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mrit\OneDrive\Desktop\Project\Projects\Customer_churn\"/>
    </mc:Choice>
  </mc:AlternateContent>
  <xr:revisionPtr revIDLastSave="0" documentId="13_ncr:1_{F372B8CF-0958-44EB-A805-6521E15A4E1B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Databel_Data" sheetId="2" r:id="rId1"/>
    <sheet name="formula" sheetId="3" r:id="rId2"/>
    <sheet name="Churn_Report" sheetId="1" r:id="rId3"/>
  </sheets>
  <definedNames>
    <definedName name="_xlchart.v5.0" hidden="1">formula!$D$2</definedName>
    <definedName name="_xlchart.v5.1" hidden="1">formula!$D$3:$D$53</definedName>
    <definedName name="_xlchart.v5.2" hidden="1">formula!$G$2</definedName>
    <definedName name="_xlchart.v5.3" hidden="1">formula!$G$3:$G$53</definedName>
    <definedName name="_xlcn.WorksheetConnection_churn_analysis.xlsxdata1" hidden="1">data[]</definedName>
    <definedName name="ExternalData_1" localSheetId="0" hidden="1">Databel_Data!$A$1:$AI$6688</definedName>
  </definedNames>
  <calcPr calcId="191029"/>
  <pivotCaches>
    <pivotCache cacheId="30" r:id="rId4"/>
    <pivotCache cacheId="46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" name="data" connection="WorksheetConnection_churn_analysis.xlsx!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14" i="3" l="1"/>
  <c r="A10" i="3" a="1"/>
  <c r="A10" i="3" s="1"/>
  <c r="T15" i="3" a="1"/>
  <c r="U4621" i="3" s="1"/>
  <c r="B5" i="3"/>
  <c r="B7" i="3"/>
  <c r="B6" i="3"/>
  <c r="V15" i="3" a="1"/>
  <c r="V15" i="3" l="1"/>
  <c r="T7" i="3" s="1"/>
  <c r="U6689" i="3"/>
  <c r="U6629" i="3"/>
  <c r="U6569" i="3"/>
  <c r="U6521" i="3"/>
  <c r="U6473" i="3"/>
  <c r="U6396" i="3"/>
  <c r="U6312" i="3"/>
  <c r="U6197" i="3"/>
  <c r="U6133" i="3"/>
  <c r="U6058" i="3"/>
  <c r="U6034" i="3"/>
  <c r="U6000" i="3"/>
  <c r="U5581" i="3"/>
  <c r="U5433" i="3"/>
  <c r="U5273" i="3"/>
  <c r="U5099" i="3"/>
  <c r="U6665" i="3"/>
  <c r="U6605" i="3"/>
  <c r="U6557" i="3"/>
  <c r="U6497" i="3"/>
  <c r="U6436" i="3"/>
  <c r="U6383" i="3"/>
  <c r="U6341" i="3"/>
  <c r="U6269" i="3"/>
  <c r="U6226" i="3"/>
  <c r="U6149" i="3"/>
  <c r="U6101" i="3"/>
  <c r="U5869" i="3"/>
  <c r="U6676" i="3"/>
  <c r="U6664" i="3"/>
  <c r="U6652" i="3"/>
  <c r="U6640" i="3"/>
  <c r="U6628" i="3"/>
  <c r="U6616" i="3"/>
  <c r="U6604" i="3"/>
  <c r="U6592" i="3"/>
  <c r="U6580" i="3"/>
  <c r="U6568" i="3"/>
  <c r="U6556" i="3"/>
  <c r="U6544" i="3"/>
  <c r="U6532" i="3"/>
  <c r="U6520" i="3"/>
  <c r="U6508" i="3"/>
  <c r="U6496" i="3"/>
  <c r="U6484" i="3"/>
  <c r="U6472" i="3"/>
  <c r="U6460" i="3"/>
  <c r="U6448" i="3"/>
  <c r="U6434" i="3"/>
  <c r="U6421" i="3"/>
  <c r="U6408" i="3"/>
  <c r="U6395" i="3"/>
  <c r="U6382" i="3"/>
  <c r="U6369" i="3"/>
  <c r="U6354" i="3"/>
  <c r="U6340" i="3"/>
  <c r="U6325" i="3"/>
  <c r="U6311" i="3"/>
  <c r="U6297" i="3"/>
  <c r="U6282" i="3"/>
  <c r="U6268" i="3"/>
  <c r="U6253" i="3"/>
  <c r="U6239" i="3"/>
  <c r="U6225" i="3"/>
  <c r="U6210" i="3"/>
  <c r="U6196" i="3"/>
  <c r="U6180" i="3"/>
  <c r="U6165" i="3"/>
  <c r="U6148" i="3"/>
  <c r="U6132" i="3"/>
  <c r="U6117" i="3"/>
  <c r="U6100" i="3"/>
  <c r="U6081" i="3"/>
  <c r="U6057" i="3"/>
  <c r="U6033" i="3"/>
  <c r="U5998" i="3"/>
  <c r="U5962" i="3"/>
  <c r="U5857" i="3"/>
  <c r="U5713" i="3"/>
  <c r="U5569" i="3"/>
  <c r="U5420" i="3"/>
  <c r="U5259" i="3"/>
  <c r="U5082" i="3"/>
  <c r="U6699" i="3"/>
  <c r="U6687" i="3"/>
  <c r="U6675" i="3"/>
  <c r="U6663" i="3"/>
  <c r="U6651" i="3"/>
  <c r="U6639" i="3"/>
  <c r="U6627" i="3"/>
  <c r="U6615" i="3"/>
  <c r="U6603" i="3"/>
  <c r="U6591" i="3"/>
  <c r="U6579" i="3"/>
  <c r="U6567" i="3"/>
  <c r="U6555" i="3"/>
  <c r="U6543" i="3"/>
  <c r="U6531" i="3"/>
  <c r="U6519" i="3"/>
  <c r="U6507" i="3"/>
  <c r="U6495" i="3"/>
  <c r="U6483" i="3"/>
  <c r="U6471" i="3"/>
  <c r="U6459" i="3"/>
  <c r="U6446" i="3"/>
  <c r="U6433" i="3"/>
  <c r="U6420" i="3"/>
  <c r="U6407" i="3"/>
  <c r="U6394" i="3"/>
  <c r="U6381" i="3"/>
  <c r="U6367" i="3"/>
  <c r="U6353" i="3"/>
  <c r="U6338" i="3"/>
  <c r="U6324" i="3"/>
  <c r="U6310" i="3"/>
  <c r="U6295" i="3"/>
  <c r="U6281" i="3"/>
  <c r="U6266" i="3"/>
  <c r="U6252" i="3"/>
  <c r="U6238" i="3"/>
  <c r="U6223" i="3"/>
  <c r="U6209" i="3"/>
  <c r="U6194" i="3"/>
  <c r="U6179" i="3"/>
  <c r="U6162" i="3"/>
  <c r="U6146" i="3"/>
  <c r="U6131" i="3"/>
  <c r="U6114" i="3"/>
  <c r="U6098" i="3"/>
  <c r="U6074" i="3"/>
  <c r="U6050" i="3"/>
  <c r="U6026" i="3"/>
  <c r="U5997" i="3"/>
  <c r="U5961" i="3"/>
  <c r="U5845" i="3"/>
  <c r="U5701" i="3"/>
  <c r="U5557" i="3"/>
  <c r="U5407" i="3"/>
  <c r="U5244" i="3"/>
  <c r="U5061" i="3"/>
  <c r="U6698" i="3"/>
  <c r="U6674" i="3"/>
  <c r="U6650" i="3"/>
  <c r="U6638" i="3"/>
  <c r="U6626" i="3"/>
  <c r="U6614" i="3"/>
  <c r="U6602" i="3"/>
  <c r="U6590" i="3"/>
  <c r="U6578" i="3"/>
  <c r="U6566" i="3"/>
  <c r="U6554" i="3"/>
  <c r="U6542" i="3"/>
  <c r="U6530" i="3"/>
  <c r="U6518" i="3"/>
  <c r="U6506" i="3"/>
  <c r="U6494" i="3"/>
  <c r="U6482" i="3"/>
  <c r="U6470" i="3"/>
  <c r="U6458" i="3"/>
  <c r="U6445" i="3"/>
  <c r="U6432" i="3"/>
  <c r="U6419" i="3"/>
  <c r="U6406" i="3"/>
  <c r="U6393" i="3"/>
  <c r="U6380" i="3"/>
  <c r="U6366" i="3"/>
  <c r="U6352" i="3"/>
  <c r="U6337" i="3"/>
  <c r="U6323" i="3"/>
  <c r="U6309" i="3"/>
  <c r="U6294" i="3"/>
  <c r="U6280" i="3"/>
  <c r="U6265" i="3"/>
  <c r="U6251" i="3"/>
  <c r="U6237" i="3"/>
  <c r="U6222" i="3"/>
  <c r="U6208" i="3"/>
  <c r="U6193" i="3"/>
  <c r="U6178" i="3"/>
  <c r="U6161" i="3"/>
  <c r="U6145" i="3"/>
  <c r="U6130" i="3"/>
  <c r="U6113" i="3"/>
  <c r="U6097" i="3"/>
  <c r="U6073" i="3"/>
  <c r="U6049" i="3"/>
  <c r="U6025" i="3"/>
  <c r="U5989" i="3"/>
  <c r="U5953" i="3"/>
  <c r="U5833" i="3"/>
  <c r="U5689" i="3"/>
  <c r="U5545" i="3"/>
  <c r="U5394" i="3"/>
  <c r="U5230" i="3"/>
  <c r="U5037" i="3"/>
  <c r="U6697" i="3"/>
  <c r="U6685" i="3"/>
  <c r="U6673" i="3"/>
  <c r="U6661" i="3"/>
  <c r="U6649" i="3"/>
  <c r="U6637" i="3"/>
  <c r="U6625" i="3"/>
  <c r="U6613" i="3"/>
  <c r="U6601" i="3"/>
  <c r="U6589" i="3"/>
  <c r="U6577" i="3"/>
  <c r="U6565" i="3"/>
  <c r="U6553" i="3"/>
  <c r="U6541" i="3"/>
  <c r="U6529" i="3"/>
  <c r="U6517" i="3"/>
  <c r="U6505" i="3"/>
  <c r="U6493" i="3"/>
  <c r="U6481" i="3"/>
  <c r="U6469" i="3"/>
  <c r="U6457" i="3"/>
  <c r="U6444" i="3"/>
  <c r="U6431" i="3"/>
  <c r="U6418" i="3"/>
  <c r="U6405" i="3"/>
  <c r="U6392" i="3"/>
  <c r="U6379" i="3"/>
  <c r="U6365" i="3"/>
  <c r="U6350" i="3"/>
  <c r="U6336" i="3"/>
  <c r="U6322" i="3"/>
  <c r="U6307" i="3"/>
  <c r="U6293" i="3"/>
  <c r="U6278" i="3"/>
  <c r="U6264" i="3"/>
  <c r="U6250" i="3"/>
  <c r="U6235" i="3"/>
  <c r="U6221" i="3"/>
  <c r="U6206" i="3"/>
  <c r="U6192" i="3"/>
  <c r="U6177" i="3"/>
  <c r="U6160" i="3"/>
  <c r="U6144" i="3"/>
  <c r="U6129" i="3"/>
  <c r="U6112" i="3"/>
  <c r="U6096" i="3"/>
  <c r="U6072" i="3"/>
  <c r="U6048" i="3"/>
  <c r="U6024" i="3"/>
  <c r="U5988" i="3"/>
  <c r="U5952" i="3"/>
  <c r="U5821" i="3"/>
  <c r="U5677" i="3"/>
  <c r="U5533" i="3"/>
  <c r="U5381" i="3"/>
  <c r="U5216" i="3"/>
  <c r="U5013" i="3"/>
  <c r="U6677" i="3"/>
  <c r="U6653" i="3"/>
  <c r="U6617" i="3"/>
  <c r="U6581" i="3"/>
  <c r="U6533" i="3"/>
  <c r="U6485" i="3"/>
  <c r="U6449" i="3"/>
  <c r="U6409" i="3"/>
  <c r="U6370" i="3"/>
  <c r="U6326" i="3"/>
  <c r="U6283" i="3"/>
  <c r="U6254" i="3"/>
  <c r="U6211" i="3"/>
  <c r="U6166" i="3"/>
  <c r="U6082" i="3"/>
  <c r="U5725" i="3"/>
  <c r="U6700" i="3"/>
  <c r="U6696" i="3"/>
  <c r="U6684" i="3"/>
  <c r="U6672" i="3"/>
  <c r="U6660" i="3"/>
  <c r="U6648" i="3"/>
  <c r="U6636" i="3"/>
  <c r="U6624" i="3"/>
  <c r="U6612" i="3"/>
  <c r="U6600" i="3"/>
  <c r="U6588" i="3"/>
  <c r="U6576" i="3"/>
  <c r="U6564" i="3"/>
  <c r="U6552" i="3"/>
  <c r="U6540" i="3"/>
  <c r="U6528" i="3"/>
  <c r="U6516" i="3"/>
  <c r="U6504" i="3"/>
  <c r="U6492" i="3"/>
  <c r="U6480" i="3"/>
  <c r="U6468" i="3"/>
  <c r="U6456" i="3"/>
  <c r="U6443" i="3"/>
  <c r="U6430" i="3"/>
  <c r="U6417" i="3"/>
  <c r="U6404" i="3"/>
  <c r="U6391" i="3"/>
  <c r="U6378" i="3"/>
  <c r="U6364" i="3"/>
  <c r="U6349" i="3"/>
  <c r="U6335" i="3"/>
  <c r="U6321" i="3"/>
  <c r="U6306" i="3"/>
  <c r="U6292" i="3"/>
  <c r="U6277" i="3"/>
  <c r="U6263" i="3"/>
  <c r="U6249" i="3"/>
  <c r="U6234" i="3"/>
  <c r="U6220" i="3"/>
  <c r="U6205" i="3"/>
  <c r="U6191" i="3"/>
  <c r="U6174" i="3"/>
  <c r="U6158" i="3"/>
  <c r="U6143" i="3"/>
  <c r="U6126" i="3"/>
  <c r="U6110" i="3"/>
  <c r="U6095" i="3"/>
  <c r="U6071" i="3"/>
  <c r="U6047" i="3"/>
  <c r="U6022" i="3"/>
  <c r="U5986" i="3"/>
  <c r="U5941" i="3"/>
  <c r="U5809" i="3"/>
  <c r="U5665" i="3"/>
  <c r="U5521" i="3"/>
  <c r="U5368" i="3"/>
  <c r="U5201" i="3"/>
  <c r="U4989" i="3"/>
  <c r="U6686" i="3"/>
  <c r="U6662" i="3"/>
  <c r="U6695" i="3"/>
  <c r="U6683" i="3"/>
  <c r="U6671" i="3"/>
  <c r="U6659" i="3"/>
  <c r="U6647" i="3"/>
  <c r="U6635" i="3"/>
  <c r="U6623" i="3"/>
  <c r="U6611" i="3"/>
  <c r="U6599" i="3"/>
  <c r="U6587" i="3"/>
  <c r="U6575" i="3"/>
  <c r="U6563" i="3"/>
  <c r="U6551" i="3"/>
  <c r="U6539" i="3"/>
  <c r="U6527" i="3"/>
  <c r="U6515" i="3"/>
  <c r="U6503" i="3"/>
  <c r="U6491" i="3"/>
  <c r="U6479" i="3"/>
  <c r="U6467" i="3"/>
  <c r="U6455" i="3"/>
  <c r="U6442" i="3"/>
  <c r="U6429" i="3"/>
  <c r="U6416" i="3"/>
  <c r="U6403" i="3"/>
  <c r="U6390" i="3"/>
  <c r="U6377" i="3"/>
  <c r="U6362" i="3"/>
  <c r="U6348" i="3"/>
  <c r="U6334" i="3"/>
  <c r="U6319" i="3"/>
  <c r="U6305" i="3"/>
  <c r="U6290" i="3"/>
  <c r="U6276" i="3"/>
  <c r="U6262" i="3"/>
  <c r="U6247" i="3"/>
  <c r="U6233" i="3"/>
  <c r="U6218" i="3"/>
  <c r="U6204" i="3"/>
  <c r="U6190" i="3"/>
  <c r="U6173" i="3"/>
  <c r="U6157" i="3"/>
  <c r="U6142" i="3"/>
  <c r="U6125" i="3"/>
  <c r="U6109" i="3"/>
  <c r="U6094" i="3"/>
  <c r="U6070" i="3"/>
  <c r="U6046" i="3"/>
  <c r="U6021" i="3"/>
  <c r="U5985" i="3"/>
  <c r="U5940" i="3"/>
  <c r="U5797" i="3"/>
  <c r="U5653" i="3"/>
  <c r="U5509" i="3"/>
  <c r="U5355" i="3"/>
  <c r="U5187" i="3"/>
  <c r="U4909" i="3"/>
  <c r="U6701" i="3"/>
  <c r="U6641" i="3"/>
  <c r="U6593" i="3"/>
  <c r="U6545" i="3"/>
  <c r="U6509" i="3"/>
  <c r="U6461" i="3"/>
  <c r="U6422" i="3"/>
  <c r="U6355" i="3"/>
  <c r="U6298" i="3"/>
  <c r="U6240" i="3"/>
  <c r="U6181" i="3"/>
  <c r="U6118" i="3"/>
  <c r="U5964" i="3"/>
  <c r="U6688" i="3"/>
  <c r="U6694" i="3"/>
  <c r="U6682" i="3"/>
  <c r="U6670" i="3"/>
  <c r="U6658" i="3"/>
  <c r="U6646" i="3"/>
  <c r="U6634" i="3"/>
  <c r="U6622" i="3"/>
  <c r="U6610" i="3"/>
  <c r="U6598" i="3"/>
  <c r="U6586" i="3"/>
  <c r="U6574" i="3"/>
  <c r="U6562" i="3"/>
  <c r="U6550" i="3"/>
  <c r="U6538" i="3"/>
  <c r="U6526" i="3"/>
  <c r="U6514" i="3"/>
  <c r="U6502" i="3"/>
  <c r="U6490" i="3"/>
  <c r="U6478" i="3"/>
  <c r="U6466" i="3"/>
  <c r="U6454" i="3"/>
  <c r="U6441" i="3"/>
  <c r="U6428" i="3"/>
  <c r="U6415" i="3"/>
  <c r="U6402" i="3"/>
  <c r="U6389" i="3"/>
  <c r="U6376" i="3"/>
  <c r="U6361" i="3"/>
  <c r="U6347" i="3"/>
  <c r="U6333" i="3"/>
  <c r="U6318" i="3"/>
  <c r="U6304" i="3"/>
  <c r="U6289" i="3"/>
  <c r="U6275" i="3"/>
  <c r="U6261" i="3"/>
  <c r="U6246" i="3"/>
  <c r="U6232" i="3"/>
  <c r="U6217" i="3"/>
  <c r="U6203" i="3"/>
  <c r="U6189" i="3"/>
  <c r="U6172" i="3"/>
  <c r="U6156" i="3"/>
  <c r="U6141" i="3"/>
  <c r="U6124" i="3"/>
  <c r="U6108" i="3"/>
  <c r="U6093" i="3"/>
  <c r="U6069" i="3"/>
  <c r="U6045" i="3"/>
  <c r="U6013" i="3"/>
  <c r="U5977" i="3"/>
  <c r="U5929" i="3"/>
  <c r="U5785" i="3"/>
  <c r="U5641" i="3"/>
  <c r="U5497" i="3"/>
  <c r="U5341" i="3"/>
  <c r="U5172" i="3"/>
  <c r="U4765" i="3"/>
  <c r="U6693" i="3"/>
  <c r="U6681" i="3"/>
  <c r="U6669" i="3"/>
  <c r="U6657" i="3"/>
  <c r="U6645" i="3"/>
  <c r="U6633" i="3"/>
  <c r="U6621" i="3"/>
  <c r="U6609" i="3"/>
  <c r="U6597" i="3"/>
  <c r="U6585" i="3"/>
  <c r="U6573" i="3"/>
  <c r="U6561" i="3"/>
  <c r="U6549" i="3"/>
  <c r="U6537" i="3"/>
  <c r="U6525" i="3"/>
  <c r="U6513" i="3"/>
  <c r="U6501" i="3"/>
  <c r="U6489" i="3"/>
  <c r="U6477" i="3"/>
  <c r="U6465" i="3"/>
  <c r="U6453" i="3"/>
  <c r="U6440" i="3"/>
  <c r="U6427" i="3"/>
  <c r="U6414" i="3"/>
  <c r="U6401" i="3"/>
  <c r="U6388" i="3"/>
  <c r="U6374" i="3"/>
  <c r="U6360" i="3"/>
  <c r="U6346" i="3"/>
  <c r="U6331" i="3"/>
  <c r="U6317" i="3"/>
  <c r="U6302" i="3"/>
  <c r="U6288" i="3"/>
  <c r="U6274" i="3"/>
  <c r="U6259" i="3"/>
  <c r="U6245" i="3"/>
  <c r="U6230" i="3"/>
  <c r="U6216" i="3"/>
  <c r="U6202" i="3"/>
  <c r="U6186" i="3"/>
  <c r="U6170" i="3"/>
  <c r="U6155" i="3"/>
  <c r="U6138" i="3"/>
  <c r="U6122" i="3"/>
  <c r="U6107" i="3"/>
  <c r="U6086" i="3"/>
  <c r="U6062" i="3"/>
  <c r="U6038" i="3"/>
  <c r="U6012" i="3"/>
  <c r="U5976" i="3"/>
  <c r="U5917" i="3"/>
  <c r="U5773" i="3"/>
  <c r="U5629" i="3"/>
  <c r="U5485" i="3"/>
  <c r="U5328" i="3"/>
  <c r="U5158" i="3"/>
  <c r="T15" i="3"/>
  <c r="U15" i="3" s="1"/>
  <c r="U26" i="3"/>
  <c r="U38" i="3"/>
  <c r="U50" i="3"/>
  <c r="U62" i="3"/>
  <c r="U74" i="3"/>
  <c r="U86" i="3"/>
  <c r="U98" i="3"/>
  <c r="U110" i="3"/>
  <c r="U122" i="3"/>
  <c r="U134" i="3"/>
  <c r="U146" i="3"/>
  <c r="U158" i="3"/>
  <c r="U170" i="3"/>
  <c r="U182" i="3"/>
  <c r="U194" i="3"/>
  <c r="U206" i="3"/>
  <c r="U218" i="3"/>
  <c r="U230" i="3"/>
  <c r="U242" i="3"/>
  <c r="U254" i="3"/>
  <c r="U266" i="3"/>
  <c r="U278" i="3"/>
  <c r="U290" i="3"/>
  <c r="U302" i="3"/>
  <c r="U314" i="3"/>
  <c r="U326" i="3"/>
  <c r="U338" i="3"/>
  <c r="U350" i="3"/>
  <c r="U362" i="3"/>
  <c r="U374" i="3"/>
  <c r="U386" i="3"/>
  <c r="U398" i="3"/>
  <c r="U410" i="3"/>
  <c r="U422" i="3"/>
  <c r="U27" i="3"/>
  <c r="U39" i="3"/>
  <c r="U51" i="3"/>
  <c r="U63" i="3"/>
  <c r="U75" i="3"/>
  <c r="U87" i="3"/>
  <c r="U99" i="3"/>
  <c r="U111" i="3"/>
  <c r="U123" i="3"/>
  <c r="U135" i="3"/>
  <c r="U147" i="3"/>
  <c r="U159" i="3"/>
  <c r="U171" i="3"/>
  <c r="U183" i="3"/>
  <c r="U195" i="3"/>
  <c r="U207" i="3"/>
  <c r="U219" i="3"/>
  <c r="U231" i="3"/>
  <c r="U243" i="3"/>
  <c r="U255" i="3"/>
  <c r="U267" i="3"/>
  <c r="U279" i="3"/>
  <c r="U291" i="3"/>
  <c r="U303" i="3"/>
  <c r="U315" i="3"/>
  <c r="U327" i="3"/>
  <c r="U339" i="3"/>
  <c r="U351" i="3"/>
  <c r="U363" i="3"/>
  <c r="U375" i="3"/>
  <c r="U387" i="3"/>
  <c r="U399" i="3"/>
  <c r="U411" i="3"/>
  <c r="U423" i="3"/>
  <c r="U435" i="3"/>
  <c r="U447" i="3"/>
  <c r="U459" i="3"/>
  <c r="U471" i="3"/>
  <c r="U483" i="3"/>
  <c r="U495" i="3"/>
  <c r="U507" i="3"/>
  <c r="U16" i="3"/>
  <c r="U28" i="3"/>
  <c r="U40" i="3"/>
  <c r="U52" i="3"/>
  <c r="U64" i="3"/>
  <c r="U76" i="3"/>
  <c r="U88" i="3"/>
  <c r="U100" i="3"/>
  <c r="U112" i="3"/>
  <c r="U124" i="3"/>
  <c r="U136" i="3"/>
  <c r="U148" i="3"/>
  <c r="U160" i="3"/>
  <c r="U172" i="3"/>
  <c r="U184" i="3"/>
  <c r="U196" i="3"/>
  <c r="U208" i="3"/>
  <c r="U220" i="3"/>
  <c r="U232" i="3"/>
  <c r="U244" i="3"/>
  <c r="U256" i="3"/>
  <c r="U268" i="3"/>
  <c r="U280" i="3"/>
  <c r="U292" i="3"/>
  <c r="U304" i="3"/>
  <c r="U316" i="3"/>
  <c r="U328" i="3"/>
  <c r="U340" i="3"/>
  <c r="U352" i="3"/>
  <c r="U364" i="3"/>
  <c r="U376" i="3"/>
  <c r="U388" i="3"/>
  <c r="U400" i="3"/>
  <c r="U412" i="3"/>
  <c r="U424" i="3"/>
  <c r="U436" i="3"/>
  <c r="U448" i="3"/>
  <c r="U460" i="3"/>
  <c r="U472" i="3"/>
  <c r="U484" i="3"/>
  <c r="U496" i="3"/>
  <c r="U508" i="3"/>
  <c r="U520" i="3"/>
  <c r="U532" i="3"/>
  <c r="U544" i="3"/>
  <c r="U556" i="3"/>
  <c r="U568" i="3"/>
  <c r="U580" i="3"/>
  <c r="U592" i="3"/>
  <c r="U604" i="3"/>
  <c r="U616" i="3"/>
  <c r="U628" i="3"/>
  <c r="U640" i="3"/>
  <c r="U652" i="3"/>
  <c r="U664" i="3"/>
  <c r="U676" i="3"/>
  <c r="U688" i="3"/>
  <c r="U700" i="3"/>
  <c r="U712" i="3"/>
  <c r="U724" i="3"/>
  <c r="U736" i="3"/>
  <c r="U748" i="3"/>
  <c r="U760" i="3"/>
  <c r="U772" i="3"/>
  <c r="U784" i="3"/>
  <c r="U17" i="3"/>
  <c r="U29" i="3"/>
  <c r="U41" i="3"/>
  <c r="U53" i="3"/>
  <c r="U65" i="3"/>
  <c r="U77" i="3"/>
  <c r="U89" i="3"/>
  <c r="U101" i="3"/>
  <c r="U113" i="3"/>
  <c r="U125" i="3"/>
  <c r="U137" i="3"/>
  <c r="U149" i="3"/>
  <c r="U161" i="3"/>
  <c r="U173" i="3"/>
  <c r="U185" i="3"/>
  <c r="U197" i="3"/>
  <c r="U209" i="3"/>
  <c r="U221" i="3"/>
  <c r="U233" i="3"/>
  <c r="U245" i="3"/>
  <c r="U257" i="3"/>
  <c r="U269" i="3"/>
  <c r="U281" i="3"/>
  <c r="U293" i="3"/>
  <c r="U305" i="3"/>
  <c r="U317" i="3"/>
  <c r="U329" i="3"/>
  <c r="U341" i="3"/>
  <c r="U353" i="3"/>
  <c r="U365" i="3"/>
  <c r="U377" i="3"/>
  <c r="U389" i="3"/>
  <c r="U401" i="3"/>
  <c r="U413" i="3"/>
  <c r="U425" i="3"/>
  <c r="U437" i="3"/>
  <c r="U449" i="3"/>
  <c r="U461" i="3"/>
  <c r="U473" i="3"/>
  <c r="U485" i="3"/>
  <c r="U497" i="3"/>
  <c r="U509" i="3"/>
  <c r="U521" i="3"/>
  <c r="U533" i="3"/>
  <c r="U545" i="3"/>
  <c r="U557" i="3"/>
  <c r="U569" i="3"/>
  <c r="U581" i="3"/>
  <c r="U593" i="3"/>
  <c r="U605" i="3"/>
  <c r="U617" i="3"/>
  <c r="U629" i="3"/>
  <c r="U641" i="3"/>
  <c r="U653" i="3"/>
  <c r="U665" i="3"/>
  <c r="U677" i="3"/>
  <c r="U689" i="3"/>
  <c r="U701" i="3"/>
  <c r="U713" i="3"/>
  <c r="U725" i="3"/>
  <c r="U737" i="3"/>
  <c r="U749" i="3"/>
  <c r="U761" i="3"/>
  <c r="U773" i="3"/>
  <c r="U785" i="3"/>
  <c r="U797" i="3"/>
  <c r="U809" i="3"/>
  <c r="U821" i="3"/>
  <c r="U833" i="3"/>
  <c r="U845" i="3"/>
  <c r="U857" i="3"/>
  <c r="U869" i="3"/>
  <c r="U881" i="3"/>
  <c r="U893" i="3"/>
  <c r="U905" i="3"/>
  <c r="U917" i="3"/>
  <c r="U929" i="3"/>
  <c r="U941" i="3"/>
  <c r="U953" i="3"/>
  <c r="U965" i="3"/>
  <c r="U977" i="3"/>
  <c r="U989" i="3"/>
  <c r="U1001" i="3"/>
  <c r="U18" i="3"/>
  <c r="U30" i="3"/>
  <c r="U42" i="3"/>
  <c r="U54" i="3"/>
  <c r="U66" i="3"/>
  <c r="U78" i="3"/>
  <c r="U90" i="3"/>
  <c r="U102" i="3"/>
  <c r="U114" i="3"/>
  <c r="U126" i="3"/>
  <c r="U138" i="3"/>
  <c r="U150" i="3"/>
  <c r="U162" i="3"/>
  <c r="U174" i="3"/>
  <c r="U186" i="3"/>
  <c r="U198" i="3"/>
  <c r="U210" i="3"/>
  <c r="U222" i="3"/>
  <c r="U234" i="3"/>
  <c r="U246" i="3"/>
  <c r="U258" i="3"/>
  <c r="U270" i="3"/>
  <c r="U282" i="3"/>
  <c r="U294" i="3"/>
  <c r="U306" i="3"/>
  <c r="U318" i="3"/>
  <c r="U330" i="3"/>
  <c r="U342" i="3"/>
  <c r="U354" i="3"/>
  <c r="U366" i="3"/>
  <c r="U378" i="3"/>
  <c r="U390" i="3"/>
  <c r="U402" i="3"/>
  <c r="U414" i="3"/>
  <c r="U426" i="3"/>
  <c r="U438" i="3"/>
  <c r="U450" i="3"/>
  <c r="U462" i="3"/>
  <c r="U474" i="3"/>
  <c r="U486" i="3"/>
  <c r="U498" i="3"/>
  <c r="U510" i="3"/>
  <c r="U522" i="3"/>
  <c r="U534" i="3"/>
  <c r="U546" i="3"/>
  <c r="U558" i="3"/>
  <c r="U570" i="3"/>
  <c r="U582" i="3"/>
  <c r="U594" i="3"/>
  <c r="U606" i="3"/>
  <c r="U618" i="3"/>
  <c r="U630" i="3"/>
  <c r="U642" i="3"/>
  <c r="U654" i="3"/>
  <c r="U666" i="3"/>
  <c r="U678" i="3"/>
  <c r="U690" i="3"/>
  <c r="U702" i="3"/>
  <c r="U714" i="3"/>
  <c r="U726" i="3"/>
  <c r="U738" i="3"/>
  <c r="U750" i="3"/>
  <c r="U762" i="3"/>
  <c r="U774" i="3"/>
  <c r="U786" i="3"/>
  <c r="U798" i="3"/>
  <c r="U810" i="3"/>
  <c r="U822" i="3"/>
  <c r="U834" i="3"/>
  <c r="U846" i="3"/>
  <c r="U858" i="3"/>
  <c r="U870" i="3"/>
  <c r="U882" i="3"/>
  <c r="U894" i="3"/>
  <c r="U906" i="3"/>
  <c r="U918" i="3"/>
  <c r="U930" i="3"/>
  <c r="U942" i="3"/>
  <c r="U954" i="3"/>
  <c r="U966" i="3"/>
  <c r="U978" i="3"/>
  <c r="U990" i="3"/>
  <c r="U1002" i="3"/>
  <c r="U1014" i="3"/>
  <c r="U19" i="3"/>
  <c r="U31" i="3"/>
  <c r="U43" i="3"/>
  <c r="U55" i="3"/>
  <c r="U67" i="3"/>
  <c r="U79" i="3"/>
  <c r="U91" i="3"/>
  <c r="U103" i="3"/>
  <c r="U115" i="3"/>
  <c r="U127" i="3"/>
  <c r="U139" i="3"/>
  <c r="U151" i="3"/>
  <c r="U163" i="3"/>
  <c r="U175" i="3"/>
  <c r="U187" i="3"/>
  <c r="U199" i="3"/>
  <c r="U211" i="3"/>
  <c r="U223" i="3"/>
  <c r="U235" i="3"/>
  <c r="U247" i="3"/>
  <c r="U259" i="3"/>
  <c r="U271" i="3"/>
  <c r="U283" i="3"/>
  <c r="U295" i="3"/>
  <c r="U307" i="3"/>
  <c r="U319" i="3"/>
  <c r="U331" i="3"/>
  <c r="U343" i="3"/>
  <c r="U355" i="3"/>
  <c r="U367" i="3"/>
  <c r="U379" i="3"/>
  <c r="U391" i="3"/>
  <c r="U403" i="3"/>
  <c r="U415" i="3"/>
  <c r="U427" i="3"/>
  <c r="U439" i="3"/>
  <c r="U451" i="3"/>
  <c r="U463" i="3"/>
  <c r="U475" i="3"/>
  <c r="U487" i="3"/>
  <c r="U499" i="3"/>
  <c r="U511" i="3"/>
  <c r="U523" i="3"/>
  <c r="U535" i="3"/>
  <c r="U547" i="3"/>
  <c r="U559" i="3"/>
  <c r="U571" i="3"/>
  <c r="U583" i="3"/>
  <c r="U595" i="3"/>
  <c r="U607" i="3"/>
  <c r="U619" i="3"/>
  <c r="U631" i="3"/>
  <c r="U643" i="3"/>
  <c r="U655" i="3"/>
  <c r="U667" i="3"/>
  <c r="U679" i="3"/>
  <c r="U691" i="3"/>
  <c r="U703" i="3"/>
  <c r="U715" i="3"/>
  <c r="U727" i="3"/>
  <c r="U739" i="3"/>
  <c r="U751" i="3"/>
  <c r="U763" i="3"/>
  <c r="U775" i="3"/>
  <c r="U787" i="3"/>
  <c r="U799" i="3"/>
  <c r="U811" i="3"/>
  <c r="U823" i="3"/>
  <c r="U835" i="3"/>
  <c r="U847" i="3"/>
  <c r="U859" i="3"/>
  <c r="U871" i="3"/>
  <c r="U883" i="3"/>
  <c r="U895" i="3"/>
  <c r="U907" i="3"/>
  <c r="U919" i="3"/>
  <c r="U931" i="3"/>
  <c r="U943" i="3"/>
  <c r="U955" i="3"/>
  <c r="U967" i="3"/>
  <c r="U979" i="3"/>
  <c r="U991" i="3"/>
  <c r="U1003" i="3"/>
  <c r="U1015" i="3"/>
  <c r="U1027" i="3"/>
  <c r="U20" i="3"/>
  <c r="U32" i="3"/>
  <c r="U44" i="3"/>
  <c r="U56" i="3"/>
  <c r="U68" i="3"/>
  <c r="U80" i="3"/>
  <c r="U92" i="3"/>
  <c r="U104" i="3"/>
  <c r="U116" i="3"/>
  <c r="U128" i="3"/>
  <c r="U140" i="3"/>
  <c r="U152" i="3"/>
  <c r="U164" i="3"/>
  <c r="U176" i="3"/>
  <c r="U188" i="3"/>
  <c r="U200" i="3"/>
  <c r="U212" i="3"/>
  <c r="U224" i="3"/>
  <c r="U236" i="3"/>
  <c r="U248" i="3"/>
  <c r="U260" i="3"/>
  <c r="U272" i="3"/>
  <c r="U284" i="3"/>
  <c r="U296" i="3"/>
  <c r="U308" i="3"/>
  <c r="U320" i="3"/>
  <c r="U332" i="3"/>
  <c r="U344" i="3"/>
  <c r="U356" i="3"/>
  <c r="U368" i="3"/>
  <c r="U380" i="3"/>
  <c r="U392" i="3"/>
  <c r="U404" i="3"/>
  <c r="U416" i="3"/>
  <c r="U428" i="3"/>
  <c r="U440" i="3"/>
  <c r="U452" i="3"/>
  <c r="U464" i="3"/>
  <c r="U476" i="3"/>
  <c r="U488" i="3"/>
  <c r="U500" i="3"/>
  <c r="U512" i="3"/>
  <c r="U524" i="3"/>
  <c r="U536" i="3"/>
  <c r="U548" i="3"/>
  <c r="U560" i="3"/>
  <c r="U572" i="3"/>
  <c r="U584" i="3"/>
  <c r="U596" i="3"/>
  <c r="U608" i="3"/>
  <c r="U620" i="3"/>
  <c r="U632" i="3"/>
  <c r="U644" i="3"/>
  <c r="U656" i="3"/>
  <c r="U668" i="3"/>
  <c r="U680" i="3"/>
  <c r="U692" i="3"/>
  <c r="U704" i="3"/>
  <c r="U716" i="3"/>
  <c r="U728" i="3"/>
  <c r="U740" i="3"/>
  <c r="U752" i="3"/>
  <c r="U764" i="3"/>
  <c r="U776" i="3"/>
  <c r="U788" i="3"/>
  <c r="U21" i="3"/>
  <c r="U33" i="3"/>
  <c r="U45" i="3"/>
  <c r="U57" i="3"/>
  <c r="U69" i="3"/>
  <c r="U81" i="3"/>
  <c r="U93" i="3"/>
  <c r="U105" i="3"/>
  <c r="U117" i="3"/>
  <c r="U129" i="3"/>
  <c r="U141" i="3"/>
  <c r="U153" i="3"/>
  <c r="U165" i="3"/>
  <c r="U177" i="3"/>
  <c r="U189" i="3"/>
  <c r="U201" i="3"/>
  <c r="U213" i="3"/>
  <c r="U225" i="3"/>
  <c r="U237" i="3"/>
  <c r="U249" i="3"/>
  <c r="U261" i="3"/>
  <c r="U273" i="3"/>
  <c r="U285" i="3"/>
  <c r="U297" i="3"/>
  <c r="U309" i="3"/>
  <c r="U321" i="3"/>
  <c r="U333" i="3"/>
  <c r="U345" i="3"/>
  <c r="U357" i="3"/>
  <c r="U369" i="3"/>
  <c r="U381" i="3"/>
  <c r="U393" i="3"/>
  <c r="U405" i="3"/>
  <c r="U417" i="3"/>
  <c r="U429" i="3"/>
  <c r="U441" i="3"/>
  <c r="U453" i="3"/>
  <c r="U465" i="3"/>
  <c r="U477" i="3"/>
  <c r="U489" i="3"/>
  <c r="U501" i="3"/>
  <c r="U513" i="3"/>
  <c r="U525" i="3"/>
  <c r="U537" i="3"/>
  <c r="U549" i="3"/>
  <c r="U561" i="3"/>
  <c r="U573" i="3"/>
  <c r="U585" i="3"/>
  <c r="U597" i="3"/>
  <c r="U609" i="3"/>
  <c r="U621" i="3"/>
  <c r="U633" i="3"/>
  <c r="U645" i="3"/>
  <c r="U657" i="3"/>
  <c r="U669" i="3"/>
  <c r="U681" i="3"/>
  <c r="U693" i="3"/>
  <c r="U705" i="3"/>
  <c r="U717" i="3"/>
  <c r="U729" i="3"/>
  <c r="U741" i="3"/>
  <c r="U753" i="3"/>
  <c r="U765" i="3"/>
  <c r="U777" i="3"/>
  <c r="U789" i="3"/>
  <c r="U22" i="3"/>
  <c r="U34" i="3"/>
  <c r="U46" i="3"/>
  <c r="U58" i="3"/>
  <c r="U70" i="3"/>
  <c r="U82" i="3"/>
  <c r="U94" i="3"/>
  <c r="U106" i="3"/>
  <c r="U118" i="3"/>
  <c r="U130" i="3"/>
  <c r="U142" i="3"/>
  <c r="U154" i="3"/>
  <c r="U166" i="3"/>
  <c r="U178" i="3"/>
  <c r="U190" i="3"/>
  <c r="U202" i="3"/>
  <c r="U214" i="3"/>
  <c r="U226" i="3"/>
  <c r="U238" i="3"/>
  <c r="U250" i="3"/>
  <c r="U262" i="3"/>
  <c r="U274" i="3"/>
  <c r="U286" i="3"/>
  <c r="U298" i="3"/>
  <c r="U310" i="3"/>
  <c r="U322" i="3"/>
  <c r="U334" i="3"/>
  <c r="U346" i="3"/>
  <c r="U358" i="3"/>
  <c r="U370" i="3"/>
  <c r="U382" i="3"/>
  <c r="U394" i="3"/>
  <c r="U406" i="3"/>
  <c r="U418" i="3"/>
  <c r="U430" i="3"/>
  <c r="U442" i="3"/>
  <c r="U454" i="3"/>
  <c r="U466" i="3"/>
  <c r="U478" i="3"/>
  <c r="U490" i="3"/>
  <c r="U502" i="3"/>
  <c r="U514" i="3"/>
  <c r="U526" i="3"/>
  <c r="U538" i="3"/>
  <c r="U23" i="3"/>
  <c r="U35" i="3"/>
  <c r="U47" i="3"/>
  <c r="U59" i="3"/>
  <c r="U71" i="3"/>
  <c r="U83" i="3"/>
  <c r="U95" i="3"/>
  <c r="U107" i="3"/>
  <c r="U119" i="3"/>
  <c r="U131" i="3"/>
  <c r="U143" i="3"/>
  <c r="U155" i="3"/>
  <c r="U167" i="3"/>
  <c r="U179" i="3"/>
  <c r="U191" i="3"/>
  <c r="U203" i="3"/>
  <c r="U215" i="3"/>
  <c r="U227" i="3"/>
  <c r="U239" i="3"/>
  <c r="U251" i="3"/>
  <c r="U263" i="3"/>
  <c r="U275" i="3"/>
  <c r="U287" i="3"/>
  <c r="U299" i="3"/>
  <c r="U311" i="3"/>
  <c r="U323" i="3"/>
  <c r="U335" i="3"/>
  <c r="U347" i="3"/>
  <c r="U359" i="3"/>
  <c r="U371" i="3"/>
  <c r="U383" i="3"/>
  <c r="U395" i="3"/>
  <c r="U407" i="3"/>
  <c r="U419" i="3"/>
  <c r="U431" i="3"/>
  <c r="U443" i="3"/>
  <c r="U455" i="3"/>
  <c r="U467" i="3"/>
  <c r="U479" i="3"/>
  <c r="U491" i="3"/>
  <c r="U503" i="3"/>
  <c r="U515" i="3"/>
  <c r="U527" i="3"/>
  <c r="U539" i="3"/>
  <c r="U551" i="3"/>
  <c r="U563" i="3"/>
  <c r="U575" i="3"/>
  <c r="U587" i="3"/>
  <c r="U599" i="3"/>
  <c r="U611" i="3"/>
  <c r="U623" i="3"/>
  <c r="U635" i="3"/>
  <c r="U647" i="3"/>
  <c r="U659" i="3"/>
  <c r="U671" i="3"/>
  <c r="U683" i="3"/>
  <c r="U695" i="3"/>
  <c r="U707" i="3"/>
  <c r="U719" i="3"/>
  <c r="U24" i="3"/>
  <c r="U36" i="3"/>
  <c r="U48" i="3"/>
  <c r="U60" i="3"/>
  <c r="U72" i="3"/>
  <c r="U84" i="3"/>
  <c r="U96" i="3"/>
  <c r="U108" i="3"/>
  <c r="U120" i="3"/>
  <c r="U132" i="3"/>
  <c r="U144" i="3"/>
  <c r="U156" i="3"/>
  <c r="U168" i="3"/>
  <c r="U180" i="3"/>
  <c r="U192" i="3"/>
  <c r="U204" i="3"/>
  <c r="U216" i="3"/>
  <c r="U228" i="3"/>
  <c r="U240" i="3"/>
  <c r="U252" i="3"/>
  <c r="U25" i="3"/>
  <c r="U169" i="3"/>
  <c r="U288" i="3"/>
  <c r="U360" i="3"/>
  <c r="U432" i="3"/>
  <c r="U480" i="3"/>
  <c r="U519" i="3"/>
  <c r="U554" i="3"/>
  <c r="U586" i="3"/>
  <c r="U613" i="3"/>
  <c r="U639" i="3"/>
  <c r="U672" i="3"/>
  <c r="U698" i="3"/>
  <c r="U730" i="3"/>
  <c r="U754" i="3"/>
  <c r="U778" i="3"/>
  <c r="U796" i="3"/>
  <c r="U814" i="3"/>
  <c r="U829" i="3"/>
  <c r="U844" i="3"/>
  <c r="U862" i="3"/>
  <c r="U877" i="3"/>
  <c r="U892" i="3"/>
  <c r="U910" i="3"/>
  <c r="U925" i="3"/>
  <c r="U940" i="3"/>
  <c r="U958" i="3"/>
  <c r="U973" i="3"/>
  <c r="U988" i="3"/>
  <c r="U1006" i="3"/>
  <c r="U1020" i="3"/>
  <c r="U1033" i="3"/>
  <c r="U1045" i="3"/>
  <c r="U1057" i="3"/>
  <c r="U1069" i="3"/>
  <c r="U1081" i="3"/>
  <c r="U1093" i="3"/>
  <c r="U1105" i="3"/>
  <c r="U1117" i="3"/>
  <c r="U1129" i="3"/>
  <c r="U1141" i="3"/>
  <c r="U1153" i="3"/>
  <c r="U1165" i="3"/>
  <c r="U1177" i="3"/>
  <c r="U1189" i="3"/>
  <c r="U1201" i="3"/>
  <c r="U1213" i="3"/>
  <c r="U1225" i="3"/>
  <c r="U1237" i="3"/>
  <c r="U1249" i="3"/>
  <c r="U1261" i="3"/>
  <c r="U1273" i="3"/>
  <c r="U1285" i="3"/>
  <c r="U1297" i="3"/>
  <c r="U1309" i="3"/>
  <c r="U1321" i="3"/>
  <c r="U1333" i="3"/>
  <c r="U1345" i="3"/>
  <c r="U1357" i="3"/>
  <c r="U1369" i="3"/>
  <c r="U1381" i="3"/>
  <c r="U1393" i="3"/>
  <c r="U1405" i="3"/>
  <c r="U1417" i="3"/>
  <c r="U1429" i="3"/>
  <c r="U1441" i="3"/>
  <c r="U1453" i="3"/>
  <c r="U1465" i="3"/>
  <c r="U1477" i="3"/>
  <c r="U1489" i="3"/>
  <c r="U1501" i="3"/>
  <c r="U1513" i="3"/>
  <c r="U1525" i="3"/>
  <c r="U1537" i="3"/>
  <c r="U1549" i="3"/>
  <c r="U1561" i="3"/>
  <c r="U1573" i="3"/>
  <c r="U1585" i="3"/>
  <c r="U1597" i="3"/>
  <c r="U1609" i="3"/>
  <c r="U1621" i="3"/>
  <c r="U1633" i="3"/>
  <c r="U1645" i="3"/>
  <c r="U1657" i="3"/>
  <c r="U1669" i="3"/>
  <c r="U37" i="3"/>
  <c r="U181" i="3"/>
  <c r="U289" i="3"/>
  <c r="U361" i="3"/>
  <c r="U433" i="3"/>
  <c r="U481" i="3"/>
  <c r="U528" i="3"/>
  <c r="U555" i="3"/>
  <c r="U588" i="3"/>
  <c r="U614" i="3"/>
  <c r="U646" i="3"/>
  <c r="U673" i="3"/>
  <c r="U699" i="3"/>
  <c r="U731" i="3"/>
  <c r="U755" i="3"/>
  <c r="U779" i="3"/>
  <c r="U800" i="3"/>
  <c r="U815" i="3"/>
  <c r="U830" i="3"/>
  <c r="U848" i="3"/>
  <c r="U863" i="3"/>
  <c r="U878" i="3"/>
  <c r="U896" i="3"/>
  <c r="U911" i="3"/>
  <c r="U926" i="3"/>
  <c r="U944" i="3"/>
  <c r="U959" i="3"/>
  <c r="U974" i="3"/>
  <c r="U992" i="3"/>
  <c r="U1007" i="3"/>
  <c r="U1021" i="3"/>
  <c r="U1034" i="3"/>
  <c r="U1046" i="3"/>
  <c r="U1058" i="3"/>
  <c r="U1070" i="3"/>
  <c r="U1082" i="3"/>
  <c r="U1094" i="3"/>
  <c r="U1106" i="3"/>
  <c r="U1118" i="3"/>
  <c r="U1130" i="3"/>
  <c r="U1142" i="3"/>
  <c r="U1154" i="3"/>
  <c r="U1166" i="3"/>
  <c r="U1178" i="3"/>
  <c r="U1190" i="3"/>
  <c r="U1202" i="3"/>
  <c r="U1214" i="3"/>
  <c r="U1226" i="3"/>
  <c r="U1238" i="3"/>
  <c r="U1250" i="3"/>
  <c r="U1262" i="3"/>
  <c r="U1274" i="3"/>
  <c r="U1286" i="3"/>
  <c r="U1298" i="3"/>
  <c r="U1310" i="3"/>
  <c r="U1322" i="3"/>
  <c r="U1334" i="3"/>
  <c r="U1346" i="3"/>
  <c r="U1358" i="3"/>
  <c r="U1370" i="3"/>
  <c r="U1382" i="3"/>
  <c r="U1394" i="3"/>
  <c r="U1406" i="3"/>
  <c r="U1418" i="3"/>
  <c r="U1430" i="3"/>
  <c r="U49" i="3"/>
  <c r="U193" i="3"/>
  <c r="U300" i="3"/>
  <c r="U372" i="3"/>
  <c r="U434" i="3"/>
  <c r="U482" i="3"/>
  <c r="U529" i="3"/>
  <c r="U562" i="3"/>
  <c r="U589" i="3"/>
  <c r="U615" i="3"/>
  <c r="U648" i="3"/>
  <c r="U674" i="3"/>
  <c r="U706" i="3"/>
  <c r="U732" i="3"/>
  <c r="U756" i="3"/>
  <c r="U780" i="3"/>
  <c r="U801" i="3"/>
  <c r="U816" i="3"/>
  <c r="U831" i="3"/>
  <c r="U849" i="3"/>
  <c r="U864" i="3"/>
  <c r="U879" i="3"/>
  <c r="U897" i="3"/>
  <c r="U912" i="3"/>
  <c r="U927" i="3"/>
  <c r="U945" i="3"/>
  <c r="U960" i="3"/>
  <c r="U975" i="3"/>
  <c r="U993" i="3"/>
  <c r="U1008" i="3"/>
  <c r="U1022" i="3"/>
  <c r="U1035" i="3"/>
  <c r="U1047" i="3"/>
  <c r="U1059" i="3"/>
  <c r="U1071" i="3"/>
  <c r="U1083" i="3"/>
  <c r="U1095" i="3"/>
  <c r="U1107" i="3"/>
  <c r="U1119" i="3"/>
  <c r="U1131" i="3"/>
  <c r="U1143" i="3"/>
  <c r="U1155" i="3"/>
  <c r="U1167" i="3"/>
  <c r="U1179" i="3"/>
  <c r="U1191" i="3"/>
  <c r="U1203" i="3"/>
  <c r="U1215" i="3"/>
  <c r="U1227" i="3"/>
  <c r="U1239" i="3"/>
  <c r="U1251" i="3"/>
  <c r="U1263" i="3"/>
  <c r="U1275" i="3"/>
  <c r="U1287" i="3"/>
  <c r="U1299" i="3"/>
  <c r="U1311" i="3"/>
  <c r="U1323" i="3"/>
  <c r="U1335" i="3"/>
  <c r="U1347" i="3"/>
  <c r="U1359" i="3"/>
  <c r="U1371" i="3"/>
  <c r="U1383" i="3"/>
  <c r="U1395" i="3"/>
  <c r="U1407" i="3"/>
  <c r="U1419" i="3"/>
  <c r="U1431" i="3"/>
  <c r="U61" i="3"/>
  <c r="U205" i="3"/>
  <c r="U301" i="3"/>
  <c r="U373" i="3"/>
  <c r="U444" i="3"/>
  <c r="U492" i="3"/>
  <c r="U530" i="3"/>
  <c r="U564" i="3"/>
  <c r="U590" i="3"/>
  <c r="U622" i="3"/>
  <c r="U649" i="3"/>
  <c r="U675" i="3"/>
  <c r="U708" i="3"/>
  <c r="U733" i="3"/>
  <c r="U757" i="3"/>
  <c r="U781" i="3"/>
  <c r="U802" i="3"/>
  <c r="U817" i="3"/>
  <c r="U832" i="3"/>
  <c r="U850" i="3"/>
  <c r="U865" i="3"/>
  <c r="U880" i="3"/>
  <c r="U898" i="3"/>
  <c r="U913" i="3"/>
  <c r="U928" i="3"/>
  <c r="U946" i="3"/>
  <c r="U961" i="3"/>
  <c r="U976" i="3"/>
  <c r="U994" i="3"/>
  <c r="U1009" i="3"/>
  <c r="U1023" i="3"/>
  <c r="U1036" i="3"/>
  <c r="U1048" i="3"/>
  <c r="U1060" i="3"/>
  <c r="U1072" i="3"/>
  <c r="U1084" i="3"/>
  <c r="U1096" i="3"/>
  <c r="U1108" i="3"/>
  <c r="U1120" i="3"/>
  <c r="U1132" i="3"/>
  <c r="U1144" i="3"/>
  <c r="U1156" i="3"/>
  <c r="U1168" i="3"/>
  <c r="U1180" i="3"/>
  <c r="U1192" i="3"/>
  <c r="U1204" i="3"/>
  <c r="U1216" i="3"/>
  <c r="U1228" i="3"/>
  <c r="U1240" i="3"/>
  <c r="U1252" i="3"/>
  <c r="U1264" i="3"/>
  <c r="U1276" i="3"/>
  <c r="U1288" i="3"/>
  <c r="U1300" i="3"/>
  <c r="U1312" i="3"/>
  <c r="U1324" i="3"/>
  <c r="U1336" i="3"/>
  <c r="U1348" i="3"/>
  <c r="U1360" i="3"/>
  <c r="U1372" i="3"/>
  <c r="U1384" i="3"/>
  <c r="U1396" i="3"/>
  <c r="U1408" i="3"/>
  <c r="U1420" i="3"/>
  <c r="U1432" i="3"/>
  <c r="U1444" i="3"/>
  <c r="U1456" i="3"/>
  <c r="U1468" i="3"/>
  <c r="U1480" i="3"/>
  <c r="U1492" i="3"/>
  <c r="U1504" i="3"/>
  <c r="U1516" i="3"/>
  <c r="U73" i="3"/>
  <c r="U217" i="3"/>
  <c r="U312" i="3"/>
  <c r="U384" i="3"/>
  <c r="U445" i="3"/>
  <c r="U493" i="3"/>
  <c r="U531" i="3"/>
  <c r="U565" i="3"/>
  <c r="U591" i="3"/>
  <c r="U624" i="3"/>
  <c r="U650" i="3"/>
  <c r="U682" i="3"/>
  <c r="U709" i="3"/>
  <c r="U734" i="3"/>
  <c r="U758" i="3"/>
  <c r="U782" i="3"/>
  <c r="U803" i="3"/>
  <c r="U818" i="3"/>
  <c r="U836" i="3"/>
  <c r="U851" i="3"/>
  <c r="U866" i="3"/>
  <c r="U884" i="3"/>
  <c r="U899" i="3"/>
  <c r="U914" i="3"/>
  <c r="U932" i="3"/>
  <c r="U947" i="3"/>
  <c r="U962" i="3"/>
  <c r="U980" i="3"/>
  <c r="U995" i="3"/>
  <c r="U1010" i="3"/>
  <c r="U1024" i="3"/>
  <c r="U1037" i="3"/>
  <c r="U1049" i="3"/>
  <c r="U1061" i="3"/>
  <c r="U1073" i="3"/>
  <c r="U1085" i="3"/>
  <c r="U1097" i="3"/>
  <c r="U1109" i="3"/>
  <c r="U1121" i="3"/>
  <c r="U1133" i="3"/>
  <c r="U1145" i="3"/>
  <c r="U1157" i="3"/>
  <c r="U1169" i="3"/>
  <c r="U1181" i="3"/>
  <c r="U1193" i="3"/>
  <c r="U1205" i="3"/>
  <c r="U1217" i="3"/>
  <c r="U1229" i="3"/>
  <c r="U1241" i="3"/>
  <c r="U1253" i="3"/>
  <c r="U1265" i="3"/>
  <c r="U1277" i="3"/>
  <c r="U1289" i="3"/>
  <c r="U1301" i="3"/>
  <c r="U1313" i="3"/>
  <c r="U1325" i="3"/>
  <c r="U85" i="3"/>
  <c r="U229" i="3"/>
  <c r="U313" i="3"/>
  <c r="U385" i="3"/>
  <c r="U446" i="3"/>
  <c r="U494" i="3"/>
  <c r="U540" i="3"/>
  <c r="U566" i="3"/>
  <c r="U598" i="3"/>
  <c r="U625" i="3"/>
  <c r="U651" i="3"/>
  <c r="U684" i="3"/>
  <c r="U710" i="3"/>
  <c r="U735" i="3"/>
  <c r="U759" i="3"/>
  <c r="U783" i="3"/>
  <c r="U804" i="3"/>
  <c r="U819" i="3"/>
  <c r="U837" i="3"/>
  <c r="U852" i="3"/>
  <c r="U867" i="3"/>
  <c r="U885" i="3"/>
  <c r="U900" i="3"/>
  <c r="U915" i="3"/>
  <c r="U933" i="3"/>
  <c r="U948" i="3"/>
  <c r="U963" i="3"/>
  <c r="U981" i="3"/>
  <c r="U996" i="3"/>
  <c r="U1011" i="3"/>
  <c r="U1025" i="3"/>
  <c r="U1038" i="3"/>
  <c r="U1050" i="3"/>
  <c r="U1062" i="3"/>
  <c r="U1074" i="3"/>
  <c r="U1086" i="3"/>
  <c r="U1098" i="3"/>
  <c r="U1110" i="3"/>
  <c r="U1122" i="3"/>
  <c r="U1134" i="3"/>
  <c r="U1146" i="3"/>
  <c r="U1158" i="3"/>
  <c r="U1170" i="3"/>
  <c r="U1182" i="3"/>
  <c r="U1194" i="3"/>
  <c r="U1206" i="3"/>
  <c r="U1218" i="3"/>
  <c r="U1230" i="3"/>
  <c r="U1242" i="3"/>
  <c r="U1254" i="3"/>
  <c r="U1266" i="3"/>
  <c r="U1278" i="3"/>
  <c r="U1290" i="3"/>
  <c r="U1302" i="3"/>
  <c r="U1314" i="3"/>
  <c r="U1326" i="3"/>
  <c r="U1338" i="3"/>
  <c r="U1350" i="3"/>
  <c r="U1362" i="3"/>
  <c r="U1374" i="3"/>
  <c r="U1386" i="3"/>
  <c r="U1398" i="3"/>
  <c r="U1410" i="3"/>
  <c r="U1422" i="3"/>
  <c r="U1434" i="3"/>
  <c r="U1446" i="3"/>
  <c r="U1458" i="3"/>
  <c r="U1470" i="3"/>
  <c r="U1482" i="3"/>
  <c r="U1494" i="3"/>
  <c r="U1506" i="3"/>
  <c r="U1518" i="3"/>
  <c r="U1530" i="3"/>
  <c r="U1542" i="3"/>
  <c r="U1554" i="3"/>
  <c r="U1566" i="3"/>
  <c r="U97" i="3"/>
  <c r="U241" i="3"/>
  <c r="U324" i="3"/>
  <c r="U396" i="3"/>
  <c r="U456" i="3"/>
  <c r="U504" i="3"/>
  <c r="U541" i="3"/>
  <c r="U567" i="3"/>
  <c r="U600" i="3"/>
  <c r="U626" i="3"/>
  <c r="U658" i="3"/>
  <c r="U685" i="3"/>
  <c r="U711" i="3"/>
  <c r="U742" i="3"/>
  <c r="U766" i="3"/>
  <c r="U790" i="3"/>
  <c r="U805" i="3"/>
  <c r="U820" i="3"/>
  <c r="U838" i="3"/>
  <c r="U853" i="3"/>
  <c r="U868" i="3"/>
  <c r="U886" i="3"/>
  <c r="U901" i="3"/>
  <c r="U916" i="3"/>
  <c r="U934" i="3"/>
  <c r="U949" i="3"/>
  <c r="U964" i="3"/>
  <c r="U982" i="3"/>
  <c r="U997" i="3"/>
  <c r="U1012" i="3"/>
  <c r="U1026" i="3"/>
  <c r="U1039" i="3"/>
  <c r="U1051" i="3"/>
  <c r="U1063" i="3"/>
  <c r="U1075" i="3"/>
  <c r="U1087" i="3"/>
  <c r="U1099" i="3"/>
  <c r="U1111" i="3"/>
  <c r="U1123" i="3"/>
  <c r="U1135" i="3"/>
  <c r="U1147" i="3"/>
  <c r="U1159" i="3"/>
  <c r="U1171" i="3"/>
  <c r="U1183" i="3"/>
  <c r="U1195" i="3"/>
  <c r="U1207" i="3"/>
  <c r="U1219" i="3"/>
  <c r="U1231" i="3"/>
  <c r="U1243" i="3"/>
  <c r="U1255" i="3"/>
  <c r="U1267" i="3"/>
  <c r="U1279" i="3"/>
  <c r="U1291" i="3"/>
  <c r="U1303" i="3"/>
  <c r="U1315" i="3"/>
  <c r="U1327" i="3"/>
  <c r="U1339" i="3"/>
  <c r="U1351" i="3"/>
  <c r="U1363" i="3"/>
  <c r="U1375" i="3"/>
  <c r="U1387" i="3"/>
  <c r="U109" i="3"/>
  <c r="U253" i="3"/>
  <c r="U325" i="3"/>
  <c r="U397" i="3"/>
  <c r="U457" i="3"/>
  <c r="U505" i="3"/>
  <c r="U542" i="3"/>
  <c r="U574" i="3"/>
  <c r="U601" i="3"/>
  <c r="U627" i="3"/>
  <c r="U660" i="3"/>
  <c r="U686" i="3"/>
  <c r="U718" i="3"/>
  <c r="U743" i="3"/>
  <c r="U767" i="3"/>
  <c r="U791" i="3"/>
  <c r="U806" i="3"/>
  <c r="U824" i="3"/>
  <c r="U839" i="3"/>
  <c r="U854" i="3"/>
  <c r="U872" i="3"/>
  <c r="U887" i="3"/>
  <c r="U902" i="3"/>
  <c r="U920" i="3"/>
  <c r="U935" i="3"/>
  <c r="U950" i="3"/>
  <c r="U968" i="3"/>
  <c r="U983" i="3"/>
  <c r="U998" i="3"/>
  <c r="U1013" i="3"/>
  <c r="U1028" i="3"/>
  <c r="U1040" i="3"/>
  <c r="U1052" i="3"/>
  <c r="U1064" i="3"/>
  <c r="U1076" i="3"/>
  <c r="U1088" i="3"/>
  <c r="U1100" i="3"/>
  <c r="U1112" i="3"/>
  <c r="U1124" i="3"/>
  <c r="U1136" i="3"/>
  <c r="U1148" i="3"/>
  <c r="U1160" i="3"/>
  <c r="U1172" i="3"/>
  <c r="U1184" i="3"/>
  <c r="U1196" i="3"/>
  <c r="U1208" i="3"/>
  <c r="U1220" i="3"/>
  <c r="U1232" i="3"/>
  <c r="U1244" i="3"/>
  <c r="U1256" i="3"/>
  <c r="U1268" i="3"/>
  <c r="U1280" i="3"/>
  <c r="U1292" i="3"/>
  <c r="U1304" i="3"/>
  <c r="U1316" i="3"/>
  <c r="U121" i="3"/>
  <c r="U264" i="3"/>
  <c r="U336" i="3"/>
  <c r="U408" i="3"/>
  <c r="U458" i="3"/>
  <c r="U506" i="3"/>
  <c r="U543" i="3"/>
  <c r="U576" i="3"/>
  <c r="U602" i="3"/>
  <c r="U634" i="3"/>
  <c r="U661" i="3"/>
  <c r="U687" i="3"/>
  <c r="U720" i="3"/>
  <c r="U744" i="3"/>
  <c r="U768" i="3"/>
  <c r="U792" i="3"/>
  <c r="U807" i="3"/>
  <c r="U825" i="3"/>
  <c r="U840" i="3"/>
  <c r="U855" i="3"/>
  <c r="U873" i="3"/>
  <c r="U888" i="3"/>
  <c r="U903" i="3"/>
  <c r="U921" i="3"/>
  <c r="U936" i="3"/>
  <c r="U951" i="3"/>
  <c r="U969" i="3"/>
  <c r="U984" i="3"/>
  <c r="U999" i="3"/>
  <c r="U1016" i="3"/>
  <c r="U1029" i="3"/>
  <c r="U1041" i="3"/>
  <c r="U1053" i="3"/>
  <c r="U1065" i="3"/>
  <c r="U1077" i="3"/>
  <c r="U1089" i="3"/>
  <c r="U1101" i="3"/>
  <c r="U1113" i="3"/>
  <c r="U1125" i="3"/>
  <c r="U1137" i="3"/>
  <c r="U1149" i="3"/>
  <c r="U1161" i="3"/>
  <c r="U1173" i="3"/>
  <c r="U1185" i="3"/>
  <c r="U1197" i="3"/>
  <c r="U1209" i="3"/>
  <c r="U1221" i="3"/>
  <c r="U1233" i="3"/>
  <c r="U1245" i="3"/>
  <c r="U1257" i="3"/>
  <c r="U1269" i="3"/>
  <c r="U1281" i="3"/>
  <c r="U1293" i="3"/>
  <c r="U1305" i="3"/>
  <c r="U1317" i="3"/>
  <c r="U1329" i="3"/>
  <c r="U1341" i="3"/>
  <c r="U1353" i="3"/>
  <c r="U1365" i="3"/>
  <c r="U1377" i="3"/>
  <c r="U133" i="3"/>
  <c r="U265" i="3"/>
  <c r="U337" i="3"/>
  <c r="U409" i="3"/>
  <c r="U468" i="3"/>
  <c r="U516" i="3"/>
  <c r="U550" i="3"/>
  <c r="U577" i="3"/>
  <c r="U603" i="3"/>
  <c r="U636" i="3"/>
  <c r="U662" i="3"/>
  <c r="U694" i="3"/>
  <c r="U721" i="3"/>
  <c r="U745" i="3"/>
  <c r="U769" i="3"/>
  <c r="U793" i="3"/>
  <c r="U808" i="3"/>
  <c r="U826" i="3"/>
  <c r="U841" i="3"/>
  <c r="U856" i="3"/>
  <c r="U874" i="3"/>
  <c r="U889" i="3"/>
  <c r="U904" i="3"/>
  <c r="U922" i="3"/>
  <c r="U937" i="3"/>
  <c r="U952" i="3"/>
  <c r="U970" i="3"/>
  <c r="U985" i="3"/>
  <c r="U1000" i="3"/>
  <c r="U1017" i="3"/>
  <c r="U1030" i="3"/>
  <c r="U1042" i="3"/>
  <c r="U1054" i="3"/>
  <c r="U1066" i="3"/>
  <c r="U1078" i="3"/>
  <c r="U1090" i="3"/>
  <c r="U1102" i="3"/>
  <c r="U1114" i="3"/>
  <c r="U1126" i="3"/>
  <c r="U1138" i="3"/>
  <c r="U1150" i="3"/>
  <c r="U1162" i="3"/>
  <c r="U1174" i="3"/>
  <c r="U1186" i="3"/>
  <c r="U1198" i="3"/>
  <c r="U1210" i="3"/>
  <c r="U1222" i="3"/>
  <c r="U157" i="3"/>
  <c r="U277" i="3"/>
  <c r="U349" i="3"/>
  <c r="U421" i="3"/>
  <c r="U470" i="3"/>
  <c r="U518" i="3"/>
  <c r="U553" i="3"/>
  <c r="U579" i="3"/>
  <c r="U612" i="3"/>
  <c r="U638" i="3"/>
  <c r="U670" i="3"/>
  <c r="U697" i="3"/>
  <c r="U723" i="3"/>
  <c r="U747" i="3"/>
  <c r="U771" i="3"/>
  <c r="U795" i="3"/>
  <c r="U813" i="3"/>
  <c r="U828" i="3"/>
  <c r="U843" i="3"/>
  <c r="U861" i="3"/>
  <c r="U876" i="3"/>
  <c r="U891" i="3"/>
  <c r="U909" i="3"/>
  <c r="U924" i="3"/>
  <c r="U939" i="3"/>
  <c r="U957" i="3"/>
  <c r="U972" i="3"/>
  <c r="U987" i="3"/>
  <c r="U1005" i="3"/>
  <c r="U1019" i="3"/>
  <c r="U1032" i="3"/>
  <c r="U1044" i="3"/>
  <c r="U1056" i="3"/>
  <c r="U1068" i="3"/>
  <c r="U1080" i="3"/>
  <c r="U1092" i="3"/>
  <c r="U1104" i="3"/>
  <c r="U1116" i="3"/>
  <c r="U1128" i="3"/>
  <c r="U1140" i="3"/>
  <c r="U1152" i="3"/>
  <c r="U1164" i="3"/>
  <c r="U1176" i="3"/>
  <c r="U1188" i="3"/>
  <c r="U1200" i="3"/>
  <c r="U1212" i="3"/>
  <c r="U1224" i="3"/>
  <c r="U1236" i="3"/>
  <c r="U1248" i="3"/>
  <c r="U145" i="3"/>
  <c r="U722" i="3"/>
  <c r="U938" i="3"/>
  <c r="U1103" i="3"/>
  <c r="U1235" i="3"/>
  <c r="U1294" i="3"/>
  <c r="U1332" i="3"/>
  <c r="U1364" i="3"/>
  <c r="U1390" i="3"/>
  <c r="U1412" i="3"/>
  <c r="U1433" i="3"/>
  <c r="U1449" i="3"/>
  <c r="U1464" i="3"/>
  <c r="U1481" i="3"/>
  <c r="U1497" i="3"/>
  <c r="U1512" i="3"/>
  <c r="U1528" i="3"/>
  <c r="U1543" i="3"/>
  <c r="U1557" i="3"/>
  <c r="U1571" i="3"/>
  <c r="U1584" i="3"/>
  <c r="U1598" i="3"/>
  <c r="U1611" i="3"/>
  <c r="U1624" i="3"/>
  <c r="U1637" i="3"/>
  <c r="U1650" i="3"/>
  <c r="U1663" i="3"/>
  <c r="U1676" i="3"/>
  <c r="U1688" i="3"/>
  <c r="U1700" i="3"/>
  <c r="U1712" i="3"/>
  <c r="U1724" i="3"/>
  <c r="U1736" i="3"/>
  <c r="U1748" i="3"/>
  <c r="U1760" i="3"/>
  <c r="U1772" i="3"/>
  <c r="U1784" i="3"/>
  <c r="U1796" i="3"/>
  <c r="U1808" i="3"/>
  <c r="U1820" i="3"/>
  <c r="U1832" i="3"/>
  <c r="U1844" i="3"/>
  <c r="U1856" i="3"/>
  <c r="U1868" i="3"/>
  <c r="U1880" i="3"/>
  <c r="U1892" i="3"/>
  <c r="U1904" i="3"/>
  <c r="U1916" i="3"/>
  <c r="U1928" i="3"/>
  <c r="U1940" i="3"/>
  <c r="U1952" i="3"/>
  <c r="U1964" i="3"/>
  <c r="U1976" i="3"/>
  <c r="U1988" i="3"/>
  <c r="U2000" i="3"/>
  <c r="U2012" i="3"/>
  <c r="U2024" i="3"/>
  <c r="U2036" i="3"/>
  <c r="U2048" i="3"/>
  <c r="U2060" i="3"/>
  <c r="U2072" i="3"/>
  <c r="U2084" i="3"/>
  <c r="U2096" i="3"/>
  <c r="U2108" i="3"/>
  <c r="U2120" i="3"/>
  <c r="U2132" i="3"/>
  <c r="U2144" i="3"/>
  <c r="U2156" i="3"/>
  <c r="U2168" i="3"/>
  <c r="U2180" i="3"/>
  <c r="U2192" i="3"/>
  <c r="U2204" i="3"/>
  <c r="U2216" i="3"/>
  <c r="U2228" i="3"/>
  <c r="U2240" i="3"/>
  <c r="U2252" i="3"/>
  <c r="U2264" i="3"/>
  <c r="U2276" i="3"/>
  <c r="U2288" i="3"/>
  <c r="U2300" i="3"/>
  <c r="U2312" i="3"/>
  <c r="U2324" i="3"/>
  <c r="U2336" i="3"/>
  <c r="U2348" i="3"/>
  <c r="U2360" i="3"/>
  <c r="U2372" i="3"/>
  <c r="U2384" i="3"/>
  <c r="U2396" i="3"/>
  <c r="U2408" i="3"/>
  <c r="U2420" i="3"/>
  <c r="U2432" i="3"/>
  <c r="U2444" i="3"/>
  <c r="U2456" i="3"/>
  <c r="U2468" i="3"/>
  <c r="U2480" i="3"/>
  <c r="U2492" i="3"/>
  <c r="U2504" i="3"/>
  <c r="U2516" i="3"/>
  <c r="U2528" i="3"/>
  <c r="U2540" i="3"/>
  <c r="U2552" i="3"/>
  <c r="U2564" i="3"/>
  <c r="U2576" i="3"/>
  <c r="U2588" i="3"/>
  <c r="U2600" i="3"/>
  <c r="U2612" i="3"/>
  <c r="U2624" i="3"/>
  <c r="U2636" i="3"/>
  <c r="U2648" i="3"/>
  <c r="U2660" i="3"/>
  <c r="U2672" i="3"/>
  <c r="U2684" i="3"/>
  <c r="U2696" i="3"/>
  <c r="U2708" i="3"/>
  <c r="U276" i="3"/>
  <c r="U746" i="3"/>
  <c r="U956" i="3"/>
  <c r="U1115" i="3"/>
  <c r="U1246" i="3"/>
  <c r="U1295" i="3"/>
  <c r="U1337" i="3"/>
  <c r="U1366" i="3"/>
  <c r="U1391" i="3"/>
  <c r="U1413" i="3"/>
  <c r="U1435" i="3"/>
  <c r="U1450" i="3"/>
  <c r="U1466" i="3"/>
  <c r="U1483" i="3"/>
  <c r="U1498" i="3"/>
  <c r="U1514" i="3"/>
  <c r="U1529" i="3"/>
  <c r="U1544" i="3"/>
  <c r="U1558" i="3"/>
  <c r="U1572" i="3"/>
  <c r="U1586" i="3"/>
  <c r="U1599" i="3"/>
  <c r="U1612" i="3"/>
  <c r="U1625" i="3"/>
  <c r="U1638" i="3"/>
  <c r="U1651" i="3"/>
  <c r="U1664" i="3"/>
  <c r="U1677" i="3"/>
  <c r="U1689" i="3"/>
  <c r="U1701" i="3"/>
  <c r="U1713" i="3"/>
  <c r="U1725" i="3"/>
  <c r="U1737" i="3"/>
  <c r="U1749" i="3"/>
  <c r="U1761" i="3"/>
  <c r="U1773" i="3"/>
  <c r="U1785" i="3"/>
  <c r="U1797" i="3"/>
  <c r="U1809" i="3"/>
  <c r="U1821" i="3"/>
  <c r="U1833" i="3"/>
  <c r="U1845" i="3"/>
  <c r="U1857" i="3"/>
  <c r="U1869" i="3"/>
  <c r="U1881" i="3"/>
  <c r="U1893" i="3"/>
  <c r="U1905" i="3"/>
  <c r="U1917" i="3"/>
  <c r="U1929" i="3"/>
  <c r="U1941" i="3"/>
  <c r="U1953" i="3"/>
  <c r="U1965" i="3"/>
  <c r="U1977" i="3"/>
  <c r="U1989" i="3"/>
  <c r="U2001" i="3"/>
  <c r="U2013" i="3"/>
  <c r="U2025" i="3"/>
  <c r="U2037" i="3"/>
  <c r="U2049" i="3"/>
  <c r="U2061" i="3"/>
  <c r="U2073" i="3"/>
  <c r="U2085" i="3"/>
  <c r="U2097" i="3"/>
  <c r="U2109" i="3"/>
  <c r="U2121" i="3"/>
  <c r="U2133" i="3"/>
  <c r="U2145" i="3"/>
  <c r="U2157" i="3"/>
  <c r="U2169" i="3"/>
  <c r="U2181" i="3"/>
  <c r="U2193" i="3"/>
  <c r="U2205" i="3"/>
  <c r="U2217" i="3"/>
  <c r="U2229" i="3"/>
  <c r="U2241" i="3"/>
  <c r="U2253" i="3"/>
  <c r="U2265" i="3"/>
  <c r="U2277" i="3"/>
  <c r="U2289" i="3"/>
  <c r="U2301" i="3"/>
  <c r="U2313" i="3"/>
  <c r="U2325" i="3"/>
  <c r="U2337" i="3"/>
  <c r="U2349" i="3"/>
  <c r="U348" i="3"/>
  <c r="U770" i="3"/>
  <c r="U971" i="3"/>
  <c r="U1127" i="3"/>
  <c r="U1247" i="3"/>
  <c r="U1296" i="3"/>
  <c r="U1340" i="3"/>
  <c r="U1367" i="3"/>
  <c r="U1392" i="3"/>
  <c r="U1414" i="3"/>
  <c r="U1436" i="3"/>
  <c r="U1451" i="3"/>
  <c r="U1467" i="3"/>
  <c r="U1484" i="3"/>
  <c r="U1499" i="3"/>
  <c r="U1515" i="3"/>
  <c r="U1531" i="3"/>
  <c r="U1545" i="3"/>
  <c r="U1559" i="3"/>
  <c r="U1574" i="3"/>
  <c r="U1587" i="3"/>
  <c r="U1600" i="3"/>
  <c r="U1613" i="3"/>
  <c r="U1626" i="3"/>
  <c r="U1639" i="3"/>
  <c r="U1652" i="3"/>
  <c r="U1665" i="3"/>
  <c r="U1678" i="3"/>
  <c r="U1690" i="3"/>
  <c r="U1702" i="3"/>
  <c r="U1714" i="3"/>
  <c r="U1726" i="3"/>
  <c r="U1738" i="3"/>
  <c r="U1750" i="3"/>
  <c r="U1762" i="3"/>
  <c r="U1774" i="3"/>
  <c r="U1786" i="3"/>
  <c r="U1798" i="3"/>
  <c r="U1810" i="3"/>
  <c r="U1822" i="3"/>
  <c r="U1834" i="3"/>
  <c r="U1846" i="3"/>
  <c r="U1858" i="3"/>
  <c r="U1870" i="3"/>
  <c r="U1882" i="3"/>
  <c r="U1894" i="3"/>
  <c r="U1906" i="3"/>
  <c r="U1918" i="3"/>
  <c r="U1930" i="3"/>
  <c r="U1942" i="3"/>
  <c r="U1954" i="3"/>
  <c r="U1966" i="3"/>
  <c r="U1978" i="3"/>
  <c r="U1990" i="3"/>
  <c r="U2002" i="3"/>
  <c r="U2014" i="3"/>
  <c r="U2026" i="3"/>
  <c r="U2038" i="3"/>
  <c r="U2050" i="3"/>
  <c r="U2062" i="3"/>
  <c r="U2074" i="3"/>
  <c r="U2086" i="3"/>
  <c r="U2098" i="3"/>
  <c r="U2110" i="3"/>
  <c r="U2122" i="3"/>
  <c r="U2134" i="3"/>
  <c r="U2146" i="3"/>
  <c r="U2158" i="3"/>
  <c r="U2170" i="3"/>
  <c r="U2182" i="3"/>
  <c r="U2194" i="3"/>
  <c r="U2206" i="3"/>
  <c r="U2218" i="3"/>
  <c r="U2230" i="3"/>
  <c r="U2242" i="3"/>
  <c r="U2254" i="3"/>
  <c r="U2266" i="3"/>
  <c r="U2278" i="3"/>
  <c r="U2290" i="3"/>
  <c r="U2302" i="3"/>
  <c r="U2314" i="3"/>
  <c r="U2326" i="3"/>
  <c r="U2338" i="3"/>
  <c r="U2350" i="3"/>
  <c r="U420" i="3"/>
  <c r="U794" i="3"/>
  <c r="U986" i="3"/>
  <c r="U1139" i="3"/>
  <c r="U1258" i="3"/>
  <c r="U1306" i="3"/>
  <c r="U1342" i="3"/>
  <c r="U1368" i="3"/>
  <c r="U1397" i="3"/>
  <c r="U1415" i="3"/>
  <c r="U1437" i="3"/>
  <c r="U1452" i="3"/>
  <c r="U1469" i="3"/>
  <c r="U1485" i="3"/>
  <c r="U1500" i="3"/>
  <c r="U1517" i="3"/>
  <c r="U1532" i="3"/>
  <c r="U1546" i="3"/>
  <c r="U1560" i="3"/>
  <c r="U1575" i="3"/>
  <c r="U1588" i="3"/>
  <c r="U1601" i="3"/>
  <c r="U1614" i="3"/>
  <c r="U1627" i="3"/>
  <c r="U1640" i="3"/>
  <c r="U1653" i="3"/>
  <c r="U1666" i="3"/>
  <c r="U1679" i="3"/>
  <c r="U1691" i="3"/>
  <c r="U1703" i="3"/>
  <c r="U1715" i="3"/>
  <c r="U1727" i="3"/>
  <c r="U1739" i="3"/>
  <c r="U1751" i="3"/>
  <c r="U1763" i="3"/>
  <c r="U1775" i="3"/>
  <c r="U1787" i="3"/>
  <c r="U1799" i="3"/>
  <c r="U1811" i="3"/>
  <c r="U1823" i="3"/>
  <c r="U1835" i="3"/>
  <c r="U1847" i="3"/>
  <c r="U1859" i="3"/>
  <c r="U1871" i="3"/>
  <c r="U1883" i="3"/>
  <c r="U1895" i="3"/>
  <c r="U1907" i="3"/>
  <c r="U1919" i="3"/>
  <c r="U1931" i="3"/>
  <c r="U1943" i="3"/>
  <c r="U1955" i="3"/>
  <c r="U1967" i="3"/>
  <c r="U1979" i="3"/>
  <c r="U1991" i="3"/>
  <c r="U2003" i="3"/>
  <c r="U2015" i="3"/>
  <c r="U2027" i="3"/>
  <c r="U2039" i="3"/>
  <c r="U2051" i="3"/>
  <c r="U2063" i="3"/>
  <c r="U2075" i="3"/>
  <c r="U2087" i="3"/>
  <c r="U2099" i="3"/>
  <c r="U2111" i="3"/>
  <c r="U2123" i="3"/>
  <c r="U2135" i="3"/>
  <c r="U2147" i="3"/>
  <c r="U2159" i="3"/>
  <c r="U2171" i="3"/>
  <c r="U2183" i="3"/>
  <c r="U2195" i="3"/>
  <c r="U2207" i="3"/>
  <c r="U2219" i="3"/>
  <c r="U2231" i="3"/>
  <c r="U2243" i="3"/>
  <c r="U2255" i="3"/>
  <c r="U2267" i="3"/>
  <c r="U2279" i="3"/>
  <c r="U2291" i="3"/>
  <c r="U2303" i="3"/>
  <c r="U2315" i="3"/>
  <c r="U2327" i="3"/>
  <c r="U2339" i="3"/>
  <c r="U2351" i="3"/>
  <c r="U2363" i="3"/>
  <c r="U469" i="3"/>
  <c r="U812" i="3"/>
  <c r="U1004" i="3"/>
  <c r="U1151" i="3"/>
  <c r="U1259" i="3"/>
  <c r="U1307" i="3"/>
  <c r="U1343" i="3"/>
  <c r="U1373" i="3"/>
  <c r="U1399" i="3"/>
  <c r="U1416" i="3"/>
  <c r="U1438" i="3"/>
  <c r="U1454" i="3"/>
  <c r="U1471" i="3"/>
  <c r="U1486" i="3"/>
  <c r="U1502" i="3"/>
  <c r="U1519" i="3"/>
  <c r="U1533" i="3"/>
  <c r="U1547" i="3"/>
  <c r="U1562" i="3"/>
  <c r="U1576" i="3"/>
  <c r="U1589" i="3"/>
  <c r="U1602" i="3"/>
  <c r="U1615" i="3"/>
  <c r="U1628" i="3"/>
  <c r="U1641" i="3"/>
  <c r="U1654" i="3"/>
  <c r="U1667" i="3"/>
  <c r="U1680" i="3"/>
  <c r="U1692" i="3"/>
  <c r="U1704" i="3"/>
  <c r="U1716" i="3"/>
  <c r="U1728" i="3"/>
  <c r="U1740" i="3"/>
  <c r="U1752" i="3"/>
  <c r="U1764" i="3"/>
  <c r="U1776" i="3"/>
  <c r="U1788" i="3"/>
  <c r="U1800" i="3"/>
  <c r="U1812" i="3"/>
  <c r="U1824" i="3"/>
  <c r="U1836" i="3"/>
  <c r="U1848" i="3"/>
  <c r="U1860" i="3"/>
  <c r="U1872" i="3"/>
  <c r="U1884" i="3"/>
  <c r="U1896" i="3"/>
  <c r="U1908" i="3"/>
  <c r="U1920" i="3"/>
  <c r="U1932" i="3"/>
  <c r="U1944" i="3"/>
  <c r="U1956" i="3"/>
  <c r="U1968" i="3"/>
  <c r="U1980" i="3"/>
  <c r="U1992" i="3"/>
  <c r="U2004" i="3"/>
  <c r="U2016" i="3"/>
  <c r="U2028" i="3"/>
  <c r="U2040" i="3"/>
  <c r="U2052" i="3"/>
  <c r="U2064" i="3"/>
  <c r="U2076" i="3"/>
  <c r="U2088" i="3"/>
  <c r="U2100" i="3"/>
  <c r="U2112" i="3"/>
  <c r="U2124" i="3"/>
  <c r="U2136" i="3"/>
  <c r="U2148" i="3"/>
  <c r="U2160" i="3"/>
  <c r="U2172" i="3"/>
  <c r="U2184" i="3"/>
  <c r="U2196" i="3"/>
  <c r="U2208" i="3"/>
  <c r="U2220" i="3"/>
  <c r="U2232" i="3"/>
  <c r="U2244" i="3"/>
  <c r="U2256" i="3"/>
  <c r="U2268" i="3"/>
  <c r="U2280" i="3"/>
  <c r="U2292" i="3"/>
  <c r="U2304" i="3"/>
  <c r="U2316" i="3"/>
  <c r="U2328" i="3"/>
  <c r="U517" i="3"/>
  <c r="U827" i="3"/>
  <c r="U1018" i="3"/>
  <c r="U1163" i="3"/>
  <c r="U1260" i="3"/>
  <c r="U1308" i="3"/>
  <c r="U1344" i="3"/>
  <c r="U1376" i="3"/>
  <c r="U1400" i="3"/>
  <c r="U1421" i="3"/>
  <c r="U1439" i="3"/>
  <c r="U1455" i="3"/>
  <c r="U1472" i="3"/>
  <c r="U1487" i="3"/>
  <c r="U1503" i="3"/>
  <c r="U1520" i="3"/>
  <c r="U1534" i="3"/>
  <c r="U1548" i="3"/>
  <c r="U1563" i="3"/>
  <c r="U1577" i="3"/>
  <c r="U1590" i="3"/>
  <c r="U1603" i="3"/>
  <c r="U1616" i="3"/>
  <c r="U1629" i="3"/>
  <c r="U1642" i="3"/>
  <c r="U1655" i="3"/>
  <c r="U1668" i="3"/>
  <c r="U1681" i="3"/>
  <c r="U1693" i="3"/>
  <c r="U1705" i="3"/>
  <c r="U1717" i="3"/>
  <c r="U1729" i="3"/>
  <c r="U1741" i="3"/>
  <c r="U1753" i="3"/>
  <c r="U1765" i="3"/>
  <c r="U1777" i="3"/>
  <c r="U1789" i="3"/>
  <c r="U1801" i="3"/>
  <c r="U1813" i="3"/>
  <c r="U1825" i="3"/>
  <c r="U1837" i="3"/>
  <c r="U1849" i="3"/>
  <c r="U1861" i="3"/>
  <c r="U1873" i="3"/>
  <c r="U1885" i="3"/>
  <c r="U1897" i="3"/>
  <c r="U1909" i="3"/>
  <c r="U1921" i="3"/>
  <c r="U1933" i="3"/>
  <c r="U1945" i="3"/>
  <c r="U1957" i="3"/>
  <c r="U1969" i="3"/>
  <c r="U1981" i="3"/>
  <c r="U1993" i="3"/>
  <c r="U2005" i="3"/>
  <c r="U2017" i="3"/>
  <c r="U2029" i="3"/>
  <c r="U2041" i="3"/>
  <c r="U2053" i="3"/>
  <c r="U2065" i="3"/>
  <c r="U2077" i="3"/>
  <c r="U2089" i="3"/>
  <c r="U2101" i="3"/>
  <c r="U2113" i="3"/>
  <c r="U2125" i="3"/>
  <c r="U2137" i="3"/>
  <c r="U2149" i="3"/>
  <c r="U2161" i="3"/>
  <c r="U2173" i="3"/>
  <c r="U2185" i="3"/>
  <c r="U2197" i="3"/>
  <c r="U2209" i="3"/>
  <c r="U2221" i="3"/>
  <c r="U2233" i="3"/>
  <c r="U2245" i="3"/>
  <c r="U2257" i="3"/>
  <c r="U2269" i="3"/>
  <c r="U2281" i="3"/>
  <c r="U2293" i="3"/>
  <c r="U2305" i="3"/>
  <c r="U2317" i="3"/>
  <c r="U2329" i="3"/>
  <c r="U2341" i="3"/>
  <c r="U552" i="3"/>
  <c r="U842" i="3"/>
  <c r="U1031" i="3"/>
  <c r="U1175" i="3"/>
  <c r="U1270" i="3"/>
  <c r="U1318" i="3"/>
  <c r="U1349" i="3"/>
  <c r="U1378" i="3"/>
  <c r="U1401" i="3"/>
  <c r="U1423" i="3"/>
  <c r="U1440" i="3"/>
  <c r="U1457" i="3"/>
  <c r="U1473" i="3"/>
  <c r="U1488" i="3"/>
  <c r="U1505" i="3"/>
  <c r="U1521" i="3"/>
  <c r="U1535" i="3"/>
  <c r="U1550" i="3"/>
  <c r="U1564" i="3"/>
  <c r="U1578" i="3"/>
  <c r="U1591" i="3"/>
  <c r="U1604" i="3"/>
  <c r="U1617" i="3"/>
  <c r="U1630" i="3"/>
  <c r="U1643" i="3"/>
  <c r="U1656" i="3"/>
  <c r="U1670" i="3"/>
  <c r="U1682" i="3"/>
  <c r="U1694" i="3"/>
  <c r="U1706" i="3"/>
  <c r="U1718" i="3"/>
  <c r="U1730" i="3"/>
  <c r="U1742" i="3"/>
  <c r="U1754" i="3"/>
  <c r="U1766" i="3"/>
  <c r="U1778" i="3"/>
  <c r="U1790" i="3"/>
  <c r="U1802" i="3"/>
  <c r="U1814" i="3"/>
  <c r="U1826" i="3"/>
  <c r="U1838" i="3"/>
  <c r="U1850" i="3"/>
  <c r="U1862" i="3"/>
  <c r="U1874" i="3"/>
  <c r="U1886" i="3"/>
  <c r="U1898" i="3"/>
  <c r="U1910" i="3"/>
  <c r="U1922" i="3"/>
  <c r="U1934" i="3"/>
  <c r="U1946" i="3"/>
  <c r="U1958" i="3"/>
  <c r="U1970" i="3"/>
  <c r="U1982" i="3"/>
  <c r="U1994" i="3"/>
  <c r="U2006" i="3"/>
  <c r="U2018" i="3"/>
  <c r="U2030" i="3"/>
  <c r="U2042" i="3"/>
  <c r="U2054" i="3"/>
  <c r="U2066" i="3"/>
  <c r="U2078" i="3"/>
  <c r="U2090" i="3"/>
  <c r="U2102" i="3"/>
  <c r="U2114" i="3"/>
  <c r="U2126" i="3"/>
  <c r="U2138" i="3"/>
  <c r="U2150" i="3"/>
  <c r="U2162" i="3"/>
  <c r="U2174" i="3"/>
  <c r="U2186" i="3"/>
  <c r="U2198" i="3"/>
  <c r="U2210" i="3"/>
  <c r="U2222" i="3"/>
  <c r="U2234" i="3"/>
  <c r="U2246" i="3"/>
  <c r="U578" i="3"/>
  <c r="U860" i="3"/>
  <c r="U1043" i="3"/>
  <c r="U1187" i="3"/>
  <c r="U1271" i="3"/>
  <c r="U1319" i="3"/>
  <c r="U1352" i="3"/>
  <c r="U1379" i="3"/>
  <c r="U1402" i="3"/>
  <c r="U1424" i="3"/>
  <c r="U1442" i="3"/>
  <c r="U1459" i="3"/>
  <c r="U1474" i="3"/>
  <c r="U1490" i="3"/>
  <c r="U1507" i="3"/>
  <c r="U1522" i="3"/>
  <c r="U1536" i="3"/>
  <c r="U1551" i="3"/>
  <c r="U1565" i="3"/>
  <c r="U1579" i="3"/>
  <c r="U1592" i="3"/>
  <c r="U1605" i="3"/>
  <c r="U1618" i="3"/>
  <c r="U1631" i="3"/>
  <c r="U1644" i="3"/>
  <c r="U1658" i="3"/>
  <c r="U1671" i="3"/>
  <c r="U1683" i="3"/>
  <c r="U1695" i="3"/>
  <c r="U1707" i="3"/>
  <c r="U1719" i="3"/>
  <c r="U1731" i="3"/>
  <c r="U1743" i="3"/>
  <c r="U1755" i="3"/>
  <c r="U1767" i="3"/>
  <c r="U1779" i="3"/>
  <c r="U1791" i="3"/>
  <c r="U1803" i="3"/>
  <c r="U1815" i="3"/>
  <c r="U1827" i="3"/>
  <c r="U1839" i="3"/>
  <c r="U1851" i="3"/>
  <c r="U1863" i="3"/>
  <c r="U1875" i="3"/>
  <c r="U1887" i="3"/>
  <c r="U1899" i="3"/>
  <c r="U1911" i="3"/>
  <c r="U1923" i="3"/>
  <c r="U1935" i="3"/>
  <c r="U1947" i="3"/>
  <c r="U1959" i="3"/>
  <c r="U1971" i="3"/>
  <c r="U1983" i="3"/>
  <c r="U1995" i="3"/>
  <c r="U2007" i="3"/>
  <c r="U2019" i="3"/>
  <c r="U2031" i="3"/>
  <c r="U2043" i="3"/>
  <c r="U2055" i="3"/>
  <c r="U2067" i="3"/>
  <c r="U2079" i="3"/>
  <c r="U2091" i="3"/>
  <c r="U2103" i="3"/>
  <c r="U2115" i="3"/>
  <c r="U2127" i="3"/>
  <c r="U2139" i="3"/>
  <c r="U2151" i="3"/>
  <c r="U2163" i="3"/>
  <c r="U2175" i="3"/>
  <c r="U2187" i="3"/>
  <c r="U2199" i="3"/>
  <c r="U610" i="3"/>
  <c r="U875" i="3"/>
  <c r="U1055" i="3"/>
  <c r="U1199" i="3"/>
  <c r="U1272" i="3"/>
  <c r="U1320" i="3"/>
  <c r="U1354" i="3"/>
  <c r="U1380" i="3"/>
  <c r="U1403" i="3"/>
  <c r="U1425" i="3"/>
  <c r="U1443" i="3"/>
  <c r="U1460" i="3"/>
  <c r="U1475" i="3"/>
  <c r="U1491" i="3"/>
  <c r="U1508" i="3"/>
  <c r="U1523" i="3"/>
  <c r="U1538" i="3"/>
  <c r="U1552" i="3"/>
  <c r="U1567" i="3"/>
  <c r="U1580" i="3"/>
  <c r="U1593" i="3"/>
  <c r="U1606" i="3"/>
  <c r="U1619" i="3"/>
  <c r="U1632" i="3"/>
  <c r="U1646" i="3"/>
  <c r="U1659" i="3"/>
  <c r="U1672" i="3"/>
  <c r="U1684" i="3"/>
  <c r="U1696" i="3"/>
  <c r="U1708" i="3"/>
  <c r="U1720" i="3"/>
  <c r="U1732" i="3"/>
  <c r="U1744" i="3"/>
  <c r="U1756" i="3"/>
  <c r="U1768" i="3"/>
  <c r="U1780" i="3"/>
  <c r="U1792" i="3"/>
  <c r="U1804" i="3"/>
  <c r="U1816" i="3"/>
  <c r="U1828" i="3"/>
  <c r="U1840" i="3"/>
  <c r="U1852" i="3"/>
  <c r="U1864" i="3"/>
  <c r="U1876" i="3"/>
  <c r="U1888" i="3"/>
  <c r="U1900" i="3"/>
  <c r="U1912" i="3"/>
  <c r="U1924" i="3"/>
  <c r="U1936" i="3"/>
  <c r="U1948" i="3"/>
  <c r="U1960" i="3"/>
  <c r="U1972" i="3"/>
  <c r="U1984" i="3"/>
  <c r="U1996" i="3"/>
  <c r="U2008" i="3"/>
  <c r="U2020" i="3"/>
  <c r="U2032" i="3"/>
  <c r="U2044" i="3"/>
  <c r="U2056" i="3"/>
  <c r="U2068" i="3"/>
  <c r="U2080" i="3"/>
  <c r="U2092" i="3"/>
  <c r="U2104" i="3"/>
  <c r="U2116" i="3"/>
  <c r="U2128" i="3"/>
  <c r="U2140" i="3"/>
  <c r="U2152" i="3"/>
  <c r="U2164" i="3"/>
  <c r="U2176" i="3"/>
  <c r="U2188" i="3"/>
  <c r="U2200" i="3"/>
  <c r="U2212" i="3"/>
  <c r="U2224" i="3"/>
  <c r="U637" i="3"/>
  <c r="U890" i="3"/>
  <c r="U1067" i="3"/>
  <c r="U1211" i="3"/>
  <c r="U1282" i="3"/>
  <c r="U1328" i="3"/>
  <c r="U1355" i="3"/>
  <c r="U1385" i="3"/>
  <c r="U1404" i="3"/>
  <c r="U1426" i="3"/>
  <c r="U1445" i="3"/>
  <c r="U1461" i="3"/>
  <c r="U1476" i="3"/>
  <c r="U1493" i="3"/>
  <c r="U1509" i="3"/>
  <c r="U1524" i="3"/>
  <c r="U1539" i="3"/>
  <c r="U1553" i="3"/>
  <c r="U1568" i="3"/>
  <c r="U1581" i="3"/>
  <c r="U1594" i="3"/>
  <c r="U1607" i="3"/>
  <c r="U1620" i="3"/>
  <c r="U1634" i="3"/>
  <c r="U1647" i="3"/>
  <c r="U1660" i="3"/>
  <c r="U1673" i="3"/>
  <c r="U1685" i="3"/>
  <c r="U1697" i="3"/>
  <c r="U1709" i="3"/>
  <c r="U1721" i="3"/>
  <c r="U1733" i="3"/>
  <c r="U1745" i="3"/>
  <c r="U1757" i="3"/>
  <c r="U1769" i="3"/>
  <c r="U1781" i="3"/>
  <c r="U1793" i="3"/>
  <c r="U1805" i="3"/>
  <c r="U1817" i="3"/>
  <c r="U1829" i="3"/>
  <c r="U1841" i="3"/>
  <c r="U1853" i="3"/>
  <c r="U1865" i="3"/>
  <c r="U1877" i="3"/>
  <c r="U1889" i="3"/>
  <c r="U1901" i="3"/>
  <c r="U1913" i="3"/>
  <c r="U1925" i="3"/>
  <c r="U1937" i="3"/>
  <c r="U1949" i="3"/>
  <c r="U1961" i="3"/>
  <c r="U1973" i="3"/>
  <c r="U1985" i="3"/>
  <c r="U1997" i="3"/>
  <c r="U2009" i="3"/>
  <c r="U2021" i="3"/>
  <c r="U2033" i="3"/>
  <c r="U2045" i="3"/>
  <c r="U2057" i="3"/>
  <c r="U2069" i="3"/>
  <c r="U2081" i="3"/>
  <c r="U2093" i="3"/>
  <c r="U2105" i="3"/>
  <c r="U2117" i="3"/>
  <c r="U2129" i="3"/>
  <c r="U2141" i="3"/>
  <c r="U2153" i="3"/>
  <c r="U2165" i="3"/>
  <c r="U2177" i="3"/>
  <c r="U696" i="3"/>
  <c r="U923" i="3"/>
  <c r="U1091" i="3"/>
  <c r="U1234" i="3"/>
  <c r="U1284" i="3"/>
  <c r="U1331" i="3"/>
  <c r="U1361" i="3"/>
  <c r="U1389" i="3"/>
  <c r="U1411" i="3"/>
  <c r="U1428" i="3"/>
  <c r="U1448" i="3"/>
  <c r="U1463" i="3"/>
  <c r="U1479" i="3"/>
  <c r="U1496" i="3"/>
  <c r="U1511" i="3"/>
  <c r="U1527" i="3"/>
  <c r="U1541" i="3"/>
  <c r="U1556" i="3"/>
  <c r="U1570" i="3"/>
  <c r="U1583" i="3"/>
  <c r="U1596" i="3"/>
  <c r="U1610" i="3"/>
  <c r="U1623" i="3"/>
  <c r="U1636" i="3"/>
  <c r="U1649" i="3"/>
  <c r="U1662" i="3"/>
  <c r="U1675" i="3"/>
  <c r="U1687" i="3"/>
  <c r="U1699" i="3"/>
  <c r="U1711" i="3"/>
  <c r="U1723" i="3"/>
  <c r="U1735" i="3"/>
  <c r="U1747" i="3"/>
  <c r="U1759" i="3"/>
  <c r="U1771" i="3"/>
  <c r="U1783" i="3"/>
  <c r="U1795" i="3"/>
  <c r="U1807" i="3"/>
  <c r="U1819" i="3"/>
  <c r="U1831" i="3"/>
  <c r="U1843" i="3"/>
  <c r="U1855" i="3"/>
  <c r="U1867" i="3"/>
  <c r="U1879" i="3"/>
  <c r="U1891" i="3"/>
  <c r="U1903" i="3"/>
  <c r="U1915" i="3"/>
  <c r="U1927" i="3"/>
  <c r="U1939" i="3"/>
  <c r="U1951" i="3"/>
  <c r="U1963" i="3"/>
  <c r="U1975" i="3"/>
  <c r="U1987" i="3"/>
  <c r="U1999" i="3"/>
  <c r="U2011" i="3"/>
  <c r="U2023" i="3"/>
  <c r="U2035" i="3"/>
  <c r="U2047" i="3"/>
  <c r="U2059" i="3"/>
  <c r="U2071" i="3"/>
  <c r="U2083" i="3"/>
  <c r="U2095" i="3"/>
  <c r="U2107" i="3"/>
  <c r="U2119" i="3"/>
  <c r="U2131" i="3"/>
  <c r="U2143" i="3"/>
  <c r="U2155" i="3"/>
  <c r="U2167" i="3"/>
  <c r="U2179" i="3"/>
  <c r="U2191" i="3"/>
  <c r="U2203" i="3"/>
  <c r="U2215" i="3"/>
  <c r="U2227" i="3"/>
  <c r="U663" i="3"/>
  <c r="U1478" i="3"/>
  <c r="U1648" i="3"/>
  <c r="U1794" i="3"/>
  <c r="U1938" i="3"/>
  <c r="U2082" i="3"/>
  <c r="U2202" i="3"/>
  <c r="U2247" i="3"/>
  <c r="U2271" i="3"/>
  <c r="U2295" i="3"/>
  <c r="U2319" i="3"/>
  <c r="U2342" i="3"/>
  <c r="U2358" i="3"/>
  <c r="U2373" i="3"/>
  <c r="U2386" i="3"/>
  <c r="U2399" i="3"/>
  <c r="U2412" i="3"/>
  <c r="U2425" i="3"/>
  <c r="U2438" i="3"/>
  <c r="U2451" i="3"/>
  <c r="U2464" i="3"/>
  <c r="U2477" i="3"/>
  <c r="U2490" i="3"/>
  <c r="U2503" i="3"/>
  <c r="U2517" i="3"/>
  <c r="U2530" i="3"/>
  <c r="U2543" i="3"/>
  <c r="U2556" i="3"/>
  <c r="U2569" i="3"/>
  <c r="U2582" i="3"/>
  <c r="U2595" i="3"/>
  <c r="U2608" i="3"/>
  <c r="U2621" i="3"/>
  <c r="U2634" i="3"/>
  <c r="U2647" i="3"/>
  <c r="U2661" i="3"/>
  <c r="U2674" i="3"/>
  <c r="U2687" i="3"/>
  <c r="U2700" i="3"/>
  <c r="U2713" i="3"/>
  <c r="U2725" i="3"/>
  <c r="U2737" i="3"/>
  <c r="U2749" i="3"/>
  <c r="U2761" i="3"/>
  <c r="U2773" i="3"/>
  <c r="U2785" i="3"/>
  <c r="U2797" i="3"/>
  <c r="U2809" i="3"/>
  <c r="U2821" i="3"/>
  <c r="U2833" i="3"/>
  <c r="U2845" i="3"/>
  <c r="U2857" i="3"/>
  <c r="U2869" i="3"/>
  <c r="U2881" i="3"/>
  <c r="U2893" i="3"/>
  <c r="U2905" i="3"/>
  <c r="U2917" i="3"/>
  <c r="U2929" i="3"/>
  <c r="U2941" i="3"/>
  <c r="U2953" i="3"/>
  <c r="U2965" i="3"/>
  <c r="U2977" i="3"/>
  <c r="U2989" i="3"/>
  <c r="U3001" i="3"/>
  <c r="U3013" i="3"/>
  <c r="U3025" i="3"/>
  <c r="U3037" i="3"/>
  <c r="U3049" i="3"/>
  <c r="U3061" i="3"/>
  <c r="U3073" i="3"/>
  <c r="U3085" i="3"/>
  <c r="U3097" i="3"/>
  <c r="U3109" i="3"/>
  <c r="U3121" i="3"/>
  <c r="U3133" i="3"/>
  <c r="U3145" i="3"/>
  <c r="U3157" i="3"/>
  <c r="U3169" i="3"/>
  <c r="U3181" i="3"/>
  <c r="U3193" i="3"/>
  <c r="U3205" i="3"/>
  <c r="U3217" i="3"/>
  <c r="U3229" i="3"/>
  <c r="U3241" i="3"/>
  <c r="U3253" i="3"/>
  <c r="U3265" i="3"/>
  <c r="U3277" i="3"/>
  <c r="U3289" i="3"/>
  <c r="U3301" i="3"/>
  <c r="U3313" i="3"/>
  <c r="U3325" i="3"/>
  <c r="U3337" i="3"/>
  <c r="U3349" i="3"/>
  <c r="U3361" i="3"/>
  <c r="U3373" i="3"/>
  <c r="U3385" i="3"/>
  <c r="U3397" i="3"/>
  <c r="U3409" i="3"/>
  <c r="U3421" i="3"/>
  <c r="U3433" i="3"/>
  <c r="U3445" i="3"/>
  <c r="U3457" i="3"/>
  <c r="U3469" i="3"/>
  <c r="U3481" i="3"/>
  <c r="U3493" i="3"/>
  <c r="U3505" i="3"/>
  <c r="U3517" i="3"/>
  <c r="U3529" i="3"/>
  <c r="U3541" i="3"/>
  <c r="U3553" i="3"/>
  <c r="U3565" i="3"/>
  <c r="U3577" i="3"/>
  <c r="U3589" i="3"/>
  <c r="U3601" i="3"/>
  <c r="U908" i="3"/>
  <c r="U1495" i="3"/>
  <c r="U1661" i="3"/>
  <c r="U1806" i="3"/>
  <c r="U1950" i="3"/>
  <c r="U2094" i="3"/>
  <c r="U2211" i="3"/>
  <c r="U2248" i="3"/>
  <c r="U2272" i="3"/>
  <c r="U2296" i="3"/>
  <c r="U2320" i="3"/>
  <c r="U2343" i="3"/>
  <c r="U2359" i="3"/>
  <c r="U2374" i="3"/>
  <c r="U2387" i="3"/>
  <c r="U2400" i="3"/>
  <c r="U2413" i="3"/>
  <c r="U2426" i="3"/>
  <c r="U2439" i="3"/>
  <c r="U2452" i="3"/>
  <c r="U2465" i="3"/>
  <c r="U2478" i="3"/>
  <c r="U2491" i="3"/>
  <c r="U2505" i="3"/>
  <c r="U2518" i="3"/>
  <c r="U2531" i="3"/>
  <c r="U2544" i="3"/>
  <c r="U2557" i="3"/>
  <c r="U2570" i="3"/>
  <c r="U2583" i="3"/>
  <c r="U2596" i="3"/>
  <c r="U2609" i="3"/>
  <c r="U2622" i="3"/>
  <c r="U2635" i="3"/>
  <c r="U2649" i="3"/>
  <c r="U2662" i="3"/>
  <c r="U2675" i="3"/>
  <c r="U2688" i="3"/>
  <c r="U2701" i="3"/>
  <c r="U2714" i="3"/>
  <c r="U2726" i="3"/>
  <c r="U2738" i="3"/>
  <c r="U2750" i="3"/>
  <c r="U2762" i="3"/>
  <c r="U2774" i="3"/>
  <c r="U2786" i="3"/>
  <c r="U2798" i="3"/>
  <c r="U2810" i="3"/>
  <c r="U2822" i="3"/>
  <c r="U2834" i="3"/>
  <c r="U2846" i="3"/>
  <c r="U2858" i="3"/>
  <c r="U2870" i="3"/>
  <c r="U2882" i="3"/>
  <c r="U2894" i="3"/>
  <c r="U2906" i="3"/>
  <c r="U2918" i="3"/>
  <c r="U2930" i="3"/>
  <c r="U2942" i="3"/>
  <c r="U2954" i="3"/>
  <c r="U2966" i="3"/>
  <c r="U2978" i="3"/>
  <c r="U2990" i="3"/>
  <c r="U3002" i="3"/>
  <c r="U3014" i="3"/>
  <c r="U3026" i="3"/>
  <c r="U3038" i="3"/>
  <c r="U3050" i="3"/>
  <c r="U3062" i="3"/>
  <c r="U3074" i="3"/>
  <c r="U3086" i="3"/>
  <c r="U3098" i="3"/>
  <c r="U3110" i="3"/>
  <c r="U3122" i="3"/>
  <c r="U3134" i="3"/>
  <c r="U3146" i="3"/>
  <c r="U3158" i="3"/>
  <c r="U3170" i="3"/>
  <c r="U3182" i="3"/>
  <c r="U3194" i="3"/>
  <c r="U3206" i="3"/>
  <c r="U3218" i="3"/>
  <c r="U3230" i="3"/>
  <c r="U1079" i="3"/>
  <c r="U1510" i="3"/>
  <c r="U1674" i="3"/>
  <c r="U1818" i="3"/>
  <c r="U1962" i="3"/>
  <c r="U2106" i="3"/>
  <c r="U2213" i="3"/>
  <c r="U2249" i="3"/>
  <c r="U2273" i="3"/>
  <c r="U2297" i="3"/>
  <c r="U2321" i="3"/>
  <c r="U2344" i="3"/>
  <c r="U2361" i="3"/>
  <c r="U2375" i="3"/>
  <c r="U2388" i="3"/>
  <c r="U2401" i="3"/>
  <c r="U2414" i="3"/>
  <c r="U2427" i="3"/>
  <c r="U2440" i="3"/>
  <c r="U2453" i="3"/>
  <c r="U2466" i="3"/>
  <c r="U2479" i="3"/>
  <c r="U2493" i="3"/>
  <c r="U2506" i="3"/>
  <c r="U2519" i="3"/>
  <c r="U2532" i="3"/>
  <c r="U2545" i="3"/>
  <c r="U2558" i="3"/>
  <c r="U2571" i="3"/>
  <c r="U2584" i="3"/>
  <c r="U2597" i="3"/>
  <c r="U2610" i="3"/>
  <c r="U2623" i="3"/>
  <c r="U2637" i="3"/>
  <c r="U2650" i="3"/>
  <c r="U2663" i="3"/>
  <c r="U2676" i="3"/>
  <c r="U2689" i="3"/>
  <c r="U2702" i="3"/>
  <c r="U2715" i="3"/>
  <c r="U2727" i="3"/>
  <c r="U2739" i="3"/>
  <c r="U2751" i="3"/>
  <c r="U2763" i="3"/>
  <c r="U2775" i="3"/>
  <c r="U2787" i="3"/>
  <c r="U2799" i="3"/>
  <c r="U2811" i="3"/>
  <c r="U2823" i="3"/>
  <c r="U2835" i="3"/>
  <c r="U2847" i="3"/>
  <c r="U2859" i="3"/>
  <c r="U2871" i="3"/>
  <c r="U2883" i="3"/>
  <c r="U2895" i="3"/>
  <c r="U2907" i="3"/>
  <c r="U2919" i="3"/>
  <c r="U2931" i="3"/>
  <c r="U2943" i="3"/>
  <c r="U2955" i="3"/>
  <c r="U2967" i="3"/>
  <c r="U2979" i="3"/>
  <c r="U2991" i="3"/>
  <c r="U3003" i="3"/>
  <c r="U3015" i="3"/>
  <c r="U3027" i="3"/>
  <c r="U3039" i="3"/>
  <c r="U3051" i="3"/>
  <c r="U3063" i="3"/>
  <c r="U3075" i="3"/>
  <c r="U3087" i="3"/>
  <c r="U3099" i="3"/>
  <c r="U3111" i="3"/>
  <c r="U3123" i="3"/>
  <c r="U3135" i="3"/>
  <c r="U3147" i="3"/>
  <c r="U3159" i="3"/>
  <c r="U3171" i="3"/>
  <c r="U3183" i="3"/>
  <c r="U3195" i="3"/>
  <c r="U3207" i="3"/>
  <c r="U3219" i="3"/>
  <c r="U3231" i="3"/>
  <c r="U1223" i="3"/>
  <c r="U1526" i="3"/>
  <c r="U1686" i="3"/>
  <c r="U1830" i="3"/>
  <c r="U1974" i="3"/>
  <c r="U2118" i="3"/>
  <c r="U2214" i="3"/>
  <c r="U2250" i="3"/>
  <c r="U2274" i="3"/>
  <c r="U2298" i="3"/>
  <c r="U2322" i="3"/>
  <c r="U2345" i="3"/>
  <c r="U2362" i="3"/>
  <c r="U2376" i="3"/>
  <c r="U2389" i="3"/>
  <c r="U2402" i="3"/>
  <c r="U2415" i="3"/>
  <c r="U2428" i="3"/>
  <c r="U2441" i="3"/>
  <c r="U2454" i="3"/>
  <c r="U2467" i="3"/>
  <c r="U2481" i="3"/>
  <c r="U2494" i="3"/>
  <c r="U2507" i="3"/>
  <c r="U2520" i="3"/>
  <c r="U2533" i="3"/>
  <c r="U2546" i="3"/>
  <c r="U2559" i="3"/>
  <c r="U2572" i="3"/>
  <c r="U2585" i="3"/>
  <c r="U2598" i="3"/>
  <c r="U2611" i="3"/>
  <c r="U2625" i="3"/>
  <c r="U2638" i="3"/>
  <c r="U2651" i="3"/>
  <c r="U2664" i="3"/>
  <c r="U2677" i="3"/>
  <c r="U2690" i="3"/>
  <c r="U2703" i="3"/>
  <c r="U2716" i="3"/>
  <c r="U2728" i="3"/>
  <c r="U2740" i="3"/>
  <c r="U2752" i="3"/>
  <c r="U2764" i="3"/>
  <c r="U2776" i="3"/>
  <c r="U2788" i="3"/>
  <c r="U2800" i="3"/>
  <c r="U2812" i="3"/>
  <c r="U2824" i="3"/>
  <c r="U2836" i="3"/>
  <c r="U2848" i="3"/>
  <c r="U2860" i="3"/>
  <c r="U2872" i="3"/>
  <c r="U2884" i="3"/>
  <c r="U2896" i="3"/>
  <c r="U2908" i="3"/>
  <c r="U2920" i="3"/>
  <c r="U2932" i="3"/>
  <c r="U2944" i="3"/>
  <c r="U2956" i="3"/>
  <c r="U2968" i="3"/>
  <c r="U2980" i="3"/>
  <c r="U2992" i="3"/>
  <c r="U3004" i="3"/>
  <c r="U3016" i="3"/>
  <c r="U3028" i="3"/>
  <c r="U3040" i="3"/>
  <c r="U3052" i="3"/>
  <c r="U3064" i="3"/>
  <c r="U3076" i="3"/>
  <c r="U3088" i="3"/>
  <c r="U3100" i="3"/>
  <c r="U3112" i="3"/>
  <c r="U3124" i="3"/>
  <c r="U3136" i="3"/>
  <c r="U3148" i="3"/>
  <c r="U3160" i="3"/>
  <c r="U3172" i="3"/>
  <c r="U3184" i="3"/>
  <c r="U3196" i="3"/>
  <c r="U3208" i="3"/>
  <c r="U3220" i="3"/>
  <c r="U3232" i="3"/>
  <c r="U1283" i="3"/>
  <c r="U1540" i="3"/>
  <c r="U1698" i="3"/>
  <c r="U1842" i="3"/>
  <c r="U1986" i="3"/>
  <c r="U2130" i="3"/>
  <c r="U2223" i="3"/>
  <c r="U2251" i="3"/>
  <c r="U2275" i="3"/>
  <c r="U2299" i="3"/>
  <c r="U2323" i="3"/>
  <c r="U2346" i="3"/>
  <c r="U2364" i="3"/>
  <c r="U2377" i="3"/>
  <c r="U2390" i="3"/>
  <c r="U2403" i="3"/>
  <c r="U2416" i="3"/>
  <c r="U2429" i="3"/>
  <c r="U2442" i="3"/>
  <c r="U2455" i="3"/>
  <c r="U2469" i="3"/>
  <c r="U2482" i="3"/>
  <c r="U2495" i="3"/>
  <c r="U2508" i="3"/>
  <c r="U2521" i="3"/>
  <c r="U2534" i="3"/>
  <c r="U2547" i="3"/>
  <c r="U2560" i="3"/>
  <c r="U2573" i="3"/>
  <c r="U2586" i="3"/>
  <c r="U2599" i="3"/>
  <c r="U2613" i="3"/>
  <c r="U2626" i="3"/>
  <c r="U2639" i="3"/>
  <c r="U2652" i="3"/>
  <c r="U2665" i="3"/>
  <c r="U2678" i="3"/>
  <c r="U2691" i="3"/>
  <c r="U2704" i="3"/>
  <c r="U2717" i="3"/>
  <c r="U2729" i="3"/>
  <c r="U2741" i="3"/>
  <c r="U2753" i="3"/>
  <c r="U2765" i="3"/>
  <c r="U2777" i="3"/>
  <c r="U2789" i="3"/>
  <c r="U2801" i="3"/>
  <c r="U2813" i="3"/>
  <c r="U2825" i="3"/>
  <c r="U2837" i="3"/>
  <c r="U2849" i="3"/>
  <c r="U2861" i="3"/>
  <c r="U2873" i="3"/>
  <c r="U2885" i="3"/>
  <c r="U2897" i="3"/>
  <c r="U2909" i="3"/>
  <c r="U2921" i="3"/>
  <c r="U2933" i="3"/>
  <c r="U2945" i="3"/>
  <c r="U2957" i="3"/>
  <c r="U2969" i="3"/>
  <c r="U2981" i="3"/>
  <c r="U2993" i="3"/>
  <c r="U3005" i="3"/>
  <c r="U3017" i="3"/>
  <c r="U3029" i="3"/>
  <c r="U3041" i="3"/>
  <c r="U3053" i="3"/>
  <c r="U3065" i="3"/>
  <c r="U3077" i="3"/>
  <c r="U3089" i="3"/>
  <c r="U3101" i="3"/>
  <c r="U3113" i="3"/>
  <c r="U3125" i="3"/>
  <c r="U3137" i="3"/>
  <c r="U3149" i="3"/>
  <c r="U3161" i="3"/>
  <c r="U3173" i="3"/>
  <c r="U3185" i="3"/>
  <c r="U3197" i="3"/>
  <c r="U3209" i="3"/>
  <c r="U3221" i="3"/>
  <c r="U3233" i="3"/>
  <c r="U3245" i="3"/>
  <c r="U3257" i="3"/>
  <c r="U1330" i="3"/>
  <c r="U1555" i="3"/>
  <c r="U1710" i="3"/>
  <c r="U1854" i="3"/>
  <c r="U1998" i="3"/>
  <c r="U2142" i="3"/>
  <c r="U2225" i="3"/>
  <c r="U2258" i="3"/>
  <c r="U2282" i="3"/>
  <c r="U2306" i="3"/>
  <c r="U2330" i="3"/>
  <c r="U2347" i="3"/>
  <c r="U2365" i="3"/>
  <c r="U2378" i="3"/>
  <c r="U2391" i="3"/>
  <c r="U2404" i="3"/>
  <c r="U2417" i="3"/>
  <c r="U2430" i="3"/>
  <c r="U2443" i="3"/>
  <c r="U2457" i="3"/>
  <c r="U2470" i="3"/>
  <c r="U2483" i="3"/>
  <c r="U2496" i="3"/>
  <c r="U2509" i="3"/>
  <c r="U2522" i="3"/>
  <c r="U2535" i="3"/>
  <c r="U2548" i="3"/>
  <c r="U2561" i="3"/>
  <c r="U2574" i="3"/>
  <c r="U2587" i="3"/>
  <c r="U2601" i="3"/>
  <c r="U2614" i="3"/>
  <c r="U2627" i="3"/>
  <c r="U2640" i="3"/>
  <c r="U2653" i="3"/>
  <c r="U2666" i="3"/>
  <c r="U2679" i="3"/>
  <c r="U2692" i="3"/>
  <c r="U2705" i="3"/>
  <c r="U2718" i="3"/>
  <c r="U2730" i="3"/>
  <c r="U2742" i="3"/>
  <c r="U2754" i="3"/>
  <c r="U2766" i="3"/>
  <c r="U2778" i="3"/>
  <c r="U2790" i="3"/>
  <c r="U2802" i="3"/>
  <c r="U2814" i="3"/>
  <c r="U2826" i="3"/>
  <c r="U2838" i="3"/>
  <c r="U2850" i="3"/>
  <c r="U2862" i="3"/>
  <c r="U2874" i="3"/>
  <c r="U2886" i="3"/>
  <c r="U2898" i="3"/>
  <c r="U2910" i="3"/>
  <c r="U2922" i="3"/>
  <c r="U2934" i="3"/>
  <c r="U2946" i="3"/>
  <c r="U2958" i="3"/>
  <c r="U2970" i="3"/>
  <c r="U2982" i="3"/>
  <c r="U2994" i="3"/>
  <c r="U3006" i="3"/>
  <c r="U3018" i="3"/>
  <c r="U3030" i="3"/>
  <c r="U3042" i="3"/>
  <c r="U3054" i="3"/>
  <c r="U3066" i="3"/>
  <c r="U3078" i="3"/>
  <c r="U3090" i="3"/>
  <c r="U3102" i="3"/>
  <c r="U3114" i="3"/>
  <c r="U3126" i="3"/>
  <c r="U3138" i="3"/>
  <c r="U3150" i="3"/>
  <c r="U3162" i="3"/>
  <c r="U3174" i="3"/>
  <c r="U3186" i="3"/>
  <c r="U3198" i="3"/>
  <c r="U3210" i="3"/>
  <c r="U3222" i="3"/>
  <c r="U3234" i="3"/>
  <c r="U3246" i="3"/>
  <c r="U3258" i="3"/>
  <c r="U3270" i="3"/>
  <c r="U3282" i="3"/>
  <c r="U3294" i="3"/>
  <c r="U3306" i="3"/>
  <c r="U3318" i="3"/>
  <c r="U3330" i="3"/>
  <c r="U3342" i="3"/>
  <c r="U1356" i="3"/>
  <c r="U1569" i="3"/>
  <c r="U1722" i="3"/>
  <c r="U1866" i="3"/>
  <c r="U2010" i="3"/>
  <c r="U2154" i="3"/>
  <c r="U2226" i="3"/>
  <c r="U2259" i="3"/>
  <c r="U2283" i="3"/>
  <c r="U2307" i="3"/>
  <c r="U2331" i="3"/>
  <c r="U2352" i="3"/>
  <c r="U2366" i="3"/>
  <c r="U2379" i="3"/>
  <c r="U2392" i="3"/>
  <c r="U2405" i="3"/>
  <c r="U2418" i="3"/>
  <c r="U2431" i="3"/>
  <c r="U2445" i="3"/>
  <c r="U2458" i="3"/>
  <c r="U2471" i="3"/>
  <c r="U2484" i="3"/>
  <c r="U2497" i="3"/>
  <c r="U2510" i="3"/>
  <c r="U2523" i="3"/>
  <c r="U2536" i="3"/>
  <c r="U2549" i="3"/>
  <c r="U2562" i="3"/>
  <c r="U2575" i="3"/>
  <c r="U2589" i="3"/>
  <c r="U2602" i="3"/>
  <c r="U2615" i="3"/>
  <c r="U2628" i="3"/>
  <c r="U2641" i="3"/>
  <c r="U2654" i="3"/>
  <c r="U2667" i="3"/>
  <c r="U2680" i="3"/>
  <c r="U2693" i="3"/>
  <c r="U2706" i="3"/>
  <c r="U2719" i="3"/>
  <c r="U2731" i="3"/>
  <c r="U2743" i="3"/>
  <c r="U2755" i="3"/>
  <c r="U2767" i="3"/>
  <c r="U2779" i="3"/>
  <c r="U2791" i="3"/>
  <c r="U2803" i="3"/>
  <c r="U2815" i="3"/>
  <c r="U2827" i="3"/>
  <c r="U2839" i="3"/>
  <c r="U2851" i="3"/>
  <c r="U2863" i="3"/>
  <c r="U2875" i="3"/>
  <c r="U2887" i="3"/>
  <c r="U2899" i="3"/>
  <c r="U2911" i="3"/>
  <c r="U2923" i="3"/>
  <c r="U2935" i="3"/>
  <c r="U2947" i="3"/>
  <c r="U2959" i="3"/>
  <c r="U2971" i="3"/>
  <c r="U2983" i="3"/>
  <c r="U2995" i="3"/>
  <c r="U3007" i="3"/>
  <c r="U3019" i="3"/>
  <c r="U3031" i="3"/>
  <c r="U3043" i="3"/>
  <c r="U3055" i="3"/>
  <c r="U3067" i="3"/>
  <c r="U3079" i="3"/>
  <c r="U3091" i="3"/>
  <c r="U3103" i="3"/>
  <c r="U3115" i="3"/>
  <c r="U3127" i="3"/>
  <c r="U3139" i="3"/>
  <c r="U3151" i="3"/>
  <c r="U3163" i="3"/>
  <c r="U3175" i="3"/>
  <c r="U1388" i="3"/>
  <c r="U1582" i="3"/>
  <c r="U1734" i="3"/>
  <c r="U1878" i="3"/>
  <c r="U2022" i="3"/>
  <c r="U2166" i="3"/>
  <c r="U2235" i="3"/>
  <c r="U2260" i="3"/>
  <c r="U2284" i="3"/>
  <c r="U2308" i="3"/>
  <c r="U2332" i="3"/>
  <c r="U2353" i="3"/>
  <c r="U2367" i="3"/>
  <c r="U2380" i="3"/>
  <c r="U2393" i="3"/>
  <c r="U2406" i="3"/>
  <c r="U2419" i="3"/>
  <c r="U2433" i="3"/>
  <c r="U2446" i="3"/>
  <c r="U2459" i="3"/>
  <c r="U2472" i="3"/>
  <c r="U2485" i="3"/>
  <c r="U2498" i="3"/>
  <c r="U2511" i="3"/>
  <c r="U2524" i="3"/>
  <c r="U2537" i="3"/>
  <c r="U2550" i="3"/>
  <c r="U2563" i="3"/>
  <c r="U2577" i="3"/>
  <c r="U2590" i="3"/>
  <c r="U2603" i="3"/>
  <c r="U2616" i="3"/>
  <c r="U2629" i="3"/>
  <c r="U2642" i="3"/>
  <c r="U2655" i="3"/>
  <c r="U2668" i="3"/>
  <c r="U2681" i="3"/>
  <c r="U2694" i="3"/>
  <c r="U2707" i="3"/>
  <c r="U2720" i="3"/>
  <c r="U2732" i="3"/>
  <c r="U2744" i="3"/>
  <c r="U2756" i="3"/>
  <c r="U2768" i="3"/>
  <c r="U2780" i="3"/>
  <c r="U2792" i="3"/>
  <c r="U2804" i="3"/>
  <c r="U2816" i="3"/>
  <c r="U2828" i="3"/>
  <c r="U2840" i="3"/>
  <c r="U2852" i="3"/>
  <c r="U2864" i="3"/>
  <c r="U2876" i="3"/>
  <c r="U2888" i="3"/>
  <c r="U2900" i="3"/>
  <c r="U2912" i="3"/>
  <c r="U2924" i="3"/>
  <c r="U2936" i="3"/>
  <c r="U2948" i="3"/>
  <c r="U2960" i="3"/>
  <c r="U2972" i="3"/>
  <c r="U2984" i="3"/>
  <c r="U2996" i="3"/>
  <c r="U3008" i="3"/>
  <c r="U3020" i="3"/>
  <c r="U3032" i="3"/>
  <c r="U3044" i="3"/>
  <c r="U3056" i="3"/>
  <c r="U3068" i="3"/>
  <c r="U3080" i="3"/>
  <c r="U3092" i="3"/>
  <c r="U3104" i="3"/>
  <c r="U3116" i="3"/>
  <c r="U3128" i="3"/>
  <c r="U3140" i="3"/>
  <c r="U3152" i="3"/>
  <c r="U1409" i="3"/>
  <c r="U1595" i="3"/>
  <c r="U1746" i="3"/>
  <c r="U1890" i="3"/>
  <c r="U2034" i="3"/>
  <c r="U2178" i="3"/>
  <c r="U2236" i="3"/>
  <c r="U2261" i="3"/>
  <c r="U2285" i="3"/>
  <c r="U2309" i="3"/>
  <c r="U2333" i="3"/>
  <c r="U2354" i="3"/>
  <c r="U2368" i="3"/>
  <c r="U2381" i="3"/>
  <c r="U2394" i="3"/>
  <c r="U2407" i="3"/>
  <c r="U2421" i="3"/>
  <c r="U2434" i="3"/>
  <c r="U2447" i="3"/>
  <c r="U2460" i="3"/>
  <c r="U2473" i="3"/>
  <c r="U2486" i="3"/>
  <c r="U2499" i="3"/>
  <c r="U2512" i="3"/>
  <c r="U2525" i="3"/>
  <c r="U2538" i="3"/>
  <c r="U2551" i="3"/>
  <c r="U2565" i="3"/>
  <c r="U2578" i="3"/>
  <c r="U2591" i="3"/>
  <c r="U2604" i="3"/>
  <c r="U2617" i="3"/>
  <c r="U2630" i="3"/>
  <c r="U2643" i="3"/>
  <c r="U2656" i="3"/>
  <c r="U2669" i="3"/>
  <c r="U2682" i="3"/>
  <c r="U2695" i="3"/>
  <c r="U2709" i="3"/>
  <c r="U2721" i="3"/>
  <c r="U2733" i="3"/>
  <c r="U2745" i="3"/>
  <c r="U2757" i="3"/>
  <c r="U2769" i="3"/>
  <c r="U2781" i="3"/>
  <c r="U2793" i="3"/>
  <c r="U2805" i="3"/>
  <c r="U2817" i="3"/>
  <c r="U2829" i="3"/>
  <c r="U2841" i="3"/>
  <c r="U2853" i="3"/>
  <c r="U2865" i="3"/>
  <c r="U2877" i="3"/>
  <c r="U2889" i="3"/>
  <c r="U2901" i="3"/>
  <c r="U2913" i="3"/>
  <c r="U2925" i="3"/>
  <c r="U2937" i="3"/>
  <c r="U2949" i="3"/>
  <c r="U2961" i="3"/>
  <c r="U2973" i="3"/>
  <c r="U2985" i="3"/>
  <c r="U2997" i="3"/>
  <c r="U3009" i="3"/>
  <c r="U3021" i="3"/>
  <c r="U3033" i="3"/>
  <c r="U3045" i="3"/>
  <c r="U3057" i="3"/>
  <c r="U3069" i="3"/>
  <c r="U3081" i="3"/>
  <c r="U1427" i="3"/>
  <c r="U1608" i="3"/>
  <c r="U1758" i="3"/>
  <c r="U1902" i="3"/>
  <c r="U2046" i="3"/>
  <c r="U2189" i="3"/>
  <c r="U2237" i="3"/>
  <c r="U2262" i="3"/>
  <c r="U2286" i="3"/>
  <c r="U2310" i="3"/>
  <c r="U2334" i="3"/>
  <c r="U2355" i="3"/>
  <c r="U2369" i="3"/>
  <c r="U2382" i="3"/>
  <c r="U2395" i="3"/>
  <c r="U2409" i="3"/>
  <c r="U2422" i="3"/>
  <c r="U2435" i="3"/>
  <c r="U2448" i="3"/>
  <c r="U2461" i="3"/>
  <c r="U2474" i="3"/>
  <c r="U2487" i="3"/>
  <c r="U2500" i="3"/>
  <c r="U2513" i="3"/>
  <c r="U2526" i="3"/>
  <c r="U2539" i="3"/>
  <c r="U2553" i="3"/>
  <c r="U2566" i="3"/>
  <c r="U2579" i="3"/>
  <c r="U2592" i="3"/>
  <c r="U2605" i="3"/>
  <c r="U2618" i="3"/>
  <c r="U2631" i="3"/>
  <c r="U2644" i="3"/>
  <c r="U2657" i="3"/>
  <c r="U2670" i="3"/>
  <c r="U2683" i="3"/>
  <c r="U2697" i="3"/>
  <c r="U2710" i="3"/>
  <c r="U2722" i="3"/>
  <c r="U2734" i="3"/>
  <c r="U2746" i="3"/>
  <c r="U2758" i="3"/>
  <c r="U2770" i="3"/>
  <c r="U2782" i="3"/>
  <c r="U2794" i="3"/>
  <c r="U2806" i="3"/>
  <c r="U2818" i="3"/>
  <c r="U2830" i="3"/>
  <c r="U2842" i="3"/>
  <c r="U2854" i="3"/>
  <c r="U2866" i="3"/>
  <c r="U2878" i="3"/>
  <c r="U2890" i="3"/>
  <c r="U2902" i="3"/>
  <c r="U2914" i="3"/>
  <c r="U2926" i="3"/>
  <c r="U2938" i="3"/>
  <c r="U2950" i="3"/>
  <c r="U2962" i="3"/>
  <c r="U2974" i="3"/>
  <c r="U2986" i="3"/>
  <c r="U2998" i="3"/>
  <c r="U3010" i="3"/>
  <c r="U3022" i="3"/>
  <c r="U3034" i="3"/>
  <c r="U3046" i="3"/>
  <c r="U3058" i="3"/>
  <c r="U3070" i="3"/>
  <c r="U1462" i="3"/>
  <c r="U1635" i="3"/>
  <c r="U1782" i="3"/>
  <c r="U1926" i="3"/>
  <c r="U2070" i="3"/>
  <c r="U2201" i="3"/>
  <c r="U2239" i="3"/>
  <c r="U2270" i="3"/>
  <c r="U2294" i="3"/>
  <c r="U2318" i="3"/>
  <c r="U2340" i="3"/>
  <c r="U2357" i="3"/>
  <c r="U2371" i="3"/>
  <c r="U2385" i="3"/>
  <c r="U2398" i="3"/>
  <c r="U2411" i="3"/>
  <c r="U2424" i="3"/>
  <c r="U2437" i="3"/>
  <c r="U2450" i="3"/>
  <c r="U2463" i="3"/>
  <c r="U2476" i="3"/>
  <c r="U2489" i="3"/>
  <c r="U2502" i="3"/>
  <c r="U2515" i="3"/>
  <c r="U2529" i="3"/>
  <c r="U2542" i="3"/>
  <c r="U2555" i="3"/>
  <c r="U2568" i="3"/>
  <c r="U2581" i="3"/>
  <c r="U2594" i="3"/>
  <c r="U2607" i="3"/>
  <c r="U2620" i="3"/>
  <c r="U2633" i="3"/>
  <c r="U2646" i="3"/>
  <c r="U2659" i="3"/>
  <c r="U2673" i="3"/>
  <c r="U2686" i="3"/>
  <c r="U2699" i="3"/>
  <c r="U2712" i="3"/>
  <c r="U2724" i="3"/>
  <c r="U2736" i="3"/>
  <c r="U2748" i="3"/>
  <c r="U2760" i="3"/>
  <c r="U2772" i="3"/>
  <c r="U2784" i="3"/>
  <c r="U2796" i="3"/>
  <c r="U2808" i="3"/>
  <c r="U2820" i="3"/>
  <c r="U2832" i="3"/>
  <c r="U2844" i="3"/>
  <c r="U2856" i="3"/>
  <c r="U2868" i="3"/>
  <c r="U2880" i="3"/>
  <c r="U2892" i="3"/>
  <c r="U2904" i="3"/>
  <c r="U2916" i="3"/>
  <c r="U2928" i="3"/>
  <c r="U2940" i="3"/>
  <c r="U2952" i="3"/>
  <c r="U2964" i="3"/>
  <c r="U2976" i="3"/>
  <c r="U2988" i="3"/>
  <c r="U3000" i="3"/>
  <c r="U3012" i="3"/>
  <c r="U3024" i="3"/>
  <c r="U3036" i="3"/>
  <c r="U3048" i="3"/>
  <c r="U3060" i="3"/>
  <c r="U3072" i="3"/>
  <c r="U3084" i="3"/>
  <c r="U3096" i="3"/>
  <c r="U3108" i="3"/>
  <c r="U1447" i="3"/>
  <c r="U2370" i="3"/>
  <c r="U2527" i="3"/>
  <c r="U2685" i="3"/>
  <c r="U2831" i="3"/>
  <c r="U2975" i="3"/>
  <c r="U3094" i="3"/>
  <c r="U3132" i="3"/>
  <c r="U3167" i="3"/>
  <c r="U3192" i="3"/>
  <c r="U3216" i="3"/>
  <c r="U3240" i="3"/>
  <c r="U3256" i="3"/>
  <c r="U3272" i="3"/>
  <c r="U3286" i="3"/>
  <c r="U3300" i="3"/>
  <c r="U3315" i="3"/>
  <c r="U3329" i="3"/>
  <c r="U3344" i="3"/>
  <c r="U3357" i="3"/>
  <c r="U3370" i="3"/>
  <c r="U3383" i="3"/>
  <c r="U3396" i="3"/>
  <c r="U3410" i="3"/>
  <c r="U3423" i="3"/>
  <c r="U3436" i="3"/>
  <c r="U3449" i="3"/>
  <c r="U3462" i="3"/>
  <c r="U3475" i="3"/>
  <c r="U3488" i="3"/>
  <c r="U3501" i="3"/>
  <c r="U3514" i="3"/>
  <c r="U3527" i="3"/>
  <c r="U3540" i="3"/>
  <c r="U3554" i="3"/>
  <c r="U3567" i="3"/>
  <c r="U3580" i="3"/>
  <c r="U3593" i="3"/>
  <c r="U3606" i="3"/>
  <c r="U3618" i="3"/>
  <c r="U3630" i="3"/>
  <c r="U3642" i="3"/>
  <c r="U3654" i="3"/>
  <c r="U3666" i="3"/>
  <c r="U3678" i="3"/>
  <c r="U3690" i="3"/>
  <c r="U3702" i="3"/>
  <c r="U3714" i="3"/>
  <c r="U3726" i="3"/>
  <c r="U3738" i="3"/>
  <c r="U3750" i="3"/>
  <c r="U3762" i="3"/>
  <c r="U3774" i="3"/>
  <c r="U3786" i="3"/>
  <c r="U3798" i="3"/>
  <c r="U3810" i="3"/>
  <c r="U3822" i="3"/>
  <c r="U3834" i="3"/>
  <c r="U3846" i="3"/>
  <c r="U3858" i="3"/>
  <c r="U3870" i="3"/>
  <c r="U3882" i="3"/>
  <c r="U3894" i="3"/>
  <c r="U3906" i="3"/>
  <c r="U3918" i="3"/>
  <c r="U3930" i="3"/>
  <c r="U3942" i="3"/>
  <c r="U3954" i="3"/>
  <c r="U3966" i="3"/>
  <c r="U3978" i="3"/>
  <c r="U3990" i="3"/>
  <c r="U4002" i="3"/>
  <c r="U4014" i="3"/>
  <c r="U4026" i="3"/>
  <c r="U4038" i="3"/>
  <c r="U4050" i="3"/>
  <c r="U4062" i="3"/>
  <c r="U4074" i="3"/>
  <c r="U4086" i="3"/>
  <c r="U4098" i="3"/>
  <c r="U4110" i="3"/>
  <c r="U4122" i="3"/>
  <c r="U4134" i="3"/>
  <c r="U4146" i="3"/>
  <c r="U4158" i="3"/>
  <c r="U4170" i="3"/>
  <c r="U4182" i="3"/>
  <c r="U4194" i="3"/>
  <c r="U4206" i="3"/>
  <c r="U4218" i="3"/>
  <c r="U4230" i="3"/>
  <c r="U4242" i="3"/>
  <c r="U4254" i="3"/>
  <c r="U4266" i="3"/>
  <c r="U4278" i="3"/>
  <c r="U4290" i="3"/>
  <c r="U4302" i="3"/>
  <c r="U4314" i="3"/>
  <c r="U4326" i="3"/>
  <c r="U4338" i="3"/>
  <c r="U4350" i="3"/>
  <c r="U4362" i="3"/>
  <c r="U4374" i="3"/>
  <c r="U4386" i="3"/>
  <c r="U4398" i="3"/>
  <c r="U4410" i="3"/>
  <c r="U4422" i="3"/>
  <c r="U4434" i="3"/>
  <c r="U4446" i="3"/>
  <c r="U4458" i="3"/>
  <c r="U4470" i="3"/>
  <c r="U1622" i="3"/>
  <c r="U2383" i="3"/>
  <c r="U2541" i="3"/>
  <c r="U2698" i="3"/>
  <c r="U2843" i="3"/>
  <c r="U2987" i="3"/>
  <c r="U3095" i="3"/>
  <c r="U3141" i="3"/>
  <c r="U3168" i="3"/>
  <c r="U3199" i="3"/>
  <c r="U3223" i="3"/>
  <c r="U3242" i="3"/>
  <c r="U3259" i="3"/>
  <c r="U3273" i="3"/>
  <c r="U3287" i="3"/>
  <c r="U3302" i="3"/>
  <c r="U3316" i="3"/>
  <c r="U3331" i="3"/>
  <c r="U3345" i="3"/>
  <c r="U3358" i="3"/>
  <c r="U3371" i="3"/>
  <c r="U3384" i="3"/>
  <c r="U3398" i="3"/>
  <c r="U3411" i="3"/>
  <c r="U3424" i="3"/>
  <c r="U3437" i="3"/>
  <c r="U3450" i="3"/>
  <c r="U3463" i="3"/>
  <c r="U3476" i="3"/>
  <c r="U3489" i="3"/>
  <c r="U3502" i="3"/>
  <c r="U3515" i="3"/>
  <c r="U3528" i="3"/>
  <c r="U3542" i="3"/>
  <c r="U3555" i="3"/>
  <c r="U3568" i="3"/>
  <c r="U3581" i="3"/>
  <c r="U3594" i="3"/>
  <c r="U3607" i="3"/>
  <c r="U3619" i="3"/>
  <c r="U3631" i="3"/>
  <c r="U3643" i="3"/>
  <c r="U3655" i="3"/>
  <c r="U3667" i="3"/>
  <c r="U3679" i="3"/>
  <c r="U3691" i="3"/>
  <c r="U3703" i="3"/>
  <c r="U3715" i="3"/>
  <c r="U3727" i="3"/>
  <c r="U3739" i="3"/>
  <c r="U3751" i="3"/>
  <c r="U3763" i="3"/>
  <c r="U3775" i="3"/>
  <c r="U3787" i="3"/>
  <c r="U3799" i="3"/>
  <c r="U3811" i="3"/>
  <c r="U3823" i="3"/>
  <c r="U3835" i="3"/>
  <c r="U3847" i="3"/>
  <c r="U3859" i="3"/>
  <c r="U3871" i="3"/>
  <c r="U3883" i="3"/>
  <c r="U3895" i="3"/>
  <c r="U3907" i="3"/>
  <c r="U3919" i="3"/>
  <c r="U3931" i="3"/>
  <c r="U3943" i="3"/>
  <c r="U3955" i="3"/>
  <c r="U3967" i="3"/>
  <c r="U3979" i="3"/>
  <c r="U3991" i="3"/>
  <c r="U4003" i="3"/>
  <c r="U4015" i="3"/>
  <c r="U4027" i="3"/>
  <c r="U4039" i="3"/>
  <c r="U4051" i="3"/>
  <c r="U4063" i="3"/>
  <c r="U4075" i="3"/>
  <c r="U4087" i="3"/>
  <c r="U4099" i="3"/>
  <c r="U4111" i="3"/>
  <c r="U4123" i="3"/>
  <c r="U4135" i="3"/>
  <c r="U4147" i="3"/>
  <c r="U4159" i="3"/>
  <c r="U1770" i="3"/>
  <c r="U2397" i="3"/>
  <c r="U2554" i="3"/>
  <c r="U2711" i="3"/>
  <c r="U2855" i="3"/>
  <c r="U2999" i="3"/>
  <c r="U3105" i="3"/>
  <c r="U3142" i="3"/>
  <c r="U3176" i="3"/>
  <c r="U3200" i="3"/>
  <c r="U3224" i="3"/>
  <c r="U3243" i="3"/>
  <c r="U3260" i="3"/>
  <c r="U3274" i="3"/>
  <c r="U3288" i="3"/>
  <c r="U3303" i="3"/>
  <c r="U3317" i="3"/>
  <c r="U3332" i="3"/>
  <c r="U3346" i="3"/>
  <c r="U3359" i="3"/>
  <c r="U3372" i="3"/>
  <c r="U3386" i="3"/>
  <c r="U3399" i="3"/>
  <c r="U3412" i="3"/>
  <c r="U3425" i="3"/>
  <c r="U3438" i="3"/>
  <c r="U3451" i="3"/>
  <c r="U3464" i="3"/>
  <c r="U3477" i="3"/>
  <c r="U3490" i="3"/>
  <c r="U3503" i="3"/>
  <c r="U3516" i="3"/>
  <c r="U3530" i="3"/>
  <c r="U3543" i="3"/>
  <c r="U3556" i="3"/>
  <c r="U3569" i="3"/>
  <c r="U3582" i="3"/>
  <c r="U3595" i="3"/>
  <c r="U3608" i="3"/>
  <c r="U3620" i="3"/>
  <c r="U3632" i="3"/>
  <c r="U3644" i="3"/>
  <c r="U3656" i="3"/>
  <c r="U3668" i="3"/>
  <c r="U3680" i="3"/>
  <c r="U3692" i="3"/>
  <c r="U3704" i="3"/>
  <c r="U3716" i="3"/>
  <c r="U3728" i="3"/>
  <c r="U3740" i="3"/>
  <c r="U3752" i="3"/>
  <c r="U3764" i="3"/>
  <c r="U3776" i="3"/>
  <c r="U3788" i="3"/>
  <c r="U3800" i="3"/>
  <c r="U3812" i="3"/>
  <c r="U3824" i="3"/>
  <c r="U3836" i="3"/>
  <c r="U3848" i="3"/>
  <c r="U3860" i="3"/>
  <c r="U3872" i="3"/>
  <c r="U3884" i="3"/>
  <c r="U3896" i="3"/>
  <c r="U3908" i="3"/>
  <c r="U3920" i="3"/>
  <c r="U3932" i="3"/>
  <c r="U3944" i="3"/>
  <c r="U3956" i="3"/>
  <c r="U3968" i="3"/>
  <c r="U3980" i="3"/>
  <c r="U3992" i="3"/>
  <c r="U4004" i="3"/>
  <c r="U4016" i="3"/>
  <c r="U4028" i="3"/>
  <c r="U4040" i="3"/>
  <c r="U4052" i="3"/>
  <c r="U4064" i="3"/>
  <c r="U4076" i="3"/>
  <c r="U4088" i="3"/>
  <c r="U4100" i="3"/>
  <c r="U4112" i="3"/>
  <c r="U4124" i="3"/>
  <c r="U1914" i="3"/>
  <c r="U2410" i="3"/>
  <c r="U2567" i="3"/>
  <c r="U2723" i="3"/>
  <c r="U2867" i="3"/>
  <c r="U3011" i="3"/>
  <c r="U3106" i="3"/>
  <c r="U3143" i="3"/>
  <c r="U3177" i="3"/>
  <c r="U3201" i="3"/>
  <c r="U3225" i="3"/>
  <c r="U3244" i="3"/>
  <c r="U3261" i="3"/>
  <c r="U3275" i="3"/>
  <c r="U3290" i="3"/>
  <c r="U3304" i="3"/>
  <c r="U3319" i="3"/>
  <c r="U3333" i="3"/>
  <c r="U3347" i="3"/>
  <c r="U3360" i="3"/>
  <c r="U3374" i="3"/>
  <c r="U3387" i="3"/>
  <c r="U3400" i="3"/>
  <c r="U3413" i="3"/>
  <c r="U3426" i="3"/>
  <c r="U3439" i="3"/>
  <c r="U3452" i="3"/>
  <c r="U3465" i="3"/>
  <c r="U3478" i="3"/>
  <c r="U3491" i="3"/>
  <c r="U3504" i="3"/>
  <c r="U3518" i="3"/>
  <c r="U3531" i="3"/>
  <c r="U3544" i="3"/>
  <c r="U3557" i="3"/>
  <c r="U3570" i="3"/>
  <c r="U3583" i="3"/>
  <c r="U3596" i="3"/>
  <c r="U3609" i="3"/>
  <c r="U3621" i="3"/>
  <c r="U3633" i="3"/>
  <c r="U3645" i="3"/>
  <c r="U3657" i="3"/>
  <c r="U3669" i="3"/>
  <c r="U3681" i="3"/>
  <c r="U3693" i="3"/>
  <c r="U3705" i="3"/>
  <c r="U3717" i="3"/>
  <c r="U3729" i="3"/>
  <c r="U3741" i="3"/>
  <c r="U3753" i="3"/>
  <c r="U3765" i="3"/>
  <c r="U3777" i="3"/>
  <c r="U3789" i="3"/>
  <c r="U3801" i="3"/>
  <c r="U3813" i="3"/>
  <c r="U3825" i="3"/>
  <c r="U3837" i="3"/>
  <c r="U3849" i="3"/>
  <c r="U3861" i="3"/>
  <c r="U3873" i="3"/>
  <c r="U3885" i="3"/>
  <c r="U3897" i="3"/>
  <c r="U3909" i="3"/>
  <c r="U3921" i="3"/>
  <c r="U3933" i="3"/>
  <c r="U3945" i="3"/>
  <c r="U3957" i="3"/>
  <c r="U3969" i="3"/>
  <c r="U3981" i="3"/>
  <c r="U3993" i="3"/>
  <c r="U4005" i="3"/>
  <c r="U4017" i="3"/>
  <c r="U4029" i="3"/>
  <c r="U4041" i="3"/>
  <c r="U4053" i="3"/>
  <c r="U4065" i="3"/>
  <c r="U4077" i="3"/>
  <c r="U4089" i="3"/>
  <c r="U4101" i="3"/>
  <c r="U4113" i="3"/>
  <c r="U4125" i="3"/>
  <c r="U4137" i="3"/>
  <c r="U4149" i="3"/>
  <c r="U4161" i="3"/>
  <c r="U2058" i="3"/>
  <c r="U2423" i="3"/>
  <c r="U2580" i="3"/>
  <c r="U2735" i="3"/>
  <c r="U2879" i="3"/>
  <c r="U3023" i="3"/>
  <c r="U3107" i="3"/>
  <c r="U3144" i="3"/>
  <c r="U3178" i="3"/>
  <c r="U3202" i="3"/>
  <c r="U3226" i="3"/>
  <c r="U3247" i="3"/>
  <c r="U3262" i="3"/>
  <c r="U3276" i="3"/>
  <c r="U3291" i="3"/>
  <c r="U3305" i="3"/>
  <c r="U3320" i="3"/>
  <c r="U3334" i="3"/>
  <c r="U3348" i="3"/>
  <c r="U3362" i="3"/>
  <c r="U3375" i="3"/>
  <c r="U3388" i="3"/>
  <c r="U3401" i="3"/>
  <c r="U3414" i="3"/>
  <c r="U3427" i="3"/>
  <c r="U3440" i="3"/>
  <c r="U3453" i="3"/>
  <c r="U3466" i="3"/>
  <c r="U3479" i="3"/>
  <c r="U3492" i="3"/>
  <c r="U3506" i="3"/>
  <c r="U3519" i="3"/>
  <c r="U3532" i="3"/>
  <c r="U3545" i="3"/>
  <c r="U3558" i="3"/>
  <c r="U3571" i="3"/>
  <c r="U3584" i="3"/>
  <c r="U3597" i="3"/>
  <c r="U3610" i="3"/>
  <c r="U3622" i="3"/>
  <c r="U3634" i="3"/>
  <c r="U3646" i="3"/>
  <c r="U3658" i="3"/>
  <c r="U3670" i="3"/>
  <c r="U3682" i="3"/>
  <c r="U3694" i="3"/>
  <c r="U3706" i="3"/>
  <c r="U3718" i="3"/>
  <c r="U3730" i="3"/>
  <c r="U3742" i="3"/>
  <c r="U3754" i="3"/>
  <c r="U3766" i="3"/>
  <c r="U3778" i="3"/>
  <c r="U3790" i="3"/>
  <c r="U3802" i="3"/>
  <c r="U3814" i="3"/>
  <c r="U3826" i="3"/>
  <c r="U3838" i="3"/>
  <c r="U3850" i="3"/>
  <c r="U3862" i="3"/>
  <c r="U3874" i="3"/>
  <c r="U3886" i="3"/>
  <c r="U3898" i="3"/>
  <c r="U3910" i="3"/>
  <c r="U3922" i="3"/>
  <c r="U3934" i="3"/>
  <c r="U3946" i="3"/>
  <c r="U3958" i="3"/>
  <c r="U3970" i="3"/>
  <c r="U3982" i="3"/>
  <c r="U3994" i="3"/>
  <c r="U4006" i="3"/>
  <c r="U4018" i="3"/>
  <c r="U4030" i="3"/>
  <c r="U4042" i="3"/>
  <c r="U4054" i="3"/>
  <c r="U4066" i="3"/>
  <c r="U4078" i="3"/>
  <c r="U4090" i="3"/>
  <c r="U4102" i="3"/>
  <c r="U4114" i="3"/>
  <c r="U4126" i="3"/>
  <c r="U2190" i="3"/>
  <c r="U2436" i="3"/>
  <c r="U2593" i="3"/>
  <c r="U2747" i="3"/>
  <c r="U2891" i="3"/>
  <c r="U3035" i="3"/>
  <c r="U3117" i="3"/>
  <c r="U3153" i="3"/>
  <c r="U3179" i="3"/>
  <c r="U3203" i="3"/>
  <c r="U3227" i="3"/>
  <c r="U3248" i="3"/>
  <c r="U3263" i="3"/>
  <c r="U3278" i="3"/>
  <c r="U3292" i="3"/>
  <c r="U3307" i="3"/>
  <c r="U3321" i="3"/>
  <c r="U3335" i="3"/>
  <c r="U3350" i="3"/>
  <c r="U3363" i="3"/>
  <c r="U3376" i="3"/>
  <c r="U3389" i="3"/>
  <c r="U3402" i="3"/>
  <c r="U3415" i="3"/>
  <c r="U3428" i="3"/>
  <c r="U3441" i="3"/>
  <c r="U3454" i="3"/>
  <c r="U3467" i="3"/>
  <c r="U3480" i="3"/>
  <c r="U3494" i="3"/>
  <c r="U3507" i="3"/>
  <c r="U3520" i="3"/>
  <c r="U3533" i="3"/>
  <c r="U3546" i="3"/>
  <c r="U3559" i="3"/>
  <c r="U3572" i="3"/>
  <c r="U3585" i="3"/>
  <c r="U3598" i="3"/>
  <c r="U3611" i="3"/>
  <c r="U3623" i="3"/>
  <c r="U3635" i="3"/>
  <c r="U3647" i="3"/>
  <c r="U3659" i="3"/>
  <c r="U3671" i="3"/>
  <c r="U3683" i="3"/>
  <c r="U3695" i="3"/>
  <c r="U3707" i="3"/>
  <c r="U3719" i="3"/>
  <c r="U3731" i="3"/>
  <c r="U3743" i="3"/>
  <c r="U3755" i="3"/>
  <c r="U3767" i="3"/>
  <c r="U3779" i="3"/>
  <c r="U3791" i="3"/>
  <c r="U3803" i="3"/>
  <c r="U3815" i="3"/>
  <c r="U3827" i="3"/>
  <c r="U3839" i="3"/>
  <c r="U3851" i="3"/>
  <c r="U3863" i="3"/>
  <c r="U3875" i="3"/>
  <c r="U3887" i="3"/>
  <c r="U3899" i="3"/>
  <c r="U3911" i="3"/>
  <c r="U3923" i="3"/>
  <c r="U3935" i="3"/>
  <c r="U3947" i="3"/>
  <c r="U3959" i="3"/>
  <c r="U3971" i="3"/>
  <c r="U3983" i="3"/>
  <c r="U3995" i="3"/>
  <c r="U4007" i="3"/>
  <c r="U4019" i="3"/>
  <c r="U4031" i="3"/>
  <c r="U4043" i="3"/>
  <c r="U4055" i="3"/>
  <c r="U4067" i="3"/>
  <c r="U4079" i="3"/>
  <c r="U4091" i="3"/>
  <c r="U4103" i="3"/>
  <c r="U4115" i="3"/>
  <c r="U4127" i="3"/>
  <c r="U4139" i="3"/>
  <c r="U4151" i="3"/>
  <c r="U4163" i="3"/>
  <c r="U4175" i="3"/>
  <c r="U4187" i="3"/>
  <c r="U4199" i="3"/>
  <c r="U4211" i="3"/>
  <c r="U4223" i="3"/>
  <c r="U4235" i="3"/>
  <c r="U4247" i="3"/>
  <c r="U4259" i="3"/>
  <c r="U4271" i="3"/>
  <c r="U4283" i="3"/>
  <c r="U2238" i="3"/>
  <c r="U2449" i="3"/>
  <c r="U2606" i="3"/>
  <c r="U2759" i="3"/>
  <c r="U2903" i="3"/>
  <c r="U3047" i="3"/>
  <c r="U3118" i="3"/>
  <c r="U3154" i="3"/>
  <c r="U3180" i="3"/>
  <c r="U3204" i="3"/>
  <c r="U3228" i="3"/>
  <c r="U3249" i="3"/>
  <c r="U3264" i="3"/>
  <c r="U3279" i="3"/>
  <c r="U3293" i="3"/>
  <c r="U3308" i="3"/>
  <c r="U3322" i="3"/>
  <c r="U3336" i="3"/>
  <c r="U3351" i="3"/>
  <c r="U3364" i="3"/>
  <c r="U3377" i="3"/>
  <c r="U3390" i="3"/>
  <c r="U3403" i="3"/>
  <c r="U3416" i="3"/>
  <c r="U3429" i="3"/>
  <c r="U3442" i="3"/>
  <c r="U3455" i="3"/>
  <c r="U3468" i="3"/>
  <c r="U3482" i="3"/>
  <c r="U3495" i="3"/>
  <c r="U3508" i="3"/>
  <c r="U3521" i="3"/>
  <c r="U3534" i="3"/>
  <c r="U3547" i="3"/>
  <c r="U3560" i="3"/>
  <c r="U3573" i="3"/>
  <c r="U3586" i="3"/>
  <c r="U3599" i="3"/>
  <c r="U3612" i="3"/>
  <c r="U3624" i="3"/>
  <c r="U3636" i="3"/>
  <c r="U3648" i="3"/>
  <c r="U3660" i="3"/>
  <c r="U3672" i="3"/>
  <c r="U3684" i="3"/>
  <c r="U3696" i="3"/>
  <c r="U3708" i="3"/>
  <c r="U3720" i="3"/>
  <c r="U3732" i="3"/>
  <c r="U3744" i="3"/>
  <c r="U3756" i="3"/>
  <c r="U3768" i="3"/>
  <c r="U3780" i="3"/>
  <c r="U3792" i="3"/>
  <c r="U3804" i="3"/>
  <c r="U3816" i="3"/>
  <c r="U3828" i="3"/>
  <c r="U3840" i="3"/>
  <c r="U3852" i="3"/>
  <c r="U3864" i="3"/>
  <c r="U3876" i="3"/>
  <c r="U3888" i="3"/>
  <c r="U3900" i="3"/>
  <c r="U3912" i="3"/>
  <c r="U3924" i="3"/>
  <c r="U3936" i="3"/>
  <c r="U3948" i="3"/>
  <c r="U3960" i="3"/>
  <c r="U3972" i="3"/>
  <c r="U3984" i="3"/>
  <c r="U3996" i="3"/>
  <c r="U4008" i="3"/>
  <c r="U4020" i="3"/>
  <c r="U4032" i="3"/>
  <c r="U4044" i="3"/>
  <c r="U4056" i="3"/>
  <c r="U4068" i="3"/>
  <c r="U4080" i="3"/>
  <c r="U4092" i="3"/>
  <c r="U4104" i="3"/>
  <c r="U2263" i="3"/>
  <c r="U2462" i="3"/>
  <c r="U2619" i="3"/>
  <c r="U2771" i="3"/>
  <c r="U2915" i="3"/>
  <c r="U3059" i="3"/>
  <c r="U3119" i="3"/>
  <c r="U3155" i="3"/>
  <c r="U3187" i="3"/>
  <c r="U3211" i="3"/>
  <c r="U3235" i="3"/>
  <c r="U3250" i="3"/>
  <c r="U3266" i="3"/>
  <c r="U3280" i="3"/>
  <c r="U3295" i="3"/>
  <c r="U3309" i="3"/>
  <c r="U3323" i="3"/>
  <c r="U3338" i="3"/>
  <c r="U3352" i="3"/>
  <c r="U3365" i="3"/>
  <c r="U3378" i="3"/>
  <c r="U3391" i="3"/>
  <c r="U3404" i="3"/>
  <c r="U3417" i="3"/>
  <c r="U3430" i="3"/>
  <c r="U3443" i="3"/>
  <c r="U3456" i="3"/>
  <c r="U3470" i="3"/>
  <c r="U3483" i="3"/>
  <c r="U3496" i="3"/>
  <c r="U3509" i="3"/>
  <c r="U3522" i="3"/>
  <c r="U3535" i="3"/>
  <c r="U3548" i="3"/>
  <c r="U3561" i="3"/>
  <c r="U3574" i="3"/>
  <c r="U3587" i="3"/>
  <c r="U3600" i="3"/>
  <c r="U3613" i="3"/>
  <c r="U3625" i="3"/>
  <c r="U3637" i="3"/>
  <c r="U3649" i="3"/>
  <c r="U3661" i="3"/>
  <c r="U3673" i="3"/>
  <c r="U3685" i="3"/>
  <c r="U3697" i="3"/>
  <c r="U3709" i="3"/>
  <c r="U3721" i="3"/>
  <c r="U3733" i="3"/>
  <c r="U3745" i="3"/>
  <c r="U3757" i="3"/>
  <c r="U3769" i="3"/>
  <c r="U3781" i="3"/>
  <c r="U3793" i="3"/>
  <c r="U3805" i="3"/>
  <c r="U3817" i="3"/>
  <c r="U3829" i="3"/>
  <c r="U3841" i="3"/>
  <c r="U3853" i="3"/>
  <c r="U3865" i="3"/>
  <c r="U3877" i="3"/>
  <c r="U3889" i="3"/>
  <c r="U3901" i="3"/>
  <c r="U3913" i="3"/>
  <c r="U3925" i="3"/>
  <c r="U3937" i="3"/>
  <c r="U3949" i="3"/>
  <c r="U3961" i="3"/>
  <c r="U3973" i="3"/>
  <c r="U3985" i="3"/>
  <c r="U3997" i="3"/>
  <c r="U4009" i="3"/>
  <c r="U4021" i="3"/>
  <c r="U4033" i="3"/>
  <c r="U4045" i="3"/>
  <c r="U2287" i="3"/>
  <c r="U2475" i="3"/>
  <c r="U2632" i="3"/>
  <c r="U2783" i="3"/>
  <c r="U2927" i="3"/>
  <c r="U3071" i="3"/>
  <c r="U3120" i="3"/>
  <c r="U3156" i="3"/>
  <c r="U3188" i="3"/>
  <c r="U3212" i="3"/>
  <c r="U3236" i="3"/>
  <c r="U3251" i="3"/>
  <c r="U3267" i="3"/>
  <c r="U3281" i="3"/>
  <c r="U3296" i="3"/>
  <c r="U3310" i="3"/>
  <c r="U3324" i="3"/>
  <c r="U3339" i="3"/>
  <c r="U3353" i="3"/>
  <c r="U3366" i="3"/>
  <c r="U3379" i="3"/>
  <c r="U3392" i="3"/>
  <c r="U3405" i="3"/>
  <c r="U3418" i="3"/>
  <c r="U3431" i="3"/>
  <c r="U3444" i="3"/>
  <c r="U3458" i="3"/>
  <c r="U3471" i="3"/>
  <c r="U3484" i="3"/>
  <c r="U3497" i="3"/>
  <c r="U3510" i="3"/>
  <c r="U3523" i="3"/>
  <c r="U3536" i="3"/>
  <c r="U3549" i="3"/>
  <c r="U3562" i="3"/>
  <c r="U3575" i="3"/>
  <c r="U3588" i="3"/>
  <c r="U3602" i="3"/>
  <c r="U3614" i="3"/>
  <c r="U3626" i="3"/>
  <c r="U3638" i="3"/>
  <c r="U3650" i="3"/>
  <c r="U3662" i="3"/>
  <c r="U3674" i="3"/>
  <c r="U3686" i="3"/>
  <c r="U3698" i="3"/>
  <c r="U3710" i="3"/>
  <c r="U3722" i="3"/>
  <c r="U3734" i="3"/>
  <c r="U3746" i="3"/>
  <c r="U3758" i="3"/>
  <c r="U3770" i="3"/>
  <c r="U3782" i="3"/>
  <c r="U3794" i="3"/>
  <c r="U3806" i="3"/>
  <c r="U3818" i="3"/>
  <c r="U3830" i="3"/>
  <c r="U3842" i="3"/>
  <c r="U3854" i="3"/>
  <c r="U3866" i="3"/>
  <c r="U3878" i="3"/>
  <c r="U3890" i="3"/>
  <c r="U3902" i="3"/>
  <c r="U3914" i="3"/>
  <c r="U3926" i="3"/>
  <c r="U3938" i="3"/>
  <c r="U3950" i="3"/>
  <c r="U3962" i="3"/>
  <c r="U3974" i="3"/>
  <c r="U3986" i="3"/>
  <c r="U3998" i="3"/>
  <c r="U4010" i="3"/>
  <c r="U4022" i="3"/>
  <c r="U4034" i="3"/>
  <c r="U2311" i="3"/>
  <c r="U2488" i="3"/>
  <c r="U2645" i="3"/>
  <c r="U2795" i="3"/>
  <c r="U2939" i="3"/>
  <c r="U3082" i="3"/>
  <c r="U3129" i="3"/>
  <c r="U3164" i="3"/>
  <c r="U3189" i="3"/>
  <c r="U3213" i="3"/>
  <c r="U3237" i="3"/>
  <c r="U3252" i="3"/>
  <c r="U3268" i="3"/>
  <c r="U3283" i="3"/>
  <c r="U3297" i="3"/>
  <c r="U3311" i="3"/>
  <c r="U3326" i="3"/>
  <c r="U3340" i="3"/>
  <c r="U3354" i="3"/>
  <c r="U3367" i="3"/>
  <c r="U3380" i="3"/>
  <c r="U3393" i="3"/>
  <c r="U3406" i="3"/>
  <c r="U3419" i="3"/>
  <c r="U3432" i="3"/>
  <c r="U3446" i="3"/>
  <c r="U3459" i="3"/>
  <c r="U3472" i="3"/>
  <c r="U3485" i="3"/>
  <c r="U3498" i="3"/>
  <c r="U3511" i="3"/>
  <c r="U3524" i="3"/>
  <c r="U3537" i="3"/>
  <c r="U3550" i="3"/>
  <c r="U3563" i="3"/>
  <c r="U3576" i="3"/>
  <c r="U3590" i="3"/>
  <c r="U3603" i="3"/>
  <c r="U3615" i="3"/>
  <c r="U3627" i="3"/>
  <c r="U3639" i="3"/>
  <c r="U3651" i="3"/>
  <c r="U3663" i="3"/>
  <c r="U3675" i="3"/>
  <c r="U3687" i="3"/>
  <c r="U3699" i="3"/>
  <c r="U3711" i="3"/>
  <c r="U3723" i="3"/>
  <c r="U3735" i="3"/>
  <c r="U3747" i="3"/>
  <c r="U3759" i="3"/>
  <c r="U3771" i="3"/>
  <c r="U3783" i="3"/>
  <c r="U3795" i="3"/>
  <c r="U3807" i="3"/>
  <c r="U3819" i="3"/>
  <c r="U3831" i="3"/>
  <c r="U3843" i="3"/>
  <c r="U3855" i="3"/>
  <c r="U3867" i="3"/>
  <c r="U3879" i="3"/>
  <c r="U3891" i="3"/>
  <c r="U3903" i="3"/>
  <c r="U3915" i="3"/>
  <c r="U3927" i="3"/>
  <c r="U3939" i="3"/>
  <c r="U3951" i="3"/>
  <c r="U3963" i="3"/>
  <c r="U3975" i="3"/>
  <c r="U2335" i="3"/>
  <c r="U2501" i="3"/>
  <c r="U2658" i="3"/>
  <c r="U2807" i="3"/>
  <c r="U2951" i="3"/>
  <c r="U3083" i="3"/>
  <c r="U3130" i="3"/>
  <c r="U3165" i="3"/>
  <c r="U3190" i="3"/>
  <c r="U3214" i="3"/>
  <c r="U3238" i="3"/>
  <c r="U3254" i="3"/>
  <c r="U3269" i="3"/>
  <c r="U3284" i="3"/>
  <c r="U3298" i="3"/>
  <c r="U3312" i="3"/>
  <c r="U3327" i="3"/>
  <c r="U3341" i="3"/>
  <c r="U3355" i="3"/>
  <c r="U3368" i="3"/>
  <c r="U3381" i="3"/>
  <c r="U3394" i="3"/>
  <c r="U3407" i="3"/>
  <c r="U3420" i="3"/>
  <c r="U3434" i="3"/>
  <c r="U3447" i="3"/>
  <c r="U3460" i="3"/>
  <c r="U3473" i="3"/>
  <c r="U3486" i="3"/>
  <c r="U3499" i="3"/>
  <c r="U3512" i="3"/>
  <c r="U3525" i="3"/>
  <c r="U3538" i="3"/>
  <c r="U3551" i="3"/>
  <c r="U3564" i="3"/>
  <c r="U3578" i="3"/>
  <c r="U3591" i="3"/>
  <c r="U3604" i="3"/>
  <c r="U3616" i="3"/>
  <c r="U3628" i="3"/>
  <c r="U3640" i="3"/>
  <c r="U3652" i="3"/>
  <c r="U3664" i="3"/>
  <c r="U3676" i="3"/>
  <c r="U3688" i="3"/>
  <c r="U3700" i="3"/>
  <c r="U3712" i="3"/>
  <c r="U3724" i="3"/>
  <c r="U3736" i="3"/>
  <c r="U3748" i="3"/>
  <c r="U3760" i="3"/>
  <c r="U3772" i="3"/>
  <c r="U3784" i="3"/>
  <c r="U3796" i="3"/>
  <c r="U3808" i="3"/>
  <c r="U3820" i="3"/>
  <c r="U3832" i="3"/>
  <c r="U3844" i="3"/>
  <c r="U3856" i="3"/>
  <c r="U3868" i="3"/>
  <c r="U3880" i="3"/>
  <c r="U3892" i="3"/>
  <c r="U3904" i="3"/>
  <c r="U3916" i="3"/>
  <c r="U3928" i="3"/>
  <c r="U3940" i="3"/>
  <c r="U3952" i="3"/>
  <c r="U3964" i="3"/>
  <c r="U3976" i="3"/>
  <c r="U3988" i="3"/>
  <c r="U2356" i="3"/>
  <c r="U3271" i="3"/>
  <c r="U3435" i="3"/>
  <c r="U3592" i="3"/>
  <c r="U3737" i="3"/>
  <c r="U3881" i="3"/>
  <c r="U4000" i="3"/>
  <c r="U4047" i="3"/>
  <c r="U4073" i="3"/>
  <c r="U4106" i="3"/>
  <c r="U4130" i="3"/>
  <c r="U4148" i="3"/>
  <c r="U4166" i="3"/>
  <c r="U4180" i="3"/>
  <c r="U4195" i="3"/>
  <c r="U4209" i="3"/>
  <c r="U4224" i="3"/>
  <c r="U4238" i="3"/>
  <c r="U4252" i="3"/>
  <c r="U4267" i="3"/>
  <c r="U4281" i="3"/>
  <c r="U4295" i="3"/>
  <c r="U4308" i="3"/>
  <c r="U4321" i="3"/>
  <c r="U4334" i="3"/>
  <c r="U4347" i="3"/>
  <c r="U4360" i="3"/>
  <c r="U4373" i="3"/>
  <c r="U4387" i="3"/>
  <c r="U4400" i="3"/>
  <c r="U4413" i="3"/>
  <c r="U4426" i="3"/>
  <c r="U4439" i="3"/>
  <c r="U4452" i="3"/>
  <c r="U4465" i="3"/>
  <c r="U4478" i="3"/>
  <c r="U4490" i="3"/>
  <c r="U4502" i="3"/>
  <c r="U4514" i="3"/>
  <c r="U4526" i="3"/>
  <c r="U4538" i="3"/>
  <c r="U4550" i="3"/>
  <c r="U4562" i="3"/>
  <c r="U4574" i="3"/>
  <c r="U4586" i="3"/>
  <c r="U4598" i="3"/>
  <c r="U4610" i="3"/>
  <c r="U4622" i="3"/>
  <c r="U4634" i="3"/>
  <c r="U4646" i="3"/>
  <c r="U4658" i="3"/>
  <c r="U4670" i="3"/>
  <c r="U4682" i="3"/>
  <c r="U4694" i="3"/>
  <c r="U4706" i="3"/>
  <c r="U4718" i="3"/>
  <c r="U4730" i="3"/>
  <c r="U4742" i="3"/>
  <c r="U4754" i="3"/>
  <c r="U4766" i="3"/>
  <c r="U4778" i="3"/>
  <c r="U4790" i="3"/>
  <c r="U4802" i="3"/>
  <c r="U4814" i="3"/>
  <c r="U4826" i="3"/>
  <c r="U4838" i="3"/>
  <c r="U4850" i="3"/>
  <c r="U4862" i="3"/>
  <c r="U4874" i="3"/>
  <c r="U4886" i="3"/>
  <c r="U4898" i="3"/>
  <c r="U4910" i="3"/>
  <c r="U4922" i="3"/>
  <c r="U4934" i="3"/>
  <c r="U4946" i="3"/>
  <c r="U4958" i="3"/>
  <c r="U4970" i="3"/>
  <c r="U4982" i="3"/>
  <c r="U4994" i="3"/>
  <c r="U5006" i="3"/>
  <c r="U5018" i="3"/>
  <c r="U5030" i="3"/>
  <c r="U5042" i="3"/>
  <c r="U5054" i="3"/>
  <c r="U5066" i="3"/>
  <c r="U5078" i="3"/>
  <c r="U5090" i="3"/>
  <c r="U5102" i="3"/>
  <c r="U5114" i="3"/>
  <c r="U5126" i="3"/>
  <c r="U5138" i="3"/>
  <c r="U5150" i="3"/>
  <c r="U5162" i="3"/>
  <c r="U5174" i="3"/>
  <c r="U5186" i="3"/>
  <c r="U5198" i="3"/>
  <c r="U5210" i="3"/>
  <c r="U5222" i="3"/>
  <c r="U5234" i="3"/>
  <c r="U5246" i="3"/>
  <c r="U5258" i="3"/>
  <c r="U5270" i="3"/>
  <c r="U5282" i="3"/>
  <c r="U5294" i="3"/>
  <c r="U5306" i="3"/>
  <c r="U5318" i="3"/>
  <c r="U5330" i="3"/>
  <c r="U5342" i="3"/>
  <c r="U5354" i="3"/>
  <c r="U5366" i="3"/>
  <c r="U5378" i="3"/>
  <c r="U5390" i="3"/>
  <c r="U5402" i="3"/>
  <c r="U5414" i="3"/>
  <c r="U5426" i="3"/>
  <c r="U5438" i="3"/>
  <c r="U5450" i="3"/>
  <c r="U5462" i="3"/>
  <c r="U5474" i="3"/>
  <c r="U2514" i="3"/>
  <c r="U3285" i="3"/>
  <c r="U3448" i="3"/>
  <c r="U3605" i="3"/>
  <c r="U3749" i="3"/>
  <c r="U3893" i="3"/>
  <c r="U4001" i="3"/>
  <c r="U4048" i="3"/>
  <c r="U4081" i="3"/>
  <c r="U4107" i="3"/>
  <c r="U4131" i="3"/>
  <c r="U4150" i="3"/>
  <c r="U4167" i="3"/>
  <c r="U4181" i="3"/>
  <c r="U4196" i="3"/>
  <c r="U4210" i="3"/>
  <c r="U4225" i="3"/>
  <c r="U4239" i="3"/>
  <c r="U4253" i="3"/>
  <c r="U4268" i="3"/>
  <c r="U4282" i="3"/>
  <c r="U4296" i="3"/>
  <c r="U4309" i="3"/>
  <c r="U4322" i="3"/>
  <c r="U4335" i="3"/>
  <c r="U4348" i="3"/>
  <c r="U4361" i="3"/>
  <c r="U4375" i="3"/>
  <c r="U4388" i="3"/>
  <c r="U4401" i="3"/>
  <c r="U4414" i="3"/>
  <c r="U4427" i="3"/>
  <c r="U4440" i="3"/>
  <c r="U4453" i="3"/>
  <c r="U4466" i="3"/>
  <c r="U4479" i="3"/>
  <c r="U4491" i="3"/>
  <c r="U4503" i="3"/>
  <c r="U4515" i="3"/>
  <c r="U4527" i="3"/>
  <c r="U4539" i="3"/>
  <c r="U4551" i="3"/>
  <c r="U4563" i="3"/>
  <c r="U4575" i="3"/>
  <c r="U4587" i="3"/>
  <c r="U4599" i="3"/>
  <c r="U4611" i="3"/>
  <c r="U4623" i="3"/>
  <c r="U4635" i="3"/>
  <c r="U4647" i="3"/>
  <c r="U4659" i="3"/>
  <c r="U4671" i="3"/>
  <c r="U4683" i="3"/>
  <c r="U4695" i="3"/>
  <c r="U4707" i="3"/>
  <c r="U4719" i="3"/>
  <c r="U4731" i="3"/>
  <c r="U4743" i="3"/>
  <c r="U4755" i="3"/>
  <c r="U4767" i="3"/>
  <c r="U4779" i="3"/>
  <c r="U4791" i="3"/>
  <c r="U4803" i="3"/>
  <c r="U4815" i="3"/>
  <c r="U4827" i="3"/>
  <c r="U4839" i="3"/>
  <c r="U4851" i="3"/>
  <c r="U4863" i="3"/>
  <c r="U4875" i="3"/>
  <c r="U4887" i="3"/>
  <c r="U4899" i="3"/>
  <c r="U4911" i="3"/>
  <c r="U4923" i="3"/>
  <c r="U4935" i="3"/>
  <c r="U4947" i="3"/>
  <c r="U4959" i="3"/>
  <c r="U4971" i="3"/>
  <c r="U4983" i="3"/>
  <c r="U4995" i="3"/>
  <c r="U5007" i="3"/>
  <c r="U5019" i="3"/>
  <c r="U5031" i="3"/>
  <c r="U5043" i="3"/>
  <c r="U5055" i="3"/>
  <c r="U5067" i="3"/>
  <c r="U5079" i="3"/>
  <c r="U5091" i="3"/>
  <c r="U5103" i="3"/>
  <c r="U2671" i="3"/>
  <c r="U3299" i="3"/>
  <c r="U3461" i="3"/>
  <c r="U3617" i="3"/>
  <c r="U3761" i="3"/>
  <c r="U3905" i="3"/>
  <c r="U4011" i="3"/>
  <c r="U4049" i="3"/>
  <c r="U4082" i="3"/>
  <c r="U4108" i="3"/>
  <c r="U4132" i="3"/>
  <c r="U4152" i="3"/>
  <c r="U4168" i="3"/>
  <c r="U4183" i="3"/>
  <c r="U4197" i="3"/>
  <c r="U4212" i="3"/>
  <c r="U4226" i="3"/>
  <c r="U4240" i="3"/>
  <c r="U4255" i="3"/>
  <c r="U4269" i="3"/>
  <c r="U4284" i="3"/>
  <c r="U4297" i="3"/>
  <c r="U4310" i="3"/>
  <c r="U4323" i="3"/>
  <c r="U4336" i="3"/>
  <c r="U4349" i="3"/>
  <c r="U4363" i="3"/>
  <c r="U4376" i="3"/>
  <c r="U4389" i="3"/>
  <c r="U4402" i="3"/>
  <c r="U4415" i="3"/>
  <c r="U4428" i="3"/>
  <c r="U4441" i="3"/>
  <c r="U4454" i="3"/>
  <c r="U4467" i="3"/>
  <c r="U4480" i="3"/>
  <c r="U4492" i="3"/>
  <c r="U4504" i="3"/>
  <c r="U4516" i="3"/>
  <c r="U4528" i="3"/>
  <c r="U4540" i="3"/>
  <c r="U4552" i="3"/>
  <c r="U4564" i="3"/>
  <c r="U4576" i="3"/>
  <c r="U4588" i="3"/>
  <c r="U4600" i="3"/>
  <c r="U4612" i="3"/>
  <c r="U4624" i="3"/>
  <c r="U4636" i="3"/>
  <c r="U4648" i="3"/>
  <c r="U4660" i="3"/>
  <c r="U4672" i="3"/>
  <c r="U4684" i="3"/>
  <c r="U4696" i="3"/>
  <c r="U4708" i="3"/>
  <c r="U4720" i="3"/>
  <c r="U4732" i="3"/>
  <c r="U4744" i="3"/>
  <c r="U4756" i="3"/>
  <c r="U4768" i="3"/>
  <c r="U4780" i="3"/>
  <c r="U4792" i="3"/>
  <c r="U4804" i="3"/>
  <c r="U4816" i="3"/>
  <c r="U4828" i="3"/>
  <c r="U4840" i="3"/>
  <c r="U4852" i="3"/>
  <c r="U4864" i="3"/>
  <c r="U4876" i="3"/>
  <c r="U4888" i="3"/>
  <c r="U4900" i="3"/>
  <c r="U4912" i="3"/>
  <c r="U4924" i="3"/>
  <c r="U4936" i="3"/>
  <c r="U4948" i="3"/>
  <c r="U4960" i="3"/>
  <c r="U4972" i="3"/>
  <c r="U4984" i="3"/>
  <c r="U4996" i="3"/>
  <c r="U5008" i="3"/>
  <c r="U5020" i="3"/>
  <c r="U5032" i="3"/>
  <c r="U5044" i="3"/>
  <c r="U5056" i="3"/>
  <c r="U5068" i="3"/>
  <c r="U2819" i="3"/>
  <c r="U3314" i="3"/>
  <c r="U3474" i="3"/>
  <c r="U3629" i="3"/>
  <c r="U3773" i="3"/>
  <c r="U3917" i="3"/>
  <c r="U4012" i="3"/>
  <c r="U4057" i="3"/>
  <c r="U4083" i="3"/>
  <c r="U4109" i="3"/>
  <c r="U4133" i="3"/>
  <c r="U4153" i="3"/>
  <c r="U4169" i="3"/>
  <c r="U4184" i="3"/>
  <c r="U4198" i="3"/>
  <c r="U4213" i="3"/>
  <c r="U4227" i="3"/>
  <c r="U4241" i="3"/>
  <c r="U4256" i="3"/>
  <c r="U4270" i="3"/>
  <c r="U4285" i="3"/>
  <c r="U4298" i="3"/>
  <c r="U4311" i="3"/>
  <c r="U4324" i="3"/>
  <c r="U4337" i="3"/>
  <c r="U4351" i="3"/>
  <c r="U4364" i="3"/>
  <c r="U4377" i="3"/>
  <c r="U4390" i="3"/>
  <c r="U4403" i="3"/>
  <c r="U4416" i="3"/>
  <c r="U4429" i="3"/>
  <c r="U4442" i="3"/>
  <c r="U4455" i="3"/>
  <c r="U4468" i="3"/>
  <c r="U4481" i="3"/>
  <c r="U4493" i="3"/>
  <c r="U4505" i="3"/>
  <c r="U4517" i="3"/>
  <c r="U4529" i="3"/>
  <c r="U4541" i="3"/>
  <c r="U4553" i="3"/>
  <c r="U4565" i="3"/>
  <c r="U4577" i="3"/>
  <c r="U4589" i="3"/>
  <c r="U4601" i="3"/>
  <c r="U4613" i="3"/>
  <c r="U4625" i="3"/>
  <c r="U4637" i="3"/>
  <c r="U4649" i="3"/>
  <c r="U4661" i="3"/>
  <c r="U4673" i="3"/>
  <c r="U4685" i="3"/>
  <c r="U4697" i="3"/>
  <c r="U4709" i="3"/>
  <c r="U4721" i="3"/>
  <c r="U4733" i="3"/>
  <c r="U4745" i="3"/>
  <c r="U4757" i="3"/>
  <c r="U4769" i="3"/>
  <c r="U4781" i="3"/>
  <c r="U4793" i="3"/>
  <c r="U4805" i="3"/>
  <c r="U4817" i="3"/>
  <c r="U4829" i="3"/>
  <c r="U4841" i="3"/>
  <c r="U4853" i="3"/>
  <c r="U4865" i="3"/>
  <c r="U4877" i="3"/>
  <c r="U4889" i="3"/>
  <c r="U4901" i="3"/>
  <c r="U4913" i="3"/>
  <c r="U4925" i="3"/>
  <c r="U4937" i="3"/>
  <c r="U4949" i="3"/>
  <c r="U4961" i="3"/>
  <c r="U4973" i="3"/>
  <c r="U4985" i="3"/>
  <c r="U4997" i="3"/>
  <c r="U5009" i="3"/>
  <c r="U5021" i="3"/>
  <c r="U5033" i="3"/>
  <c r="U5045" i="3"/>
  <c r="U5057" i="3"/>
  <c r="U5069" i="3"/>
  <c r="U5081" i="3"/>
  <c r="U5093" i="3"/>
  <c r="U2963" i="3"/>
  <c r="U3328" i="3"/>
  <c r="U3487" i="3"/>
  <c r="U3641" i="3"/>
  <c r="U3785" i="3"/>
  <c r="U3929" i="3"/>
  <c r="U4013" i="3"/>
  <c r="U4058" i="3"/>
  <c r="U4084" i="3"/>
  <c r="U4116" i="3"/>
  <c r="U4136" i="3"/>
  <c r="U4154" i="3"/>
  <c r="U4171" i="3"/>
  <c r="U4185" i="3"/>
  <c r="U4200" i="3"/>
  <c r="U4214" i="3"/>
  <c r="U4228" i="3"/>
  <c r="U4243" i="3"/>
  <c r="U4257" i="3"/>
  <c r="U4272" i="3"/>
  <c r="U4286" i="3"/>
  <c r="U4299" i="3"/>
  <c r="U4312" i="3"/>
  <c r="U4325" i="3"/>
  <c r="U4339" i="3"/>
  <c r="U4352" i="3"/>
  <c r="U4365" i="3"/>
  <c r="U4378" i="3"/>
  <c r="U4391" i="3"/>
  <c r="U4404" i="3"/>
  <c r="U4417" i="3"/>
  <c r="U4430" i="3"/>
  <c r="U4443" i="3"/>
  <c r="U4456" i="3"/>
  <c r="U4469" i="3"/>
  <c r="U4482" i="3"/>
  <c r="U4494" i="3"/>
  <c r="U4506" i="3"/>
  <c r="U4518" i="3"/>
  <c r="U4530" i="3"/>
  <c r="U4542" i="3"/>
  <c r="U4554" i="3"/>
  <c r="U4566" i="3"/>
  <c r="U4578" i="3"/>
  <c r="U4590" i="3"/>
  <c r="U4602" i="3"/>
  <c r="U4614" i="3"/>
  <c r="U4626" i="3"/>
  <c r="U4638" i="3"/>
  <c r="U4650" i="3"/>
  <c r="U4662" i="3"/>
  <c r="U4674" i="3"/>
  <c r="U4686" i="3"/>
  <c r="U4698" i="3"/>
  <c r="U4710" i="3"/>
  <c r="U4722" i="3"/>
  <c r="U4734" i="3"/>
  <c r="U4746" i="3"/>
  <c r="U4758" i="3"/>
  <c r="U4770" i="3"/>
  <c r="U4782" i="3"/>
  <c r="U4794" i="3"/>
  <c r="U4806" i="3"/>
  <c r="U4818" i="3"/>
  <c r="U4830" i="3"/>
  <c r="U4842" i="3"/>
  <c r="U4854" i="3"/>
  <c r="U4866" i="3"/>
  <c r="U4878" i="3"/>
  <c r="U4890" i="3"/>
  <c r="U4902" i="3"/>
  <c r="U4914" i="3"/>
  <c r="U4926" i="3"/>
  <c r="U4938" i="3"/>
  <c r="U4950" i="3"/>
  <c r="U4962" i="3"/>
  <c r="U4974" i="3"/>
  <c r="U4986" i="3"/>
  <c r="U4998" i="3"/>
  <c r="U5010" i="3"/>
  <c r="U5022" i="3"/>
  <c r="U5034" i="3"/>
  <c r="U5046" i="3"/>
  <c r="U5058" i="3"/>
  <c r="U5070" i="3"/>
  <c r="U3093" i="3"/>
  <c r="U3343" i="3"/>
  <c r="U3500" i="3"/>
  <c r="U3653" i="3"/>
  <c r="U3797" i="3"/>
  <c r="U3941" i="3"/>
  <c r="U4023" i="3"/>
  <c r="U4059" i="3"/>
  <c r="U4085" i="3"/>
  <c r="U4117" i="3"/>
  <c r="U4138" i="3"/>
  <c r="U4155" i="3"/>
  <c r="U4172" i="3"/>
  <c r="U4186" i="3"/>
  <c r="U4201" i="3"/>
  <c r="U4215" i="3"/>
  <c r="U4229" i="3"/>
  <c r="U4244" i="3"/>
  <c r="U4258" i="3"/>
  <c r="U4273" i="3"/>
  <c r="U4287" i="3"/>
  <c r="U4300" i="3"/>
  <c r="U4313" i="3"/>
  <c r="U4327" i="3"/>
  <c r="U4340" i="3"/>
  <c r="U4353" i="3"/>
  <c r="U4366" i="3"/>
  <c r="U4379" i="3"/>
  <c r="U4392" i="3"/>
  <c r="U4405" i="3"/>
  <c r="U4418" i="3"/>
  <c r="U4431" i="3"/>
  <c r="U4444" i="3"/>
  <c r="U4457" i="3"/>
  <c r="U4471" i="3"/>
  <c r="U4483" i="3"/>
  <c r="U4495" i="3"/>
  <c r="U4507" i="3"/>
  <c r="U4519" i="3"/>
  <c r="U4531" i="3"/>
  <c r="U4543" i="3"/>
  <c r="U4555" i="3"/>
  <c r="U4567" i="3"/>
  <c r="U4579" i="3"/>
  <c r="U4591" i="3"/>
  <c r="U4603" i="3"/>
  <c r="U4615" i="3"/>
  <c r="U4627" i="3"/>
  <c r="U4639" i="3"/>
  <c r="U4651" i="3"/>
  <c r="U4663" i="3"/>
  <c r="U4675" i="3"/>
  <c r="U4687" i="3"/>
  <c r="U4699" i="3"/>
  <c r="U4711" i="3"/>
  <c r="U4723" i="3"/>
  <c r="U4735" i="3"/>
  <c r="U4747" i="3"/>
  <c r="U4759" i="3"/>
  <c r="U4771" i="3"/>
  <c r="U4783" i="3"/>
  <c r="U4795" i="3"/>
  <c r="U4807" i="3"/>
  <c r="U4819" i="3"/>
  <c r="U4831" i="3"/>
  <c r="U4843" i="3"/>
  <c r="U4855" i="3"/>
  <c r="U4867" i="3"/>
  <c r="U4879" i="3"/>
  <c r="U4891" i="3"/>
  <c r="U4903" i="3"/>
  <c r="U4915" i="3"/>
  <c r="U4927" i="3"/>
  <c r="U4939" i="3"/>
  <c r="U4951" i="3"/>
  <c r="U4963" i="3"/>
  <c r="U4975" i="3"/>
  <c r="U4987" i="3"/>
  <c r="U4999" i="3"/>
  <c r="U5011" i="3"/>
  <c r="U5023" i="3"/>
  <c r="U5035" i="3"/>
  <c r="U5047" i="3"/>
  <c r="U5059" i="3"/>
  <c r="U5071" i="3"/>
  <c r="U5083" i="3"/>
  <c r="U5095" i="3"/>
  <c r="U5107" i="3"/>
  <c r="U5119" i="3"/>
  <c r="U5131" i="3"/>
  <c r="U5143" i="3"/>
  <c r="U5155" i="3"/>
  <c r="U5167" i="3"/>
  <c r="U5179" i="3"/>
  <c r="U5191" i="3"/>
  <c r="U5203" i="3"/>
  <c r="U5215" i="3"/>
  <c r="U5227" i="3"/>
  <c r="U5239" i="3"/>
  <c r="U5251" i="3"/>
  <c r="U5263" i="3"/>
  <c r="U5275" i="3"/>
  <c r="U5287" i="3"/>
  <c r="U5299" i="3"/>
  <c r="U3131" i="3"/>
  <c r="U3356" i="3"/>
  <c r="U3513" i="3"/>
  <c r="U3665" i="3"/>
  <c r="U3809" i="3"/>
  <c r="U3953" i="3"/>
  <c r="U4024" i="3"/>
  <c r="U4060" i="3"/>
  <c r="U4093" i="3"/>
  <c r="U4118" i="3"/>
  <c r="U4140" i="3"/>
  <c r="U4156" i="3"/>
  <c r="U4173" i="3"/>
  <c r="U4188" i="3"/>
  <c r="U4202" i="3"/>
  <c r="U4216" i="3"/>
  <c r="U4231" i="3"/>
  <c r="U4245" i="3"/>
  <c r="U4260" i="3"/>
  <c r="U4274" i="3"/>
  <c r="U4288" i="3"/>
  <c r="U4301" i="3"/>
  <c r="U4315" i="3"/>
  <c r="U4328" i="3"/>
  <c r="U4341" i="3"/>
  <c r="U4354" i="3"/>
  <c r="U4367" i="3"/>
  <c r="U4380" i="3"/>
  <c r="U4393" i="3"/>
  <c r="U4406" i="3"/>
  <c r="U4419" i="3"/>
  <c r="U4432" i="3"/>
  <c r="U4445" i="3"/>
  <c r="U4459" i="3"/>
  <c r="U4472" i="3"/>
  <c r="U4484" i="3"/>
  <c r="U4496" i="3"/>
  <c r="U4508" i="3"/>
  <c r="U4520" i="3"/>
  <c r="U4532" i="3"/>
  <c r="U4544" i="3"/>
  <c r="U4556" i="3"/>
  <c r="U4568" i="3"/>
  <c r="U4580" i="3"/>
  <c r="U4592" i="3"/>
  <c r="U4604" i="3"/>
  <c r="U4616" i="3"/>
  <c r="U4628" i="3"/>
  <c r="U4640" i="3"/>
  <c r="U4652" i="3"/>
  <c r="U4664" i="3"/>
  <c r="U4676" i="3"/>
  <c r="U4688" i="3"/>
  <c r="U4700" i="3"/>
  <c r="U4712" i="3"/>
  <c r="U4724" i="3"/>
  <c r="U4736" i="3"/>
  <c r="U4748" i="3"/>
  <c r="U4760" i="3"/>
  <c r="U4772" i="3"/>
  <c r="U4784" i="3"/>
  <c r="U4796" i="3"/>
  <c r="U4808" i="3"/>
  <c r="U4820" i="3"/>
  <c r="U4832" i="3"/>
  <c r="U4844" i="3"/>
  <c r="U4856" i="3"/>
  <c r="U4868" i="3"/>
  <c r="U4880" i="3"/>
  <c r="U4892" i="3"/>
  <c r="U4904" i="3"/>
  <c r="U4916" i="3"/>
  <c r="U4928" i="3"/>
  <c r="U4940" i="3"/>
  <c r="U4952" i="3"/>
  <c r="U4964" i="3"/>
  <c r="U4976" i="3"/>
  <c r="U3166" i="3"/>
  <c r="U3369" i="3"/>
  <c r="U3526" i="3"/>
  <c r="U3677" i="3"/>
  <c r="U3821" i="3"/>
  <c r="U3965" i="3"/>
  <c r="U4025" i="3"/>
  <c r="U4061" i="3"/>
  <c r="U4094" i="3"/>
  <c r="U4119" i="3"/>
  <c r="U4141" i="3"/>
  <c r="U4157" i="3"/>
  <c r="U4174" i="3"/>
  <c r="U4189" i="3"/>
  <c r="U4203" i="3"/>
  <c r="U4217" i="3"/>
  <c r="U4232" i="3"/>
  <c r="U4246" i="3"/>
  <c r="U4261" i="3"/>
  <c r="U4275" i="3"/>
  <c r="U4289" i="3"/>
  <c r="U4303" i="3"/>
  <c r="U4316" i="3"/>
  <c r="U4329" i="3"/>
  <c r="U4342" i="3"/>
  <c r="U4355" i="3"/>
  <c r="U4368" i="3"/>
  <c r="U4381" i="3"/>
  <c r="U4394" i="3"/>
  <c r="U4407" i="3"/>
  <c r="U4420" i="3"/>
  <c r="U4433" i="3"/>
  <c r="U4447" i="3"/>
  <c r="U4460" i="3"/>
  <c r="U4473" i="3"/>
  <c r="U4485" i="3"/>
  <c r="U4497" i="3"/>
  <c r="U4509" i="3"/>
  <c r="U4521" i="3"/>
  <c r="U4533" i="3"/>
  <c r="U4545" i="3"/>
  <c r="U4557" i="3"/>
  <c r="U4569" i="3"/>
  <c r="U4581" i="3"/>
  <c r="U4593" i="3"/>
  <c r="U4605" i="3"/>
  <c r="U4617" i="3"/>
  <c r="U4629" i="3"/>
  <c r="U4641" i="3"/>
  <c r="U4653" i="3"/>
  <c r="U4665" i="3"/>
  <c r="U4677" i="3"/>
  <c r="U4689" i="3"/>
  <c r="U4701" i="3"/>
  <c r="U4713" i="3"/>
  <c r="U4725" i="3"/>
  <c r="U4737" i="3"/>
  <c r="U4749" i="3"/>
  <c r="U4761" i="3"/>
  <c r="U4773" i="3"/>
  <c r="U4785" i="3"/>
  <c r="U4797" i="3"/>
  <c r="U4809" i="3"/>
  <c r="U4821" i="3"/>
  <c r="U4833" i="3"/>
  <c r="U4845" i="3"/>
  <c r="U4857" i="3"/>
  <c r="U4869" i="3"/>
  <c r="U4881" i="3"/>
  <c r="U4893" i="3"/>
  <c r="U4905" i="3"/>
  <c r="U4917" i="3"/>
  <c r="U4929" i="3"/>
  <c r="U4941" i="3"/>
  <c r="U4953" i="3"/>
  <c r="U4965" i="3"/>
  <c r="U4977" i="3"/>
  <c r="U3191" i="3"/>
  <c r="U3382" i="3"/>
  <c r="U3539" i="3"/>
  <c r="U3689" i="3"/>
  <c r="U3833" i="3"/>
  <c r="U3977" i="3"/>
  <c r="U4035" i="3"/>
  <c r="U4069" i="3"/>
  <c r="U4095" i="3"/>
  <c r="U4120" i="3"/>
  <c r="U4142" i="3"/>
  <c r="U4160" i="3"/>
  <c r="U4176" i="3"/>
  <c r="U4190" i="3"/>
  <c r="U4204" i="3"/>
  <c r="U4219" i="3"/>
  <c r="U4233" i="3"/>
  <c r="U4248" i="3"/>
  <c r="U4262" i="3"/>
  <c r="U4276" i="3"/>
  <c r="U4291" i="3"/>
  <c r="U4304" i="3"/>
  <c r="U4317" i="3"/>
  <c r="U4330" i="3"/>
  <c r="U4343" i="3"/>
  <c r="U4356" i="3"/>
  <c r="U4369" i="3"/>
  <c r="U4382" i="3"/>
  <c r="U4395" i="3"/>
  <c r="U4408" i="3"/>
  <c r="U4421" i="3"/>
  <c r="U4435" i="3"/>
  <c r="U4448" i="3"/>
  <c r="U4461" i="3"/>
  <c r="U4474" i="3"/>
  <c r="U4486" i="3"/>
  <c r="U4498" i="3"/>
  <c r="U4510" i="3"/>
  <c r="U4522" i="3"/>
  <c r="U4534" i="3"/>
  <c r="U4546" i="3"/>
  <c r="U4558" i="3"/>
  <c r="U4570" i="3"/>
  <c r="U4582" i="3"/>
  <c r="U4594" i="3"/>
  <c r="U4606" i="3"/>
  <c r="U4618" i="3"/>
  <c r="U4630" i="3"/>
  <c r="U4642" i="3"/>
  <c r="U4654" i="3"/>
  <c r="U4666" i="3"/>
  <c r="U4678" i="3"/>
  <c r="U4690" i="3"/>
  <c r="U4702" i="3"/>
  <c r="U4714" i="3"/>
  <c r="U4726" i="3"/>
  <c r="U4738" i="3"/>
  <c r="U4750" i="3"/>
  <c r="U4762" i="3"/>
  <c r="U4774" i="3"/>
  <c r="U4786" i="3"/>
  <c r="U4798" i="3"/>
  <c r="U4810" i="3"/>
  <c r="U4822" i="3"/>
  <c r="U4834" i="3"/>
  <c r="U4846" i="3"/>
  <c r="U4858" i="3"/>
  <c r="U4870" i="3"/>
  <c r="U4882" i="3"/>
  <c r="U4894" i="3"/>
  <c r="U4906" i="3"/>
  <c r="U4918" i="3"/>
  <c r="U4930" i="3"/>
  <c r="U4942" i="3"/>
  <c r="U4954" i="3"/>
  <c r="U4966" i="3"/>
  <c r="U3215" i="3"/>
  <c r="U3395" i="3"/>
  <c r="U3552" i="3"/>
  <c r="U3701" i="3"/>
  <c r="U3845" i="3"/>
  <c r="U3987" i="3"/>
  <c r="U4036" i="3"/>
  <c r="U4070" i="3"/>
  <c r="U4096" i="3"/>
  <c r="U4121" i="3"/>
  <c r="U4143" i="3"/>
  <c r="U4162" i="3"/>
  <c r="U4177" i="3"/>
  <c r="U4191" i="3"/>
  <c r="U4205" i="3"/>
  <c r="U4220" i="3"/>
  <c r="U4234" i="3"/>
  <c r="U4249" i="3"/>
  <c r="U4263" i="3"/>
  <c r="U4277" i="3"/>
  <c r="U4292" i="3"/>
  <c r="U4305" i="3"/>
  <c r="U4318" i="3"/>
  <c r="U4331" i="3"/>
  <c r="U4344" i="3"/>
  <c r="U4357" i="3"/>
  <c r="U4370" i="3"/>
  <c r="U4383" i="3"/>
  <c r="U4396" i="3"/>
  <c r="U4409" i="3"/>
  <c r="U4423" i="3"/>
  <c r="U4436" i="3"/>
  <c r="U4449" i="3"/>
  <c r="U4462" i="3"/>
  <c r="U4475" i="3"/>
  <c r="U4487" i="3"/>
  <c r="U4499" i="3"/>
  <c r="U4511" i="3"/>
  <c r="U4523" i="3"/>
  <c r="U4535" i="3"/>
  <c r="U4547" i="3"/>
  <c r="U4559" i="3"/>
  <c r="U4571" i="3"/>
  <c r="U4583" i="3"/>
  <c r="U4595" i="3"/>
  <c r="U4607" i="3"/>
  <c r="U4619" i="3"/>
  <c r="U4631" i="3"/>
  <c r="U4643" i="3"/>
  <c r="U4655" i="3"/>
  <c r="U4667" i="3"/>
  <c r="U4679" i="3"/>
  <c r="U4691" i="3"/>
  <c r="U4703" i="3"/>
  <c r="U4715" i="3"/>
  <c r="U4727" i="3"/>
  <c r="U4739" i="3"/>
  <c r="U4751" i="3"/>
  <c r="U4763" i="3"/>
  <c r="U4775" i="3"/>
  <c r="U4787" i="3"/>
  <c r="U4799" i="3"/>
  <c r="U4811" i="3"/>
  <c r="U4823" i="3"/>
  <c r="U4835" i="3"/>
  <c r="U4847" i="3"/>
  <c r="U4859" i="3"/>
  <c r="U4871" i="3"/>
  <c r="U4883" i="3"/>
  <c r="U4895" i="3"/>
  <c r="U4907" i="3"/>
  <c r="U4919" i="3"/>
  <c r="U4931" i="3"/>
  <c r="U4943" i="3"/>
  <c r="U4955" i="3"/>
  <c r="U3239" i="3"/>
  <c r="U3408" i="3"/>
  <c r="U3566" i="3"/>
  <c r="U3713" i="3"/>
  <c r="U3857" i="3"/>
  <c r="U3989" i="3"/>
  <c r="U4037" i="3"/>
  <c r="U4071" i="3"/>
  <c r="U4097" i="3"/>
  <c r="U4128" i="3"/>
  <c r="U4144" i="3"/>
  <c r="U4164" i="3"/>
  <c r="U4178" i="3"/>
  <c r="U4192" i="3"/>
  <c r="U4207" i="3"/>
  <c r="U4221" i="3"/>
  <c r="U4236" i="3"/>
  <c r="U4250" i="3"/>
  <c r="U4264" i="3"/>
  <c r="U4279" i="3"/>
  <c r="U4293" i="3"/>
  <c r="U4306" i="3"/>
  <c r="U4319" i="3"/>
  <c r="U4332" i="3"/>
  <c r="U4345" i="3"/>
  <c r="U4358" i="3"/>
  <c r="U4371" i="3"/>
  <c r="U4384" i="3"/>
  <c r="U4397" i="3"/>
  <c r="U4411" i="3"/>
  <c r="U4424" i="3"/>
  <c r="U4437" i="3"/>
  <c r="U4450" i="3"/>
  <c r="U4463" i="3"/>
  <c r="U4476" i="3"/>
  <c r="U4488" i="3"/>
  <c r="U4500" i="3"/>
  <c r="U4512" i="3"/>
  <c r="U4524" i="3"/>
  <c r="U4536" i="3"/>
  <c r="U4548" i="3"/>
  <c r="U4560" i="3"/>
  <c r="U4572" i="3"/>
  <c r="U4584" i="3"/>
  <c r="U4596" i="3"/>
  <c r="U4608" i="3"/>
  <c r="U4620" i="3"/>
  <c r="U4632" i="3"/>
  <c r="U4644" i="3"/>
  <c r="U4656" i="3"/>
  <c r="U4668" i="3"/>
  <c r="U4680" i="3"/>
  <c r="U4692" i="3"/>
  <c r="U4704" i="3"/>
  <c r="U4716" i="3"/>
  <c r="U4728" i="3"/>
  <c r="U4740" i="3"/>
  <c r="U4752" i="3"/>
  <c r="U4764" i="3"/>
  <c r="U4776" i="3"/>
  <c r="U4788" i="3"/>
  <c r="U4800" i="3"/>
  <c r="U4812" i="3"/>
  <c r="U4824" i="3"/>
  <c r="U4836" i="3"/>
  <c r="U4848" i="3"/>
  <c r="U4860" i="3"/>
  <c r="U4872" i="3"/>
  <c r="U4884" i="3"/>
  <c r="U4896" i="3"/>
  <c r="U4908" i="3"/>
  <c r="U4920" i="3"/>
  <c r="U4932" i="3"/>
  <c r="U4944" i="3"/>
  <c r="U4956" i="3"/>
  <c r="U4968" i="3"/>
  <c r="U3255" i="3"/>
  <c r="U4179" i="3"/>
  <c r="U4346" i="3"/>
  <c r="U4501" i="3"/>
  <c r="U4645" i="3"/>
  <c r="U4789" i="3"/>
  <c r="U4933" i="3"/>
  <c r="U4991" i="3"/>
  <c r="U5015" i="3"/>
  <c r="U5039" i="3"/>
  <c r="U5063" i="3"/>
  <c r="U5085" i="3"/>
  <c r="U5101" i="3"/>
  <c r="U5117" i="3"/>
  <c r="U5132" i="3"/>
  <c r="U5146" i="3"/>
  <c r="U5160" i="3"/>
  <c r="U5175" i="3"/>
  <c r="U5189" i="3"/>
  <c r="U5204" i="3"/>
  <c r="U5218" i="3"/>
  <c r="U5232" i="3"/>
  <c r="U5247" i="3"/>
  <c r="U5261" i="3"/>
  <c r="U5276" i="3"/>
  <c r="U5290" i="3"/>
  <c r="U5304" i="3"/>
  <c r="U5317" i="3"/>
  <c r="U5331" i="3"/>
  <c r="U5344" i="3"/>
  <c r="U5357" i="3"/>
  <c r="U5370" i="3"/>
  <c r="U5383" i="3"/>
  <c r="U5396" i="3"/>
  <c r="U5409" i="3"/>
  <c r="U5422" i="3"/>
  <c r="U5435" i="3"/>
  <c r="U5448" i="3"/>
  <c r="U5461" i="3"/>
  <c r="U5475" i="3"/>
  <c r="U5487" i="3"/>
  <c r="U5499" i="3"/>
  <c r="U5511" i="3"/>
  <c r="U5523" i="3"/>
  <c r="U5535" i="3"/>
  <c r="U5547" i="3"/>
  <c r="U5559" i="3"/>
  <c r="U5571" i="3"/>
  <c r="U5583" i="3"/>
  <c r="U5595" i="3"/>
  <c r="U5607" i="3"/>
  <c r="U5619" i="3"/>
  <c r="U5631" i="3"/>
  <c r="U5643" i="3"/>
  <c r="U5655" i="3"/>
  <c r="U5667" i="3"/>
  <c r="U5679" i="3"/>
  <c r="U5691" i="3"/>
  <c r="U5703" i="3"/>
  <c r="U5715" i="3"/>
  <c r="U5727" i="3"/>
  <c r="U5739" i="3"/>
  <c r="U5751" i="3"/>
  <c r="U5763" i="3"/>
  <c r="U5775" i="3"/>
  <c r="U5787" i="3"/>
  <c r="U5799" i="3"/>
  <c r="U5811" i="3"/>
  <c r="U5823" i="3"/>
  <c r="U5835" i="3"/>
  <c r="U5847" i="3"/>
  <c r="U5859" i="3"/>
  <c r="U5871" i="3"/>
  <c r="U5883" i="3"/>
  <c r="U5895" i="3"/>
  <c r="U5907" i="3"/>
  <c r="U5919" i="3"/>
  <c r="U5931" i="3"/>
  <c r="U5943" i="3"/>
  <c r="U5955" i="3"/>
  <c r="U5967" i="3"/>
  <c r="U5979" i="3"/>
  <c r="U5991" i="3"/>
  <c r="U6003" i="3"/>
  <c r="U6015" i="3"/>
  <c r="U6027" i="3"/>
  <c r="U6039" i="3"/>
  <c r="U6051" i="3"/>
  <c r="U6063" i="3"/>
  <c r="U6075" i="3"/>
  <c r="U6087" i="3"/>
  <c r="U6099" i="3"/>
  <c r="U6111" i="3"/>
  <c r="U6123" i="3"/>
  <c r="U6135" i="3"/>
  <c r="U6147" i="3"/>
  <c r="U6159" i="3"/>
  <c r="U6171" i="3"/>
  <c r="U6183" i="3"/>
  <c r="U6195" i="3"/>
  <c r="U6207" i="3"/>
  <c r="U6219" i="3"/>
  <c r="U6231" i="3"/>
  <c r="U6243" i="3"/>
  <c r="U6255" i="3"/>
  <c r="U6267" i="3"/>
  <c r="U6279" i="3"/>
  <c r="U6291" i="3"/>
  <c r="U6303" i="3"/>
  <c r="U6315" i="3"/>
  <c r="U6327" i="3"/>
  <c r="U6339" i="3"/>
  <c r="U6351" i="3"/>
  <c r="U6363" i="3"/>
  <c r="U6375" i="3"/>
  <c r="U6387" i="3"/>
  <c r="U6399" i="3"/>
  <c r="U6411" i="3"/>
  <c r="U6423" i="3"/>
  <c r="U6435" i="3"/>
  <c r="U6447" i="3"/>
  <c r="U3422" i="3"/>
  <c r="U4193" i="3"/>
  <c r="U4359" i="3"/>
  <c r="U4513" i="3"/>
  <c r="U4657" i="3"/>
  <c r="U4801" i="3"/>
  <c r="U4945" i="3"/>
  <c r="U4992" i="3"/>
  <c r="U5016" i="3"/>
  <c r="U5040" i="3"/>
  <c r="U5064" i="3"/>
  <c r="U5086" i="3"/>
  <c r="U5104" i="3"/>
  <c r="U5118" i="3"/>
  <c r="U5133" i="3"/>
  <c r="U5147" i="3"/>
  <c r="U5161" i="3"/>
  <c r="U5176" i="3"/>
  <c r="U5190" i="3"/>
  <c r="U5205" i="3"/>
  <c r="U5219" i="3"/>
  <c r="U5233" i="3"/>
  <c r="U5248" i="3"/>
  <c r="U5262" i="3"/>
  <c r="U5277" i="3"/>
  <c r="U5291" i="3"/>
  <c r="U5305" i="3"/>
  <c r="U5319" i="3"/>
  <c r="U5332" i="3"/>
  <c r="U5345" i="3"/>
  <c r="U5358" i="3"/>
  <c r="U5371" i="3"/>
  <c r="U5384" i="3"/>
  <c r="U5397" i="3"/>
  <c r="U5410" i="3"/>
  <c r="U5423" i="3"/>
  <c r="U5436" i="3"/>
  <c r="U5449" i="3"/>
  <c r="U5463" i="3"/>
  <c r="U5476" i="3"/>
  <c r="U5488" i="3"/>
  <c r="U5500" i="3"/>
  <c r="U5512" i="3"/>
  <c r="U5524" i="3"/>
  <c r="U5536" i="3"/>
  <c r="U5548" i="3"/>
  <c r="U5560" i="3"/>
  <c r="U5572" i="3"/>
  <c r="U5584" i="3"/>
  <c r="U5596" i="3"/>
  <c r="U5608" i="3"/>
  <c r="U5620" i="3"/>
  <c r="U5632" i="3"/>
  <c r="U5644" i="3"/>
  <c r="U5656" i="3"/>
  <c r="U5668" i="3"/>
  <c r="U5680" i="3"/>
  <c r="U5692" i="3"/>
  <c r="U5704" i="3"/>
  <c r="U5716" i="3"/>
  <c r="U5728" i="3"/>
  <c r="U5740" i="3"/>
  <c r="U5752" i="3"/>
  <c r="U5764" i="3"/>
  <c r="U5776" i="3"/>
  <c r="U5788" i="3"/>
  <c r="U5800" i="3"/>
  <c r="U5812" i="3"/>
  <c r="U5824" i="3"/>
  <c r="U5836" i="3"/>
  <c r="U5848" i="3"/>
  <c r="U5860" i="3"/>
  <c r="U5872" i="3"/>
  <c r="U5884" i="3"/>
  <c r="U5896" i="3"/>
  <c r="U5908" i="3"/>
  <c r="U5920" i="3"/>
  <c r="U5932" i="3"/>
  <c r="U5944" i="3"/>
  <c r="U5956" i="3"/>
  <c r="U5968" i="3"/>
  <c r="U5980" i="3"/>
  <c r="U5992" i="3"/>
  <c r="U6004" i="3"/>
  <c r="U6016" i="3"/>
  <c r="U6028" i="3"/>
  <c r="U6040" i="3"/>
  <c r="U6052" i="3"/>
  <c r="U6064" i="3"/>
  <c r="U6076" i="3"/>
  <c r="U6088" i="3"/>
  <c r="U3579" i="3"/>
  <c r="U4208" i="3"/>
  <c r="U4372" i="3"/>
  <c r="U4525" i="3"/>
  <c r="U4669" i="3"/>
  <c r="U4813" i="3"/>
  <c r="U4957" i="3"/>
  <c r="U4993" i="3"/>
  <c r="U5017" i="3"/>
  <c r="U5041" i="3"/>
  <c r="U5065" i="3"/>
  <c r="U5087" i="3"/>
  <c r="U5105" i="3"/>
  <c r="U5120" i="3"/>
  <c r="U5134" i="3"/>
  <c r="U5148" i="3"/>
  <c r="U5163" i="3"/>
  <c r="U5177" i="3"/>
  <c r="U5192" i="3"/>
  <c r="U5206" i="3"/>
  <c r="U5220" i="3"/>
  <c r="U5235" i="3"/>
  <c r="U5249" i="3"/>
  <c r="U5264" i="3"/>
  <c r="U5278" i="3"/>
  <c r="U5292" i="3"/>
  <c r="U5307" i="3"/>
  <c r="U5320" i="3"/>
  <c r="U5333" i="3"/>
  <c r="U5346" i="3"/>
  <c r="U5359" i="3"/>
  <c r="U5372" i="3"/>
  <c r="U5385" i="3"/>
  <c r="U5398" i="3"/>
  <c r="U5411" i="3"/>
  <c r="U5424" i="3"/>
  <c r="U5437" i="3"/>
  <c r="U5451" i="3"/>
  <c r="U5464" i="3"/>
  <c r="U5477" i="3"/>
  <c r="U5489" i="3"/>
  <c r="U5501" i="3"/>
  <c r="U5513" i="3"/>
  <c r="U5525" i="3"/>
  <c r="U5537" i="3"/>
  <c r="U5549" i="3"/>
  <c r="U5561" i="3"/>
  <c r="U5573" i="3"/>
  <c r="U5585" i="3"/>
  <c r="U5597" i="3"/>
  <c r="U5609" i="3"/>
  <c r="U5621" i="3"/>
  <c r="U5633" i="3"/>
  <c r="U5645" i="3"/>
  <c r="U5657" i="3"/>
  <c r="U5669" i="3"/>
  <c r="U5681" i="3"/>
  <c r="U5693" i="3"/>
  <c r="U5705" i="3"/>
  <c r="U5717" i="3"/>
  <c r="U5729" i="3"/>
  <c r="U5741" i="3"/>
  <c r="U5753" i="3"/>
  <c r="U5765" i="3"/>
  <c r="U5777" i="3"/>
  <c r="U5789" i="3"/>
  <c r="U5801" i="3"/>
  <c r="U5813" i="3"/>
  <c r="U5825" i="3"/>
  <c r="U5837" i="3"/>
  <c r="U5849" i="3"/>
  <c r="U5861" i="3"/>
  <c r="U5873" i="3"/>
  <c r="U5885" i="3"/>
  <c r="U5897" i="3"/>
  <c r="U5909" i="3"/>
  <c r="U5921" i="3"/>
  <c r="U5933" i="3"/>
  <c r="U5945" i="3"/>
  <c r="U5957" i="3"/>
  <c r="U5969" i="3"/>
  <c r="U5981" i="3"/>
  <c r="U5993" i="3"/>
  <c r="U6005" i="3"/>
  <c r="U6017" i="3"/>
  <c r="U6029" i="3"/>
  <c r="U6041" i="3"/>
  <c r="U6053" i="3"/>
  <c r="U6065" i="3"/>
  <c r="U6077" i="3"/>
  <c r="U6089" i="3"/>
  <c r="U3725" i="3"/>
  <c r="U4222" i="3"/>
  <c r="U4385" i="3"/>
  <c r="U4537" i="3"/>
  <c r="U4681" i="3"/>
  <c r="U4825" i="3"/>
  <c r="U4967" i="3"/>
  <c r="U5000" i="3"/>
  <c r="U5024" i="3"/>
  <c r="U5048" i="3"/>
  <c r="U5072" i="3"/>
  <c r="U5088" i="3"/>
  <c r="U5106" i="3"/>
  <c r="U5121" i="3"/>
  <c r="U5135" i="3"/>
  <c r="U5149" i="3"/>
  <c r="U5164" i="3"/>
  <c r="U5178" i="3"/>
  <c r="U5193" i="3"/>
  <c r="U5207" i="3"/>
  <c r="U5221" i="3"/>
  <c r="U5236" i="3"/>
  <c r="U5250" i="3"/>
  <c r="U5265" i="3"/>
  <c r="U5279" i="3"/>
  <c r="U5293" i="3"/>
  <c r="U5308" i="3"/>
  <c r="U5321" i="3"/>
  <c r="U5334" i="3"/>
  <c r="U5347" i="3"/>
  <c r="U5360" i="3"/>
  <c r="U5373" i="3"/>
  <c r="U5386" i="3"/>
  <c r="U5399" i="3"/>
  <c r="U5412" i="3"/>
  <c r="U5425" i="3"/>
  <c r="U5439" i="3"/>
  <c r="U5452" i="3"/>
  <c r="U5465" i="3"/>
  <c r="U5478" i="3"/>
  <c r="U5490" i="3"/>
  <c r="U5502" i="3"/>
  <c r="U5514" i="3"/>
  <c r="U5526" i="3"/>
  <c r="U5538" i="3"/>
  <c r="U5550" i="3"/>
  <c r="U5562" i="3"/>
  <c r="U5574" i="3"/>
  <c r="U5586" i="3"/>
  <c r="U5598" i="3"/>
  <c r="U5610" i="3"/>
  <c r="U5622" i="3"/>
  <c r="U5634" i="3"/>
  <c r="U5646" i="3"/>
  <c r="U5658" i="3"/>
  <c r="U5670" i="3"/>
  <c r="U5682" i="3"/>
  <c r="U5694" i="3"/>
  <c r="U5706" i="3"/>
  <c r="U5718" i="3"/>
  <c r="U5730" i="3"/>
  <c r="U5742" i="3"/>
  <c r="U5754" i="3"/>
  <c r="U5766" i="3"/>
  <c r="U5778" i="3"/>
  <c r="U5790" i="3"/>
  <c r="U5802" i="3"/>
  <c r="U5814" i="3"/>
  <c r="U5826" i="3"/>
  <c r="U5838" i="3"/>
  <c r="U5850" i="3"/>
  <c r="U5862" i="3"/>
  <c r="U5874" i="3"/>
  <c r="U5886" i="3"/>
  <c r="U5898" i="3"/>
  <c r="U5910" i="3"/>
  <c r="U5922" i="3"/>
  <c r="U5934" i="3"/>
  <c r="U5946" i="3"/>
  <c r="U5958" i="3"/>
  <c r="U5970" i="3"/>
  <c r="U5982" i="3"/>
  <c r="U5994" i="3"/>
  <c r="U6006" i="3"/>
  <c r="U6018" i="3"/>
  <c r="U6030" i="3"/>
  <c r="U6042" i="3"/>
  <c r="U6054" i="3"/>
  <c r="U6066" i="3"/>
  <c r="U6078" i="3"/>
  <c r="U6090" i="3"/>
  <c r="U3869" i="3"/>
  <c r="U4237" i="3"/>
  <c r="U4399" i="3"/>
  <c r="U4549" i="3"/>
  <c r="U4693" i="3"/>
  <c r="U4837" i="3"/>
  <c r="U4969" i="3"/>
  <c r="U5001" i="3"/>
  <c r="U5025" i="3"/>
  <c r="U5049" i="3"/>
  <c r="U5073" i="3"/>
  <c r="U5089" i="3"/>
  <c r="U5108" i="3"/>
  <c r="U5122" i="3"/>
  <c r="U5136" i="3"/>
  <c r="U5151" i="3"/>
  <c r="U5165" i="3"/>
  <c r="U5180" i="3"/>
  <c r="U5194" i="3"/>
  <c r="U5208" i="3"/>
  <c r="U5223" i="3"/>
  <c r="U5237" i="3"/>
  <c r="U5252" i="3"/>
  <c r="U5266" i="3"/>
  <c r="U5280" i="3"/>
  <c r="U5295" i="3"/>
  <c r="U5309" i="3"/>
  <c r="U5322" i="3"/>
  <c r="U5335" i="3"/>
  <c r="U5348" i="3"/>
  <c r="U5361" i="3"/>
  <c r="U5374" i="3"/>
  <c r="U5387" i="3"/>
  <c r="U5400" i="3"/>
  <c r="U5413" i="3"/>
  <c r="U5427" i="3"/>
  <c r="U5440" i="3"/>
  <c r="U5453" i="3"/>
  <c r="U5466" i="3"/>
  <c r="U5479" i="3"/>
  <c r="U5491" i="3"/>
  <c r="U5503" i="3"/>
  <c r="U5515" i="3"/>
  <c r="U5527" i="3"/>
  <c r="U5539" i="3"/>
  <c r="U5551" i="3"/>
  <c r="U5563" i="3"/>
  <c r="U5575" i="3"/>
  <c r="U5587" i="3"/>
  <c r="U5599" i="3"/>
  <c r="U5611" i="3"/>
  <c r="U5623" i="3"/>
  <c r="U5635" i="3"/>
  <c r="U5647" i="3"/>
  <c r="U5659" i="3"/>
  <c r="U5671" i="3"/>
  <c r="U5683" i="3"/>
  <c r="U5695" i="3"/>
  <c r="U5707" i="3"/>
  <c r="U5719" i="3"/>
  <c r="U5731" i="3"/>
  <c r="U5743" i="3"/>
  <c r="U5755" i="3"/>
  <c r="U5767" i="3"/>
  <c r="U5779" i="3"/>
  <c r="U5791" i="3"/>
  <c r="U5803" i="3"/>
  <c r="U5815" i="3"/>
  <c r="U5827" i="3"/>
  <c r="U5839" i="3"/>
  <c r="U5851" i="3"/>
  <c r="U5863" i="3"/>
  <c r="U5875" i="3"/>
  <c r="U5887" i="3"/>
  <c r="U5899" i="3"/>
  <c r="U5911" i="3"/>
  <c r="U5923" i="3"/>
  <c r="U5935" i="3"/>
  <c r="U5947" i="3"/>
  <c r="U5959" i="3"/>
  <c r="U5971" i="3"/>
  <c r="U5983" i="3"/>
  <c r="U5995" i="3"/>
  <c r="U6007" i="3"/>
  <c r="U6019" i="3"/>
  <c r="U6031" i="3"/>
  <c r="U6043" i="3"/>
  <c r="U6055" i="3"/>
  <c r="U6067" i="3"/>
  <c r="U6079" i="3"/>
  <c r="U6091" i="3"/>
  <c r="U6103" i="3"/>
  <c r="U6115" i="3"/>
  <c r="U6127" i="3"/>
  <c r="U6139" i="3"/>
  <c r="U6151" i="3"/>
  <c r="U6163" i="3"/>
  <c r="U6175" i="3"/>
  <c r="U6187" i="3"/>
  <c r="U3999" i="3"/>
  <c r="U4251" i="3"/>
  <c r="U4412" i="3"/>
  <c r="U4561" i="3"/>
  <c r="U4705" i="3"/>
  <c r="U4849" i="3"/>
  <c r="U4978" i="3"/>
  <c r="U5002" i="3"/>
  <c r="U5026" i="3"/>
  <c r="U5050" i="3"/>
  <c r="U5074" i="3"/>
  <c r="U5092" i="3"/>
  <c r="U5109" i="3"/>
  <c r="U5123" i="3"/>
  <c r="U5137" i="3"/>
  <c r="U5152" i="3"/>
  <c r="U5166" i="3"/>
  <c r="U5181" i="3"/>
  <c r="U5195" i="3"/>
  <c r="U5209" i="3"/>
  <c r="U5224" i="3"/>
  <c r="U5238" i="3"/>
  <c r="U5253" i="3"/>
  <c r="U5267" i="3"/>
  <c r="U5281" i="3"/>
  <c r="U5296" i="3"/>
  <c r="U5310" i="3"/>
  <c r="U5323" i="3"/>
  <c r="U5336" i="3"/>
  <c r="U5349" i="3"/>
  <c r="U5362" i="3"/>
  <c r="U5375" i="3"/>
  <c r="U5388" i="3"/>
  <c r="U5401" i="3"/>
  <c r="U5415" i="3"/>
  <c r="U5428" i="3"/>
  <c r="U5441" i="3"/>
  <c r="U5454" i="3"/>
  <c r="U5467" i="3"/>
  <c r="U5480" i="3"/>
  <c r="U5492" i="3"/>
  <c r="U5504" i="3"/>
  <c r="U5516" i="3"/>
  <c r="U5528" i="3"/>
  <c r="U5540" i="3"/>
  <c r="U5552" i="3"/>
  <c r="U5564" i="3"/>
  <c r="U5576" i="3"/>
  <c r="U5588" i="3"/>
  <c r="U5600" i="3"/>
  <c r="U5612" i="3"/>
  <c r="U5624" i="3"/>
  <c r="U5636" i="3"/>
  <c r="U5648" i="3"/>
  <c r="U5660" i="3"/>
  <c r="U5672" i="3"/>
  <c r="U5684" i="3"/>
  <c r="U5696" i="3"/>
  <c r="U5708" i="3"/>
  <c r="U5720" i="3"/>
  <c r="U5732" i="3"/>
  <c r="U5744" i="3"/>
  <c r="U5756" i="3"/>
  <c r="U5768" i="3"/>
  <c r="U5780" i="3"/>
  <c r="U5792" i="3"/>
  <c r="U5804" i="3"/>
  <c r="U5816" i="3"/>
  <c r="U5828" i="3"/>
  <c r="U5840" i="3"/>
  <c r="U5852" i="3"/>
  <c r="U5864" i="3"/>
  <c r="U5876" i="3"/>
  <c r="U5888" i="3"/>
  <c r="U5900" i="3"/>
  <c r="U5912" i="3"/>
  <c r="U5924" i="3"/>
  <c r="U5936" i="3"/>
  <c r="U5948" i="3"/>
  <c r="U5960" i="3"/>
  <c r="U5972" i="3"/>
  <c r="U5984" i="3"/>
  <c r="U5996" i="3"/>
  <c r="U6008" i="3"/>
  <c r="U6020" i="3"/>
  <c r="U6032" i="3"/>
  <c r="U6044" i="3"/>
  <c r="U6056" i="3"/>
  <c r="U6068" i="3"/>
  <c r="U6080" i="3"/>
  <c r="U6092" i="3"/>
  <c r="U6104" i="3"/>
  <c r="U6116" i="3"/>
  <c r="U6128" i="3"/>
  <c r="U6140" i="3"/>
  <c r="U6152" i="3"/>
  <c r="U6164" i="3"/>
  <c r="U6176" i="3"/>
  <c r="U6188" i="3"/>
  <c r="U6200" i="3"/>
  <c r="U6212" i="3"/>
  <c r="U6224" i="3"/>
  <c r="U6236" i="3"/>
  <c r="U6248" i="3"/>
  <c r="U6260" i="3"/>
  <c r="U6272" i="3"/>
  <c r="U6284" i="3"/>
  <c r="U6296" i="3"/>
  <c r="U6308" i="3"/>
  <c r="U6320" i="3"/>
  <c r="U6332" i="3"/>
  <c r="U6344" i="3"/>
  <c r="U6356" i="3"/>
  <c r="U6368" i="3"/>
  <c r="U4046" i="3"/>
  <c r="U4265" i="3"/>
  <c r="U4425" i="3"/>
  <c r="U4573" i="3"/>
  <c r="U4717" i="3"/>
  <c r="U4861" i="3"/>
  <c r="U4979" i="3"/>
  <c r="U5003" i="3"/>
  <c r="U5027" i="3"/>
  <c r="U5051" i="3"/>
  <c r="U5075" i="3"/>
  <c r="U5094" i="3"/>
  <c r="U5110" i="3"/>
  <c r="U5124" i="3"/>
  <c r="U5139" i="3"/>
  <c r="U5153" i="3"/>
  <c r="U5168" i="3"/>
  <c r="U5182" i="3"/>
  <c r="U5196" i="3"/>
  <c r="U5211" i="3"/>
  <c r="U5225" i="3"/>
  <c r="U5240" i="3"/>
  <c r="U5254" i="3"/>
  <c r="U5268" i="3"/>
  <c r="U5283" i="3"/>
  <c r="U5297" i="3"/>
  <c r="U5311" i="3"/>
  <c r="U5324" i="3"/>
  <c r="U5337" i="3"/>
  <c r="U5350" i="3"/>
  <c r="U5363" i="3"/>
  <c r="U5376" i="3"/>
  <c r="U5389" i="3"/>
  <c r="U5403" i="3"/>
  <c r="U5416" i="3"/>
  <c r="U5429" i="3"/>
  <c r="U5442" i="3"/>
  <c r="U5455" i="3"/>
  <c r="U5468" i="3"/>
  <c r="U5481" i="3"/>
  <c r="U5493" i="3"/>
  <c r="U5505" i="3"/>
  <c r="U5517" i="3"/>
  <c r="U5529" i="3"/>
  <c r="U5541" i="3"/>
  <c r="U5553" i="3"/>
  <c r="U5565" i="3"/>
  <c r="U5577" i="3"/>
  <c r="U5589" i="3"/>
  <c r="U5601" i="3"/>
  <c r="U5613" i="3"/>
  <c r="U5625" i="3"/>
  <c r="U5637" i="3"/>
  <c r="U5649" i="3"/>
  <c r="U5661" i="3"/>
  <c r="U5673" i="3"/>
  <c r="U5685" i="3"/>
  <c r="U5697" i="3"/>
  <c r="U5709" i="3"/>
  <c r="U5721" i="3"/>
  <c r="U5733" i="3"/>
  <c r="U5745" i="3"/>
  <c r="U5757" i="3"/>
  <c r="U5769" i="3"/>
  <c r="U5781" i="3"/>
  <c r="U5793" i="3"/>
  <c r="U5805" i="3"/>
  <c r="U5817" i="3"/>
  <c r="U5829" i="3"/>
  <c r="U5841" i="3"/>
  <c r="U5853" i="3"/>
  <c r="U5865" i="3"/>
  <c r="U5877" i="3"/>
  <c r="U5889" i="3"/>
  <c r="U5901" i="3"/>
  <c r="U5913" i="3"/>
  <c r="U5925" i="3"/>
  <c r="U5937" i="3"/>
  <c r="U5949" i="3"/>
  <c r="U4072" i="3"/>
  <c r="U4280" i="3"/>
  <c r="U4438" i="3"/>
  <c r="U4585" i="3"/>
  <c r="U4729" i="3"/>
  <c r="U4873" i="3"/>
  <c r="U4980" i="3"/>
  <c r="U5004" i="3"/>
  <c r="U5028" i="3"/>
  <c r="U5052" i="3"/>
  <c r="U5076" i="3"/>
  <c r="U5096" i="3"/>
  <c r="U5111" i="3"/>
  <c r="U5125" i="3"/>
  <c r="U5140" i="3"/>
  <c r="U5154" i="3"/>
  <c r="U5169" i="3"/>
  <c r="U5183" i="3"/>
  <c r="U5197" i="3"/>
  <c r="U5212" i="3"/>
  <c r="U5226" i="3"/>
  <c r="U5241" i="3"/>
  <c r="U5255" i="3"/>
  <c r="U5269" i="3"/>
  <c r="U5284" i="3"/>
  <c r="U5298" i="3"/>
  <c r="U5312" i="3"/>
  <c r="U5325" i="3"/>
  <c r="U5338" i="3"/>
  <c r="U5351" i="3"/>
  <c r="U5364" i="3"/>
  <c r="U5377" i="3"/>
  <c r="U5391" i="3"/>
  <c r="U5404" i="3"/>
  <c r="U5417" i="3"/>
  <c r="U5430" i="3"/>
  <c r="U5443" i="3"/>
  <c r="U5456" i="3"/>
  <c r="U5469" i="3"/>
  <c r="U5482" i="3"/>
  <c r="U5494" i="3"/>
  <c r="U5506" i="3"/>
  <c r="U5518" i="3"/>
  <c r="U5530" i="3"/>
  <c r="U5542" i="3"/>
  <c r="U5554" i="3"/>
  <c r="U5566" i="3"/>
  <c r="U5578" i="3"/>
  <c r="U5590" i="3"/>
  <c r="U5602" i="3"/>
  <c r="U5614" i="3"/>
  <c r="U5626" i="3"/>
  <c r="U5638" i="3"/>
  <c r="U5650" i="3"/>
  <c r="U5662" i="3"/>
  <c r="U5674" i="3"/>
  <c r="U5686" i="3"/>
  <c r="U5698" i="3"/>
  <c r="U5710" i="3"/>
  <c r="U5722" i="3"/>
  <c r="U5734" i="3"/>
  <c r="U5746" i="3"/>
  <c r="U5758" i="3"/>
  <c r="U5770" i="3"/>
  <c r="U5782" i="3"/>
  <c r="U5794" i="3"/>
  <c r="U5806" i="3"/>
  <c r="U5818" i="3"/>
  <c r="U5830" i="3"/>
  <c r="U5842" i="3"/>
  <c r="U5854" i="3"/>
  <c r="U5866" i="3"/>
  <c r="U5878" i="3"/>
  <c r="U5890" i="3"/>
  <c r="U5902" i="3"/>
  <c r="U5914" i="3"/>
  <c r="U5926" i="3"/>
  <c r="U5938" i="3"/>
  <c r="U5950" i="3"/>
  <c r="U4105" i="3"/>
  <c r="U4294" i="3"/>
  <c r="U4451" i="3"/>
  <c r="U4597" i="3"/>
  <c r="U4741" i="3"/>
  <c r="U4885" i="3"/>
  <c r="U4981" i="3"/>
  <c r="U5005" i="3"/>
  <c r="U5029" i="3"/>
  <c r="U5053" i="3"/>
  <c r="U5077" i="3"/>
  <c r="U5097" i="3"/>
  <c r="U5112" i="3"/>
  <c r="U5127" i="3"/>
  <c r="U5141" i="3"/>
  <c r="U5156" i="3"/>
  <c r="U5170" i="3"/>
  <c r="U5184" i="3"/>
  <c r="U5199" i="3"/>
  <c r="U5213" i="3"/>
  <c r="U5228" i="3"/>
  <c r="U5242" i="3"/>
  <c r="U5256" i="3"/>
  <c r="U5271" i="3"/>
  <c r="U5285" i="3"/>
  <c r="U5300" i="3"/>
  <c r="U5313" i="3"/>
  <c r="U5326" i="3"/>
  <c r="U5339" i="3"/>
  <c r="U5352" i="3"/>
  <c r="U5365" i="3"/>
  <c r="U5379" i="3"/>
  <c r="U5392" i="3"/>
  <c r="U5405" i="3"/>
  <c r="U5418" i="3"/>
  <c r="U5431" i="3"/>
  <c r="U5444" i="3"/>
  <c r="U5457" i="3"/>
  <c r="U5470" i="3"/>
  <c r="U5483" i="3"/>
  <c r="U5495" i="3"/>
  <c r="U5507" i="3"/>
  <c r="U5519" i="3"/>
  <c r="U5531" i="3"/>
  <c r="U5543" i="3"/>
  <c r="U5555" i="3"/>
  <c r="U5567" i="3"/>
  <c r="U5579" i="3"/>
  <c r="U5591" i="3"/>
  <c r="U5603" i="3"/>
  <c r="U5615" i="3"/>
  <c r="U5627" i="3"/>
  <c r="U5639" i="3"/>
  <c r="U5651" i="3"/>
  <c r="U5663" i="3"/>
  <c r="U5675" i="3"/>
  <c r="U5687" i="3"/>
  <c r="U5699" i="3"/>
  <c r="U5711" i="3"/>
  <c r="U5723" i="3"/>
  <c r="U5735" i="3"/>
  <c r="U5747" i="3"/>
  <c r="U5759" i="3"/>
  <c r="U5771" i="3"/>
  <c r="U5783" i="3"/>
  <c r="U5795" i="3"/>
  <c r="U5807" i="3"/>
  <c r="U5819" i="3"/>
  <c r="U5831" i="3"/>
  <c r="U5843" i="3"/>
  <c r="U5855" i="3"/>
  <c r="U5867" i="3"/>
  <c r="U5879" i="3"/>
  <c r="U5891" i="3"/>
  <c r="U5903" i="3"/>
  <c r="U5915" i="3"/>
  <c r="U5927" i="3"/>
  <c r="U5939" i="3"/>
  <c r="U5951" i="3"/>
  <c r="U5963" i="3"/>
  <c r="U5975" i="3"/>
  <c r="U5987" i="3"/>
  <c r="U5999" i="3"/>
  <c r="U6011" i="3"/>
  <c r="U6023" i="3"/>
  <c r="U4129" i="3"/>
  <c r="U4307" i="3"/>
  <c r="U4464" i="3"/>
  <c r="U4609" i="3"/>
  <c r="U4753" i="3"/>
  <c r="U4897" i="3"/>
  <c r="U4988" i="3"/>
  <c r="U5012" i="3"/>
  <c r="U5036" i="3"/>
  <c r="U5060" i="3"/>
  <c r="U5080" i="3"/>
  <c r="U5098" i="3"/>
  <c r="U5113" i="3"/>
  <c r="U5128" i="3"/>
  <c r="U5142" i="3"/>
  <c r="U5157" i="3"/>
  <c r="U5171" i="3"/>
  <c r="U5185" i="3"/>
  <c r="U5200" i="3"/>
  <c r="U5214" i="3"/>
  <c r="U5229" i="3"/>
  <c r="U5243" i="3"/>
  <c r="U5257" i="3"/>
  <c r="U5272" i="3"/>
  <c r="U5286" i="3"/>
  <c r="U5301" i="3"/>
  <c r="U5314" i="3"/>
  <c r="U5327" i="3"/>
  <c r="U5340" i="3"/>
  <c r="U5353" i="3"/>
  <c r="U5367" i="3"/>
  <c r="U5380" i="3"/>
  <c r="U5393" i="3"/>
  <c r="U5406" i="3"/>
  <c r="U5419" i="3"/>
  <c r="U5432" i="3"/>
  <c r="U5445" i="3"/>
  <c r="U5458" i="3"/>
  <c r="U5471" i="3"/>
  <c r="U5484" i="3"/>
  <c r="U5496" i="3"/>
  <c r="U5508" i="3"/>
  <c r="U5520" i="3"/>
  <c r="U5532" i="3"/>
  <c r="U5544" i="3"/>
  <c r="U5556" i="3"/>
  <c r="U5568" i="3"/>
  <c r="U5580" i="3"/>
  <c r="U5592" i="3"/>
  <c r="U5604" i="3"/>
  <c r="U5616" i="3"/>
  <c r="U5628" i="3"/>
  <c r="U5640" i="3"/>
  <c r="U5652" i="3"/>
  <c r="U5664" i="3"/>
  <c r="U5676" i="3"/>
  <c r="U5688" i="3"/>
  <c r="U5700" i="3"/>
  <c r="U5712" i="3"/>
  <c r="U5724" i="3"/>
  <c r="U5736" i="3"/>
  <c r="U5748" i="3"/>
  <c r="U5760" i="3"/>
  <c r="U5772" i="3"/>
  <c r="U5784" i="3"/>
  <c r="U5796" i="3"/>
  <c r="U5808" i="3"/>
  <c r="U5820" i="3"/>
  <c r="U5832" i="3"/>
  <c r="U5844" i="3"/>
  <c r="U5856" i="3"/>
  <c r="U5868" i="3"/>
  <c r="U5880" i="3"/>
  <c r="U5892" i="3"/>
  <c r="U5904" i="3"/>
  <c r="U5916" i="3"/>
  <c r="U5928" i="3"/>
  <c r="U4165" i="3"/>
  <c r="U4333" i="3"/>
  <c r="U4489" i="3"/>
  <c r="U4633" i="3"/>
  <c r="U4777" i="3"/>
  <c r="U4921" i="3"/>
  <c r="U4990" i="3"/>
  <c r="U5014" i="3"/>
  <c r="U5038" i="3"/>
  <c r="U5062" i="3"/>
  <c r="U5084" i="3"/>
  <c r="U5100" i="3"/>
  <c r="U5116" i="3"/>
  <c r="U5130" i="3"/>
  <c r="U5145" i="3"/>
  <c r="U5159" i="3"/>
  <c r="U5173" i="3"/>
  <c r="U5188" i="3"/>
  <c r="U5202" i="3"/>
  <c r="U5217" i="3"/>
  <c r="U5231" i="3"/>
  <c r="U5245" i="3"/>
  <c r="U5260" i="3"/>
  <c r="U5274" i="3"/>
  <c r="U5289" i="3"/>
  <c r="U5303" i="3"/>
  <c r="U5316" i="3"/>
  <c r="U5329" i="3"/>
  <c r="U5343" i="3"/>
  <c r="U5356" i="3"/>
  <c r="U5369" i="3"/>
  <c r="U5382" i="3"/>
  <c r="U5395" i="3"/>
  <c r="U5408" i="3"/>
  <c r="U5421" i="3"/>
  <c r="U5434" i="3"/>
  <c r="U5447" i="3"/>
  <c r="U5460" i="3"/>
  <c r="U5473" i="3"/>
  <c r="U5486" i="3"/>
  <c r="U5498" i="3"/>
  <c r="U5510" i="3"/>
  <c r="U5522" i="3"/>
  <c r="U5534" i="3"/>
  <c r="U5546" i="3"/>
  <c r="U5558" i="3"/>
  <c r="U5570" i="3"/>
  <c r="U5582" i="3"/>
  <c r="U5594" i="3"/>
  <c r="U5606" i="3"/>
  <c r="U5618" i="3"/>
  <c r="U5630" i="3"/>
  <c r="U5642" i="3"/>
  <c r="U5654" i="3"/>
  <c r="U5666" i="3"/>
  <c r="U5678" i="3"/>
  <c r="U5690" i="3"/>
  <c r="U5702" i="3"/>
  <c r="U5714" i="3"/>
  <c r="U5726" i="3"/>
  <c r="U5738" i="3"/>
  <c r="U5750" i="3"/>
  <c r="U5762" i="3"/>
  <c r="U5774" i="3"/>
  <c r="U5786" i="3"/>
  <c r="U5798" i="3"/>
  <c r="U5810" i="3"/>
  <c r="U5822" i="3"/>
  <c r="U5834" i="3"/>
  <c r="U5846" i="3"/>
  <c r="U5858" i="3"/>
  <c r="U5870" i="3"/>
  <c r="U5882" i="3"/>
  <c r="U5894" i="3"/>
  <c r="U5906" i="3"/>
  <c r="U5918" i="3"/>
  <c r="U5930" i="3"/>
  <c r="U5942" i="3"/>
  <c r="U5954" i="3"/>
  <c r="U5966" i="3"/>
  <c r="U5978" i="3"/>
  <c r="U5990" i="3"/>
  <c r="U6002" i="3"/>
  <c r="U6014" i="3"/>
  <c r="U6692" i="3"/>
  <c r="U6680" i="3"/>
  <c r="U6668" i="3"/>
  <c r="U6656" i="3"/>
  <c r="U6644" i="3"/>
  <c r="U6632" i="3"/>
  <c r="U6620" i="3"/>
  <c r="U6608" i="3"/>
  <c r="U6596" i="3"/>
  <c r="U6584" i="3"/>
  <c r="U6572" i="3"/>
  <c r="U6560" i="3"/>
  <c r="U6548" i="3"/>
  <c r="U6536" i="3"/>
  <c r="U6524" i="3"/>
  <c r="U6512" i="3"/>
  <c r="U6500" i="3"/>
  <c r="U6488" i="3"/>
  <c r="U6476" i="3"/>
  <c r="U6464" i="3"/>
  <c r="U6452" i="3"/>
  <c r="U6439" i="3"/>
  <c r="U6426" i="3"/>
  <c r="U6413" i="3"/>
  <c r="U6400" i="3"/>
  <c r="U6386" i="3"/>
  <c r="U6373" i="3"/>
  <c r="U6359" i="3"/>
  <c r="U6345" i="3"/>
  <c r="U6330" i="3"/>
  <c r="U6316" i="3"/>
  <c r="U6301" i="3"/>
  <c r="U6287" i="3"/>
  <c r="U6273" i="3"/>
  <c r="U6258" i="3"/>
  <c r="U6244" i="3"/>
  <c r="U6229" i="3"/>
  <c r="U6215" i="3"/>
  <c r="U6201" i="3"/>
  <c r="U6185" i="3"/>
  <c r="U6169" i="3"/>
  <c r="U6154" i="3"/>
  <c r="U6137" i="3"/>
  <c r="U6121" i="3"/>
  <c r="U6106" i="3"/>
  <c r="U6085" i="3"/>
  <c r="U6061" i="3"/>
  <c r="U6037" i="3"/>
  <c r="U6010" i="3"/>
  <c r="U5974" i="3"/>
  <c r="U5905" i="3"/>
  <c r="U5761" i="3"/>
  <c r="U5617" i="3"/>
  <c r="U5472" i="3"/>
  <c r="U5315" i="3"/>
  <c r="U5144" i="3"/>
  <c r="U4477" i="3"/>
  <c r="U6691" i="3"/>
  <c r="U6679" i="3"/>
  <c r="U6667" i="3"/>
  <c r="U6655" i="3"/>
  <c r="U6643" i="3"/>
  <c r="U6631" i="3"/>
  <c r="U6619" i="3"/>
  <c r="U6607" i="3"/>
  <c r="U6595" i="3"/>
  <c r="U6583" i="3"/>
  <c r="U6571" i="3"/>
  <c r="U6559" i="3"/>
  <c r="U6547" i="3"/>
  <c r="U6535" i="3"/>
  <c r="U6523" i="3"/>
  <c r="U6511" i="3"/>
  <c r="U6499" i="3"/>
  <c r="U6487" i="3"/>
  <c r="U6475" i="3"/>
  <c r="U6463" i="3"/>
  <c r="U6451" i="3"/>
  <c r="U6438" i="3"/>
  <c r="U6425" i="3"/>
  <c r="U6412" i="3"/>
  <c r="U6398" i="3"/>
  <c r="U6385" i="3"/>
  <c r="U6372" i="3"/>
  <c r="U6358" i="3"/>
  <c r="U6343" i="3"/>
  <c r="U6329" i="3"/>
  <c r="U6314" i="3"/>
  <c r="U6300" i="3"/>
  <c r="U6286" i="3"/>
  <c r="U6271" i="3"/>
  <c r="U6257" i="3"/>
  <c r="U6242" i="3"/>
  <c r="U6228" i="3"/>
  <c r="U6214" i="3"/>
  <c r="U6199" i="3"/>
  <c r="U6184" i="3"/>
  <c r="U6168" i="3"/>
  <c r="U6153" i="3"/>
  <c r="U6136" i="3"/>
  <c r="U6120" i="3"/>
  <c r="U6105" i="3"/>
  <c r="U6084" i="3"/>
  <c r="U6060" i="3"/>
  <c r="U6036" i="3"/>
  <c r="U6009" i="3"/>
  <c r="U5973" i="3"/>
  <c r="U5893" i="3"/>
  <c r="U5749" i="3"/>
  <c r="U5605" i="3"/>
  <c r="U5459" i="3"/>
  <c r="U5302" i="3"/>
  <c r="U5129" i="3"/>
  <c r="U4320" i="3"/>
  <c r="U6690" i="3"/>
  <c r="U6678" i="3"/>
  <c r="U6666" i="3"/>
  <c r="U6654" i="3"/>
  <c r="U6642" i="3"/>
  <c r="U6630" i="3"/>
  <c r="U6618" i="3"/>
  <c r="U6606" i="3"/>
  <c r="U6594" i="3"/>
  <c r="U6582" i="3"/>
  <c r="U6570" i="3"/>
  <c r="U6558" i="3"/>
  <c r="U6546" i="3"/>
  <c r="U6534" i="3"/>
  <c r="U6522" i="3"/>
  <c r="U6510" i="3"/>
  <c r="U6498" i="3"/>
  <c r="U6486" i="3"/>
  <c r="U6474" i="3"/>
  <c r="U6462" i="3"/>
  <c r="U6450" i="3"/>
  <c r="U6437" i="3"/>
  <c r="U6424" i="3"/>
  <c r="U6410" i="3"/>
  <c r="U6397" i="3"/>
  <c r="U6384" i="3"/>
  <c r="U6371" i="3"/>
  <c r="U6357" i="3"/>
  <c r="U6342" i="3"/>
  <c r="U6328" i="3"/>
  <c r="U6313" i="3"/>
  <c r="U6299" i="3"/>
  <c r="U6285" i="3"/>
  <c r="U6270" i="3"/>
  <c r="U6256" i="3"/>
  <c r="U6241" i="3"/>
  <c r="U6227" i="3"/>
  <c r="U6213" i="3"/>
  <c r="U6198" i="3"/>
  <c r="U6182" i="3"/>
  <c r="U6167" i="3"/>
  <c r="U6150" i="3"/>
  <c r="U6134" i="3"/>
  <c r="U6119" i="3"/>
  <c r="U6102" i="3"/>
  <c r="U6083" i="3"/>
  <c r="U6059" i="3"/>
  <c r="U6035" i="3"/>
  <c r="U6001" i="3"/>
  <c r="U5965" i="3"/>
  <c r="U5881" i="3"/>
  <c r="U5737" i="3"/>
  <c r="U5593" i="3"/>
  <c r="U5446" i="3"/>
  <c r="U5288" i="3"/>
  <c r="U5115" i="3"/>
  <c r="U4145" i="3"/>
  <c r="U5" i="3" l="1"/>
  <c r="T4" i="3"/>
  <c r="U4" i="3"/>
  <c r="T5" i="3"/>
  <c r="V4" i="3" l="1"/>
  <c r="V5" i="3"/>
  <c r="W5" i="3"/>
  <c r="W4" i="3"/>
  <c r="D3" i="3" a="1"/>
  <c r="D3" i="3" s="1"/>
  <c r="E3" i="3" s="1"/>
  <c r="B2" i="3"/>
  <c r="B3" i="3"/>
  <c r="B1" i="3"/>
  <c r="B4" i="3" l="1"/>
  <c r="W7" i="3"/>
  <c r="F14" i="3"/>
  <c r="F49" i="3"/>
  <c r="F37" i="3"/>
  <c r="F25" i="3"/>
  <c r="F13" i="3"/>
  <c r="F38" i="3"/>
  <c r="F48" i="3"/>
  <c r="F36" i="3"/>
  <c r="F24" i="3"/>
  <c r="F12" i="3"/>
  <c r="F15" i="3"/>
  <c r="F26" i="3"/>
  <c r="F47" i="3"/>
  <c r="F35" i="3"/>
  <c r="F23" i="3"/>
  <c r="F11" i="3"/>
  <c r="F50" i="3"/>
  <c r="F46" i="3"/>
  <c r="F34" i="3"/>
  <c r="F22" i="3"/>
  <c r="F10" i="3"/>
  <c r="F27" i="3"/>
  <c r="F45" i="3"/>
  <c r="F33" i="3"/>
  <c r="F21" i="3"/>
  <c r="F9" i="3"/>
  <c r="F39" i="3"/>
  <c r="F44" i="3"/>
  <c r="F32" i="3"/>
  <c r="F20" i="3"/>
  <c r="F8" i="3"/>
  <c r="F43" i="3"/>
  <c r="F31" i="3"/>
  <c r="F19" i="3"/>
  <c r="F7" i="3"/>
  <c r="F51" i="3"/>
  <c r="F3" i="3"/>
  <c r="G3" i="3" s="1"/>
  <c r="F42" i="3"/>
  <c r="F30" i="3"/>
  <c r="F18" i="3"/>
  <c r="F6" i="3"/>
  <c r="F53" i="3"/>
  <c r="F41" i="3"/>
  <c r="F29" i="3"/>
  <c r="F17" i="3"/>
  <c r="F5" i="3"/>
  <c r="F52" i="3"/>
  <c r="F40" i="3"/>
  <c r="F28" i="3"/>
  <c r="F16" i="3"/>
  <c r="F4" i="3"/>
  <c r="E49" i="3"/>
  <c r="G49" i="3" s="1"/>
  <c r="E37" i="3"/>
  <c r="E25" i="3"/>
  <c r="E13" i="3"/>
  <c r="E24" i="3"/>
  <c r="E11" i="3"/>
  <c r="E46" i="3"/>
  <c r="E34" i="3"/>
  <c r="E22" i="3"/>
  <c r="E10" i="3"/>
  <c r="E35" i="3"/>
  <c r="E45" i="3"/>
  <c r="E33" i="3"/>
  <c r="E21" i="3"/>
  <c r="E9" i="3"/>
  <c r="E47" i="3"/>
  <c r="E44" i="3"/>
  <c r="E32" i="3"/>
  <c r="E20" i="3"/>
  <c r="E8" i="3"/>
  <c r="E48" i="3"/>
  <c r="G48" i="3" s="1"/>
  <c r="E23" i="3"/>
  <c r="E43" i="3"/>
  <c r="E31" i="3"/>
  <c r="E19" i="3"/>
  <c r="E7" i="3"/>
  <c r="E12" i="3"/>
  <c r="E42" i="3"/>
  <c r="E30" i="3"/>
  <c r="E18" i="3"/>
  <c r="E6" i="3"/>
  <c r="E53" i="3"/>
  <c r="E41" i="3"/>
  <c r="E29" i="3"/>
  <c r="E17" i="3"/>
  <c r="E5" i="3"/>
  <c r="E36" i="3"/>
  <c r="G36" i="3" s="1"/>
  <c r="E52" i="3"/>
  <c r="E40" i="3"/>
  <c r="E28" i="3"/>
  <c r="E16" i="3"/>
  <c r="E4" i="3"/>
  <c r="E51" i="3"/>
  <c r="E39" i="3"/>
  <c r="E27" i="3"/>
  <c r="E15" i="3"/>
  <c r="E50" i="3"/>
  <c r="E38" i="3"/>
  <c r="G38" i="3" s="1"/>
  <c r="E26" i="3"/>
  <c r="E14" i="3"/>
  <c r="G14" i="3" s="1"/>
  <c r="G24" i="3" l="1"/>
  <c r="G12" i="3"/>
  <c r="G33" i="3"/>
  <c r="G25" i="3"/>
  <c r="G22" i="3"/>
  <c r="G43" i="3"/>
  <c r="G29" i="3"/>
  <c r="G39" i="3"/>
  <c r="G23" i="3"/>
  <c r="G4" i="3"/>
  <c r="G30" i="3"/>
  <c r="G13" i="3"/>
  <c r="G35" i="3"/>
  <c r="G16" i="3"/>
  <c r="G42" i="3"/>
  <c r="G9" i="3"/>
  <c r="G31" i="3"/>
  <c r="G17" i="3"/>
  <c r="G10" i="3"/>
  <c r="G27" i="3"/>
  <c r="G19" i="3"/>
  <c r="G5" i="3"/>
  <c r="G6" i="3"/>
  <c r="G32" i="3"/>
  <c r="G50" i="3"/>
  <c r="G41" i="3"/>
  <c r="G8" i="3"/>
  <c r="G34" i="3"/>
  <c r="G15" i="3"/>
  <c r="G51" i="3"/>
  <c r="G18" i="3"/>
  <c r="G11" i="3"/>
  <c r="G26" i="3"/>
  <c r="G44" i="3"/>
  <c r="G40" i="3"/>
  <c r="G47" i="3"/>
  <c r="G21" i="3"/>
  <c r="G52" i="3"/>
  <c r="G7" i="3"/>
  <c r="G20" i="3"/>
  <c r="G46" i="3"/>
  <c r="G53" i="3"/>
  <c r="G37" i="3"/>
  <c r="G28" i="3"/>
  <c r="G4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8C00F6-A7A0-4498-9A3E-25408E2CA5AE}" keepAlive="1" name="Query - Databel_Data" description="Connection to the 'Databel_Data' query in the workbook." type="5" refreshedVersion="7" background="1" saveData="1">
    <dbPr connection="Provider=Microsoft.Mashup.OleDb.1;Data Source=$Workbook$;Location=Databel_Data;Extended Properties=&quot;&quot;" command="SELECT * FROM [Databel_Data]"/>
  </connection>
  <connection id="2" xr16:uid="{74233BE8-16EA-46E1-998C-A36079DBC4D4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F2AB68C3-2230-430D-BD2F-0F78CC1D7D69}" name="WorksheetConnection_churn_analysis.xlsx!data" type="102" refreshedVersion="7" minRefreshableVersion="5">
    <extLst>
      <ext xmlns:x15="http://schemas.microsoft.com/office/spreadsheetml/2010/11/main" uri="{DE250136-89BD-433C-8126-D09CA5730AF9}">
        <x15:connection id="data">
          <x15:rangePr sourceName="_xlcn.WorksheetConnection_churn_analysis.xlsxdata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7">
    <s v="ThisWorkbookDataModel"/>
    <s v="[Measures].[total_churn]"/>
    <s v="0.00"/>
    <s v="[Measures].[churn_rate]"/>
    <s v="0"/>
    <s v="[Measures].[total_customers]"/>
    <s v="[Measures].[revenue_at_risk]"/>
  </metadataStrings>
  <mdxMetadata count="4">
    <mdx n="0" f="v">
      <t c="1" si="2">
        <n x="3"/>
      </t>
    </mdx>
    <mdx n="0" f="v">
      <t c="1" si="4">
        <n x="1"/>
      </t>
    </mdx>
    <mdx n="0" f="v">
      <t c="1" fi="0">
        <n x="5"/>
      </t>
    </mdx>
    <mdx n="0" f="v">
      <t c="1" fi="0">
        <n x="6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<sst xmlns="http://schemas.openxmlformats.org/spreadsheetml/2006/main" count="147307" uniqueCount="13545">
  <si>
    <t>Customer ID</t>
  </si>
  <si>
    <t>Churn Label</t>
  </si>
  <si>
    <t>Account Length (in months)</t>
  </si>
  <si>
    <t>Local Calls</t>
  </si>
  <si>
    <t>Local Mins</t>
  </si>
  <si>
    <t>Intl Calls</t>
  </si>
  <si>
    <t>Intl Mins</t>
  </si>
  <si>
    <t>Intl Active</t>
  </si>
  <si>
    <t>Intl Plan</t>
  </si>
  <si>
    <t>Extra International Charges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</si>
  <si>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</si>
  <si>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</si>
  <si>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</si>
  <si>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</si>
  <si>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</si>
  <si>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</si>
  <si>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</si>
  <si>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</si>
  <si>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</si>
  <si>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</si>
  <si>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</si>
  <si>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</si>
  <si>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</si>
  <si>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</si>
  <si>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</si>
  <si>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</si>
  <si>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</si>
  <si>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</si>
  <si>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</si>
  <si>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4444-BZPU</t>
  </si>
  <si>
    <t>No</t>
  </si>
  <si>
    <t>no</t>
  </si>
  <si>
    <t>Yes</t>
  </si>
  <si>
    <t>KS</t>
  </si>
  <si>
    <t>382-4657</t>
  </si>
  <si>
    <t>Female</t>
  </si>
  <si>
    <t>Month-to-Month</t>
  </si>
  <si>
    <t>Direct Debit</t>
  </si>
  <si>
    <t>Not Churned</t>
  </si>
  <si>
    <t>5676-PTZX</t>
  </si>
  <si>
    <t>OH</t>
  </si>
  <si>
    <t>371-7191</t>
  </si>
  <si>
    <t>Male</t>
  </si>
  <si>
    <t>One Year</t>
  </si>
  <si>
    <t>Paper Check</t>
  </si>
  <si>
    <t>8532-ZEKQ</t>
  </si>
  <si>
    <t>yes</t>
  </si>
  <si>
    <t>375-9999</t>
  </si>
  <si>
    <t>1314-SMPJ</t>
  </si>
  <si>
    <t>MO</t>
  </si>
  <si>
    <t>329-9001</t>
  </si>
  <si>
    <t>2956-TXCJ</t>
  </si>
  <si>
    <t>WV</t>
  </si>
  <si>
    <t>330-8173</t>
  </si>
  <si>
    <t>9152-DEPY</t>
  </si>
  <si>
    <t>RI</t>
  </si>
  <si>
    <t>344-9403</t>
  </si>
  <si>
    <t>Two Year</t>
  </si>
  <si>
    <t>Credit Card</t>
  </si>
  <si>
    <t>1958-SDSO</t>
  </si>
  <si>
    <t>IA</t>
  </si>
  <si>
    <t>363-1107</t>
  </si>
  <si>
    <t>8787-QZUC</t>
  </si>
  <si>
    <t>366-9238</t>
  </si>
  <si>
    <t>7768-OQJE</t>
  </si>
  <si>
    <t>NY</t>
  </si>
  <si>
    <t>351-7269</t>
  </si>
  <si>
    <t>7716-RHEB</t>
  </si>
  <si>
    <t>ID</t>
  </si>
  <si>
    <t>350-8884</t>
  </si>
  <si>
    <t>4139-EXJK</t>
  </si>
  <si>
    <t>VT</t>
  </si>
  <si>
    <t>386-2923</t>
  </si>
  <si>
    <t>1133-QYCQ</t>
  </si>
  <si>
    <t>TX</t>
  </si>
  <si>
    <t>373-2782</t>
  </si>
  <si>
    <t>3423-EQRP</t>
  </si>
  <si>
    <t>CO</t>
  </si>
  <si>
    <t>393-7984</t>
  </si>
  <si>
    <t>6070-AXDL</t>
  </si>
  <si>
    <t>SC</t>
  </si>
  <si>
    <t>350-2565</t>
  </si>
  <si>
    <t>1260-HOAY</t>
  </si>
  <si>
    <t>NE</t>
  </si>
  <si>
    <t>331-3698</t>
  </si>
  <si>
    <t>4633-QIYZ</t>
  </si>
  <si>
    <t>353-2630</t>
  </si>
  <si>
    <t>7650-WQWA</t>
  </si>
  <si>
    <t>IL</t>
  </si>
  <si>
    <t>416-8428</t>
  </si>
  <si>
    <t>9039-LTDP</t>
  </si>
  <si>
    <t>NH</t>
  </si>
  <si>
    <t>370-3359</t>
  </si>
  <si>
    <t>9552-QCAO</t>
  </si>
  <si>
    <t>LA</t>
  </si>
  <si>
    <t>383-1121</t>
  </si>
  <si>
    <t>8785-ENDQ</t>
  </si>
  <si>
    <t>AZ</t>
  </si>
  <si>
    <t>360-1596</t>
  </si>
  <si>
    <t>0640-LNBK</t>
  </si>
  <si>
    <t>OK</t>
  </si>
  <si>
    <t>395-2854</t>
  </si>
  <si>
    <t>4782-CHZM</t>
  </si>
  <si>
    <t>GA</t>
  </si>
  <si>
    <t>362-1407</t>
  </si>
  <si>
    <t>1380-YANO</t>
  </si>
  <si>
    <t>MA</t>
  </si>
  <si>
    <t>353-3305</t>
  </si>
  <si>
    <t>2754-HZFE</t>
  </si>
  <si>
    <t>372-9976</t>
  </si>
  <si>
    <t>4676-RXAH</t>
  </si>
  <si>
    <t>MD</t>
  </si>
  <si>
    <t>383-6029</t>
  </si>
  <si>
    <t>6145-MBHF</t>
  </si>
  <si>
    <t>AR</t>
  </si>
  <si>
    <t>353-7289</t>
  </si>
  <si>
    <t>5992-ZZKY</t>
  </si>
  <si>
    <t>390-7274</t>
  </si>
  <si>
    <t>8539-DXRY</t>
  </si>
  <si>
    <t>WI</t>
  </si>
  <si>
    <t>352-1237</t>
  </si>
  <si>
    <t>7420-TFLD</t>
  </si>
  <si>
    <t>OR</t>
  </si>
  <si>
    <t>353-3061</t>
  </si>
  <si>
    <t>0346-QDGF</t>
  </si>
  <si>
    <t>MI</t>
  </si>
  <si>
    <t>363-5450</t>
  </si>
  <si>
    <t>1564-AAIM</t>
  </si>
  <si>
    <t>398-1294</t>
  </si>
  <si>
    <t>8995-MKVE</t>
  </si>
  <si>
    <t>WY</t>
  </si>
  <si>
    <t>405-7146</t>
  </si>
  <si>
    <t>5708-KVWR</t>
  </si>
  <si>
    <t>413-4957</t>
  </si>
  <si>
    <t>6307-TNXU</t>
  </si>
  <si>
    <t>VA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</si>
  <si>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</si>
  <si>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</si>
  <si>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</si>
  <si>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</si>
  <si>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</si>
  <si>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</si>
  <si>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</si>
  <si>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</si>
  <si>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</si>
  <si>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</si>
  <si>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</si>
  <si>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</si>
  <si>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</si>
  <si>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</si>
  <si>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CA</t>
  </si>
  <si>
    <t>405-3371</t>
  </si>
  <si>
    <t>2267-OQZH</t>
  </si>
  <si>
    <t>MN</t>
  </si>
  <si>
    <t>344-5117</t>
  </si>
  <si>
    <t>9314-HLWC</t>
  </si>
  <si>
    <t>SD</t>
  </si>
  <si>
    <t>332-8160</t>
  </si>
  <si>
    <t>5957-MTAG</t>
  </si>
  <si>
    <t>WA</t>
  </si>
  <si>
    <t>352-8305</t>
  </si>
  <si>
    <t>6076-RCCT</t>
  </si>
  <si>
    <t>329-9847</t>
  </si>
  <si>
    <t>0476-UFII</t>
  </si>
  <si>
    <t>365-9011</t>
  </si>
  <si>
    <t>9560-DMCL</t>
  </si>
  <si>
    <t>UT</t>
  </si>
  <si>
    <t>338-9472</t>
  </si>
  <si>
    <t>5297-BENZ</t>
  </si>
  <si>
    <t>374-8042</t>
  </si>
  <si>
    <t>8822-KJPV</t>
  </si>
  <si>
    <t>NJ</t>
  </si>
  <si>
    <t>359-1231</t>
  </si>
  <si>
    <t>5559-DOEH</t>
  </si>
  <si>
    <t>413-7170</t>
  </si>
  <si>
    <t>0544-HTAB</t>
  </si>
  <si>
    <t>NM</t>
  </si>
  <si>
    <t>415-2935</t>
  </si>
  <si>
    <t>1633-FVON</t>
  </si>
  <si>
    <t>NV</t>
  </si>
  <si>
    <t>399-4246</t>
  </si>
  <si>
    <t>1299-WYLC</t>
  </si>
  <si>
    <t>350-8921</t>
  </si>
  <si>
    <t>1712-GSRD</t>
  </si>
  <si>
    <t>DC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</si>
  <si>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</si>
  <si>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</si>
  <si>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</si>
  <si>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</si>
  <si>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</si>
  <si>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</si>
  <si>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</si>
  <si>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</si>
  <si>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</si>
  <si>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</si>
  <si>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</si>
  <si>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</si>
  <si>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IN</t>
  </si>
  <si>
    <t>402-1251</t>
  </si>
  <si>
    <t>9351-ELBM</t>
  </si>
  <si>
    <t>412-9997</t>
  </si>
  <si>
    <t>7023-YWYM</t>
  </si>
  <si>
    <t>KY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</si>
  <si>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</si>
  <si>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</si>
  <si>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</si>
  <si>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</si>
  <si>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</si>
  <si>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</si>
  <si>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</si>
  <si>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</si>
  <si>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ME</t>
  </si>
  <si>
    <t>400-9510</t>
  </si>
  <si>
    <t>2562-HWYM</t>
  </si>
  <si>
    <t>387-6103</t>
  </si>
  <si>
    <t>3797-KBSC</t>
  </si>
  <si>
    <t>MT</t>
  </si>
  <si>
    <t>370-3450</t>
  </si>
  <si>
    <t>8928-KDDO</t>
  </si>
  <si>
    <t>MS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</si>
  <si>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</si>
  <si>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</si>
  <si>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</si>
  <si>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</si>
  <si>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</si>
  <si>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</si>
  <si>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</si>
  <si>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</si>
  <si>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</si>
  <si>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</si>
  <si>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</si>
  <si>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</si>
  <si>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</si>
  <si>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</si>
  <si>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</si>
  <si>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</si>
  <si>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</si>
  <si>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</si>
  <si>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</si>
  <si>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</si>
  <si>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AL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</si>
  <si>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</si>
  <si>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</si>
  <si>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</si>
  <si>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</si>
  <si>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</si>
  <si>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</si>
  <si>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</si>
  <si>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</si>
  <si>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</si>
  <si>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</si>
  <si>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</si>
  <si>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</si>
  <si>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</si>
  <si>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</si>
  <si>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</si>
  <si>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</si>
  <si>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</si>
  <si>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</si>
  <si>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</si>
  <si>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</si>
  <si>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</si>
  <si>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</si>
  <si>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</si>
  <si>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</si>
  <si>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</si>
  <si>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</si>
  <si>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</si>
  <si>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</si>
  <si>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FL</t>
  </si>
  <si>
    <t>379-5592</t>
  </si>
  <si>
    <t>1867-FBPS</t>
  </si>
  <si>
    <t>AK</t>
  </si>
  <si>
    <t>345-8237</t>
  </si>
  <si>
    <t>5088-QWNF</t>
  </si>
  <si>
    <t>DE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</si>
  <si>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</si>
  <si>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</si>
  <si>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</si>
  <si>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</si>
  <si>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</si>
  <si>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</si>
  <si>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</si>
  <si>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</si>
  <si>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</si>
  <si>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</si>
  <si>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</si>
  <si>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</si>
  <si>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</si>
  <si>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</si>
  <si>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</si>
  <si>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</si>
  <si>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</si>
  <si>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</si>
  <si>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</si>
  <si>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</si>
  <si>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</si>
  <si>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</si>
  <si>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</si>
  <si>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</si>
  <si>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</si>
  <si>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</si>
  <si>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</si>
  <si>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</si>
  <si>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</si>
  <si>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</si>
  <si>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</si>
  <si>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</si>
  <si>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</si>
  <si>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</si>
  <si>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</si>
  <si>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</si>
  <si>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</si>
  <si>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</si>
  <si>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</si>
  <si>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</si>
  <si>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</si>
  <si>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</si>
  <si>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</si>
  <si>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Prefer not to say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</si>
  <si>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</si>
  <si>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</si>
  <si>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</si>
  <si>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</si>
  <si>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</si>
  <si>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</si>
  <si>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</si>
  <si>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</si>
  <si>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</si>
  <si>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</si>
  <si>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</si>
  <si>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</si>
  <si>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</si>
  <si>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</si>
  <si>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</si>
  <si>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</si>
  <si>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</si>
  <si>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</si>
  <si>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</si>
  <si>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</si>
  <si>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</si>
  <si>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</si>
  <si>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</si>
  <si>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</si>
  <si>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</si>
  <si>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</si>
  <si>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</si>
  <si>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</si>
  <si>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</si>
  <si>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</si>
  <si>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</si>
  <si>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</si>
  <si>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</si>
  <si>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</si>
  <si>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</si>
  <si>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</si>
  <si>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</si>
  <si>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</si>
  <si>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</si>
  <si>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</si>
  <si>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</si>
  <si>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</si>
  <si>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</si>
  <si>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</si>
  <si>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</si>
  <si>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</si>
  <si>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</si>
  <si>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</si>
  <si>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</si>
  <si>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</si>
  <si>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</si>
  <si>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</si>
  <si>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</si>
  <si>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</si>
  <si>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</si>
  <si>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TN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</si>
  <si>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</si>
  <si>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</si>
  <si>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</si>
  <si>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</si>
  <si>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</si>
  <si>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</si>
  <si>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</si>
  <si>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</si>
  <si>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</si>
  <si>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</si>
  <si>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</si>
  <si>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</si>
  <si>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</si>
  <si>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</si>
  <si>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</si>
  <si>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</si>
  <si>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</si>
  <si>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</si>
  <si>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</si>
  <si>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</si>
  <si>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</si>
  <si>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</si>
  <si>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</si>
  <si>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</si>
  <si>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</si>
  <si>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</si>
  <si>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</si>
  <si>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</si>
  <si>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</si>
  <si>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</si>
  <si>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</si>
  <si>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</si>
  <si>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</si>
  <si>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</si>
  <si>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</si>
  <si>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</si>
  <si>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</si>
  <si>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</si>
  <si>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</si>
  <si>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</si>
  <si>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</si>
  <si>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</si>
  <si>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</si>
  <si>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</si>
  <si>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</si>
  <si>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</si>
  <si>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</si>
  <si>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</si>
  <si>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</si>
  <si>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</si>
  <si>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</si>
  <si>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</si>
  <si>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</si>
  <si>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</si>
  <si>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</si>
  <si>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</si>
  <si>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</si>
  <si>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</si>
  <si>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</si>
  <si>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</si>
  <si>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NC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</si>
  <si>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</si>
  <si>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</si>
  <si>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</si>
  <si>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</si>
  <si>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</si>
  <si>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</si>
  <si>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</si>
  <si>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</si>
  <si>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</si>
  <si>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</si>
  <si>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</si>
  <si>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</si>
  <si>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</si>
  <si>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</si>
  <si>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</si>
  <si>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</si>
  <si>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</si>
  <si>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</si>
  <si>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</si>
  <si>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</si>
  <si>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</si>
  <si>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</si>
  <si>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</si>
  <si>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</si>
  <si>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</si>
  <si>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</si>
  <si>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</si>
  <si>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</si>
  <si>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</si>
  <si>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</si>
  <si>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</si>
  <si>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</si>
  <si>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</si>
  <si>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</si>
  <si>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CT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</si>
  <si>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</si>
  <si>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</si>
  <si>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</si>
  <si>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</si>
  <si>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</si>
  <si>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</si>
  <si>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</si>
  <si>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</si>
  <si>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</si>
  <si>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</si>
  <si>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</si>
  <si>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</si>
  <si>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</si>
  <si>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</si>
  <si>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</si>
  <si>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</si>
  <si>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</si>
  <si>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</si>
  <si>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</si>
  <si>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</si>
  <si>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</si>
  <si>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</si>
  <si>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</si>
  <si>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</si>
  <si>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</si>
  <si>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</si>
  <si>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</si>
  <si>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</si>
  <si>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</si>
  <si>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</si>
  <si>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</si>
  <si>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</si>
  <si>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</si>
  <si>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</si>
  <si>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</si>
  <si>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</si>
  <si>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</si>
  <si>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</si>
  <si>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</si>
  <si>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</si>
  <si>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</si>
  <si>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</si>
  <si>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</si>
  <si>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</si>
  <si>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</si>
  <si>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</si>
  <si>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</si>
  <si>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</si>
  <si>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</si>
  <si>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</si>
  <si>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</si>
  <si>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</si>
  <si>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</si>
  <si>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</si>
  <si>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</si>
  <si>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</si>
  <si>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</si>
  <si>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</si>
  <si>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</si>
  <si>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</si>
  <si>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</si>
  <si>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</si>
  <si>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</si>
  <si>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</si>
  <si>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</si>
  <si>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</si>
  <si>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</si>
  <si>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</si>
  <si>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</si>
  <si>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</si>
  <si>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</si>
  <si>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</si>
  <si>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</si>
  <si>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</si>
  <si>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</si>
  <si>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</si>
  <si>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</si>
  <si>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</si>
  <si>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</si>
  <si>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</si>
  <si>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</si>
  <si>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</si>
  <si>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</si>
  <si>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</si>
  <si>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</si>
  <si>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</si>
  <si>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</si>
  <si>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</si>
  <si>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</si>
  <si>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</si>
  <si>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</si>
  <si>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</si>
  <si>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</si>
  <si>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</si>
  <si>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</si>
  <si>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</si>
  <si>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</si>
  <si>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</si>
  <si>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</si>
  <si>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</si>
  <si>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</si>
  <si>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</si>
  <si>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</si>
  <si>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</si>
  <si>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</si>
  <si>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</si>
  <si>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</si>
  <si>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</si>
  <si>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</si>
  <si>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</si>
  <si>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</si>
  <si>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</si>
  <si>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</si>
  <si>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</si>
  <si>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</si>
  <si>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</si>
  <si>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</si>
  <si>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</si>
  <si>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</si>
  <si>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</si>
  <si>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</si>
  <si>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</si>
  <si>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</si>
  <si>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</si>
  <si>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</si>
  <si>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</si>
  <si>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</si>
  <si>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</si>
  <si>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PA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</si>
  <si>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</si>
  <si>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</si>
  <si>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</si>
  <si>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</si>
  <si>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</si>
  <si>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</si>
  <si>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</si>
  <si>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</si>
  <si>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</si>
  <si>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</si>
  <si>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</si>
  <si>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</si>
  <si>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</si>
  <si>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</si>
  <si>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</si>
  <si>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</si>
  <si>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</si>
  <si>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</si>
  <si>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</si>
  <si>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</si>
  <si>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</si>
  <si>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</si>
  <si>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</si>
  <si>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</si>
  <si>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</si>
  <si>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</si>
  <si>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</si>
  <si>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</si>
  <si>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</si>
  <si>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</si>
  <si>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</si>
  <si>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</si>
  <si>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</si>
  <si>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</si>
  <si>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</si>
  <si>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</si>
  <si>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</si>
  <si>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</si>
  <si>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</si>
  <si>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</si>
  <si>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</si>
  <si>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</si>
  <si>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</si>
  <si>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</si>
  <si>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</si>
  <si>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</si>
  <si>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</si>
  <si>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</si>
  <si>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</si>
  <si>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</si>
  <si>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</si>
  <si>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</si>
  <si>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</si>
  <si>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</si>
  <si>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</si>
  <si>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</si>
  <si>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</si>
  <si>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</si>
  <si>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</si>
  <si>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</si>
  <si>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</si>
  <si>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</si>
  <si>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</si>
  <si>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</si>
  <si>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</si>
  <si>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</si>
  <si>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</si>
  <si>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</si>
  <si>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</si>
  <si>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</si>
  <si>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</si>
  <si>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</si>
  <si>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</si>
  <si>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</si>
  <si>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</si>
  <si>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</si>
  <si>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</si>
  <si>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</si>
  <si>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</si>
  <si>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</si>
  <si>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</si>
  <si>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</si>
  <si>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</si>
  <si>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</si>
  <si>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</si>
  <si>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</si>
  <si>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</si>
  <si>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</si>
  <si>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</si>
  <si>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</si>
  <si>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</si>
  <si>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</si>
  <si>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</si>
  <si>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</si>
  <si>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</si>
  <si>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</si>
  <si>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ND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</si>
  <si>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</si>
  <si>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</si>
  <si>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</si>
  <si>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</si>
  <si>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</si>
  <si>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</si>
  <si>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</si>
  <si>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</si>
  <si>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</si>
  <si>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</si>
  <si>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</si>
  <si>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</si>
  <si>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</si>
  <si>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</si>
  <si>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</si>
  <si>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</si>
  <si>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</si>
  <si>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</si>
  <si>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</si>
  <si>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</si>
  <si>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</si>
  <si>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</si>
  <si>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</si>
  <si>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</si>
  <si>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</si>
  <si>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</si>
  <si>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</si>
  <si>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</si>
  <si>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</si>
  <si>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</si>
  <si>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</si>
  <si>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</si>
  <si>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</si>
  <si>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</si>
  <si>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</si>
  <si>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</si>
  <si>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</si>
  <si>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</si>
  <si>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</si>
  <si>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</si>
  <si>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</si>
  <si>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</si>
  <si>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</si>
  <si>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</si>
  <si>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</si>
  <si>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</si>
  <si>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</si>
  <si>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</si>
  <si>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</si>
  <si>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</si>
  <si>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</si>
  <si>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</si>
  <si>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</si>
  <si>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</si>
  <si>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</si>
  <si>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</si>
  <si>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</si>
  <si>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</si>
  <si>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</si>
  <si>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</si>
  <si>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</si>
  <si>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</si>
  <si>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</si>
  <si>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</si>
  <si>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</si>
  <si>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</si>
  <si>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</si>
  <si>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</si>
  <si>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</si>
  <si>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</si>
  <si>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</si>
  <si>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</si>
  <si>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</si>
  <si>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</si>
  <si>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</si>
  <si>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</si>
  <si>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</si>
  <si>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</si>
  <si>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</si>
  <si>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</si>
  <si>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</si>
  <si>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</si>
  <si>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</si>
  <si>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</si>
  <si>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</si>
  <si>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</si>
  <si>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</si>
  <si>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</si>
  <si>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</si>
  <si>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</si>
  <si>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</si>
  <si>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</si>
  <si>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</si>
  <si>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</si>
  <si>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</si>
  <si>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</si>
  <si>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</si>
  <si>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</si>
  <si>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</si>
  <si>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</si>
  <si>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</si>
  <si>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</si>
  <si>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</si>
  <si>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</si>
  <si>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</si>
  <si>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</si>
  <si>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</si>
  <si>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</si>
  <si>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</si>
  <si>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</si>
  <si>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</si>
  <si>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</si>
  <si>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</si>
  <si>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</si>
  <si>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</si>
  <si>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</si>
  <si>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</si>
  <si>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</si>
  <si>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</si>
  <si>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</si>
  <si>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</si>
  <si>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</si>
  <si>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</si>
  <si>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</si>
  <si>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</si>
  <si>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</si>
  <si>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</si>
  <si>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</si>
  <si>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</si>
  <si>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</si>
  <si>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</si>
  <si>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</si>
  <si>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</si>
  <si>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</si>
  <si>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</si>
  <si>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</si>
  <si>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</si>
  <si>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</si>
  <si>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</si>
  <si>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</si>
  <si>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</si>
  <si>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</si>
  <si>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</si>
  <si>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</si>
  <si>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</si>
  <si>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</si>
  <si>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</si>
  <si>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</si>
  <si>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</si>
  <si>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</si>
  <si>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</si>
  <si>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</si>
  <si>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</si>
  <si>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</si>
  <si>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</si>
  <si>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</si>
  <si>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</si>
  <si>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</si>
  <si>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</si>
  <si>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</si>
  <si>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</si>
  <si>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</si>
  <si>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</si>
  <si>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</si>
  <si>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</si>
  <si>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</si>
  <si>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</si>
  <si>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</si>
  <si>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</si>
  <si>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</si>
  <si>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</si>
  <si>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</si>
  <si>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</si>
  <si>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</si>
  <si>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</si>
  <si>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</si>
  <si>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</si>
  <si>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</si>
  <si>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</si>
  <si>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</si>
  <si>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</si>
  <si>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</si>
  <si>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</si>
  <si>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</si>
  <si>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</si>
  <si>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</si>
  <si>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</si>
  <si>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</si>
  <si>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</si>
  <si>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</si>
  <si>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</si>
  <si>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</si>
  <si>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</si>
  <si>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</si>
  <si>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</si>
  <si>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</si>
  <si>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</si>
  <si>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</si>
  <si>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</si>
  <si>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</si>
  <si>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</si>
  <si>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</si>
  <si>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</si>
  <si>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</si>
  <si>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</si>
  <si>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</si>
  <si>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</si>
  <si>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</si>
  <si>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</si>
  <si>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</si>
  <si>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</si>
  <si>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</si>
  <si>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</si>
  <si>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</si>
  <si>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</si>
  <si>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</si>
  <si>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</si>
  <si>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</si>
  <si>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</si>
  <si>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</si>
  <si>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</si>
  <si>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</si>
  <si>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</si>
  <si>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</si>
  <si>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</si>
  <si>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</si>
  <si>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</si>
  <si>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</si>
  <si>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</si>
  <si>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</si>
  <si>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</si>
  <si>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</si>
  <si>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</si>
  <si>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</si>
  <si>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</si>
  <si>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</si>
  <si>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</si>
  <si>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</si>
  <si>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</si>
  <si>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</si>
  <si>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</si>
  <si>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</si>
  <si>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</si>
  <si>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</si>
  <si>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</si>
  <si>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</si>
  <si>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</si>
  <si>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</si>
  <si>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</si>
  <si>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</si>
  <si>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</si>
  <si>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</si>
  <si>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</si>
  <si>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</si>
  <si>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</si>
  <si>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</si>
  <si>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</si>
  <si>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</si>
  <si>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</si>
  <si>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</si>
  <si>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</si>
  <si>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</si>
  <si>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</si>
  <si>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</si>
  <si>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</si>
  <si>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</si>
  <si>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</si>
  <si>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</si>
  <si>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</si>
  <si>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</si>
  <si>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</si>
  <si>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</si>
  <si>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</si>
  <si>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</si>
  <si>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</si>
  <si>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</si>
  <si>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</si>
  <si>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</si>
  <si>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</si>
  <si>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</si>
  <si>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</si>
  <si>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</si>
  <si>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</si>
  <si>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</si>
  <si>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</si>
  <si>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</si>
  <si>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</si>
  <si>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</si>
  <si>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</si>
  <si>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</si>
  <si>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</si>
  <si>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</si>
  <si>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</si>
  <si>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</si>
  <si>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</si>
  <si>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</si>
  <si>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</si>
  <si>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</si>
  <si>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</si>
  <si>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</si>
  <si>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</si>
  <si>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</si>
  <si>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</si>
  <si>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</si>
  <si>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</si>
  <si>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</si>
  <si>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</si>
  <si>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</si>
  <si>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</si>
  <si>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</si>
  <si>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</si>
  <si>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</si>
  <si>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</si>
  <si>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</si>
  <si>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</si>
  <si>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</si>
  <si>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</si>
  <si>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</si>
  <si>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</si>
  <si>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</si>
  <si>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</si>
  <si>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</si>
  <si>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</si>
  <si>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</si>
  <si>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</si>
  <si>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</si>
  <si>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</si>
  <si>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</si>
  <si>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</si>
  <si>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</si>
  <si>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</si>
  <si>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</si>
  <si>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</si>
  <si>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</si>
  <si>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</si>
  <si>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</si>
  <si>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</si>
  <si>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</si>
  <si>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</si>
  <si>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</si>
  <si>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</si>
  <si>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</si>
  <si>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</si>
  <si>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</si>
  <si>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</si>
  <si>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</si>
  <si>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</si>
  <si>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</si>
  <si>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</si>
  <si>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</si>
  <si>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</si>
  <si>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</si>
  <si>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</si>
  <si>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</si>
  <si>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</si>
  <si>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</si>
  <si>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</si>
  <si>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</si>
  <si>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</si>
  <si>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</si>
  <si>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</si>
  <si>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</si>
  <si>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</si>
  <si>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</si>
  <si>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</si>
  <si>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</si>
  <si>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</si>
  <si>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</si>
  <si>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</si>
  <si>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</si>
  <si>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</si>
  <si>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</si>
  <si>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</si>
  <si>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</si>
  <si>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</si>
  <si>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</si>
  <si>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</si>
  <si>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</si>
  <si>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</si>
  <si>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</si>
  <si>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</si>
  <si>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</si>
  <si>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</si>
  <si>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</si>
  <si>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</si>
  <si>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</si>
  <si>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</si>
  <si>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</si>
  <si>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</si>
  <si>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</si>
  <si>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</si>
  <si>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</si>
  <si>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</si>
  <si>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</si>
  <si>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</si>
  <si>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</si>
  <si>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</si>
  <si>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</si>
  <si>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</si>
  <si>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</si>
  <si>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</si>
  <si>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</si>
  <si>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</si>
  <si>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</si>
  <si>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HI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</si>
  <si>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</si>
  <si>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</si>
  <si>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</si>
  <si>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</si>
  <si>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</si>
  <si>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</si>
  <si>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</si>
  <si>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</si>
  <si>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</si>
  <si>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</si>
  <si>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</si>
  <si>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</si>
  <si>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</si>
  <si>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</si>
  <si>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</si>
  <si>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</si>
  <si>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</si>
  <si>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</si>
  <si>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</si>
  <si>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</si>
  <si>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</si>
  <si>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</si>
  <si>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</si>
  <si>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</si>
  <si>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</si>
  <si>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</si>
  <si>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</si>
  <si>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</si>
  <si>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</si>
  <si>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</si>
  <si>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</si>
  <si>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</si>
  <si>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</si>
  <si>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</si>
  <si>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</si>
  <si>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</si>
  <si>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</si>
  <si>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</si>
  <si>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</si>
  <si>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</si>
  <si>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</si>
  <si>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</si>
  <si>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</si>
  <si>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</si>
  <si>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</si>
  <si>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</si>
  <si>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</si>
  <si>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</si>
  <si>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</si>
  <si>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</si>
  <si>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</si>
  <si>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</si>
  <si>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</si>
  <si>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</si>
  <si>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</si>
  <si>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</si>
  <si>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</si>
  <si>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</si>
  <si>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</si>
  <si>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</si>
  <si>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</si>
  <si>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</si>
  <si>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</si>
  <si>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</si>
  <si>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</si>
  <si>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</si>
  <si>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</si>
  <si>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</si>
  <si>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</si>
  <si>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</si>
  <si>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</si>
  <si>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</si>
  <si>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</si>
  <si>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</si>
  <si>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</si>
  <si>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</si>
  <si>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</si>
  <si>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</si>
  <si>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</si>
  <si>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</si>
  <si>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</si>
  <si>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</si>
  <si>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</si>
  <si>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</si>
  <si>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</si>
  <si>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</si>
  <si>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</si>
  <si>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</si>
  <si>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</si>
  <si>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</si>
  <si>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</si>
  <si>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</si>
  <si>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</si>
  <si>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</si>
  <si>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</si>
  <si>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</si>
  <si>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</si>
  <si>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</si>
  <si>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</si>
  <si>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</si>
  <si>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</si>
  <si>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</si>
  <si>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</si>
  <si>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</si>
  <si>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</si>
  <si>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</si>
  <si>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</si>
  <si>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</si>
  <si>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</si>
  <si>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</si>
  <si>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</si>
  <si>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</si>
  <si>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</si>
  <si>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</si>
  <si>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</si>
  <si>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</si>
  <si>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</si>
  <si>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</si>
  <si>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</si>
  <si>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</si>
  <si>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</si>
  <si>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</si>
  <si>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</si>
  <si>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</si>
  <si>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</si>
  <si>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</si>
  <si>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</si>
  <si>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</si>
  <si>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</si>
  <si>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</si>
  <si>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</si>
  <si>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</si>
  <si>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</si>
  <si>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</si>
  <si>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</si>
  <si>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</si>
  <si>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</si>
  <si>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</si>
  <si>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</si>
  <si>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</si>
  <si>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</si>
  <si>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</si>
  <si>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</si>
  <si>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</si>
  <si>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</si>
  <si>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</si>
  <si>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</si>
  <si>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</si>
  <si>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</si>
  <si>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</si>
  <si>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</si>
  <si>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</si>
  <si>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</si>
  <si>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</si>
  <si>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</si>
  <si>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</si>
  <si>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</si>
  <si>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</si>
  <si>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</si>
  <si>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</si>
  <si>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</si>
  <si>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</si>
  <si>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</si>
  <si>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</si>
  <si>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</si>
  <si>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</si>
  <si>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</si>
  <si>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</si>
  <si>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</si>
  <si>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</si>
  <si>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</si>
  <si>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</si>
  <si>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</si>
  <si>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</si>
  <si>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</si>
  <si>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</si>
  <si>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</si>
  <si>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</si>
  <si>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</si>
  <si>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</si>
  <si>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</si>
  <si>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</si>
  <si>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</si>
  <si>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</si>
  <si>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</si>
  <si>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</si>
  <si>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</si>
  <si>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</si>
  <si>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</si>
  <si>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</si>
  <si>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</si>
  <si>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</si>
  <si>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</si>
  <si>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</si>
  <si>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</si>
  <si>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</si>
  <si>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</si>
  <si>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</si>
  <si>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</si>
  <si>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</si>
  <si>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</si>
  <si>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</si>
  <si>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</si>
  <si>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</si>
  <si>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</si>
  <si>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</si>
  <si>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</si>
  <si>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</si>
  <si>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</si>
  <si>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</si>
  <si>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</si>
  <si>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</si>
  <si>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</si>
  <si>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</si>
  <si>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</si>
  <si>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</si>
  <si>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</si>
  <si>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</si>
  <si>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</si>
  <si>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</si>
  <si>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</si>
  <si>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</si>
  <si>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</si>
  <si>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</si>
  <si>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</si>
  <si>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</si>
  <si>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</si>
  <si>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</si>
  <si>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</si>
  <si>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</si>
  <si>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</si>
  <si>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</si>
  <si>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</si>
  <si>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</si>
  <si>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</si>
  <si>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</si>
  <si>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</si>
  <si>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</si>
  <si>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</si>
  <si>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</si>
  <si>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</si>
  <si>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</si>
  <si>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</si>
  <si>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</si>
  <si>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</si>
  <si>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</si>
  <si>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</si>
  <si>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</si>
  <si>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</si>
  <si>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</si>
  <si>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</si>
  <si>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</si>
  <si>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</si>
  <si>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</si>
  <si>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</si>
  <si>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</si>
  <si>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</si>
  <si>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</si>
  <si>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</si>
  <si>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</si>
  <si>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</si>
  <si>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</si>
  <si>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</si>
  <si>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</si>
  <si>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</si>
  <si>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</si>
  <si>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</si>
  <si>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</si>
  <si>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</si>
  <si>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</si>
  <si>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</si>
  <si>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</si>
  <si>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</si>
  <si>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</si>
  <si>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</si>
  <si>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</si>
  <si>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</si>
  <si>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</si>
  <si>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</si>
  <si>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</si>
  <si>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</si>
  <si>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</si>
  <si>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</si>
  <si>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</si>
  <si>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</si>
  <si>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</si>
  <si>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</si>
  <si>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</si>
  <si>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</si>
  <si>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</si>
  <si>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</si>
  <si>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</si>
  <si>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</si>
  <si>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</si>
  <si>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</si>
  <si>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</si>
  <si>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</si>
  <si>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</si>
  <si>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</si>
  <si>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</si>
  <si>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</si>
  <si>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</si>
  <si>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</si>
  <si>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</si>
  <si>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</si>
  <si>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</si>
  <si>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</si>
  <si>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</si>
  <si>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</si>
  <si>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</si>
  <si>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</si>
  <si>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</si>
  <si>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</si>
  <si>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</si>
  <si>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</si>
  <si>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</si>
  <si>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</si>
  <si>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</si>
  <si>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</si>
  <si>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</si>
  <si>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</si>
  <si>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</si>
  <si>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</si>
  <si>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</si>
  <si>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</si>
  <si>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</si>
  <si>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</si>
  <si>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</si>
  <si>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</si>
  <si>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</si>
  <si>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</si>
  <si>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</si>
  <si>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</si>
  <si>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</si>
  <si>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</si>
  <si>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</si>
  <si>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</si>
  <si>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</si>
  <si>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</si>
  <si>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</si>
  <si>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</si>
  <si>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</si>
  <si>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</si>
  <si>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</si>
  <si>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</si>
  <si>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</si>
  <si>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</si>
  <si>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</si>
  <si>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</si>
  <si>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</si>
  <si>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</si>
  <si>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</si>
  <si>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</si>
  <si>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</si>
  <si>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</si>
  <si>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</si>
  <si>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</si>
  <si>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</si>
  <si>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</si>
  <si>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</si>
  <si>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</si>
  <si>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</si>
  <si>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</si>
  <si>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</si>
  <si>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</si>
  <si>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</si>
  <si>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</si>
  <si>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</si>
  <si>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</si>
  <si>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</si>
  <si>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</si>
  <si>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</si>
  <si>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</si>
  <si>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</si>
  <si>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</si>
  <si>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</si>
  <si>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</si>
  <si>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</si>
  <si>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</si>
  <si>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</si>
  <si>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</si>
  <si>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</si>
  <si>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</si>
  <si>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</si>
  <si>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</si>
  <si>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</si>
  <si>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</si>
  <si>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</si>
  <si>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</si>
  <si>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</si>
  <si>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</si>
  <si>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</si>
  <si>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</si>
  <si>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</si>
  <si>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</si>
  <si>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</si>
  <si>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</si>
  <si>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</si>
  <si>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</si>
  <si>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</si>
  <si>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</si>
  <si>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</si>
  <si>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</si>
  <si>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</si>
  <si>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</si>
  <si>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</si>
  <si>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</si>
  <si>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</si>
  <si>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</si>
  <si>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</si>
  <si>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</si>
  <si>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</si>
  <si>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</si>
  <si>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</si>
  <si>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</si>
  <si>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</si>
  <si>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</si>
  <si>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</si>
  <si>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</si>
  <si>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</si>
  <si>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</si>
  <si>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</si>
  <si>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</si>
  <si>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</si>
  <si>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</si>
  <si>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</si>
  <si>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</si>
  <si>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</si>
  <si>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</si>
  <si>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</si>
  <si>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</si>
  <si>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</si>
  <si>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</si>
  <si>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</si>
  <si>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</si>
  <si>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</si>
  <si>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</si>
  <si>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</si>
  <si>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</si>
  <si>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</si>
  <si>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</si>
  <si>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</si>
  <si>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</si>
  <si>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</si>
  <si>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</si>
  <si>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</si>
  <si>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</si>
  <si>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</si>
  <si>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</si>
  <si>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</si>
  <si>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</si>
  <si>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</si>
  <si>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</si>
  <si>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</si>
  <si>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</si>
  <si>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</si>
  <si>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</si>
  <si>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</si>
  <si>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</si>
  <si>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</si>
  <si>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</si>
  <si>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</si>
  <si>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</si>
  <si>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</si>
  <si>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</si>
  <si>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</si>
  <si>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</si>
  <si>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</si>
  <si>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</si>
  <si>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</si>
  <si>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</si>
  <si>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</si>
  <si>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</si>
  <si>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</si>
  <si>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</si>
  <si>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</si>
  <si>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</si>
  <si>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</si>
  <si>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</si>
  <si>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</si>
  <si>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</si>
  <si>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</si>
  <si>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</si>
  <si>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</si>
  <si>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</si>
  <si>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</si>
  <si>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</si>
  <si>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</si>
  <si>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</si>
  <si>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</si>
  <si>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</si>
  <si>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</si>
  <si>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</si>
  <si>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</si>
  <si>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</si>
  <si>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</si>
  <si>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</si>
  <si>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</si>
  <si>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</si>
  <si>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</si>
  <si>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</si>
  <si>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</si>
  <si>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</si>
  <si>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</si>
  <si>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</si>
  <si>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</si>
  <si>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</si>
  <si>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</si>
  <si>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</si>
  <si>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</si>
  <si>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</si>
  <si>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</si>
  <si>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</si>
  <si>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</si>
  <si>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</si>
  <si>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</si>
  <si>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</si>
  <si>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</si>
  <si>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</si>
  <si>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</si>
  <si>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</si>
  <si>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</si>
  <si>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</si>
  <si>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</si>
  <si>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</si>
  <si>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</si>
  <si>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</si>
  <si>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</si>
  <si>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</si>
  <si>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</si>
  <si>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</si>
  <si>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</si>
  <si>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</si>
  <si>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</si>
  <si>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</si>
  <si>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</si>
  <si>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</si>
  <si>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</si>
  <si>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</si>
  <si>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</si>
  <si>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</si>
  <si>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</si>
  <si>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</si>
  <si>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</si>
  <si>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</si>
  <si>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</si>
  <si>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</si>
  <si>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</si>
  <si>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</si>
  <si>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</si>
  <si>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</si>
  <si>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</si>
  <si>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</si>
  <si>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</si>
  <si>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</si>
  <si>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</si>
  <si>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</si>
  <si>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</si>
  <si>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</si>
  <si>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</si>
  <si>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</si>
  <si>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</si>
  <si>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</si>
  <si>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</si>
  <si>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</si>
  <si>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</si>
  <si>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</si>
  <si>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</si>
  <si>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</si>
  <si>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</si>
  <si>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</si>
  <si>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</si>
  <si>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</si>
  <si>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</si>
  <si>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</si>
  <si>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</si>
  <si>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</si>
  <si>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</si>
  <si>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</si>
  <si>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</si>
  <si>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</si>
  <si>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</si>
  <si>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</si>
  <si>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</si>
  <si>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</si>
  <si>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</si>
  <si>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</si>
  <si>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</si>
  <si>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</si>
  <si>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</si>
  <si>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</si>
  <si>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</si>
  <si>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</si>
  <si>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</si>
  <si>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</si>
  <si>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</si>
  <si>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</si>
  <si>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</si>
  <si>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</si>
  <si>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</si>
  <si>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</si>
  <si>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</si>
  <si>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</si>
  <si>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</si>
  <si>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</si>
  <si>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</si>
  <si>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</si>
  <si>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</si>
  <si>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</si>
  <si>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</si>
  <si>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</si>
  <si>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</si>
  <si>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</si>
  <si>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</si>
  <si>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</si>
  <si>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</si>
  <si>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</si>
  <si>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</si>
  <si>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</si>
  <si>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</si>
  <si>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</si>
  <si>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</si>
  <si>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</si>
  <si>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</si>
  <si>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</si>
  <si>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</si>
  <si>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</si>
  <si>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</si>
  <si>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</si>
  <si>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</si>
  <si>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</si>
  <si>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</si>
  <si>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</si>
  <si>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</si>
  <si>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</si>
  <si>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</si>
  <si>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</si>
  <si>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</si>
  <si>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</si>
  <si>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</si>
  <si>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</si>
  <si>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</si>
  <si>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</si>
  <si>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</si>
  <si>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</si>
  <si>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</si>
  <si>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</si>
  <si>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</si>
  <si>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</si>
  <si>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</si>
  <si>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</si>
  <si>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</si>
  <si>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</si>
  <si>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</si>
  <si>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</si>
  <si>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</si>
  <si>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</si>
  <si>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</si>
  <si>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</si>
  <si>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</si>
  <si>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</si>
  <si>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</si>
  <si>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</si>
  <si>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</si>
  <si>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</si>
  <si>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</si>
  <si>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</si>
  <si>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</si>
  <si>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</si>
  <si>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</si>
  <si>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</si>
  <si>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</si>
  <si>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</si>
  <si>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</si>
  <si>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</si>
  <si>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</si>
  <si>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</si>
  <si>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</si>
  <si>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</si>
  <si>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</si>
  <si>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</si>
  <si>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</si>
  <si>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</si>
  <si>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</si>
  <si>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</si>
  <si>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</si>
  <si>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</si>
  <si>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</si>
  <si>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</si>
  <si>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</si>
  <si>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</si>
  <si>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</si>
  <si>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</si>
  <si>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</si>
  <si>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</si>
  <si>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</si>
  <si>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</si>
  <si>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</si>
  <si>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</si>
  <si>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</si>
  <si>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</si>
  <si>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</si>
  <si>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</si>
  <si>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</si>
  <si>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</si>
  <si>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</si>
  <si>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</si>
  <si>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</si>
  <si>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</si>
  <si>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</si>
  <si>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</si>
  <si>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</si>
  <si>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</si>
  <si>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</si>
  <si>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</si>
  <si>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</si>
  <si>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</si>
  <si>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</si>
  <si>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</si>
  <si>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</si>
  <si>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</si>
  <si>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</si>
  <si>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</si>
  <si>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</si>
  <si>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</si>
  <si>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</si>
  <si>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</si>
  <si>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</si>
  <si>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</si>
  <si>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</si>
  <si>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</si>
  <si>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</si>
  <si>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</si>
  <si>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</si>
  <si>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</si>
  <si>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</si>
  <si>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</si>
  <si>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</si>
  <si>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</si>
  <si>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</si>
  <si>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</si>
  <si>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</si>
  <si>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</si>
  <si>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</si>
  <si>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</si>
  <si>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</si>
  <si>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</si>
  <si>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</si>
  <si>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</si>
  <si>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</si>
  <si>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</si>
  <si>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</si>
  <si>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</si>
  <si>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</si>
  <si>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</si>
  <si>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</si>
  <si>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</si>
  <si>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</si>
  <si>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</si>
  <si>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</si>
  <si>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</si>
  <si>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</si>
  <si>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</si>
  <si>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</si>
  <si>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</si>
  <si>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</si>
  <si>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</si>
  <si>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</si>
  <si>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</si>
  <si>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</si>
  <si>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</si>
  <si>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</si>
  <si>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</si>
  <si>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</si>
  <si>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</si>
  <si>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</si>
  <si>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</si>
  <si>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</si>
  <si>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</si>
  <si>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</si>
  <si>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</si>
  <si>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</si>
  <si>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</si>
  <si>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</si>
  <si>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</si>
  <si>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</si>
  <si>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</si>
  <si>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</si>
  <si>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</si>
  <si>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</si>
  <si>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</si>
  <si>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</si>
  <si>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</si>
  <si>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</si>
  <si>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</si>
  <si>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</si>
  <si>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</si>
  <si>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</si>
  <si>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</si>
  <si>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</si>
  <si>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</si>
  <si>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</si>
  <si>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</si>
  <si>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</si>
  <si>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</si>
  <si>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</si>
  <si>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</si>
  <si>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</si>
  <si>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</si>
  <si>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</si>
  <si>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</si>
  <si>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</si>
  <si>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</si>
  <si>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</si>
  <si>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</si>
  <si>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</si>
  <si>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</si>
  <si>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</si>
  <si>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</si>
  <si>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</si>
  <si>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</si>
  <si>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</si>
  <si>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</si>
  <si>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</si>
  <si>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</si>
  <si>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</si>
  <si>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</si>
  <si>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</si>
  <si>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</si>
  <si>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</si>
  <si>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</si>
  <si>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</si>
  <si>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</si>
  <si>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</si>
  <si>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</si>
  <si>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</si>
  <si>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</si>
  <si>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</si>
  <si>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</si>
  <si>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</si>
  <si>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</si>
  <si>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</si>
  <si>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</si>
  <si>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</si>
  <si>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</si>
  <si>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</si>
  <si>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</si>
  <si>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</si>
  <si>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</si>
  <si>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</si>
  <si>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</si>
  <si>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</si>
  <si>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</si>
  <si>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</si>
  <si>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</si>
  <si>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</si>
  <si>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</si>
  <si>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</si>
  <si>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</si>
  <si>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</si>
  <si>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</si>
  <si>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</si>
  <si>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</si>
  <si>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</si>
  <si>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</si>
  <si>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</si>
  <si>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</si>
  <si>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</si>
  <si>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</si>
  <si>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</si>
  <si>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</si>
  <si>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</si>
  <si>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</si>
  <si>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</si>
  <si>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</si>
  <si>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</si>
  <si>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</si>
  <si>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</si>
  <si>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</si>
  <si>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</si>
  <si>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</si>
  <si>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</si>
  <si>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</si>
  <si>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</si>
  <si>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</si>
  <si>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</si>
  <si>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</si>
  <si>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</si>
  <si>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</si>
  <si>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</si>
  <si>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</si>
  <si>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</si>
  <si>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</si>
  <si>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</si>
  <si>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</si>
  <si>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</si>
  <si>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</si>
  <si>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</si>
  <si>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</si>
  <si>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</si>
  <si>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</si>
  <si>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</si>
  <si>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</si>
  <si>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</si>
  <si>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</si>
  <si>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</si>
  <si>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</si>
  <si>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</si>
  <si>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</si>
  <si>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</si>
  <si>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</si>
  <si>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</si>
  <si>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</si>
  <si>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</si>
  <si>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</si>
  <si>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</si>
  <si>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</si>
  <si>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</si>
  <si>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</si>
  <si>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</si>
  <si>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</si>
  <si>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</si>
  <si>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</si>
  <si>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</si>
  <si>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</si>
  <si>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</si>
  <si>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</si>
  <si>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</si>
  <si>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</si>
  <si>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</si>
  <si>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</si>
  <si>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</si>
  <si>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</si>
  <si>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</si>
  <si>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</si>
  <si>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</si>
  <si>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</si>
  <si>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</si>
  <si>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</si>
  <si>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</si>
  <si>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</si>
  <si>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</si>
  <si>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</si>
  <si>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</si>
  <si>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</si>
  <si>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</si>
  <si>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</si>
  <si>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</si>
  <si>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</si>
  <si>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</si>
  <si>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</si>
  <si>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</si>
  <si>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</si>
  <si>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</si>
  <si>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</si>
  <si>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</si>
  <si>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</si>
  <si>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</si>
  <si>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</si>
  <si>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</si>
  <si>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</si>
  <si>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</si>
  <si>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</si>
  <si>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</si>
  <si>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</si>
  <si>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</si>
  <si>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</si>
  <si>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</si>
  <si>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</si>
  <si>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</si>
  <si>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</si>
  <si>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</si>
  <si>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</si>
  <si>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</si>
  <si>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</si>
  <si>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</si>
  <si>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</si>
  <si>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</si>
  <si>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</si>
  <si>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</si>
  <si>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</si>
  <si>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</si>
  <si>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</si>
  <si>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</si>
  <si>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</si>
  <si>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</si>
  <si>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</si>
  <si>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</si>
  <si>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</si>
  <si>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</si>
  <si>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</si>
  <si>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</si>
  <si>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</si>
  <si>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</si>
  <si>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</si>
  <si>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</si>
  <si>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</si>
  <si>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</si>
  <si>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</si>
  <si>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</si>
  <si>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</si>
  <si>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</si>
  <si>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</si>
  <si>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</si>
  <si>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</si>
  <si>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</si>
  <si>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</si>
  <si>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</si>
  <si>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</si>
  <si>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</si>
  <si>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</si>
  <si>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</si>
  <si>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</si>
  <si>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</si>
  <si>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</si>
  <si>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</si>
  <si>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</si>
  <si>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</si>
  <si>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</si>
  <si>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</si>
  <si>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</si>
  <si>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</si>
  <si>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</si>
  <si>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</si>
  <si>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</si>
  <si>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</si>
  <si>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</si>
  <si>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</si>
  <si>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</si>
  <si>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</si>
  <si>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</si>
  <si>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</si>
  <si>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</si>
  <si>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</si>
  <si>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</si>
  <si>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</si>
  <si>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</si>
  <si>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</si>
  <si>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</si>
  <si>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</si>
  <si>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</si>
  <si>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</si>
  <si>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</si>
  <si>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</si>
  <si>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</si>
  <si>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</si>
  <si>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</si>
  <si>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</si>
  <si>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</si>
  <si>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</si>
  <si>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</si>
  <si>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</si>
  <si>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</si>
  <si>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</si>
  <si>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</si>
  <si>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</si>
  <si>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</si>
  <si>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</si>
  <si>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</si>
  <si>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</si>
  <si>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</si>
  <si>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</si>
  <si>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</si>
  <si>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</si>
  <si>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</si>
  <si>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</si>
  <si>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</si>
  <si>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</si>
  <si>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</si>
  <si>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</si>
  <si>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</si>
  <si>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</si>
  <si>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</si>
  <si>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</si>
  <si>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</si>
  <si>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</si>
  <si>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</si>
  <si>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</si>
  <si>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</si>
  <si>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</si>
  <si>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</si>
  <si>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</si>
  <si>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</si>
  <si>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</si>
  <si>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</si>
  <si>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</si>
  <si>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</si>
  <si>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</si>
  <si>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</si>
  <si>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</si>
  <si>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</si>
  <si>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</si>
  <si>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</si>
  <si>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</si>
  <si>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</si>
  <si>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</si>
  <si>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</si>
  <si>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</si>
  <si>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</si>
  <si>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</si>
  <si>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</si>
  <si>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</si>
  <si>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</si>
  <si>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</si>
  <si>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</si>
  <si>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</si>
  <si>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</si>
  <si>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</si>
  <si>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</si>
  <si>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</si>
  <si>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</si>
  <si>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</si>
  <si>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</si>
  <si>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</si>
  <si>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</si>
  <si>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</si>
  <si>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</si>
  <si>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</si>
  <si>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</si>
  <si>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</si>
  <si>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</si>
  <si>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</si>
  <si>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</si>
  <si>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</si>
  <si>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</si>
  <si>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</si>
  <si>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</si>
  <si>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</si>
  <si>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</si>
  <si>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</si>
  <si>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</si>
  <si>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</si>
  <si>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</si>
  <si>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</si>
  <si>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</si>
  <si>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</si>
  <si>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</si>
  <si>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</si>
  <si>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</si>
  <si>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</si>
  <si>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</si>
  <si>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</si>
  <si>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</si>
  <si>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</si>
  <si>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</si>
  <si>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</si>
  <si>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</si>
  <si>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</si>
  <si>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</si>
  <si>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</si>
  <si>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</si>
  <si>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</si>
  <si>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</si>
  <si>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</si>
  <si>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</si>
  <si>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</si>
  <si>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</si>
  <si>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</si>
  <si>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</si>
  <si>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</si>
  <si>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</si>
  <si>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</si>
  <si>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</si>
  <si>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</si>
  <si>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</si>
  <si>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</si>
  <si>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</si>
  <si>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</si>
  <si>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</si>
  <si>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</si>
  <si>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</si>
  <si>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</si>
  <si>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</si>
  <si>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</si>
  <si>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</si>
  <si>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</si>
  <si>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</si>
  <si>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</si>
  <si>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</si>
  <si>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</si>
  <si>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</si>
  <si>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</si>
  <si>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</si>
  <si>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</si>
  <si>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</si>
  <si>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</si>
  <si>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</si>
  <si>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</si>
  <si>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</si>
  <si>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</si>
  <si>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</si>
  <si>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</si>
  <si>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</si>
  <si>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</si>
  <si>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</si>
  <si>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</si>
  <si>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</si>
  <si>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</si>
  <si>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</si>
  <si>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</si>
  <si>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</si>
  <si>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</si>
  <si>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</si>
  <si>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</si>
  <si>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</si>
  <si>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</si>
  <si>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</si>
  <si>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</si>
  <si>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</si>
  <si>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</si>
  <si>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</si>
  <si>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</si>
  <si>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</si>
  <si>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</si>
  <si>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</si>
  <si>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</si>
  <si>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</si>
  <si>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</si>
  <si>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</si>
  <si>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</si>
  <si>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</si>
  <si>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</si>
  <si>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</si>
  <si>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</si>
  <si>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</si>
  <si>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</si>
  <si>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</si>
  <si>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</si>
  <si>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</si>
  <si>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</si>
  <si>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</si>
  <si>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</si>
  <si>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</si>
  <si>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</si>
  <si>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</si>
  <si>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</si>
  <si>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</si>
  <si>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</si>
  <si>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</si>
  <si>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</si>
  <si>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</si>
  <si>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</si>
  <si>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</si>
  <si>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</si>
  <si>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</si>
  <si>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</si>
  <si>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</si>
  <si>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</si>
  <si>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</si>
  <si>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</si>
  <si>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</si>
  <si>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</si>
  <si>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</si>
  <si>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</si>
  <si>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</si>
  <si>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</si>
  <si>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</si>
  <si>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</si>
  <si>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</si>
  <si>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</si>
  <si>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</si>
  <si>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</si>
  <si>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</si>
  <si>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</si>
  <si>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</si>
  <si>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</si>
  <si>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</si>
  <si>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</si>
  <si>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</si>
  <si>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</si>
  <si>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</si>
  <si>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</si>
  <si>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</si>
  <si>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</si>
  <si>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</si>
  <si>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</si>
  <si>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</si>
  <si>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</si>
  <si>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</si>
  <si>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</si>
  <si>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</si>
  <si>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</si>
  <si>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</si>
  <si>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</si>
  <si>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</si>
  <si>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</si>
  <si>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</si>
  <si>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</si>
  <si>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</si>
  <si>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</si>
  <si>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</si>
  <si>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</si>
  <si>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</si>
  <si>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</si>
  <si>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</si>
  <si>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</si>
  <si>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</si>
  <si>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</si>
  <si>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</si>
  <si>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</si>
  <si>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</si>
  <si>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</si>
  <si>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</si>
  <si>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</si>
  <si>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</si>
  <si>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</si>
  <si>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</si>
  <si>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</si>
  <si>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</si>
  <si>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</si>
  <si>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</si>
  <si>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</si>
  <si>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</si>
  <si>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</si>
  <si>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</si>
  <si>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</si>
  <si>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</si>
  <si>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</si>
  <si>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</si>
  <si>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</si>
  <si>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</si>
  <si>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</si>
  <si>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</si>
  <si>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</si>
  <si>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</si>
  <si>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</si>
  <si>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</si>
  <si>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</si>
  <si>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</si>
  <si>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</si>
  <si>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</si>
  <si>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</si>
  <si>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</si>
  <si>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</si>
  <si>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</si>
  <si>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</si>
  <si>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</si>
  <si>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</si>
  <si>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</si>
  <si>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</si>
  <si>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</si>
  <si>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</si>
  <si>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</si>
  <si>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</si>
  <si>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</si>
  <si>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</si>
  <si>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</si>
  <si>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</si>
  <si>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</si>
  <si>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</si>
  <si>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</si>
  <si>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</si>
  <si>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</si>
  <si>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</si>
  <si>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</si>
  <si>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</si>
  <si>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</si>
  <si>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</si>
  <si>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</si>
  <si>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</si>
  <si>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</si>
  <si>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</si>
  <si>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</si>
  <si>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</si>
  <si>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</si>
  <si>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</si>
  <si>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</si>
  <si>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</si>
  <si>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</si>
  <si>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</si>
  <si>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</si>
  <si>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</si>
  <si>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</si>
  <si>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</si>
  <si>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</si>
  <si>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</si>
  <si>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</si>
  <si>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</si>
  <si>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</si>
  <si>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</si>
  <si>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</si>
  <si>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</si>
  <si>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</si>
  <si>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</si>
  <si>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</si>
  <si>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</si>
  <si>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</si>
  <si>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</si>
  <si>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</si>
  <si>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</si>
  <si>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</si>
  <si>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</si>
  <si>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</si>
  <si>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</si>
  <si>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</si>
  <si>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</si>
  <si>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</si>
  <si>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</si>
  <si>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</si>
  <si>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</si>
  <si>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</si>
  <si>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</si>
  <si>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</si>
  <si>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</si>
  <si>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</si>
  <si>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</si>
  <si>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</si>
  <si>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</si>
  <si>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</si>
  <si>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</si>
  <si>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</si>
  <si>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</si>
  <si>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</si>
  <si>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</si>
  <si>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</si>
  <si>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</si>
  <si>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</si>
  <si>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</si>
  <si>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</si>
  <si>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</si>
  <si>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</si>
  <si>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</si>
  <si>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</si>
  <si>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</si>
  <si>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</si>
  <si>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</si>
  <si>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</si>
  <si>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</si>
  <si>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</si>
  <si>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</si>
  <si>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</si>
  <si>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</si>
  <si>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</si>
  <si>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</si>
  <si>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</si>
  <si>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</si>
  <si>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</si>
  <si>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</si>
  <si>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</si>
  <si>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</si>
  <si>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</si>
  <si>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</si>
  <si>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</si>
  <si>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</si>
  <si>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</si>
  <si>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</si>
  <si>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</si>
  <si>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</si>
  <si>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</si>
  <si>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</si>
  <si>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</si>
  <si>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</si>
  <si>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</si>
  <si>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</si>
  <si>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</si>
  <si>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</si>
  <si>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</si>
  <si>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</si>
  <si>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</si>
  <si>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</si>
  <si>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</si>
  <si>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</si>
  <si>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</si>
  <si>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</si>
  <si>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</si>
  <si>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</si>
  <si>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</si>
  <si>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</si>
  <si>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</si>
  <si>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</si>
  <si>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</si>
  <si>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</si>
  <si>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</si>
  <si>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</si>
  <si>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</si>
  <si>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</si>
  <si>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</si>
  <si>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</si>
  <si>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</si>
  <si>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</si>
  <si>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</si>
  <si>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</si>
  <si>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</si>
  <si>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</si>
  <si>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</si>
  <si>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</si>
  <si>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</si>
  <si>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</si>
  <si>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</si>
  <si>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</si>
  <si>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</si>
  <si>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</si>
  <si>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</si>
  <si>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</si>
  <si>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</si>
  <si>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</si>
  <si>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</si>
  <si>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</si>
  <si>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</si>
  <si>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</si>
  <si>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</si>
  <si>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</si>
  <si>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</si>
  <si>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</si>
  <si>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</si>
  <si>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</si>
  <si>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</si>
  <si>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</si>
  <si>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</si>
  <si>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</si>
  <si>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</si>
  <si>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</si>
  <si>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</si>
  <si>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</si>
  <si>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</si>
  <si>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</si>
  <si>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</si>
  <si>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</si>
  <si>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</si>
  <si>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</si>
  <si>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</si>
  <si>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</si>
  <si>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</si>
  <si>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</si>
  <si>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</si>
  <si>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</si>
  <si>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</si>
  <si>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</si>
  <si>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</si>
  <si>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</si>
  <si>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</si>
  <si>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</si>
  <si>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</si>
  <si>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</si>
  <si>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</si>
  <si>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</si>
  <si>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</si>
  <si>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</si>
  <si>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</si>
  <si>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</si>
  <si>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</si>
  <si>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</si>
  <si>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</si>
  <si>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</si>
  <si>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</si>
  <si>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</si>
  <si>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</si>
  <si>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</si>
  <si>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</si>
  <si>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</si>
  <si>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</si>
  <si>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</si>
  <si>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</si>
  <si>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</si>
  <si>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</si>
  <si>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</si>
  <si>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</si>
  <si>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</si>
  <si>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</si>
  <si>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</si>
  <si>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</si>
  <si>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</si>
  <si>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</si>
  <si>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</si>
  <si>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</si>
  <si>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</si>
  <si>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</si>
  <si>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</si>
  <si>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</si>
  <si>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</si>
  <si>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</si>
  <si>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</si>
  <si>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</si>
  <si>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</si>
  <si>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</si>
  <si>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</si>
  <si>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</si>
  <si>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</si>
  <si>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</si>
  <si>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</si>
  <si>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</si>
  <si>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</si>
  <si>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</si>
  <si>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</si>
  <si>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</si>
  <si>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</si>
  <si>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</si>
  <si>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</si>
  <si>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</si>
  <si>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</si>
  <si>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</si>
  <si>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</si>
  <si>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</si>
  <si>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</si>
  <si>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</si>
  <si>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</si>
  <si>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</si>
  <si>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</si>
  <si>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</si>
  <si>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</si>
  <si>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</si>
  <si>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</si>
  <si>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</si>
  <si>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</si>
  <si>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</si>
  <si>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</si>
  <si>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</si>
  <si>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</si>
  <si>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</si>
  <si>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</si>
  <si>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</si>
  <si>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</si>
  <si>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</si>
  <si>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</si>
  <si>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</si>
  <si>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</si>
  <si>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</si>
  <si>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</si>
  <si>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</si>
  <si>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</si>
  <si>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</si>
  <si>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</si>
  <si>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</si>
  <si>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</si>
  <si>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</si>
  <si>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</si>
  <si>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</si>
  <si>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</si>
  <si>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</si>
  <si>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</si>
  <si>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</si>
  <si>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</si>
  <si>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</si>
  <si>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</si>
  <si>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</si>
  <si>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</si>
  <si>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</si>
  <si>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</si>
  <si>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</si>
  <si>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</si>
  <si>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</si>
  <si>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</si>
  <si>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</si>
  <si>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</si>
  <si>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</si>
  <si>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</si>
  <si>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</si>
  <si>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</si>
  <si>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</si>
  <si>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</si>
  <si>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</si>
  <si>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</si>
  <si>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</si>
  <si>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</si>
  <si>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</si>
  <si>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</si>
  <si>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</si>
  <si>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</si>
  <si>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</si>
  <si>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</si>
  <si>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</si>
  <si>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</si>
  <si>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</si>
  <si>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</si>
  <si>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</si>
  <si>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</si>
  <si>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</si>
  <si>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</si>
  <si>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</si>
  <si>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</si>
  <si>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</si>
  <si>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</si>
  <si>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</si>
  <si>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</si>
  <si>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</si>
  <si>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</si>
  <si>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</si>
  <si>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</si>
  <si>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</si>
  <si>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</si>
  <si>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</si>
  <si>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</si>
  <si>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</si>
  <si>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</si>
  <si>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</si>
  <si>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</si>
  <si>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</si>
  <si>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</si>
  <si>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</si>
  <si>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</si>
  <si>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</si>
  <si>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</si>
  <si>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</si>
  <si>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</si>
  <si>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</si>
  <si>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</si>
  <si>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</si>
  <si>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</si>
  <si>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</si>
  <si>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</si>
  <si>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</si>
  <si>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</si>
  <si>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</si>
  <si>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</si>
  <si>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</si>
  <si>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</si>
  <si>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</si>
  <si>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</si>
  <si>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</si>
  <si>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</si>
  <si>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</si>
  <si>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</si>
  <si>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</si>
  <si>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</si>
  <si>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</si>
  <si>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</si>
  <si>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</si>
  <si>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</si>
  <si>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</si>
  <si>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</si>
  <si>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</si>
  <si>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</si>
  <si>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</si>
  <si>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</si>
  <si>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</si>
  <si>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</si>
  <si>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</si>
  <si>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</si>
  <si>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</si>
  <si>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</si>
  <si>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</si>
  <si>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</si>
  <si>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</si>
  <si>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</si>
  <si>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</si>
  <si>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</si>
  <si>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</si>
  <si>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</si>
  <si>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</si>
  <si>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</si>
  <si>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</si>
  <si>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</si>
  <si>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</si>
  <si>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</si>
  <si>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</si>
  <si>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</si>
  <si>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</si>
  <si>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</si>
  <si>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</si>
  <si>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</si>
  <si>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</si>
  <si>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</si>
  <si>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</si>
  <si>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</si>
  <si>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</si>
  <si>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</si>
  <si>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</si>
  <si>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</si>
  <si>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</si>
  <si>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</si>
  <si>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</si>
  <si>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</si>
  <si>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</si>
  <si>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</si>
  <si>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</si>
  <si>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</si>
  <si>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</si>
  <si>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</si>
  <si>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</si>
  <si>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</si>
  <si>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</si>
  <si>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</si>
  <si>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</si>
  <si>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</si>
  <si>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</si>
  <si>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</si>
  <si>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</si>
  <si>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</si>
  <si>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</si>
  <si>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</si>
  <si>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</si>
  <si>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</si>
  <si>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</si>
  <si>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</si>
  <si>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</si>
  <si>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</si>
  <si>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</si>
  <si>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</si>
  <si>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</si>
  <si>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</si>
  <si>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</si>
  <si>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</si>
  <si>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</si>
  <si>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</si>
  <si>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</si>
  <si>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</si>
  <si>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</si>
  <si>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</si>
  <si>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</si>
  <si>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</si>
  <si>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</si>
  <si>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</si>
  <si>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</si>
  <si>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</si>
  <si>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</si>
  <si>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</si>
  <si>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</si>
  <si>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</si>
  <si>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</si>
  <si>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</si>
  <si>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</si>
  <si>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</si>
  <si>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</si>
  <si>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</si>
  <si>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</si>
  <si>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</si>
  <si>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</si>
  <si>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</si>
  <si>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</si>
  <si>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</si>
  <si>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</si>
  <si>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</si>
  <si>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</si>
  <si>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</si>
  <si>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</si>
  <si>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</si>
  <si>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</si>
  <si>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</si>
  <si>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</si>
  <si>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</si>
  <si>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</si>
  <si>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</si>
  <si>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</si>
  <si>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</si>
  <si>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</si>
  <si>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</si>
  <si>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</si>
  <si>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</si>
  <si>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</si>
  <si>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</si>
  <si>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</si>
  <si>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</si>
  <si>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</si>
  <si>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</si>
  <si>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</si>
  <si>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</si>
  <si>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</si>
  <si>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</si>
  <si>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</si>
  <si>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</si>
  <si>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</si>
  <si>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</si>
  <si>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</si>
  <si>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</si>
  <si>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</si>
  <si>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</si>
  <si>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</si>
  <si>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</si>
  <si>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</si>
  <si>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</si>
  <si>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</si>
  <si>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</si>
  <si>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</si>
  <si>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</si>
  <si>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</si>
  <si>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</si>
  <si>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</si>
  <si>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</si>
  <si>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</si>
  <si>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</si>
  <si>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</si>
  <si>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</si>
  <si>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</si>
  <si>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</si>
  <si>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</si>
  <si>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</si>
  <si>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</si>
  <si>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</si>
  <si>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</si>
  <si>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</si>
  <si>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</si>
  <si>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</si>
  <si>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</si>
  <si>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</si>
  <si>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</si>
  <si>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</si>
  <si>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</si>
  <si>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</si>
  <si>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</si>
  <si>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</si>
  <si>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</si>
  <si>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</si>
  <si>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</si>
  <si>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</si>
  <si>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</si>
  <si>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</si>
  <si>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</si>
  <si>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</si>
  <si>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</si>
  <si>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</si>
  <si>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</si>
  <si>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</si>
  <si>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</si>
  <si>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</si>
  <si>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</si>
  <si>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</si>
  <si>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</si>
  <si>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</si>
  <si>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</si>
  <si>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</si>
  <si>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</si>
  <si>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</si>
  <si>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</si>
  <si>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</si>
  <si>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</si>
  <si>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</si>
  <si>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</si>
  <si>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</si>
  <si>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</si>
  <si>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</si>
  <si>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</si>
  <si>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</si>
  <si>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</si>
  <si>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</si>
  <si>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</si>
  <si>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</si>
  <si>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</si>
  <si>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</si>
  <si>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</si>
  <si>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</si>
  <si>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</si>
  <si>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</si>
  <si>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</si>
  <si>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</si>
  <si>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</si>
  <si>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</si>
  <si>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</si>
  <si>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</si>
  <si>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</si>
  <si>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</si>
  <si>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</si>
  <si>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</si>
  <si>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</si>
  <si>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</si>
  <si>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</si>
  <si>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</si>
  <si>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</si>
  <si>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</si>
  <si>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</si>
  <si>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</si>
  <si>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</si>
  <si>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</si>
  <si>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</si>
  <si>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</si>
  <si>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</si>
  <si>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</si>
  <si>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</si>
  <si>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</si>
  <si>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</si>
  <si>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</si>
  <si>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</si>
  <si>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</si>
  <si>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</si>
  <si>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</si>
  <si>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</si>
  <si>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</si>
  <si>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</si>
  <si>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</si>
  <si>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</si>
  <si>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</si>
  <si>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</si>
  <si>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</si>
  <si>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</si>
  <si>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</si>
  <si>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</si>
  <si>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</si>
  <si>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</si>
  <si>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</si>
  <si>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</si>
  <si>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</si>
  <si>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</si>
  <si>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</si>
  <si>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</si>
  <si>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</si>
  <si>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</si>
  <si>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</si>
  <si>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</si>
  <si>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</si>
  <si>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</si>
  <si>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</si>
  <si>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</si>
  <si>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</si>
  <si>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</si>
  <si>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</si>
  <si>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</si>
  <si>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</si>
  <si>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</si>
  <si>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</si>
  <si>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</si>
  <si>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</si>
  <si>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</si>
  <si>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</si>
  <si>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</si>
  <si>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</si>
  <si>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</si>
  <si>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</si>
  <si>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</si>
  <si>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</si>
  <si>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</si>
  <si>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</si>
  <si>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</si>
  <si>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</si>
  <si>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</si>
  <si>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</si>
  <si>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</si>
  <si>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</si>
  <si>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</si>
  <si>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</si>
  <si>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</si>
  <si>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</si>
  <si>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</si>
  <si>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</si>
  <si>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</si>
  <si>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</si>
  <si>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</si>
  <si>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</si>
  <si>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</si>
  <si>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</si>
  <si>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</si>
  <si>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</si>
  <si>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</si>
  <si>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</si>
  <si>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</si>
  <si>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</si>
  <si>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</si>
  <si>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</si>
  <si>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</si>
  <si>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</si>
  <si>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</si>
  <si>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</si>
  <si>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</si>
  <si>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</si>
  <si>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</si>
  <si>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</si>
  <si>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</si>
  <si>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</si>
  <si>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</si>
  <si>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</si>
  <si>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</si>
  <si>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</si>
  <si>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</si>
  <si>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</si>
  <si>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</si>
  <si>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</si>
  <si>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</si>
  <si>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</si>
  <si>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</si>
  <si>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</si>
  <si>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</si>
  <si>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</si>
  <si>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</si>
  <si>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</si>
  <si>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</si>
  <si>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</si>
  <si>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</si>
  <si>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</si>
  <si>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</si>
  <si>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</si>
  <si>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</si>
  <si>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</si>
  <si>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</si>
  <si>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</si>
  <si>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</si>
  <si>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</si>
  <si>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</si>
  <si>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</si>
  <si>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</si>
  <si>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</si>
  <si>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</si>
  <si>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</si>
  <si>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</si>
  <si>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</si>
  <si>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</si>
  <si>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</si>
  <si>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</si>
  <si>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</si>
  <si>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</si>
  <si>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</si>
  <si>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</si>
  <si>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</si>
  <si>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</si>
  <si>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</si>
  <si>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</si>
  <si>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</si>
  <si>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</si>
  <si>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</si>
  <si>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</si>
  <si>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</si>
  <si>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</si>
  <si>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</si>
  <si>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</si>
  <si>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</si>
  <si>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</si>
  <si>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</si>
  <si>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</si>
  <si>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</si>
  <si>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</si>
  <si>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</si>
  <si>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</si>
  <si>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</si>
  <si>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</si>
  <si>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</si>
  <si>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</si>
  <si>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</si>
  <si>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</si>
  <si>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</si>
  <si>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</si>
  <si>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</si>
  <si>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</si>
  <si>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</si>
  <si>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</si>
  <si>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</si>
  <si>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</si>
  <si>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</si>
  <si>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</si>
  <si>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</si>
  <si>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</si>
  <si>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</si>
  <si>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</si>
  <si>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</si>
  <si>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</si>
  <si>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</si>
  <si>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</si>
  <si>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</si>
  <si>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</si>
  <si>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</si>
  <si>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</si>
  <si>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</si>
  <si>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</si>
  <si>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</si>
  <si>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</si>
  <si>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</si>
  <si>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</si>
  <si>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</si>
  <si>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</si>
  <si>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</si>
  <si>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</si>
  <si>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</si>
  <si>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</si>
  <si>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</si>
  <si>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</si>
  <si>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</si>
  <si>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</si>
  <si>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</si>
  <si>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</si>
  <si>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</si>
  <si>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</si>
  <si>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</si>
  <si>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</si>
  <si>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</si>
  <si>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</si>
  <si>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</si>
  <si>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</si>
  <si>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</si>
  <si>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</si>
  <si>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</si>
  <si>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</si>
  <si>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</si>
  <si>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</si>
  <si>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</si>
  <si>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</si>
  <si>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</si>
  <si>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</si>
  <si>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</si>
  <si>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</si>
  <si>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</si>
  <si>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</si>
  <si>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</si>
  <si>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</si>
  <si>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</si>
  <si>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</si>
  <si>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</si>
  <si>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</si>
  <si>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</si>
  <si>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</si>
  <si>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</si>
  <si>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</si>
  <si>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</si>
  <si>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</si>
  <si>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</si>
  <si>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</si>
  <si>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</si>
  <si>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</si>
  <si>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</si>
  <si>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</si>
  <si>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</si>
  <si>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</si>
  <si>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</si>
  <si>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</si>
  <si>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</si>
  <si>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</si>
  <si>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</si>
  <si>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</si>
  <si>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</si>
  <si>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</si>
  <si>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</si>
  <si>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</si>
  <si>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</si>
  <si>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</si>
  <si>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</si>
  <si>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</si>
  <si>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</si>
  <si>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</si>
  <si>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</si>
  <si>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</si>
  <si>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</si>
  <si>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</si>
  <si>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</si>
  <si>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</si>
  <si>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</si>
  <si>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</si>
  <si>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</si>
  <si>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</si>
  <si>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</si>
  <si>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</si>
  <si>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</si>
  <si>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</si>
  <si>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</si>
  <si>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</si>
  <si>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</si>
  <si>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</si>
  <si>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</si>
  <si>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</si>
  <si>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</si>
  <si>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</si>
  <si>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</si>
  <si>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</si>
  <si>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</si>
  <si>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</si>
  <si>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</si>
  <si>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</si>
  <si>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</si>
  <si>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</si>
  <si>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</si>
  <si>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</si>
  <si>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</si>
  <si>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</si>
  <si>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</si>
  <si>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</si>
  <si>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</si>
  <si>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</si>
  <si>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</si>
  <si>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</si>
  <si>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</si>
  <si>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</si>
  <si>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</si>
  <si>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</si>
  <si>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</si>
  <si>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</si>
  <si>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</si>
  <si>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</si>
  <si>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</si>
  <si>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</si>
  <si>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</si>
  <si>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</si>
  <si>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</si>
  <si>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</si>
  <si>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</si>
  <si>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</si>
  <si>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</si>
  <si>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</si>
  <si>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</si>
  <si>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</si>
  <si>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</si>
  <si>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</si>
  <si>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</si>
  <si>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</si>
  <si>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</si>
  <si>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</si>
  <si>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</si>
  <si>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</si>
  <si>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</si>
  <si>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</si>
  <si>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</si>
  <si>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</si>
  <si>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</si>
  <si>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</si>
  <si>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</si>
  <si>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</si>
  <si>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</si>
  <si>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</si>
  <si>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</si>
  <si>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</si>
  <si>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</si>
  <si>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</si>
  <si>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</si>
  <si>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</si>
  <si>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</si>
  <si>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</si>
  <si>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</si>
  <si>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</si>
  <si>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</si>
  <si>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</si>
  <si>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</si>
  <si>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</si>
  <si>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</si>
  <si>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</si>
  <si>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</si>
  <si>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</si>
  <si>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</si>
  <si>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</si>
  <si>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</si>
  <si>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</si>
  <si>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</si>
  <si>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</si>
  <si>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</si>
  <si>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</si>
  <si>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</si>
  <si>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</si>
  <si>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</si>
  <si>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</si>
  <si>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</si>
  <si>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</si>
  <si>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</si>
  <si>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</si>
  <si>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</si>
  <si>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</si>
  <si>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</si>
  <si>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</si>
  <si>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</si>
  <si>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</si>
  <si>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</si>
  <si>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</si>
  <si>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</si>
  <si>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</si>
  <si>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</si>
  <si>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</si>
  <si>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</si>
  <si>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</si>
  <si>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</si>
  <si>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</si>
  <si>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</si>
  <si>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</si>
  <si>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</si>
  <si>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</si>
  <si>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</si>
  <si>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</si>
  <si>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</si>
  <si>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</si>
  <si>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</si>
  <si>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</si>
  <si>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</si>
  <si>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</si>
  <si>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</si>
  <si>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</si>
  <si>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</si>
  <si>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</si>
  <si>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</si>
  <si>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</si>
  <si>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</si>
  <si>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</si>
  <si>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</si>
  <si>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</si>
  <si>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</si>
  <si>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</si>
  <si>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</si>
  <si>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</si>
  <si>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</si>
  <si>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</si>
  <si>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</si>
  <si>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</si>
  <si>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</si>
  <si>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</si>
  <si>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</si>
  <si>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</si>
  <si>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</si>
  <si>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</si>
  <si>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</si>
  <si>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</si>
  <si>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</si>
  <si>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</si>
  <si>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</si>
  <si>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</si>
  <si>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</si>
  <si>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</si>
  <si>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</si>
  <si>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</si>
  <si>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</si>
  <si>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</si>
  <si>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</si>
  <si>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</si>
  <si>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</si>
  <si>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</si>
  <si>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</si>
  <si>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</si>
  <si>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</si>
  <si>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</si>
  <si>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</si>
  <si>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</si>
  <si>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</si>
  <si>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</si>
  <si>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</si>
  <si>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</si>
  <si>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</si>
  <si>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</si>
  <si>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</si>
  <si>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</si>
  <si>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</si>
  <si>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</si>
  <si>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</si>
  <si>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</si>
  <si>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</si>
  <si>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</si>
  <si>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</si>
  <si>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</si>
  <si>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</si>
  <si>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</si>
  <si>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</si>
  <si>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</si>
  <si>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</si>
  <si>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</si>
  <si>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</si>
  <si>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</si>
  <si>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</si>
  <si>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</si>
  <si>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</si>
  <si>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</si>
  <si>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</si>
  <si>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</si>
  <si>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</si>
  <si>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</si>
  <si>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</si>
  <si>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</si>
  <si>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</si>
  <si>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</si>
  <si>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</si>
  <si>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</si>
  <si>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</si>
  <si>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</si>
  <si>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</si>
  <si>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</si>
  <si>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</si>
  <si>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</si>
  <si>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</si>
  <si>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</si>
  <si>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</si>
  <si>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</si>
  <si>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</si>
  <si>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</si>
  <si>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</si>
  <si>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</si>
  <si>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</si>
  <si>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</si>
  <si>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</si>
  <si>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</si>
  <si>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</si>
  <si>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</si>
  <si>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</si>
  <si>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</si>
  <si>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</si>
  <si>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</si>
  <si>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</si>
  <si>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</si>
  <si>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</si>
  <si>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</si>
  <si>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</si>
  <si>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</si>
  <si>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</si>
  <si>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</si>
  <si>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</si>
  <si>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</si>
  <si>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</si>
  <si>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</si>
  <si>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</si>
  <si>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</si>
  <si>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</si>
  <si>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</si>
  <si>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</si>
  <si>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</si>
  <si>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</si>
  <si>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</si>
  <si>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</si>
  <si>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</si>
  <si>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</si>
  <si>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</si>
  <si>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</si>
  <si>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</si>
  <si>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</si>
  <si>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</si>
  <si>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</si>
  <si>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</si>
  <si>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</si>
  <si>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</si>
  <si>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</si>
  <si>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</si>
  <si>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</si>
  <si>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</si>
  <si>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</si>
  <si>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</si>
  <si>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</si>
  <si>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</si>
  <si>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</si>
  <si>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</si>
  <si>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</si>
  <si>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</si>
  <si>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</si>
  <si>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</si>
  <si>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</si>
  <si>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</si>
  <si>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</si>
  <si>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</si>
  <si>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</si>
  <si>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</si>
  <si>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</si>
  <si>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</si>
  <si>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</si>
  <si>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</si>
  <si>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</si>
  <si>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</si>
  <si>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</si>
  <si>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</si>
  <si>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</si>
  <si>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</si>
  <si>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</si>
  <si>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</si>
  <si>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</si>
  <si>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</si>
  <si>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</si>
  <si>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</si>
  <si>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</si>
  <si>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</si>
  <si>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</si>
  <si>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</si>
  <si>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</si>
  <si>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</si>
  <si>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</si>
  <si>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</si>
  <si>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</si>
  <si>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</si>
  <si>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</si>
  <si>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</si>
  <si>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</si>
  <si>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</si>
  <si>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</si>
  <si>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</si>
  <si>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</si>
  <si>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</si>
  <si>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</si>
  <si>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</si>
  <si>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</si>
  <si>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</si>
  <si>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</si>
  <si>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</si>
  <si>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</si>
  <si>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</si>
  <si>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</si>
  <si>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</si>
  <si>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</si>
  <si>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</si>
  <si>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</si>
  <si>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</si>
  <si>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</si>
  <si>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</si>
  <si>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</si>
  <si>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</si>
  <si>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</si>
  <si>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</si>
  <si>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</si>
  <si>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</si>
  <si>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</si>
  <si>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</si>
  <si>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</si>
  <si>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</si>
  <si>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</si>
  <si>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</si>
  <si>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</si>
  <si>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</si>
  <si>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</si>
  <si>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</si>
  <si>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</si>
  <si>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</si>
  <si>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</si>
  <si>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</si>
  <si>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</si>
  <si>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</si>
  <si>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</si>
  <si>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</si>
  <si>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</si>
  <si>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</si>
  <si>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</si>
  <si>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</si>
  <si>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</si>
  <si>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</si>
  <si>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</si>
  <si>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</si>
  <si>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</si>
  <si>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</si>
  <si>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</si>
  <si>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</si>
  <si>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</si>
  <si>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</si>
  <si>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</si>
  <si>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</si>
  <si>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</si>
  <si>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</si>
  <si>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</si>
  <si>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</si>
  <si>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</si>
  <si>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</si>
  <si>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</si>
  <si>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</si>
  <si>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</si>
  <si>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</si>
  <si>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</si>
  <si>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</si>
  <si>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</si>
  <si>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</si>
  <si>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</si>
  <si>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</si>
  <si>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</si>
  <si>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</si>
  <si>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</si>
  <si>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</si>
  <si>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</si>
  <si>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</si>
  <si>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</si>
  <si>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</si>
  <si>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</si>
  <si>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</si>
  <si>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</si>
  <si>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</si>
  <si>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</si>
  <si>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</si>
  <si>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</si>
  <si>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</si>
  <si>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</si>
  <si>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</si>
  <si>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</si>
  <si>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</si>
  <si>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</si>
  <si>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</si>
  <si>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</si>
  <si>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</si>
  <si>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</si>
  <si>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</si>
  <si>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</si>
  <si>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</si>
  <si>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</si>
  <si>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</si>
  <si>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</si>
  <si>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</si>
  <si>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</si>
  <si>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</si>
  <si>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</si>
  <si>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</si>
  <si>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</si>
  <si>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</si>
  <si>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</si>
  <si>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</si>
  <si>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</si>
  <si>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</si>
  <si>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</si>
  <si>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</si>
  <si>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</si>
  <si>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</si>
  <si>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</si>
  <si>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</si>
  <si>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</si>
  <si>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</si>
  <si>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</si>
  <si>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</si>
  <si>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</si>
  <si>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</si>
  <si>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</si>
  <si>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</si>
  <si>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</si>
  <si>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</si>
  <si>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</si>
  <si>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</si>
  <si>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</si>
  <si>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</si>
  <si>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</si>
  <si>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</si>
  <si>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</si>
  <si>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</si>
  <si>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</si>
  <si>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</si>
  <si>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</si>
  <si>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</si>
  <si>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</si>
  <si>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</si>
  <si>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</si>
  <si>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</si>
  <si>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</si>
  <si>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</si>
  <si>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</si>
  <si>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</si>
  <si>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</si>
  <si>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</si>
  <si>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</si>
  <si>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</si>
  <si>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</si>
  <si>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</si>
  <si>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</si>
  <si>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</si>
  <si>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</si>
  <si>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</si>
  <si>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</si>
  <si>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</si>
  <si>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</si>
  <si>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</si>
  <si>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</si>
  <si>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</si>
  <si>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</si>
  <si>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</si>
  <si>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</si>
  <si>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</si>
  <si>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</si>
  <si>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</si>
  <si>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</si>
  <si>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</si>
  <si>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</si>
  <si>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</si>
  <si>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</si>
  <si>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</si>
  <si>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</si>
  <si>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</si>
  <si>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</si>
  <si>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</si>
  <si>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</si>
  <si>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</si>
  <si>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</si>
  <si>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</si>
  <si>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</si>
  <si>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</si>
  <si>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</si>
  <si>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</si>
  <si>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</si>
  <si>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</si>
  <si>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</si>
  <si>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</si>
  <si>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</si>
  <si>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</si>
  <si>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</si>
  <si>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</si>
  <si>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</si>
  <si>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</si>
  <si>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</si>
  <si>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</si>
  <si>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</si>
  <si>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</si>
  <si>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</si>
  <si>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</si>
  <si>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</si>
  <si>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</si>
  <si>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</si>
  <si>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</si>
  <si>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</si>
  <si>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</si>
  <si>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</si>
  <si>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</si>
  <si>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</si>
  <si>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</si>
  <si>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</si>
  <si>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</si>
  <si>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</si>
  <si>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</si>
  <si>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</si>
  <si>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</si>
  <si>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</si>
  <si>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</si>
  <si>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</si>
  <si>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</si>
  <si>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</si>
  <si>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</si>
  <si>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</si>
  <si>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</si>
  <si>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</si>
  <si>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</si>
  <si>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</si>
  <si>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</si>
  <si>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</si>
  <si>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</si>
  <si>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</si>
  <si>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</si>
  <si>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</si>
  <si>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</si>
  <si>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</si>
  <si>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</si>
  <si>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</si>
  <si>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</si>
  <si>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</si>
  <si>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</si>
  <si>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</si>
  <si>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</si>
  <si>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</si>
  <si>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</si>
  <si>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</si>
  <si>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</si>
  <si>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</si>
  <si>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</si>
  <si>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</si>
  <si>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</si>
  <si>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</si>
  <si>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</si>
  <si>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</si>
  <si>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</si>
  <si>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</si>
  <si>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</si>
  <si>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</si>
  <si>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</si>
  <si>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</si>
  <si>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</si>
  <si>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</si>
  <si>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</si>
  <si>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</si>
  <si>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</si>
  <si>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</si>
  <si>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</si>
  <si>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</si>
  <si>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</si>
  <si>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</si>
  <si>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</si>
  <si>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</si>
  <si>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</si>
  <si>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</si>
  <si>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</si>
  <si>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</si>
  <si>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</si>
  <si>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</si>
  <si>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</si>
  <si>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</si>
  <si>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</si>
  <si>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</si>
  <si>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</si>
  <si>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</si>
  <si>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</si>
  <si>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</si>
  <si>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</si>
  <si>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</si>
  <si>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</si>
  <si>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</si>
  <si>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</si>
  <si>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</si>
  <si>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</si>
  <si>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</si>
  <si>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</si>
  <si>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</si>
  <si>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</si>
  <si>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</si>
  <si>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</si>
  <si>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</si>
  <si>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</si>
  <si>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</si>
  <si>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</si>
  <si>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</si>
  <si>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</si>
  <si>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</si>
  <si>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</si>
  <si>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</si>
  <si>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</si>
  <si>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</si>
  <si>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</si>
  <si>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</si>
  <si>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</si>
  <si>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</si>
  <si>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</si>
  <si>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</si>
  <si>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</si>
  <si>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</si>
  <si>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</si>
  <si>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</si>
  <si>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</si>
  <si>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</si>
  <si>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</si>
  <si>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</si>
  <si>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</si>
  <si>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</si>
  <si>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</si>
  <si>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</si>
  <si>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</si>
  <si>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</si>
  <si>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</si>
  <si>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</si>
  <si>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</si>
  <si>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</si>
  <si>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</si>
  <si>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</si>
  <si>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</si>
  <si>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</si>
  <si>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</si>
  <si>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</si>
  <si>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</si>
  <si>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</si>
  <si>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</si>
  <si>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</si>
  <si>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</si>
  <si>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</si>
  <si>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</si>
  <si>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</si>
  <si>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</si>
  <si>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</si>
  <si>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</si>
  <si>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</si>
  <si>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</si>
  <si>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</si>
  <si>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</si>
  <si>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</si>
  <si>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</si>
  <si>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</si>
  <si>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</si>
  <si>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</si>
  <si>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</si>
  <si>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</si>
  <si>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</si>
  <si>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</si>
  <si>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</si>
  <si>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</si>
  <si>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</si>
  <si>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</si>
  <si>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</si>
  <si>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</si>
  <si>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</si>
  <si>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</si>
  <si>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</si>
  <si>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</si>
  <si>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</si>
  <si>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</si>
  <si>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</si>
  <si>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</si>
  <si>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</si>
  <si>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</si>
  <si>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</si>
  <si>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</si>
  <si>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</si>
  <si>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</si>
  <si>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</si>
  <si>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</si>
  <si>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</si>
  <si>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</si>
  <si>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</si>
  <si>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</si>
  <si>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</si>
  <si>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</si>
  <si>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</si>
  <si>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</si>
  <si>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</si>
  <si>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</si>
  <si>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</si>
  <si>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</si>
  <si>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</si>
  <si>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</si>
  <si>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</si>
  <si>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</si>
  <si>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</si>
  <si>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</si>
  <si>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</si>
  <si>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</si>
  <si>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</si>
  <si>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</si>
  <si>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</si>
  <si>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</si>
  <si>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</si>
  <si>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</si>
  <si>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</si>
  <si>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</si>
  <si>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</si>
  <si>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</si>
  <si>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</si>
  <si>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</si>
  <si>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</si>
  <si>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</si>
  <si>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</si>
  <si>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</si>
  <si>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</si>
  <si>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</si>
  <si>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</si>
  <si>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</si>
  <si>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</si>
  <si>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</si>
  <si>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</si>
  <si>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</si>
  <si>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</si>
  <si>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</si>
  <si>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</si>
  <si>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</si>
  <si>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</si>
  <si>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</si>
  <si>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</si>
  <si>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</si>
  <si>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</si>
  <si>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</si>
  <si>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</si>
  <si>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</si>
  <si>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</si>
  <si>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</si>
  <si>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</si>
  <si>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</si>
  <si>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</si>
  <si>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</si>
  <si>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</si>
  <si>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</si>
  <si>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</si>
  <si>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</si>
  <si>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</si>
  <si>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</si>
  <si>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</si>
  <si>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</si>
  <si>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</si>
  <si>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</si>
  <si>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</si>
  <si>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</si>
  <si>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</si>
  <si>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</si>
  <si>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</si>
  <si>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</si>
  <si>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</si>
  <si>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</si>
  <si>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</si>
  <si>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</si>
  <si>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</si>
  <si>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</si>
  <si>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</si>
  <si>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</si>
  <si>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</si>
  <si>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</si>
  <si>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</si>
  <si>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</si>
  <si>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</si>
  <si>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</si>
  <si>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</si>
  <si>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</si>
  <si>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</si>
  <si>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</si>
  <si>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</si>
  <si>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</si>
  <si>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</si>
  <si>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</si>
  <si>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</si>
  <si>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</si>
  <si>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</si>
  <si>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</si>
  <si>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</si>
  <si>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</si>
  <si>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</si>
  <si>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</si>
  <si>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</si>
  <si>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</si>
  <si>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</si>
  <si>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</si>
  <si>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</si>
  <si>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</si>
  <si>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</si>
  <si>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</si>
  <si>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</si>
  <si>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</si>
  <si>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</si>
  <si>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</si>
  <si>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</si>
  <si>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</si>
  <si>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</si>
  <si>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</si>
  <si>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</si>
  <si>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</si>
  <si>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</si>
  <si>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</si>
  <si>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</si>
  <si>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</si>
  <si>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</si>
  <si>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</si>
  <si>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</si>
  <si>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</si>
  <si>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</si>
  <si>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</si>
  <si>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</si>
  <si>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</si>
  <si>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</si>
  <si>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</si>
  <si>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</si>
  <si>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</si>
  <si>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</si>
  <si>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</si>
  <si>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</si>
  <si>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</si>
  <si>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</si>
  <si>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</si>
  <si>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</si>
  <si>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</si>
  <si>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</si>
  <si>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</si>
  <si>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</si>
  <si>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</si>
  <si>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</si>
  <si>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</si>
  <si>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</si>
  <si>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</si>
  <si>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</si>
  <si>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</si>
  <si>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</si>
  <si>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</si>
  <si>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</si>
  <si>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</si>
  <si>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</si>
  <si>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</si>
  <si>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</si>
  <si>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</si>
  <si>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</si>
  <si>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</si>
  <si>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</si>
  <si>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</si>
  <si>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</si>
  <si>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</si>
  <si>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</si>
  <si>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</si>
  <si>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</si>
  <si>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</si>
  <si>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</si>
  <si>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</si>
  <si>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</si>
  <si>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</si>
  <si>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</si>
  <si>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</si>
  <si>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</si>
  <si>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</si>
  <si>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</si>
  <si>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</si>
  <si>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</si>
  <si>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</si>
  <si>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</si>
  <si>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</si>
  <si>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</si>
  <si>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</si>
  <si>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</si>
  <si>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</si>
  <si>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</si>
  <si>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</si>
  <si>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</si>
  <si>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</si>
  <si>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</si>
  <si>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</si>
  <si>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</si>
  <si>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</si>
  <si>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</si>
  <si>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</si>
  <si>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</si>
  <si>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</si>
  <si>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</si>
  <si>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</si>
  <si>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</si>
  <si>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</si>
  <si>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</si>
  <si>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</si>
  <si>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</si>
  <si>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</si>
  <si>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</si>
  <si>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</si>
  <si>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</si>
  <si>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</si>
  <si>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</si>
  <si>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</si>
  <si>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</si>
  <si>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</si>
  <si>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</si>
  <si>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</si>
  <si>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</si>
  <si>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</si>
  <si>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</si>
  <si>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</si>
  <si>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</si>
  <si>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</si>
  <si>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</si>
  <si>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</si>
  <si>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</si>
  <si>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</si>
  <si>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</si>
  <si>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</si>
  <si>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</si>
  <si>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</si>
  <si>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</si>
  <si>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</si>
  <si>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</si>
  <si>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</si>
  <si>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</si>
  <si>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</si>
  <si>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</si>
  <si>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</si>
  <si>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</si>
  <si>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</si>
  <si>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</si>
  <si>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</si>
  <si>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</si>
  <si>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</si>
  <si>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</si>
  <si>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</si>
  <si>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</si>
  <si>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</si>
  <si>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</si>
  <si>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</si>
  <si>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</si>
  <si>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</si>
  <si>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</si>
  <si>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</si>
  <si>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</si>
  <si>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</si>
  <si>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</si>
  <si>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</si>
  <si>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</si>
  <si>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</si>
  <si>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</si>
  <si>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</si>
  <si>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</si>
  <si>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</si>
  <si>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</si>
  <si>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</si>
  <si>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</si>
  <si>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</si>
  <si>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</si>
  <si>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</si>
  <si>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</si>
  <si>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</si>
  <si>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</si>
  <si>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</si>
  <si>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</si>
  <si>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</si>
  <si>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</si>
  <si>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</si>
  <si>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</si>
  <si>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</si>
  <si>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</si>
  <si>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</si>
  <si>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</si>
  <si>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</si>
  <si>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</si>
  <si>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</si>
  <si>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</si>
  <si>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</si>
  <si>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</si>
  <si>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</si>
  <si>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</si>
  <si>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</si>
  <si>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</si>
  <si>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</si>
  <si>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</si>
  <si>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</si>
  <si>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</si>
  <si>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</si>
  <si>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</si>
  <si>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</si>
  <si>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</si>
  <si>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</si>
  <si>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</si>
  <si>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</si>
  <si>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</si>
  <si>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</si>
  <si>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</si>
  <si>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</si>
  <si>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</si>
  <si>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</si>
  <si>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</si>
  <si>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</si>
  <si>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</si>
  <si>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</si>
  <si>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</si>
  <si>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</si>
  <si>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</si>
  <si>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</si>
  <si>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</si>
  <si>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</si>
  <si>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</si>
  <si>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</si>
  <si>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</si>
  <si>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</si>
  <si>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</si>
  <si>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</si>
  <si>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</si>
  <si>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</si>
  <si>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</si>
  <si>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</si>
  <si>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</si>
  <si>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</si>
  <si>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</si>
  <si>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</si>
  <si>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</si>
  <si>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</si>
  <si>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</si>
  <si>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</si>
  <si>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</si>
  <si>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</si>
  <si>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</si>
  <si>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</si>
  <si>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</si>
  <si>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</si>
  <si>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</si>
  <si>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</si>
  <si>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</si>
  <si>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</si>
  <si>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</si>
  <si>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</si>
  <si>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</si>
  <si>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</si>
  <si>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</si>
  <si>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</si>
  <si>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</si>
  <si>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</si>
  <si>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</si>
  <si>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</si>
  <si>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</si>
  <si>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</si>
  <si>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</si>
  <si>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</si>
  <si>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</si>
  <si>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</si>
  <si>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</si>
  <si>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</si>
  <si>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</si>
  <si>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</si>
  <si>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</si>
  <si>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</si>
  <si>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</si>
  <si>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</si>
  <si>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</si>
  <si>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</si>
  <si>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</si>
  <si>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</si>
  <si>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</si>
  <si>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</si>
  <si>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</si>
  <si>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</si>
  <si>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</si>
  <si>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</si>
  <si>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</si>
  <si>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</si>
  <si>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</si>
  <si>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</si>
  <si>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</si>
  <si>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</si>
  <si>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</si>
  <si>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</si>
  <si>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</si>
  <si>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</si>
  <si>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</si>
  <si>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</si>
  <si>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</si>
  <si>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</si>
  <si>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</si>
  <si>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</si>
  <si>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</si>
  <si>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</si>
  <si>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</si>
  <si>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</si>
  <si>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</si>
  <si>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</si>
  <si>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</si>
  <si>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</si>
  <si>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</si>
  <si>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</si>
  <si>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</si>
  <si>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</si>
  <si>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</si>
  <si>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</si>
  <si>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</si>
  <si>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</si>
  <si>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</si>
  <si>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</si>
  <si>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</si>
  <si>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</si>
  <si>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</si>
  <si>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</si>
  <si>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</si>
  <si>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</si>
  <si>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</si>
  <si>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</si>
  <si>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</si>
  <si>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</si>
  <si>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</si>
  <si>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</si>
  <si>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</si>
  <si>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</si>
  <si>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</si>
  <si>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</si>
  <si>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</si>
  <si>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</si>
  <si>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</si>
  <si>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</si>
  <si>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</si>
  <si>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</si>
  <si>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</si>
  <si>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</si>
  <si>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</si>
  <si>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</si>
  <si>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</si>
  <si>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</si>
  <si>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</si>
  <si>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</si>
  <si>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</si>
  <si>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</si>
  <si>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</si>
  <si>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</si>
  <si>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</si>
  <si>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</si>
  <si>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</si>
  <si>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</si>
  <si>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</si>
  <si>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</si>
  <si>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</si>
  <si>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</si>
  <si>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</si>
  <si>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</si>
  <si>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</si>
  <si>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</si>
  <si>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</si>
  <si>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</si>
  <si>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</si>
  <si>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</si>
  <si>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</si>
  <si>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</si>
  <si>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</si>
  <si>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</si>
  <si>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</si>
  <si>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</si>
  <si>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</si>
  <si>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</si>
  <si>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</si>
  <si>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</si>
  <si>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</si>
  <si>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</si>
  <si>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</si>
  <si>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</si>
  <si>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</si>
  <si>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</si>
  <si>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</si>
  <si>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</si>
  <si>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</si>
  <si>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</si>
  <si>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</si>
  <si>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</si>
  <si>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</si>
  <si>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</si>
  <si>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</si>
  <si>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</si>
  <si>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</si>
  <si>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</si>
  <si>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</si>
  <si>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</si>
  <si>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</si>
  <si>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</si>
  <si>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</si>
  <si>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</si>
  <si>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</si>
  <si>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</si>
  <si>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</si>
  <si>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</si>
  <si>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</si>
  <si>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</si>
  <si>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</si>
  <si>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</si>
  <si>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</si>
  <si>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</si>
  <si>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</si>
  <si>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</si>
  <si>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</si>
  <si>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</si>
  <si>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</si>
  <si>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</si>
  <si>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</si>
  <si>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</si>
  <si>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</si>
  <si>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</si>
  <si>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</si>
  <si>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</si>
  <si>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</si>
  <si>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</si>
  <si>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</si>
  <si>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</si>
  <si>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</si>
  <si>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</si>
  <si>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</si>
  <si>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</si>
  <si>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</si>
  <si>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</si>
  <si>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</si>
  <si>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</si>
  <si>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</si>
  <si>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</si>
  <si>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</si>
  <si>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</si>
  <si>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</si>
  <si>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</si>
  <si>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</si>
  <si>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</si>
  <si>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</si>
  <si>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</si>
  <si>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</si>
  <si>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</si>
  <si>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</si>
  <si>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</si>
  <si>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</si>
  <si>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</si>
  <si>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</si>
  <si>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</si>
  <si>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</si>
  <si>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</si>
  <si>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</si>
  <si>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</si>
  <si>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</si>
  <si>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</si>
  <si>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</si>
  <si>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</si>
  <si>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</si>
  <si>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</si>
  <si>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</si>
  <si>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</si>
  <si>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</si>
  <si>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</si>
  <si>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</si>
  <si>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</si>
  <si>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</si>
  <si>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</si>
  <si>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</si>
  <si>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</si>
  <si>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</si>
  <si>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</si>
  <si>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</si>
  <si>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</si>
  <si>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</si>
  <si>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</si>
  <si>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</si>
  <si>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</si>
  <si>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</si>
  <si>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</si>
  <si>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</si>
  <si>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</si>
  <si>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</si>
  <si>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</si>
  <si>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</si>
  <si>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</si>
  <si>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</si>
  <si>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</si>
  <si>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</si>
  <si>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</si>
  <si>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</si>
  <si>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</si>
  <si>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</si>
  <si>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</si>
  <si>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</si>
  <si>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</si>
  <si>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</si>
  <si>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</si>
  <si>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</si>
  <si>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</si>
  <si>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</si>
  <si>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</si>
  <si>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</si>
  <si>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</si>
  <si>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</si>
  <si>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</si>
  <si>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</si>
  <si>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</si>
  <si>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</si>
  <si>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</si>
  <si>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</si>
  <si>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</si>
  <si>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</si>
  <si>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</si>
  <si>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</si>
  <si>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</si>
  <si>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</si>
  <si>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</si>
  <si>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</si>
  <si>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</si>
  <si>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</si>
  <si>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</si>
  <si>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</si>
  <si>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</si>
  <si>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</si>
  <si>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</si>
  <si>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</si>
  <si>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</si>
  <si>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</si>
  <si>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</si>
  <si>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</si>
  <si>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</si>
  <si>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</si>
  <si>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</si>
  <si>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</si>
  <si>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</si>
  <si>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</si>
  <si>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</si>
  <si>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</si>
  <si>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</si>
  <si>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</si>
  <si>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</si>
  <si>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</si>
  <si>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</si>
  <si>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</si>
  <si>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</si>
  <si>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</si>
  <si>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</si>
  <si>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</si>
  <si>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</si>
  <si>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</si>
  <si>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</si>
  <si>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</si>
  <si>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</si>
  <si>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</si>
  <si>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</si>
  <si>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</si>
  <si>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</si>
  <si>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</si>
  <si>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</si>
  <si>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</si>
  <si>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</si>
  <si>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</si>
  <si>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</si>
  <si>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</si>
  <si>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</si>
  <si>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</si>
  <si>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</si>
  <si>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</si>
  <si>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</si>
  <si>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</si>
  <si>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</si>
  <si>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</si>
  <si>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</si>
  <si>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</si>
  <si>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</si>
  <si>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</si>
  <si>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</si>
  <si>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</si>
  <si>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</si>
  <si>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</si>
  <si>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</si>
  <si>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</si>
  <si>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</si>
  <si>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</si>
  <si>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</si>
  <si>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</si>
  <si>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</si>
  <si>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</si>
  <si>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</si>
  <si>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</si>
  <si>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</si>
  <si>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</si>
  <si>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</si>
  <si>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</si>
  <si>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</si>
  <si>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</si>
  <si>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</si>
  <si>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</si>
  <si>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</si>
  <si>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</si>
  <si>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</si>
  <si>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</si>
  <si>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</si>
  <si>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</si>
  <si>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</si>
  <si>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</si>
  <si>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</si>
  <si>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</si>
  <si>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</si>
  <si>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</si>
  <si>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</si>
  <si>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</si>
  <si>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</si>
  <si>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</si>
  <si>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</si>
  <si>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</si>
  <si>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</si>
  <si>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</si>
  <si>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</si>
  <si>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</si>
  <si>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</si>
  <si>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</si>
  <si>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</si>
  <si>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</si>
  <si>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</si>
  <si>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</si>
  <si>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</si>
  <si>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</si>
  <si>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</si>
  <si>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</si>
  <si>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</si>
  <si>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</si>
  <si>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</si>
  <si>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</si>
  <si>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</si>
  <si>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</si>
  <si>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</si>
  <si>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</si>
  <si>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</si>
  <si>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</si>
  <si>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</si>
  <si>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</si>
  <si>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</si>
  <si>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</si>
  <si>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</si>
  <si>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</si>
  <si>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</si>
  <si>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</si>
  <si>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</si>
  <si>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</si>
  <si>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</si>
  <si>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</si>
  <si>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</si>
  <si>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</si>
  <si>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</si>
  <si>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</si>
  <si>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</si>
  <si>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</si>
  <si>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</si>
  <si>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</si>
  <si>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</si>
  <si>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</si>
  <si>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</si>
  <si>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</si>
  <si>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</si>
  <si>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</si>
  <si>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</si>
  <si>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</si>
  <si>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</si>
  <si>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</si>
  <si>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</si>
  <si>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</si>
  <si>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</si>
  <si>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</si>
  <si>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</si>
  <si>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</si>
  <si>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</si>
  <si>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</si>
  <si>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</si>
  <si>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</si>
  <si>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</si>
  <si>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</si>
  <si>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</si>
  <si>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</si>
  <si>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</si>
  <si>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</si>
  <si>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</si>
  <si>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</si>
  <si>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</si>
  <si>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</si>
  <si>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</si>
  <si>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</si>
  <si>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</si>
  <si>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</si>
  <si>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</si>
  <si>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</si>
  <si>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</si>
  <si>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</si>
  <si>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</si>
  <si>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</si>
  <si>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</si>
  <si>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</si>
  <si>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</si>
  <si>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</si>
  <si>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</si>
  <si>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</si>
  <si>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</si>
  <si>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</si>
  <si>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</si>
  <si>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</si>
  <si>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</si>
  <si>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</si>
  <si>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</si>
  <si>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</si>
  <si>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</si>
  <si>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</si>
  <si>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</si>
  <si>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</si>
  <si>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</si>
  <si>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</si>
  <si>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</si>
  <si>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</si>
  <si>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</si>
  <si>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</si>
  <si>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</si>
  <si>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</si>
  <si>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</si>
  <si>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</si>
  <si>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</si>
  <si>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</si>
  <si>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</si>
  <si>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</si>
  <si>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</si>
  <si>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</si>
  <si>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</si>
  <si>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</si>
  <si>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</si>
  <si>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</si>
  <si>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</si>
  <si>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</si>
  <si>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</si>
  <si>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</si>
  <si>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</si>
  <si>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</si>
  <si>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</si>
  <si>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</si>
  <si>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</si>
  <si>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</si>
  <si>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</si>
  <si>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</si>
  <si>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</si>
  <si>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</si>
  <si>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</si>
  <si>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</si>
  <si>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</si>
  <si>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</si>
  <si>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</si>
  <si>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</si>
  <si>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</si>
  <si>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</si>
  <si>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</si>
  <si>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</si>
  <si>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</si>
  <si>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</si>
  <si>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</si>
  <si>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</si>
  <si>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</si>
  <si>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</si>
  <si>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</si>
  <si>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</si>
  <si>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</si>
  <si>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</si>
  <si>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</si>
  <si>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</si>
  <si>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</si>
  <si>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</si>
  <si>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</si>
  <si>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</si>
  <si>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</si>
  <si>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</si>
  <si>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</si>
  <si>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</si>
  <si>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</si>
  <si>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</si>
  <si>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</si>
  <si>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</si>
  <si>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</si>
  <si>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</si>
  <si>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</si>
  <si>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</si>
  <si>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</si>
  <si>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</si>
  <si>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</si>
  <si>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</si>
  <si>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</si>
  <si>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</si>
  <si>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</si>
  <si>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</si>
  <si>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</si>
  <si>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</si>
  <si>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</si>
  <si>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</si>
  <si>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</si>
  <si>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</si>
  <si>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</si>
  <si>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</si>
  <si>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</si>
  <si>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</si>
  <si>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</si>
  <si>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</si>
  <si>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</si>
  <si>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</si>
  <si>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</si>
  <si>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</si>
  <si>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</si>
  <si>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</si>
  <si>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</si>
  <si>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</si>
  <si>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</si>
  <si>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</si>
  <si>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</si>
  <si>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</si>
  <si>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</si>
  <si>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</si>
  <si>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</si>
  <si>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</si>
  <si>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</si>
  <si>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</si>
  <si>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</si>
  <si>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</si>
  <si>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</si>
  <si>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</si>
  <si>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</si>
  <si>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</si>
  <si>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</si>
  <si>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</si>
  <si>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</si>
  <si>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</si>
  <si>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</si>
  <si>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</si>
  <si>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</si>
  <si>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</si>
  <si>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</si>
  <si>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</si>
  <si>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</si>
  <si>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</si>
  <si>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</si>
  <si>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</si>
  <si>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</si>
  <si>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</si>
  <si>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</si>
  <si>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</si>
  <si>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</si>
  <si>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</si>
  <si>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</si>
  <si>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</si>
  <si>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</si>
  <si>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</si>
  <si>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</si>
  <si>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</si>
  <si>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</si>
  <si>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</si>
  <si>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</si>
  <si>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</si>
  <si>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</si>
  <si>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</si>
  <si>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</si>
  <si>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</si>
  <si>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</si>
  <si>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</si>
  <si>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</si>
  <si>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</si>
  <si>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</si>
  <si>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</si>
  <si>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</si>
  <si>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</si>
  <si>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</si>
  <si>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</si>
  <si>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</si>
  <si>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</si>
  <si>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</si>
  <si>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</si>
  <si>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</si>
  <si>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</si>
  <si>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</si>
  <si>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</si>
  <si>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</si>
  <si>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</si>
  <si>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</si>
  <si>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</si>
  <si>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</si>
  <si>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</si>
  <si>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</si>
  <si>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</si>
  <si>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</si>
  <si>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</si>
  <si>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</si>
  <si>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</si>
  <si>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</si>
  <si>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</si>
  <si>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</si>
  <si>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</si>
  <si>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</si>
  <si>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</si>
  <si>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</si>
  <si>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</si>
  <si>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</si>
  <si>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</si>
  <si>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</si>
  <si>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</si>
  <si>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</si>
  <si>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</si>
  <si>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</si>
  <si>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</si>
  <si>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</si>
  <si>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</si>
  <si>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</si>
  <si>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</si>
  <si>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</si>
  <si>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</si>
  <si>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</si>
  <si>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</si>
  <si>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</si>
  <si>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</si>
  <si>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</si>
  <si>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</si>
  <si>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</si>
  <si>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</si>
  <si>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</si>
  <si>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</si>
  <si>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</si>
  <si>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</si>
  <si>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</si>
  <si>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</si>
  <si>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</si>
  <si>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</si>
  <si>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</si>
  <si>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</si>
  <si>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</si>
  <si>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</si>
  <si>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</si>
  <si>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</si>
  <si>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</si>
  <si>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</si>
  <si>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</si>
  <si>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</si>
  <si>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</si>
  <si>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</si>
  <si>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</si>
  <si>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</si>
  <si>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</si>
  <si>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</si>
  <si>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</si>
  <si>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</si>
  <si>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</si>
  <si>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</si>
  <si>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</si>
  <si>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</si>
  <si>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</si>
  <si>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</si>
  <si>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</si>
  <si>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</si>
  <si>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</si>
  <si>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</si>
  <si>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</si>
  <si>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</si>
  <si>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</si>
  <si>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</si>
  <si>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</si>
  <si>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</si>
  <si>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</si>
  <si>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</si>
  <si>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</si>
  <si>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</si>
  <si>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</si>
  <si>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</si>
  <si>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</si>
  <si>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</si>
  <si>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</si>
  <si>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</si>
  <si>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</si>
  <si>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</si>
  <si>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</si>
  <si>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</si>
  <si>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</si>
  <si>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</si>
  <si>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</si>
  <si>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</si>
  <si>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</si>
  <si>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</si>
  <si>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</si>
  <si>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</si>
  <si>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</si>
  <si>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</si>
  <si>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</si>
  <si>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</si>
  <si>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</si>
  <si>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</si>
  <si>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</si>
  <si>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</si>
  <si>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</si>
  <si>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</si>
  <si>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</si>
  <si>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</si>
  <si>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</si>
  <si>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</si>
  <si>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</si>
  <si>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</si>
  <si>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</si>
  <si>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</si>
  <si>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</si>
  <si>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</si>
  <si>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</si>
  <si>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</si>
  <si>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</si>
  <si>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</si>
  <si>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</si>
  <si>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</si>
  <si>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</si>
  <si>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</si>
  <si>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</si>
  <si>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</si>
  <si>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</si>
  <si>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</si>
  <si>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</si>
  <si>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</si>
  <si>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</si>
  <si>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</si>
  <si>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</si>
  <si>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</si>
  <si>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</si>
  <si>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</si>
  <si>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</si>
  <si>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</si>
  <si>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</si>
  <si>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</si>
  <si>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</si>
  <si>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</si>
  <si>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</si>
  <si>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</si>
  <si>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</si>
  <si>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</si>
  <si>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</si>
  <si>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</si>
  <si>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</si>
  <si>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</si>
  <si>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</si>
  <si>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</si>
  <si>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</si>
  <si>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</si>
  <si>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</si>
  <si>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</si>
  <si>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</si>
  <si>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</si>
  <si>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</si>
  <si>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</si>
  <si>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</si>
  <si>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</si>
  <si>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</si>
  <si>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</si>
  <si>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</si>
  <si>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</si>
  <si>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</si>
  <si>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</si>
  <si>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</si>
  <si>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</si>
  <si>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</si>
  <si>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</si>
  <si>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</si>
  <si>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</si>
  <si>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</si>
  <si>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</si>
  <si>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</si>
  <si>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</si>
  <si>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</si>
  <si>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</si>
  <si>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</si>
  <si>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</si>
  <si>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</si>
  <si>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</si>
  <si>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</si>
  <si>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</si>
  <si>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</si>
  <si>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</si>
  <si>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</si>
  <si>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</si>
  <si>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</si>
  <si>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</si>
  <si>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</si>
  <si>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</si>
  <si>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</si>
  <si>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</si>
  <si>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</si>
  <si>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</si>
  <si>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</si>
  <si>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</si>
  <si>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</si>
  <si>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</si>
  <si>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</si>
  <si>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</si>
  <si>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</si>
  <si>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</si>
  <si>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</si>
  <si>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</si>
  <si>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</si>
  <si>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</si>
  <si>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</si>
  <si>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</si>
  <si>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</si>
  <si>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</si>
  <si>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</si>
  <si>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</si>
  <si>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</si>
  <si>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</si>
  <si>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</si>
  <si>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</si>
  <si>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</si>
  <si>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</si>
  <si>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</si>
  <si>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</si>
  <si>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</si>
  <si>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</si>
  <si>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</si>
  <si>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</si>
  <si>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</si>
  <si>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</si>
  <si>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</si>
  <si>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</si>
  <si>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</si>
  <si>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</si>
  <si>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</si>
  <si>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</si>
  <si>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</si>
  <si>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</si>
  <si>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</si>
  <si>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</si>
  <si>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</si>
  <si>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</si>
  <si>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</si>
  <si>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</si>
  <si>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</si>
  <si>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</si>
  <si>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</si>
  <si>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</si>
  <si>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</si>
  <si>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</si>
  <si>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</si>
  <si>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</si>
  <si>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</si>
  <si>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</si>
  <si>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</si>
  <si>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</si>
  <si>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</si>
  <si>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</si>
  <si>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</si>
  <si>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</si>
  <si>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</si>
  <si>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</si>
  <si>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</si>
  <si>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</si>
  <si>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</si>
  <si>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</si>
  <si>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</si>
  <si>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</si>
  <si>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</si>
  <si>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</si>
  <si>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</si>
  <si>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</si>
  <si>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</si>
  <si>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</si>
  <si>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</si>
  <si>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</si>
  <si>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</si>
  <si>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</si>
  <si>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</si>
  <si>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</si>
  <si>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</si>
  <si>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</si>
  <si>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</si>
  <si>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</si>
  <si>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</si>
  <si>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</si>
  <si>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</si>
  <si>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</si>
  <si>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</si>
  <si>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</si>
  <si>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</si>
  <si>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</si>
  <si>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</si>
  <si>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</si>
  <si>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</si>
  <si>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</si>
  <si>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</si>
  <si>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</si>
  <si>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</si>
  <si>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</si>
  <si>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</si>
  <si>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</si>
  <si>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</si>
  <si>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</si>
  <si>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</si>
  <si>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</si>
  <si>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</si>
  <si>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</si>
  <si>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</si>
  <si>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</si>
  <si>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</si>
  <si>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</si>
  <si>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</si>
  <si>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</si>
  <si>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</si>
  <si>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</si>
  <si>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</si>
  <si>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</si>
  <si>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</si>
  <si>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</si>
  <si>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</si>
  <si>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</si>
  <si>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</si>
  <si>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</si>
  <si>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</si>
  <si>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</si>
  <si>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</si>
  <si>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</si>
  <si>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</si>
  <si>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</si>
  <si>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</si>
  <si>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</si>
  <si>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</si>
  <si>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</si>
  <si>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</si>
  <si>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</si>
  <si>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</si>
  <si>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</si>
  <si>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</si>
  <si>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</si>
  <si>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</si>
  <si>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</si>
  <si>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</si>
  <si>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</si>
  <si>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</si>
  <si>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</si>
  <si>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</si>
  <si>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</si>
  <si>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</si>
  <si>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</si>
  <si>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</si>
  <si>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</si>
  <si>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</si>
  <si>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</si>
  <si>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</si>
  <si>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</si>
  <si>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</si>
  <si>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</si>
  <si>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</si>
  <si>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</si>
  <si>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</si>
  <si>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</si>
  <si>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</si>
  <si>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</si>
  <si>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</si>
  <si>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</si>
  <si>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</si>
  <si>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</si>
  <si>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</si>
  <si>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</si>
  <si>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</si>
  <si>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</si>
  <si>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</si>
  <si>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</si>
  <si>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</si>
  <si>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</si>
  <si>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</si>
  <si>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</si>
  <si>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</si>
  <si>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</si>
  <si>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</si>
  <si>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</si>
  <si>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</si>
  <si>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</si>
  <si>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</si>
  <si>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</si>
  <si>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</si>
  <si>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</si>
  <si>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</si>
  <si>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</si>
  <si>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</si>
  <si>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</si>
  <si>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</si>
  <si>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</si>
  <si>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</si>
  <si>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</si>
  <si>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</si>
  <si>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</si>
  <si>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</si>
  <si>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</si>
  <si>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</si>
  <si>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</si>
  <si>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</si>
  <si>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</si>
  <si>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</si>
  <si>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</si>
  <si>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</si>
  <si>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</si>
  <si>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</si>
  <si>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</si>
  <si>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</si>
  <si>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</si>
  <si>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</si>
  <si>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</si>
  <si>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</si>
  <si>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</si>
  <si>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</si>
  <si>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</si>
  <si>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</si>
  <si>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</si>
  <si>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</si>
  <si>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</si>
  <si>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</si>
  <si>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</si>
  <si>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</si>
  <si>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</si>
  <si>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</si>
  <si>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</si>
  <si>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</si>
  <si>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</si>
  <si>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</si>
  <si>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</si>
  <si>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</si>
  <si>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</si>
  <si>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</si>
  <si>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</si>
  <si>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</si>
  <si>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</si>
  <si>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</si>
  <si>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</si>
  <si>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</si>
  <si>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</si>
  <si>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</si>
  <si>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</si>
  <si>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</si>
  <si>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</si>
  <si>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</si>
  <si>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</si>
  <si>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</si>
  <si>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</si>
  <si>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</si>
  <si>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</si>
  <si>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</si>
  <si>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</si>
  <si>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</si>
  <si>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</si>
  <si>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</si>
  <si>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</si>
  <si>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</si>
  <si>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</si>
  <si>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</si>
  <si>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</si>
  <si>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</si>
  <si>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</si>
  <si>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</si>
  <si>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</si>
  <si>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</si>
  <si>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</si>
  <si>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</si>
  <si>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</si>
  <si>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</si>
  <si>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</si>
  <si>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</si>
  <si>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</si>
  <si>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</si>
  <si>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</si>
  <si>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</si>
  <si>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</si>
  <si>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</si>
  <si>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</si>
  <si>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</si>
  <si>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</si>
  <si>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</si>
  <si>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</si>
  <si>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</si>
  <si>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</si>
  <si>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</si>
  <si>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</si>
  <si>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</si>
  <si>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</si>
  <si>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</si>
  <si>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</si>
  <si>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</si>
  <si>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</si>
  <si>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</si>
  <si>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</si>
  <si>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</si>
  <si>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</si>
  <si>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</si>
  <si>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</si>
  <si>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</si>
  <si>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</si>
  <si>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</si>
  <si>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</si>
  <si>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</si>
  <si>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</si>
  <si>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</si>
  <si>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</si>
  <si>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</si>
  <si>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</si>
  <si>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</si>
  <si>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</si>
  <si>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</si>
  <si>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</si>
  <si>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</si>
  <si>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</si>
  <si>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</si>
  <si>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</si>
  <si>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</si>
  <si>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</si>
  <si>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</si>
  <si>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</si>
  <si>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</si>
  <si>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</si>
  <si>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</si>
  <si>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</si>
  <si>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</si>
  <si>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</si>
  <si>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</si>
  <si>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</si>
  <si>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</si>
  <si>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</si>
  <si>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</si>
  <si>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</si>
  <si>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</si>
  <si>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</si>
  <si>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</si>
  <si>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</si>
  <si>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</si>
  <si>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</si>
  <si>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</si>
  <si>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</si>
  <si>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</si>
  <si>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</si>
  <si>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</si>
  <si>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</si>
  <si>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</si>
  <si>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</si>
  <si>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</si>
  <si>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</si>
  <si>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</si>
  <si>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</si>
  <si>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</si>
  <si>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</si>
  <si>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</si>
  <si>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</si>
  <si>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</si>
  <si>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</si>
  <si>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</si>
  <si>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</si>
  <si>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</si>
  <si>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</si>
  <si>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</si>
  <si>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</si>
  <si>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</si>
  <si>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</si>
  <si>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</si>
  <si>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</si>
  <si>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</si>
  <si>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</si>
  <si>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</si>
  <si>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</si>
  <si>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</si>
  <si>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</si>
  <si>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</si>
  <si>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</si>
  <si>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</si>
  <si>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</si>
  <si>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</si>
  <si>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</si>
  <si>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</si>
  <si>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</si>
  <si>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</si>
  <si>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</si>
  <si>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</si>
  <si>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</si>
  <si>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</si>
  <si>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</si>
  <si>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</si>
  <si>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</si>
  <si>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</si>
  <si>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</si>
  <si>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</si>
  <si>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</si>
  <si>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</si>
  <si>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</si>
  <si>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</si>
  <si>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</si>
  <si>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</si>
  <si>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</si>
  <si>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</si>
  <si>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</si>
  <si>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</si>
  <si>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</si>
  <si>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</si>
  <si>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</si>
  <si>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</si>
  <si>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</si>
  <si>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</si>
  <si>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</si>
  <si>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</si>
  <si>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</si>
  <si>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</si>
  <si>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</si>
  <si>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</si>
  <si>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</si>
  <si>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</si>
  <si>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</si>
  <si>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</si>
  <si>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</si>
  <si>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</si>
  <si>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</si>
  <si>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</si>
  <si>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</si>
  <si>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</si>
  <si>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</si>
  <si>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</si>
  <si>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</si>
  <si>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</si>
  <si>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</si>
  <si>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</si>
  <si>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</si>
  <si>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</si>
  <si>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</si>
  <si>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</si>
  <si>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</si>
  <si>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</si>
  <si>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</si>
  <si>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</si>
  <si>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</si>
  <si>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</si>
  <si>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</si>
  <si>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</si>
  <si>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</si>
  <si>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</si>
  <si>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</si>
  <si>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</si>
  <si>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</si>
  <si>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</si>
  <si>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</si>
  <si>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</si>
  <si>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</si>
  <si>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</si>
  <si>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</si>
  <si>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</si>
  <si>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</si>
  <si>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</si>
  <si>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</si>
  <si>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</si>
  <si>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</si>
  <si>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</si>
  <si>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</si>
  <si>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</si>
  <si>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</si>
  <si>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</si>
  <si>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</si>
  <si>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</si>
  <si>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</si>
  <si>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</si>
  <si>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</si>
  <si>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</si>
  <si>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</si>
  <si>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</si>
  <si>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</si>
  <si>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</si>
  <si>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</si>
  <si>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</si>
  <si>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</si>
  <si>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</si>
  <si>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</si>
  <si>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</si>
  <si>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</si>
  <si>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</si>
  <si>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</si>
  <si>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</si>
  <si>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</si>
  <si>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</si>
  <si>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</si>
  <si>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</si>
  <si>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</si>
  <si>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</si>
  <si>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</si>
  <si>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</si>
  <si>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</si>
  <si>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</si>
  <si>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</si>
  <si>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</si>
  <si>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</si>
  <si>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</si>
  <si>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</si>
  <si>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</si>
  <si>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</si>
  <si>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</si>
  <si>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</si>
  <si>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</si>
  <si>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</si>
  <si>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</si>
  <si>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</si>
  <si>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</si>
  <si>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</si>
  <si>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</si>
  <si>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</si>
  <si>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</si>
  <si>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</si>
  <si>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</si>
  <si>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</si>
  <si>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</si>
  <si>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</si>
  <si>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</si>
  <si>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</si>
  <si>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</si>
  <si>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</si>
  <si>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</si>
  <si>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</si>
  <si>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</si>
  <si>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</si>
  <si>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</si>
  <si>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</si>
  <si>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</si>
  <si>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</si>
  <si>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</si>
  <si>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</si>
  <si>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</si>
  <si>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</si>
  <si>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</si>
  <si>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</si>
  <si>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</si>
  <si>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</si>
  <si>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</si>
  <si>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</si>
  <si>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</si>
  <si>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</si>
  <si>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</si>
  <si>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</si>
  <si>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</si>
  <si>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</si>
  <si>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</si>
  <si>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</si>
  <si>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</si>
  <si>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</si>
  <si>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</si>
  <si>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</si>
  <si>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</si>
  <si>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</si>
  <si>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</si>
  <si>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</si>
  <si>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</si>
  <si>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</si>
  <si>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</si>
  <si>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</si>
  <si>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</si>
  <si>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</si>
  <si>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</si>
  <si>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</si>
  <si>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</si>
  <si>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</si>
  <si>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</si>
  <si>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</si>
  <si>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</si>
  <si>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</si>
  <si>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</si>
  <si>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</si>
  <si>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</si>
  <si>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</si>
  <si>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</si>
  <si>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</si>
  <si>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</si>
  <si>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</si>
  <si>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</si>
  <si>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</si>
  <si>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</si>
  <si>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</si>
  <si>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</si>
  <si>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</si>
  <si>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</si>
  <si>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</si>
  <si>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</si>
  <si>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</si>
  <si>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</si>
  <si>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</si>
  <si>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</si>
  <si>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</si>
  <si>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</si>
  <si>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</si>
  <si>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</si>
  <si>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</si>
  <si>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</si>
  <si>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</si>
  <si>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</si>
  <si>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</si>
  <si>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</si>
  <si>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</si>
  <si>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</si>
  <si>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</si>
  <si>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</si>
  <si>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</si>
  <si>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</si>
  <si>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</si>
  <si>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</si>
  <si>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</si>
  <si>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</si>
  <si>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</si>
  <si>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</si>
  <si>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</si>
  <si>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</si>
  <si>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</si>
  <si>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</si>
  <si>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</si>
  <si>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</si>
  <si>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</si>
  <si>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</si>
  <si>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</si>
  <si>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</si>
  <si>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</si>
  <si>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</si>
  <si>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</si>
  <si>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</si>
  <si>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</si>
  <si>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</si>
  <si>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</si>
  <si>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</si>
  <si>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</si>
  <si>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</si>
  <si>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</si>
  <si>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</si>
  <si>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</si>
  <si>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</si>
  <si>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</si>
  <si>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</si>
  <si>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</si>
  <si>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</si>
  <si>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</si>
  <si>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</si>
  <si>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</si>
  <si>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</si>
  <si>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</si>
  <si>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</si>
  <si>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</si>
  <si>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</si>
  <si>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</si>
  <si>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</si>
  <si>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</si>
  <si>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</si>
  <si>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</si>
  <si>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</si>
  <si>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</si>
  <si>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</si>
  <si>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</si>
  <si>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</si>
  <si>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</si>
  <si>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</si>
  <si>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</si>
  <si>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</si>
  <si>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</si>
  <si>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</si>
  <si>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</si>
  <si>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</si>
  <si>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</si>
  <si>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</si>
  <si>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</si>
  <si>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</si>
  <si>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</si>
  <si>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</si>
  <si>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</si>
  <si>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</si>
  <si>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</si>
  <si>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</si>
  <si>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</si>
  <si>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</si>
  <si>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</si>
  <si>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</si>
  <si>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</si>
  <si>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</si>
  <si>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</si>
  <si>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</si>
  <si>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</si>
  <si>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</si>
  <si>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</si>
  <si>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</si>
  <si>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</si>
  <si>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</si>
  <si>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</si>
  <si>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</si>
  <si>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</si>
  <si>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</si>
  <si>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</si>
  <si>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</si>
  <si>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</si>
  <si>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</si>
  <si>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</si>
  <si>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</si>
  <si>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</si>
  <si>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</si>
  <si>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</si>
  <si>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</si>
  <si>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</si>
  <si>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</si>
  <si>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</si>
  <si>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</si>
  <si>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</si>
  <si>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</si>
  <si>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</si>
  <si>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</si>
  <si>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</si>
  <si>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</si>
  <si>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</si>
  <si>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</si>
  <si>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</si>
  <si>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</si>
  <si>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</si>
  <si>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</si>
  <si>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</si>
  <si>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</si>
  <si>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</si>
  <si>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</si>
  <si>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</si>
  <si>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</si>
  <si>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</si>
  <si>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</si>
  <si>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</si>
  <si>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</si>
  <si>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</si>
  <si>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</si>
  <si>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</si>
  <si>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</si>
  <si>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</si>
  <si>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</si>
  <si>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</si>
  <si>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</si>
  <si>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</si>
  <si>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</si>
  <si>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</si>
  <si>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</si>
  <si>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</si>
  <si>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</si>
  <si>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</si>
  <si>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</si>
  <si>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</si>
  <si>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</si>
  <si>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</si>
  <si>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</si>
  <si>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</si>
  <si>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</si>
  <si>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</si>
  <si>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</si>
  <si>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</si>
  <si>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</si>
  <si>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</si>
  <si>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</si>
  <si>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</si>
  <si>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</si>
  <si>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</si>
  <si>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</si>
  <si>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</si>
  <si>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</si>
  <si>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</si>
  <si>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</si>
  <si>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</si>
  <si>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</si>
  <si>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</si>
  <si>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</si>
  <si>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</si>
  <si>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</si>
  <si>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</si>
  <si>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</si>
  <si>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</si>
  <si>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</si>
  <si>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</si>
  <si>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</si>
  <si>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</si>
  <si>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</si>
  <si>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</si>
  <si>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</si>
  <si>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</si>
  <si>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</si>
  <si>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</si>
  <si>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</si>
  <si>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</si>
  <si>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</si>
  <si>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</si>
  <si>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</si>
  <si>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</si>
  <si>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</si>
  <si>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</si>
  <si>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</si>
  <si>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</si>
  <si>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</si>
  <si>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</si>
  <si>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</si>
  <si>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</si>
  <si>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</si>
  <si>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</si>
  <si>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</si>
  <si>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</si>
  <si>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</si>
  <si>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</si>
  <si>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</si>
  <si>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</si>
  <si>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</si>
  <si>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</si>
  <si>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</si>
  <si>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</si>
  <si>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</si>
  <si>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</si>
  <si>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</si>
  <si>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</si>
  <si>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</si>
  <si>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</si>
  <si>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</si>
  <si>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</si>
  <si>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</si>
  <si>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</si>
  <si>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</si>
  <si>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</si>
  <si>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</si>
  <si>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</si>
  <si>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</si>
  <si>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</si>
  <si>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</si>
  <si>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</si>
  <si>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</si>
  <si>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</si>
  <si>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</si>
  <si>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</si>
  <si>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</si>
  <si>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</si>
  <si>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</si>
  <si>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</si>
  <si>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</si>
  <si>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</si>
  <si>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</si>
  <si>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</si>
  <si>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</si>
  <si>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</si>
  <si>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</si>
  <si>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</si>
  <si>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</si>
  <si>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</si>
  <si>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</si>
  <si>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</si>
  <si>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</si>
  <si>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</si>
  <si>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</si>
  <si>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</si>
  <si>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</si>
  <si>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</si>
  <si>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</si>
  <si>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</si>
  <si>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</si>
  <si>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</si>
  <si>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</si>
  <si>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</si>
  <si>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</si>
  <si>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</si>
  <si>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</si>
  <si>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</si>
  <si>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</si>
  <si>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</si>
  <si>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</si>
  <si>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</si>
  <si>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</si>
  <si>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</si>
  <si>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</si>
  <si>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</si>
  <si>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</si>
  <si>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</si>
  <si>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</si>
  <si>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</si>
  <si>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</si>
  <si>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</si>
  <si>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</si>
  <si>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</si>
  <si>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</si>
  <si>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</si>
  <si>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</si>
  <si>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</si>
  <si>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</si>
  <si>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</si>
  <si>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</si>
  <si>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</si>
  <si>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</si>
  <si>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</si>
  <si>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</si>
  <si>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</si>
  <si>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</si>
  <si>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</si>
  <si>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</si>
  <si>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</si>
  <si>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</si>
  <si>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</si>
  <si>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</si>
  <si>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</si>
  <si>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</si>
  <si>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</si>
  <si>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</si>
  <si>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</si>
  <si>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</si>
  <si>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</si>
  <si>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</si>
  <si>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</si>
  <si>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</si>
  <si>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</si>
  <si>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</si>
  <si>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</si>
  <si>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</si>
  <si>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</si>
  <si>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</si>
  <si>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</si>
  <si>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</si>
  <si>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</si>
  <si>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</si>
  <si>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</si>
  <si>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</si>
  <si>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</si>
  <si>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</si>
  <si>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</si>
  <si>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</si>
  <si>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</si>
  <si>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</si>
  <si>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</si>
  <si>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</si>
  <si>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</si>
  <si>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</si>
  <si>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</si>
  <si>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</si>
  <si>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</si>
  <si>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</si>
  <si>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</si>
  <si>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</si>
  <si>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</si>
  <si>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</si>
  <si>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</si>
  <si>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</si>
  <si>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</si>
  <si>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</si>
  <si>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</si>
  <si>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</si>
  <si>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</si>
  <si>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</si>
  <si>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</si>
  <si>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</si>
  <si>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</si>
  <si>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</si>
  <si>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</si>
  <si>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</si>
  <si>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</si>
  <si>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</si>
  <si>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</si>
  <si>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</si>
  <si>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</si>
  <si>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</si>
  <si>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</si>
  <si>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</si>
  <si>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</si>
  <si>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</si>
  <si>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</si>
  <si>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</si>
  <si>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</si>
  <si>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</si>
  <si>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</si>
  <si>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</si>
  <si>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</si>
  <si>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</si>
  <si>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</si>
  <si>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</si>
  <si>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</si>
  <si>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</si>
  <si>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</si>
  <si>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</si>
  <si>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</si>
  <si>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</si>
  <si>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</si>
  <si>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</si>
  <si>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</si>
  <si>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</si>
  <si>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</si>
  <si>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</si>
  <si>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</si>
  <si>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</si>
  <si>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</si>
  <si>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</si>
  <si>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</si>
  <si>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</si>
  <si>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</si>
  <si>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</si>
  <si>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</si>
  <si>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</si>
  <si>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</si>
  <si>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</si>
  <si>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</si>
  <si>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</si>
  <si>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</si>
  <si>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</si>
  <si>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</si>
  <si>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</si>
  <si>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</si>
  <si>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</si>
  <si>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</si>
  <si>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</si>
  <si>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</si>
  <si>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</si>
  <si>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</si>
  <si>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</si>
  <si>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</si>
  <si>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</si>
  <si>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</si>
  <si>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</si>
  <si>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</si>
  <si>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</si>
  <si>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</si>
  <si>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</si>
  <si>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</si>
  <si>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</si>
  <si>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</si>
  <si>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</si>
  <si>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</si>
  <si>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</si>
  <si>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</si>
  <si>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</si>
  <si>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</si>
  <si>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</si>
  <si>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</si>
  <si>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</si>
  <si>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</si>
  <si>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</si>
  <si>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</si>
  <si>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</si>
  <si>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</si>
  <si>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</si>
  <si>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</si>
  <si>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</si>
  <si>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</si>
  <si>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</si>
  <si>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</si>
  <si>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</si>
  <si>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</si>
  <si>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</si>
  <si>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</si>
  <si>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</si>
  <si>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</si>
  <si>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</si>
  <si>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</si>
  <si>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</si>
  <si>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</si>
  <si>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</si>
  <si>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</si>
  <si>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</si>
  <si>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</si>
  <si>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</si>
  <si>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</si>
  <si>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</si>
  <si>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</si>
  <si>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</si>
  <si>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</si>
  <si>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</si>
  <si>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</si>
  <si>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</si>
  <si>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</si>
  <si>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</si>
  <si>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</si>
  <si>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</si>
  <si>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</si>
  <si>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</si>
  <si>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</si>
  <si>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</si>
  <si>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</si>
  <si>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</si>
  <si>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</si>
  <si>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</si>
  <si>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</si>
  <si>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</si>
  <si>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</si>
  <si>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</si>
  <si>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</si>
  <si>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</si>
  <si>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</si>
  <si>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</si>
  <si>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</si>
  <si>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</si>
  <si>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</si>
  <si>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</si>
  <si>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</si>
  <si>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</si>
  <si>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</si>
  <si>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</si>
  <si>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</si>
  <si>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</si>
  <si>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</si>
  <si>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</si>
  <si>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</si>
  <si>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</si>
  <si>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</si>
  <si>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</si>
  <si>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</si>
  <si>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</si>
  <si>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</si>
  <si>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</si>
  <si>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</si>
  <si>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</si>
  <si>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</si>
  <si>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</si>
  <si>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</si>
  <si>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</si>
  <si>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</si>
  <si>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</si>
  <si>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</si>
  <si>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</si>
  <si>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</si>
  <si>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</si>
  <si>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</si>
  <si>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</si>
  <si>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</si>
  <si>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</si>
  <si>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</si>
  <si>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</si>
  <si>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</si>
  <si>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</si>
  <si>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</si>
  <si>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</si>
  <si>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</si>
  <si>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</si>
  <si>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</si>
  <si>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</si>
  <si>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</si>
  <si>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</si>
  <si>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</si>
  <si>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</si>
  <si>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</si>
  <si>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</si>
  <si>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</si>
  <si>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</si>
  <si>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</si>
  <si>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</si>
  <si>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</si>
  <si>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</si>
  <si>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</si>
  <si>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</si>
  <si>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</si>
  <si>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</si>
  <si>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</si>
  <si>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</si>
  <si>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</si>
  <si>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</si>
  <si>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</si>
  <si>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</si>
  <si>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</si>
  <si>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</si>
  <si>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</si>
  <si>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</si>
  <si>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</si>
  <si>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</si>
  <si>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</si>
  <si>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</si>
  <si>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</si>
  <si>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</si>
  <si>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</si>
  <si>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</si>
  <si>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</si>
  <si>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</si>
  <si>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</si>
  <si>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</si>
  <si>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</si>
  <si>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</si>
  <si>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</si>
  <si>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</si>
  <si>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</si>
  <si>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</si>
  <si>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</si>
  <si>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</si>
  <si>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</si>
  <si>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</si>
  <si>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</si>
  <si>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</si>
  <si>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</si>
  <si>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</si>
  <si>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</si>
  <si>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</si>
  <si>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</si>
  <si>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</si>
  <si>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</si>
  <si>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</si>
  <si>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</si>
  <si>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</si>
  <si>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</si>
  <si>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</si>
  <si>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</si>
  <si>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</si>
  <si>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</si>
  <si>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</si>
  <si>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</si>
  <si>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</si>
  <si>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</si>
  <si>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</si>
  <si>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</si>
  <si>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</si>
  <si>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</si>
  <si>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</si>
  <si>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</si>
  <si>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</si>
  <si>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</si>
  <si>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</si>
  <si>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</si>
  <si>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</si>
  <si>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</si>
  <si>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</si>
  <si>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</si>
  <si>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</si>
  <si>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</si>
  <si>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</si>
  <si>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</si>
  <si>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</si>
  <si>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</si>
  <si>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</si>
  <si>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</si>
  <si>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</si>
  <si>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</si>
  <si>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</si>
  <si>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</si>
  <si>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</si>
  <si>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</si>
  <si>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</si>
  <si>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</si>
  <si>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</si>
  <si>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</si>
  <si>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</si>
  <si>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</si>
  <si>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</si>
  <si>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</si>
  <si>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</si>
  <si>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</si>
  <si>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</si>
  <si>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</si>
  <si>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</si>
  <si>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</si>
  <si>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</si>
  <si>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</si>
  <si>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</si>
  <si>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</si>
  <si>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</si>
  <si>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</si>
  <si>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</si>
  <si>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</si>
  <si>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</si>
  <si>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</si>
  <si>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</si>
  <si>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</si>
  <si>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</si>
  <si>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</si>
  <si>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</si>
  <si>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</si>
  <si>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</si>
  <si>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</si>
  <si>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</si>
  <si>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</si>
  <si>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</si>
  <si>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</si>
  <si>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</si>
  <si>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</si>
  <si>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</si>
  <si>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</si>
  <si>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</si>
  <si>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</si>
  <si>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</si>
  <si>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</si>
  <si>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</si>
  <si>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</si>
  <si>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</si>
  <si>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</si>
  <si>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</si>
  <si>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</si>
  <si>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</si>
  <si>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</si>
  <si>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</si>
  <si>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</si>
  <si>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</si>
  <si>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</si>
  <si>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</si>
  <si>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</si>
  <si>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</si>
  <si>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</si>
  <si>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</si>
  <si>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</si>
  <si>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</si>
  <si>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</si>
  <si>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</si>
  <si>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</si>
  <si>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</si>
  <si>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</si>
  <si>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</si>
  <si>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</si>
  <si>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</si>
  <si>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</si>
  <si>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</si>
  <si>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</si>
  <si>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</si>
  <si>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</si>
  <si>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</si>
  <si>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</si>
  <si>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</si>
  <si>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</si>
  <si>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</si>
  <si>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</si>
  <si>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</si>
  <si>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</si>
  <si>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</si>
  <si>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</si>
  <si>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</si>
  <si>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</si>
  <si>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</si>
  <si>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</si>
  <si>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</si>
  <si>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</si>
  <si>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</si>
  <si>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</si>
  <si>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</si>
  <si>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</si>
  <si>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</si>
  <si>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</si>
  <si>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</si>
  <si>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</si>
  <si>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</si>
  <si>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</si>
  <si>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</si>
  <si>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</si>
  <si>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</si>
  <si>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</si>
  <si>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</si>
  <si>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</si>
  <si>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</si>
  <si>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</si>
  <si>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</si>
  <si>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</si>
  <si>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</si>
  <si>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</si>
  <si>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</si>
  <si>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</si>
  <si>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</si>
  <si>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</si>
  <si>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</si>
  <si>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</si>
  <si>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</si>
  <si>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</si>
  <si>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</si>
  <si>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</si>
  <si>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</si>
  <si>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</si>
  <si>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</si>
  <si>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</si>
  <si>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</si>
  <si>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</si>
  <si>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</si>
  <si>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</si>
  <si>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</si>
  <si>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</si>
  <si>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</si>
  <si>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</si>
  <si>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</si>
  <si>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</si>
  <si>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</si>
  <si>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</si>
  <si>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</si>
  <si>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</si>
  <si>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</si>
  <si>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</si>
  <si>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</si>
  <si>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</si>
  <si>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</si>
  <si>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</si>
  <si>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</si>
  <si>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</si>
  <si>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</si>
  <si>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</si>
  <si>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</si>
  <si>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</si>
  <si>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</si>
  <si>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</si>
  <si>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</si>
  <si>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</si>
  <si>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</si>
  <si>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</si>
  <si>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</si>
  <si>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</si>
  <si>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</si>
  <si>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</si>
  <si>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</si>
  <si>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</si>
  <si>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</si>
  <si>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</si>
  <si>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</si>
  <si>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</si>
  <si>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</si>
  <si>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</si>
  <si>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</si>
  <si>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</si>
  <si>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</si>
  <si>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</si>
  <si>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</si>
  <si>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</si>
  <si>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</si>
  <si>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</si>
  <si>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</si>
  <si>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</si>
  <si>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</si>
  <si>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</si>
  <si>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</si>
  <si>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</si>
  <si>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</si>
  <si>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</si>
  <si>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</si>
  <si>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</si>
  <si>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</si>
  <si>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</si>
  <si>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</si>
  <si>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</si>
  <si>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</si>
  <si>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</si>
  <si>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</si>
  <si>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</si>
  <si>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</si>
  <si>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</si>
  <si>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</si>
  <si>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</si>
  <si>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</si>
  <si>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</si>
  <si>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</si>
  <si>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</si>
  <si>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</si>
  <si>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</si>
  <si>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</si>
  <si>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</si>
  <si>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</si>
  <si>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</si>
  <si>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</si>
  <si>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</si>
  <si>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</si>
  <si>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</si>
  <si>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</si>
  <si>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</si>
  <si>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</si>
  <si>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</si>
  <si>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</si>
  <si>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</si>
  <si>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</si>
  <si>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</si>
  <si>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</si>
  <si>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</si>
  <si>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</si>
  <si>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</si>
  <si>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</si>
  <si>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</si>
  <si>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</si>
  <si>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</si>
  <si>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</si>
  <si>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</si>
  <si>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</si>
  <si>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</si>
  <si>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</si>
  <si>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</si>
  <si>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</si>
  <si>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</si>
  <si>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</si>
  <si>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</si>
  <si>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</si>
  <si>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</si>
  <si>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</si>
  <si>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</si>
  <si>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</si>
  <si>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</si>
  <si>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</si>
  <si>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</si>
  <si>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</si>
  <si>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</si>
  <si>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</si>
  <si>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</si>
  <si>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</si>
  <si>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</si>
  <si>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</si>
  <si>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</si>
  <si>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</si>
  <si>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</si>
  <si>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</si>
  <si>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</si>
  <si>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</si>
  <si>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</si>
  <si>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</si>
  <si>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</si>
  <si>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</si>
  <si>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</si>
  <si>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</si>
  <si>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</si>
  <si>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</si>
  <si>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</si>
  <si>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</si>
  <si>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</si>
  <si>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</si>
  <si>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</si>
  <si>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</si>
  <si>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</si>
  <si>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</si>
  <si>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</si>
  <si>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</si>
  <si>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</si>
  <si>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</si>
  <si>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</si>
  <si>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</si>
  <si>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</si>
  <si>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</si>
  <si>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</si>
  <si>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</si>
  <si>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</si>
  <si>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</si>
  <si>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</si>
  <si>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</si>
  <si>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</si>
  <si>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</si>
  <si>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</si>
  <si>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</si>
  <si>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</si>
  <si>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</si>
  <si>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</si>
  <si>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</si>
  <si>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</si>
  <si>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</si>
  <si>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</si>
  <si>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</si>
  <si>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</si>
  <si>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</si>
  <si>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</si>
  <si>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</si>
  <si>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</si>
  <si>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</si>
  <si>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</si>
  <si>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</si>
  <si>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</si>
  <si>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</si>
  <si>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</si>
  <si>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</si>
  <si>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</si>
  <si>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</si>
  <si>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</si>
  <si>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</si>
  <si>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</si>
  <si>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</si>
  <si>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</si>
  <si>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</si>
  <si>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</si>
  <si>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</si>
  <si>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</si>
  <si>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</si>
  <si>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</si>
  <si>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</si>
  <si>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</si>
  <si>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</si>
  <si>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</si>
  <si>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</si>
  <si>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</si>
  <si>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</si>
  <si>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</si>
  <si>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</si>
  <si>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</si>
  <si>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</si>
  <si>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</si>
  <si>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</si>
  <si>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</si>
  <si>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</si>
  <si>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</si>
  <si>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</si>
  <si>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</si>
  <si>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</si>
  <si>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</si>
  <si>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</si>
  <si>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</si>
  <si>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</si>
  <si>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</si>
  <si>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</si>
  <si>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</si>
  <si>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</si>
  <si>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</si>
  <si>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</si>
  <si>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</si>
  <si>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</si>
  <si>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</si>
  <si>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</si>
  <si>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</si>
  <si>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</si>
  <si>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</si>
  <si>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</si>
  <si>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</si>
  <si>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</si>
  <si>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</si>
  <si>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</si>
  <si>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</si>
  <si>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</si>
  <si>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</si>
  <si>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</si>
  <si>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</si>
  <si>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</si>
  <si>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</si>
  <si>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</si>
  <si>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</si>
  <si>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</si>
  <si>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</si>
  <si>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</si>
  <si>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</si>
  <si>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</si>
  <si>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</si>
  <si>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</si>
  <si>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</si>
  <si>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</si>
  <si>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</si>
  <si>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</si>
  <si>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</si>
  <si>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</si>
  <si>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</si>
  <si>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</si>
  <si>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</si>
  <si>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</si>
  <si>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</si>
  <si>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</si>
  <si>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</si>
  <si>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</si>
  <si>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</si>
  <si>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</si>
  <si>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</si>
  <si>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</si>
  <si>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</si>
  <si>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</si>
  <si>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</si>
  <si>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</si>
  <si>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</si>
  <si>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</si>
  <si>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</si>
  <si>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</si>
  <si>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</si>
  <si>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</si>
  <si>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</si>
  <si>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</si>
  <si>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</si>
  <si>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</si>
  <si>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</si>
  <si>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</si>
  <si>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</si>
  <si>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</si>
  <si>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</si>
  <si>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</si>
  <si>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</si>
  <si>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</si>
  <si>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</si>
  <si>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</si>
  <si>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</si>
  <si>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</si>
  <si>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</si>
  <si>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</si>
  <si>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</si>
  <si>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</si>
  <si>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</si>
  <si>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</si>
  <si>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</si>
  <si>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</si>
  <si>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</si>
  <si>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</si>
  <si>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</si>
  <si>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</si>
  <si>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</si>
  <si>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</si>
  <si>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</si>
  <si>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</si>
  <si>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</si>
  <si>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</si>
  <si>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</si>
  <si>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</si>
  <si>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</si>
  <si>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</si>
  <si>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</si>
  <si>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</si>
  <si>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</si>
  <si>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</si>
  <si>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</si>
  <si>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</si>
  <si>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</si>
  <si>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</si>
  <si>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</si>
  <si>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</si>
  <si>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</si>
  <si>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</si>
  <si>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</si>
  <si>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</si>
  <si>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</si>
  <si>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</si>
  <si>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</si>
  <si>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</si>
  <si>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</si>
  <si>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</si>
  <si>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</si>
  <si>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</si>
  <si>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</si>
  <si>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</si>
  <si>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</si>
  <si>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</si>
  <si>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</si>
  <si>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</si>
  <si>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</si>
  <si>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</si>
  <si>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</si>
  <si>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</si>
  <si>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</si>
  <si>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</si>
  <si>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</si>
  <si>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</si>
  <si>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</si>
  <si>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</si>
  <si>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</si>
  <si>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</si>
  <si>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</si>
  <si>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</si>
  <si>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</si>
  <si>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</si>
  <si>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</si>
  <si>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</si>
  <si>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</si>
  <si>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</si>
  <si>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</si>
  <si>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</si>
  <si>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</si>
  <si>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</si>
  <si>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</si>
  <si>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</si>
  <si>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</si>
  <si>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</si>
  <si>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</si>
  <si>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</si>
  <si>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</si>
  <si>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</si>
  <si>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</si>
  <si>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</si>
  <si>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</si>
  <si>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</si>
  <si>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</si>
  <si>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</si>
  <si>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</si>
  <si>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</si>
  <si>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</si>
  <si>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</si>
  <si>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</si>
  <si>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</si>
  <si>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</si>
  <si>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</si>
  <si>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</si>
  <si>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</si>
  <si>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</si>
  <si>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</si>
  <si>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</si>
  <si>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</si>
  <si>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</si>
  <si>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</si>
  <si>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</si>
  <si>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</si>
  <si>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</si>
  <si>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</si>
  <si>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</si>
  <si>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</si>
  <si>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</si>
  <si>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</si>
  <si>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</si>
  <si>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</si>
  <si>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</si>
  <si>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</si>
  <si>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</si>
  <si>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</si>
  <si>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</si>
  <si>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</si>
  <si>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</si>
  <si>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</si>
  <si>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</si>
  <si>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</si>
  <si>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</si>
  <si>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</si>
  <si>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</si>
  <si>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</si>
  <si>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</si>
  <si>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</si>
  <si>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</si>
  <si>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</si>
  <si>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</si>
  <si>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</si>
  <si>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</si>
  <si>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</si>
  <si>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</si>
  <si>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</si>
  <si>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</si>
  <si>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</si>
  <si>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</si>
  <si>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</si>
  <si>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</si>
  <si>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</si>
  <si>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</si>
  <si>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</si>
  <si>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</si>
  <si>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</si>
  <si>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</si>
  <si>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</si>
  <si>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</si>
  <si>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</si>
  <si>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</si>
  <si>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</si>
  <si>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</si>
  <si>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</si>
  <si>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</si>
  <si>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</si>
  <si>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</si>
  <si>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</si>
  <si>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</si>
  <si>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</si>
  <si>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</si>
  <si>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</si>
  <si>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</si>
  <si>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</si>
  <si>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</si>
  <si>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</si>
  <si>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</si>
  <si>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Competitor</t>
  </si>
  <si>
    <t>Competitor made better offer</t>
  </si>
  <si>
    <t>4441-WTBT</t>
  </si>
  <si>
    <t>356-2992</t>
  </si>
  <si>
    <t>7160-LCLC</t>
  </si>
  <si>
    <t>396-5800</t>
  </si>
  <si>
    <t>Other</t>
  </si>
  <si>
    <t>Moved</t>
  </si>
  <si>
    <t>3404-PVOS</t>
  </si>
  <si>
    <t>358-1958</t>
  </si>
  <si>
    <t>5053-TIAA</t>
  </si>
  <si>
    <t>418-6412</t>
  </si>
  <si>
    <t>Competitor had better devices</t>
  </si>
  <si>
    <t>0536-HHVP</t>
  </si>
  <si>
    <t>410-7789</t>
  </si>
  <si>
    <t>Competitor offered higher download speeds</t>
  </si>
  <si>
    <t>9770-VPWI</t>
  </si>
  <si>
    <t>327-3954</t>
  </si>
  <si>
    <t>Attitude</t>
  </si>
  <si>
    <t>Attitude of support person</t>
  </si>
  <si>
    <t>4132-IHWC</t>
  </si>
  <si>
    <t>397-4976</t>
  </si>
  <si>
    <t>8198-RCTF</t>
  </si>
  <si>
    <t>355-2909</t>
  </si>
  <si>
    <t>8570-SXEK</t>
  </si>
  <si>
    <t>400-3446</t>
  </si>
  <si>
    <t>Dissatisfaction</t>
  </si>
  <si>
    <t>Network reliability</t>
  </si>
  <si>
    <t>8833-XHNY</t>
  </si>
  <si>
    <t>411-5859</t>
  </si>
  <si>
    <t>Don't know</t>
  </si>
  <si>
    <t>3028-WEEF</t>
  </si>
  <si>
    <t>374-3534</t>
  </si>
  <si>
    <t>0941-DZOC</t>
  </si>
  <si>
    <t>380-3561</t>
  </si>
  <si>
    <t>8924-QHOG</t>
  </si>
  <si>
    <t>390-7434</t>
  </si>
  <si>
    <t>Service dissatisfaction</t>
  </si>
  <si>
    <t>1875-TWXL</t>
  </si>
  <si>
    <t>397-5060</t>
  </si>
  <si>
    <t>4348-HBUG</t>
  </si>
  <si>
    <t>355-5009</t>
  </si>
  <si>
    <t>4113-HFIV</t>
  </si>
  <si>
    <t>333-3221</t>
  </si>
  <si>
    <t>Product dissatisfaction</t>
  </si>
  <si>
    <t>9593-ALKB</t>
  </si>
  <si>
    <t>411-2284</t>
  </si>
  <si>
    <t>7208-YLRW</t>
  </si>
  <si>
    <t>345-3934</t>
  </si>
  <si>
    <t>0803-WVCJ</t>
  </si>
  <si>
    <t>403-6419</t>
  </si>
  <si>
    <t>Poor expertise of online support</t>
  </si>
  <si>
    <t>1855-HKRM</t>
  </si>
  <si>
    <t>374-9107</t>
  </si>
  <si>
    <t>Price</t>
  </si>
  <si>
    <t>Price too high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</si>
  <si>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</si>
  <si>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</si>
  <si>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</si>
  <si>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</si>
  <si>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</si>
  <si>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</si>
  <si>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</si>
  <si>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</si>
  <si>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Limited range of services</t>
  </si>
  <si>
    <t>8708-PTFP</t>
  </si>
  <si>
    <t>386-4170</t>
  </si>
  <si>
    <t>Lack of affordable download/upload speed</t>
  </si>
  <si>
    <t>0456-YCYY</t>
  </si>
  <si>
    <t>396-4460</t>
  </si>
  <si>
    <t>Long distance charges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</si>
  <si>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</si>
  <si>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</si>
  <si>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</si>
  <si>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</si>
  <si>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</si>
  <si>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</si>
  <si>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</si>
  <si>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</si>
  <si>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</si>
  <si>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</si>
  <si>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</si>
  <si>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</si>
  <si>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</si>
  <si>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</si>
  <si>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</si>
  <si>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</si>
  <si>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</si>
  <si>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</si>
  <si>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</si>
  <si>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</si>
  <si>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</si>
  <si>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</si>
  <si>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</si>
  <si>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</si>
  <si>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</si>
  <si>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</si>
  <si>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</si>
  <si>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</si>
  <si>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</si>
  <si>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</si>
  <si>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</si>
  <si>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</si>
  <si>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</si>
  <si>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</si>
  <si>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</si>
  <si>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</si>
  <si>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</si>
  <si>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</si>
  <si>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</si>
  <si>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</si>
  <si>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</si>
  <si>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</si>
  <si>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</si>
  <si>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</si>
  <si>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</si>
  <si>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</si>
  <si>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</si>
  <si>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</si>
  <si>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</si>
  <si>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</si>
  <si>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</si>
  <si>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</si>
  <si>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</si>
  <si>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</si>
  <si>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</si>
  <si>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</si>
  <si>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</si>
  <si>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</si>
  <si>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</si>
  <si>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</si>
  <si>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</si>
  <si>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</si>
  <si>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</si>
  <si>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</si>
  <si>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</si>
  <si>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</si>
  <si>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</si>
  <si>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</si>
  <si>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</si>
  <si>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</si>
  <si>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</si>
  <si>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</si>
  <si>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</si>
  <si>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</si>
  <si>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</si>
  <si>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</si>
  <si>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</si>
  <si>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</si>
  <si>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</si>
  <si>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</si>
  <si>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</si>
  <si>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</si>
  <si>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</si>
  <si>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</si>
  <si>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</si>
  <si>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</si>
  <si>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</si>
  <si>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</si>
  <si>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</si>
  <si>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</si>
  <si>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</si>
  <si>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</si>
  <si>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</si>
  <si>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</si>
  <si>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</si>
  <si>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</si>
  <si>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</si>
  <si>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</si>
  <si>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</si>
  <si>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</si>
  <si>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</si>
  <si>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</si>
  <si>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</si>
  <si>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</si>
  <si>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</si>
  <si>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</si>
  <si>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</si>
  <si>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</si>
  <si>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</si>
  <si>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</si>
  <si>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</si>
  <si>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</si>
  <si>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</si>
  <si>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</si>
  <si>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</si>
  <si>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</si>
  <si>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</si>
  <si>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</si>
  <si>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</si>
  <si>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</si>
  <si>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</si>
  <si>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</si>
  <si>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</si>
  <si>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</si>
  <si>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</si>
  <si>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</si>
  <si>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</si>
  <si>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</si>
  <si>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</si>
  <si>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</si>
  <si>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</si>
  <si>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</si>
  <si>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</si>
  <si>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</si>
  <si>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</si>
  <si>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</si>
  <si>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</si>
  <si>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</si>
  <si>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</si>
  <si>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</si>
  <si>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</si>
  <si>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</si>
  <si>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</si>
  <si>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</si>
  <si>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</si>
  <si>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</si>
  <si>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</si>
  <si>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</si>
  <si>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</si>
  <si>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</si>
  <si>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</si>
  <si>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</si>
  <si>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</si>
  <si>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</si>
  <si>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</si>
  <si>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</si>
  <si>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</si>
  <si>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</si>
  <si>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Competitor offered more data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</si>
  <si>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</si>
  <si>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</si>
  <si>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</si>
  <si>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</si>
  <si>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</si>
  <si>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</si>
  <si>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</si>
  <si>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</si>
  <si>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</si>
  <si>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</si>
  <si>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</si>
  <si>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</si>
  <si>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</si>
  <si>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</si>
  <si>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</si>
  <si>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</si>
  <si>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</si>
  <si>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</si>
  <si>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</si>
  <si>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</si>
  <si>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</si>
  <si>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</si>
  <si>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</si>
  <si>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</si>
  <si>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</si>
  <si>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</si>
  <si>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</si>
  <si>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</si>
  <si>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</si>
  <si>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</si>
  <si>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</si>
  <si>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</si>
  <si>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</si>
  <si>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</si>
  <si>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</si>
  <si>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</si>
  <si>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</si>
  <si>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</si>
  <si>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</si>
  <si>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</si>
  <si>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</si>
  <si>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</si>
  <si>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</si>
  <si>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</si>
  <si>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</si>
  <si>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</si>
  <si>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</si>
  <si>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</si>
  <si>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</si>
  <si>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</si>
  <si>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</si>
  <si>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</si>
  <si>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</si>
  <si>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</si>
  <si>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</si>
  <si>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</si>
  <si>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</si>
  <si>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</si>
  <si>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</si>
  <si>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</si>
  <si>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</si>
  <si>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</si>
  <si>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</si>
  <si>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</si>
  <si>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</si>
  <si>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</si>
  <si>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</si>
  <si>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</si>
  <si>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</si>
  <si>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</si>
  <si>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</si>
  <si>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</si>
  <si>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</si>
  <si>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</si>
  <si>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</si>
  <si>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</si>
  <si>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</si>
  <si>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</si>
  <si>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</si>
  <si>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</si>
  <si>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</si>
  <si>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</si>
  <si>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</si>
  <si>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</si>
  <si>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</si>
  <si>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</si>
  <si>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</si>
  <si>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</si>
  <si>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</si>
  <si>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</si>
  <si>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</si>
  <si>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</si>
  <si>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</si>
  <si>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</si>
  <si>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</si>
  <si>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</si>
  <si>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</si>
  <si>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</si>
  <si>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</si>
  <si>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</si>
  <si>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</si>
  <si>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</si>
  <si>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</si>
  <si>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</si>
  <si>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</si>
  <si>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</si>
  <si>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</si>
  <si>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</si>
  <si>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Attitude of service provider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</si>
  <si>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</si>
  <si>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</si>
  <si>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</si>
  <si>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</si>
  <si>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</si>
  <si>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</si>
  <si>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</si>
  <si>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</si>
  <si>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</si>
  <si>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</si>
  <si>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</si>
  <si>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</si>
  <si>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</si>
  <si>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</si>
  <si>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</si>
  <si>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</si>
  <si>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</si>
  <si>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</si>
  <si>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</si>
  <si>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</si>
  <si>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</si>
  <si>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</si>
  <si>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</si>
  <si>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</si>
  <si>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</si>
  <si>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</si>
  <si>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</si>
  <si>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</si>
  <si>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</si>
  <si>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</si>
  <si>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</si>
  <si>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</si>
  <si>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</si>
  <si>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</si>
  <si>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</si>
  <si>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</si>
  <si>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</si>
  <si>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</si>
  <si>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</si>
  <si>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</si>
  <si>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</si>
  <si>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</si>
  <si>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</si>
  <si>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</si>
  <si>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</si>
  <si>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</si>
  <si>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</si>
  <si>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</si>
  <si>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</si>
  <si>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</si>
  <si>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</si>
  <si>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</si>
  <si>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</si>
  <si>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</si>
  <si>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</si>
  <si>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</si>
  <si>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</si>
  <si>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</si>
  <si>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</si>
  <si>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</si>
  <si>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</si>
  <si>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</si>
  <si>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</si>
  <si>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</si>
  <si>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</si>
  <si>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</si>
  <si>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</si>
  <si>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</si>
  <si>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</si>
  <si>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</si>
  <si>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</si>
  <si>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</si>
  <si>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</si>
  <si>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</si>
  <si>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</si>
  <si>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</si>
  <si>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</si>
  <si>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</si>
  <si>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</si>
  <si>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</si>
  <si>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</si>
  <si>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</si>
  <si>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</si>
  <si>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</si>
  <si>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</si>
  <si>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</si>
  <si>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</si>
  <si>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</si>
  <si>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</si>
  <si>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</si>
  <si>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</si>
  <si>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</si>
  <si>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</si>
  <si>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</si>
  <si>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</si>
  <si>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</si>
  <si>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</si>
  <si>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</si>
  <si>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</si>
  <si>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</si>
  <si>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</si>
  <si>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</si>
  <si>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</si>
  <si>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</si>
  <si>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</si>
  <si>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</si>
  <si>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</si>
  <si>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</si>
  <si>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</si>
  <si>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</si>
  <si>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</si>
  <si>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</si>
  <si>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</si>
  <si>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</si>
  <si>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</si>
  <si>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</si>
  <si>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</si>
  <si>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</si>
  <si>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</si>
  <si>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</si>
  <si>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</si>
  <si>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</si>
  <si>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</si>
  <si>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</si>
  <si>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</si>
  <si>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</si>
  <si>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</si>
  <si>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</si>
  <si>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</si>
  <si>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</si>
  <si>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</si>
  <si>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</si>
  <si>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</si>
  <si>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</si>
  <si>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</si>
  <si>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</si>
  <si>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</si>
  <si>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</si>
  <si>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</si>
  <si>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</si>
  <si>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</si>
  <si>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</si>
  <si>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</si>
  <si>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</si>
  <si>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</si>
  <si>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</si>
  <si>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</si>
  <si>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</si>
  <si>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</si>
  <si>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</si>
  <si>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</si>
  <si>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</si>
  <si>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</si>
  <si>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</si>
  <si>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</si>
  <si>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</si>
  <si>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</si>
  <si>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</si>
  <si>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</si>
  <si>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</si>
  <si>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</si>
  <si>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</si>
  <si>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</si>
  <si>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</si>
  <si>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</si>
  <si>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</si>
  <si>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</si>
  <si>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</si>
  <si>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</si>
  <si>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</si>
  <si>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</si>
  <si>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</si>
  <si>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</si>
  <si>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</si>
  <si>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</si>
  <si>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</si>
  <si>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</si>
  <si>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</si>
  <si>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</si>
  <si>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</si>
  <si>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</si>
  <si>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</si>
  <si>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</si>
  <si>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</si>
  <si>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</si>
  <si>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</si>
  <si>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</si>
  <si>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</si>
  <si>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</si>
  <si>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</si>
  <si>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</si>
  <si>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</si>
  <si>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</si>
  <si>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</si>
  <si>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</si>
  <si>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</si>
  <si>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</si>
  <si>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</si>
  <si>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</si>
  <si>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</si>
  <si>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</si>
  <si>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</si>
  <si>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</si>
  <si>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</si>
  <si>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</si>
  <si>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</si>
  <si>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</si>
  <si>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</si>
  <si>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</si>
  <si>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</si>
  <si>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</si>
  <si>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</si>
  <si>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</si>
  <si>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</si>
  <si>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</si>
  <si>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</si>
  <si>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</si>
  <si>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</si>
  <si>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</si>
  <si>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</si>
  <si>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</si>
  <si>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</si>
  <si>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</si>
  <si>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</si>
  <si>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</si>
  <si>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</si>
  <si>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</si>
  <si>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</si>
  <si>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</si>
  <si>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</si>
  <si>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</si>
  <si>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</si>
  <si>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</si>
  <si>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</si>
  <si>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</si>
  <si>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</si>
  <si>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</si>
  <si>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</si>
  <si>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</si>
  <si>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</si>
  <si>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</si>
  <si>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</si>
  <si>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</si>
  <si>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</si>
  <si>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</si>
  <si>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</si>
  <si>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</si>
  <si>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</si>
  <si>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</si>
  <si>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</si>
  <si>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</si>
  <si>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</si>
  <si>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</si>
  <si>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</si>
  <si>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</si>
  <si>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</si>
  <si>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</si>
  <si>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</si>
  <si>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</si>
  <si>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</si>
  <si>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</si>
  <si>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</si>
  <si>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</si>
  <si>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</si>
  <si>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</si>
  <si>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</si>
  <si>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</si>
  <si>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</si>
  <si>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</si>
  <si>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</si>
  <si>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</si>
  <si>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</si>
  <si>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</si>
  <si>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</si>
  <si>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</si>
  <si>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</si>
  <si>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</si>
  <si>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</si>
  <si>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</si>
  <si>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</si>
  <si>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</si>
  <si>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</si>
  <si>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</si>
  <si>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</si>
  <si>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</si>
  <si>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</si>
  <si>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</si>
  <si>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</si>
  <si>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</si>
  <si>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</si>
  <si>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</si>
  <si>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</si>
  <si>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</si>
  <si>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</si>
  <si>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</si>
  <si>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</si>
  <si>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</si>
  <si>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</si>
  <si>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</si>
  <si>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</si>
  <si>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</si>
  <si>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</si>
  <si>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</si>
  <si>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</si>
  <si>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</si>
  <si>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</si>
  <si>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</si>
  <si>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</si>
  <si>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</si>
  <si>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</si>
  <si>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</si>
  <si>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</si>
  <si>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</si>
  <si>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</si>
  <si>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</si>
  <si>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</si>
  <si>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</si>
  <si>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</si>
  <si>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</si>
  <si>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</si>
  <si>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</si>
  <si>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</si>
  <si>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</si>
  <si>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</si>
  <si>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</si>
  <si>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</si>
  <si>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</si>
  <si>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</si>
  <si>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</si>
  <si>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</si>
  <si>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</si>
  <si>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</si>
  <si>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</si>
  <si>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</si>
  <si>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</si>
  <si>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</si>
  <si>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</si>
  <si>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</si>
  <si>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</si>
  <si>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</si>
  <si>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</si>
  <si>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</si>
  <si>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</si>
  <si>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</si>
  <si>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</si>
  <si>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</si>
  <si>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</si>
  <si>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</si>
  <si>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</si>
  <si>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</si>
  <si>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</si>
  <si>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</si>
  <si>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</si>
  <si>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</si>
  <si>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</si>
  <si>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</si>
  <si>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</si>
  <si>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</si>
  <si>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</si>
  <si>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</si>
  <si>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</si>
  <si>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</si>
  <si>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</si>
  <si>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</si>
  <si>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</si>
  <si>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</si>
  <si>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</si>
  <si>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</si>
  <si>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</si>
  <si>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</si>
  <si>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</si>
  <si>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</si>
  <si>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</si>
  <si>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</si>
  <si>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</si>
  <si>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</si>
  <si>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</si>
  <si>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</si>
  <si>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</si>
  <si>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</si>
  <si>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</si>
  <si>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</si>
  <si>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</si>
  <si>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</si>
  <si>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</si>
  <si>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</si>
  <si>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</si>
  <si>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</si>
  <si>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</si>
  <si>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</si>
  <si>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</si>
  <si>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</si>
  <si>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</si>
  <si>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</si>
  <si>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</si>
  <si>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</si>
  <si>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</si>
  <si>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</si>
  <si>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</si>
  <si>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</si>
  <si>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</si>
  <si>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</si>
  <si>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</si>
  <si>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</si>
  <si>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</si>
  <si>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</si>
  <si>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</si>
  <si>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</si>
  <si>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</si>
  <si>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</si>
  <si>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</si>
  <si>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</si>
  <si>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</si>
  <si>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</si>
  <si>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</si>
  <si>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</si>
  <si>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</si>
  <si>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</si>
  <si>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</si>
  <si>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</si>
  <si>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</si>
  <si>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</si>
  <si>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</si>
  <si>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</si>
  <si>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</si>
  <si>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</si>
  <si>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</si>
  <si>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</si>
  <si>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</si>
  <si>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</si>
  <si>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</si>
  <si>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</si>
  <si>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</si>
  <si>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</si>
  <si>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</si>
  <si>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</si>
  <si>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</si>
  <si>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</si>
  <si>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</si>
  <si>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</si>
  <si>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</si>
  <si>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</si>
  <si>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</si>
  <si>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</si>
  <si>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</si>
  <si>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</si>
  <si>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</si>
  <si>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</si>
  <si>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</si>
  <si>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</si>
  <si>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</si>
  <si>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</si>
  <si>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</si>
  <si>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</si>
  <si>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</si>
  <si>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</si>
  <si>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</si>
  <si>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</si>
  <si>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</si>
  <si>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</si>
  <si>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</si>
  <si>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</si>
  <si>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</si>
  <si>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</si>
  <si>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</si>
  <si>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</si>
  <si>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</si>
  <si>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</si>
  <si>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</si>
  <si>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</si>
  <si>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</si>
  <si>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</si>
  <si>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</si>
  <si>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</si>
  <si>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</si>
  <si>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</si>
  <si>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</si>
  <si>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</si>
  <si>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</si>
  <si>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</si>
  <si>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</si>
  <si>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Extra data charges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</si>
  <si>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</si>
  <si>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</si>
  <si>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</si>
  <si>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</si>
  <si>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</si>
  <si>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</si>
  <si>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</si>
  <si>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</si>
  <si>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</si>
  <si>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</si>
  <si>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</si>
  <si>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</si>
  <si>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</si>
  <si>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</si>
  <si>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</si>
  <si>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</si>
  <si>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</si>
  <si>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</si>
  <si>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</si>
  <si>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</si>
  <si>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</si>
  <si>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</si>
  <si>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</si>
  <si>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</si>
  <si>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</si>
  <si>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</si>
  <si>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</si>
  <si>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</si>
  <si>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</si>
  <si>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</si>
  <si>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</si>
  <si>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</si>
  <si>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</si>
  <si>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</si>
  <si>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</si>
  <si>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</si>
  <si>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</si>
  <si>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</si>
  <si>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</si>
  <si>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</si>
  <si>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</si>
  <si>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</si>
  <si>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</si>
  <si>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</si>
  <si>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</si>
  <si>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</si>
  <si>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</si>
  <si>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</si>
  <si>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</si>
  <si>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</si>
  <si>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</si>
  <si>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</si>
  <si>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</si>
  <si>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</si>
  <si>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</si>
  <si>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</si>
  <si>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</si>
  <si>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</si>
  <si>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</si>
  <si>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</si>
  <si>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</si>
  <si>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</si>
  <si>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</si>
  <si>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</si>
  <si>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</si>
  <si>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</si>
  <si>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</si>
  <si>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</si>
  <si>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</si>
  <si>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</si>
  <si>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</si>
  <si>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</si>
  <si>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</si>
  <si>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</si>
  <si>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</si>
  <si>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</si>
  <si>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</si>
  <si>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</si>
  <si>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</si>
  <si>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</si>
  <si>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</si>
  <si>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</si>
  <si>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</si>
  <si>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</si>
  <si>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</si>
  <si>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</si>
  <si>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</si>
  <si>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</si>
  <si>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</si>
  <si>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</si>
  <si>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</si>
  <si>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</si>
  <si>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</si>
  <si>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</si>
  <si>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</si>
  <si>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</si>
  <si>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</si>
  <si>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</si>
  <si>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</si>
  <si>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</si>
  <si>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</si>
  <si>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</si>
  <si>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</si>
  <si>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</si>
  <si>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</si>
  <si>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</si>
  <si>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</si>
  <si>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</si>
  <si>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</si>
  <si>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</si>
  <si>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</si>
  <si>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</si>
  <si>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</si>
  <si>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</si>
  <si>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</si>
  <si>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</si>
  <si>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</si>
  <si>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</si>
  <si>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</si>
  <si>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</si>
  <si>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</si>
  <si>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</si>
  <si>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</si>
  <si>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</si>
  <si>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</si>
  <si>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</si>
  <si>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</si>
  <si>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</si>
  <si>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</si>
  <si>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</si>
  <si>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</si>
  <si>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</si>
  <si>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</si>
  <si>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</si>
  <si>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</si>
  <si>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</si>
  <si>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</si>
  <si>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</si>
  <si>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</si>
  <si>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</si>
  <si>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</si>
  <si>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</si>
  <si>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</si>
  <si>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</si>
  <si>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</si>
  <si>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</si>
  <si>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</si>
  <si>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</si>
  <si>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</si>
  <si>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</si>
  <si>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</si>
  <si>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</si>
  <si>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</si>
  <si>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</si>
  <si>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</si>
  <si>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</si>
  <si>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</si>
  <si>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</si>
  <si>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</si>
  <si>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</si>
  <si>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</si>
  <si>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</si>
  <si>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</si>
  <si>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</si>
  <si>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</si>
  <si>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</si>
  <si>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</si>
  <si>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</si>
  <si>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</si>
  <si>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</si>
  <si>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</si>
  <si>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</si>
  <si>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</si>
  <si>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</si>
  <si>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</si>
  <si>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</si>
  <si>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</si>
  <si>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</si>
  <si>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</si>
  <si>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</si>
  <si>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</si>
  <si>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</si>
  <si>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</si>
  <si>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</si>
  <si>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</si>
  <si>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</si>
  <si>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</si>
  <si>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</si>
  <si>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</si>
  <si>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</si>
  <si>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</si>
  <si>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</si>
  <si>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</si>
  <si>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</si>
  <si>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</si>
  <si>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</si>
  <si>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</si>
  <si>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</si>
  <si>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</si>
  <si>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</si>
  <si>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</si>
  <si>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</si>
  <si>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</si>
  <si>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</si>
  <si>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</si>
  <si>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</si>
  <si>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</si>
  <si>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</si>
  <si>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</si>
  <si>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</si>
  <si>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</si>
  <si>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</si>
  <si>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</si>
  <si>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</si>
  <si>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</si>
  <si>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</si>
  <si>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</si>
  <si>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</si>
  <si>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</si>
  <si>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</si>
  <si>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</si>
  <si>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</si>
  <si>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</si>
  <si>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</si>
  <si>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</si>
  <si>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</si>
  <si>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</si>
  <si>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</si>
  <si>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</si>
  <si>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</si>
  <si>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</si>
  <si>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</si>
  <si>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</si>
  <si>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</si>
  <si>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</si>
  <si>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</si>
  <si>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</si>
  <si>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</si>
  <si>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</si>
  <si>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</si>
  <si>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</si>
  <si>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</si>
  <si>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</si>
  <si>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</si>
  <si>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</si>
  <si>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</si>
  <si>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</si>
  <si>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</si>
  <si>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</si>
  <si>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</si>
  <si>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</si>
  <si>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</si>
  <si>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</si>
  <si>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</si>
  <si>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</si>
  <si>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</si>
  <si>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</si>
  <si>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</si>
  <si>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</si>
  <si>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</si>
  <si>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</si>
  <si>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</si>
  <si>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</si>
  <si>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</si>
  <si>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</si>
  <si>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</si>
  <si>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</si>
  <si>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</si>
  <si>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</si>
  <si>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</si>
  <si>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</si>
  <si>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</si>
  <si>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</si>
  <si>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</si>
  <si>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</si>
  <si>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</si>
  <si>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</si>
  <si>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</si>
  <si>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</si>
  <si>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</si>
  <si>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</si>
  <si>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</si>
  <si>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</si>
  <si>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</si>
  <si>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</si>
  <si>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</si>
  <si>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</si>
  <si>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</si>
  <si>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</si>
  <si>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</si>
  <si>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</si>
  <si>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</si>
  <si>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</si>
  <si>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</si>
  <si>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</si>
  <si>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</si>
  <si>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</si>
  <si>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</si>
  <si>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</si>
  <si>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</si>
  <si>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</si>
  <si>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</si>
  <si>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</si>
  <si>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</si>
  <si>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</si>
  <si>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</si>
  <si>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</si>
  <si>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</si>
  <si>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</si>
  <si>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</si>
  <si>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</si>
  <si>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</si>
  <si>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</si>
  <si>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</si>
  <si>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</si>
  <si>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</si>
  <si>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</si>
  <si>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</si>
  <si>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</si>
  <si>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</si>
  <si>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</si>
  <si>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</si>
  <si>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</si>
  <si>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</si>
  <si>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</si>
  <si>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</si>
  <si>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</si>
  <si>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</si>
  <si>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</si>
  <si>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</si>
  <si>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</si>
  <si>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</si>
  <si>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</si>
  <si>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</si>
  <si>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</si>
  <si>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</si>
  <si>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</si>
  <si>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</si>
  <si>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</si>
  <si>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</si>
  <si>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</si>
  <si>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</si>
  <si>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</si>
  <si>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</si>
  <si>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</si>
  <si>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</si>
  <si>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</si>
  <si>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</si>
  <si>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</si>
  <si>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</si>
  <si>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</si>
  <si>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</si>
  <si>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</si>
  <si>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</si>
  <si>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</si>
  <si>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</si>
  <si>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</si>
  <si>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</si>
  <si>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</si>
  <si>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</si>
  <si>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</si>
  <si>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</si>
  <si>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</si>
  <si>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</si>
  <si>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</si>
  <si>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</si>
  <si>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</si>
  <si>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</si>
  <si>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</si>
  <si>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</si>
  <si>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</si>
  <si>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</si>
  <si>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</si>
  <si>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</si>
  <si>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</si>
  <si>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</si>
  <si>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</si>
  <si>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</si>
  <si>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</si>
  <si>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</si>
  <si>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</si>
  <si>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</si>
  <si>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</si>
  <si>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</si>
  <si>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</si>
  <si>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</si>
  <si>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</si>
  <si>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</si>
  <si>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</si>
  <si>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</si>
  <si>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</si>
  <si>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</si>
  <si>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</si>
  <si>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</si>
  <si>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</si>
  <si>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</si>
  <si>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</si>
  <si>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</si>
  <si>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</si>
  <si>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</si>
  <si>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</si>
  <si>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</si>
  <si>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</si>
  <si>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</si>
  <si>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</si>
  <si>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</si>
  <si>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</si>
  <si>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</si>
  <si>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</si>
  <si>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</si>
  <si>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</si>
  <si>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</si>
  <si>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</si>
  <si>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</si>
  <si>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</si>
  <si>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</si>
  <si>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</si>
  <si>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</si>
  <si>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</si>
  <si>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</si>
  <si>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</si>
  <si>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</si>
  <si>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</si>
  <si>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</si>
  <si>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</si>
  <si>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</si>
  <si>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</si>
  <si>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</si>
  <si>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</si>
  <si>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</si>
  <si>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</si>
  <si>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</si>
  <si>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</si>
  <si>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</si>
  <si>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</si>
  <si>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</si>
  <si>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</si>
  <si>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</si>
  <si>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</si>
  <si>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</si>
  <si>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</si>
  <si>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</si>
  <si>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</si>
  <si>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</si>
  <si>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</si>
  <si>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</si>
  <si>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</si>
  <si>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</si>
  <si>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</si>
  <si>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</si>
  <si>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</si>
  <si>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</si>
  <si>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</si>
  <si>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</si>
  <si>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</si>
  <si>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</si>
  <si>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</si>
  <si>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</si>
  <si>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</si>
  <si>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</si>
  <si>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</si>
  <si>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</si>
  <si>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</si>
  <si>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</si>
  <si>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</si>
  <si>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</si>
  <si>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</si>
  <si>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</si>
  <si>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</si>
  <si>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</si>
  <si>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</si>
  <si>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</si>
  <si>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</si>
  <si>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</si>
  <si>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</si>
  <si>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</si>
  <si>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</si>
  <si>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</si>
  <si>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</si>
  <si>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</si>
  <si>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</si>
  <si>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</si>
  <si>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</si>
  <si>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</si>
  <si>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</si>
  <si>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</si>
  <si>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</si>
  <si>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</si>
  <si>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</si>
  <si>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</si>
  <si>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</si>
  <si>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</si>
  <si>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</si>
  <si>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</si>
  <si>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</si>
  <si>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</si>
  <si>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</si>
  <si>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</si>
  <si>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</si>
  <si>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</si>
  <si>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</si>
  <si>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</si>
  <si>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</si>
  <si>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</si>
  <si>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</si>
  <si>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</si>
  <si>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</si>
  <si>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</si>
  <si>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</si>
  <si>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</si>
  <si>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</si>
  <si>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</si>
  <si>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</si>
  <si>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</si>
  <si>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</si>
  <si>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</si>
  <si>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</si>
  <si>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</si>
  <si>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</si>
  <si>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</si>
  <si>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</si>
  <si>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</si>
  <si>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</si>
  <si>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</si>
  <si>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</si>
  <si>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</si>
  <si>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</si>
  <si>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</si>
  <si>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</si>
  <si>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</si>
  <si>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</si>
  <si>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</si>
  <si>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</si>
  <si>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</si>
  <si>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</si>
  <si>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</si>
  <si>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</si>
  <si>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</si>
  <si>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</si>
  <si>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</si>
  <si>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</si>
  <si>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</si>
  <si>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</si>
  <si>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</si>
  <si>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</si>
  <si>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</si>
  <si>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</si>
  <si>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</si>
  <si>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</si>
  <si>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</si>
  <si>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</si>
  <si>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</si>
  <si>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</si>
  <si>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</si>
  <si>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</si>
  <si>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</si>
  <si>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Deceased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</si>
  <si>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</si>
  <si>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</si>
  <si>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</si>
  <si>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</si>
  <si>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</si>
  <si>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</si>
  <si>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</si>
  <si>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</si>
  <si>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</si>
  <si>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</si>
  <si>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</si>
  <si>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</si>
  <si>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</si>
  <si>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</si>
  <si>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</si>
  <si>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</si>
  <si>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</si>
  <si>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</si>
  <si>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</si>
  <si>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</si>
  <si>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</si>
  <si>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</si>
  <si>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</si>
  <si>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</si>
  <si>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</si>
  <si>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</si>
  <si>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</si>
  <si>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</si>
  <si>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</si>
  <si>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</si>
  <si>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</si>
  <si>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</si>
  <si>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</si>
  <si>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</si>
  <si>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</si>
  <si>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</si>
  <si>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</si>
  <si>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</si>
  <si>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</si>
  <si>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</si>
  <si>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</si>
  <si>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</si>
  <si>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</si>
  <si>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</si>
  <si>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</si>
  <si>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</si>
  <si>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</si>
  <si>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</si>
  <si>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</si>
  <si>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</si>
  <si>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</si>
  <si>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</si>
  <si>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</si>
  <si>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</si>
  <si>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</si>
  <si>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</si>
  <si>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</si>
  <si>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</si>
  <si>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</si>
  <si>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</si>
  <si>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</si>
  <si>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</si>
  <si>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</si>
  <si>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</si>
  <si>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</si>
  <si>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</si>
  <si>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</si>
  <si>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</si>
  <si>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</si>
  <si>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</si>
  <si>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</si>
  <si>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</si>
  <si>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</si>
  <si>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</si>
  <si>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</si>
  <si>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</si>
  <si>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</si>
  <si>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</si>
  <si>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</si>
  <si>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</si>
  <si>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</si>
  <si>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</si>
  <si>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</si>
  <si>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</si>
  <si>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</si>
  <si>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</si>
  <si>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</si>
  <si>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</si>
  <si>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</si>
  <si>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</si>
  <si>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</si>
  <si>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</si>
  <si>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</si>
  <si>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</si>
  <si>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</si>
  <si>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</si>
  <si>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</si>
  <si>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</si>
  <si>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</si>
  <si>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</si>
  <si>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</si>
  <si>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</si>
  <si>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</si>
  <si>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</si>
  <si>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</si>
  <si>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</si>
  <si>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</si>
  <si>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</si>
  <si>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</si>
  <si>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</si>
  <si>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</si>
  <si>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</si>
  <si>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</si>
  <si>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</si>
  <si>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</si>
  <si>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</si>
  <si>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</si>
  <si>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</si>
  <si>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</si>
  <si>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</si>
  <si>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</si>
  <si>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</si>
  <si>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</si>
  <si>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</si>
  <si>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</si>
  <si>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</si>
  <si>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</si>
  <si>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</si>
  <si>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</si>
  <si>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</si>
  <si>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</si>
  <si>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</si>
  <si>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</si>
  <si>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</si>
  <si>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</si>
  <si>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</si>
  <si>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</si>
  <si>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</si>
  <si>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</si>
  <si>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</si>
  <si>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</si>
  <si>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</si>
  <si>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</si>
  <si>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</si>
  <si>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</si>
  <si>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</si>
  <si>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</si>
  <si>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</si>
  <si>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</si>
  <si>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</si>
  <si>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</si>
  <si>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</si>
  <si>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</si>
  <si>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</si>
  <si>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</si>
  <si>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</si>
  <si>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</si>
  <si>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</si>
  <si>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</si>
  <si>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</si>
  <si>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</si>
  <si>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</si>
  <si>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</si>
  <si>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</si>
  <si>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</si>
  <si>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</si>
  <si>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</si>
  <si>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</si>
  <si>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</si>
  <si>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</si>
  <si>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</si>
  <si>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</si>
  <si>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</si>
  <si>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</si>
  <si>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</si>
  <si>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</si>
  <si>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</si>
  <si>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</si>
  <si>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</si>
  <si>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</si>
  <si>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</si>
  <si>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</si>
  <si>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</si>
  <si>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</si>
  <si>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</si>
  <si>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</si>
  <si>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</si>
  <si>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</si>
  <si>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</si>
  <si>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</si>
  <si>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</si>
  <si>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</si>
  <si>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</si>
  <si>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</si>
  <si>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</si>
  <si>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</si>
  <si>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</si>
  <si>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</si>
  <si>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</si>
  <si>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</si>
  <si>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</si>
  <si>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</si>
  <si>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</si>
  <si>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</si>
  <si>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</si>
  <si>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</si>
  <si>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</si>
  <si>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</si>
  <si>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</si>
  <si>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</si>
  <si>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</si>
  <si>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</si>
  <si>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</si>
  <si>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</si>
  <si>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</si>
  <si>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</si>
  <si>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</si>
  <si>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</si>
  <si>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</si>
  <si>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</si>
  <si>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</si>
  <si>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</si>
  <si>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</si>
  <si>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</si>
  <si>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</si>
  <si>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</si>
  <si>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</si>
  <si>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</si>
  <si>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</si>
  <si>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</si>
  <si>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</si>
  <si>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</si>
  <si>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</si>
  <si>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</si>
  <si>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</si>
  <si>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</si>
  <si>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</si>
  <si>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</si>
  <si>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</si>
  <si>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</si>
  <si>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</si>
  <si>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</si>
  <si>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</si>
  <si>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</si>
  <si>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</si>
  <si>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</si>
  <si>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</si>
  <si>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</si>
  <si>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</si>
  <si>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</si>
  <si>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</si>
  <si>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</si>
  <si>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</si>
  <si>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</si>
  <si>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</si>
  <si>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</si>
  <si>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</si>
  <si>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</si>
  <si>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</si>
  <si>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</si>
  <si>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</si>
  <si>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</si>
  <si>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</si>
  <si>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</si>
  <si>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</si>
  <si>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</si>
  <si>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</si>
  <si>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</si>
  <si>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</si>
  <si>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</si>
  <si>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</si>
  <si>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</si>
  <si>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</si>
  <si>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</si>
  <si>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</si>
  <si>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</si>
  <si>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</si>
  <si>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</si>
  <si>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</si>
  <si>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</si>
  <si>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</si>
  <si>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</si>
  <si>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</si>
  <si>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</si>
  <si>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</si>
  <si>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</si>
  <si>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</si>
  <si>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</si>
  <si>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</si>
  <si>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</si>
  <si>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</si>
  <si>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</si>
  <si>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</si>
  <si>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</si>
  <si>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</si>
  <si>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</si>
  <si>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</si>
  <si>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</si>
  <si>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</si>
  <si>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</si>
  <si>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</si>
  <si>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</si>
  <si>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</si>
  <si>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</si>
  <si>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</si>
  <si>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</si>
  <si>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</si>
  <si>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</si>
  <si>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</si>
  <si>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</si>
  <si>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</si>
  <si>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</si>
  <si>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</si>
  <si>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</si>
  <si>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</si>
  <si>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</si>
  <si>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</si>
  <si>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</si>
  <si>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</si>
  <si>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</si>
  <si>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</si>
  <si>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</si>
  <si>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</si>
  <si>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</si>
  <si>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</si>
  <si>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</si>
  <si>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</si>
  <si>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</si>
  <si>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</si>
  <si>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</si>
  <si>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</si>
  <si>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</si>
  <si>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</si>
  <si>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</si>
  <si>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</si>
  <si>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</si>
  <si>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</si>
  <si>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</si>
  <si>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</si>
  <si>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</si>
  <si>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</si>
  <si>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</si>
  <si>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</si>
  <si>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</si>
  <si>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</si>
  <si>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</si>
  <si>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</si>
  <si>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</si>
  <si>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</si>
  <si>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</si>
  <si>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</si>
  <si>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</si>
  <si>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</si>
  <si>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</si>
  <si>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</si>
  <si>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</si>
  <si>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</si>
  <si>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</si>
  <si>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</si>
  <si>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</si>
  <si>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</si>
  <si>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</si>
  <si>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</si>
  <si>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</si>
  <si>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</si>
  <si>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</si>
  <si>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</si>
  <si>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</si>
  <si>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</si>
  <si>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</si>
  <si>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</si>
  <si>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</si>
  <si>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</si>
  <si>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</si>
  <si>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</si>
  <si>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</si>
  <si>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</si>
  <si>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</si>
  <si>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</si>
  <si>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</si>
  <si>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</si>
  <si>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</si>
  <si>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</si>
  <si>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</si>
  <si>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</si>
  <si>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</si>
  <si>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</si>
  <si>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</si>
  <si>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</si>
  <si>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</si>
  <si>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</si>
  <si>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</si>
  <si>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</si>
  <si>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</si>
  <si>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</si>
  <si>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</si>
  <si>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</si>
  <si>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</si>
  <si>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</si>
  <si>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</si>
  <si>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</si>
  <si>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</si>
  <si>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</si>
  <si>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</si>
  <si>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</si>
  <si>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</si>
  <si>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</si>
  <si>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</si>
  <si>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</si>
  <si>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</si>
  <si>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</si>
  <si>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</si>
  <si>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</si>
  <si>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</si>
  <si>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</si>
  <si>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</si>
  <si>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</si>
  <si>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</si>
  <si>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</si>
  <si>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</si>
  <si>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</si>
  <si>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</si>
  <si>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</si>
  <si>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</si>
  <si>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</si>
  <si>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</si>
  <si>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</si>
  <si>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</si>
  <si>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</si>
  <si>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</si>
  <si>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</si>
  <si>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</si>
  <si>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</si>
  <si>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</si>
  <si>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</si>
  <si>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</si>
  <si>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</si>
  <si>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</si>
  <si>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</si>
  <si>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</si>
  <si>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</si>
  <si>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</si>
  <si>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</si>
  <si>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</si>
  <si>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</si>
  <si>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</si>
  <si>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</si>
  <si>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Lack of self-service on Website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</si>
  <si>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</si>
  <si>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</si>
  <si>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</si>
  <si>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</si>
  <si>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</si>
  <si>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</si>
  <si>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</si>
  <si>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</si>
  <si>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</si>
  <si>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</si>
  <si>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</si>
  <si>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</si>
  <si>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</si>
  <si>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</si>
  <si>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</si>
  <si>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</si>
  <si>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</si>
  <si>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</si>
  <si>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</si>
  <si>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</si>
  <si>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</si>
  <si>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</si>
  <si>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</si>
  <si>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</si>
  <si>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</si>
  <si>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</si>
  <si>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</si>
  <si>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</si>
  <si>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</si>
  <si>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</si>
  <si>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</si>
  <si>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</si>
  <si>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</si>
  <si>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</si>
  <si>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</si>
  <si>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</si>
  <si>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</si>
  <si>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</si>
  <si>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</si>
  <si>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</si>
  <si>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</si>
  <si>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</si>
  <si>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</si>
  <si>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</si>
  <si>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</si>
  <si>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</si>
  <si>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</si>
  <si>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</si>
  <si>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</si>
  <si>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</si>
  <si>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</si>
  <si>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</si>
  <si>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</si>
  <si>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</si>
  <si>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</si>
  <si>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</si>
  <si>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</si>
  <si>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</si>
  <si>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</si>
  <si>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</si>
  <si>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</si>
  <si>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</si>
  <si>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</si>
  <si>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</si>
  <si>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</si>
  <si>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</si>
  <si>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</si>
  <si>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</si>
  <si>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</si>
  <si>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</si>
  <si>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</si>
  <si>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</si>
  <si>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</si>
  <si>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</si>
  <si>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</si>
  <si>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</si>
  <si>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</si>
  <si>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</si>
  <si>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</si>
  <si>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</si>
  <si>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</si>
  <si>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</si>
  <si>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</si>
  <si>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</si>
  <si>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</si>
  <si>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</si>
  <si>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</si>
  <si>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</si>
  <si>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</si>
  <si>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</si>
  <si>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</si>
  <si>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</si>
  <si>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</si>
  <si>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</si>
  <si>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</si>
  <si>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</si>
  <si>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</si>
  <si>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</si>
  <si>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</si>
  <si>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</si>
  <si>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</si>
  <si>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</si>
  <si>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</si>
  <si>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</si>
  <si>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</si>
  <si>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</si>
  <si>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</si>
  <si>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</si>
  <si>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</si>
  <si>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</si>
  <si>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</si>
  <si>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</si>
  <si>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</si>
  <si>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</si>
  <si>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</si>
  <si>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</si>
  <si>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</si>
  <si>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</si>
  <si>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</si>
  <si>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</si>
  <si>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</si>
  <si>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</si>
  <si>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</si>
  <si>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</si>
  <si>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</si>
  <si>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</si>
  <si>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</si>
  <si>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</si>
  <si>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</si>
  <si>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</si>
  <si>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</si>
  <si>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</si>
  <si>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</si>
  <si>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</si>
  <si>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</si>
  <si>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</si>
  <si>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</si>
  <si>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</si>
  <si>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</si>
  <si>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</si>
  <si>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</si>
  <si>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</si>
  <si>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</si>
  <si>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</si>
  <si>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</si>
  <si>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</si>
  <si>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</si>
  <si>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</si>
  <si>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</si>
  <si>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</si>
  <si>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</si>
  <si>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</si>
  <si>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</si>
  <si>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</si>
  <si>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</si>
  <si>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</si>
  <si>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</si>
  <si>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</si>
  <si>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</si>
  <si>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</si>
  <si>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</si>
  <si>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</si>
  <si>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</si>
  <si>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</si>
  <si>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</si>
  <si>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</si>
  <si>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</si>
  <si>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</si>
  <si>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</si>
  <si>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</si>
  <si>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</si>
  <si>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</si>
  <si>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</si>
  <si>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</si>
  <si>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</si>
  <si>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</si>
  <si>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</si>
  <si>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</si>
  <si>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</si>
  <si>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</si>
  <si>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</si>
  <si>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</si>
  <si>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</si>
  <si>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</si>
  <si>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</si>
  <si>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</si>
  <si>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</si>
  <si>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</si>
  <si>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</si>
  <si>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</si>
  <si>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</si>
  <si>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</si>
  <si>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</si>
  <si>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</si>
  <si>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</si>
  <si>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</si>
  <si>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</si>
  <si>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</si>
  <si>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</si>
  <si>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</si>
  <si>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</si>
  <si>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</si>
  <si>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</si>
  <si>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</si>
  <si>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</si>
  <si>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</si>
  <si>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</si>
  <si>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</si>
  <si>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</si>
  <si>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</si>
  <si>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</si>
  <si>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</si>
  <si>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</si>
  <si>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</si>
  <si>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</si>
  <si>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</si>
  <si>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</si>
  <si>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</si>
  <si>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</si>
  <si>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</si>
  <si>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</si>
  <si>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</si>
  <si>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</si>
  <si>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</si>
  <si>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</si>
  <si>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</si>
  <si>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</si>
  <si>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</si>
  <si>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</si>
  <si>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</si>
  <si>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</si>
  <si>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</si>
  <si>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</si>
  <si>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</si>
  <si>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</si>
  <si>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</si>
  <si>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</si>
  <si>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</si>
  <si>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</si>
  <si>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</si>
  <si>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</si>
  <si>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</si>
  <si>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</si>
  <si>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</si>
  <si>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</si>
  <si>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</si>
  <si>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</si>
  <si>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</si>
  <si>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</si>
  <si>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</si>
  <si>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</si>
  <si>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</si>
  <si>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</si>
  <si>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</si>
  <si>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</si>
  <si>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</si>
  <si>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</si>
  <si>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</si>
  <si>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</si>
  <si>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</si>
  <si>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</si>
  <si>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</si>
  <si>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</si>
  <si>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</si>
  <si>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</si>
  <si>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</si>
  <si>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</si>
  <si>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</si>
  <si>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</si>
  <si>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</si>
  <si>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</si>
  <si>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</si>
  <si>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</si>
  <si>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</si>
  <si>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</si>
  <si>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</si>
  <si>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</si>
  <si>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</si>
  <si>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</si>
  <si>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</si>
  <si>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</si>
  <si>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</si>
  <si>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</si>
  <si>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</si>
  <si>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</si>
  <si>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</si>
  <si>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</si>
  <si>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</si>
  <si>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</si>
  <si>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</si>
  <si>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</si>
  <si>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</si>
  <si>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</si>
  <si>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</si>
  <si>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</si>
  <si>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</si>
  <si>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</si>
  <si>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</si>
  <si>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</si>
  <si>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</si>
  <si>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</si>
  <si>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</si>
  <si>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</si>
  <si>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</si>
  <si>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</si>
  <si>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</si>
  <si>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</si>
  <si>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</si>
  <si>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</si>
  <si>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</si>
  <si>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</si>
  <si>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</si>
  <si>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</si>
  <si>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</si>
  <si>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</si>
  <si>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</si>
  <si>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</si>
  <si>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</si>
  <si>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</si>
  <si>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</si>
  <si>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</si>
  <si>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</si>
  <si>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</si>
  <si>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</si>
  <si>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</si>
  <si>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</si>
  <si>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</si>
  <si>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</si>
  <si>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</si>
  <si>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</si>
  <si>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</si>
  <si>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</si>
  <si>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</si>
  <si>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</si>
  <si>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</si>
  <si>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</si>
  <si>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</si>
  <si>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</si>
  <si>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</si>
  <si>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</si>
  <si>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</si>
  <si>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</si>
  <si>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</si>
  <si>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</si>
  <si>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</si>
  <si>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</si>
  <si>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</si>
  <si>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</si>
  <si>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</si>
  <si>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</si>
  <si>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</si>
  <si>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</si>
  <si>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</si>
  <si>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</si>
  <si>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</si>
  <si>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</si>
  <si>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</si>
  <si>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</si>
  <si>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</si>
  <si>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</si>
  <si>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</si>
  <si>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</si>
  <si>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</si>
  <si>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</si>
  <si>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</si>
  <si>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</si>
  <si>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</si>
  <si>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</si>
  <si>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</si>
  <si>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</si>
  <si>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</si>
  <si>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</si>
  <si>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</si>
  <si>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</si>
  <si>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</si>
  <si>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</si>
  <si>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</si>
  <si>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</si>
  <si>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</si>
  <si>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</si>
  <si>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</si>
  <si>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</si>
  <si>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</si>
  <si>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</si>
  <si>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</si>
  <si>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</si>
  <si>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</si>
  <si>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</si>
  <si>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</si>
  <si>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</si>
  <si>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</si>
  <si>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</si>
  <si>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</si>
  <si>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</si>
  <si>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</si>
  <si>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</si>
  <si>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</si>
  <si>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</si>
  <si>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</si>
  <si>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</si>
  <si>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</si>
  <si>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</si>
  <si>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</si>
  <si>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</si>
  <si>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</si>
  <si>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</si>
  <si>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</si>
  <si>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</si>
  <si>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</si>
  <si>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</si>
  <si>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</si>
  <si>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</si>
  <si>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</si>
  <si>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</si>
  <si>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</si>
  <si>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</si>
  <si>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</si>
  <si>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</si>
  <si>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</si>
  <si>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</si>
  <si>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</si>
  <si>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</si>
  <si>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</si>
  <si>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</si>
  <si>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</si>
  <si>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</si>
  <si>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</si>
  <si>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</si>
  <si>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</si>
  <si>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</si>
  <si>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</si>
  <si>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</si>
  <si>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</si>
  <si>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</si>
  <si>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</si>
  <si>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</si>
  <si>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</si>
  <si>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</si>
  <si>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</si>
  <si>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</si>
  <si>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</si>
  <si>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</si>
  <si>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</si>
  <si>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</si>
  <si>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</si>
  <si>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</si>
  <si>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</si>
  <si>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</si>
  <si>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</si>
  <si>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</si>
  <si>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</si>
  <si>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</si>
  <si>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</si>
  <si>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</si>
  <si>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</si>
  <si>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</si>
  <si>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</si>
  <si>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</si>
  <si>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</si>
  <si>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</si>
  <si>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</si>
  <si>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</si>
  <si>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</si>
  <si>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</si>
  <si>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</si>
  <si>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</si>
  <si>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</si>
  <si>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</si>
  <si>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</si>
  <si>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</si>
  <si>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</si>
  <si>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</si>
  <si>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</si>
  <si>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</si>
  <si>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</si>
  <si>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</si>
  <si>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</si>
  <si>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</si>
  <si>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</si>
  <si>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</si>
  <si>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</si>
  <si>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</si>
  <si>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</si>
  <si>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</si>
  <si>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</si>
  <si>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</si>
  <si>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</si>
  <si>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</si>
  <si>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</si>
  <si>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</si>
  <si>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</si>
  <si>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</si>
  <si>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</si>
  <si>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</si>
  <si>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</si>
  <si>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</si>
  <si>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</si>
  <si>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</si>
  <si>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</si>
  <si>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</si>
  <si>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</si>
  <si>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</si>
  <si>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</si>
  <si>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</si>
  <si>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</si>
  <si>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</si>
  <si>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</si>
  <si>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</si>
  <si>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</si>
  <si>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</si>
  <si>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</si>
  <si>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</si>
  <si>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</si>
  <si>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</si>
  <si>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</si>
  <si>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</si>
  <si>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</si>
  <si>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</si>
  <si>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</si>
  <si>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</si>
  <si>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</si>
  <si>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</si>
  <si>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</si>
  <si>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</si>
  <si>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</si>
  <si>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</si>
  <si>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</si>
  <si>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</si>
  <si>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</si>
  <si>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</si>
  <si>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</si>
  <si>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</si>
  <si>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</si>
  <si>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</si>
  <si>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</si>
  <si>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</si>
  <si>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</si>
  <si>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</si>
  <si>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</si>
  <si>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</si>
  <si>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</si>
  <si>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</si>
  <si>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</si>
  <si>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</si>
  <si>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</si>
  <si>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</si>
  <si>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</si>
  <si>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</si>
  <si>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</si>
  <si>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</si>
  <si>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</si>
  <si>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</si>
  <si>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</si>
  <si>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</si>
  <si>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</si>
  <si>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</si>
  <si>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</si>
  <si>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</si>
  <si>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</si>
  <si>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</si>
  <si>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</si>
  <si>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</si>
  <si>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</si>
  <si>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</si>
  <si>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</si>
  <si>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</si>
  <si>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</si>
  <si>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</si>
  <si>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</si>
  <si>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</si>
  <si>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</si>
  <si>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</si>
  <si>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</si>
  <si>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</si>
  <si>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</si>
  <si>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</si>
  <si>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</si>
  <si>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</si>
  <si>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</si>
  <si>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</si>
  <si>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</si>
  <si>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</si>
  <si>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</si>
  <si>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</si>
  <si>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</si>
  <si>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</si>
  <si>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</si>
  <si>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</si>
  <si>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</si>
  <si>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</si>
  <si>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</si>
  <si>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</si>
  <si>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</si>
  <si>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</si>
  <si>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</si>
  <si>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</si>
  <si>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</si>
  <si>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</si>
  <si>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</si>
  <si>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</si>
  <si>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</si>
  <si>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</si>
  <si>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</si>
  <si>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</si>
  <si>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</si>
  <si>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</si>
  <si>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</si>
  <si>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</si>
  <si>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</si>
  <si>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</si>
  <si>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</si>
  <si>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</si>
  <si>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</si>
  <si>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</si>
  <si>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</si>
  <si>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</si>
  <si>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</si>
  <si>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</si>
  <si>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</si>
  <si>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</si>
  <si>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</si>
  <si>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</si>
  <si>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</si>
  <si>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</si>
  <si>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</si>
  <si>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</si>
  <si>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</si>
  <si>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</si>
  <si>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</si>
  <si>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</si>
  <si>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</si>
  <si>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</si>
  <si>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</si>
  <si>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</si>
  <si>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</si>
  <si>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</si>
  <si>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</si>
  <si>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</si>
  <si>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</si>
  <si>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</si>
  <si>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</si>
  <si>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</si>
  <si>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</si>
  <si>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</si>
  <si>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</si>
  <si>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</si>
  <si>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</si>
  <si>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</si>
  <si>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</si>
  <si>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</si>
  <si>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</si>
  <si>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</si>
  <si>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</si>
  <si>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</si>
  <si>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</si>
  <si>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</si>
  <si>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</si>
  <si>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</si>
  <si>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</si>
  <si>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</si>
  <si>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</si>
  <si>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</si>
  <si>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</si>
  <si>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</si>
  <si>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</si>
  <si>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</si>
  <si>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</si>
  <si>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</si>
  <si>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</si>
  <si>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</si>
  <si>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</si>
  <si>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</si>
  <si>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</si>
  <si>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</si>
  <si>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</si>
  <si>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</si>
  <si>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</si>
  <si>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</si>
  <si>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</si>
  <si>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</si>
  <si>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</si>
  <si>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</si>
  <si>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</si>
  <si>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</si>
  <si>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</si>
  <si>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</si>
  <si>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</si>
  <si>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</si>
  <si>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</si>
  <si>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</si>
  <si>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</si>
  <si>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</si>
  <si>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</si>
  <si>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</si>
  <si>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</si>
  <si>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</si>
  <si>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</si>
  <si>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</si>
  <si>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</si>
  <si>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</si>
  <si>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</si>
  <si>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</si>
  <si>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</si>
  <si>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</si>
  <si>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</si>
  <si>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</si>
  <si>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</si>
  <si>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</si>
  <si>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</si>
  <si>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</si>
  <si>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</si>
  <si>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</si>
  <si>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</si>
  <si>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</si>
  <si>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</si>
  <si>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</si>
  <si>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</si>
  <si>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</si>
  <si>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</si>
  <si>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</si>
  <si>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</si>
  <si>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</si>
  <si>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</si>
  <si>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</si>
  <si>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</si>
  <si>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</si>
  <si>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</si>
  <si>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</si>
  <si>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</si>
  <si>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</si>
  <si>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</si>
  <si>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</si>
  <si>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</si>
  <si>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</si>
  <si>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</si>
  <si>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</si>
  <si>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</si>
  <si>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</si>
  <si>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</si>
  <si>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</si>
  <si>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</si>
  <si>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</si>
  <si>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</si>
  <si>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</si>
  <si>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</si>
  <si>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</si>
  <si>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</si>
  <si>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</si>
  <si>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</si>
  <si>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</si>
  <si>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</si>
  <si>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</si>
  <si>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</si>
  <si>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</si>
  <si>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</si>
  <si>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</si>
  <si>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</si>
  <si>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</si>
  <si>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</si>
  <si>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</si>
  <si>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</si>
  <si>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</si>
  <si>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</si>
  <si>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</si>
  <si>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</si>
  <si>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</si>
  <si>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</si>
  <si>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</si>
  <si>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</si>
  <si>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</si>
  <si>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</si>
  <si>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</si>
  <si>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</si>
  <si>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</si>
  <si>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</si>
  <si>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</si>
  <si>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</si>
  <si>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</si>
  <si>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</si>
  <si>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</si>
  <si>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</si>
  <si>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</si>
  <si>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</si>
  <si>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</si>
  <si>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</si>
  <si>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</si>
  <si>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</si>
  <si>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</si>
  <si>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</si>
  <si>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</si>
  <si>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</si>
  <si>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</si>
  <si>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</si>
  <si>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</si>
  <si>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</si>
  <si>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</si>
  <si>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</si>
  <si>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</si>
  <si>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</si>
  <si>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</si>
  <si>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</si>
  <si>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</si>
  <si>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</si>
  <si>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</si>
  <si>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</si>
  <si>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</si>
  <si>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</si>
  <si>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</si>
  <si>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</si>
  <si>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</si>
  <si>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</si>
  <si>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</si>
  <si>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</si>
  <si>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</si>
  <si>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</si>
  <si>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</si>
  <si>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</si>
  <si>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</si>
  <si>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</si>
  <si>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</si>
  <si>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</si>
  <si>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</si>
  <si>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</si>
  <si>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</si>
  <si>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</si>
  <si>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</si>
  <si>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</si>
  <si>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</si>
  <si>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</si>
  <si>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</si>
  <si>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</si>
  <si>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</si>
  <si>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</si>
  <si>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</si>
  <si>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</si>
  <si>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</si>
  <si>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</si>
  <si>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</si>
  <si>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</si>
  <si>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</si>
  <si>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</si>
  <si>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</si>
  <si>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</si>
  <si>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</si>
  <si>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</si>
  <si>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</si>
  <si>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</si>
  <si>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</si>
  <si>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</si>
  <si>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</si>
  <si>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</si>
  <si>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</si>
  <si>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</si>
  <si>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</si>
  <si>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</si>
  <si>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</si>
  <si>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</si>
  <si>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</si>
  <si>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</si>
  <si>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</si>
  <si>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</si>
  <si>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</si>
  <si>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</si>
  <si>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</si>
  <si>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</si>
  <si>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</si>
  <si>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</si>
  <si>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</si>
  <si>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</si>
  <si>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</si>
  <si>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</si>
  <si>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</si>
  <si>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</si>
  <si>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</si>
  <si>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</si>
  <si>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</si>
  <si>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</si>
  <si>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</si>
  <si>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</si>
  <si>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</si>
  <si>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</si>
  <si>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</si>
  <si>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</si>
  <si>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</si>
  <si>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</si>
  <si>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</si>
  <si>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</si>
  <si>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</si>
  <si>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</si>
  <si>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</si>
  <si>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</si>
  <si>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</si>
  <si>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</si>
  <si>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</si>
  <si>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</si>
  <si>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</si>
  <si>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</si>
  <si>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</si>
  <si>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</si>
  <si>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</si>
  <si>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</si>
  <si>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</si>
  <si>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</si>
  <si>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</si>
  <si>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</si>
  <si>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</si>
  <si>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</si>
  <si>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</si>
  <si>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</si>
  <si>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</si>
  <si>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</si>
  <si>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</si>
  <si>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</si>
  <si>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</si>
  <si>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</si>
  <si>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</si>
  <si>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</si>
  <si>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</si>
  <si>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</si>
  <si>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</si>
  <si>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</si>
  <si>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</si>
  <si>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</si>
  <si>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</si>
  <si>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</si>
  <si>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</si>
  <si>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</si>
  <si>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</si>
  <si>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</si>
  <si>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</si>
  <si>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</si>
  <si>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</si>
  <si>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</si>
  <si>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</si>
  <si>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</si>
  <si>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</si>
  <si>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</si>
  <si>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</si>
  <si>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</si>
  <si>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</si>
  <si>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</si>
  <si>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</si>
  <si>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</si>
  <si>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</si>
  <si>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</si>
  <si>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</si>
  <si>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</si>
  <si>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</si>
  <si>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</si>
  <si>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</si>
  <si>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</si>
  <si>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</si>
  <si>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</si>
  <si>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</si>
  <si>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</si>
  <si>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</si>
  <si>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</si>
  <si>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</si>
  <si>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</si>
  <si>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</si>
  <si>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</si>
  <si>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</si>
  <si>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</si>
  <si>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</si>
  <si>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</si>
  <si>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</si>
  <si>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</si>
  <si>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</si>
  <si>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</si>
  <si>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</si>
  <si>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</si>
  <si>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</si>
  <si>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</si>
  <si>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</si>
  <si>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</si>
  <si>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</si>
  <si>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</si>
  <si>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</si>
  <si>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</si>
  <si>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</si>
  <si>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</si>
  <si>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</si>
  <si>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</si>
  <si>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</si>
  <si>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</si>
  <si>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</si>
  <si>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</si>
  <si>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</si>
  <si>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</si>
  <si>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</si>
  <si>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</si>
  <si>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</si>
  <si>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</si>
  <si>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</si>
  <si>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</si>
  <si>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</si>
  <si>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</si>
  <si>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</si>
  <si>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</si>
  <si>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</si>
  <si>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</si>
  <si>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</si>
  <si>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</si>
  <si>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</si>
  <si>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</si>
  <si>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</si>
  <si>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</si>
  <si>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</si>
  <si>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</si>
  <si>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</si>
  <si>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</si>
  <si>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</si>
  <si>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</si>
  <si>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</si>
  <si>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</si>
  <si>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</si>
  <si>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</si>
  <si>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</si>
  <si>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</si>
  <si>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</si>
  <si>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</si>
  <si>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</si>
  <si>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</si>
  <si>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</si>
  <si>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</si>
  <si>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</si>
  <si>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</si>
  <si>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</si>
  <si>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</si>
  <si>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</si>
  <si>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</si>
  <si>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</si>
  <si>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</si>
  <si>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</si>
  <si>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</si>
  <si>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</si>
  <si>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</si>
  <si>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</si>
  <si>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</si>
  <si>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</si>
  <si>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</si>
  <si>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</si>
  <si>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</si>
  <si>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</si>
  <si>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</si>
  <si>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</si>
  <si>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</si>
  <si>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</si>
  <si>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</si>
  <si>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</si>
  <si>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</si>
  <si>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</si>
  <si>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</si>
  <si>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</si>
  <si>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</si>
  <si>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</si>
  <si>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</si>
  <si>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</si>
  <si>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</si>
  <si>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</si>
  <si>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</si>
  <si>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</si>
  <si>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</si>
  <si>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</si>
  <si>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</si>
  <si>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</si>
  <si>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</si>
  <si>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</si>
  <si>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</si>
  <si>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</si>
  <si>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</si>
  <si>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</si>
  <si>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</si>
  <si>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</si>
  <si>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</si>
  <si>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</si>
  <si>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</si>
  <si>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</si>
  <si>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</si>
  <si>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</si>
  <si>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</si>
  <si>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</si>
  <si>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</si>
  <si>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</si>
  <si>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</si>
  <si>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</si>
  <si>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</si>
  <si>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</si>
  <si>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</si>
  <si>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</si>
  <si>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</si>
  <si>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</si>
  <si>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</si>
  <si>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</si>
  <si>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</si>
  <si>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</si>
  <si>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</si>
  <si>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</si>
  <si>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</si>
  <si>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</si>
  <si>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</si>
  <si>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</si>
  <si>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</si>
  <si>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</si>
  <si>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</si>
  <si>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</si>
  <si>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</si>
  <si>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</si>
  <si>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</si>
  <si>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</si>
  <si>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</si>
  <si>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</si>
  <si>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</si>
  <si>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</si>
  <si>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</si>
  <si>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</si>
  <si>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</si>
  <si>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</si>
  <si>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</si>
  <si>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</si>
  <si>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</si>
  <si>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</si>
  <si>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</si>
  <si>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</si>
  <si>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</si>
  <si>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</si>
  <si>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</si>
  <si>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</si>
  <si>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</si>
  <si>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</si>
  <si>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</si>
  <si>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</si>
  <si>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</si>
  <si>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</si>
  <si>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</si>
  <si>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</si>
  <si>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</si>
  <si>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</si>
  <si>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</si>
  <si>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</si>
  <si>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</si>
  <si>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</si>
  <si>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</si>
  <si>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</si>
  <si>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</si>
  <si>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</si>
  <si>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</si>
  <si>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</si>
  <si>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</si>
  <si>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</si>
  <si>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</si>
  <si>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</si>
  <si>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</si>
  <si>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</si>
  <si>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</si>
  <si>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</si>
  <si>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</si>
  <si>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</si>
  <si>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</si>
  <si>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</si>
  <si>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</si>
  <si>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</si>
  <si>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</si>
  <si>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</si>
  <si>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</si>
  <si>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</si>
  <si>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</si>
  <si>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</si>
  <si>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</si>
  <si>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</si>
  <si>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</si>
  <si>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</si>
  <si>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</si>
  <si>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</si>
  <si>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</si>
  <si>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</si>
  <si>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</si>
  <si>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</si>
  <si>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</si>
  <si>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</si>
  <si>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</si>
  <si>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</si>
  <si>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</si>
  <si>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</si>
  <si>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</si>
  <si>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</si>
  <si>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</si>
  <si>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</si>
  <si>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</si>
  <si>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</si>
  <si>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</si>
  <si>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</si>
  <si>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</si>
  <si>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</si>
  <si>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</si>
  <si>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</si>
  <si>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</si>
  <si>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</si>
  <si>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</si>
  <si>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</si>
  <si>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</si>
  <si>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</si>
  <si>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</si>
  <si>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</si>
  <si>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</si>
  <si>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</si>
  <si>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</si>
  <si>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</si>
  <si>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</si>
  <si>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</si>
  <si>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</si>
  <si>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</si>
  <si>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</si>
  <si>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</si>
  <si>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</si>
  <si>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</si>
  <si>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</si>
  <si>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</si>
  <si>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</si>
  <si>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</si>
  <si>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</si>
  <si>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</si>
  <si>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</si>
  <si>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</si>
  <si>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</si>
  <si>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</si>
  <si>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</si>
  <si>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</si>
  <si>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</si>
  <si>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</si>
  <si>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</si>
  <si>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</si>
  <si>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</si>
  <si>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</si>
  <si>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</si>
  <si>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</si>
  <si>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</si>
  <si>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</si>
  <si>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</si>
  <si>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</si>
  <si>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</si>
  <si>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</si>
  <si>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</si>
  <si>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</si>
  <si>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</si>
  <si>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</si>
  <si>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</si>
  <si>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</si>
  <si>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</si>
  <si>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</si>
  <si>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</si>
  <si>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</si>
  <si>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</si>
  <si>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</si>
  <si>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</si>
  <si>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</si>
  <si>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</si>
  <si>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</si>
  <si>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</si>
  <si>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</si>
  <si>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</si>
  <si>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</si>
  <si>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</si>
  <si>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</si>
  <si>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</si>
  <si>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</si>
  <si>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</si>
  <si>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</si>
  <si>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</si>
  <si>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</si>
  <si>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</si>
  <si>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</si>
  <si>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</si>
  <si>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</si>
  <si>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</si>
  <si>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</si>
  <si>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</si>
  <si>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</si>
  <si>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</si>
  <si>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</si>
  <si>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</si>
  <si>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</si>
  <si>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</si>
  <si>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</si>
  <si>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</si>
  <si>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</si>
  <si>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</si>
  <si>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</si>
  <si>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</si>
  <si>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</si>
  <si>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</si>
  <si>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</si>
  <si>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</si>
  <si>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</si>
  <si>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</si>
  <si>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</si>
  <si>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</si>
  <si>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</si>
  <si>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</si>
  <si>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</si>
  <si>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</si>
  <si>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</si>
  <si>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</si>
  <si>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</si>
  <si>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</si>
  <si>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</si>
  <si>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</si>
  <si>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</si>
  <si>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</si>
  <si>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</si>
  <si>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</si>
  <si>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</si>
  <si>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</si>
  <si>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</si>
  <si>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</si>
  <si>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</si>
  <si>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</si>
  <si>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</si>
  <si>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</si>
  <si>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</si>
  <si>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</si>
  <si>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</si>
  <si>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</si>
  <si>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</si>
  <si>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</si>
  <si>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</si>
  <si>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</si>
  <si>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</si>
  <si>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</si>
  <si>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</si>
  <si>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</si>
  <si>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</si>
  <si>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</si>
  <si>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</si>
  <si>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</si>
  <si>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</si>
  <si>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</si>
  <si>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</si>
  <si>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</si>
  <si>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</si>
  <si>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</si>
  <si>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</si>
  <si>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</si>
  <si>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</si>
  <si>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</si>
  <si>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</si>
  <si>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</si>
  <si>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</si>
  <si>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</si>
  <si>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</si>
  <si>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</si>
  <si>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</si>
  <si>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</si>
  <si>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</si>
  <si>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</si>
  <si>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</si>
  <si>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</si>
  <si>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</si>
  <si>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</si>
  <si>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</si>
  <si>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</si>
  <si>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</si>
  <si>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</si>
  <si>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</si>
  <si>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</si>
  <si>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</si>
  <si>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</si>
  <si>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</si>
  <si>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</si>
  <si>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</si>
  <si>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</si>
  <si>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</si>
  <si>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</si>
  <si>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</si>
  <si>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</si>
  <si>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</si>
  <si>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</si>
  <si>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</si>
  <si>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</si>
  <si>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</si>
  <si>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</si>
  <si>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</si>
  <si>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</si>
  <si>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</si>
  <si>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</si>
  <si>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</si>
  <si>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</si>
  <si>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</si>
  <si>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</si>
  <si>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</si>
  <si>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</si>
  <si>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</si>
  <si>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</si>
  <si>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</si>
  <si>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</si>
  <si>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</si>
  <si>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</si>
  <si>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</si>
  <si>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</si>
  <si>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</si>
  <si>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</si>
  <si>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</si>
  <si>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</si>
  <si>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</si>
  <si>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</si>
  <si>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</si>
  <si>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</si>
  <si>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</si>
  <si>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</si>
  <si>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</si>
  <si>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</si>
  <si>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</si>
  <si>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</si>
  <si>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</si>
  <si>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</si>
  <si>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</si>
  <si>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</si>
  <si>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</si>
  <si>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</si>
  <si>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</si>
  <si>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</si>
  <si>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</si>
  <si>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</si>
  <si>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</si>
  <si>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</si>
  <si>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</si>
  <si>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</si>
  <si>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</si>
  <si>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</si>
  <si>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</si>
  <si>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</si>
  <si>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</si>
  <si>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</si>
  <si>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</si>
  <si>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</si>
  <si>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</si>
  <si>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</si>
  <si>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</si>
  <si>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</si>
  <si>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</si>
  <si>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</si>
  <si>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</si>
  <si>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</si>
  <si>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</si>
  <si>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</si>
  <si>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</si>
  <si>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</si>
  <si>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</si>
  <si>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</si>
  <si>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</si>
  <si>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</si>
  <si>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</si>
  <si>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</si>
  <si>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</si>
  <si>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</si>
  <si>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</si>
  <si>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</si>
  <si>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</si>
  <si>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</si>
  <si>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</si>
  <si>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</si>
  <si>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</si>
  <si>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</si>
  <si>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</si>
  <si>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</si>
  <si>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</si>
  <si>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</si>
  <si>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</si>
  <si>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</si>
  <si>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</si>
  <si>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</si>
  <si>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</si>
  <si>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</si>
  <si>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</si>
  <si>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</si>
  <si>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</si>
  <si>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</si>
  <si>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</si>
  <si>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</si>
  <si>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</si>
  <si>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</si>
  <si>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</si>
  <si>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</si>
  <si>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</si>
  <si>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</si>
  <si>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</si>
  <si>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</si>
  <si>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</si>
  <si>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</si>
  <si>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</si>
  <si>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</si>
  <si>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</si>
  <si>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</si>
  <si>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</si>
  <si>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</si>
  <si>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</si>
  <si>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</si>
  <si>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</si>
  <si>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</si>
  <si>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</si>
  <si>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</si>
  <si>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</si>
  <si>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</si>
  <si>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</si>
  <si>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</si>
  <si>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</si>
  <si>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</si>
  <si>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</si>
  <si>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</si>
  <si>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</si>
  <si>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</si>
  <si>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</si>
  <si>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</si>
  <si>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</si>
  <si>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</si>
  <si>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</si>
  <si>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</si>
  <si>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</si>
  <si>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</si>
  <si>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</si>
  <si>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</si>
  <si>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</si>
  <si>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</si>
  <si>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</si>
  <si>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</si>
  <si>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</si>
  <si>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</si>
  <si>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</si>
  <si>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</si>
  <si>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</si>
  <si>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</si>
  <si>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</si>
  <si>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</si>
  <si>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</si>
  <si>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</si>
  <si>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</si>
  <si>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</si>
  <si>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</si>
  <si>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</si>
  <si>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</si>
  <si>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</si>
  <si>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</si>
  <si>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</si>
  <si>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</si>
  <si>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</si>
  <si>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</si>
  <si>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</si>
  <si>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</si>
  <si>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</si>
  <si>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</si>
  <si>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</si>
  <si>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</si>
  <si>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</si>
  <si>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</si>
  <si>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</si>
  <si>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</si>
  <si>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</si>
  <si>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</si>
  <si>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</si>
  <si>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</si>
  <si>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</si>
  <si>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</si>
  <si>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</si>
  <si>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</si>
  <si>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</si>
  <si>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</si>
  <si>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</si>
  <si>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</si>
  <si>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</si>
  <si>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</si>
  <si>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</si>
  <si>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</si>
  <si>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</si>
  <si>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</si>
  <si>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</si>
  <si>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</si>
  <si>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</si>
  <si>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</si>
  <si>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</si>
  <si>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</si>
  <si>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</si>
  <si>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</si>
  <si>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</si>
  <si>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</si>
  <si>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</si>
  <si>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</si>
  <si>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</si>
  <si>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</si>
  <si>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</si>
  <si>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</si>
  <si>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</si>
  <si>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</si>
  <si>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</si>
  <si>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</si>
  <si>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</si>
  <si>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</si>
  <si>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</si>
  <si>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</si>
  <si>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</si>
  <si>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</si>
  <si>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</si>
  <si>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</si>
  <si>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</si>
  <si>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</si>
  <si>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</si>
  <si>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</si>
  <si>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</si>
  <si>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</si>
  <si>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</si>
  <si>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</si>
  <si>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</si>
  <si>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</si>
  <si>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</si>
  <si>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</si>
  <si>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</si>
  <si>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</si>
  <si>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</si>
  <si>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</si>
  <si>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</si>
  <si>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</si>
  <si>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</si>
  <si>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</si>
  <si>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</si>
  <si>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</si>
  <si>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</si>
  <si>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</si>
  <si>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</si>
  <si>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</si>
  <si>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</si>
  <si>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</si>
  <si>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</si>
  <si>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</si>
  <si>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</si>
  <si>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</si>
  <si>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</si>
  <si>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</si>
  <si>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</si>
  <si>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</si>
  <si>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</si>
  <si>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</si>
  <si>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</si>
  <si>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</si>
  <si>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</si>
  <si>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</si>
  <si>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</si>
  <si>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</si>
  <si>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</si>
  <si>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</si>
  <si>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</si>
  <si>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</si>
  <si>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</si>
  <si>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</si>
  <si>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</si>
  <si>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</si>
  <si>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</si>
  <si>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</si>
  <si>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</si>
  <si>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</si>
  <si>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</si>
  <si>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</si>
  <si>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</si>
  <si>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</si>
  <si>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</si>
  <si>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</si>
  <si>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</si>
  <si>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</si>
  <si>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</si>
  <si>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</si>
  <si>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</si>
  <si>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</si>
  <si>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</si>
  <si>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</si>
  <si>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</si>
  <si>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</si>
  <si>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</si>
  <si>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</si>
  <si>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</si>
  <si>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</si>
  <si>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</si>
  <si>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</si>
  <si>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</si>
  <si>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</si>
  <si>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</si>
  <si>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</si>
  <si>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</si>
  <si>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</si>
  <si>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</si>
  <si>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</si>
  <si>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</si>
  <si>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</si>
  <si>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</si>
  <si>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</si>
  <si>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</si>
  <si>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</si>
  <si>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</si>
  <si>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</si>
  <si>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</si>
  <si>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</si>
  <si>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</si>
  <si>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</si>
  <si>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</si>
  <si>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</si>
  <si>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</si>
  <si>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</si>
  <si>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</si>
  <si>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</si>
  <si>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</si>
  <si>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</si>
  <si>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</si>
  <si>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</si>
  <si>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</si>
  <si>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</si>
  <si>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</si>
  <si>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</si>
  <si>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</si>
  <si>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</si>
  <si>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</si>
  <si>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</si>
  <si>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</si>
  <si>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</si>
  <si>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</si>
  <si>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</si>
  <si>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</si>
  <si>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</si>
  <si>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</si>
  <si>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</si>
  <si>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</si>
  <si>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</si>
  <si>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</si>
  <si>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</si>
  <si>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</si>
  <si>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</si>
  <si>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</si>
  <si>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</si>
  <si>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</si>
  <si>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</si>
  <si>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</si>
  <si>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</si>
  <si>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</si>
  <si>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</si>
  <si>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</si>
  <si>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</si>
  <si>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</si>
  <si>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</si>
  <si>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</si>
  <si>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</si>
  <si>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</si>
  <si>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</si>
  <si>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</si>
  <si>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</si>
  <si>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</si>
  <si>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</si>
  <si>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</si>
  <si>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</si>
  <si>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</si>
  <si>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</si>
  <si>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</si>
  <si>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</si>
  <si>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</si>
  <si>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</si>
  <si>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</si>
  <si>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</si>
  <si>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</si>
  <si>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</si>
  <si>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</si>
  <si>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</si>
  <si>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</si>
  <si>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</si>
  <si>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</si>
  <si>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</si>
  <si>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</si>
  <si>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</si>
  <si>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</si>
  <si>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</si>
  <si>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</si>
  <si>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</si>
  <si>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</si>
  <si>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</si>
  <si>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</si>
  <si>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</si>
  <si>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</si>
  <si>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</si>
  <si>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</si>
  <si>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</si>
  <si>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</si>
  <si>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</si>
  <si>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</si>
  <si>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</si>
  <si>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</si>
  <si>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</si>
  <si>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</si>
  <si>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</si>
  <si>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</si>
  <si>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</si>
  <si>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</si>
  <si>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</si>
  <si>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</si>
  <si>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</si>
  <si>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</si>
  <si>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</si>
  <si>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</si>
  <si>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</si>
  <si>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</si>
  <si>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</si>
  <si>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</si>
  <si>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</si>
  <si>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</si>
  <si>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</si>
  <si>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</si>
  <si>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</si>
  <si>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</si>
  <si>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</si>
  <si>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</si>
  <si>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</si>
  <si>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</si>
  <si>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</si>
  <si>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</si>
  <si>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</si>
  <si>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</si>
  <si>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</si>
  <si>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</si>
  <si>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</si>
  <si>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</si>
  <si>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</si>
  <si>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</si>
  <si>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</si>
  <si>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</si>
  <si>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</si>
  <si>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</si>
  <si>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</si>
  <si>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</si>
  <si>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</si>
  <si>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</si>
  <si>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</si>
  <si>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</si>
  <si>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</si>
  <si>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</si>
  <si>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</si>
  <si>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</si>
  <si>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</si>
  <si>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</si>
  <si>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</si>
  <si>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</si>
  <si>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</si>
  <si>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</si>
  <si>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</si>
  <si>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</si>
  <si>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</si>
  <si>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</si>
  <si>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</si>
  <si>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</si>
  <si>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</si>
  <si>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</si>
  <si>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</si>
  <si>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</si>
  <si>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</si>
  <si>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</si>
  <si>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</si>
  <si>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</si>
  <si>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</si>
  <si>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</si>
  <si>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</si>
  <si>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</si>
  <si>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</si>
  <si>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</si>
  <si>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</si>
  <si>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</si>
  <si>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</si>
  <si>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</si>
  <si>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</si>
  <si>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</si>
  <si>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</si>
  <si>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</si>
  <si>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</si>
  <si>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</si>
  <si>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</si>
  <si>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</si>
  <si>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</si>
  <si>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</si>
  <si>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</si>
  <si>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</si>
  <si>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</si>
  <si>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</si>
  <si>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</si>
  <si>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</si>
  <si>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</si>
  <si>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</si>
  <si>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</si>
  <si>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</si>
  <si>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</si>
  <si>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</si>
  <si>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</si>
  <si>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</si>
  <si>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</si>
  <si>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</si>
  <si>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</si>
  <si>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</si>
  <si>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</si>
  <si>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</si>
  <si>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</si>
  <si>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</si>
  <si>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</si>
  <si>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</si>
  <si>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</si>
  <si>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</si>
  <si>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</si>
  <si>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</si>
  <si>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</si>
  <si>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</si>
  <si>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</si>
  <si>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</si>
  <si>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</si>
  <si>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</si>
  <si>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</si>
  <si>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</si>
  <si>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</si>
  <si>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</si>
  <si>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</si>
  <si>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</si>
  <si>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</si>
  <si>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</si>
  <si>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</si>
  <si>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</si>
  <si>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</si>
  <si>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</si>
  <si>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</si>
  <si>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</si>
  <si>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</si>
  <si>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</si>
  <si>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</si>
  <si>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</si>
  <si>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</si>
  <si>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</si>
  <si>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</si>
  <si>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</si>
  <si>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</si>
  <si>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</si>
  <si>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</si>
  <si>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</si>
  <si>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</si>
  <si>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</si>
  <si>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</si>
  <si>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</si>
  <si>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</si>
  <si>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</si>
  <si>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</si>
  <si>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</si>
  <si>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</si>
  <si>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</si>
  <si>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</si>
  <si>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</si>
  <si>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</si>
  <si>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</si>
  <si>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</si>
  <si>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</si>
  <si>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</si>
  <si>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</si>
  <si>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</si>
  <si>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</si>
  <si>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</si>
  <si>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</si>
  <si>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</si>
  <si>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</si>
  <si>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</si>
  <si>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</si>
  <si>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</si>
  <si>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</si>
  <si>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</si>
  <si>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</si>
  <si>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</si>
  <si>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</si>
  <si>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</si>
  <si>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</si>
  <si>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</si>
  <si>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</si>
  <si>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</si>
  <si>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</si>
  <si>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</si>
  <si>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</si>
  <si>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</si>
  <si>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</si>
  <si>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</si>
  <si>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</si>
  <si>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</si>
  <si>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</si>
  <si>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</si>
  <si>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</si>
  <si>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</si>
  <si>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</si>
  <si>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</si>
  <si>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</si>
  <si>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</si>
  <si>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</si>
  <si>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</si>
  <si>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</si>
  <si>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</si>
  <si>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</si>
  <si>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</si>
  <si>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</si>
  <si>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</si>
  <si>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</si>
  <si>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</si>
  <si>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</si>
  <si>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</si>
  <si>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</si>
  <si>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</si>
  <si>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</si>
  <si>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</si>
  <si>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</si>
  <si>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</si>
  <si>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</si>
  <si>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</si>
  <si>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</si>
  <si>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</si>
  <si>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</si>
  <si>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</si>
  <si>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</si>
  <si>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</si>
  <si>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</si>
  <si>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</si>
  <si>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</si>
  <si>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</si>
  <si>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</si>
  <si>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</si>
  <si>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</si>
  <si>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</si>
  <si>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</si>
  <si>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</si>
  <si>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</si>
  <si>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</si>
  <si>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</si>
  <si>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</si>
  <si>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</si>
  <si>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</si>
  <si>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</si>
  <si>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</si>
  <si>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</si>
  <si>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</si>
  <si>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</si>
  <si>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</si>
  <si>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</si>
  <si>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</si>
  <si>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</si>
  <si>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</si>
  <si>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</si>
  <si>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</si>
  <si>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</si>
  <si>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</si>
  <si>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</si>
  <si>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</si>
  <si>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</si>
  <si>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</si>
  <si>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</si>
  <si>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</si>
  <si>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</si>
  <si>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</si>
  <si>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</si>
  <si>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</si>
  <si>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</si>
  <si>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</si>
  <si>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</si>
  <si>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</si>
  <si>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</si>
  <si>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</si>
  <si>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</si>
  <si>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</si>
  <si>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</si>
  <si>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</si>
  <si>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</si>
  <si>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</si>
  <si>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</si>
  <si>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</si>
  <si>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</si>
  <si>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</si>
  <si>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</si>
  <si>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</si>
  <si>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</si>
  <si>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</si>
  <si>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</si>
  <si>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</si>
  <si>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</si>
  <si>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</si>
  <si>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</si>
  <si>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</si>
  <si>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</si>
  <si>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</si>
  <si>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</si>
  <si>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</si>
  <si>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</si>
  <si>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</si>
  <si>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</si>
  <si>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</si>
  <si>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</si>
  <si>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</si>
  <si>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</si>
  <si>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</si>
  <si>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</si>
  <si>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</si>
  <si>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</si>
  <si>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</si>
  <si>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</si>
  <si>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</si>
  <si>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</si>
  <si>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</si>
  <si>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</si>
  <si>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</si>
  <si>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</si>
  <si>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</si>
  <si>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</si>
  <si>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</si>
  <si>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</si>
  <si>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</si>
  <si>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</si>
  <si>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</si>
  <si>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</si>
  <si>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</si>
  <si>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</si>
  <si>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</si>
  <si>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</si>
  <si>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</si>
  <si>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</si>
  <si>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</si>
  <si>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</si>
  <si>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</si>
  <si>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</si>
  <si>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</si>
  <si>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</si>
  <si>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</si>
  <si>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</si>
  <si>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</si>
  <si>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</si>
  <si>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</si>
  <si>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</si>
  <si>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</si>
  <si>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</si>
  <si>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</si>
  <si>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</si>
  <si>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</si>
  <si>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</si>
  <si>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</si>
  <si>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</si>
  <si>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</si>
  <si>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</si>
  <si>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</si>
  <si>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</si>
  <si>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</si>
  <si>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</si>
  <si>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</si>
  <si>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</si>
  <si>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</si>
  <si>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</si>
  <si>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</si>
  <si>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</si>
  <si>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</si>
  <si>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</si>
  <si>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</si>
  <si>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</si>
  <si>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</si>
  <si>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</si>
  <si>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</si>
  <si>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</si>
  <si>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</si>
  <si>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</si>
  <si>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</si>
  <si>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</si>
  <si>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</si>
  <si>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</si>
  <si>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</si>
  <si>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</si>
  <si>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</si>
  <si>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</si>
  <si>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</si>
  <si>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</si>
  <si>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</si>
  <si>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</si>
  <si>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</si>
  <si>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</si>
  <si>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</si>
  <si>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</si>
  <si>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</si>
  <si>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</si>
  <si>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</si>
  <si>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</si>
  <si>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</si>
  <si>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</si>
  <si>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</si>
  <si>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</si>
  <si>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</si>
  <si>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</si>
  <si>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</si>
  <si>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</si>
  <si>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</si>
  <si>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</si>
  <si>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</si>
  <si>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</si>
  <si>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</si>
  <si>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</si>
  <si>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</si>
  <si>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</si>
  <si>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</si>
  <si>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</si>
  <si>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</si>
  <si>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</si>
  <si>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</si>
  <si>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</si>
  <si>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</si>
  <si>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</si>
  <si>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</si>
  <si>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</si>
  <si>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</si>
  <si>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</si>
  <si>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</si>
  <si>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</si>
  <si>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</si>
  <si>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</si>
  <si>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</si>
  <si>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</si>
  <si>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</si>
  <si>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</si>
  <si>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</si>
  <si>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</si>
  <si>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</si>
  <si>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</si>
  <si>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</si>
  <si>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</si>
  <si>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</si>
  <si>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</si>
  <si>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</si>
  <si>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</si>
  <si>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</si>
  <si>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</si>
  <si>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</si>
  <si>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</si>
  <si>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</si>
  <si>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</si>
  <si>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</si>
  <si>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</si>
  <si>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</si>
  <si>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</si>
  <si>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</si>
  <si>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</si>
  <si>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</si>
  <si>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</si>
  <si>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</si>
  <si>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</si>
  <si>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</si>
  <si>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</si>
  <si>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</si>
  <si>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</si>
  <si>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</si>
  <si>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</si>
  <si>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</si>
  <si>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</si>
  <si>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</si>
  <si>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</si>
  <si>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</si>
  <si>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</si>
  <si>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</si>
  <si>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</si>
  <si>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</si>
  <si>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</si>
  <si>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</si>
  <si>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</si>
  <si>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</si>
  <si>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</si>
  <si>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</si>
  <si>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</si>
  <si>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</si>
  <si>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</si>
  <si>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</si>
  <si>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</si>
  <si>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</si>
  <si>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</si>
  <si>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</si>
  <si>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</si>
  <si>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</si>
  <si>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</si>
  <si>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</si>
  <si>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</si>
  <si>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</si>
  <si>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</si>
  <si>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</si>
  <si>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</si>
  <si>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</si>
  <si>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</si>
  <si>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</si>
  <si>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</si>
  <si>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</si>
  <si>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</si>
  <si>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</si>
  <si>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</si>
  <si>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</si>
  <si>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</si>
  <si>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</si>
  <si>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</si>
  <si>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</si>
  <si>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</si>
  <si>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</si>
  <si>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</si>
  <si>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</si>
  <si>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</si>
  <si>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</si>
  <si>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</si>
  <si>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</si>
  <si>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</si>
  <si>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</si>
  <si>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</si>
  <si>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</si>
  <si>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</si>
  <si>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</si>
  <si>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</si>
  <si>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</si>
  <si>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</si>
  <si>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</si>
  <si>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</si>
  <si>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</si>
  <si>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</si>
  <si>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</si>
  <si>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</si>
  <si>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</si>
  <si>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</si>
  <si>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</si>
  <si>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</si>
  <si>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</si>
  <si>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</si>
  <si>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</si>
  <si>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</si>
  <si>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</si>
  <si>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</si>
  <si>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</si>
  <si>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</si>
  <si>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</si>
  <si>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</si>
  <si>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</si>
  <si>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</si>
  <si>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</si>
  <si>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</si>
  <si>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</si>
  <si>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</si>
  <si>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</si>
  <si>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</si>
  <si>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</si>
  <si>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</si>
  <si>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</si>
  <si>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</si>
  <si>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</si>
  <si>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</si>
  <si>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</si>
  <si>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</si>
  <si>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</si>
  <si>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</si>
  <si>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</si>
  <si>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</si>
  <si>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</si>
  <si>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</si>
  <si>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</si>
  <si>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</si>
  <si>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</si>
  <si>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</si>
  <si>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</si>
  <si>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</si>
  <si>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</si>
  <si>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</si>
  <si>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</si>
  <si>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</si>
  <si>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</si>
  <si>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</si>
  <si>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</si>
  <si>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</si>
  <si>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</si>
  <si>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</si>
  <si>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</si>
  <si>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</si>
  <si>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</si>
  <si>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</si>
  <si>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</si>
  <si>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</si>
  <si>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</si>
  <si>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</si>
  <si>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</si>
  <si>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</si>
  <si>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</si>
  <si>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</si>
  <si>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</si>
  <si>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</si>
  <si>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</si>
  <si>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</si>
  <si>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</si>
  <si>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</si>
  <si>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</si>
  <si>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</si>
  <si>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</si>
  <si>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</si>
  <si>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</si>
  <si>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</si>
  <si>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</si>
  <si>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</si>
  <si>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</si>
  <si>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</si>
  <si>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</si>
  <si>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</si>
  <si>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</si>
  <si>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</si>
  <si>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</si>
  <si>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</si>
  <si>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</si>
  <si>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</si>
  <si>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</si>
  <si>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</si>
  <si>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</si>
  <si>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</si>
  <si>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</si>
  <si>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</si>
  <si>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</si>
  <si>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</si>
  <si>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</si>
  <si>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</si>
  <si>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</si>
  <si>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</si>
  <si>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</si>
  <si>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</si>
  <si>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</si>
  <si>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</si>
  <si>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</si>
  <si>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</si>
  <si>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</si>
  <si>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</si>
  <si>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</si>
  <si>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</si>
  <si>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</si>
  <si>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</si>
  <si>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</si>
  <si>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</si>
  <si>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</si>
  <si>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</si>
  <si>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</si>
  <si>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</si>
  <si>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</si>
  <si>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</si>
  <si>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</si>
  <si>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</si>
  <si>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</si>
  <si>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</si>
  <si>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</si>
  <si>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</si>
  <si>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</si>
  <si>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</si>
  <si>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</si>
  <si>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</si>
  <si>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</si>
  <si>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</si>
  <si>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</si>
  <si>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</si>
  <si>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</si>
  <si>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</si>
  <si>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</si>
  <si>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</si>
  <si>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</si>
  <si>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</si>
  <si>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</si>
  <si>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</si>
  <si>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</si>
  <si>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</si>
  <si>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</si>
  <si>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</si>
  <si>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</si>
  <si>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</si>
  <si>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</si>
  <si>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</si>
  <si>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</si>
  <si>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</si>
  <si>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</si>
  <si>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</si>
  <si>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</si>
  <si>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</si>
  <si>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</si>
  <si>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</si>
  <si>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</si>
  <si>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</si>
  <si>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</si>
  <si>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</si>
  <si>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</si>
  <si>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</si>
  <si>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</si>
  <si>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</si>
  <si>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</si>
  <si>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</si>
  <si>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</si>
  <si>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</si>
  <si>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</si>
  <si>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</si>
  <si>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</si>
  <si>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</si>
  <si>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</si>
  <si>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</si>
  <si>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</si>
  <si>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</si>
  <si>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</si>
  <si>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</si>
  <si>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</si>
  <si>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</si>
  <si>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</si>
  <si>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</si>
  <si>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</si>
  <si>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</si>
  <si>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</si>
  <si>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</si>
  <si>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</si>
  <si>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</si>
  <si>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</si>
  <si>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</si>
  <si>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</si>
  <si>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</si>
  <si>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</si>
  <si>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</si>
  <si>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</si>
  <si>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</si>
  <si>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</si>
  <si>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</si>
  <si>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</si>
  <si>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</si>
  <si>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</si>
  <si>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</si>
  <si>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</si>
  <si>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</si>
  <si>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</si>
  <si>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</si>
  <si>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</si>
  <si>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</si>
  <si>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</si>
  <si>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</si>
  <si>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</si>
  <si>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</si>
  <si>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</si>
  <si>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</si>
  <si>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</si>
  <si>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</si>
  <si>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</si>
  <si>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</si>
  <si>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</si>
  <si>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</si>
  <si>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</si>
  <si>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</si>
  <si>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</si>
  <si>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</si>
  <si>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</si>
  <si>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</si>
  <si>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</si>
  <si>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</si>
  <si>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</si>
  <si>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</si>
  <si>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</si>
  <si>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</si>
  <si>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</si>
  <si>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</si>
  <si>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</si>
  <si>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</si>
  <si>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</si>
  <si>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</si>
  <si>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</si>
  <si>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</si>
  <si>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</si>
  <si>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</si>
  <si>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</si>
  <si>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</si>
  <si>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</si>
  <si>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</si>
  <si>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</si>
  <si>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</si>
  <si>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</si>
  <si>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</si>
  <si>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</si>
  <si>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</si>
  <si>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</si>
  <si>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</si>
  <si>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</si>
  <si>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</si>
  <si>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</si>
  <si>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</si>
  <si>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</si>
  <si>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</si>
  <si>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</si>
  <si>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</si>
  <si>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</si>
  <si>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</si>
  <si>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</si>
  <si>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</si>
  <si>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</si>
  <si>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</si>
  <si>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</si>
  <si>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</si>
  <si>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</si>
  <si>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</si>
  <si>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</si>
  <si>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</si>
  <si>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</si>
  <si>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</si>
  <si>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</si>
  <si>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</si>
  <si>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</si>
  <si>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</si>
  <si>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</si>
  <si>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</si>
  <si>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</si>
  <si>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</si>
  <si>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</si>
  <si>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</si>
  <si>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</si>
  <si>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</si>
  <si>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</si>
  <si>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</si>
  <si>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</si>
  <si>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</si>
  <si>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</si>
  <si>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</si>
  <si>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</si>
  <si>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</si>
  <si>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</si>
  <si>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</si>
  <si>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</si>
  <si>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</si>
  <si>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</si>
  <si>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</si>
  <si>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</si>
  <si>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</si>
  <si>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</si>
  <si>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</si>
  <si>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</si>
  <si>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</si>
  <si>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</si>
  <si>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</si>
  <si>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</si>
  <si>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</si>
  <si>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</si>
  <si>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</si>
  <si>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</si>
  <si>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</si>
  <si>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</si>
  <si>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</si>
  <si>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</si>
  <si>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</si>
  <si>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</si>
  <si>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</si>
  <si>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</si>
  <si>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</si>
  <si>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</si>
  <si>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</si>
  <si>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</si>
  <si>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</si>
  <si>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</si>
  <si>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</si>
  <si>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</si>
  <si>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</si>
  <si>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</si>
  <si>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</si>
  <si>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</si>
  <si>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</si>
  <si>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</si>
  <si>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</si>
  <si>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</si>
  <si>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</si>
  <si>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</si>
  <si>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</si>
  <si>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</si>
  <si>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</si>
  <si>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</si>
  <si>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</si>
  <si>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</si>
  <si>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</si>
  <si>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</si>
  <si>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</si>
  <si>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</si>
  <si>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</si>
  <si>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</si>
  <si>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</si>
  <si>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</si>
  <si>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</si>
  <si>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</si>
  <si>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</si>
  <si>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</si>
  <si>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</si>
  <si>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</si>
  <si>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</si>
  <si>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</si>
  <si>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</si>
  <si>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</si>
  <si>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</si>
  <si>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</si>
  <si>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</si>
  <si>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</si>
  <si>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</si>
  <si>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</si>
  <si>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</si>
  <si>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</si>
  <si>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</si>
  <si>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</si>
  <si>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</si>
  <si>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</si>
  <si>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</si>
  <si>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</si>
  <si>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</si>
  <si>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</si>
  <si>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</si>
  <si>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</si>
  <si>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</si>
  <si>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</si>
  <si>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</si>
  <si>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</si>
  <si>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</si>
  <si>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</si>
  <si>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</si>
  <si>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</si>
  <si>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</si>
  <si>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</si>
  <si>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</si>
  <si>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</si>
  <si>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</si>
  <si>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</si>
  <si>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</si>
  <si>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</si>
  <si>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</si>
  <si>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</si>
  <si>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</si>
  <si>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</si>
  <si>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</si>
  <si>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</si>
  <si>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</si>
  <si>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</si>
  <si>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</si>
  <si>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</si>
  <si>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</si>
  <si>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</si>
  <si>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</si>
  <si>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</si>
  <si>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</si>
  <si>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</si>
  <si>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</si>
  <si>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</si>
  <si>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</si>
  <si>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</si>
  <si>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</si>
  <si>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</si>
  <si>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</si>
  <si>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</si>
  <si>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</si>
  <si>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</si>
  <si>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</si>
  <si>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</si>
  <si>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</si>
  <si>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</si>
  <si>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</si>
  <si>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</si>
  <si>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</si>
  <si>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</si>
  <si>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</si>
  <si>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</si>
  <si>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</si>
  <si>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</si>
  <si>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</si>
  <si>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</si>
  <si>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</si>
  <si>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</si>
  <si>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</si>
  <si>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</si>
  <si>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</si>
  <si>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</si>
  <si>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</si>
  <si>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</si>
  <si>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</si>
  <si>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</si>
  <si>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</si>
  <si>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</si>
  <si>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</si>
  <si>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</si>
  <si>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</si>
  <si>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</si>
  <si>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</si>
  <si>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</si>
  <si>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</si>
  <si>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</si>
  <si>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</si>
  <si>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</si>
  <si>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</si>
  <si>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</si>
  <si>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</si>
  <si>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</si>
  <si>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</si>
  <si>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</si>
  <si>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</si>
  <si>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</si>
  <si>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</si>
  <si>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</si>
  <si>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</si>
  <si>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</si>
  <si>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</si>
  <si>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</si>
  <si>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</si>
  <si>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</si>
  <si>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</si>
  <si>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</si>
  <si>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</si>
  <si>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</si>
  <si>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</si>
  <si>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</si>
  <si>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</si>
  <si>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</si>
  <si>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</si>
  <si>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</si>
  <si>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</si>
  <si>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</si>
  <si>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</si>
  <si>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</si>
  <si>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</si>
  <si>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</si>
  <si>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</si>
  <si>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</si>
  <si>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</si>
  <si>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</si>
  <si>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</si>
  <si>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</si>
  <si>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</si>
  <si>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</si>
  <si>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</si>
  <si>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</si>
  <si>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</si>
  <si>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</si>
  <si>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</si>
  <si>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</si>
  <si>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</si>
  <si>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</si>
  <si>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</si>
  <si>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</si>
  <si>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</si>
  <si>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</si>
  <si>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</si>
  <si>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</si>
  <si>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</si>
  <si>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</si>
  <si>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</si>
  <si>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</si>
  <si>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</si>
  <si>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</si>
  <si>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</si>
  <si>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</si>
  <si>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</si>
  <si>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</si>
  <si>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</si>
  <si>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</si>
  <si>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</si>
  <si>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</si>
  <si>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</si>
  <si>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</si>
  <si>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</si>
  <si>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</si>
  <si>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</si>
  <si>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</si>
  <si>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</si>
  <si>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</si>
  <si>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</si>
  <si>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</si>
  <si>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</si>
  <si>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</si>
  <si>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</si>
  <si>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</si>
  <si>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</si>
  <si>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</si>
  <si>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</si>
  <si>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</si>
  <si>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</si>
  <si>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</si>
  <si>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</si>
  <si>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</si>
  <si>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</si>
  <si>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</si>
  <si>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</si>
  <si>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</si>
  <si>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</si>
  <si>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</si>
  <si>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</si>
  <si>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</si>
  <si>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</si>
  <si>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</si>
  <si>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</si>
  <si>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</si>
  <si>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</si>
  <si>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</si>
  <si>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</si>
  <si>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</si>
  <si>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</si>
  <si>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</si>
  <si>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</si>
  <si>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</si>
  <si>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</si>
  <si>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</si>
  <si>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</si>
  <si>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</si>
  <si>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</si>
  <si>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</si>
  <si>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</si>
  <si>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</si>
  <si>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</si>
  <si>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</si>
  <si>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</si>
  <si>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</si>
  <si>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</si>
  <si>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</si>
  <si>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</si>
  <si>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</si>
  <si>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</si>
  <si>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</si>
  <si>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</si>
  <si>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</si>
  <si>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</si>
  <si>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</si>
  <si>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</si>
  <si>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</si>
  <si>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</si>
  <si>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</si>
  <si>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</si>
  <si>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</si>
  <si>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</si>
  <si>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</si>
  <si>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</si>
  <si>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</si>
  <si>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</si>
  <si>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</si>
  <si>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</si>
  <si>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</si>
  <si>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</si>
  <si>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</si>
  <si>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</si>
  <si>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</si>
  <si>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</si>
  <si>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</si>
  <si>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</si>
  <si>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</si>
  <si>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</si>
  <si>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</si>
  <si>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</si>
  <si>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</si>
  <si>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</si>
  <si>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</si>
  <si>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</si>
  <si>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</si>
  <si>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</si>
  <si>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</si>
  <si>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</si>
  <si>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</si>
  <si>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</si>
  <si>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</si>
  <si>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</si>
  <si>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</si>
  <si>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</si>
  <si>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</si>
  <si>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</si>
  <si>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</si>
  <si>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</si>
  <si>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</si>
  <si>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</si>
  <si>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</si>
  <si>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</si>
  <si>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</si>
  <si>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</si>
  <si>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</si>
  <si>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</si>
  <si>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</si>
  <si>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</si>
  <si>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</si>
  <si>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</si>
  <si>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</si>
  <si>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</si>
  <si>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</si>
  <si>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</si>
  <si>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</si>
  <si>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</si>
  <si>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</si>
  <si>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</si>
  <si>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</si>
  <si>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</si>
  <si>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</si>
  <si>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</si>
  <si>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</si>
  <si>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</si>
  <si>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</si>
  <si>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</si>
  <si>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</si>
  <si>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</si>
  <si>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</si>
  <si>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</si>
  <si>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</si>
  <si>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</si>
  <si>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</si>
  <si>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</si>
  <si>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</si>
  <si>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</si>
  <si>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</si>
  <si>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</si>
  <si>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</si>
  <si>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</si>
  <si>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</si>
  <si>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</si>
  <si>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</si>
  <si>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</si>
  <si>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</si>
  <si>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</si>
  <si>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</si>
  <si>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</si>
  <si>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</si>
  <si>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</si>
  <si>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</si>
  <si>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</si>
  <si>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</si>
  <si>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</si>
  <si>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</si>
  <si>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</si>
  <si>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</si>
  <si>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</si>
  <si>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</si>
  <si>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</si>
  <si>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</si>
  <si>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</si>
  <si>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</si>
  <si>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</si>
  <si>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</si>
  <si>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</si>
  <si>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</si>
  <si>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</si>
  <si>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</si>
  <si>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</si>
  <si>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</si>
  <si>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</si>
  <si>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</si>
  <si>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</si>
  <si>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</si>
  <si>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</si>
  <si>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</si>
  <si>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</si>
  <si>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</si>
  <si>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</si>
  <si>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</si>
  <si>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</si>
  <si>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</si>
  <si>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</si>
  <si>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</si>
  <si>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</si>
  <si>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</si>
  <si>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</si>
  <si>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</si>
  <si>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</si>
  <si>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</si>
  <si>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</si>
  <si>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</si>
  <si>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</si>
  <si>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</si>
  <si>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</si>
  <si>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</si>
  <si>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</si>
  <si>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</si>
  <si>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</si>
  <si>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</si>
  <si>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</si>
  <si>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</si>
  <si>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</si>
  <si>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</si>
  <si>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</si>
  <si>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</si>
  <si>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</si>
  <si>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</si>
  <si>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</si>
  <si>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</si>
  <si>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</si>
  <si>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</si>
  <si>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</si>
  <si>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</si>
  <si>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</si>
  <si>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</si>
  <si>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</si>
  <si>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</si>
  <si>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</si>
  <si>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</si>
  <si>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</si>
  <si>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</si>
  <si>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</si>
  <si>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</si>
  <si>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</si>
  <si>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</si>
  <si>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</si>
  <si>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</si>
  <si>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</si>
  <si>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</si>
  <si>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</si>
  <si>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</si>
  <si>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</si>
  <si>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</si>
  <si>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</si>
  <si>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</si>
  <si>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</si>
  <si>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</si>
  <si>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</si>
  <si>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</si>
  <si>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</si>
  <si>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</si>
  <si>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</si>
  <si>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</si>
  <si>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</si>
  <si>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</si>
  <si>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</si>
  <si>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</si>
  <si>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</si>
  <si>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</si>
  <si>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</si>
  <si>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</si>
  <si>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</si>
  <si>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</si>
  <si>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</si>
  <si>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</si>
  <si>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</si>
  <si>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</si>
  <si>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</si>
  <si>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</si>
  <si>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</si>
  <si>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</si>
  <si>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</si>
  <si>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</si>
  <si>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</si>
  <si>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</si>
  <si>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</si>
  <si>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</si>
  <si>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</si>
  <si>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</si>
  <si>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</si>
  <si>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</si>
  <si>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</si>
  <si>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</si>
  <si>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</si>
  <si>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</si>
  <si>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</si>
  <si>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</si>
  <si>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</si>
  <si>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</si>
  <si>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</si>
  <si>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</si>
  <si>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</si>
  <si>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</si>
  <si>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</si>
  <si>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</si>
  <si>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</si>
  <si>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</si>
  <si>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</si>
  <si>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</si>
  <si>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</si>
  <si>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</si>
  <si>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</si>
  <si>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</si>
  <si>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</si>
  <si>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</si>
  <si>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</si>
  <si>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</si>
  <si>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</si>
  <si>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</si>
  <si>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</si>
  <si>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</si>
  <si>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</si>
  <si>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</si>
  <si>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</si>
  <si>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</si>
  <si>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</si>
  <si>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</si>
  <si>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</si>
  <si>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</si>
  <si>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</si>
  <si>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</si>
  <si>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</si>
  <si>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</si>
  <si>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</si>
  <si>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</si>
  <si>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</si>
  <si>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</si>
  <si>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</si>
  <si>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</si>
  <si>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</si>
  <si>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</si>
  <si>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</si>
  <si>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</si>
  <si>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</si>
  <si>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</si>
  <si>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</si>
  <si>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</si>
  <si>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</si>
  <si>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</si>
  <si>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</si>
  <si>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</si>
  <si>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</si>
  <si>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</si>
  <si>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</si>
  <si>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</si>
  <si>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</si>
  <si>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</si>
  <si>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</si>
  <si>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</si>
  <si>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</si>
  <si>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</si>
  <si>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</si>
  <si>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</si>
  <si>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</si>
  <si>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</si>
  <si>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</si>
  <si>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</si>
  <si>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</si>
  <si>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</si>
  <si>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</si>
  <si>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</si>
  <si>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</si>
  <si>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</si>
  <si>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</si>
  <si>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</si>
  <si>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</si>
  <si>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</si>
  <si>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</si>
  <si>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</si>
  <si>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</si>
  <si>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</si>
  <si>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</si>
  <si>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</si>
  <si>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</si>
  <si>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</si>
  <si>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</si>
  <si>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</si>
  <si>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</si>
  <si>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</si>
  <si>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</si>
  <si>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</si>
  <si>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</si>
  <si>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</si>
  <si>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</si>
  <si>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</si>
  <si>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</si>
  <si>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</si>
  <si>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</si>
  <si>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</si>
  <si>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</si>
  <si>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</si>
  <si>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</si>
  <si>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</si>
  <si>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</si>
  <si>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</si>
  <si>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</si>
  <si>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</si>
  <si>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</si>
  <si>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</si>
  <si>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</si>
  <si>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</si>
  <si>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</si>
  <si>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</si>
  <si>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</si>
  <si>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</si>
  <si>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</si>
  <si>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</si>
  <si>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</si>
  <si>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</si>
  <si>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</si>
  <si>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</si>
  <si>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</si>
  <si>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</si>
  <si>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</si>
  <si>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</si>
  <si>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</si>
  <si>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</si>
  <si>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</si>
  <si>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</si>
  <si>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</si>
  <si>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</si>
  <si>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</si>
  <si>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</si>
  <si>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</si>
  <si>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</si>
  <si>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</si>
  <si>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</si>
  <si>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</si>
  <si>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</si>
  <si>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</si>
  <si>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</si>
  <si>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</si>
  <si>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</si>
  <si>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</si>
  <si>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</si>
  <si>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</si>
  <si>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</si>
  <si>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</si>
  <si>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</si>
  <si>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</si>
  <si>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</si>
  <si>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</si>
  <si>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</si>
  <si>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</si>
  <si>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</si>
  <si>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</si>
  <si>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</si>
  <si>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</si>
  <si>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</si>
  <si>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</si>
  <si>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</si>
  <si>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</si>
  <si>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</si>
  <si>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</si>
  <si>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</si>
  <si>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</si>
  <si>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</si>
  <si>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</si>
  <si>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</si>
  <si>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</si>
  <si>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</si>
  <si>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</si>
  <si>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</si>
  <si>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</si>
  <si>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</si>
  <si>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</si>
  <si>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</si>
  <si>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</si>
  <si>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</si>
  <si>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</si>
  <si>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</si>
  <si>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</si>
  <si>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</si>
  <si>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</si>
  <si>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</si>
  <si>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</si>
  <si>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</si>
  <si>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</si>
  <si>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</si>
  <si>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</si>
  <si>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</si>
  <si>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</si>
  <si>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</si>
  <si>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</si>
  <si>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</si>
  <si>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</si>
  <si>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</si>
  <si>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</si>
  <si>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</si>
  <si>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</si>
  <si>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</si>
  <si>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</si>
  <si>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</si>
  <si>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</si>
  <si>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</si>
  <si>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</si>
  <si>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</si>
  <si>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</si>
  <si>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</si>
  <si>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</si>
  <si>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</si>
  <si>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</si>
  <si>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</si>
  <si>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</si>
  <si>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</si>
  <si>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</si>
  <si>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</si>
  <si>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</si>
  <si>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</si>
  <si>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</si>
  <si>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</si>
  <si>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</si>
  <si>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</si>
  <si>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</si>
  <si>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</si>
  <si>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</si>
  <si>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</si>
  <si>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</si>
  <si>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</si>
  <si>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</si>
  <si>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</si>
  <si>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</si>
  <si>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</si>
  <si>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</si>
  <si>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</si>
  <si>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</si>
  <si>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</si>
  <si>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</si>
  <si>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</si>
  <si>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</si>
  <si>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</si>
  <si>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</si>
  <si>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</si>
  <si>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</si>
  <si>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</si>
  <si>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</si>
  <si>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</si>
  <si>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</si>
  <si>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</si>
  <si>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</si>
  <si>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</si>
  <si>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</si>
  <si>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</si>
  <si>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</si>
  <si>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</si>
  <si>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</si>
  <si>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</si>
  <si>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</si>
  <si>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</si>
  <si>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</si>
  <si>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</si>
  <si>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</si>
  <si>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</si>
  <si>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</si>
  <si>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</si>
  <si>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</si>
  <si>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</si>
  <si>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</si>
  <si>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</si>
  <si>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</si>
  <si>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</si>
  <si>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</si>
  <si>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</si>
  <si>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</si>
  <si>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</si>
  <si>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</si>
  <si>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</si>
  <si>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</si>
  <si>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</si>
  <si>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</si>
  <si>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</si>
  <si>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</si>
  <si>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</si>
  <si>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</si>
  <si>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</si>
  <si>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</si>
  <si>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</si>
  <si>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</si>
  <si>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</si>
  <si>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</si>
  <si>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</si>
  <si>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</si>
  <si>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</si>
  <si>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</si>
  <si>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</si>
  <si>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</si>
  <si>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</si>
  <si>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</si>
  <si>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</si>
  <si>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</si>
  <si>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</si>
  <si>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</si>
  <si>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</si>
  <si>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</si>
  <si>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</si>
  <si>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</si>
  <si>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</si>
  <si>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</si>
  <si>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</si>
  <si>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</si>
  <si>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</si>
  <si>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</si>
  <si>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</si>
  <si>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</si>
  <si>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</si>
  <si>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</si>
  <si>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</si>
  <si>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</si>
  <si>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</si>
  <si>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</si>
  <si>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</si>
  <si>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</si>
  <si>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</si>
  <si>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</si>
  <si>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</si>
  <si>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</si>
  <si>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</si>
  <si>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</si>
  <si>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</si>
  <si>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</si>
  <si>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</si>
  <si>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</si>
  <si>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</si>
  <si>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</si>
  <si>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</si>
  <si>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</si>
  <si>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</si>
  <si>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</si>
  <si>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</si>
  <si>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</si>
  <si>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</si>
  <si>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</si>
  <si>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</si>
  <si>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</si>
  <si>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</si>
  <si>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</si>
  <si>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</si>
  <si>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</si>
  <si>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</si>
  <si>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</si>
  <si>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</si>
  <si>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</si>
  <si>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</si>
  <si>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</si>
  <si>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</si>
  <si>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</si>
  <si>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</si>
  <si>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</si>
  <si>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</si>
  <si>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</si>
  <si>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</si>
  <si>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</si>
  <si>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</si>
  <si>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</si>
  <si>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</si>
  <si>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</si>
  <si>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</si>
  <si>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</si>
  <si>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</si>
  <si>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</si>
  <si>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</si>
  <si>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</si>
  <si>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</si>
  <si>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</si>
  <si>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</si>
  <si>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</si>
  <si>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</si>
  <si>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</si>
  <si>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</si>
  <si>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</si>
  <si>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</si>
  <si>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</si>
  <si>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</si>
  <si>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</si>
  <si>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</si>
  <si>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</si>
  <si>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</si>
  <si>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</si>
  <si>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</si>
  <si>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</si>
  <si>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</si>
  <si>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</si>
  <si>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</si>
  <si>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</si>
  <si>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</si>
  <si>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</si>
  <si>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</si>
  <si>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</si>
  <si>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</si>
  <si>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</si>
  <si>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</si>
  <si>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</si>
  <si>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</si>
  <si>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</si>
  <si>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</si>
  <si>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</si>
  <si>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</si>
  <si>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</si>
  <si>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</si>
  <si>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</si>
  <si>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</si>
  <si>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</si>
  <si>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</si>
  <si>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</si>
  <si>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</si>
  <si>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</si>
  <si>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</si>
  <si>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</si>
  <si>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</si>
  <si>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</si>
  <si>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</si>
  <si>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</si>
  <si>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</si>
  <si>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</si>
  <si>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</si>
  <si>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</si>
  <si>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</si>
  <si>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</si>
  <si>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</si>
  <si>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</si>
  <si>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</si>
  <si>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</si>
  <si>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</si>
  <si>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</si>
  <si>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</si>
  <si>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</si>
  <si>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</si>
  <si>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</si>
  <si>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</si>
  <si>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</si>
  <si>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</si>
  <si>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</si>
  <si>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</si>
  <si>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</si>
  <si>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</si>
  <si>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</si>
  <si>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</si>
  <si>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</si>
  <si>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</si>
  <si>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</si>
  <si>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</si>
  <si>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</si>
  <si>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</si>
  <si>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</si>
  <si>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</si>
  <si>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</si>
  <si>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</si>
  <si>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</si>
  <si>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</si>
  <si>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</si>
  <si>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</si>
  <si>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</si>
  <si>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</si>
  <si>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</si>
  <si>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</si>
  <si>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</si>
  <si>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</si>
  <si>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</si>
  <si>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</si>
  <si>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</si>
  <si>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</si>
  <si>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</si>
  <si>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</si>
  <si>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</si>
  <si>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</si>
  <si>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</si>
  <si>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</si>
  <si>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</si>
  <si>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</si>
  <si>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</si>
  <si>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</si>
  <si>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</si>
  <si>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</si>
  <si>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</si>
  <si>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</si>
  <si>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</si>
  <si>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</si>
  <si>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</si>
  <si>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</si>
  <si>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</si>
  <si>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</si>
  <si>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</si>
  <si>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</si>
  <si>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</si>
  <si>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</si>
  <si>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</si>
  <si>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</si>
  <si>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</si>
  <si>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</si>
  <si>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</si>
  <si>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</si>
  <si>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</si>
  <si>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</si>
  <si>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</si>
  <si>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</si>
  <si>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</si>
  <si>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</si>
  <si>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</si>
  <si>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</si>
  <si>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</si>
  <si>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</si>
  <si>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</si>
  <si>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</si>
  <si>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</si>
  <si>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</si>
  <si>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</si>
  <si>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</si>
  <si>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</si>
  <si>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</si>
  <si>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</si>
  <si>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</si>
  <si>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</si>
  <si>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</si>
  <si>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</si>
  <si>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</si>
  <si>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</si>
  <si>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</si>
  <si>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</si>
  <si>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</si>
  <si>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</si>
  <si>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</si>
  <si>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</si>
  <si>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</si>
  <si>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</si>
  <si>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</si>
  <si>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</si>
  <si>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</si>
  <si>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</si>
  <si>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</si>
  <si>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</si>
  <si>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</si>
  <si>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</si>
  <si>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</si>
  <si>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</si>
  <si>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</si>
  <si>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</si>
  <si>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</si>
  <si>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</si>
  <si>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</si>
  <si>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</si>
  <si>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</si>
  <si>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</si>
  <si>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</si>
  <si>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</si>
  <si>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</si>
  <si>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</si>
  <si>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</si>
  <si>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</si>
  <si>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</si>
  <si>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</si>
  <si>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</si>
  <si>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</si>
  <si>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</si>
  <si>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</si>
  <si>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</si>
  <si>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</si>
  <si>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</si>
  <si>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</si>
  <si>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</si>
  <si>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</si>
  <si>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</si>
  <si>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</si>
  <si>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</si>
  <si>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</si>
  <si>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</si>
  <si>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</si>
  <si>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</si>
  <si>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</si>
  <si>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</si>
  <si>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</si>
  <si>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</si>
  <si>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</si>
  <si>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</si>
  <si>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</si>
  <si>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</si>
  <si>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</si>
  <si>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</si>
  <si>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</si>
  <si>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</si>
  <si>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</si>
  <si>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</si>
  <si>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</si>
  <si>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</si>
  <si>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</si>
  <si>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</si>
  <si>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</si>
  <si>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</si>
  <si>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</si>
  <si>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</si>
  <si>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</si>
  <si>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</si>
  <si>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</si>
  <si>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</si>
  <si>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</si>
  <si>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</si>
  <si>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</si>
  <si>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</si>
  <si>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</si>
  <si>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</si>
  <si>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</si>
  <si>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</si>
  <si>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</si>
  <si>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</si>
  <si>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</si>
  <si>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</si>
  <si>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</si>
  <si>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</si>
  <si>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</si>
  <si>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</si>
  <si>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</si>
  <si>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</si>
  <si>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</si>
  <si>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</si>
  <si>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</si>
  <si>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</si>
  <si>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</si>
  <si>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</si>
  <si>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</si>
  <si>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</si>
  <si>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</si>
  <si>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</si>
  <si>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</si>
  <si>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</si>
  <si>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</si>
  <si>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</si>
  <si>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</si>
  <si>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</si>
  <si>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</si>
  <si>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</si>
  <si>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</si>
  <si>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</si>
  <si>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</si>
  <si>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</si>
  <si>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</si>
  <si>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</si>
  <si>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</si>
  <si>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</si>
  <si>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</si>
  <si>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</si>
  <si>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</si>
  <si>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</si>
  <si>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</si>
  <si>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</si>
  <si>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</si>
  <si>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</si>
  <si>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</si>
  <si>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</si>
  <si>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</si>
  <si>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</si>
  <si>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</si>
  <si>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</si>
  <si>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</si>
  <si>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</si>
  <si>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</si>
  <si>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</si>
  <si>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</si>
  <si>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</si>
  <si>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</si>
  <si>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</si>
  <si>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</si>
  <si>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</si>
  <si>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</si>
  <si>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</si>
  <si>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</si>
  <si>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</si>
  <si>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</si>
  <si>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</si>
  <si>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</si>
  <si>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</si>
  <si>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</si>
  <si>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</si>
  <si>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</si>
  <si>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</si>
  <si>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</si>
  <si>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</si>
  <si>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</si>
  <si>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</si>
  <si>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</si>
  <si>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</si>
  <si>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</si>
  <si>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</si>
  <si>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</si>
  <si>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</si>
  <si>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</si>
  <si>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</si>
  <si>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</si>
  <si>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</si>
  <si>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</si>
  <si>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</si>
  <si>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</si>
  <si>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</si>
  <si>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</si>
  <si>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</si>
  <si>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</si>
  <si>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</si>
  <si>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</si>
  <si>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</si>
  <si>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</si>
  <si>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</si>
  <si>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</si>
  <si>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</si>
  <si>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</si>
  <si>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</si>
  <si>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</si>
  <si>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</si>
  <si>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</si>
  <si>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</si>
  <si>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</si>
  <si>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</si>
  <si>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</si>
  <si>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</si>
  <si>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</si>
  <si>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</si>
  <si>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</si>
  <si>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</si>
  <si>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</si>
  <si>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</si>
  <si>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</si>
  <si>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</si>
  <si>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</si>
  <si>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</si>
  <si>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</si>
  <si>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</si>
  <si>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</si>
  <si>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</si>
  <si>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</si>
  <si>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</si>
  <si>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</si>
  <si>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</si>
  <si>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</si>
  <si>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</si>
  <si>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</si>
  <si>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</si>
  <si>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</si>
  <si>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</si>
  <si>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</si>
  <si>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</si>
  <si>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</si>
  <si>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</si>
  <si>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</si>
  <si>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</si>
  <si>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</si>
  <si>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</si>
  <si>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</si>
  <si>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</si>
  <si>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</si>
  <si>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</si>
  <si>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</si>
  <si>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</si>
  <si>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</si>
  <si>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</si>
  <si>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</si>
  <si>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</si>
  <si>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</si>
  <si>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</si>
  <si>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</si>
  <si>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</si>
  <si>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</si>
  <si>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</si>
  <si>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</si>
  <si>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</si>
  <si>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</si>
  <si>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</si>
  <si>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</si>
  <si>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</si>
  <si>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</si>
  <si>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</si>
  <si>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</si>
  <si>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</si>
  <si>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</si>
  <si>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</si>
  <si>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</si>
  <si>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</si>
  <si>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</si>
  <si>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</si>
  <si>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</si>
  <si>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</si>
  <si>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</si>
  <si>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</si>
  <si>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</si>
  <si>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</si>
  <si>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</si>
  <si>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</si>
  <si>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</si>
  <si>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</si>
  <si>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</si>
  <si>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</si>
  <si>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</si>
  <si>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</si>
  <si>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</si>
  <si>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</si>
  <si>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</si>
  <si>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</si>
  <si>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</si>
  <si>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</si>
  <si>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</si>
  <si>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</si>
  <si>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</si>
  <si>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</si>
  <si>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</si>
  <si>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</si>
  <si>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</si>
  <si>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</si>
  <si>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</si>
  <si>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</si>
  <si>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</si>
  <si>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</si>
  <si>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</si>
  <si>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</si>
  <si>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</si>
  <si>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</si>
  <si>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</si>
  <si>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</si>
  <si>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</si>
  <si>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</si>
  <si>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</si>
  <si>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</si>
  <si>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</si>
  <si>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</si>
  <si>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</si>
  <si>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</si>
  <si>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</si>
  <si>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</si>
  <si>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</si>
  <si>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</si>
  <si>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</si>
  <si>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</si>
  <si>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</si>
  <si>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</si>
  <si>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</si>
  <si>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</si>
  <si>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</si>
  <si>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</si>
  <si>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</si>
  <si>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</si>
  <si>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</si>
  <si>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</si>
  <si>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</si>
  <si>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</si>
  <si>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</si>
  <si>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</si>
  <si>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</si>
  <si>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</si>
  <si>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</si>
  <si>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</si>
  <si>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</si>
  <si>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</si>
  <si>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</si>
  <si>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</si>
  <si>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</si>
  <si>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</si>
  <si>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</si>
  <si>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</si>
  <si>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</si>
  <si>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</si>
  <si>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</si>
  <si>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</si>
  <si>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</si>
  <si>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</si>
  <si>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</si>
  <si>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</si>
  <si>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</si>
  <si>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</si>
  <si>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</si>
  <si>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</si>
  <si>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</si>
  <si>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</si>
  <si>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</si>
  <si>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</si>
  <si>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</si>
  <si>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</si>
  <si>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</si>
  <si>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</si>
  <si>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</si>
  <si>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</si>
  <si>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</si>
  <si>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</si>
  <si>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</si>
  <si>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</si>
  <si>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</si>
  <si>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</si>
  <si>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</si>
  <si>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</si>
  <si>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</si>
  <si>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</si>
  <si>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</si>
  <si>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</si>
  <si>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</si>
  <si>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</si>
  <si>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</si>
  <si>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</si>
  <si>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</si>
  <si>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</si>
  <si>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</si>
  <si>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</si>
  <si>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</si>
  <si>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</si>
  <si>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</si>
  <si>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</si>
  <si>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</si>
  <si>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</si>
  <si>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</si>
  <si>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</si>
  <si>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</si>
  <si>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</si>
  <si>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</si>
  <si>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</si>
  <si>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</si>
  <si>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</si>
  <si>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</si>
  <si>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</si>
  <si>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</si>
  <si>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</si>
  <si>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</si>
  <si>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</si>
  <si>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</si>
  <si>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</si>
  <si>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</si>
  <si>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</si>
  <si>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</si>
  <si>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</si>
  <si>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</si>
  <si>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</si>
  <si>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</si>
  <si>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</si>
  <si>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</si>
  <si>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</si>
  <si>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</si>
  <si>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</si>
  <si>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</si>
  <si>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</si>
  <si>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</si>
  <si>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</si>
  <si>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</si>
  <si>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</si>
  <si>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</si>
  <si>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</si>
  <si>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</si>
  <si>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</si>
  <si>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</si>
  <si>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</si>
  <si>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</si>
  <si>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</si>
  <si>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</si>
  <si>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</si>
  <si>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</si>
  <si>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</si>
  <si>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</si>
  <si>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</si>
  <si>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</si>
  <si>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</si>
  <si>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</si>
  <si>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</si>
  <si>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</si>
  <si>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</si>
  <si>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</si>
  <si>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</si>
  <si>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</si>
  <si>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</si>
  <si>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</si>
  <si>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</si>
  <si>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</si>
  <si>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</si>
  <si>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</si>
  <si>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</si>
  <si>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</si>
  <si>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</si>
  <si>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</si>
  <si>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</si>
  <si>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</si>
  <si>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</si>
  <si>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</si>
  <si>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</si>
  <si>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</si>
  <si>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</si>
  <si>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</si>
  <si>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</si>
  <si>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</si>
  <si>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</si>
  <si>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</si>
  <si>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</si>
  <si>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</si>
  <si>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</si>
  <si>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</si>
  <si>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</si>
  <si>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</si>
  <si>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</si>
  <si>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</si>
  <si>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</si>
  <si>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</si>
  <si>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</si>
  <si>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</si>
  <si>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</si>
  <si>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</si>
  <si>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</si>
  <si>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</si>
  <si>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</si>
  <si>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</si>
  <si>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</si>
  <si>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</si>
  <si>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</si>
  <si>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</si>
  <si>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</si>
  <si>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</si>
  <si>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</si>
  <si>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</si>
  <si>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</si>
  <si>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</si>
  <si>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</si>
  <si>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</si>
  <si>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</si>
  <si>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</si>
  <si>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</si>
  <si>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</si>
  <si>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</si>
  <si>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</si>
  <si>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</si>
  <si>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</si>
  <si>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</si>
  <si>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</si>
  <si>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</si>
  <si>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</si>
  <si>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</si>
  <si>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</si>
  <si>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</si>
  <si>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</si>
  <si>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</si>
  <si>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</si>
  <si>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</si>
  <si>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</si>
  <si>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</si>
  <si>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</si>
  <si>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</si>
  <si>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</si>
  <si>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</si>
  <si>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</si>
  <si>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</si>
  <si>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</si>
  <si>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</si>
  <si>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</si>
  <si>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</si>
  <si>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</si>
  <si>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</si>
  <si>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</si>
  <si>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</si>
  <si>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</si>
  <si>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</si>
  <si>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</si>
  <si>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</si>
  <si>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</si>
  <si>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</si>
  <si>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</si>
  <si>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</si>
  <si>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</si>
  <si>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</si>
  <si>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</si>
  <si>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</si>
  <si>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</si>
  <si>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</si>
  <si>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</si>
  <si>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</si>
  <si>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</si>
  <si>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</si>
  <si>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</si>
  <si>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</si>
  <si>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</si>
  <si>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</si>
  <si>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</si>
  <si>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</si>
  <si>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</si>
  <si>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</si>
  <si>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</si>
  <si>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</si>
  <si>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</si>
  <si>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</si>
  <si>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</si>
  <si>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</si>
  <si>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</si>
  <si>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</si>
  <si>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</si>
  <si>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</si>
  <si>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</si>
  <si>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</si>
  <si>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</si>
  <si>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</si>
  <si>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</si>
  <si>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</si>
  <si>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</si>
  <si>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</si>
  <si>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</si>
  <si>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</si>
  <si>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</si>
  <si>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</si>
  <si>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</si>
  <si>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</si>
  <si>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</si>
  <si>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</si>
  <si>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</si>
  <si>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</si>
  <si>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</si>
  <si>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</si>
  <si>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</si>
  <si>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</si>
  <si>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</si>
  <si>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</si>
  <si>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</si>
  <si>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</si>
  <si>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</si>
  <si>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</si>
  <si>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</si>
  <si>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</si>
  <si>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</si>
  <si>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</si>
  <si>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</si>
  <si>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</si>
  <si>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</si>
  <si>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</si>
  <si>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</si>
  <si>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</si>
  <si>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</si>
  <si>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</si>
  <si>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</si>
  <si>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</si>
  <si>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</si>
  <si>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</si>
  <si>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</si>
  <si>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</si>
  <si>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</si>
  <si>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</si>
  <si>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</si>
  <si>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</si>
  <si>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</si>
  <si>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</si>
  <si>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</si>
  <si>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</si>
  <si>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</si>
  <si>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</si>
  <si>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</si>
  <si>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</si>
  <si>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</si>
  <si>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</si>
  <si>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</si>
  <si>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</si>
  <si>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</si>
  <si>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</si>
  <si>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</si>
  <si>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</si>
  <si>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</si>
  <si>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</si>
  <si>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</si>
  <si>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</si>
  <si>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</si>
  <si>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</si>
  <si>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</si>
  <si>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</si>
  <si>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</si>
  <si>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</si>
  <si>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</si>
  <si>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</si>
  <si>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</si>
  <si>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</si>
  <si>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</si>
  <si>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</si>
  <si>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</si>
  <si>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</si>
  <si>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</si>
  <si>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</si>
  <si>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</si>
  <si>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</si>
  <si>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</si>
  <si>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</si>
  <si>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</si>
  <si>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</si>
  <si>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</si>
  <si>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</si>
  <si>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</si>
  <si>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</si>
  <si>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</si>
  <si>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</si>
  <si>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</si>
  <si>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</si>
  <si>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</si>
  <si>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</si>
  <si>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</si>
  <si>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</si>
  <si>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</si>
  <si>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</si>
  <si>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</si>
  <si>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</si>
  <si>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</si>
  <si>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</si>
  <si>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</si>
  <si>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</si>
  <si>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</si>
  <si>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</si>
  <si>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</si>
  <si>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</si>
  <si>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</si>
  <si>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</si>
  <si>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</si>
  <si>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</si>
  <si>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</si>
  <si>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</si>
  <si>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</si>
  <si>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</si>
  <si>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</si>
  <si>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</si>
  <si>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</si>
  <si>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</si>
  <si>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</si>
  <si>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</si>
  <si>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</si>
  <si>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</si>
  <si>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</si>
  <si>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</si>
  <si>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</si>
  <si>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</si>
  <si>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</si>
  <si>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</si>
  <si>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</si>
  <si>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</si>
  <si>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</si>
  <si>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</si>
  <si>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</si>
  <si>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</si>
  <si>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</si>
  <si>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</si>
  <si>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</si>
  <si>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</si>
  <si>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</si>
  <si>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</si>
  <si>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</si>
  <si>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</si>
  <si>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</si>
  <si>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</si>
  <si>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</si>
  <si>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</si>
  <si>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</si>
  <si>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</si>
  <si>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</si>
  <si>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</si>
  <si>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</si>
  <si>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</si>
  <si>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</si>
  <si>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</si>
  <si>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</si>
  <si>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</si>
  <si>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</si>
  <si>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</si>
  <si>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</si>
  <si>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</si>
  <si>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</si>
  <si>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</si>
  <si>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</si>
  <si>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</si>
  <si>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</si>
  <si>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</si>
  <si>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</si>
  <si>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</si>
  <si>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</si>
  <si>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</si>
  <si>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</si>
  <si>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</si>
  <si>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</si>
  <si>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</si>
  <si>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</si>
  <si>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</si>
  <si>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</si>
  <si>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</si>
  <si>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</si>
  <si>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</si>
  <si>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</si>
  <si>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</si>
  <si>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</si>
  <si>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</si>
  <si>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</si>
  <si>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</si>
  <si>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</si>
  <si>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</si>
  <si>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</si>
  <si>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</si>
  <si>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</si>
  <si>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</si>
  <si>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</si>
  <si>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</si>
  <si>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</si>
  <si>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</si>
  <si>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</si>
  <si>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</si>
  <si>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</si>
  <si>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</si>
  <si>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</si>
  <si>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</si>
  <si>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</si>
  <si>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</si>
  <si>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</si>
  <si>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</si>
  <si>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</si>
  <si>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</si>
  <si>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</si>
  <si>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</si>
  <si>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</si>
  <si>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</si>
  <si>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</si>
  <si>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</si>
  <si>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</si>
  <si>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</si>
  <si>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</si>
  <si>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</si>
  <si>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</si>
  <si>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</si>
  <si>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</si>
  <si>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</si>
  <si>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</si>
  <si>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</si>
  <si>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</si>
  <si>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</si>
  <si>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</si>
  <si>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</si>
  <si>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</si>
  <si>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</si>
  <si>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</si>
  <si>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</si>
  <si>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</si>
  <si>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</si>
  <si>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</si>
  <si>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</si>
  <si>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</si>
  <si>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</si>
  <si>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</si>
  <si>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</si>
  <si>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</si>
  <si>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</si>
  <si>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</si>
  <si>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</si>
  <si>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</si>
  <si>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</si>
  <si>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</si>
  <si>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</si>
  <si>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</si>
  <si>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</si>
  <si>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</si>
  <si>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</si>
  <si>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</si>
  <si>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</si>
  <si>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</si>
  <si>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</si>
  <si>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</si>
  <si>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</si>
  <si>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</si>
  <si>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</si>
  <si>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</si>
  <si>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</si>
  <si>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</si>
  <si>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</si>
  <si>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</si>
  <si>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</si>
  <si>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</si>
  <si>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</si>
  <si>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</si>
  <si>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</si>
  <si>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</si>
  <si>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</si>
  <si>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</si>
  <si>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</si>
  <si>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</si>
  <si>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</si>
  <si>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</si>
  <si>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</si>
  <si>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</si>
  <si>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</si>
  <si>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</si>
  <si>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</si>
  <si>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</si>
  <si>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</si>
  <si>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</si>
  <si>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</si>
  <si>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</si>
  <si>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</si>
  <si>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</si>
  <si>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</si>
  <si>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</si>
  <si>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</si>
  <si>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</si>
  <si>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</si>
  <si>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</si>
  <si>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</si>
  <si>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</si>
  <si>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</si>
  <si>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</si>
  <si>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</si>
  <si>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</si>
  <si>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</si>
  <si>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</si>
  <si>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</si>
  <si>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</si>
  <si>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</si>
  <si>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</si>
  <si>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</si>
  <si>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</si>
  <si>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</si>
  <si>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</si>
  <si>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</si>
  <si>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</si>
  <si>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</si>
  <si>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</si>
  <si>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</si>
  <si>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</si>
  <si>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</si>
  <si>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</si>
  <si>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</si>
  <si>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</si>
  <si>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</si>
  <si>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</si>
  <si>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</si>
  <si>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</si>
  <si>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</si>
  <si>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</si>
  <si>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</si>
  <si>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</si>
  <si>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</si>
  <si>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</si>
  <si>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</si>
  <si>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</si>
  <si>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</si>
  <si>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</si>
  <si>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 Rate Card</t>
  </si>
  <si>
    <t>Churn Customer Count</t>
  </si>
  <si>
    <t>Total Customers Count</t>
  </si>
  <si>
    <t>Row Labels</t>
  </si>
  <si>
    <t>Grand Total</t>
  </si>
  <si>
    <t>Count of Churn Label</t>
  </si>
  <si>
    <t>Churn_status</t>
  </si>
  <si>
    <t>Churn Distribution by State</t>
  </si>
  <si>
    <t>Total_customers</t>
  </si>
  <si>
    <t>Churn_percentage</t>
  </si>
  <si>
    <t>Age_Group</t>
  </si>
  <si>
    <t>Adults</t>
  </si>
  <si>
    <t>Youth</t>
  </si>
  <si>
    <t>Seniors</t>
  </si>
  <si>
    <t>Count of Age_Group</t>
  </si>
  <si>
    <t>Churn_Category</t>
  </si>
  <si>
    <t>Churn_Reason</t>
  </si>
  <si>
    <t>0</t>
  </si>
  <si>
    <t>Churn by Demographic</t>
  </si>
  <si>
    <t>Churn</t>
  </si>
  <si>
    <t>Column Labels</t>
  </si>
  <si>
    <t>Churn by Group</t>
  </si>
  <si>
    <t>Churn by Unlimited Data Plan</t>
  </si>
  <si>
    <t>Churn By Contract Type</t>
  </si>
  <si>
    <t>Churn By Reasons</t>
  </si>
  <si>
    <t>Churn By Payment Method</t>
  </si>
  <si>
    <t>Churn_bin</t>
  </si>
  <si>
    <t>Point Bi-Serial Correlation</t>
  </si>
  <si>
    <t>Mean</t>
  </si>
  <si>
    <t>Proportion</t>
  </si>
  <si>
    <t>Correlation</t>
  </si>
  <si>
    <t>No (po)</t>
  </si>
  <si>
    <t>Yes (p1)</t>
  </si>
  <si>
    <t>Count</t>
  </si>
  <si>
    <t>Sum</t>
  </si>
  <si>
    <t>STD</t>
  </si>
  <si>
    <t>Churn Correlation</t>
  </si>
  <si>
    <t>Columns</t>
  </si>
  <si>
    <t>Select Column:</t>
  </si>
  <si>
    <t>Churn By Customer Service Call</t>
  </si>
  <si>
    <t xml:space="preserve"> </t>
  </si>
  <si>
    <t xml:space="preserve">  </t>
  </si>
  <si>
    <t>Data Usage</t>
  </si>
  <si>
    <t>More or Equal to 3 GB</t>
  </si>
  <si>
    <t>Less than 3 GB</t>
  </si>
  <si>
    <t>Churn by Data Usage</t>
  </si>
  <si>
    <t>churn_status</t>
  </si>
  <si>
    <t>Churned</t>
  </si>
  <si>
    <t>Churn by Account Length</t>
  </si>
  <si>
    <t>Churn by Chrun Category</t>
  </si>
  <si>
    <t>Average of Monthly Charge</t>
  </si>
  <si>
    <t>Avg Montly Charge (Churned)</t>
  </si>
  <si>
    <t>Avg Montly Charge (Not Churned)</t>
  </si>
  <si>
    <t>Churn and Average Monthly Charge</t>
  </si>
  <si>
    <t>Account Length Bin</t>
  </si>
  <si>
    <t>&lt; 10</t>
  </si>
  <si>
    <t>10 - 40</t>
  </si>
  <si>
    <t>&gt; 40</t>
  </si>
  <si>
    <t>Churned : Total Customers</t>
  </si>
  <si>
    <t>Revenue at Risk</t>
  </si>
  <si>
    <t>Count of Account Length Bin</t>
  </si>
  <si>
    <t>Churn Rate by Data Usage and Unlimited 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</si>
</sst>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[$$-409]#,##0.00"/>
    <numFmt numFmtId="169" formatCode="[$$-409]#,##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-0.49998474074526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Continuous"/>
    </xf>
    <xf numFmtId="0" fontId="2" fillId="0" borderId="0" xfId="0" applyFont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1" applyNumberFormat="1" applyFont="1"/>
    <xf numFmtId="0" fontId="3" fillId="2" borderId="0" xfId="0" applyFont="1" applyFill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Border="1"/>
    <xf numFmtId="10" fontId="0" fillId="0" borderId="0" xfId="0" applyNumberFormat="1" applyAlignment="1">
      <alignment horizontal="centerContinuous"/>
    </xf>
    <xf numFmtId="0" fontId="2" fillId="0" borderId="0" xfId="0" applyFont="1"/>
    <xf numFmtId="0" fontId="3" fillId="3" borderId="0" xfId="0" applyFont="1" applyFill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2" xfId="0" applyBorder="1"/>
    <xf numFmtId="10" fontId="0" fillId="0" borderId="2" xfId="0" applyNumberFormat="1" applyBorder="1"/>
    <xf numFmtId="0" fontId="0" fillId="0" borderId="2" xfId="0" applyNumberFormat="1" applyBorder="1"/>
    <xf numFmtId="0" fontId="0" fillId="0" borderId="0" xfId="0" applyFill="1"/>
    <xf numFmtId="0" fontId="2" fillId="0" borderId="0" xfId="0" applyFont="1" applyBorder="1" applyAlignment="1">
      <alignment horizontal="centerContinuous"/>
    </xf>
    <xf numFmtId="0" fontId="0" fillId="0" borderId="0" xfId="0" applyBorder="1" applyAlignment="1">
      <alignment horizontal="centerContinuous"/>
    </xf>
    <xf numFmtId="0" fontId="2" fillId="0" borderId="0" xfId="0" applyFont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0" fillId="0" borderId="1" xfId="0" applyBorder="1"/>
    <xf numFmtId="2" fontId="0" fillId="0" borderId="1" xfId="0" applyNumberFormat="1" applyBorder="1"/>
    <xf numFmtId="0" fontId="2" fillId="0" borderId="3" xfId="0" applyFont="1" applyBorder="1" applyAlignment="1">
      <alignment horizontal="left"/>
    </xf>
    <xf numFmtId="2" fontId="0" fillId="0" borderId="4" xfId="0" applyNumberFormat="1" applyBorder="1" applyAlignment="1">
      <alignment horizontal="right"/>
    </xf>
    <xf numFmtId="0" fontId="3" fillId="3" borderId="5" xfId="0" applyFont="1" applyFill="1" applyBorder="1"/>
    <xf numFmtId="2" fontId="2" fillId="0" borderId="6" xfId="0" applyNumberFormat="1" applyFont="1" applyBorder="1"/>
    <xf numFmtId="0" fontId="0" fillId="0" borderId="3" xfId="0" applyBorder="1"/>
    <xf numFmtId="10" fontId="0" fillId="0" borderId="4" xfId="0" applyNumberFormat="1" applyBorder="1"/>
    <xf numFmtId="0" fontId="0" fillId="0" borderId="4" xfId="0" applyBorder="1"/>
    <xf numFmtId="0" fontId="0" fillId="0" borderId="3" xfId="0" applyFill="1" applyBorder="1"/>
    <xf numFmtId="165" fontId="0" fillId="0" borderId="4" xfId="0" applyNumberFormat="1" applyBorder="1"/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169" fontId="0" fillId="0" borderId="4" xfId="0" applyNumberFormat="1" applyBorder="1"/>
    <xf numFmtId="2" fontId="2" fillId="0" borderId="0" xfId="0" applyNumberFormat="1" applyFont="1" applyAlignment="1">
      <alignment horizontal="centerContinuous"/>
    </xf>
    <xf numFmtId="2" fontId="0" fillId="0" borderId="0" xfId="0" applyNumberFormat="1" applyAlignment="1">
      <alignment horizontal="centerContinuous"/>
    </xf>
  </cellXfs>
  <cellStyles count="2">
    <cellStyle name="Normal" xfId="0" builtinId="0"/>
    <cellStyle name="Percent" xfId="1" builtinId="5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colors>
    <mruColors>
      <color rgb="FF2E3F33"/>
      <color rgb="FF81B622"/>
      <color rgb="FFECF87F"/>
      <color rgb="FF3D550C"/>
      <color rgb="FF59981A"/>
      <color rgb="FFCECCC1"/>
      <color rgb="FF4475BA"/>
      <color rgb="FFF2A4A4"/>
      <color rgb="FFFFA3A3"/>
      <color rgb="FFBDFF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B1" s="3"/>
        <tr r="B3" s="3"/>
        <tr r="B2" s="3"/>
        <tr r="B5" s="3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connections" Target="connections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eetMetadata" Target="metadata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8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[churn_analysis (Latest).xlsx]formula!PivotTable5</c:name>
    <c:fmtId val="5"/>
  </c:pivotSource>
  <c:chart>
    <c:title>
      <c:tx>
        <c:rich>
          <a:bodyPr/>
          <a:lstStyle/>
          <a:p>
            <a:pPr>
              <a:defRPr sz="1400" b="1">
                <a:solidFill>
                  <a:schemeClr val="bg2">
                    <a:lumMod val="25000"/>
                  </a:schemeClr>
                </a:solidFill>
              </a:defRPr>
            </a:pPr>
            <a:r>
              <a:rPr lang="en-IN" sz="1400" b="1">
                <a:solidFill>
                  <a:schemeClr val="bg2">
                    <a:lumMod val="25000"/>
                  </a:schemeClr>
                </a:solidFill>
              </a:rPr>
              <a:t>Churn</a:t>
            </a:r>
            <a:r>
              <a:rPr lang="en-IN" sz="1400" b="1" baseline="0">
                <a:solidFill>
                  <a:schemeClr val="bg2">
                    <a:lumMod val="25000"/>
                  </a:schemeClr>
                </a:solidFill>
              </a:rPr>
              <a:t> By Demographic</a:t>
            </a:r>
            <a:endParaRPr lang="en-IN" sz="1400" b="1">
              <a:solidFill>
                <a:schemeClr val="bg2">
                  <a:lumMod val="25000"/>
                </a:schemeClr>
              </a:solidFill>
            </a:endParaRPr>
          </a:p>
        </c:rich>
      </c:tx>
      <c:overlay val="0"/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lumMod val="7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lumMod val="20000"/>
              <a:lumOff val="80000"/>
              <a:alpha val="69804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bg1">
              <a:lumMod val="95000"/>
              <a:alpha val="50196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>
              <a:shade val="4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0.10511352887049555"/>
              <c:y val="-0.2029840587016856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spc="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6A0E1A5A-01AD-4BC7-B5CD-9AD73560B00B}" type="CATEGORYNAME">
                  <a:rPr lang="en-US" sz="1400"/>
                  <a:pPr>
                    <a:defRPr sz="14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sz="1400" baseline="0"/>
                  <a:t> </a:t>
                </a:r>
                <a:fld id="{11ACCE85-0A8E-421A-A07A-9D9948F0D59A}" type="PERCENTAGE">
                  <a:rPr lang="en-US" sz="1400" baseline="0"/>
                  <a:pPr>
                    <a:defRPr sz="14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sz="1400" baseline="0"/>
              </a:p>
            </c:rich>
          </c:tx>
          <c:spPr>
            <a:noFill/>
            <a:ln>
              <a:noFill/>
            </a:ln>
            <a:effectLst/>
          </c:spPr>
          <c:dLblPos val="bestFit"/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7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>
              <a:lumMod val="7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"/>
        <c:spPr>
          <a:solidFill>
            <a:schemeClr val="bg1">
              <a:lumMod val="8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spc="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3400D828-723D-4A25-835B-BA9B13444A21}" type="CATEGORYNAME">
                  <a:rPr lang="en-US">
                    <a:solidFill>
                      <a:schemeClr val="bg1"/>
                    </a:solidFill>
                  </a:rPr>
                  <a:pPr>
                    <a:defRPr sz="12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endParaRPr lang="en-US">
                  <a:solidFill>
                    <a:schemeClr val="bg1"/>
                  </a:solidFill>
                </a:endParaRPr>
              </a:p>
              <a:p>
                <a:pPr>
                  <a:defRPr sz="1200" b="1" i="0" u="none" strike="noStrike" kern="1200" spc="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>
                    <a:solidFill>
                      <a:schemeClr val="bg1"/>
                    </a:solidFill>
                  </a:rPr>
                  <a:t> </a:t>
                </a:r>
                <a:fld id="{06B659C5-E86E-478E-8E49-AA40B2AEE461}" type="PERCENTAGE">
                  <a:rPr lang="en-US" baseline="0">
                    <a:solidFill>
                      <a:schemeClr val="bg1"/>
                    </a:solidFill>
                  </a:rPr>
                  <a:pPr>
                    <a:defRPr sz="12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5"/>
        <c:spPr>
          <a:solidFill>
            <a:schemeClr val="accent1">
              <a:lumMod val="7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034463356208162"/>
              <c:y val="0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spc="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F31DFD42-15F2-4A29-8FE1-51AE04AC72F5}" type="CATEGORYNAME">
                  <a:rPr lang="en-US" sz="1100" b="0">
                    <a:solidFill>
                      <a:schemeClr val="bg1"/>
                    </a:solidFill>
                  </a:rPr>
                  <a:pPr>
                    <a:defRPr sz="1100" b="0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sz="1100" b="0" baseline="0">
                    <a:solidFill>
                      <a:schemeClr val="bg1"/>
                    </a:solidFill>
                  </a:rPr>
                  <a:t> </a:t>
                </a:r>
              </a:p>
              <a:p>
                <a:pPr>
                  <a:defRPr sz="1100" b="0" i="0" u="none" strike="noStrike" kern="1200" spc="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3D0A0E30-C30A-42AE-A5D0-52210D220467}" type="PERCENTAGE">
                  <a:rPr lang="en-US" sz="1100" b="0" baseline="0">
                    <a:solidFill>
                      <a:schemeClr val="bg1"/>
                    </a:solidFill>
                  </a:rPr>
                  <a:pPr>
                    <a:defRPr sz="1100" b="0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dLblPos val="bestFit"/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4704139324435572"/>
              <c:y val="-9.4717027287453508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6BE27CBD-F414-4456-83CA-1C34FBDC5AF5}" type="CATEGORYNAME">
                  <a:rPr lang="en-US" baseline="0"/>
                  <a:pPr>
                    <a:defRPr sz="12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/>
                  <a:t> </a:t>
                </a:r>
              </a:p>
              <a:p>
                <a:pPr>
                  <a:defRPr sz="12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DE9FF106-7FA5-41B4-BA48-AAF58E67EA97}" type="PERCENTAGE">
                  <a:rPr lang="en-US" baseline="0"/>
                  <a:pPr>
                    <a:defRPr sz="12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7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2320771294712657"/>
              <c:y val="1.9950239999522686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16959636463884126"/>
                  <c:h val="8.0610606060606063E-2"/>
                </c:manualLayout>
              </c15:layout>
            </c:ext>
          </c:extLst>
        </c:dLbl>
      </c:pivotFmt>
      <c:pivotFmt>
        <c:idx val="38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15534714249508158"/>
                  <c:h val="9.2773194566408285E-2"/>
                </c:manualLayout>
              </c15:layout>
            </c:ext>
          </c:extLst>
        </c:dLbl>
      </c:pivotFmt>
    </c:pivotFmts>
    <c:plotArea>
      <c:layout/>
      <c:ofPieChart>
        <c:ofPieType val="bar"/>
        <c:varyColors val="1"/>
        <c:ser>
          <c:idx val="0"/>
          <c:order val="0"/>
          <c:tx>
            <c:strRef>
              <c:f>formula!$J$20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4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5C8-43BD-A0EF-EB763BC2242B}"/>
              </c:ext>
            </c:extLst>
          </c:dPt>
          <c:dPt>
            <c:idx val="1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5C8-43BD-A0EF-EB763BC2242B}"/>
              </c:ext>
            </c:extLst>
          </c:dPt>
          <c:dPt>
            <c:idx val="2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5C8-43BD-A0EF-EB763BC2242B}"/>
              </c:ext>
            </c:extLst>
          </c:dPt>
          <c:dPt>
            <c:idx val="3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5C8-43BD-A0EF-EB763BC2242B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5C8-43BD-A0EF-EB763BC2242B}"/>
              </c:ext>
            </c:extLst>
          </c:dPt>
          <c:dPt>
            <c:idx val="5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5C8-43BD-A0EF-EB763BC2242B}"/>
              </c:ext>
            </c:extLst>
          </c:dPt>
          <c:dPt>
            <c:idx val="6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5C8-43BD-A0EF-EB763BC2242B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F-E5C8-43BD-A0EF-EB763BC2242B}"/>
              </c:ext>
            </c:extLst>
          </c:dPt>
          <c:dPt>
            <c:idx val="8"/>
            <c:bubble3D val="0"/>
            <c:explosion val="5"/>
            <c:extLst>
              <c:ext xmlns:c16="http://schemas.microsoft.com/office/drawing/2014/chart" uri="{C3380CC4-5D6E-409C-BE32-E72D297353CC}">
                <c16:uniqueId val="{00000011-E5C8-43BD-A0EF-EB763BC2242B}"/>
              </c:ext>
            </c:extLst>
          </c:dPt>
          <c:dLbls>
            <c:dLbl>
              <c:idx val="0"/>
              <c:layout>
                <c:manualLayout>
                  <c:x val="0.10511352887049555"/>
                  <c:y val="-0.20298405870168562"/>
                </c:manualLayout>
              </c:layout>
              <c:tx>
                <c:rich>
                  <a:bodyPr/>
                  <a:lstStyle/>
                  <a:p>
                    <a:fld id="{6A0E1A5A-01AD-4BC7-B5CD-9AD73560B00B}" type="CATEGORYNAME">
                      <a:rPr lang="en-US" sz="1400"/>
                      <a:pPr/>
                      <a:t>[CATEGORY NAME]</a:t>
                    </a:fld>
                    <a:r>
                      <a:rPr lang="en-US" sz="1400" baseline="0"/>
                      <a:t> </a:t>
                    </a:r>
                    <a:fld id="{11ACCE85-0A8E-421A-A07A-9D9948F0D59A}" type="PERCENTAGE">
                      <a:rPr lang="en-US" sz="1400" baseline="0"/>
                      <a:pPr/>
                      <a:t>[PERCENTAGE]</a:t>
                    </a:fld>
                    <a:endParaRPr lang="en-US" sz="1400" baseline="0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5C8-43BD-A0EF-EB763BC2242B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5534714249508158"/>
                      <c:h val="9.277319456640828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5C8-43BD-A0EF-EB763BC2242B}"/>
                </c:ext>
              </c:extLst>
            </c:dLbl>
            <c:dLbl>
              <c:idx val="3"/>
              <c:layout>
                <c:manualLayout>
                  <c:x val="-0.12320771294712657"/>
                  <c:y val="1.9950239999522686E-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6959636463884126"/>
                      <c:h val="8.061060606060606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5C8-43BD-A0EF-EB763BC2242B}"/>
                </c:ext>
              </c:extLst>
            </c:dLbl>
            <c:dLbl>
              <c:idx val="4"/>
              <c:layout>
                <c:manualLayout>
                  <c:x val="-0.14704139324435572"/>
                  <c:y val="-9.4717027287453508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1" i="0" u="none" strike="noStrike" kern="1200" spc="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 </a:t>
                    </a:r>
                    <a:fld id="{6BE27CBD-F414-4456-83CA-1C34FBDC5AF5}" type="CATEGORYNAME">
                      <a:rPr lang="en-US" baseline="0"/>
                      <a:pPr>
                        <a:defRPr sz="1200" b="1" i="0" u="none" strike="noStrike" kern="1200" spc="0" baseline="0">
                          <a:solidFill>
                            <a:sysClr val="windowText" lastClr="0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[CATEGORY NAME]</a:t>
                    </a:fld>
                    <a:r>
                      <a:rPr lang="en-US" baseline="0"/>
                      <a:t> </a:t>
                    </a:r>
                  </a:p>
                  <a:p>
                    <a:pPr>
                      <a:defRPr sz="1200" b="1" i="0" u="none" strike="noStrike" kern="1200" spc="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 </a:t>
                    </a:r>
                    <a:fld id="{DE9FF106-7FA5-41B4-BA48-AAF58E67EA97}" type="PERCENTAGE">
                      <a:rPr lang="en-US" baseline="0"/>
                      <a:pPr>
                        <a:defRPr sz="1200" b="1" i="0" u="none" strike="noStrike" kern="1200" spc="0" baseline="0">
                          <a:solidFill>
                            <a:sysClr val="windowText" lastClr="0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[PERCENTAGE]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E5C8-43BD-A0EF-EB763BC2242B}"/>
                </c:ext>
              </c:extLst>
            </c:dLbl>
            <c:dLbl>
              <c:idx val="5"/>
              <c:layout>
                <c:manualLayout>
                  <c:x val="-0.13034463356208162"/>
                  <c:y val="0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0" i="0" u="none" strike="noStrike" kern="1200" spc="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31DFD42-15F2-4A29-8FE1-51AE04AC72F5}" type="CATEGORYNAME">
                      <a:rPr lang="en-US" sz="1100" b="0">
                        <a:solidFill>
                          <a:schemeClr val="bg1"/>
                        </a:solidFill>
                      </a:rPr>
                      <a:pPr>
                        <a:defRPr sz="1100" b="0" i="0" u="none" strike="noStrike" kern="1200" spc="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[CATEGORY NAME]</a:t>
                    </a:fld>
                    <a:r>
                      <a:rPr lang="en-US" sz="1100" b="0" baseline="0">
                        <a:solidFill>
                          <a:schemeClr val="bg1"/>
                        </a:solidFill>
                      </a:rPr>
                      <a:t> </a:t>
                    </a:r>
                  </a:p>
                  <a:p>
                    <a:pPr>
                      <a:defRPr sz="1100" b="0" i="0" u="none" strike="noStrike" kern="1200" spc="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D0A0E30-C30A-42AE-A5D0-52210D220467}" type="PERCENTAGE">
                      <a:rPr lang="en-US" sz="1100" b="0" baseline="0">
                        <a:solidFill>
                          <a:schemeClr val="bg1"/>
                        </a:solidFill>
                      </a:rPr>
                      <a:pPr>
                        <a:defRPr sz="1100" b="0" i="0" u="none" strike="noStrike" kern="1200" spc="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[PERCENTAGE]</a:t>
                    </a:fld>
                    <a:endParaRPr lang="en-IN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E5C8-43BD-A0EF-EB763BC2242B}"/>
                </c:ext>
              </c:extLst>
            </c:dLbl>
            <c:dLbl>
              <c:idx val="6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1" i="0" u="none" strike="noStrike" kern="1200" spc="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400D828-723D-4A25-835B-BA9B13444A21}" type="CATEGORYNAME">
                      <a:rPr lang="en-US">
                        <a:solidFill>
                          <a:schemeClr val="bg1"/>
                        </a:solidFill>
                      </a:rPr>
                      <a:pPr>
                        <a:defRPr sz="1200" b="1" i="0" u="none" strike="noStrike" kern="1200" spc="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[CATEGORY NAME]</a:t>
                    </a:fld>
                    <a:endParaRPr lang="en-US">
                      <a:solidFill>
                        <a:schemeClr val="bg1"/>
                      </a:solidFill>
                    </a:endParaRPr>
                  </a:p>
                  <a:p>
                    <a:pPr>
                      <a:defRPr sz="1200" b="1" i="0" u="none" strike="noStrike" kern="1200" spc="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chemeClr val="bg1"/>
                        </a:solidFill>
                      </a:rPr>
                      <a:t> </a:t>
                    </a:r>
                    <a:fld id="{06B659C5-E86E-478E-8E49-AA40B2AEE461}" type="PERCENTAGE">
                      <a:rPr lang="en-US" baseline="0">
                        <a:solidFill>
                          <a:schemeClr val="bg1"/>
                        </a:solidFill>
                      </a:rPr>
                      <a:pPr>
                        <a:defRPr sz="1200" b="1" i="0" u="none" strike="noStrike" kern="1200" spc="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[PERCENTAGE]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D-E5C8-43BD-A0EF-EB763BC2242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Adults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fld id="{F655725E-E02F-4FA7-A771-77D547EB9700}" type="PERCENTAGE">
                      <a:rPr lang="en-US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E5C8-43BD-A0EF-EB763BC2242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spc="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eparator> 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multiLvlStrRef>
              <c:f>formula!$I$21:$I$29</c:f>
              <c:multiLvlStrCache>
                <c:ptCount val="7"/>
                <c:lvl>
                  <c:pt idx="2">
                    <c:v>Price</c:v>
                  </c:pt>
                  <c:pt idx="3">
                    <c:v>Other</c:v>
                  </c:pt>
                  <c:pt idx="4">
                    <c:v>Attitude</c:v>
                  </c:pt>
                  <c:pt idx="5">
                    <c:v>Dissatisfaction</c:v>
                  </c:pt>
                  <c:pt idx="6">
                    <c:v>Competitor</c:v>
                  </c:pt>
                </c:lvl>
                <c:lvl>
                  <c:pt idx="0">
                    <c:v>Youth</c:v>
                  </c:pt>
                  <c:pt idx="1">
                    <c:v>Seniors</c:v>
                  </c:pt>
                  <c:pt idx="2">
                    <c:v>Adults</c:v>
                  </c:pt>
                </c:lvl>
              </c:multiLvlStrCache>
            </c:multiLvlStrRef>
          </c:cat>
          <c:val>
            <c:numRef>
              <c:f>formula!$J$21:$J$29</c:f>
              <c:numCache>
                <c:formatCode>General</c:formatCode>
                <c:ptCount val="7"/>
                <c:pt idx="0">
                  <c:v>322</c:v>
                </c:pt>
                <c:pt idx="1">
                  <c:v>483</c:v>
                </c:pt>
                <c:pt idx="2">
                  <c:v>108</c:v>
                </c:pt>
                <c:pt idx="3">
                  <c:v>127</c:v>
                </c:pt>
                <c:pt idx="4">
                  <c:v>154</c:v>
                </c:pt>
                <c:pt idx="5">
                  <c:v>162</c:v>
                </c:pt>
                <c:pt idx="6">
                  <c:v>440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5C8-43BD-A0EF-EB763BC2242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gapWidth val="174"/>
        <c:splitType val="cust"/>
        <c:custSplit>
          <c:secondPiePt val="2"/>
          <c:secondPiePt val="3"/>
          <c:secondPiePt val="4"/>
          <c:secondPiePt val="5"/>
          <c:secondPiePt val="6"/>
        </c:custSplit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[churn_analysis (Latest).xlsx]formula!PivotTable6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10</a:t>
            </a:r>
            <a:r>
              <a:rPr lang="en-US" b="1" baseline="0"/>
              <a:t> Reason for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formula!$J$3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formula!$I$4:$I$14</c:f>
              <c:strCache>
                <c:ptCount val="10"/>
                <c:pt idx="0">
                  <c:v>Network reliability</c:v>
                </c:pt>
                <c:pt idx="1">
                  <c:v>Product dissatisfaction</c:v>
                </c:pt>
                <c:pt idx="2">
                  <c:v>Price too high</c:v>
                </c:pt>
                <c:pt idx="3">
                  <c:v>Attitude of service provider</c:v>
                </c:pt>
                <c:pt idx="4">
                  <c:v>Competitor offered higher download speeds</c:v>
                </c:pt>
                <c:pt idx="5">
                  <c:v>Competitor offered more data</c:v>
                </c:pt>
                <c:pt idx="6">
                  <c:v>Don't know</c:v>
                </c:pt>
                <c:pt idx="7">
                  <c:v>Attitude of support person</c:v>
                </c:pt>
                <c:pt idx="8">
                  <c:v>Competitor had better devices</c:v>
                </c:pt>
                <c:pt idx="9">
                  <c:v>Competitor made better offer</c:v>
                </c:pt>
              </c:strCache>
            </c:strRef>
          </c:cat>
          <c:val>
            <c:numRef>
              <c:f>formula!$J$4:$J$14</c:f>
              <c:numCache>
                <c:formatCode>0.00%</c:formatCode>
                <c:ptCount val="10"/>
                <c:pt idx="0">
                  <c:v>4.7325102880658436E-2</c:v>
                </c:pt>
                <c:pt idx="1">
                  <c:v>5.0068587105624146E-2</c:v>
                </c:pt>
                <c:pt idx="2">
                  <c:v>5.0754458161865572E-2</c:v>
                </c:pt>
                <c:pt idx="3">
                  <c:v>5.7613168724279837E-2</c:v>
                </c:pt>
                <c:pt idx="4">
                  <c:v>6.5157750342935528E-2</c:v>
                </c:pt>
                <c:pt idx="5">
                  <c:v>7.5445816186556922E-2</c:v>
                </c:pt>
                <c:pt idx="6">
                  <c:v>0.102880658436214</c:v>
                </c:pt>
                <c:pt idx="7">
                  <c:v>0.1392318244170096</c:v>
                </c:pt>
                <c:pt idx="8">
                  <c:v>0.20370370370370369</c:v>
                </c:pt>
                <c:pt idx="9">
                  <c:v>0.20781893004115226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0B-4199-818A-1FA1D3F4F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365791"/>
        <c:axId val="1925362463"/>
      </c:barChart>
      <c:catAx>
        <c:axId val="192536579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362463"/>
        <c:crosses val="autoZero"/>
        <c:auto val="1"/>
        <c:lblAlgn val="ctr"/>
        <c:lblOffset val="100"/>
        <c:noMultiLvlLbl val="0"/>
      </c:catAx>
      <c:valAx>
        <c:axId val="1925362463"/>
        <c:scaling>
          <c:orientation val="minMax"/>
        </c:scaling>
        <c:delete val="1"/>
        <c:axPos val="b"/>
        <c:numFmt formatCode="0.00%" sourceLinked="1"/>
        <c:majorTickMark val="out"/>
        <c:minorTickMark val="none"/>
        <c:tickLblPos val="nextTo"/>
        <c:crossAx val="1925365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[churn_analysis (Latest).xlsx]formula!PivotTable25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Churn By Churn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5"/>
              <c:y val="-6.48148148148148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2739197530864202"/>
              <c:y val="6.5850252525252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7955246913580247"/>
              <c:y val="-7.69444444444444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formula!$J$35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D5C-4F76-8F22-ED1920622FCF}"/>
              </c:ext>
            </c:extLst>
          </c:dPt>
          <c:dPt>
            <c:idx val="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D5C-4F76-8F22-ED1920622FCF}"/>
              </c:ext>
            </c:extLst>
          </c:dPt>
          <c:dPt>
            <c:idx val="2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D5C-4F76-8F22-ED1920622FCF}"/>
              </c:ext>
            </c:extLst>
          </c:dPt>
          <c:dPt>
            <c:idx val="3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D5C-4F76-8F22-ED1920622FCF}"/>
              </c:ext>
            </c:extLst>
          </c:dPt>
          <c:dPt>
            <c:idx val="4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D5C-4F76-8F22-ED1920622FCF}"/>
              </c:ext>
            </c:extLst>
          </c:dPt>
          <c:dPt>
            <c:idx val="5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D5C-4F76-8F22-ED1920622FCF}"/>
              </c:ext>
            </c:extLst>
          </c:dPt>
          <c:dLbls>
            <c:dLbl>
              <c:idx val="0"/>
              <c:layout>
                <c:manualLayout>
                  <c:x val="0.125"/>
                  <c:y val="-6.48148148148148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D5C-4F76-8F22-ED1920622FCF}"/>
                </c:ext>
              </c:extLst>
            </c:dLbl>
            <c:dLbl>
              <c:idx val="1"/>
              <c:layout>
                <c:manualLayout>
                  <c:x val="-0.22739197530864202"/>
                  <c:y val="6.5850252525252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D5C-4F76-8F22-ED1920622FCF}"/>
                </c:ext>
              </c:extLst>
            </c:dLbl>
            <c:dLbl>
              <c:idx val="2"/>
              <c:layout>
                <c:manualLayout>
                  <c:x val="-0.17955246913580247"/>
                  <c:y val="-7.6944444444444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D5C-4F76-8F22-ED1920622F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formula!$I$36:$I$39</c:f>
              <c:strCache>
                <c:ptCount val="3"/>
                <c:pt idx="0">
                  <c:v>Attitude</c:v>
                </c:pt>
                <c:pt idx="1">
                  <c:v>Competitor</c:v>
                </c:pt>
                <c:pt idx="2">
                  <c:v>Dissatisfaction</c:v>
                </c:pt>
              </c:strCache>
            </c:strRef>
          </c:cat>
          <c:val>
            <c:numRef>
              <c:f>formula!$J$36:$J$39</c:f>
              <c:numCache>
                <c:formatCode>General</c:formatCode>
                <c:ptCount val="3"/>
                <c:pt idx="0">
                  <c:v>287</c:v>
                </c:pt>
                <c:pt idx="1">
                  <c:v>805</c:v>
                </c:pt>
                <c:pt idx="2">
                  <c:v>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D5C-4F76-8F22-ED1920622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[churn_analysis (Latest).xlsx]formula!PivotTable23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Churn by Customer Service</a:t>
            </a:r>
            <a:r>
              <a:rPr lang="en-IN" b="1" baseline="0"/>
              <a:t> Call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</c:pivotFmt>
      <c:pivotFmt>
        <c:idx val="7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</c:pivotFmt>
      <c:pivotFmt>
        <c:idx val="8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</c:pivotFmt>
      <c:pivotFmt>
        <c:idx val="9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</c:pivotFmt>
      <c:pivotFmt>
        <c:idx val="10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</c:pivotFmt>
      <c:pivotFmt>
        <c:idx val="11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formula!$N$40:$N$41</c:f>
              <c:strCache>
                <c:ptCount val="1"/>
                <c:pt idx="0">
                  <c:v>No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cat>
            <c:strRef>
              <c:f>formula!$M$42:$M$48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formula!$N$42:$N$48</c:f>
              <c:numCache>
                <c:formatCode>0.00%</c:formatCode>
                <c:ptCount val="6"/>
                <c:pt idx="0">
                  <c:v>0.91099605522682447</c:v>
                </c:pt>
                <c:pt idx="1">
                  <c:v>0.68728908886389206</c:v>
                </c:pt>
                <c:pt idx="2">
                  <c:v>0.63383545770567784</c:v>
                </c:pt>
                <c:pt idx="3">
                  <c:v>0.12457912457912458</c:v>
                </c:pt>
                <c:pt idx="4">
                  <c:v>3.4129692832764505E-3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DB-4731-8C8A-53E67F933D91}"/>
            </c:ext>
          </c:extLst>
        </c:ser>
        <c:ser>
          <c:idx val="1"/>
          <c:order val="1"/>
          <c:tx>
            <c:strRef>
              <c:f>formula!$O$40:$O$41</c:f>
              <c:strCache>
                <c:ptCount val="1"/>
                <c:pt idx="0">
                  <c:v>Yes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formula!$M$42:$M$48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formula!$O$42:$O$48</c:f>
              <c:numCache>
                <c:formatCode>0.00%</c:formatCode>
                <c:ptCount val="6"/>
                <c:pt idx="0">
                  <c:v>8.9003944773175539E-2</c:v>
                </c:pt>
                <c:pt idx="1">
                  <c:v>0.31271091113610799</c:v>
                </c:pt>
                <c:pt idx="2">
                  <c:v>0.36616454229432216</c:v>
                </c:pt>
                <c:pt idx="3">
                  <c:v>0.87542087542087543</c:v>
                </c:pt>
                <c:pt idx="4">
                  <c:v>0.9965870307167235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DB-4731-8C8A-53E67F933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6285807"/>
        <c:axId val="786286223"/>
      </c:lineChart>
      <c:catAx>
        <c:axId val="786285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 b="1"/>
                  <a:t>Customer Service Call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286223"/>
        <c:crosses val="autoZero"/>
        <c:auto val="0"/>
        <c:lblAlgn val="ctr"/>
        <c:lblOffset val="100"/>
        <c:noMultiLvlLbl val="0"/>
      </c:catAx>
      <c:valAx>
        <c:axId val="786286223"/>
        <c:scaling>
          <c:orientation val="minMax"/>
          <c:max val="1.1000000000000001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28580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[churn_analysis (Latest).xlsx]formula!PivotTable10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Churn</a:t>
            </a:r>
            <a:r>
              <a:rPr lang="en-IN" b="1" baseline="0"/>
              <a:t> Rate by Unlimited Data Plan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formula!$N$2:$N$3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formula!$M$4:$M$6</c:f>
              <c:strCache>
                <c:ptCount val="2"/>
                <c:pt idx="0">
                  <c:v>Churned</c:v>
                </c:pt>
                <c:pt idx="1">
                  <c:v>Not Churned</c:v>
                </c:pt>
              </c:strCache>
            </c:strRef>
          </c:cat>
          <c:val>
            <c:numRef>
              <c:f>formula!$N$4:$N$6</c:f>
              <c:numCache>
                <c:formatCode>0.00%</c:formatCode>
                <c:ptCount val="2"/>
                <c:pt idx="0">
                  <c:v>0.19654788418708241</c:v>
                </c:pt>
                <c:pt idx="1">
                  <c:v>0.37620118585156409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25-4299-B628-C2AE71B56CEE}"/>
            </c:ext>
          </c:extLst>
        </c:ser>
        <c:ser>
          <c:idx val="1"/>
          <c:order val="1"/>
          <c:tx>
            <c:strRef>
              <c:f>formula!$O$2:$O$3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formula!$M$4:$M$6</c:f>
              <c:strCache>
                <c:ptCount val="2"/>
                <c:pt idx="0">
                  <c:v>Churned</c:v>
                </c:pt>
                <c:pt idx="1">
                  <c:v>Not Churned</c:v>
                </c:pt>
              </c:strCache>
            </c:strRef>
          </c:cat>
          <c:val>
            <c:numRef>
              <c:f>formula!$O$4:$O$6</c:f>
              <c:numCache>
                <c:formatCode>0.00%</c:formatCode>
                <c:ptCount val="2"/>
                <c:pt idx="0">
                  <c:v>0.80345211581291764</c:v>
                </c:pt>
                <c:pt idx="1">
                  <c:v>0.62379881414843585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25-4299-B628-C2AE71B56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2183088"/>
        <c:axId val="622175600"/>
      </c:barChart>
      <c:catAx>
        <c:axId val="62218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75600"/>
        <c:crosses val="autoZero"/>
        <c:auto val="1"/>
        <c:lblAlgn val="ctr"/>
        <c:lblOffset val="100"/>
        <c:noMultiLvlLbl val="0"/>
      </c:catAx>
      <c:valAx>
        <c:axId val="622175600"/>
        <c:scaling>
          <c:orientation val="minMax"/>
          <c:max val="1"/>
        </c:scaling>
        <c:delete val="1"/>
        <c:axPos val="l"/>
        <c:numFmt formatCode="0.00%" sourceLinked="1"/>
        <c:majorTickMark val="none"/>
        <c:minorTickMark val="none"/>
        <c:tickLblPos val="nextTo"/>
        <c:crossAx val="622183088"/>
        <c:crosses val="autoZero"/>
        <c:crossBetween val="between"/>
      </c:valAx>
      <c:spPr>
        <a:noFill/>
        <a:ln>
          <a:solidFill>
            <a:schemeClr val="accent1">
              <a:lumMod val="50000"/>
              <a:alpha val="44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[churn_analysis (Latest).xlsx]formula!PivotTable40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Churn</a:t>
            </a:r>
            <a:r>
              <a:rPr lang="en-US" b="1" baseline="0"/>
              <a:t> Rate by Data Usage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1EF29EC8-33A6-4E1E-821C-309F6FCE53AA}" type="VALUE">
                  <a:rPr lang="en-US"/>
                  <a:pPr>
                    <a:defRPr sz="1400">
                      <a:solidFill>
                        <a:schemeClr val="bg1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4367927E-C8CC-4E8E-92B0-AE9AA4B83581}" type="VALUE">
                  <a:rPr lang="en-US"/>
                  <a:pPr>
                    <a:defRPr sz="1400">
                      <a:solidFill>
                        <a:schemeClr val="bg1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formula!$N$53:$N$54</c:f>
              <c:strCache>
                <c:ptCount val="1"/>
                <c:pt idx="0">
                  <c:v>More or Equal to 3 GB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formula!$M$55:$M$57</c:f>
              <c:strCache>
                <c:ptCount val="2"/>
                <c:pt idx="0">
                  <c:v>Churned</c:v>
                </c:pt>
                <c:pt idx="1">
                  <c:v>Not Churned</c:v>
                </c:pt>
              </c:strCache>
            </c:strRef>
          </c:cat>
          <c:val>
            <c:numRef>
              <c:f>formula!$N$55:$N$57</c:f>
              <c:numCache>
                <c:formatCode>0.00%</c:formatCode>
                <c:ptCount val="2"/>
                <c:pt idx="0">
                  <c:v>0.7533407572383074</c:v>
                </c:pt>
                <c:pt idx="1">
                  <c:v>0.62134532815375176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DB-4440-9E0E-9EC33A309CFF}"/>
            </c:ext>
          </c:extLst>
        </c:ser>
        <c:ser>
          <c:idx val="1"/>
          <c:order val="1"/>
          <c:tx>
            <c:strRef>
              <c:f>formula!$O$53:$O$54</c:f>
              <c:strCache>
                <c:ptCount val="1"/>
                <c:pt idx="0">
                  <c:v>Less than 3 GB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formula!$M$55:$M$57</c:f>
              <c:strCache>
                <c:ptCount val="2"/>
                <c:pt idx="0">
                  <c:v>Churned</c:v>
                </c:pt>
                <c:pt idx="1">
                  <c:v>Not Churned</c:v>
                </c:pt>
              </c:strCache>
            </c:strRef>
          </c:cat>
          <c:val>
            <c:numRef>
              <c:f>formula!$O$55:$O$57</c:f>
              <c:numCache>
                <c:formatCode>0.00%</c:formatCode>
                <c:ptCount val="2"/>
                <c:pt idx="0">
                  <c:v>0.24665924276169265</c:v>
                </c:pt>
                <c:pt idx="1">
                  <c:v>0.37865467184624824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62-4204-B866-DE1F3EDB4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050268640"/>
        <c:axId val="1050279872"/>
      </c:barChart>
      <c:catAx>
        <c:axId val="1050268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279872"/>
        <c:crosses val="autoZero"/>
        <c:auto val="1"/>
        <c:lblAlgn val="ctr"/>
        <c:lblOffset val="100"/>
        <c:noMultiLvlLbl val="0"/>
      </c:catAx>
      <c:valAx>
        <c:axId val="10502798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26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[churn_analysis (Latest).xlsx]formula!PivotTable41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Churn Rate By Account Length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formula!$N$62:$N$63</c:f>
              <c:strCache>
                <c:ptCount val="1"/>
                <c:pt idx="0">
                  <c:v>Churned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formula!$M$64:$M$141</c:f>
              <c:strCache>
                <c:ptCount val="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</c:strCache>
            </c:strRef>
          </c:cat>
          <c:val>
            <c:numRef>
              <c:f>formula!$N$64:$N$141</c:f>
              <c:numCache>
                <c:formatCode>0.00%</c:formatCode>
                <c:ptCount val="77"/>
                <c:pt idx="0">
                  <c:v>0.62098138747884946</c:v>
                </c:pt>
                <c:pt idx="1">
                  <c:v>0.52</c:v>
                </c:pt>
                <c:pt idx="2">
                  <c:v>0.43617021276595747</c:v>
                </c:pt>
                <c:pt idx="3">
                  <c:v>0.49689440993788819</c:v>
                </c:pt>
                <c:pt idx="4">
                  <c:v>0.43478260869565216</c:v>
                </c:pt>
                <c:pt idx="5">
                  <c:v>0.38144329896907214</c:v>
                </c:pt>
                <c:pt idx="6">
                  <c:v>0.41599999999999998</c:v>
                </c:pt>
                <c:pt idx="7">
                  <c:v>0.35652173913043478</c:v>
                </c:pt>
                <c:pt idx="8">
                  <c:v>0.36885245901639346</c:v>
                </c:pt>
                <c:pt idx="9">
                  <c:v>0.3300970873786408</c:v>
                </c:pt>
                <c:pt idx="10">
                  <c:v>0.3949579831932773</c:v>
                </c:pt>
                <c:pt idx="11">
                  <c:v>0.3125</c:v>
                </c:pt>
                <c:pt idx="12">
                  <c:v>0.33653846153846156</c:v>
                </c:pt>
                <c:pt idx="13">
                  <c:v>0.30232558139534882</c:v>
                </c:pt>
                <c:pt idx="14">
                  <c:v>0.36</c:v>
                </c:pt>
                <c:pt idx="15">
                  <c:v>0.39534883720930231</c:v>
                </c:pt>
                <c:pt idx="16">
                  <c:v>0.31914893617021278</c:v>
                </c:pt>
                <c:pt idx="17">
                  <c:v>0.22500000000000001</c:v>
                </c:pt>
                <c:pt idx="18">
                  <c:v>0.296875</c:v>
                </c:pt>
                <c:pt idx="19">
                  <c:v>0.25</c:v>
                </c:pt>
                <c:pt idx="20">
                  <c:v>0.27956989247311825</c:v>
                </c:pt>
                <c:pt idx="21">
                  <c:v>0.27500000000000002</c:v>
                </c:pt>
                <c:pt idx="22">
                  <c:v>0.18518518518518517</c:v>
                </c:pt>
                <c:pt idx="23">
                  <c:v>0.28205128205128205</c:v>
                </c:pt>
                <c:pt idx="24">
                  <c:v>0.18421052631578946</c:v>
                </c:pt>
                <c:pt idx="25">
                  <c:v>0.27027027027027029</c:v>
                </c:pt>
                <c:pt idx="26">
                  <c:v>0.13846153846153847</c:v>
                </c:pt>
                <c:pt idx="27">
                  <c:v>0.21428571428571427</c:v>
                </c:pt>
                <c:pt idx="28">
                  <c:v>0.18032786885245902</c:v>
                </c:pt>
                <c:pt idx="29">
                  <c:v>0.33846153846153848</c:v>
                </c:pt>
                <c:pt idx="30">
                  <c:v>0.24637681159420291</c:v>
                </c:pt>
                <c:pt idx="31">
                  <c:v>0.23636363636363636</c:v>
                </c:pt>
                <c:pt idx="32">
                  <c:v>0.24675324675324675</c:v>
                </c:pt>
                <c:pt idx="33">
                  <c:v>0.16923076923076924</c:v>
                </c:pt>
                <c:pt idx="34">
                  <c:v>0.15</c:v>
                </c:pt>
                <c:pt idx="35">
                  <c:v>0.265625</c:v>
                </c:pt>
                <c:pt idx="36">
                  <c:v>0.12962962962962962</c:v>
                </c:pt>
                <c:pt idx="37">
                  <c:v>0.2711864406779661</c:v>
                </c:pt>
                <c:pt idx="38">
                  <c:v>0.33333333333333331</c:v>
                </c:pt>
                <c:pt idx="39">
                  <c:v>0.1206896551724138</c:v>
                </c:pt>
                <c:pt idx="40">
                  <c:v>0.16666666666666666</c:v>
                </c:pt>
                <c:pt idx="41">
                  <c:v>0.23333333333333334</c:v>
                </c:pt>
                <c:pt idx="42">
                  <c:v>0.19672131147540983</c:v>
                </c:pt>
                <c:pt idx="43">
                  <c:v>0.16949152542372881</c:v>
                </c:pt>
                <c:pt idx="44">
                  <c:v>0.17857142857142858</c:v>
                </c:pt>
                <c:pt idx="45">
                  <c:v>0.15068493150684931</c:v>
                </c:pt>
                <c:pt idx="46">
                  <c:v>0.15384615384615385</c:v>
                </c:pt>
                <c:pt idx="47">
                  <c:v>0.17460317460317459</c:v>
                </c:pt>
                <c:pt idx="48">
                  <c:v>0.3</c:v>
                </c:pt>
                <c:pt idx="49">
                  <c:v>0.13114754098360656</c:v>
                </c:pt>
                <c:pt idx="50">
                  <c:v>0.11428571428571428</c:v>
                </c:pt>
                <c:pt idx="51">
                  <c:v>0.12</c:v>
                </c:pt>
                <c:pt idx="52">
                  <c:v>0.24590163934426229</c:v>
                </c:pt>
                <c:pt idx="53">
                  <c:v>0.16</c:v>
                </c:pt>
                <c:pt idx="54">
                  <c:v>9.8360655737704916E-2</c:v>
                </c:pt>
                <c:pt idx="55">
                  <c:v>0.125</c:v>
                </c:pt>
                <c:pt idx="56">
                  <c:v>0.13235294117647059</c:v>
                </c:pt>
                <c:pt idx="57">
                  <c:v>0.11320754716981132</c:v>
                </c:pt>
                <c:pt idx="58">
                  <c:v>0.15384615384615385</c:v>
                </c:pt>
                <c:pt idx="59">
                  <c:v>0.11494252873563218</c:v>
                </c:pt>
                <c:pt idx="60">
                  <c:v>8.4507042253521125E-2</c:v>
                </c:pt>
                <c:pt idx="61">
                  <c:v>5.4545454545454543E-2</c:v>
                </c:pt>
                <c:pt idx="62">
                  <c:v>3.7499999999999999E-2</c:v>
                </c:pt>
                <c:pt idx="63">
                  <c:v>0.11627906976744186</c:v>
                </c:pt>
                <c:pt idx="64">
                  <c:v>7.575757575757576E-2</c:v>
                </c:pt>
                <c:pt idx="65">
                  <c:v>0.12345679012345678</c:v>
                </c:pt>
                <c:pt idx="66">
                  <c:v>8.3333333333333329E-2</c:v>
                </c:pt>
                <c:pt idx="67">
                  <c:v>0.11578947368421053</c:v>
                </c:pt>
                <c:pt idx="68">
                  <c:v>0.1111111111111111</c:v>
                </c:pt>
                <c:pt idx="69">
                  <c:v>6.9930069930069935E-2</c:v>
                </c:pt>
                <c:pt idx="70">
                  <c:v>1.7964071856287425E-2</c:v>
                </c:pt>
                <c:pt idx="71">
                  <c:v>2.1897810218978103E-2</c:v>
                </c:pt>
                <c:pt idx="72">
                  <c:v>2.9411764705882353E-2</c:v>
                </c:pt>
                <c:pt idx="73">
                  <c:v>7.6923076923076927E-2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EA-497E-AD08-96ED8398E0AF}"/>
            </c:ext>
          </c:extLst>
        </c:ser>
        <c:ser>
          <c:idx val="1"/>
          <c:order val="1"/>
          <c:tx>
            <c:strRef>
              <c:f>formula!$O$62:$O$63</c:f>
              <c:strCache>
                <c:ptCount val="1"/>
                <c:pt idx="0">
                  <c:v>Not Churned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formula!$M$64:$M$141</c:f>
              <c:strCache>
                <c:ptCount val="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</c:strCache>
            </c:strRef>
          </c:cat>
          <c:val>
            <c:numRef>
              <c:f>formula!$O$64:$O$141</c:f>
              <c:numCache>
                <c:formatCode>0.00%</c:formatCode>
                <c:ptCount val="77"/>
                <c:pt idx="0">
                  <c:v>0.3790186125211506</c:v>
                </c:pt>
                <c:pt idx="1">
                  <c:v>0.48</c:v>
                </c:pt>
                <c:pt idx="2">
                  <c:v>0.56382978723404253</c:v>
                </c:pt>
                <c:pt idx="3">
                  <c:v>0.50310559006211175</c:v>
                </c:pt>
                <c:pt idx="4">
                  <c:v>0.56521739130434778</c:v>
                </c:pt>
                <c:pt idx="5">
                  <c:v>0.61855670103092786</c:v>
                </c:pt>
                <c:pt idx="6">
                  <c:v>0.58399999999999996</c:v>
                </c:pt>
                <c:pt idx="7">
                  <c:v>0.64347826086956517</c:v>
                </c:pt>
                <c:pt idx="8">
                  <c:v>0.63114754098360659</c:v>
                </c:pt>
                <c:pt idx="9">
                  <c:v>0.66990291262135926</c:v>
                </c:pt>
                <c:pt idx="10">
                  <c:v>0.60504201680672265</c:v>
                </c:pt>
                <c:pt idx="11">
                  <c:v>0.6875</c:v>
                </c:pt>
                <c:pt idx="12">
                  <c:v>0.66346153846153844</c:v>
                </c:pt>
                <c:pt idx="13">
                  <c:v>0.69767441860465118</c:v>
                </c:pt>
                <c:pt idx="14">
                  <c:v>0.64</c:v>
                </c:pt>
                <c:pt idx="15">
                  <c:v>0.60465116279069764</c:v>
                </c:pt>
                <c:pt idx="16">
                  <c:v>0.68085106382978722</c:v>
                </c:pt>
                <c:pt idx="17">
                  <c:v>0.77500000000000002</c:v>
                </c:pt>
                <c:pt idx="18">
                  <c:v>0.703125</c:v>
                </c:pt>
                <c:pt idx="19">
                  <c:v>0.75</c:v>
                </c:pt>
                <c:pt idx="20">
                  <c:v>0.72043010752688175</c:v>
                </c:pt>
                <c:pt idx="21">
                  <c:v>0.72499999999999998</c:v>
                </c:pt>
                <c:pt idx="22">
                  <c:v>0.81481481481481477</c:v>
                </c:pt>
                <c:pt idx="23">
                  <c:v>0.71794871794871795</c:v>
                </c:pt>
                <c:pt idx="24">
                  <c:v>0.81578947368421051</c:v>
                </c:pt>
                <c:pt idx="25">
                  <c:v>0.72972972972972971</c:v>
                </c:pt>
                <c:pt idx="26">
                  <c:v>0.86153846153846159</c:v>
                </c:pt>
                <c:pt idx="27">
                  <c:v>0.7857142857142857</c:v>
                </c:pt>
                <c:pt idx="28">
                  <c:v>0.81967213114754101</c:v>
                </c:pt>
                <c:pt idx="29">
                  <c:v>0.66153846153846152</c:v>
                </c:pt>
                <c:pt idx="30">
                  <c:v>0.75362318840579712</c:v>
                </c:pt>
                <c:pt idx="31">
                  <c:v>0.76363636363636367</c:v>
                </c:pt>
                <c:pt idx="32">
                  <c:v>0.75324675324675328</c:v>
                </c:pt>
                <c:pt idx="33">
                  <c:v>0.83076923076923082</c:v>
                </c:pt>
                <c:pt idx="34">
                  <c:v>0.85</c:v>
                </c:pt>
                <c:pt idx="35">
                  <c:v>0.734375</c:v>
                </c:pt>
                <c:pt idx="36">
                  <c:v>0.87037037037037035</c:v>
                </c:pt>
                <c:pt idx="37">
                  <c:v>0.72881355932203384</c:v>
                </c:pt>
                <c:pt idx="38">
                  <c:v>0.66666666666666663</c:v>
                </c:pt>
                <c:pt idx="39">
                  <c:v>0.87931034482758619</c:v>
                </c:pt>
                <c:pt idx="40">
                  <c:v>0.83333333333333337</c:v>
                </c:pt>
                <c:pt idx="41">
                  <c:v>0.76666666666666672</c:v>
                </c:pt>
                <c:pt idx="42">
                  <c:v>0.80327868852459017</c:v>
                </c:pt>
                <c:pt idx="43">
                  <c:v>0.83050847457627119</c:v>
                </c:pt>
                <c:pt idx="44">
                  <c:v>0.8214285714285714</c:v>
                </c:pt>
                <c:pt idx="45">
                  <c:v>0.84931506849315064</c:v>
                </c:pt>
                <c:pt idx="46">
                  <c:v>0.84615384615384615</c:v>
                </c:pt>
                <c:pt idx="47">
                  <c:v>0.82539682539682535</c:v>
                </c:pt>
                <c:pt idx="48">
                  <c:v>0.7</c:v>
                </c:pt>
                <c:pt idx="49">
                  <c:v>0.86885245901639341</c:v>
                </c:pt>
                <c:pt idx="50">
                  <c:v>0.88571428571428568</c:v>
                </c:pt>
                <c:pt idx="51">
                  <c:v>0.88</c:v>
                </c:pt>
                <c:pt idx="52">
                  <c:v>0.75409836065573765</c:v>
                </c:pt>
                <c:pt idx="53">
                  <c:v>0.84</c:v>
                </c:pt>
                <c:pt idx="54">
                  <c:v>0.90163934426229508</c:v>
                </c:pt>
                <c:pt idx="55">
                  <c:v>0.875</c:v>
                </c:pt>
                <c:pt idx="56">
                  <c:v>0.86764705882352944</c:v>
                </c:pt>
                <c:pt idx="57">
                  <c:v>0.8867924528301887</c:v>
                </c:pt>
                <c:pt idx="58">
                  <c:v>0.84615384615384615</c:v>
                </c:pt>
                <c:pt idx="59">
                  <c:v>0.88505747126436785</c:v>
                </c:pt>
                <c:pt idx="60">
                  <c:v>0.91549295774647887</c:v>
                </c:pt>
                <c:pt idx="61">
                  <c:v>0.94545454545454544</c:v>
                </c:pt>
                <c:pt idx="62">
                  <c:v>0.96250000000000002</c:v>
                </c:pt>
                <c:pt idx="63">
                  <c:v>0.88372093023255816</c:v>
                </c:pt>
                <c:pt idx="64">
                  <c:v>0.9242424242424242</c:v>
                </c:pt>
                <c:pt idx="65">
                  <c:v>0.87654320987654322</c:v>
                </c:pt>
                <c:pt idx="66">
                  <c:v>0.91666666666666663</c:v>
                </c:pt>
                <c:pt idx="67">
                  <c:v>0.88421052631578945</c:v>
                </c:pt>
                <c:pt idx="68">
                  <c:v>0.88888888888888884</c:v>
                </c:pt>
                <c:pt idx="69">
                  <c:v>0.93006993006993011</c:v>
                </c:pt>
                <c:pt idx="70">
                  <c:v>0.98203592814371254</c:v>
                </c:pt>
                <c:pt idx="71">
                  <c:v>0.97810218978102192</c:v>
                </c:pt>
                <c:pt idx="72">
                  <c:v>0.97058823529411764</c:v>
                </c:pt>
                <c:pt idx="73">
                  <c:v>0.92307692307692313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EA-497E-AD08-96ED8398E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5276400"/>
        <c:axId val="745278480"/>
      </c:lineChart>
      <c:catAx>
        <c:axId val="74527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278480"/>
        <c:crosses val="autoZero"/>
        <c:auto val="1"/>
        <c:lblAlgn val="ctr"/>
        <c:lblOffset val="100"/>
        <c:tickLblSkip val="10"/>
        <c:tickMarkSkip val="5"/>
        <c:noMultiLvlLbl val="0"/>
      </c:catAx>
      <c:valAx>
        <c:axId val="745278480"/>
        <c:scaling>
          <c:orientation val="minMax"/>
          <c:max val="1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27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[churn_analysis (Latest).xlsx]formula!PivotTable19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Churn Rate by Contract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formula!$N$20:$N$21</c:f>
              <c:strCache>
                <c:ptCount val="1"/>
                <c:pt idx="0">
                  <c:v>Churned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formula!$M$22:$M$25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formula!$N$22:$N$25</c:f>
              <c:numCache>
                <c:formatCode>0.00%</c:formatCode>
                <c:ptCount val="3"/>
                <c:pt idx="0">
                  <c:v>0.46291410143652889</c:v>
                </c:pt>
                <c:pt idx="1">
                  <c:v>0.11291413116970926</c:v>
                </c:pt>
                <c:pt idx="2">
                  <c:v>2.7824151363383415E-2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18-4FC5-87B2-CF2E2FE6B548}"/>
            </c:ext>
          </c:extLst>
        </c:ser>
        <c:ser>
          <c:idx val="1"/>
          <c:order val="1"/>
          <c:tx>
            <c:strRef>
              <c:f>formula!$O$20:$O$21</c:f>
              <c:strCache>
                <c:ptCount val="1"/>
                <c:pt idx="0">
                  <c:v>Not Churned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formula!$M$22:$M$25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formula!$O$22:$O$25</c:f>
              <c:numCache>
                <c:formatCode>0.00%</c:formatCode>
                <c:ptCount val="3"/>
                <c:pt idx="0">
                  <c:v>0.53708589856347111</c:v>
                </c:pt>
                <c:pt idx="1">
                  <c:v>0.88708586883029072</c:v>
                </c:pt>
                <c:pt idx="2">
                  <c:v>0.97217584863661655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18-4FC5-87B2-CF2E2FE6B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7925712"/>
        <c:axId val="477944432"/>
      </c:barChart>
      <c:catAx>
        <c:axId val="47792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944432"/>
        <c:crosses val="autoZero"/>
        <c:auto val="1"/>
        <c:lblAlgn val="ctr"/>
        <c:lblOffset val="100"/>
        <c:noMultiLvlLbl val="0"/>
      </c:catAx>
      <c:valAx>
        <c:axId val="477944432"/>
        <c:scaling>
          <c:orientation val="minMax"/>
          <c:max val="1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92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Churn By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Churn By State</a:t>
          </a:r>
        </a:p>
      </cx:txPr>
    </cx:title>
    <cx:plotArea>
      <cx:plotAreaRegion>
        <cx:series layoutId="regionMap" uniqueId="{8073C490-43D9-4AF9-BBDD-AB4F9F1F5FA2}">
          <cx:tx>
            <cx:txData>
              <cx:f/>
              <cx:v>Churn Rate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>
                    <a:solidFill>
                      <a:sysClr val="windowText" lastClr="000000"/>
                    </a:solidFill>
                  </a:defRPr>
                </a:pPr>
                <a:endParaRPr lang="en-US" sz="1200" b="0" i="0" u="none" strike="noStrike" baseline="0">
                  <a:solidFill>
                    <a:sysClr val="windowText" lastClr="000000"/>
                  </a:solidFill>
                  <a:latin typeface="Calibri" panose="020F0502020204030204"/>
                </a:endParaRPr>
              </a:p>
            </cx:txPr>
            <cx:visibility seriesName="0" categoryName="1" value="0"/>
            <cx:separator>, </cx:separator>
            <cx:dataLabel idx="27">
              <cx:numFmt formatCode="0%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1200" b="0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CA
63%</a:t>
                  </a:r>
                </a:p>
              </cx:txPr>
              <cx:visibility seriesName="0" categoryName="1" value="1"/>
              <cx:separator>
</cx:separator>
            </cx:dataLabel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1H1rUxvHtvZfcfnzO6SvM9O7dk5VRkKAMdgG20n8ZUoGMvfpud9+/XkaSTaaEBxzqHpL7F2hLKk1
vfrpdXvW6ua/N8N/btK7dfVqyNK8/s/N8OvrsGmK//zyS30T3mXr+iiLbipd67+aoxud/aL/+iu6
ufvltlr3UR78wggVv9yE66q5G17/z3/xbcGdfqtv1k2k8w/tXTVe3dVt2tRPvPfoW6/Wt1mUL6O6
qaKbhv76+nL5+tVd3kTN+HEs7n59vff+61e/zL/lb098lWJSTXuLscI5EsLmxKVcbX5ev0p1Hmzf
tighR8JWnDH67f3Nsy/XGcZf6qoJXy3XiW7WT83qfk7r29vqrq4h0P3v+eg9OTZi3ug2b8zKBVjE
X19/yqPm7vbVdbNu7urXr6JaLzYfWGgjzKfre+l/2V/7//nv7AWsx+yVB/DMF+9Hb/0NnXNM4qXQ
4e6RcIXDlOOQ+x+6j45yj7hLqEu43KDj7J69Qed8nddrLNQ/z+dxXHbjZogY0Q4Qkcs/n1qBn9QX
dqS4YoJztkGE7yPiyCMb70ibig0i9u7ZW32561/9qatk9+pjGvw4JpffRs5QMeIdICoXZ0+twU+i
Io5cRzjKcbdWyt1HxZVHDifKUWr7/gyVi+gmjIJ1/tSMHkfl+8gZKka8A0Tl3elTa/CTqMB1UCm5
UFvrNdMVlx05RHHp/oNveRdG+qnZPI7IZtQMDSPWAaLx2/lT8v8cGrY4okIIhzCysUxiX0eoZEfM
Ua6wqdo9dWOzfkvXdfIM774bN8PCCHWAWFy8263KYzb757CAX+e2I10iEF+ZH7aPhWJHwnG4Dd14
1ItcRHWt2yp6akaPa8f3kTNUjHiHiMrlU2vwc6gI+wi2igqu3A0q82gLGqRcThAM7x66UZCLKM/v
6mdFwA+GzgGBZAcIyO+fd2vzImpiCyYdwbdqMgPEJUc25Q5XZPs+HMzD5OT3u7p59TmqgiiPnmG/
ZsNn+BhBDxCf397u1ugF8IEDt4GQTdRGYeYO3j5yBTGhMtuYsb87lq/r7BnIwLNsBs4wMcIdICZn
L5nQC6SEijhMPB4KUyqObKm44xK52wkbK3Z2uw6fEW9th82QMCIdIBIXx7s1+b9rh5BwJ1AP+SA5
f0it2OqIUeSJxNmmigjIHlqvi3WU3+1eemw6/+DhN8NmeBjBDhCPy4unFuDn3DsXR4LBXVBhP2qt
KLGPKHHhTVz4mYdImNT74m6Ibp6hHg/HzjAxwh0gJme/7VbnsU35c5gIdoTtb8PFi0cxUfxI4g2b
ku37s8T9TPfPcB+bUTM0jFgHiMZvX14ODWgIM1SvuyOvQCc+tFiU0iNj0JQtNyo005PfqmjS+TMA
+TZwhokR7gAxuQL388+U609qCJacuUztMkE1o7YceiSp6xIDy/3PLAa+CkGNvzqr03V++9SsHncm
+6Nn6BgxDxCd65eNtgSHD5cOuEXzM9cYlE8YJ8gq7Zl3v9bt/6Fwsj96hosR8ABx+f0ltQZBLgpa
kiM12fzsWzJXgRCGUiEQ/uZ3Hnr836P6Rud19AxG+MHQGS5GwAPE5fIlY2JYK+YgCHO2Mdic+FJH
LkXyonYUjNzZrF355Gv1PDLy8m43coaKEe8AUfn8cbcyLxCFCURhkuF/swTeYfD3zFY2ouL7nxkc
n++qTOfNUzN53K98GzgDw0h1gGB8/OOpJfg5h88pCu7cFS59nPRS6oiDUkFJeEuqICB4aLo+3g3P
Kfluh83wMIIdIB6Ll+XqYY2kJGJb8UXQuxcUE3kkheOCrd8HYqFTXa1vn5Ezfh85g8PIdYBwfHxB
kp5LcIrY+cLelkZm8bBrSHzOhP0gy99XD8PV13d3O7AeM5+PG62Pd9+GznAxAh4gLteLpxbhJ80W
P1KEKzAs37n4h2oCrt5VAtQKfbwEf30fDy/WlU6j56SQ8/EzhIyoB4jQ2Quy9YIcUbDCAqZs48zn
mqNQIHZNzXGbSard7tjywymQ0VG9e/XfK87Zt5EzVIx4B4jK5elTa/BzeiP4ke2iXQh9EN8ykYd6
Y/J7RMtM7Woss9qj4RdP11lRh1H1DJs2Gz7Dxwh6gPhcIAF+Kf4FpXqFlAUc/r7bd2w0r1DQZWrL
3s+8/8W6Gp/HuXwfOUPDiHWAaLwFsfpiaJAjhQSR2FCYzc8+KorCy1AXFOb3JpeH3v+tbqM6Wj/H
wTwYOsPFCHiAuHxCrvViuCApYSarZ1srNsvr75ljB7gwe8bgf2rW4VPzeDwU24ya4WAEOkAc3r1g
kxeiY+lydHRvYSCzZEU5qKeghYXs+MqZj3+XpCgCP6ck/33kDBUj3gGisnhJq+UcMYlSMLpPNz5+
hgpCYjSyOCDGdkX7nUZsIq/FOo3+0tWzmlgejp0hY0Q8QGROXhIZEFzCZS4I+keRcTmORwjuIHH5
Fp099CcndxrdResdXP8+JP42cIaJEe4AMVm8oC8RJuKVVPJdREz3fTxISYcDM8pmbORCIz+/aaKb
tvl5QPYGz0Ax0h0gKJcvmd7DsXB0DUm00d//zApdDpJHV3LXtrfE/szNb84JPT+9n4+fIWREPUCE
zv98aqP+XCLJ4dqRp4D5muf18oi5OECEqGADndg9dONdzmHQ2ptk3L36743Y95EzOIxcBwjHxQt6
FnS2wKPDc+Dgyf3P3Iqhrk8kmiPd2Zmti3Vdr2/Ctr5rmmdwLbPhM2CMhAcIzOWbpzbnz+mJocHQ
44Xa8Nblz1IVB6Vjx5U4zrnRFjVTF8OYvLmr6rtnKMzDsTNkjIgHiMxvVy+HDNqPwOnjMCPdEpAz
Q2ZORXCFE0U4OHH/M/P/v1XJM887fh85Q8WId4CovH9JQ2aIe+Qu2zUn85TScY5c7rrmiOpGYYDa
wxD5Paom9Zh262elL/ujZ+gYMQ8QnbOXLIepI3Om0YFB2/7sB8sohyFSRnuY2jICM2t2lt8+jw77
NnCGiRHuADF594J2DJS+QiSMUso24FL7mFBGjmDDKOWICR6qyrvqLtD57rV/H4ftxs2gMDIdIBS/
I3jcrMpjK/CTzh7HtZVCC8s/uBT0GgEKnIuEdmz0Z/fsTWz8+6hx90Kwe/GxCT1OUH4bOMPECHeA
mFxcP7UEP4cJR/7OiIsY6x9MFsgwiUP0gm0bLmappDnCaP5fFNFTk3ocl73BM2yMkAeIzecXdPYm
iaTMVTidugFnFoI57pGJBATfHbSfhWDPP2z3feQMFSPeAaLy+wuiYi5pgbeQjvsPXcb3DgVE5u48
8cyv/L5GdTgPmuf4lodjZ8gYEQ8QmcvPT5mNn7RlqHtJG+5jR4vN9IVSG8YMvJiDFn3zM0Pm8q5b
366fms/jZmw3boaIEe0AEHl6ig99/94nf/JqI65Q64LSgL6/X3rC98MwNFLi6hy07e0q+LPQeHbZ
0D9P63GIZsP3JDmMm4xWL9h8xNwjiXZ7yvgsGMYlIMJ1uGCmKml+gNLDmHiFJsroOSrybeBMR4xU
BwjGxcfdujwWhP6c1YI/AfEoqUJda7fmD3uOKEEIJgCWzWc6cYFu72d1T3wbOEPDiHWAaCwXL4eG
6TAiaCCmZrEfwgBmhVB0fqEbfBOMzcDYXQn3Sv/1Ci3Dbfb1OZXIx79lBpOR9xBhOn5BmOAukLXY
bHece2bIcPMXSi827qrYojULjZd36bpfP6dH7/vIOSoQ7wBROT17OVTuOycAC+HIEh8qD2hiUw8z
TfsbIzeLvE4BRvSMBHI3bgaFken/BxT/fJHht1sfl+tmfXx/XeSDuwyffvc+osH1lbOhe7TMnrQ7
QM9uf33NBOzUt0sozVfsOfRZXLTx9d/G3a3r5tfXlm0fKYdzHAxHgIYreQjQ7XGby6+vUVQzKSoO
6aNjFk01LiLu3FxC+etrtMpynMRARLdtDqhNTzmGwMByBnenKFpsFPpsvt3P+V6nIyi3b6ux/fer
vM3e6yhv6l9fcwQkxeZjZpbmiSDwFC6eYQ4uxkQjAt6/WV8hwcKn6f9LaVzltE/knUv9plXHrBCF
lS5I0UXTZynbIlkLq5L1Ki/HehTLhg0yHBaW9snXIK9Ebi00GxLnjQrl2C4TZeXlaa+ytL5IZVZY
o6eTQRZfZdLEg15irdKYLwLHEfTOGfTYXqXh4KRr15WFf8MzXtqXgR2VBfcyGtWYiihklb0LKWn6
fBmkskoKT/cyy95SZywx5SDL6HjOMp7Hf1l1pzHmAaSPLBJqmHtrBDqaCYXMyFQOsFzYEQ/XyKFZ
1IZ26N75vc7j8rTJRCpOU9HVlXM61UET9YspKtD2lBI/Yv7q6cdTNn8+bs8ytXCOg2u4PECZ9x9g
NMXcrW1iR7cxTXgSLRrNJQ89pZhVxqtq6IOqWVZhE4jQs4Q1Ffn7XvCxZgsqJrvnbxo7zOvE07rk
Fb3E6ewS7z09SbMG3/eRFLilBS4fE8UOFwT/3p9jP05DVE0yOXVyq0rkwskyh3+xqySs8uXPPgrX
8LgOs3F0xkGX5gyOzGfZ2AZ2cIr9ajVnnUw0J97Aygy/nn4UFPOBVLheDofTcIoADBIuETDKti/V
EEYWCytu3dpW1RG2DCYncMpV6ooGz8qrxra/JJL4DQzqNyPy4x1nnisUrkpFAyrDJV3z5xbtqB1t
cfc2GKFJtteRIq3/CIXP8sDr46iN3uU+7vttvDDUaFP9gdjqb2I7OLGHVjIlcJ8hLMO+2IHsIosM
Ib+1nNQp+UL2xJbrzXLrKXLSy8iiml7wpBzb66QmZAo9sDbpDwFAmLEPgGRgglBfMCQqTnTOAGjs
iMRjkvs3vppyWZ3ossj88djys1qNJ6NbDUDl6bX/u/DgN3DgCnXZ+zNAZF/40An9NB5JdSvsHrZr
NVJ7oslKVn1bi+PI9YX9pWqx6qVX29ieXzQZu0odd5EmRf+DjUBn9tkhEuE0dB/mB4Ez7sfdn02g
pliqorG+4sSEk1mnQxMaNc8GHeI+4baPxSQWUVaPrPAGxThmJSMSttdZYcfjIrdolV+rLMyghqXU
FbvKuiivvz69Zka7v2u/cMDnoSOHIMtCrxu0ZaaSbe+7FSmn4etQNRU2AWkTgsUiQ8+l5Q0V76zr
giWlUZqmN+qaR0XQ/uxigaDC/Ssc9UFXcAGDvb9YbsnqZqxt/TVPpQXPFMMmT73XjaQZ5Tn3JbxZ
HbSovGexzOEnqiKrqDx1rdjqEq8M4UOMPxtDjMqjKe3OxZAUOvuBsTR3UM7Wy5DSDK0ZDAjbpsnp
oUUfeJ8XKp/419pntpUdx01dpO37cmqiIl/05VhicpaTdXhPj2Wmx6WbTKN13ReFf1arKo2DRTZN
ZDzPwjJvfC9XxPabRSuJlV7ZmQqmbAH6YoChZ1Y80vwNmVSKb00ivy/LHxgMivhzTyDUpFBXVzac
gMSFXHJmMbAz87LLu+KLI7WM5aIgaEopPd9vlaoWdHIsOCx/3FjPtBV4r7233gX1Xbw19A23y1Xb
8x8rtJhbcWT+CLGkoiBsjCGZbYtkSOrMD3XxpaigReUxrxNXXDAa8vGc1+2I5VB+l06fs3AYR8dr
w6ovwwUMfm9fBeXkW6dVJuLpc2W1tX3pRrYJewbRZak6SVpp4NE1V9hCY+fI7qqo4mT6PKV20ice
SVPjiiOsPgDSuQrxIh9x+8xnNxsGYMdlPOJXPZGgcZeFrHm9sp3WYJcMQYSwqbx/vHIDa+w9Vw8x
vkIjJMLMIys3EU9TyCxZD7Wdl8VKdRXtrgXXU/O2qhK/8tI0q1i2sAI/G04DgZDhz9zNffG5Ix3F
JnPcANFTV+YagdfTtmFuwrH6Djr0QU4Kx0af0mxrcH/MA6qK9MtEs7oK4KiJU9Rer2OdnvG27GEo
nn7i3BohURKEUfht3I6l/vbEuiJ12Ge8/5NPrdmMfSuM+WO1k8B5210p7S9+zCdswp61TR1cODAs
2KdPT8N08O4pBcd9gsyB40L/FROI/fe1fOJdW1rKzj5nIs8a7jW6ldadLsMS1ihM6pweV76jo/dd
7QawOEUodXAcuA3rtIcmyD7tvIYF5Xnqu/b1wKvUHb26p3Z31bgWiRalnAZ9jk1EQi8mwo8KT/g2
NcoeEuxD3YWILs78OGmM5ndg/t/hVItTjB5PKj50J09LPLdrLhoAiTkVw+5PkCPT2Zc4sf0w78va
+dS1OUFoLquKITTvJrNvcVevEKch7Qds2yFRHL+C5j5et+zCbGnexj3zr/3BNlualdGUVadRwbgx
keVUE7oq066oo5NJjgm0zu8zkynQ0c2gnQ4toUZPi8Rmls1FBOTCbcKqAUEcB56Z6pLn2aTjnH1y
m5BDt5oiMBNoLN4a1b3XY6TtI+bmh4NRcdhKY1KqooSjsUKK5IQO0rykywR3E6cqdsRp1KdmHcqx
1/alXw74VBRyI+IYZHa9Siyn4qvCrTpeL0b4C4j7A9FmeQ1EU4jZGYWqIGJHvLePVjMk1ElbPX7i
QWcsVVOV2FpTOkX6piFuwnJvbHQ5fXZYbvxjZmkKQAY7S4PxeMps2gQrxa22/4QotcJy9E7Msft4
N8Ga5JGlsMVEnxbGurUwm6cRK3qYtQYRCR4YNT7Bv5A5UixFFggsRdM4odUsZNrGUIlQsRj/2qyP
MYXmauenIu2ZjuKCaFw/gUhbukimyd9CXdpPwh7t0vrYZY6GddiEtyx0hy5ZIF8Og/xHZmHmjswj
BU4DMAK3hJuu5ukkiTVCyGJwPtYtxQ5pRrTORifw/VgfERdCy2O/t/RQe3bKRyx42vk5QhYYPaxS
Xw1p896xa9ePV34jXBgDKGR3VYFQggfILCh+M+RwVFvYgrLPsZRD6ubQFWiRgSNIBgOEFUcUv9QY
q+6K6ExjJjJJ4JsSuzHZ99OrLRTft4kQ3jgBGAlc3YmTQvPMBuFgbQVkGD+G4Winvte0CS8Wfk/8
+NJmk6jG4zKs7ML1FGMqDr2qKqPyDUlbPkivQLRjnVdBZokLPwsdvih7PQQ3JErJae+3wl4mTq7T
WxGnU3WVaTvDHzyZaNq/Ex0lw7R041zJYlEifqzbVd9Lt7usytAftGdnJKNvOamoWuZ5pegiHpq2
8j09uOUUe2HeVWJYBEPSQRm6qerH1BssGYt4pRhtxbWdNqMIFmSgbd+eFKoPqY/4zQ+asyZ0EJkt
nCntpwnJOrZicTYko996ZV3E9qpTTsCXMrOG6WNvaxZ9bkUa+EsuGkYXI/JTPXp20NRqqSLWJ4tA
psEpmrabZalJP537KifkhPY0ZKvAqt2QHBeJzsSnUXZBYn1SmgzDx6EZeHNh1U1uXcFjOO2trGy7
+jQ5XZBrr9CahvUHNUxpcuJH4GxWkxZupj2FLJuFC6ea6tL9SrPYzW9DVuhuWGKrjOWdapu+J4sk
7WsanzZ+Xkp3iTxApvaJn1mJfamoYyXJSWcXrE7Du9DNeYNVHih3K3Excd1hS0+0qovwA+7Camxy
nOeiKJyzVvlRmL7N5ZCUwXHcBU3fve2lH0TRyhdZ38orP2e8PLNjEQbuCnvF5olXdBOBW09rN+qV
F1jCLptl6FdTPJ71QW2F0UkfZfA2i0T1Aga2K6JW/qGt1pb1GTZHb/mLniNsoZdtgahLec3I3cF+
l4KZwK9m86IVRSnew58HEHjcpGtRfp3aUrHuTWxXRcBO6WBZjrMYY5m0zsmQxzRLPSk64xeJtCKI
E3AJp7Ie/BHXgC1iGSoZvBv7oi+c97FvxX26chJuseIsaUfldu/smMtIeaVShpNwqkaGyWcn8H1r
OhcirbFS1ljCZF/AapehPLe4XznpWxqVEU3fx3Efu/5xH8MQBMc6Qp95tYDJMlMaOysl7JgE4RiV
S1IkceUu84ZYMv+DBSzH87I4VepTG7hluaiQB2NlmdtG8CALaofmSzB/hCxeWSoT04uwhvSLIqQ5
t1dx2JsV42mT4Jeuw8a6zjPHmHzRNYHrLFTfaGyAKUe8cdKoKsPnio2oYSMnLF8Zgx1y4EtqH09L
Q4okM6eRgYcWImTyd5oOZp1zoWIwZFZrVYDCyhM3FHdliYSmXFVRhEhr0bt0dMpF5IaytYCgaMv2
cxPnbZRjvaxw0idhOwk6XLixY6YcAeliuraxs/AEjrfKr741mA1mV5ZBXo4WXktVZpam6yg+Chfr
lj3m0OG2Nsi4laeqOC+/gkYM8ZocCm1fJ1L4ii9Er0AAeYUTUqzFdvf4U63wlU5sGeH8ZrxfjBa7
plpsY1wlJ2n+xWuZXHASVdb1dqmtzcd3i7z5HJgCllw4rMgwAZpbYfc1iewiqk6inI8QumQT/s6U
FzAeROQaCXiglSc3QOmpa7DVkHm3VXCWUzX60qNJ2I32O5W1GqvUsSzFR1gBjq1agObwO+UlZDRB
b5BJhhdTJyDlV7VZQV1Ag2DXNjKFLEKOtih0bvf0dGxdk52TDbSb7WH7SYr1sUWEEcfSSY3wgz2G
2KcBrcxjQhHaeHHUJXHCT5MVibZ5A0m5Wd7NRprascUsIaT5FhpVNcahJYNjd9VNaKa+WVBr6if8
Q6dcC+fYIjJP4rMJV78PxUlAwGiR4z5qNXRaxYFhPuoe+Eadw8qv1A5ybJ9aImKF8FWHYPddDYbe
fCHrzC/RBS5+pTkx6pBN0sw/b+0g7D+1aZAG0SoPXHxvWHIa8NOkHh3anPPNXoniWjXOyXbJVdxV
mM4Q8QRfAg+g8fC4iBL4+Y6Wk00+IXKL3W5ZlFaTRwtSBz4eLuMQR3iXTVqA20xBGICyAUxhe+bo
wKhzC/+K15KxtWN3lSBYHMY3XNXpoE8boUmWLVIl0qzz/DoAS0sVbfH5sClr/ELQKNPLrGzx3zHr
QaJJ0lNQRSUqFOlllzQ+SIG+ivF0Gga6+2zn/oAswB8ns/d73KgE6nvgJYOFcaswbd3jNIOLzY4H
K/dVfSYVXNXwJ7GHGPYmSLVOktMtSR43aVjFqzZMke/ejKLGX0g6LeIQy3HC73Wm1G6KBav9PvGn
zzx0dd98Knkf9vZpsxF9UEGNJeLFMCWQKAn6Wh7bE6Gwck0lzPLRoTC7BnyV2eIb/tStkx4rQFtm
5G2iiOFXhQ2Oz5cRqFDLi9IJvDJuJ0py5YGyGO3sghe0wifskZoctpNtjX21IVkmKtPKX7V5Wfns
LPDLCd8xbag3H2k5WMNSigR8qU8TpL5ZhtwpXzQpiAl5niW20adG9BFKC0HiNjCV3PZH+Lx6hKWJ
V8hszeK1ETdUAWvdBBWGOM0DDMe9IZDyzx7hmW+96f26qqJLxWNDUuoW7u7CSXxuNx8EaKzRPx78
2BrDld0XMq2XoC5w16jngASyv4iAU6TkcIYK4E+WmCCVnWfGbWTSN9utYhXF5tusZNxoMNE8IhHv
3vSTzHznQzK1vXVdIZgGqzAVpbK/wN5if1l9MWEFYkGMDH6RWzD+SC8NS5VGiFcRWatM98UXW41h
Sb+KIbXTS9sui9FfCabrxvqrj2g8+MfwaDyVXp2C/7YWbkqd6jMYyT5pPpKgjINg4cuRh8NV7yC2
KW9VF3Ul+7P2XVATJ1XSdplaWGyqk8+TaJnQXgvvMCDZp1QjpnQcqVraYpdnsWKLDi9aTuc5Pept
w3IryQbLsohBEC/QtDcase7NTZp2xv6pMTDWBNG/Ud6ozswn8nv23o+ZeU1SYuETYzCaD/oc7ER2
jMzd1Dai1C+gygGiRf9yakZaHMdQVKOVKjPvbLcsYkpYIoVbf/DWhg835tQKFtUwVtzxKKuI+74N
naDXXk9ysOdinHzFzvoyN1oeWJOhA2tUv/BLICxrzsqJYH8LgvrDJXhLM/MkQv30y/ZBslJwaSW2
inW9ydjyKJ6cxIvzohUfko3BSjZEY4k7WLAbrLQ0JGRd2ZUQyyzISu17YWm31nUbyQIyNz1qk92b
iAUmjAvFgGc4XWqm1d4rnKUT+BHPl61R8oKZ4uky7wezJx1/YknkybDOs+w4jFNo42qzIOCBjdFL
cMYC3ytqasXnIeOp4/6A+Jol9OByYB+wgxmMm03/RiuHDWoI4KvZdai1jVk7QTBAG3oNM1tawmhQ
2oF4Cb0uKs3cf5Dd7ed25vG4UBu3dZjeODx/xrNW7aCtvnZAVW1MYwwOGLNAHgBNevpRMwId2kTQ
B4lngbLCf22T1j8oifZuUro+QsndHiHJoPWiLHwh3uEvq5ndrezQgNpGMRDWohKAbGscn57LPoWA
sxbYPy5O+Ls2qp/Y52x/Ln7HGejbOLhGhxrMWCSpicfrGo2Cx5NG6Pyjdf77A3FlIIgDXBrIQC6q
Ga+IkiqhaUb8q3LI4SiCBB7/zBkTmLmtZj8tIDW03ffyjpEQ3C2RDprpGS6vnxOZQxqLIG9S+2pr
MfpwMqT9aPNRytUgardbxYU/VR/ano/xMmtzY895BdNg1ZOAP/rBjPZ3OmaEVMrcjcQdJdGwPC+L
jYpYvTPy8irdKFWPuA46PrSJD7seuV0ECELRjtBMxeEcEFpYoZlIXPCynRZdicx+JTOuJWrHMC3j
Aqa+xMehHz69jEaOfHLRb+pZxcbMPi3EHEYAh0I2wV/UACVL0Yy1v2/gd8uGDVZ3GdaJsUzTfSBU
1DJvP4yW2wr0fv57qkuiAII2SPTm3TdJmqsN9p/nDIhGcNVUe7l1e0MQlrFHNCyr9qoaf1Lw554H
yt/c5Q7FQDOs+Js54L0PJrqL4suNW0KQbNBwkhR6kdelcRhPP3BWhUKyhw4NhbK1ab7Ftf7zUkNO
mtCPh0LdkBiE7nYDMjsxQVXFM5N49W6XZwuSiYo5nlOlqAl4KYK2etHwfHA+xT2BufjBvDYtIg80
CGwfGhYUGncIDtG7OE63v/aEoLLiRGF9Uk2MhPUxk4PpJ2hxbqjVf9VTjpL0QtcB2FHlZf6EfM9r
ZNDQ7Bz+Fq1BwUInBbibt0yAPSDvM18GgT4d4d2lvvSHKKHDuPAZikZ/1mWZIZGpYiby8jhL24k1
C6KJXWdLt5Igy97ygWpuv1ebilxiI53g7/w8o+VwkQRhp9DK03Z2RMFqxGghOUWq4ETZMrXiAvZs
G2I4FoaFXrIJDBBjuzD39r0h2iQLyf1q9mHGYHyR3BlH3nfMQkiqmYtIP2ctlhtBkt06l7xOTThm
baKTAuVN4EYKl06Rl9RNRicvryuVR0u7cNK49XakRQnHF3rbUOQ+BkJtrMf6TqVr3LBTduCGkB0k
NjsuXI1HZgnygu4NQb0hChbpkOGM1gkY+TROP3EEropf2mOjRHEW28Qy6XzdVWBKx00mpfqx5uUy
TNoMxCk4FAd1Ai8OG1f7C6vVQU8yr8RJY8neq1IVTn8clFDP8qMcVTfpj6gYmJoUojjC7Evd1CgD
fIwK8MXBEvscDQGrsCopjRcZRdj414jksXbfSHvo2Rcqh7FxL0F8+cWHXKk4YcdxXlsEuSyumxua
BVrMUA0/zvUIbJf9wKZq9IgFbqFbILii0l2MYvT7t4mqm3ryUFDuI+TDyq1Q2YxCUp8Ikjb9V5tk
yRgufYGQOfcyJ8+qP3JwJ1bruZui2daalKhoB/ZbN4PljVd5mNqsRRx8HymBujaR3pg3xm1stkZ6
H8/lTpog6aoUeloKr6uInVHYokA7mAZLEub1idWpjzDD2r0ucmWlqyySgfTCIOiv5RjJeDlGvX8S
iY6fRoRPZ1k1dKfgIvSVU9lsMSgZXjpRkxKwvl310cemPhWB1LUH7Qu/xlWR/hGQSC8HRX1kkylv
TpCughRiuTx3C/JFJ1DHvC/st3YfFUtHhCHQJVa1ip1BHMc6at9NcdqQY8TVzbE7Ep5ix9rZTVi0
14yK4rwSVnCedXVzLGuQyGglCU473aplqHr3g1OEJSrzRXQb1aW/TMMi8EaR50vpq/KNO7FsNfo5
6rh5IQW+2h3zhYhzZ9XjK89cZFRfq0G3J+hc8G9LlaQnyUDTyRtVLFdhTPR1IcCueylIltqzuA4+
9cPkrlMrl0jG2+xj77LomLCGvBFEhZGnLYu/FSDaVlVT4w7i2PE/gP6L0HHUcHVLUaxBRkILetWx
OIxWxZhbx7TOmqu6E6AMYAqW9Ti0b3hdjYkns95d+I7yQ/ePqGNqPEMPQXtTMxHTY90WDRKVKAtH
r8ONrnduI51saflW9SZTaChYCtrEH4aOJ8h0Mn0u64aWC98N9ZrEdfF2wNGA89qmZof60lRBg65/
MyAgvSBO0p2Bv7beRAkP/5e5M2uS3MaW9C/iNRLczcbmgUtsGbkvlVkvsFyqCBIECYIECPDXj4ek
6Vbp3m5Z27yMmR5UUuUSDCznuH9+glQZTr+vYF3Dodi2LGBofKX3tspp/TF5ni1JG2zv89yNBEyA
BNa4bTNWLutlX4B5UrqS28rtKdHN1BR+INsbF6Q4iNEUlWYN+/CEZFsvT8pOakekJldxL2wBrfYl
Xt2nrym9iQJsHzPrpYI46LdFY4VJq9iNYR2ly3AjWaTenLSoqnwY1M1caA6KgZdp28Sy8HQYvcNb
HouQ9MN+RKtfEF8s9zYY+P3M3MJLvizN88Tc9KqsFKSYrLYlDZTsig6/HzzTDKoZNp5lWxnZbL3L
ycz6cthM994JuRWwacQLRuhOhZQmuM9hAxwlUVmplU9PUTtE73OW2HMHxd7AOIg0fihdCqq9CT2l
bs5J5o1t0Qc8f1ceypIqQ4XVFXE3T3fJmvAdDvokKfN2Sw9LMLI7kDagM1amnsk4yL3RNth30iTv
KqTPKzrd520SW7afZOSKbhLND4cHsmdLqnWNQs49LiqPaaGiCZ4rb5bCZ8Yck5zL/YRKMiiadM6f
82HJP0Irw6dO0fHDbGb7obHAK5OO5DoCGrD3cVNUk52WR1SIXhGvgzl7aubfN38c9mEfULBVEIRv
mPMj3GUWJ5LftRkUnZgnB8wvoqWch27PY62eQWeF+P0NOQX+EO66JJzfoKxNd/nA1CFwff4ohNqu
mrmbapviyEUjK9qbIfKXk9LRejfMVD2pLIs+Q25wOJDJmZvICWweqFK3QbjoK6vS9diuNhyhvGTD
niYiqtDggvyEcJEfN0/RM6VM3W8kY88ZxI+3acuWJ1z4zQGbLb3eAm8BhZS0uz6n8RkedRCWi8j7
KtvcEGK9q2G3Nd54xyGi3zV2lFMJtsPfqbWb3uSiowbt8badVR7pK6BGHP29GJ+acMsFzmxh6zDl
2SGAa1cauUW3mWlCaOvK+/IoAUV2dnG0tXnphEW1WqUaonR25nFo0qX28WHk/VL0uaTn1ZPNHXSS
/saL3PDSL+odX9NAqm2Dl1mggul02t3YvANAGcugPeWjJN+1R/Va9mz1rwHr6OeWGDPtGenDqMxZ
kF5FdFTZLvfFkJ8Ey2QFJzbaCgPHusryTaRFty25KURIh5vRg2N/5bwpxbNO/HVR5yk3sGoCq4L1
OESTuA1t5N2nQ97KMrGKjTXLpXromtaIGqatY1ei5WNbeWqIwTRSGnj71Mzz9uCyQWm2v5QefpVP
FjP6OZ7auDb8xNFVq74MUlQuZSw0NdfQO7q5DHXQPK3pNrpy9PvkDOCOBtUaoES8WtBKLy9xi/5N
4RxRcokTFE7NADDoYJYkPcXE+kP3tIWOElM4O/m5PhEcdv4xi6Dp76feDapiZo71Y+41vAND0/S5
KpRHm56XXpTbxzYE91IQFvX3owu8bb+iVexKP52If17zzg4lUVDir9Mex2kFxG2rRmhTp44sbYnp
kvy0eM7O3W3vvCTfQjz+wbeigtIi+IWzkiQWt8sSddlSuaRLegKJfB6xHzIYlKUOHBF1FOienTmD
v1qIAUJtuS12GopQOFg3qe74YWijeKwbWH3XvIXQWXW2tYewiYKsSjKfpRC1OhUceaMkDEUdp64g
K/zrZCHLjRfnNi1FR6O5SCMeQkyD6vYSSE99mRylSaikI/txpEFYN4YRTUqUcMwbS7jrgMnWImXJ
g/OiMUVhpjPX9iVO0gV/YfS9Fp/ih0NoypKayV4WcTMFNq+5SIOU1ZLYMY6vA88k+hl2rKCHbsqi
98aY79vGmueGye9NLuOuQJsgHlfQGTXNqNr7uDx8HBKJgoGVble9I/2NClu9M0zlpZzkJosUoKUs
hIjFoxr6pFIqcYXO2gjnq1nE59LQbZeOPYy4xtJreISZXwZ2Xqdqw2UT3eUzCx9TIECqag3UGqwH
LJgCRNv6FYyS38tpmLN6TtPmPI/D+KineWlqbRtDj9B9m7TwhM2PYuymigxTv+MTjR8H7gd1vrDx
itPYuybcRldEwnYcmxn2c462qCKEYoSPTvV+s4T0BT4wpheVn5tprmWQjDcgANflKNVKi3xefVtO
vOnKKJmNLPJAUFCgQBr1cU7w4moHmfpxo4h2UjjX076DQ1YpbMq12BxXN7jlcfm3Ce+rtkN9gV+B
PuDWaXc6zZNSD5K9dG0TfId2ZnfAbvL96Odil8q0u/M6X5VGJOzVH8Rz34HlatC47VJCu7dxJctY
xOE4voU+VSdNQmoLqmyXlS3kzROVBC+68aFRt9aUQObD2w5tycmsQfvJWZh+57QJXnkQrmcD77WK
5TQeQ4i+L5DPCb+caVYWYedP1wmlIepWHI6XRRh9RvyC1LtBXG5tS+aP0WReW/dJCysTcvCYHId4
aMdyVq1d4BZtI+S+dO2CMuxxjhSJ13bxdS9n8sEYW3hBevwORdenLCs5vm8JAQtrgjkZH0WiSVqh
hTe9Qq3Fm5OQ4/JNomtjJZdh6H/HxbuqIvey1Ry8hSfVIjvv0E4xeb44/7tgM1wXrfPkbRzb7kOb
TOJ6QOe5GzUFzzTSODzDfFNX0gELKVSDkuZsZy0/OFlsW84QCk3Rmt5+LovDXsGmRJ+mJXTILwPf
yRTw1Ew9dCY8QWZuAD21dkMxD/DzByZ+GboTKVuuIof+rfBQjixVTycvrr1JgNr1NxO/LHPfv6XS
2JLP4Vz1vjf5N3pNg0f4Y1kOrgc1XJEsK+v3K4qqE06/Ya3txFiHUi5H6QkOwxtvQrYGXqnphaVz
wo9lraRBRgBMCRZRGTHBuoibXWMSmCGClx1HkabqSxtrSuqmlqCmDge6vQ6zHvgtGYN1rtBVUI4j
LU/GTZYq0E3v9p5PuiG6TXRIs4IHUxu+9wA/vaE0XmY7uoPlxa1/zdmYjHmJbttGstAbE7MuU1y4
sasYHKisLzR47MhVg3FU8CuXUUg65azRgMm73iBjEhYWoHaud0rLqX1tGh6NTbViq8AIQUooHFRh
7DQmy65BrTYcNdOe+DlPszVxzUAwiaGOJ7hlj9QncE/2EqjTMlTKRZ7f3XVacrwPkQfgSXdgkaHi
G4DqePk/hJenPp7j3A2uyiWz8WusYsIef5dbPXmxDJY+v4ibJKBWXiHwejHf4fhfnAzswy39aiLq
22QPMnrDfpuCOW/ftFyZx4ohQ1zGQ2dLuzXBFYHjeHnRDIJCdl5QUNobv8t9F5W6mfXE9xv8Kbxb
uPK6sfsIMz0YUcX9ot1wFWq8vK1oR3AScwlsJRT0MVxi2SZ1AtS0DU++1pMbQRK1C2oc9A7NtJMy
63Aee8tYcXBE1wQ4Fkp3mePEdHmLIiqL9u2SCuckdFQDLbQtAUXpfo3qZrBR29dyBTOTQzsYxuy8
ofTLaur1CYWPZWgudRFEUx7VqdvCaA/nTrzITPfPHviYpSAjQnFFpLF3avAi4ssfOKos8OtM8XpM
5pxVRoE0scVGJtiHW6Ldb5z8KW8bcwe50xyg5Lbn0adhyUmir7vAOVHLUAC3MjmsXOn1j11u1/Q4
oYRLi3CQLirssPJhrxYfHKLN5DogXmP4l9x8ynG0RoIWCe5RXS3h5h7m1lstCgSvr1GBokOknYzj
vUqiRVRUZPbD26h1sgiadQoeMt7yuFrbYfhUPizoYu4MWoNh8wy6EdUFrEY5oeaDZjE3X41nL4oL
KmoylBtnzQ75MUO9ndBBBryGTPlQUj8axzpy/nwI5jF9600fQbBMKWnGEoJiG6NDTd18I7LE1xXx
Y728Al4A+FAoCU6uBJUxGRRIAQEZBHHrpkHnLYpoQh1+bWGZ2WINeVqnPOlPXjOPgNF1jHgE6Dgp
AF8Qp+cqG+IcppK3sD2SB3hjUtt4RQg67jDJfupKDcHsYwNygLVB83vt+SNe5yZ3SSDtncObXUU5
zfK6Ax3xwwN+BPGwk83ZwzE8f0dzubL7tBPqUnWFpD2ggklOKkrj9gNHZOj2oYm6h3EN6TVAx+ar
UQGefLZuFsAZ1VBGtq21hWz99Tmzsb5bVc/wEhCvg7+bihGnaSoQN+Bx/hBAPkyrvBvXYwDRoq1W
0C3f1jBCvjHmc3QYoq4DYKjix4k2424hg/+aqDko8hQkIVP9BsZ+3lyBBJO7QdaTtBXRs0Esqx+A
uOetyc2xSRT4snnYAHQ2dLX4dfP+AjegGy7lkDqyg8cDpxSjJNu5akxocPR6SCy0xSJTAIJhM08o
CgY3X4da6nNDApNVftzIdAeUQT6tNl3ADS8DXiX8/PR7pFjWFAIF+O3kXSreGR/RNhSoqV1bJJzm
AEr41LIKF3oHdgpyyd0moAAUWyJlUnMDRK4KfdHW22TxNU0MIA7gh5CVCeXPdWZDTehsy3WJ3VuK
08Jc2WVQsuonkz3MsVo0flwcT2gIWqhAgozXYU/JVcZ6ngL0oU4UKqD5lecx8uH6lp+sJ+c70HZd
CYqLvCPXogc4BWnuyjaeO1Wma9S6Sq+um4teZQutNWuzHuevCvurLiAu3i3JGr94lEl7A+WKhxAD
RuGKXorgrc3BLBQCKMXNCEbEr9M1dmgKcoJcwkT9WNQi6NgTj61aS9ybqOpQn1csVFN2eW7J7Rqu
kKFDMtKbrBfh6wROoimM7t/CWYyvahnHAuOLoD2CiQTq1Bgs+V69Nd7qN6itrFd6qDyulUZAZ4bu
8n1otHdUHTZ1pVqe3i56GU9LPCGtoVJ+hi6QHjzqZy9QjNsUy6BJPiTZwtpG/vxglCNHPo8LKTuT
rZdqzReAXwZIPOk8Z4c5ZENSbbmHwkm0ud0PMTH9A1K8baUgblUKSz0qpzDWNcqX4GpwIwPdtwav
jDr7mtMlKOSsfYQfY16LrKc/AQb7VRRHy3OGcn8fRDT4GMGQv/r4krjwLB4coP1XpGayawubfi/N
gl2X6Xcgxsud1L6jRbaMfoB9sN3ljcdR0QSR2OM+UAPajDmsshR4Cb76vE5EfesgdlSZRaMyIeu8
FZYF44uX9dFjx8JIlBFU/aOUQwAzC6wkD8NPp6H+q5pL6EHqAxcUF6aCi40c0is62lHIBxXNYxTf
Lh2bcMrPmAwKukhNyGXD5reuExO8BliG423kAMO4/UqQtiBVOPp2YUdfM9FtR6DYbnmmrV3jz3iI
Rn7oxkwsUUkj5S9elZk4WhUOLw4eBclYEA5dHrSJXwGdCzaUjZnv2lLxRPn2qJ2FilkkxMa7KBrW
7HsyDAsOlUny3vY4x2LmxxXqPJAGleeSpgGSEoGSAlCMMh5clENGG5sGIHoUA+ZkcvzhT55L5wqW
JFC7epar4wyeY9tw8D6yoRcMHGtwgg3SdM3mT/cmzBa0MG1oE6VexmylpqtgpWbo+xD6aW1303Xj
rMdqXjFLIqh9Gep5+tB8M4Er8F1k68p1jFCSFZtkOBkOFEHHLi+hWF9eSZQ0ft7vWWNNOn3TXrOR
uGhpxvH/QLOnib3ylhkN81XnZtonpfXzLDW7f2/P/erDwjXEUKUEKVMMUYZJB0/mV2+ujR1CPE2b
fvFRXlJA4ndEQvC8xxvujbCl/sao/NW9vvxExLhhVl5StjBHLyMG/kwvQJzLFh/Jgh/i959ofudP
wnhQMLHnlEUauJjxrYdwRNvBFPz9Jf8xP+Hud+fx9zkAn6NEBqVhy1/++L/xoQ2XsZDz/7p81T/+
1m/DEv75p6dR4J9/+1eu2081zuPP5a9/65fvi5/+x293maHwyx/+2ziHfzGw4eHHrPvlX/zPX6Y5
/DLO4s/THEDJXyaU/8M1/2/zHI7jCpf7n2Mc/viCPwY55Ji2DZIJSRmM4cIy+n2IA6QsDBgiAF5I
ekk0QEP7xxQHTE+NfWQjscSAE+Pr8FbDrb0McsDo7jCB6IxxttBtkYpI/pNBDjiKsWj+ZDGDiMC8
iBATXaIc4QEE139dVE4sixnSNjv5k8C+gS9SrZzwBxvG/EsMZjuuiIukJejYBjeRo/wmDIV667pk
lgVNZ+8O4AouKSaduYvAfb3wjdDoamqt/WRL2zVHiM0TLemgQ6+c0PXuNG7wmto+fXHxst5rJcO5
UGCW6Yl1Wf9ljIvPBj30C7Njp4oN17YABY2rGvCfFXDd1yPLoxYxftPXOMonXSSIaLTFIMLkCx5j
/2Pw02PT99sNannzbWmn6IFTT2+VNpL+RJUubhvvN/mTIbEEEuxtQ0P8HtHGfLMNLlLiZvbTC0MI
53kTo1VWNr2DZJSLyrpwvuvixl5vKRTbIleR+4mmzbvHqIcVFpcRzY3xCBSpSKZJ0cxZ0CK8GEZn
wjoOTRP+R478qmbvm2yGAxqguY4NZW+BCxtbhpnI9jM+iiItcpH0jy5g7BY42TEeYRNfYmDNvtly
WLskMnt/hC1RbUIkj4I1G4JucFLTwjlGbDEGRG8F40PQVLhl8i8X+FaWSMGnfsl6o6/A8SF/Rvl0
0pR3dTcju45Wa0zKHqrBlYI8AvvFJQOyChIGshtzBCgggz+YVEyHxrHxwD1//mAezRY4M6IfS7Re
8nHq1+UUpNlv4z7wcPIeOrwnh/42SGnqFwgwdrdt4kaNYEpqXntc8UWioyW7CtiYsoJtzkK5atL8
BH4cokgj1q7u50HdDpD/S2idE2KJkCmqaLVsLPx2Xk5LJ3ATJ8w2d9kif874LvrgL9sEuTwLx59Q
wvuoAODTr0Dyt+VzUGHiHSjN+heqbXc0IRAIEIRdeJRDYt4B5GYwn5SpRjnEu9wL0Wx04RTugjEP
oU62wXq7IRPavUw+p9bcb17Wjn0dbN6y7NPAtA+rS9mdgIkZ9F94d8kalUyoFs/WRgPz5rMPt31s
b/wkFRSt1pRXIoChGESLeVvjNTlmLiDPTYafQeepQlbpMZptU68DpsmXoEDNcKBDIHcYsyKKATu0
NDlJT26J+G4WXGB7X7TmUZWy4dCQh0AVGCgx1gh3iXJaAoqEBXeFly6kbm2uIXSFoDd4cEUQublG
4ZUWdowQAcoPPZSZ8ybhWGHqAVhxf3CHxE547hrIkCgMQIFqyBRWIHgSH6L36JJqnnVYhormO5CX
y4kIJeq2c+kxtPl61uGGfmoSfD/FWi/FKLbpKpkneAmdFg/Io0cDRIsk3ifdsDx4+Xy/MWxMPnY/
wZY9XwzSpM/4V6bGqOoSuBQjyPYnT6MA7NHvlPOAnqi1cfCoIo5TKxNDDy03ArCSdOjSOUEmdm2y
0pBoQYHO78JoeMkjeCbg6U2Be/3QLc1DkgysFiNACzoNQ9m1PqoVO/fZQW2JKC1PLk97XJ/8MGSV
b1wOBD7aatInZp+RjjwkEr0xjideu0jFxzSORJ0gI2+LBhmz6zjnfj3Zzp6diLdvYR9Fr6mAN8A4
2HUrGTulekmfQP3qK7kmvcUhNeNMSUecHUUbU+/TR85XYuc32+1F7Sowvqe72wzORt7I7DBuCNZq
L+/OUANzqBVzY3eUbLpc0A2UANMb2Ot8uhHatPtUieyKK/IOLh2KPnyonaViK9DcL7WYjY8gLh7K
/dozXtMtHPoyaXo8bRJ22KiZl+efbetwiWQhOFK8CYstGfWGM4SI+babs/XLAN2pzcC3vViIX/uZ
HKouSqHnzZl4BV2f3WFejXRlg7f/FaAoemDt3cTcDreB0W3lgCo8kZz0PzF1aHlLgyZ6TCHA3U8T
a2rkRf1dLyN9bbYlOyL7DJOz5x6vMc+kx6HLWv3YIgB/yiCrvYczljQyNusZU2KG6yyQ8wHBveB2
Rj6mtMuksatW99gEIskQcw3aGwhIy9nHWACoxT09+CzuStPNvIINjiOzb26DfO4OLfXaOw+ZLiii
BuGZBmd+FXYLIQjmsA25RYlminfipiU9fWYIYmJ4ByL+311LIKJDFmrPBA3/YSYUaMYW2A+BTGS5
hXJ7CoGWlpJ2kJHwobRLU6TT/Dw1KzlvDOzOto6mKZB86bDeJvYAoiJ4JI0hyOx1snLrtIBqdAv7
BkcHnfWW2DtMDaFNgYMJY4zazr4zPvVPIYtSMAZJYGuQEbz0SbSVHVblCX38PXRGGHGNCoNlefUn
+BoE6OcKcunVeU0/HEabqvZbFBM6LBhOlGjcRNzPutttZAa+HPiSWgfJVLnQWAh0yGF+ZYtJasrB
sSAwgCMYPVxgCnUxZBA60/vVB5Ni7bRv+QpPqGnpEW9lX+lh6O9D6ZYqHtKTbjxZTYlqf8+p/kf1
8f9L6ftLRf2vCu3/H+tjDClD8fqv6+P/OzDuTxXy71/yR4UcxPjYE6DZENTAtQZxAhj6jyoZCbX/
Ivgk8wDWaRTjryBp/8esM0L+i4TQx/CxDhjdkGBk9z+q5Mu4M/DkmQ8H4MIf58F/UiXHl17un0Uy
qn8Q8pdZOshgoeiGLvdrkYwTr0deoiGP8yyhUMsNk3MKWFK4Sbde5GcZNeoeg4zUp0w5QUiZew8k
n9x+iDwnyx4BHcRJ7aWAov2KcWYB8oeerIFzyjfMQcL3gZ9FmsIzmOvQgb3hqJLi8Dgyy3eYewL+
MOjyM8F8pTuWDysMQ+72GDnDHzDnazsgyzkXDNffD0jGm0JubY1uPRB5t3bo275g87K+5zg53yFR
uLZqGB5byRAzawvFFRzZ3p8u2UP5oVGgvi/N6nBAuQDpzM69ObUhGYKiIS1Dty0/jGqCgsg+OjbE
D+4bltwHC+KsxdjP5Bmhno3/TUggxAr461uAZMLlMz4A6aL/xTL4c/MrcFd1Hp2TRwTI8mOM1MnF
yVZJkY/Ww9UDtT8tWiLyuzGV5DysBC9NJtkYly33zX5jnatxWY7HfNPmeqPA+4iOxq+g5d43pI7n
B+Y8W8dt113reAHjlbGlf+kxRWPfMCV3eoaek2XqeenD+BDL9YxwCnkijOxTln91UzJ9/GmT/NFu
/3nMXv5rx491h7zCZQFfBmdDc/nrqAUJIrihvkReYRT0Lbi8+w2i1q/4jHN7BzZKHTUquiNkt6WO
2ABgCyLRtpvDbruGme5/SB7gMeTxam+bIeIndCDxI3X4tykk5AeC2MFV45H1luEYP4fNZO8g1Lxg
1AvZ54gnv/BhNSUcav/QDuuwZ57y9twAeEAVudSbL7Cmw8U3V/4Wfg2JPq+KBIdF0/iABgOODRDO
qrWO1zZeEQ2WOdvFLTCmvDtF0bh+tmwMix793KdUNEQeoVcHteBQp4zBvDJ6hzl59gGbkt+kxsNm
mnl74OEXVGZ0hglVyVzxbgNyGTWihAxkddWChyzGtMv3qKkxyqjVQIKGwT7YAe9SgcRidy3QNJ5d
1pNvUMDlj6yfBEDJVV2wH9Q0B7ulAYDUeT7kVrZX/bL415Q5e5cNgbmOOagDlDa6F5g8sHUHpxgU
qi1qyIPXLvZ2Rj1+hhkBa2bLtsMaX/amx7d7Ydb5G2LN00fe8OYcRUAn/Mbav4m6/OXMuqQvMDU3
QHmJBDbey99GKvwp64ILnaKTTb0Htvjb/ZLrYe8Fc//i7JpVKtV5iTEMWDtq3D5Xkm0liF5UVtHq
2FcnR3sjE0JP0+JP39IpgkLPen8/ZfLV5hGvJp2IZyQxc8yHUXFfwNce9j3e+/MIVqzwl2arUT8C
ghAjebC+4sjrObxUpz13HTHaljiu3M7g/r8cqCM/qVguQY00O3oPX0/4nhCEbxQft/vflq3sprxs
0SxeqykOzoEc6c+xz/zXzBPzt7wL5m8DXNMbfPi16lAtwcSu4Pi2H4OPfmJUnihhFWtWhFone6TJ
4FwBR8tuM38aXf3vty75H8IvuHdSH9kmEscIg/96Xq2wbiFMKvpAlEy8agnSoHBq8h47tJXXKugA
YCTT7D11rjUMnITM5bVVA7N7wKa4XkLsQQ3yYaKnDPDeOzcJYOx8WmVTwoqgb5Ac8GJ80gfHqdXe
38ib/9MLAPWBXwsfQ4JRgvFfhKFh45hfwJr0oU+2pbZdYG8m2TS7KaEALeYB5wyF+n0XYxQZZBeG
yj3BqJB3H4bIVbAm9Cf2XoiD2Y3voU0DQNCWnzD7QVOM48noE2YEwjNlQ9NnfyOU/nYf//O+vqx9
JI8izJcjJMUQzr/+7ivaarVFa/yA0UnxUKzzTH9iNVN0Z7PqX5AM2K47O9vbPjXDfhHAUwoyDOiw
ZWtOo8jacoW7c+zjVR0x38V7WjAcbY9pD+DM1KSH2y2b23MKpOtuBedICpD4809gUJiRlLcRBrSt
+ugDFTYlnzZ7BxgT5nFqUrTeXQwbAhwbhpho+o0wjL3wMi87zS3Qe4rAz66fw2YnMeH0TSXDtlcr
yKYWYAjGGqRDVqJNsD+CZsZ5RUTkmXKWJKhR+ue7cOQYsqEOYKiGCdOapDxi4Ch9G1JsddQE9u63
rUdBVH0pCh6pTjj+IxAOetrAMTz0ZMY8VoGQQ5mTiX35ct6AEzP6hpUHUqUXlxPk8mhAvp4w52C7
jnzk4osIOZkHZP9hJRHBn3x4TQ2c4qRF19p9hjBwjlPD7JGvAA6UIgYOX0/ODGMkKkTv7U0XbLhL
/v0uRJH4S9mAlZCHEDYR+cKZfSkH/1I24KwWeuZmemB9sGCSho8NBkwBZzPkgAnYJCa2YXQjXgAD
+7ZDKSbfE7Js91uAMwlDYucjA6ZZMSQ8TlPbz5hyIfwWPCXAEFE0zbBbMJ4J2zVI/Q+3+iAV2mX5
gLpjfug2jbwKkSORVjPC4O1+QDl2bYYlrkXqO6yDaADz38Pi7Hegg0fkDzehD5jYZiu3YYSJjcSz
XUfwtCkmYWC6H2n3+ZR495hP5NYKBpv+mmJcK1hfrFLjNB5ssCGGgV17SPv2UnJe3le5tsu32fJD
7HHjKkvarc5D9y2A9wVbKoPt5zvEE8AdDPu8ibBYOzJHJUTo9BPhJAFwzfATBA//gImAziuS8P+w
dx7bdVtpt32V+wLw2BsZ3QOczEyKpNjBoBJyxkZ6+n9ClsoW5ZKvq+2OXaOqSJDgwcYX1pprafZL
o8fVpT6xoPFrlaFXG4zksdNS9H1LPRou85cifWKPjOIjzxrwqzF1y+TDWZsy4J91/AndjLzThnEt
cLAjnIQ78arqCrSDDB6jjRGrfttPcSH4dTOOvJy9goBohsiVdlnxGDDnXELftVlJBvkiy4cI4s0R
AQRvnUWmxofYCFkqRdKuM3ZD/Vr+ePMt7IxK2y6oVD8wseRc7ZvCDWaAXsLXykVeRNaYnWY+CO4G
H3J1RjIcV74lDeNZYiDGDSPUcgsbiHW7dNLprqW2PPRa6SEo7pblCy4y9+iqRduCrs/sDep59r6i
XcatOQxstDo7iX0bnhsbTY1PYQLooELs2Aa9Z2VIyOtQBImx5F8Au92B1coT36JsRT8GssjPx6y4
ctAm3OiFM9KB5x53xpuX268P0r+d7V8GSfzRpiJ6MXnx/ffO9k3U7E9f+Z3lTUShzjIT0CkjeynW
QNVvDa7zddcDx1t3YUzyruKI+tbgkp/L44VllS8T+P9WzPb3NZCk9wWyL/6Ag39fcX1rLH7F8/5x
l0lfwRWQFa2tNxf7CRXNQWBrWa3VBzfJv8RV5O01HGmbxEWq+qe78xctzV9dCa6dSVeDFAd++I9l
Uc4A11wmyZV08BGFgK7JQmczhrH6fRjDjAQo+//nlbiGx6LU0X/u2aNew1lcZ/WhHzMsZUpcd0OR
otFaHv/xr8R8QDdxOqNt5lo//kqDk0uvapf6MHfZlyzPvvA2+ZLy7//lMpZrSgdY9k9/I2DcWIoo
E7FcjN7WA6DE8WnDZ5yS/+HW8VnFEsue0XHB4/74G0U1RtcKAdZhCAtkrmB5N2GluxcteL5f/1Lr
d/pTobZ+8FwIzRCGV+Ami84fr8SazNV6b6wP8YjnA63e3RxNjzQGj/WAWOnXF/txivP1U+6SR2mv
/FxSKd/SZjU0HjybVX3wUMsGDvXTIXUbQG1a8irctXmEdQAVEhjjry/8Fx/6NRTDMgiINW2wLT/+
lii52D/EZX1AlIpevW0MpuZa9qil/KdfX2q9YT/dUMshSch2SNpy3ri1F5WqOUGictBU0x4KVaN+
1EV4/+ur/OUv9KervK2qXATNmsq5ijdZZ72dHodiLE9l+7/duj9d6c2t4/UWV0PJlWD1zAFUntdl
hXz+/eP1llaAkAP/Kut4Iex1zfJWzxFBo05NrcsOvZ1GG0tDzdhPKK9R9j03iaMdNKMeNm4KJ8/C
LuZHbU+c9X/eHH91Yomf7ysjH3zea5gtQ7233n7WdgCeqro41INeBbUYmGzN+LdvFrOYt14oqgAy
EDhTUBoHQbHEEtDwtkZjlqeVT2ujm3GmrTtFym+rcvzoxEnhOymDFcTJEl9B9mVGpXCMFmYYtdNh
yqgXJh66hwS/qleMaBwWW0GV7iubMZczNcUtfbv+lDl6dbTCNHwZCirIsZisQ+gsEIXn0tuP7G+A
KE525NNAaMUmKyc3GJrIPPY9qj+V5eW2153yvtdS8yS8ZfyIPNLby97mZ7clV0nN6jy63ZD6sYNJ
k71YLj6kWaz5ScfPo+me+VqAXAyyoa93FePM60hfqqC3gHr7gxGGKYCk3Js22Gm9PaOheteIcAIC
y/wH25Lmg78otkvB2VmkTu/jmtTxl3K+xVFSbtkXKh/tsNz1aJ96tqcSXybk833aLtWZLIkqcIsm
2bteoaGIEPoTpnfrPEUyfYncKn+0xwwmZ2fU7xu70J9CfncsMaOs39eFqRZ+pgGvcOzUXu8bBqSb
zWSblH1QVvLHbnSZYlH53lIJ9i8ht+Ycp02Ndj79IiR/U5Xa+hPd6Rf8MuF9by/VEas8P33XVec5
16ts1+aCmpnY0Ty+SRN7usOZZB55qYBDHQrwXRESPyqRhDpaV+UpiQAxoKiOkquIDvI6hTT2xdY8
eSUr5me2yi0YyNroupuvT17eReYJzbN7EdvcsgyR+VOo4pTRVzz7cHWjB4zH/EqRk2QvmER4y0Pb
DJi3pqySAfcufrW0dg4kThf1pUSN4QU29g2Eg7VGlIgcOtcv4UssG1uU7QVu0OXJxXL8MJVZ8UV3
YnqEDJRs2XN4Mwto4J9K77Hi4X4wyorPj9UKi0bdtFiue8wRq52aGNMzVzfW/Av+BH2ImJc2vI4q
LKuZhiDD9h67puWxWxtafzB5yyJqd/c9z73aWPlYx4/wL6NhjxIrffWYMO+8dRZoOxVFfeIN+b4D
zHY3tt7wvLRLtrdq1ee7UWv1BNKJYS3bJYVBs8GqPrKpxtLzYfHq7pO+8GyZiFtlkI9W9w7JeP0+
Sk3r/HUeCrafH7ZVmnGyxaplhbql+VhdzJMVR9lLA1vxNIVRuW0n9HhZm37BquldhNI2Tvwgciej
Ykbz1zVjEOMZuooy9r3YMzxMSfyFlMHbF3VO7scuyEYgkuE9emyVBQhi48949K1Dmdk4++zYXi4w
yD3X3TzsjaKi+/IYA2yX0S1PCG2/dCHL3UbrcWbIfO+10edetTTQ3XRfNvqhr4YPihUE3hSoCiqs
7TNvY+c2VjyUsuTHglIzXA5YcrdRxnNuIthl1+BkTyxgl7Pwpl2xOOs6fqp7vxhhI28y/FOMoXM+
1JyKrEjyGqEQivVrg7p21xD8sM1UDqkT6c/G6FgFMJuyDsXYD3u5vvprk99bL9LXpNOYCI6p9ZpP
nXtrDL28gssgH1Im2adJ8YnKOFBfYIuSd5PPVTCU/PpWh/5gU7iNd92XavzYaS1TsqjjzInNzL2V
NgMfRJSvKKIZv7acH+AunVt059ib2hYotQPYCs+Wcm/DKmsv5Kg4yb4We8prm30uCrypc8ohBvwj
sEcu3VYVpOsOzQ3g3PFjbJXIVfJyE6FS5hMMi7NN8muj7qtdTDPOH6Gor7uVYJVUenXO8aFzkjex
SojNMf3M4e4kyLwDTFVy+/XUHePkfZ+58rMYOa2G9TNiiUVeZWGfXKXWFO2GGXeRM1LMbDStt67S
yNp1cO/9gdwI30LSsW/6Ck30Ylfvkok7tDhhGUyCYRgv3NFX/IXTTS7a9hDxNnjAqbw282V5ChdV
3HaKs0eLOD1AFW7LbCi4516ldkZqgQKHFXNlhLr4ACqwPw8QAv2sUtcuhrQD+TfDHiahtyfaQLvs
2+TaAPv2rKVpdz1PcX8ZpstTIozxyc1mN3DR3+zNhWyHBXv5tozx4WLKDG/y7L3TtAWdePylisLI
ZxD4juf5kXyX6KC7jBFwKTd+L4wazW+HebCaoz2H+wd0L4xxHV56mAzNowaR9rEpOXnbkhNHFK58
SAACVP7Cn7T+/ZC1za7eYV2RO9q/cZPZKFd4b2OZQgCrDoVume2+jL0NaQQ1FL7OS5Gw5TmHWUqf
2fARSb3Cl5icjpDVhbdxa4chbdYWbTAPDRvCvDaYX7Hx6SG6ke1QbPD7v+sKvcCfZhSnyulF7Veu
ak5G3qlAyQK7ZwBSu3Ls84yguUAaKPKW84/RA1QpfUzGQGRprO1NTMrxaQSHMkzMKMPBPZmDqspN
aCt2wKi8vVbZG3CYDkKNNHY37pAVn2vLjjYyiRh7uU4t/XH22o7qxkIJg0Mr5R44GYrnvu37m9J2
EH+nJnYvHxB+uu3ruDWDxVByQCMvuxc3ExnRCVN+P6YG2mAsnBEVwhyabAadeTiVeZoF0FM+mK4C
5JimG2028LdYWoxUmeeLg2O4taxUu5REfKQBLpCJd7U+73lOdWNTpUz+VO72B71hSDU14WuGQQeD
gJ5tdVG5AcNj+YyYZbpSvKPlOtkRqPB0cLFebixXPK7Rxyh3pMIb12mb3Jmg+OaadkSkJNydwwQy
Q/HM8W1GVCc0bOa4GTEHIOXmFz5kagSa6UJr3v+6GjV+KkbXgljqhmU7DmLUt11gPTEcw8+UHeKi
ME9q6IovldFwB8d+7ODUYFWbttAguW1xKvsrdEV0T9imr2tJWZW0xSsvrvIE3Yehmk6rQ545FKV8
VtbZ1BPvomzT9iLDtLXthyapGYizNoxCnkFjolOCarG60kChv5Ids2Ch5B97V5PO7bwSKkkGmfJH
kSTpy9czsCzZHPvjsmq4fn0v5Npm/NBWsXVmFMM42TJYinwdM/9pmcYoLzJVJ/JDQzER2Po4XPaR
Eg4QUWom2PPwPAwNZby+UGNlXludOfyscw8+KtlI7+/65h8Xw7Sy68/DwEY6DIyYPbztm9EKcB7w
87SFfEQzeWaJv1qVktcyV3fgTuXu13fgp0adD4OgUzdNtMqMnd6o3TtzsIporPPD0FCQlqEKeVmz
qi1LHNWMRavjr68n/+rTh7/aY/WNRBknw489c9lS7JksnjlcmxEMW8k7L+nIiglSPlg43TG0Mz6+
ti13vPn6Ch6rRdogGUa5i2WuoeXLrddqaYY9m56/m2P91Gd7hKq5OjFLPCHclzf3o0fJBOlYJgeP
fntvaVF1rs3x757BnyYWXIVBBbYIZw0te/sIqkQNoQ1M5YCK2ADjzqlR1nbvNzrgWJxFrM5niBBX
cUbF+es/gP5mgclHjPoATrELtIi8h7e9KB5YsEf5GB/MbgTzkKMcvtDC0HspFHVpR5befO1BMngs
zfkRTGzzBcXKuO3nAdkgMez40DjsWvwnuXLBGPQ1tZyZsd3vIu8iJZDwUxOSHnhcVR3R7xOXf+fV
fzOv5qO4Ppr/mTr85FR4+tz1/+8xaWln/wjKXTMdv33lt3k1sbs4EhhVGZKhCMETfNNv82pXJ82d
eDmTCaGEJrnm13yfV4vfmIDiUWFwaBuALTlGv82rDec3JNK2YOxLMhnKBO+fCLLstxveNRYHWQyC
MJa86BTePhnRTD5ImUbxsSscda7wmBqbUq+7M9EX7IDMHk5Xpgx5BzaVjV0EzAGpOJZ5OR4gYWog
LULlQKny2nvkRho4q9x7TNweX9GKm4Bq4XGGTxbpUnYBGWnixX7sQuT+O2Zs4eJbmjmiPnItmL4m
gGRq0jkDk0BSUhOap9KFhLdp54guoHCjd7LsvHAzWG3oe3b67I3jI2qM0EYg083vln6ApzTm8y4Z
NBEAKFG3bJzkiQeJpoZcDp4sbNKDv2hhc2fhwL/gS2QdtGJ1qVfabRLWaRfExA0cWqOpLpdxLlEk
G+JpadvhnBpifgjr2djNbce6yINRwbJx/c3zMgMtWNhJAKg4J0PKGspNPM7FfRQD6tRhHvkpi6rA
EY0840B7V2WVtSFxaLh0zXnnDnnvgyKocKGu0tIuMfv7DJ7vTcji8jZkGYALAX6u3JHcyW+cu9oS
eCqkLHUGc6vXg9zYc5MH/MxZYHRY4Dhtig0OfAc/nfEEx6o+yCS+cEy4KFLF15ELPz7QwSjlgQMh
xTet0dxQTC3mRa/BR0ehYPfs2xb86UV/8Mayf2dSa6bYfBe51Qad7iNdy722Ky3+Hpa6WFz601S8
T1LdwiVSDVu6nMewnMXJG9t3c4a53mOF/AK2aD5RejubYnbjwMrmbSR7KyBfLbrr2OmWKxQqh/pf
NFd5GRfc6pzgEWrsyr6OILjckMkQBlrsDO9D+Nu3JC6kWyuykXsv9eceYv68KecFsWuTRDcL47XT
5AGeAAKFN0ROF6SEhUCy7BBtqxbeSqN/xoBd+lbvZMeYjWJ0HnuRD7dQdavmtY2i7kWMjfqSpGC5
bMTE5zRqjPvMNtOAgAZ1YXVdY+MfK7hlIwl3l0oXL+Nkqiut1rWtPorPBFK9OONYdX5hlc1xoPoG
g22I65kKFv5DO7vvXcrUhwWYIc7SMN/aTZgrn6W2Kg7CVBbpM3aFNjwvx/EFr0olAonFu952GjU+
vu5Wbhb+ylvL6bEGlAjLb5kZ0dQRTnUBjYL2YaKGvx1q/Wa05HtiDd6LFquCYBKKpYXZt2cnNfIm
J27a/QBFay8i3X6yQvchCuvPsNFCOGAwhLYt0LWDlbNquI5zqBOlh/IjjW39EHHm3PEdEE8bXXzV
NcmZse14hJVWdHyYV7c3nIVRv+y8bon2bji1kY+R6X2RaLW6a3sS4UgU26WaCm+gY8NKbbIaeJQx
BN1gTzslvP1sGvExw/jY3DICcouDCiWQb1fN6TkzRJrRg9MhbCZRWZedZYRbx6jiY1yEctvU/Ygi
W9MCiczxyWwLPLT9csb2pNFHd/E+c3OwWjZjKiucqZ7FPO4wp6/guDx7noB/I/RoxrObODuz7OkA
GUABaOxMZhxtat3GVZFtazsbNjYwTp8ezfThpzWnNDMgLykFbM3sEn+A63c5DtbIHUiX5aHJhXW0
ere9nPCxPo5REKv8rBjaBSQ+gcRLosrdTppRMBU729iFdfIMggpS5nFawmVr8f8655aoLmUOQmJj
mdrUbpoKDlRgKTasR4ZRLidV29zSShoPruWyRrdrRhyWhEMz1wvcei2sSATJs+z9kmJmMSdnPFum
pM1rh5c8g2URDwo9iIV/EyeBTXu2DFf5Es1f4A8M/K+Os4utCHaik9RqP4XdR5LSMPci+GTqapcy
qHShjmGBNANcU3sBXeeFF4u9G/t8OJRLgzI9DytYG309jrZfFEn/US9522wRMHUXYCO83RDJ+8ix
3QOJZeKcEHTnt6Wb7nOHQXq8IOepXdj/vGC3pQOgi6yN4aC3pTgKMhz80Mvio424Z8vmS5zhvxCU
udLIulroFwr34XnC4rfFBX0X2svsO13k7Mfa61zAFckXlcyqAgXhmqjmOHtHiakcTWFzbIAaLZs0
ykhzmYybVlZEOE/67Fs8opfgJpOrREwweXLmXAjqvMCChIjhqAl3o2rOUwGZDxdK94kMUTKQinrc
Ig2pL3oD09SizPjYLt4H1+uLY2S1nxovUqwKxg90nIpB4Cy3SvG6kW18dKkbD2rMjaAI3atBhncQ
Jo0rEAHlxlWDdcvwsdi1WncVzemdEp12O8bpzcR9PYWTpfM05leRUyy7yc48Xo1JBMPZHjp7Zy1d
GxB1EJUbC6gKg+Npfmdm87wZFff1Dl5IZJ+WlKySy7kTUbXVeXOivkomg65VgEWKN+ZYzYSJlO4i
tjEgk+W+SISnPZOXNc1B4jjuEiQW41kxZKWD9CeTeQ7nBC3SfGhkdJ9lKFYDqIKUMh3+NPIsJLaj
CrnJRmc4gbdNtsXnuSIWboPupIG6o2txULOceDJqNT0V2MtPTp/Ks4KRtW9mbWSJUbCV8eWcga0l
WZKjPy+5B0PcQ58UYFQKTkw30+zXOXXTgHouPQ3g29hR6k5x5y6KWa0oOrSUFgJqb9zNuht9ahhh
7FGVWzfd7Da70W3kzmjJvgGZxvGaNQY3KJtJwo1FFD1iBoOAmhY9C6eMOYdXGMS6IdIbArFYCmuk
wkbJ2w1VQEWzc25rVcRsjNpadhs4Ip674c0ldlbHu23jzrGb+p3D4HLJ8vg0d7KMAkR5A7I7jCBn
TEjaUWsam8IvXFckAp3YNdkZdE/VagTcZVbjgX3zFrB0hiIBDBnQ+44EExlMqUhvXUBMd6mXjhA5
bIZOlfSsfZeE067Fm3tYZAz6p8mmgdzauXXAHrVz/0S6kReEnScviLoqLHYs0/y8GIm5sztrjztW
4Xxa8MZs3BL+ZkOuqt9VxnCIAMZgL0sIVTImrcBkua4hqYCa3C/wPhzNxBRPaGtTn/18GPuRMtwM
gKpZDnxcGLcnTMWeObyXrcFNOlceaRROxgIRcUmBc1OFZFYQn4NRjHzt7dirdGapYMGzYZNUgzGL
i+uSYbxE8B2rbW/Fl3R05IKORX8xKsc6kmaORLjELXHb5awHkPiW+d4s7XYL89g4uRj5hwCRx/xp
grP64lFzv9Nn2zmHyNNtP4GdeNEJSrMAuljkXcKeYhoIWKEvjO4JczFdbWSZu1xbIh+SgTi2+oz3
oMPM+N6ozWFk1lcz82aKyLtE9y4JXZ4/60AEEW8l8pXzNDmR7yC3c2Paz2jWupmFSOGEOw1yiRv0
YtHJjyzaHVxh404BtN5aNjSfanaybWYmyDynQq3WjOFMvNl4NbOsuQP43ULXHCcitjAyQdWOX2fk
r83qkzV3Mql6mwFj3W4bfWAtUU0sJMK+2WpsTHb6IJxPeqlPF4RALldus9T39Yjqh20j1sWql92D
VwqAwlLkUWCRq3difhyeCM0WJwHzc+fweT2LJrJvjaUf/VHU1VGHt7DVVko9c6J6O5eOpPYX9tay
QuUzwY0huuZFuWNWYe2ZKpbHSVCL114+PlRtbuw00TI3bfDgRi3Gx7QYrojh0M8cEkPAA8jD4gwg
eQdOPrI/EW1rTQ1JMLXZzsoCQs0wN9g0O551ohLOdUKNQsgApmCvzz/GmW2tMsR43CYoxr8MfTV+
sosJjFvNnvZyQMlq7EZYK7+Pq/7t//+m/5e2XCWu/73/P7+W3Wv3A6vg9y/51vh75m8Wg0WOBBxP
JvmDeKq+Nf5S6L8hh9MBDyASW5Vqf2r8/2j07d/W8SDZoMzF8NkzKv0HwjT5JoXZYviHgosthyT/
EdnO2/iBJuxduqrJPhc6SHdSUh05BrYcsSn6qtPqvtk4iD8VWxKYu+FVVc6YocHVa60XLKDL5H1O
yoNWnDrgUO3E8zK1ZnhwQ7yFYM0Gi5O7yZf6ipAWDEi7oh0Kc7zqRZZQGgL5wKdtdrw3oh38vcK+
GMym+0hu021vJk7oS85on5gwZ5ebnjfvCNALED/P95q7ICFd+hiCK4VUKTgryCVd9jogL3FRgtq2
6KtFq/Hq6JLukDdsW25wOWX3bRN677t8MWK/xf4sUUwPa6lctvEaDek9a0zEKy4x28uWxhBVcM0U
Hy8O2MWtUSXuddaU9vsG1WigedX4koDAulnoDkEaznii2pjRHGzhCZe1EWvupq+0ep8RCndMwZ++
8LpqnvUOZNEG4pX3sfLcj/k0X7nQyJIN25r5yD/CywGZyHVCePwBUYvc9qnh+dOKgGJX6DW3Ki0p
x8U8M9QYowGdOLCUAohoxQqKWpoSS4Jkw7hR3Cipukd0vuFRb+dxvyzOfOt1+nzCotwg8k2IvSAb
XEsQA6XJJz4P1m1KqqaxHSiEruOidPeTZVMuV5O8AFtRPsSLAwzBVQgKFyAWA+EVkAmISr5EG6A/
afjVTCSBunFdmZEC2we4oADEchwAeuP5seYhSBS1qNRLtUUvD1leowQwRkx3uZlOlY+EfHnRAHnv
EE9qe2JHlyMxgstHUejOMe5kfQ/2LLxSWlNdVFqkCjaM2nw9qcUepKQSM3tkwpvv/+4ziA7xpWbp
da38RBTOuk8fPLNsT2nNu6g8FWE35lXg9GGTeju91e5YiqwUJxDC3bhsketL8fHrMfHvifo3J6ph
iHXC+d9P1IfPJSD77vPnPx+q377q26HqSkamTCrRN/4AgAHlImlWqd6kw+G2ehq/TVIN+zcOz/Wk
JRREsodjH/N9kmr+hh/1q0SMrtZgEPtPDlgQVG9XW2sqEGJPIQlH9di3/LhowZTF4mpEOUBWMx/W
/eCEUTrAZBxHbC0FR/1GMukdL3p9RuDTNXMgu8nYExnqHJqCXWpohR0Bb5YjmZOY9sPE3nVrJ6IM
oohjxEc4sC0YbT0TOd6sdm7LwItayqNei9xXnjX6uPNphULnkyrrHvpGF+0taAWBjVrGl2EW+wtF
834ehAAvapB9tnhTt7NY0DNJcjPMYnP1bNaN+woMqTiqKVp2IrExbTpOIPoBOQQo3Wt8U+6hBJeM
bRMKATR9E3+8odvVcyxVs9cHbTl1Qw5GkpGR/QE7Ts34tYBTuCmYoV1WFPnvsrR3L6Z0EXcKu2NQ
5s7toKR3KSCCIBCLopc8Bv/vGdlwWBw1BFmCUilMRbtvkT4cxgStRWvMt1VdOce21Msd+uuZhniQ
16XjnaKSSXI1ZTeaG/J2CPWMtfVIVuHKWFRZY90z7Sq3Y2MKyLCmSWLk1B1Vt8Aw0RZ5MhHNnYCk
UKrpzULRli5BlzJOaewYBHTjahpr3FE9yKRm/gq96CJCe7g3a1ns2NRafNduuUWF2F06iRYyStcf
7KmYPs6ZsrfdSMJy6GTQN4CRbkYimXe2qqZAq6f5zkxS54MKJyiF8wsvgm4vayM9qCHS94buhY8D
ZJRdmoZweoAfz5dq1tPLyAJfn7vIjfxpYvLnrhUoBTsoOrttcZ1BSZxZxm1x+lDAM6hnuN4yO2jL
8UuEUmC3CCSHfhOuCFf8YbfmPHb5xZzW72LiRN65UzW/4rwWLAoWS1ySyjagthMU88jQgYJ4cb2t
I5f8bD1kjrRkzA2EXV4bcqgu81G+I6e9hl5jmM2BN0p2O1WNdiKNeLjWi9Y7mw1yuw2maJCDCXGB
DmwNRis7+P/r7hqOHHwGNY0nO8FSVeqEmVKKGHBSaxf9Du4oJlx6cZgVrW25kIO70U0lMHnoqgiA
1VCIp02ElUjydp3YNN9omnXwrIZRFDGOl62tv1Z544QXDRzl+FzL/MmGkkCgtcUwjC3HEWytGep7
/LZp5mwGpuLeR0Y5TbKNWBpfL8PU3XSKSeRHrzRClF6lgjvbq3dWvc5/XBW3aguJ8YGtRbpFxCG3
oBw8fMWOXhB90aGxqmO7vqvpYdNxbfiiQ00b2r7TYcBmU2CJrOzjAPVG5ZzKznI7LQBrootrDkru
ezHUGAvBu9BTorQR7wG8MMUQtRZdNbNTOE8CWEfT0nrO8rbE0Bl+SmFg+FayeAgGPWzwpmZuharu
+eRa2QaxJtWhx/qBLc6QozMQvZd+cJDbaQe3HASy1ipnx4zYBcXboFq60HCKlXk5RoX3WMy19Zph
lOSTImYZHSWOWrCoq/mx7B3zE1PcPtszwhzqgzM3DsN/LWE+CE8HzFVpkdACwSpqoclPAokiQ+8C
tGeOlEKMdQLIzuSKfRaiS2Qvg20V0UCK2ArwZHXtuLMOiYmQ2djoz+RkWyKoqkFDYDmB5BP01dfT
OlC2TJAXgpF/umkt7jFA/HB+yEdXP7e2tnZoVdsIRvHeuE9Nw74sPbM5ZgljDXOyQrYYrM18HYHO
HuJrvC+dwd1XcHVvSj2/WCKybTYtGvqLKbbic1iDESXelGDDHCMBD9WQAGFS0GI3PTLVk+u07MXL
dH1WU86vyE62pOsY2k44ibhn/A5/RO8WoN8jHaytleWVE6vqzh0c+6q3m+G9lYY63HzDOxOfjUu8
aWWQTWa0RwC0QD1ZVC42BSjVj83cfOAd1V7BLmT26kBiT4YEVLAuGnGP2jncTSJ131kERd6aKC15
OZT5MQebcF31rsbAgSXPUIrw4wKp7QZ9SdA5doT5Lw0PKIDFc+bIJCAgwn1PAi65732o1wcUaNPZ
WRxckOiuNlEzZUENaPQlRkVyspqKuA2gOjjCAAgzekghl8WyXu3SBADN4XJje2kKedrbd8BfyVOv
+uNsD2pPZMayt4YCiVtK8IwPt3vwqfriawiBYIDaSXfPCWjiLeYKtEAt0TQj17/Hnm2hC2NrGOkh
4ShzNCK9g8ljpl60x8bq7mockflGjmbM0biYzzBuWt6Flle/Dq7eX0pnkZ8HpVc7q4cYmslQHuyu
MZ60ieuhFafDkV20S5OaHQoRf1cZq6VHxXN4qdq+vSHo0btwHQmcOC5TohQmNIAGSF32hmxOgSAd
8mV4AZecXMzEIj2FlRJXRFh4fJPOphIoFnDfbiUA6hviqqMr6KmFLffGIjtpT8Bh++rif2s6m4Xh
tPS3bWdNSLdgGR8Lr/Nuob8vZ5lm1YexiwijmQqxzeZKHBlHPoVo75iiF4LigRWjhuxrC9K8dRmx
as9TGRLFHFfN5VR689nQOggavP2bgJVFHZgyNtPNJPt3mq56wuq7qOs2Jrp7aKkgkIfJ9nw0aw6E
WBcIbhmRo4axELn/BgyTjPhuYnQXA/ugatliVmFiveoTeSWTGacLTsyUk6BtMxqlcljzqO8NwpYj
XnlRAbPxobPnOrn9t74v+6Sf/6a+x7NFbf3fy3vyuKv29VP15+r+96/5Vtx/HYusnEakYTaGtrWK
/8/ExGNiYpM0SunvUQBTW3+XSsjfVuUQ4Yp/qCi+F/jrBEWisGDRTneAHe8fFfhvdDzCdRCuMXXG
9ATpEVPXj/W9KGLGxdqinVHZru2ipAeY1XP7raP8vb/M6AvidO90vZ1YFwbLapLnCk4Sp9/AbTPr
6LQiuDPjstRA7tC2a30ciRSKdt5S4SlK4ilk48gkILmwonEA/LXw34bqQH/Mtd4JaxgbPOE0wGqK
LxBpAlEmY8h1tE3saqNPIAlpJCekUAaZUMaYJzN05XAQ7/WvxiKo/djr79NmQa+0hfYxOgzpJxV7
10nSM8/2TB4bnjNAD5ZiB7/JVUunvXFmRirwBSvoFb8LA//tiv/mqdFBQ/BB+++PzXWc/PDIfPuC
7w2x+I1HAg2jjsSPvcnqef0uL4IERS1Fy7E2uavA6M/PjOcghmP1Ts9s82V/NMXub5jrBIogejW+
nC72n0wd34oPeV4k4j46VrQU+k+2xHDE5RGXlnUcJobvAUO7DIBAHZ6YmQ4gkCx4IzB2dnVLKS/H
/2PvzLbjNrIo+yv9A/DCEJheEzknmZwpki9YFCVinqcAvr53pMtdksptrXovP9iyJDKZSCAi7r3n
7CNBdOQ4NlDdyye79OpX4aTdF0q07gv0c3Pzw5X8G5+YemJ/FKPy09GERRZIpYOd8SJW/UGM6hMt
EhqTLw7pKKp3OxbytuEYeFXaEt8NkIJ55+MdAwtR4X//59dG7frLq3vM+Wj/QvyiLYur8Zf1JCTz
iiiLpDmEUfhSNKQoDNOQ+NdK9OqAvaaWRKPG/oqp2D1J4SdPBF4nb3Ipl2/uZUDEcN46RhSzmwx/
0a6/jJLapnLuCHhhwCTVrClUUycqR1SDeo2Nv0VymuLiMQKBFPkmRvtTB64xGgEOIBigjFPc9TAs
UNspU7QGPwjl2MhR9DXySmxqHUXr0nnVyVUzsrZCKBuXXYkmSY3QtF6N06LG9+OAvME0YGanf9Ha
Vtt41DuDXJjFioXAn5Xr1OWZGXFEQ1AN7Vo1vyOjNAwyjcwpuJaM9xaXNRByPyE0dVzGKPIZBJaX
maCmxoP2lIZrR40MIWQzPUx0gJocP9RUkQ/A2XtWNm9JcnF20jcTaBkmk0jkeM29P2jpnd4libFG
wqO/5pWOeKIEB7VmPfQ302C1yXYkYWFekVXg3DOLi7CSXKah2LT6R2OoYuxTLpAS3/OZONGC6O8x
EqOiIPEHW2BCobwtjIzMljLsM8bctlMb2kZEi3UqZYsxPIoSk657jLKCCTSDXEJ1xJ62qomMXTjt
arLtFzedvU1sO+VthqR3y1HMbFeDHS8rcRkWRzpuOz1NW6R4zJLxsGk7lDDMl2Nz3GZ6svX7cVzz
pPoHR82jFxMJDc1qptR4qdK1R0v7PcYvtV/UNNvPa+baCVAjgheAEK3AWMxO0IyCeNNRTcWpRowT
1bA8ovsLn63UhLcxxVON9t6Ov4tJH2+My4w9Kd3iu+mKrELWjXy9oSVFkWtEKFLmy5geAYqTrnn2
HuIItup5yJLB5nQfFs70wLA+ISKJepD01NAKmyhIJXxWvBh99q1MYSDRdW/THUaB6VuGr8Wgrx4X
0IDqsh71awiwbfI+Jggm9n45ChPwZAunZVisQ65b6fjiIGLwib4zq/dFI8wPKcggCTww8F99INJO
CQfwexAnTl+JZIMRi7jNKvTm6xGW6hx0OvKDzUDTK3mYrWqe95hDCGDVyPTFF122RbSGshHVbwIB
HDkZuPDKlT9DHA+iKQMFQteCraAvr9p4IuO00a3qvatc62C0M8JIDeXSYcaidc+wUy2GMe8/W5Ly
Jl0G94yRCaYTxk5erVXvDfcpva1wMaZNY3chTDsERl/6hJimFahcfnoZucu+qeSyT6oJeF5oV6/T
SNkM5Wysx3U88SBvOn1gVjDocviqp+2gX6cJI6GzH06cLWqwZ+9tl/uUTVq+bC9Luc87j1EEDiYz
DMUDyrR+PMvEXJ7B8WikVWX0/LMOERD+wWXNTmDM7/YwtHp9JDhc5z9Z5DMGX+U0CagQKmOZxpcS
sVVCMAcSu/dh7uncANPrcAcszrmh3zqu0RlWGnIZwJorgUsVyJaZ38xljHfGqRLSNTojlXdoUMwb
El14sICc5TdQt2h+EutA0Kk3k1eJMac3VzqRCcVVQQgEjTl+Au7dohaHkihxatGGCLDVYjEeXpOJ
7L5pYzmhhUuoNQK0k0rP5DmzvsKh50ERJJTrtTIIjIqdGeq15yBCCT1dYf+kucmmrvraUQdZEjjx
6JMai53Xn+4GnCD5WstEiF0j9hqxMrykGFV6T4hQk8wnAzHYNR1YJAkUX+VVnE/to5kN0iHZbiAO
YSydlAmSEdNjyLCwo6AKcsOWVyJPq1MYjzHCpqXtVn3j5QfJyc7G9twaVGt5f/BNk9webiCNlEre
F2/Zx0DjNznTrKZwTRV5hPppqEyTmLveLUE1TtbM6jeS27dmHY8C4oIFiFsW/E6JEy776P8Ojr87
OCpL0Q9Hjv8QqF8n+KCGNvmx3qIBrb7or8MjRZVv+1A9OIOo2cy/To6+/QfyI6TlJHz8+8yIJN3A
uwTb3rNM6KF8n3/XWYBIOIHyFwCG/ZeDFKbRPx+MdKbmJudVYG8e6hMG6D8XWq3h4DNnPTzSXUYX
ghvPIbxJXHpYtSPGVz0qXDDYdnWfkHt8XiYfX4tX6EZQ+kO6MVRbLO2zZd60psxu4kvfjL5YSnJQ
yykgsY54S40V7Sg6bbYn6YkRSEMHLswmF+c+bbkxn6or/dKrq+ja4RDLbl2I0LtC9+NdyIhlJy59
vqhAfwxPySEnLG4PmWoIDh3IbsJdcNxbrFUkv6jmIXuy8yWhG0QcG77CQDIgApU84KzUzH4/lqQW
Vo3AloaEiRwS/SuK1urdzXLveskssgFb6cGnVO3JSTUq4aOTiBNKL9oYkFWB0AO+OqDpFXv40trH
RJ/y060T3Ltp6R2gIrTfIwnoGF56bdwmMVLM3rLae9GJCS0q0NjVnJH0ErCZf2fMoSPSoY9C9qXF
+kK05jnSy+jU1Yv2UTqAG1b4Lc0zsMDyMCfNy+hLpF6T6eyy2Buf4rrvH3y/p5+EDqn9KkI3emm1
jDVyIH9u5WAjHFZLCdIKJzhbcYa30tST9hBD7XYDkwH/ewNncQhMMX2hlEFBM5T5V2DMKNGXpN8a
Ikk+Fn3IrxK9vWG1sY8EqhD/HC7LqQ7R+Ze2221d6XXmunWAv630eeDoVJlR9uInPuU1V2nguxVa
t2VOn59mAzVCWxUOb5T4WnaNcLgyElujS6nHO8yJ+WNVivhL1icIg6aytiAySzLCCsdOjTXNcpI7
aVySI8WoPTs0rRiuB8hdXTBUuoWSzCCmMFa0tzwiViyYOphjiBRwv5NoOiEtNyF9Myko6Xrl3bKr
07i8TRyY5oLe/VXEsWxtLzN+2NYrrmtQECBtLQOFVjEJGvCCPDL6DXX0DFnCxF0xROJrIyc21Qxz
6M7NEUuAqSj2S70wCRldcu8xfxjnpbD9O2YYcTB52gb24xjEzO6d1j4nZO59AMDLDjpaimBKiY5a
E6M9I1yL5YnBooNM2+/LJ79KwxetcCLtGDZmw4ADRdW3ZtK7YRXrE3EH7KfhZpwz47X387AMorIZ
7gyGL2/tTDCcj6jrncleO+LU7ef7bnIhwguLnXLVen61T8iUUNpHKRToG4sUgm/r2Rr1+EQJJ74O
ToOIgwHGHAVuu+R7siG8t9TV3WvSpWb9IP3MfwSLVqG3hcBHx5MEh5wknq7aehBg3+0o9p9aEIQa
swXKsdYCseDM3+26RanVGUZVqjTX8iXFhmAEeZvCzcUz3r4yyiBDaXbTmmSiipBxbRwI3QCsd0WM
BGk/fXtndNjGKDF5nkEsENjttWLjkcZLfUN7cxlh2ktRJ2tBWQAToG+OWWWQD6x3tEOtOPW4DiLd
oR1nWWME6gYatepuzEVyz/DV3lWJzpRI8/tQ4P9saf5QYWwWwYo6wouYA5+IazpVfZ0fwKY3Z04Z
JLj5ldXft8TMcmEBDn6BCEBN2Bi9NbGihUi0Iwk6kT5T/Ta6MxJCoXndHms0UZy2Pnc3omu1j8p2
ARpw3hpvZ+SzRwglkU/Qg0lSsU/tv9W8uHnDqE3uO6q2V0pH49pCFVpsMMVSb1n2rBw+odXcxLMf
kpNq1gV4iyk8xFA0zMDQ64coI2XFy/yJwQyaugIw3tqBSy4UoJx8pvzOV9DyUeHLUwUyrwzR7IhR
e4xKe9h1CneeXMjnJKi29K8VEJ06ydk0CpK+WCO89NFAqF4piLp+4annCq3O/EkFfoi8cYCui5bx
05flQmOfXUFE7os3Zw76xri9YNuHC8M9lAyhTT91box0CrcEoLb3CAT1ezoxEZHepIO5XrYcxmh6
tkVZ3jd0E1FWdiHH0SQNnycwli+WxvhwBcByOsZzlD3TIuDs1TGFvvfwBd9yYi9u6fE0FIkFcRZJ
Js4+7uegGhdzk9otuewGW14gizk5DyYpn43nNoQld0VBxovevwxOpm1xVcUoYnNQwRjQTc6eIH2v
GoMff5EIfwCChgQcLn34ILzWOaSg4h9xVnoNxUYYf7eUOAfMBzqdXkl2ZiXe8asaGY8S9ES88Y9a
iXymubV3lxQAqSRA2UUNtDTaso8MjFwpJhY1JRg2DarfTXbREg1KVgReEmEQ4GPoFekt9sh2ZSsJ
UnhRI2G8DO+nJTxUTmpew/ghrbFU4qVZyZgiJWhS1/OxVSInP8UdwHLh7lBIaTcUkaihTHOy73J/
ib+R3JPsE6kx3GwbWfM6ej8fZyWsYtox7fzZ9w+jkl2RaF/cjkqKxfNEexe7bbuyLlot7J8oJZaL
hOui5hqUsGu6aLw6JfdCT2hQ4yMBS5tc3AxKFra4vjx0bIxY7c3pjLHmQ1cyMuOiKLM7xGWJkpnp
U5gdOiU9Ky8qtOSiSIsv6jQBZzuwsBRiikuz21DJ2FC5TeusN5xXU4ncTCV362O1aBKPiApumSYo
K21rmtVDiU4uMcuIFTv24hrOiFLS6aVnxgG8Kv+V+XD2QH+ya26diwLPcv1GI8zQyWziuY1GvzKd
PmEf+1O+RyYCWj42fq58pSR+LVo/6VvevLWUALD2HTeI4ciGQRpNIETNKj31bd5h7Om1+MWuLTt5
Nx0e8WA2M93etNPSRo4CPDSLc20YUo79rooyAMhHblmzzY4Qapnevjfh8srZV37JKMI/0lGaz34/
uI/oBupj0ySPDZmQm8JqigNxD3TGBigIbiXvnXwh2Gj4FEn8nvbOq0u77qtVqWxI0aIx6Ozh1fW1
dI95JL9tjHwziUK74sMxlbsdgETWN5/WokyBSIURlE+N5UGqHBLs59Xc31lQMudgwM3BnK0lSfvR
c4Z2UyzmchcvnHdo10x2of3ZivxfCfW7Esoldu6fSqj7uPr2/f8cuvy9/PZTGfXnF/6rjHKNPwwT
IC7zLx8Fmq8a7f+qpPgjtnEBNhcf70/VFApgE8Mt3HmUvTQbKbT+VU0Jvp2w9Uszn9/+L7rvPME/
V1IQ0CihYETyM/BzAZ/+uZJq2mhoC5/jkuZ2xH7DXH0gPaRHpIKWg0Gt/TIV43jNEp+s0qF+ySNb
O+gT/aRqyLOgYNq9rjtR3PljUd6SKfVshzocBpU2u60E/PMFltKhNcAIiVkjDpXDOr4391zn8H1M
adymcmrffau4dqb82tKmXdgzCOhbmxpgUr6OcfBWozJP6UNyLriOQePWRFCWgNR0pL8rLEdURPqC
EUO/dVj3kKBM75UkytXOiNIWc7Zqe3hJCkJS4PfcuJV3di25mxIMYBz8Pv2svMaMdY99iYc1GbbC
zFBLLbcYV096pGxiqUakZfIOJK5aV83yYcO2JSz9A0jLSzN32wqycNDCuv8SNspw4zkrjrMYX7Ay
r0rNO3NCekEN8O4C9dnqOB1AtQP0NW77AmgateJnWpda0EV9urUU7sgCuUT8D9lc4zQ+RtZ075UY
jNBuR4c29z9Y0KG6xWIfRfMJ3Vh1WEihCbSp48LoOv2f5GjGg4mjWj468Xw/1eIltrIjjbL3tklB
NtgIQazWWYHB2QjeEM4uPBLzrcj5rGarh39XU9iRYrAIpgKSjhfmb+Q0ZsWFMmMMQiERNCvGKPEm
yWCtDQRrnHpoR5tIU9cyLt4HFHUUVYwge5xbgXqtGrbWRmuWW/gmt7057XABni54KG3UT7XLoZsG
7afFZHJjG8l1lskTsh9771W+QxeNd0gJ87yEEKvy3snXiW9paxwoE1oeetUxAJOr1k7xdkAOEmgC
Y1s+4oEhT66cghJJ9hr6yXs5wh7DOfThVctpNCPlSW2Tc9a4LwmhDl5j3fhTgk0H1MVMCY6Bqt03
cnxcGnufJHXPjWrt6TbEK033sM72NCIYjZycasb4M/F5MmOzjr7LnYB4AkaDWVirutOfy8j48K2p
R6pEMdBHOelt42PTDo9C5p+Fns6B7lAcDIV8tEJCMrIERhfkOc7ojkb/zEgSyOFcd6N0zrRDX6qm
TLeOsM+1Ldxtr75OSc9jjHmkRzsvCb6pvSO5HTUQ87Wp1W9pqPlQC+N53SoAj6VQPLkECoWnxw5m
Trr7RvF7msoeAQA43kGOGqefeM43WGtwMWn1vNWpjI5FjDTM1HLrA4/N2zy2zpXhZQCmVrJKGkGM
bVyna79orLWbLdN76FaUmFGNRAWRVFMSgBE+F1JzhvUiCGMnHTkJZByeOS2/Ub/Ad5f5RtIfpbxJ
qJFmHECClFmqdocWZoIt+OhVPeBZFyu4Ft+WFYFrkyaeK80AljjY9mYc7HdZzu1HWYL8BzQUb3Lc
+Z4741ZffGdbJLC/AOmHt7jMe5hX3P5Lan5U0ExXXVNQtqNwdaSJB88Fs8RPEa4GjrgM0A0d2rfw
bogawcFqctPNmfviag5n6GY6hGP7ScjvCdbKb3CW7B8/jSlJvYW+z4iQR99lQKP+/IcxZZI6ZIZP
WbUXCmNpDQ0EQk+eE7shfcVw/jwN/Be4X1p/bGhoHFBMe7/6RHwxDaUzu+WeTMdqXRrZ0cxVBiDp
ub95pV/6fOxOAGlIdODFdJOCRO1eP7yvyXWllYZ1tTf77J2JAngmlmNEWnNg0auvDvxK3/6wgf/N
yBfXza/X0kIhjvAEHIv678+vGVmlH3sd0uEZV97G7sbHSvJgo0XdT4p4pt4vWXKntmN1++eXviSA
/jhuvrxfIPU6CnYbI9kvfc0aqwux3l65B5hrrVPSEZDHkazHcnFKqzTbg+T7mOBzbbNpHI8pjnum
TiVtv3j+iB2SucrlNETgfBk84BIBfUcg3Mb0ptPksHwDCK4Dqg7Ur+k1ss9tYY/3soiedTumdJbi
PHjgfGhU+Tuap4ARbXCfwmN5+Od3yuHlPy4yYnvTxkWl2+aFiPPDB2vmiU9YiSj3sdltRaXfQim9
LRbASr95nf8YoXMHCeT2HK0QLNAv/vnT9CfDk/wh96pPhFIHsHA2EiSrJIOvgMJhwvUy+FIwUfNx
vgXEVtzFEXuoWKLPZmRdVkcVAqBQVZqS/B7mtT5ibhJnz7SedvQwUe3UkF8jkpl2jTTlS2QDLSOi
od7IZE7w4rfdfZnJZ6nokIOZiGOfeMVmYlB4EmXyiSTNgRcH0YvmbbWTWvoZVsuzFw3bpcfEDElz
H8/2Po7LBF/3AlWxlqfMBQ9I2ugtMlhMyybf2/e0txZABkPJ30KY/maFAUykyktUTibxDj9fx8XV
6DtrVrlfJuNynJCsbHZN41CbrP0/f2j/AXziMyOTV/BpMWUgVfXn18KGihdTzOXezkYaz3iiiaz5
zUv8zcrCMALGlvq3b/5Kw07iJutzXScazx/rbZdIsCbh8qFW+mSx5l3PhBR30N7XzPMU+vHGLfOj
JsMv2GO/epSVzPrGFklWau3HlE089lmd6rmgsow+4QtaKCuTbJ9b5LumNmTBAZ3/FSkRm9Grnzxs
wCsHlt5BzMkc5DbnFqRWiBf9psZmBFaNyt/cDRIZvG4mn3bJLdgk2fVIsktmRzPURsKzZpzc0jbq
ADgYcAi9v69KM94Iazn95oL9zRPLZ4GmjeGLCsgyf/5QAP70qPqLcm9gdliNcZEECTGI2KYz3jOj
4BVj33Sdz965QL8QhB35JItRkNzOvRxmJfbccthOIa7z3jGq9RDrLxOk1rWnY9EncuesYA4BXLpz
jHdvbbesRHUFzxZhw7NuTh9Lp68SN3mQFqdD2vJgZzXJHEF/njmIgdSI652V02qpp/uIqEW0Etyf
ghScVeeM6NI1+CtFCInVBCfp1/AU//ki/c1Dwp6h/jEsn+rtl2uEJtjN+4loWACta444cgXBZYcf
aFiFdfSbT4TRGpf8l93CYxdmWSN9B4PSL89kI6zZwrZQ7luzK5nvdCCTw/QYslMBk0iChXkuzSQK
pBGjNJZjToBRfg3NhmlKBQ+pKv06YFrcbHxnIcg0J2ernL2vXWZcaYBacp+eYOxz2pdlZa2tuvso
0uVe5vMJDiWbMbdZZGXv4aROqXRc8elcNwNBorKCjYtScGTAv+35SC/lJa1lEsps/iK2+KOj9XxF
PY3bOiSANse+CYxS3l6KoLAEPj31WXUE8fqY9BSSXgaWeWko9exlemz7iPwbwmQBXzLONm4bLTla
Fqc1wyWVrMzwTvELreB3wlHdkPUwMgyCcqkeo07a58qdHp1IFRDEf/A8AdbIG05LepheyyaDW1/z
t1vNfmlSm0cMUeeVb8sPzP/raeACp3lynVggbX3JUVzk4iWNx/sJXXxgVTbjuuKojYhnFAS7jXiA
+z4/UhTvClTRkFkUOomnw5n6awbub3GH4TAz7PPYjWsLYybxQ9MONRRtSGjJpK7Z57wXL2YLSvY3
d+7fPN6cdRgwIKLljvp1oprPVtqYwi72nTt/QAK6R69y5nzBxQPKuVbnr0upXRFOvO19TnqXZ76M
+y3en2nVpHxZU1g0DEuGOeBJvLG1XCjUUcOUzis3vhzmfa7Am2OSQWmKUMk0CsnZaLl/TTMrXi8R
+2K/gFMueQ6CxbXOpsYaAw3kebQ4bumtVQeOTgqDjHrlYeJkHVEYsh/GOHFpBXLMdtPhsR9ZQVtT
zSkoSf2BJKBhuBf2kOyq3JEbVBjWupmWUxFPj2iIMMMYgGPQ33443VJv27q/d6kO9lninEc2EYrM
4dEinlWd5nv3r/31fx2233TY6D6xrP3/xa3r7/n79N5+/7G59ufX/NVbs/8gAlvdsYSQOTR//u2i
d1EpeC5Uyj/FrbTK/pKEW/4fSF5RiXM4vASdslL/JVXw/kBOZHD+AL130TH8Nw0245L99+MirR4o
BD94Pj30ffqvxVKWjhBbF0IOZ9wFL33al2pUaMEklwtQB0nWc7+tm/k2p809BQxUAtrwfoAxot6m
Y8LsbrEW4yVMYESsStDgQeLr03fZE3Xn8c0DL2RenEdgevEaQhnJ35A2eWsL0te2BE+9my09AlcO
WmXFRUz22A9t1A9TeYX9bznnqQ3eyuN8sqedHYogTIv2yLk9W7NLAOEFKrHqQbRwJHHak2yI/HMK
srQ0aac7lFq4tWgh1Qd3YYhWaW1/TyiTONLmZ5zaaC9JXmiPER55RtPkTQ2+GeH+q+mCeF3NpAhK
dyG7uxEpIpFZvMmQd2rE5p0gdHXrg1xaz7alAUcqe/hi2SeT1oSGkk8jrtRJzOMAvuClpDvSLLw6
1vE7x5LqsNBfk+NkrQbTvEsM7zEch2sjhEgUy/IBibxxJacaHnaGKpUiSf2ruOKUcyW8+gWWnRks
Ri+P2Ry9+U54cDAZkSBm3VEPvDU27i+3qh5kqi2vZC7o69qK43Xm1cN20GlXJAmMONd/lIA6Qjdl
9hA66kdoVo7Nt/YbZe1dXOx4maZteybND1Hn58+Q+8SzwWh/R7I3QIMotLYOdcyq7EEwxHrxyRJ1
ywF62YdCO/aYCt8rYbSPNe2aVZyEJuC6muECA9FbTGz70FvAPtt9czOTm/cCJP3R6ZJqV0m2FqOb
oysnJKGRQZJBYIvjbdrce4LTgLJXWNMT9GE8CUXFXNklCu/OJIPrQ9ObtgxcVIh3PeX/uUgaOjGT
GUuCyOJm2ZDC8mDRZ9pYLSiFtVlZ913e+9uOifiapHYnCBUGLMU8RuQbjquxAFi+axuLQUhUG8Yq
SmYg24aNdNMbnepsGnI4RZHWc4xkV34Cz5ycROHoSCZ7UG8ziYEMrHGvEkZQVVsD8TaTNWb5p2lu
7P5Qpbq9Yjvr50/UlYu286C6h5+z707XudnSw4hIbt3kbmK1KyMn/JHJ1MNl+frfQv+bhR6n+T+P
Up7/jpT65xf9e6k3EcOrhZvOEO4fVu2/rAzWH6CzBX48zjCezRzwx7Ve2DbNBl1HwW8qj8//W+ud
P/huAI9dBm6micv8v1nrcSz8eiDn5S3X5VvyU+jsSD/XSOomrWAJGXvPm8ucTnTlBS0CO+aYc3OV
UBPid3ubS0CmyJmi+EkfSMITCHlPSRwNZ6tySBBuR2tru/B6QSziwmOCXyNeKJWiaCa2gJHRAVQL
CwmyLuVVfdd5YtpkjT4hekJZUT6byPFv62LCozOaWvvNDksAqzH6ZTFL+x08Sr4E0uzsd6smYnRl
OsJ/7p1K+55JVz5lREjK74pN7abHBOHXOa7cTUstgLY9PcFKrL2dM4blI0ddhhWrSBvoHPWMs9Zk
FGqPmrCpx/AjjpvaA60Fz58AQlYIsXZBnJ6NVqKWRgAGGTBH9tb1o8dlQSG6p3MRXaW1QQBL5jA3
1U2rQkTDqHnLjBjFSZd9FcVSniI00CvbWwSFoshe2pQSyDZCsdY4EQR5aE3PCE5nZcjGRyw6dfKr
i5rR9qK7KItjcdBpZb8CmknwFUr5FOsdq3eS5qhuwES6zwCk4Eu5jiQqZWkX4mVkGiKaCH3VIXIX
YCI3DYGBzVZjJXtsG0+8D7VAcO+QYPIqIuFdcTQxHuVkqaucGVyLGFjYo5/ZmOFnk6yLKFH83Ly2
+fa9levK40AORmdZiMPdvqs72j0l0ceePbLRkjUC111rmzLbTigHTnDrWO4vv8xByi7UOU7rrKjC
+HvETPI1tkUb+qouZc1YeymwbPVF+JwKL1MBh44H3lYF4+QgQo11JOFMe1WGeJuCx382Bg1sQ+sh
nb4Yux9RkPI2ioGonsmtCNqRvW8drLi332uZN+Rh9h4W11Z2y8mHEMT7LIzqZEZGtgSpWHhD7DPG
I8ZyKFZoMGHKAdfhB5gw+0YbN6KsCooxrF9zePv0NEPoN4C6WgsLgqQztPbcyjHPIQLMcNv1zBsP
fT2SYRNVaf8Neh+OZITv+B6k+ra4S9t8Bzu/b4JKKymucEDr/IHwlPReXlKBvIU+xWoxM65gOylz
z9IgrScNQBykjPlYlg7b0YULLrSaNxHCbL31ktG5uryiQ7SR3I6aYx2mHNbDqhlNrm8K0BtRTtZ7
AUdRdHRiMkdyZltDvIPqIX5HRLI6OTo408Y0oBc0tiScI0ltcYf2EfS61cTVIbESalGV6WCBJGfw
tIqsnLc1F3hZ4zB3vog+nbXny0/p5csQ7fNZcAABi8IPa9cOdxl+QuPst0CIOfJ0uPY6+lQYAOkA
LA9k95FphEWTj5R2PFfAS1EenvsZOrNPc+E0txX/788JDQHPj8iy0kjm3CGQ44ZgrpPsXEjRIT4Q
8tAEYlsQy02dfy6LzR2ZOpq6pwwTYThDZK9AmTZOWISMQg5BXGeSw3DWT6Rxmsu+o4V2r0+0A8Z0
rl8ZtQxWoEMu9LhPS+wbvvBhW3qw12obMZhtag1SJJMp21CUkRWAXnbP+KrCU4r05pkP04k5dpB/
yrCrJyG17erXXgxduMW3Ih9G7uJdOnnFFpGlIkdGNj6AvvtIUU1iiGfTec79XD54jobaw2y5sc12
ankzXIArRxca765QnPilsssu6HFxWGvbLxFCcsnGZS9JlNhPQP8/GojNFmM7wmA3Agsci0OXIfUn
h+iAopPrS2JK+NxCsrxyBk6dvGAx3UyGjVIPuAd2qJ6WIhMmw8cuLeqDJROL0taLoVixY9yVRl3e
52NFKO2YoeNfuVlsorpc3C0jqPk7eQ/WMWQovk9Hz/iW2+6l4yzdLTCu9KpBCPvdQg76yNBsPtQF
2p85zcOgSrQnJuHtc2yKbl3SRa1WOSjf3WzAOYEalV8Zspz4PVluda8gRSbSl+8JMjSeAJhJJ8+e
XPwGqTvDQF1C6xU9cXfqcWY1TDNd4zAsjMULLHlre5paxYfoTYoeeOC4XZszOr7iO42MWGwWr8Vc
L5EPHsteemfIEvdGoZkEG9mG1QaZN3akD1+gv4vi/wLb3KHdk9tlVGxgRQlmllVhQIEcXI4tqwks
4fKCFTZKhHTRxOCwv2CHxyGxruqs1M2nsLaqZ/xi7QOgjdvYHpt7NEYRUIDOuA9JJn0oAQLiiZW9
d9PQUt3T0K43ekTLMzIneRLwkZcIrTcycJNjOMjWnT2VFWWfgZR6P1Kt8eBPe1mTLTPU5m3XETgD
Sjq2N7miM5PAkCseVq/fdTG6Ymm6+iZXRGd0Yq1kSEkc2gafG2VJHMbTW4gtPw8MobDQxBsNwE+a
HFy0Zoh8M0IxDzwIwo9mmXmvienrHVshtOlBcacLXasPo4PHMpis9E2yvZ+mfBjOvcJWt15zTXT1
jGZwkrUTuLjYrjpnSdcj1LuHmbbraZapcZcZTv+JO6x9my+gbCgNQLOTC0C7J8PrEFGIBXXTvgCi
DO/i2AjXSCSJpPIMeTX2JDPnHUca12mPA0ahGyIPnE13AXiDK/lO71VeNUsCcN6ezbs06cdXsDfh
Oipi59YnWQsS2BS5BOYpTDgho/UZNEl2rSNBLgEn69odDjR77Yph2nC5wLYIRx7rrijfkgFcLyOx
p3Co9WOmt8/kq42bWPHL4f28GmZ0SGGHX2mzLV6mKQJ3ToJOC1KpM0A8xfGJOLfoxvIqlN5uC9eG
njlJf4wOdIMWtVvVUlxNcS94hwq/FwucPYzHh57NTzs7iseuA2bHKcBANDe+EKLorqLcgatuViIo
aZcyw8tzKNUj94EJbyiWjs9O4YfLOhINY6YLGl61UwgLMmvrzouEc+v5bf9QIUFnoy8Z6WLf7INs
kVvNhTtftSSi1UP05Ogw6ctWS9aGBac+Kmcby2BRPCQpwZFUahDtzRJ0hzTzFImHrnxhvQNWY+7i
+BaZg7XNFBtfV5T8uYOXDx2aBcqJoP7Y7oh+Ejjfui/8O6snTqouh5j/NUV9soqFYHEbUlEwK0I/
CUdgN+IJbv+gCP5J4ujrNiRWno7zVZVF85N+Yf7bxfAcD/ELTb4wAJbhcaCQY/Q01n6zcjtJxdx0
1tGpCROQwMtXgvEviCWHzwHH4ARJBj/HEnjuwLx0VtEE4yWloJYEFqAUYnfM6ZFjPizyXT0J77n2
eeNjLduHMK3cbYcdIN2wHU57L+2SdZP7kHJC8vQwUd3HpI6gWE9j8pTmCLeagHGzuoB1pYJ1TqYJ
t5OvkdckIsUe4eT2+A37i/PpXWCfF+5nrBCgCDabvd/6YEHV0apWqFCmmugXLvzQXKFEEwUVTQHI
QD73huvp/7J3JstxI9m2/ZVrb/xQ5o4egzeJPtgEySBFipzAKFFCDzjg6L/+LTCrkZh1pZt3XIMy
y6qSEhEIwN3POXuvraS5CSdCBfDkAc/Cd3OZLWjSGfar9Yn9jeloyXS/XxewWm/TNrHWOsNXgyol
cs95YFhLPgOabVr9HAvKwf6SMc6PdoFblrxAgrMgJI6M/MjxPurz8YoIBL2dOrTMIBn9kNCxfrjG
6Qziv5ysiBB7fC4MsFPOWHbwHMGNPc8ho6JVEcW7Ousm+PmOc6rJDEMqXtcGfSqnu7CqvL0cZT3t
/TIZb6XT6od4KC7qob5U/jxu6sCsbwpd6a/YWxHCt3VzIXsn3DeR/8hBbdh5wKl7r7Hv0p6IrxVt
hCzb4YRGm6NjJp+7JJhn/M92o1JoFmWVIlJx53NnCfVlzAog8Cx5eY+rtMhXFkQnmFWwnbKuMYqv
04J8MkgMvzEgjSOxU4nTffFb9aC6qcxA/vyBjMJmYhlHnDt7OETeuYItpd4pU+U7ccoqxWs7BOp6
dDjIIXaqu2M2JPj70A5kWKjT2DujxnbEU1LwT82wapDW3FZK1zsHIkqzBMup4WmObQiNVuNH3i3j
6vqW3e/YFuygw1+c6AawB1x7ERsiGaFOX6axP4z7Mw5LoatFdXCmpXRykpRjYidzTu4/NIf/jXjj
41j3/UKBa7MjkFtiuh8uhMjcNkDiV4c8JpGIOrVgoFDWnNX4GexXnSBOpkwYOY/C/1HPf/Xqvljo
JLAEF5jqx9RjZeALAvpcHZpUmQ/uwNAqqZPp/B7fVI0GV3Vbj/OgMRSc4H99cflxHBgI7KCmQAok
PQssz4fvPqQOEP6wqQ5YXfm390PU2ddeVpsPZaqpoGzp8uV7AqQu2wipCdMUsvFWuoy8/BDZo3z4
9Qf6OA1FTrpAEyU8WVvaAF1//tEjdBKTGVHMeE1jHweL9oOTxObDPHn6LWhk8psUNefjDCtAxyp9
9AIWE2rOhx/Gr7TOJ6Q1ujqUMOKu2ph6TbMbv2IvBvSFYPVrnDPaPqGP6ZCkNq4V4suWRlxcY2LL
2e5YzbduXdrNDWhaeSoMd8YoZsJK6uM22NJV5Emy5zLkrF64+k1Ewgro4tjtfG+6RoggbSR2KSGu
4blVBFuimhvae42UVyPmIDhSr0uXAdzLTBGZLSItqvQodCwKvIgCNGObeCg8Sz0TUKPfWCfK7/7c
00kNIsq4ttb8eYKJ1LMo7HG8iiiIjWXDFFTVknCS2dCd3gXYjLHfR0RWTvzB5sauSOTbN7Fk9qWl
Xz2/N0AKt5an9x/9P+3N37Q3qZzdXw6yTt+G/3rmqPTjIOvvf+kf7U2k4JhvgQjZ/xSD/0MlHvzN
w1drsy+Rz+TYy5DrH3Qj5l+0wGk3gmO2fPCg/2xv2uJvYJABH0mmY/REvb+kFf/4dvnLYNhz0OMJ
ouL+RIfGrV2DBI2qY+8bNDayMnJuLFxNpxnu3e/G0SwNPw7Nlmv5wSI1QhzP9OzD0tFrgWHUl+XR
swYMhxAUTmlnBY8Td+Cqrudg++ulavn3fbgeUkaTXd8jMOtPCXiNYZkeuR9cDw4HdZxQNIbSkezV
diTCm0aYa22BfMiHwU3M36yTfwoYdBbBHy1W0sg52H/cHGtD6LHSTXlkdtW+FXlBYyWXvX81yXkE
KDIHj2Su/u4rf1yducXUwMA53SVdj3Pdz6tzq9u0AQhVHIk1HG8Jdmjf0CvQNAuSZryNxPSXL+gy
VBVcjqeXneHj5pgKY1SmboJDzDZ16fkEyEzLolr4lvFiIdH4zWYs/3RfIasj/DMJ4Obm/kniRU6F
mCNIkQdwqXA7OzfU5s081/Ty/IF4JXrniTz5RCgcPWym57p3yseSY+iwjt1sJtrX0965nUyEwk3v
dJzqVKxpbwTj58n0f/MUACn++BDCZ0KRhuyTX5OX3f75FynBBZK823YHx7Mi+8EgejakZszpOBMr
xYy0juRwISuk11iJWkc+8A5OZyMgGxIVuOvSq/et4ztDM7I0h43YzXmW8AZWl8XsSxAbMVmxvTBp
J5fvG5wpuA915tD47UxN38loErjbkzmDLnRGeQJuYTTbzhOELhrTeJbLaCFMSGQGE9RXzhe/twiA
dpt57Dl61mZ62VjOeOuySribhByj4JCK3nhKKZJIrm3MhkcuTGu6j56eCHME+BJL+Y2nFMIKkbRJ
Ol63dtDbd+i0h6sSbXmyxjXNOAUTi4kLhYWgmQre07HX460xtONtkNWNv8YcqJ671FTPcyOso9tj
p1qPfa+e/cLqbwU4BLQ69czyBaIy2KaycV79RoxnEhrY2d+bznSyx7NRG/LBabFlJDPEQAeVYnnE
5DY+o8inMc+Jh34qRJTx3NkN31RlmPJJXOKCQZmEj2aaZc2m8wfCrTvuI5s49w0w6kMX8KPNfh08
MoB2Xl2D4Pgkom9ZA+ckMq5K6BVTQXJWe484/+NZjdOI7mnM3Lu7TjJSfujpLS1shy8LpkfpvR56
etdGQ4mK2yBMimNWGzUpMC78u27b2mb8FON2ePQV6+mmzTowisVk85xge7NfKyq+Z/gzvPw1Ae7B
1ASPipqRkua9Izlm6KPem9UNNk2qG1WNt7hW1bDp3aXVzdutnscxZcAQVRlTkf4d7xrE0jp2MQDL
1aCW77ok6q7ezybv9x9aENbDzqdZQfm5QcQa63VdBuL0/mfaEO93MYmUdWOODwbf9S6mLbEZIMDs
uvcDER1+f+O22aAOWqdheCl1D7Gq10O3yerRD87kHsgGlhFeqG7V5r5IT23tauWs/CKjMFVuKZZW
YzWG/S5PxbQKMdEiEc4TKY6DbD0IMXAcyphsgzYx9pNAcL+pI2MKz0qVDPTiyoFHVMZdG16ZczA9
u4E5vPUTfWncsXpObofJMIcnze2P97os+702Y1qls4B6ZPi9sa7ova4Mp3e4z/pBWWG8SIhhTsDG
BJ2Tw+6uR07Stb1jrmadHHpJ674fDmEwjRzqK1w+BWlwsQoTfnZjOtkOehHtxfKzFmYNL3hycSyM
8oaslPY84NiAhhv2zktLJpPN86UHax2RJXPZewRf2X4VFShXzQqOZkWaStOBi9Ism26RwBROYvek
REnaYgfa+EqWQ8EkYDRAZ8+Epe5LNbdvAWLbYaONLko2PNzBhR22Y7kJYIsFiPU8wFClbsuNNOxP
kA4Z3jT1aym99JQSbmYfavyvPX9wmaE1JDpFqylz9Fss+S+QVLvxzDbHs2yGaGAPnMLZpRfN3LQM
bBwoOWCF4w6tBuoyxv99P57npbs+xpwtlC3V86RxltAnH17Hyo8eU8dlwazM7CE1RPoEcYsXCxKT
dQxBge0Tz7KOvgoE2PEALQPbaPXgOsWWzmMJMdqwo520Ct+5cPJZBE+zVvKlaAxjPlJxd/7RKprZ
GtZSadINGrlIIU3L+jJHvePCeMVeEKjwajBUdNvQijtixXvw4rh+zNvmdaLvwuqfyEcAuaTUd9wn
EBSs846SyQXuafOlMwjpQEo0iGsVDB6lCVy1TdIPR7K0DbSFQy3XvJcejeglvCyASUZr1BxRnNvm
YwEZblONoNtWPfq4DY3HGud7bjv9qrDC8lR6hv0lpwnY7RQ7VvPJQbEbfgn8ISE6rlZhtZv9ik4D
BI0O/rrOjKsiTzpuXRECaG6d6PPk0cVM7NK/wYAmNilfae9J1WTYdUP9jOeCs4hqHf/KGhJjnUGf
exhAxjVbZKo2i4UN5vnU+Ho6ol30T8bIlKcpKrLrjXwpzfKUehNv2mL5nXlo6o4nRUfCZ8RpLI9S
F4HUIKRCnmAOsJbCPWdNf58W9Tgg926LEJHYQSZueR68zzxTPhOQaMyGyuZ/iJkG9KtxqWzdHBMA
IPuM9b7pKbvinnWQfF6t9zQK/CvyLjBj+BVXTtlMAKh4DLcYJPAuOUOd772JfbxiIrN/b1XMU8qC
/74EgmmisvSMaHn0yYGPb9Fu+Rgg6TYSFtUJYB0Ok8OmNfRbaWGzWjH94IkwMam9Ikkeb3VCw2dT
0P0hlL6uclgireNxYpioa/Z/fCxZIrmm5ZRykggNg+3LwxJ/WedNcyCUaLxte86+hY9hTs55OV2Y
YFzoXXbEwI7XBL4zhxZNACPMrFV8Yzo9nzopaIWth54p76ZEt+qdbUaCBBkqGqwV1Jc4qokUGHxB
AOA6Gm33ost0Wq+T2pnuQ6Nynt2YESYoLwgmg2oIe8pyyMVsGTJ6GLwZQ2ElcvfKni1fsy56SwqN
IS4UZMLvbYOkKO6GYFzxmTnlJIYXPJojtv4Fp8pOXgetfLCaJRM9WoKwdw0UuplPkix3tK74xVHn
s613ynfYMBuWqnuUSz5jX8t+nbuCJy7X/IyGrKkaWpKiyJ13tDKSLVPDUDxKY7Idm/vE0fLetRKj
u2cGlaNJToY4iv0z+YgBrrdMBTP0Pz+qp4ROc2JE8hN8tLCK9uPQOhT4HDdobjnbRNhgVsO8SIh6
ycPV4DIbKAycWST0xIwn7CYmrq9Fg2bE+CzjCaCy7QQXeTqra37++lz5rCxZH8NgNoLkgiE/kbk6
ZuuZ/OLAbEoyg/SgdXcDIye/dpHahegxvODSnnQIZdm6i3yWdAsL8U6KCBsecn/m/mN9rHo0A0CU
5bm0WWJWHEOI9MLDS2g9J5LWLbLvRmI75NlWIWCdqsC4XjN54A2EZG+X30u4REY+3QSjPRx5rjkY
dLW4CVolbpwC3EwvaIToqTiMnVNvORuH96PbwYJgE4XdTwzWaNs48Vr7ejS78o5fm325HPMLdr5i
bxcZaQ8Gjgu/cLeYg667zEZqwa26EZOKPil8iM9NZVqnqi/Sam1FmJRo5e8ZApcbt7+1Cnnm5Fdu
YY2I744bOsjPe2BDtISDFEpCSZwRERgEQnxzapcfxO54hXeAiId4U3SCOTgngl6tDXZgvZpQVLCC
xIIVgv2K1bAFv9bVpnF0ralW1wQV8pAWi4yHmRlP5EzoK/bbkQSM2ykbUgwgHLt/U4ovVcdPpTEm
HAoOh8aCpAXxUb9KEkIasOOpg3LeD/09kNVVsxx8f12C/6n6oTmMw4VeBmU/kqelXv2hRQwHlJC8
CrZkDoMBWA8OuYcaNVOOigP5CCmwlC7vy+Gvr/un0p/regKR7tJ2s6kUf74uJXlupdWoDmOau4Td
F82h0CPNwMGLWb+qopzOrhuzFv8h6Pj11enbfLy79GupinnB+RAfjZsT8n/iLtzqMDghBQgDbfPB
X1bd1NOs9n/v06oGBcQiE8FcyuL+/hH+07H7TcdOohdHwPffS8+Pb6/xT2Dlv/+Nv7fr8OOgPMcr
QXMbDDcV3z/ViEz4/8axADXGR0QePD1Bcc979N7GWxpb/4I6gDXnKQAdTjkJSO2vaBHRbf/8ZDG8
FhY9QZcAI4kB8qM5iCCBukNF6J6AFhvHCD9NfQm2hLRn0kkmx6N6NovMKi9GEbj5/Zzwfn+Rpvct
BgpwT4wIQBhZWQ9AkQGheEZyCUCdBLPc9Fl0VOn68FlnHVQbJoBTezZyM0KcHA1D/UmUNRgjhoy5
VVxmQaL3fY/+6sTexNCVw46/S3RcHotwsjCfdzUFnoSMW6Dtohvo7OJEmoCIgu6OPXHZOmDXXOWW
UlckprT7ye3rC5PB1huApBe7aP03O9ACvVjl7QXDj5emyBb8QeGydupXkP5w00ZsrFQBZhNfzlM8
HoQiTZIfyjiVBMGNG8/rCVD1yS1aN0jUe+CuqpNFv3PQLcNRS4aUwV1sPvUTbMyOeAIJdHatk1ic
J11W55Yo2E3fiqfcSYJPIxCxm7FE463M4GkcfZx/YoJO2xd3dmrUB7trzFNTFM2x861wLVJw7kVf
cUh34+Q6MPLXoK3Ja4VQu0W/lV3WBbgHzjY9Bi0vPE6MDXZZKfNvnK2bLYheuij0l+u1r5kCQTL+
1nUmcaFDMn5m8E3wJrIyDsLKj9i+c/+Fzla2dXD/c2+qJ5zvT7XBpctazUygB/LSW8PZWlZZbe0s
8RgaegVtmwEN3SovekeuLHy8997MsW0VilgdlyfyU90T9AvwlwE9vLDs4JkdGN/Y81o+fe9tiFTu
rb3ogQ1sVA67b+VmMjrbmcxukcTNN+EQQyqc7foqtkxjATaPDldBCQoY0t7bad5Mq8KwkvvBJXfI
KdR0RWVrXeP0BIAQh8Pt0NTNrtR6/Nr6dg7nTbDVd5mhvge0CLpVNNhyX3jpcNXMYXJglKqvWnTy
FXrAIXqLTU7rjKRx3cq25NjdKe9SqiCuVknridNAUP3KbQKiM8iUIjiodskYItGoe0RvTgZObU0m
YoesBrFNCMvGjOJ+18emA7i6QClVcUi4pESAEdsqPHwAk6uG+NfxKqn5UF7tqgs0NfpT1HiQkPvM
jL+jzKu2vp8HBy/JXOgWxps7E6yM64DRO7msLj4MwGc4S/CkWQqet5dSgCZQ9FZ940E7LJNbBIPx
DoyL+NK7EsFGIt2vGciji3mEh7x2e3zMi7x+1ch2+BxUtnVrZCHJXp4f7rq2CqJ1mQ3TZQVYgdMT
/LoL36X1grPSiJnrm/Ot58BdmOugXLsulX47WuZRQ8Hi8Oo4ez8fukcndipEG2UMEjdcjmJBlFwa
ykLJRx+UAHSyWkDyop1amXmgSQocmG83/UTt0adoTsNpm5Ds8akfa9DjFLSkh1PbxcHET9La4XXs
l82tC5hNhn7zkJC6fA6s7tCU1nwzdGJYVyOwPPzYZCEDADkClkOgMbjVbVqYxlYORK/Bj/ane/KD
1HWhe/PBhFT4kghZb4xFl9QNzXAkdyQOjyW2WZwgNbaOitpkVOK68IytKKvhDuVNs4RjpcRL+SSs
AOQjahpQOf12AhVFHWxgu4jjXMs3OTi0VKBhHE3Zm8dCdy5gcV2siYMhmowfed+QNbMJE/VgeGoC
MWFa7f0cxNM3srVAZhnedJjSwr7DGM6xupExBb8Fhws+Zbb3cBRvSFZeXMVzi+y8Gz+VTEV3tSqj
tYuE/VqMJeTHioUoiKj+Ycz4z1Yl4gOtPjgIYx5sG7udDGp2x31mE5wPjKGMbzIF6DUOMdpLcBTf
IYtU9J+S6qxrV66VDeCQdNDXaC6iLeyrnMN+D7S41wYgy7COn805aq+aIj/rquouYgQka6tp1KW5
mJvm0kEMM/rzrZDgSjW01XrVdiTY25Hb7Asb+x/acn+jUf1tOi+2v0UTAvTBG78C2AIewpqZL/hW
FJKuY1zFhl0DuHSGJwXvdU0faD67FLebFhn+M3h23g3LVZvZgXos6ble09szWLCiYTU4if2S5WiX
fK9OTjIsy/0sKvlK/8veYKpCJcaSbtJIPziYT8mEBvl5D0Z+3Cgx++Tm5OdZyCOTGYGsmiJ8mwk0
hLB1nGDjJf3dwISeECCnWKddQXXglvFtmuupXBk18D8RufVFYNXeRcSR0GcFDYMD6yb4oFZcaSqb
M5lNt/TcIM7kIr8kTixbOzx7D+lkFhewb1A9urTo4K1duXMUg6c3ztmE3pDquPJXlgV71i4jH1WW
2+0iYuC2GsbhWvjhFRaAbF+5GtgjWU+kvIlkMyi00rxQ8a4rqmQfcZ5HEJrX29EPi6vIaVi+h3B4
jROh9lB+3Mu5195XyFD5F8S4xsnRzZ22Cud+9u1PYrL1KQuw3A6D5R3pbcx7v/NA/CEU+0RyV3fh
uMVrOqftMU69CGEQjqa+m7JDN+eeuxqNSF8kJjxAO4lsOj9ldUs/BEwkO1ePG/pORsp8NoZyuAIi
CQrekmH/xADCWBKTnKtCJemFmTi7Cm/sWhCblrn2I4Q/e4WwNd8mSHtoKvb5A4Mbte9av75Rfgse
QStrJ+rwG45llsAojve+Dmh/Q5okMDWfr2IIvZfKySJ4uDphEELpq+a83tiEOH936vyBhNVybWap
d5/Bh9i1MmuRcpP27qbWNd2DEvCqfAk1KNeisuObVFVXyF+n69Edr4jUsj/ldVZe1PQottgB+z0p
tMEuGbPwpemmkRiypHkZDTx5UYDoocIhfvSGtNvRO3sZAASvAlHIXYQnLrOjYpt38avROeBGcBPS
A0vnCxJ4UThG+eXYXiLIZzRDQwfweV5F69gXtKGFl39KKZHvOVRll2Xts9Xj0fBWyZBByKwwOuwD
L1KnPLJ3hWupPRrU5hpXSbkpR8fYx6ldABcyoysvLVl2zLQ7RGGaOKz4qXtbE5V3pBFIsqvf0dhK
UxIw7eEFAQzyLK9x1H4AzH6jUByvM6eRF9XclDvHH8bXzofsDtBnXpDO2nXoKkV1uXLhHpEHOY9f
S/poLy42PtR/+rWIgnDDB/ledEW9S4syII62NJrjpIUPwDAzDhG6ZdSvNZHdK2nDE1Ojma2tzHa3
Q19AvKcxDCaSFEu7nBGCFBTxKwzZ4znL0hvOveuWZAoEfy55mkBvYLqG8mJmHVizCatN7CMkZiwh
vjM2d2jjozPrAGptSOsB75xAU+XoQVpfnt0h586slUaMdBmGWjBPMdMjrOrupSJN7GCOYQjRokNS
EtH8xqrZ6XUUGxpPdN7hfwFe/bmO6ebtJAEhq2QWd55iQ6JjEaUnObTy66i8/GYeRxaE3szXVpiZ
u7CkMSjv/ZE8hHAT9n5cfcW32rtIvUtoAg/eGGeZfRE6fpJdItkOqodh6rlrVfs2gqdfBSUnZcAN
rpytiDG4B54ZZRM6+oQW9hRH5YZ2Sdqu+mgavylXxW8DnjD05tr5zN+pXowIV8hk9uoYTuGIj6/3
x43QfnLR9SiVa8WfrrRbPcOSXRH80ey4okGmSkCkXkQfLfEchapfjeVbEwp5XSWjf8RYNvMGU8yd
EII+zDF1eN047pudK5gwxNKpy9AJhq0zB825AXKF4QEbLfyB4k4M+EJdQh8irJFDd7Dz1l9Wg2nD
qc/cVDZHGCJHiiXnIzu4TU5Aa+6Yl6LU2GgFvcqEUTfw35hQR3cqLDpXXE9kqvo0Jr39pCXI4pVO
VOFB1DXMVS2A8wnuHDQCnwjqvJ2eaTHcRKnPbRWoSe/HIYg2PVOacN12cBtoeoFjaLXeNIgN4Rfj
q4ZbESn/xmcXRrI/IjRMteSMrGnqXoxFmj5EpPE8txw9qZl0f5rKObovnFnT2eNmY+RN9wCGF2q1
WcQnEGMDYO2SWbGLjPo4pbq+D8NCtJuk4o92RHEeM7QQ5zZCUhrVsn6ETyo/S+XXn8sKWHXhiSvb
VAMGnVIYB8skunnFtFCtOsBxBF6r+z4edbkJQ1V6190Y23cIRV+9uckBtMwj2Z9GLBD0DoJtP5kj
mqYiD92bLJ/yp1Qo8kth7+59GFgRGgFp7imFSKJtOsZ5BiJ0ZdoQzotIbfhE5S5FJVxtYLiBunVb
Z6Jr3HDWIZ0aaW3sDF8IWRGc+A3izyHJTrc1CF+64UGenJso4CSGaxnkckoehiZdemt6c3AcMjs5
xvOcXjlxnxwLMplOuUPl4I0YWVxhfMlB1n2KMec6K1e6fDlrYtEQAICeMpYKkyd/IIMy9dCbTtDA
806F+9bs83O5nJOsmeeqwcS2wlgXXRB8S1Oeky+2ZXCQZRrKdUpZVlF/LgdZ6TRXGMnyVVIC0WMF
i7bBVNMk47FLi/pzBaKjuJF4OaxtPtFsu64luwAeSI1ouYtdTY4Nyqb5jRAKMdzKdw5qzAggKXtj
emqxp40P82Ck7K9GS8Hb3nZCQ6zcdp2HPAfQRzMOl9ySxvd3VVTjILa0rOBD/N+CWWJst8Z4mqOR
/FWvfsjzYnz8of1z+0fT87/KrritkrLV/+//yA+9QvSVKFjQWkEVEHR3PkpYFH6YNLfkcIID5QDO
hjEhzZ5fpDgavr8JoxezsPZ9al5YmbMz7IbUZLn1vfBadfNWV+2Wr7oPcEZkmKV+/eE+yLP++Gwo
/6TteiRWf4QmFZLEHRGaw0mp5uQpzorhIen/UPf9T8lv7xdBygkICubCoun9uVmKc3qk6O2HU2Li
ruc/rpHvSq/avX+X/7Qkf9OSRFpnosP671uSj9+YYJbtjxrCv/+df2kIbcbPgUsj/T227V9NSc/6
G71KFG50Kl1eV5cr/aQhNE0IMMjPkM/ycP2jLWn+zWOhI7EDXzWoNvqMf4E3+2GYYAYYLHAN8wm5
iI3k7ufnx5d9NyeVD8XTBzVUxDFbfcRW+cM9+Tfv6YfXFGSupCm7COqgMHEnlv//h1FC2BGsZBFo
fOjSkgwkTF/QD8aweilbRDiFi68zJ12s2VQzCoFfX3v5vX7u6HNx8trAZHHbPG72zxdHcpWPFvM8
FNUBfkqv0ehjRiR2hSOycwqn+jVikwrQXSfWhhZP8m002rLc4tq1NnkjZ5pNabLHEs2hCgUP81CS
aLWfghLlpQbXPjVqq6NoJkTEC88FZuPN/+JLLEpIufCAeJA+3EGBo5Dp4Rwc6pnwodEm4qswqO4S
b5g+1cgx1qHMcDAaTOLWUmAsHgK0Uk4VTQtOPkD/VZrjLZIifyV6PKJEvc27nvB4UhX6jMMBzucC
S9WOAwMGcqMo/+J6+P4Q+KyEkvkOfB7zAxxLk2zZTd4QHBKLyXcj6NSNfTPtvSr9/uu7tSx6P03I
+MXZT6FhwuBCGvvhZmHL1mSlcKWeGSHUSJb21vXri6a16jvh0Ir79fU+vETv34zF17cXWz5q1eUJ
/OHxNiXaoQJm0oHQguaOFYV45o6h4K+v8mE/Wa4Cswa2GGE+vmnZH+5f0LBcUFD6h8Yckr3PXVNW
kBwy/Tvho/lvXlfHBM8AhIF14U+LQhpJM6Do8Q8wDPPj7GlzG0My30+LtIzDLmFokuMDLak2O089
ihCVE0VspzI8E8YOw8lx6rtmWsaGbs8hCx0MsoxeWsQDLEmSGHWmfcKz+amPPKLYrBmz7ipKUQmt
7IiLjMo2t9I3k4M2Xf00uHNy+PXd/GPe8tNT4gvBfNPhqAKPKHCWec0Pv9qSZAbiuBkPQ2qRKxTR
XvOiUB+NusF1nWlzRYHwfSR1ZUkHJ7hv8tID8rtu10vV7jLVNCeVJZx72xJ0FXq1J8mR7eQEk/3i
YZR/Ysi8beRg3ku82DRBsaHT6SKJxhRZQJZMQieWozFHxtLclMBV9hlCpbSPXljOKDuIH7mJOhNu
WVIxanSD+FCo0NxaxIkfDCRoNC2TYovxV+61VfkPTIHTY2qgfyhlHdNnisKvaDXcdcHs8mirub9R
uaRv28+efVX4iFz60HW2qjdtFJQKGWXnVvma8qAijqjKHltdgmAr81VZTMYNIdnT28REAKlG3G6j
rLX2TmjjC0vdGDRPplxoD7N956AgwkOliycvisEDybgaV5kIJiJMmhir0UCmDmVHPH72/DLbkK3U
HJAN58d0SscrOtXuDQdof9P6SRmsrCIZbjpsQ1/KFBeRqPXWQGJFdlL2zcgM/9ooc2NjRwk2bK+5
KAoalbkr621mBgseuTxVocK1ig8agHAD5NjwSuZSKS2lkHIvT9WajCxjpSvCamRhPTuxO6xAGYtj
lBXQh0I1fTLyrOUMT9LiCQbDIgpgfLAV7C/rtBisPRxoH6+0bb1ie9S3KfepPLaiIxDb09ZDZu/K
WPFE9FQGXW1Zr2AQqh0ucAOQ38j0riLr91M5aSz02Tjw0zCLQIkeHYap28WxdWeGRbdlbeuPbV5N
q8nAzgxp1nxjnlYAXZbqbmry6yR06G0MfUaKSt5tujAjzg4dM+gTVDgmEycR2TbCqjG6L9PommLx
JQbKc4jbVmCXJoSLev9pAjFn0vXaDIje1kbqgiRxQh+FXCOvPIy7F6WTBSsiSsZ1Iahiu6Xf3PaC
Jlxg0GKr0LzJokxJFqzGS8OPgn2mR+IfDD98NpA+8mFGQpXMDKEjjJMKNSGjqhWbETOpuc12SeS7
wAuHBCJI5Jr7Rmvj0pmr6qo1SLpqRmd6TQGWAwbQHl3PyfGJXTFTIFbVItuQWtaX0yTtY4zQ5CAt
cjo8yEx7lwJMZHgVzTnrtuimsK56RDiAPAwXKXL5tentCI+q7N5cZNGfrb4ZLpjU9Eh0qBD7SNlX
DS7sfd1m2FhD0R87BiEUdhmFbz5NEZ5RNAPyWCaBNzP0qN0CzynqzdGYx092L8qdJcz4KLJIbenR
2et0wnXMSAQEFJ6nqwQTwqoUyHNIby6v0rLLmBS4I21mhaTGrUhxMlxfY5cV2S7EIfm9b5uhOgk8
fZtQcSjAqCEocU0iAUyQegmMlr2cyTU1RYf9vR/MLd+4ufDc1txCIcjAxYjpcm6FfpqDwb4xeVFP
UyJqxFBhC/iYGW3PYKEZNoSXzcw10uZr7I3RjrRG7zFe0jBJ75IPhuB8kVfIzrJs4HTSc+RjgkGB
EgUkc4Y0NGoMh+QDj8LNzvQb68/ot7JNJuYBURjnQsNR0z7PECsPdp3tFM2yxwo6zLFOUJvO9AwO
eYpEKG34krXi+OXmFRGhgOYP02SpkxXP4QUOUnYuOtYg4y2azWnF9BakD988S+IbmqrDxuksc1u3
RO0gC4tuZk+Fmi7rzN8xg5zoTtB0665BZTpkXYBRtUfIFRrE2a9ayyMusc1SxrJB7Nxg+cqhC6FK
VQjPDiJ183XgdeEFZxWHqQrub86RzUWP8wRRYDx95wzcPyZ9w7pemfVFShcRLTdKhr0URb0PS8O5
bJvKOE9cIH7XUq5m2Ax8bFLvXgYUleikF/Ww8BT/BJTz3Ai0xc2iMsaHdAk9lNAoOlt7nYK0YxQq
rEtnFPu2ZlGQTWed4A0gYV7EzKiv3TXiAMInF7lzVXb/n73zWK4b6bb0q3T0HH/Am4juHgA4lt6I
lDhBiBIJbzMT7un7Oyzd+5coXbHrjntSUaqiiHNgEjv3Xutb90aimdEkZU54A9ozovquh6QJaERn
6bgb3uTTnH6v/DbYfp+dD6JGYl0sDsKyuSEPWNYI8AYAmgmN/RrtIBwYdM6E0djZ5TyZc70e3l7v
/3/D+sGGlTTHU/n5X29YeeaG/PvXv29Yf/ydHxtWX/8Xv4JNhg69HiCj/+8Nq+/9y7VMl/ewQXn4
Zl/7jw2rhfRGN0C8WHwA8iYtauQfG1bT/pfDXI4yHEOce9oD/5MN6/valI20c1L4IMr7a0/9c9WW
TjPTuq5Ve6QSqYyqMkDVi5MCkpayAjyXztCck6xNbRVkH2rv3tXgdAMA+vsG5wcNnkvB/fPR+z5d
A153cjcpc9x4C0pFIzerePHy+oMC9beHCk42QvblnLp3h4KtNBpG7cgdHMF8V5lwpS0BQQRIfv/B
7vJ3h6I9EVgYFrno75V+q4GTZLFtxCDznO9m+FkxxrcykrOn/nou/8t+1Tt53dsJpEGioyfkpoAn
/vMJnEcI1ZXDCQzyhJUQKEgzAE6YRzdOm6Rg7ABWsk/Q0nY6Xvi/3em/aUO826f9ODgtl9NdjMP3
XbNM4jFIrE7KndYijyFXmBxwA03Ln4/y69l0aPqxqfBxh1rseH/+iiL1LTH2idoNge0O3Jt4KUJn
7r1xU5ywPR98qXeyMr4Ue7VT9/ikJNLx9P98OAcRpIUkRu3SxYVcUg4vnmW+osusASbWZ24CpuHP
X/DX0+iYJsIdttcGFL/3AtQkK4vJt1q1A97ogEUNKi5W0G7+fJR3m/i372XS8Qho7Qa2Y51O89+2
Z2TbGE0JW2JnoZZBBqyd0+O9WpChUZ9hG/nz0X53Fv9+tHcXjbyntE+dSqF+mAxcR3mYjhReHWP1
sCUOFWBD+fznQ5ospH9vU7x9QwaDLmm6OI+g3v/8DZesRN0w8dixmUYY3drVQ6oroKbt6mORTKG9
9rfeuPgRyXLiuyt1/9g51l4RJcpcPRg3aoa9PUxe922eAVSg8ghCM5H93Yocq/KyNDLKfv1gYTJ+
c/0JqPJ0wyUIhJbHuzvOF1TireQxwvpmwxzXptIL59kZN5rGKDqn5o46v51ii7O3MavZftJXD2ua
4YP3kSt+Jmq5K4PB1wfPgvPbj8b6fHrCcSy/77kXAX2I1akkcqQM+1HmxEzZ56j3XbkRfSoYzllF
pE9uULHrW9FaNsVwLpKavVJ9Is9QlVP4iSLsmYmgPyD3KmkYmpCwtJyxFx8uGQZrh7VkwNSPJ+w4
s8mol1jzFK4YEEQ+CZhW3keDTV4TMp+cJO/BB48zH2U5iBC2mIoAsAfhXDlnmV1+UpOPsMJeCPIl
ZH07sAGIJ01etewb9n0Oi38hDTCc0Zaf69lyYvT0465oQKSDVXotF+tW+sC3GdyXe2p0ecVvbrZ/
vlt/fUCoTykMeOrRZP/iTp5F6iiHGnCHTvRSK1UW5T65xfl8r9akYyIEAe6/cUTa23ix6dGw3vz8
eATDPPrBWsrdkCQHQ9ibyki/BQ3bLqvBwhS4n/98vF/XbeZIrDYGzXVU57/0J9NgbLg2ckcF3oXm
iM2BnhBDXrjv8Z8P9ettSmPSpAVK30m33jCsf1/bUgWpeBpb3oL+6Jy1Wm8c2kl5H5zA3x4FITtl
igUk4L2hvNYTrYYhyOvOZWSNhCDQ9qpP/es/f5n3mBPWMb4NVgGM3Z7h/UL5wBazGm4XiN2MLyBG
zoDiE0JP7CLBDe1EAPe0uPF1TNTHwX8czHTXol79aFmyfllOT0gFPO2+4VgGvdKf75e+b+01Hz1w
l3PlbXCmVVsYRXJrT6S7RJa92gejgeI26O1L1U7ebSmLaYfscryo19U6OmWbfHAF3scHvZ0a3mAn
N4MPBOb97MFfuIsWRwnSwoGf0BfwnWdeqNeeTWRHFejf22qcHzF6ZN/EwNR/TKOiNYGeWhkUrpRw
a50MicG1vZDMswmAmam6k5ZH34H6PjVWUuNlaQyDh8S7I+Z54+hFG7ta8Igfddgbo6Ofa45R7emZ
fPVG/c5dOFBqg3PtJhQaHyzAv760CZ+iSc2wh5ELdfLP18CBpVEmBbdCX1SPTcKmk72+tmLMRMNu
fVAhmL+94syu4LhDtfll+pvamqYlmSV2TaoaAq6dTaCj9F0b2V8mgm5m5oF9ecuSqHqCbRUZeJGb
6yaeZoBWBMi8VMY8XpboUdZ1elJkukd9Lru7pVEkJsrc2RMpTZ9rqS41XX5Uuv3+CwQ0oS02TKyu
pwrhbzVOYgxBvfgTtyxRgOiKu62a7PRTxjsi6nqviCHV6ShtXUk9MNTHJVu/+rl3LwY3OCAeoFUF
cHGT6W1w04JPuvft9WUFLny0wNJupy5d4qks6C8WstoOed99cL2N00P1tyb6jxv839/g3QWfJLzF
tF1A2oMcPULGaI7SQWGMTzeW+cArlPxtpH36AbHNGImT6PTPy89vlm0sGg47T9vj9no/W0Rb5TYD
i87uLTQyhyZnGXDg7fmfMklO35Uj4Q6CauCexrY/X60+SdGcJw7fdUjvaUulIBRWmoxY9vH6LiV8
Mt3V/GPiEg345y/5m7evqzNeOs1j2Ju/J5LIFOlKUuhip7wFD4B/PXv9LZbD18qTz2x53Q9eUG+1
57vr6hIDFoD0ZsPtOu+uazBqggQVFi624c2tsqh7lsSKlwbdrjWuL3pS3+MnnuN06ShubB+rm0gH
NOnrB1/9t0sKrDLeLEyoEXX+fNYZSY7obbjDJpIEY71DSGrDzww15keRk300O/zNS9NlRM1lxtby
q6CCALIyrdXMRV6GeZd2RhKtSI8/2CP+9vwye0K5cTq9jPh//laItlJyzTuxY488RP44Z2SfF0Hk
Jr52mASo1HS0CcsBCbqZEiaWdAOIWhy1s3XFpvrnu+vXTTmzRXaFbMoRkjjvV22mC86aiZIPg1dm
k6Vod8WwXizjkkYpMSzRibe5g/Fghm2p9A+WceN3TzDVECebuh1Zw7t7TaZjYlrQHiDW2tlz552s
DmBm5RVYA6cOMQC4btQqfkGowS6loHb7yon1oiOsve69rIzQ2U4XY2ZhmTWlJOjaSWkR//ks/eZj
BrzaPCa99MZIAf75kuWFISChev1Orkn9StSTd7OCLR1CzdX/W8fi9tDdU5/rl6UGgxFCCJ/ce8dk
ohxgU9y2y4mcPEhae//Z/ftNT+Q33wqno+uycmLg9N77HTPNzxencfsdKaTDVtnruLFFH2zYoeQf
XOjfLGJUu7RFKBFxBb3fN5prkhat4kuBsU3jhNyVuzrtzQ01Du6mubaRK+M++cffDwyfS6sFHBiG
6neLdprqjaQv3+8W0wCZ6ZAThDrORH/AlP7Phwqc3xQkvM11BDUBQ3pWrJ9vEb+0WwWynZNpM8na
ussihyjP7GmNnTppqsgdhBm71OSQQ6xx0rbsHNW8WWfPqm8AVPBw5RY9xkMilurB7EZM+vAnfIXL
oSKKgMCr7Ct54qhjUZGKbZpVIIIEiFdCWvhKmPfcFuFbMDqwMcF0WMuZo2XBLl8Gb920uNAJBygz
497FFmTElT075rYA+O1urKDLzM/BhG75xS1olqSk1+tudjZng5UQZlAO2SdRtcZyQFIcODs8gbW9
0fTOONbIjrWdUOUoLp26Uf6FLdWS3LjCqJotf9ambc0YsZxDZZPsHDcl47ULYiAdL1aO1RZbhcj+
biTGMTkOjdbuEagzJ17SwQQpmuUPQLgsO5yV3RbM6ae0g5faoufBlr+kGwxnzXBenIKhYBMF+GJ2
QkxBGc+js8xxOy6JfgbGM9HpO9SdGXe1cyqxc2ItvnoioV/iAUGJMDq0w13nQCXYMWsqlmsw2ONd
k9uD3ECOCbxbnRDQdKOWMVUHyqx52/vYVbYYM1wGG8xB1ghDW7A7cXnbTZWc2n+6ZoKY7VHwfiqy
vormqm7BttoZWODiZGqrfXVDn3erRqd7TEjg/Vxpvn4rG3cKk7qYwewU1cbqgytmi9umF9s585rb
xKOJamfpBjpWvjPtcorLoKy3qRqP1rhMkdmJrwUuiRAbSBKrAnJtbVnfbUubNiOjZj7D4O1cMemb
wM7dnY31P6SmIyKRyKAzYXfzsyeZNdkKq2bjjV/X3kWQYM2gSGa8YXn1gMVwAzSpv3aCetgYOpY2
SNlrpPTcOMOXkV1YE9eDejZHmgrmhSjUnaMZuM3QbGfLnBySwC6juSgVRQWhNhVviVgIb70pq/nQ
SySx+bqcVO/lVUl3aZ7s4VjOsxmD6sHOIlGkFFmCpcgr67PJykCr5P514tu3tZbNWMdw2CFTXRk9
SxUnJqLylQ3MbYIc5anxhX7eZB74MwlVYdbl8OpqfQMGYOxin4Y1GqXWOQxVAGykSeaDpef45wCm
bGhSHE1j3kLzMLals3yudYUuOk/2WO7ucrV8duak2aBsplGnks+1q6XIqMvaP4zKa4gn6BMMTdo9
nq7kKBJilGEv+xu9QBBTwaMiXzdY44zd420+aON1nw7+rVAz70ULg+SCd6Oa1xwtQPMienhLvgVC
Phd1DXTTH19tgVN2yaeVDlc55nJdIsU0GV1+SKU5pMmmzQN5X7Y+KRkmN89jbeoW3tue3SQvUxaJ
IlXTFwKdyst+4i4rlgSXVWkcdMT5G62VLVlIq3/Gv0A954EA9m06izgHy5JO4suSDZ6AOG0m9lTG
qzCHL2i2t3oBrIIABD7zztPM9tuMQ6LbW2Vlqrj2B28Ml9YAt69pLoK00vMZc1aojbSTVUoHRdz2
+X4YOFOhLJsqXrER3Wd09a+BXZv3Sd2U+QFTyrDBqtBjkTARKYPcIZ2+pxmX5UJ/dvWEepL+brfx
VjxZHe/zb1L4qYtkOm0Ji3BgzM+zcO/ssUxeA5r7KuJ9iY+vS0Y9JswR/c7o169DRyQMyRrCeGpm
b4jZqDtXcHy6L3nQQFvCXLCTVCz3/mIXX0aMW9yM1byBXtYf15YdXz4DvoOlKh7pwp3StSAcb+Wo
uBMyK+g/Z6nff+s7u9yWs9Z/9kid2BdDIiuyBk5aiYWhPUqBhS5BO00x/IuaFMhV8HBUpobPVbfL
+G2UXVBwHdTJeuXRQoZGIoMBb6wx1giMIK+FkniEhz6Z0nXjOzkRDwEejhysi90HaD2IF+marDrd
g9p0ZKCf3el1VoU4fJS5FZxO7aEJEPxFXlcG2Vlqot8q3HJ8GEEaTRdpkqRXuQ8jrNW79aKVRGbY
GVxHHLL5ztZz926URIKGFD09JPAMO9Ukuidad8gUgNxdpQOP6qZp63W7qpnklXa2653neelVVXWj
FxHf4lzxEPU8VFxdmvD9sawDG7hR1j0PYzrc2Otg3Iuc852TJ7xbF0RpfsZJ1QZ7OdO4NW86Z+ie
IXY1A5TYtYPH3aME5czme2eu+bUaFB5jsPtjZ0A3WkfRPculGz4j60JgAP77W2ukeAlW3H5V2BNv
ckzZL+9UIEHuTsK5stdeOwUTBenVnDsnJptb18v3FZ8YAWOdifcKOcCE0+zc4LXcxRPko0jL/J7E
xiYDcOUrhVyhb3XjvgMkcJU7bfKpc7MUjpFqn9wUbZ5E6pYRDUv4OPoD6tU3yUMqUUUugw6QX1Pj
2UC+O85Rb/7kawXrYooP28LnjkNSS68UQWRrmPkOFXgDMeTKtvrqMJRg3EMZ0GaI83JKjgiN+IE3
vUeaTpWMi7VrFeEtgElLvxGPy0LT2vdG8d1LSbRPgJ0fDAzC3OUqwzrSAfC/y+tsfLBbqbxoavmQ
1Umr68uh+2oVmXunBSuCuq6ZsqvFrZEUC7sZPleIY699PJAPejeXt/npcqM58M+dkzKxt0cOVGqA
2zwPMwZFRnZlC84a4J3lWocc96qv+CS12XYajNt+cmvW5H/0eoYh05r4je1a3rI7mD9BPkaCMo22
dlwHWuIIb5FyeB2NqChRGYQdum5iAO+PnTFytdZrWMlX4r9zzU1u7YwtFwh/0S+HehzR1WTAsK5X
tIcsvSjxxpg1K7uqyqI1ohqHz7VmFTRxoaBzrTFPZeMBeaLfRIGQry05gzjw9LoAIzDB6WkL4+FN
SDlOwnhxcbKApTPn/obVYn1tEUgNkWuSYBwNhaNeTF+tDtfM497vOk6Ly5tc7PSpNIbwLTBpxX5/
G0gwx7nnji9z5/c3MkFJAw6nu5QjiTBEMfU3hvTTq8Q9KW5P+uM3/iXrGJCwxT9xW7VUPva4zPWb
QSPIe2RDWTuHdmk5eTDjLtgTJ1vygfHroCXw6OxJSzEQtvwnAPjyMqm7dDdWFSS8UxBQz2vz3CJu
Chujl+bXri26bdfY4hOqlAQzTfYKhI//JLquw/7WWc9OkDpbuwMg1wHejnEokwkI+WCH+RTfEaxf
ElMHnkNp1cutUcNepQiZwsYugEiiU4oqrb2TgX0xwnRkFonRFg/hEE8qKC57+j+6ykiCr7uBw5bu
lT7VxmXm1awbFiLaWc81PKFad4VaLblzYYEeSKsl6UHm9RoaDcPGHnDrwcnlcVyWCjGUGi/0dBrO
AYM3xzRrlpBSnxIwYPxHk+9r4GT9ofQajIvtaH0fK/vYY4pnSfP5hyX6TYM2MJqlfQYO0n6k3iaq
V5/b52A6zZlauc3ofZJi1npMyzIK0rFol0ef7K9bvcng8MPjQRnax8GkAQXN+xZn/vqVLnD9pay9
1eOdw0kycVSy0LPDibxlsTMMS6U4lBpizzHR8OvWNtneSjlndaLm2K7M+oZ/IcuMYcW96jWACbjg
bpXgIMpJPBxHhEPSOkXt6CX21yAP3AdXyGqfIzebC73e0TQnqFanlAvrUz5hC8PrIod2EcEGPySk
YT6DcJoQu2sonnANxn6urBgHKNbsDpXsVNIqTJfFPaO4sB8L29k1ztxueZxYgFtIkSHe7mAXVEHw
OpbKfESeTGxTHayoFmr7vsvmAtRpYG8d1i6+mqgeDMfzbpaRq+TARO23HnUhGIQh3aTz3L2sjJrM
qEtlfkmUcXKXk7sLaRKmAMtaB2HSriGqzV0xRLS44boQT6k8l4LeTouvxULmeDo1e1n2VRE6tkZG
ZjHfrLr5KHOt3vIobslBKyjUHBhpiacua9tJPlVlS5lhj1vAnjjgMEfnt74+rHFZW/6ZWIinghqy
yRwkqqU1OFd157T4hqfAoK1erYdlaccLzPq8dmqo0zxwbnPsCKG7IncdFkcPPonnbmjYllbaCTHK
DG28CBJZfK7Bae+wozS8ck7Sxn7t6J6oXIMWm1j9OUl46HB5M+ToY4eiPMJJ0W8dD8dl4c37hOi3
0RflRcVVPhPNhLPSblHhMuAJm0nIc/q+2LFFsTcgqH0OmJmyz/k6IGGL6sxZo75zkaV5DSYXFHzG
53mxh0Nres/G6r7A6e+fqFirp0rULbZKoX3C86ltrVGlG+mp+mZxqViqZTAYegfyhKQj4JxyaN6P
ZM+DbLPayY5HTxfe3isN8FGN7bZX2nTiBDaL117RKWrhZxDB1zIMqliEWsLbnuq6aG7M3q9v3Jw+
cpgvLKBFNsnvlTD15wbm5Pc+0dcuMjV+YY8K4OgMRXu3kLswfR6oeLhuRClsydVBqv4WelZ14AzX
ACsIb0t6ZytAXcXohzy0NjlxA4n9IO+mzuxjeuLXkpQlv2M7pokgFlW/llBm8RKuMnnSRWE8l9nA
m540FOCF/Zw8gQ9hE24nuRZE3ZrAxnc6rQZxOAYkl5ZOc1f1MwuDyOap3Xop6TxbO5joaKg54/bI
TEWB0zZVe5e5ikQbIoiSJ8dw+DtBh+6emHli+XA26txGjYUcOR4Fn3JTkBXsxw0qLY9NzMxBCwh1
4ixfHcm+UW9GI4smHKkp6RoYccNV8+f2YE+0H+PMDhZtpy2nEkAyIQUaMkPXLTIdjztJVhSteE+5
StrKqy6qZpU8jcOYEUWq8NHgv3XqV1MpjoqIG27vZFvB018n0xm1VKHdtAyy3oWOMs0z1rkFIOi2
O+IpUvxDrigjekGcejBRzZ2DfqzZVYQcPpyUBaAHmnIu951BF+jK7CE+b6WzOkS9yfbOmVBUcAmZ
t0ZT0vP9Ss+hHzKgBy4wwI7luKsXhB8XAQrV19GlNxpiIOiyC1czsvtyGc0dERPNY03o2U3pBX0S
dZ2v309ZJ5b9TBs+ubIVX3pvjjqfkaqcT503CRfPXeCQMKFqnSrimvDs0vvPQE1bNmdx1CQ/vzam
+J6ze0ErOlERL2IUL3khimoXqIEsQhUQCLsDq2vOUQW/kHqXy7nuG/p/xykXmh5yH1LRQcnqcMi7
A02UgdkKiWnofjHoNzYbbl7CvL8ioH0JiA5fIasy13mtrrLRwlx/KiErryHKqUIb+Mko0Bn3Vasf
mUkP+6lW1k2d+vM5Wqb8YV2z6dNk2uNfbfV/pEHdvbSXX+sX8b9Of+tb2y1DnmbyzbD37z9d5N+G
VrSv8o8/dd8yUqnf/8hPv1f8n7f/nb608Vf59ac/bBqZy+VGvQzL7YtQ1V+f4cdP/r/+z//x8vZb
PtCgWty4tJn/swt9+iw//ubpXPzv/3n/Mn8Vf1eg/vgbPxSogfUvB7MeI92T0ITJKMORH7ELqM1O
ElSTMR8eJHpzNOF/WCYtl2wFJJlviiRmZQHt5/9QoDqEi1O4QTFEt3nK/P4nClTDfhuI/G06xsqN
/NoPPIw1zIo41s99Xl1qGmrqFg51bw6Po8Z4XlTLN5+YrcvV0PpNphkinOuW3cLkXwjRjZ8pwvu7
rtXuen0QR7VQ8/e+t17QMka5lVhushvbIrtWTa99VZ7XhgGrEFAyP8HS7ThmKq4bz1msG9vOS7MO
8bwY3mE1Bt+8RPKutzRnexPEi1auLYyzUnbdhd8NOqgNlP50aMOSZYE2O/LKwqYfluoU4N00DP2n
ym+Y27L41JUB6Gd2IRaYSSA3Huui2GY8Rt1R4rCp4L3TkNZ1aHULkQR5XazG0WsX88EmLQus/9oa
LZ5DO5l9LPve4hxU3jqYQsol94r7ZNGoZ0PDK8c+BtHdfiV6yP+eugVZnKspZqrVIWt1GBRsEHL9
bl6HooslH0Hsyrk1z3D+rSJS2KHOEpLcgXlLj174qBfFuFnbYvFj3HF7HF1sSppcwrRtLLkvtNmn
Eec7X2gi2SHqs4w+WX6X0jDgYqnigsy5dl+Y00PR5kRPyglsSB2k+3JKaY71hF095nM+pZsF/7/n
zxf008/AR6hHkdZNpCoBg5R3G6C9gFyf1P0m5+TU95u+rIUjIpPmSTlbh3QuH1DC0i0KjOLIwOQ5
zdthA7BD3a2+wvSxatS1nFIN0hs7m27agQz3tj6vChSTtxg4H9zKfG2rXJ6tmJbCoEwv16z3WBHl
l7YWR7h1zb6UeQe7yIrntTZDsXTuWdfpxnbo1+ssrYlZNMsHNve4awat3RA7+uLmjXtRu2tyPQUt
UQWnyLiABkMomAGUhITt7NE2AJqNV2ZhufEIvTtKDUwP9jRm5+Dlhgtf4iuh/6kfvDbPt83M5hLS
asY7sfefc6TTu3p08mcfv8FxHpZl0/WOdpsiQg7xI70kVtJeOZq8c2Q+3+E8q/Bq1XQd8i7fN6Xr
UjTq7BTaxQFq6KitJOXqgFIx2w6DGWzT2iEZMNOC3ehOL61T1geyh9o4Ye0IsUecqtw5f24tFMZE
TNSbNKW3iBNExG1LSqBo5BI5K5sRxEHVxtDgkvjmfG84aAKBVjxoVXJYV0jxNSPB0JHao8N8AXbJ
XByz3gkirbPzV0s5w5NavagwZFiUE1pJhMH04tWil4AFS3XmgrQG2U9gY4xASXttpduwVUJtBRIF
z38aD8VIyxbGuLY3S13dLsY4eXeVXXbXiBWA//XJkF92zFe3Vpv7lPqJJyIDIPO9cGsZSd1Y0x15
gOaxQThKxoZF0wdEZFOuYTJJUFw9lOhkHK8LtvvA67ktkMJVBg7teflOv1HXN6lnL0cl82ZvymmZ
gp3k1pojbXF5CZML45QhnGD5avQ9fkh6hR0SMKWyV3giAc/aRMZDaOt9N10iJhNfhMPdYoYZ0cxb
uo76WdYE9W7KfcRNvUaqotnyzUocmUvh7jzyNL8W+ERoQKbaxqEiD61uxcbW9daG/GiGC/SqqKvX
z7NhBw9e3s2XVaF95ZF6pPeIfpOdD0xieZRab19SDpTxUBGN0Wj590T4Q5ybHTOmoYAB7DL+uUD0
x2ymVqsVA1E2riFJf+ors6QVStDYeYdh62gEcouyZzwnibS7pQzU7tCOepjmnDxOywAgcB0MRajY
soMWniFoJqBWtku16BdusrRMWaWIU7S0lxWhoRt+T7MFlb3shtNTW9qJe1OTjLpNKAQ35KhlgMXH
6yqz802+iP1k6JkZJpLWXu+vfrgQXXgzWcsXcqidvT3WwbfBFDfebGdTKEpr3Fu+/OwCo4PgqGsb
0xoPwJr8uFRolEJpdPI1aWG5F5rUzpAFZBjDlQFomh0y6RKMGWjabxOqxFD4yyW8v/Jq1VDQLXnA
eGhRQO2bGd6hANA8IlbbSOaIuyyw51CnAR8BEaTDZzDrP81BmFVcQJH2otVaIA1hrY50HEMHWdog
VKbBCVNjulX+aoYlCdjML2uqPdVig59navg+OBA5cNrozyCwaFp9A7gybvQTRVoZGmw4UfZxUbfs
SQPfFPdBXgSx5ZdL3NtVEBMOcgi0ICWAr3tFof+JDAUoT8Gktrro8mhayJnUbNiJ2AehqBGxeNTK
/vtYrheVTNSZQbhnuE5OD0jQa66IkNHPzZkL2+hLsZ1yCUMQ3dpeQ3mKRY10wLFpSHpM2eQRsb2E
qiyA8rOpuXJ692ldyblokKiSvCGfzLYszxxUXqFBeD35F9MSdkuB97IaSRfJaa9MZfmq3CrYzt36
lHb8VnoZrGV4r5KLpDUSE4oNS38ZpM81lvhIJ7HgGjBUEjF6FJeT7YNYrcwudPX0C3vRV0I4X2yZ
V1tcGmAcZ/uxHhD71qUg7cDnV62DPdC5nOXroGz4RKLA+c0iCjNtyq7ZGxQ3gdkCHvXN9Zy8F06D
Vz6pOtFjFtOWVTsfH/0Fl7EtLQB8WHXHdFaEO/ms625ePZsNzY7aXNqDsmt3W4zeEjWB1mxhM9fn
pmFOG7msdjRay7PIILCNCKfCiRh2EE5ludGD3n8Q0BQZQwpssg0MI6J3GHU0nLCOjz/i1/vCY1/K
ixO4/773TjoTS1/umNEdXNp9EXb+9EaJarp2oFt98Qr3zqGvRcZkemmbrdgTkEKo9ZwVsGBFwonO
GPR/CnDIRbPjsjeS/sZeExdFofBSrvQ4LfHa10uYQyY1SGQxvzvN3DjxwnUOzc5or0ZjlXsdNcDe
mx3/aSpB6Cp9/lZ0ibxadUsrNuOYjfuikxbQdXeEvVnMdJb1Du26k+GuNscAfprjcEfo9W3vB87t
xGBIj1g1NUoMszMjxxbVqxgsn3m6KEhYXeFxtzTYBnfXdYbDI9O4ktBEEawqUpi7Yuysd6gnGegA
M8SNUnwWhEo9Nymt+SkjzLZocRv0qfUdXJ1z1xDK9c1IC62OVttl9E2Q33zoppZRSF5mhYpx7s7f
9MqvYqYD4m6dhv6QsHii4tHYKzbu9eo2Z/QjpRePvA7mvaGtBbezO3rfk9Sro8wUHvh5J390usG+
MFTuxEM9VRtGdl3UteD74oEMWCZsVns7WPaQRwun4nIuTR8ja9IC8JfE6Mbr4Ms6Jgt0uWr8vNql
xlBsE2+SWwQz5qbjc+3k4Go7QgmTmkF2lT+ympWPvOLU5wpL2l1ZyASzp5cfdGei4k1699jDFirC
HNFBCS1ywt1h5sVyBlvpBGrGdRtop+j1jDb7psur4Gj2wxhl9Ux/ababLnbHVN+sOhBGiefsUfdX
9d3ppnHvizY4a4tCXtlpNnxqLWcoef7aQsY0GGjmOeyrqa7Wh2CQJHCwfRDTfWqwwkbsk1QQr0Fn
IaSrumXc5AXPwxnAGaI5fYLrP01gd93PaanlawyrjTerj2qDB3GAUroM7pxCH7bdS5dkiy+jN7nQ
ST11h5+CdggYae2iaub8C07PZsv4pbZj9CHVAcoqsSL0vvzQtnHth6Ke6kc9mZObkR/dz8B3j0Md
3E01tbFoevXc1Oh0tcxDUS7X9GxoKEmrZuwxltZjfW9kE5BI3TN3E6lB50VLnupSyywGRoWCVlsr
ETLBc7YTQTg3xKXQpndQb5F8kJebsTDUed2siiZS0exJX0qvTTJ+llvfK4b2CjDZ7MRBOuu9W9KX
dE2KhboDaCv8UCkTbcV3ys3cp3df4se171rJrI2YD7W0vjeIfRFkdUCDYxnXM2wwWkRz0thUa9cM
MWY+1tHZr+iBIW3Zy8x1Hk0/r1W8om7x9kPJs/hMVFwS61qRpOf5OObM0Rd9KDamnzLhNRVhBaXm
QRjOsAiTyK11eyUC43buJXsBo9dOOge0hdBhj/00dIeBezJW0srPScPMo+T/sndmzY0bWdr+Kx3f
PSqQ2HHx3ZAESZEUJUoqbTcIWarCvia2xK+fB7Id46q229NzNREzdoS7bLW4Apknz3nf5zV693vR
Vta7XmJ4JvC27YD5FvWDBPWZvKCzp3lK2+66435ceXKebYT9nvet8upo7/QFJbjooJw2Ses+zilC
ksRhdQ58lLlbacj5TaewPo6KaKec83Hl1voO7WN/mI2mu9TAwZ9jhrd34yjsw1wn9LiZEmwAdRG9
IeLChDNBZwk/P9VBg0pxygY4GrQ/z5bVFJvFC/BVUkUG3TT5eK9FSpAvdsmC6VowGQh3+ty90upy
2FQc3CHZJf62zXTjzbYma19kbY1rmpUJu7q3cuHe7ZKINPq2WrJuksLh65Xx+AvRygNGTOvGnGL/
Qy/bG/ptgqa+TiffMNQehm5DKdVHJ6RL9Dbxy47AxpxmSwC1HTQq43zDRanjPUxidJ1FHPg523g4
admrpKbHa+YWey1BaouraoS06JSgkvJOrjVdU+j9TXNbhYioS9/VbjpzVnf1GO8ZgefXU8bw0Y5K
E4EJCnIUDHH8ra4d6zoMk4SFton2YaVx78pFSAWRUxHKuwbDV9Bh6wY2nVFd4k73z8MUZYRSJ84+
cxIbDxcKflrX1YGp0q2H0GIlJWQKIliiN+mWKdw92rMUdo13zhhirqdCzwKRh1Amct98iSAzMdmR
tOmKJC6AP8iXxnSzFdKJnUWTUwf8O3wwkZJ7L9GZMxSMywUHT9SepL6tpjLK1yoz6T64kbNx5vwN
M0gcQEZhrF1OzzQxjwgkNmpuPoCEPMt0WK63Xq8CwCHkeU2mGTjYKFc5WXmHNJHE0MopBPyi00yl
kauvtZLIiaClS95H1tScKidduIcYWISeuWujtZJTHkXZLf0HXd/01tR7wQBn4Sw76u1UH4xNs7R/
Jk/WV36DdpcRMcyb1NO/jSVHtLRLh32BNg6DV2Nc0s6lI1AjOYmn7sCIMF0BfnEP9LWQ/KiaUCuH
nBtDyw6GWwyXGcP9Fi34L5zXKMVUmaiNNafFFeDQIUMyLNXT0C0D4mG8Ns0ifKSUeki0plm7bece
Y6bYa5ryFI5VfBWOcyMZPGvtphz6V18016PAhRanxmMJThvNsQUUwCHHb8TD+BRPpMmYTYuzWveG
tdGH9sNc0V6358w4lio+JVr50tWu3CsZ34Mj+Y49lvpPUR2VUV3ex5XxglkVwcpQWh/SpsevR625
YW7wODH//V7XhTZvoxK/3oquB8X3RGrQanaKO091OrTOKCUpr/boyeuoDVdkCUJz8dV414iFg5kT
407bqRvHrS0tlVD8F4IzzmTvMvzhd8AGoRLUpl05vD3mYiuvjTuNO6EIHD1rDwYR6eOcRBNHnXDD
V1W718Ad6huQqRTW6AeWfMQsESvHAK0aAHMQMuhB7Z+Ja/Gu+AM/ykrvuxEZd4BPWDy8hABAWvQH
ZbO5CnN8D7O6b3aZlkXB5PTWynXht9j5dGDmkHGri0fIujBsxGIaMpZe4AIDVz4eMSS8S8haR5WH
PHqHSsZaR9JgSXCmdhj3SGz3sB5eI28+TFzwazJq9Kss0q5DX1Lr5ITzpFCqgcd2KEQzN3AzJ8dY
Svuv8XXikCn1kThNxjrEG91Gw8VP5YdeJFzxocJjM5WXxqrRcBbKvSotRNiu1sXgthUNRCQON/TS
nxJhySPzFfQqLZLMKDdRkOt1FCRVIfZTyuGstXt5VXaRTueiq1Z6Zn/UY+hfeo248DQck3Vcqdcs
EnTOOmVu3Yy4orQzfwkhfN2PHvIlZ1JjC4+7Gr/ZqAnuWfvANjk2SREgSw5tQzNKF+kagoV1nbee
Rp8lSQzGzVm2B2eOTDWX63A20dobCci0wI0EyNZUj7NDw/4o0ENuUZjWb4AtqxcbEUOxybR5fs+M
OJzWQmXaW+UU7Y2r59o+ZcNrV6bLuJLU9/bkZhyRMB2m8YYszUPLeDxAVqB+oc7i1orq4g1duXeD
zzC8hsTSv2uJ8z1qhYKuCf330NCGvsyTBWIG1Fu5rhN9/OpNdn9rGLE1n1tyIhihuEW1owtaMCnu
ABPPs+9sRZUId+NkCYRzI0HBhISy3iY1qBuLaftZJK09rG02g30SDg8qsr9SIdj3+FyqbdSobs99
oAIky4LDlfc4EiqwquPSuI/0nJSN2LzxhAzfCqZCAJBCb40g2kjQFJPkdBwNippTXtJabYBcHakh
umkLGL5CcpI4/cEqWX9WmJrrdBeF47Q0ifIY4b+HSykrHLEqOdxQ3o0g4RdZc/vY1lZzbBogPGQ7
otNf9To9PlWn4RoIsiAJdPLN8wia92HgAZyN1/TzU4/aesVtHNI0okHNHA/d67XZ1/3J5eoBJF6P
AB2aMjnNqETaDRuWv0KXHVExKWbLwuiwgqNQohJilXkpMsd9RUmNfDHr027PEIzZlDYBq5ae5RHq
oeXD2vLM6d7u647mE1xgB1AzaQi1ofmPOcGuHzYzUBJWojCaNvTU1J3Khgk6NTcaSQ2TYhIoOXhP
Bls0JWhRbwaz/j5SXgeMCC4Kjc9qlg5Ap8zpNnbd42VMUOBM0WA8pSkV+Ma2WLDn1hYMbCuRrPJm
QDvKDI2Kt42q23zWhifNSvqDGTf0ZYrZ965bJLJPJIvqZ8g4amfUnvA5vErzgnrZvfO1kONLK0If
hVxs/KLyJDugmBzuDcOkGToZPXdpVbKsrgrbKw1qRqg1EHuQMrijxY7Vj3QF0Vf5gKvp8BM0SYig
mR9BMSrA6s5o800XaYCqJko3UyZv50hahE+oGkYObagH7OTRISUSZ13myK7yuhAvoZAUarPTkctL
g+kc+z4akihNmqfeWZIKFuVvRH4Fmz3mbQ47SaBHMt3V2ojBm9bosQ0n92oY9S6opZOdalESppeh
9zpVczV+7dKym1hlCQWLYc4j5rdClpNOu9RZU59tNXr7IhZRIIcZzrnUrbVZZ4vItR27ay8vzGe6
txqb2Fg/6NR3JyQHIwkeVP+0M126NFp8p+J0IGwjGmjaVylWeVlc953/rg1CBCxO4d6J7Q5n0CyY
8nJrmKkRB0nDVD8W3m0Jbv4Kz+lwcCCxjStwcxur49TRUzGS/tG1B+RY/TUxwtkJ38QvpTeJYAiV
vk099RapIl6jI+dkAFEemm5Y0Ctr1aOWmCHsTBEHtTHDmeRC38VDLddDqwwI0chYoZaVyqDRhl7Z
nMTGEcznO7uiltXn9iXJLbXmqACcqZ1QErpC9reeW9EHFj7hE6W9kJAnO042ikSCTYohFxUKwuUT
+ODNaDO+occqqDSqeCsyj2RsElDtbOa/6yFBBcT7jF1JH3jIHn1pPJsRi7WtlUFimfOGTsmbX4JY
9iMGHiNBf0Sg5voGmHK1NURm7UckpMhr7gDMcFSwgFv4vY74J5pvzDgxV3naPNWySW+dqN/DRNpT
WHW7YbaGV21iDGKY2jOcFX2rz1TIU6MBgRrYqGHhvxV+2lzGvrn0lZGj36o8tnaxHATjXLvB30oQ
0UIDgxlsnKxB+wAf0F8vRDhUbJO1ShiD0ejxredutEnLKabTUAPbb/Pm6XMW+2+Nrf981vzDCPu/
NrT+q/n3/8CxtS9MvIV/PbVGrIju7737R/X9H7T5+uKXBK/VrxPxq4////9+/f3fsb/OF5+YLpom
HvNqhtUMxH+bYbvuF4Fu3YdYDRUJnzqWpN9n2N4XH4aS74FRYuznOvzotxm26X3x0FUvPBRnwSHw
o38D+/uz/xBWtG6TlSZsA7SKYy7v/I/OYwVbReC80PdMVNdF9D2PtJtJhVcp5qESYRnV3kHqYeCH
/TM17yo15eYPH96fGM8+nVd/GKJ/vgSTsDLT5D1Dtv3JT1fRTq09D0BrBb/t3Hv3ifBhyPcS+EKj
j4uFmKjBHFR3HYEvMyxsFMaLNcCZhNVea9G1Pmsr4MXbjgZj7YpzEzshAdwMl+t0oyELZED0bmGV
WA6JfYlnNHulQmMpjFGNYTdL1Fc5V7uEOBepBcr290iOlwqBMKdGxx9DFHSHeFlrpWlu9AzJvlk+
Ki9btVwNyGW8VQH30DJM2CDo0ZJ0vlgdb8DLvVVChoFtp+S2dKYMZHaytP6Sx2UfcJhFKel3F8d/
EaYGOth9m9GbBUUqmPqba+zHlBo+kV8x4JCc1mSxbvvsjpjch5QiLchkEQxd/dr7hr5L8v6WQyr7
Z0lkMXCRNFs39Bt3nJJJNegof8yyfC8mS99lLPIoP8f30orwAvTyVMqRgzLh3LXDOQaucJKZNxEp
4/8NNcz/xmVlCfv7l+vKfdV38T/W6BDzpPxhRfntV39fUrwvFGw6i8KvsPD/XFE88wsmYkRv2HdR
3C5rze8Liv3FAOUGbIS1Bt+ly032+4JiEJbogVZh/sQysKhs/o0Fxf7EsfxwO7twWsACLawyk6X0
pxWlT4yspLKv9tPgijHwAXrSvwJ+uYuJr9uCn6Z+RhbqXXyUqQPpfWVyHp2p2mByZNUBeyMe0jAx
nxyJHL9Cnn5PbF346luwuuvZxNvkjrO9r1saG0zrhX0EEwnGISuraT1OmVNsCBygtIxN1zdPXq7F
50xUWoYIDMFkj2WgCRqqQtqcSo1infUO+R2kl5XfZcEId+WC7t1mmrRuPn1EWRxaa63CdR3ojWYe
2lAtcy7HpuGlmTG7NTMDhB6Vcq4NrQ3rdWeEGGtw2B3G2TMXXbdeBiQuDS96wYvaMEXuvvEsgiRj
i6AnvAKlNAk1a5Bauk6ugs9UcyxjTrumrmfmmWijvU909pMATHLxHcg/VIrQXojeNloUMSfhx+zY
2EEyMcqnmrwxHpdX9mTVtnwqR5wTfqZPt2ge4puxD8uHWnrVTSfbQR2nZorQWPYGHb4wdqGJ5kiA
CD8UGEpWM0lWF3qLKmicmg8SHwXdc90krww7w4QDOpmx5UQeZjuYKnTZ5lYXm9B3EVP6pD9uXY/F
FUnn1VQX9WLe829tyajslFq+vUftU2+HqvFPuFubHSEu4ylmUcPdSBTfOrHL6l6IxrtoiFHPaRYX
xL572CUFlvgixL8TVhkUdMW3o+WJdTX1qGzp5Q7a/WwVnF7dVBwsOdL2ykk+5xxi2HKPvKbjPeNC
M0u6aeNcNC8thdlTrSvLXGMugZn8aSEXWoHJD/UI6dRMgy9Tza6Cst2/N1D6XWDlMQzxpxYNLCaC
VyOc5AJH1mwDxZI2vnlz5hG3LlAM1Ca+eqQf0cGaaK3uQXh2M0MRZcDCDnvtZITaMK5HOn2BqU8e
m5Q0/SVMy87skZZu3d+5+G4zMhgn/7YmmMRciZZ4x1Io6zpGOjkiMM0tJJRemgJcWTuCXPtdBNrX
D1damo61Iqwsz9q9IgbOeyHgeSDawx+bdVw7Zsj3AzaYKtPsm6VzTawHvYjZoNqtWg3xhFP3+lXe
NCp5Yvrhdwebv3C5cPk8u2Gk3XOgpluThdduUQzHZOjkU9wU59A3oxMlVeK/p4jHKfkNs6gwz0SF
7pYblwbzVxtX5ZYeBbv23M0Bltxsqzv8a2fqMF/naHxMOvoLGpmP1yiim0DW3V3aC06XeY2yx00B
5cEkjcdHx4FpvOf21h7KyAx3VdvOSM1ts6jXSAvB6KYAUp0Mbq3WfZ7GS17DXukJk+ihx4GoGCaA
LNbTq6onXkVBwQDLdupSSZHE6Hzte5gIxySlZTQleWB1KITxFe4IYdQ+7JmVJg/bNTGOu8kDv6oS
g/zuunPPUk333UwrDhczncrUfhQt9mMsOrikVF/dcBy9o2pi1kkS5kqTfryBjhuthjyksqgdBBgl
xt3ULo86/ZVvqXLP+myEL4DLx/004qMuncG7SQeCD5k5oLzJ5XAr+tDcNhgNQQnFakfwyzlpPAi7
RHKvY5LQtkpkKLs0fktkWIOStq3qDeeslyp0bVqk7s1ct0zMAR7TRcJta1btrgnLdps6mn7dtuF4
Q/wnpY/EWcJquyvxDgYJsU/birkSrEBUcLgymgVHlKzzYdAwyuASRhFDdJYbvVaJgSBGxAlWXlVu
DL+np9tV7dNI3bPXi6j7mvZtx4Uxajvi4b/3rZPvODOroGtH8TAII3wl6wV1NuJ868pJMVIgtTD0
K8jmY7Y38UEQfJbUW5oOqJTrCMdXTdT4wQvxYBJ55V56Zny7BOE23WNAvp1tFVwVzuyelWxKXOPZ
nKSBBynozpdN+Og3NrcsDn8SZfr4TBel+aWsltPrPCXZM7FcxVb0Q0vHFg9qITt/V81D/UK3U39C
rqEFuDxJoBzL+QwTtzoS40PotVl4F6RO5bV0Ju0GU+qjGzWFTk+yIf1Pzs6Z4EmBox73pzjYUxqd
8H57pJ6WiyClSzDPZQZ6i1XjMMm1RrQHdrdo3gxhns0QX8lcxARyMRoj3Lyice7WbnbQWvDRLVY2
mlo9SLsaXylXXNlskn4k5Mps76BKVpdp7vQzjD8ciB2fdJ9zGVjjVp8MnCsitvYG5rvVIEk7hk6V
fjOlVXzri7bYkN5dzGsmFZSereWoQ+myY0MMbhguItn/WsX9cBf7mffB2TkKEKV4pyY0XjW//457
LHp2DGeCBlLqGNjtr6UFEYF7KuMIzlBgEKxzs2rCr1FrAR9LX0Onf/dQ0+/mCi/5HCIaNRP1DOGE
dMmcxC/Xbd9I4EWfY9Isj6csaIVRf4sw/68AKOET88wUm0dfVgjNlRXMTihuc4m7OJNjdimFc8ar
Vp6Kue2DojMQ8hgRfuv1GLcj6SCimM+R6sKgLuRHn8YPeM8opagvktmkwWoO+d4VKaAI2gDNyl8W
18xe5jNmQw6dBUBtYpdDiBQmb0aWPWiGU23MsdFfYwPfHto/91sr2rt+EN/DomGuAYTQ19wXZML6
pkFKyeBUdw++CudTrS9DB7N5qaK53s5+fxhL4lMJ2KvBAjREMkaDuU8nVTCqqa9sxdwsdcTXZFTZ
KeeaR4vpiK1AIbIz0i4GAJruANvXh6qb7i1oMlsxw1fIB7jZcTp/dNSfa6x81T2D0WGdyJnPOixM
hZ+GTFDbqVAWlLLYTj3g0lbz3sPIeBbI+l70xjZvCNvK1wAyLo3ouK7s98JgrpNwWiR2MamPDHer
I17Eb24xrqkLPhD3NDhNeElrwRFn79UhoAyrtmiVwcAYPCcm+xgKnNBURA9mTLfIuqcb5j8hdOuK
Xj0su7zdESZ9jpVEUOrWXKLCi2hPQR5oRSrOJtlkE83du3CK+x2OE1ozLiriuz7ucY9LbeUODu8O
u4/Fln7SGulspDM/dtiIl2KzEeUNGhdyPUf/aNTVdzuJ9o1R5KsYu1w4yps5p3EbMwBuJXOJunht
cxxxs5weRvpntehuOq28plpL1jyw4r5nLKEQ6lID9syMUm5zAlPJnLXNxA5Xk2vZp5Jz/skpYBzE
SJUMhX6aw3Ex3xrQRo7/10/6r9ggCG7yAMD8dUPpqvxI3n488f32O7+d+Dzri+vb3if2asln+sOJ
z/tCxQ+mEnLc4mf4w5HPEl9cm+YSOB+b6LFPtNTvRz73i8sPll+jxfR5Gvw3jnyEjNEk+uORzxO0
qXg0QDgGfMOfadi9QSE/x5O2mCwnlEc5Q/kUa/8iz0ZSGM9kmK6UVABR+qW0zSJDnBxsZNesnhbD
M7pQAb614cPtRXEzh1P56uspHs4IPTuwEExWm6kKuy0qnfK1sDlc6Y4wbtpkZECMHsm8JqHGm9dZ
WhCJKsG/7hLHu3cxDN21Uz/c6MNbQfG3imWcPXaD3r5UWTJoBCPk5bzL9BqnSt4VEyULHfWVZkZg
UiafPD7aNvBUAwbw2S+xltHmMdsC25piUwsqQyVXGWcnMBQ53XSiLymuMCPNZJW2hgesFAWQuW4p
4CG8eKm5awhcohUMuuxkpu7gBQCkEohWZU7Dh0lw9V5jUn6pOuJFeqn0dW/m8hj5cnxHb1G+IMrE
dzV4kTomY8YAqE6jNyM2DLpORgUHi1yanvIWsI++nhJvPM+YWG9tU1VIkLypQZJYjC6M7yQ7e/gU
LkBl522tuo2S1ZXrjsiY4C2vh7LH9G2p3Wgk7q1opM/abxbvk0QTbk6Fd+vYgizPLu3uTTVK+qZS
BtaozH0414KoGI2cW7vDzpGquT9iIk6Qy0vRHIY5x5CmR3iwCdBs3JOnF0a5bjWVP1Ka9/e9RVQJ
JT2TQab74plpePiMqGnRDjK3LpGBnsbZIKKd/QempLI4+LOfzZHon/JM1Uyu/aI9jWHbHOkqDN99
IuFBHqlOyzYSrc3NYJV5UDf+IlpBlk4QvXCH61yb2qX31mdvzULaifDs2gzUCnYjA/bEKxM1cl4w
3TX1KmvM6Lb0/FLsuV2Su7jOzCcjKpKLP9s8G4q09l4QtLLtm9g6CiMddHQWVbxHmBwRHU1ZbXRD
Q66LGO6iuAAMhdf4RSuj9sAA0P82tqPbbh3qXWuFXsBLgrFp/Ds/deZxLbG0a89pZDq3CMEXTTGl
a0nJMGfvVl0xvOyJVAkiphAb3yb+uClE+cD3mCE+kPGtS4/kWgoVH9wWuWggqrE5xWFpkaGuomKR
6EGSNBt9oWxUcqM1/FxUkXXdDFaPFroq6nNKyGACzbjgLn+e0FwxoMsjOr18PBOg8vrgD2jMKQhK
gcB9RcoYUn6CxP1Jz0+lTqZ5tzKk1s37YgTaGQ5YuO/UiKj3EIP12zejcys8xMW15c5r02SYh13X
v59y7p5ATn3+EoYEHiMyGnI4JhaZ9FltVOuykPY9FvO+hnsjcEBYiuNtmehnq2Zq0qGH21mYrgn7
kTkh5NCj/HDIAs+kBm+5X+5COTG5Qm6Xf8W/YxYnp+/09NZdqhZ/Q4xSr1PjyHHRKLl0YVB+NNp+
7NtHK4/Hi5Z5C3iqNccrsx0OQ4SjpmKwvCu6zNjkUz5z4CjUpak846pP82ZFAF9EbL3ML2NLdU0x
Mq2tLE22oenngVvzRTJKWGEsT1YEO53xXK16dI4rvUtOQ3qg8OCRTK2BDxk2gZ8YLw7w65Wdcr5C
NNsvvRzBtJ6H0dAnN9J6jC3TAjPGPF7wsWwRKcibRLdefDRdm3E2iaAeB+0ad1dIwjOrter1p3IR
pIQR59BMfbRyOFJ05+uw049pgkaDo0nG9EvGX6cFYItn89FzEYkUXv1u840FU2Lc6ar1ISYghzXb
G2dM09uuKZ8JTSVyVx1dMDbbQq/uhwQnTjG5VNA6E2dEssPGKPMBQyv0iT3ZJhmx9ujimU03uJtj
57pJhDy0JroT5JJbBVx5h8PB2gipsoYuvatvXD+LDy12loS3V88vBNPKax+e1NaB+25wGeHJ6bsT
siSChLS+vNOhBe00u9R2lpq5mghuPas2THFAVLTxPMhPlwYn3J05t4TIRkmXXzJt4iTstx9uFeuH
LInEESdIE2gSneq6Ru+2LLMNh1SsCNGDC4dpQxcXpDg4tmCG3kRvPlJnyE4g0AbRfp2xLa01hNtn
BKcXu9UaboksXrcDxLWizZgPFHlxT4sgvNiQllYWDnpyg3SF0HQ4+iEDFc6C8Vs+hW+x1JuLUbvj
rTH50zFhunHnQCm6x9tbUKU7B+niZ8MSx8qv6U807HA5afwjTifw5ozTN0bmvo/TIO88jbny3E9q
a6rZ3zIGyb87MizP8xjIfu5PY2eZhJ/10jqzxmintEtc3IVx0dzZ6A83DY7no0nwAylKRr3zJxm/
W3nOveVXUq7drL/jIszPfqXnt7AScIaUjhskziw3QnyylK1NZ6TtVTGb5m3OLHWj9aq+sUfxag+t
E6DJy+4LH6GS3bnGU1dZzVai3xZcGTGeCeoCZw35sdzSpUFOxsRsJ+o2OWqD4x+QTqs9uvDpyunY
Iqdsdq60HNrgrwOx/5u7/p1dGNEU4OO/rpOf3qgjOTxX5R/HrYBRl1/7rVQWgoHrkvNJJoG/eH2p
VX/3DBuU0cw4f5vC/p6w6n/Rdfw4ECltx6L/z2P9ViZbNoMWW5gMYQ0XlDVP82+UyRTpfyiSSXVC
oQ2XijGvoE6nwP9x0jpXc9NrssfINeQ0PUo6jJc2lzSU6dTJ1z98MH8yVF0e7D8r8s8nI5xnqf4X
4OU/odgje7Jw/3fWJdYg8pRWZTyobvAfswT/AopFvX7B9AtGZUjb/X/jqRn76KBR3QVq++P7TLRM
TB267ssncqKkueYHgxrdKXB7RzyYyEywoOrtgpcIF9DBv3765eF/fOdMgA3ArJxs+OJ+fnqD+qD0
yYK+5IWGesXThg5lFznq9QFqE09H4er9DcXX4Br55yflUgFOzP0OQffH91zWZdhHtW+w5JbGQ2ky
8jHwzkJ7YY7/WHfox61kYSH0ooenFHd99+HUtBRzzeFzaMhM29VuBN5R0nQLg3merTdOWggw0Tjq
4jjUIZaKZMHDrWQtCmSEeJnNX0ezfxnK8+M5brlqML5yvFxGh8Q3/UzO90ZKn8mNjYvoUadlfc4c
Je+zaevJSTx84lam7G95uj9Sh397Vp/bAx8rT/wzmZWOsZtOdisuqRjEA7r4BGdNGX/X04nTDdyM
O9uqxRnnHOZrFZOK96+vmH++MV2OryiQHd3nuvkZOzz4/pIvM4kL7MrpLlluGAS20200NOJvUrrF
n1wopoDjS0ePJ/yn2KNQuR0lby8uFgiRO6IPy2w7JLimcfWZ8mPKLOuNTWi5OxdqCFszN4sG9eaW
mZf2N1/3n71xU7dYLcWCXP75qjUsrfIbPSQ0sWu4SSyX0d0JjaM+rDhN/F1s7Z/dJEuINfclf7sI
Tn68SdBiQLwyB+PSSrR5yMSh3ljRRLvO1asjlluLHqOsjk2TcJX7+SzOxUA0Ja0rplEreqLVUXOG
6S5qbIZt+DYYwxDCGIjOmW7jeIBOWqqUuwy54TQe/FinFf2vr5VPDPJPy4sLTsYCAA2QmSv2xzeR
5lHYe9j1LyEY9mY7u227/7xupq6oX9oWllTujSy5ig+wQMoaRAmdO0g6frOvVQEAKMks8lbncUb1
LkIQfF6rT3f/+nX+ySq48DI8Mnt5sfbPQ3gN9eVAa0VcmLjygXx+zFQy9YvQQ/HQEGb9N1f20mj6
YQl0UBDQ6PLRtdlMzn5+xqKLjFTPlLyMtVkd7a6w30LMLvzDJGe0183ptjUdPFFhEoZtoA8pB4OR
Uep90meM3M1SdR9mNXCl66wAusZNkIA+RAPHNfH5EUl2DeK6EjLe5OAyHSH9GSoo014DQeJ5mZn9
2rL86wXxc1f+4/fNZq3zPZMKaRmIKn7ms89e5rsNYOFLxW+tib2d203qaulNY+Yoo0tcmCMoqQHH
nWFrubNOhiKMt34c4eHIeWx9rabaXxspOXFEeLrbYY60bh87Ejo5R2J8FlpoY5wEZkE3RCfz4Ss2
iAjEPbDZdjVGKrbXwBhjudENnTsjlWMfsAVAGcY0TEPZq8tLX3bx0ZNFeiLfszoPKVNl6Betjssa
ZN+zUG52IyqVv+tMoTfwItDlGmoGJaWmIf5QNuKFQ6ficpN07N8H3bcLk4TItL6Fe8hxAK/Toqqq
pL6x3dgjO9h1tfqxL/OUhKfQde99v4kJ4ExRTa1oKDQDwt+oRZ3p+ArMYGd4vzQa4vvlZN5lezA9
HfV/3wPfMpgk0z4kZ+xkRNAfV1D7DjqpOQySBw5JrrWAOrURpcwqtbvSxkxrcOwp4qiub92oyLEa
+eQBbLx09B8jtAOPdcY14tIAj1ZOBaGkKWJkEpQGfuCKDuVJUdn2G1gCyoTSY7WhBGQhHmp2AQl+
iz6DK6FUhSa6dk8i1F9NIs1pVkEX7tmZBTrbGp9Zr7v1gYTxVF2DYmxORBJ7YhupqqDJVSeTdwUv
JT4Pmd+9E3Ls0NY0Yn2nJ2m78c0iYnxntdsW0VvVgCoZdX1+FtJLDgamyw0AetTVMHVR/sNNcn0j
3KK8rV4LX9rPxOTZjPXq+IMLZfoW9WHKXIsg6Y3e8/WQjNyVO/hc9qagvbXmwvpM6A3LaQIToGlq
5UH7shoOPhMjh/pBs70kOw6wkBmFlmXuFw/uEFa6zwWQq8rdFO4CfFt1iggBjACg1kOD/8WNDV9q
nVkJgCnAZSAhig10YL9+1uLBMXm5WYrKVcGl9baavhQ/NCbv8DwvUDQEPEc9Qr7Eaq9Zb403EmKP
65oBXhGF9F80yTemwo5NgUxXjs0u+NNF+JvANOeqBEhKFxn6dsNj4DKrX3ww4zDAibkFpJZW2lrX
Ww9qKogrXEjYvmTG7LVNLPzdrseRflaO9RbaIxqLRKde7XLAaWkx2m+0Fv3H0QBpJedlmNw7LDwW
65BrFX5QtDHzOfIHpLcuCpOHZ365hCvjLjpS1oWPPWN4oClFdczKzHho9MWXi/XdP3XdwPrMcoa7
P7d80pKEWLipEVNnCZacwseA0IAe0mWOvAW6ar21Bjv1qstN/h9tLNIzPgCWGMzt3ilqYJj5MBjv
yEVjU/81QHdZI6nhvFNIZvLRTZsWIYcnPxp/+Sj91hIPUvb88fPVFjgXaV421nRbUXbSNrITddt8
1iJZjv3ppsQruY+iQZz7mW9ksBSrsfE5dgcQYRipuusTjhvmAmAGMsz23E3EuaulelQGn70gRpx5
NPcvSOcYBixooOkuXf6EkByzSJRSferZYL8Rdu8H/lIe1Tm7beNHzUsKpxDT/X+wdx7dkRtpl/4r
35n1oA4CQMAsZjHpkyZJJlk0tcFhOXggEPD49fMgVdUqqaeN9uqFulsSi2QmMuI19z43aabzpVCY
s7qcrnDtue/WSH2fNjlvbc0PwwwyBXOee7wWno04vl4cDXiT124VmiegyFl1w2PEe3fBRZdVzcXT
VPrQMIk6m6lJEV6hTNpKkak3uDbc5lOGzGsbEhDz7jbzAj2rXDAFdaP5yeEPUUGRcTyNN7WhsTpe
Chzm2AF49hS23qX5sZfSZ0oDDF+5nBwwCBAlUtxu+MBuBzn5N3EhnffYszXChlnzAyprZODnG+WQ
sj4W4WeUbXzz8vIREmS+j7t+1EsZxM3TbvTw4DtD8zUPGt4jFfoUd/zfAEqP3rIq52yrllYFNRVp
0JOgMEDSd3R5p0+o0bwjv051DS7APeP4B1JhxDk/LXAS0GkDNy5UIepy9sonE4s/zAnCGvUWTsN4
7/iEWN+qITJivBAhPaBwS55a8MM+UWr8B5mT5AFucbvyV/ZLoJAS7ynNSKPftrWZ7BFB84wwGpLv
cTHwmiId4/e/HAJZbo9nMJW8KnmWBDfuJO1jHfAJU+7y7Yuh9deInyjHoJm8pZi2ruEK6gPlfn2A
I8u7isQEjCMXOa/DQAkagGt/NlBD349T5L4DA+Dzaua44a0ECNAmknzitW74SS5PIvItgaE54QiQ
ghp9K0DJINolQbK5D8bQGo5+tbxBae1wNFlVWB8KLQLkS/OIs4h2tEE/0FIUAd6lBrKGqHiczFQC
N07Fk2X49AD4Bbia0A49DbbmRbatRTXIOR+AvEwC9eZGig96LQbwmctvyE1EjdzA0VppMoAxcfNi
z4Oh3mb2eE+MobGCcnSbq4GWFtgqfxMXFW9Lu1Rpsz/wPl0qxsu1Oc0mT5TKDXtJOeB3n6UKbkrL
RwzeWaTNAyw+X141rfoxIKRd5DNbcX6c2OW3yBJwrapr+byWcYTALwNPa84TGCnPnlmWsU7yV7KJ
OI6SjA+X5ficjnHDCH4V88h3PODheI6T0LWBfnv1YWIDVmxl0OXyPOphgXIDVcIkqk35TqQ0Tw3/
dvBcjiZta945xwy9U7VFUz/kELFcvjpnN1I/CtMaeETCjBd6Xi4XdFzL2TdaqbGvIsEhTykSLS05
DsEZKAPPxOUF+O0sWhr3Hhj32+VgZZ7MjXN5dnFzca2NrdKHkVH2Z9Rz4cPl+XTwy+5ZbXV7Jr9O
dut1Po+Ib3b64Misv4qjSfs/Hgi4CP535WEvXxe61wdwqwF2biXfIwT1T5enwh0zPhSQXMTJRRy5
F3UpTqlcpg1ZQ/LE2i1LUeK/KTmJppmwSIDxDCG0TJN5lSy/kDEUPH3YAPO1dgb+2UQhBMhYWOIE
iFkfeOTEk4wRTm1EDix8zXaBG4akJlzoioemSytOezsRd3gW5gc6dR5q0xBYqFu4cjAV+Hw5WZsV
GzRkvNg4QpfrG4k6+1Rv4GOzXECQ0CJWiWvcMhwKVaT7cFcbPtToslt+2rRr+ZjZ9cT3hRI2nonc
0u4KDGrwHIwThZ/E0wN2AbT5arCc1tikjh7x5lMLzY+9YHp7IF2vjO9IJzSrY8kxegIdxE8hYeDi
8UmwYm1MEc76qZUdRUhkZMGzOcCjL9W4/L5eMNyjk/UewZYWd4Qbf4mN0CCIMm0OMq8BEEG1vR6y
KP0ewZ1BB4JMxoanlq37igm4PXI9QsTlRlryGNYtI8+ACmVyn7N04nVOFG9oJYcZtFGXkpBQkh+4
imqkMTEOgGOiVHprO40Qa27N4khnPx5KPESIPpQq4f3Y1fdgzKkXXGvkMKTIhMXbWJBoiDBozat6
OfyvWI4wiCRLnpqKOBU6mLzMj0ZlMYVhUtQhlQ0H4zFKLd4eXSj+WgeCF8mW8NWZAA6AmxCo2Xo5
/OueGqdYSro69gFQgzRmx1wbaySkfGaWRjnLeQoGO+CjGsQ1qS6m5scLZ49hE6ggwkXCgZ90vFwm
Ycy5PSNPzSC3BRxJWaCCbbrc4QIMxnPohzxBl8YwMqNSXYEGJfZet5xplTsSksQ8TbMfqoKbJIic
46ACcYpGGTwLA+i+NcMHhFziHOnBeF9L1+L+RLnO01pEnFYz7Jqnnu+8vpybBIItGF0uzO1UAw+1
8qXeVCHg8UKD69iEivHVMDrq7cIJr1rOPV3zEWpzHp4kxLxvVHIHhp+fe55hlKzp7eKDhdPtm9O7
ZgPkqeMT1xqorGSGGJq0mKXCqJmRGNzMBXZyhw39bHpHGraxPTT0N0BZOr2E1HQ76Iywtfymle9m
Nosn+HHVNb8xpxJzHl4SLzW4NqAU0UkULheL208uYRmmC5LII3eBldRJz9FyHFxKZonS3I2sEdpZ
WZg7AksIO3Gn1trxneOnWHfjxzF255sYk/1HIDps1/mEcDrT7cw7LsTFqu4WoDEmRxn3Gm7xiNE6
KBE+aHs8WJE0vnTKll/ToJu/gVXowRmODeX2kGORdCfrWiiCWQRF2T5nuPK6wDg1HvQQm3BdlykS
22qsr6Q9JqfEU/4mSt3kpVBt9AhkFz9eV+TTJmukuUczPp0CW4UfY8PLvhCSwZ8EzS9pqJQJurmH
x03HmkNZFwviiN2ZDnr37TKd+XvD8x82PDx8LtPff73hOX37rGm73n/d7/z4oh/7nUB+oMdnT4Mr
gJETzKjf9zum84EhFClDQF6Di0rq547HZsdjW8RrIx8l2G6Z6v3c8Zh/ZadjLUKuX8ZeTLoYrjH3
Z0Rk2u4S4/fHeWBuAymYwri/Qcga9PHtnGk8e9nKRlkwlTckKTiT4sjuw/gbhA3GJhnpGE+E/bnH
Ban9mBd+OOMMt61bLVL3jqvZvRnTwCLNJqeBtxhBYJKh9NuVc9K9OiT6nLTv1emmRxW9C1o/OdHz
oB2SZOVRrcyQqkTcrCUl8amFgbkOPUaVJuE091lmlvdAMbozZC3kM0y2smc9DcOVY2gfvIp2y1fq
PVpWMzaYzvhVcMaWU5y11T67fjYfG1+Me0940b1by/lsilyfR7T1OyROLtqtFkDhYCNaVTDzRsAS
694V4xaAtNcw+6zzpy7Bget5RQ12tUIl5szMb9HTNPcslOKXusi6aW1WwF7tqLeYpXni0ZN1fJaj
C/jMZBa0MsxyhEkxWDd+3XwsmGfB5GCNp1dOb1trEx/1U9kifjTF+DkbR2Szdp81B9Pok5s6KVP4
gbhiPiXlDDqq5j2EiZ8WJ3/oY6wA8QyAyqH1jSc72uS9D7wT2q2/SkMjubeCJj0YeXRH2Em6Y3tB
nFEsU3SXQXAwh2q4GbH33ZSGSE6xKHAHtljoH6cWbVY2Btm6dTPrztcjgBSrLm89bI43JAFPB1+4
9nvq2NVVGoj2kdFPDtwaVdi2tBRgHR1b/rFQToferTZ3tfCMDW1V+WBQuz8yk2nf7MDKv9Njm08W
ndribSjvUMIYJzvxdpE021deKzWBfymD+7rxi1dbJ/2OURYkD/TK2wEi6H4wpbE1bD1+rYemuUPu
Ud2kI8Fogb3Ap1IeHMo3Iwi+2DZC/HWt0aOASrcJtxsRd23JA4gfyqY3M4JDajLTQkIt0HP0LJPY
4/hcbKgC/euy60n6saU6OVpEa9BgxdqwwM3FTTTuRmEE45Y0uPRGzY5zyCMkHyYF/LcUC9m9qZDA
Jhm+7IzIAMVoMDS++DS1BeKUBl4B4iG4WmwjumuEYh7nVxxfJRmaAkqiFGtpLl9JrzNf9JiONwDq
iL10mu6WawQZSqXq/kEb0fxWYyyRKyNX4zVQ0OiJoaG882tnpaFf7fveK+8Ts2nPVh9b20za7YQc
Zc4Knkk4MoQxdSTmtFDEiKyAdtQMJRsNmrDwSKcXHnHFasTVTC1Wfi0waoRICruVq8PimWNE3cN9
BI0e1eYWbZ/EC6bMW5Qv5UDqhVJU9BBfdTzVd8z3ojsdO6QL1gzdcnByzOgMPb40uLroSPxuenRd
ZIxrVebGdk5FfJBuWGCLA0m5KoCIhWvSyGS/K9Vk3qWhTZ2J7iUriHtfvAeCaRNXeoXNzanrkJMk
Ubjqi+orAnMTIppbjLf27C2Ew0wmGeq/3niGSdRQvglKuXVuwLqgWYANSjRFjctrrOdipXw1PuAA
Ei8a3QgRBcrSqt7lLtTo8VawTcNgA7uj6EZrp3sVFcE6GibXB55jdo35GDZ4qNyPQAFVe25tvAOH
qi74tIMTQ2JGqe2nxag2eIez4VGnY+R/caIsjJE/e7k5yI8Feey1t/WVNLKd0XVt+nXylBLZnpxY
rbm4uNz+rgP+Ux3Agtn+d3XA/TeIGlPev5d/tNYzs1y+8Ect4Dkf3AA1B2sZxhM+/+sftYBvfpCI
LQAZYgBBlrz43n8WA9YH/hbAI9NiFWtTKvyjGLCDDx4WWNdDAmcHF8n0XxB8WO6yDPx9eQRnHtUI
wmyGCI6HMOXPyyNAHwwHsRIepFeCmu0WEg90p8E+4Q+sGGpaqbAZGSe62A0t0TIIIbU+On4FO2Ku
9ZCu4xy0DcuOlqDbmJLIAN8bdRsdfKFHDu8G152uC5hlG+gt9Lkz1ghoxQZC3BQz4GaGDq5QMzfC
INgO29kKWhEoS53G8572vHrWzaSvphQxoWCbuPVAGn0MLcNmaYiCZKsDuDyL0rN+jDI9lgezxoOz
gbOLVR3ud7nGWYuPonJtl9QkheCRjycJk3F5SLw5+WYIEX0ZEF7cjnzNq5wqoJ9cHA7jzRwrhvAa
dlSeDSaQOXNkbStjkPeBH+XXPRXFHZb99rYfGmMvwnSGjRESg1a1/bhlTpXtoMCBSZG8KOtxHBaH
vrs4V4uAjkWB4u5zaX/0NS+zoODnW7B5uSrhdmxL4rVwkNTR1gp45Z3EEZh1g+K+NWwX+sxcPJhz
Xt2nna/vYiIk8eGZi6DZs9Q69edwnQ2g2C2c9+1a+8Vt6QkwnZPnUlDAbJyxuUnzRXhee9NVzmsj
o/ZRNE0JlkyHQb6xmICoVdH5GRGhnf085hkRrJ3t78m2QvjZz2FIKkAGBsU2yQqpyhmOAEq7Jdo1
3WJtlFfE7pnfG8Mtt04hzl5/XwR5uWkGwnWdyGRMAXJ/3VSWfQJe3r2JSUUfdWGPdz22wXVQuEgR
/XYtKTFW6IWKvV2O+VWQ6/AmUGTRUC44t7CrXpLBgSdamdlmcrsleDQKH+FC11vXkMVh4NI2KzS2
GQXROeyQDKN18jbh6AzHJfMkS21/WzjYb2NIfJtwropkFfRVCBozlDuujOx7MAxfwAkZO8DT5KbF
bS7OPOTRquF6oFheGEYgmbbCl2gYbcvZILl9qHjaAE6BQSVEZFX4YE+NuHmdi4S4l9EzdrEFQopx
Oj9lwyY16siGFp1IrnIIs68OSYFHlceLBpGYhIl11hXmZ8i3jDS3WuBRykE8ney+5rnhsR1WIy3p
nmgmAmNKGDUp8evZmqm93PqC6QekKCLYosSpIuJ/iykSH4F8jcmuCcRgq5UUkHA7xqRxFPtnjO85
Od6TEfjdo2Vh8H2UzdL4rGRNPO8z47co3ZrM6q5dEhweWh/jwMvozJCoOraRzC2CipEXtumJ798n
p8CfrBdaXJS+eSoAyerQjvXWwQAvX8fALtPjUFlMWPMKSueK6KzZYUVYGbpHa5s4w2ObJZ0ksCky
UvuU2azq37Ks1XOJRT4rPSoZ2dDOK5dA0r4Bc73hMYuit0IkwBnTWCS8P0ZV8HgO1WRuRxBFuKVF
MvLr4572qKjT0vfZyNptFh0gJDtvXVUCofeyQGTuG69RQDZE3rGIhgtlU4uVYdZixijdMDsyuYPm
s0Lf0YZPZda5tAs11pS11eKE5INFv/H3Tf3feJcsmyXlv7upT9/6969/7Nd/+5IfdzTM1Q8oyWiQ
TXr/Rf34jztaWNyXv1/KGJXg4bkWOwdUdL9cypLmndUlpeMyvVqa979wKYulXvj1UkZ+SZaMa8GQ
54q3vD8LBBFFjn2plX3rhY33PLEDOU62MDRwAiBQE3LkejOq6srFXitWlajRbcAd2w6un+87JHk3
ODM761XGBOFWXq7j63rsbWdtKVTbm0470zNi8/6VYbfetNHE50VNpBwFvU/jqrDLbEY3Lvs9/DNx
7hgRv5V92N/NOsCxt2z3OmhXxHQvkQ7DLimc7ODplDWizgg88HDq7N2AHxEIH63nmhxRBw7FxBje
mbh+dvHoD9EBXMYMXjtLzc8piSQTmblZ9rX2jPouiWQP53woxrswrBrsPqzYTXBpxQTaAV+Qd6wm
7RCpKtDY76mq+ad2I5V1BeycVXAsyauMjFKmGzJKR+PK5wdkwI+es0DEwBL8wfJV9RA4aXSe06y/
q/OBQE+PGNAhLvxoHTZVv08H7R2WG6tep041R4eEDvOeOQRWYoO5fatu7cz6SH5N680AJEMTKs8h
FDLp9kVoRba392lMop2nYcWamzEtNE5gpqTjyYZAWYp1S+9xZFRedUgxIsBAa7zJfonfLIHOkNMW
KfJk7DMHG9217QpOKAkGcTxlmFyCcMtoQQek/8GF29GgQHHrsOi50RodfBrehWIydugjRDNQhbS2
xYvZ9Vz5DZMGXABsVL3qYDbktl5bOs5DAgeafnlwvBkFTCrnHaiSAb5ZAamnv2rbrlPmSUwFgEuQ
X01DYk+xypiGNuI1CvF5zW+0QVOpv7ZD3RYFk+KZrL2Hvw+8/+bAQ6BoIqb+1yPKI/v9EkfTryPK
H1/048jzPQKoWH1x26MzodPgz/shQQ/EB8aFzCcXDeTiu6Rj+f0ElAiaOOSEu8hDF+H6T7smknYm
l+ipObAuLs+/cgK6FxnvH9oS5mCEzC3a8EX3uQRk/cr8StzESYHVxlcj86NkNSgA+JL107XidMCV
NgoHKEoaPIIzJF23JeUYDkzvy3ETATiuDxr6YLj2q9y9mmfPCbd5X4EYbDFzPfDpKJw96/DJeGAl
pl9qsg/luld2BGcaqjycHKvpb3JWm5C2Q9mhLymoQcjx7twbZohQbptBz8eZEIQlB4hGac5RQWx7
Mr3jNTUFAekN2xaUb0b9OQB78eXia26hJW4j4hEoDdSCymbab8mNiAbHugkscPANFe/tgGRyVfTd
uSENe+c1AksnvahpbwAkJY8qTaeHMTbbk46s4lwQF1WC9qgMQkx9GDkEDSFUWrmpOudS9cTFDjXw
nWo6RAMuEWvxi4jY32NxwkISV0m1kyUYGes3i8nFbjJKcjmdxYPCeAbjJhKPR2GNLrQk51PUL54V
FGsb0tnt+25xtPQVzVwsLFbquF3IHfe2xoTzcVRGfm97Rn6yy+EszYGx78Uyo9BxfyFTVu2dxVGj
aUCvRVEQIuuO9RnDLNabLk6i22bx4wxxyWISkXx3Yw7b2qqqU6h08T3F97LrM2faNTLx15H2mjPN
9RfJtYF2FTyQu7iBADVhCZLzS+AYy64Vz5DK5VW/uIi8xU+ULs4ie/EY2Qq3EYnrNazM+HO6OJFA
MA+bORqvc1NOG7n4ldzFuaQhDT301Vg85ouvqcxyTE+L12nx+KzDIMM+kbYnA9w5e9Ck+ZgtLimH
gvQ0Lc4pNeKhEpKfFBdWROhIGD3NvscNlfs12820rAL+2DRFjcqI59qOKfEns/uKB3S4izonf/B6
uKIbPL3B2Vv8Xb7loH+4mL5UNM8nZwmYSVVv4CAeq/188YlZPNHe4h2zUHNDNLFWitAJ4o2s5rYC
FPTWa08mW6Nt4yuHahljY4b3z14canWWMdJbXGtGTSoUXfGViaGt7y/WtsXlhlkwXfspMVCMWjHB
cStDCF2ccV1otGt3bp8NI9/FzXz2Fwtd6F07Pd0wwJLXaejS+xi3nYHrTiz2uyB3zgyS822JM69R
HhY9vHrTxbRnNZ8KT+dQjy0cfUViXRPWROLj8k5NX43F/EfLpyD1mS9OF9CwTkF4UItZcMCbsQ0X
AyHd0RuHYXNnLeZCY7EZ5llEybVYD52LCTH1mg0IJ4I2Qd24OBW9xbIIIoVICUyMnVfoPfIt65g2
VzM+x3YxPIJMWrDnp3KxQrIlovF3ik1BBbAd2NXvsuE36yS+tNDOH9RirOwXiyUKCHhcgTs+FIsB
s1ysmEphypyz0b118GlOGsOmnujqUEA0w8PgtM8d1zyUz0mSlCPikvlx1TiD+VgiVsQKWgsw3ffT
xSNKLCZGPP8zWk5Jkz4HT6kNb9mxKDBiPwnvJ9tP7mTcvJdQKI6SAeVqTsS7q4B5r2Jttp8aza9s
FrGCvpJb11FeFjvTkjzSJg1WXzgXpn9+P3HsruKR8y6vNAJRr5w+zR060j7kfO4ZX94k0zh9Ciag
04Qim/VjrQlSM10i4/2yuEOh6gSrPsg7dR/JUBxtQgSavWKeRX8ocSs3c1odVUaFgyegzTeVKoNz
m3rf6S+HNYthsRtiPyd22xfsBQy39VfKLYsqXDtEWKDerzoJUlglrrGgQOadj8NgN8Ukx3K4q4GI
0WeEpY1wDlNftldFacYdd4tRf8mMlNSe2Ek7esh4sFyAXj4UxrQa/UPWwaW9GZF/PIxc2I+2DnF/
ZgOP3lG3vXxt4FpfxXMxoS6bbfm55emH493V5M8JI/Sc1eAq71znQIE2oTD1VWWZ/lU9hcauDVgv
HMK6PU6JHd3FeZc/+nTD3kr3hrePsxD3bMDm6E35TrPtoa4faH7jd3RtJv5cX6cQe6fWuYlsDXDZ
c5Tnkg9FqFCvwEFCeel7hCAzyGCO9u9EbiCmsB2LeA3m5PfTCPly4xG0qlezKJE1pLKj+3XGuSMo
xa7fa20mb9zJESL6ortt7Lm4C3sZfDcBkMDdzUP7bKAbejGyfD4B1zriXMq/UZm7X2UZyGSVAJTp
GLkRbBcFTnKUVX8sOG3XLPisaTMh1CaeJuRVXKVp7D93/SShszX5VyM10/CqIPikWbnkdDyEteM+
c4+QDTbOC9tssow1Fa5iMgNeNDrqZBy/ZEkSOBxG6GGDrOzvR9ZePJVTbNwnqQs/DxSYfkunMDvZ
uWK91IetQ9pCUMzHoKuzr05bZ2c1kCeMMNgCY16Gx0wgKRIA+vCH0xzczbVNlG0zNOAtrSYJi+1k
BeYtE57hTULx/hYSh/PJd4i+TtAXgmJCcxvA6CUXhf1rf19KzpuV3Wjji2NOzd1EhDXyHULqETFN
aKE8Y1CfCIMpfdRUYXeEvGIDKU3SmuQyr0hfaj9xiLqr7PacOuhFV8Zo1ye3VfmRz1yS0kSa7N8m
kiWIEYiDre1p842MzdDZ4k7Pxo3oDbnHfZWcQ+IC9qQLe+uy68qUfawDQsyOoYlK0Rdr2iPvholT
fSVA021c5dDC9l2zIYYMEFquWMH62tmiOK7Xbmq1WxmXBPGJRmHyatpNIyWSPIOt0soLkQCNXqqO
jefAGC7yUr9lOm2xwEddI9bd2FSv2WSpctsSnlzT0NXzN5cC6hZbMdtay/1MDlHw0YvL4r2Kmmpn
xzmm/DH1oAVOfVYZ6yHIOBElKLpj4pnebTA73qde6vygaJOjNXqQGRmYPdmfvYHeug2F/RwAVSN8
iMGlsyIbiWDMyqoOEQQhuNxzl/mH1I6J68nCul9I6eK9D+DDqlKqT5ETtg8yaINynY4WOVozBSRQ
BHbgajAb5DMMbr8GtVVDGifjhWa2SsPXJGjLjxi93QY2YDxed003IfWDdb5Bi1uvC89mEEUGiDl3
yWtdelCdgEXHRb8mYH47+DDbsbQED04bQLX1FsxqUHjJRgbKuiOc21j5IvL2NbkqDAV173wOvNki
i6lS0XPpTB4ouGJwSNUxbIGjvklMkuejiIwRa4aAO7M2TPN+PztQwGdl57sOZ9mNMOKt2+niG+kd
7GWTzvW+uYiaYgBcZbzJAH9/jKQXfnadKgS5aNpo+Z2AIFWlWSvH1pgdI8osgCahNBdVYJQ6gHCd
9Ksyg75c9DDlSiEF5mixh1tErfFLHo75UyLNGFODNOgPwu5Gq5EoQKZ5/nWml02dSY1YDNGVTzRE
syt13R38BMvIqrSi7LXxPQGeJWT/jniTrLWtUhaW7XCerzNDqKuBTOobfsP8xnKS5Es4J+BgkrY9
FGxpdxGDzWOdRzaG9PkFaeDQrZEv6vfIrr17u66Nb8JM9PHvLvm/6pID599OBf+vxor6J6LR5Ut+
TgVNXNeOKW0a5UXOIxnS/XRpMzD0hbPYycSPZvdni2x7TAL5Kh8S0k/Y0c8WWXzA183d6v3Wdvt/
pUNmFvinGWHgS36uZadoMsBknPPHDrmoPVKNMndAdKbQMC7Mz5bjkNEQUczXlep9q1intdfO3Z4I
5hwBQeszPNpmCEqbJ3KrWjCTmE6JG891qhWbPHqJWgG3dkE1usRSgv7E2KQQDJY7xx4Q50K1mUgn
HgZaTSD4VtEfdZcXDYfc3GLwUrdlPqUlUbsJeNYAwQajyHS8qoyiN4+EaUzsL0LI0Hat2FW4r8Yy
ZBuq3ovWJsrsAI3EzYVkCGSmYyki8aLEIAHLdRJ3A/E5BapVJJUYFQY+MsMmRwpIDmqOI2perBim
spaY9bbpbxMzRutvxS3TSo3QBJsXwvN8X459vh97nfucdFVydIuo9k5B0PboY+Bq7mvDqJZsVaaY
7WWgaTCHQ1jNlFMt8870Mvr0LmPQ0kkZiRbLdNSSIZlCy8R0uAxPq2WOGjMeI9vhMl5tlklrs8xc
U1kzfV3msOyZPHetoxpw0Fj5I6g5LflFncsEN4TjfzNIke8bC36fI7J+i5ieqW8jQAdVFXxQz/GG
La4I9iXotuTRXYbGjBzGxUsRNATqOnVLt6VhlPc86vCAQbs+EBS3teCxsVBrc7rkSo4zCZzLVdqk
qbFm/tp7Kx8vTYVRi5BT5fbFoa5CjN1R3/k7axiG7dCikCgiqwdiYrWsSTFyEfQgKH++e2Fivs9S
RDt0X8m8y8KEPpZ7470QAeDcQBfUENWoHkXJNcq5n79WZor/0uzJ/wSb3h7YgEXmxtLeHVNcFJXs
hpfIbYTJKs4R46CdEj2hyDlpemRzbmNPB3ejrBWwT004Vu1EZIQTlrEiLTl7dHNkPKRPdvlXE1Ti
kbxM69jiF9tAsg8/8WnQPfMcEXwOi56qeGraPttHbW09hXnSHQddsE/Ne4/0Gvq6R9/pvyDKMDb9
RJRE6GuaXD4ByZHoOBstezT2XCtQF24KN3euslj6bwuFf983CwBesjJk3d4zkm2swrA3TVg/SSfX
p9o358/QvlhT19H0jPWiAFkV8hE0DJNLi8BAe9srg+qvGssTZi4WZS05i0ukBLMw1s2swOOw+uhG
RBAORlAeS3jSL22dgxDz2zA/Zw4Bm5CY1J6o9X1b+TyHXujQKDmZ+SDjGoZ8O9rBriop+zlZmKZc
K+WTEixbdaeLMNixCMy/lTBYcbY0FQY8/EE9MneWYe0X3NTOBrE8c2cKzgPxasG6cqz3cZheCNSS
DEyiYNxQB0FB29S25H1kBl/HqnPv2afDVRxWmWSbq1d/34r/za3IsmyZpf7r2fHp2/A/h/dCgTHR
334dIP/4yp+6FvODK5CgMLm9AP1+3Iye9UEiLoCZ9fMC/H14jCqWxZYMfl6nzJV/ClwtRDJMmll3
oW3hQrP/ytW4yFn/MDpe+Ks2SpZlHQeuYeGOfHk/Q2Vp/s//Ev/bgZAQ1T6ri6yUjGLB960sN3r+
5UW5/+2P+x8C1u4rRgZ8HaXEP3+TgGm3ZDrNfy2a21++SVv1hsKqMx+6DALq6DX0s17vrVXmtNt/
/63+dNGj0PHYg5FXJBn6Uo/86VtVBUI7AGozsPqkXSVkGF1blo1AoFKMCWE4QRjXxp7geocLlzzn
f//t/+nlpJVGJhSgDhKIlP68i7TyGS2DCwY5LQeqBu/FT/5TvMZSqvzhHVu+BZR+YrB4337TKP3y
YmqYeuAIRX2QYngapf2MDIG8RoscRnOueUr/8Tj/f945GBb//O0cxiQIs7H/AtXhQfz1vbMjRgFj
0DQHhwriCruAUOsqMAoYtmgM8975iMejLvCX1QRiSbsigrzOA6olLKXc3QiCGZdYEdpNmtzsCEaK
IS14ckLUxzynGkFGmJYrqxaKZM84WGm00nRChf0ZPt8emWH7vWQxkOAEMa3nqQnU2oDnsaS1lfaJ
czfY2GQSbDpi6p6houqbxI0GXEick/HGwaP15Mo8ekkmFhEwBO0HctDkHabz7OzCLF/1jmbYGrXR
CSORIIEnCDeV30HGosne9d08H9FJ3nap0e/sovjuePm5Spwv7uw/EM5arAfHL66UOTLpR04SFCkq
HMmfWdhgfxEOEQi4RM7pkturSYdvOg7qo5fGd2pyjU0SVNQqVtFtERq7p3FEYR0YbnjFPvTZMwSZ
ljG44bphhAe67pvtGsHTWDbIiESaAqWuo6fWxW+K8GhNRwd/vGLCMQ5hf5iTPNymjJBuy2YB9uLQ
Cf1puJaRSUEzgH6fFsVlFBxRUnbjLsHq8VR7GH9iFvdry0+8GwjAqXldKtYDu3LU2v3okKz0Emc9
vuFK8Of442g9VVRb17lOugMKBIThWrcQFmsZXwMt1rcVy4CtBYF4VwwBj0hB2lJdVdM6HUpiqqbO
gpuSm8/oo8j67OtxbcSJ1b1BHK2XymUSN8bsRU8J4cdMVSqxCl3yh+MaRwjccxEcZ4IabmBf6wc1
l/q+0M0NGEH7rZ799snp7OxQG7G4FaPtHgogh6saQ9CODNFxXxb2W5xpOSHm7yI0aPhYnCYJHkyX
hBrDVvoWyEN132E7sZgb3GL1VUCYVW7uEPVBW3a5jcn/ZrAnRpnsdeB010nIGjiEX3efeM0uDG2Q
k2HrQaMU0ae0y+IjX/Yy9uQGFOGiURge1JR9xIOKHJ7JxN4pSkB8JJYx26Nn+H/sncly5Eaadd+l
92hzOAB3YPEvOuaBwZnJZG5gZA6Y5xlP/x9QUnWKqkp17cusTFZmEhmMCMDxDfeeC/UXBqE/mHug
SOJgijI9EIrMyLlsqvOEXipdEJzFTTbx3OCKlgjVKQvEneVX02tjFGRGctNc9fixziQayz0rnHCj
SDXIIaLjfmLeojeVqHi1ILEo6z3DsNaFHP2dX4bTaTRc/4V09ZwUscAj3s8fzmPMbFQX3bBWxJzt
UYiTvZpkxkrajAMZmFHwYx5aWSodTjOznCtES+7Oj5X3qShIQsuSKN8oHb5avvXsmfO0hSsp7iNG
SgfZW18036vhpsEDcjUmXZpP2ormE8BzqAE+XNHZNtoNgwaqItcMWZnEF6Opyru4IiMtr+ZvUeCS
7ByCM1m5ftAffQO9oGmIu3Hqdu1YBHRpHZpHrxxYG/BrA19VTzUKw4zjaTA2ZVUXu04W1mvTw7cu
wlJBqtxVZWA9OthnAX8kNTWj7pvbziitV85t9xhlg7UXJjl/EDnkNgw7viHYR/O1nyagMiy/nJ4K
002vOJDmozl61HPSeamLoVlJD0Pu4PrsV0pfbhoRXjHi34c8AFh2ir5Fz4W3LgUBet1k7jHt5VOS
wevAOJqvA7c+2bVrkBhp+Bs/MdxL4CfffUY467lqQHdJ+7UTdomWxOpvSlwo3spJufc4EtRNNKGe
95SZ0u5JDIEgJLBUz8PnAgMI4xyq2RWF9YRBUXEDAbsd4x8e6vtnc6jEo69n+86aY7WxUrJQzDQj
vKVwUmuvIV5vVc71ZY5q/EabYtxg9QeC1aA8rXX8yQlJDJ+8qEjxIKQMfezRRk3C6cGWD8EO++mr
1IoGFmzl3OOEcI2DSWWzrir9VbP7bVeLx29TYZ8/urGrH9NmNPe5ExGGLO2Jvn2KDqzy2CUqj4Tl
CCd5MXZkr7SOc6MiMzmERhB8cZ1tFkTTnrRlPv4+HJ9MTq6NtD1wF+2UQj4LzLUjzJKJMFunB7tS
WzVk2XNLNsOXsVfhtarV/Nzk1gbV50DGaVnX151Ztrski7nyJh0f2BXWqP24yHh4sjho5Mon7wFb
od8ceT4OrLngyHvVSOt7buEsSKSmadNt3h/1/9Gu/412nWAVapp/FEWb1/b19+y369fs+//7r/+p
k9e8ef2zPuT9Z/6Qh3j/rWy8a3iB7N/kHP+YfXkI2rmIFCI4IGzg2KgXf5eHWArlCKWwpqYio+nd
3fbH7At3G+2Cg6QEMceig/93KnyO9j+XcKAy+Z+1zN9M+IlAEf9cwlVRJeldMc07qeuuO8for+u8
ZdDsh+MpBb5FbE4RT8RUDNM3EA76yoFoxdzINIf7gpSUVdeUxmuKo+KS4OO7Zk9jPSq6Z0A87AYR
kdj6msVAcz/FffSIOSndJ9iAjlmgzC8FoIptGuv4RDW7bUnaeEOsHB94lhAoGsUDO7GmK+evosTL
HpHvQkDxyP1UNySQenman31tcedbWL7GNr8UjozWXupnGyPOwpPZN8MxjzJM6BmmWtSigT5lVcdt
iUz3huj3dF+mrnc1NUEPj0ON8m40Ou9aR4m4mFMkLmwnDNIlCqvaSc34yCxk8JnQOg+VdXLLSdVd
fGk+zoJsB1ORN4vR3zNWoiqtH9ZEkg0JHGrtmn0u1xS97S1BUDypqCO2lu3AEq8Zh+wdwti+DZTR
O4yyyaqK4IDkXZE8VXbMAndMWQWxVI8PXtMiqyPWYyP0hOQN1/1zwab5pu2gELdFNH8lGHv6vKjM
74LEnQ7WFNfXyorHOwwXeIOljHYcgN1ZjKp6y6AAbvo80LuyZ8GgzYS3EYysH5M8PfT5gC8Q1Mc3
w7MWaMC0trzyLPPgaPvGuO0oy1aJKJChO/4lS3A/Gq5xTIEmIYcr5me7r6t9VfXOj8CLqefhwJ4p
SIc9fD52GlmY3Zozq5CdZ8TJicgF3yDxKu7OpT3FnwKYFy+6UtmWgWd58ks1PJT9UD16vh1dZqHE
ZWjECCGjtqJnNojNFfvj9MEu7HKf2a4Egg4F+eCMqQY9k1rW3QyA/RIE6B0nrVNO59LV95iawGzk
LWaHqLH6KzVE4taD8HAqglb563i206/dOJbXvlIUVmNnnZcdH+J9Fb10rmYpVOKsJ+/cuctc7Fsj
ZJFrVIHWWQ5OcSBnKrihKGkeYyDL6zFr0mNmsE8kD5lYs9xxr2VVyhfSwSAaB3ZyjMy0PMAfJ+I7
S4jpGezQuUnL4SzDweZyhOpjkFnbhUH7GnauIOBvTMytLH39WlkkY1fAA4IJ4VQ2Zc6xqHybWC78
0pPO5SfLTr5OCNSDtRHY8kW7+WPRW/Onpimn/SxycVeESuULud44OQYFBhNfl0yM3qT0HwxVvTZ+
HQPjwuO5whfjfY1Ytu7znh8K6Cye3AibQG9BzgG4kJ3jgC9xABpxVF1KRrMNt1hbTfuGeq6vV2TZ
PIKCZRk1qBNk8n1OGjymfNRFNOpxcocvLb13/PSgWICelD/nRzvJik1Dis+q47B8aQsvOmryeOD5
WtVGN+24gnwV35eNsL/PAJ1ZoMYhOZKL7rV0ks9aGOOTJlTyrpQZ6Iy21ALTJRqRCmnoLT663ZAq
wqfrHhmO5+2cNs72fjOIC2y8dF+ld2gv+s+U3QW7Nsu8i0VgAWdwRbNOB9Ff56Kvv1rtxF/CrnYQ
o94XsFK2fQp0kwmr5X5u9YTDrsR9gjhPM3TI5ym4mZsi2RtjOzM4nRy9rvtReciFB3Bi/kSW5Uzi
2Fx0nbvxvP4pgIkPgQ5oAlP8oOKYazDPEb01nwtjrC5T7outacKPl6gqlmxba4tZUGNvqARIqFxh
04ueE3cg6Es0YsvwuFrJOCneUhXOZ78IvTsnc7ExNw7RmgvV7o4M5IQInXztsOR4VTBx9jH7nFvR
qKxdl5klrnuXtsLFDJqupJuqbWZBDvF4alzPdhg+164dkZ3Tf/FYvR54Is4AwZr+uglsABz9EF81
MaajFsPEFdCK+hbEd3WJxVB9MvwovWYBUG5R4wY70ytIucfosHWaynpOhkweFEqQbe27BRrpWH6n
QewuAwvZV9uqlodLN9ufsSVFT600+3SlosTbWbEXUEZiaS2mYFjTYIe3JhDC1cDGC6NHNT5gPmQl
jQBuM00tGT8wp84MR1BHA+EIbywdD1xoTN09w3ZYm4tu3gM66YjFGttj4s3lUwoUJgKRuU2I5blN
0JNvy75n/zqRAxGvOyPHEYIhVlVFf232gTzRFSZfhkqiUloat97kcRtxi58bVH8HbbpjQUBB7b0k
SkWbjPi/zwSR+QdOppDQBrmZpHJuZ8YUXyHrEx/eusYuCzRm3wgMiGMb/k7ZQXOXToP7FNBa7ExR
iYcQnD8vp0GeTJOhWPHr+rqeSLpq5ukr23COf5K5ZmxYox2QujSYmxlqBnIM4+zkQtKK5AhCqlVX
DA59nwlAL+JEi8TdsiLg2R/HwSPeosVn3FVgF3OLjNQqqNJDAc0DhC/pVGRqNaB/UC24FeEOZXIk
PlKu7HEwriKJ7AOtxW3f58mhdboXp3boLUFuhNAyhu4taTGZROGr8LsfOp1fXIBpxMyzAJiHkter
smOdawxAVfQoq6A8laHWj32ZSBgtQ/4Va8H4XPv8YJ8rg0s9mlhmncqAd9Gdyqqp+nbP2oyZwYVS
Kw9Q/8iEpiSSRWtvwQaFVyMCYTLQx869rVpAFJ8JufzRRcjDWMwMfHEGnUS5M/q5XwPg23cTVc8e
VVhxicrKKF5KDlBqL6/HjocVrgIhn51g8zFFG2K5ochD8xlM+Ykkdv0CDqD6AgME2zQhRelZh45Z
P8LjCn1IfKiE8vXYDGBJVkHrxN9ciPjGk1P5o7M1w97PV9iMEhhnOrI2OdADhhZFvutV89wQYLeq
R8LCBAu+VRvYz6Mhh4OCcbNm4tCBbM/HnZdqykm4M1FtX5HtiJReAERZJcxfPxm6Nw7UIk/5HKbb
EOPGiSeI8RAaUXA16tRcB6QbXrOwqq5rvk2UgKxkwmh4tRNvOtXe4oy0jW5v5uNEDuFSblmz7FaY
Q+tzFB0Tf5cgqNrgOWsPbopfI0Gos2+IU0WWbN9lZFVt4soIjrMdtEfoIj4IABmdWhFc0dmma6HN
kngMRU5KoKsvHQOKtTs60z6q+mgXt9ibjYCo5DpKi+3g2yUGcqZE6KdLVLl8zYeO/SlUB5ntHXAs
P6ClUUaXCYhIzHCuZX5Tbq7cZwyRuW6+drauEucJcRUVxzqq0ihL/7Op+f5/2dTgC3aRHPzrLu6q
6KLmL6FMv/3UH30cQdymgt9tWy5kWArln/s49PtLpq5LrLVkAv+/fRzNGhQRIsFdrmFPLguj3/s4
yS/0WKzgHUCSBnX238LNWx92C2wU0AtaLDeW+Ke/4pajqR46/MZwBXJfuxu2zua9YBp6caFK7ooq
dtuVQ3nz1hjaf9ShVx+nLPdJ/YvQ19eyX+tUm1eFUPme7Mh+LXnEEFThJsaji8pho0NQCJQFrbc2
MSLdmLnRfY9rop3GMEg/2RLqQ5m50TqAgXdhFkfGbi51v6krq17jla2HfZsZ8+LRVw9d3o1/wyT+
sPrgE7DpsEHFSPAscLg+qDjiCSVDAR7hONYmKbk+GXXB1MHibdvlffF3/3SJ/JPtx4e91fvrwT+2
bPZ2rjYXH8nPuw9sh2IMkqQ8DkZtQbFK34J5IOPO5zP49St92LIsrwTUy8Q/QtuPxe3DO5s7qKbs
uNMjOUTNRuJYWJEXbOxdy48eepnae5Iw/ftfv+g/eXtMH7QwlQOCD0/en99eLGQzZDldCnGq1MvG
ItRvBA67TQe+ffrtaPqX6OV/9moOXhj8MK4NGv7DhxmA6ovyLE6PJhKA5JLX2bwbVW0ON13qPf76
nZkfjPrL5+lp7lZXs8Il6OHDi4HqS8MsEdGxCsfUWluh3zARrGgmXMB9QGDC8aarO/NqgCd1wI1C
lRc1qvm33zOmHFaS7CI9/qk/fK14cvSUdVZ8rDpGs5uxmZoNcz3/0VOLnffXb/qv1xCzRmgH0kVQ
ZbO0+/PXWVdearW1ihGwzvNd4dYNqdncwcgwWTVMTUT5qnMvcf/mdf/6xTpCs9+mbVWeVuLDeAks
3hAFqoyP+VD1mIH4NgerA7qbR8zUf/0eP7wWJTa/nyAMrE6cguIjnQkW8WD2IU1gRIIkoTpAsKm+
6+kc0Ok+/fq1Ppy376/lIFmDuq4FJtYPX16ctcqoDa6heZopeRfM4SmNrN7c/Pp1Pq6s37lXrHIZ
E75frvLP31un0qaGoRYdfeH0dBhDzJuyp5w5cG85D2EE0hGOE2MfnCpl7G9FFoSXX/8NH66d5b2i
juOgw6vGauLjtdMTEBwtSaJHvye/mEFJJWnxjeDiW1PGgMR1No2ypr85z98/wp932bzsMgBVinaB
Z6j74dLpA4XhwdfRMcTU8VzHKjspy56uIRWE+9oqc6T+xLQjiZ/GQK/9ARDkcVD5+A3te1WDzPBY
RPs5QVaClTQkev4xx8bdrz+df/Z3OoJnu6epDkhl/HBrwf/xh1kbBqtNrd7I4LTrdc+Wm6+Iyb06
5EZc6hWga42NqxiSi+jlBNkm9/1jlxT2GbWyfyS7z7pms9vonerDIkZc7Ol+/+u/9a9XrSv4NCH2
Y0tU6uOfKry8Jf1sYPbqCaKeEzTVyTpvmr8TWvz1TsTSyFem9aJf0R+fjZEh+VAYQRwJh5/vPHi6
EVjXwjmn5PY+/Po9fTzOuTxdUi9dydNxmYq7Hz7/yW2cxh5jjvMC6VPg+v1GpGW3Zqqc7OiOYR+h
kjqbhJ28GFlOk1o47d98sKZ4Dw758+XqWhayEloMvuhlLv+neiCtS0NyZ/gH3Q31dNSp5DBtPSgI
x4BW7g7OiHhzQj9aRxFxyKSCh3HA/1/mMRATnTMDaP/kdd102/YevUxTsRGCytliZJGktF7SsPFP
IQP7+zm1/B890Wqf3CmdL2RLjEgLqlo96GpMToQCOOce0Gm5arJB3jtdoh5UWIoD5GXzKkQ32G1E
GRmP8J/muynwrW6V5iELs1q0r6k/iTe83f6lMYhAWHlj7v8AA++gM80qwF45eOkD0Y52wzY87MIV
noalRigwtjD9ZnmITtD8iijIemLkVzK+9nuyMhpcQD/SvrWHTYYaLtw2bhxeAos72wYJvDHrPnrr
Qg5vbOoMjAvMOsQHUDaSIS7wkQ+gPbsdHjl7P9iCYijXI4ka7Cu3gCH1i1sNtXtfmEssCHd/wM6a
tS0zmLI2sPM1nJ14APTLTO4cZnkvuOjlZxun4M+YHMYwVTQ0w0pHqfHoFdZ04TmTfqqqabh5/3h9
NbQIFUJxV1pVmJyKmZ3l0TcDZZ0kHq4LKjy0GtUcxuVWv59WmMnODEg4oUDpGV9ICOeKLMRosm9P
TWRPEXv9FUt5qJS1EOGjPUb2c4fE1MAeAcBvcX2wgbf5PUMYhRfGlMGmoTN/q4XHTMSv6ynYezNo
9BXaa+cBiRMUnLwny86QfLaZJaO3NMjkzqwL+xXBLABXbhpWi36UzXdoZEci7pIazCvaCva7NmZ2
bZvRFxa4HE3ksGEgFBjRrOU6zBZPrtvFA2EtIRzdzTyaFDBmVsy7vAeSuNJZO1+QjqT+yqf1mlZt
0893mWMIsV48WpsuZM68jnkDzSqLB/A6bKmNrWjC8jUcAnHA9MXVy6oJQgCbqOJAtPJ4TQSd8ahC
YurRMtgoLYw0PiVuuvVmRpFjbbPRMdCvYlkzMejOxbaC6w5vpajvAuYHR+HW+XnAIrymvQaXJxuW
PFY+nzqs+wf2cP5j0OptYS+JoCpPLhOvtsYbgWh21vskIkEDlO24xDlYLyDK2Mnb2V4UU0uScmdt
mCjPa0nPtzZVXu+8EQUQ9po0WfOpyk9e1MNjAF6PLnYXhpW1G7qwOKHCg4FtdGR8IIBB/8LbYt1e
r8MkSRG8tB3zNNtftY79UuvGupA6egMxgclcb7G9mVx7zQPH2jFGe1JoX7ZTU8pzCuJZdImzLlvY
cYlHijycWBwXLE42Xgl5LvLC+yac3nCpvJZAfLaxkVlAf2w0V3Mvj4ZwPyOiYR7UW2VKeAjSEZye
8ktm2SfmfCb2bqiHamHA2Oqx7/1zkevgc1viWgntaTyFacYBbC81UianaxVZ1pLZXt2ZUdqcjN6B
pjirq0RXk1uu7Ax/qIfovJJB870SSXmYTBhSaGB7HztnYMUns7AXgQ+LvKuOpaVcFaltwX6a5Pzk
zLa1G4fU77ZtLz024mZ1Q6Fkh5tBcV4kWqRPNc6jp06K4WFCqc2oq1lAD6A0p0uiGRnjC9I78NXu
txhY13FksncMUYrxolTRlzoQ9wj5hns9TBO7qq7bLs8fZ4Xspw/XTOuyW7h/81pzp6VH27ApBWSC
R7KeqEUSF65NkqtmrYSOOIpyEihsnyeCDjx9KGNan47rb5NR5u28WdigQ3q7XNcsKW4a0X5ihFlt
zCHqr23kS1gPSR2ON1Am7XjnxDI7G2WT7IBeOrcCF9dO6S54buNgOC+rvhbl0SkeOgEdjMSiL+wF
G+TTOf45fPu1gba5Dk9WRd0Ooh4j3NxnXJgxtQMtQmowIa71FgX555wA0x0pN/1LZ+fuj9YekdCo
3JSIGx39PMLXmvfCiRgdM/hcHP/UY/lYHcp59q5Ho1J4uhsWikWBaq+t9IEO2jt4oykhm5Kd9r3E
BbLFTjGdqhaES2aLi4drgPQEz7yyHUxeSZBr4k9T7y71K5BQPjIhmv84tBlT1OajERlMH9rUO/Gl
EiPrYJfkIZwylTZ6++s4i+ZOEzV8HKu8IUKnkhtE5VtfxTnTeD9w9gN++51y2x6XV2Q/EXpU3AZt
Y5HLasZHP67khU8w2lh4wareN/e943Bhe/lFMT5Y+5knbxlmoyABuXzlBSQB1+XsPPhOZW7IjAJz
LOZyl86N+9otvjUOmmrN2jqy1mQSsKhIfMfdh6yPCVkeTCa2jY9nTIzWdSfc4kZADtsKzypAozcw
47cTOCab3TnWDPD7+sVJFEOcogrOI3kv8LiAqh1ZqUzfW9rxKwyN3V1rG0TEWKXXN2uCnHmm294A
ab/onWs69nIPClrTAJjFKTWnlrsLg8oQZ+ltqZz2hriR8WBVTeitI889ZONcHwc3N1hU+O65wP57
iTtYaHbQZ29JXmm1hRhbPdsBIkqlYnhgTobWvtRlccRXzywpTutPuim/ZPxqJvMFGkbPmWW65Aj2
eFNsVPrUmMYxKDtqWdcEzFaFubOxY+KnTX9i013EW77xaJtk8iu6/XITdSWWFnjCzTYPgumiva54
g3HZn6CzGBvY8yO8G4uFjTP5G9tN2ltT9M1bXCec2b8NZX2vBne+7n8b2GLUWMa3yqZXXAk7H8Mf
oUH0cBuB8uXGRpLgW63xo8LHchmB6lxHg9M9Yajv3+w6cl+CjvXbasm4xjopkAjz2JuyVGdrJiL5
wVD2dJKStdQ2U/3z1EKZFUlWbQyXJSJhEyzVSQY311RRwTVETL1pSblYW3Docfmmo8Vf1aJYzGNx
sYco3aTJwDODLPMpW6ddp4BVJEXYoUioxoPps101wb93m9aWBcfZNAcPrhXLaQ1hoTs63shjxGQ6
xHWZIhgLmtl4ZJcodl5S8L3xUNhbomxPJQDjryW9ER0Gga+5kfEpwE7/4svlUmaiJC6hLiVbHVmP
ByUs/9PkSOvVkKXxQ6puuEKOGjw6OSsxs+DXjvboPZl5BCG5c+ovfmlHlJOEFVVN9ERh7G9bX5G5
nVT3yvrEkhNr6czx6qc+F1X2idWMWAnXAJ2HOSjW+cyY393ZxH2sEL1MpC+LbDVSnLDWDGGY5TVC
F3rsVW7Zxdobo7cklfBDDfpkgBptwaMyOEj2H7tODd/ZN3p7enkbcZr0dokJSBjSz0k2YJnNqIfV
6HQ7tJHwhFxpbLTP5UzwoXmenIyto/kKuVRBEencvZyqZIUCLt0TAT8+VEqGawmP6RLn/Q+jFKR1
gTxaqb6XJzYvYsu2a2TZMqUHTzAekGM/cT/X3b4MW8EKDI01PT5PHQqhE4He9rbxogrBbdtciXaM
r0jy3CcKdJtFwbWmqVabdhiBTgoTW/6oDk5dhWuR9S6tCXvmziVTjFLwdjQbwaIjLndu23xva7I3
SqOY96aKloR670s9GdmOnB8UaiWzgznAvzY0wGOM10jZO3xQIN3Q3JAUdsqM6mXI5psu8U9toZ7K
2r9w5DIwgvoMFW/+EVfBJ0xP91rm+5JqGqhH+uqJaFFnMqTUrfdGaF2znmvQmZ5hOk8FVKetKOTb
6JkUVkbAIR/KY6rqdgPQEQxjeR5DPaCKVV9JIcScnjHVXjkGHUEwdN3zbM1fMQ0cVYwUudJpNKwn
bwqeRdkE86qu3QRBJVKLidwc6CTW3py3fRV9HvsRJ3kbXjnVk3D77rFyyRYKmwjtQxAeNP7odV31
3WdD1sQ1DH176OlhrmD8Y6wd4+U2n8TJgeb8WTWQ+6KsUu6mCYf6GFWK8egQL+0EaZnjvhjgfmJ7
TWwwAkD64SIY9S7MxnsoqN43oaD0nIwyZaBDvELjir3s5WCdWzdrGtzmIXF8qayX3yerJH6dGDoP
DC5Mvz0GWcsVrYekrFdMNW1yxwRYoR2795DNM/XQQVudNq7brsX2jJwY/YDhMTRV0LCuwsRD4t5J
9MEQeH80PjkmK16VFYPjuzQi0qWR2siFhboOuOw7RJE+MJVg2WlMRee/dAENgm9U9BiFdEgen8fr
imfcJ7fypwurdrrkSBtoyColrmPDifpt6020HZ3mWBqamEgac+lOQBP23+NZDjexQjkuzGTemQEL
3TAZ/JcAKLKzCWC83puNgx7VqelEgrkXb6Q8KefShv3S8not+vQQdTXMo57SgXBXsS9Nqz5S2/Or
wXSi8Cho0DfOFMw7IOr0V4NqvxBIIzdRTfm3ssPy1qlnsKo9AmHgj+uZR/5RJg0P0sbyT1boMBRo
aPLdTjMjWDY176/Xl7axnQpVHwnKYWeToN0iHDL7/P6feG4m71Hxq4dCx94e/eF8wOZdvjYZ3Kb1
WEumBK413AwzZQ9JOsuuZ87Vg5fwYeIfd8gmbKvd+6AYUyxrFByVmy5hbpwSHyNWURR6ezRhoCHC
ITlBosn3KnOa54KwwaOMYn4j58h81zB4uXWi1PycdYJvPU8EfzO6vmPt5ONtMlLvzkYoDnPSzZex
RFSxHgXvC927/1g6tH1Vzxocwn1c7SnV6O27LtX1pk8WDX00MxVheMlh0IFw9wWgm8LunYolMKmq
XP9iNsj8CkoQtgZZk0nMRNGdz15dI6c1U69lJFP5YGbyYC52LVQRRMQYVq4x0TjnIp7ZkM0Owyt/
Tk7v150BSH7Xx3wD1gxch9Ty+S5Ei0+bNBJRyaOh9H8YgOkYitBm3YG25DNJO7Zs8L7v+K5GmHA9
HxtDyrVtlvNFEtuzL5ZRXIO456LBy9zM6eBuChR9SDO4Alp7iYbz+uUXprF6CEjMgiGFH6NMC+b5
GnHXmGvxOROLRTS366POl39btHxaphq5YE1LT5eeX7QlZMxzNtVgiM+h6cAUJK/H20cN131oUF6b
mjkr/noaftOQ/o+ZjNRzH3M1WTO/FCZR8cooEfkyj/MeDc1oXsE89U89VslXPxQjiJyQWwdfBV+m
1bGbHFofDZ9ZvCaos46olg0LX2ifih4RpG/e0xzwDnMwzx1Id0wGaIeGfA9zXF7Rt9TPLZYD1CMi
TU4gROcLaaHyfkjamEqLP1w2Sfgtg8JMpGDES49d05/SdvKPLSNXfDwu6g3kVeAJmMi1FT/n1YsL
DIJP5zT9GpoprUdbfs2JnF57LPP2TV8TTtny7bStz80+cgf63eQxsci9fVv37TYgt+RiMQK/lLiX
X+oB9QXatdk8p4E0b3ILvw76dv7yls7H2eQch3uMMAw/WItinV6ugqFkNOeUDiMFkif6deK29ISD
13GV6Fm8kThZvrKKNCD/hCX3dFE7WJHoTkFBcD4Cq833AUSLx5mGAMdwyRsmL4JrsBYTV55T+qco
kIjzXWuaDwZRVBvtato+V4X9d1fRJxOtZY6fmyIakaij3VrhKypqRqllsA0pK3gyggG5Mps+vw6H
tnuMxOB+K3vb/xEVo3fqHeg+K9Bow42NCn+HdG0iOSDnCsDT5b/EynHyVVPD78GIxIB7Q1pOMW3f
R8L/Uav/jVrdYgHOIupfCx2ekIL+7ET9/Qd+5jQ4OD0xRLAq5Mz8h8aBlel/s9mQSNtZsf3GK/xf
lCGbRRRmmi3AHyL1hd2AqEEsWdPsraXz74jU3zc9P43WKScYgLFpF+x3pKc+LsBha0VhMbnTxctn
Y6bXG3hK7EBoep+yzLaOJH4QMkVwW3luHLv5Zk4TQXgROSPv2U31Ekkly4J4z64jwDMyx/sQVeVt
VlK5WsyPRm50UlwGQYzDIcsUrsV7Q08jqNIOkKtnP4WYY7KSrChiVDAQ9kjLROobN15m9+zAoD7w
xJYmbcoPq9QTRjdKBYTJx0BDn/aPvh6N+ERcTdUjYOZDfjDyQsttaYeSGjMGgXjms7StG7A241IN
Q0YJSqFwHMoAgJc9T+09KSWAYYc0uvazLNxXpK9Z6wFK8mOeyfCR2sE68KaKTTp3xtsQZtGjSyQa
Dv8sjO/Ye1y3JEYeydkKdmHhd68sU7FONqRjADyoyU8VVEle0U+ppt2ZKbFPcdBHjibDKhlGuR0G
RsRnqek9TJh6oFfDIAG6OmJPJHUpMYLpwZjMDj6rCJI42KGMcqTeywhS1b7/jelqigDSVIoKsCeK
/V6lFK2XEt5QzreQ/cbC+M+J8H+RPknul19Kn26S9DUsstefT4Xff+j3UwGbio24Gk3R7wEKP50K
An2TUIp7XAqJkIJ/9YeDZTkBuF3fpVI/HQwWnhcHtwtKHZIXOBv+nYPBWcw4P/udTcZai6zKQ/ck
Tcv8qBup+4Twd2VWJ8L/CBmx0x3VeYsRt3WhLuRhwbwCcjH7h3B2tkmtOuMpXASPqVYS8eNoMItj
5JbxqCd+jwicx26q0jM9ehTftozwv/TvcspZ5afQJKagXcSW3iK7JLQ0yk64H7FjLbJMmCf5Vfyu
1cwX2Sa21UXBOZl7NhH9OpgXfWf2rvXs33WfrqDHrN/FoP27MHRaNKJ6UYvG78JRSxHSsvaC0o1e
+9YIP3fMS7MD9D8oyGXDVu+qBcPUwo8ESmOvO5FE4bjKBnbJw3Ua2mgKdvji5vKaypK3i8qz1gs4
EFTZgXqVxJ9tVlTLejzHHOQCnJS+B0U1gcPoX7tgp7plfMLnWZEelXUDQdiOJ4ZN1/ca7x7xEuLr
MKRISbcJIKcBMwhm4rleSK6A8rOunkmdVl0OtjBn5kGyeOvZOB1Dd65sLM8x9fE6UeSUMuEmAyZk
R4fbGFr9t9mfpsYhPyljN7fpA2zVjIpAyu1lMvr1NVsm4ygIBL0VseuvZo9qkkk5BLsmzI+hYfT7
gIHbQ2KoLgLyJoCyEKJzZ6YDwXxeOb3qMsboDO+PjN8p3Px/9s60t3Ek3dK/iAWSwRUYDDDaZcuL
5C3tL0TazuTO4B5B/vr70NXVU5U1033v90YDja7qXGSJIt847znPSbEM7yjOyk+twRke6GN5lLKH
+lONkD+aCokVwtlwDKiZ84eEuHJZyY3wkvjOtZFux6TQG2zU+cbp6TPNvFgeujmMzm2pypeoMgBo
cqwNVrMx1nfM8E+5LOMzOfruXiWjfy6AL74mJUXgcUi2u60TfV4efhBZZPpMVjHihC6nlzxh27xG
mWAW9YHgKytdsDt59JzUWhA+8Yw7Q0e6Z9YygLr6rThFXlTsDY5A88YCEjI9103g4qguvCfiDtVD
t+RHULWTWK/drBGaHVnr67WkN/5YtbbnMU525RY0XX9UKLx7Bdzzme4BcR3OzKQrq3bVI9I8C78A
3SZbzovFT4syCewO/gzXP5ZVtaX9EZwnQ8M9KBv/yLj8yPJ202WDI4iSaP9k0VwBBTGdoTDBnhnv
hji2ry3NHtBxwmHVZxOfNZzz9pwUXkWtia54uPj1u7KTF4u8xpo67+CKT5pVWI39l31YcDNPhT5H
8GuvKke3j7El5m8DLMVyF/Js+8hka14bc0VSqGmEfwWtMtw5Wf1jGV0PaErNNmHQ4BP0Mw7KwfDN
9LLiZcrn9EWoPnXXbhPkLw3VghuV8w3zjL7lUE4DS+irfpcigCmZeWtsksU+a8V0V5H8uVK6I9tb
TXnGYQkd+M7KUgzv7pwlKyxP6X21cJ+0Uet2LTkUcRXTWgv/RlN13hvdxoFVupVqqNcqUsnyvvQr
sk3JOjbMde126opG9wp8jGs/O74h7nqjfUrn9iGrDf9TuxIqMWwAyrtcxQ4Utv2cPcJ4d65Lc4pQ
B50aVGvHyJ7Gx9Dp/JtJMUaQ/use5iJA4GhN+eENJAVqlq73Igrnd4auFuQh1PWFNFXTzxk7T3Hi
uGuvKei7U2UzsfpjB+/Y1vDaQ/6pZAErPkdfnnPLmiH4tVesx+PvnaA0EwrksO7G5kSlrtq6ntIb
lBjxDY5RehBIsgFYAzWdbM052IHnhT+otw2+cU4CY53D5q6VAPNWYLnlOc86uH41sui2oEvnduxS
KkoLOEvjAq7L9AHalb5I5VA6ncdKPNDAE7wTLGF5PqQD9ahfVeUwBaYL6YngJMfK/Y4uTbW0F7Ue
WQ56dVeDCak/tir4uQimJLcxLrB2sKzHiZKWW3Z+AwemAaikJQD5rDryGrLEtbuqJ5YzS2vPbZey
zwuJka17U380PPMulvIWJn/UrflDOc9m5IFdVir7vnH0yeiXECRhrw+HU+JPaTifrCVtzvQAM9ZT
Q1kX0v22aYFTpaWR3yidBDehyPNTYkovW2XzR2KCYwEWLElZ6Cdptg/kGwjzWC28sohTJLDBZJdi
OmQZPofnBnPB1kCmphMbIueBLvDbIgdm5QxptGmr1nrBRebsM1rpdnzfP7K5Ci4Ni4R10hTyMcZw
v2JnB/uPvvdt20ZuceNK8A5uV403sjLjg6H0lOKW8fq9w6x95sotNxUuiPt0ku1nQ4iBiHttFYw9
TvAce5FzxSuEy6Dqai05XQO6zd3yvowMd1fYkzxaVU+BIBnCzdSZ6ckg88cOs5L7ftDDxhl0/2q3
oEKKQKLu+Plb31nvWVPn65nH42lUZUx1W6eSeyeAdFKR29roMqExRejupyXGfIsDZHjITM/djo5q
txjm8p0TIKeJ1ogeWAt0t2iB/V6FxNawYrZ3MBiEtc1mEogrBzcPXdeJcVTDdZs6CXErhfXDKd4a
uIe7WAX5Z4lDGUWHECC3vTcQvT/aPO2OpO98Vhw57AOX/4WNIcRp4noH+DfmEQHX2YypZe/sPrVO
c21kH2EWuNw7E2PfuxXotC4qzllf4G7psnRHnUVzHBhItiR1wgNLkW7HwUZvyKW5sPGS8TotJa6P
QtfNprcMg5DIjJ5Xy3Er/K766F3FXs6BHzmQjx+mxDuoUdDO7t7MjqoPlVPi7ahBmknL/WjM+kzE
jdGBDsc1i709t2gDXqjxzaJqc5XgPNil+cyEUZisFE1569ft2Te7fdg1+xlY7soscyqek+oSkMO/
yiiegEZZB6uG6DWZL1YlJNEQ+IrlrFLciNIwLmGnFYGeITwQQiVXJsozS9H7qU2TXY+6RvLOqNZe
MZ3DcbA2lHxClaM0cdPP9Co6sQTYmgxwBYhUchP2BQxuba+4t/uPrNXSw5yBbuCw/aOJPGOLslnS
zQ2V1U5rlwdZnvA8EMNZ2Ra5ynJqaOri8pMdqRk9VmfPYAlD4y6YT3ew4LrUw1GXbQhZKDbQzOfg
quync5G6b07kP/3nLPXfOUvhK/6XR6n/U3x///7Xk9Tvv+WPCAmoyxCDu/NP3Nc/5ZUg+A150hao
KPRT8d+YB/84SC2FOByUEF1Qa/Ao4M79Q2Uxf7NtunYwynqICf/DCMnfvaEe+z9eBcQBG5foL/7F
zIID3gnHOCCxkiVNMzTCgYf9458Ep38fm8CtyaFjObXxt5kBfvS/2iRnq2snMm4Gc7FjPTL+ThvB
4HBXqhFW/7/+uxYT9p90o+Xv4kEqlmQM3nO8b3/9u/gssi4cRbR4iMI7dgrjjeda4sqZEadrryTW
+a//QiBef/srKdvgiGtyGkZL/5WIpemdbpiuowOJHMpuI2rcT7IdIFnB7ZTuOggRrShPEvbOHOKR
Fgqk/GnvScU2s3HjAVgkT4nVoKt0X2fUk4dSIxxPYWu+VzptT8ABQ4iMAHbU3Kb0ek94JCNdQbK3
ynORF+G+MNr+yeL0ekW0mkxhVCIYTX1668QZMB8RY6CeGpOi4ribtg1D/dk2nPlHyMT9nOQOxos6
vjGHKd0qv6jW0BJYz7A/uiFZ4AXrJOPeBOqo/MleVN7NQmVPNo44io2jYkd3b8W2GzvM0vJ1MCWd
DM3c2PtgNOWqxUtJxFDzIO5Fd+1bvbzldky8r8jFd7OIjQOu6WYzt4Y6NOhQPAF1GAFQMGz5QYFt
efLmUp9DOeNZMBuFdYsY8c7s7PY1zY1Q8fxNMMk1K3/C6de9htSCTB2u15r23srnmKYirvO1mUgS
t6Yoq/eh9evXjA3jS0ZDxyWMzTBZK7MLP7Ogq+Eah60PIpt5gYVOllIcPwbgi8xAJO95UvDITCun
uDOpDq7XnP/kCRPwcD0NlcKhOxfrhde5sW2eozzEcAA5aebepYJVi07xCOlsuuAwAxtkme1r6dOb
K7XZ74KRwj18ZV752S6CH4rGx9RSlRwLHL6kZjBmWbOblNuONyehG/gGJiXQBWEbZ1Gl8wlzEPRY
GDf5EbCOafCsyiLKF6Tx4MCiPhJLdw6jqrqtmNL8ZGbx8Bl3Xv+eW1NWbOcY4YPyijS84i3oNgQi
P5q+WCtLtbfVsrchrfnJiKtW2M+u6aTQqzyPn8KOTVvDCmIPXiHhuFtq3L+KGQzu0zqMKDPx6/46
o8eB7BS1WSiPQfYdpzfneMN/ExFeyoS1ylb7XnOJVGGfvKS7ZzuiLFJpvsOlzbcHS8pIaxS4nswa
f+iSBkAXbtlNblfzO+ymCQxn7b7XOs/vqCaxN/nc9xfCDDiKe6bPJky3gzt/w4wibm0Umq09zd2t
4c9At0NgE/hyAD5Z4bibSudccYr3RSTtQ0pUfqS0Ox6T6aMiOs7mcRwGufGGXGfFCjMjSvHcZeMm
j8vc3bLSwqU0FQ2L+UAVkz5imYmx4JBxNU2cTBQPP+edQt5YaXvoFIqrIZsNoYYue3TaLIj7Ao8O
vlj16E99suWcTbeeOyVtvjainAZEFxPrsvKpqr0aZ8//pg0nDnb+lNvuEatZZ24wNk/Brsu6lDpj
lvreLs7VHNOI5fIrRZ2O8a3XtCy4Je1a6j72jJg0d415MrkOIwMZYtVFyn2162SJhJlVBIJctTq0
n7NBMVU3OnT9T58KB2wjfdIbVzmn+aF9yEuYq83eCrv8FS95/hCOJTA0s+I2LEvfPYwmu1Q/mnDs
RcKOppUasFW7Gmz5CgUN9DAtXOHe7YW4UnbEGkpr9wDslUU61sN02tDKbj3aieR43DXLv/YRPR6I
ZKgPz66iYMWSlXKOXIjjIvpzVHYqVOuhcI5AIqqrVKtw25fDIgk2EU4xA3/edeM4HBVhUmJ38DrE
9Tattm4d9hibTNycJLeJkkdR+KZb/lcDCfhh7kw0dUbood6MHBLOWjj1D4c2shMvBPk9tx15XU/U
HWwGj0Datp2UPAZmEd4Vbup9L8qG1yeK0doBIWb+VCBVWAqWvDaDHgakAaMvf9pBWzwL/Dv3FJp7
8wbcunyIyyTF+s8YYXHzyOmfxPG4+c8U+N+aAm3TZHT6/+/Y9j9kG/+1yJiZavk9f8yB5m9061rU
cf2umQtGoH9AXwP3N7A3JGd8ny3XL3Pgn+c+4frU3KCj++BM7f+Jhk7i+NeRhVmM/wCcIkFru94y
0nz8X8praLN2iWRQHECWvaocAbnvcrn1MBKAFX+gA+VQmUPzLSgtOoWUtRv8addp2usmP9jOBl09
AsTRsQPsyRcMbDY762LfTiZAbaMB3zGG7c8pGj0yTWSTZdCZJyMu6jfK08yLYVOwOhv9AA4OryBa
d7qLQMZth9i/QIwK7tWcbpZt+HWl8F31IyUbQjXNtjNsuBbKaVnPE5QZy7upo7e97p1+lRX62HY+
4QYCABvpK39tUQnzaKc4rmI6no5EKfCbG9ZZ0RfD6S1+ob8V5DNq9t4vi+SmN1PrOhO8JpN71D1f
/XbrAr65B1i/ddLieYA9QE8LWmbjuYfSH7/zhYMYKka1aQECvKdVGF/nCp+9CGcKHLn571HjzG3r
tP5eVVMHHbTQW7BEn32mBVIJWm6ae9Sj+cN3e5wgkPTjFUNJuStTEO1oJukeq02MogjaKPGrS9l0
u76YdhxJ76LlmT0Y+DhrgaSofWldsPYX3/rRrV8IEO7KUJ1nqy8vOTnRU1oELQ07AQoBnobipqW3
TW1tBjVMRk3+bZhles5F4hxFR92UoC+YwEM8tg+NQLqwyaNfO/k0+yujdNsDqKTmFCV1etvKQn1j
k9B9LjP6sy5FzvFVDmrjST84JYRzth0aKdnXIjj7Ch9PVQhw9IU9uodeBPWrn2bQ3DMfhxd2effa
Lbj3m3Zh3TrVzK19tgqZ7zBytCe/sXG5ME7x5pGc4rkzNA0Y8Lq6olue+/Asubk3xjygaFEAwi4D
EywsEnqJb80exN8Ej2FnKz978+3R8DY6irnF22n0nNmFxP9KtYwuU/kAHcu6FVhprh2VhSc4Wdlb
XUdM6LQDcltHjLB2S4vctl+Ev8mlo3focanjLXT0FiWPz0+VUBN7tfAe03EiIR843xtTFM88w8z3
dvDF0RBiWLy1Pe9qK/k1izmPN9BYgwRf8PumaT2O0q2udM8f6TNdEOmqqOu0Yy5Nd4im/ICjhR++
meLpAp6N11iSO7rwPJDXnXS9fC14/mxBoPEHWj3AceoLeLRNI4cy3Zf1a8L3b5/SY8gDFqQFDc/k
oJfq6OK5xod7O1Fv+Zk2M714g6h/uBr7dDTI+u7rlWVRVgcgci3++MK2/TMrMPRGeB7eGo9pcHY0
1yB4zvJnQTUVK6hqeOwyR60Z/LAlp8sP3otyukyD2z/5GrxuQYu4fXRHbiKbQOAcIUG0VIs62dvX
lZaRU51xmKLLrCz2addfj3QMBvJO1SGe3iTOOGPNDciCUNkvqjJSySPf8c9AY5wjrkN9sdhmb9oW
YdCOB985EA3hrsescGWUM5+aHSkM+6rsP3s/oZUMyfQOesR03dC2fonYRl1UY5TbhCsSIT90o7fQ
RgwHgEOxzddhDQGHv9GfwKoWcWI8yLmBuedl8gHyTbiXRY9RYfm0WBzJhzSeUKE7wqw9YYYxWMuM
d27yHfdkNUswiLbaZCQ9zh8/KPxNfqG56vG0r9IATH7rTGsbF8W6y+ZbimFux2a6J+7zODacTEdX
vlUpVCjOkqjGN3Y/3Jkqvk+WjUDRJ4cya3+6KrwmY0BvoAHQ1PYvuhM7MSZ7utOf47bzNtgdgpPH
ymtVR+xaOxiv9STXgV3JS89zjAyTkCBbUsu7OHX21FmZdeuN3MMxSscbD8z/2vKrJZo13aY0WCid
QfGXV6Lyo3uLBe+dpe1sF8h4ylYK0xLH5jxbwQ9zWPLkdBpBYj2MY1Gv+yBvEnyN1icFdqRx7R+Y
JpnkmIuuiQfg/rdL+s9s96O1+kMVuGeQARzT2CfcQQCKXvEIf+uM4GMa4PLikSx3LP56UGrVuCUi
NW0yFMN8ZS9+zNrz5MOAnYb9XzZ/liMblDmpqBhOOiRTKtgwGOP9yPci65Fv3ZkPOPWsnW6GaJWp
KT/lnvXkTQiSPvDnXE8lSTVbHBQ34Y3JKW+rq3yBqkIbigmL0Knx2piDs9KVNE9TbvpXLRf+nlpP
c+NiQTOtslkbdM2hPf+kkO5Sp4H/I7X9FFR3Y775ngHlL88fe6vD6Ms2bct3HTCzaALMJ0Sr4Wf0
V1TiOs1qnGfuB2IsDjHwOppE8AetZ7mxw+ihKbvPZKK/x6yC6ZaDt6q3AscIs3FvI0dXcztsSZJV
J2DQt+yJ8zOXFW5sL7LuBdQyuo2Git6LwcjAzOf1xumgLXaWXf/oXDvfzqUNqYRzt6jr70MhYbMF
XbjhuPfNJAhCxoOnfWg37p4t7weFMq/kN/bm1ERPyqqxwIt8XLlC5dQluMZN68DYmagN9vgasmGs
4m9BxnO46gR6tRmcqHKKtwwJwSeYlfFCd6NF5qdZZghkrXXneNMVNkYFDMyOAr2GGvmU+TDoHLbF
PzpWgzjg24LjculjKGVpBuB+3PFMV7u84/fGpUCpx13qR5k8A/9k15s0TFaCo76q2+C2Hmv1VplT
8Yb+K+gSI3vgMmGtWtpb6PoSnMHKPh38NXEXFvJ5GYQrT2fxadRw9K46IL96lXSzd2uHzRI4aFip
9UH83HvauPOslo2WsHXDhwieLWpjYzvm2XDy3dbhiqkQrmTD5nzlzIrHoB7kLfEL/8oBrreNGrfc
Rl1Dr1uT9pgv5zTbEuircFmEFQZweABHJoV8b5my2aaaRhQW7uQNklb/xKdk31ll3D+pNlW0gPnN
i9f0clVwL9zE86K7+ApLslOzJ/CBq2PXui7H0bgyccKuawt+vozcpcCqz9ZZNEU7uDcBL6to9pNT
vPsd+/WuxT5L7Mm8aSNimIWQ7b5hPYF5Kqfdtm5vtMx2jmHsYzuGfRfMr1nbynpDugIgs2ra9UyZ
HWhtyIvEzvo12XJnP0scymkCDYuYKSGUiMRl0Y33M8icVT7KjifXGNxNqikemqxTh0DkxqvoQYWC
yPuhfCBnjTf1u7D2aM4rWAoaAphq26bpBqsEX3FBLSbi0oUnqLwj3kyZ4rIh7OCisGrXe6006V8x
P0ye8G91alurPgioiausPdRKuIMWK6ZRxj8AYNBHwyNvbGSxHdNs2GpTkxFh4UQhURcdVROd0ri5
kIZ2CaME2XGaPX0dZUES9pvMSOBJemK+hDl3V+vaHwwPU3221MUsgTCVYV3wyCjwFV70Cn7gRb1A
P0bKiL9kjfx3jcP/Ejz0l/hBiAghJPsSRaZFH9FfUgkZ9UU34bmNiFJ+CSoE4hFXkt+VFu9Ldlls
FBohxmBdvcN/izbjDOoBpPS8tRblBoFT7rLRdW56ZJ1mFul2rr0LGH0DiCfaT7KoQAW0vrtmUYa6
RSPKFrXI6qz+Ri0KUoqU1MYTZrdFXQoWnQmfrHMFbQ5Ngy7P+3DRo9SiTC3W3629qFUTshUgnYj0
7pB9V4umRfYQeQvOA6kWFK84w3qfN7Cs6XTS62hRxupFI9M9uEMMx4/hop8Rer6eF0UNZfjTtxXN
x00JwNXK14V0PpLC7jbRosiRKkCcy76Eunhq+3fTUf2nn7vZSS2Knh10zkEsKl+bhQ/mOITmqmGW
QQQc+/yITRhpcJ6d6eSk5OPxC88vBVGAmy4pPziAxuWWIAgSo+pn9xqEpNykCJAUvvPUN5ry0/+S
J1XU97uBVNauXdRLxhdvS62GvvTYANbMQBexqJ3iS/i0Fg0Uiyl8zkUX1YtCStJruG5qUZ3mLwG1
mXoWuIQEMVEvCmvVdIit0aK7llbCo8D8kmM5GkrmgCIMPoMvwXaMXevCXjF46Rc9l61d9T5/ibzj
l+DrfYm/A46hRzgYcutacwDZspe7jhvjNrDmYzoRda4Vhyxc9/ktTYjq1epna+MR3sQeUSXEWOgH
kgRWJJdQzFCSySDh4EuF4COLlTYmhSYbypzlium5n8nNpahX+UZ0xLjbpht/Jl1ZEpfp0wPW1BrW
cfWDNmOEtSnyOT52p7xlF1jHbXCBDDHex0lfXyBT0hehGqZbggfgIWUA3FKkmywMoite2BMHPywa
IW4h0Mcw35Hu/lP28w+c979xVtsmnJ9/pfrcfCdZ9736/IuP8vff9A/Zx2eR5/g+dkmGEJZ1Jtuq
P7p+wt8Ax7i0tANL+nJL/3P7F/7msyODJut4Lrf+ZQP5x/bP/20hWFk4LH2kJJ//63//r78At7pf
/vnPLTx/W5Xh1oTyhTpk0hfm/cpOQuDJ2jLJ54MfW+6Mlu1UHG7j6am0NN7F2HXXf3p7/h97QPSv
v+7m2GqCSYGjwisnQfzLHpBENtLw7E0HTtDtGVDyuPZ4fv0bLsvftC1+pIUG5yxkc8v+FV3Uux12
ZTfRh6lv0r1i5jnnEndY6jv11jQUijpcUXpgMuPSKV//vir/y7v853cVPNvffkxrsc2zWaUtnPf2
V37TMBFEmfz+IAuv0KAJ6EQufNJOI3ZLoKBJe6WxOXV7vvoABmry60s+PDU4q5EQeSBibzGNEYS9
wWOCqhtbTkFUS+W7yc75tYWcYJuLwpjZxdQZESQ36oif9ME0/WwoG+DGEcBY0DQsYb5a/IJeQxje
bb5FaTPtFzALXqPYom5NNgLdBCrTfDAbbT2ypaxvW8LFj6RJ9X0vhohizq7+zhaOtRV9gxP3Mn4i
itPH52Kopn2X6eoU4fpat1EaQIqWjP4Jtu+3JJ3qVziA/Eal0/DUkaTZQg2LLuHol/1m7GpTHnmr
KGaLmcQtWkQoa9zb8ciPafqdvfXn1H6cSAJsfA1p121mjhVOSD83OZtiVftpe5bFKCgTxm+3poCP
SRB88Q2P0/RAGkxtQOa1V/lgN2eScNHVPPh67zVWcaRinJcj+vE5I+L63GSz98CnYzPaUutY2aA0
Bk83H5ME8odXiWsIAQ8zcSRfB3Pmk2nqyjyQSeA7pIgMib4KQYka6aFpkukn7rzpyWz5LZPZdi+e
5AAfaRSHJu6tx4H4/0vWq+qkpQxPZRnwjoQZ7HeQGIrFuIejHn55AW+4jti/VaO9BVaQX2qPVqQB
AA1TjGw/nIh/jHHPCTxh9oxlSvOQr5yh+dB0Jj5hgmHbnA7FUQZ8uJNfq40eMrKXnajainMZyL+6
C0AXzaA5fMfQeyDI+SVWFj7nIGlu4dm50Ebi8UcOARZoeo8Ptlh2WNAB3kD9js8R29mbsBn5owTT
cl2yerEWsSdUBgj1fPmyG417B0F1hOXAz+I5Wcj5gfXJmOdcimNSjT/gjk37KbWdu9jhk4jGMFg5
Vc2eh2BuSXRo4H3NCfb5DHRM7VEGBoNteYXQHEUXz4yaD9zK802lkunJVqybYFbkLHBoGsLQ09Nc
6FmPKVGlDRBLUqAG720X8zlmw/JWL5doQcflD3br+W6mDTkmds0n4Xhy2jsW1z+llvVrEfvRVcFe
SxndAKKpLe/i4CchDhakqVF6CTszzrFJ576ZBLu/2VE0PMc21+bKNvJ0b5u4wRwcXbh1RqgMfg3l
zOWiXMJmOuGD8nyj3wGHre/gajt3Ya/cu2GKrMcq7erXgabSNwNn0Xb2CbO2diTfROlOyNeG+6CD
Ba1iZCTagkrJ7zGhL0pAqTVYhW2Yb75+uCDhS4BH3Ljoqa6ohk6z+UYFU/cCVCK/TLK3oM3EvD8W
vsYrXWTl2lNmeuglrQhrvMbp3sWf8FEXrHK5arGQL3igBqdWHp4yc6LvwLPpxu49Ow7slyAPqQt+
HfEI9B9pOzivqVWVeXzAM1U5ByYno9oKk+bmm6lRETbZWAzOReRErPE4Tk9WQFJUegNKi4XyCMFx
9nZchy5hdBs39kqCT0d+rG4HCYGl5wq7cmhs6M3OOEuzuBjucOuUdbkLEt89z8RRV64PVQMhEDpH
dEsUHaCPz5coRs85lnb+RLzI2nJuG7aDM72nAawnZxw+88Sm96CKkYuc5JjMXswiZKhPErv/tnBx
i4Ps6D+ttGu2cdpd676JEBBb60rPebixJsx5he9SGl3HuDQYyW+gVYxsr8meellwZeT46dKCsZLj
YNQcWSHR82JQftNQ6rQqUw6fVHgXP+N6hgok3IWK0qH6hU51mSo/3bImDa+zJK5vOi9TOy/hC9tk
nOoYedm1hAEo5IkPEhQ6zkDgKCw0OBrVaPFYizGbA3bga1lZ2T4x/XqNld+8Vm4aHjDyPYilwNJz
/O5kVaEotjbv/UdXK+XhiQ6NeVXOfIaruOjHg12nMO4sJA5JHdvQwUCobHM4xiq0YFeENFq5NCxt
pqj7ELiaMfHHPPN4gCMmJzzmElv326zi9AUF1kK5zrtdTCYbzSOnsS0M9FvArmOlRK6vKxpWV0GR
56+hEUl/7Wlv2oNhYpPkexiFocsl7HYdwYQomjPTGUCIwRX+seb+Sr86N5GEBoza7lb04cobp+jq
a4hVM4cj0z7iNu6omEv4VnWUp+YNbeVcgZh/3avaa/XTrETGmQE7TNBVB1VsxGhIEBve/B1bjXu0
p3J+rLNaxlS9hgc9u+GxRL6/T3Mxb8ZoaK6g3Dtrzy5KLnfUrELFOcgh4Zz9zqFvKiJvtYpbVWKc
DHaNMZZbY4GBKRedkmhd9s33YgrVzUntnGiiLCMcjV2TYO0dYixDdF2t6RtXxzQV4EKccdzERhw+
F1QY7YuUK94TMllCD9E2BHV9I0PpgKVRxqXsdYC1ep6uFvwuRRBumABR82gkp/PvNolm/xTq3vbW
jlKYWQu8OICNkvympq/1WCclrJs08drrYo7E65D5ExkPl0UMi7iiu04meEnrzMrMHzUdLsXG8StP
b8zMHI8z7o11XRrtfrAK95UYByLKjL/l5PRx90G/ngfcq3PGmd61yordVyzu5kEleZeuaCwBeWAg
q+5Ao4/vMqMnsS/UMhfUzVnrvuDMN1ZyG+BSuDZoI6SujUomn8uvTI6tGNtT2HTSWbcajsEKA2x6
0GxSu3WW0iA42bjSUYHrd7smdbxuobwtnw2R2mVEyjLBc2jhv2XYm0+hDaYsqOr+kyYXmPSxsllu
mXnHA6fmLvyzKqhYricjutQwqvgOALY7+ZFZR5vYXYK8SYrzAEbz3ZymxsWQdc2Pm4pkN+BODTYx
LY7rkiEv2Tiert91Pcz1NnH5kCx0gNU0MBX+Pnw1aEqPqArdZ00vT7CxUTyYk0soKis9IYswhnoP
Om8Yy5aBsdrao5NvssQujhAwqxM90vPBMTsof5JAUN9m+DHKGiDNJnE7Hu5hKY1LhfP9ObVFfBfT
ALepXK++RdBYXkXYfBOGx1gaNc1yUwYZ97Nn47FKQ9Q9cuONdc9tsPoUtSfHjRF7I09t6IlezI1o
Vba8HAIf0z6xjOE5SYmLr6zGCCroJe20X/Yc1+YIoS8ZWNXGMc9yybD1CsyjpLZ6GX9DT776vS6O
+NPNlYjxKgalnn4GU020dI6o6cjSEJSEIuwyuRHSvaxFccxRXP8NYNS1/n6I8AUgTfK09Jiwd//l
rOSSS6vpZWgPuuFeQn8NzRFNGU47CZCNxWelNmEi/J9wRccD2S/yYJb9Pchq1lsxRR8ujynDVfFm
qEtyaa3tvI51Xd2kM50BplmKN9th739TxzWdgm2SBEAlLDYPDhyBFCTDvuQjPJCJc+9Mi46NVpfM
CUUZnnhwA+TQYrp2wPOzymTFK5dP1nYG4zLGrfdgkAEHHxmb7squHKQLgUeeh4XHvKEkgOmBCwdm
wGImC1D0iU/xi2bk94oKbNKvv89Iupqbc1U0y2cZLuMSqvy3EOLEyjFT78GBbrEljFff5uQEaQEC
FDIClESgT8bnGFwtwQ/XLt5aQW7uqi9mfzw1kYp5k1JQZ4buer114zwx10MtosI4CJENsMtdm4yN
s+EHquxnGTkUhjeCBgrfwzN+zHmUbKJ5+RcRg1S0MTtWgWscblbA4oFJ5zo02ZL6hdA1d0FmqdZM
6HUnOMJPHFehZLnjMgkWmhHKhwuJoYjhimOMeeDUw6UdON0LzjxATZXlrjsXnOG6DGu06MVvFCRO
/T5RGblrU3ZAw8hTzcTURcl1zyCXVN7w3KcFTYmLoKat+hX/GbpROy0EueW9C3PQZlfzvGDf3cS4
tJktjviBOSwLFsDY0Sl5Cdy+OPbww75reIrfncnimWyz111VeIx2og/ae04ArCUJjbCF5LDlFVX3
UsF7fNHaEkdT9/Ltv9g7k+XIkSzL/kvvEQIFFFBApLsXBjOjDZydpJPcQOhOd8yAYh6+vg8YEZnh
nlkeVSXSu1qlhGQEzQyD6tP37j23W2vqMvbXEPhuGAO55MQ3zTlOBrFEBHG0jNXTUtnYrBN1V9hN
/2QKIJ1QJqo3p0XyCo95PmvBqQVbycKb1xEB89lKOcjXda6vAdAoSHByqt66sMRm4XVUpKGUncID
svCOtIy4kEYJ/k8CV+qvBFZwVdaUmpaqnKm8XA5lzFpU65puiAV3dEPOLUtXXKTL3pkVB+/Cqp9H
JDCXYuR42+oYOYDQzYko2fLSZQZ20bBwXZCB4gSVVw5PTKE5Vo1407315O17lPlFxrmcjBZOZmO5
fIejEy27xFv0S+aSaDJhaYOowzHHdCKY+xJc5hi75B7yR0tmB3cf33qSK53QSyoejCpf74E9wlJf
X1USjxc2EjwQ8Lj0q1NP/X5qSKHdEKNj7XqsqI+Astf33OTgFE+yvjPLhjtTMRd7/1gDdRmt3qjI
ms+Zzdx1LTY4T9sul2o9DFYMb85LBARjGuhqfDyG4EBYwKOyNg9Tb8xXMuKkabdzffdx0i5tHp8C
dXHgCk6sdcHpIy9FcsglG1nuud5lH7pO8HEsMyKDyyBrThQ0erj0awNlSbx5n2kO4mMcf2886I0L
rxu5JgSjhJtxogfhRXQNTNSf97WWxBZRePjUh2yFfQWNp17t/nHJpABkhZkDOuUXkUKEtytaeAUr
f6T1EboIhaLMBKPZg7byUx5BUD1i3JVEFwXRVDg3VuauMG7TxMDlDi20xYZOzCKz+nmxJQ0Kpxvr
r1HKSReC4/xYkh6wCa0mPxrroRZAJcsaJylYP+sJeYU+bbxWlRD4loS/VFgcsmvy5Xe24OM/zs0K
KfHVlNEzKysUOoZpfDNJkaJMUQa3Ly/YpOicZ/vfH00gcXstOZITyxvemyIvL3VFnhCeLO/S69r6
uRL0LgA60cvo1xplLOz4ZpBUuPBSOhZ3Az1PlfvV60RretuYtc8QhHW2GklDwpAIdNssbW5IlvVi
167hTCSucESEGsOIu7itm3UZZqbfQoLO6QT5iaLWyBr+cx8j9Dmx2Wjjtds41muXe6EwfhUej4Rc
+va9r0HLxCKMbhTe6r1o1ucnkxRerETkZPJzwrXr8FFWeD6dqYiZMhqKgdM7oE1EBsJ6+NgbREfr
DZ5afKNY8jnv07waDEfeqMhw2CpG30NqzxWuUc8+jJgWgpX1ELgAtI+SY0gQu6l40K7N1Bxf9tGn
MXecc5Mpht2Xl45F8VCs9yCmXnpp2xElfrNUFEUjhlBLRsPTPFKe6Iy+iFnl1gNwahZb1rHnqvUQ
37g54CESD4OPVsxA0s7RI97thHwfJdhEI6NlNdEo47EHrijvfV1NmDY6isyCF/sCoSzdpyrnpZjN
oXrNLYPG4Eivzk5CSrSOgsV2kZVZNPWQtH0oGtZldlJcDU7skIsrGX3mNDVDw7SKtY7Dg3yaGrRN
DYflR62olohR4qg4tAMX02R5iwfeowzI4mfTHTS1NaMdbZjh/TTSp7BylFTHUjr1adQ5zZt1qbRN
LkqT2dkNtjpUJ0yt6DYApLVrn/0h5qjKO9nQFSw7Nf9uoLRr1X9TK40XzQ9szDrjxU18ij94SPpL
WzSUHDU6jWNa8pIliGZvLFW+DoPDVQPZbh8tL+ZVGTKuQZebVKHDWD9TlaTMwSfwRZvcrHzqlt5J
riElsciOYNJIJg7BZMxot4aeGz572YLknFbmxz9+vJhzkbLFGFBMvzojeyrpKfJYLgh1J8sAXhKn
zJjGihc6kUSnK4dFZnB4sqXGKY37N1mutLtQCY/ILac2+97LpXJhx3Fw+GjQKeCY0uJEMK5VwEy+
3bAFu9tfcIDjF48gyNPx0HvyBRJevF3WDnjHQRbB+2rWJsnYO3Uho/dfN/bFWo3+4LohM0RZysYp
jAMGcemPetK+IsoaSFB3kEzP18Dl3rlRbmcR3AwdapYsbbFP8d1FuHBUVJHt2Dr2AXjJa4RF/p7g
9vrU2sOM3lPXz+iu5M2QWNMjS8Ky/5svu1qAfv6yGHUIVSFbhZDWn76sp7xMDYbdHjD8wxBuQaDN
yJcCU5DAbvQcTOhWUIiKgUNR1rWUVrQyVoxt9Ya6rd183Oxff6mPqcSPX8p2FKkr65dSpNr8VO9H
PU+yjzfnUBQ2KE8fytq29fr6chlhGjSo87ec3pfdbNv0JsKeJhvcCYrHeD3JySG7RxBXn+zcZTUI
nepdJ7m681x8m6yyFIZGUyFEWC3Xv/7m/+akItzf7z5EfptmyY/3vrFggEaR0eH+tepT6NO3oXNP
9VindXMHp5hJBBKj7cCa+NrO7CIlGqdw23fOH7OX/4FA/c2o0nZJ0fnLbfuXzOLPSUtBi539r7PK
P/6rPyXq7m+e6VqOoB3DK/DXWaVvMXYUf03C+odVUcJ88WyeW8FAz1JqDan6Y1gpLSac2OHQYNKa
XG2Q//1hpfRwPCpSFixp89fEv/CgLGHGWe/E7tmPqubQMKK8dWC1HpYZFkPQNa3z9pcLdPv7q/fX
Od6P09HfPxCk65oW5GDOE+sw8y8S+YxfrS1dOGfbQWksBmquxQdr6JI6fkCbKf4m++RHF+Efnyc5
6fu822Q8/xRp4ePkaH1LybMihfUt9fkAO6XaaB22yl//tB9X64+P4lZzrx3E9kTZ/PTTmniMoz4T
8oyex3lLVNocHFJHAT5YkbheeXVPKkOoiR1/uv/1R/+bX8mT5PA0eNgh1Eewyl+u6lhnw2wikTm3
Vsre6KHt2hgOZ7ICGkzxN/Pmn5amjx/KE0gWHD1hjg8fkLG/fNpUgc5RRCuA4HD5IKXJx9iMqZmD
Pe9USsfeRtl0KqYJqe2M3rp9lqJiMDblEMxNi2nef/Xnu0ynkQN4zPAVfOgfH6oUeE6fR6E8e6Pk
5/oYfi7MdRr03/wsAcPJxnYieHB+eqDACZg5yDN5tqGxXvfSWE92gGH71NIvv/5Z6wPzz81rvc7u
an6VjqNMlKDOT1tA0sGQd6tenocw/t5a5CT2zB7+5m7+66PDh7gWmF/+l1Xqp6eW5p1UlPwIpbK2
OqfeQEHjudoIxJJx7Pz1L/opYeb3n2QzxbIAWnEJf7ZGEz8kUE0J+5xaCcAJG+rkWcAehwbUMH3z
CG58QxfKS5r40/0cd/aRbqR9/Juv8WMb8PevQZKBZa6vqkQW8uMDQ8g4c8PVZjl5nXXCUSGMTR1y
TtFg0ANOY0WxyzKrAT2y9DOzlPXldTT2AFaQ5vDrb/Pv7gDjdxKP1jutzJ+eKGzG7kTcNy/vgGIe
GOC4GckrP0vd+Lv/+ketKVDABNdS7ecnCpxLUzWqts8J8PF73494ZcHKsNR72PHOv/6wH5d6lm/y
/PAz+Fih+Lh/eXyBZVd5XWvjRAhOumwMAGEvpZ0jJxu96XbAs+P9zbP8c8HMR1IroYJxsWGZkpnV
j/dVZwuuaqH8kxlytpdg8+lDNe107xLMcp8wOi52trNMt7GXWg/UhVgDaKWdlVHSU/EStz4sNdvf
xwrSyUy3PAAWNogwNpCuJQKDy68vkvOBXPznW+7AdVtN/DyIPopUqJM/3X7AfykNFUJA2tws9ubC
URtJu7GPRJv1m8os5iki3yZtiL2oUj27O7Bw7l3TQCrb4VLiO8KQ4UaGDoNRpHrd+0Q0NfbVeOG9
soioibdmg8x74whm/BsR+ZhkYm+6z11U/rRDu/fGdO2jQgdDBu7ashwtmvjdoCr4bdI+NSkXcANW
ab7FE0MQOXoW/wlqhpEGBBTVgmaHw59uFbL1beHHOGIwwIQ2PJ7Edi/ysuYzPK40yKj5tq5p0TMd
kxa+0USL6zaGDbzR4Htf5kp1y4URLr7LodbGX9NFRbNO1sv4lOVx956lef2idGnpUyGS+Z4gpunW
oLU80OTIouRVzORkbdRiu6Qdj94YPkHF4dnrMvctSyyedplaztuMf/a9FXrdoTnIvhW0J77qJbQA
h6v6vnE78mbpygS4kSSgfAAIyMp9hx1GzFCH6Bnykq5aDBlmRmBPkitKNtoT8TR0H2y7fW/aztsa
FQceNDFcH2Z+6r5tEfVag8NUyJfcpw/6pkC59J4VEU1gF5UzWpkQ4Yk3N/4Tchf+LSOc7SOTGv5K
kc4CQiXXTfYmftqPXY6Qd2+vWzeHA1zEDTMGyeRtM6tVlyJjsg82RYm/7BSvhYmR0rRDzO7jU7cw
MlUzsk2MTRi2nBJjGBnSPDUZWNI35ZLVA7s81SQ1AOFGc2uifDrpdb00BlW3F0wG6/zCmiy+DOex
lTlEo//drWLevwpvNokLiyeuY6PIuZUOTMEAnyStAoaU7DddFuIFEqXNszykhv+E5Zc/63WM4wAb
Q5gQHntR16ls2s85+/KmKx1aFJjskCSR4sLENymctwGx/ZsbE5K8acvGX3nhovlETrJ1WJYxUlsk
6vK1HIbywVuS+SqnxbWtUS4T/2DQ7d2LxKTtnFfQRnO4apuWUQISIeLhmUaE7kOeL8lIY9MrM4ar
6XztIQQ8M4atNAxOH9S409rEOxhw0kiff0C17ez6Ktb6lNHPoTJyM0z8ZlvedbQeyk0a9sW3ymm6
7x5NiaNjKVKfXaenzzSl4Ev7jJUpWHIWrhGxPRfBmPWzm4MP37fO7JK7ogTdqxL9Votkdo9EEPy+
3+tkK9IKlluF58BPB1LUSbqPX6PVHKGqTq+BTO5FXc7hmRgSVV947ei+aFIQ93Opl1fYrBiGJMRA
YGByeWVglO0cx1qCVgzcRi90QCtnY/maMt3saPgQ9gCRnGwnilGO81PdWni/CmNXUwNuBoqXfeER
SMPCFDLbp4vV4206llmtj2mDw2d2+vlbGFXjLiZt5m72q+IZPQaJTHMJTLqE5ZbWjJxV1rypTvJ+
JEiwQ6bIQT80uAV1xR/yjGs5xSbLP0J3iPqNHaM6ZmpUdWjGfWU72D+UF8HSaCc9XlLpegfLFpAR
kV6PGxmGfJDMfWJL+ohpfaXxAsC93C7VbCD/qPpHnbm1Doay3dPYIGg9Nr/mqq2e/TyxmK2Kad8a
ob0ltdu88MOuuGNXWjCwsbxfurJerZ8md1RFVnpJ5EB5a3a9voU2x0NtoP7o3uawE9eGlfJKtBhv
p12lOys9u1NIgW3Z6F4CVtvuPcL2T399tevP5sIja2ISfmpUP0U7r58cc7eSLHGUAKccNgWQQlK1
mHu9hEJidZ9qI1Bz3sCw9NmPvd4JEyyGOOqrJl//mph0S1pXxxLEakxhttJ/GfGxaLfQxbYujj4C
3ldff0/f+iAnCfHNEZl+0ejg+WoKNweCuzJ/sUjOoZ6LIWEKu7KwwAnSy4pXJ409/X0Gfr1pB4UF
iqBYjGX4F7/BWqjhlmWG8xkWnH9sYr89oNSk+Y0eJSFsj/bSl3bo6CE59s6RSQT4bmb5eM4Xozc+
kTMGytezYu96aFK4vHmS7eJxrA/kCix74u71I+g8LEa+kuPj4DTFPe2d71a+PE/Ycm+yzuoOrKs0
yC0fC5bstfVO8kf0jj5g/IStkTvHG88geSCzbiMjNYLHjBMinOq8VSf69qAOpjHXjMRd1vEg69to
PJBoaJ5lXc1XddvZ9+4yJcamQe0lNi53AUoX/YQnoxymcjcRvMSMspGIEpb8phayvy8Srw7g8LVf
5WDku4rMlC+V7w7nztWLhfLHwinRenYSZHETg4AgEooQkZzlwsfJjbBdnuZx+BJqY/yEyyK7E32P
zSeJnNdsdLMoaDAKs1cyTNrUsx1d+3JOrprJsU/AYXx3Ew9R+2YlIAkLWD67MnGIC3JNI9xISDgN
tqU52RsUs1hTkBQDukOVN+3jvLQf3Ezrw1Biv6GZDBlx7sHIg8zDtxKNL33e1f3ObFuZnKYEOEXg
VSbZMkDsvezancxRX/hxT7MRMMRlqpbqEfKx5ZO41JPlYhnKzEBMe+P1yA7/XQx1e9VrPVxMbITn
Mm0RwGBiRXfBCMc+xixuhHWDUg40lYXBqFsNd5E1jJhO0tABAcGS95JNnb1Bve5c4hZiGbXNGXQF
RhDmIVbR9NizSNS4oq1O33n2a8xUXq4kC6IYv1WW24d7f43dQJsmj1LW1u6jsdj2KrlvC1E/9mhF
nrwcL9+AnC1YUgLuM3hMDObjmDHrkqqtrTE/BSJc4ncSw9iHupVJD0+EQCLJpbodFs4pJVN5Bu5V
mNxYJtMFsxmNKyfpUPTiTLT3nmE3uOp0CWakVQ4zSivx24ueZ/d7mMfTZ+3Z3dfRCdX76Haw4Uzt
9m3Q5gL5bsqYksRDXMPfl26pGYDHy9wfVKe/oxCPbtuUeddmSdruZMNDhNhUlTUDUWa1G6maJsjY
nW+MfEx3FvZF9LkRNXu0zNNEWEbFyNnpZeedsx7foyHV8By7JJcEilnijalCxcRPl/lN6edr/Bip
QXexYXPXchpI8lBoeKP9Ey5sUjJ/P8H+Ty/0b3qhMKnXFvR/DOu4SsryW1t19AO/fdA/ju//53/9
8V/92QvFnOGtwwyHDqZwgdD/w7fhq98se+2OeoRT0Sx1+aw/sG3S/40mKGWjpKKj5wTo+h+9UJte
qE+6g0DPQ9QY3PyfjBq/Mm4IMHE/dFwcE7KAZ1pY0GB9C5giP53FbIbaRSdL81yaRhXXPeoA12Dt
Ivk46dgJd5m0GfPM9qCbPZWpQIiLrvPbNLH7o8xMsDz1c3vFwAufPJqudPk8LbmUxCwBZdiyGH1B
xxI9FhMTeOK8nc8DYoorpKfdLcuzEe6TKnWwKcSGIvaT/zMY3MnX0Ibj7IBPszyrlMlkMTl3edPZ
X4wRHeKZUwCZc9K1usshRaj6aGdhry7bpV7Q4EABwwQlC7t/T5cZoLTV4plzYQExPNovM/Iymj/Q
4xrTDmJl9y9jyqRt2vQ4Gq4yO2GmXGPC1fuMe/sJ5XIBdgAzerbTHHgeRTyD1Y8pk4MmSQf3iAOH
rhiTkU8uHI5jq7qY0wGo8Nqfd4lKVkdGDeRsGCzrgk7Qw8y48tZN8fEe+FfsK9SBYYEAnaFrV9pd
s2noJu2gYL5N5Jiiv0yLcYWSGMGCSHZXAzbHm84Ecrtgg3V2C225e2HmztXgUzqJrlcC2qbPga0D
Iv20QPn8pNeM0qabLe/YhJ1tYETXTr4GK6+MIqDLzwPzwJ1BPwustlJcAz1sanhyJ9ev4JdrFkGS
eUdQJ24LCgw99XhGYxJBGY10vFOJu9zXZSQT8yLkEHvIBIrcDjzRxurGw0xaa7lV3kzUpQxr7Phz
GB4k4Z7PerFRyCytsTz4FB4rHYtF/yAJEc2fksbry0ek5/SSdn2JqsDYjah92/bC6lNK7yNj/7Lg
mAj+SLyRKsexIFNE3DlOTsOjlRAMtLxeHOC/kxmWO9cvxTEZlnsPKhk5OAQEZlk1ppxmUJrKqoat
5frdpukZ222oq2wcdo6FIHsJB1SbniYDUj1kE4pUxzpGfXPlzB7YBAohlVTXEmhdQKF8QaMjPKms
3Jdu1j4aRgzMSahNw8fsowXGdjHML8IcyXhSSbgPh/mTmaftkQNEvEPRmF7WMKqO2pHZvgtr6+Qb
HAyyVrQgbGJG6iT+niTe9v3oVWhN83k5mjWvpuXm1qM/W6+wylB6C9C0aQy6THYpgLhSdd0J01h6
bBOAsFS+J/Cw0bkm7xOwcgFmBuVeZZBUI3W/l0TXks+AjLyAXRrVhm9sNGVoEMXxN4AYz0jPEE+H
nAndGlQ6p3ykt1jcEBf2c3RZOtTjLSaeC8awn7rEaOGnJGsArBMG8MnELd8+PacO/K4N5HF9hMzY
f2PCP5O2ZnNxeNkOlB2EsGoKlGjBFFXXx3J0PtV2fp95yeUiwguqVRMvy/KQQPmtzNY/qWi8J6uO
6Tm5WaiYicvg6kduHHiDfGxrDoHzdJUih0fh1wPn03m3G8KFpMxQPmFgTmhNFu1WFPm3XCLRscrR
3eJ56T8lRnnl1UIEfodkgYkoi2DiXUlN9E7KKADEny82lmfJOxOjAX23pgyUD9AriHUrOAlzGrXa
gtDM2O8PwLi+LqR/bFCO+yeX5fLUNzay2dBOr/FUp4zjbaJoVSLuMP3fDWm7I+MaaldVXk+kqr3h
v7WptEGZQ8FvjbPWlrxPrNo9cZKKsb+nzV5P2n9RdfxsGi1qcGv6HncFeceqhY9NC2TDAGQOHCP0
TyAc7V3Lsn7X2eOaYub6xyxV96Hb3BE2Z+5ZJsjnTA34SG3mdp9ZV/qtNahw4ODUpdep1RM41mXd
hcmN2uPo76+dyInv7WnyqarNe0CNHZmbxQvSOStI/f5mnop9ielpM6UaTk/Z3pOMxeqCFT3szXSP
9Nnm6xFFHcsEuWbM7lCHwZQJ8qfS7iEvM3dvQVr5NGbjlTYw43OSSB+VkT46iFA3uTG8gdV/diP0
973DGQ+zBR4kUOOxNe6R2hyBWF/4VkrWESaqa0tE9cXoNV9Lkpl2TrO0B7OzHnSo8PgPGWrSIs6H
s1OP5nUs7Pve15d5Gz+5mYX6j0k7lIkZf7veuYb/CjimDZgUBNm6lmrDu/Va+6JN0ul+4tbh3B0i
VO3u4r1mYSSec8dzt42tVh47rBZLDcR7DTuyT06KzsLeGWrr3GDz2NSDTgA6+ORuZnPuXVAQLse4
6g6dTk9DEmYXqFSSIPINvUnQ8LOZ5cES+mrDDMnHwCd7+RUafLeKyQzvGiK0vIuLVUilmvoKhTxZ
vONAPmPqxFARXRmMVs+5oGZPGPNHIYcDNu8rf4D4Yae+v7Oa7tMwt7TWVPGVM93B9+bnVGUABfg9
7pRVWSAdlZwHGn2CUexeIkKwggjKyfWErI3+bUhaZL/E4uwkTrSHNQLOoI/sFwKBsTUTv1duAJaW
eudlrExDYZe3kTG0OBsapI4o0wKN1+4wV066FULofdnr/tJCkxgklqUPfg+RObRJ9jDGdXtG6Fy5
Puw+53o0lcVhNC9vzEgP01bSh8MKMS9pf1+mhncERricpsF+lJOpvxjAzqJDWJSIaR01Iu2yczE2
GykrVKPss9Zu6PyvhTHcipjzTIfh/r51ylswQkZQZ8ZdMcf9TTYln9eMq30/udUJW9JnnPj5w5QQ
umeIbif4eaSm5fUry6s8jGIO39IFbgMnl+ZoTwY4ywq0josMCtglrPGCY16QtMPLmh+8K03PuIqG
MXsCQkjbbGi9726PfahfoR1ObOdvlafmT2rk8Jn13oudOZrUgUI9IddKtkbomoGl4vQBYadJo8yE
l62IC7PtiTM/kUTjnhuWbrCDICrzEOqlPl8PzE+xK9J33WRfmNwqZjHl8NluByhMPbR3M3MIK2fL
VqkWCJOTBlr5ooGKaLPJz+2yVAjtwNYsbRldgQI40EMFXukoREm9X92TWggNA1FWf4f3yjssyq0/
G4t/qLp5ehjaSO6FnxAl6ePzuMR5+A4M/yurc76HOuBv+ybsH5NUnN3S9i+038xbwu2TXahdNojE
J9HUQp8YO5YJRbFKresSiRynSKe+TEULpqpr58tCkkI9VmLCVVF/zaMCUDlDYDwHehCfWCDbaWf3
NpgRtxtjAlrBvOxlITM2r9YoX2pGJ2fUsBDmqQWfzLGxZxTAuQcqUs72pwImwpcyd9wvEp4ChsKO
BkwYk5cp4EAuPdfcWlFVC4g2CuDhpPrFQGRobkvbuoHVgfWH9i4n9xM66m1B5RHE2IyjOCCTGn3w
uelHtc8Yo3/yDQpRcUWhFRRIkBt/ObrW+F6FrnvRivoL870amIzGAobS8BjSCdgsk+Nv2CgvuHMn
J135OoTpbfMK3MIk+9cBwB6EI00qO35lCMZVuGnoXdHGqPAYfwRnazqfnoAp2BH1QGN/OJXmuAuh
rKbQgx8T6TYXuXa9cxIXDHA7FGwZ+dzzEgNaqpt7eq/ywhRf6EVSNEFL36VF+EhKZ7HJyegODWlv
0eXqbes0G29IyUpx53Kn6vywlDx7Ba4cyFCWCCC16yCRAwmdU82SkjgbSdYdIn58YUsWv45+d+lS
5O9Nj8uMrv5xqvD9IM4giTkpzqMLWTQVXrHluJLyiBiomiKl2RfzihAMee+PhbzAe/I1L/vHSs8Y
W136QvC7KJkd1HsjVKtGd1stZ5ie2mmujGaCl7EY1hM2QIIq6Dk+TrSfAqKe2e5mQ25S0eCVqGhc
xI4BaiqtqkvSGB+LWk97jJq07WmUvGeN2IoJ0uGCaXw35Ux/TYlhePLCRyXyyzru5XUjafn0dfmd
Api2ZtzuRLpUQWzArZ3kcDOh1NsveV88NjJNtjkt5H0tS38nJQWPtQbFzEaaX2G2tTbzCI6QEUF9
7XrhF7Ntoq2fTe5FPGbTXT1DUPFbVwRzrqh8hPZvTJ1el9PcX1smpKeqZjTQNhmhwuZ8TbL1yRAe
kR9uZWPEGwYYWGq8ZGL6XnHmwJ32YnnLW6TdCyXa/pKj7szFyPZjvhxDLxtAUBoXefzd8GqYby5w
SZhW+lBnzW2d2BgAY5bIGK4VklhzrzVH3MFqbNg4w4VVOWKDtObM4JlNNDVPZuY9oo+0N3ayoIPt
v4Z9RPBrxvNT2Xd9d6Wq8LEalg6BaBm9GgYGjR7lLxJUUP+2ulx879kjCqDx/eoiY4PcYHfF9Iyw
l3QXk9x6qe/SkQrNaFOwTD2NLwJ0I/M6C4k5xqlyixdr8DYZKepsCyCONha7Qb0xDR3T+vXaY8MT
/IpG5ZudMeG0w5EoBNtqiYuUOCxRYhcveZUW1S5JRHHNtgWeaKpsQt1aJulbfO3l3bh2iAcDChQm
6OwiTaCFBNrCnBJUWadfLDKF8FQzPWwcXT+OvZcfB7w0Ryrr7OiruLyQfin3moDwM8l57r4p+4e5
wW1XQ1uHTZ3elokhvtNI7s9LnDB8s73mYOXzGt4ZznsHdOeDLOdq6zXWG+f49IrQUg75kXmzLNGA
oriKLskDsoOetKArYbp4C5dpurArfE9k/1b7AYf6vvPBitIBpggAfUx7Vm4j4vZoGyNYpp8Xbelv
GIyxTIzkvRe4OrV3VpyHsLA696Dy+QtOXtrMlkKNnHPFKGyvyj4vD006H51mION5HK5FUVFatLFi
P/ZfQTAm29pTNk1pJkWGdkpKoWYh+4c/T6RP0PPuRMw+eFwLrJcWrh9iIIJqmlLi9zAcUDseVUG0
RZ4Xw57lytmxos/ceqfc5UiB0ljfcKDyEOoYdGRVTtfFntKXgandanExsyu2a3YiRrS4+Vv/XLYl
KTxZimEpVM6mz0ATg8CnY2zVZ0XGCb6aPDm0mRRB08A2R9Rqnrus7k5tZX+vF+zWPjk06/nCWpJr
weq+m3Dm3KYNtxGa8GZlpO9EngMnHQ3a/iT+brPaM85QGG8Tq7DQFhdXkaueKo/uLDV2TQIIj387
TftSmOSh0fPIO4fzjBPPq0ORP+X1zKCS7ttS6Tu36q5mDeWvmcPtgoWNTgNnLcuGy4xKfjN2MT8P
HT7qezjuE6uyY4aHuMqbHSYJetwTpDXe1KBfXYtm37FGOqLBXz18GVT6BU3v0ZP1LTKK6Zi0s7Xl
GHlmiX7S4VBiAJ52HLd4ksWsgm4g7J63wbxeRA/GfhpppSxsvAjoj40W93NqHD3wWsuAggBzYklH
P17Kz7U0aJ2M4+jtrVw8sHbeW8A4+UWExhJQxOnLG4OIUd+2I7hmWTBe0BXYijAZTzHqWpJgyy+w
ivy7NCI6jYr2okaAvnUne3n0hLxVC6CuSQsLa42571pHbWSD7iGgWDbwX6kZpIhKH0j1+uaJ+rpd
rHPmuW82oS86f+sEsfOd971Z9f2ml8y7Uiwpybb+tk6B+DMj3QKm/K47GOO5kb3GNbTvWq5BTIit
CPIC3LZ4q2wh9aNtWdIPiAWxJKxar2mV3jYxC3TQ9o07BRo8zk3RD9aJNBuXcN6IfO9x4GA+1HPD
v8ROrocMe6ip611JpFezjTuF4t49a4zqqPkDN50IwJyyvN/TyYlObFnOBuSqqtmh57q/JHe+uZB4
yv0NEwhC0vM6vPVY1TrSU0TjkDceoyLZkGXkdg+GdIuW8W6LIr8xsrEJbBHTbmPcwltY1Faf7FMC
zWpMblwjB15bE+FmMi975ckvbTaprAN34rd0Lf7/9OzBTV+/ARb83+sw4CvFBetc3P3fH/+RhvIf
s4JVDfzDP+w+2t53/bdmvv/WMqH6sxe9/pv/2f/zPwlRAsKDpu0/7sbfNN8IgPuhFf/7f/JHK14I
9zew1/S7LQbeqHVoqv+BUBKW/M1BI4Z36yOf1oUE9Gcr3v3NQq/Mf/dBSWKn+GcrXvyGwhYqE641
CVEbNvafP/8PVfCvWvH2Grb7F+2jY1J5O65CNE2GCtpH66dOfNb2pKT2fnKb4n5JfZ4mk5qziTL3
xg+1lHcS7VIL3RWH3R5gvPDR5gyJSz7EUI0Enduu0AgF6mzTdknGfJUoJ6Runx1vMDKglRn1L4O7
7BAt1NO3XV6b74WpR9R3MD0SL2hE7FF19qJi1lzFVuYNeJslUhYsNKfVk/J9jf9gYNnW3hfDytjj
XS+ivQnos6qihXxGld876I8uSENftrafmzdZllRDgAyk72ltMe3dLLlucKnY0nhUpvHFm9yYLip7
Lgcvde3GQ3KkIEov6XwnRzU4/euYYuKUpmYC25RufN9gvYA6U03z7dDTw8C7MhbNztb84o3Xg7GA
v5Lrrc8QEbAuDqchiQJayu6XhNbVYzu4cXqNzcrYtolWN0ljkpsykzObBDmHrwA279px8iefYt/s
Es7DTteVW+7E/BzO5CmtFMF+Aww8+qQkoXWbtpo5jyIxGY6JG8bnZZymZ0kR5Vy4NAiOEe62HYAK
8CkYRGh2qP/H3nkt141k2/ZX7g+gAplIuNftuWlEJ/uCoEoSvMmEx9efAaqqD0V1S7fOc4deFCGR
2BsmsXKtOcfsPN4Sfuo072dDPB/Uw4xINp9MYKuFC4yeOWh6tmVL8CbIR7+noaC4JTJIRhliEyCd
OwAArXleqz92hI96t3wTyf48H8ppFzLV3KV2T0FhI2Yomah8800BTDNO81Obqv4AFwX9k077HZId
/04vakLMnOTxTs4dQXdeac5zTePJLrW4s9wQ4+JQeudI+RRFxrjel7EBvUH+bn9DzCpvoWSugYFt
4jkMxEFXVnOlYjubr+2qh/1xlrkag4b8qqoNAnYSpaK7ALGnucXwSOYqkHKhNraTznCv2Zl6ZtPT
wL8aIzSr6SapkNjmNO3YxxLZwNm7Q1qwbnjF4D+UKGaQWFnMj94VBqXWxkUjtJsTlBQbqtMa2tU0
kUWCQL2tCfSKDJylJk6+lNrH15UVfu4TgzaX1tVA0HELR2oiQ8+ivzxUXXLpRdX4hPqGV1Dejj3o
YCzKF7DOErzV4KrMxgJhkzDpIGrzhHmbhkaH2AiY1bJaW2yGSocqTtPbdJpJKUw02F82llHJkx0F
bHqcZqYkMhm88y2Ax2G4Wpa01ztCdpxtnXA1d81QDgR3VZZZEHHBib/1Kht6pyn70r+elpL81ta1
jyanmZ/EDjRJWyhrAIiOvbuw/PQGCHAxHAZEaEyeqY3NriyC8YNEt3FEpaHjs7Lbe+YT2XIX9taf
9FEqninE2RNm7mwmDLp22uXQaZzYh7if6w8TLny1CeY+eVzw4dVHFTWmoguvkO+sU4vuxEo0PyhM
efWFdD30PGlRSLSSNk2jCwZgzoVTN+bbaKm3bo+LlzlcuzwMuRyaE+EComZsNU+7oLEEYvTWvl4A
et/hzeR5pE+d4QaLWc1cfHWMpnR2XCYnONOqm/NdMFrTdDUJMjl8p62WHUfKjwHMjX0h4gi2ONeq
RqiwZDu5KOfOavA9Hpw+AeYRZvKy9tjSOgFivb2VkomNxHDCw7modAd+fUWp5kQkfTbaz54yu7Pe
OqYYPrb2NJg9TkjFs6YmgBNgkPelIN7zwsQxQi9Y7e3eI4jRXPIfFNtQq0FE6EqvmWPg3EuZnOEa
uxKfHlyDxt5kNCLRl/QMMWTrgbd0PRMzFRma4UTD26n36K/GmKoFeAPElarpg01AwM+jmGPn3TAu
7xW3cMf2ZlolmrjMT14w+nfodsQu7iLI6TLRF6i0mLfhOwRkZWEvZPMxTvdV1KobDOw92ioDd+56
NHV9jSqCrnmga+eD7qYPsO0HmFwwhymeU1JrtwMJLS3z1Wzqr+EmiZtlFu19SaGH7Zz3V3wnpiEy
cpMpZljzqXT8Dr3hlnjMODrrllXjRgW5ODwXCf9VN/xW3SBWv+J/rqeu0z+TNH76saISzz/0t7gB
X5agmAqpikJIkquC4a+KKrT/UFhTQuop7AYuddf/VlTBHwLZw1pTOc/KBz7F30Yv8ccaJQLZUaFY
J+rtn4kbYGy+LKhkgBjBUVBjIOcizH+Wob8w7ZDZimSwaMVlhXWdxWaIy3Q6mdUGBT6j8hh5JNDB
r7JcWOPbdKrUBbiSpMGGHzaogNOhkmKHkt8ZAOtiq1qFBKpQ2WUskZgz7lylybpCbv8bX9WrUhBR
Px844NQCakdf+vqTB20/FpFZzCUYj+leJMiz3DUxYh58GyvxjHT4xaX9qxp96VFzyH15dbI4Q5h8
8GPQ/uFqvjLFWGnhNFZfx5eeF17VHeOyLfFBwjtmChgTk35t6ZMwNmSgUYcama6ifXIKvX6IDm68
rs2RTxNxs5BzSgnhRf1ylKBxb4Mqhd5WV1jektWhz1KJ3F3RLb7MWhExGUgroEQiX3NvtdHlsoUa
DlsppvOZXVregMh8wfdJdeE+MepBW5nRMSA1I4mGeG/QUJQ7ph9seUfPQtLpcUX0tuzavif/CH7E
7KXy0QBo1NvRKdwn40Dzm5UVsuNfReUmqKll/ZiaYw+uY4zRT/DJbWQBoOGSWD4KgBTLJvVbvltr
cApYyYyc3GNAsJlkGtDUdyV9L+YqCzZ/qRPaoiWfKJxdBzI2oXVvDTBRxsnakoAhskS0l7JWvryh
7Kft6fmz13yQ2P+Tc2dwIfpxi3DVkitJfjEVFn/eMqtKTUzWJ0d2nLnv6zeFGi9U0wDW3A4m54fI
BeXQBRtiCFB9zqeT2YBmdlpWRaxlZ1my4lbwStSmWt9k0M7SbUZSylM2xtG7fiZ3ZegNPw7FwtC8
Tr27xAM0uUV3w0lKZ9JbN57quvYDKhhez8QiItjmPDokZKQOpyW1CuTuk4tpmNZ8zWVl2i/FJZz2
Ijkv6yXx15MDCR5R7bgaH0JtYT1K6ZL724VZ3HUSj8udRdY9uH1EkaeVpRQAakkZhJEFyUNYAAKE
ge4R0gMsXxZ0ewg2KwhSXClg0/yIeby7oXCdaLxlEQyUxe3BGGaM6+c59t6h5xc349AUt9D+4yci
ltMTgHYVMB+s/Kcqzof3jWNnE4gZbtlkxHg+sIdYkwxHznhZRPl8lpOH6sZF2PyOlJ+2u8NCszoL
Bp/bZjA+p3dMS8+8IW3LddCxxwwWCS7QjsBpoIBA0wnkjpR/jiXCURSLjRq/zdncNx/5a5l9a9Z3
b1raIC+8Au9LHXOPtLKinZLUqxRarle+QKSxOidGri0YH/wyi48RhDPDw+VnFQ9l3tRjdGhpCLcf
Vpn1fcASb/YWtfR0SvGqescccsEluneMCtGE+4ucAig9WSSnWzax+tQjfpyuHCad7F/qnqMwzMXO
Injawj0dSs4LcyxIKvRl6kv2E9I85gu99ndW7y/6qpPGMrfzhDvkUMwOyy9F6xwy2iFx9z4a8GtM
wNkYZw/ErS2DYoFY5pJzaSCGsu20Rzws391cjY3OiAoDQq5iVUnOjfbRlD/fyDmdXOYdEO3YJA3r
Q9EZUBVMLYE0sZjXWKJ6zHnbQASJ92EqaCS+ySKM7uBfiOv503ewPCZeQAkbFCXHtPIYsbcfxSb7
ZIQBAUW5iZ3IiYIuf29YIUQC0HJxzZu6rCqPbhFJ2+HeJ5zS7GUu+E02t9O51dh1AEcYcZOhY57e
B32k86+uX0mys9VMkMgefreUb0reP4tmXw7FiSGbZNDJbht/6EUincVQv69CeyuNbQCqCFcgUgXM
Ju3wgzsg0K0X8eAP8TRuaUH3b0HgWnv6tsmOGwMpwqr3d1blv/NsAihXP4B4tgYkfumeLCwSI6Dc
TFvp+zhRPdPKxvUqNi3NDO+8wIDQNIH9rmV8vHVK+xPybTwbFSyZfPUwpMk4BSeRy/hzQcLF1ymm
oVwJU73pCu+qHw3x83lhJvq2fvzJdQaEMrykdrjQnftAR9UnoZLyIInwjrb+Urobu/PNbRgTBOA3
uXY2csmL67SJi7cya306gG13WFYYvjVgZakMUKShHJs3Q7GUVy7IzT0TzuKOZb35hOQkeRhUcTv6
9pQdIayrg5412p1nJ0lapw8kWhZvGdK18QGhAbg9XmC7ItfLubDC/BA44AwHDTMftJDPsjc49SMv
neZD5ZZNQupWWx2YgtfvE89bT20JDyrwVr8LWqvphukynrF0KHdx5LffUuObXdErdZJLFjOnkhLN
TOurXWK7FcaUmXJg1xo5XOq2rI9BQc4p+1anvvCTSR5iV9wx8WyO9pT0O8N3/AAipyHPSyJTxPoi
hv1cYrnRnYoewgYJktUuKBas0NtambUEh5n8pBsr6fQlC/Z8sqtqvqBXH14sXT7u5xY1M4PZfqv7
OYOA1HqPA0q6Lza6tcswCJdL82xE+nWFsvpTX3gGKYkCFK82OtU1kfenkmguY9WFplOMaiveYT7E
IrQ8YcQ6V02SlYZ2/uokKQf+blsZD+mvP8BP1eTa6eMPZnMEuNjO+YAvq8m6ZO9XQNBBnYaukd3U
1h4d3oLKgkQBU7K+jFhmfnPUHw3Rq6PU93HXB3IlkPsqXMu2F0dVaN79ZHTD87OfD9gwKxOumN/6
SH905H4/DuAVj3qds2uviYMvjzMQl9q3IRstla8ljm8bXhor2Mx9dt/8+lT+u4P5ts1UlAodOv2r
U4mToyUY1AvPQUFkZr0CqFqARVsr7X9n//25koZKDxuNzYAt2FCs//7i/Ok49Btrsr2zs1qssWUA
Gh7hx7WrM7P1EW/9+qv9m+OtUm7BbcJAkTbuj8cTqBjrqijd8zIl0bvv70CsUryy6HdRDqGB5PT+
+pg/3yMBwYt8TduH9+++dlPXldL2VMAl7Hsin8cRNNFzm+P/cBRfALohoRru/quLVkRyJHu09c4Y
gcxpTsFNIeQd/w/fhQ1lsJqDSTR4/ZR5nUMak8V3AY8a7Lx0tSDh4f7nV8kNlWNjC2dZQQD/41XK
NbiEBtDqWa6m6dTQ79yQl+hP+2cPGoqWYfnNlu7n5YM1nYeZrwV5hMP+eEhsdtE8Fp46W8hnPgjg
YefFHihFkO7iI4LZhg22XVi8fn3Zfn7WmPwi7Rd8W0bAr79qCH7QXhpXwq3n4YoI98EsNQS7JaO/
9utD/ZuvyM1B+Cg1+Jow+mqt8hGjcKhSQvhamVKlqC+XFjFAobhh8nUHN613za8P+u++n8fLQSjb
9Yi5eHXQAe6gQ3dXnJ+d3VWpnIvCDpIjG53fPmjPUJEfX0I41n1XKYWMJPj5SUsCE9g8zufFtEDB
MlG6dBt9u7gnGcfc1MiCaUTOlMnTSF03Umu1N4OGfUxcVKvYXNTuEyjE9gsuQIeqc6mK5DbIPXJ8
fn1afl6H6C07jLpYzcmxl6/Wc3xpYwrwlzu8dDhQGqVklE8Wr6shU9xq/x9Qh2eQzeuzw6jD5u1I
ZkXgv1pr44J+ScQr5mwFkA/2E2pljM7QkL8ERvDGSppovd+zFLN1j6EdBzrdwWfsBb5Z7NQ67hd9
oEqCNQYhNPnHT32IZ4ZuEA8D1+71gM0mhXoZAp76cnVmZ7abfUJM6UAhIO2cSTFCxl9fhJ/uTc8J
16eBVg63KOyiH595nbZr0T8v50FF6qkFO5AR9wpsgRcru/F/fjD6Rg48npCl5vVbIFgkcVlYSc4T
vdfbrIKbD02WXY5rN2wXf32wn145fDPGpUoAcKAWe03VKHNLNPg/5rMXuWws47TjzuJBZJf46wPJ
H7klFCYey+X67nb5chioXt3IhZOkk9f4Iy9w/NK3Nnu4Hi1D2+VvI+b17WWT0TXeqxgQJTiicmJH
4jsGH+r6Gqz1dI8tlT6BNbJZ2rYMqD4iZ4YBQQ72x5Cul3Ow8SmxPdc5m+NRkoLaVUDKy3+6EHuu
oLqiYRqCn/qpEkkrchT8sm3PciGD5Bl3gtoyPcb2/I+LHg7FPcBQWtLSc16v+bDxZDcQp3g2K+Mi
kBj9kVVp5hZygt9QTb/tH65vrxePvuK1htqcRx/IiktE0aurhLnCEdq46uzpSX2FGDWcjYoAyKwN
Ec9v6eropXDfol6Sv3nI5OtbBE8wbB0YLxyZyTnvgB8fM1UQaKbGNDsL0iKIRCdClSnrcQYe6Ejy
YqLgM0DqXO1wZYv25pn7VTnkcJ9kRzDZBtXkfG/3JV3EJV/7Ndr4a13fG/7+THo0pddmx57ff+t3
s1Xxm8bUPYVWTISogPBV37lker4z6+1VWLwMjjPK2eY8mBk3O16p6dYdJ1pjbZTT98tpHGEN1gN8
hiAeZX7t2hYgEuTs5d1It+EGFId1nFTq3dazsJZj7WN7pYtNhoPtYxC5oi2NDLn1XaRniTLNFdMn
Ehj8olmAaM+a+Rb01zNsZrEF3OqSe90jTyHZotep29H7tgfiPJwlq2qeGZHRPOobUYgvowlymuIW
iqltCC2AZigg/eR2mCf+Tig30AY0VjS9QxNGyckbcjYllV7414Wks+/F55BHdF7Qo/Gy0Q3PGoZj
l1Ah2HLjNkeLy8adqXeYX8QBoJqGqWVy65R1gU411kN31zp4aney8Xm6a1E2+X0NS0DscGQJfWBk
CcPDlsFVTIBqfu83ov0ytTbfgsgEd/nqeBWjL6PF2ooaCy4ziGJ+kK/uPrlwA5eHBt5VuM/hh10N
aygAHQ2yG0hh7mBuMHzj8PRB6FxBfaERHpSz5+yRw/EbGb1F4vMyOtWFnjI891OdcmidL7y1QhuH
mt4khdPKNxUiyO5epNaKiuB2SW7ZLkJaRhsGqt+yAHsOA76+fNd3A+a+ZsXyeJIl3F1i7qCqGtji
Sn9M/Ss1RGK8SIATR7xXBenQ34kFqATa5Tg9U0IkQnXzJu7tyTyKyjUFvGiiUK+rJPDkjZUa3g3P
dQA9e+4+wMu0GhKvpm8GmxEUO1bjKdB02+rpW9gtCKCWYbr93oJzi54P46xzT7XyZNIoSaJ9S4Aj
RooVp1d5KOu4Q1l7R5/sqKfKTWm9jUBJHsUkkvREt5fevOxWGZjxXO4iHXhsjJLC5bxKPOESTW3b
f55TwpIOU0of/vtoRhB0HbnOWkjEitouqH31VIps7cQa2vObJmP7MwmbDvzz68/3epqMCb0r/8r1
mUdscjtFPQlI0m4vS0KIlmPZWGuK8qw4sYrgMueQhYRg37WV5oMIm94JWjfZ3leL0NOnHj0p0B3i
VvL8PqhDZpnuhDrPyzJU2jgI0vlrYDHJ2GeBxvc1i4YucDJTGzs8fyPZ8BuXMQAamoRuAfeKYpqz
qpk7x39PYZ53THNNRxzApkA3jyYmipaS3rxVuNkZYhjd+rmgKXmgg7YEH1OVKRIibXui1UaHvAto
kC1MWcfvb/z/zkl/Myd13ZDZ5X8ek26fivQbU5L0Bxf495/6l/JM/UGfQ7m2x/bcxbb9rznpqjxj
40J+HuNS6nRF+fO38kz+YePNJlhPQaqTz+C4v+akjvwDa+ZK/rKDdftKcNw/UJ6JVyWWzZZeQMIM
eLxtmmtqLWNf9EhoPteN7mlFViNIi2GMKNtrB58WropxuPMsdz5nE8KxvW3n3ceuVsPbXLUokdqw
0u9fnL1/M4kU/o+lxPppgKhBAAU0uBbO66d98WmQdDc5nIvhRupK3MT5wtLd+zVah2lAzLoZRtV/
9Hk00o0pA948OlvnVDg2fbVllFF9CbsO1RkmGMyIpKS8XVwrEJQDbvRVzBagml9/4ue91Ivi5/kT
s+1d99ns9X4CbioCA7i2c3fjTG5MFjn297cDQkPnABajBkU9Y47dpWTkUk14GDzJ3HaOJbUBb7Oh
7r4khMAIAl8bF6wRYrlNVyZrj9MAGNvHNe+MvA/PZRvyDqGvBiwq0Zc5ucgTE0DLu6aBMZS/Kat+
vgzrVs7nQtDNonX6qqJD3RUDky/am4ok1nd1vAqKVS65NZp1kjtOJnxoIlF8+PXJfLVlsn3h+3QP
aFU89yuc9WO9uPquPcWKJJXqpgoWcSPypL9hvr5Ngyh59+sjvSpZn4+EDMH2mXfT0w1e3WdNpeYF
k3V9E6AtftIjr9JjRPAhAnSM7DY71GUL7SSot5njjuXvbpp17/fypuFbSpt5JzI1GmrQjn/8ovSa
0wRQaXrjrwDIMuvdp7xYPwOBNciBkNRgxeHSH0emqJRQee1/XR3vF2M4q6vJw/GwdUbGcoi6qhKt
USOdXUJu49fGwm9lW0vpb12ylkCyOlTCv9nNiJ8vFBt8lg2HPg9tLcWa9vJC2VgGK9eNrGuBafUp
NV0LZs/Ku0ptnHmu4jN7mxzyA2ZYhlfJwavVlK4BYf63jsDlmni3mESGOhu+pthbvwwucd7nX19i
+q2vzzL6D4kCBKHuuvnyX20NPMPgxSSdc50pvdLbdqQEUimBWQgP3dBTgkzavhvK2e03CD59JLDV
sZWmORaKcVZe6PK+oTKZNrzB4/cjtpiLue3wp7m6eeu1hCNhLsApUGcZo5/OyUayhtvqZgSr+UZb
SL3iWISYd5aIHb8ckvKE8K24l1l8G8+VQ+nd+8TaRfqxg3SKL20gswbGHzMmo/qFcn8MsqsicYOP
kd2rM7NIcbXEqKu2I/oEYFPFnF5YgYGeMM7BshMj4n0wOn82re4eepyWgJDKzkcJoXtqHCkfdQIV
8UjSA3rKJcmjz6FjG8IGK219QkFY7pqmlRc5urELocPiC4UIesfGKfOHNIwmYoa1is8mMv125jwc
hZLhG83geq8Y5x0Eld5Acp0v4i1+WpBNg6RMLFvH7HocXUlEBAVmXKzJvGoklDZMRJsA6fCHqbST
S2nC5sF1OvfYh5klD61XLk+BV5s9Yjoo7gOGpwNiPvtJtsX4rY2bhmwa2dl4CgEYxQdUizUPx8iw
imi34ABHMsEy4pSniv+64QVkak50OYBEaLMMHFg0+gyy3WnZqI7IeaezqvJovHyP5We270ZHqF3a
Em+9ybiTuoPTjZhTJsefrjzm2kV014+6K0skxIDbzJckSqRcPrZoDv2SQAiEsgyTSWvLOgc9a9f3
jX2DMb7Mp3OY6uU4hH0XXZREuTdYVYr64bmGzoC099ueaxDROLLDictVBnDPQbkmJI7lo957+Rjb
cKsIVnyTaNvz61PO3oIycSpWcyKgLe6oMYKahamId+HBgxsRvRl4dLx4q4Mm4IZz8hbffZEazJua
lxe2nVVazuR6lZnPEVuabb3CRIFf9gztRxgdJXAAqoKDW8WIO4LFZcWskPciWU5AdW6Gdo7b25YM
S7LA4zT4ZvXIIeydXcvumKqgD27gDDBzqv6S+lVTSxrcqaVrAYUEVa5f7qN2oCcYGgTqcBC9knlk
25bN1pUzXS1/cufiaFKNN53LKt9bTbn2FGEOwmnLS9t6U2SQDjjlVfUeWUJYXjgm7Ip9nnTe/dJ3
9H+yFVeJsCOBNb/xE5l0x8gMTfXAy9g5ZzEcy0Pf8AkAjhUMkxHgLKRhZnMzXpfBzK1t8aiYXSRE
fzYOyBFGuU7c73wm4Xjtn0VD1ZI5y9cip2O4C/gA7C2BVuoLYafqRFhRTkBTzjR7x8gZ21If5S49
K9OEt1k0ZmrrpBqBBdkIi3VpRwVe5iaKwRomDLjYoCdsypNUsAXPQ4Vncf1/m9XuXHH7xA4eqjEl
SbEDuPaJHFk0AAyq80AS4FaliJKAYVjOI0lKsr/xmhBbXRXq7popNa8kxs85PxCureRDlCai+rgQ
AZOc9VyiumhHd0kvRRd333eFjAzpbgSCm5dod3ZM+9aD4bYpe9Teu8LROSr3MdqnItUfi3GksqAz
Ojy0rjd+bkzinAYfFRKOfho+G1Lx+D34hGkn4KNBNzo1pBe2ncuWEufT36Kvjh31tB9kmZGMPkkE
xRUKKvkmtWhBVbZeb84MluLRB87Q3k6zYuNo6xUPi4KJD1bj5BKXvMHCd7TUuLtLVkmgj2KVK3cA
5OTqYmPfJ4MqRCqosrG/7qZuLT5XMRjEPoii9Vhy6LomD4uRe4nSzX7uKZXrRydRbf1cq/pVuTgN
73rtcqrI42PPGuYDj05TxHl6VxFOg2C9pyqI+TfWVNlVyQrBm02FRBxq3EUymlVKa8ES2SDy1wRE
r0Hf+3nAesRV52Ha8o1YQKZQrHUy4cjvIoBT52BIUwTBiZtzX6CBehqrVasz4Ve8d7qJzXFMmZtd
1k2VZw+Eu45H/Ah07cNYf2R64NHcILFNnuuAtLbLKKnjYUcMKZBHACbOsZGc1i19qvnPvMjd26lv
7fqkgbbl70evXLMpIqv8NiMEYw155q6yDwgIm5MzTMzGK8P3JL7AzhybWG98xTI3mzG5T+uuvQzL
PHN3rjRyxfUxc4M8KOE/ZhZiwEJWPCYLJMrwQhFWpL+WLMjzGYw6zwYtOO6RzLU4o4z4hj0vmVFf
CtMTMsl+vBt40zok4PhGI+8Jh/DRminTzzjljPjStRCcNyU9Vyweo+RXTaVIYOuOsRdfNFwWrIh5
6B2Wehg6aDB+8ZANrd4EfntS5TS4p2X0uDi5DS/g2BQ5wmkiKdWV1dmKsB9dlcNlPI8NdBqXrf4j
lUj7xQ4rlhGWToAtuK/HFlHeEGjeArN+KGIt0g+iXpwAiRQV2Py2gewU8sta2hCJj2DpbEXN+DmJ
CUonKbb18os0tMXdBLBzOZoevug+XXqe0FR2mXOLQ25xb0qGUrSNm8H2rpVIsNbOVDftfkxgXO5H
VJ3I7ha/ZO0gwnIvJocY3aGQgTkugebuB1tFg2kGhY2LommBMTy3gbLEcK/xpgvfca+X7W0FiokF
VjYhPChk6UhV+o/xbFyLiWgh8BPJigbRCOtZXSuEXsM96ZEo1uaYO3rfpA5Xk40DirTU6Whd+qZJ
nFs52QVyqakO+V7TZMXXubHorZXMLeSGagw7dlFEfH5ijONDi9kQuM6EqmrWiuceEQxqHiKx/evn
qvS/nZTfdFLWnQLbuf/cSnmPMSit4pcWvr9+5u9Giq3+sBnx+h6dlFWtzLD3bwufEPyTz6aawZRi
Rvu/fRSXPgqDged5CCY9hz3C33pze3Xw+YIkBbKg2QLKf9JHeTUTQ5zk4qJx1hEPA2IYfT/uiKIe
ly+4mvGmL78g3aWj+fnF2fg3rZHXW/LXB/B+PICZnKJsJg4QUC4nQbnpwydSGNOQNMQvvz7U8wDv
5fYUvWPgYuRFQI+I3309TcSaQSwuDeVrksQZNYB6ttixezMBeDLX7idyaOPgzwTLUmcf7UbCbWMn
4iILOTOi1HH5pdZgZMhn7VXC2IiKKraPoGf7ryldrbS86g2mFnVpQ269KNowi8wjCIUZ+ywKiceZ
IhtMnntuO+Bgma7ZXs0Zey3gIRX1bOAYt9sgabNYDsfBwcnsFqVO8gfIePFgtp6qYLnv+BAlGkRv
lswne3lmKJO+pTLuL4tIAyRcBmqeQwlJ1Ckv/Q5IkDt5y00gcnf8ZNU2KloL2wC7E2l4o+HhfKMs
v1mgjoSJ9TCiQlMkjZNtDlZp2+VZN0VUGCb9a5b831XjN6sG0+W19/SfVw1mHF3y/3ZP+WsQ5/cf
/GvpCD0cvqsVhV4WXE0pXvRg11WFnCyaQf/KK/q7Bxv+YdObRUrh0SkijvLF2uH+gaoGNQg/FqCY
c/5RDxb9yA+dCkVjklWLPhseSSbdJFX8+HDTLuQVOfnyasFOEy/HtI3nLtrVkjg+8JpWx6iqKWE4
bAb8d5QUylk+WrLwSF1PxamlIXoVse7tZ22Vh3jW9dZnPH5dx9UpIbb2HGgU8orkjcu6r6wHBnHN
tq5i67JLA7FBYu49DEEzvc3YnTAkBOt2FI0mGL7NNI4Kkor5feIgEd9XUKMi55jpMNryuQGnufEJ
5va152AXlaHCBKqju3HRb/CF7lABEn1QNuKkW+YatLxR7hbeWahoF/VE2Cex/tK7Ytz1WdNiBjVk
njvVfM2aQc3W2btpsP9MLHhW2HmsfUSa0QHy93J0oWuve/6jVbnVezL1sn3b5AR543EtJvPG5HCF
GdJ2T0Z2zqHwywBqBPJNp/Q4fimg/PG233VVEJ7mtk/v4QzWOyq85dTksJWJJiQNFHTTKe6yN2YO
7a0G+rVHPyY2PR4nMMWNs094a+3iFD7yWPbTZiAu6Jyn/nUiwoi9dXkf2uW47yL/GJb9CWU/OZtU
qgCTmQQqTD4AKeyjBXxqC9PindsNJCJ265do8m7X9US4FXNPueta3h6N+md6wTuMrOW5wRN7CSR/
3jqSzcfiH3DyNAeXTI8dUcXs8shf2WjXO4UQ/bq5trdBLtmULpH1bnbSeuPYvbtv64Yg0R7EBtmS
0M/oiF3IGsYXMK7loiWNeOf7oz60k3APLPbzrp1sxR4Rfp4bxEe8iAr2K4iVUGSfYAyqSw2ehOk6
TS/X0bu+NSP25fiYOD0Sbd1oAszRoWf6sW69d8G0XGWSJkw8eOpgVam9F4Djj35TPi3odDLUysfV
rbsds7Ha2/SFzlqGX9ViZbsO4uluTbgq2mnjjdwSgYnvQpSYhz4GVS/Bt27zmCyHAMetInRkIzr3
QstMfJrVIrYkC1xOVv55mRUlfRI0+yzN5tPa19guC0gUq+BeSKtM7/y4YVy6KKDo7Pm2SJ71Lhfm
g9V2JWzKKdp5VQu0ggn8UQRcwZoUnIOXlVj2neytkV58Xdno2Z3gcxy2Nmod4jbcxrMeeduCgmSy
rHZ+kab3JfvzLepq/J55Mh+bNDSPdgW7Bu9cfr9gotu17XLddqY4BBnKbBklbD2ggbM5sv19NYmY
kGXLvsVDDYVwIaQCGRbBAW4ugWM4SPj9zLsQ0oCHi4PhJGVMSPMgL1vL7ncWzf63DMQ5i2zBd5Ix
6taLw3FHN1xvbLeGaetm9lvAv+S0W+RWlwOk7y5p/G3YL4LdQV495BD7bqOmt8+io1FA883DY0+S
dbL3GvCgUwdZF1hOvndmkkj5qP0V2TQO/9G6qpiqH6HG3Fgq/5zi2Wewu5KEtB9v+mCwdv7C+WyW
1j35SZHhmrG/TVGC0BCh3RkZBp0Fr3ug3rjoq8E7B3hcYJy4916U6f1o45RNMDtDbS28nSI9ZCN1
+GdPfzZlQx+J/rbomavaSNaOc2p9LdUyH0iovzSdf5WO/H9aRsfRm2e8JFUFpdQiXJtYJ7Y9Q7tJ
0OZshEqfdB0DZwqWByzimEdWZWKR+xZJLX23FXYw72VakxxRaW6p2DPXs/QPfSmfQsLCiWbOnC2o
E/chkkm8LX1SsWjHgHbOkIjorwNdUCAqc3Tjmsw52oUQ5ygoMOwUctjnqwJl7vJmN4ZlcErgGJEX
+8nz2qssVvBf3eldMOKbgN3bETvheBcgEavHMBzeY0Ik+rnxv3rJSNJplHbbMS4epegvfdWZmyaQ
57QGK+FiJ78ufLT4trktkoiEcich8UTrb8bAniNYNdq4S48pXPVEnrsz2QEQfK+ovkCuTCbYuDAU
TkUGJtZJPoVzED7Oaj7V5Dpf4izuD4Oc9aELCozPAUesluWRRmV6C3kU/B4vocmKJjxPIc+ziIuD
6V2sIqX70OTMzDGbp5ezbi9io9lLD461iTugQaTr2Luk1N7HIp8+jFEP030GHtZLSFhxkbAv7cbj
VE2kE1VEe/rlEGJcGW7tmL66Vmr94HBG2WxvO1eCMojuCfap94DfDpNOxw0LGmnaifUeLmi20db0
xUkbNA5F318EqEZZa1L2snR0T6y/6Rl23XiMiRBgj03ibm8o9INCOsd0cdwDSQsOPKCGxBXViGPs
Z+9hgLgXixU8zjRH2hwaZ2PF3xyr8c8kUEQHi7CYjfof9s5rOW4sy6JfhAl485oWyaRLWkkvCFKi
4C8uvPn6WWBXz4jJHGaonyeiuyKqQuIl3DXn7L22tLUNaiyIC2auXtDzwkMEQRDYThFsKvpNK6hi
kyFeM7sWzSNGgwCIJtocJEP+gM0RTMPQlG7RPzVBl8PvTEpEUVQIePtyF7Jg5QGJpXyazh8ZADGr
NvxSL+IOVZJEF/JotNSZYBqNY1W74dqqC2bvFISh7EkfQTtq3RG+4tgVdrVBTIJaalc7Hux9F2U/
qQRk6UW4tmQ1VdX/H8rf3uE8Z7bXNC7mSLH/e3t9X7Qnt9f//MX/3V7zqmtzHiP1bTbT/Mx/n8zn
7TWiW8NEco/DZLZg/Ht7zR6a/tyfh/Z/n8x1uPkQDtgRe8RnaPylv1A4cBL9sLvGG8GPwNWCX1nz
2Mi/iw7+aCtjCaONHZTK3jS17oArAF8k68Auz6Z07SCfWqlTp9+RTdFt3cKc1lo3ervZFLgKwYJD
a7dziBMgGLSycdnrqqDt2IeKJTXGZOnYIsJTF96F0vDNFIpeYFYZefPiqW/T214Hg0mbBowxHXQw
gwmcutokTT4XpLWZKQiH0sz0+0YAPpYS+vpkhPm12Xf1A0wcUs+dxlyNJIX/UhWgM67xCDfhtyEb
qqNBS2zQ2NwlhT0TvqB+IaBq87s4mVrAz265H52oQx1U5um2A2gNvVoMl2NvO7ucAPp1kkzNhVkF
tETrFuNkWkz2KuR2okJEMbroTUBqWOlkviDhiJiLURWjP6mVulYlaFl6odalWrk+MI87iahlQZyX
dpWnOO+DISdt3GuZSaBIpNGcEFO6waZRiYbhhSnWLl7ARRmm/SLuy2WYGtC8RJPvJ8LoNo6lOICH
YJIFBWzk1oTIP+ghKOFBoAddWjWZP5Qr70uLuI1+jJ68UdMf+9yyKdA73XehwSSN6tJbqaNRBNey
GnV1nRURna4lPDJN3XciIJJFVAbB8+u4L1yFqvWAp3JRZK0ybVqmOXp2oqhxP1uIXwCxNmWzoFgw
3pWGcFGUeipAehe6HtC5ruy3uY5rFuf2sIXQJ8Qi1sCXDblo7hSnASfGZiKPGhCiRFVDuo+tSwKe
AOVqYH7XSjqB7GRXi1gsac30WgHELZWVkg8DJ0O4JfP8h9ngfToEQD3Pjvygea6U/5o5nUA08zw6
z6nVv+ZXry7iebpFXFYl/SFo0nwr/lWjMZzZbL1BzKkigTYnWTV3Ht2Q0X6EzVir90o3wnlaK16S
5R77aQ45+oYAT3eIs0VqF1Rfr3oUzrIkWiUQhEhkqvZccDQ89MDSaIsmotQ3HFRpzFJQgUqE0ShY
Km1NHmE8dspTlFpxCnjFycdFY+fDVTqX7RZ0oX4hhJzlrKUe3GGXoMxC+Y9FPEGn8RRYIs2vlYRG
xzIH2HIzdb3dbWDc9HTl4QmRvk3r72IkMdXHmaVQ6XaMcMnOa7yvKO6GCwOc6nMaZ16KNM82fpSR
qa+oTIc3JSkPN3YZu+umk3Jp0/jqt/wCcGfU2lrnYamuB2Jn/HgEXwR1QDyxmxxa+Ica0ExzTGry
noAf7/QkCXaohIIdInAFz0hNsBs7EOIDNKDOdPk14fDI2aMvElrf40KjqcG5sm7uaJqKW9q04dYp
weFqnXVDuFn4EGRy2EPI18mpV8Lp+/ss///1pjMLIsL5OeD2/14Qr15i8fZnjfqfv/HPSmjb1IXw
d1HKsWyXoBaKV/+shA4lajx6swlAm0VOf9Sonf9Cu+Lo7v9Uk/63Rm3MdW2H2hMxxwS3es7frIRz
DfqPsq5JQgZaDn4Oay6qv2PKx+jR9EfAPvlwObEdWOOVm9z8cTdOVKk/DzHvAyzaouBL4GLOZfI/
ltqgbzMl1L3Jp0QEXZHD8yio+XBL/+ee/wejzL/FH6OwWJGQFTGKI37Uyo9ieGusMx6XcxdyVG4n
xYMGYscQ7XRw1MMIr3U6U9Gff8SHxwHjZbaCYIHF80hf4+NV2ANFoA7tjt+bSK47xQuXsSwOeV5u
LbQ927+8Z++jeTgB8QfZ6Lo/joZWYmg4AmDeLEKORjX/iEm1XmehzFZ/PxTNA/ox8AytT/HUam3L
QR80LixywwfiXknLSTrtiqS+dPH1UEddEZOEc/xtsy18DkYCG/TxqijUqwiiGUqAEL5Msyb1bRrZ
y2CYBvYVQ74tOgBoXw/66d1gUFrn8IWQ9eLoORrUioHNKEVc+7h5rQU1M2uB1sxcBAr/+Hqoj4Vh
jKLzUPjH3gWxNlvrj9eXcpCbpFQqn3QAyAlZoCRAvtxkl+oq6rGsKm/lqHHyzaboqiW888z481tx
/I7SBmLaYldPofvorRnRY+Jfpmfv5sqwJovDJOKlf/z6IueLOB4EoR72PBb12cb88SIHtGBj4+lk
MjaltkW91MdQ0o3gOtPVyZ9wVC661qPAWVFI+3roU+8PHkmOBx5zFjbSj0PT/aJOphuVn/TpuJaG
hQI/USD3ghjIyoURRuifIhIavx6WVsH8kny8aA3PwuzZZlEgmuvoztYYhZKwKxFoKqL6WdD17Nex
2utrp2fWsYI0uzNU0oPUDFg/iN52M9QGjyAZqEYNXb+NZVU96aBjEA9PdbKiKnXQrbyzVlE39Jde
RQ2Cmqm6QtTRbTRof/exqrfRwsnbhDMNmQJO4iT72u4c0gblj9yVqwRGOBtkrfNbyGyWV0bqQuGQ
tkpREl5lUkKYLttiYceQXajWJbtIzZw9/Hv7u5I7AoivNUZXaqnY+4x4uuWE/op0U6vbE2tMdZxI
wQyBU9peth5E+rjhXyMZEf/ilD9tPXcugjg31lQeulUN8GNr6vUl0uPmcRCjeaBGo22hyBD/aFTJ
jmpGioZSMzeIMTkNwTO+clVKnYlBbBaTUHeHuowfkrrNJaThkSK5q4+IsmvtKmDn7xfQh5dh0UaH
IOn6n16Tj4duMoj+s9E6Lp0uYbx4euthWn2LZFslq9zLpke7x4q26iftraqw5HAWMZvfSkkQ63JI
subJAwsVbQa7MQ+w7/hB8w22aKkWo0UkbN6gYrNHy17lMmguMzswaFSaIZI3Szhyye+XQslsHKqj
iXJNre6toWGKyLOZQ82GR3PS3zwq8N8H3QqXZqvE3zAuJTsVpSDb/IgPSfTm28R+H4tYX05+Aidg
AcOCh2AFU/OEONRc5AO/RwKL+CL3rPopnl99wg6cfe620ZXMEWoZVqVtMflEB3AkyTvIdOVV5MH1
uqtuC5SObJ1txIQeMaRrd6BhTH4vDndrNIkh1mwG0Cd7WZZJs6VYlPqJhd6Lc2Z738iAP1x5lO4J
cSLiLRyLhQpT6QKLMSmQCi2tDk/9jetxO+kxaMEqR+y84pjvXCPDTJJdots5Lh0SnDnkxhob/yrQ
7kxCKQ5jGKv3YI/SYUGVyboBpZ1so5BetMaJ9xXKueHxlijBtd57IL/TyHHahamJlpziwLwZo0pf
gd22YWeF5sUoq/KyVBztTsunbmd70r4NFEPZ1rPkxNHy8LI3racgL6cDCFkUl4PVqfCSSlsn0ot0
6pY0kGFJsyx4bQZMeZ7si4YzSKtsizFyf5tJilAyDJplDXpnXwGaeI0ob6zDtjQ12u+uuqbZQOZH
4c33I1BTe6VNA0lzNXey7oYMvKtUfTr4QBQxLVxmYCYfVCLv18Hoah2DWdrWdUQFCsPsv7l60P2g
thkdYLyqfhfTVCQGGLU2uXWdQcKY5v7UUpItS/ii160x9C+VYQgY96F3M2iT8YDQdIQ6XLvKeig1
a//uojW6dM79rNxbfFniBUJqf6hG6uoDOWTXqNPsS21wxisO59Y+lYbYaiX5ynJs7Hs5Gmi1p3Hy
y15xuyVCQAbAksXklelBc6gmFbHmpAbgWgVcgFWMCROeaa/+xjSJvTHijH9fVl3C8dGufa1jEkoV
KKu8GtZqgEO4kVTGt03Rh/mqlnG9YkNprlvVLPdZb0/JIipKUKawZULaUhk/06LBsko8J1jqjpgu
+G1DauHFdDECG91biT4uM2Jsy2ViI2leWHlCDYnDwgZ1uL1y6KztrNorNo09kKKkhsoW8kRMLds2
eCdcohM3HBCatTpW1U5BbcxllO64CVBMr6nzoOfSVcJYuqDhPgwFGxxduMOtYBPwiv64YRrr0kNW
mO42QkuxbJgFfsSxN62LznH8Bgrcm6OKaaOHrrXXBWL3nhYLWkAlkS91WmivjSNo9WZeHPyuvTZ7
Guuhv/Ew1V28/3Fd2NZ9juF0Nw4hHKrJcvqbHrn5Te2OBKdhHR3XvMMTd5cgeFMLCUN7H5JU4pSt
A8Hpy3bUvTkdqVFfU0hUzw7hJavOivijZmVwREevcSVkmOAHDPW72bD8PSFw/KmL8xw8bSu2JEQh
IJ1oLCeKmmPeVr2lOrTphV20LxQpmx32BTjBYYtW0A1SdV7ewemPVXftoRQnSzmylHWFRPbKTofu
SlMaGp+jVgzQ34jNW7hSA9CvI+0Abg+SGVbhQAJ6YTctiWXTREyj5BdWkYv4Xpza9xr2028NcuVD
TI8R1HbuQn2RrmA/Y+NWmmTLsHHagxCaXALwKtLRCqdUHmRs9/0CTE2zdo1JIx7bqHYt1vdfnsaf
TrPEvs8r29oHWuFtQ5rxK6KOuvnrV9wtB1Fyn6SSPvXofbdClPa9V9rK2jKpcblQq7dhSuxRNS92
tUfPW0kcHDy2o6wNDR9B4dUGdkSMlkY1mi8agclrYnInzP1mekFmIjpr1WzWuamKt4Q1fKfXav1A
42V64kWCPhwp4U2TtN49OtpuaZs1WWyVFFu3MuxvDWdRAk9iPbjMEMCOyzoX3lYPlOEWlhvRM4ra
vVGEUx7J2wyWU4PiZ+Uq9j/PKUVR83tEDr8eTKPfqLQ9rjGVKg8h3L1bmH2Y0zK9XSvWEH8Xbe3S
+e2GDR1M69loR/O5qxTzObHkeM1KZW8g+CurMY6pp0kzguQWAK+lb3dXRLlY6/AQKcAZw/X7XW8s
ekcFoOobPVU3kLAKFr462UO107DUR8USoh5JwryIm8Eq1L1TEvQnvKTZ5WNjrGVJ/tNQqSYfsQOb
oUW1fhO4WrjT8giA2fu7PNGWPniKSZAcxYn95MbDNUB2HBOZEy41s+nAWFPnulHLJN/Z42B/84Kg
2zaBalp0B1kM1cnk8U/ldJXSVbnSytpbhj0EvqU6phFToKbdETD/iiBiuGZSoLsvA3HjVNOE4ByA
3WKs5fikDgVNMzGRUjy1Y71xNCgSmUeWRps6yY2RRsoGT316Yba5tSfMc7hFV4sio5LDTYnNv6AB
JBoKVYVikN2cY2vWNVyxqMEjrIVD1u08eGyYZMxaXtEAFNpSOKJ4aItBbFomHPZAwqn3WEqamzKc
yNps7Y6YyWy6Gnv80GXwHn2hKRSSU6E81KqKhsLNO3bMJplrWce0oYY1n2Zj0XAjIAdRl9thN0fL
KraNJrInteV1yuXEttqLtVc1NMcrMy9rQJi9+gq4XG8x0xYGld6anCwA8IjVYehMAzhKqNrOhU1R
fO02Y7XDMdbJhTF2kiwszwYV23QFMx34uumAS51vHnBnwYGUf3kgXw8uM5XW7rJtYKwG/NHbxNBw
9xdTGfi1lpjbWDWmXeIG9rYv4+18RTcz2205eVaEYD/WkQnE+b0+pFjj3USsJxkpW872xMYaFpGf
KJ4Jm0I2e290xkiJNlb2YdDdtnJ0aPuVETIK5c0tcQVppvhmtFDKs2QMLrmMdAX8kZkT6Fy1cd2q
XxcQa7bAATukNkGzN2n1tUvCA5w1O0Rwi5OVL5tovNVBKi1T3Do/HaH8rCfrZtBrupVDn8/7tnLn
Ro5Oozp+6AtU05VLXB6zFSEi6JI11RTYJjjeean7DQEAkLnEwAWHXTwA3h2GC1oDzUp1G2UnLIk2
xpFcr5DkBCLFQX/iSnE1yOBKCrrkaReS8hpnBb1Io2u35AlEP8IWCXY6aDREx3boQNRMxb00bYIa
s1At0Xbr0T5KbHkrRCq/oRyag2NG4ikV2f6UnWPfO1plDqvMlemu7UC74Lcn5JU4UF+hhD2sirA0
b023mm6hNVb3EtI+9MHWGZfDAEjVnmx7PRC1uwwIeN1m3pRsyHKkGqdm8UWYaCP874ZotWrK9xoB
bD5wQ8vDQl+ERi83Lvkl6b4Wr2zvte8Dx/ErDesQBiDdKg4dXliFwKe2vw0w8O8awPfbBPTApnFb
PsWcuIdF6inEDuBIqtrVEFivZmQSqtWB9LwxSco8CKtB8hGP1Xe7Yn+1wLavX9OPb76nGRY9MhnE
czA6arAoRWs8qfMKaQNoIMfcjejLiHYfxa55FeV18ywaw/LpG/cXmRV2e9jF6c/GTIKIQjYPl+Zj
cNuh8vmV14667GwNTk6dFHBzA/rXUCPNS+R/VFcUDtiLsRMkD8U18psRRdyjIXAIpYGlpbhZuui6
UMa3tHPcbzq8DFRCk0uoQjZtrDpLlgmipgV7vImlMMqjdtEqA6gFhOb7JMkSP5FdtpA2+INVxmp7
MXKqWBWEzy56mLNhLSfobfmDksXfMNtT0GKWp7qvYsfyEICkmnyujMRYpXZG9UI1nbJFk+qRQ+vZ
+UORQppupkzfVVXAVmod5mMQGkszlW6r+AZWsdznuGQrb2OTtXLR057UWtt9ahTiizh3ultOMeQo
K3HwmBlKAwLEyW7ZKiYvg2YUj0mZlt9kKwdnK7Fsa4s4gKy77QorIOYmZUtjKo04mIbWAw4p4uFH
WtnIHNqqJx9Ub9/C3u0BtuIvHDxX7A12tj+FVMkDAky5spX0Gl9DVtBqUrJtk6Jb6nlUl2kneyxu
pWyuKQSG1wmboRniDtUejXF5RdhusISZrJO17PxqUD/Rx6O7hatbT8kfa6YLr6jbW0wRnDvQXDwN
VW2wcDnaWhN5cEA0WLxSBvthJnX/wxyH+6nV4XQ6RG2sFNFrKBEnZnapzDKZNrtHbNk3yygqqztL
zcjFC+x6Y0etuqHP1ZKLFJm+Qpt3G0W2c6mn9sjkUrXOLso9zqYJqFKiXhEMMxMi71DCjRsOzgNH
HdaT0Mt/BLmjrmToPcPr7/eq1PQtP0Un4w/LpRmbv5zMrW6wdo+vIXnROBZ7l/xoY0yuPG/qtwCB
uWM07kBeJQOZEeSUcCecZ6eLzIe4K6pN0s7tsIreL/HDHW5Z24PRaW0bI8KH5DlPM631ZpCTfVEi
xFg0fWOvJZyTl8LDTJRVvUuZkORgIsQmsZiNdgu9Ync71BZt1q4XIC3qkB2uQr05b3ZYn/NDECv2
rUM2+8pOwIVoUWf81kIhlkXSy3XVxuEFhN32hjzn6DKzUuvelIknwuWInrD9nggFLxTsnZzpdt3h
iFlN+IkOQdDaftYTZlJg0NiOnZHdY6VTF8TgyTVKI7IqsvYB/BcuJGemNYbFuG366kfkCcdPyPdY
9mwEL5hIFZIBvO6SrZxz0Zt5eF2HZcr+txC/W6KtyR9s5KtRJvI7jMeWMJwQVfhrAfNa3WuyDfZY
z5IV1ZKel63WH1qin4nTg53nXcMqCYlYI394WBhVIa1NKSgjL92o8q7FWGUPIoegk1ujt41Q6K4k
JawHW6/foJy1C3Viq1KVRnWhTv1PuN35BfF5WHQti0NS2Y0YdNJkBwBWW3Oc8BXIQxd8/9Y3J7ef
8pC9sRkUoc+uMFtR7vhZ6wSzFOoYELPH+jr2PRoh+8XhCIIR9tKq1AN7KJvKGWUipXW1n6aX9Xuz
IDreLg0KKakABhNofucpwe8IbfStpSr6oR683+VgKk8hn96jrjtVtEKPU8JUr9Aw1tilyBu0ii2e
0xZxGmpSuwnJvBRUAL4uhH6ugoInNDGNzc0pbF5HFm2j9gD/xtRfnTLJ0OR2j7AUJj+0Od16DoX8
r4c7VblHUzInAszUwGOdNfIvVSMPhOFwED6UernlBDCsS7A3Z9ot2pHo5L1yjx1Eh2NBSDOV7aPK
8jT9U9TGft//hIFFiWsM2l/Yz2ET15l2RV1J3ZLwob5EwXyi7KnHfX25p6r3OGIQ0iC0gXRw3D1w
jAYuk4ri2QnNA+RzSnohddKvRzl1U3mEcw0bb65+nFdgDoHZmjk9mPd2CIGq1CO9cUD7mMgzz+/U
BcFK4SBkUJrz5ibqn42/lGSA2bJBZ6kvsxVAxR+2W/z4+nLOjXHU3QGPhcWx4x3BdXk1ETZruvnh
6yFOvhy8fxoPh9cDasfH6/C8xO0rval8yQJ2Ba9Jv9ALQbW86+NvkUKrpRSdehOigVtJFOI7NLjn
WjufPz1sTxZ1VL4/j/PLUQPCtGRrKIVX+qFWZYR+N/ay19LyMlOScpdKT6y+vujP9/XdZoXnCvCF
5hx/eyV7K3eURunnYmCWsseDE2nOmfnk87to4MiwNIv6Dq4vPF0fXhAvRE5BCELpx004Jw0iUy5k
d+mQH3DmVTwxEhfhYieBiGvAwDsaqY7jaQQQ4jO1Cbq39d4YnQdZJU9f37YTj4lgDh0XG/K6uWP0
cRxb5rjGK3z9E7L4KntRXIDfqVjGZXAGmKF/bjYaH4Y6mi44qNpBPiME2g5YhinMcJH3DrwLctDa
ddmJ6XFEPLclDyYgGcOkxKdWZfDdZt+6bmAwkLSMIlqvOUvnFX41qsdTemG5ibxojEHZhX00XQUZ
m0GzROTdIjBds7lqMO42SXPhdNlw3RctZayxhQjNWTsh1COezlzozFU66r3RyqS4j73H0gzruOuX
ZZNieKLlntZR84wOT73WOvcO02f8kk+tc9FmAOyrLPheEZG0wf/OwWmwd7adr7FUSHSAJKvr7WMe
sDsiyA0hIKiQ3iWSitNlXqTluk6BfpEi7CwCdNn6IuxB+1Sd7lzAWceVbRamT4OrXzWNq0MiSZMV
53jnMjXRMhACGCwH5uuVFxJ57KCZMrlCj7ulK2wep1p9BVshzixaJ941/DnoJDH9uaz7R+9agISf
NuzIfUmU+rLTPGPHUx/8MCGRbDEERu9//XJ/7vxCEHVMk6QgTFTecee3RE/X9TInK81tMNXHRb4u
wwpuhSHBMLhhcxlRf3kwYy/cfz3yic+XtrYKjBItzmfxRRUiO4taW/icdcdvnd1rP1BZaQ9YyJK3
r4c6cZF0eZmNOPDw/+MeOs0RNp1jK3y8TZRGuzn1hnJwTRiYqHZgZAhfrOmyjYtep3L39eAnrpN9
FW44jGPc5GMKLWk85PgWQvh1UMQIRMVDiOlk5ldUf70NIENoVteiMHKgdx9NiBwE6xA5bObrrvs8
jqJf6S5quArI6l+/pmw3EEwhjEKGodpHq6esi6INu5a8dq3tV5NN9cVIbvressE32r/+9gbOWF08
xGilaSUdL1shhipinwiHp7du+IocRUEjgcIu4OC0PnMPP3+ADMbWhq2BRVfrePkqaRATtJNzZYr5
EBnKczm5v5LBeAh7+8weZP6WP+oPGAp9js2lsbx8gviC1h2FQjfWkNnaoGDiFVYG6IjA6kl0xOPq
53ajp0d813zPArhjurtiSsct5hFLrbtIPfkC3PTBqNJy0cL/X0StfgZJ/vndf6frATJzIUDR8vm4
dFo15w5sd6mvtO3FmHW+aaY3sa2eGebzxmYeBo0M1Gt2H8fKqs5VhzjmR/udoisPikOSmBxYEb9+
Dz/PIowC2BSDqI4p9RjrO6DFhmCipX4FQmXBcW+ZJe1vR9gH7HF01VyAZWNxZpb8RNeF8vw+cTjE
UJBpcPypBfnUeOhfUt+zRkphGVy9pZDpdDV4tOpwx9WLmtBvfaEUZhotCZWW1L5VZ9uQIrnDk51t
erZFE6SoOw98CjHaks3BvC0oC93ao42xHz29t7FY1taZ3/7kg3Eh/xhM8p55/GDoS0YZ5c3Mp0Ql
1snoJRfKQLHj6wdz8i1DV+kAQ9LfMQIftpy5WbKMhEXmCxhWRPN0vppqD67TnNu1nPhgwSOyt2Ue
AohyNOtZDqByWQomIhA4dLODaDfY6jme4akZiLQR9IjQF1F9zff0D2nllKj6QE51ioKgThadwzI1
WC15W3X2Cjz+73fRnBmRibJkkNOnHp9Q3SaGehrxiY5p8Gu+d1VsH/IqeP76GZ36eAhVhnHJHeTC
ju7dUJMeOxV8PFlsubfpqFFnD6xfVFyLTRVa7s8+k8kOFcs5CPypOQ9FrMm+Gsngp0MP9RM1MsyO
1OVQv2mE8jLH+sjkCULTPdP19uvLPPXCc+zRedlnEMbx3cy4RseWderLUKbb3LacQ68nyurrUY6D
EChtcAbnZuosRwYy56N51Wv1obWou/lu26tPMTiijYLiGEuM0WUU6J3+MSELBS5e092Uo0ivrcwx
tkArjPU0SkzDYSJXWhm066x3acq2bXLudPtu6jle31yHEzZfpkEoy9Ejr4Jaxaqas9oMJrXCpnzR
Gg/woOHWu9hxn9uB6oQjIyqZwoifUtw2u8ArfkDnXU62bC4kqU87qkjewh4V4sYiruPrG3niW6Ox
xRYU3iPIy+MFMSMAKiEIuPB7Mf2Sk9ZsVImiKshoYo8vX4914kXU3oWGJEqilD3exujaqAJcbdja
B9ovlYLDKrfUl3rMhO94IlmjGW7O7DBOfHSaRtmeHQ0r1id9c1dl41CFBZeXWN9IG1WWOq17ipkE
Fxv4OR/Lqi9XtGQ7/++vVdOQc1KRYoN4PFOS7IjmyK0Ln7PadWn3FfLc7IAsGdhXGj6NrnUuhOfU
k2TLRhkAgAMwh/lW/DFr8q30TW2Wha+QwrActY7WpDCaQ196uZ/bHKS/vsITaw4XyB7KYGFjs3j0
BeZBBYGr4NYORLutMxOjrgrjf2Ugi/tPhvJmcg5kXkR3RwuCdDCD5oIjmuYV4tbKSlL4nMbex62m
nZm+Tr2jBh/U7EOYJc/6x7vYoYsRE5UBv87bhzYq3iyrxNbP84vD8uBixv7rwxETGAgPHWoPOvLj
D1AbKLjr9ST8SZ8Q+jj9XdVWK0kd4MxAJyZmtMVwIAwqz9g45uf5x/shJ4i5asARMAutZxI6tu5U
Ppx5JQx+xtGE92GMo3fCw96V4K/me04cbUH0vLyordq601vSz4MMUg4ZgZiP+kquajsJH4u+wqxn
0bBp3Sql+NciiRIx7R4TX6BCqhCutjHzY6OpLibTjA66FxKpN3bB90CqYpvXKDQ43Y5LtHA4nCwX
tbY6w+u1CsFeQg/vbsLH9qQKDXd/kdfVVu3KwOMANYQ3SaayOyzieCHSuLqJBifaalU97jILnVZn
RPlVp1Sd76beQ1yADeQOp5ucWlG1iFAL+SiUSDLoJ7kO2shCMZjOWYUGgIEYy/jXt/fUu8kq7mi8
JwZ9iqN3k1TPshlt3k20gi/l0Ly4kbwxDWVDasE6UPriP/js2HOz2aN8jzL+aDxAIKIkul34TRnN
NadrciJ2fSPObF4/l/xMaqUo/NmbUKY7Tm0yhzQyqgGTN0rSg5RxhXDI/VkSr1KEV3SlwUXoP8JK
nDkyGafHpUrLHeVwfbwh82Re5rK3qIkU4/QtGohsdytTOaB2V7M1jXPOODMdcd2kHbAQgVJIgUaJ
+UDvdhZSXyvplZ2htspGa0yxDFCH8cLJLcYP2lhe8mppHQf1AT1Q6kzhymsIcYg7Z1qFWnAPpxQK
5WSVi7RJTOyWkwzXCb/PqsnkG8JvqFNuBqRvAHuCo4v/nk/WMoJHtXYUR38qDevcozg1p9vkBUHd
psxgzIyiP+eIGFNhLtJO+GrzMuILWYy9uk017MRfv8mn5qI/xjneGBETnxM61gvftTJ1Kag3QGyN
1l8PcmpBtEEa0Veg30b+0ceLUUtdFqVZCZ+mkwsnGLCDqj8XaYSwth7PmM5ODka9kjOLN9OajlZf
u2IyEoAeEeEQ600u0LYz5QYZGILKJj5z+05NBDZlf1YLLHufNr/ZOBp2gpTCr5LqoNeOvdSC8bnI
qjfg7QcIhmfu5DFre95tc3rgyD+XSXXnuE8z1TLj/rJPS4Yswuqha5BMqn6nU4tfFYYS+aYsm+Ug
PeMuVolkGUOUzWERiys3dNMNFPDx0cEXgEY7CHGmfv2kT722PGeDMhL1W+94YiRgpwbnwjanL+Wb
4YVPkd7dg3k9d99PjgPWBrU77rVPm4O6UwhnR5TjcxKVVHOaFzEqhN201ZmF9NS2leIU7jXyRj3+
9/HVNQiItIhfz/0G4XhUo3PrxaGCKJO42k1WlA955p0pVJx6gf8Y8njDmkxmhlBHzX2lH7ZhW7x5
ZobC1b6oiu7MmeOdoX+8TeBESpOM7SNn4aNzUdO7ppwGJ2ea0ccf8Hp+94TGLLtMc5eUb8OlQrjC
MmdGXsflLDhWtFmeVaH88br62aSo8hyUbu23OrJlrC2YDaKmuifYu1i5IiPXOqjdzeD07pNrMWsu
YCKhmlDqgYClubRZ6L/VXkfTTv7mINUfSdFe40mU64YtX+x2PcwzI163+ajfS5SXLPa4nL9+a099
xd7s1KXEwXt73IDNMlnXApGyP0G4mppJW8Bgfbaktadm+tzEZ6MtTz3i2Z6BY9Ch2Hp822WiwRpj
M+THpacgjmkruZk4/a4M+FTBop6FqX99iazrs9uY/FN27kezomePbt7oRuanXmiuo2q05xigyR+T
on5OCKvy0SG9fj3mu17j6O1CewP67D0W4FO9MFRGOEBkZftQ2yFT9q19b0ZatxTGaO2jIsuepJ4T
mGsi2XrXKbtRkz3l7dSsG7REW6Xvkcye+aU+t/sIDWZ3w+GHM9Ons284WJMMOr7oegrQsxEjv0GV
Rg57MMdYQSFZ8KYgn7KytRdW0XKkJ4P82tRWX/8i7xDQ47uDLxw5BqmANNr0j1OLijTCzps4x7ec
GLRGZnFzbGTTAYGlsPY8LmfXJEgS8VkAp8soImtKTh91zvi47Y1eJZ45UL9FJKKTojSp39gWi23U
80phm0ghtHnWFl3u24gikym7W5t2Eq0RDJqrShENWU+lA+SsnZPH9nqRGvepIYYbPlucKCMfwnPk
kjaSqc53tR1T/+sbcGIOZ8kEt+o5c4f+uHBEuS3J6pnE78Bbuo/w5/qDPcTPsaZEm78fCvUlWgPc
6CwbRxsQmk5lmc/LklcY0UqW7mzpGWR64f03e2e2I7eRbutXafQ9Dc5BAqfPRTKHyszKmqWq0g1R
KkkcgmNwjqc/H2W5t63GdrcvN84GbAOGlDVkkox/WOtbaZE8//n3+v65/fy5rtNfeKlMGf8l0rgy
/GKYoNteNaNHzgt0B3JetHatQ9zU47YShXW2ajO+62d7urFtI7m3eyME/lc0hwZq1vH7D/SX8A2X
7F3VXf2t/z/ry97JY1dZkvbfQTr/9X9PNeLT8k//yuFrffNWfu1+/kt/+LLd//3+x8nXevvWv/3h
f3bfSUT3w1e1PHzt0PD/xvJZ/+Z/+od/+/qf8IxselKe9P9ECazf4ccr11/hH3+/+Tr97fRVdV+X
3zMcfrzsB8NBOL8wEvAF9RaPT0zlXMW/MRy8X1iDsOZBPQDz0+ZPfoMZWb/QFQo2yR5LAIEd/Z8M
Byf4hYqeI4Y/Ic2J8uWvMBxYUvOQ+P3FFrJsEithgR4A5/DPxYLdYlJxBk9dhaOROSTcOz0w7FrJ
cxqP3nlGkjE+Jh7WhdrM0uE4ZlV/n5ILUx4kCnMZKTXySElXVxC2MmcTY2rd2M2MDzaJ3eyeY948
CIlAIwlb7JmzMZHEZKXO1gJU9jTblffiV+NbYS1ISYvyiZbee0Taqe87FT7Vq3WrYEnkbmq/iLsN
K+NugzhaXwbskTR6FFIPnY/Bom968yWUFkRjsvDsh6qa5KlTY7+rV/sUyZ/gfVenEofqfFPOdbcC
U6yHWFM+lJ0RfutQtZqbpsaWuBlLrY7JCG1xQ1/bvDmj1e/0xEpdu+wyvr9RUhNEvJ57fP4ZAXwd
r54Y1x09qXRwQFDEjDjH5KQZpkTCGXhh500djtOKTMANcHrw9GOu2ySqisBEu9nri99gpGLuqq9K
c16VfJ06jgZbE20FFEkVjvJ9l/UQRbGVkDXTh8pbJzQooCeMIrQSAdxGu0mM12FwvMegJ6xi4w+O
dc0cMzQPk2dhxpOFCLZjMlgvZF/hKZOzyVcrynS+DZrC+KY5CKLZQRgk0zn9YkDEvGmQJBy+/3zd
+lNxZaMzyPnv0S56PowKJysEK1FhrlJY64ZhwZcWNHoPk9DYfff1VXrkUBZ9Zl8nAap0JNy9ZNYC
1i1Nr+LCkvqKpBHl7FNPyOzg6NW6kceEUFRGjYnMrY+jcnt7g0R32PdZYr80BpwKYiwWPMRcKnA2
+pJrAWfFKYcLhC/JzqKw67xs57KcfKxLXXxUSJQeUyhOL22TdtcBdKynXI/BPnVs5W8J9nZOFX6m
c9y66TPjAHL0QgoPo+HDDvwcabrsvSwaa37JXGMB9LTNAQpCzN1Ir+2njR/2/obVgH7V1bQcgtXN
BtnK+Tb5ODDwbZRlvbEcPcMGsxG778Pc7FP8YjVfC+VuQ9aRb082z3b4hNlmVGA2d30iu4e4DJdL
pglHcOoVU9ub8aX0y2yORoYuB9YT1l6RQPCxGAK2NwFBjeCV0rAAk5mVAbMAs3skf+3FwyJwzfj+
GfvnkkcrcyqFFaUNvRtlcSkT7N1RRxu1zwIdRwytm2hADHxK4sC1Nxnjvltia+o7kjnK+85wfJa0
S3nnZa51GpIq3Fg4DHfA+NwrMsv6HUeePrFJlZiJ7MmJpsJzPsxM/nG5LnAEYoUGfZonvNOd5Maw
CTwndzOW+6of551d97h0zDgnZHTqjEPbON1lcML8dg4cea6MybvrvcTejZDK1gDJjjCfpCziHGtq
6OJBa1FCQ+cXL6M2sgtRK8n7ovKcQ6M+qoWPXjeh3OKk9ZkCWaBrYU45foUp1BRvug256Y1cAQ5L
6rJ9bEOzyXfTaKW7AY17tjEk0rbZW8ydztuU0WPDwNNs6o+G7y0HuxWmDaDUwKqtMFcbu2rRFhzJ
AiybnVbdzhkqz+JW9ia4wMVkbkffX84Th/99OuvuOeT3d0hf0hj0UTutfgqdqNMQ52lkLP6aTTkF
EirAGpi5MVuiqXQqatCJ4A6JubDTJ18kpo7mgkGtrcr8PPY5cNtRZSmAUhs4ssPiLyK0Yj6kZlJF
SFTeiExtd9CB7WMdt+KmXgbjScqCh/8AN2IfTjNoUVEhmY80I4U7ol/lSVTkw9cTD3PbH3kqdf4Q
v35/srSyj7+FcylPRb2aUC18j7/eRQ3S8seZVJiPCoM/ZhGTx+po15hUxcIJo2q/OkAvU8emQlfC
7TDZD5a3fqM+VfO2sjt+kgLL+GUyJwx16WSE1Q2n/XLTKUzFWyJV2EEPlb6oAIv5Xy+X/oNC6D+r
qP5nlUvruObPy6XL1zl7r38ql9aX/SiXcF6BSXcZWbJpZTJj0vn+E/4IQd1zfKoeyiLxe/ijI3gR
tQ1mSqqmP9ZLlFIM2dkrE8y3yq6Cv1IveWuh/7tyyVwngmhmUDSim4Dn8tO8o8WLhAa+yq+VjdTv
Ddnl6u1xQSruzDQ0eNg5Ex6ohTVH3ZXGsQZ87CnYG6K6IucZhb7RLV8UiU5lZJhkjc35MurzXPni
a6sKsc2Q3yvdIv9ICJ7mhCmmxX00iJsPcNaOg22T4lIAXODOXhLAYDsyw/I0vDUzA2TLWA+jhVfY
71WzPDqVAv7gT2NvvhL0WmS4RlyD0BiyCs2qPGWBAVUigB5sjxhRQG8k2pPYcfyxapvgMbWFric8
sDRh9s4q3V6rTY5XHcc2s0xrF+Q0HeZz1opeD4eqGQMsKp2JBPZMIhMMRJ4Z0NZxf4q2We48u6jg
US5TzkvZg+tPtCsi+1/+6n/UryAMWcv3//4GPPNlhnf5h27lx4t+3H6B9UuI8ujH/bV2JD9uviD8
hXHHqvkUoVgV8dyXP5oVJ/xlDeUDoQiWCAGsyYjzB3rV8X+BDheuOSbIHSG4/aVm5Tvu7Xc3Hwmu
tDuMGhEcrDGzP0+9HN9JFSVIckL02qfRuoa6n6xE750JozgXYXgazc85Y89jA06Zw7sOwoexHnuG
U+V4cFqrPZh9Zpr/ZiFL8f3H5wI/Gr+cB2+KcRVdmf3TeAwj3AIJPfCPYvSa+jYMpXkLxWjgZzBi
T26soX7MLNdwd5kicDtB30K0OwEF8EzjLwEbqfuO506rds0iSvGs4S7fLGmL99BNO+uVnQoQzl0x
UkprkkqCLRnOtnkLyTvojK3r90ZwNclYb11Ksz7dWsXkSizELjDQD+kyJlf1bJREOYcs3R+CuCuW
rSs6hw2HrIjxUoO1q21Q2jNNV8vQRw27cAqcO5A7w4ewborNpNpy3CDPKyCmT3n7uVxK88GNnRpp
F7HxeZTxWFk2ZK3NFvwUOy0Q6tfAwzNsNit/1HHvK9T84Gsn8tfij3O8cksyrU54F8ECDU73npmp
ug1L7M9+jnc/qU9N7XdPosoABITzchDd0J9jXO+n2QDbngkNproIc/+mdZ3lukpScgsAeiIBteoH
ww1fTULAN0aG0JeZcZG+2DGG4A1Qh+liJLVxD0AqnCORLiRSZeN8nQj9aA5JQUjDkIEewDe46Sbf
wrspDfez6soc1k7a4QD2XKpQx8z8BzOQzQPdscPEOqD6HTWk3MhRlrw4VdFB2WUYiAHayKiW2x0c
XHtPGCM8YBOSUpUS/z77jUd7UFb7RvSpjCzFNq3jnEQaKayr2YmbHZpIY+OspdhMSXl0dT9FVpv4
97zr7TnwyRjPRWGeEqQKp/VcPKWWWSTbuDKLl6a3uqdagPttJ0t4kRyM5pHILn3jVPZ87TB//wKL
3N+7cd8STMFvr+xxJbmP4GJITPOxZI7uXregWDcN0NQ3yWWP/kbNEXMqBSIhmR5MMU43RL2OZ2/q
UGUhuD8ACih2vYF91J4yhFuYuR/SHov+YELWT6g8uaRVKYiDHGWHd6l1/RdmIG5kzAVO0CAcdl44
WW92Qplb5oTT0lXEF8Zy7jbAD8/eyh0njP65/9rZi1ZRjCPoaI9+rqhAnSUFByKqBRMzVsmN8EAM
bey2FPYKJsOKjKNg2UIZSzRkmdh48maUpxvXKPpjOCvrHDZe7cFoNQkNEFqt4W1Fep1IvzrP6cS7
BySKSAhyQ/JuTMmBtz3GBEHsvpeTO/mbDKfZk56a6joswpC3T7fy4nl5vHdq/Bk2QUbcXWnQusxq
yY8/jH7hYEvrw+leVGbmMUWp/aPs1YcwnfRnMep5F0+dewx9/BRwbkLSVi2jvuFJOL2O6RKAb+eY
JfUl0ZW1RRYhV5QHneim7pQA1CRCfOWtmolvQCA03jhlg3HC0ggQ4Ifgl7HGPi2vl1rQbpOJMh7r
xK+JluYhUkY5yQC34Pp9tRnpwm+7wp3ufcIJO0TfYOM2S9UVty43xgG6F20UppXa2KvOajCiKe3f
+DwOzgxWi2wzxAWRglCrH7LB6esdPEvnQgRWe220PaMa4bTmbRbk9ZNglFBsrSFzif/kz32u0RD8
zpKeRu2py2Sn6V1mT/ID4YjVU+D1VpQsNB9oBOSOxzMPX6+T8j1PyGaFk5ZBzDAc5ZMvuhTGCxY5
OCxz24YPtoPZeifMMuFDaZSv9q5Zhl+VdtoTqv3pNQnSIhqRaD2wWm+v5hqXsuEbClhQnV6ZQJLI
s4ACfE7DMd+LaVSk0dZMj2PLT+/Zd7PGHkuyYhbi/6461SV3SH4a2kFiFgrYUGn3qYaRXW5cCzzF
QS15sYv9Qb6l9KEW0zB4Qz3IknqTWJMHT9sJ1r566dNbY+4NufXGjm9XJP34jed7+ACxYdq3wu8+
+UbIt0hCU1+7PJv3OaF8RyXJfmknr93xbJiPJLfHL6McLf7DRcdznptcQsoB3A0CeTPolLRUs7Sr
KPdacW0lXpjQptmp3Jid1Z7Cecri49i3w7kPfPBifGwY5tNzaSq8R4PDLzlaYtel/nvumGTzsVGM
ZDs7HzOrb455I8Rd6KQW37V8t4HRcCF60rmdjeaaEC8eOV5xnSxB/D539TEUA6Muz5ijxCqNbWDi
CW8aN79ZoJUe3NpoeIGe7duKGx0AXhZMN95gm5FtD4gYU8gGA1jvTRaYxicwT+29sp357How1TEA
ptWr64XjO6bz7ixJh9qqsp4Pa13yuTCI5eUq9QAxLCLj0ZGLMdiR6Zped4Q44r4PHHV2gnZmiukQ
6BGR3CjAhC3G4m6nUoXOflFGVm9nPZgf/Rzc0q71W/nZ7UUigeyuGc+Jm9jxNu8MFPQ9JLGZ8E0x
vVXdd4WJzEZUNqOpXrMulR8p4fi40jfDzcdbw3Tlw2L6jxJUxyHPy6TcOa4ShJl2qXPpsskHQkHh
dRtLXAeUWPWnpY77fT8Y0Ct6k88rxjxec7Pk1SfHa0u+ZjZ+sUHO7Ez0U+shqspL0HbWNXwLHsdz
t+gI9A5sCOouwoKKoIcewEJevtGwAUMB1ABgwnHByIQNW/HYQEZGXMWa/U3+CsRCnGmk4pKePaVm
fwP/bLnHRZk9QgAyCbnuLAcESWGDE+q6B0JlOKzp4C6ph+ENCJFtX2d4xb1tOHddF01u5sAwKN1k
FxZAH2KEZe9TPrefA7gTmOq0EZ6EC6GQAtOz1a7M63C3WLp3N2pS+khinqghLgz+NUNG7W6arCD9
Yza0aGFg5uN1a2kP6AbPEcKnKprdiPJEPdu5WIz7kVwK9zBw6N9z14IvMrkGYvwypFiNueIkYNBX
tVey5f0kfAZgG0erS/1VF07wOM/ER9etIIfYzRf/jNaOB20aOg1hA36RXxQsKGR1sShvCLiZPyo7
bB8sZxKf2jjID7WPIw6IjzTeXSs2TgHUsOrQdmqmIU1KE3qXpTkyWpEOh4ygrTubRVB5CsgMIoBP
NN/CykS4X5j4iJsA1R1uxdHYdM7gE64FJt3pzz4go/qH6vEvraH+v5yrWBiO/qytu9QV8hQU3L92
iccv//i7/etr/jlUITbDRgRL90ZwRegh9vxtqGL5BNaFa+uGcA5nMKOY35ZQ3wPr+CMbgZKHDoqe
5rdIDZf9FA86gRQbax4L6L8yVIEK88fuySRMD80P/zjYkRDB/7RebXQtqcmX9FY0DZk7hVEaFAup
TShD68vlSrBaBuklk5ToxsxpLoldGFHBhfmli+EubQT8wCYKzLSdj6luy4oCR/jvmot/V1YQhDZu
2SzXdStV8ZyhCr4mgcH8kjvJzHgaFg7ADRZLy7Y0yPM5QC6pP2BVFvaxa8ORTsPJ1HRRjV/tsC/N
pK3ZBZiexZeXxgrdyBrifuMtxjVr7oaimRz0yMorDcZlUZ+Y2lA+0w4d3XEGpbiwsvpKNzlAA17l
A2FAxDulXOWlkUuk1QX9zgS0bxBXBhLi41iXpGaqrJqhMhkHO+eoqu3weapmfBAUqGVUJkDPSMPR
+fPskcbnDPBSBmJs09DK4BFrS1nWdpI0ztuhLnKOIMCAxF5aawKmjeCsi7QRS6QrfPK8y6YeLIoo
UjMBFHZ3XTPl/nltGt55R5az/DVlE2uDPva/pm8KlcxyhxSEAMDJn5uDChpqfnu2JwIm3CJzCzb1
CyL/au9rShaLZzFtrXOFbQE+5hx1shkHcdaQXFSoOR2R5M+EBMshTymNEzUj17TIAglHsJrI8jmv
2BuEgTzi/Rai2RJg4L6OGLgeug46aIE6Zv5C+9bk38Lc6r4hd2DjcGNXqCOtR1HG1t7vM1F3m0bE
4qWZioHsuRImzJQwvfaroeGNUpJzaCnAE2cuZzC+eXlvWbXamRnbQSA10y3Wh3FjZlnOZTnLers0
bC4MKBcn4tTqHZBY+vYMhJKs01sra+aH3h9c0quIgyPRSqUVFLQ+OQUBz3q2Pbzbkc1heGVWJgvM
AsHLERWV2mvc2m+13RTvNnhrB8JZ53sb1ep00wfU4wRB5MrBNRdap85hBUUkYHHKS/IAr9xq+JTm
Lg2dZm55txobPBBuTYIm1zXPSe4Skz17BskuANQE3+5S4J0+MJqf76u6t9CGSCD/HBxiU7YBGxrA
4fJsWwlx3diNx21AO3QcJ9O7IfQp51QkefDaD3J9qmJtkhBlLls5pG/8jCQ0m6W1H4rkxk87kGKD
61+bQnQIeGX8KVVpiMhbj4cG/PJOQug7DZZoPuSdvoFq7N2vV/ZtbHXmlvU6gLbWumiO2E2aNT0E
VIg7K8+Q9a3TmN9qLCu3tSeTl6TJCF1rXdTd7LeuusJvyFDxEyqiUR7irEPf3jJkpYHoDo2vwsfE
JY3RdwL7OpDio2bsUjkEWQoj9q+lHr3rJmsNWE/d9Oy19bo9A651PWeO/cpUFUDLsOg6we9oOg+M
jwZQVJ3zzRBBCuyOd2MvNZBHouLekWaGkcqQvG2NYWnDjRx997FxJkDQthjrdzdYkicvd+Ed1VJ5
n/sSH3bFZpOv0RjHIihsypbG2LTDWBwn069PkrAeHNp5votHcu+dKgmuZg8VP63oGGwGf8737Mto
2sTQZ2crTIcn9igyKnh/nrq5veeyrh8AXV+HE9W+JwlXg99NymPgtILRkZERP+QWwRcYculdWAQZ
gQ119UVkZggBcGEx3ZTY9XZLTbzfYlrH2M8faP5JdXTGeSu5uh9pXAkFsqbFvgoJqYymXn8ITPCd
y+wlJMqJNrvJi5En+2A6n+AIIuxLB4MKCTLMdsYX+OoFE1GWVqMf6pkVrSvU9EzIOdWek9cXks5w
WI9ifjfmatyNttN/SySidAYnQG2LtCMBz3Ze7EqXt9qi3Blh+t0toIv2Fv3Tna1Uc0acbz4KizzC
qGtxG+/rukt24I7MtwAZ3taFs/CQg5ruo2VKnSjNB4PerU++AX02r6qxEq8OYisDp7kKce5PRZT2
y+hvgiSdtlXNkx+ai7ERwehf7FYnYJ8NZ+8mlv0hacMG5pSXnmqY2XctTK1t35oj72yYLl/h7PWP
mCeQWRBwk2470gxa6rmVWja3/sayRvuo4SYPkWuTZl8yiLEINd9Q59YX1tR5ZDitutZVPd0XCCXQ
bIWXdsRoRUsHZvroQG67pKbVbtnp5p+KbrSfCKZpLqIJlkdzskBvGyyZH9xw7q/GoJ+P9RxnaDdi
d+UCZuatGhv5XIZ1+5wElbqrqO8/NjLOzsMMKSudAv0BLOJCXk2dH0DsLpCmIeSZ6D7TrctvW5Md
Z5v9kbAcdnuJGD64WDkW+viu2hqZV0UINetda6bmXduJxNmJIK5PFUCkPirltEBXXkoZZcqyd5Db
HN7HfnpxZ+FtvDH14eGX4xpJF+uTlVn+Ox5t04jquMrukj6dIj83w+dFe92V6WoO+qAygW93SZft
fYgB1yJrmqdYjCrZGJ4ipI5FObOKgBnR0IJj6xp8Nb9OoP+3OP43ETuM3c0/XTpesq5b/8Ft8scC
+fvrflt7BL9gnWRHYUNLWJcbfMkfBXJo/UK6yRpf/l/yrFWJ+duGw/wFRSzgdCaRqy7L+0vrxXVL
8PsFB2vAFWDGDhMh1r9a1gazD9J+TJNjS2bhxSzVcnBwppAzivDE2ppJqt7nYWzfG0C4/8YQ7ges
cH767h5gA4vFHfsVjPq8CX+wjIis9SR+3yMdr74wcdB7w+7YFuqyCbZen5rYhzyCYG0eZ4wG2wVR
FtPUCptUvXzQ8dC2mzrpKCjJWWVBGVoLPF0Z2/Odyly5pf1tXkF3Kya+XZ4N+hxnbPR3xEejiIC1
dAnRJVzxU6JhXlJkVzdjWoEZzwNniFoQSXuVOuC+2Tr6D+2aLqDyeD6giprvtFhB4U7KgmB0Uat5
M++bX83VNT8m0iTKa0RcIcDywFzVHYPhHJeBLK8NKblG1VwVS5MM6tGK9UBbzEjX2izIisSXMXES
NC2hMOyP5hgn2a4ckhmVGwhj7zU1wwUwbDiFfXque0cGDsnNbTPdtbZYhU4JwNkbpvZpsK/xiicP
MNT8vVnIkklvRssd7KmciA41UhAbR5ZE/M0ExrF4mZWEfO23pr9JDEmx5pMhICNqHpFsLR6VThBZ
ksUEOo/Sj03hw1FNPpd6SW5HsdS72tSMVjuxkHFGkRa8UFv3KE6sibq6asVh8PW25/82tTmqd8LA
xxsR5GYXkSPoXFH9Wfcwggn0BBL9gu2VbV9xKFVpXiwGTocg3DdqDHIE/357ViWTRbflYEpJBfb6
RjD8HAD5GksY34/Qpj/IxpMvJiMK2CAVExYMPVGfSe+rUc35Q9D15OyQewYG1Qj3KYHUsCRD5zVn
XktDSJ52JlR1zMKKlMEYeIFlFQ+k9cr7cSaabSMMaDTV1B4Ma/JPXc1OJVzYHalxBWOG3WevtuKH
EkbAdnac7ChRUO/MiYhAAdxzx5O5jIC6Fh/q0a82rWGlh4QD8t1PZFtsFOylu9Hw27dkxGoXzYTE
3RAvu9beuWWccD/xKqa15r3qmuUwta3+6NjFU2409iuhFk0S2a58X8dRH/2Am8qdHHePYt89JpLp
v9/O5VE509eYCvBNz9Lahc26UuOZQO647na5ppuz0gmBWTOdRzf1bgvZFXuHlBEGn0lcX6nElcea
1c8lrgVcX3sIbiwUeTGbF1YZuSyOlbuE0eDWrPGHOrl1Jq++YrzqnCeCqG8oIpEeJo2HhS+1boax
yV/aKs1f+USLwzwPznmodXE1VFVzI7VbvDdJD5eViHVxypSj71pSx6/LHp1UmTWkRMRNIB6WvCeE
0DAcHivOnF0AJzr3oTZ9Wn1uiStC1mODhUWWnSo/cW6HYIAapZzsmUXMTNQEDrZLI8fswm6sfSL0
ZXpEpt6cHAme2Ziz8BVvUv5RjX5/BmCNin0eRA4/U2h7b5UpSzkzjI/4VaYDavdka+ZhsFft6H3z
RtUeoLItz3NugxUJ4ULLpiTBOr4AbiWCeCC6Zgq9mdo9OdqUYYtHJx+HDmswd/gyVBNrMAlPw8SQ
uwEqXW8tqxvZblZib6eAgPXst5+b2BvOZjtl+8Jd0KRWbEzy2mtvUoyvV7UanPt4mZaXoc70uxdb
4z1vSHzLXmF41mKxIhJ9yy33Sb+tyzm/mgo3PzDf9gGGDzUbj0yRcg1rfTMZq9lQyOaLY/j9gYab
nn+OTWeHSH5tclVPyMhY2XBuiSTJbQbUQefZ37SNkIV6KyYc1FyA1NvWUzPL8ZLG5V0z9uGNXdvJ
C9L84qBZne1nxGw0v0tmXqh/zEvYy/DGqEv7nmShgYMCpst1XVvFISzm26IdmGVa3KinYUjcrXbD
kvp0olTMCFtm25sD7w58yMoDwSAD6ZjMoXjUVEV1RkGXn+zWtR79pfTsyOwNeMCtv7yn+TQrfulA
sUrq8vyqW7r2s/TxJ5g5kPlZhru4re1P+TBmx4IF1qFl0PpkqZyhMczTG7uHMmkMrWarscj2Q1cN
4c3sCX0Zu8Z4a+g7ONGs6aHIanLhuXvEdTVNyxekfKBFZdJ6IMi96cQYdTzEnYXrGBXrySaYjU60
bT9OntfdIQyMt4s76oPD2OOek6159cOh/hz0lfi2ZBLNot93CbbT5Msk53znZhoaRt/gbg6G84LW
YCsss4+Is0F/HRqdcQxgwTJJ7orxjagIi5UUY44i8glFPq3Qmo+4xZFBCzbGuKiyOPKQr34DgN3u
8WG1z0FC8MnOrZPys5MkwYHw8PgyWHFwHoPK2BQzYrs0DOjMpF0w/OJ82xRuX9z00CBv86DsyNgk
s2MIuhoUj9Ff4t4g38SV3s1UCGJOx2p4xs3kIw1HER51rjEHDI2n4b5JuuCaofvyFf1xMWzCgRqe
+XqbMOTpjac09fzXNgNvMku4QEz2IJ2tD23QH1rHmHrNoL5dFeY3GBZBsAH13MqASROiYS84CEKL
1muCtXNkh0YblRZQjrkWwZs0Nc7OzHlzh65GC1Ahlk4S4jTM2bme+tDlMbjYd1itzCiJq8v6AZ5a
EuIOuh9Y+1XZNsxb+zIgsT4mNhp0Bjn1XU0G2AcR9CN0dqPYt23tHQwf3RRB9A7CJw7HQhISY9RO
c1zI/7wXXuK+03QTWcDSS2+HaQwfLS9v9ixIiUdNlfXkoe90o9Jo3DsZt1DP7XEOyTiqxGEC3xBN
pnMdELLOx066xqU1rUvv+vMp7G2SujOj/ZoSnNGToTiFV+z3xZUwgJZ0Bdv2Kl66u0YXDTSbpr3K
U9tGbkArpb3MiKaJqdMhtpR4phawn2bEtgt0b0d8I8hteC3rwNvHsnnx2kLsjDy8RxBAhphRmz11
x4S9z+aRl2zyPk9PU6OMo49IE8OA66OGEUar37NGle2my+LpZA/z1qs53oABJFyabrcvc+ndxdSm
ewt+xHnwpZvvp0CJfOsANcujmYfwDaq6dktX/hEPTHk7Tvh2I6ZO7oHzrtqPLjOmokc8b2SWuGLm
GdwKi/QSDBLZKwWa30VGjv64XeKrocljkiIk20aafUsevSKxIq7s4m4CAZpGyp1zjzQaIqWqsVsg
KMnpwVdIPCbtTEffXKrbXrbEmBeOj5EA2+AXCt90B9rLPkiTxwrGEIppNlRMbulop8cRocYHU9bF
B9emBgQprd3II/j+tpF9eNZyJUYmXnw0RcOaMzFZmG5kzQm2Ccb4mA2j0ts5cfJT3q8KA+CA2UCJ
GdZXZWsn3VenzEUXyo3sFyvA0tUG15g8JIrwQIGXTtt75InOxXXVchO2ytqGMkuiPmnnU1pNepdQ
+L9oPzjnrv+U+GCvBzu7qTLkyoXjnkoprE8ZS4aNQu8TEa8B4FqU/ovFAvC4GKQsjcxEtu1AgFLj
6Dd2VZ8zYdwHDUbiMB39baEtEqrbzITuTUCuidWM+UzBHrGxz1lhlbsC1gQfi7MflsBF04+CwSko
bmDp36KRZ4/JCNjqXOjfIxxtxrjFVspARU1Z8MaUU4jHAQJnwJhsUwsXHXvaOvtqQPefVMspyMbb
FG/ZR0dVhYyCuSb4xK/U3gLLyIx81lEsB2er66VneFoeRIBbRGe587oY9nzICSeKEE8cwtgjp9lH
x8PaQF4qLr83AwMwUc7xU9l3/lVjxMvJszuTfIMiw4sxuUinFcdcl2bHrBHBful6HTVd7EWLi5is
qfvkpjIKTnaZL7eeyS8HWoD0or6kT2gUas8Gm8vv1kl3vzagf4O2fYeLu+/+8fd/bUt9G4YAexkH
uyX94R8bwzR2lwKZf3bMYW5Qws0iPuFv4SntDYQVEeVDR0otVXFkm3L759+c3vqnrnT1WiL2g47L
iujneEydVcpfdJMdmVSpd52rinFrkd4GMpQPf/6tfhL3EqZLPxPw79r9/j/2zmQ7bmRJ06/SL4A6
AByAA8uOicFRJEUyRW1wKFEC4Jgnx/D0/bmo6roM3aK69r3IzKMUGQH4YG5u9g9AZ0/eM2szFcxp
yVc1blvR80WvZFPBhvrx8ff8wfAzX+Sh4UXBwYY9fSoxAAR98ZCjTc7HJl4OKVoV5wE22PuiyoZb
qoo45egotTMmvXxpZMKNeloTEB30ibhcxylP9+uR/n/96C/1I8o+H0Jm/3eBVdm71urbb/xnZ9WN
AMyC6wQMJYxWBFvnrXBENPgP6oKgYdGnjqAw08L93VjFu5m9xI+j7PRWbvq/5SSfvzL0IIIPCpD0
bL3/SWP1pK9qHsehQAb01mjUA9I+WdCh1EtZ4kL3IyXRUT+Lco2FvZugy7fDDm8sd3lSRZINh35B
X3lLz8z3v8+YgVdXTu3jkn5oLK+MMekMYV5hoB6jCLEJCwhhj51Nk3bhHGzwocEfZE60tdVCt5iy
iYKOh9ihm9O7n6h2NRJAlN1Y02M6GOc5tCYT4+i2RJnbbgC7kKaJPqH+hFWSwqJmW0yzFcaHSivs
9PCvTOPK+gto90Q23QuMDJULApJ/sHOiP/4+rNV94NRDv/o/mp50iwoK0Ecj1AyRM7+OADLxlbOT
VeXPNoD38gDzKeLR3HTseB9qKMn8+HFg+IVg/q8CII8kJeLpEr1kIgQC3SePJJU7l0DzkldM7316
y16WGMLbCEaTRi8Hbr4pZZY6pvaE18smV5CQ5UYBBc1fasA2VODk6Jus34Z3me5BS6/jbi1mpmI/
DGu6PqVdgF/aPljzNrhZV3hg6b6MvB75GkRORhn95fR4H1U9em9mDUZRSAfdyCOclBVpj86ZlRfV
D3uCnfTZrzKrvoeOVa+3H4/eewy2+SLwA0aCAZUjBu+UyrqgDxqtWJS8IgiGkBsU/Din3+Ta7PBZ
SOV9mnrcLMDIBX5hDdvGSaS+p6xWqZ8fP8n7M+vXkwBkQOcXQXwZ/CF7CSBpwexCBa+6D7vgxofr
ie55V1pCiosEnhz3oI+/8Y9B5mw0sHzBzQ+BwlNeiuUklqyRRfxejG0Hw6ldoOjmGw1c/n8oPmHe
jsDlIdfNgkeIUZ5MqJuRFzWZ777ODj0P7wc+dDJNz+NmZN0lNQA4jDXhoY3R2yEFoRym97/JQ/58
SdYQugukA0hYITfyfsOKrug76lf999mOUKjdAHQO9X3sWvj+/mU8T3RyzEuizMXpjJkzKwoUzPvv
UtQr8km75SugVr+UxyyKq0fEwohRwLGSOGk+zdEa2+VVjSNpYO9pHeXrk+qBsOBzWhAQY7h0sDTv
QCRDWdqm1FoKHI6SjkoP3GWv7I4fLwITHf4leqAEAlst8tB+8RyYEqcBzYnyELSFXX2vFug/XEYB
eKqf2lks/0tdl3Ckd4iy10P8t8H6c2KgkZOmhfYvjcTTsBVjqDU3nW99gwTruOsWq40Mz2MJAKSz
t44o3L44sk1yiXVrQUV113ZdF5EnW0A6HrJynTp8qcJ5Hb4llaMiutSBS6OuXDxa4X8ZpfB0e6Jw
KLnUsU0gjIUQV97PrZ9wBS3Hrv6WhhmS1huF3eh62wcz7JIN4DfU3M+ivumDG0vEGbuprzyPw6AK
loVgGeVesnxnAZbqZ4BnIJ+Q4W4JlE87Htj6twDswTHQ9/48JsGXPokiiFgaD0NWKkzPntmpuiHg
GK7wzWRG0jI2IZrMP+UL3WUuwrs4bYb5GbVjOlabdl4NLMBVCi0K4DlZ0KqD67U++7vF43y+bQDu
lD+CaaRruRFD3K+3bP/I/4IKH0uzW2vFMzpk6jgS40rsfMHgsaGWAgSgWJ/WQUj9QCE00Pc96lD8
bFopIsgGa6uaOXNT9MuoM6L1DVlUgTJgo8dUfHgZ44mUJoclrYLKhyyhXH4SkGbMj0Bp68vgzNdz
OtwNkyw5zJZ2RvZq23eeSpa9SiK+GhslgL4brs/m26wEbdcbwQ20fW7DzNfH2NMt2CivCimt02mu
LlN6QOPFOI8za2mm+MHQZTpzlstQ92BVYAkP5sxsw9hltzW4FPZ4MnnICeDN9fYCvhpSXrVCiD5Q
O9uOqY9sfLti+fVoFxPEChy6LKwE+jjgP5lslhJz5CZX4KrePqNtWqvbiyz2s3TLkqtpqIh09RmD
UWQLXz3jxqAuFlHzTtAHzah6kN4ZOR/YAD8wTVS1L3DfHbH/pvljvlFYBri0NDHEpw28oJbXI9Cb
5VJHA6eWyGtcSvcKOEV5X1HzlvKghDDLpYEexJ7SFV0PHOdcMEvLVsAZ4bcQuo3lYUgGelUXljdn
y/e2nDVjWM9aGftxc22JP4cFFE21W+UYFhOYjUrnGWDeyuRuyplRLtstAdkiLwF2N5ivWxHrKtnX
Fv6wdL5cTRTYA5bXvEwNwo8n6UTr8acE6IjQF1GvkZTZ1QBD2AqjQjaUslEySM6uDqI3j7Tw9vzP
aVTmWbwIAeRgixAgW3AJ25yVIlYQikcNBZTHA+lExXI7x9rOs5se4Rz/SzZCioL/j6UKj6W8yIxx
q0tGcIRmznCuoTRrriAF9I5qQMlTHujSmSVqUmv9gPUu/26dsGADS8Xt/YbUcSXL8KaMfb50C6Tn
zZrmJGKqFZ3Z0l5kPrSj88xM+D15I4WexhH6QWa5yyikVGT75QgosFfIU6IRxAe2Xd/xfCu5mFnV
IsuwqmzyaHVwPwwLf+52yn6IUj+L9M5YvJjIhDQ5js+BbR18BJoacRjyJfHsHWu7QFtA28166y/U
jt1t2But7n1UTojckShMNTwM39c5Opj2gBcnXvVKZJ9qJwWIhJcnMgREKzhctnOgBY522nnWYzGJ
A2JnqBnwyPvemi7zuEeo5xhbPXPTeiFmsMDSHcoV1BcV1+jPUQmoubpBaCaaw21gZ95U7AnEhJv9
AFp6wU2uGeso2ozk7fR8YjcY0IQQCoXoBGIZYRZU5+RbXmqC7cI7Rwo3cnjrHSIVaXIFvg6U2M0w
Uxli8WTKhBQ5THRADzhmmXVpj3PPGopF1ubJZb1iltocUIIcO+dm9QWhsm+Roqd5lTMf1Wa2LWds
b2CAgXk5qKodmaUKTiRnQb1A7gm2EbAUBmlk8Fm5dtbEgz5Q/Jz4Sa4wSBRsBszCiUu5rcv5LoKm
xEJKvTEhPDUeAv/T5ZBaRAfNKLIXHHfoWVC67dDhP2f2W5QnAH+x0sOiX3nwdLZAzG09p5h5fsIl
x5FeGskpX8bYMaFX6BXmkB2wrmM5zoGf1RaHcrcQH5YwtbxPoFG7JtkQonzv2LTGUBFITFdDkijp
G64b25ry5XsZggy4/n0PIeqbwZlqTOGisxysaxvtQeZOwjofMbPuqK2FItm1dNzjvWePcfs5bmde
Pqs5/Je9XibYwAcJsoFRqstUsrERnCCdPobZaEbw97Ius8n83eLVgoW7ZrNJnIPaMuG+x7pofXIs
VqXYC9lFHX6WC0aA7E8rgQy99UIqcAgp4AvV3IBir9SO4mc3gK1anSX4it1j0X22y7l4wOokUqyh
rs1aUJ+NzhHe0GPzvSk5Yy67pLS865gnFTj6gfb7mhFz10OO3XDx6qli7e7LOii7lwnZgukTxeSC
diHI3PqyET5AO2RqqshvtlAUvX48TJMP26pr03iuUYEBB3klCo7VfRwO4GJb5ojCeD2HrRGaqpA7
gdBCD86k9Gs3UZby5FK40YZa+jI806Ibvc9BMSxeAnAJ4qdleJpLXG8aMHtOzDqNE3wZU06yAl+F
YsKsOcqKFURp7EL3upzZHCONpxzNBNtpDhoohtj5JGjrQ6LctObgCwZ50YMeCzcC+RUHZWoi3ELX
eegjiv2uhCkOswPVV6rlR3Rih11b2xMwDzgD9pkz4f56iJvZqYYN7gaYp6ax8K3bJq9L73Gkcq9w
CWwkLQj4EEj/PszDLIZrq0fr/h7ybL8+DRWregOsKugeV4kxb70phkB20B/ACeLzZ2MBG8D1WAsD
5hxAPAJ2DZFZifJauJhK0EZvw29OqcLqNUVY1AAQg2Fpf0TKF2hlwHGo5cYVvT/Y+GJXrR/uxtz2
i+AsLq08uIkcaeWYoQYNaW36I0U4BrEVZG7yEaSE4w/LGuwDMWD2edO5vIy6/Z19g8eLAwcASAlq
EDZcZg7UpoR15z9Oiw9RadfEUxdr8imbyvVx0Tg/3vexPbFhunkxuWZl0bLMzjoxa3OsRAQSNncb
mvSx4wBnO6ReYCJc6dsmw8ysJXZi6F3FlBTmxZopvERyyCIl9dMWiaNrPy0Vp8xQoZuyni0S7Ht8
GP3a5CnI15mbg1TOytPSuUSx8mxsyyz44qPFyKM4jSVzo+2ICAA2lq1PmPT7nsweviyjdOa5Plnw
ZJO7wRZbpoZYpsLMHBrgKeOJMxwis73XThWs4hh5Lq65x4qaMDGlHKGK4Z1sFdgMbX0fVBQBEeFm
zmgYVR6pybREAwPUVNKcnGE7zTxpl6SS7x7lKuv1s4bCxd/VMVzOiotZHbOXer/ueH6w7CZO5p4s
+BFXORFPVNFucrqXqItMvhrFmmjjDmMXfJumtqoPAXSe6iqpYfg5h6FpTC5Vwdvlg9IIpEN0NtRV
MDg/aXYAo9xNhYPJ0IbzkLrBBnd6wKWbyO58hp8YvpgU6Ve5J+hLc0r9PsE8p2Yc89o2FYsAkRWe
3hGxxUA2iaciHFCzkktHMdJBnQgztH7Q5+lxkMZR4fdIrC1baDPSciEjlVXKJ9blQJtwlzvYe9Pw
tpBLybYZbA/uLCX8sC9F51B7eptGDkzHIFbscXgI23jmjWGAOczR2Gv6YzdVktPZucXs3Y6jZ51L
X+XHtAmScjpHTyPQD6vEVyrdOGgnUnzqOrrw6TlKuyapsAeaJgZAvpiLfBhAZ/5SUq9z5m022Z0c
dvTMyFIgvplsXtcNjtNHm8axDm/XIXXr7CqIYWliGrlCZURCR3Q2r6pzkkw03z2zRdBzMgWvSrX8
QKw9k6g5BVfjrHXMAhPxmLXuGagtHNZ3ydvpmmoNQxzvCZqJgUFWkwUGUEXJNwdg7SBACmWkc2xG
QP2MV1nxB/6/+Wmykm69nYpQclw6AIE5w9JUmtQwD0ZcaXeOaMzTvm2PfPCZF6T/aia16wl85ZWY
ccT+qkGQAfuBoJIjEFy2rAWMMRZyAnXwOs+s3aJyo+q6RA1BD7uk6BHWuuADSkFSO9ULczsi2cZ3
VWvHK9iNzkyxAlKO2kW65sqXIGHWvWh8eQES9fnYDASXZfLElTc5A+blMSBh9bOEQMHIqsbnxmY7
s5mQ3otIL7l4Ms/D4q/LpZhc7k+oooEAOZtdPIZedIpAPlnXW+bTJ7Ym1+jrsONtsznKSQx+34jD
tYpIDGZIE9y+qqQV/CnhztLtFws3y+94sLfrrW1phBxE2qRcR3TaJb11DINGjA/BWojR2loTMO1b
K43MpZvGlsnCutkxl3wZ0WofoPTi5/4QI2TMrA0lBV24l6GF1mjWab8iR4n8en1i1E3EXZ2W6955
K7HZ7M39geUU+Hw9pb14NaGyISbT1pP+PKT7Ss4s/aMTOilXlTwkj3rbepVGkguXeAv/X2Qy27ro
Ma7QujcLo5pM/ciKxWKWJFruU/XJ9ua5AmeTYDSYEvGxKzfumtJscW7LSXMd0BAneUVYJTmL02oe
74JZrv05Fu9OcQx72vEdB5vlkR+IedCEzqDIaz4m8oaOWKXADTKTLmwg4sz0dmvErTBnl7ZKOwQp
Ev4x2PZUrlyjbKrNLfDtYlHEq3noGmDVkmzZZUvWwEYx4BMPcCALnUuSzerHOAlQzT5zRvPoI86d
UFDRD42HAQBX5eXgyCmO8IPrwoqCOGAC1sA0Wiktfkwyq02AkMNKZwDBhPxF1LO5oS9vkQOCp0l0
Syc3q/LjqtG/qRkhe4uZBA0diZzJSc2INjC2e1ExfZtjMJ6IvsG7wiXA8pa2iDb92PG+f/nK06oa
ZaqQ6+kvyW4M6k7rrEtTVaE9BMM3P5hM9+ZtaRShZSq7H7/dn18F4pgcF6s4l+K5fVJZddOkWTXV
iW+ZF5v4VOOCpUkKCdbEro+/61c18F/LlA6lY+kIH71JWId/dKV62+mLqcjFt1mUcPoux7R0WYn+
4KVsQwjEqNTu1wCy3stYoa9EEUUXLUalzeBy76YKYTobKK+aCk//Fpl/9z6qDgEjUiTUHTgTZACR
/X9aaYekiAyNh94NQG36t2Yo/8V8A5BiieCY9F+GzJl5Dg4ocy3kcOUK9fFI/bHmBIXhiFYQnaB/
Y7hMGpW5qME2L6hCiHE5xkuopidnlWaLBDEyf39bcqctFIeJkYHrQuqkwo4G/vuX69pehAn1+5fG
S02MGmY22+2YEdnvgbCYMyuOyPdJJhb+/KOAcNp9ItqV/vnH7366IumaIrFFkZY2KarTpysSQZ9Z
T1EivlKT4Oq4pClVqrCS5jr/8TedjjLQBpu3Fbbk2yiOnfTcAIe3iIcp5+tY1TK/BuNqruYZGHMO
+dQ1WePHX/hecpWmCa5hlJ1p8vp0+CgfvR/kQcFYDSd4oV1FnyjddyI2YY6guDCvcdcWswOJLVnS
aCtzP+Vk/PgBfskV/+sOJNUSbgSaHIlZ1JyE+/4JuCWmhdPI6mubIiJW7ellrfmeqkcaqbO3tEV3
qUmN4UaY+P27KG75aJuLfRkMFecCBF0zOKXyTYmH0v/CLq69SHBbWIuw4kjAtrYO+10okCeaNpmT
D0RrOaHVR2ljGZED2aWxzcZHQoYeutoNcqR45EwdshGkb5To9iHJvDucZ7SWw3VX55bJrXrdm7TL
6lzJLabPWnOcB01GboOokTnim6ZreCz5VqDvSe2JmnnumqRJhcOvjM91TLIcK3SRjFxFgjLrNkxU
R2UScJ02RZYqpyz78fD/seBAQCFs50PrdhEdPF3aIzeL1LLX5bkGeETOmjSDuQJF62AygN8l64+/
0uzbdxNOqEW6jh5NCBbgD2QLjTI4VH04PUdJYGqMYxYFiM+AQMutG7u3eQLDMRm5RM1ObJJCqyjN
03z8GKdvLuAO4w6O+wSvTeP95BCtcLyZmMv0OUfCBfk5MMjlo5tPbnfl9sNfvAlOIwhygL4UVIoC
fKaAlp4s8sCxkyxt+v6rbvHHe/KVNMtCKaStq7+8l3uypfl0I8Me2oGk8yZwgn6/oRLURIui0u5j
1YNGBS3uBENySCijctPN1MTpsKHhXfIfScGGdTmjgPjEZc3vwk1DWZcSDFce079vQO6ShzqrZxJ1
jM6wO5MEge9prVJT1potUwYIh6BmE+owMGXivKQ78qAtB9Qail4+Z1GSQOYjrOjSxGsuBBBBzy2L
OFocqtpOvDfZvf/X7ixjAAFKgNSiAyn+7Jj6fjJEJTCmx7FU5mTG88dsOcyMuDl/vI7EyXo2c0rw
wjMQ/0Xq+qdILSCY1FQdL34IvfrXd40+pdNcIyrK0USoJwS99d4LQDqMAjwgUyX9/adOj6ZCAJWT
wfU9aeqZ3AUbIp1b9rhbnVs5vM31qmerIlCcYZs+nS3oN7N38irmepytBDV9+N34o1tkmkgWZuTs
nTW0V/4O2r6Z8NVXfIv1qzsu3y7k2qECOuwsPzUzqRyylmkjNYG/3g1dZgrLv1to7EjWLgRoc3mO
Qe3ygYtTTpRAPh7S8P12QTXTo5OPQKaN2TLGbvbJEm55Ax3aTfy90EJ+AWbnuweX9ugxyIFnUuNP
h0PizdHlEmZFvGs8oNalmxdPOslsjdAVcs9Rn4hNZC1hD6lqaB9j7q/9bTH3AGbTULvHLFJ3Ja22
77rx+mYTIAG0bOnlBJ+Quq8vgbz115xI6cptPdX5zkLJFd5D2OgLkM0Abpsisr0dVcP8yVoteKFD
AVNr20fdLRp4VX7wCktcS3iju6FZ2j098eIppYd/gewyXQLVDJTz6nyihTc4xVdQEz6Q+gSu2LgC
md4h1isfXM7nlyatHd+IEaeUMJK+R3ehqh4mVLyfMiFScFC2BU3eom73nI8RqpyIC30OvL4nLYpH
DHZGdaBNsDRbUJfBvJ2nKLM2o1fqi6Kq98MUaQo2qVL/jCgjUTWPASgPU1c/rGqkJObhY0C1DwQs
jld33rDY39xl6L86cvUe09Eft+kclJe57FG1zpbsLzYy74M1C4K2MsEM4KeLUZA8hdPUlH9k6yfV
K/M130ZujMhPUNQDsuWdHTz+Zfm9O6DevkwClDPHPDncaUYSrx6pXRdVr4EtSzBCs/2A3pWLyFqZ
X2tPjNz/UFu+o0Uo87/kY3+s/F+vCVaHlg1B/BQ2Mfp9VOdeV762VcXFFReFfD6UwgH49vFL/vqk
/zqGf70lCisAD+BZciCfXiJnt8xdDVbm1Zng25HzcFxsai482Q5zYXlfuWV8jwCB1Wzswo+andBg
Xc905ge7uRiAfQHWCz51MMcvKquVj5y3PXkSNglPZUny4g5V2WzcwfHubK2qn+UowquK8uyddhf3
n0hxT904tWM32ySH+FXiwLyxgGhTvcnpxTlQnI52Fy2vqk4GWgkjuOcEa097HsR2Zf7+kgudgPAY
EpMGkAYxLoIz+jQlcCzZz4garK9wohn8NBPpGYKSxXFe55fKiYpnYUUzOPOEpkfbWQEqFhiA7T6e
Gd9Et3czIw1Y0+BBcELgGD+5BDh5jPAFBePXZKRxQDmtyzdz6Mto19MlGXbaK+cj6vwIxWRWU9Lt
qctjTd3qWjeBHjaFTCxEAxLvKNaFwlkXR1/LjHr6tsuta7zR5dUilrMKkt0DNdDiU20xaZuAxhha
h8NM2wUjnXgrm0jekzbq+oBQ1c8lUNmNkE0GY4CSZ5bUzacSwXbYX3E/fluKdHyEyJvfWVXIARHM
znQQ7oAwh+iy5ME4bKtt2tq8QDo70UYPCS0AqVo0FCVn4mfPt8KrDLz7Pw5V7djA5f2/mee+hyUx
xYwtAqlc9wNus39Yjo2UhJl3Gb+2meffWK1QT00mFkg6bWXfOBN3ib9sNOe9oNCvryQ34IoDoxsI
3qmDKgKtaElydP5A08C7oGxmlRhTLBYijivEEZu9tBN+0r02wi6esmQerrIssu8sjQbbx0vrl/ng
+6VFqkn4xFBOgsQ99cDuptLv4VdVPxKsgyHnxHX8tYYJonEYWPxNa7s5FY4So97N4FMr3Kk08I8p
cNgddZIo2tLwLNNdVwfySzYUxhN5oYReWX16nQdZf2yFmG+CEdp44ktE7WosnKZNvzhuSoXTLrEG
Mv7JIe5ZzZnFsBxUPljXSOxC+aOUYV0FfbrcLvPEcab8rDkkE6c3/l1ZflXS5iWjFKVONkWLdeJG
I2+91zQ9n5CaWPbkIv3nATv5c0gMosPOFbgMK5F20Tag6ncrogwKmQRRB8t4pq80BEWRbHuwD9dT
g3TJps6QWUEA062dc8ApE76eQeL+M3R19gVi5fDTQ4iIUo9W8d8KX3/GH+lxTwBxDWCO+TkNycKl
E4paS/7DGGdKQ+NW30B5LHQNmTLuVPJ17ccYwpL1bdFqgt8baIRKPl4k/27BhgaCzNFnrJxOFyxI
qR7/U1n8iMtgGRG1Y0KCdUyLq6wIcHJedfSAVct4WII03jdRPD9DG9AN62R1Hv7yMP9mwxqqB2rG
vqFenCJ213KcdD3n6kci7eBzGzj9PXpb1g5+bHbJuTjejIgVXTReVZ4Xs4BnVkkOMlkM820m0xBA
cjXpq8waxU+Q862/Cdss//yXp3x/BzB7PADv6rPFwUxzqTypVekyXsqo9cYfVL3b5JHMwkdP2fVg
pvW2vsFvIKen1ENX2oWdX/9MV1vmmzV2m+lMIPn05EdFguAQOqFu5410SDgFDvgwFgx3ouTWa2n3
vk30/+dZPCwNjkgvr/hS7bKeS8r34Z3eBt06gvR/r01+U3dD+r+2L11dZCdadm+/+ptxIf3/IE3g
ng0yV7ruLxeA31IdIap0YPkRe3E88jjP3Bp/Uy4QIseZBvNunyI+dc2AJf+fCh7iP/hRjK+xFmUx
GXG8/7SU+g1Jxo3qv70Eg7l9l0kAKSWVQT+DGouBlgLofl8KkNyyS4DK6jgj5gH7MTJiA8git9PO
1V0E0Ek3ds3lAZ3l89gFpXWOw0kEHIo4U23dKQCygCNMme+hYCTt0Spq6mGbRlelvbFT0TMHfni1
xKl3Dh/Muan9wjsfvNHB5NVV7XPRBAKfJocDZVK0CvEQgKGGg154FaVx/YxUaPPc2Cv9NLBJJF1T
5YRXYDO8F4QSnBtMiSxsm6skCDZj7YbNmQvAu9v3uWV+RcTwtXOVLbduO0RPIyUudzM1NlcoIEvz
fTL70VNJcfy+U644j/OSRFo0s+w+JW6V1xe139XhBVyI/rUnLD8UVZknGyelpQ25vgAR4aHdthBZ
RhSqI16jibwO5rCbdEfQPs6DTWPtRbp4Q9fkUUehU/G4TuF8W4m6O/bCBl0RlL1Dx5gKJdpuSfyk
OHUymlNZg9BVpLjPNUipvaouYwQqD1prhpDRs4jRU9rMouPHvNmhKlP7/suS8HubMeEBfGfiaenq
zre2SJA/ilMYgqMIuLQG0cxbeznfGeaieS6UzbvjALpqFNNtcRN4WXlZUc65EbmlrmBtOpsO7O61
ijN9Dp4qP68yZOmoEpnxhMygkk05l3CpWdf8n7cJRXwz73ZJFkdP7mhmmFoq+F977fsvwVIj+zdB
LHN2c+6qcgctPM/urNLlFepF8SkQWPl32BfFuvWLkXGZlMUzAilDeQXDCctH3Uwm2Vk7lCBvm7xM
7X86QCXiAIkIJyE9rT9T7qv4nAMxfQJacj+svX9Y0MDwtkWcxU94Iak7qWHBwR9vgSs4pftQ4ZH+
bLRVWLUlCz2fUc0+oLzCJxGa+bdMY54tNYtosMV8mwZGAEcOmtVAG5OZjcQgxR4nJnEOEH70rgvw
Ki1wiJ7FZ7ngHWON7cZGTs3wStljSvZA8ZyblMb1tJPRzATXDQnbJowgY0CiaeB9Vgqo8TaP0F/f
a5Yocllsy6u6iWj2SxWLc0uhGYaql+C5s3XM1k2Zx/O9wCAn3lRTyYqJnbF/nWePr6xof2LYYdbJ
Es3N82imiJqROC99KP+h0/NhQ2uDLeFevIeICipaI2TdeE7zjJp+/PRrCWeWZHzzvr6szWY3alvP
caDn+0mMDMnExeh2RnPitlzd+tJLFUUQrrnREx0ABm4Alyi2TRGyYEboypdFRQf1bUsA7KTCn1Ea
3i5ww89am8CBb0f7vMquO7Y+6LddMAbOgzfV8ZOlbIRem16l2HG1SbktOsnmDOoFHTPky89oiE4a
TeWS1wHbCUqUDjIJ7sJPhTY5DHkkm7wHK5Ls485zHjSEirPFXokgwCnFuUzr6IqCYXS1tgFTiHUq
n1A3jjL98rALaWKjVXyrWp3IndUh8oj9zxrt7KKRx8DvbIR1VHTlt7O1E6jVdfCrc95XzB2eA2u/
jHQO2RSIoXRoCwI2J2KVLqJ990s/IyyqaFBkS4vtGMJ998bs9DyscgsZUbAiCDEBmjnPc7yG1EDI
AC7uPAyALRnB0pvvGxZ6tkH8un3O7bg9Rk5PQx6EyoMUrPkAN5f4QMmnWz/3Ea3f4zwSIsXKC895
zoqyIpeJQszYeYjtdW3g04Am2IuqLNILKALZmQL6fzZ6tMa3emKWYJp4L33mEpqxjmZN4crFAl+C
lWnt+sJ/sfEgzrZz5TgP7bg4DwpYB5evriSxLxE3gVTfD9G+rlil1KTYEWXQOjcZGjIPJc108MZl
k8R7HZmVIx3gMYiCdny8m8T9a5IjQZilPqubsv8DJYnoqYMSri49BPGOoHHt9vBrzdMW4ZfsgXfe
uq1Z/yM53s2Y6eiJZqDkPW0T9vTktMOdBnM6o87QE9+6HrABZmZmPUZLH26bNoyekJJhIt9Cmuqd
DPl7ObGUcM3sxnMV9i06iAimYKqB0R8FQnZXUeSR2o4Tw0uZ/fBrx5U69J5MxxFJn9bv0sOvyFrX
KSbvUxq2Tw6S0dXTlCRL/o8/mfY/Av08qKOn7MxLB/8FZEC0V6Di7px0NE0kymbpHJ13DU0o0l+y
2A0QTCJwBMX9Zlp9AllB/jBuQ/zxnA3g5cpJP1GFBQ8OS62cgPqPpBCbpK7w7grqNbosqReh+yAh
WzIkWVTcrar4oewMK78t0gbJE0cpwLkB4syFV9nsmhwEyA3OQ2W3SwkxaHdP+BJsRdsFr3VVPtWJ
011wnRjtCUzwZGDZonugG42EkDmI+qAqHjJMwC85Y8Jbh2JgzN7V4tC1eJ21jjPc+LaoL/HqTLYa
EcPHjLIhIiFV/LUd3L3l1u1VT9V52w1ya0v0hyauu6izT8dhWM6BxTeXUkVdGd/aqVdvo2j4B4z1
oaHGf7DAEN0CutqoUsL08nz7nyUoMEfZSAhN8TkyrCVRFcFaSuQYtwkbbdzGbvA/DNy1ov2HtCW6
Sp7aNrVbHh28Mqjne024tbxcHPIK74CNRFkMVPh04SuAKVtLTosGC9OkC/ct2G1H6BgZsNZ+pDiC
Jn90OQhv/RTOBhCrqGnLbG6P2Ww1uK5NzqPnaOREUA34lK15eCHdmNXreKYqHiIGG6oGFHozuwiF
yvGym7V9LUVi0y+1/PmlgET0uMjyEQH5trgq2t67a/MUjaOhn8Ktt3bRIYRp+7NfuggOE4Ix/YRQ
BQBqd9/6MuO+s3SHBSGOo61bjYLmUO7LsEFElHZuToOkV9dhl6rlmvEKXtUQVod1nGLO8czeJ9n0
GEVoj+SIbZ3JePqq43nrZ0p+QwliuU99eANOATtY5FhEuPSw7nq06Uh/qmDvz+X8XY3ug6VkjPhH
31+HWbreIUrmb2vk+Q/1YnlncaTlFUaK3j5p+4cWSobaUGqXdD7Ktr4e4C0i21CSn0xps0/IGy6g
yTgXLuQIFOLqHkz86F3VAmkWBq3Cq7D1P88BVpE4N4R7K8LNShGxKHeW+a3Xqp0k67Tgu37iEFhI
+XR1QDY4OC+A2N8ltdiKSlRHF7eqs9CcEGLBpmJOovGILB6qFJRdnnuENHeq6SKkZv27MStdQLOV
fZ93Kryq8ZF/hIFnXWGYjPKmFUp+byJ3/TZoSnG72HXXiwEsFyoRQ/1FGTkHdJtKnbG+3fzB7eLw
KAHS39gBPAxOXomSjXcYpb8cVJ2X5xMA6xcrL7/MlvFPdGTxf9g71+W2jWULv4pfACzcL3921RFJ
iZJlxVYURzl/UJREgSBuxI0g+PT7GwC0RUiWkw1XbdSpg1RSdkQNgUFPT3fPWquj6S7L8nPJwmzO
aqtCYPVQlBeyG6ynhh2kU5y/N6NJAhsRHX0vd7HxtF3Tw1stFFrHbGUAs3DuLmuOvZduJm/TmZvk
+3si4jnRdUYk6MvxrA7kYF7QlOVOYPlv8PwZXChKRGe0WrUWco4UdbSmqRC9V0DpgnatrpFnBX8P
Im/jlDgSO2PuCkO+3VVBqCBkEmY1sXhKH8Nb31UorQIzEyLRh3znPeH8vfP1Rk05TlO2CCXvYorW
a5cOZImnuReFuZZwTJlvLgBeV1+lIFdttj0oI/SkVCiYbQsykHU6t8wsQSaSdeEjiPx1S0fxywNK
emdOVgfnB9pUz8u1zF83Fgqeaij/ARDQxsS1KNGlKx869U7FkUa+8whAzLv20uhmvSvyP8EWlh+R
sf1kBnE+ZfNyf49KVb53qpyeKCDT3OIqSNPa/zM3t6V8GQU0BL2S6A+glgu8lnNOG7wyreYbRSJy
8kjc3N9cGr4QzdK2iv5CfmL/5aYhTt3dbMBN476hFrv0/YBWdUG3geRgTNVQl+Qz8I9yRdddQy61
v5AWZtdVS1oETG0fOsY5DTSN6GMqA4w9B058QE7SiAob61GdbG6UxKDrbE20BbiRQMQUhy5TP92G
9ZWsHPa3tVopd8SiAD44xPyMRhjx2YuMv0umX+qMaCI3/l4qFbkz+TznyChi0C7M6ENxLGhKWQQr
YgFymA3TSwgFEYSqqsza46S1PP4dSXFbv6w5Uya90ZI8uNrp6u621HfoQq6BDH1FC5bgXW+2aQWg
yoUEp2Tu6ZT5zn0vJwRwkfE5y0TqGTtymM2kyCV5C6xsX35CsbJ4amNkP6r2t+VBJCVxvd3frl0f
2Uu69e4/i21lCavSuY4PuR0EZ4a1JSB7fzp6qIJmOixRNQfDQEWDGuVpKWGtSKkPA0Civ4jBK1ET
uupc2RzhpFMOyJQ77NC5rlV7J/0eqwdyuX205rZqlDV/3zsms+VpyDROjQOAg02o80cmi//uwYN4
8yZb1VSUys+qbEPSWFal5y8Sj4R8Cs1x5809+EeLQx3x7ZwykEuixr/Lz4AURU/vP+xrTRQFNBL/
avS1lkGhqacPu3Pg7Ghwehaxu0NVHeQwDOK1GUBPygzH4JG3ESLfQDyXkR7Ut2lBhSFdk4H7yR76
TZz+ZPqVt6wRkB9yqAAaIFT37kiCMHAo2e1pqEw/aYCnJqrtFJK+oiJA9GZLImkF6Jw/oeiqXW53
ZAVxlSDAp6B/5E/zfCsyJ9KR96fqtPDZVJiQiLA5ldVExboP0ivXbojCub9ZuImD9XIUpe3/POiH
Mr/Xa3qLnesRNKdZEhshLYo51/Mv3r+BN94Vx6QCAwk0gqq1qp++q2qNcsZBLbyFsXds78yNxWFF
6SiueqNwLOGRk7nbC1/z197HYuse4vmWlloQXwvlDhKBcgP4nuTr/bt6Y1rAr1IQJrs19Vdw2Vgr
XVr16t4ilsiQELDbe/M9jDeHxMUNURlVSRDK6EAOIe287V/vf3vjm059F8g2hGD4l0z11UFCXFsB
ynMH5qQOqRhskMdF5xCqUQRIn8ZChiSYzbZ2F1iudKmILDXWUW/8uNPTrfqbbtY0rD2Tg8JbLzil
g62cwlh7RvqJVJ9zw+4w+v8r0T+pRKOwguX8uBBNYTNePRb+Y3lSwG5/7ViEViaA9zgxgsNmatR5
cQ1dEdrSJgA8abOiWXht66Xuj67Sv5Z1awOe5ib4w7citC5PUM41kQsxoCSqJMr/pAjN8WpvI7VB
suJHSdPoyCHL/VN1Q61RJYFetqCKq0Dc98P5GlYFGOvinqYlDzboAMTE6IIcl3uHaq6JNui+Dq4Q
ktySodt39s4OriAwBp/2ZXhNgkykJpk3aprRBV2mbZq1oUt9Xer7M5A/h3Ndi+RZCvMYGYcUVWBq
T1MHaNqUw8gvW9jYMxkNH8jXdjBXUrZzT+E7JWgg0w1Ij6ksp/IMbY97AuW7krjnLCVhQ8p982BK
WxlqNh8PEJKbJjsrw9lm9wr1dWCnO+2sab4eudZXEF23G0152NGTgN/d3oeJ/wySQaMMZKE3aKrk
56CT1FgkY9t9MZez9N5EcQJ+LvJ0lcTjxR5Iij09bGc7ybrM6FKA4yrmLu1JpriSuVdEoLrQzwQ8
uT8zTaYSGks+k1MGpUOnBrXf+4NHYBpk+zJCnnxGxkzogNDgFOSTNF+7QFtKiEuLjZ5tz+lmEM7M
FM3TXaB/qeyymIvf3OiufeY7SKgeVISFvZop2IZaMTcK5UDGghwzbUfmYc5X0rbQ+GjoKbdfaeq8
hEUOlskMZpxl/UG3FtqqQ+OfOUn8XMdpwqFxRuNDtw5oClMjKsZZ2KMbSgrz4Nwhh1JQcwph2aLr
MIUcyAsubFuoRKtobjv5nWu7wXXqIPtLgQPh7YN8WFQ2s6flfGllWGiSSneNkfhpbcPhpfHnlghv
ptQana9sCHqyc1fZym6qBvwnko0vO5+b8jaBfqlJJLkK5KgZmqT7KwsRy/luK6yo4LOyY934uRJA
L83VubUD5GC65p5pwrDKMEJYxDBusOdniEUaBwfcelj5D2z0vPsDf0MZdH+2U6R4VhU2SiVwyqZR
xCzlCrLMqrVFfj3NHQpo2X3zviO6FVDNxayKiueF70zZwEEEPElT2tiRUxAme88scqza5LP2Guu0
LUwFJWJkE9Ki/iNc81doYw90ruX9s3me0Q3BvymZLs6p7+oDb75KWScW4fpVxZH9p7XF6uCs5N5C
8gnhA96wXWJMZK43zWTEWxZFJfFRyvQPUVLRSki20itEV4y5jiznFIVo96qOHeU2ylH85AAUyeWs
RqcL3uI5TG91Tlt0eRZxdDHj+IN78Nb5RxrL7i88Ov5ea6nL0UlxUOcBzRdFCfzarzbxWVzSmFGL
+eG+QuLQVlmomowjsHd0/kGBIJwjvvsshzv/y26NFKxYXhoccY5xSnW+p2cI3YiQ3ExKOliCVMhn
OnQtFBllOrzLWjCHEcoyDIAvNO8W9IIgR8U0qHaFC8EE4m3qTCn1goEVVn4QMvAQBJ2LHB3seQ0R
8xzsZDiDjU1bJGEAwsJZ4l98/RBT5sWNOTvWt47IKXqvvLqirARfHzPiAKXgkExxlwgeUXcgBUAC
ku9CPUVaoP6M9zL8B7/mD5US0E+E+4NDhF9BrWsaaYUzVWPFvZKzMqYxhLy/MfbGhV1tHuCok81Z
VXztBmowp4LHCfRBlhaewTolrVOuaypN52SvtBGlVnst5TQ1OaBMgO+NUFbAOSj0U/X3+gVkmByu
PmL3rlLtpnqumVOL45MZRMn8LKVoclmZgFwtOr7M9n4kL2RqjHMJ8bep5Sk4Nw7wZg2L1y3VL2tw
PNDdaJa6LXAm1N92UyPlsd0dt4DADKsIlvQiArKxiKxQa32T6qBh2CzanW/uppIn3TH2+rORYRKZ
oX+hv3B9gfqYfWYUidh2Kowp3W/Pc9Pn/SWhPAOsFF/vTX1/U1rBs6MbTE3NCmjmmo7swSyIGLJU
eK96bAZzfV+gpEtGcoZQE+zWUHI/q8qBVCVJUY120+dU9OWLSvqyugYNQ3z8CV1d/XMlyx7BcBpA
aRRvSk+9r+T7CUqu689SVd5YAupIxOZd1f6exE8K81DhOKSW50DWExlMsWQKbbXD/6JQKtTbiQjM
ucPJDqHeIds8qJtkP1PQ2zFg1qp3hodaJyD87eZTTSnxCm4rr1CTXY+OQ55CX6CNnEL3TxCBpEAD
wQcFndCzziGD7jbTOijk+b52snx+0NdbSsJpKl1t3XIpFUnyhI7zo+6jR3vmafvg2U41CV0+yIwH
1Jbpwrko4iw5d6IA8QSUoVIOhTYZa36j00TZYyuaqYrtfoL6fJDOQ40qwE2gguW4jNGGixaQ2gvp
ntPq3XRdervw2qXnIMTHLFTMaYpetn9j7NBsmnPG60q3yKkGVwg73L0Ixd6oEPRjfOIaQGRANAHj
wIrqw0RDR1IPOirpC8uv6wtAVM9IEdm4IPsOGRF0aApWne7/lLN2ioghaBPfqyP1osLXgZPUA0c7
6MFCMd+WC6VqnB1rUPODJ3rKABPcBs/vP2UfQtB8GycfporKmvxKyO5QeRKa33G5CGsMREQCTuBK
c0+i1VXzTf9nkoDuQWbLYjmPC7+ov5SrrL5dcZhQfINliJ820rV3yX/2oSO+4+2BuraKP0krBHYU
VshJXtHcVHPH740RwhQsyifQMyJBoNxDcg+GRVxUJEIi9O7HkqNNCOZl4ITdzzFTvvDFJP1oGt5/
wnY+3//Me0+wal5N03cS+lwf5vMfzIJD8oLKJoUgcfVmAQQQGTbECKa8uf5bs/CYlHEhrNHzk/gE
7CTysb9jCb0RvluC5vCmYbgIFN5bc+DQmxOeLnjabg7aLxyTJViIbv29WeiBxr7Pgq7wpm3VMez2
RYvE/eV6QEgXqU/g2pSMmwtLGdl6gEJBbeDv2MIPZ0GzabZqAVyDWtZcDPhyFhyEhi0YV9pxmv5b
66H3BN+9AqRanT1u2CwoE7HzU9DoZgE3czILzgTyLuQRcN/N1RZ5RrQi8IzqUN+ILQBs5BGtzi/0
ZwFb4dwCkGO3ItotaUSzIKrWRE+DbIFqGQA/Q4Ox9qZ3tNUJao2sB5W+bM01Nr+gsYO1BtoiS79F
Hv8gWsAWTJRh2CPeXhG2PKGjMucpiJA31+i8I8cH4tBlmC0A+qUUC6uke9e9PUJR9IlpIDgBmH10
VsBZxdDdQae1N8Q5/umHSerENFXKvEg0N9foHt8yBUFu0NtnDSAsbhgy6MDm6vlDRTYmgr/L7ji6
l6+wnw99fG2CigNyaMdNsWcDuADYJGi1IrnSXKMLDSi9is4Ig4yAMBEtGVydZbZG0A+QnAlIfBEX
ADIV1+hWApxDfagt6AZdJYi5ocS075qt/2WAZDoTyBGcS4J4bq7RpQywngZvioQGSOUQbhpy+5S9
7cB2JnyNiJW7WWqNb0QBksGNDVwQmjVRDWwBWlRr8H2vqDiEBkBLcEHtLI3NORIjOoOrKdoEWR86
BgEJaK6ecxTZIy4Dkmg3S+1WPCJTUBz6Kwy1BXGyTABoMhHHd/3SLdDfmNNm2Ll0vW2u8bkFivxD
J0GfNNICMPzbh+z5RvZHgiUBPDPaLaTN00ZkCipLdXCoaLJDgNnh8OZNt+DoEzYiTRDkRucPdN7f
UCMgFEQOlvpq+/Ryzys6FjU3Hh8EbWsko9saUJsTYmGDgiWNtEBgUDCEN43A1mhbRdmRqLH9eTvt
Y1oKgGiG2gKVdvY/nlKc5YirZwvsDeBPUXLqavqjenxOo4YaAWkTITOR4mmMaJkUThSW2rGsPLqX
jxzN4LIy4RFVWU4P4Y40Vy9GtCis4CLhD3db5gjzBaPdoQZUj3T2fZ6SZiBvToKoKtMCyTAoPDfX
+CYBdtTQLVG1J2CHsQattxIoITaHvgRg7eOPbyUAkh+6GVA84ggJyrvZBX/9WXAmFjV1UpKxzgKM
r+EHjlRRQO2SFZrfNv6XITLb7oRlgC7i+MJCCsmDjcBix0e4D3mEtx9fptwOrlkdbTWd8pdoCzso
LmIp2EIKxjo6/d6mYBssBZJSlLvaWRpfKU1TBvtDTZ9QTEQEWO9Kabi9k6UgmxOUVjhTsEe3Fli9
gkEzzApU6smo86Is077lnhVQRsQVKDo8085jNl84pvAQ3ZHB0bEoG1M+6nb+19GxNaHBpi0OIb/N
EtM+olngwFnh1Q2zBdYC0jM6RaL2KftFA/widSpBWhtdzYT6pj40QtTZF9jzkCn+wfM32yLJ5BGY
MDqPINSVB3sECsq4O2KkLl8m5HzpES1CKCS0kYRvjcQZny3o+LOBawE8EjwvUS3tiie9WWgKaBZV
xEZZaVy+gDWqDS4g8vwwUzlc+e7xXloBrRo4ZTYoFwBHEtfo1oKjDIZdiMNWmcNUha7kp2vAAo1G
IR18TrsIRrcGVAW+1sA1gD+kIEQPa2pjzfUqNuJURSeXhC86tqiAMy97aK6MDxCxr4Uz7K5TK7DN
CUw40HjIqDXX+GZBbFYDrUAUj6icqbroPv3SBZAgiCYtMrnUaBcBeJOhjw+0CugSO94PjIA1QAQK
HqMDZIwuTaL35NDIiJUgMwcE2sdZODUFoVFIOaFRFWymaXy1swZVPSg85iBBQHwRCO2OT3vuEHcA
qEGAuDtAZut/R5Qk0NxMNA4YNAvNSTq2IAso00t3QOVUOAqBS2q3i9FFBIJFMPDpTU4MOS2yIBh/
83mnk6BOUGeF9qSM7u1rmqwODgsNbBzzZrW3z9/fE8SJq9grXpRTxhUcv8GG/8d8DYGjMJDiPeIs
sPSXRmDhKDROHJVuukfkAWDvK4M3A9Y5Kj3Wt9SgVyawQBzBPqSDQ1dS+wc74t+Yqm8sqCkk/qeG
/+Sv8rdoUj/6wJH38/rnHeenIfZAaTn5oKBDtd/d4vzF3/91wgBo6kEvfnisDzXf0/1694Cvv/rk
u45PdfyfC3+VLbPHNR0hBSesu82bZQSH6n/C5cMyWr6k45C4szd9v5NXMsXfdoCfDJwHvXGFAx08
buYjJX46cIN4GT5wAAl4mR9vUbxG5I2x96EjT5chqglZ7J/cdQtcGzx2EibZ8ik53qW46xYoPHzk
94Q9Gkt6k+P3t6xjtgqX1TJbvbztNtIcettHNe0PyfOHKXJX0cPptLeJ/dBvOWfW/aeT9wmmWJwn
DB35YpVk3uktdziWoSMvmHHfP95hY95tRDd04Mun5frEADuiwuBxUZiOE/90Rbag18FDx0/+sudF
2px/8MhJdWoWLdF16LAfX/umlh81eGAGKB+D+sQu2sR/6NDXSennr6a5BWkOHfsTcnEn3qPDhA8f
F62xZfz0cjpIzwWEaPjQeb58XJf5qihObFptEVqDx/cf6XK5PKXWtke9w4dmL8iT4sSyO4zl8LHz
HEkff7s98U2q0lRffsXoSZn1hxbg0MFDJ3HR8yFd3XToyDerh2zZi5465sfwoXfL032rq/cPH7j6
sFgi2r72T7f1Dpv+K8a/WmX56sRTdUdWv2LwT6u9/3iyjTH4r9jRb1bVh7+SLDhaXJMftMT/wff9
0y4gA+O0ts3IbBn0134LpBl6/7+t/dMZb9mug4cNQiKS06wGIq2ARA8eOlshIH4cp3mVLaRq6MCf
V3GcIz+27KUJagtQGDr87Tp5Wn24zF/tba3uwNDhf0/KH7SjEdCCX5D2tV/w2hA75MLQ+79j9ld0
mjwJKbqS1/Cx96dZZcfvHzruH8Vy/dIQobOJg+uhw35dZRE723EgYeJCJPQXbJhffTKbnnl3AOWh
N/3nkn0n9orTpdnBOgYPvsqLD2/efEtLHzy+nz8mce6fuBU0mwRedfDYdUKLKe84UPM2W+DX+yO/
VWn6Bll6XX86SuK89WunxTXxicdwtcz+9W8AAAD//w==</cx:binary>
              </cx:geoCache>
            </cx:geography>
          </cx:layoutPr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400"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551863</xdr:colOff>
      <xdr:row>2</xdr:row>
      <xdr:rowOff>21637</xdr:rowOff>
    </xdr:from>
    <xdr:to>
      <xdr:col>16</xdr:col>
      <xdr:colOff>82577</xdr:colOff>
      <xdr:row>6</xdr:row>
      <xdr:rowOff>159637</xdr:rowOff>
    </xdr:to>
    <xdr:sp macro="" textlink="formula!$B$1">
      <xdr:nvSpPr>
        <xdr:cNvPr id="2" name="Rectangle: Rounded Corners 1">
          <a:extLst>
            <a:ext uri="{FF2B5EF4-FFF2-40B4-BE49-F238E27FC236}">
              <a16:creationId xmlns:a16="http://schemas.microsoft.com/office/drawing/2014/main" id="{075F94C3-01D3-4072-A276-84FDB9F4C5B2}"/>
            </a:ext>
          </a:extLst>
        </xdr:cNvPr>
        <xdr:cNvSpPr/>
      </xdr:nvSpPr>
      <xdr:spPr>
        <a:xfrm>
          <a:off x="8580077" y="402637"/>
          <a:ext cx="1980000" cy="900000"/>
        </a:xfrm>
        <a:prstGeom prst="round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 i="0" u="none" strike="noStrike">
              <a:solidFill>
                <a:schemeClr val="bg1"/>
              </a:solidFill>
              <a:latin typeface="Calibri"/>
              <a:cs typeface="Calibri"/>
            </a:rPr>
            <a:t>Churn Rate</a:t>
          </a:r>
        </a:p>
        <a:p>
          <a:pPr algn="ctr"/>
          <a:r>
            <a:rPr lang="en-US" sz="2800" b="1" i="0" u="none" strike="noStrike">
              <a:solidFill>
                <a:schemeClr val="bg1"/>
              </a:solidFill>
              <a:latin typeface="Calibri"/>
              <a:cs typeface="Calibri"/>
            </a:rPr>
            <a:t> </a:t>
          </a:r>
          <a:fld id="{9DF8A370-CADD-4F41-85F1-545EA72F5E82}" type="TxLink">
            <a:rPr lang="en-US" sz="2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26.86%</a:t>
          </a:fld>
          <a:endParaRPr lang="en-IN" sz="2800" b="1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416724</xdr:colOff>
      <xdr:row>2</xdr:row>
      <xdr:rowOff>21637</xdr:rowOff>
    </xdr:from>
    <xdr:to>
      <xdr:col>21</xdr:col>
      <xdr:colOff>55117</xdr:colOff>
      <xdr:row>6</xdr:row>
      <xdr:rowOff>159637</xdr:rowOff>
    </xdr:to>
    <xdr:sp macro="" textlink="formula!$B$4">
      <xdr:nvSpPr>
        <xdr:cNvPr id="3" name="Rectangle: Rounded Corners 2">
          <a:extLst>
            <a:ext uri="{FF2B5EF4-FFF2-40B4-BE49-F238E27FC236}">
              <a16:creationId xmlns:a16="http://schemas.microsoft.com/office/drawing/2014/main" id="{2866FF9B-9EF0-42EC-8542-01BC286A7BF9}"/>
            </a:ext>
          </a:extLst>
        </xdr:cNvPr>
        <xdr:cNvSpPr/>
      </xdr:nvSpPr>
      <xdr:spPr>
        <a:xfrm>
          <a:off x="10894224" y="402637"/>
          <a:ext cx="2700000" cy="900000"/>
        </a:xfrm>
        <a:prstGeom prst="round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0" i="0" u="none" strike="noStrike">
              <a:solidFill>
                <a:schemeClr val="bg1"/>
              </a:solidFill>
              <a:latin typeface="Calibri"/>
              <a:cs typeface="Calibri"/>
            </a:rPr>
            <a:t>Churned</a:t>
          </a:r>
          <a:r>
            <a:rPr lang="en-US" sz="1600" b="0" i="0" u="none" strike="noStrike" baseline="0">
              <a:solidFill>
                <a:schemeClr val="bg1"/>
              </a:solidFill>
              <a:latin typeface="Calibri"/>
              <a:cs typeface="Calibri"/>
            </a:rPr>
            <a:t> : Total Customers</a:t>
          </a:r>
          <a:endParaRPr lang="en-US" sz="1600" b="0" i="0" u="none" strike="noStrike">
            <a:solidFill>
              <a:schemeClr val="bg1"/>
            </a:solidFill>
            <a:latin typeface="Calibri"/>
            <a:cs typeface="Calibri"/>
          </a:endParaRPr>
        </a:p>
        <a:p>
          <a:pPr algn="ctr"/>
          <a:fld id="{4FC65A4C-EDE3-46F8-90B0-194956179309}" type="TxLink">
            <a:rPr lang="en-US" sz="2600" b="1" i="0" u="none" strike="noStrike">
              <a:solidFill>
                <a:schemeClr val="bg1"/>
              </a:solidFill>
              <a:latin typeface="Calibri"/>
              <a:cs typeface="Calibri"/>
            </a:rPr>
            <a:t>1796 : 6687</a:t>
          </a:fld>
          <a:endParaRPr lang="en-US" sz="2600" b="1" i="0" u="none" strike="noStrike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21</xdr:col>
      <xdr:colOff>389264</xdr:colOff>
      <xdr:row>2</xdr:row>
      <xdr:rowOff>21637</xdr:rowOff>
    </xdr:from>
    <xdr:to>
      <xdr:col>26</xdr:col>
      <xdr:colOff>27657</xdr:colOff>
      <xdr:row>6</xdr:row>
      <xdr:rowOff>159637</xdr:rowOff>
    </xdr:to>
    <xdr:sp macro="" textlink="formula!$B$5">
      <xdr:nvSpPr>
        <xdr:cNvPr id="4" name="Rectangle: Rounded Corners 3">
          <a:extLst>
            <a:ext uri="{FF2B5EF4-FFF2-40B4-BE49-F238E27FC236}">
              <a16:creationId xmlns:a16="http://schemas.microsoft.com/office/drawing/2014/main" id="{187D43A6-5E2C-4CD9-973D-446AB7E52722}"/>
            </a:ext>
          </a:extLst>
        </xdr:cNvPr>
        <xdr:cNvSpPr/>
      </xdr:nvSpPr>
      <xdr:spPr>
        <a:xfrm>
          <a:off x="13928371" y="402637"/>
          <a:ext cx="2700000" cy="900000"/>
        </a:xfrm>
        <a:prstGeom prst="round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0" i="0" u="none" strike="noStrike">
              <a:solidFill>
                <a:schemeClr val="bg1"/>
              </a:solidFill>
              <a:latin typeface="Calibri"/>
              <a:cs typeface="Calibri"/>
            </a:rPr>
            <a:t>Revenue at</a:t>
          </a:r>
          <a:r>
            <a:rPr lang="en-US" sz="1600" b="0" i="0" u="none" strike="noStrike" baseline="0">
              <a:solidFill>
                <a:schemeClr val="bg1"/>
              </a:solidFill>
              <a:latin typeface="Calibri"/>
              <a:cs typeface="Calibri"/>
            </a:rPr>
            <a:t> Risk</a:t>
          </a:r>
          <a:endParaRPr lang="en-US" sz="1600" b="0" i="0" u="none" strike="noStrike">
            <a:solidFill>
              <a:schemeClr val="bg1"/>
            </a:solidFill>
            <a:latin typeface="Calibri"/>
            <a:cs typeface="Calibri"/>
          </a:endParaRPr>
        </a:p>
        <a:p>
          <a:pPr algn="ctr"/>
          <a:fld id="{338C3C26-4D2C-4167-9C97-C005B9475917}" type="TxLink">
            <a:rPr lang="en-US" sz="2600" b="0" i="0" u="none" strike="noStrike">
              <a:solidFill>
                <a:srgbClr val="FF0000"/>
              </a:solidFill>
              <a:latin typeface="Calibri"/>
              <a:cs typeface="Calibri"/>
            </a:rPr>
            <a:t>$13,67,515</a:t>
          </a:fld>
          <a:endParaRPr lang="en-US" sz="2600" b="1" i="0" u="none" strike="noStrike">
            <a:solidFill>
              <a:srgbClr val="FF000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25</xdr:col>
      <xdr:colOff>527522</xdr:colOff>
      <xdr:row>28</xdr:row>
      <xdr:rowOff>187399</xdr:rowOff>
    </xdr:from>
    <xdr:to>
      <xdr:col>36</xdr:col>
      <xdr:colOff>371772</xdr:colOff>
      <xdr:row>49</xdr:row>
      <xdr:rowOff>146899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1E049238-E2A4-426F-A5AC-94AE2AC8D0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53322" y="5521399"/>
              <a:ext cx="6540325" cy="396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553610</xdr:colOff>
      <xdr:row>28</xdr:row>
      <xdr:rowOff>187399</xdr:rowOff>
    </xdr:from>
    <xdr:to>
      <xdr:col>25</xdr:col>
      <xdr:colOff>388789</xdr:colOff>
      <xdr:row>49</xdr:row>
      <xdr:rowOff>146899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8EE9308-E4C0-436F-BC57-D768D1DCE2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95250</xdr:colOff>
      <xdr:row>28</xdr:row>
      <xdr:rowOff>187399</xdr:rowOff>
    </xdr:from>
    <xdr:to>
      <xdr:col>11</xdr:col>
      <xdr:colOff>414876</xdr:colOff>
      <xdr:row>49</xdr:row>
      <xdr:rowOff>146899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1A4DDB0-DECF-4850-8E07-ADBFEED7A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81643</xdr:colOff>
      <xdr:row>7</xdr:row>
      <xdr:rowOff>94972</xdr:rowOff>
    </xdr:from>
    <xdr:to>
      <xdr:col>11</xdr:col>
      <xdr:colOff>414876</xdr:colOff>
      <xdr:row>28</xdr:row>
      <xdr:rowOff>54472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A5DAD65-66C6-4994-82DD-669B61BAAC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527522</xdr:colOff>
      <xdr:row>7</xdr:row>
      <xdr:rowOff>94972</xdr:rowOff>
    </xdr:from>
    <xdr:to>
      <xdr:col>36</xdr:col>
      <xdr:colOff>371772</xdr:colOff>
      <xdr:row>28</xdr:row>
      <xdr:rowOff>54472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9EAAACE-6B94-4361-B264-F1420DF3D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6807</xdr:colOff>
      <xdr:row>34</xdr:row>
      <xdr:rowOff>126999</xdr:rowOff>
    </xdr:from>
    <xdr:to>
      <xdr:col>45</xdr:col>
      <xdr:colOff>165244</xdr:colOff>
      <xdr:row>49</xdr:row>
      <xdr:rowOff>149499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D476AE9-4586-4C2E-B61D-FCBD316E0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549074</xdr:colOff>
      <xdr:row>7</xdr:row>
      <xdr:rowOff>94972</xdr:rowOff>
    </xdr:from>
    <xdr:to>
      <xdr:col>25</xdr:col>
      <xdr:colOff>393324</xdr:colOff>
      <xdr:row>28</xdr:row>
      <xdr:rowOff>54472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77E9B1C-1712-49BC-9FD3-85D6A8442F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6807</xdr:colOff>
      <xdr:row>18</xdr:row>
      <xdr:rowOff>75831</xdr:rowOff>
    </xdr:from>
    <xdr:to>
      <xdr:col>45</xdr:col>
      <xdr:colOff>165244</xdr:colOff>
      <xdr:row>33</xdr:row>
      <xdr:rowOff>98331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6CE7539-0D4F-403B-A4DB-0B8A6EE2F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37</xdr:col>
      <xdr:colOff>6807</xdr:colOff>
      <xdr:row>2</xdr:row>
      <xdr:rowOff>24662</xdr:rowOff>
    </xdr:from>
    <xdr:to>
      <xdr:col>45</xdr:col>
      <xdr:colOff>165244</xdr:colOff>
      <xdr:row>17</xdr:row>
      <xdr:rowOff>47162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F041CCF-1054-47C1-BF45-E1C2E46588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361804</xdr:colOff>
      <xdr:row>2</xdr:row>
      <xdr:rowOff>3637</xdr:rowOff>
    </xdr:from>
    <xdr:to>
      <xdr:col>31</xdr:col>
      <xdr:colOff>193804</xdr:colOff>
      <xdr:row>6</xdr:row>
      <xdr:rowOff>177637</xdr:rowOff>
    </xdr:to>
    <xdr:sp macro="" textlink="formula!B6">
      <xdr:nvSpPr>
        <xdr:cNvPr id="18" name="Rectangle: Rounded Corners 17">
          <a:extLst>
            <a:ext uri="{FF2B5EF4-FFF2-40B4-BE49-F238E27FC236}">
              <a16:creationId xmlns:a16="http://schemas.microsoft.com/office/drawing/2014/main" id="{F974158C-5BA6-4EF0-8188-D5513818DDFC}"/>
            </a:ext>
          </a:extLst>
        </xdr:cNvPr>
        <xdr:cNvSpPr/>
      </xdr:nvSpPr>
      <xdr:spPr>
        <a:xfrm>
          <a:off x="16962518" y="384637"/>
          <a:ext cx="2880000" cy="936000"/>
        </a:xfrm>
        <a:prstGeom prst="round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0" i="0" u="none" strike="noStrike">
              <a:solidFill>
                <a:schemeClr val="bg1"/>
              </a:solidFill>
              <a:latin typeface="Calibri"/>
              <a:cs typeface="Calibri"/>
            </a:rPr>
            <a:t>Avg Montly Charge (Churned)</a:t>
          </a:r>
        </a:p>
        <a:p>
          <a:pPr algn="ctr"/>
          <a:fld id="{8B3E27AA-FA91-4087-BAE6-0A88FF2CCD6E}" type="TxLink">
            <a:rPr lang="en-US" sz="26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$36.80</a:t>
          </a:fld>
          <a:endParaRPr lang="en-US" sz="2600" b="1" i="0" u="none" strike="noStrike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31</xdr:col>
      <xdr:colOff>527952</xdr:colOff>
      <xdr:row>2</xdr:row>
      <xdr:rowOff>3637</xdr:rowOff>
    </xdr:from>
    <xdr:to>
      <xdr:col>36</xdr:col>
      <xdr:colOff>346345</xdr:colOff>
      <xdr:row>6</xdr:row>
      <xdr:rowOff>177637</xdr:rowOff>
    </xdr:to>
    <xdr:sp macro="" textlink="formula!B7">
      <xdr:nvSpPr>
        <xdr:cNvPr id="19" name="Rectangle: Rounded Corners 18">
          <a:extLst>
            <a:ext uri="{FF2B5EF4-FFF2-40B4-BE49-F238E27FC236}">
              <a16:creationId xmlns:a16="http://schemas.microsoft.com/office/drawing/2014/main" id="{4642064A-C8FA-47E4-9B51-D56620ABFD55}"/>
            </a:ext>
          </a:extLst>
        </xdr:cNvPr>
        <xdr:cNvSpPr/>
      </xdr:nvSpPr>
      <xdr:spPr>
        <a:xfrm>
          <a:off x="18339702" y="384637"/>
          <a:ext cx="2880000" cy="936000"/>
        </a:xfrm>
        <a:prstGeom prst="round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0" i="0" u="none" strike="noStrike">
              <a:solidFill>
                <a:schemeClr val="bg1"/>
              </a:solidFill>
              <a:latin typeface="Calibri"/>
              <a:cs typeface="Calibri"/>
            </a:rPr>
            <a:t>Avg Montly Charge (Active)</a:t>
          </a:r>
        </a:p>
        <a:p>
          <a:pPr algn="ctr"/>
          <a:fld id="{02490F1E-E6B3-4A6D-982E-1C963DE555DD}" type="TxLink">
            <a:rPr lang="en-US" sz="26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$28.91</a:t>
          </a:fld>
          <a:endParaRPr lang="en-US" sz="2600" b="1" i="0" u="none" strike="noStrike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</xdr:col>
      <xdr:colOff>68037</xdr:colOff>
      <xdr:row>2</xdr:row>
      <xdr:rowOff>3637</xdr:rowOff>
    </xdr:from>
    <xdr:to>
      <xdr:col>12</xdr:col>
      <xdr:colOff>217716</xdr:colOff>
      <xdr:row>6</xdr:row>
      <xdr:rowOff>177637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808B530F-5978-4AB2-ADBF-C0115C10EE3D}"/>
            </a:ext>
          </a:extLst>
        </xdr:cNvPr>
        <xdr:cNvSpPr/>
      </xdr:nvSpPr>
      <xdr:spPr>
        <a:xfrm>
          <a:off x="678232" y="390590"/>
          <a:ext cx="7546437" cy="947906"/>
        </a:xfrm>
        <a:prstGeom prst="roundRect">
          <a:avLst/>
        </a:prstGeom>
        <a:solidFill>
          <a:schemeClr val="accent1">
            <a:lumMod val="5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3200" b="1"/>
            <a:t>Customer</a:t>
          </a:r>
          <a:r>
            <a:rPr lang="en-IN" sz="3200" b="1" baseline="0"/>
            <a:t> Churn Analysis - Databel</a:t>
          </a:r>
          <a:endParaRPr lang="en-IN" sz="3200" b="1"/>
        </a:p>
      </xdr:txBody>
    </xdr:sp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Amritesh rai" refreshedDate="45634.586180555554" backgroundQuery="1" createdVersion="3" refreshedVersion="7" minRefreshableVersion="3" recordCount="0" tupleCache="1" xr:uid="{F60AF0C9-210C-45E8-A54B-B58B793439B9}">
  <cacheSource type="external" connectionId="2"/>
  <cacheFields count="1">
    <cacheField name="[Measures].[MeasuresLevel]" caption="MeasuresLevel" numFmtId="0" hierarchy="35">
      <sharedItems count="4">
        <s v="[Measures].[revenue_at_risk]" c="revenue_at_risk"/>
        <s v="[Measures].[total_churn]" c="total_churn"/>
        <s v="[Measures].[total_customers]" c="total_customers"/>
        <s v="[Measures].[churn_rate]" c="churn_rate"/>
      </sharedItems>
    </cacheField>
  </cacheFields>
  <cacheHierarchies count="42">
    <cacheHierarchy uniqueName="[data].[Customer ID]" caption="Customer ID" attribute="1" defaultMemberUniqueName="[data].[Customer ID].[All]" allUniqueName="[data].[Customer ID].[All]" dimensionUniqueName="[data]" displayFolder="" count="2" memberValueDatatype="130" unbalanced="0"/>
    <cacheHierarchy uniqueName="[data].[Churn Label]" caption="Churn Label" attribute="1" defaultMemberUniqueName="[data].[Churn Label].[All]" allUniqueName="[data].[Churn Label].[All]" dimensionUniqueName="[data]" displayFolder="" count="2" memberValueDatatype="130" unbalanced="0"/>
    <cacheHierarchy uniqueName="[data].[Account Length (in months)]" caption="Account Length (in months)" attribute="1" defaultMemberUniqueName="[data].[Account Length (in months)].[All]" allUniqueName="[data].[Account Length (in months)].[All]" dimensionUniqueName="[data]" displayFolder="" count="2" memberValueDatatype="20" unbalanced="0"/>
    <cacheHierarchy uniqueName="[data].[Local Calls]" caption="Local Calls" attribute="1" defaultMemberUniqueName="[data].[Local Calls].[All]" allUniqueName="[data].[Local Calls].[All]" dimensionUniqueName="[data]" displayFolder="" count="2" memberValueDatatype="20" unbalanced="0"/>
    <cacheHierarchy uniqueName="[data].[Local Mins]" caption="Local Mins" attribute="1" defaultMemberUniqueName="[data].[Local Mins].[All]" allUniqueName="[data].[Local Mins].[All]" dimensionUniqueName="[data]" displayFolder="" count="2" memberValueDatatype="5" unbalanced="0"/>
    <cacheHierarchy uniqueName="[data].[Intl Calls]" caption="Intl Calls" attribute="1" defaultMemberUniqueName="[data].[Intl Calls].[All]" allUniqueName="[data].[Intl Calls].[All]" dimensionUniqueName="[data]" displayFolder="" count="2" memberValueDatatype="20" unbalanced="0"/>
    <cacheHierarchy uniqueName="[data].[Intl Mins]" caption="Intl Mins" attribute="1" defaultMemberUniqueName="[data].[Intl Mins].[All]" allUniqueName="[data].[Intl Mins].[All]" dimensionUniqueName="[data]" displayFolder="" count="2" memberValueDatatype="5" unbalanced="0"/>
    <cacheHierarchy uniqueName="[data].[Intl Active]" caption="Intl Active" attribute="1" defaultMemberUniqueName="[data].[Intl Active].[All]" allUniqueName="[data].[Intl Active].[All]" dimensionUniqueName="[data]" displayFolder="" count="2" memberValueDatatype="130" unbalanced="0"/>
    <cacheHierarchy uniqueName="[data].[Intl Plan]" caption="Intl Plan" attribute="1" defaultMemberUniqueName="[data].[Intl Plan].[All]" allUniqueName="[data].[Intl Plan].[All]" dimensionUniqueName="[data]" displayFolder="" count="2" memberValueDatatype="130" unbalanced="0"/>
    <cacheHierarchy uniqueName="[data].[Extra International Charges]" caption="Extra International Charges" attribute="1" defaultMemberUniqueName="[data].[Extra International Charges].[All]" allUniqueName="[data].[Extra International Charges].[All]" dimensionUniqueName="[data]" displayFolder="" count="2" memberValueDatatype="20" unbalanced="0"/>
    <cacheHierarchy uniqueName="[data].[Customer Service Calls]" caption="Customer Service Calls" attribute="1" defaultMemberUniqueName="[data].[Customer Service Calls].[All]" allUniqueName="[data].[Customer Service Calls].[All]" dimensionUniqueName="[data]" displayFolder="" count="2" memberValueDatatype="20" unbalanced="0"/>
    <cacheHierarchy uniqueName="[data].[Avg Monthly GB Download]" caption="Avg Monthly GB Download" attribute="1" defaultMemberUniqueName="[data].[Avg Monthly GB Download].[All]" allUniqueName="[data].[Avg Monthly GB Download].[All]" dimensionUniqueName="[data]" displayFolder="" count="2" memberValueDatatype="20" unbalanced="0"/>
    <cacheHierarchy uniqueName="[data].[Unlimited Data Plan]" caption="Unlimited Data Plan" attribute="1" defaultMemberUniqueName="[data].[Unlimited Data Plan].[All]" allUniqueName="[data].[Unlimited Data Plan].[All]" dimensionUniqueName="[data]" displayFolder="" count="2" memberValueDatatype="130" unbalanced="0"/>
    <cacheHierarchy uniqueName="[data].[Extra Data Charges]" caption="Extra Data Charges" attribute="1" defaultMemberUniqueName="[data].[Extra Data Charges].[All]" allUniqueName="[data].[Extra Data Charges].[All]" dimensionUniqueName="[data]" displayFolder="" count="2" memberValueDatatype="20" unbalanced="0"/>
    <cacheHierarchy uniqueName="[data].[State]" caption="State" attribute="1" defaultMemberUniqueName="[data].[State].[All]" allUniqueName="[data].[State].[All]" dimensionUniqueName="[data]" displayFolder="" count="2" memberValueDatatype="130" unbalanced="0"/>
    <cacheHierarchy uniqueName="[data].[Phone Number]" caption="Phone Number" attribute="1" defaultMemberUniqueName="[data].[Phone Number].[All]" allUniqueName="[data].[Phone Number].[All]" dimensionUniqueName="[data]" displayFolder="" count="2" memberValueDatatype="130" unbalanced="0"/>
    <cacheHierarchy uniqueName="[data].[Gender]" caption="Gender" attribute="1" defaultMemberUniqueName="[data].[Gender].[All]" allUniqueName="[data].[Gender].[All]" dimensionUniqueName="[data]" displayFolder="" count="2" memberValueDatatype="130" unbalanced="0"/>
    <cacheHierarchy uniqueName="[data].[Age]" caption="Age" attribute="1" defaultMemberUniqueName="[data].[Age].[All]" allUniqueName="[data].[Age].[All]" dimensionUniqueName="[data]" displayFolder="" count="2" memberValueDatatype="20" unbalanced="0"/>
    <cacheHierarchy uniqueName="[data].[Under 30]" caption="Under 30" attribute="1" defaultMemberUniqueName="[data].[Under 30].[All]" allUniqueName="[data].[Under 30].[All]" dimensionUniqueName="[data]" displayFolder="" count="2" memberValueDatatype="130" unbalanced="0"/>
    <cacheHierarchy uniqueName="[data].[Senior]" caption="Senior" attribute="1" defaultMemberUniqueName="[data].[Senior].[All]" allUniqueName="[data].[Senior].[All]" dimensionUniqueName="[data]" displayFolder="" count="2" memberValueDatatype="130" unbalanced="0"/>
    <cacheHierarchy uniqueName="[data].[Group]" caption="Group" attribute="1" defaultMemberUniqueName="[data].[Group].[All]" allUniqueName="[data].[Group].[All]" dimensionUniqueName="[data]" displayFolder="" count="2" memberValueDatatype="130" unbalanced="0"/>
    <cacheHierarchy uniqueName="[data].[Number of Customers in Group]" caption="Number of Customers in Group" attribute="1" defaultMemberUniqueName="[data].[Number of Customers in Group].[All]" allUniqueName="[data].[Number of Customers in Group].[All]" dimensionUniqueName="[data]" displayFolder="" count="2" memberValueDatatype="20" unbalanced="0"/>
    <cacheHierarchy uniqueName="[data].[Device Protection &amp; Online Backup]" caption="Device Protection &amp; Online Backup" attribute="1" defaultMemberUniqueName="[data].[Device Protection &amp; Online Backup].[All]" allUniqueName="[data].[Device Protection &amp; Online Backup].[All]" dimensionUniqueName="[data]" displayFolder="" count="2" memberValueDatatype="130" unbalanced="0"/>
    <cacheHierarchy uniqueName="[data].[Contract Type]" caption="Contract Type" attribute="1" defaultMemberUniqueName="[data].[Contract Type].[All]" allUniqueName="[data].[Contract Type].[All]" dimensionUniqueName="[data]" displayFolder="" count="2" memberValueDatatype="130" unbalanced="0"/>
    <cacheHierarchy uniqueName="[data].[Payment Method]" caption="Payment Method" attribute="1" defaultMemberUniqueName="[data].[Payment Method].[All]" allUniqueName="[data].[Payment Method].[All]" dimensionUniqueName="[data]" displayFolder="" count="2" memberValueDatatype="130" unbalanced="0"/>
    <cacheHierarchy uniqueName="[data].[Monthly Charge]" caption="Monthly Charge" attribute="1" defaultMemberUniqueName="[data].[Monthly Charge].[All]" allUniqueName="[data].[Monthly Charge].[All]" dimensionUniqueName="[data]" displayFolder="" count="2" memberValueDatatype="20" unbalanced="0"/>
    <cacheHierarchy uniqueName="[data].[Total Charges]" caption="Total Charges" attribute="1" defaultMemberUniqueName="[data].[Total Charges].[All]" allUniqueName="[data].[Total Charges].[All]" dimensionUniqueName="[data]" displayFolder="" count="2" memberValueDatatype="20" unbalanced="0"/>
    <cacheHierarchy uniqueName="[data].[Churn Category]" caption="Churn Category" attribute="1" defaultMemberUniqueName="[data].[Churn Category].[All]" allUniqueName="[data].[Churn Category].[All]" dimensionUniqueName="[data]" displayFolder="" count="2" memberValueDatatype="130" unbalanced="0"/>
    <cacheHierarchy uniqueName="[data].[Churn Reason]" caption="Churn Reason" attribute="1" defaultMemberUniqueName="[data].[Churn Reason].[All]" allUniqueName="[data].[Churn Reason].[All]" dimensionUniqueName="[data]" displayFolder="" count="2" memberValueDatatype="130" unbalanced="0"/>
    <cacheHierarchy uniqueName="[data].[Age_Group]" caption="Age_Group" attribute="1" defaultMemberUniqueName="[data].[Age_Group].[All]" allUniqueName="[data].[Age_Group].[All]" dimensionUniqueName="[data]" displayFolder="" count="2" memberValueDatatype="130" unbalanced="0"/>
    <cacheHierarchy uniqueName="[data].[Churn_Category]" caption="Churn_Category" attribute="1" defaultMemberUniqueName="[data].[Churn_Category].[All]" allUniqueName="[data].[Churn_Category].[All]" dimensionUniqueName="[data]" displayFolder="" count="2" memberValueDatatype="130" unbalanced="0"/>
    <cacheHierarchy uniqueName="[data].[Churn_Reason]" caption="Churn_Reason" attribute="1" defaultMemberUniqueName="[data].[Churn_Reason].[All]" allUniqueName="[data].[Churn_Reason].[All]" dimensionUniqueName="[data]" displayFolder="" count="2" memberValueDatatype="130" unbalanced="0"/>
    <cacheHierarchy uniqueName="[data].[Data Usage]" caption="Data Usage" attribute="1" defaultMemberUniqueName="[data].[Data Usage].[All]" allUniqueName="[data].[Data Usage].[All]" dimensionUniqueName="[data]" displayFolder="" count="2" memberValueDatatype="130" unbalanced="0"/>
    <cacheHierarchy uniqueName="[data].[churn_status]" caption="churn_status" attribute="1" defaultMemberUniqueName="[data].[churn_status].[All]" allUniqueName="[data].[churn_status].[All]" dimensionUniqueName="[data]" displayFolder="" count="2" memberValueDatatype="130" unbalanced="0"/>
    <cacheHierarchy uniqueName="[data].[Account Length Bin]" caption="Account Length Bin" attribute="1" defaultMemberUniqueName="[data].[Account Length Bin].[All]" allUniqueName="[data].[Account Length Bin].[All]" dimensionUniqueName="[data]" displayFolder="" count="2" memberValueDatatype="130" unbalanced="0"/>
    <cacheHierarchy uniqueName="[Measures]" caption="Measures" attribute="1" keyAttribute="1" defaultMemberUniqueName="[Measures].[__No measures defined]" dimensionUniqueName="[Measures]" displayFolder="" measures="1" count="1" memberValueDatatype="130" unbalanced="0">
      <fieldsUsage count="1">
        <fieldUsage x="0"/>
      </fieldsUsage>
    </cacheHierarchy>
    <cacheHierarchy uniqueName="[Measures].[churn_rate]" caption="churn_rate" measure="1" displayFolder="" measureGroup="data" count="0"/>
    <cacheHierarchy uniqueName="[Measures].[total_churn]" caption="total_churn" measure="1" displayFolder="" measureGroup="data" count="0"/>
    <cacheHierarchy uniqueName="[Measures].[total_customers]" caption="total_customers" measure="1" displayFolder="" measureGroup="data" count="0"/>
    <cacheHierarchy uniqueName="[Measures].[revenue_at_risk]" caption="revenue_at_risk" measure="1" displayFolder="" measureGroup="data" count="0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</cacheHierarchies>
  <kpis count="0"/>
  <tupleCache>
    <entries count="4">
      <n v="1367515" in="0">
        <tpls c="1">
          <tpl fld="0" item="0"/>
        </tpls>
      </n>
      <n v="1796" in="1">
        <tpls c="1">
          <tpl fld="0" item="1"/>
        </tpls>
      </n>
      <n v="6687" in="0">
        <tpls c="1">
          <tpl fld="0" item="2"/>
        </tpls>
      </n>
      <n v="0.2685808284731569" in="2">
        <tpls c="1">
          <tpl fld="0" item="3"/>
        </tpls>
      </n>
    </entries>
    <queryCache count="4">
      <query mdx="[Measures].[revenue_at_risk]">
        <tpls c="1">
          <tpl fld="0" item="0"/>
        </tpls>
      </query>
      <query mdx="[Measures].[total_churn]">
        <tpls c="1">
          <tpl fld="0" item="1"/>
        </tpls>
      </query>
      <query mdx="[Measures].[total_customers]">
        <tpls c="1">
          <tpl fld="0" item="2"/>
        </tpls>
      </query>
      <query mdx="[Measures].[churn_rate]">
        <tpls c="1">
          <tpl fld="0" item="3"/>
        </tpls>
      </query>
    </queryCache>
    <serverFormats count="3">
      <serverFormat format=""/>
      <serverFormat format="0"/>
      <serverFormat format="0.0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ritesh rai" refreshedDate="45634.586182060186" createdVersion="7" refreshedVersion="7" minRefreshableVersion="3" recordCount="6687" xr:uid="{B2E6AED6-16F2-40C2-BB9A-D4B2BB583C5A}">
  <cacheSource type="worksheet">
    <worksheetSource name="data"/>
  </cacheSource>
  <cacheFields count="35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33"/>
        <n v="44"/>
        <n v="10"/>
        <n v="62"/>
        <n v="17"/>
        <n v="57"/>
        <n v="25"/>
        <n v="70"/>
        <n v="50"/>
        <n v="69"/>
        <n v="21"/>
        <n v="59"/>
        <n v="28"/>
        <n v="71"/>
        <n v="2"/>
        <n v="73"/>
        <n v="47"/>
        <n v="20"/>
        <n v="61"/>
        <n v="13"/>
        <n v="46"/>
        <n v="53"/>
        <n v="66"/>
        <n v="43"/>
        <n v="60"/>
        <n v="63"/>
        <n v="65"/>
        <n v="36"/>
        <n v="18"/>
        <n v="3"/>
        <n v="32"/>
        <n v="11"/>
        <n v="64"/>
        <n v="56"/>
        <n v="48"/>
        <n v="42"/>
        <n v="9"/>
        <n v="51"/>
        <n v="30"/>
        <n v="68"/>
        <n v="74"/>
        <n v="38"/>
        <n v="4"/>
        <n v="31"/>
        <n v="52"/>
        <n v="40"/>
        <n v="55"/>
        <n v="5"/>
        <n v="34"/>
        <n v="14"/>
        <n v="24"/>
        <n v="22"/>
        <n v="16"/>
        <n v="54"/>
        <n v="12"/>
        <n v="26"/>
        <n v="75"/>
        <n v="27"/>
        <n v="23"/>
        <n v="67"/>
        <n v="8"/>
        <n v="77"/>
        <n v="72"/>
        <n v="39"/>
        <n v="49"/>
        <n v="19"/>
        <n v="58"/>
        <n v="6"/>
        <n v="35"/>
        <n v="15"/>
        <n v="41"/>
        <n v="45"/>
        <n v="29"/>
        <n v="7"/>
        <n v="37"/>
        <n v="76"/>
      </sharedItems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containsInteger="1" minValue="0" maxValue="28812"/>
    </cacheField>
    <cacheField name="Intl Mins" numFmtId="0">
      <sharedItems containsSemiMixedTypes="0" containsString="0" containsNumber="1" minValue="0" maxValue="74182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containsInteger="1" minValue="0" maxValue="586"/>
    </cacheField>
    <cacheField name="Customer Service Calls" numFmtId="0">
      <sharedItems containsSemiMixedTypes="0" containsString="0" containsNumber="1" containsInteger="1" minValue="0" maxValue="5" count="6">
        <n v="0"/>
        <n v="2"/>
        <n v="1"/>
        <n v="3"/>
        <n v="5"/>
        <n v="4"/>
      </sharedItems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 count="2">
        <s v="Yes"/>
        <s v="No"/>
      </sharedItems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 count="2">
        <s v="No"/>
        <s v="Yes"/>
      </sharedItems>
    </cacheField>
    <cacheField name="Number of Customers in Group" numFmtId="0">
      <sharedItems containsSemiMixedTypes="0" containsString="0" containsNumber="1" containsInteger="1" minValue="0" maxValue="6" count="6">
        <n v="0"/>
        <n v="3"/>
        <n v="4"/>
        <n v="6"/>
        <n v="2"/>
        <n v="5"/>
      </sharedItems>
    </cacheField>
    <cacheField name="Device Protection &amp; Online Backup" numFmtId="0">
      <sharedItems/>
    </cacheField>
    <cacheField name="Contract Type" numFmtId="0">
      <sharedItems count="3">
        <s v="Month-to-Month"/>
        <s v="One Year"/>
        <s v="Two Year"/>
      </sharedItems>
    </cacheField>
    <cacheField name="Payment Method" numFmtId="0">
      <sharedItems count="3">
        <s v="Direct Debit"/>
        <s v="Paper Check"/>
        <s v="Credit Card"/>
      </sharedItems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unt="7">
        <s v="0"/>
        <s v="Competitor"/>
        <s v="Other"/>
        <s v="Attitude"/>
        <s v="Dissatisfaction"/>
        <s v="Price"/>
        <s v="Not Churned" u="1"/>
      </sharedItems>
    </cacheField>
    <cacheField name="Churn Reason" numFmtId="0">
      <sharedItems/>
    </cacheField>
    <cacheField name="Age_Group" numFmtId="0">
      <sharedItems count="6">
        <s v="Adults"/>
        <s v="Youth"/>
        <s v="Seniors"/>
        <s v="&lt;30" u="1"/>
        <s v="30-65" u="1"/>
        <s v="&gt;65" u="1"/>
      </sharedItems>
    </cacheField>
    <cacheField name="Churn_Category" numFmtId="0">
      <sharedItems count="6">
        <s v="Not Churned"/>
        <s v="Other"/>
        <s v="Competitor"/>
        <s v="Attitude"/>
        <s v="Dissatisfaction"/>
        <s v="Price"/>
      </sharedItems>
    </cacheField>
    <cacheField name="Churn_Reason" numFmtId="0">
      <sharedItems count="21">
        <s v="Not Churned"/>
        <s v="Don't know"/>
        <s v="Competitor made better offer"/>
        <s v="Moved"/>
        <s v="Competitor had better devices"/>
        <s v="Competitor offered higher download speeds"/>
        <s v="Attitude of support person"/>
        <s v="Network reliability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Data Usage" numFmtId="0">
      <sharedItems count="4">
        <s v="More or Equal to 3 GB"/>
        <s v="Less than 3 GB"/>
        <s v="More than 3" u="1"/>
        <s v="Less than 3" u="1"/>
      </sharedItems>
    </cacheField>
    <cacheField name="churn_status" numFmtId="0">
      <sharedItems count="2">
        <s v="Not Churned"/>
        <s v="Churned"/>
      </sharedItems>
    </cacheField>
    <cacheField name="Account Length Bi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x v="0"/>
    <x v="0"/>
    <n v="3"/>
    <n v="8"/>
    <n v="0"/>
    <n v="0"/>
    <s v="No"/>
    <s v="no"/>
    <n v="0"/>
    <x v="0"/>
    <n v="3"/>
    <x v="0"/>
    <n v="0"/>
    <s v="KS"/>
    <s v="382-4657"/>
    <s v="Female"/>
    <n v="35"/>
    <s v="No"/>
    <s v="No"/>
    <x v="0"/>
    <x v="0"/>
    <s v="No"/>
    <x v="0"/>
    <x v="0"/>
    <n v="10"/>
    <n v="10"/>
    <x v="0"/>
    <s v="0"/>
    <x v="0"/>
    <x v="0"/>
    <x v="0"/>
    <x v="0"/>
    <x v="0"/>
    <s v="&lt; 10"/>
  </r>
  <r>
    <s v="5676-PTZX"/>
    <x v="0"/>
    <x v="1"/>
    <n v="179"/>
    <n v="431.3"/>
    <n v="0"/>
    <n v="0"/>
    <s v="No"/>
    <s v="no"/>
    <n v="0"/>
    <x v="0"/>
    <n v="3"/>
    <x v="0"/>
    <n v="0"/>
    <s v="OH"/>
    <s v="371-7191"/>
    <s v="Male"/>
    <n v="49"/>
    <s v="No"/>
    <s v="No"/>
    <x v="0"/>
    <x v="0"/>
    <s v="Yes"/>
    <x v="1"/>
    <x v="1"/>
    <n v="21"/>
    <n v="703"/>
    <x v="0"/>
    <s v="0"/>
    <x v="0"/>
    <x v="0"/>
    <x v="0"/>
    <x v="0"/>
    <x v="0"/>
    <s v="10 - 40"/>
  </r>
  <r>
    <s v="8532-ZEKQ"/>
    <x v="0"/>
    <x v="2"/>
    <n v="82"/>
    <n v="217.6"/>
    <n v="0"/>
    <n v="0"/>
    <s v="No"/>
    <s v="yes"/>
    <n v="0"/>
    <x v="0"/>
    <n v="3"/>
    <x v="0"/>
    <n v="0"/>
    <s v="OH"/>
    <s v="375-9999"/>
    <s v="Male"/>
    <n v="51"/>
    <s v="No"/>
    <s v="No"/>
    <x v="0"/>
    <x v="0"/>
    <s v="Yes"/>
    <x v="1"/>
    <x v="0"/>
    <n v="23"/>
    <n v="1014"/>
    <x v="0"/>
    <s v="0"/>
    <x v="0"/>
    <x v="0"/>
    <x v="0"/>
    <x v="0"/>
    <x v="0"/>
    <s v="&gt; 40"/>
  </r>
  <r>
    <s v="1314-SMPJ"/>
    <x v="0"/>
    <x v="3"/>
    <n v="47"/>
    <n v="111.6"/>
    <n v="60"/>
    <n v="71"/>
    <s v="Yes"/>
    <s v="yes"/>
    <n v="0"/>
    <x v="0"/>
    <n v="2"/>
    <x v="0"/>
    <n v="0"/>
    <s v="MO"/>
    <s v="329-9001"/>
    <s v="Female"/>
    <n v="41"/>
    <s v="No"/>
    <s v="No"/>
    <x v="0"/>
    <x v="0"/>
    <s v="No"/>
    <x v="0"/>
    <x v="1"/>
    <n v="17"/>
    <n v="177"/>
    <x v="0"/>
    <s v="0"/>
    <x v="0"/>
    <x v="0"/>
    <x v="0"/>
    <x v="1"/>
    <x v="0"/>
    <s v="10 - 40"/>
  </r>
  <r>
    <s v="2956-TXCJ"/>
    <x v="0"/>
    <x v="4"/>
    <n v="184"/>
    <n v="621.20000000000005"/>
    <n v="310"/>
    <n v="694.4"/>
    <s v="Yes"/>
    <s v="yes"/>
    <n v="0"/>
    <x v="0"/>
    <n v="3"/>
    <x v="0"/>
    <n v="0"/>
    <s v="WV"/>
    <s v="330-8173"/>
    <s v="Male"/>
    <n v="51"/>
    <s v="No"/>
    <s v="No"/>
    <x v="0"/>
    <x v="0"/>
    <s v="No"/>
    <x v="1"/>
    <x v="0"/>
    <n v="28"/>
    <n v="1720"/>
    <x v="0"/>
    <s v="0"/>
    <x v="0"/>
    <x v="0"/>
    <x v="0"/>
    <x v="0"/>
    <x v="0"/>
    <s v="&gt; 40"/>
  </r>
  <r>
    <s v="9152-DEPY"/>
    <x v="0"/>
    <x v="5"/>
    <n v="68"/>
    <n v="120.7"/>
    <n v="0"/>
    <n v="0"/>
    <s v="No"/>
    <s v="no"/>
    <n v="0"/>
    <x v="0"/>
    <n v="0"/>
    <x v="1"/>
    <n v="0"/>
    <s v="RI"/>
    <s v="344-9403"/>
    <s v="Male"/>
    <n v="23"/>
    <s v="Yes"/>
    <s v="No"/>
    <x v="0"/>
    <x v="0"/>
    <s v="No"/>
    <x v="2"/>
    <x v="2"/>
    <n v="9"/>
    <n v="156"/>
    <x v="0"/>
    <s v="0"/>
    <x v="1"/>
    <x v="0"/>
    <x v="0"/>
    <x v="1"/>
    <x v="0"/>
    <s v="10 - 40"/>
  </r>
  <r>
    <s v="1958-SDSO"/>
    <x v="0"/>
    <x v="6"/>
    <n v="428"/>
    <n v="849.2"/>
    <n v="0"/>
    <n v="0"/>
    <s v="No"/>
    <s v="no"/>
    <n v="0"/>
    <x v="0"/>
    <n v="5"/>
    <x v="0"/>
    <n v="0"/>
    <s v="IA"/>
    <s v="363-1107"/>
    <s v="Male"/>
    <n v="38"/>
    <s v="No"/>
    <s v="No"/>
    <x v="0"/>
    <x v="0"/>
    <s v="Yes"/>
    <x v="1"/>
    <x v="2"/>
    <n v="47"/>
    <n v="2671"/>
    <x v="0"/>
    <s v="0"/>
    <x v="0"/>
    <x v="0"/>
    <x v="0"/>
    <x v="0"/>
    <x v="0"/>
    <s v="&gt; 40"/>
  </r>
  <r>
    <s v="8787-QZUC"/>
    <x v="0"/>
    <x v="7"/>
    <n v="54"/>
    <n v="203.7"/>
    <n v="0"/>
    <n v="0"/>
    <s v="No"/>
    <s v="no"/>
    <n v="0"/>
    <x v="0"/>
    <n v="12"/>
    <x v="0"/>
    <n v="0"/>
    <s v="IA"/>
    <s v="366-9238"/>
    <s v="Male"/>
    <n v="29"/>
    <s v="Yes"/>
    <s v="No"/>
    <x v="0"/>
    <x v="0"/>
    <s v="Yes"/>
    <x v="0"/>
    <x v="0"/>
    <n v="47"/>
    <n v="1197"/>
    <x v="0"/>
    <s v="0"/>
    <x v="1"/>
    <x v="0"/>
    <x v="0"/>
    <x v="0"/>
    <x v="0"/>
    <s v="10 - 40"/>
  </r>
  <r>
    <s v="7768-OQJE"/>
    <x v="0"/>
    <x v="8"/>
    <n v="171"/>
    <n v="627.4"/>
    <n v="0"/>
    <n v="0"/>
    <s v="No"/>
    <s v="no"/>
    <n v="0"/>
    <x v="0"/>
    <n v="1"/>
    <x v="0"/>
    <n v="0"/>
    <s v="NY"/>
    <s v="351-7269"/>
    <s v="Female"/>
    <n v="47"/>
    <s v="No"/>
    <s v="No"/>
    <x v="0"/>
    <x v="0"/>
    <s v="Yes"/>
    <x v="2"/>
    <x v="2"/>
    <n v="52"/>
    <n v="3593"/>
    <x v="0"/>
    <s v="0"/>
    <x v="0"/>
    <x v="0"/>
    <x v="0"/>
    <x v="1"/>
    <x v="0"/>
    <s v="&gt; 40"/>
  </r>
  <r>
    <s v="7716-RHEB"/>
    <x v="0"/>
    <x v="9"/>
    <n v="206"/>
    <n v="445.8"/>
    <n v="0"/>
    <n v="0"/>
    <s v="No"/>
    <s v="no"/>
    <n v="0"/>
    <x v="0"/>
    <n v="0"/>
    <x v="1"/>
    <n v="0"/>
    <s v="ID"/>
    <s v="350-8884"/>
    <s v="Female"/>
    <n v="61"/>
    <s v="No"/>
    <s v="No"/>
    <x v="0"/>
    <x v="0"/>
    <s v="No"/>
    <x v="1"/>
    <x v="1"/>
    <n v="11"/>
    <n v="539"/>
    <x v="0"/>
    <s v="0"/>
    <x v="0"/>
    <x v="0"/>
    <x v="0"/>
    <x v="1"/>
    <x v="0"/>
    <s v="&gt; 40"/>
  </r>
  <r>
    <s v="4139-EXJK"/>
    <x v="0"/>
    <x v="10"/>
    <n v="430"/>
    <n v="899.4"/>
    <n v="0"/>
    <n v="0"/>
    <s v="No"/>
    <s v="no"/>
    <n v="0"/>
    <x v="0"/>
    <n v="2"/>
    <x v="0"/>
    <n v="0"/>
    <s v="VT"/>
    <s v="386-2923"/>
    <s v="Male"/>
    <n v="59"/>
    <s v="No"/>
    <s v="No"/>
    <x v="0"/>
    <x v="0"/>
    <s v="Yes"/>
    <x v="2"/>
    <x v="0"/>
    <n v="67"/>
    <n v="4636"/>
    <x v="0"/>
    <s v="0"/>
    <x v="0"/>
    <x v="0"/>
    <x v="0"/>
    <x v="1"/>
    <x v="0"/>
    <s v="&gt; 40"/>
  </r>
  <r>
    <s v="1133-QYCQ"/>
    <x v="0"/>
    <x v="11"/>
    <n v="85"/>
    <n v="227.6"/>
    <n v="0"/>
    <n v="0"/>
    <s v="No"/>
    <s v="no"/>
    <n v="0"/>
    <x v="0"/>
    <n v="18"/>
    <x v="1"/>
    <n v="20"/>
    <s v="TX"/>
    <s v="373-2782"/>
    <s v="Female"/>
    <n v="33"/>
    <s v="No"/>
    <s v="No"/>
    <x v="0"/>
    <x v="0"/>
    <s v="Yes"/>
    <x v="0"/>
    <x v="0"/>
    <n v="56"/>
    <n v="1161"/>
    <x v="0"/>
    <s v="0"/>
    <x v="0"/>
    <x v="0"/>
    <x v="0"/>
    <x v="0"/>
    <x v="0"/>
    <s v="10 - 40"/>
  </r>
  <r>
    <s v="3423-EQRP"/>
    <x v="0"/>
    <x v="3"/>
    <n v="31"/>
    <n v="61.3"/>
    <n v="0"/>
    <n v="0"/>
    <s v="No"/>
    <s v="no"/>
    <n v="0"/>
    <x v="0"/>
    <n v="0"/>
    <x v="1"/>
    <n v="0"/>
    <s v="CO"/>
    <s v="393-7984"/>
    <s v="Male"/>
    <n v="44"/>
    <s v="No"/>
    <s v="No"/>
    <x v="0"/>
    <x v="0"/>
    <s v="No"/>
    <x v="1"/>
    <x v="0"/>
    <n v="13"/>
    <n v="128"/>
    <x v="0"/>
    <s v="0"/>
    <x v="0"/>
    <x v="0"/>
    <x v="0"/>
    <x v="1"/>
    <x v="0"/>
    <s v="10 - 40"/>
  </r>
  <r>
    <s v="6070-AXDL"/>
    <x v="0"/>
    <x v="12"/>
    <n v="299"/>
    <n v="585.20000000000005"/>
    <n v="0"/>
    <n v="0"/>
    <s v="No"/>
    <s v="no"/>
    <n v="0"/>
    <x v="0"/>
    <n v="19"/>
    <x v="0"/>
    <n v="0"/>
    <s v="SC"/>
    <s v="350-2565"/>
    <s v="Female"/>
    <n v="27"/>
    <s v="Yes"/>
    <s v="No"/>
    <x v="0"/>
    <x v="0"/>
    <s v="No"/>
    <x v="2"/>
    <x v="2"/>
    <n v="31"/>
    <n v="1795"/>
    <x v="0"/>
    <s v="0"/>
    <x v="1"/>
    <x v="0"/>
    <x v="0"/>
    <x v="0"/>
    <x v="0"/>
    <s v="&gt; 40"/>
  </r>
  <r>
    <s v="1260-HOAY"/>
    <x v="0"/>
    <x v="13"/>
    <n v="36"/>
    <n v="110.7"/>
    <n v="0"/>
    <n v="0"/>
    <s v="No"/>
    <s v="no"/>
    <n v="0"/>
    <x v="0"/>
    <n v="7"/>
    <x v="0"/>
    <n v="0"/>
    <s v="NE"/>
    <s v="331-3698"/>
    <s v="Female"/>
    <n v="27"/>
    <s v="Yes"/>
    <s v="No"/>
    <x v="0"/>
    <x v="0"/>
    <s v="No"/>
    <x v="0"/>
    <x v="0"/>
    <n v="22"/>
    <n v="602"/>
    <x v="0"/>
    <s v="0"/>
    <x v="1"/>
    <x v="0"/>
    <x v="0"/>
    <x v="0"/>
    <x v="0"/>
    <s v="10 - 40"/>
  </r>
  <r>
    <s v="4633-QIYZ"/>
    <x v="0"/>
    <x v="14"/>
    <n v="126"/>
    <n v="352.9"/>
    <n v="0"/>
    <n v="0"/>
    <s v="No"/>
    <s v="no"/>
    <n v="0"/>
    <x v="0"/>
    <n v="14"/>
    <x v="0"/>
    <n v="0"/>
    <s v="MO"/>
    <s v="353-2630"/>
    <s v="Male"/>
    <n v="35"/>
    <s v="No"/>
    <s v="No"/>
    <x v="0"/>
    <x v="0"/>
    <s v="Yes"/>
    <x v="2"/>
    <x v="2"/>
    <n v="54"/>
    <n v="3779"/>
    <x v="0"/>
    <s v="0"/>
    <x v="0"/>
    <x v="0"/>
    <x v="0"/>
    <x v="0"/>
    <x v="0"/>
    <s v="&gt; 40"/>
  </r>
  <r>
    <s v="7650-WQWA"/>
    <x v="0"/>
    <x v="8"/>
    <n v="128"/>
    <n v="351.2"/>
    <n v="0"/>
    <n v="0"/>
    <s v="No"/>
    <s v="no"/>
    <n v="0"/>
    <x v="0"/>
    <n v="4"/>
    <x v="0"/>
    <n v="0"/>
    <s v="IL"/>
    <s v="416-8428"/>
    <s v="Female"/>
    <n v="74"/>
    <s v="No"/>
    <s v="Yes"/>
    <x v="0"/>
    <x v="0"/>
    <s v="Yes"/>
    <x v="2"/>
    <x v="2"/>
    <n v="52"/>
    <n v="3675"/>
    <x v="0"/>
    <s v="0"/>
    <x v="2"/>
    <x v="0"/>
    <x v="0"/>
    <x v="0"/>
    <x v="0"/>
    <s v="&gt; 40"/>
  </r>
  <r>
    <s v="9039-LTDP"/>
    <x v="0"/>
    <x v="15"/>
    <n v="8"/>
    <n v="20.9"/>
    <n v="0"/>
    <n v="0"/>
    <s v="No"/>
    <s v="no"/>
    <n v="0"/>
    <x v="0"/>
    <n v="4"/>
    <x v="1"/>
    <n v="7"/>
    <s v="NH"/>
    <s v="370-3359"/>
    <s v="Male"/>
    <n v="76"/>
    <s v="No"/>
    <s v="Yes"/>
    <x v="0"/>
    <x v="0"/>
    <s v="Yes"/>
    <x v="1"/>
    <x v="2"/>
    <n v="55"/>
    <n v="104"/>
    <x v="0"/>
    <s v="0"/>
    <x v="2"/>
    <x v="0"/>
    <x v="0"/>
    <x v="0"/>
    <x v="0"/>
    <s v="&lt; 10"/>
  </r>
  <r>
    <s v="9552-QCAO"/>
    <x v="0"/>
    <x v="13"/>
    <n v="158"/>
    <n v="311.7"/>
    <n v="0"/>
    <n v="0"/>
    <s v="No"/>
    <s v="no"/>
    <n v="0"/>
    <x v="0"/>
    <n v="4"/>
    <x v="0"/>
    <n v="0"/>
    <s v="LA"/>
    <s v="383-1121"/>
    <s v="Female"/>
    <n v="49"/>
    <s v="No"/>
    <s v="No"/>
    <x v="0"/>
    <x v="0"/>
    <s v="Yes"/>
    <x v="1"/>
    <x v="2"/>
    <n v="40"/>
    <n v="1122"/>
    <x v="0"/>
    <s v="0"/>
    <x v="0"/>
    <x v="0"/>
    <x v="0"/>
    <x v="0"/>
    <x v="0"/>
    <s v="10 - 40"/>
  </r>
  <r>
    <s v="8785-ENDQ"/>
    <x v="0"/>
    <x v="0"/>
    <n v="2"/>
    <n v="6"/>
    <n v="0"/>
    <n v="0"/>
    <s v="No"/>
    <s v="no"/>
    <n v="0"/>
    <x v="0"/>
    <n v="0"/>
    <x v="1"/>
    <n v="0"/>
    <s v="AZ"/>
    <s v="360-1596"/>
    <s v="Male"/>
    <n v="34"/>
    <s v="No"/>
    <s v="No"/>
    <x v="0"/>
    <x v="0"/>
    <s v="No"/>
    <x v="0"/>
    <x v="0"/>
    <n v="11"/>
    <n v="11"/>
    <x v="0"/>
    <s v="0"/>
    <x v="0"/>
    <x v="0"/>
    <x v="0"/>
    <x v="1"/>
    <x v="0"/>
    <s v="&lt; 10"/>
  </r>
  <r>
    <s v="0640-LNBK"/>
    <x v="0"/>
    <x v="0"/>
    <n v="2"/>
    <n v="7"/>
    <n v="0"/>
    <n v="0"/>
    <s v="No"/>
    <s v="no"/>
    <n v="0"/>
    <x v="0"/>
    <n v="4"/>
    <x v="0"/>
    <n v="0"/>
    <s v="OK"/>
    <s v="395-2854"/>
    <s v="Male"/>
    <n v="76"/>
    <s v="No"/>
    <s v="Yes"/>
    <x v="0"/>
    <x v="0"/>
    <s v="No"/>
    <x v="1"/>
    <x v="0"/>
    <n v="29"/>
    <n v="29"/>
    <x v="0"/>
    <s v="0"/>
    <x v="2"/>
    <x v="0"/>
    <x v="0"/>
    <x v="0"/>
    <x v="0"/>
    <s v="&lt; 10"/>
  </r>
  <r>
    <s v="4782-CHZM"/>
    <x v="0"/>
    <x v="16"/>
    <n v="162"/>
    <n v="435.5"/>
    <n v="0"/>
    <n v="0"/>
    <s v="No"/>
    <s v="no"/>
    <n v="0"/>
    <x v="0"/>
    <n v="7"/>
    <x v="0"/>
    <n v="0"/>
    <s v="GA"/>
    <s v="362-1407"/>
    <s v="Female"/>
    <n v="58"/>
    <s v="No"/>
    <s v="No"/>
    <x v="0"/>
    <x v="0"/>
    <s v="No"/>
    <x v="2"/>
    <x v="0"/>
    <n v="43"/>
    <n v="3121"/>
    <x v="0"/>
    <s v="0"/>
    <x v="0"/>
    <x v="0"/>
    <x v="0"/>
    <x v="0"/>
    <x v="0"/>
    <s v="&gt; 40"/>
  </r>
  <r>
    <s v="1380-YANO"/>
    <x v="0"/>
    <x v="17"/>
    <n v="264"/>
    <n v="759"/>
    <n v="0"/>
    <n v="0"/>
    <s v="No"/>
    <s v="no"/>
    <n v="0"/>
    <x v="0"/>
    <n v="23"/>
    <x v="0"/>
    <n v="0"/>
    <s v="MA"/>
    <s v="353-3305"/>
    <s v="Female"/>
    <n v="21"/>
    <s v="Yes"/>
    <s v="No"/>
    <x v="0"/>
    <x v="0"/>
    <s v="Yes"/>
    <x v="0"/>
    <x v="2"/>
    <n v="41"/>
    <n v="1926"/>
    <x v="0"/>
    <s v="0"/>
    <x v="1"/>
    <x v="0"/>
    <x v="0"/>
    <x v="0"/>
    <x v="0"/>
    <s v="&gt; 40"/>
  </r>
  <r>
    <s v="2754-HZFE"/>
    <x v="0"/>
    <x v="3"/>
    <n v="46"/>
    <n v="105.6"/>
    <n v="0"/>
    <n v="0"/>
    <s v="No"/>
    <s v="no"/>
    <n v="0"/>
    <x v="0"/>
    <n v="2"/>
    <x v="0"/>
    <n v="0"/>
    <s v="GA"/>
    <s v="372-9976"/>
    <s v="Male"/>
    <n v="51"/>
    <s v="No"/>
    <s v="No"/>
    <x v="0"/>
    <x v="0"/>
    <s v="No"/>
    <x v="1"/>
    <x v="2"/>
    <n v="27"/>
    <n v="262"/>
    <x v="0"/>
    <s v="0"/>
    <x v="0"/>
    <x v="0"/>
    <x v="0"/>
    <x v="1"/>
    <x v="0"/>
    <s v="10 - 40"/>
  </r>
  <r>
    <s v="4676-RXAH"/>
    <x v="0"/>
    <x v="8"/>
    <n v="187"/>
    <n v="422.5"/>
    <n v="1050"/>
    <n v="1022"/>
    <s v="Yes"/>
    <s v="yes"/>
    <n v="0"/>
    <x v="0"/>
    <n v="5"/>
    <x v="1"/>
    <n v="36"/>
    <s v="MD"/>
    <s v="383-6029"/>
    <s v="Female"/>
    <n v="56"/>
    <s v="No"/>
    <s v="No"/>
    <x v="0"/>
    <x v="0"/>
    <s v="No"/>
    <x v="2"/>
    <x v="2"/>
    <n v="24"/>
    <n v="1676"/>
    <x v="0"/>
    <s v="0"/>
    <x v="0"/>
    <x v="0"/>
    <x v="0"/>
    <x v="0"/>
    <x v="0"/>
    <s v="&gt; 40"/>
  </r>
  <r>
    <s v="6145-MBHF"/>
    <x v="0"/>
    <x v="18"/>
    <n v="40"/>
    <n v="141.1"/>
    <n v="0"/>
    <n v="0"/>
    <s v="No"/>
    <s v="no"/>
    <n v="0"/>
    <x v="0"/>
    <n v="0"/>
    <x v="1"/>
    <n v="0"/>
    <s v="AR"/>
    <s v="353-7289"/>
    <s v="Female"/>
    <n v="28"/>
    <s v="Yes"/>
    <s v="No"/>
    <x v="0"/>
    <x v="0"/>
    <s v="No"/>
    <x v="1"/>
    <x v="2"/>
    <n v="9"/>
    <n v="180"/>
    <x v="0"/>
    <s v="0"/>
    <x v="1"/>
    <x v="0"/>
    <x v="0"/>
    <x v="1"/>
    <x v="0"/>
    <s v="10 - 40"/>
  </r>
  <r>
    <s v="5992-ZZKY"/>
    <x v="0"/>
    <x v="19"/>
    <n v="229"/>
    <n v="487.1"/>
    <n v="0"/>
    <n v="0"/>
    <s v="No"/>
    <s v="no"/>
    <n v="0"/>
    <x v="0"/>
    <n v="6"/>
    <x v="0"/>
    <n v="0"/>
    <s v="ID"/>
    <s v="390-7274"/>
    <s v="Female"/>
    <n v="39"/>
    <s v="No"/>
    <s v="No"/>
    <x v="0"/>
    <x v="0"/>
    <s v="Yes"/>
    <x v="2"/>
    <x v="2"/>
    <n v="52"/>
    <n v="3151"/>
    <x v="0"/>
    <s v="0"/>
    <x v="0"/>
    <x v="0"/>
    <x v="0"/>
    <x v="0"/>
    <x v="0"/>
    <s v="&gt; 40"/>
  </r>
  <r>
    <s v="8539-DXRY"/>
    <x v="0"/>
    <x v="20"/>
    <n v="34"/>
    <n v="103"/>
    <n v="0"/>
    <n v="0"/>
    <s v="No"/>
    <s v="no"/>
    <n v="0"/>
    <x v="0"/>
    <n v="7"/>
    <x v="0"/>
    <n v="0"/>
    <s v="WI"/>
    <s v="352-1237"/>
    <s v="Female"/>
    <n v="41"/>
    <s v="No"/>
    <s v="No"/>
    <x v="0"/>
    <x v="0"/>
    <s v="No"/>
    <x v="0"/>
    <x v="0"/>
    <n v="32"/>
    <n v="417"/>
    <x v="0"/>
    <s v="0"/>
    <x v="0"/>
    <x v="0"/>
    <x v="0"/>
    <x v="0"/>
    <x v="0"/>
    <s v="10 - 40"/>
  </r>
  <r>
    <s v="7420-TFLD"/>
    <x v="0"/>
    <x v="21"/>
    <n v="234"/>
    <n v="554.79999999999995"/>
    <n v="0"/>
    <n v="0"/>
    <s v="No"/>
    <s v="no"/>
    <n v="0"/>
    <x v="0"/>
    <n v="6"/>
    <x v="0"/>
    <n v="0"/>
    <s v="OR"/>
    <s v="353-3061"/>
    <s v="Female"/>
    <n v="53"/>
    <s v="No"/>
    <s v="No"/>
    <x v="0"/>
    <x v="0"/>
    <s v="No"/>
    <x v="0"/>
    <x v="0"/>
    <n v="28"/>
    <n v="1316"/>
    <x v="0"/>
    <s v="0"/>
    <x v="0"/>
    <x v="0"/>
    <x v="0"/>
    <x v="0"/>
    <x v="0"/>
    <s v="&gt; 40"/>
  </r>
  <r>
    <s v="0346-QDGF"/>
    <x v="0"/>
    <x v="15"/>
    <n v="10"/>
    <n v="17.7"/>
    <n v="0"/>
    <n v="0"/>
    <s v="No"/>
    <s v="no"/>
    <n v="0"/>
    <x v="0"/>
    <n v="24"/>
    <x v="0"/>
    <n v="0"/>
    <s v="MI"/>
    <s v="363-5450"/>
    <s v="Male"/>
    <n v="22"/>
    <s v="Yes"/>
    <s v="No"/>
    <x v="0"/>
    <x v="0"/>
    <s v="No"/>
    <x v="0"/>
    <x v="2"/>
    <n v="21"/>
    <n v="41"/>
    <x v="0"/>
    <s v="0"/>
    <x v="1"/>
    <x v="0"/>
    <x v="0"/>
    <x v="0"/>
    <x v="0"/>
    <s v="&lt; 10"/>
  </r>
  <r>
    <s v="1564-AAIM"/>
    <x v="0"/>
    <x v="22"/>
    <n v="409"/>
    <n v="846.2"/>
    <n v="0"/>
    <n v="0"/>
    <s v="No"/>
    <s v="no"/>
    <n v="0"/>
    <x v="0"/>
    <n v="37"/>
    <x v="0"/>
    <n v="0"/>
    <s v="ID"/>
    <s v="398-1294"/>
    <s v="Male"/>
    <n v="25"/>
    <s v="Yes"/>
    <s v="No"/>
    <x v="0"/>
    <x v="0"/>
    <s v="No"/>
    <x v="2"/>
    <x v="2"/>
    <n v="51"/>
    <n v="2680"/>
    <x v="0"/>
    <s v="0"/>
    <x v="1"/>
    <x v="0"/>
    <x v="0"/>
    <x v="0"/>
    <x v="0"/>
    <s v="&gt; 40"/>
  </r>
  <r>
    <s v="8995-MKVE"/>
    <x v="0"/>
    <x v="23"/>
    <n v="204"/>
    <n v="397.9"/>
    <n v="0"/>
    <n v="0"/>
    <s v="No"/>
    <s v="no"/>
    <n v="0"/>
    <x v="0"/>
    <n v="3"/>
    <x v="1"/>
    <n v="16"/>
    <s v="WY"/>
    <s v="405-7146"/>
    <s v="Female"/>
    <n v="62"/>
    <s v="No"/>
    <s v="No"/>
    <x v="0"/>
    <x v="0"/>
    <s v="Yes"/>
    <x v="2"/>
    <x v="2"/>
    <n v="35"/>
    <n v="2351"/>
    <x v="0"/>
    <s v="0"/>
    <x v="0"/>
    <x v="0"/>
    <x v="0"/>
    <x v="0"/>
    <x v="0"/>
    <s v="&gt; 40"/>
  </r>
  <r>
    <s v="5708-KVWR"/>
    <x v="0"/>
    <x v="24"/>
    <n v="86"/>
    <n v="255.2"/>
    <n v="0"/>
    <n v="0"/>
    <s v="No"/>
    <s v="no"/>
    <n v="0"/>
    <x v="0"/>
    <n v="7"/>
    <x v="0"/>
    <n v="0"/>
    <s v="IA"/>
    <s v="413-4957"/>
    <s v="Female"/>
    <n v="69"/>
    <s v="No"/>
    <s v="Yes"/>
    <x v="0"/>
    <x v="0"/>
    <s v="No"/>
    <x v="1"/>
    <x v="0"/>
    <n v="41"/>
    <n v="1761"/>
    <x v="0"/>
    <s v="0"/>
    <x v="2"/>
    <x v="0"/>
    <x v="0"/>
    <x v="0"/>
    <x v="0"/>
    <s v="&gt; 40"/>
  </r>
  <r>
    <s v="6307-TNXU"/>
    <x v="0"/>
    <x v="7"/>
    <n v="72"/>
    <n v="227"/>
    <n v="0"/>
    <n v="0"/>
    <s v="No"/>
    <s v="no"/>
    <n v="0"/>
    <x v="0"/>
    <n v="1"/>
    <x v="0"/>
    <n v="0"/>
    <s v="VA"/>
    <s v="349-4396"/>
    <s v="Female"/>
    <n v="63"/>
    <s v="No"/>
    <s v="No"/>
    <x v="0"/>
    <x v="0"/>
    <s v="No"/>
    <x v="1"/>
    <x v="2"/>
    <n v="32"/>
    <n v="799"/>
    <x v="0"/>
    <s v="0"/>
    <x v="0"/>
    <x v="0"/>
    <x v="0"/>
    <x v="1"/>
    <x v="0"/>
    <s v="10 - 40"/>
  </r>
  <r>
    <s v="7343-GNPD"/>
    <x v="0"/>
    <x v="25"/>
    <n v="233"/>
    <n v="595.4"/>
    <n v="0"/>
    <n v="0"/>
    <s v="No"/>
    <s v="no"/>
    <n v="0"/>
    <x v="0"/>
    <n v="8"/>
    <x v="0"/>
    <n v="0"/>
    <s v="WY"/>
    <s v="353-3759"/>
    <s v="Female"/>
    <n v="77"/>
    <s v="No"/>
    <s v="Yes"/>
    <x v="0"/>
    <x v="0"/>
    <s v="Yes"/>
    <x v="1"/>
    <x v="2"/>
    <n v="44"/>
    <n v="2639"/>
    <x v="0"/>
    <s v="0"/>
    <x v="2"/>
    <x v="0"/>
    <x v="0"/>
    <x v="0"/>
    <x v="0"/>
    <s v="&gt; 40"/>
  </r>
  <r>
    <s v="8190-LOMP"/>
    <x v="0"/>
    <x v="26"/>
    <n v="128"/>
    <n v="316.7"/>
    <n v="0"/>
    <n v="0"/>
    <s v="No"/>
    <s v="no"/>
    <n v="0"/>
    <x v="0"/>
    <n v="3"/>
    <x v="0"/>
    <n v="0"/>
    <s v="CO"/>
    <s v="340-5121"/>
    <s v="Female"/>
    <n v="43"/>
    <s v="No"/>
    <s v="No"/>
    <x v="0"/>
    <x v="0"/>
    <s v="No"/>
    <x v="1"/>
    <x v="2"/>
    <n v="47"/>
    <n v="2999"/>
    <x v="0"/>
    <s v="0"/>
    <x v="0"/>
    <x v="0"/>
    <x v="0"/>
    <x v="0"/>
    <x v="0"/>
    <s v="&gt; 40"/>
  </r>
  <r>
    <s v="9766-ZUAF"/>
    <x v="0"/>
    <x v="27"/>
    <n v="241"/>
    <n v="456.7"/>
    <n v="0"/>
    <n v="0"/>
    <s v="No"/>
    <s v="no"/>
    <n v="0"/>
    <x v="0"/>
    <n v="2"/>
    <x v="0"/>
    <n v="0"/>
    <s v="CO"/>
    <s v="370-7574"/>
    <s v="Male"/>
    <n v="82"/>
    <s v="No"/>
    <s v="Yes"/>
    <x v="0"/>
    <x v="0"/>
    <s v="Yes"/>
    <x v="1"/>
    <x v="0"/>
    <n v="64"/>
    <n v="4167"/>
    <x v="0"/>
    <s v="0"/>
    <x v="2"/>
    <x v="0"/>
    <x v="0"/>
    <x v="1"/>
    <x v="0"/>
    <s v="&gt; 40"/>
  </r>
  <r>
    <s v="0521-NSRI"/>
    <x v="0"/>
    <x v="28"/>
    <n v="88"/>
    <n v="179.2"/>
    <n v="0"/>
    <n v="0"/>
    <s v="No"/>
    <s v="no"/>
    <n v="0"/>
    <x v="0"/>
    <n v="0"/>
    <x v="1"/>
    <n v="0"/>
    <s v="WI"/>
    <s v="403-9733"/>
    <s v="Female"/>
    <n v="59"/>
    <s v="No"/>
    <s v="No"/>
    <x v="0"/>
    <x v="0"/>
    <s v="No"/>
    <x v="2"/>
    <x v="2"/>
    <n v="12"/>
    <n v="440"/>
    <x v="0"/>
    <s v="0"/>
    <x v="0"/>
    <x v="0"/>
    <x v="0"/>
    <x v="1"/>
    <x v="0"/>
    <s v="10 - 40"/>
  </r>
  <r>
    <s v="1260-SRKC"/>
    <x v="0"/>
    <x v="16"/>
    <n v="460"/>
    <n v="1022.8"/>
    <n v="0"/>
    <n v="0"/>
    <s v="No"/>
    <s v="no"/>
    <n v="0"/>
    <x v="0"/>
    <n v="7"/>
    <x v="1"/>
    <n v="33"/>
    <s v="OK"/>
    <s v="355-7251"/>
    <s v="Female"/>
    <n v="43"/>
    <s v="No"/>
    <s v="No"/>
    <x v="0"/>
    <x v="0"/>
    <s v="Yes"/>
    <x v="2"/>
    <x v="2"/>
    <n v="37"/>
    <n v="2702"/>
    <x v="0"/>
    <s v="0"/>
    <x v="0"/>
    <x v="0"/>
    <x v="0"/>
    <x v="0"/>
    <x v="0"/>
    <s v="&gt; 40"/>
  </r>
  <r>
    <s v="5130-MPZE"/>
    <x v="0"/>
    <x v="17"/>
    <n v="178"/>
    <n v="421.5"/>
    <n v="0"/>
    <n v="0"/>
    <s v="No"/>
    <s v="no"/>
    <n v="0"/>
    <x v="0"/>
    <n v="4"/>
    <x v="0"/>
    <n v="0"/>
    <s v="ID"/>
    <s v="359-5893"/>
    <s v="Female"/>
    <n v="33"/>
    <s v="No"/>
    <s v="No"/>
    <x v="0"/>
    <x v="0"/>
    <s v="Yes"/>
    <x v="0"/>
    <x v="0"/>
    <n v="48"/>
    <n v="2254"/>
    <x v="0"/>
    <s v="0"/>
    <x v="0"/>
    <x v="0"/>
    <x v="0"/>
    <x v="0"/>
    <x v="0"/>
    <s v="&gt; 40"/>
  </r>
  <r>
    <s v="7466-XCMA"/>
    <x v="1"/>
    <x v="19"/>
    <n v="107"/>
    <n v="242.5"/>
    <n v="0"/>
    <n v="0"/>
    <s v="No"/>
    <s v="no"/>
    <n v="0"/>
    <x v="0"/>
    <n v="13"/>
    <x v="0"/>
    <n v="0"/>
    <s v="CA"/>
    <s v="405-3371"/>
    <s v="Male"/>
    <n v="29"/>
    <s v="Yes"/>
    <s v="No"/>
    <x v="0"/>
    <x v="0"/>
    <s v="No"/>
    <x v="0"/>
    <x v="0"/>
    <n v="45"/>
    <n v="2717"/>
    <x v="0"/>
    <s v="0"/>
    <x v="1"/>
    <x v="1"/>
    <x v="1"/>
    <x v="0"/>
    <x v="1"/>
    <s v="&gt; 40"/>
  </r>
  <r>
    <s v="2267-OQZH"/>
    <x v="0"/>
    <x v="8"/>
    <n v="187"/>
    <n v="492.5"/>
    <n v="0"/>
    <n v="0"/>
    <s v="No"/>
    <s v="no"/>
    <n v="0"/>
    <x v="0"/>
    <n v="9"/>
    <x v="0"/>
    <n v="0"/>
    <s v="MN"/>
    <s v="344-5117"/>
    <s v="Male"/>
    <n v="35"/>
    <s v="No"/>
    <s v="No"/>
    <x v="0"/>
    <x v="0"/>
    <s v="Yes"/>
    <x v="2"/>
    <x v="0"/>
    <n v="24"/>
    <n v="1715"/>
    <x v="0"/>
    <s v="0"/>
    <x v="0"/>
    <x v="0"/>
    <x v="0"/>
    <x v="0"/>
    <x v="0"/>
    <s v="&gt; 40"/>
  </r>
  <r>
    <s v="9314-HLWC"/>
    <x v="0"/>
    <x v="29"/>
    <n v="36"/>
    <n v="123.2"/>
    <n v="0"/>
    <n v="0"/>
    <s v="No"/>
    <s v="no"/>
    <n v="0"/>
    <x v="0"/>
    <n v="1"/>
    <x v="0"/>
    <n v="0"/>
    <s v="SD"/>
    <s v="332-8160"/>
    <s v="Female"/>
    <n v="46"/>
    <s v="No"/>
    <s v="No"/>
    <x v="0"/>
    <x v="0"/>
    <s v="Yes"/>
    <x v="1"/>
    <x v="2"/>
    <n v="19"/>
    <n v="342"/>
    <x v="0"/>
    <s v="0"/>
    <x v="0"/>
    <x v="0"/>
    <x v="0"/>
    <x v="1"/>
    <x v="0"/>
    <s v="10 - 40"/>
  </r>
  <r>
    <s v="5957-MTAG"/>
    <x v="0"/>
    <x v="30"/>
    <n v="6"/>
    <n v="16.2"/>
    <n v="0"/>
    <n v="0"/>
    <s v="No"/>
    <s v="no"/>
    <n v="0"/>
    <x v="0"/>
    <n v="5"/>
    <x v="0"/>
    <n v="0"/>
    <s v="WA"/>
    <s v="352-8305"/>
    <s v="Female"/>
    <n v="51"/>
    <s v="No"/>
    <s v="No"/>
    <x v="0"/>
    <x v="0"/>
    <s v="No"/>
    <x v="0"/>
    <x v="0"/>
    <n v="46"/>
    <n v="149"/>
    <x v="0"/>
    <s v="0"/>
    <x v="0"/>
    <x v="0"/>
    <x v="0"/>
    <x v="0"/>
    <x v="0"/>
    <s v="&lt; 10"/>
  </r>
  <r>
    <s v="6076-RCCT"/>
    <x v="0"/>
    <x v="21"/>
    <n v="300"/>
    <n v="740.2"/>
    <n v="184"/>
    <n v="427.8"/>
    <s v="Yes"/>
    <s v="yes"/>
    <n v="0"/>
    <x v="0"/>
    <n v="15"/>
    <x v="0"/>
    <n v="0"/>
    <s v="WY"/>
    <s v="329-9847"/>
    <s v="Male"/>
    <n v="35"/>
    <s v="No"/>
    <s v="No"/>
    <x v="0"/>
    <x v="0"/>
    <s v="No"/>
    <x v="1"/>
    <x v="0"/>
    <n v="50"/>
    <n v="2325"/>
    <x v="0"/>
    <s v="0"/>
    <x v="0"/>
    <x v="0"/>
    <x v="0"/>
    <x v="0"/>
    <x v="0"/>
    <s v="&gt; 40"/>
  </r>
  <r>
    <s v="0476-UFII"/>
    <x v="0"/>
    <x v="31"/>
    <n v="64"/>
    <n v="126.1"/>
    <n v="256"/>
    <n v="265.60000000000002"/>
    <s v="Yes"/>
    <s v="yes"/>
    <n v="0"/>
    <x v="0"/>
    <n v="9"/>
    <x v="1"/>
    <n v="32"/>
    <s v="MN"/>
    <s v="365-9011"/>
    <s v="Female"/>
    <n v="59"/>
    <s v="No"/>
    <s v="No"/>
    <x v="0"/>
    <x v="0"/>
    <s v="Yes"/>
    <x v="2"/>
    <x v="2"/>
    <n v="30"/>
    <n v="960"/>
    <x v="0"/>
    <s v="0"/>
    <x v="0"/>
    <x v="0"/>
    <x v="0"/>
    <x v="0"/>
    <x v="0"/>
    <s v="10 - 40"/>
  </r>
  <r>
    <s v="9560-DMCL"/>
    <x v="0"/>
    <x v="21"/>
    <n v="118"/>
    <n v="369.6"/>
    <n v="0"/>
    <n v="0"/>
    <s v="No"/>
    <s v="no"/>
    <n v="0"/>
    <x v="0"/>
    <n v="0"/>
    <x v="1"/>
    <n v="0"/>
    <s v="UT"/>
    <s v="338-9472"/>
    <s v="Female"/>
    <n v="40"/>
    <s v="No"/>
    <s v="No"/>
    <x v="0"/>
    <x v="0"/>
    <s v="No"/>
    <x v="2"/>
    <x v="0"/>
    <n v="12"/>
    <n v="543"/>
    <x v="0"/>
    <s v="0"/>
    <x v="0"/>
    <x v="0"/>
    <x v="0"/>
    <x v="1"/>
    <x v="0"/>
    <s v="&gt; 40"/>
  </r>
  <r>
    <s v="5297-BENZ"/>
    <x v="0"/>
    <x v="32"/>
    <n v="81"/>
    <n v="166.7"/>
    <n v="0"/>
    <n v="0"/>
    <s v="No"/>
    <s v="no"/>
    <n v="0"/>
    <x v="0"/>
    <n v="14"/>
    <x v="0"/>
    <n v="0"/>
    <s v="TX"/>
    <s v="374-8042"/>
    <s v="Male"/>
    <n v="29"/>
    <s v="Yes"/>
    <s v="No"/>
    <x v="0"/>
    <x v="0"/>
    <s v="Yes"/>
    <x v="0"/>
    <x v="2"/>
    <n v="48"/>
    <n v="537"/>
    <x v="0"/>
    <s v="0"/>
    <x v="1"/>
    <x v="0"/>
    <x v="0"/>
    <x v="0"/>
    <x v="0"/>
    <s v="10 - 40"/>
  </r>
  <r>
    <s v="8822-KJPV"/>
    <x v="0"/>
    <x v="0"/>
    <n v="4"/>
    <n v="14"/>
    <n v="0"/>
    <n v="0"/>
    <s v="No"/>
    <s v="no"/>
    <n v="0"/>
    <x v="0"/>
    <n v="3"/>
    <x v="0"/>
    <n v="0"/>
    <s v="NJ"/>
    <s v="359-1231"/>
    <s v="Male"/>
    <n v="42"/>
    <s v="No"/>
    <s v="No"/>
    <x v="0"/>
    <x v="0"/>
    <s v="No"/>
    <x v="0"/>
    <x v="2"/>
    <n v="27"/>
    <n v="27"/>
    <x v="0"/>
    <s v="0"/>
    <x v="0"/>
    <x v="0"/>
    <x v="0"/>
    <x v="0"/>
    <x v="0"/>
    <s v="&lt; 10"/>
  </r>
  <r>
    <s v="5559-DOEH"/>
    <x v="0"/>
    <x v="22"/>
    <n v="228"/>
    <n v="695"/>
    <n v="0"/>
    <n v="0"/>
    <s v="No"/>
    <s v="no"/>
    <n v="0"/>
    <x v="0"/>
    <n v="0"/>
    <x v="1"/>
    <n v="0"/>
    <s v="MN"/>
    <s v="413-7170"/>
    <s v="Female"/>
    <n v="24"/>
    <s v="Yes"/>
    <s v="No"/>
    <x v="0"/>
    <x v="0"/>
    <s v="No"/>
    <x v="1"/>
    <x v="0"/>
    <n v="7"/>
    <n v="372"/>
    <x v="0"/>
    <s v="0"/>
    <x v="1"/>
    <x v="0"/>
    <x v="0"/>
    <x v="1"/>
    <x v="0"/>
    <s v="&gt; 40"/>
  </r>
  <r>
    <s v="0544-HTAB"/>
    <x v="0"/>
    <x v="33"/>
    <n v="94"/>
    <n v="254.4"/>
    <n v="0"/>
    <n v="0"/>
    <s v="No"/>
    <s v="no"/>
    <n v="0"/>
    <x v="0"/>
    <n v="5"/>
    <x v="0"/>
    <n v="0"/>
    <s v="NM"/>
    <s v="415-2935"/>
    <s v="Male"/>
    <n v="76"/>
    <s v="No"/>
    <s v="Yes"/>
    <x v="0"/>
    <x v="0"/>
    <s v="Yes"/>
    <x v="2"/>
    <x v="0"/>
    <n v="60"/>
    <n v="3811"/>
    <x v="0"/>
    <s v="0"/>
    <x v="2"/>
    <x v="0"/>
    <x v="0"/>
    <x v="0"/>
    <x v="0"/>
    <s v="&gt; 40"/>
  </r>
  <r>
    <s v="1633-FVON"/>
    <x v="0"/>
    <x v="12"/>
    <n v="300"/>
    <n v="587.5"/>
    <n v="0"/>
    <n v="0"/>
    <s v="No"/>
    <s v="no"/>
    <n v="0"/>
    <x v="0"/>
    <n v="0"/>
    <x v="1"/>
    <n v="0"/>
    <s v="NV"/>
    <s v="399-4246"/>
    <s v="Male"/>
    <n v="39"/>
    <s v="No"/>
    <s v="No"/>
    <x v="0"/>
    <x v="0"/>
    <s v="No"/>
    <x v="2"/>
    <x v="0"/>
    <n v="11"/>
    <n v="674"/>
    <x v="0"/>
    <s v="0"/>
    <x v="0"/>
    <x v="0"/>
    <x v="0"/>
    <x v="1"/>
    <x v="0"/>
    <s v="&gt; 40"/>
  </r>
  <r>
    <s v="1299-WYLC"/>
    <x v="0"/>
    <x v="34"/>
    <n v="168"/>
    <n v="500"/>
    <n v="0"/>
    <n v="0"/>
    <s v="No"/>
    <s v="no"/>
    <n v="0"/>
    <x v="0"/>
    <n v="10"/>
    <x v="0"/>
    <n v="0"/>
    <s v="MN"/>
    <s v="350-8921"/>
    <s v="Female"/>
    <n v="70"/>
    <s v="No"/>
    <s v="Yes"/>
    <x v="0"/>
    <x v="0"/>
    <s v="Yes"/>
    <x v="1"/>
    <x v="0"/>
    <n v="61"/>
    <n v="3397"/>
    <x v="0"/>
    <s v="0"/>
    <x v="2"/>
    <x v="0"/>
    <x v="0"/>
    <x v="0"/>
    <x v="0"/>
    <s v="&gt; 40"/>
  </r>
  <r>
    <s v="1712-GSRD"/>
    <x v="0"/>
    <x v="35"/>
    <n v="251"/>
    <n v="724.8"/>
    <n v="0"/>
    <n v="0"/>
    <s v="No"/>
    <s v="no"/>
    <n v="0"/>
    <x v="0"/>
    <n v="4"/>
    <x v="0"/>
    <n v="0"/>
    <s v="DC"/>
    <s v="374-5353"/>
    <s v="Female"/>
    <n v="54"/>
    <s v="No"/>
    <s v="No"/>
    <x v="0"/>
    <x v="0"/>
    <s v="No"/>
    <x v="1"/>
    <x v="2"/>
    <n v="30"/>
    <n v="1434"/>
    <x v="0"/>
    <s v="0"/>
    <x v="0"/>
    <x v="0"/>
    <x v="0"/>
    <x v="0"/>
    <x v="0"/>
    <s v="&gt; 40"/>
  </r>
  <r>
    <s v="9518-SUYQ"/>
    <x v="0"/>
    <x v="13"/>
    <n v="108"/>
    <n v="282.39999999999998"/>
    <n v="0"/>
    <n v="0"/>
    <s v="No"/>
    <s v="no"/>
    <n v="0"/>
    <x v="0"/>
    <n v="1"/>
    <x v="0"/>
    <n v="0"/>
    <s v="MN"/>
    <s v="355-8887"/>
    <s v="Male"/>
    <n v="85"/>
    <s v="No"/>
    <s v="Yes"/>
    <x v="0"/>
    <x v="0"/>
    <s v="No"/>
    <x v="1"/>
    <x v="0"/>
    <n v="28"/>
    <n v="796"/>
    <x v="0"/>
    <s v="0"/>
    <x v="2"/>
    <x v="0"/>
    <x v="0"/>
    <x v="1"/>
    <x v="0"/>
    <s v="10 - 40"/>
  </r>
  <r>
    <s v="2605-TOXT"/>
    <x v="0"/>
    <x v="17"/>
    <n v="116"/>
    <n v="281.8"/>
    <n v="0"/>
    <n v="0"/>
    <s v="No"/>
    <s v="no"/>
    <n v="0"/>
    <x v="0"/>
    <n v="0"/>
    <x v="1"/>
    <n v="0"/>
    <s v="MD"/>
    <s v="333-1967"/>
    <s v="Female"/>
    <n v="47"/>
    <s v="No"/>
    <s v="No"/>
    <x v="0"/>
    <x v="0"/>
    <s v="No"/>
    <x v="1"/>
    <x v="2"/>
    <n v="16"/>
    <n v="755"/>
    <x v="0"/>
    <s v="0"/>
    <x v="0"/>
    <x v="0"/>
    <x v="0"/>
    <x v="1"/>
    <x v="0"/>
    <s v="&gt; 40"/>
  </r>
  <r>
    <s v="3733-EZWS"/>
    <x v="0"/>
    <x v="36"/>
    <n v="96"/>
    <n v="291.8"/>
    <n v="0"/>
    <n v="0"/>
    <s v="No"/>
    <s v="no"/>
    <n v="0"/>
    <x v="0"/>
    <n v="9"/>
    <x v="1"/>
    <n v="51"/>
    <s v="GA"/>
    <s v="411-1530"/>
    <s v="Female"/>
    <n v="37"/>
    <s v="No"/>
    <s v="No"/>
    <x v="0"/>
    <x v="0"/>
    <s v="Yes"/>
    <x v="0"/>
    <x v="0"/>
    <n v="59"/>
    <n v="2452"/>
    <x v="0"/>
    <s v="0"/>
    <x v="0"/>
    <x v="0"/>
    <x v="0"/>
    <x v="0"/>
    <x v="0"/>
    <s v="&gt; 40"/>
  </r>
  <r>
    <s v="6341-KAZD"/>
    <x v="0"/>
    <x v="35"/>
    <n v="96"/>
    <n v="289.8"/>
    <n v="0"/>
    <n v="0"/>
    <s v="No"/>
    <s v="no"/>
    <n v="0"/>
    <x v="0"/>
    <n v="0"/>
    <x v="1"/>
    <n v="0"/>
    <s v="TX"/>
    <s v="395-3026"/>
    <s v="Female"/>
    <n v="34"/>
    <s v="No"/>
    <s v="No"/>
    <x v="0"/>
    <x v="0"/>
    <s v="No"/>
    <x v="2"/>
    <x v="0"/>
    <n v="7"/>
    <n v="340"/>
    <x v="0"/>
    <s v="0"/>
    <x v="0"/>
    <x v="0"/>
    <x v="0"/>
    <x v="1"/>
    <x v="0"/>
    <s v="&gt; 40"/>
  </r>
  <r>
    <s v="9484-NQCR"/>
    <x v="0"/>
    <x v="37"/>
    <n v="45"/>
    <n v="148"/>
    <n v="0"/>
    <n v="0"/>
    <s v="No"/>
    <s v="no"/>
    <n v="0"/>
    <x v="0"/>
    <n v="14"/>
    <x v="0"/>
    <n v="0"/>
    <s v="VT"/>
    <s v="388-6441"/>
    <s v="Male"/>
    <n v="29"/>
    <s v="Yes"/>
    <s v="No"/>
    <x v="0"/>
    <x v="0"/>
    <s v="No"/>
    <x v="0"/>
    <x v="2"/>
    <n v="47"/>
    <n v="439"/>
    <x v="0"/>
    <s v="0"/>
    <x v="1"/>
    <x v="0"/>
    <x v="0"/>
    <x v="0"/>
    <x v="0"/>
    <s v="&lt; 10"/>
  </r>
  <r>
    <s v="6102-OALZ"/>
    <x v="0"/>
    <x v="28"/>
    <n v="248"/>
    <n v="534.70000000000005"/>
    <n v="0"/>
    <n v="0"/>
    <s v="No"/>
    <s v="no"/>
    <n v="0"/>
    <x v="0"/>
    <n v="6"/>
    <x v="0"/>
    <n v="0"/>
    <s v="IN"/>
    <s v="402-1251"/>
    <s v="Female"/>
    <n v="55"/>
    <s v="No"/>
    <s v="No"/>
    <x v="0"/>
    <x v="0"/>
    <s v="No"/>
    <x v="1"/>
    <x v="0"/>
    <n v="22"/>
    <n v="786"/>
    <x v="0"/>
    <s v="0"/>
    <x v="0"/>
    <x v="0"/>
    <x v="0"/>
    <x v="0"/>
    <x v="0"/>
    <s v="10 - 40"/>
  </r>
  <r>
    <s v="9351-ELBM"/>
    <x v="0"/>
    <x v="38"/>
    <n v="292"/>
    <n v="767.8"/>
    <n v="0"/>
    <n v="0"/>
    <s v="No"/>
    <s v="no"/>
    <n v="0"/>
    <x v="0"/>
    <n v="0"/>
    <x v="1"/>
    <n v="0"/>
    <s v="WV"/>
    <s v="412-9997"/>
    <s v="Female"/>
    <n v="24"/>
    <s v="Yes"/>
    <s v="No"/>
    <x v="0"/>
    <x v="0"/>
    <s v="No"/>
    <x v="2"/>
    <x v="0"/>
    <n v="12"/>
    <n v="638"/>
    <x v="0"/>
    <s v="0"/>
    <x v="1"/>
    <x v="0"/>
    <x v="0"/>
    <x v="1"/>
    <x v="0"/>
    <s v="&gt; 40"/>
  </r>
  <r>
    <s v="7023-YWYM"/>
    <x v="0"/>
    <x v="21"/>
    <n v="145"/>
    <n v="325.3"/>
    <n v="0"/>
    <n v="0"/>
    <s v="No"/>
    <s v="no"/>
    <n v="0"/>
    <x v="0"/>
    <n v="0"/>
    <x v="1"/>
    <n v="0"/>
    <s v="KY"/>
    <s v="346-7302"/>
    <s v="Female"/>
    <n v="60"/>
    <s v="No"/>
    <s v="No"/>
    <x v="0"/>
    <x v="0"/>
    <s v="No"/>
    <x v="2"/>
    <x v="2"/>
    <n v="13"/>
    <n v="616"/>
    <x v="0"/>
    <s v="0"/>
    <x v="0"/>
    <x v="0"/>
    <x v="0"/>
    <x v="1"/>
    <x v="0"/>
    <s v="&gt; 40"/>
  </r>
  <r>
    <s v="0993-JKUA"/>
    <x v="0"/>
    <x v="39"/>
    <n v="67"/>
    <n v="179.4"/>
    <n v="0"/>
    <n v="0"/>
    <s v="No"/>
    <s v="no"/>
    <n v="0"/>
    <x v="0"/>
    <n v="4"/>
    <x v="0"/>
    <n v="0"/>
    <s v="NJ"/>
    <s v="358-9095"/>
    <s v="Male"/>
    <n v="46"/>
    <s v="No"/>
    <s v="No"/>
    <x v="0"/>
    <x v="0"/>
    <s v="No"/>
    <x v="0"/>
    <x v="2"/>
    <n v="19"/>
    <n v="577"/>
    <x v="0"/>
    <s v="0"/>
    <x v="0"/>
    <x v="0"/>
    <x v="0"/>
    <x v="0"/>
    <x v="0"/>
    <s v="10 - 40"/>
  </r>
  <r>
    <s v="1629-PDTQ"/>
    <x v="0"/>
    <x v="0"/>
    <n v="3"/>
    <n v="7"/>
    <n v="0"/>
    <n v="0"/>
    <s v="No"/>
    <s v="no"/>
    <n v="0"/>
    <x v="0"/>
    <n v="0"/>
    <x v="0"/>
    <n v="0"/>
    <s v="LA"/>
    <s v="334-1275"/>
    <s v="Male"/>
    <n v="76"/>
    <s v="No"/>
    <s v="Yes"/>
    <x v="0"/>
    <x v="0"/>
    <s v="No"/>
    <x v="1"/>
    <x v="0"/>
    <n v="42"/>
    <n v="42"/>
    <x v="0"/>
    <s v="0"/>
    <x v="2"/>
    <x v="0"/>
    <x v="0"/>
    <x v="1"/>
    <x v="0"/>
    <s v="&lt; 10"/>
  </r>
  <r>
    <s v="3558-BXMZ"/>
    <x v="0"/>
    <x v="40"/>
    <n v="254"/>
    <n v="612.20000000000005"/>
    <n v="0"/>
    <n v="0"/>
    <s v="No"/>
    <s v="no"/>
    <n v="0"/>
    <x v="0"/>
    <n v="9"/>
    <x v="0"/>
    <n v="0"/>
    <s v="AR"/>
    <s v="340-4953"/>
    <s v="Male"/>
    <n v="61"/>
    <s v="No"/>
    <s v="No"/>
    <x v="0"/>
    <x v="0"/>
    <s v="Yes"/>
    <x v="2"/>
    <x v="2"/>
    <n v="47"/>
    <n v="3187"/>
    <x v="0"/>
    <s v="0"/>
    <x v="0"/>
    <x v="0"/>
    <x v="0"/>
    <x v="0"/>
    <x v="0"/>
    <s v="&gt; 40"/>
  </r>
  <r>
    <s v="0388-CPEE"/>
    <x v="0"/>
    <x v="33"/>
    <n v="274"/>
    <n v="768"/>
    <n v="0"/>
    <n v="0"/>
    <s v="No"/>
    <s v="no"/>
    <n v="0"/>
    <x v="0"/>
    <n v="7"/>
    <x v="0"/>
    <n v="0"/>
    <s v="ME"/>
    <s v="400-9510"/>
    <s v="Female"/>
    <n v="48"/>
    <s v="No"/>
    <s v="No"/>
    <x v="0"/>
    <x v="0"/>
    <s v="Yes"/>
    <x v="0"/>
    <x v="2"/>
    <n v="48"/>
    <n v="3049"/>
    <x v="0"/>
    <s v="0"/>
    <x v="0"/>
    <x v="0"/>
    <x v="0"/>
    <x v="0"/>
    <x v="0"/>
    <s v="&gt; 40"/>
  </r>
  <r>
    <s v="2562-HWYM"/>
    <x v="0"/>
    <x v="41"/>
    <n v="407"/>
    <n v="1108.9000000000001"/>
    <n v="0"/>
    <n v="0"/>
    <s v="No"/>
    <s v="no"/>
    <n v="0"/>
    <x v="0"/>
    <n v="3"/>
    <x v="0"/>
    <n v="0"/>
    <s v="AZ"/>
    <s v="387-6103"/>
    <s v="Male"/>
    <n v="56"/>
    <s v="No"/>
    <s v="No"/>
    <x v="0"/>
    <x v="0"/>
    <s v="Yes"/>
    <x v="2"/>
    <x v="0"/>
    <n v="44"/>
    <n v="3237"/>
    <x v="0"/>
    <s v="0"/>
    <x v="0"/>
    <x v="0"/>
    <x v="0"/>
    <x v="0"/>
    <x v="0"/>
    <s v="&gt; 40"/>
  </r>
  <r>
    <s v="3797-KBSC"/>
    <x v="0"/>
    <x v="14"/>
    <n v="136"/>
    <n v="355.2"/>
    <n v="0"/>
    <n v="0"/>
    <s v="No"/>
    <s v="no"/>
    <n v="0"/>
    <x v="0"/>
    <n v="13"/>
    <x v="0"/>
    <n v="0"/>
    <s v="MT"/>
    <s v="370-3450"/>
    <s v="Male"/>
    <n v="48"/>
    <s v="No"/>
    <s v="No"/>
    <x v="0"/>
    <x v="0"/>
    <s v="No"/>
    <x v="1"/>
    <x v="2"/>
    <n v="31"/>
    <n v="2180"/>
    <x v="0"/>
    <s v="0"/>
    <x v="0"/>
    <x v="0"/>
    <x v="0"/>
    <x v="0"/>
    <x v="0"/>
    <s v="&gt; 40"/>
  </r>
  <r>
    <s v="8928-KDDO"/>
    <x v="0"/>
    <x v="22"/>
    <n v="146"/>
    <n v="316.3"/>
    <n v="0"/>
    <n v="0"/>
    <s v="No"/>
    <s v="no"/>
    <n v="0"/>
    <x v="0"/>
    <n v="0"/>
    <x v="1"/>
    <n v="0"/>
    <s v="MS"/>
    <s v="355-6291"/>
    <s v="Male"/>
    <n v="66"/>
    <s v="No"/>
    <s v="Yes"/>
    <x v="0"/>
    <x v="0"/>
    <s v="No"/>
    <x v="2"/>
    <x v="0"/>
    <n v="7"/>
    <n v="372"/>
    <x v="0"/>
    <s v="0"/>
    <x v="2"/>
    <x v="0"/>
    <x v="0"/>
    <x v="1"/>
    <x v="0"/>
    <s v="&gt; 40"/>
  </r>
  <r>
    <s v="5582-SNME"/>
    <x v="0"/>
    <x v="0"/>
    <n v="5"/>
    <n v="12"/>
    <n v="0"/>
    <n v="0"/>
    <s v="No"/>
    <s v="no"/>
    <n v="0"/>
    <x v="0"/>
    <n v="0"/>
    <x v="1"/>
    <n v="0"/>
    <s v="IA"/>
    <s v="379-6506"/>
    <s v="Male"/>
    <n v="19"/>
    <s v="Yes"/>
    <s v="No"/>
    <x v="0"/>
    <x v="0"/>
    <s v="No"/>
    <x v="0"/>
    <x v="2"/>
    <n v="12"/>
    <n v="12"/>
    <x v="0"/>
    <s v="0"/>
    <x v="1"/>
    <x v="0"/>
    <x v="0"/>
    <x v="1"/>
    <x v="0"/>
    <s v="&lt; 10"/>
  </r>
  <r>
    <s v="7652-MWGQ"/>
    <x v="0"/>
    <x v="42"/>
    <n v="197"/>
    <n v="417.5"/>
    <n v="0"/>
    <n v="0"/>
    <s v="No"/>
    <s v="no"/>
    <n v="0"/>
    <x v="0"/>
    <n v="11"/>
    <x v="0"/>
    <n v="0"/>
    <s v="VT"/>
    <s v="354-3783"/>
    <s v="Male"/>
    <n v="33"/>
    <s v="No"/>
    <s v="No"/>
    <x v="0"/>
    <x v="0"/>
    <s v="Yes"/>
    <x v="1"/>
    <x v="0"/>
    <n v="63"/>
    <n v="2392"/>
    <x v="0"/>
    <s v="0"/>
    <x v="0"/>
    <x v="0"/>
    <x v="0"/>
    <x v="0"/>
    <x v="0"/>
    <s v="10 - 40"/>
  </r>
  <r>
    <s v="9413-CTHP"/>
    <x v="0"/>
    <x v="23"/>
    <n v="349"/>
    <n v="864"/>
    <n v="0"/>
    <n v="0"/>
    <s v="No"/>
    <s v="no"/>
    <n v="0"/>
    <x v="0"/>
    <n v="3"/>
    <x v="0"/>
    <n v="0"/>
    <s v="KY"/>
    <s v="401-7594"/>
    <s v="Female"/>
    <n v="69"/>
    <s v="No"/>
    <s v="Yes"/>
    <x v="0"/>
    <x v="0"/>
    <s v="Yes"/>
    <x v="1"/>
    <x v="0"/>
    <n v="26"/>
    <n v="1739"/>
    <x v="0"/>
    <s v="0"/>
    <x v="2"/>
    <x v="0"/>
    <x v="0"/>
    <x v="0"/>
    <x v="0"/>
    <s v="&gt; 40"/>
  </r>
  <r>
    <s v="1874-MSLN"/>
    <x v="0"/>
    <x v="43"/>
    <n v="11"/>
    <n v="33"/>
    <n v="0"/>
    <n v="0"/>
    <s v="No"/>
    <s v="no"/>
    <n v="0"/>
    <x v="0"/>
    <n v="4"/>
    <x v="0"/>
    <n v="0"/>
    <s v="AZ"/>
    <s v="334-2577"/>
    <s v="Male"/>
    <n v="34"/>
    <s v="No"/>
    <s v="No"/>
    <x v="0"/>
    <x v="0"/>
    <s v="No"/>
    <x v="0"/>
    <x v="2"/>
    <n v="15"/>
    <n v="63"/>
    <x v="0"/>
    <s v="0"/>
    <x v="0"/>
    <x v="0"/>
    <x v="0"/>
    <x v="0"/>
    <x v="0"/>
    <s v="&lt; 10"/>
  </r>
  <r>
    <s v="4455-SIDH"/>
    <x v="0"/>
    <x v="8"/>
    <n v="236"/>
    <n v="701.2"/>
    <n v="0"/>
    <n v="0"/>
    <s v="No"/>
    <s v="no"/>
    <n v="0"/>
    <x v="0"/>
    <n v="12"/>
    <x v="0"/>
    <n v="0"/>
    <s v="MI"/>
    <s v="400-3637"/>
    <s v="Female"/>
    <n v="27"/>
    <s v="Yes"/>
    <s v="No"/>
    <x v="0"/>
    <x v="0"/>
    <s v="No"/>
    <x v="1"/>
    <x v="0"/>
    <n v="66"/>
    <n v="4593"/>
    <x v="0"/>
    <s v="0"/>
    <x v="1"/>
    <x v="0"/>
    <x v="0"/>
    <x v="0"/>
    <x v="0"/>
    <s v="&gt; 40"/>
  </r>
  <r>
    <s v="1457-BNEN"/>
    <x v="0"/>
    <x v="44"/>
    <n v="213"/>
    <n v="400"/>
    <n v="0"/>
    <n v="0"/>
    <s v="No"/>
    <s v="no"/>
    <n v="0"/>
    <x v="0"/>
    <n v="4"/>
    <x v="0"/>
    <n v="0"/>
    <s v="NM"/>
    <s v="383-4361"/>
    <s v="Female"/>
    <n v="58"/>
    <s v="No"/>
    <s v="No"/>
    <x v="0"/>
    <x v="0"/>
    <s v="No"/>
    <x v="1"/>
    <x v="2"/>
    <n v="13"/>
    <n v="407"/>
    <x v="0"/>
    <s v="0"/>
    <x v="0"/>
    <x v="0"/>
    <x v="0"/>
    <x v="0"/>
    <x v="0"/>
    <s v="10 - 40"/>
  </r>
  <r>
    <s v="2274-VJTM"/>
    <x v="0"/>
    <x v="36"/>
    <n v="195"/>
    <n v="457.2"/>
    <n v="0"/>
    <n v="0"/>
    <s v="No"/>
    <s v="no"/>
    <n v="0"/>
    <x v="0"/>
    <n v="4"/>
    <x v="0"/>
    <n v="0"/>
    <s v="CO"/>
    <s v="371-4306"/>
    <s v="Male"/>
    <n v="54"/>
    <s v="No"/>
    <s v="No"/>
    <x v="0"/>
    <x v="0"/>
    <s v="No"/>
    <x v="1"/>
    <x v="2"/>
    <n v="62"/>
    <n v="2556"/>
    <x v="0"/>
    <s v="0"/>
    <x v="0"/>
    <x v="0"/>
    <x v="0"/>
    <x v="0"/>
    <x v="0"/>
    <s v="&gt; 40"/>
  </r>
  <r>
    <s v="2030-STOC"/>
    <x v="0"/>
    <x v="8"/>
    <n v="199"/>
    <n v="491.9"/>
    <n v="0"/>
    <n v="0"/>
    <s v="No"/>
    <s v="no"/>
    <n v="0"/>
    <x v="0"/>
    <n v="0"/>
    <x v="1"/>
    <n v="0"/>
    <s v="UT"/>
    <s v="403-4298"/>
    <s v="Male"/>
    <n v="37"/>
    <s v="No"/>
    <s v="No"/>
    <x v="0"/>
    <x v="0"/>
    <s v="No"/>
    <x v="2"/>
    <x v="2"/>
    <n v="12"/>
    <n v="875"/>
    <x v="0"/>
    <s v="0"/>
    <x v="0"/>
    <x v="0"/>
    <x v="0"/>
    <x v="1"/>
    <x v="0"/>
    <s v="&gt; 40"/>
  </r>
  <r>
    <s v="0334-QKJY"/>
    <x v="0"/>
    <x v="45"/>
    <n v="222"/>
    <n v="577.5"/>
    <n v="0"/>
    <n v="0"/>
    <s v="No"/>
    <s v="no"/>
    <n v="0"/>
    <x v="0"/>
    <n v="2"/>
    <x v="0"/>
    <n v="0"/>
    <s v="MA"/>
    <s v="337-4697"/>
    <s v="Female"/>
    <n v="38"/>
    <s v="No"/>
    <s v="No"/>
    <x v="0"/>
    <x v="0"/>
    <s v="Yes"/>
    <x v="1"/>
    <x v="2"/>
    <n v="37"/>
    <n v="1939"/>
    <x v="0"/>
    <s v="0"/>
    <x v="0"/>
    <x v="0"/>
    <x v="0"/>
    <x v="1"/>
    <x v="0"/>
    <s v="&gt; 40"/>
  </r>
  <r>
    <s v="8840-GNVV"/>
    <x v="0"/>
    <x v="24"/>
    <n v="211"/>
    <n v="474.6"/>
    <n v="0"/>
    <n v="0"/>
    <s v="No"/>
    <s v="no"/>
    <n v="0"/>
    <x v="0"/>
    <n v="6"/>
    <x v="0"/>
    <n v="0"/>
    <s v="AL"/>
    <s v="383-1509"/>
    <s v="Female"/>
    <n v="35"/>
    <s v="No"/>
    <s v="No"/>
    <x v="0"/>
    <x v="0"/>
    <s v="Yes"/>
    <x v="0"/>
    <x v="0"/>
    <n v="57"/>
    <n v="2451"/>
    <x v="0"/>
    <s v="0"/>
    <x v="0"/>
    <x v="0"/>
    <x v="0"/>
    <x v="0"/>
    <x v="0"/>
    <s v="&gt; 40"/>
  </r>
  <r>
    <s v="8778-MXAA"/>
    <x v="0"/>
    <x v="26"/>
    <n v="249"/>
    <n v="564.29999999999995"/>
    <n v="0"/>
    <n v="0"/>
    <s v="No"/>
    <s v="no"/>
    <n v="0"/>
    <x v="0"/>
    <n v="6"/>
    <x v="0"/>
    <n v="0"/>
    <s v="AZ"/>
    <s v="407-7035"/>
    <s v="Female"/>
    <n v="51"/>
    <s v="No"/>
    <s v="No"/>
    <x v="0"/>
    <x v="0"/>
    <s v="No"/>
    <x v="2"/>
    <x v="0"/>
    <n v="27"/>
    <n v="1699"/>
    <x v="0"/>
    <s v="0"/>
    <x v="0"/>
    <x v="0"/>
    <x v="0"/>
    <x v="0"/>
    <x v="0"/>
    <s v="&gt; 40"/>
  </r>
  <r>
    <s v="6377-YEVD"/>
    <x v="0"/>
    <x v="28"/>
    <n v="235"/>
    <n v="399"/>
    <n v="0"/>
    <n v="0"/>
    <s v="No"/>
    <s v="no"/>
    <n v="0"/>
    <x v="0"/>
    <n v="9"/>
    <x v="0"/>
    <n v="0"/>
    <s v="NJ"/>
    <s v="391-4652"/>
    <s v="Female"/>
    <n v="65"/>
    <s v="No"/>
    <s v="Yes"/>
    <x v="0"/>
    <x v="0"/>
    <s v="No"/>
    <x v="2"/>
    <x v="0"/>
    <n v="11"/>
    <n v="410"/>
    <x v="0"/>
    <s v="0"/>
    <x v="2"/>
    <x v="0"/>
    <x v="0"/>
    <x v="0"/>
    <x v="0"/>
    <s v="10 - 40"/>
  </r>
  <r>
    <s v="0111-ULQC"/>
    <x v="0"/>
    <x v="46"/>
    <n v="118"/>
    <n v="242.7"/>
    <n v="0"/>
    <n v="0"/>
    <s v="No"/>
    <s v="no"/>
    <n v="0"/>
    <x v="0"/>
    <n v="0"/>
    <x v="1"/>
    <n v="0"/>
    <s v="MO"/>
    <s v="409-1244"/>
    <s v="Female"/>
    <n v="51"/>
    <s v="No"/>
    <s v="No"/>
    <x v="0"/>
    <x v="0"/>
    <s v="No"/>
    <x v="2"/>
    <x v="2"/>
    <n v="13"/>
    <n v="525"/>
    <x v="0"/>
    <s v="0"/>
    <x v="0"/>
    <x v="0"/>
    <x v="0"/>
    <x v="1"/>
    <x v="0"/>
    <s v="10 - 40"/>
  </r>
  <r>
    <s v="0921-JRAS"/>
    <x v="0"/>
    <x v="47"/>
    <n v="89"/>
    <n v="276.3"/>
    <n v="0"/>
    <n v="0"/>
    <s v="No"/>
    <s v="no"/>
    <n v="0"/>
    <x v="0"/>
    <n v="24"/>
    <x v="0"/>
    <n v="0"/>
    <s v="NE"/>
    <s v="352-7072"/>
    <s v="Female"/>
    <n v="27"/>
    <s v="Yes"/>
    <s v="No"/>
    <x v="0"/>
    <x v="0"/>
    <s v="Yes"/>
    <x v="1"/>
    <x v="2"/>
    <n v="39"/>
    <n v="2146"/>
    <x v="0"/>
    <s v="0"/>
    <x v="1"/>
    <x v="0"/>
    <x v="0"/>
    <x v="0"/>
    <x v="0"/>
    <s v="&gt; 40"/>
  </r>
  <r>
    <s v="4190-OQWW"/>
    <x v="0"/>
    <x v="48"/>
    <n v="34"/>
    <n v="76.3"/>
    <n v="0"/>
    <n v="0"/>
    <s v="No"/>
    <s v="no"/>
    <n v="0"/>
    <x v="0"/>
    <n v="0"/>
    <x v="1"/>
    <n v="0"/>
    <s v="TX"/>
    <s v="370-7550"/>
    <s v="Female"/>
    <n v="34"/>
    <s v="No"/>
    <s v="No"/>
    <x v="0"/>
    <x v="0"/>
    <s v="No"/>
    <x v="0"/>
    <x v="2"/>
    <n v="10"/>
    <n v="56"/>
    <x v="0"/>
    <s v="0"/>
    <x v="0"/>
    <x v="0"/>
    <x v="0"/>
    <x v="1"/>
    <x v="0"/>
    <s v="&lt; 10"/>
  </r>
  <r>
    <s v="1772-EVXU"/>
    <x v="0"/>
    <x v="49"/>
    <n v="85"/>
    <n v="306.3"/>
    <n v="0"/>
    <n v="0"/>
    <s v="No"/>
    <s v="no"/>
    <n v="0"/>
    <x v="0"/>
    <n v="5"/>
    <x v="0"/>
    <n v="0"/>
    <s v="AZ"/>
    <s v="354-4445"/>
    <s v="Male"/>
    <n v="57"/>
    <s v="No"/>
    <s v="No"/>
    <x v="0"/>
    <x v="0"/>
    <s v="No"/>
    <x v="2"/>
    <x v="0"/>
    <n v="44"/>
    <n v="1497"/>
    <x v="0"/>
    <s v="0"/>
    <x v="0"/>
    <x v="0"/>
    <x v="0"/>
    <x v="0"/>
    <x v="0"/>
    <s v="10 - 40"/>
  </r>
  <r>
    <s v="4640-ROSI"/>
    <x v="0"/>
    <x v="16"/>
    <n v="542"/>
    <n v="1171.3"/>
    <n v="0"/>
    <n v="0"/>
    <s v="No"/>
    <s v="no"/>
    <n v="0"/>
    <x v="0"/>
    <n v="0"/>
    <x v="1"/>
    <n v="0"/>
    <s v="MS"/>
    <s v="414-8718"/>
    <s v="Male"/>
    <n v="49"/>
    <s v="No"/>
    <s v="No"/>
    <x v="0"/>
    <x v="0"/>
    <s v="No"/>
    <x v="2"/>
    <x v="0"/>
    <n v="13"/>
    <n v="946"/>
    <x v="0"/>
    <s v="0"/>
    <x v="0"/>
    <x v="0"/>
    <x v="0"/>
    <x v="1"/>
    <x v="0"/>
    <s v="&gt; 40"/>
  </r>
  <r>
    <s v="7232-MRQS"/>
    <x v="0"/>
    <x v="0"/>
    <n v="6"/>
    <n v="13"/>
    <n v="0"/>
    <n v="0"/>
    <s v="No"/>
    <s v="no"/>
    <n v="0"/>
    <x v="0"/>
    <n v="0"/>
    <x v="1"/>
    <n v="0"/>
    <s v="TX"/>
    <s v="409-5939"/>
    <s v="Male"/>
    <n v="44"/>
    <s v="No"/>
    <s v="No"/>
    <x v="0"/>
    <x v="0"/>
    <s v="No"/>
    <x v="0"/>
    <x v="2"/>
    <n v="13"/>
    <n v="13"/>
    <x v="0"/>
    <s v="0"/>
    <x v="0"/>
    <x v="0"/>
    <x v="0"/>
    <x v="1"/>
    <x v="0"/>
    <s v="&lt; 10"/>
  </r>
  <r>
    <s v="1736-FGSI"/>
    <x v="0"/>
    <x v="14"/>
    <n v="296"/>
    <n v="706"/>
    <n v="0"/>
    <n v="0"/>
    <s v="No"/>
    <s v="no"/>
    <n v="0"/>
    <x v="0"/>
    <n v="7"/>
    <x v="0"/>
    <n v="0"/>
    <s v="NE"/>
    <s v="331-4902"/>
    <s v="Male"/>
    <n v="78"/>
    <s v="No"/>
    <s v="Yes"/>
    <x v="0"/>
    <x v="0"/>
    <s v="No"/>
    <x v="1"/>
    <x v="0"/>
    <n v="29"/>
    <n v="2045"/>
    <x v="0"/>
    <s v="0"/>
    <x v="2"/>
    <x v="0"/>
    <x v="0"/>
    <x v="0"/>
    <x v="0"/>
    <s v="&gt; 40"/>
  </r>
  <r>
    <s v="1908-BNLT"/>
    <x v="0"/>
    <x v="50"/>
    <n v="58"/>
    <n v="127.3"/>
    <n v="0"/>
    <n v="0"/>
    <s v="No"/>
    <s v="no"/>
    <n v="0"/>
    <x v="0"/>
    <n v="7"/>
    <x v="0"/>
    <n v="0"/>
    <s v="NE"/>
    <s v="353-6870"/>
    <s v="Female"/>
    <n v="48"/>
    <s v="No"/>
    <s v="No"/>
    <x v="0"/>
    <x v="0"/>
    <s v="No"/>
    <x v="0"/>
    <x v="0"/>
    <n v="35"/>
    <n v="502"/>
    <x v="0"/>
    <s v="0"/>
    <x v="0"/>
    <x v="0"/>
    <x v="0"/>
    <x v="0"/>
    <x v="0"/>
    <s v="10 - 40"/>
  </r>
  <r>
    <s v="9998-OFMS"/>
    <x v="0"/>
    <x v="33"/>
    <n v="263"/>
    <n v="644.9"/>
    <n v="0"/>
    <n v="0"/>
    <s v="No"/>
    <s v="no"/>
    <n v="0"/>
    <x v="0"/>
    <n v="3"/>
    <x v="0"/>
    <n v="0"/>
    <s v="NJ"/>
    <s v="390-6101"/>
    <s v="Male"/>
    <n v="64"/>
    <s v="No"/>
    <s v="No"/>
    <x v="0"/>
    <x v="0"/>
    <s v="No"/>
    <x v="2"/>
    <x v="0"/>
    <n v="32"/>
    <n v="2034"/>
    <x v="0"/>
    <s v="0"/>
    <x v="0"/>
    <x v="0"/>
    <x v="0"/>
    <x v="0"/>
    <x v="0"/>
    <s v="&gt; 40"/>
  </r>
  <r>
    <s v="4988-DNKW"/>
    <x v="0"/>
    <x v="21"/>
    <n v="164"/>
    <n v="416.1"/>
    <n v="138"/>
    <n v="515.20000000000005"/>
    <s v="Yes"/>
    <s v="yes"/>
    <n v="0"/>
    <x v="0"/>
    <n v="0"/>
    <x v="1"/>
    <n v="0"/>
    <s v="AL"/>
    <s v="387-2919"/>
    <s v="Female"/>
    <n v="41"/>
    <s v="No"/>
    <s v="No"/>
    <x v="0"/>
    <x v="0"/>
    <s v="No"/>
    <x v="2"/>
    <x v="2"/>
    <n v="17"/>
    <n v="768"/>
    <x v="0"/>
    <s v="0"/>
    <x v="0"/>
    <x v="0"/>
    <x v="0"/>
    <x v="1"/>
    <x v="0"/>
    <s v="&gt; 40"/>
  </r>
  <r>
    <s v="8781-YXBL"/>
    <x v="0"/>
    <x v="51"/>
    <n v="131"/>
    <n v="355.7"/>
    <n v="0"/>
    <n v="0"/>
    <s v="No"/>
    <s v="no"/>
    <n v="0"/>
    <x v="0"/>
    <n v="11"/>
    <x v="0"/>
    <n v="0"/>
    <s v="NY"/>
    <s v="374-8525"/>
    <s v="Female"/>
    <n v="40"/>
    <s v="No"/>
    <s v="No"/>
    <x v="0"/>
    <x v="0"/>
    <s v="No"/>
    <x v="0"/>
    <x v="0"/>
    <n v="28"/>
    <n v="672"/>
    <x v="0"/>
    <s v="0"/>
    <x v="0"/>
    <x v="0"/>
    <x v="0"/>
    <x v="0"/>
    <x v="0"/>
    <s v="10 - 40"/>
  </r>
  <r>
    <s v="4923-PXAV"/>
    <x v="0"/>
    <x v="26"/>
    <n v="211"/>
    <n v="506"/>
    <n v="0"/>
    <n v="0"/>
    <s v="No"/>
    <s v="no"/>
    <n v="0"/>
    <x v="0"/>
    <n v="0"/>
    <x v="1"/>
    <n v="0"/>
    <s v="FL"/>
    <s v="379-5592"/>
    <s v="Female"/>
    <n v="23"/>
    <s v="Yes"/>
    <s v="No"/>
    <x v="0"/>
    <x v="0"/>
    <s v="No"/>
    <x v="2"/>
    <x v="2"/>
    <n v="9"/>
    <n v="595"/>
    <x v="0"/>
    <s v="0"/>
    <x v="1"/>
    <x v="0"/>
    <x v="0"/>
    <x v="1"/>
    <x v="0"/>
    <s v="&gt; 40"/>
  </r>
  <r>
    <s v="1867-FBPS"/>
    <x v="0"/>
    <x v="25"/>
    <n v="210"/>
    <n v="537.5"/>
    <n v="0"/>
    <n v="0"/>
    <s v="No"/>
    <s v="no"/>
    <n v="0"/>
    <x v="0"/>
    <n v="0"/>
    <x v="1"/>
    <n v="0"/>
    <s v="AK"/>
    <s v="345-8237"/>
    <s v="Male"/>
    <n v="62"/>
    <s v="No"/>
    <s v="No"/>
    <x v="0"/>
    <x v="0"/>
    <s v="No"/>
    <x v="2"/>
    <x v="2"/>
    <n v="13"/>
    <n v="754"/>
    <x v="0"/>
    <s v="0"/>
    <x v="0"/>
    <x v="0"/>
    <x v="0"/>
    <x v="1"/>
    <x v="0"/>
    <s v="&gt; 40"/>
  </r>
  <r>
    <s v="5088-QWNF"/>
    <x v="0"/>
    <x v="16"/>
    <n v="265"/>
    <n v="729.8"/>
    <n v="0"/>
    <n v="0"/>
    <s v="No"/>
    <s v="no"/>
    <n v="0"/>
    <x v="0"/>
    <n v="3"/>
    <x v="0"/>
    <n v="0"/>
    <s v="DE"/>
    <s v="346-2359"/>
    <s v="Female"/>
    <n v="68"/>
    <s v="No"/>
    <s v="Yes"/>
    <x v="0"/>
    <x v="0"/>
    <s v="Yes"/>
    <x v="2"/>
    <x v="2"/>
    <n v="38"/>
    <n v="2808"/>
    <x v="0"/>
    <s v="0"/>
    <x v="2"/>
    <x v="0"/>
    <x v="0"/>
    <x v="0"/>
    <x v="0"/>
    <s v="&gt; 40"/>
  </r>
  <r>
    <s v="5570-GABM"/>
    <x v="0"/>
    <x v="12"/>
    <n v="152"/>
    <n v="354.6"/>
    <n v="0"/>
    <n v="0"/>
    <s v="No"/>
    <s v="no"/>
    <n v="0"/>
    <x v="0"/>
    <n v="11"/>
    <x v="0"/>
    <n v="0"/>
    <s v="MI"/>
    <s v="381-4756"/>
    <s v="Female"/>
    <n v="38"/>
    <s v="No"/>
    <s v="No"/>
    <x v="0"/>
    <x v="0"/>
    <s v="No"/>
    <x v="2"/>
    <x v="0"/>
    <n v="59"/>
    <n v="3479"/>
    <x v="0"/>
    <s v="0"/>
    <x v="0"/>
    <x v="0"/>
    <x v="0"/>
    <x v="0"/>
    <x v="0"/>
    <s v="&gt; 40"/>
  </r>
  <r>
    <s v="4316-MSBV"/>
    <x v="0"/>
    <x v="26"/>
    <n v="84"/>
    <n v="313.7"/>
    <n v="0"/>
    <n v="0"/>
    <s v="No"/>
    <s v="no"/>
    <n v="0"/>
    <x v="0"/>
    <n v="4"/>
    <x v="0"/>
    <n v="0"/>
    <s v="VT"/>
    <s v="390-2805"/>
    <s v="Male"/>
    <n v="33"/>
    <s v="No"/>
    <s v="No"/>
    <x v="0"/>
    <x v="0"/>
    <s v="No"/>
    <x v="1"/>
    <x v="2"/>
    <n v="40"/>
    <n v="2535"/>
    <x v="0"/>
    <s v="0"/>
    <x v="0"/>
    <x v="0"/>
    <x v="0"/>
    <x v="0"/>
    <x v="0"/>
    <s v="&gt; 40"/>
  </r>
  <r>
    <s v="1501-UIMO"/>
    <x v="0"/>
    <x v="16"/>
    <n v="124"/>
    <n v="366.6"/>
    <n v="511"/>
    <n v="1029.3"/>
    <s v="Yes"/>
    <s v="yes"/>
    <n v="0"/>
    <x v="0"/>
    <n v="0"/>
    <x v="1"/>
    <n v="0"/>
    <s v="VT"/>
    <s v="390-2390"/>
    <s v="Male"/>
    <n v="70"/>
    <s v="No"/>
    <s v="Yes"/>
    <x v="0"/>
    <x v="0"/>
    <s v="No"/>
    <x v="2"/>
    <x v="0"/>
    <n v="8"/>
    <n v="621"/>
    <x v="0"/>
    <s v="0"/>
    <x v="2"/>
    <x v="0"/>
    <x v="0"/>
    <x v="1"/>
    <x v="0"/>
    <s v="&gt; 40"/>
  </r>
  <r>
    <s v="5637-EXFL"/>
    <x v="0"/>
    <x v="27"/>
    <n v="121"/>
    <n v="259.10000000000002"/>
    <n v="0"/>
    <n v="0"/>
    <s v="No"/>
    <s v="no"/>
    <n v="0"/>
    <x v="0"/>
    <n v="3"/>
    <x v="0"/>
    <n v="0"/>
    <s v="MI"/>
    <s v="419-9097"/>
    <s v="Female"/>
    <n v="54"/>
    <s v="No"/>
    <s v="No"/>
    <x v="0"/>
    <x v="0"/>
    <s v="No"/>
    <x v="2"/>
    <x v="2"/>
    <n v="55"/>
    <n v="3552"/>
    <x v="0"/>
    <s v="0"/>
    <x v="0"/>
    <x v="0"/>
    <x v="0"/>
    <x v="0"/>
    <x v="0"/>
    <s v="&gt; 40"/>
  </r>
  <r>
    <s v="9631-SNXG"/>
    <x v="0"/>
    <x v="30"/>
    <n v="4"/>
    <n v="12.5"/>
    <n v="0"/>
    <n v="0"/>
    <s v="No"/>
    <s v="no"/>
    <n v="0"/>
    <x v="0"/>
    <n v="0"/>
    <x v="1"/>
    <n v="0"/>
    <s v="WA"/>
    <s v="386-7281"/>
    <s v="Male"/>
    <n v="45"/>
    <s v="No"/>
    <s v="No"/>
    <x v="0"/>
    <x v="0"/>
    <s v="No"/>
    <x v="1"/>
    <x v="2"/>
    <n v="9"/>
    <n v="27"/>
    <x v="0"/>
    <s v="0"/>
    <x v="0"/>
    <x v="0"/>
    <x v="0"/>
    <x v="1"/>
    <x v="0"/>
    <s v="&lt; 10"/>
  </r>
  <r>
    <s v="9797-UVHV"/>
    <x v="0"/>
    <x v="39"/>
    <n v="146"/>
    <n v="329.1"/>
    <n v="0"/>
    <n v="0"/>
    <s v="No"/>
    <s v="no"/>
    <n v="0"/>
    <x v="0"/>
    <n v="1"/>
    <x v="1"/>
    <n v="0"/>
    <s v="LA"/>
    <s v="390-8760"/>
    <s v="Male"/>
    <n v="50"/>
    <s v="No"/>
    <s v="No"/>
    <x v="0"/>
    <x v="0"/>
    <s v="Yes"/>
    <x v="1"/>
    <x v="2"/>
    <n v="42"/>
    <n v="1259"/>
    <x v="0"/>
    <s v="0"/>
    <x v="0"/>
    <x v="0"/>
    <x v="0"/>
    <x v="1"/>
    <x v="0"/>
    <s v="10 - 40"/>
  </r>
  <r>
    <s v="6677-UAIY"/>
    <x v="0"/>
    <x v="16"/>
    <n v="170"/>
    <n v="366.6"/>
    <n v="0"/>
    <n v="0"/>
    <s v="No"/>
    <s v="no"/>
    <n v="0"/>
    <x v="0"/>
    <n v="16"/>
    <x v="0"/>
    <n v="0"/>
    <s v="OH"/>
    <s v="336-7600"/>
    <s v="Female"/>
    <n v="29"/>
    <s v="Yes"/>
    <s v="No"/>
    <x v="0"/>
    <x v="0"/>
    <s v="Yes"/>
    <x v="1"/>
    <x v="2"/>
    <n v="36"/>
    <n v="2676"/>
    <x v="0"/>
    <s v="0"/>
    <x v="1"/>
    <x v="0"/>
    <x v="0"/>
    <x v="0"/>
    <x v="0"/>
    <s v="&gt; 40"/>
  </r>
  <r>
    <s v="3213-OZLH"/>
    <x v="0"/>
    <x v="19"/>
    <n v="211"/>
    <n v="484.6"/>
    <n v="0"/>
    <n v="0"/>
    <s v="No"/>
    <s v="no"/>
    <n v="0"/>
    <x v="0"/>
    <n v="6"/>
    <x v="0"/>
    <n v="0"/>
    <s v="RI"/>
    <s v="383-6293"/>
    <s v="Male"/>
    <n v="49"/>
    <s v="No"/>
    <s v="No"/>
    <x v="0"/>
    <x v="0"/>
    <s v="Yes"/>
    <x v="2"/>
    <x v="0"/>
    <n v="32"/>
    <n v="1956"/>
    <x v="0"/>
    <s v="0"/>
    <x v="0"/>
    <x v="0"/>
    <x v="0"/>
    <x v="0"/>
    <x v="0"/>
    <s v="&gt; 40"/>
  </r>
  <r>
    <s v="9462-HMVN"/>
    <x v="0"/>
    <x v="52"/>
    <n v="115"/>
    <n v="281.5"/>
    <n v="0"/>
    <n v="0"/>
    <s v="No"/>
    <s v="no"/>
    <n v="0"/>
    <x v="0"/>
    <n v="8"/>
    <x v="1"/>
    <n v="34"/>
    <s v="OH"/>
    <s v="370-9116"/>
    <s v="Female"/>
    <n v="25"/>
    <s v="Yes"/>
    <s v="No"/>
    <x v="0"/>
    <x v="0"/>
    <s v="No"/>
    <x v="0"/>
    <x v="0"/>
    <n v="43"/>
    <n v="924"/>
    <x v="0"/>
    <s v="0"/>
    <x v="1"/>
    <x v="0"/>
    <x v="0"/>
    <x v="0"/>
    <x v="0"/>
    <s v="10 - 40"/>
  </r>
  <r>
    <s v="6951-KCHP"/>
    <x v="0"/>
    <x v="11"/>
    <n v="103"/>
    <n v="270.89999999999998"/>
    <n v="0"/>
    <n v="0"/>
    <s v="No"/>
    <s v="no"/>
    <n v="0"/>
    <x v="0"/>
    <n v="0"/>
    <x v="1"/>
    <n v="0"/>
    <s v="VA"/>
    <s v="328-6289"/>
    <s v="Male"/>
    <n v="36"/>
    <s v="No"/>
    <s v="No"/>
    <x v="0"/>
    <x v="0"/>
    <s v="No"/>
    <x v="1"/>
    <x v="2"/>
    <n v="8"/>
    <n v="169"/>
    <x v="0"/>
    <s v="0"/>
    <x v="0"/>
    <x v="0"/>
    <x v="0"/>
    <x v="1"/>
    <x v="0"/>
    <s v="10 - 40"/>
  </r>
  <r>
    <s v="0603-QZRV"/>
    <x v="0"/>
    <x v="53"/>
    <n v="85"/>
    <n v="239.1"/>
    <n v="0"/>
    <n v="0"/>
    <s v="No"/>
    <s v="no"/>
    <n v="0"/>
    <x v="0"/>
    <n v="9"/>
    <x v="0"/>
    <n v="0"/>
    <s v="MO"/>
    <s v="350-9994"/>
    <s v="Male"/>
    <n v="41"/>
    <s v="No"/>
    <s v="No"/>
    <x v="0"/>
    <x v="0"/>
    <s v="Yes"/>
    <x v="2"/>
    <x v="2"/>
    <n v="24"/>
    <n v="386"/>
    <x v="0"/>
    <s v="0"/>
    <x v="0"/>
    <x v="0"/>
    <x v="0"/>
    <x v="0"/>
    <x v="0"/>
    <s v="10 - 40"/>
  </r>
  <r>
    <s v="1476-JLHH"/>
    <x v="0"/>
    <x v="3"/>
    <n v="77"/>
    <n v="137.1"/>
    <n v="0"/>
    <n v="0"/>
    <s v="No"/>
    <s v="no"/>
    <n v="0"/>
    <x v="0"/>
    <n v="0"/>
    <x v="1"/>
    <n v="0"/>
    <s v="FL"/>
    <s v="351-4616"/>
    <s v="Male"/>
    <n v="43"/>
    <s v="No"/>
    <s v="No"/>
    <x v="0"/>
    <x v="0"/>
    <s v="No"/>
    <x v="2"/>
    <x v="0"/>
    <n v="15"/>
    <n v="142"/>
    <x v="0"/>
    <s v="0"/>
    <x v="0"/>
    <x v="0"/>
    <x v="0"/>
    <x v="1"/>
    <x v="0"/>
    <s v="10 - 40"/>
  </r>
  <r>
    <s v="4549-UHYE"/>
    <x v="0"/>
    <x v="15"/>
    <n v="4"/>
    <n v="11.6"/>
    <n v="0"/>
    <n v="0"/>
    <s v="No"/>
    <s v="no"/>
    <n v="0"/>
    <x v="0"/>
    <n v="2"/>
    <x v="0"/>
    <n v="0"/>
    <s v="IA"/>
    <s v="406-4710"/>
    <s v="Female"/>
    <n v="52"/>
    <s v="No"/>
    <s v="No"/>
    <x v="0"/>
    <x v="0"/>
    <s v="No"/>
    <x v="0"/>
    <x v="0"/>
    <n v="35"/>
    <n v="68"/>
    <x v="0"/>
    <s v="0"/>
    <x v="0"/>
    <x v="0"/>
    <x v="0"/>
    <x v="1"/>
    <x v="0"/>
    <s v="&lt; 10"/>
  </r>
  <r>
    <s v="3163-BOSK"/>
    <x v="0"/>
    <x v="54"/>
    <n v="330"/>
    <n v="642.70000000000005"/>
    <n v="0"/>
    <n v="0"/>
    <s v="No"/>
    <s v="no"/>
    <n v="0"/>
    <x v="0"/>
    <n v="1"/>
    <x v="0"/>
    <n v="0"/>
    <s v="MI"/>
    <s v="409-8743"/>
    <s v="Male"/>
    <n v="38"/>
    <s v="No"/>
    <s v="No"/>
    <x v="0"/>
    <x v="0"/>
    <s v="Yes"/>
    <x v="2"/>
    <x v="0"/>
    <n v="43"/>
    <n v="2293"/>
    <x v="0"/>
    <s v="0"/>
    <x v="0"/>
    <x v="0"/>
    <x v="0"/>
    <x v="1"/>
    <x v="0"/>
    <s v="&gt; 40"/>
  </r>
  <r>
    <s v="2547-NBGO"/>
    <x v="0"/>
    <x v="32"/>
    <n v="84"/>
    <n v="159"/>
    <n v="0"/>
    <n v="0"/>
    <s v="No"/>
    <s v="no"/>
    <n v="0"/>
    <x v="0"/>
    <n v="0"/>
    <x v="1"/>
    <n v="0"/>
    <s v="OK"/>
    <s v="335-4584"/>
    <s v="Female"/>
    <n v="21"/>
    <s v="Yes"/>
    <s v="No"/>
    <x v="0"/>
    <x v="0"/>
    <s v="No"/>
    <x v="1"/>
    <x v="2"/>
    <n v="10"/>
    <n v="117"/>
    <x v="0"/>
    <s v="0"/>
    <x v="1"/>
    <x v="0"/>
    <x v="0"/>
    <x v="1"/>
    <x v="0"/>
    <s v="10 - 40"/>
  </r>
  <r>
    <s v="5341-UWGY"/>
    <x v="0"/>
    <x v="10"/>
    <n v="248"/>
    <n v="753.7"/>
    <n v="0"/>
    <n v="0"/>
    <s v="No"/>
    <s v="no"/>
    <n v="0"/>
    <x v="0"/>
    <n v="0"/>
    <x v="1"/>
    <n v="0"/>
    <s v="DE"/>
    <s v="361-9845"/>
    <s v="Male"/>
    <n v="43"/>
    <s v="No"/>
    <s v="No"/>
    <x v="0"/>
    <x v="0"/>
    <s v="No"/>
    <x v="2"/>
    <x v="2"/>
    <n v="10"/>
    <n v="695"/>
    <x v="0"/>
    <s v="0"/>
    <x v="0"/>
    <x v="0"/>
    <x v="0"/>
    <x v="1"/>
    <x v="0"/>
    <s v="&gt; 40"/>
  </r>
  <r>
    <s v="9859-GGCF"/>
    <x v="0"/>
    <x v="8"/>
    <n v="342"/>
    <n v="913.1"/>
    <n v="0"/>
    <n v="0"/>
    <s v="No"/>
    <s v="no"/>
    <n v="0"/>
    <x v="0"/>
    <n v="6"/>
    <x v="0"/>
    <n v="0"/>
    <s v="DC"/>
    <s v="329-9364"/>
    <s v="Male"/>
    <n v="38"/>
    <s v="No"/>
    <s v="No"/>
    <x v="0"/>
    <x v="0"/>
    <s v="Yes"/>
    <x v="2"/>
    <x v="0"/>
    <n v="52"/>
    <n v="3654"/>
    <x v="0"/>
    <s v="0"/>
    <x v="0"/>
    <x v="0"/>
    <x v="0"/>
    <x v="0"/>
    <x v="0"/>
    <s v="&gt; 40"/>
  </r>
  <r>
    <s v="4822-HGQI"/>
    <x v="0"/>
    <x v="36"/>
    <n v="151"/>
    <n v="336.1"/>
    <n v="0"/>
    <n v="0"/>
    <s v="No"/>
    <s v="no"/>
    <n v="0"/>
    <x v="0"/>
    <n v="11"/>
    <x v="0"/>
    <n v="0"/>
    <s v="CO"/>
    <s v="338-9398"/>
    <s v="Male"/>
    <n v="59"/>
    <s v="No"/>
    <s v="No"/>
    <x v="0"/>
    <x v="0"/>
    <s v="Yes"/>
    <x v="1"/>
    <x v="0"/>
    <n v="42"/>
    <n v="1778"/>
    <x v="0"/>
    <s v="0"/>
    <x v="0"/>
    <x v="0"/>
    <x v="0"/>
    <x v="0"/>
    <x v="0"/>
    <s v="&gt; 40"/>
  </r>
  <r>
    <s v="9331-EMHQ"/>
    <x v="0"/>
    <x v="50"/>
    <n v="25"/>
    <n v="72.099999999999994"/>
    <n v="0"/>
    <n v="0"/>
    <s v="No"/>
    <s v="no"/>
    <n v="0"/>
    <x v="0"/>
    <n v="8"/>
    <x v="0"/>
    <n v="0"/>
    <s v="NM"/>
    <s v="381-2709"/>
    <s v="Male"/>
    <n v="51"/>
    <s v="No"/>
    <s v="No"/>
    <x v="0"/>
    <x v="0"/>
    <s v="Yes"/>
    <x v="2"/>
    <x v="2"/>
    <n v="54"/>
    <n v="780"/>
    <x v="0"/>
    <s v="0"/>
    <x v="0"/>
    <x v="0"/>
    <x v="0"/>
    <x v="0"/>
    <x v="0"/>
    <s v="10 - 40"/>
  </r>
  <r>
    <s v="1022-MXDZ"/>
    <x v="0"/>
    <x v="31"/>
    <n v="145"/>
    <n v="350.4"/>
    <n v="0"/>
    <n v="0"/>
    <s v="No"/>
    <s v="no"/>
    <n v="0"/>
    <x v="0"/>
    <n v="0"/>
    <x v="1"/>
    <n v="0"/>
    <s v="LA"/>
    <s v="415-2393"/>
    <s v="Female"/>
    <n v="59"/>
    <s v="No"/>
    <s v="No"/>
    <x v="0"/>
    <x v="0"/>
    <s v="No"/>
    <x v="1"/>
    <x v="0"/>
    <n v="12"/>
    <n v="372"/>
    <x v="0"/>
    <s v="0"/>
    <x v="0"/>
    <x v="0"/>
    <x v="0"/>
    <x v="1"/>
    <x v="0"/>
    <s v="10 - 40"/>
  </r>
  <r>
    <s v="8362-WLIZ"/>
    <x v="0"/>
    <x v="31"/>
    <n v="58"/>
    <n v="126.3"/>
    <n v="0"/>
    <n v="0"/>
    <s v="No"/>
    <s v="no"/>
    <n v="0"/>
    <x v="0"/>
    <n v="0"/>
    <x v="1"/>
    <n v="0"/>
    <s v="NE"/>
    <s v="377-1765"/>
    <s v="Prefer not to say"/>
    <n v="53"/>
    <s v="No"/>
    <s v="No"/>
    <x v="0"/>
    <x v="0"/>
    <s v="No"/>
    <x v="0"/>
    <x v="0"/>
    <n v="10"/>
    <n v="319"/>
    <x v="0"/>
    <s v="0"/>
    <x v="0"/>
    <x v="0"/>
    <x v="0"/>
    <x v="1"/>
    <x v="0"/>
    <s v="10 - 40"/>
  </r>
  <r>
    <s v="1723-BADW"/>
    <x v="0"/>
    <x v="19"/>
    <n v="298"/>
    <n v="792"/>
    <n v="0"/>
    <n v="0"/>
    <s v="No"/>
    <s v="no"/>
    <n v="0"/>
    <x v="0"/>
    <n v="0"/>
    <x v="1"/>
    <n v="0"/>
    <s v="KS"/>
    <s v="411-4582"/>
    <s v="Male"/>
    <n v="24"/>
    <s v="Yes"/>
    <s v="No"/>
    <x v="0"/>
    <x v="0"/>
    <s v="No"/>
    <x v="1"/>
    <x v="2"/>
    <n v="9"/>
    <n v="543"/>
    <x v="0"/>
    <s v="0"/>
    <x v="1"/>
    <x v="0"/>
    <x v="0"/>
    <x v="1"/>
    <x v="0"/>
    <s v="&gt; 40"/>
  </r>
  <r>
    <s v="7529-FNNU"/>
    <x v="0"/>
    <x v="0"/>
    <n v="7"/>
    <n v="10"/>
    <n v="0"/>
    <n v="0"/>
    <s v="No"/>
    <s v="no"/>
    <n v="0"/>
    <x v="0"/>
    <n v="21"/>
    <x v="0"/>
    <n v="0"/>
    <s v="AK"/>
    <s v="372-3750"/>
    <s v="Female"/>
    <n v="25"/>
    <s v="Yes"/>
    <s v="No"/>
    <x v="0"/>
    <x v="0"/>
    <s v="No"/>
    <x v="0"/>
    <x v="2"/>
    <n v="22"/>
    <n v="22"/>
    <x v="0"/>
    <s v="0"/>
    <x v="1"/>
    <x v="0"/>
    <x v="0"/>
    <x v="0"/>
    <x v="0"/>
    <s v="&lt; 10"/>
  </r>
  <r>
    <s v="3212-TFMM"/>
    <x v="0"/>
    <x v="1"/>
    <n v="75"/>
    <n v="262.60000000000002"/>
    <n v="0"/>
    <n v="0"/>
    <s v="No"/>
    <s v="no"/>
    <n v="0"/>
    <x v="0"/>
    <n v="8"/>
    <x v="0"/>
    <n v="0"/>
    <s v="NH"/>
    <s v="361-3337"/>
    <s v="Male"/>
    <n v="38"/>
    <s v="No"/>
    <s v="No"/>
    <x v="0"/>
    <x v="0"/>
    <s v="Yes"/>
    <x v="1"/>
    <x v="2"/>
    <n v="43"/>
    <n v="1411"/>
    <x v="0"/>
    <s v="0"/>
    <x v="0"/>
    <x v="0"/>
    <x v="0"/>
    <x v="0"/>
    <x v="0"/>
    <s v="10 - 40"/>
  </r>
  <r>
    <s v="2593-RBZA"/>
    <x v="0"/>
    <x v="18"/>
    <n v="135"/>
    <n v="237.2"/>
    <n v="0"/>
    <n v="0"/>
    <s v="No"/>
    <s v="no"/>
    <n v="0"/>
    <x v="0"/>
    <n v="9"/>
    <x v="0"/>
    <n v="0"/>
    <s v="NY"/>
    <s v="422-1471"/>
    <s v="Male"/>
    <n v="44"/>
    <s v="No"/>
    <s v="No"/>
    <x v="0"/>
    <x v="0"/>
    <s v="No"/>
    <x v="0"/>
    <x v="2"/>
    <n v="34"/>
    <n v="669"/>
    <x v="0"/>
    <s v="0"/>
    <x v="0"/>
    <x v="0"/>
    <x v="0"/>
    <x v="0"/>
    <x v="0"/>
    <s v="10 - 40"/>
  </r>
  <r>
    <s v="0696-BYCU"/>
    <x v="0"/>
    <x v="30"/>
    <n v="17"/>
    <n v="43.2"/>
    <n v="0"/>
    <n v="0"/>
    <s v="No"/>
    <s v="no"/>
    <n v="0"/>
    <x v="0"/>
    <n v="30"/>
    <x v="0"/>
    <n v="0"/>
    <s v="AZ"/>
    <s v="399-7865"/>
    <s v="Male"/>
    <n v="21"/>
    <s v="Yes"/>
    <s v="No"/>
    <x v="0"/>
    <x v="0"/>
    <s v="No"/>
    <x v="0"/>
    <x v="0"/>
    <n v="17"/>
    <n v="45"/>
    <x v="0"/>
    <s v="0"/>
    <x v="1"/>
    <x v="0"/>
    <x v="0"/>
    <x v="0"/>
    <x v="0"/>
    <s v="&lt; 10"/>
  </r>
  <r>
    <s v="4944-CIHW"/>
    <x v="0"/>
    <x v="55"/>
    <n v="103"/>
    <n v="199.3"/>
    <n v="0"/>
    <n v="0"/>
    <s v="No"/>
    <s v="no"/>
    <n v="0"/>
    <x v="0"/>
    <n v="0"/>
    <x v="1"/>
    <n v="0"/>
    <s v="WY"/>
    <s v="373-4819"/>
    <s v="Female"/>
    <n v="59"/>
    <s v="No"/>
    <s v="No"/>
    <x v="0"/>
    <x v="0"/>
    <s v="No"/>
    <x v="1"/>
    <x v="0"/>
    <n v="12"/>
    <n v="147"/>
    <x v="0"/>
    <s v="0"/>
    <x v="0"/>
    <x v="0"/>
    <x v="0"/>
    <x v="1"/>
    <x v="0"/>
    <s v="10 - 40"/>
  </r>
  <r>
    <s v="4245-YWPM"/>
    <x v="0"/>
    <x v="36"/>
    <n v="236"/>
    <n v="630.5"/>
    <n v="0"/>
    <n v="0"/>
    <s v="No"/>
    <s v="no"/>
    <n v="0"/>
    <x v="0"/>
    <n v="12"/>
    <x v="0"/>
    <n v="0"/>
    <s v="WA"/>
    <s v="338-6981"/>
    <s v="Female"/>
    <n v="66"/>
    <s v="No"/>
    <s v="Yes"/>
    <x v="0"/>
    <x v="0"/>
    <s v="No"/>
    <x v="0"/>
    <x v="2"/>
    <n v="36"/>
    <n v="1533"/>
    <x v="0"/>
    <s v="0"/>
    <x v="2"/>
    <x v="0"/>
    <x v="0"/>
    <x v="0"/>
    <x v="0"/>
    <s v="&gt; 40"/>
  </r>
  <r>
    <s v="2095-XLTB"/>
    <x v="0"/>
    <x v="2"/>
    <n v="188"/>
    <n v="397.2"/>
    <n v="0"/>
    <n v="0"/>
    <s v="No"/>
    <s v="no"/>
    <n v="0"/>
    <x v="0"/>
    <n v="26"/>
    <x v="0"/>
    <n v="0"/>
    <s v="CO"/>
    <s v="418-4365"/>
    <s v="Male"/>
    <n v="24"/>
    <s v="Yes"/>
    <s v="No"/>
    <x v="0"/>
    <x v="0"/>
    <s v="No"/>
    <x v="1"/>
    <x v="2"/>
    <n v="25"/>
    <n v="1102"/>
    <x v="0"/>
    <s v="0"/>
    <x v="1"/>
    <x v="0"/>
    <x v="0"/>
    <x v="0"/>
    <x v="0"/>
    <s v="&gt; 40"/>
  </r>
  <r>
    <s v="5985-QISQ"/>
    <x v="0"/>
    <x v="8"/>
    <n v="170"/>
    <n v="557.1"/>
    <n v="0"/>
    <n v="0"/>
    <s v="No"/>
    <s v="no"/>
    <n v="0"/>
    <x v="0"/>
    <n v="0"/>
    <x v="1"/>
    <n v="0"/>
    <s v="KY"/>
    <s v="375-3586"/>
    <s v="Female"/>
    <n v="41"/>
    <s v="No"/>
    <s v="No"/>
    <x v="0"/>
    <x v="0"/>
    <s v="No"/>
    <x v="2"/>
    <x v="0"/>
    <n v="9"/>
    <n v="616"/>
    <x v="0"/>
    <s v="0"/>
    <x v="0"/>
    <x v="0"/>
    <x v="0"/>
    <x v="1"/>
    <x v="0"/>
    <s v="&gt; 40"/>
  </r>
  <r>
    <s v="7789-ZPFF"/>
    <x v="0"/>
    <x v="41"/>
    <n v="520"/>
    <n v="1111.5999999999999"/>
    <n v="0"/>
    <n v="0"/>
    <s v="No"/>
    <s v="no"/>
    <n v="0"/>
    <x v="0"/>
    <n v="2"/>
    <x v="0"/>
    <n v="0"/>
    <s v="MT"/>
    <s v="407-8376"/>
    <s v="Female"/>
    <n v="41"/>
    <s v="No"/>
    <s v="No"/>
    <x v="0"/>
    <x v="0"/>
    <s v="Yes"/>
    <x v="2"/>
    <x v="2"/>
    <n v="41"/>
    <n v="3059"/>
    <x v="0"/>
    <s v="0"/>
    <x v="0"/>
    <x v="0"/>
    <x v="0"/>
    <x v="1"/>
    <x v="0"/>
    <s v="&gt; 40"/>
  </r>
  <r>
    <s v="9712-UUEV"/>
    <x v="0"/>
    <x v="4"/>
    <n v="137"/>
    <n v="370.8"/>
    <n v="0"/>
    <n v="0"/>
    <s v="No"/>
    <s v="no"/>
    <n v="0"/>
    <x v="0"/>
    <n v="0"/>
    <x v="1"/>
    <n v="0"/>
    <s v="OK"/>
    <s v="408-6496"/>
    <s v="Male"/>
    <n v="36"/>
    <s v="No"/>
    <s v="No"/>
    <x v="0"/>
    <x v="0"/>
    <s v="No"/>
    <x v="2"/>
    <x v="2"/>
    <n v="7"/>
    <n v="427"/>
    <x v="0"/>
    <s v="0"/>
    <x v="0"/>
    <x v="0"/>
    <x v="0"/>
    <x v="1"/>
    <x v="0"/>
    <s v="&gt; 40"/>
  </r>
  <r>
    <s v="0443-JVDX"/>
    <x v="0"/>
    <x v="18"/>
    <n v="87"/>
    <n v="236.4"/>
    <n v="0"/>
    <n v="0"/>
    <s v="No"/>
    <s v="no"/>
    <n v="0"/>
    <x v="0"/>
    <n v="8"/>
    <x v="0"/>
    <n v="0"/>
    <s v="MD"/>
    <s v="385-7688"/>
    <s v="Female"/>
    <n v="31"/>
    <s v="No"/>
    <s v="No"/>
    <x v="0"/>
    <x v="0"/>
    <s v="No"/>
    <x v="0"/>
    <x v="0"/>
    <n v="49"/>
    <n v="973"/>
    <x v="0"/>
    <s v="0"/>
    <x v="0"/>
    <x v="0"/>
    <x v="0"/>
    <x v="0"/>
    <x v="0"/>
    <s v="10 - 40"/>
  </r>
  <r>
    <s v="1497-NJGC"/>
    <x v="0"/>
    <x v="12"/>
    <n v="141"/>
    <n v="409.9"/>
    <n v="0"/>
    <n v="0"/>
    <s v="No"/>
    <s v="no"/>
    <n v="0"/>
    <x v="0"/>
    <n v="26"/>
    <x v="0"/>
    <n v="0"/>
    <s v="TX"/>
    <s v="378-3625"/>
    <s v="Male"/>
    <n v="19"/>
    <s v="Yes"/>
    <s v="No"/>
    <x v="0"/>
    <x v="0"/>
    <s v="Yes"/>
    <x v="0"/>
    <x v="0"/>
    <n v="60"/>
    <n v="3487"/>
    <x v="0"/>
    <s v="0"/>
    <x v="1"/>
    <x v="0"/>
    <x v="0"/>
    <x v="0"/>
    <x v="0"/>
    <s v="&gt; 40"/>
  </r>
  <r>
    <s v="5437-THZS"/>
    <x v="0"/>
    <x v="56"/>
    <n v="157"/>
    <n v="315.7"/>
    <n v="0"/>
    <n v="0"/>
    <s v="No"/>
    <s v="no"/>
    <n v="0"/>
    <x v="0"/>
    <n v="9"/>
    <x v="0"/>
    <n v="0"/>
    <s v="MN"/>
    <s v="358-3261"/>
    <s v="Female"/>
    <n v="59"/>
    <s v="No"/>
    <s v="No"/>
    <x v="0"/>
    <x v="0"/>
    <s v="No"/>
    <x v="1"/>
    <x v="2"/>
    <n v="52"/>
    <n v="1363"/>
    <x v="0"/>
    <s v="0"/>
    <x v="0"/>
    <x v="0"/>
    <x v="0"/>
    <x v="0"/>
    <x v="0"/>
    <s v="10 - 40"/>
  </r>
  <r>
    <s v="3132-ZCXO"/>
    <x v="0"/>
    <x v="50"/>
    <n v="54"/>
    <n v="180.6"/>
    <n v="0"/>
    <n v="0"/>
    <s v="No"/>
    <s v="no"/>
    <n v="0"/>
    <x v="0"/>
    <n v="11"/>
    <x v="0"/>
    <n v="0"/>
    <s v="DE"/>
    <s v="377-9932"/>
    <s v="Female"/>
    <n v="49"/>
    <s v="No"/>
    <s v="No"/>
    <x v="0"/>
    <x v="0"/>
    <s v="No"/>
    <x v="0"/>
    <x v="2"/>
    <n v="53"/>
    <n v="733"/>
    <x v="0"/>
    <s v="0"/>
    <x v="0"/>
    <x v="0"/>
    <x v="0"/>
    <x v="0"/>
    <x v="0"/>
    <s v="10 - 40"/>
  </r>
  <r>
    <s v="7736-ZVZC"/>
    <x v="0"/>
    <x v="24"/>
    <n v="164"/>
    <n v="472.7"/>
    <n v="0"/>
    <n v="0"/>
    <s v="No"/>
    <s v="no"/>
    <n v="0"/>
    <x v="0"/>
    <n v="7"/>
    <x v="0"/>
    <n v="0"/>
    <s v="WA"/>
    <s v="341-8467"/>
    <s v="Male"/>
    <n v="44"/>
    <s v="No"/>
    <s v="No"/>
    <x v="0"/>
    <x v="0"/>
    <s v="No"/>
    <x v="0"/>
    <x v="2"/>
    <n v="41"/>
    <n v="1774"/>
    <x v="0"/>
    <s v="0"/>
    <x v="0"/>
    <x v="0"/>
    <x v="0"/>
    <x v="0"/>
    <x v="0"/>
    <s v="&gt; 40"/>
  </r>
  <r>
    <s v="9013-KMUQ"/>
    <x v="0"/>
    <x v="49"/>
    <n v="102"/>
    <n v="302.2"/>
    <n v="0"/>
    <n v="0"/>
    <s v="No"/>
    <s v="no"/>
    <n v="0"/>
    <x v="0"/>
    <n v="4"/>
    <x v="0"/>
    <n v="0"/>
    <s v="MO"/>
    <s v="339-9453"/>
    <s v="Female"/>
    <n v="62"/>
    <s v="No"/>
    <s v="No"/>
    <x v="0"/>
    <x v="0"/>
    <s v="No"/>
    <x v="1"/>
    <x v="0"/>
    <n v="37"/>
    <n v="1229"/>
    <x v="0"/>
    <s v="0"/>
    <x v="0"/>
    <x v="0"/>
    <x v="0"/>
    <x v="0"/>
    <x v="0"/>
    <s v="10 - 40"/>
  </r>
  <r>
    <s v="3877-IZTZ"/>
    <x v="0"/>
    <x v="57"/>
    <n v="126"/>
    <n v="301.5"/>
    <n v="0"/>
    <n v="0"/>
    <s v="No"/>
    <s v="no"/>
    <n v="0"/>
    <x v="0"/>
    <n v="12"/>
    <x v="0"/>
    <n v="0"/>
    <s v="IN"/>
    <s v="344-3388"/>
    <s v="Male"/>
    <n v="33"/>
    <s v="No"/>
    <s v="No"/>
    <x v="0"/>
    <x v="0"/>
    <s v="Yes"/>
    <x v="2"/>
    <x v="2"/>
    <n v="29"/>
    <n v="2183"/>
    <x v="0"/>
    <s v="0"/>
    <x v="0"/>
    <x v="0"/>
    <x v="0"/>
    <x v="0"/>
    <x v="0"/>
    <s v="&gt; 40"/>
  </r>
  <r>
    <s v="5731-BGMG"/>
    <x v="0"/>
    <x v="27"/>
    <n v="246"/>
    <n v="714.4"/>
    <n v="0"/>
    <n v="0"/>
    <s v="No"/>
    <s v="no"/>
    <n v="0"/>
    <x v="0"/>
    <n v="23"/>
    <x v="0"/>
    <n v="0"/>
    <s v="RI"/>
    <s v="386-3671"/>
    <s v="Male"/>
    <n v="22"/>
    <s v="Yes"/>
    <s v="No"/>
    <x v="0"/>
    <x v="0"/>
    <s v="Yes"/>
    <x v="1"/>
    <x v="2"/>
    <n v="61"/>
    <n v="3944"/>
    <x v="0"/>
    <s v="0"/>
    <x v="1"/>
    <x v="0"/>
    <x v="0"/>
    <x v="0"/>
    <x v="0"/>
    <s v="&gt; 40"/>
  </r>
  <r>
    <s v="6459-UAFN"/>
    <x v="0"/>
    <x v="0"/>
    <n v="5"/>
    <n v="13"/>
    <n v="11"/>
    <n v="11.9"/>
    <s v="Yes"/>
    <s v="yes"/>
    <n v="0"/>
    <x v="0"/>
    <n v="1"/>
    <x v="0"/>
    <n v="0"/>
    <s v="AZ"/>
    <s v="346-7795"/>
    <s v="Female"/>
    <n v="43"/>
    <s v="No"/>
    <s v="No"/>
    <x v="0"/>
    <x v="0"/>
    <s v="No"/>
    <x v="0"/>
    <x v="0"/>
    <n v="17"/>
    <n v="17"/>
    <x v="0"/>
    <s v="0"/>
    <x v="0"/>
    <x v="0"/>
    <x v="0"/>
    <x v="1"/>
    <x v="0"/>
    <s v="&lt; 10"/>
  </r>
  <r>
    <s v="8088-BQFU"/>
    <x v="0"/>
    <x v="58"/>
    <n v="219"/>
    <n v="405"/>
    <n v="0"/>
    <n v="0"/>
    <s v="No"/>
    <s v="no"/>
    <n v="0"/>
    <x v="0"/>
    <n v="0"/>
    <x v="1"/>
    <n v="0"/>
    <s v="AZ"/>
    <s v="405-1842"/>
    <s v="Female"/>
    <n v="25"/>
    <s v="Yes"/>
    <s v="No"/>
    <x v="0"/>
    <x v="0"/>
    <s v="No"/>
    <x v="1"/>
    <x v="0"/>
    <n v="13"/>
    <n v="348"/>
    <x v="0"/>
    <s v="0"/>
    <x v="1"/>
    <x v="0"/>
    <x v="0"/>
    <x v="1"/>
    <x v="0"/>
    <s v="10 - 40"/>
  </r>
  <r>
    <s v="8737-CDBU"/>
    <x v="0"/>
    <x v="59"/>
    <n v="141"/>
    <n v="295.89999999999998"/>
    <n v="92"/>
    <n v="404.8"/>
    <s v="Yes"/>
    <s v="yes"/>
    <n v="0"/>
    <x v="0"/>
    <n v="1"/>
    <x v="0"/>
    <n v="0"/>
    <s v="FL"/>
    <s v="366-6345"/>
    <s v="Male"/>
    <n v="64"/>
    <s v="No"/>
    <s v="No"/>
    <x v="0"/>
    <x v="0"/>
    <s v="No"/>
    <x v="1"/>
    <x v="0"/>
    <n v="37"/>
    <n v="847"/>
    <x v="0"/>
    <s v="0"/>
    <x v="0"/>
    <x v="0"/>
    <x v="0"/>
    <x v="1"/>
    <x v="0"/>
    <s v="10 - 40"/>
  </r>
  <r>
    <s v="6799-KEBR"/>
    <x v="0"/>
    <x v="12"/>
    <n v="156"/>
    <n v="409.6"/>
    <n v="0"/>
    <n v="0"/>
    <s v="No"/>
    <s v="no"/>
    <n v="0"/>
    <x v="0"/>
    <n v="6"/>
    <x v="0"/>
    <n v="0"/>
    <s v="LA"/>
    <s v="337-9345"/>
    <s v="Female"/>
    <n v="48"/>
    <s v="No"/>
    <s v="No"/>
    <x v="0"/>
    <x v="0"/>
    <s v="Yes"/>
    <x v="0"/>
    <x v="0"/>
    <n v="36"/>
    <n v="2104"/>
    <x v="0"/>
    <s v="0"/>
    <x v="0"/>
    <x v="0"/>
    <x v="0"/>
    <x v="0"/>
    <x v="0"/>
    <s v="&gt; 40"/>
  </r>
  <r>
    <s v="0815-COLE"/>
    <x v="0"/>
    <x v="10"/>
    <n v="130"/>
    <n v="346.9"/>
    <n v="0"/>
    <n v="0"/>
    <s v="No"/>
    <s v="no"/>
    <n v="0"/>
    <x v="0"/>
    <n v="9"/>
    <x v="0"/>
    <n v="0"/>
    <s v="FL"/>
    <s v="328-6770"/>
    <s v="Male"/>
    <n v="45"/>
    <s v="No"/>
    <s v="No"/>
    <x v="0"/>
    <x v="0"/>
    <s v="Yes"/>
    <x v="2"/>
    <x v="2"/>
    <n v="19"/>
    <n v="1302"/>
    <x v="0"/>
    <s v="0"/>
    <x v="0"/>
    <x v="0"/>
    <x v="0"/>
    <x v="0"/>
    <x v="0"/>
    <s v="&gt; 40"/>
  </r>
  <r>
    <s v="6495-MIAB"/>
    <x v="0"/>
    <x v="60"/>
    <n v="250"/>
    <n v="870.3"/>
    <n v="0"/>
    <n v="0"/>
    <s v="No"/>
    <s v="no"/>
    <n v="0"/>
    <x v="0"/>
    <n v="6"/>
    <x v="0"/>
    <n v="0"/>
    <s v="FL"/>
    <s v="380-7321"/>
    <s v="Male"/>
    <n v="41"/>
    <s v="No"/>
    <s v="No"/>
    <x v="0"/>
    <x v="0"/>
    <s v="Yes"/>
    <x v="2"/>
    <x v="0"/>
    <n v="32"/>
    <n v="2174"/>
    <x v="0"/>
    <s v="0"/>
    <x v="0"/>
    <x v="0"/>
    <x v="0"/>
    <x v="0"/>
    <x v="0"/>
    <s v="&gt; 40"/>
  </r>
  <r>
    <s v="2607-EPFH"/>
    <x v="0"/>
    <x v="26"/>
    <n v="266"/>
    <n v="632.4"/>
    <n v="0"/>
    <n v="0"/>
    <s v="No"/>
    <s v="no"/>
    <n v="0"/>
    <x v="0"/>
    <n v="5"/>
    <x v="0"/>
    <n v="0"/>
    <s v="MD"/>
    <s v="375-1476"/>
    <s v="Male"/>
    <n v="49"/>
    <s v="No"/>
    <s v="No"/>
    <x v="0"/>
    <x v="0"/>
    <s v="Yes"/>
    <x v="2"/>
    <x v="0"/>
    <n v="51"/>
    <n v="3242"/>
    <x v="0"/>
    <s v="0"/>
    <x v="0"/>
    <x v="0"/>
    <x v="0"/>
    <x v="0"/>
    <x v="0"/>
    <s v="&gt; 40"/>
  </r>
  <r>
    <s v="0790-HZYB"/>
    <x v="0"/>
    <x v="61"/>
    <n v="42"/>
    <n v="85.9"/>
    <n v="0"/>
    <n v="0"/>
    <s v="No"/>
    <s v="no"/>
    <n v="0"/>
    <x v="0"/>
    <n v="18"/>
    <x v="0"/>
    <n v="0"/>
    <s v="AL"/>
    <s v="356-1567"/>
    <s v="Female"/>
    <n v="26"/>
    <s v="Yes"/>
    <s v="No"/>
    <x v="0"/>
    <x v="0"/>
    <s v="No"/>
    <x v="0"/>
    <x v="0"/>
    <n v="34"/>
    <n v="267"/>
    <x v="0"/>
    <s v="0"/>
    <x v="1"/>
    <x v="0"/>
    <x v="0"/>
    <x v="0"/>
    <x v="0"/>
    <s v="&lt; 10"/>
  </r>
  <r>
    <s v="8456-TAUF"/>
    <x v="0"/>
    <x v="41"/>
    <n v="466"/>
    <n v="1113.3"/>
    <n v="0"/>
    <n v="0"/>
    <s v="No"/>
    <s v="no"/>
    <n v="0"/>
    <x v="0"/>
    <n v="0"/>
    <x v="1"/>
    <n v="0"/>
    <s v="TN"/>
    <s v="336-1090"/>
    <s v="Female"/>
    <n v="53"/>
    <s v="No"/>
    <s v="No"/>
    <x v="0"/>
    <x v="0"/>
    <s v="No"/>
    <x v="2"/>
    <x v="0"/>
    <n v="8"/>
    <n v="617"/>
    <x v="0"/>
    <s v="0"/>
    <x v="0"/>
    <x v="0"/>
    <x v="0"/>
    <x v="1"/>
    <x v="0"/>
    <s v="&gt; 40"/>
  </r>
  <r>
    <s v="4418-MJGM"/>
    <x v="0"/>
    <x v="0"/>
    <n v="5"/>
    <n v="13"/>
    <n v="0"/>
    <n v="0"/>
    <s v="No"/>
    <s v="no"/>
    <n v="0"/>
    <x v="0"/>
    <n v="0"/>
    <x v="1"/>
    <n v="0"/>
    <s v="MS"/>
    <s v="343-2095"/>
    <s v="Male"/>
    <n v="35"/>
    <s v="No"/>
    <s v="No"/>
    <x v="0"/>
    <x v="0"/>
    <s v="No"/>
    <x v="1"/>
    <x v="0"/>
    <n v="10"/>
    <n v="10"/>
    <x v="0"/>
    <s v="0"/>
    <x v="0"/>
    <x v="0"/>
    <x v="0"/>
    <x v="1"/>
    <x v="0"/>
    <s v="&lt; 10"/>
  </r>
  <r>
    <s v="7283-XTJW"/>
    <x v="0"/>
    <x v="32"/>
    <n v="36"/>
    <n v="90.7"/>
    <n v="0"/>
    <n v="0"/>
    <s v="No"/>
    <s v="no"/>
    <n v="0"/>
    <x v="0"/>
    <n v="0"/>
    <x v="1"/>
    <n v="0"/>
    <s v="OK"/>
    <s v="338-8050"/>
    <s v="Female"/>
    <n v="51"/>
    <s v="No"/>
    <s v="No"/>
    <x v="0"/>
    <x v="0"/>
    <s v="No"/>
    <x v="1"/>
    <x v="0"/>
    <n v="8"/>
    <n v="93"/>
    <x v="0"/>
    <s v="0"/>
    <x v="0"/>
    <x v="0"/>
    <x v="0"/>
    <x v="1"/>
    <x v="0"/>
    <s v="10 - 40"/>
  </r>
  <r>
    <s v="0545-AFAG"/>
    <x v="0"/>
    <x v="7"/>
    <n v="132"/>
    <n v="382"/>
    <n v="0"/>
    <n v="0"/>
    <s v="No"/>
    <s v="no"/>
    <n v="0"/>
    <x v="0"/>
    <n v="15"/>
    <x v="0"/>
    <n v="0"/>
    <s v="IN"/>
    <s v="388-9568"/>
    <s v="Male"/>
    <n v="30"/>
    <s v="No"/>
    <s v="No"/>
    <x v="0"/>
    <x v="0"/>
    <s v="No"/>
    <x v="1"/>
    <x v="1"/>
    <n v="29"/>
    <n v="727"/>
    <x v="0"/>
    <s v="0"/>
    <x v="1"/>
    <x v="0"/>
    <x v="0"/>
    <x v="0"/>
    <x v="0"/>
    <s v="10 - 40"/>
  </r>
  <r>
    <s v="4672-CQIQ"/>
    <x v="0"/>
    <x v="44"/>
    <n v="120"/>
    <n v="407.8"/>
    <n v="0"/>
    <n v="0"/>
    <s v="No"/>
    <s v="no"/>
    <n v="0"/>
    <x v="0"/>
    <n v="14"/>
    <x v="0"/>
    <n v="0"/>
    <s v="MO"/>
    <s v="402-6591"/>
    <s v="Female"/>
    <n v="26"/>
    <s v="Yes"/>
    <s v="No"/>
    <x v="0"/>
    <x v="0"/>
    <s v="Yes"/>
    <x v="1"/>
    <x v="1"/>
    <n v="32"/>
    <n v="1013"/>
    <x v="0"/>
    <s v="0"/>
    <x v="1"/>
    <x v="0"/>
    <x v="0"/>
    <x v="0"/>
    <x v="0"/>
    <s v="10 - 40"/>
  </r>
  <r>
    <s v="2824-QJTP"/>
    <x v="0"/>
    <x v="39"/>
    <n v="210"/>
    <n v="484.7"/>
    <n v="0"/>
    <n v="0"/>
    <s v="No"/>
    <s v="no"/>
    <n v="0"/>
    <x v="0"/>
    <n v="1"/>
    <x v="0"/>
    <n v="0"/>
    <s v="VA"/>
    <s v="386-9790"/>
    <s v="Male"/>
    <n v="66"/>
    <s v="No"/>
    <s v="Yes"/>
    <x v="0"/>
    <x v="0"/>
    <s v="No"/>
    <x v="0"/>
    <x v="2"/>
    <n v="41"/>
    <n v="1230"/>
    <x v="0"/>
    <s v="0"/>
    <x v="2"/>
    <x v="0"/>
    <x v="0"/>
    <x v="1"/>
    <x v="0"/>
    <s v="10 - 40"/>
  </r>
  <r>
    <s v="2093-YEMR"/>
    <x v="0"/>
    <x v="35"/>
    <n v="60"/>
    <n v="192.6"/>
    <n v="0"/>
    <n v="0"/>
    <s v="No"/>
    <s v="no"/>
    <n v="0"/>
    <x v="0"/>
    <n v="26"/>
    <x v="1"/>
    <n v="57"/>
    <s v="KY"/>
    <s v="378-5692"/>
    <s v="Female"/>
    <n v="22"/>
    <s v="Yes"/>
    <s v="No"/>
    <x v="0"/>
    <x v="0"/>
    <s v="No"/>
    <x v="2"/>
    <x v="2"/>
    <n v="31"/>
    <n v="1509"/>
    <x v="0"/>
    <s v="0"/>
    <x v="1"/>
    <x v="0"/>
    <x v="0"/>
    <x v="0"/>
    <x v="0"/>
    <s v="&gt; 40"/>
  </r>
  <r>
    <s v="4429-DMVA"/>
    <x v="0"/>
    <x v="22"/>
    <n v="297"/>
    <n v="746.8"/>
    <n v="106"/>
    <n v="556.5"/>
    <s v="Yes"/>
    <s v="yes"/>
    <n v="0"/>
    <x v="0"/>
    <n v="1"/>
    <x v="0"/>
    <n v="0"/>
    <s v="MD"/>
    <s v="360-3324"/>
    <s v="Male"/>
    <n v="53"/>
    <s v="No"/>
    <s v="No"/>
    <x v="0"/>
    <x v="0"/>
    <s v="No"/>
    <x v="2"/>
    <x v="2"/>
    <n v="65"/>
    <n v="3452"/>
    <x v="0"/>
    <s v="0"/>
    <x v="0"/>
    <x v="0"/>
    <x v="0"/>
    <x v="1"/>
    <x v="0"/>
    <s v="&gt; 40"/>
  </r>
  <r>
    <s v="3501-GSCQ"/>
    <x v="0"/>
    <x v="38"/>
    <n v="226"/>
    <n v="609.29999999999995"/>
    <n v="306"/>
    <n v="561"/>
    <s v="Yes"/>
    <s v="yes"/>
    <n v="0"/>
    <x v="0"/>
    <n v="11"/>
    <x v="0"/>
    <n v="0"/>
    <s v="OH"/>
    <s v="410-3719"/>
    <s v="Male"/>
    <n v="62"/>
    <s v="No"/>
    <s v="No"/>
    <x v="0"/>
    <x v="0"/>
    <s v="No"/>
    <x v="0"/>
    <x v="2"/>
    <n v="53"/>
    <n v="2713"/>
    <x v="0"/>
    <s v="0"/>
    <x v="0"/>
    <x v="0"/>
    <x v="0"/>
    <x v="0"/>
    <x v="0"/>
    <s v="&gt; 40"/>
  </r>
  <r>
    <s v="0353-VDEC"/>
    <x v="0"/>
    <x v="62"/>
    <n v="363"/>
    <n v="928.5"/>
    <n v="0"/>
    <n v="0"/>
    <s v="No"/>
    <s v="no"/>
    <n v="0"/>
    <x v="0"/>
    <n v="0"/>
    <x v="1"/>
    <n v="0"/>
    <s v="NV"/>
    <s v="327-6179"/>
    <s v="Female"/>
    <n v="66"/>
    <s v="No"/>
    <s v="Yes"/>
    <x v="0"/>
    <x v="0"/>
    <s v="No"/>
    <x v="2"/>
    <x v="2"/>
    <n v="13"/>
    <n v="1017"/>
    <x v="0"/>
    <s v="0"/>
    <x v="2"/>
    <x v="0"/>
    <x v="0"/>
    <x v="1"/>
    <x v="0"/>
    <s v="&gt; 40"/>
  </r>
  <r>
    <s v="9944-LAXU"/>
    <x v="0"/>
    <x v="13"/>
    <n v="166"/>
    <n v="390.8"/>
    <n v="140"/>
    <n v="252"/>
    <s v="Yes"/>
    <s v="yes"/>
    <n v="0"/>
    <x v="0"/>
    <n v="0"/>
    <x v="1"/>
    <n v="0"/>
    <s v="ID"/>
    <s v="359-6196"/>
    <s v="Female"/>
    <n v="46"/>
    <s v="No"/>
    <s v="No"/>
    <x v="0"/>
    <x v="0"/>
    <s v="No"/>
    <x v="0"/>
    <x v="0"/>
    <n v="14"/>
    <n v="397"/>
    <x v="0"/>
    <s v="0"/>
    <x v="0"/>
    <x v="0"/>
    <x v="0"/>
    <x v="1"/>
    <x v="0"/>
    <s v="10 - 40"/>
  </r>
  <r>
    <s v="5801-KQFY"/>
    <x v="0"/>
    <x v="3"/>
    <n v="34"/>
    <n v="70.7"/>
    <n v="0"/>
    <n v="0"/>
    <s v="No"/>
    <s v="no"/>
    <n v="0"/>
    <x v="0"/>
    <n v="7"/>
    <x v="0"/>
    <n v="0"/>
    <s v="SD"/>
    <s v="357-4078"/>
    <s v="Female"/>
    <n v="44"/>
    <s v="No"/>
    <s v="No"/>
    <x v="0"/>
    <x v="0"/>
    <s v="No"/>
    <x v="2"/>
    <x v="1"/>
    <n v="15"/>
    <n v="156"/>
    <x v="0"/>
    <s v="0"/>
    <x v="0"/>
    <x v="0"/>
    <x v="0"/>
    <x v="0"/>
    <x v="0"/>
    <s v="10 - 40"/>
  </r>
  <r>
    <s v="1998-WXQP"/>
    <x v="0"/>
    <x v="29"/>
    <n v="139"/>
    <n v="285.60000000000002"/>
    <n v="0"/>
    <n v="0"/>
    <s v="No"/>
    <s v="no"/>
    <n v="0"/>
    <x v="0"/>
    <n v="12"/>
    <x v="0"/>
    <n v="0"/>
    <s v="IL"/>
    <s v="366-5780"/>
    <s v="Male"/>
    <n v="41"/>
    <s v="No"/>
    <s v="No"/>
    <x v="0"/>
    <x v="0"/>
    <s v="No"/>
    <x v="0"/>
    <x v="0"/>
    <n v="42"/>
    <n v="754"/>
    <x v="0"/>
    <s v="0"/>
    <x v="0"/>
    <x v="0"/>
    <x v="0"/>
    <x v="0"/>
    <x v="0"/>
    <s v="10 - 40"/>
  </r>
  <r>
    <s v="2723-OOHS"/>
    <x v="0"/>
    <x v="50"/>
    <n v="61"/>
    <n v="129.6"/>
    <n v="0"/>
    <n v="0"/>
    <s v="No"/>
    <s v="no"/>
    <n v="0"/>
    <x v="0"/>
    <n v="0"/>
    <x v="1"/>
    <n v="0"/>
    <s v="AL"/>
    <s v="355-9295"/>
    <s v="Male"/>
    <n v="43"/>
    <s v="No"/>
    <s v="No"/>
    <x v="0"/>
    <x v="0"/>
    <s v="No"/>
    <x v="2"/>
    <x v="1"/>
    <n v="7"/>
    <n v="99"/>
    <x v="0"/>
    <s v="0"/>
    <x v="0"/>
    <x v="0"/>
    <x v="0"/>
    <x v="1"/>
    <x v="0"/>
    <s v="10 - 40"/>
  </r>
  <r>
    <s v="5956-HJOF"/>
    <x v="0"/>
    <x v="16"/>
    <n v="476"/>
    <n v="953.3"/>
    <n v="0"/>
    <n v="0"/>
    <s v="No"/>
    <s v="no"/>
    <n v="0"/>
    <x v="0"/>
    <n v="3"/>
    <x v="0"/>
    <n v="0"/>
    <s v="NJ"/>
    <s v="400-5751"/>
    <s v="Female"/>
    <n v="36"/>
    <s v="No"/>
    <s v="No"/>
    <x v="0"/>
    <x v="0"/>
    <s v="Yes"/>
    <x v="2"/>
    <x v="0"/>
    <n v="54"/>
    <n v="3996"/>
    <x v="0"/>
    <s v="0"/>
    <x v="0"/>
    <x v="0"/>
    <x v="0"/>
    <x v="0"/>
    <x v="0"/>
    <s v="&gt; 40"/>
  </r>
  <r>
    <s v="2339-RNOX"/>
    <x v="0"/>
    <x v="63"/>
    <n v="161"/>
    <n v="360.7"/>
    <n v="144"/>
    <n v="885.6"/>
    <s v="Yes"/>
    <s v="yes"/>
    <n v="0"/>
    <x v="0"/>
    <n v="11"/>
    <x v="0"/>
    <n v="0"/>
    <s v="NV"/>
    <s v="338-1027"/>
    <s v="Male"/>
    <n v="53"/>
    <s v="No"/>
    <s v="No"/>
    <x v="0"/>
    <x v="0"/>
    <s v="Yes"/>
    <x v="2"/>
    <x v="0"/>
    <n v="71"/>
    <n v="5129"/>
    <x v="0"/>
    <s v="0"/>
    <x v="0"/>
    <x v="0"/>
    <x v="0"/>
    <x v="0"/>
    <x v="0"/>
    <s v="&gt; 40"/>
  </r>
  <r>
    <s v="1422-CZKM"/>
    <x v="0"/>
    <x v="24"/>
    <n v="81"/>
    <n v="213.4"/>
    <n v="0"/>
    <n v="0"/>
    <s v="No"/>
    <s v="no"/>
    <n v="0"/>
    <x v="0"/>
    <n v="4"/>
    <x v="0"/>
    <n v="0"/>
    <s v="IN"/>
    <s v="405-8867"/>
    <s v="Female"/>
    <n v="37"/>
    <s v="No"/>
    <s v="No"/>
    <x v="0"/>
    <x v="0"/>
    <s v="No"/>
    <x v="1"/>
    <x v="2"/>
    <n v="31"/>
    <n v="1306"/>
    <x v="0"/>
    <s v="0"/>
    <x v="0"/>
    <x v="0"/>
    <x v="0"/>
    <x v="0"/>
    <x v="0"/>
    <s v="&gt; 40"/>
  </r>
  <r>
    <s v="0288-QBTS"/>
    <x v="0"/>
    <x v="27"/>
    <n v="258"/>
    <n v="843.6"/>
    <n v="0"/>
    <n v="0"/>
    <s v="No"/>
    <s v="no"/>
    <n v="0"/>
    <x v="0"/>
    <n v="13"/>
    <x v="0"/>
    <n v="0"/>
    <s v="WV"/>
    <s v="336-5616"/>
    <s v="Female"/>
    <n v="82"/>
    <s v="No"/>
    <s v="Yes"/>
    <x v="0"/>
    <x v="0"/>
    <s v="Yes"/>
    <x v="1"/>
    <x v="0"/>
    <n v="47"/>
    <n v="3077"/>
    <x v="0"/>
    <s v="0"/>
    <x v="2"/>
    <x v="0"/>
    <x v="0"/>
    <x v="0"/>
    <x v="0"/>
    <s v="&gt; 40"/>
  </r>
  <r>
    <s v="5972-TBZR"/>
    <x v="0"/>
    <x v="20"/>
    <n v="22"/>
    <n v="93.4"/>
    <n v="0"/>
    <n v="0"/>
    <s v="No"/>
    <s v="no"/>
    <n v="0"/>
    <x v="0"/>
    <n v="5"/>
    <x v="0"/>
    <n v="0"/>
    <s v="VA"/>
    <s v="335-1697"/>
    <s v="Female"/>
    <n v="66"/>
    <s v="No"/>
    <s v="Yes"/>
    <x v="0"/>
    <x v="0"/>
    <s v="Yes"/>
    <x v="1"/>
    <x v="0"/>
    <n v="32"/>
    <n v="429"/>
    <x v="0"/>
    <s v="0"/>
    <x v="2"/>
    <x v="0"/>
    <x v="0"/>
    <x v="0"/>
    <x v="0"/>
    <s v="10 - 40"/>
  </r>
  <r>
    <s v="1843-AELD"/>
    <x v="0"/>
    <x v="43"/>
    <n v="23"/>
    <n v="50.8"/>
    <n v="0"/>
    <n v="0"/>
    <s v="No"/>
    <s v="no"/>
    <n v="0"/>
    <x v="0"/>
    <n v="6"/>
    <x v="0"/>
    <n v="0"/>
    <s v="SC"/>
    <s v="331-5138"/>
    <s v="Prefer not to say"/>
    <n v="70"/>
    <s v="No"/>
    <s v="Yes"/>
    <x v="0"/>
    <x v="0"/>
    <s v="No"/>
    <x v="1"/>
    <x v="0"/>
    <n v="34"/>
    <n v="123"/>
    <x v="0"/>
    <s v="0"/>
    <x v="2"/>
    <x v="0"/>
    <x v="0"/>
    <x v="0"/>
    <x v="0"/>
    <s v="&lt; 10"/>
  </r>
  <r>
    <s v="7787-NLQX"/>
    <x v="0"/>
    <x v="64"/>
    <n v="124"/>
    <n v="272.7"/>
    <n v="0"/>
    <n v="0"/>
    <s v="No"/>
    <s v="no"/>
    <n v="0"/>
    <x v="0"/>
    <n v="8"/>
    <x v="1"/>
    <n v="66"/>
    <s v="RI"/>
    <s v="385-8240"/>
    <s v="Male"/>
    <n v="34"/>
    <s v="No"/>
    <s v="No"/>
    <x v="0"/>
    <x v="0"/>
    <s v="Yes"/>
    <x v="1"/>
    <x v="1"/>
    <n v="38"/>
    <n v="1478"/>
    <x v="0"/>
    <s v="0"/>
    <x v="0"/>
    <x v="0"/>
    <x v="0"/>
    <x v="0"/>
    <x v="0"/>
    <s v="10 - 40"/>
  </r>
  <r>
    <s v="5332-XPON"/>
    <x v="0"/>
    <x v="24"/>
    <n v="292"/>
    <n v="694.7"/>
    <n v="0"/>
    <n v="0"/>
    <s v="No"/>
    <s v="no"/>
    <n v="0"/>
    <x v="0"/>
    <n v="24"/>
    <x v="0"/>
    <n v="0"/>
    <s v="NM"/>
    <s v="349-1687"/>
    <s v="Male"/>
    <n v="30"/>
    <s v="No"/>
    <s v="No"/>
    <x v="0"/>
    <x v="0"/>
    <s v="Yes"/>
    <x v="1"/>
    <x v="0"/>
    <n v="41"/>
    <n v="1798"/>
    <x v="0"/>
    <s v="0"/>
    <x v="1"/>
    <x v="0"/>
    <x v="0"/>
    <x v="0"/>
    <x v="0"/>
    <s v="&gt; 40"/>
  </r>
  <r>
    <s v="6593-HFZC"/>
    <x v="0"/>
    <x v="65"/>
    <n v="220"/>
    <n v="592.9"/>
    <n v="0"/>
    <n v="0"/>
    <s v="No"/>
    <s v="no"/>
    <n v="0"/>
    <x v="0"/>
    <n v="15"/>
    <x v="0"/>
    <n v="0"/>
    <s v="OR"/>
    <s v="380-2558"/>
    <s v="Female"/>
    <n v="27"/>
    <s v="Yes"/>
    <s v="No"/>
    <x v="0"/>
    <x v="0"/>
    <s v="Yes"/>
    <x v="1"/>
    <x v="0"/>
    <n v="37"/>
    <n v="1819"/>
    <x v="0"/>
    <s v="0"/>
    <x v="1"/>
    <x v="0"/>
    <x v="0"/>
    <x v="0"/>
    <x v="0"/>
    <s v="&gt; 40"/>
  </r>
  <r>
    <s v="6255-VOJP"/>
    <x v="0"/>
    <x v="44"/>
    <n v="151"/>
    <n v="346.1"/>
    <n v="0"/>
    <n v="0"/>
    <s v="No"/>
    <s v="no"/>
    <n v="0"/>
    <x v="0"/>
    <n v="3"/>
    <x v="0"/>
    <n v="0"/>
    <s v="MI"/>
    <s v="349-2808"/>
    <s v="Male"/>
    <n v="60"/>
    <s v="No"/>
    <s v="No"/>
    <x v="0"/>
    <x v="0"/>
    <s v="Yes"/>
    <x v="1"/>
    <x v="2"/>
    <n v="39"/>
    <n v="1223"/>
    <x v="0"/>
    <s v="0"/>
    <x v="0"/>
    <x v="0"/>
    <x v="0"/>
    <x v="0"/>
    <x v="0"/>
    <s v="10 - 40"/>
  </r>
  <r>
    <s v="8316-LFXC"/>
    <x v="0"/>
    <x v="3"/>
    <n v="51"/>
    <n v="136.19999999999999"/>
    <n v="30"/>
    <n v="109"/>
    <s v="Yes"/>
    <s v="yes"/>
    <n v="0"/>
    <x v="0"/>
    <n v="0"/>
    <x v="1"/>
    <n v="0"/>
    <s v="TX"/>
    <s v="411-1715"/>
    <s v="Male"/>
    <n v="29"/>
    <s v="Yes"/>
    <s v="No"/>
    <x v="0"/>
    <x v="0"/>
    <s v="No"/>
    <x v="0"/>
    <x v="2"/>
    <n v="10"/>
    <n v="93"/>
    <x v="0"/>
    <s v="0"/>
    <x v="1"/>
    <x v="0"/>
    <x v="0"/>
    <x v="1"/>
    <x v="0"/>
    <s v="10 - 40"/>
  </r>
  <r>
    <s v="3689-KQVT"/>
    <x v="0"/>
    <x v="10"/>
    <n v="123"/>
    <n v="275.7"/>
    <n v="0"/>
    <n v="0"/>
    <s v="No"/>
    <s v="no"/>
    <n v="0"/>
    <x v="0"/>
    <n v="13"/>
    <x v="0"/>
    <n v="0"/>
    <s v="FL"/>
    <s v="385-2488"/>
    <s v="Female"/>
    <n v="21"/>
    <s v="Yes"/>
    <s v="No"/>
    <x v="0"/>
    <x v="0"/>
    <s v="Yes"/>
    <x v="2"/>
    <x v="0"/>
    <n v="34"/>
    <n v="2373"/>
    <x v="0"/>
    <s v="0"/>
    <x v="1"/>
    <x v="0"/>
    <x v="0"/>
    <x v="0"/>
    <x v="0"/>
    <s v="&gt; 40"/>
  </r>
  <r>
    <s v="8942-JMZL"/>
    <x v="0"/>
    <x v="38"/>
    <n v="84"/>
    <n v="202.6"/>
    <n v="0"/>
    <n v="0"/>
    <s v="No"/>
    <s v="no"/>
    <n v="0"/>
    <x v="0"/>
    <n v="5"/>
    <x v="1"/>
    <n v="6"/>
    <s v="TX"/>
    <s v="342-1099"/>
    <s v="Male"/>
    <n v="49"/>
    <s v="No"/>
    <s v="No"/>
    <x v="0"/>
    <x v="0"/>
    <s v="Yes"/>
    <x v="1"/>
    <x v="2"/>
    <n v="54"/>
    <n v="2733"/>
    <x v="0"/>
    <s v="0"/>
    <x v="0"/>
    <x v="0"/>
    <x v="0"/>
    <x v="0"/>
    <x v="0"/>
    <s v="&gt; 40"/>
  </r>
  <r>
    <s v="9094-UTHL"/>
    <x v="0"/>
    <x v="58"/>
    <n v="89"/>
    <n v="218.4"/>
    <n v="0"/>
    <n v="0"/>
    <s v="No"/>
    <s v="no"/>
    <n v="0"/>
    <x v="0"/>
    <n v="5"/>
    <x v="0"/>
    <n v="0"/>
    <s v="UT"/>
    <s v="413-1269"/>
    <s v="Female"/>
    <n v="67"/>
    <s v="No"/>
    <s v="Yes"/>
    <x v="0"/>
    <x v="0"/>
    <s v="Yes"/>
    <x v="1"/>
    <x v="0"/>
    <n v="25"/>
    <n v="672"/>
    <x v="0"/>
    <s v="0"/>
    <x v="2"/>
    <x v="0"/>
    <x v="0"/>
    <x v="0"/>
    <x v="0"/>
    <s v="10 - 40"/>
  </r>
  <r>
    <s v="4632-CGSN"/>
    <x v="0"/>
    <x v="47"/>
    <n v="335"/>
    <n v="767.4"/>
    <n v="0"/>
    <n v="0"/>
    <s v="No"/>
    <s v="no"/>
    <n v="0"/>
    <x v="0"/>
    <n v="5"/>
    <x v="0"/>
    <n v="0"/>
    <s v="NM"/>
    <s v="340-3182"/>
    <s v="Male"/>
    <n v="84"/>
    <s v="No"/>
    <s v="Yes"/>
    <x v="0"/>
    <x v="0"/>
    <s v="No"/>
    <x v="1"/>
    <x v="0"/>
    <n v="56"/>
    <n v="3069"/>
    <x v="0"/>
    <s v="0"/>
    <x v="2"/>
    <x v="0"/>
    <x v="0"/>
    <x v="0"/>
    <x v="0"/>
    <s v="&gt; 40"/>
  </r>
  <r>
    <s v="0960-QPOZ"/>
    <x v="0"/>
    <x v="39"/>
    <n v="92"/>
    <n v="274.39999999999998"/>
    <n v="0"/>
    <n v="0"/>
    <s v="No"/>
    <s v="no"/>
    <n v="0"/>
    <x v="0"/>
    <n v="3"/>
    <x v="0"/>
    <n v="0"/>
    <s v="SC"/>
    <s v="377-8608"/>
    <s v="Female"/>
    <n v="34"/>
    <s v="No"/>
    <s v="No"/>
    <x v="0"/>
    <x v="0"/>
    <s v="No"/>
    <x v="2"/>
    <x v="0"/>
    <n v="32"/>
    <n v="968"/>
    <x v="0"/>
    <s v="0"/>
    <x v="0"/>
    <x v="0"/>
    <x v="0"/>
    <x v="0"/>
    <x v="0"/>
    <s v="10 - 40"/>
  </r>
  <r>
    <s v="7908-ECDM"/>
    <x v="0"/>
    <x v="2"/>
    <n v="235"/>
    <n v="666.2"/>
    <n v="0"/>
    <n v="0"/>
    <s v="No"/>
    <s v="no"/>
    <n v="0"/>
    <x v="0"/>
    <n v="2"/>
    <x v="0"/>
    <n v="0"/>
    <s v="NC"/>
    <s v="417-3676"/>
    <s v="Female"/>
    <n v="61"/>
    <s v="No"/>
    <s v="No"/>
    <x v="0"/>
    <x v="0"/>
    <s v="Yes"/>
    <x v="1"/>
    <x v="1"/>
    <n v="73"/>
    <n v="3245"/>
    <x v="0"/>
    <s v="0"/>
    <x v="0"/>
    <x v="0"/>
    <x v="0"/>
    <x v="1"/>
    <x v="0"/>
    <s v="&gt; 40"/>
  </r>
  <r>
    <s v="1716-QOYE"/>
    <x v="0"/>
    <x v="26"/>
    <n v="272"/>
    <n v="1003.7"/>
    <n v="0"/>
    <n v="0"/>
    <s v="No"/>
    <s v="no"/>
    <n v="0"/>
    <x v="0"/>
    <n v="14"/>
    <x v="0"/>
    <n v="0"/>
    <s v="WV"/>
    <s v="417-6774"/>
    <s v="Female"/>
    <n v="60"/>
    <s v="No"/>
    <s v="No"/>
    <x v="0"/>
    <x v="0"/>
    <s v="Yes"/>
    <x v="2"/>
    <x v="1"/>
    <n v="41"/>
    <n v="2574"/>
    <x v="0"/>
    <s v="0"/>
    <x v="0"/>
    <x v="0"/>
    <x v="0"/>
    <x v="0"/>
    <x v="0"/>
    <s v="&gt; 40"/>
  </r>
  <r>
    <s v="5515-YTMC"/>
    <x v="0"/>
    <x v="35"/>
    <n v="129"/>
    <n v="336"/>
    <n v="0"/>
    <n v="0"/>
    <s v="No"/>
    <s v="no"/>
    <n v="0"/>
    <x v="0"/>
    <n v="0"/>
    <x v="1"/>
    <n v="0"/>
    <s v="RI"/>
    <s v="411-9554"/>
    <s v="Male"/>
    <n v="68"/>
    <s v="No"/>
    <s v="Yes"/>
    <x v="0"/>
    <x v="0"/>
    <s v="No"/>
    <x v="2"/>
    <x v="0"/>
    <n v="15"/>
    <n v="701"/>
    <x v="0"/>
    <s v="0"/>
    <x v="2"/>
    <x v="0"/>
    <x v="0"/>
    <x v="1"/>
    <x v="0"/>
    <s v="&gt; 40"/>
  </r>
  <r>
    <s v="2693-LNVQ"/>
    <x v="0"/>
    <x v="66"/>
    <n v="89"/>
    <n v="267.60000000000002"/>
    <n v="0"/>
    <n v="0"/>
    <s v="No"/>
    <s v="no"/>
    <n v="0"/>
    <x v="0"/>
    <n v="6"/>
    <x v="1"/>
    <n v="9"/>
    <s v="NH"/>
    <s v="420-3192"/>
    <s v="Female"/>
    <n v="65"/>
    <s v="No"/>
    <s v="Yes"/>
    <x v="0"/>
    <x v="0"/>
    <s v="No"/>
    <x v="1"/>
    <x v="1"/>
    <n v="45"/>
    <n v="870"/>
    <x v="0"/>
    <s v="0"/>
    <x v="2"/>
    <x v="0"/>
    <x v="0"/>
    <x v="0"/>
    <x v="0"/>
    <s v="10 - 40"/>
  </r>
  <r>
    <s v="8543-ZKUD"/>
    <x v="0"/>
    <x v="14"/>
    <n v="507"/>
    <n v="1071.9000000000001"/>
    <n v="213"/>
    <n v="702.9"/>
    <s v="Yes"/>
    <s v="yes"/>
    <n v="0"/>
    <x v="0"/>
    <n v="0"/>
    <x v="1"/>
    <n v="0"/>
    <s v="MA"/>
    <s v="343-7734"/>
    <s v="Female"/>
    <n v="33"/>
    <s v="No"/>
    <s v="No"/>
    <x v="0"/>
    <x v="0"/>
    <s v="No"/>
    <x v="2"/>
    <x v="2"/>
    <n v="15"/>
    <n v="1076"/>
    <x v="0"/>
    <s v="0"/>
    <x v="0"/>
    <x v="0"/>
    <x v="0"/>
    <x v="1"/>
    <x v="0"/>
    <s v="&gt; 40"/>
  </r>
  <r>
    <s v="3038-IFZO"/>
    <x v="0"/>
    <x v="67"/>
    <n v="280"/>
    <n v="635.20000000000005"/>
    <n v="0"/>
    <n v="0"/>
    <s v="No"/>
    <s v="no"/>
    <n v="0"/>
    <x v="0"/>
    <n v="11"/>
    <x v="0"/>
    <n v="0"/>
    <s v="OK"/>
    <s v="344-6495"/>
    <s v="Male"/>
    <n v="48"/>
    <s v="No"/>
    <s v="No"/>
    <x v="0"/>
    <x v="0"/>
    <s v="No"/>
    <x v="2"/>
    <x v="0"/>
    <n v="21"/>
    <n v="1225"/>
    <x v="0"/>
    <s v="0"/>
    <x v="0"/>
    <x v="0"/>
    <x v="0"/>
    <x v="0"/>
    <x v="0"/>
    <s v="&gt; 40"/>
  </r>
  <r>
    <s v="9537-XRFN"/>
    <x v="0"/>
    <x v="18"/>
    <n v="105"/>
    <n v="284.10000000000002"/>
    <n v="0"/>
    <n v="0"/>
    <s v="No"/>
    <s v="no"/>
    <n v="0"/>
    <x v="0"/>
    <n v="1"/>
    <x v="0"/>
    <n v="0"/>
    <s v="WY"/>
    <s v="337-7501"/>
    <s v="Male"/>
    <n v="72"/>
    <s v="No"/>
    <s v="Yes"/>
    <x v="0"/>
    <x v="0"/>
    <s v="No"/>
    <x v="1"/>
    <x v="0"/>
    <n v="69"/>
    <n v="1404"/>
    <x v="0"/>
    <s v="0"/>
    <x v="2"/>
    <x v="0"/>
    <x v="0"/>
    <x v="1"/>
    <x v="0"/>
    <s v="10 - 40"/>
  </r>
  <r>
    <s v="7085-YIYR"/>
    <x v="0"/>
    <x v="11"/>
    <n v="31"/>
    <n v="82.5"/>
    <n v="0"/>
    <n v="0"/>
    <s v="No"/>
    <s v="no"/>
    <n v="0"/>
    <x v="0"/>
    <n v="6"/>
    <x v="0"/>
    <n v="0"/>
    <s v="SD"/>
    <s v="339-3049"/>
    <s v="Male"/>
    <n v="76"/>
    <s v="No"/>
    <s v="Yes"/>
    <x v="0"/>
    <x v="0"/>
    <s v="No"/>
    <x v="1"/>
    <x v="0"/>
    <n v="36"/>
    <n v="750"/>
    <x v="0"/>
    <s v="0"/>
    <x v="2"/>
    <x v="0"/>
    <x v="0"/>
    <x v="0"/>
    <x v="0"/>
    <s v="10 - 40"/>
  </r>
  <r>
    <s v="1553-ODVJ"/>
    <x v="0"/>
    <x v="50"/>
    <n v="51"/>
    <n v="154.4"/>
    <n v="0"/>
    <n v="0"/>
    <s v="No"/>
    <s v="no"/>
    <n v="0"/>
    <x v="0"/>
    <n v="1"/>
    <x v="0"/>
    <n v="0"/>
    <s v="AL"/>
    <s v="361-7998"/>
    <s v="Male"/>
    <n v="50"/>
    <s v="No"/>
    <s v="No"/>
    <x v="0"/>
    <x v="0"/>
    <s v="Yes"/>
    <x v="0"/>
    <x v="0"/>
    <n v="25"/>
    <n v="348"/>
    <x v="0"/>
    <s v="0"/>
    <x v="0"/>
    <x v="0"/>
    <x v="0"/>
    <x v="1"/>
    <x v="0"/>
    <s v="10 - 40"/>
  </r>
  <r>
    <s v="2815-CHSQ"/>
    <x v="0"/>
    <x v="48"/>
    <n v="31"/>
    <n v="77.5"/>
    <n v="30"/>
    <n v="52.5"/>
    <s v="Yes"/>
    <s v="yes"/>
    <n v="0"/>
    <x v="0"/>
    <n v="21"/>
    <x v="0"/>
    <n v="0"/>
    <s v="VT"/>
    <s v="355-4842"/>
    <s v="Female"/>
    <n v="24"/>
    <s v="Yes"/>
    <s v="No"/>
    <x v="0"/>
    <x v="0"/>
    <s v="No"/>
    <x v="0"/>
    <x v="0"/>
    <n v="26"/>
    <n v="125"/>
    <x v="0"/>
    <s v="0"/>
    <x v="1"/>
    <x v="0"/>
    <x v="0"/>
    <x v="0"/>
    <x v="0"/>
    <s v="&lt; 10"/>
  </r>
  <r>
    <s v="8102-VTHV"/>
    <x v="0"/>
    <x v="68"/>
    <n v="31"/>
    <n v="70.3"/>
    <n v="0"/>
    <n v="0"/>
    <s v="No"/>
    <s v="no"/>
    <n v="0"/>
    <x v="0"/>
    <n v="10"/>
    <x v="1"/>
    <n v="0"/>
    <s v="MT"/>
    <s v="387-6440"/>
    <s v="Female"/>
    <n v="32"/>
    <s v="No"/>
    <s v="No"/>
    <x v="0"/>
    <x v="0"/>
    <s v="No"/>
    <x v="0"/>
    <x v="1"/>
    <n v="22"/>
    <n v="131"/>
    <x v="0"/>
    <s v="0"/>
    <x v="0"/>
    <x v="0"/>
    <x v="0"/>
    <x v="0"/>
    <x v="0"/>
    <s v="&lt; 10"/>
  </r>
  <r>
    <s v="9039-AQSW"/>
    <x v="0"/>
    <x v="3"/>
    <n v="19"/>
    <n v="48.7"/>
    <n v="0"/>
    <n v="0"/>
    <s v="No"/>
    <s v="no"/>
    <n v="0"/>
    <x v="0"/>
    <n v="3"/>
    <x v="0"/>
    <n v="0"/>
    <s v="MN"/>
    <s v="369-2625"/>
    <s v="Female"/>
    <n v="43"/>
    <s v="No"/>
    <s v="No"/>
    <x v="0"/>
    <x v="0"/>
    <s v="No"/>
    <x v="0"/>
    <x v="0"/>
    <n v="30"/>
    <n v="295"/>
    <x v="0"/>
    <s v="0"/>
    <x v="0"/>
    <x v="0"/>
    <x v="0"/>
    <x v="0"/>
    <x v="0"/>
    <s v="10 - 40"/>
  </r>
  <r>
    <s v="2875-MMJS"/>
    <x v="0"/>
    <x v="40"/>
    <n v="115"/>
    <n v="406.4"/>
    <n v="0"/>
    <n v="0"/>
    <s v="No"/>
    <s v="no"/>
    <n v="0"/>
    <x v="0"/>
    <n v="30"/>
    <x v="0"/>
    <n v="0"/>
    <s v="MI"/>
    <s v="370-8463"/>
    <s v="Female"/>
    <n v="24"/>
    <s v="Yes"/>
    <s v="No"/>
    <x v="0"/>
    <x v="0"/>
    <s v="No"/>
    <x v="0"/>
    <x v="1"/>
    <n v="20"/>
    <n v="1381"/>
    <x v="0"/>
    <s v="0"/>
    <x v="1"/>
    <x v="0"/>
    <x v="0"/>
    <x v="0"/>
    <x v="0"/>
    <s v="&gt; 40"/>
  </r>
  <r>
    <s v="9187-XWPM"/>
    <x v="0"/>
    <x v="59"/>
    <n v="146"/>
    <n v="375.5"/>
    <n v="0"/>
    <n v="0"/>
    <s v="No"/>
    <s v="no"/>
    <n v="0"/>
    <x v="0"/>
    <n v="3"/>
    <x v="0"/>
    <n v="0"/>
    <s v="SD"/>
    <s v="412-1194"/>
    <s v="Female"/>
    <n v="68"/>
    <s v="No"/>
    <s v="Yes"/>
    <x v="0"/>
    <x v="0"/>
    <s v="No"/>
    <x v="1"/>
    <x v="2"/>
    <n v="42"/>
    <n v="994"/>
    <x v="0"/>
    <s v="0"/>
    <x v="2"/>
    <x v="0"/>
    <x v="0"/>
    <x v="0"/>
    <x v="0"/>
    <s v="10 - 40"/>
  </r>
  <r>
    <s v="9472-TSCB"/>
    <x v="0"/>
    <x v="11"/>
    <n v="72"/>
    <n v="146.30000000000001"/>
    <n v="0"/>
    <n v="0"/>
    <s v="No"/>
    <s v="no"/>
    <n v="0"/>
    <x v="0"/>
    <n v="4"/>
    <x v="0"/>
    <n v="0"/>
    <s v="MI"/>
    <s v="355-9508"/>
    <s v="Female"/>
    <n v="34"/>
    <s v="No"/>
    <s v="No"/>
    <x v="0"/>
    <x v="0"/>
    <s v="No"/>
    <x v="0"/>
    <x v="0"/>
    <n v="29"/>
    <n v="610"/>
    <x v="0"/>
    <s v="0"/>
    <x v="0"/>
    <x v="0"/>
    <x v="0"/>
    <x v="0"/>
    <x v="0"/>
    <s v="10 - 40"/>
  </r>
  <r>
    <s v="9312-GZYT"/>
    <x v="0"/>
    <x v="1"/>
    <n v="309"/>
    <n v="528.4"/>
    <n v="0"/>
    <n v="0"/>
    <s v="No"/>
    <s v="no"/>
    <n v="0"/>
    <x v="0"/>
    <n v="21"/>
    <x v="0"/>
    <n v="0"/>
    <s v="NE"/>
    <s v="335-1838"/>
    <s v="Male"/>
    <n v="26"/>
    <s v="Yes"/>
    <s v="No"/>
    <x v="0"/>
    <x v="0"/>
    <s v="Yes"/>
    <x v="1"/>
    <x v="1"/>
    <n v="38"/>
    <n v="1257"/>
    <x v="0"/>
    <s v="0"/>
    <x v="1"/>
    <x v="0"/>
    <x v="0"/>
    <x v="0"/>
    <x v="0"/>
    <s v="10 - 40"/>
  </r>
  <r>
    <s v="6227-SNVZ"/>
    <x v="0"/>
    <x v="52"/>
    <n v="99"/>
    <n v="201.2"/>
    <n v="0"/>
    <n v="0"/>
    <s v="No"/>
    <s v="no"/>
    <n v="0"/>
    <x v="0"/>
    <n v="4"/>
    <x v="1"/>
    <n v="41"/>
    <s v="WI"/>
    <s v="355-6930"/>
    <s v="Male"/>
    <n v="49"/>
    <s v="No"/>
    <s v="No"/>
    <x v="0"/>
    <x v="0"/>
    <s v="Yes"/>
    <x v="1"/>
    <x v="2"/>
    <n v="40"/>
    <n v="898"/>
    <x v="0"/>
    <s v="0"/>
    <x v="0"/>
    <x v="0"/>
    <x v="0"/>
    <x v="0"/>
    <x v="0"/>
    <s v="10 - 40"/>
  </r>
  <r>
    <s v="3512-FPBK"/>
    <x v="0"/>
    <x v="68"/>
    <n v="27"/>
    <n v="57.2"/>
    <n v="0"/>
    <n v="0"/>
    <s v="No"/>
    <s v="no"/>
    <n v="0"/>
    <x v="0"/>
    <n v="10"/>
    <x v="0"/>
    <n v="0"/>
    <s v="CT"/>
    <s v="387-5860"/>
    <s v="Female"/>
    <n v="82"/>
    <s v="No"/>
    <s v="Yes"/>
    <x v="0"/>
    <x v="0"/>
    <s v="No"/>
    <x v="1"/>
    <x v="0"/>
    <n v="55"/>
    <n v="346"/>
    <x v="0"/>
    <s v="0"/>
    <x v="2"/>
    <x v="0"/>
    <x v="0"/>
    <x v="0"/>
    <x v="0"/>
    <s v="&lt; 10"/>
  </r>
  <r>
    <s v="1241-KOAE"/>
    <x v="0"/>
    <x v="32"/>
    <n v="41"/>
    <n v="100.7"/>
    <n v="0"/>
    <n v="0"/>
    <s v="No"/>
    <s v="no"/>
    <n v="0"/>
    <x v="0"/>
    <n v="0"/>
    <x v="1"/>
    <n v="0"/>
    <s v="WI"/>
    <s v="343-2605"/>
    <s v="Female"/>
    <n v="42"/>
    <s v="No"/>
    <s v="No"/>
    <x v="0"/>
    <x v="0"/>
    <s v="No"/>
    <x v="0"/>
    <x v="2"/>
    <n v="10"/>
    <n v="107"/>
    <x v="0"/>
    <s v="0"/>
    <x v="0"/>
    <x v="0"/>
    <x v="0"/>
    <x v="1"/>
    <x v="0"/>
    <s v="10 - 40"/>
  </r>
  <r>
    <s v="7271-CUUY"/>
    <x v="0"/>
    <x v="0"/>
    <n v="5"/>
    <n v="9"/>
    <n v="0"/>
    <n v="0"/>
    <s v="No"/>
    <s v="no"/>
    <n v="0"/>
    <x v="0"/>
    <n v="0"/>
    <x v="1"/>
    <n v="0"/>
    <s v="IN"/>
    <s v="350-6759"/>
    <s v="Male"/>
    <n v="47"/>
    <s v="No"/>
    <s v="No"/>
    <x v="0"/>
    <x v="0"/>
    <s v="No"/>
    <x v="0"/>
    <x v="2"/>
    <n v="12"/>
    <n v="12"/>
    <x v="0"/>
    <s v="0"/>
    <x v="0"/>
    <x v="0"/>
    <x v="0"/>
    <x v="1"/>
    <x v="0"/>
    <s v="&lt; 10"/>
  </r>
  <r>
    <s v="7720-YDVK"/>
    <x v="0"/>
    <x v="49"/>
    <n v="189"/>
    <n v="545.6"/>
    <n v="0"/>
    <n v="0"/>
    <s v="No"/>
    <s v="no"/>
    <n v="0"/>
    <x v="0"/>
    <n v="1"/>
    <x v="0"/>
    <n v="0"/>
    <s v="AR"/>
    <s v="346-9317"/>
    <s v="Male"/>
    <n v="78"/>
    <s v="No"/>
    <s v="Yes"/>
    <x v="0"/>
    <x v="0"/>
    <s v="Yes"/>
    <x v="1"/>
    <x v="0"/>
    <n v="47"/>
    <n v="1591"/>
    <x v="0"/>
    <s v="0"/>
    <x v="2"/>
    <x v="0"/>
    <x v="0"/>
    <x v="1"/>
    <x v="0"/>
    <s v="10 - 40"/>
  </r>
  <r>
    <s v="8228-YLSA"/>
    <x v="0"/>
    <x v="59"/>
    <n v="83"/>
    <n v="209.4"/>
    <n v="0"/>
    <n v="0"/>
    <s v="No"/>
    <s v="no"/>
    <n v="0"/>
    <x v="0"/>
    <n v="5"/>
    <x v="1"/>
    <n v="74"/>
    <s v="MD"/>
    <s v="330-1835"/>
    <s v="Male"/>
    <n v="37"/>
    <s v="No"/>
    <s v="No"/>
    <x v="0"/>
    <x v="0"/>
    <s v="No"/>
    <x v="1"/>
    <x v="0"/>
    <n v="28"/>
    <n v="656"/>
    <x v="0"/>
    <s v="0"/>
    <x v="0"/>
    <x v="0"/>
    <x v="0"/>
    <x v="0"/>
    <x v="0"/>
    <s v="10 - 40"/>
  </r>
  <r>
    <s v="1618-FDFU"/>
    <x v="0"/>
    <x v="43"/>
    <n v="12"/>
    <n v="47.3"/>
    <n v="0"/>
    <n v="0"/>
    <s v="No"/>
    <s v="no"/>
    <n v="0"/>
    <x v="0"/>
    <n v="1"/>
    <x v="0"/>
    <n v="0"/>
    <s v="RI"/>
    <s v="329-7347"/>
    <s v="Male"/>
    <n v="53"/>
    <s v="No"/>
    <s v="No"/>
    <x v="0"/>
    <x v="0"/>
    <s v="Yes"/>
    <x v="0"/>
    <x v="0"/>
    <n v="42"/>
    <n v="166"/>
    <x v="0"/>
    <s v="0"/>
    <x v="0"/>
    <x v="0"/>
    <x v="0"/>
    <x v="1"/>
    <x v="0"/>
    <s v="&lt; 10"/>
  </r>
  <r>
    <s v="8559-MXDG"/>
    <x v="0"/>
    <x v="40"/>
    <n v="268"/>
    <n v="749.6"/>
    <n v="0"/>
    <n v="0"/>
    <s v="No"/>
    <s v="no"/>
    <n v="0"/>
    <x v="0"/>
    <n v="4"/>
    <x v="0"/>
    <n v="0"/>
    <s v="IA"/>
    <s v="360-6868"/>
    <s v="Female"/>
    <n v="47"/>
    <s v="No"/>
    <s v="No"/>
    <x v="0"/>
    <x v="0"/>
    <s v="Yes"/>
    <x v="2"/>
    <x v="2"/>
    <n v="40"/>
    <n v="2732"/>
    <x v="0"/>
    <s v="0"/>
    <x v="0"/>
    <x v="0"/>
    <x v="0"/>
    <x v="0"/>
    <x v="0"/>
    <s v="&gt; 40"/>
  </r>
  <r>
    <s v="0962-ASPG"/>
    <x v="0"/>
    <x v="58"/>
    <n v="141"/>
    <n v="380.7"/>
    <n v="0"/>
    <n v="0"/>
    <s v="No"/>
    <s v="no"/>
    <n v="0"/>
    <x v="0"/>
    <n v="2"/>
    <x v="0"/>
    <n v="0"/>
    <s v="IN"/>
    <s v="336-3819"/>
    <s v="Male"/>
    <n v="58"/>
    <s v="No"/>
    <s v="No"/>
    <x v="0"/>
    <x v="0"/>
    <s v="Yes"/>
    <x v="2"/>
    <x v="2"/>
    <n v="44"/>
    <n v="1198"/>
    <x v="0"/>
    <s v="0"/>
    <x v="0"/>
    <x v="0"/>
    <x v="0"/>
    <x v="1"/>
    <x v="0"/>
    <s v="10 - 40"/>
  </r>
  <r>
    <s v="0844-OQDF"/>
    <x v="0"/>
    <x v="17"/>
    <n v="145"/>
    <n v="374.1"/>
    <n v="0"/>
    <n v="0"/>
    <s v="No"/>
    <s v="no"/>
    <n v="0"/>
    <x v="0"/>
    <n v="2"/>
    <x v="1"/>
    <n v="23"/>
    <s v="SD"/>
    <s v="413-5310"/>
    <s v="Male"/>
    <n v="49"/>
    <s v="No"/>
    <s v="No"/>
    <x v="0"/>
    <x v="0"/>
    <s v="Yes"/>
    <x v="1"/>
    <x v="2"/>
    <n v="30"/>
    <n v="1425"/>
    <x v="0"/>
    <s v="0"/>
    <x v="0"/>
    <x v="0"/>
    <x v="0"/>
    <x v="1"/>
    <x v="0"/>
    <s v="&gt; 40"/>
  </r>
  <r>
    <s v="6776-WWYB"/>
    <x v="0"/>
    <x v="0"/>
    <n v="3"/>
    <n v="8"/>
    <n v="0"/>
    <n v="0"/>
    <s v="No"/>
    <s v="no"/>
    <n v="0"/>
    <x v="0"/>
    <n v="0"/>
    <x v="1"/>
    <n v="0"/>
    <s v="MN"/>
    <s v="366-7912"/>
    <s v="Female"/>
    <n v="37"/>
    <s v="No"/>
    <s v="No"/>
    <x v="0"/>
    <x v="0"/>
    <s v="No"/>
    <x v="0"/>
    <x v="0"/>
    <n v="11"/>
    <n v="11"/>
    <x v="0"/>
    <s v="0"/>
    <x v="0"/>
    <x v="0"/>
    <x v="0"/>
    <x v="1"/>
    <x v="0"/>
    <s v="&lt; 10"/>
  </r>
  <r>
    <s v="6578-HKVT"/>
    <x v="0"/>
    <x v="11"/>
    <n v="61"/>
    <n v="148.30000000000001"/>
    <n v="0"/>
    <n v="0"/>
    <s v="No"/>
    <s v="no"/>
    <n v="0"/>
    <x v="0"/>
    <n v="2"/>
    <x v="0"/>
    <n v="0"/>
    <s v="TX"/>
    <s v="399-8845"/>
    <s v="Female"/>
    <n v="39"/>
    <s v="No"/>
    <s v="No"/>
    <x v="0"/>
    <x v="0"/>
    <s v="No"/>
    <x v="0"/>
    <x v="0"/>
    <n v="53"/>
    <n v="1125"/>
    <x v="0"/>
    <s v="0"/>
    <x v="0"/>
    <x v="0"/>
    <x v="0"/>
    <x v="1"/>
    <x v="0"/>
    <s v="10 - 40"/>
  </r>
  <r>
    <s v="2109-RYXQ"/>
    <x v="0"/>
    <x v="24"/>
    <n v="99"/>
    <n v="297.8"/>
    <n v="0"/>
    <n v="0"/>
    <s v="No"/>
    <s v="no"/>
    <n v="0"/>
    <x v="0"/>
    <n v="7"/>
    <x v="0"/>
    <n v="0"/>
    <s v="VA"/>
    <s v="368-2583"/>
    <s v="Female"/>
    <n v="27"/>
    <s v="Yes"/>
    <s v="No"/>
    <x v="0"/>
    <x v="0"/>
    <s v="Yes"/>
    <x v="2"/>
    <x v="2"/>
    <n v="72"/>
    <n v="3047"/>
    <x v="0"/>
    <s v="0"/>
    <x v="1"/>
    <x v="0"/>
    <x v="0"/>
    <x v="0"/>
    <x v="0"/>
    <s v="&gt; 40"/>
  </r>
  <r>
    <s v="9347-JEXQ"/>
    <x v="0"/>
    <x v="48"/>
    <n v="23"/>
    <n v="49.3"/>
    <n v="0"/>
    <n v="0"/>
    <s v="No"/>
    <s v="no"/>
    <n v="0"/>
    <x v="0"/>
    <n v="3"/>
    <x v="0"/>
    <n v="0"/>
    <s v="MA"/>
    <s v="360-6309"/>
    <s v="Female"/>
    <n v="65"/>
    <s v="No"/>
    <s v="Yes"/>
    <x v="0"/>
    <x v="0"/>
    <s v="No"/>
    <x v="1"/>
    <x v="0"/>
    <n v="38"/>
    <n v="188"/>
    <x v="0"/>
    <s v="0"/>
    <x v="2"/>
    <x v="0"/>
    <x v="0"/>
    <x v="0"/>
    <x v="0"/>
    <s v="&lt; 10"/>
  </r>
  <r>
    <s v="6820-PZJK"/>
    <x v="0"/>
    <x v="45"/>
    <n v="395"/>
    <n v="671.7"/>
    <n v="0"/>
    <n v="0"/>
    <s v="No"/>
    <s v="no"/>
    <n v="0"/>
    <x v="0"/>
    <n v="8"/>
    <x v="0"/>
    <n v="0"/>
    <s v="MA"/>
    <s v="332-2462"/>
    <s v="Male"/>
    <n v="25"/>
    <s v="Yes"/>
    <s v="No"/>
    <x v="0"/>
    <x v="0"/>
    <s v="No"/>
    <x v="1"/>
    <x v="2"/>
    <n v="39"/>
    <n v="2030"/>
    <x v="0"/>
    <s v="0"/>
    <x v="1"/>
    <x v="0"/>
    <x v="0"/>
    <x v="0"/>
    <x v="0"/>
    <s v="&gt; 40"/>
  </r>
  <r>
    <s v="6796-NKTW"/>
    <x v="0"/>
    <x v="40"/>
    <n v="445"/>
    <n v="1089.5"/>
    <n v="0"/>
    <n v="0"/>
    <s v="No"/>
    <s v="no"/>
    <n v="0"/>
    <x v="0"/>
    <n v="0"/>
    <x v="1"/>
    <n v="0"/>
    <s v="GA"/>
    <s v="381-9196"/>
    <s v="Male"/>
    <n v="48"/>
    <s v="No"/>
    <s v="No"/>
    <x v="0"/>
    <x v="0"/>
    <s v="No"/>
    <x v="2"/>
    <x v="2"/>
    <n v="12"/>
    <n v="797"/>
    <x v="0"/>
    <s v="0"/>
    <x v="0"/>
    <x v="0"/>
    <x v="0"/>
    <x v="1"/>
    <x v="0"/>
    <s v="&gt; 40"/>
  </r>
  <r>
    <s v="6634-FVNB"/>
    <x v="0"/>
    <x v="69"/>
    <n v="144"/>
    <n v="424.4"/>
    <n v="70"/>
    <n v="329"/>
    <s v="Yes"/>
    <s v="yes"/>
    <n v="0"/>
    <x v="0"/>
    <n v="5"/>
    <x v="1"/>
    <n v="55"/>
    <s v="SD"/>
    <s v="413-9269"/>
    <s v="Male"/>
    <n v="68"/>
    <s v="No"/>
    <s v="Yes"/>
    <x v="0"/>
    <x v="0"/>
    <s v="No"/>
    <x v="0"/>
    <x v="2"/>
    <n v="50"/>
    <n v="1758"/>
    <x v="0"/>
    <s v="0"/>
    <x v="2"/>
    <x v="0"/>
    <x v="0"/>
    <x v="0"/>
    <x v="0"/>
    <s v="10 - 40"/>
  </r>
  <r>
    <s v="1446-DSQR"/>
    <x v="0"/>
    <x v="14"/>
    <n v="272"/>
    <n v="710.7"/>
    <n v="0"/>
    <n v="0"/>
    <s v="No"/>
    <s v="no"/>
    <n v="0"/>
    <x v="0"/>
    <n v="4"/>
    <x v="0"/>
    <n v="0"/>
    <s v="WY"/>
    <s v="403-7775"/>
    <s v="Female"/>
    <n v="61"/>
    <s v="No"/>
    <s v="No"/>
    <x v="0"/>
    <x v="0"/>
    <s v="Yes"/>
    <x v="2"/>
    <x v="0"/>
    <n v="25"/>
    <n v="1805"/>
    <x v="0"/>
    <s v="0"/>
    <x v="0"/>
    <x v="0"/>
    <x v="0"/>
    <x v="0"/>
    <x v="0"/>
    <s v="&gt; 40"/>
  </r>
  <r>
    <s v="8378-GLUW"/>
    <x v="0"/>
    <x v="0"/>
    <n v="3"/>
    <n v="8"/>
    <n v="0"/>
    <n v="0"/>
    <s v="No"/>
    <s v="no"/>
    <n v="0"/>
    <x v="0"/>
    <n v="5"/>
    <x v="0"/>
    <n v="0"/>
    <s v="VA"/>
    <s v="360-2479"/>
    <s v="Male"/>
    <n v="43"/>
    <s v="No"/>
    <s v="No"/>
    <x v="0"/>
    <x v="0"/>
    <s v="No"/>
    <x v="0"/>
    <x v="0"/>
    <n v="26"/>
    <n v="26"/>
    <x v="0"/>
    <s v="0"/>
    <x v="0"/>
    <x v="0"/>
    <x v="0"/>
    <x v="0"/>
    <x v="0"/>
    <s v="&lt; 10"/>
  </r>
  <r>
    <s v="1058-FHDZ"/>
    <x v="0"/>
    <x v="37"/>
    <n v="32"/>
    <n v="78.2"/>
    <n v="0"/>
    <n v="0"/>
    <s v="No"/>
    <s v="no"/>
    <n v="0"/>
    <x v="0"/>
    <n v="6"/>
    <x v="0"/>
    <n v="0"/>
    <s v="OR"/>
    <s v="394-3791"/>
    <s v="Female"/>
    <n v="30"/>
    <s v="No"/>
    <s v="No"/>
    <x v="0"/>
    <x v="0"/>
    <s v="No"/>
    <x v="1"/>
    <x v="2"/>
    <n v="19"/>
    <n v="167"/>
    <x v="0"/>
    <s v="0"/>
    <x v="1"/>
    <x v="0"/>
    <x v="0"/>
    <x v="0"/>
    <x v="0"/>
    <s v="&lt; 10"/>
  </r>
  <r>
    <s v="1073-GKTJ"/>
    <x v="0"/>
    <x v="8"/>
    <n v="113"/>
    <n v="278.2"/>
    <n v="0"/>
    <n v="0"/>
    <s v="No"/>
    <s v="no"/>
    <n v="0"/>
    <x v="0"/>
    <n v="9"/>
    <x v="0"/>
    <n v="0"/>
    <s v="VA"/>
    <s v="384-2632"/>
    <s v="Male"/>
    <n v="66"/>
    <s v="No"/>
    <s v="Yes"/>
    <x v="0"/>
    <x v="0"/>
    <s v="No"/>
    <x v="2"/>
    <x v="0"/>
    <n v="33"/>
    <n v="2319"/>
    <x v="0"/>
    <s v="0"/>
    <x v="2"/>
    <x v="0"/>
    <x v="0"/>
    <x v="0"/>
    <x v="0"/>
    <s v="&gt; 40"/>
  </r>
  <r>
    <s v="1562-NIHI"/>
    <x v="0"/>
    <x v="9"/>
    <n v="180"/>
    <n v="350.2"/>
    <n v="0"/>
    <n v="0"/>
    <s v="No"/>
    <s v="no"/>
    <n v="0"/>
    <x v="0"/>
    <n v="36"/>
    <x v="0"/>
    <n v="0"/>
    <s v="ME"/>
    <s v="359-8466"/>
    <s v="Female"/>
    <n v="29"/>
    <s v="Yes"/>
    <s v="No"/>
    <x v="0"/>
    <x v="0"/>
    <s v="No"/>
    <x v="0"/>
    <x v="2"/>
    <n v="49"/>
    <n v="2468"/>
    <x v="0"/>
    <s v="0"/>
    <x v="1"/>
    <x v="0"/>
    <x v="0"/>
    <x v="0"/>
    <x v="0"/>
    <s v="&gt; 40"/>
  </r>
  <r>
    <s v="7833-BSMJ"/>
    <x v="0"/>
    <x v="32"/>
    <n v="39"/>
    <n v="106.2"/>
    <n v="0"/>
    <n v="0"/>
    <s v="No"/>
    <s v="no"/>
    <n v="0"/>
    <x v="0"/>
    <n v="1"/>
    <x v="0"/>
    <n v="0"/>
    <s v="AL"/>
    <s v="331-8909"/>
    <s v="Female"/>
    <n v="72"/>
    <s v="No"/>
    <s v="Yes"/>
    <x v="0"/>
    <x v="0"/>
    <s v="No"/>
    <x v="1"/>
    <x v="0"/>
    <n v="29"/>
    <n v="304"/>
    <x v="0"/>
    <s v="0"/>
    <x v="2"/>
    <x v="0"/>
    <x v="0"/>
    <x v="1"/>
    <x v="0"/>
    <s v="10 - 40"/>
  </r>
  <r>
    <s v="3427-ESBK"/>
    <x v="0"/>
    <x v="29"/>
    <n v="64"/>
    <n v="160.1"/>
    <n v="0"/>
    <n v="0"/>
    <s v="No"/>
    <s v="no"/>
    <n v="0"/>
    <x v="0"/>
    <n v="6"/>
    <x v="0"/>
    <n v="0"/>
    <s v="AZ"/>
    <s v="362-2314"/>
    <s v="Female"/>
    <n v="84"/>
    <s v="No"/>
    <s v="Yes"/>
    <x v="0"/>
    <x v="0"/>
    <s v="Yes"/>
    <x v="1"/>
    <x v="2"/>
    <n v="48"/>
    <n v="847"/>
    <x v="0"/>
    <s v="0"/>
    <x v="2"/>
    <x v="0"/>
    <x v="0"/>
    <x v="0"/>
    <x v="0"/>
    <s v="10 - 40"/>
  </r>
  <r>
    <s v="8146-GDHD"/>
    <x v="0"/>
    <x v="61"/>
    <n v="24"/>
    <n v="84.3"/>
    <n v="0"/>
    <n v="0"/>
    <s v="No"/>
    <s v="no"/>
    <n v="0"/>
    <x v="0"/>
    <n v="0"/>
    <x v="1"/>
    <n v="0"/>
    <s v="MT"/>
    <s v="387-5453"/>
    <s v="Female"/>
    <n v="34"/>
    <s v="No"/>
    <s v="No"/>
    <x v="0"/>
    <x v="0"/>
    <s v="No"/>
    <x v="1"/>
    <x v="2"/>
    <n v="10"/>
    <n v="81"/>
    <x v="0"/>
    <s v="0"/>
    <x v="0"/>
    <x v="0"/>
    <x v="0"/>
    <x v="1"/>
    <x v="0"/>
    <s v="&lt; 10"/>
  </r>
  <r>
    <s v="6382-GKJC"/>
    <x v="0"/>
    <x v="17"/>
    <n v="379"/>
    <n v="745.7"/>
    <n v="0"/>
    <n v="0"/>
    <s v="No"/>
    <s v="no"/>
    <n v="0"/>
    <x v="0"/>
    <n v="11"/>
    <x v="0"/>
    <n v="0"/>
    <s v="AL"/>
    <s v="380-3437"/>
    <s v="Male"/>
    <n v="30"/>
    <s v="No"/>
    <s v="No"/>
    <x v="0"/>
    <x v="0"/>
    <s v="Yes"/>
    <x v="1"/>
    <x v="2"/>
    <n v="34"/>
    <n v="1593"/>
    <x v="0"/>
    <s v="0"/>
    <x v="1"/>
    <x v="0"/>
    <x v="0"/>
    <x v="0"/>
    <x v="0"/>
    <s v="&gt; 40"/>
  </r>
  <r>
    <s v="0507-BEOA"/>
    <x v="0"/>
    <x v="8"/>
    <n v="383"/>
    <n v="976.5"/>
    <n v="0"/>
    <n v="0"/>
    <s v="No"/>
    <s v="no"/>
    <n v="0"/>
    <x v="0"/>
    <n v="1"/>
    <x v="0"/>
    <n v="0"/>
    <s v="WA"/>
    <s v="333-2611"/>
    <s v="Female"/>
    <n v="67"/>
    <s v="No"/>
    <s v="Yes"/>
    <x v="0"/>
    <x v="0"/>
    <s v="Yes"/>
    <x v="2"/>
    <x v="0"/>
    <n v="47"/>
    <n v="3248"/>
    <x v="0"/>
    <s v="0"/>
    <x v="2"/>
    <x v="0"/>
    <x v="0"/>
    <x v="1"/>
    <x v="0"/>
    <s v="&gt; 40"/>
  </r>
  <r>
    <s v="9904-EVDV"/>
    <x v="0"/>
    <x v="42"/>
    <n v="176"/>
    <n v="526.6"/>
    <n v="0"/>
    <n v="0"/>
    <s v="No"/>
    <s v="no"/>
    <n v="0"/>
    <x v="0"/>
    <n v="18"/>
    <x v="0"/>
    <n v="0"/>
    <s v="OR"/>
    <s v="409-8814"/>
    <s v="Female"/>
    <n v="20"/>
    <s v="Yes"/>
    <s v="No"/>
    <x v="0"/>
    <x v="0"/>
    <s v="No"/>
    <x v="0"/>
    <x v="2"/>
    <n v="47"/>
    <n v="1762"/>
    <x v="0"/>
    <s v="0"/>
    <x v="1"/>
    <x v="0"/>
    <x v="0"/>
    <x v="0"/>
    <x v="0"/>
    <s v="10 - 40"/>
  </r>
  <r>
    <s v="2873-YKWT"/>
    <x v="0"/>
    <x v="1"/>
    <n v="79"/>
    <n v="301.39999999999998"/>
    <n v="0"/>
    <n v="0"/>
    <s v="No"/>
    <s v="no"/>
    <n v="0"/>
    <x v="0"/>
    <n v="3"/>
    <x v="1"/>
    <n v="5"/>
    <s v="GA"/>
    <s v="343-6940"/>
    <s v="Female"/>
    <n v="74"/>
    <s v="No"/>
    <s v="Yes"/>
    <x v="0"/>
    <x v="0"/>
    <s v="No"/>
    <x v="1"/>
    <x v="0"/>
    <n v="23"/>
    <n v="773"/>
    <x v="0"/>
    <s v="0"/>
    <x v="2"/>
    <x v="0"/>
    <x v="0"/>
    <x v="0"/>
    <x v="0"/>
    <s v="10 - 40"/>
  </r>
  <r>
    <s v="9842-LZDR"/>
    <x v="0"/>
    <x v="16"/>
    <n v="326"/>
    <n v="943.5"/>
    <n v="0"/>
    <n v="0"/>
    <s v="No"/>
    <s v="no"/>
    <n v="0"/>
    <x v="0"/>
    <n v="4"/>
    <x v="0"/>
    <n v="0"/>
    <s v="MN"/>
    <s v="361-9923"/>
    <s v="Female"/>
    <n v="57"/>
    <s v="No"/>
    <s v="No"/>
    <x v="0"/>
    <x v="0"/>
    <s v="Yes"/>
    <x v="2"/>
    <x v="2"/>
    <n v="56"/>
    <n v="4087"/>
    <x v="0"/>
    <s v="0"/>
    <x v="0"/>
    <x v="0"/>
    <x v="0"/>
    <x v="0"/>
    <x v="0"/>
    <s v="&gt; 40"/>
  </r>
  <r>
    <s v="7116-ZHQM"/>
    <x v="0"/>
    <x v="27"/>
    <n v="130"/>
    <n v="323.89999999999998"/>
    <n v="0"/>
    <n v="0"/>
    <s v="No"/>
    <s v="no"/>
    <n v="0"/>
    <x v="0"/>
    <n v="0"/>
    <x v="1"/>
    <n v="0"/>
    <s v="IN"/>
    <s v="376-4300"/>
    <s v="Male"/>
    <n v="48"/>
    <s v="No"/>
    <s v="No"/>
    <x v="0"/>
    <x v="0"/>
    <s v="No"/>
    <x v="1"/>
    <x v="2"/>
    <n v="11"/>
    <n v="741"/>
    <x v="0"/>
    <s v="0"/>
    <x v="0"/>
    <x v="0"/>
    <x v="0"/>
    <x v="1"/>
    <x v="0"/>
    <s v="&gt; 40"/>
  </r>
  <r>
    <s v="2342-IECV"/>
    <x v="0"/>
    <x v="24"/>
    <n v="234"/>
    <n v="427.2"/>
    <n v="0"/>
    <n v="0"/>
    <s v="No"/>
    <s v="no"/>
    <n v="0"/>
    <x v="0"/>
    <n v="0"/>
    <x v="1"/>
    <n v="0"/>
    <s v="SC"/>
    <s v="349-6567"/>
    <s v="Female"/>
    <n v="42"/>
    <s v="No"/>
    <s v="No"/>
    <x v="0"/>
    <x v="0"/>
    <s v="No"/>
    <x v="1"/>
    <x v="2"/>
    <n v="7"/>
    <n v="296"/>
    <x v="0"/>
    <s v="0"/>
    <x v="0"/>
    <x v="0"/>
    <x v="0"/>
    <x v="1"/>
    <x v="0"/>
    <s v="&gt; 40"/>
  </r>
  <r>
    <s v="2874-GJCM"/>
    <x v="0"/>
    <x v="0"/>
    <n v="8"/>
    <n v="15"/>
    <n v="0"/>
    <n v="0"/>
    <s v="No"/>
    <s v="no"/>
    <n v="0"/>
    <x v="0"/>
    <n v="11"/>
    <x v="0"/>
    <n v="0"/>
    <s v="VA"/>
    <s v="333-7749"/>
    <s v="Female"/>
    <n v="69"/>
    <s v="No"/>
    <s v="Yes"/>
    <x v="0"/>
    <x v="0"/>
    <s v="No"/>
    <x v="1"/>
    <x v="0"/>
    <n v="41"/>
    <n v="41"/>
    <x v="0"/>
    <s v="0"/>
    <x v="2"/>
    <x v="0"/>
    <x v="0"/>
    <x v="0"/>
    <x v="0"/>
    <s v="&lt; 10"/>
  </r>
  <r>
    <s v="0792-XLYQ"/>
    <x v="0"/>
    <x v="60"/>
    <n v="197"/>
    <n v="402.1"/>
    <n v="0"/>
    <n v="0"/>
    <s v="No"/>
    <s v="no"/>
    <n v="0"/>
    <x v="0"/>
    <n v="0"/>
    <x v="1"/>
    <n v="0"/>
    <s v="VT"/>
    <s v="375-2165"/>
    <s v="Female"/>
    <n v="28"/>
    <s v="Yes"/>
    <s v="No"/>
    <x v="0"/>
    <x v="0"/>
    <s v="No"/>
    <x v="2"/>
    <x v="0"/>
    <n v="13"/>
    <n v="859"/>
    <x v="0"/>
    <s v="0"/>
    <x v="1"/>
    <x v="0"/>
    <x v="0"/>
    <x v="1"/>
    <x v="0"/>
    <s v="&gt; 40"/>
  </r>
  <r>
    <s v="9882-RJVV"/>
    <x v="0"/>
    <x v="52"/>
    <n v="140"/>
    <n v="243.9"/>
    <n v="0"/>
    <n v="0"/>
    <s v="No"/>
    <s v="no"/>
    <n v="0"/>
    <x v="0"/>
    <n v="7"/>
    <x v="1"/>
    <n v="26"/>
    <s v="AZ"/>
    <s v="400-6999"/>
    <s v="Female"/>
    <n v="46"/>
    <s v="No"/>
    <s v="No"/>
    <x v="0"/>
    <x v="0"/>
    <s v="No"/>
    <x v="0"/>
    <x v="0"/>
    <n v="18"/>
    <n v="393"/>
    <x v="0"/>
    <s v="0"/>
    <x v="0"/>
    <x v="0"/>
    <x v="0"/>
    <x v="0"/>
    <x v="0"/>
    <s v="10 - 40"/>
  </r>
  <r>
    <s v="4588-VLVH"/>
    <x v="0"/>
    <x v="23"/>
    <n v="172"/>
    <n v="530.4"/>
    <n v="0"/>
    <n v="0"/>
    <s v="No"/>
    <s v="no"/>
    <n v="0"/>
    <x v="0"/>
    <n v="2"/>
    <x v="0"/>
    <n v="0"/>
    <s v="FL"/>
    <s v="420-7823"/>
    <s v="Female"/>
    <n v="74"/>
    <s v="No"/>
    <s v="Yes"/>
    <x v="0"/>
    <x v="0"/>
    <s v="Yes"/>
    <x v="1"/>
    <x v="0"/>
    <n v="37"/>
    <n v="2458"/>
    <x v="0"/>
    <s v="0"/>
    <x v="2"/>
    <x v="0"/>
    <x v="0"/>
    <x v="1"/>
    <x v="0"/>
    <s v="&gt; 40"/>
  </r>
  <r>
    <s v="3693-MZXP"/>
    <x v="0"/>
    <x v="28"/>
    <n v="81"/>
    <n v="217.7"/>
    <n v="0"/>
    <n v="0"/>
    <s v="No"/>
    <s v="no"/>
    <n v="0"/>
    <x v="0"/>
    <n v="3"/>
    <x v="0"/>
    <n v="0"/>
    <s v="AK"/>
    <s v="366-5241"/>
    <s v="Male"/>
    <n v="55"/>
    <s v="No"/>
    <s v="No"/>
    <x v="0"/>
    <x v="0"/>
    <s v="Yes"/>
    <x v="2"/>
    <x v="2"/>
    <n v="39"/>
    <n v="1403"/>
    <x v="0"/>
    <s v="0"/>
    <x v="0"/>
    <x v="0"/>
    <x v="0"/>
    <x v="0"/>
    <x v="0"/>
    <s v="10 - 40"/>
  </r>
  <r>
    <s v="6254-LMFV"/>
    <x v="0"/>
    <x v="70"/>
    <n v="49"/>
    <n v="183.3"/>
    <n v="60"/>
    <n v="151.5"/>
    <s v="Yes"/>
    <s v="yes"/>
    <n v="0"/>
    <x v="0"/>
    <n v="24"/>
    <x v="0"/>
    <n v="0"/>
    <s v="AR"/>
    <s v="413-3412"/>
    <s v="Male"/>
    <n v="29"/>
    <s v="Yes"/>
    <s v="No"/>
    <x v="0"/>
    <x v="0"/>
    <s v="No"/>
    <x v="1"/>
    <x v="2"/>
    <n v="22"/>
    <n v="338"/>
    <x v="0"/>
    <s v="0"/>
    <x v="1"/>
    <x v="0"/>
    <x v="0"/>
    <x v="0"/>
    <x v="0"/>
    <s v="10 - 40"/>
  </r>
  <r>
    <s v="2757-NSCZ"/>
    <x v="0"/>
    <x v="68"/>
    <n v="45"/>
    <n v="70.900000000000006"/>
    <n v="0"/>
    <n v="0"/>
    <s v="No"/>
    <s v="no"/>
    <n v="0"/>
    <x v="0"/>
    <n v="9"/>
    <x v="0"/>
    <n v="0"/>
    <s v="AR"/>
    <s v="406-2752"/>
    <s v="Female"/>
    <n v="69"/>
    <s v="No"/>
    <s v="Yes"/>
    <x v="0"/>
    <x v="0"/>
    <s v="No"/>
    <x v="1"/>
    <x v="0"/>
    <n v="43"/>
    <n v="274"/>
    <x v="0"/>
    <s v="0"/>
    <x v="2"/>
    <x v="0"/>
    <x v="0"/>
    <x v="0"/>
    <x v="0"/>
    <s v="&lt; 10"/>
  </r>
  <r>
    <s v="9653-TWSS"/>
    <x v="1"/>
    <x v="53"/>
    <n v="32"/>
    <n v="98.6"/>
    <n v="64"/>
    <n v="180.8"/>
    <s v="Yes"/>
    <s v="yes"/>
    <n v="0"/>
    <x v="0"/>
    <n v="7"/>
    <x v="0"/>
    <n v="0"/>
    <s v="CA"/>
    <s v="343-6374"/>
    <s v="Female"/>
    <n v="75"/>
    <s v="No"/>
    <s v="Yes"/>
    <x v="0"/>
    <x v="0"/>
    <s v="No"/>
    <x v="1"/>
    <x v="0"/>
    <n v="23"/>
    <n v="377"/>
    <x v="0"/>
    <s v="0"/>
    <x v="2"/>
    <x v="1"/>
    <x v="1"/>
    <x v="0"/>
    <x v="1"/>
    <s v="10 - 40"/>
  </r>
  <r>
    <s v="0965-KMMB"/>
    <x v="0"/>
    <x v="27"/>
    <n v="289"/>
    <n v="583.5"/>
    <n v="0"/>
    <n v="0"/>
    <s v="No"/>
    <s v="no"/>
    <n v="0"/>
    <x v="0"/>
    <n v="8"/>
    <x v="0"/>
    <n v="0"/>
    <s v="NM"/>
    <s v="385-8730"/>
    <s v="Male"/>
    <n v="29"/>
    <s v="Yes"/>
    <s v="No"/>
    <x v="0"/>
    <x v="0"/>
    <s v="No"/>
    <x v="2"/>
    <x v="0"/>
    <n v="57"/>
    <n v="3687"/>
    <x v="0"/>
    <s v="0"/>
    <x v="1"/>
    <x v="0"/>
    <x v="0"/>
    <x v="0"/>
    <x v="0"/>
    <s v="&gt; 40"/>
  </r>
  <r>
    <s v="2061-BJWM"/>
    <x v="0"/>
    <x v="71"/>
    <n v="99"/>
    <n v="248.2"/>
    <n v="0"/>
    <n v="0"/>
    <s v="No"/>
    <s v="no"/>
    <n v="0"/>
    <x v="0"/>
    <n v="6"/>
    <x v="1"/>
    <n v="56"/>
    <s v="SC"/>
    <s v="407-6748"/>
    <s v="Male"/>
    <n v="66"/>
    <s v="No"/>
    <s v="Yes"/>
    <x v="0"/>
    <x v="0"/>
    <s v="No"/>
    <x v="1"/>
    <x v="0"/>
    <n v="62"/>
    <n v="2574"/>
    <x v="0"/>
    <s v="0"/>
    <x v="2"/>
    <x v="0"/>
    <x v="0"/>
    <x v="0"/>
    <x v="0"/>
    <s v="&gt; 40"/>
  </r>
  <r>
    <s v="6158-OPLT"/>
    <x v="0"/>
    <x v="46"/>
    <n v="93"/>
    <n v="280.5"/>
    <n v="0"/>
    <n v="0"/>
    <s v="No"/>
    <s v="no"/>
    <n v="0"/>
    <x v="0"/>
    <n v="0"/>
    <x v="0"/>
    <n v="0"/>
    <s v="DE"/>
    <s v="351-2587"/>
    <s v="Female"/>
    <n v="68"/>
    <s v="No"/>
    <s v="Yes"/>
    <x v="0"/>
    <x v="0"/>
    <s v="No"/>
    <x v="2"/>
    <x v="0"/>
    <n v="39"/>
    <n v="1579"/>
    <x v="0"/>
    <s v="0"/>
    <x v="2"/>
    <x v="0"/>
    <x v="0"/>
    <x v="1"/>
    <x v="0"/>
    <s v="10 - 40"/>
  </r>
  <r>
    <s v="5375-YKLE"/>
    <x v="0"/>
    <x v="6"/>
    <n v="372"/>
    <n v="858.4"/>
    <n v="0"/>
    <n v="0"/>
    <s v="No"/>
    <s v="no"/>
    <n v="0"/>
    <x v="0"/>
    <n v="9"/>
    <x v="0"/>
    <n v="0"/>
    <s v="OH"/>
    <s v="421-9752"/>
    <s v="Male"/>
    <n v="59"/>
    <s v="No"/>
    <s v="No"/>
    <x v="0"/>
    <x v="0"/>
    <s v="Yes"/>
    <x v="1"/>
    <x v="2"/>
    <n v="20"/>
    <n v="1151"/>
    <x v="0"/>
    <s v="0"/>
    <x v="0"/>
    <x v="0"/>
    <x v="0"/>
    <x v="0"/>
    <x v="0"/>
    <s v="&gt; 40"/>
  </r>
  <r>
    <s v="6171-SLYU"/>
    <x v="0"/>
    <x v="21"/>
    <n v="76"/>
    <n v="184.1"/>
    <n v="0"/>
    <n v="0"/>
    <s v="No"/>
    <s v="no"/>
    <n v="0"/>
    <x v="0"/>
    <n v="0"/>
    <x v="1"/>
    <n v="0"/>
    <s v="MS"/>
    <s v="356-4001"/>
    <s v="Female"/>
    <n v="37"/>
    <s v="No"/>
    <s v="No"/>
    <x v="0"/>
    <x v="0"/>
    <s v="No"/>
    <x v="2"/>
    <x v="2"/>
    <n v="12"/>
    <n v="547"/>
    <x v="0"/>
    <s v="0"/>
    <x v="0"/>
    <x v="0"/>
    <x v="0"/>
    <x v="1"/>
    <x v="0"/>
    <s v="&gt; 40"/>
  </r>
  <r>
    <s v="0949-NUGZ"/>
    <x v="0"/>
    <x v="29"/>
    <n v="82"/>
    <n v="199"/>
    <n v="0"/>
    <n v="0"/>
    <s v="No"/>
    <s v="no"/>
    <n v="0"/>
    <x v="0"/>
    <n v="4"/>
    <x v="0"/>
    <n v="0"/>
    <s v="OK"/>
    <s v="328-9869"/>
    <s v="Male"/>
    <n v="49"/>
    <s v="No"/>
    <s v="No"/>
    <x v="0"/>
    <x v="0"/>
    <s v="No"/>
    <x v="0"/>
    <x v="0"/>
    <n v="26"/>
    <n v="477"/>
    <x v="0"/>
    <s v="0"/>
    <x v="0"/>
    <x v="0"/>
    <x v="0"/>
    <x v="0"/>
    <x v="0"/>
    <s v="10 - 40"/>
  </r>
  <r>
    <s v="5816-MYCF"/>
    <x v="0"/>
    <x v="59"/>
    <n v="101"/>
    <n v="234.5"/>
    <n v="0"/>
    <n v="0"/>
    <s v="No"/>
    <s v="no"/>
    <n v="0"/>
    <x v="0"/>
    <n v="35"/>
    <x v="1"/>
    <n v="53"/>
    <s v="NC"/>
    <s v="334-1872"/>
    <s v="Male"/>
    <n v="27"/>
    <s v="Yes"/>
    <s v="No"/>
    <x v="0"/>
    <x v="0"/>
    <s v="No"/>
    <x v="0"/>
    <x v="0"/>
    <n v="22"/>
    <n v="511"/>
    <x v="0"/>
    <s v="0"/>
    <x v="1"/>
    <x v="0"/>
    <x v="0"/>
    <x v="0"/>
    <x v="0"/>
    <s v="10 - 40"/>
  </r>
  <r>
    <s v="5303-RXUX"/>
    <x v="0"/>
    <x v="0"/>
    <n v="6"/>
    <n v="15"/>
    <n v="0"/>
    <n v="0"/>
    <s v="No"/>
    <s v="no"/>
    <n v="0"/>
    <x v="0"/>
    <n v="0"/>
    <x v="1"/>
    <n v="0"/>
    <s v="MD"/>
    <s v="350-1040"/>
    <s v="Female"/>
    <n v="34"/>
    <s v="No"/>
    <s v="No"/>
    <x v="0"/>
    <x v="0"/>
    <s v="No"/>
    <x v="0"/>
    <x v="2"/>
    <n v="12"/>
    <n v="12"/>
    <x v="0"/>
    <s v="0"/>
    <x v="0"/>
    <x v="0"/>
    <x v="0"/>
    <x v="1"/>
    <x v="0"/>
    <s v="&lt; 10"/>
  </r>
  <r>
    <s v="8779-DYAV"/>
    <x v="0"/>
    <x v="14"/>
    <n v="359"/>
    <n v="635.20000000000005"/>
    <n v="0"/>
    <n v="0"/>
    <s v="No"/>
    <s v="no"/>
    <n v="0"/>
    <x v="0"/>
    <n v="3"/>
    <x v="0"/>
    <n v="0"/>
    <s v="KS"/>
    <s v="369-3214"/>
    <s v="Male"/>
    <n v="64"/>
    <s v="No"/>
    <s v="No"/>
    <x v="0"/>
    <x v="0"/>
    <s v="Yes"/>
    <x v="1"/>
    <x v="2"/>
    <n v="50"/>
    <n v="3538"/>
    <x v="0"/>
    <s v="0"/>
    <x v="0"/>
    <x v="0"/>
    <x v="0"/>
    <x v="0"/>
    <x v="0"/>
    <s v="&gt; 40"/>
  </r>
  <r>
    <s v="7022-GQBI"/>
    <x v="0"/>
    <x v="49"/>
    <n v="85"/>
    <n v="234.6"/>
    <n v="0"/>
    <n v="0"/>
    <s v="No"/>
    <s v="no"/>
    <n v="0"/>
    <x v="0"/>
    <n v="0"/>
    <x v="1"/>
    <n v="0"/>
    <s v="NC"/>
    <s v="383-7689"/>
    <s v="Prefer not to say"/>
    <n v="67"/>
    <s v="No"/>
    <s v="Yes"/>
    <x v="0"/>
    <x v="0"/>
    <s v="No"/>
    <x v="1"/>
    <x v="2"/>
    <n v="11"/>
    <n v="380"/>
    <x v="0"/>
    <s v="0"/>
    <x v="2"/>
    <x v="0"/>
    <x v="0"/>
    <x v="1"/>
    <x v="0"/>
    <s v="10 - 40"/>
  </r>
  <r>
    <s v="5509-KHCT"/>
    <x v="1"/>
    <x v="59"/>
    <n v="105"/>
    <n v="348.6"/>
    <n v="23"/>
    <n v="285.2"/>
    <s v="Yes"/>
    <s v="yes"/>
    <n v="0"/>
    <x v="0"/>
    <n v="5"/>
    <x v="0"/>
    <n v="0"/>
    <s v="CA"/>
    <s v="357-1909"/>
    <s v="Male"/>
    <n v="43"/>
    <s v="No"/>
    <s v="No"/>
    <x v="0"/>
    <x v="0"/>
    <s v="No"/>
    <x v="2"/>
    <x v="2"/>
    <n v="16"/>
    <n v="364"/>
    <x v="0"/>
    <s v="0"/>
    <x v="0"/>
    <x v="1"/>
    <x v="1"/>
    <x v="0"/>
    <x v="1"/>
    <s v="10 - 40"/>
  </r>
  <r>
    <s v="4648-EIPX"/>
    <x v="0"/>
    <x v="34"/>
    <n v="155"/>
    <n v="393.6"/>
    <n v="0"/>
    <n v="0"/>
    <s v="No"/>
    <s v="no"/>
    <n v="0"/>
    <x v="0"/>
    <n v="6"/>
    <x v="0"/>
    <n v="0"/>
    <s v="NY"/>
    <s v="364-3567"/>
    <s v="Female"/>
    <n v="48"/>
    <s v="No"/>
    <s v="No"/>
    <x v="0"/>
    <x v="0"/>
    <s v="Yes"/>
    <x v="1"/>
    <x v="2"/>
    <n v="39"/>
    <n v="2214"/>
    <x v="0"/>
    <s v="0"/>
    <x v="0"/>
    <x v="0"/>
    <x v="0"/>
    <x v="0"/>
    <x v="0"/>
    <s v="&gt; 40"/>
  </r>
  <r>
    <s v="2881-ANSR"/>
    <x v="0"/>
    <x v="42"/>
    <n v="176"/>
    <n v="569.20000000000005"/>
    <n v="0"/>
    <n v="0"/>
    <s v="No"/>
    <s v="no"/>
    <n v="0"/>
    <x v="0"/>
    <n v="10"/>
    <x v="0"/>
    <n v="0"/>
    <s v="AZ"/>
    <s v="422-4241"/>
    <s v="Male"/>
    <n v="28"/>
    <s v="Yes"/>
    <s v="No"/>
    <x v="0"/>
    <x v="0"/>
    <s v="No"/>
    <x v="0"/>
    <x v="2"/>
    <n v="54"/>
    <n v="2043"/>
    <x v="0"/>
    <s v="0"/>
    <x v="1"/>
    <x v="0"/>
    <x v="0"/>
    <x v="0"/>
    <x v="0"/>
    <s v="10 - 40"/>
  </r>
  <r>
    <s v="2617-MCEC"/>
    <x v="0"/>
    <x v="24"/>
    <n v="107"/>
    <n v="215.2"/>
    <n v="0"/>
    <n v="0"/>
    <s v="No"/>
    <s v="no"/>
    <n v="0"/>
    <x v="0"/>
    <n v="27"/>
    <x v="1"/>
    <n v="15"/>
    <s v="SD"/>
    <s v="370-2957"/>
    <s v="Female"/>
    <n v="32"/>
    <s v="No"/>
    <s v="No"/>
    <x v="0"/>
    <x v="0"/>
    <s v="Yes"/>
    <x v="1"/>
    <x v="2"/>
    <n v="40"/>
    <n v="1738"/>
    <x v="0"/>
    <s v="0"/>
    <x v="0"/>
    <x v="0"/>
    <x v="0"/>
    <x v="0"/>
    <x v="0"/>
    <s v="&gt; 40"/>
  </r>
  <r>
    <s v="6109-CIZC"/>
    <x v="0"/>
    <x v="0"/>
    <n v="5"/>
    <n v="10"/>
    <n v="0"/>
    <n v="0"/>
    <s v="No"/>
    <s v="no"/>
    <n v="0"/>
    <x v="0"/>
    <n v="3"/>
    <x v="0"/>
    <n v="0"/>
    <s v="DC"/>
    <s v="329-6562"/>
    <s v="Male"/>
    <n v="30"/>
    <s v="No"/>
    <s v="No"/>
    <x v="0"/>
    <x v="0"/>
    <s v="No"/>
    <x v="0"/>
    <x v="2"/>
    <n v="13"/>
    <n v="13"/>
    <x v="0"/>
    <s v="0"/>
    <x v="1"/>
    <x v="0"/>
    <x v="0"/>
    <x v="0"/>
    <x v="0"/>
    <s v="&lt; 10"/>
  </r>
  <r>
    <s v="3492-CGKS"/>
    <x v="0"/>
    <x v="12"/>
    <n v="326"/>
    <n v="947.5"/>
    <n v="118"/>
    <n v="678.5"/>
    <s v="Yes"/>
    <s v="yes"/>
    <n v="0"/>
    <x v="0"/>
    <n v="3"/>
    <x v="0"/>
    <n v="0"/>
    <s v="MO"/>
    <s v="374-7787"/>
    <s v="Female"/>
    <n v="56"/>
    <s v="No"/>
    <s v="No"/>
    <x v="0"/>
    <x v="0"/>
    <s v="Yes"/>
    <x v="2"/>
    <x v="0"/>
    <n v="54"/>
    <n v="3175"/>
    <x v="0"/>
    <s v="0"/>
    <x v="0"/>
    <x v="0"/>
    <x v="0"/>
    <x v="0"/>
    <x v="0"/>
    <s v="&gt; 40"/>
  </r>
  <r>
    <s v="9286-UNMO"/>
    <x v="0"/>
    <x v="53"/>
    <n v="40"/>
    <n v="97.5"/>
    <n v="0"/>
    <n v="0"/>
    <s v="No"/>
    <s v="no"/>
    <n v="0"/>
    <x v="0"/>
    <n v="1"/>
    <x v="0"/>
    <n v="0"/>
    <s v="KS"/>
    <s v="345-2931"/>
    <s v="Male"/>
    <n v="40"/>
    <s v="No"/>
    <s v="No"/>
    <x v="0"/>
    <x v="0"/>
    <s v="Yes"/>
    <x v="1"/>
    <x v="0"/>
    <n v="44"/>
    <n v="720"/>
    <x v="0"/>
    <s v="0"/>
    <x v="0"/>
    <x v="0"/>
    <x v="0"/>
    <x v="1"/>
    <x v="0"/>
    <s v="10 - 40"/>
  </r>
  <r>
    <s v="3709-ULLZ"/>
    <x v="0"/>
    <x v="64"/>
    <n v="150"/>
    <n v="387.4"/>
    <n v="0"/>
    <n v="0"/>
    <s v="No"/>
    <s v="no"/>
    <n v="0"/>
    <x v="0"/>
    <n v="4"/>
    <x v="0"/>
    <n v="0"/>
    <s v="SD"/>
    <s v="373-5732"/>
    <s v="Female"/>
    <n v="57"/>
    <s v="No"/>
    <s v="No"/>
    <x v="0"/>
    <x v="0"/>
    <s v="Yes"/>
    <x v="1"/>
    <x v="0"/>
    <n v="38"/>
    <n v="1480"/>
    <x v="0"/>
    <s v="0"/>
    <x v="0"/>
    <x v="0"/>
    <x v="0"/>
    <x v="0"/>
    <x v="0"/>
    <s v="10 - 40"/>
  </r>
  <r>
    <s v="6587-HOML"/>
    <x v="0"/>
    <x v="16"/>
    <n v="101"/>
    <n v="292.10000000000002"/>
    <n v="292"/>
    <n v="416.1"/>
    <s v="Yes"/>
    <s v="yes"/>
    <n v="0"/>
    <x v="0"/>
    <n v="8"/>
    <x v="0"/>
    <n v="0"/>
    <s v="OR"/>
    <s v="332-9460"/>
    <s v="Male"/>
    <n v="75"/>
    <s v="No"/>
    <s v="Yes"/>
    <x v="0"/>
    <x v="0"/>
    <s v="Yes"/>
    <x v="2"/>
    <x v="0"/>
    <n v="23"/>
    <n v="1698"/>
    <x v="0"/>
    <s v="0"/>
    <x v="2"/>
    <x v="0"/>
    <x v="0"/>
    <x v="0"/>
    <x v="0"/>
    <s v="&gt; 40"/>
  </r>
  <r>
    <s v="8907-UPKV"/>
    <x v="0"/>
    <x v="17"/>
    <n v="153"/>
    <n v="375"/>
    <n v="0"/>
    <n v="0"/>
    <s v="No"/>
    <s v="no"/>
    <n v="0"/>
    <x v="0"/>
    <n v="1"/>
    <x v="0"/>
    <n v="0"/>
    <s v="OH"/>
    <s v="336-9390"/>
    <s v="Male"/>
    <n v="63"/>
    <s v="No"/>
    <s v="No"/>
    <x v="0"/>
    <x v="0"/>
    <s v="Yes"/>
    <x v="2"/>
    <x v="0"/>
    <n v="60"/>
    <n v="2811"/>
    <x v="0"/>
    <s v="0"/>
    <x v="0"/>
    <x v="0"/>
    <x v="0"/>
    <x v="1"/>
    <x v="0"/>
    <s v="&gt; 40"/>
  </r>
  <r>
    <s v="3736-CIXZ"/>
    <x v="0"/>
    <x v="24"/>
    <n v="227"/>
    <n v="557.6"/>
    <n v="0"/>
    <n v="0"/>
    <s v="No"/>
    <s v="no"/>
    <n v="0"/>
    <x v="0"/>
    <n v="3"/>
    <x v="1"/>
    <n v="35"/>
    <s v="NH"/>
    <s v="353-3351"/>
    <s v="Female"/>
    <n v="49"/>
    <s v="No"/>
    <s v="No"/>
    <x v="0"/>
    <x v="0"/>
    <s v="Yes"/>
    <x v="1"/>
    <x v="0"/>
    <n v="24"/>
    <n v="1021"/>
    <x v="0"/>
    <s v="0"/>
    <x v="0"/>
    <x v="0"/>
    <x v="0"/>
    <x v="0"/>
    <x v="0"/>
    <s v="&gt; 40"/>
  </r>
  <r>
    <s v="6431-HEGR"/>
    <x v="0"/>
    <x v="72"/>
    <n v="87"/>
    <n v="179.8"/>
    <n v="0"/>
    <n v="0"/>
    <s v="No"/>
    <s v="no"/>
    <n v="0"/>
    <x v="0"/>
    <n v="5"/>
    <x v="0"/>
    <n v="0"/>
    <s v="WI"/>
    <s v="360-4320"/>
    <s v="Male"/>
    <n v="54"/>
    <s v="No"/>
    <s v="No"/>
    <x v="0"/>
    <x v="0"/>
    <s v="Yes"/>
    <x v="0"/>
    <x v="2"/>
    <n v="35"/>
    <n v="1564"/>
    <x v="0"/>
    <s v="0"/>
    <x v="0"/>
    <x v="0"/>
    <x v="0"/>
    <x v="0"/>
    <x v="0"/>
    <s v="&gt; 40"/>
  </r>
  <r>
    <s v="7778-EERZ"/>
    <x v="0"/>
    <x v="58"/>
    <n v="42"/>
    <n v="108.6"/>
    <n v="0"/>
    <n v="0"/>
    <s v="No"/>
    <s v="no"/>
    <n v="0"/>
    <x v="0"/>
    <n v="5"/>
    <x v="0"/>
    <n v="0"/>
    <s v="WV"/>
    <s v="393-4949"/>
    <s v="Female"/>
    <n v="53"/>
    <s v="No"/>
    <s v="No"/>
    <x v="0"/>
    <x v="0"/>
    <s v="No"/>
    <x v="0"/>
    <x v="0"/>
    <n v="55"/>
    <n v="1480"/>
    <x v="0"/>
    <s v="0"/>
    <x v="0"/>
    <x v="0"/>
    <x v="0"/>
    <x v="0"/>
    <x v="0"/>
    <s v="10 - 40"/>
  </r>
  <r>
    <s v="0249-EAZM"/>
    <x v="0"/>
    <x v="58"/>
    <n v="182"/>
    <n v="381.3"/>
    <n v="0"/>
    <n v="0"/>
    <s v="No"/>
    <s v="no"/>
    <n v="0"/>
    <x v="0"/>
    <n v="7"/>
    <x v="0"/>
    <n v="0"/>
    <s v="MA"/>
    <s v="401-3156"/>
    <s v="Male"/>
    <n v="74"/>
    <s v="No"/>
    <s v="Yes"/>
    <x v="0"/>
    <x v="0"/>
    <s v="Yes"/>
    <x v="1"/>
    <x v="0"/>
    <n v="44"/>
    <n v="1188"/>
    <x v="0"/>
    <s v="0"/>
    <x v="2"/>
    <x v="0"/>
    <x v="0"/>
    <x v="0"/>
    <x v="0"/>
    <s v="10 - 40"/>
  </r>
  <r>
    <s v="6520-ZEFB"/>
    <x v="0"/>
    <x v="15"/>
    <n v="12"/>
    <n v="26.2"/>
    <n v="0"/>
    <n v="0"/>
    <s v="No"/>
    <s v="no"/>
    <n v="0"/>
    <x v="0"/>
    <n v="11"/>
    <x v="0"/>
    <n v="0"/>
    <s v="MD"/>
    <s v="338-6283"/>
    <s v="Female"/>
    <n v="78"/>
    <s v="No"/>
    <s v="Yes"/>
    <x v="0"/>
    <x v="0"/>
    <s v="No"/>
    <x v="1"/>
    <x v="0"/>
    <n v="23"/>
    <n v="47"/>
    <x v="0"/>
    <s v="0"/>
    <x v="2"/>
    <x v="0"/>
    <x v="0"/>
    <x v="0"/>
    <x v="0"/>
    <s v="&lt; 10"/>
  </r>
  <r>
    <s v="8367-IFLE"/>
    <x v="0"/>
    <x v="29"/>
    <n v="97"/>
    <n v="277"/>
    <n v="0"/>
    <n v="0"/>
    <s v="No"/>
    <s v="no"/>
    <n v="0"/>
    <x v="0"/>
    <n v="0"/>
    <x v="1"/>
    <n v="0"/>
    <s v="PA"/>
    <s v="352-9017"/>
    <s v="Female"/>
    <n v="46"/>
    <s v="No"/>
    <s v="No"/>
    <x v="0"/>
    <x v="0"/>
    <s v="No"/>
    <x v="0"/>
    <x v="2"/>
    <n v="7"/>
    <n v="125"/>
    <x v="0"/>
    <s v="0"/>
    <x v="0"/>
    <x v="0"/>
    <x v="0"/>
    <x v="1"/>
    <x v="0"/>
    <s v="10 - 40"/>
  </r>
  <r>
    <s v="8380-WLEE"/>
    <x v="0"/>
    <x v="71"/>
    <n v="78"/>
    <n v="207.5"/>
    <n v="0"/>
    <n v="0"/>
    <s v="No"/>
    <s v="no"/>
    <n v="0"/>
    <x v="0"/>
    <n v="5"/>
    <x v="1"/>
    <n v="56"/>
    <s v="WI"/>
    <s v="405-5305"/>
    <s v="Female"/>
    <n v="81"/>
    <s v="No"/>
    <s v="Yes"/>
    <x v="0"/>
    <x v="0"/>
    <s v="No"/>
    <x v="1"/>
    <x v="0"/>
    <n v="54"/>
    <n v="2256"/>
    <x v="0"/>
    <s v="0"/>
    <x v="2"/>
    <x v="0"/>
    <x v="0"/>
    <x v="0"/>
    <x v="0"/>
    <s v="&gt; 40"/>
  </r>
  <r>
    <s v="6990-OBOA"/>
    <x v="0"/>
    <x v="23"/>
    <n v="541"/>
    <n v="927.5"/>
    <n v="0"/>
    <n v="0"/>
    <s v="No"/>
    <s v="no"/>
    <n v="0"/>
    <x v="0"/>
    <n v="8"/>
    <x v="0"/>
    <n v="0"/>
    <s v="TN"/>
    <s v="376-9249"/>
    <s v="Female"/>
    <n v="59"/>
    <s v="No"/>
    <s v="No"/>
    <x v="0"/>
    <x v="0"/>
    <s v="Yes"/>
    <x v="2"/>
    <x v="2"/>
    <n v="57"/>
    <n v="3773"/>
    <x v="0"/>
    <s v="0"/>
    <x v="0"/>
    <x v="0"/>
    <x v="0"/>
    <x v="0"/>
    <x v="0"/>
    <s v="&gt; 40"/>
  </r>
  <r>
    <s v="6393-PTCD"/>
    <x v="0"/>
    <x v="49"/>
    <n v="149"/>
    <n v="369.8"/>
    <n v="0"/>
    <n v="0"/>
    <s v="No"/>
    <s v="no"/>
    <n v="0"/>
    <x v="0"/>
    <n v="10"/>
    <x v="0"/>
    <n v="0"/>
    <s v="TX"/>
    <s v="339-7139"/>
    <s v="Male"/>
    <n v="83"/>
    <s v="No"/>
    <s v="Yes"/>
    <x v="0"/>
    <x v="0"/>
    <s v="Yes"/>
    <x v="1"/>
    <x v="0"/>
    <n v="39"/>
    <n v="1305"/>
    <x v="0"/>
    <s v="0"/>
    <x v="2"/>
    <x v="0"/>
    <x v="0"/>
    <x v="0"/>
    <x v="0"/>
    <s v="10 - 40"/>
  </r>
  <r>
    <s v="5182-ABGY"/>
    <x v="0"/>
    <x v="1"/>
    <n v="108"/>
    <n v="198.2"/>
    <n v="0"/>
    <n v="0"/>
    <s v="No"/>
    <s v="no"/>
    <n v="0"/>
    <x v="0"/>
    <n v="2"/>
    <x v="0"/>
    <n v="0"/>
    <s v="IL"/>
    <s v="378-1303"/>
    <s v="Male"/>
    <n v="71"/>
    <s v="No"/>
    <s v="Yes"/>
    <x v="0"/>
    <x v="0"/>
    <s v="Yes"/>
    <x v="1"/>
    <x v="0"/>
    <n v="35"/>
    <n v="1167"/>
    <x v="0"/>
    <s v="0"/>
    <x v="2"/>
    <x v="0"/>
    <x v="0"/>
    <x v="1"/>
    <x v="0"/>
    <s v="10 - 40"/>
  </r>
  <r>
    <s v="9818-GQKI"/>
    <x v="0"/>
    <x v="11"/>
    <n v="53"/>
    <n v="165.6"/>
    <n v="0"/>
    <n v="0"/>
    <s v="No"/>
    <s v="no"/>
    <n v="0"/>
    <x v="0"/>
    <n v="0"/>
    <x v="1"/>
    <n v="0"/>
    <s v="DC"/>
    <s v="402-5155"/>
    <s v="Female"/>
    <n v="47"/>
    <s v="No"/>
    <s v="No"/>
    <x v="0"/>
    <x v="0"/>
    <s v="No"/>
    <x v="1"/>
    <x v="2"/>
    <n v="8"/>
    <n v="171"/>
    <x v="0"/>
    <s v="0"/>
    <x v="0"/>
    <x v="0"/>
    <x v="0"/>
    <x v="1"/>
    <x v="0"/>
    <s v="10 - 40"/>
  </r>
  <r>
    <s v="3681-BUFU"/>
    <x v="0"/>
    <x v="31"/>
    <n v="112"/>
    <n v="284.39999999999998"/>
    <n v="0"/>
    <n v="0"/>
    <s v="No"/>
    <s v="no"/>
    <n v="0"/>
    <x v="0"/>
    <n v="0"/>
    <x v="1"/>
    <n v="0"/>
    <s v="GA"/>
    <s v="333-5430"/>
    <s v="Female"/>
    <n v="45"/>
    <s v="No"/>
    <s v="No"/>
    <x v="0"/>
    <x v="0"/>
    <s v="No"/>
    <x v="1"/>
    <x v="0"/>
    <n v="7"/>
    <n v="235"/>
    <x v="0"/>
    <s v="0"/>
    <x v="0"/>
    <x v="0"/>
    <x v="0"/>
    <x v="1"/>
    <x v="0"/>
    <s v="10 - 40"/>
  </r>
  <r>
    <s v="3083-BWCS"/>
    <x v="0"/>
    <x v="55"/>
    <n v="64"/>
    <n v="142.30000000000001"/>
    <n v="0"/>
    <n v="0"/>
    <s v="No"/>
    <s v="no"/>
    <n v="0"/>
    <x v="0"/>
    <n v="0"/>
    <x v="1"/>
    <n v="0"/>
    <s v="ID"/>
    <s v="365-9696"/>
    <s v="Female"/>
    <n v="56"/>
    <s v="No"/>
    <s v="No"/>
    <x v="0"/>
    <x v="0"/>
    <s v="No"/>
    <x v="1"/>
    <x v="2"/>
    <n v="8"/>
    <n v="92"/>
    <x v="0"/>
    <s v="0"/>
    <x v="0"/>
    <x v="0"/>
    <x v="0"/>
    <x v="1"/>
    <x v="0"/>
    <s v="10 - 40"/>
  </r>
  <r>
    <s v="7900-OZER"/>
    <x v="0"/>
    <x v="10"/>
    <n v="437"/>
    <n v="895.1"/>
    <n v="0"/>
    <n v="0"/>
    <s v="No"/>
    <s v="no"/>
    <n v="0"/>
    <x v="0"/>
    <n v="5"/>
    <x v="1"/>
    <n v="12"/>
    <s v="KY"/>
    <s v="411-7649"/>
    <s v="Female"/>
    <n v="48"/>
    <s v="No"/>
    <s v="No"/>
    <x v="0"/>
    <x v="0"/>
    <s v="No"/>
    <x v="1"/>
    <x v="0"/>
    <n v="27"/>
    <n v="1880"/>
    <x v="0"/>
    <s v="0"/>
    <x v="0"/>
    <x v="0"/>
    <x v="0"/>
    <x v="0"/>
    <x v="0"/>
    <s v="&gt; 40"/>
  </r>
  <r>
    <s v="9505-OXOJ"/>
    <x v="0"/>
    <x v="11"/>
    <n v="92"/>
    <n v="255.5"/>
    <n v="0"/>
    <n v="0"/>
    <s v="No"/>
    <s v="no"/>
    <n v="0"/>
    <x v="0"/>
    <n v="0"/>
    <x v="1"/>
    <n v="0"/>
    <s v="OH"/>
    <s v="338-4065"/>
    <s v="Male"/>
    <n v="66"/>
    <s v="No"/>
    <s v="Yes"/>
    <x v="0"/>
    <x v="0"/>
    <s v="No"/>
    <x v="2"/>
    <x v="2"/>
    <n v="12"/>
    <n v="247"/>
    <x v="0"/>
    <s v="0"/>
    <x v="2"/>
    <x v="0"/>
    <x v="0"/>
    <x v="1"/>
    <x v="0"/>
    <s v="10 - 40"/>
  </r>
  <r>
    <s v="3606-CBXV"/>
    <x v="0"/>
    <x v="41"/>
    <n v="149"/>
    <n v="370.9"/>
    <n v="370"/>
    <n v="688.2"/>
    <s v="Yes"/>
    <s v="yes"/>
    <n v="0"/>
    <x v="0"/>
    <n v="0"/>
    <x v="1"/>
    <n v="0"/>
    <s v="WI"/>
    <s v="421-9401"/>
    <s v="Male"/>
    <n v="38"/>
    <s v="No"/>
    <s v="No"/>
    <x v="0"/>
    <x v="0"/>
    <s v="No"/>
    <x v="2"/>
    <x v="2"/>
    <n v="13"/>
    <n v="963"/>
    <x v="0"/>
    <s v="0"/>
    <x v="0"/>
    <x v="0"/>
    <x v="0"/>
    <x v="1"/>
    <x v="0"/>
    <s v="&gt; 40"/>
  </r>
  <r>
    <s v="4083-PDHK"/>
    <x v="0"/>
    <x v="19"/>
    <n v="88"/>
    <n v="243.7"/>
    <n v="0"/>
    <n v="0"/>
    <s v="No"/>
    <s v="no"/>
    <n v="0"/>
    <x v="0"/>
    <n v="10"/>
    <x v="0"/>
    <n v="0"/>
    <s v="IL"/>
    <s v="343-9658"/>
    <s v="Male"/>
    <n v="63"/>
    <s v="No"/>
    <s v="No"/>
    <x v="0"/>
    <x v="0"/>
    <s v="Yes"/>
    <x v="1"/>
    <x v="0"/>
    <n v="58"/>
    <n v="3520"/>
    <x v="0"/>
    <s v="0"/>
    <x v="0"/>
    <x v="0"/>
    <x v="0"/>
    <x v="0"/>
    <x v="0"/>
    <s v="&gt; 40"/>
  </r>
  <r>
    <s v="3343-KFWJ"/>
    <x v="0"/>
    <x v="2"/>
    <n v="155"/>
    <n v="392.4"/>
    <n v="0"/>
    <n v="0"/>
    <s v="No"/>
    <s v="no"/>
    <n v="0"/>
    <x v="0"/>
    <n v="0"/>
    <x v="1"/>
    <n v="0"/>
    <s v="NV"/>
    <s v="396-2324"/>
    <s v="Female"/>
    <n v="59"/>
    <s v="No"/>
    <s v="No"/>
    <x v="0"/>
    <x v="0"/>
    <s v="No"/>
    <x v="1"/>
    <x v="0"/>
    <n v="9"/>
    <n v="381"/>
    <x v="0"/>
    <s v="0"/>
    <x v="0"/>
    <x v="0"/>
    <x v="0"/>
    <x v="1"/>
    <x v="0"/>
    <s v="&gt; 40"/>
  </r>
  <r>
    <s v="9507-FLRG"/>
    <x v="0"/>
    <x v="73"/>
    <n v="147"/>
    <n v="401.4"/>
    <n v="0"/>
    <n v="0"/>
    <s v="No"/>
    <s v="no"/>
    <n v="0"/>
    <x v="0"/>
    <n v="9"/>
    <x v="0"/>
    <n v="0"/>
    <s v="NE"/>
    <s v="416-5662"/>
    <s v="Female"/>
    <n v="60"/>
    <s v="No"/>
    <s v="No"/>
    <x v="0"/>
    <x v="0"/>
    <s v="No"/>
    <x v="0"/>
    <x v="0"/>
    <n v="45"/>
    <n v="1281"/>
    <x v="0"/>
    <s v="0"/>
    <x v="0"/>
    <x v="0"/>
    <x v="0"/>
    <x v="0"/>
    <x v="0"/>
    <s v="10 - 40"/>
  </r>
  <r>
    <s v="0520-URXQ"/>
    <x v="0"/>
    <x v="38"/>
    <n v="117"/>
    <n v="307.2"/>
    <n v="0"/>
    <n v="0"/>
    <s v="No"/>
    <s v="no"/>
    <n v="0"/>
    <x v="0"/>
    <n v="17"/>
    <x v="1"/>
    <n v="0"/>
    <s v="MS"/>
    <s v="363-9663"/>
    <s v="Male"/>
    <n v="23"/>
    <s v="Yes"/>
    <s v="No"/>
    <x v="0"/>
    <x v="0"/>
    <s v="Yes"/>
    <x v="0"/>
    <x v="0"/>
    <n v="44"/>
    <n v="2251"/>
    <x v="0"/>
    <s v="0"/>
    <x v="1"/>
    <x v="0"/>
    <x v="0"/>
    <x v="0"/>
    <x v="0"/>
    <s v="&gt; 40"/>
  </r>
  <r>
    <s v="5003-CJOF"/>
    <x v="0"/>
    <x v="9"/>
    <n v="226"/>
    <n v="602.1"/>
    <n v="0"/>
    <n v="0"/>
    <s v="No"/>
    <s v="no"/>
    <n v="0"/>
    <x v="0"/>
    <n v="11"/>
    <x v="0"/>
    <n v="0"/>
    <s v="OR"/>
    <s v="410-9477"/>
    <s v="Female"/>
    <n v="69"/>
    <s v="No"/>
    <s v="Yes"/>
    <x v="0"/>
    <x v="0"/>
    <s v="No"/>
    <x v="1"/>
    <x v="0"/>
    <n v="33"/>
    <n v="1651"/>
    <x v="0"/>
    <s v="0"/>
    <x v="2"/>
    <x v="0"/>
    <x v="0"/>
    <x v="0"/>
    <x v="0"/>
    <s v="&gt; 40"/>
  </r>
  <r>
    <s v="8140-XIMK"/>
    <x v="0"/>
    <x v="10"/>
    <n v="384"/>
    <n v="903.4"/>
    <n v="138"/>
    <n v="345"/>
    <s v="Yes"/>
    <s v="yes"/>
    <n v="0"/>
    <x v="0"/>
    <n v="8"/>
    <x v="0"/>
    <n v="0"/>
    <s v="DE"/>
    <s v="361-6563"/>
    <s v="Male"/>
    <n v="23"/>
    <s v="Yes"/>
    <s v="No"/>
    <x v="0"/>
    <x v="0"/>
    <s v="Yes"/>
    <x v="2"/>
    <x v="0"/>
    <n v="42"/>
    <n v="2926"/>
    <x v="0"/>
    <s v="0"/>
    <x v="1"/>
    <x v="0"/>
    <x v="0"/>
    <x v="0"/>
    <x v="0"/>
    <s v="&gt; 40"/>
  </r>
  <r>
    <s v="9631-OJJQ"/>
    <x v="0"/>
    <x v="74"/>
    <n v="22"/>
    <n v="44.3"/>
    <n v="0"/>
    <n v="0"/>
    <s v="No"/>
    <s v="no"/>
    <n v="0"/>
    <x v="0"/>
    <n v="1"/>
    <x v="0"/>
    <n v="0"/>
    <s v="MN"/>
    <s v="355-9581"/>
    <s v="Female"/>
    <n v="65"/>
    <s v="No"/>
    <s v="Yes"/>
    <x v="0"/>
    <x v="0"/>
    <s v="No"/>
    <x v="0"/>
    <x v="0"/>
    <n v="39"/>
    <n v="285"/>
    <x v="0"/>
    <s v="0"/>
    <x v="2"/>
    <x v="0"/>
    <x v="0"/>
    <x v="1"/>
    <x v="0"/>
    <s v="&lt; 10"/>
  </r>
  <r>
    <s v="6265-FMAF"/>
    <x v="0"/>
    <x v="13"/>
    <n v="57"/>
    <n v="168.9"/>
    <n v="0"/>
    <n v="0"/>
    <s v="No"/>
    <s v="no"/>
    <n v="0"/>
    <x v="0"/>
    <n v="12"/>
    <x v="1"/>
    <n v="39"/>
    <s v="NJ"/>
    <s v="396-5189"/>
    <s v="Male"/>
    <n v="45"/>
    <s v="No"/>
    <s v="No"/>
    <x v="0"/>
    <x v="0"/>
    <s v="Yes"/>
    <x v="1"/>
    <x v="2"/>
    <n v="63"/>
    <n v="1766"/>
    <x v="0"/>
    <s v="0"/>
    <x v="0"/>
    <x v="0"/>
    <x v="0"/>
    <x v="0"/>
    <x v="0"/>
    <s v="10 - 40"/>
  </r>
  <r>
    <s v="9958-PPJW"/>
    <x v="0"/>
    <x v="24"/>
    <n v="193"/>
    <n v="518.5"/>
    <n v="0"/>
    <n v="0"/>
    <s v="No"/>
    <s v="no"/>
    <n v="0"/>
    <x v="0"/>
    <n v="0"/>
    <x v="1"/>
    <n v="0"/>
    <s v="IN"/>
    <s v="356-9187"/>
    <s v="Male"/>
    <n v="58"/>
    <s v="No"/>
    <s v="No"/>
    <x v="0"/>
    <x v="0"/>
    <s v="No"/>
    <x v="1"/>
    <x v="2"/>
    <n v="16"/>
    <n v="706"/>
    <x v="0"/>
    <s v="0"/>
    <x v="0"/>
    <x v="0"/>
    <x v="0"/>
    <x v="1"/>
    <x v="0"/>
    <s v="&gt; 40"/>
  </r>
  <r>
    <s v="1104-BZUV"/>
    <x v="0"/>
    <x v="32"/>
    <n v="54"/>
    <n v="110.4"/>
    <n v="0"/>
    <n v="0"/>
    <s v="No"/>
    <s v="no"/>
    <n v="0"/>
    <x v="0"/>
    <n v="5"/>
    <x v="0"/>
    <n v="0"/>
    <s v="DC"/>
    <s v="394-5537"/>
    <s v="Female"/>
    <n v="30"/>
    <s v="No"/>
    <s v="No"/>
    <x v="0"/>
    <x v="0"/>
    <s v="Yes"/>
    <x v="0"/>
    <x v="0"/>
    <n v="24"/>
    <n v="260"/>
    <x v="0"/>
    <s v="0"/>
    <x v="1"/>
    <x v="0"/>
    <x v="0"/>
    <x v="0"/>
    <x v="0"/>
    <s v="10 - 40"/>
  </r>
  <r>
    <s v="4733-OIGH"/>
    <x v="0"/>
    <x v="47"/>
    <n v="150"/>
    <n v="329.7"/>
    <n v="220"/>
    <n v="599.5"/>
    <s v="Yes"/>
    <s v="yes"/>
    <n v="0"/>
    <x v="0"/>
    <n v="10"/>
    <x v="0"/>
    <n v="0"/>
    <s v="MA"/>
    <s v="408-2712"/>
    <s v="Female"/>
    <n v="80"/>
    <s v="No"/>
    <s v="Yes"/>
    <x v="0"/>
    <x v="0"/>
    <s v="No"/>
    <x v="1"/>
    <x v="0"/>
    <n v="28"/>
    <n v="1515"/>
    <x v="0"/>
    <s v="0"/>
    <x v="2"/>
    <x v="0"/>
    <x v="0"/>
    <x v="0"/>
    <x v="0"/>
    <s v="&gt; 40"/>
  </r>
  <r>
    <s v="7103-CSDI"/>
    <x v="0"/>
    <x v="38"/>
    <n v="285"/>
    <n v="460.4"/>
    <n v="0"/>
    <n v="0"/>
    <s v="No"/>
    <s v="no"/>
    <n v="0"/>
    <x v="0"/>
    <n v="5"/>
    <x v="0"/>
    <n v="0"/>
    <s v="ME"/>
    <s v="404-4486"/>
    <s v="Male"/>
    <n v="76"/>
    <s v="No"/>
    <s v="Yes"/>
    <x v="0"/>
    <x v="0"/>
    <s v="Yes"/>
    <x v="1"/>
    <x v="0"/>
    <n v="37"/>
    <n v="1904"/>
    <x v="0"/>
    <s v="0"/>
    <x v="2"/>
    <x v="0"/>
    <x v="0"/>
    <x v="0"/>
    <x v="0"/>
    <s v="&gt; 40"/>
  </r>
  <r>
    <s v="5733-ETKZ"/>
    <x v="0"/>
    <x v="29"/>
    <n v="115"/>
    <n v="295.2"/>
    <n v="0"/>
    <n v="0"/>
    <s v="No"/>
    <s v="no"/>
    <n v="0"/>
    <x v="0"/>
    <n v="8"/>
    <x v="0"/>
    <n v="0"/>
    <s v="AZ"/>
    <s v="411-4674"/>
    <s v="Male"/>
    <n v="27"/>
    <s v="Yes"/>
    <s v="No"/>
    <x v="0"/>
    <x v="0"/>
    <s v="No"/>
    <x v="0"/>
    <x v="0"/>
    <n v="46"/>
    <n v="844"/>
    <x v="0"/>
    <s v="0"/>
    <x v="1"/>
    <x v="0"/>
    <x v="0"/>
    <x v="0"/>
    <x v="0"/>
    <s v="10 - 40"/>
  </r>
  <r>
    <s v="3026-MKFZ"/>
    <x v="0"/>
    <x v="40"/>
    <n v="326"/>
    <n v="1092"/>
    <n v="0"/>
    <n v="0"/>
    <s v="No"/>
    <s v="no"/>
    <n v="0"/>
    <x v="0"/>
    <n v="8"/>
    <x v="1"/>
    <n v="69"/>
    <s v="OR"/>
    <s v="376-4519"/>
    <s v="Female"/>
    <n v="53"/>
    <s v="No"/>
    <s v="No"/>
    <x v="0"/>
    <x v="0"/>
    <s v="No"/>
    <x v="1"/>
    <x v="0"/>
    <n v="37"/>
    <n v="2521"/>
    <x v="0"/>
    <s v="0"/>
    <x v="0"/>
    <x v="0"/>
    <x v="0"/>
    <x v="0"/>
    <x v="0"/>
    <s v="&gt; 40"/>
  </r>
  <r>
    <s v="2942-IHPJ"/>
    <x v="0"/>
    <x v="16"/>
    <n v="409"/>
    <n v="1100.7"/>
    <n v="0"/>
    <n v="0"/>
    <s v="No"/>
    <s v="no"/>
    <n v="0"/>
    <x v="0"/>
    <n v="10"/>
    <x v="0"/>
    <n v="0"/>
    <s v="NE"/>
    <s v="382-2879"/>
    <s v="Female"/>
    <n v="54"/>
    <s v="No"/>
    <s v="No"/>
    <x v="0"/>
    <x v="0"/>
    <s v="Yes"/>
    <x v="2"/>
    <x v="2"/>
    <n v="36"/>
    <n v="2654"/>
    <x v="0"/>
    <s v="0"/>
    <x v="0"/>
    <x v="0"/>
    <x v="0"/>
    <x v="0"/>
    <x v="0"/>
    <s v="&gt; 40"/>
  </r>
  <r>
    <s v="6830-VSJJ"/>
    <x v="0"/>
    <x v="15"/>
    <n v="6"/>
    <n v="20.100000000000001"/>
    <n v="0"/>
    <n v="0"/>
    <s v="No"/>
    <s v="no"/>
    <n v="0"/>
    <x v="0"/>
    <n v="25"/>
    <x v="0"/>
    <n v="0"/>
    <s v="MI"/>
    <s v="420-1383"/>
    <s v="Male"/>
    <n v="33"/>
    <s v="No"/>
    <s v="No"/>
    <x v="0"/>
    <x v="0"/>
    <s v="Yes"/>
    <x v="0"/>
    <x v="0"/>
    <n v="27"/>
    <n v="61"/>
    <x v="0"/>
    <s v="0"/>
    <x v="0"/>
    <x v="0"/>
    <x v="0"/>
    <x v="0"/>
    <x v="0"/>
    <s v="&lt; 10"/>
  </r>
  <r>
    <s v="7693-SETA"/>
    <x v="0"/>
    <x v="21"/>
    <n v="264"/>
    <n v="728.7"/>
    <n v="0"/>
    <n v="0"/>
    <s v="No"/>
    <s v="no"/>
    <n v="0"/>
    <x v="0"/>
    <n v="0"/>
    <x v="1"/>
    <n v="0"/>
    <s v="PA"/>
    <s v="383-8848"/>
    <s v="Male"/>
    <n v="21"/>
    <s v="Yes"/>
    <s v="No"/>
    <x v="0"/>
    <x v="0"/>
    <s v="No"/>
    <x v="2"/>
    <x v="0"/>
    <n v="11"/>
    <n v="513"/>
    <x v="0"/>
    <s v="0"/>
    <x v="1"/>
    <x v="0"/>
    <x v="0"/>
    <x v="1"/>
    <x v="0"/>
    <s v="&gt; 40"/>
  </r>
  <r>
    <s v="9317-GCZE"/>
    <x v="0"/>
    <x v="58"/>
    <n v="151"/>
    <n v="372.9"/>
    <n v="0"/>
    <n v="0"/>
    <s v="No"/>
    <s v="no"/>
    <n v="0"/>
    <x v="0"/>
    <n v="15"/>
    <x v="0"/>
    <n v="0"/>
    <s v="MT"/>
    <s v="387-9301"/>
    <s v="Female"/>
    <n v="49"/>
    <s v="No"/>
    <s v="No"/>
    <x v="0"/>
    <x v="0"/>
    <s v="Yes"/>
    <x v="0"/>
    <x v="2"/>
    <n v="18"/>
    <n v="475"/>
    <x v="0"/>
    <s v="0"/>
    <x v="0"/>
    <x v="0"/>
    <x v="0"/>
    <x v="0"/>
    <x v="0"/>
    <s v="10 - 40"/>
  </r>
  <r>
    <s v="3908-VOTS"/>
    <x v="0"/>
    <x v="69"/>
    <n v="74"/>
    <n v="207.2"/>
    <n v="0"/>
    <n v="0"/>
    <s v="No"/>
    <s v="no"/>
    <n v="0"/>
    <x v="0"/>
    <n v="0"/>
    <x v="1"/>
    <n v="0"/>
    <s v="NM"/>
    <s v="399-3164"/>
    <s v="Male"/>
    <n v="26"/>
    <s v="Yes"/>
    <s v="No"/>
    <x v="0"/>
    <x v="0"/>
    <s v="No"/>
    <x v="1"/>
    <x v="0"/>
    <n v="13"/>
    <n v="456"/>
    <x v="0"/>
    <s v="0"/>
    <x v="1"/>
    <x v="0"/>
    <x v="0"/>
    <x v="1"/>
    <x v="0"/>
    <s v="10 - 40"/>
  </r>
  <r>
    <s v="4805-MUCJ"/>
    <x v="0"/>
    <x v="41"/>
    <n v="282"/>
    <n v="965.2"/>
    <n v="0"/>
    <n v="0"/>
    <s v="No"/>
    <s v="no"/>
    <n v="0"/>
    <x v="0"/>
    <n v="2"/>
    <x v="0"/>
    <n v="0"/>
    <s v="OH"/>
    <s v="385-8997"/>
    <s v="Male"/>
    <n v="56"/>
    <s v="No"/>
    <s v="No"/>
    <x v="0"/>
    <x v="0"/>
    <s v="Yes"/>
    <x v="2"/>
    <x v="2"/>
    <n v="38"/>
    <n v="2843"/>
    <x v="0"/>
    <s v="0"/>
    <x v="0"/>
    <x v="0"/>
    <x v="0"/>
    <x v="1"/>
    <x v="0"/>
    <s v="&gt; 40"/>
  </r>
  <r>
    <s v="9523-SFTZ"/>
    <x v="0"/>
    <x v="69"/>
    <n v="59"/>
    <n v="175.9"/>
    <n v="0"/>
    <n v="0"/>
    <s v="No"/>
    <s v="no"/>
    <n v="0"/>
    <x v="0"/>
    <n v="26"/>
    <x v="1"/>
    <n v="9"/>
    <s v="WY"/>
    <s v="352-6573"/>
    <s v="Male"/>
    <n v="29"/>
    <s v="Yes"/>
    <s v="No"/>
    <x v="0"/>
    <x v="0"/>
    <s v="No"/>
    <x v="0"/>
    <x v="0"/>
    <n v="39"/>
    <n v="1383"/>
    <x v="0"/>
    <s v="0"/>
    <x v="1"/>
    <x v="0"/>
    <x v="0"/>
    <x v="0"/>
    <x v="0"/>
    <s v="10 - 40"/>
  </r>
  <r>
    <s v="2766-OMGR"/>
    <x v="0"/>
    <x v="0"/>
    <n v="7"/>
    <n v="16"/>
    <n v="0"/>
    <n v="0"/>
    <s v="No"/>
    <s v="no"/>
    <n v="0"/>
    <x v="0"/>
    <n v="4"/>
    <x v="0"/>
    <n v="0"/>
    <s v="MI"/>
    <s v="408-3384"/>
    <s v="Male"/>
    <n v="63"/>
    <s v="No"/>
    <s v="No"/>
    <x v="0"/>
    <x v="0"/>
    <s v="Yes"/>
    <x v="0"/>
    <x v="2"/>
    <n v="27"/>
    <n v="27"/>
    <x v="0"/>
    <s v="0"/>
    <x v="0"/>
    <x v="0"/>
    <x v="0"/>
    <x v="0"/>
    <x v="0"/>
    <s v="&lt; 10"/>
  </r>
  <r>
    <s v="6526-EOUY"/>
    <x v="0"/>
    <x v="9"/>
    <n v="283"/>
    <n v="749"/>
    <n v="0"/>
    <n v="0"/>
    <s v="No"/>
    <s v="no"/>
    <n v="0"/>
    <x v="0"/>
    <n v="7"/>
    <x v="0"/>
    <n v="0"/>
    <s v="FL"/>
    <s v="336-2090"/>
    <s v="Female"/>
    <n v="81"/>
    <s v="No"/>
    <s v="Yes"/>
    <x v="0"/>
    <x v="0"/>
    <s v="No"/>
    <x v="1"/>
    <x v="2"/>
    <n v="45"/>
    <n v="2229"/>
    <x v="0"/>
    <s v="0"/>
    <x v="2"/>
    <x v="0"/>
    <x v="0"/>
    <x v="0"/>
    <x v="0"/>
    <s v="&gt; 40"/>
  </r>
  <r>
    <s v="8022-GYIO"/>
    <x v="0"/>
    <x v="22"/>
    <n v="261"/>
    <n v="580.4"/>
    <n v="0"/>
    <n v="0"/>
    <s v="No"/>
    <s v="no"/>
    <n v="0"/>
    <x v="0"/>
    <n v="9"/>
    <x v="0"/>
    <n v="0"/>
    <s v="AR"/>
    <s v="343-7242"/>
    <s v="Female"/>
    <n v="61"/>
    <s v="No"/>
    <s v="No"/>
    <x v="0"/>
    <x v="0"/>
    <s v="Yes"/>
    <x v="1"/>
    <x v="2"/>
    <n v="41"/>
    <n v="2188"/>
    <x v="0"/>
    <s v="0"/>
    <x v="0"/>
    <x v="0"/>
    <x v="0"/>
    <x v="0"/>
    <x v="0"/>
    <s v="&gt; 40"/>
  </r>
  <r>
    <s v="5254-BIIO"/>
    <x v="0"/>
    <x v="75"/>
    <n v="201"/>
    <n v="548.1"/>
    <n v="259"/>
    <n v="355.2"/>
    <s v="Yes"/>
    <s v="yes"/>
    <n v="0"/>
    <x v="0"/>
    <n v="8"/>
    <x v="0"/>
    <n v="0"/>
    <s v="WI"/>
    <s v="381-5878"/>
    <s v="Female"/>
    <n v="57"/>
    <s v="No"/>
    <s v="No"/>
    <x v="0"/>
    <x v="0"/>
    <s v="No"/>
    <x v="0"/>
    <x v="0"/>
    <n v="51"/>
    <n v="1856"/>
    <x v="0"/>
    <s v="0"/>
    <x v="0"/>
    <x v="0"/>
    <x v="0"/>
    <x v="0"/>
    <x v="0"/>
    <s v="10 - 40"/>
  </r>
  <r>
    <s v="0639-PCDZ"/>
    <x v="0"/>
    <x v="38"/>
    <n v="356"/>
    <n v="811.3"/>
    <n v="0"/>
    <n v="0"/>
    <s v="No"/>
    <s v="no"/>
    <n v="0"/>
    <x v="0"/>
    <n v="0"/>
    <x v="1"/>
    <n v="0"/>
    <s v="NM"/>
    <s v="382-5478"/>
    <s v="Female"/>
    <n v="33"/>
    <s v="No"/>
    <s v="No"/>
    <x v="0"/>
    <x v="0"/>
    <s v="No"/>
    <x v="2"/>
    <x v="0"/>
    <n v="9"/>
    <n v="480"/>
    <x v="0"/>
    <s v="0"/>
    <x v="0"/>
    <x v="0"/>
    <x v="0"/>
    <x v="1"/>
    <x v="0"/>
    <s v="&gt; 40"/>
  </r>
  <r>
    <s v="1736-DGPC"/>
    <x v="0"/>
    <x v="63"/>
    <n v="409"/>
    <n v="1082.2"/>
    <n v="0"/>
    <n v="0"/>
    <s v="No"/>
    <s v="no"/>
    <n v="0"/>
    <x v="0"/>
    <n v="6"/>
    <x v="0"/>
    <n v="0"/>
    <s v="ID"/>
    <s v="341-1647"/>
    <s v="Male"/>
    <n v="50"/>
    <s v="No"/>
    <s v="No"/>
    <x v="0"/>
    <x v="0"/>
    <s v="No"/>
    <x v="2"/>
    <x v="0"/>
    <n v="49"/>
    <n v="3551"/>
    <x v="0"/>
    <s v="0"/>
    <x v="0"/>
    <x v="0"/>
    <x v="0"/>
    <x v="0"/>
    <x v="0"/>
    <s v="&gt; 40"/>
  </r>
  <r>
    <s v="4812-XTNL"/>
    <x v="0"/>
    <x v="60"/>
    <n v="196"/>
    <n v="465.6"/>
    <n v="335"/>
    <n v="837.5"/>
    <s v="Yes"/>
    <s v="no"/>
    <n v="209"/>
    <x v="0"/>
    <n v="0"/>
    <x v="1"/>
    <n v="0"/>
    <s v="AL"/>
    <s v="411-4232"/>
    <s v="Female"/>
    <n v="51"/>
    <s v="No"/>
    <s v="No"/>
    <x v="0"/>
    <x v="0"/>
    <s v="No"/>
    <x v="1"/>
    <x v="1"/>
    <n v="16"/>
    <n v="1055"/>
    <x v="0"/>
    <s v="0"/>
    <x v="0"/>
    <x v="0"/>
    <x v="0"/>
    <x v="1"/>
    <x v="0"/>
    <s v="&gt; 40"/>
  </r>
  <r>
    <s v="4770-DUCD"/>
    <x v="0"/>
    <x v="52"/>
    <n v="46"/>
    <n v="132.9"/>
    <n v="44"/>
    <n v="215.6"/>
    <s v="Yes"/>
    <s v="no"/>
    <n v="72"/>
    <x v="0"/>
    <n v="9"/>
    <x v="0"/>
    <n v="0"/>
    <s v="KS"/>
    <s v="339-2616"/>
    <s v="Female"/>
    <n v="83"/>
    <s v="No"/>
    <s v="Yes"/>
    <x v="0"/>
    <x v="0"/>
    <s v="Yes"/>
    <x v="1"/>
    <x v="1"/>
    <n v="35"/>
    <n v="769"/>
    <x v="0"/>
    <s v="0"/>
    <x v="2"/>
    <x v="0"/>
    <x v="0"/>
    <x v="0"/>
    <x v="0"/>
    <s v="10 - 40"/>
  </r>
  <r>
    <s v="0800-LBYE"/>
    <x v="0"/>
    <x v="25"/>
    <n v="335"/>
    <n v="892.6"/>
    <n v="180"/>
    <n v="498"/>
    <s v="Yes"/>
    <s v="no"/>
    <n v="249"/>
    <x v="0"/>
    <n v="0"/>
    <x v="0"/>
    <n v="0"/>
    <s v="SD"/>
    <s v="327-3850"/>
    <s v="Male"/>
    <n v="33"/>
    <s v="No"/>
    <s v="No"/>
    <x v="0"/>
    <x v="0"/>
    <s v="Yes"/>
    <x v="0"/>
    <x v="0"/>
    <n v="26"/>
    <n v="1520"/>
    <x v="0"/>
    <s v="0"/>
    <x v="0"/>
    <x v="0"/>
    <x v="0"/>
    <x v="1"/>
    <x v="0"/>
    <s v="&gt; 40"/>
  </r>
  <r>
    <s v="4248-SNRQ"/>
    <x v="0"/>
    <x v="67"/>
    <n v="332"/>
    <n v="929.8"/>
    <n v="58"/>
    <n v="643.79999999999995"/>
    <s v="Yes"/>
    <s v="no"/>
    <n v="215"/>
    <x v="0"/>
    <n v="0"/>
    <x v="1"/>
    <n v="0"/>
    <s v="OH"/>
    <s v="405-6189"/>
    <s v="Female"/>
    <n v="22"/>
    <s v="Yes"/>
    <s v="No"/>
    <x v="0"/>
    <x v="0"/>
    <s v="No"/>
    <x v="2"/>
    <x v="1"/>
    <n v="9"/>
    <n v="501"/>
    <x v="0"/>
    <s v="0"/>
    <x v="1"/>
    <x v="0"/>
    <x v="0"/>
    <x v="1"/>
    <x v="0"/>
    <s v="&gt; 40"/>
  </r>
  <r>
    <s v="5910-JXHX"/>
    <x v="0"/>
    <x v="51"/>
    <n v="110"/>
    <n v="263.5"/>
    <n v="48"/>
    <n v="355.2"/>
    <s v="Yes"/>
    <s v="no"/>
    <n v="89"/>
    <x v="0"/>
    <n v="2"/>
    <x v="1"/>
    <n v="19"/>
    <s v="MA"/>
    <s v="418-6737"/>
    <s v="Female"/>
    <n v="47"/>
    <s v="No"/>
    <s v="No"/>
    <x v="0"/>
    <x v="0"/>
    <s v="Yes"/>
    <x v="0"/>
    <x v="0"/>
    <n v="36"/>
    <n v="851"/>
    <x v="0"/>
    <s v="0"/>
    <x v="0"/>
    <x v="0"/>
    <x v="0"/>
    <x v="1"/>
    <x v="0"/>
    <s v="10 - 40"/>
  </r>
  <r>
    <s v="3709-NDFJ"/>
    <x v="0"/>
    <x v="39"/>
    <n v="103"/>
    <n v="298"/>
    <n v="60"/>
    <n v="279"/>
    <s v="Yes"/>
    <s v="no"/>
    <n v="70"/>
    <x v="0"/>
    <n v="8"/>
    <x v="0"/>
    <n v="0"/>
    <s v="AZ"/>
    <s v="366-2212"/>
    <s v="Male"/>
    <n v="38"/>
    <s v="No"/>
    <s v="No"/>
    <x v="0"/>
    <x v="0"/>
    <s v="Yes"/>
    <x v="1"/>
    <x v="0"/>
    <n v="61"/>
    <n v="1826"/>
    <x v="0"/>
    <s v="0"/>
    <x v="0"/>
    <x v="0"/>
    <x v="0"/>
    <x v="0"/>
    <x v="0"/>
    <s v="10 - 40"/>
  </r>
  <r>
    <s v="6541-GZOU"/>
    <x v="0"/>
    <x v="73"/>
    <n v="165"/>
    <n v="469.2"/>
    <n v="203"/>
    <n v="281.3"/>
    <s v="Yes"/>
    <s v="no"/>
    <n v="70"/>
    <x v="0"/>
    <n v="11"/>
    <x v="0"/>
    <n v="0"/>
    <s v="KY"/>
    <s v="356-1420"/>
    <s v="Female"/>
    <n v="24"/>
    <s v="Yes"/>
    <s v="No"/>
    <x v="0"/>
    <x v="0"/>
    <s v="Yes"/>
    <x v="2"/>
    <x v="0"/>
    <n v="40"/>
    <n v="1166"/>
    <x v="0"/>
    <s v="0"/>
    <x v="1"/>
    <x v="0"/>
    <x v="0"/>
    <x v="0"/>
    <x v="0"/>
    <s v="10 - 40"/>
  </r>
  <r>
    <s v="0559-FZOY"/>
    <x v="0"/>
    <x v="15"/>
    <n v="5"/>
    <n v="13.3"/>
    <n v="6"/>
    <n v="12"/>
    <s v="Yes"/>
    <s v="no"/>
    <n v="2"/>
    <x v="0"/>
    <n v="0"/>
    <x v="1"/>
    <n v="0"/>
    <s v="DC"/>
    <s v="343-1323"/>
    <s v="Male"/>
    <n v="48"/>
    <s v="No"/>
    <s v="No"/>
    <x v="0"/>
    <x v="0"/>
    <s v="No"/>
    <x v="0"/>
    <x v="1"/>
    <n v="9"/>
    <n v="17"/>
    <x v="0"/>
    <s v="0"/>
    <x v="0"/>
    <x v="0"/>
    <x v="0"/>
    <x v="1"/>
    <x v="0"/>
    <s v="&lt; 10"/>
  </r>
  <r>
    <s v="5307-WXKA"/>
    <x v="0"/>
    <x v="0"/>
    <n v="4"/>
    <n v="7"/>
    <n v="3"/>
    <n v="11"/>
    <s v="Yes"/>
    <s v="no"/>
    <n v="2"/>
    <x v="0"/>
    <n v="14"/>
    <x v="0"/>
    <n v="0"/>
    <s v="WA"/>
    <s v="361-8239"/>
    <s v="Male"/>
    <n v="59"/>
    <s v="No"/>
    <s v="No"/>
    <x v="0"/>
    <x v="0"/>
    <s v="No"/>
    <x v="0"/>
    <x v="0"/>
    <n v="31"/>
    <n v="31"/>
    <x v="0"/>
    <s v="0"/>
    <x v="0"/>
    <x v="0"/>
    <x v="0"/>
    <x v="0"/>
    <x v="0"/>
    <s v="&lt; 10"/>
  </r>
  <r>
    <s v="6082-JJBM"/>
    <x v="0"/>
    <x v="59"/>
    <n v="35"/>
    <n v="93"/>
    <n v="207"/>
    <n v="220.8"/>
    <s v="Yes"/>
    <s v="no"/>
    <n v="110"/>
    <x v="0"/>
    <n v="20"/>
    <x v="0"/>
    <n v="0"/>
    <s v="RI"/>
    <s v="360-3525"/>
    <s v="Female"/>
    <n v="23"/>
    <s v="Yes"/>
    <s v="No"/>
    <x v="0"/>
    <x v="0"/>
    <s v="No"/>
    <x v="0"/>
    <x v="0"/>
    <n v="46"/>
    <n v="1076"/>
    <x v="0"/>
    <s v="0"/>
    <x v="1"/>
    <x v="0"/>
    <x v="0"/>
    <x v="0"/>
    <x v="0"/>
    <s v="10 - 40"/>
  </r>
  <r>
    <s v="6144-SNIQ"/>
    <x v="0"/>
    <x v="63"/>
    <n v="351"/>
    <n v="1158.8"/>
    <n v="360"/>
    <n v="612"/>
    <s v="Yes"/>
    <s v="no"/>
    <n v="153"/>
    <x v="0"/>
    <n v="3"/>
    <x v="1"/>
    <n v="72"/>
    <s v="ND"/>
    <s v="366-8036"/>
    <s v="Male"/>
    <n v="80"/>
    <s v="No"/>
    <s v="Yes"/>
    <x v="0"/>
    <x v="0"/>
    <s v="Yes"/>
    <x v="2"/>
    <x v="0"/>
    <n v="63"/>
    <n v="4561"/>
    <x v="0"/>
    <s v="0"/>
    <x v="2"/>
    <x v="0"/>
    <x v="0"/>
    <x v="0"/>
    <x v="0"/>
    <s v="&gt; 40"/>
  </r>
  <r>
    <s v="9920-VGNW"/>
    <x v="0"/>
    <x v="8"/>
    <n v="157"/>
    <n v="349.5"/>
    <n v="210"/>
    <n v="952"/>
    <s v="Yes"/>
    <s v="yes"/>
    <n v="0"/>
    <x v="0"/>
    <n v="15"/>
    <x v="0"/>
    <n v="0"/>
    <s v="NV"/>
    <s v="352-8327"/>
    <s v="Male"/>
    <n v="25"/>
    <s v="Yes"/>
    <s v="No"/>
    <x v="0"/>
    <x v="0"/>
    <s v="No"/>
    <x v="2"/>
    <x v="1"/>
    <n v="17"/>
    <n v="1192"/>
    <x v="0"/>
    <s v="0"/>
    <x v="1"/>
    <x v="0"/>
    <x v="0"/>
    <x v="0"/>
    <x v="0"/>
    <s v="&gt; 40"/>
  </r>
  <r>
    <s v="8778-PUWK"/>
    <x v="0"/>
    <x v="33"/>
    <n v="154"/>
    <n v="384.2"/>
    <n v="320"/>
    <n v="672"/>
    <s v="Yes"/>
    <s v="no"/>
    <n v="134"/>
    <x v="0"/>
    <n v="3"/>
    <x v="0"/>
    <n v="0"/>
    <s v="FL"/>
    <s v="334-9505"/>
    <s v="Male"/>
    <n v="70"/>
    <s v="No"/>
    <s v="Yes"/>
    <x v="0"/>
    <x v="0"/>
    <s v="Yes"/>
    <x v="2"/>
    <x v="0"/>
    <n v="39"/>
    <n v="2500"/>
    <x v="0"/>
    <s v="0"/>
    <x v="2"/>
    <x v="0"/>
    <x v="0"/>
    <x v="0"/>
    <x v="0"/>
    <s v="&gt; 40"/>
  </r>
  <r>
    <s v="8058-VADB"/>
    <x v="0"/>
    <x v="16"/>
    <n v="213"/>
    <n v="661.1"/>
    <n v="292"/>
    <n v="846.8"/>
    <s v="Yes"/>
    <s v="no"/>
    <n v="169"/>
    <x v="0"/>
    <n v="6"/>
    <x v="0"/>
    <n v="0"/>
    <s v="MD"/>
    <s v="336-5702"/>
    <s v="Male"/>
    <n v="31"/>
    <s v="No"/>
    <s v="No"/>
    <x v="0"/>
    <x v="0"/>
    <s v="No"/>
    <x v="1"/>
    <x v="0"/>
    <n v="31"/>
    <n v="2244"/>
    <x v="0"/>
    <s v="0"/>
    <x v="0"/>
    <x v="0"/>
    <x v="0"/>
    <x v="0"/>
    <x v="0"/>
    <s v="&gt; 40"/>
  </r>
  <r>
    <s v="0561-NRYA"/>
    <x v="0"/>
    <x v="2"/>
    <n v="348"/>
    <n v="567.1"/>
    <n v="220"/>
    <n v="488.4"/>
    <s v="Yes"/>
    <s v="no"/>
    <n v="244"/>
    <x v="0"/>
    <n v="0"/>
    <x v="1"/>
    <n v="0"/>
    <s v="AZ"/>
    <s v="392-2381"/>
    <s v="Female"/>
    <n v="45"/>
    <s v="No"/>
    <s v="No"/>
    <x v="0"/>
    <x v="0"/>
    <s v="No"/>
    <x v="2"/>
    <x v="1"/>
    <n v="8"/>
    <n v="357"/>
    <x v="0"/>
    <s v="0"/>
    <x v="0"/>
    <x v="0"/>
    <x v="0"/>
    <x v="1"/>
    <x v="0"/>
    <s v="&gt; 40"/>
  </r>
  <r>
    <s v="3010-NSPK"/>
    <x v="0"/>
    <x v="53"/>
    <n v="74"/>
    <n v="176.1"/>
    <n v="32"/>
    <n v="169.6"/>
    <s v="Yes"/>
    <s v="no"/>
    <n v="42"/>
    <x v="0"/>
    <n v="0"/>
    <x v="1"/>
    <n v="0"/>
    <s v="NE"/>
    <s v="416-8697"/>
    <s v="Female"/>
    <n v="68"/>
    <s v="No"/>
    <s v="Yes"/>
    <x v="0"/>
    <x v="0"/>
    <s v="No"/>
    <x v="1"/>
    <x v="1"/>
    <n v="7"/>
    <n v="110"/>
    <x v="0"/>
    <s v="0"/>
    <x v="2"/>
    <x v="0"/>
    <x v="0"/>
    <x v="1"/>
    <x v="0"/>
    <s v="10 - 40"/>
  </r>
  <r>
    <s v="5669-XYTR"/>
    <x v="0"/>
    <x v="61"/>
    <n v="33"/>
    <n v="56.4"/>
    <n v="24"/>
    <n v="50.4"/>
    <s v="Yes"/>
    <s v="no"/>
    <n v="13"/>
    <x v="0"/>
    <n v="21"/>
    <x v="0"/>
    <n v="0"/>
    <s v="IL"/>
    <s v="379-2514"/>
    <s v="Male"/>
    <n v="26"/>
    <s v="Yes"/>
    <s v="No"/>
    <x v="0"/>
    <x v="0"/>
    <s v="Yes"/>
    <x v="0"/>
    <x v="1"/>
    <n v="45"/>
    <n v="366"/>
    <x v="0"/>
    <s v="0"/>
    <x v="1"/>
    <x v="0"/>
    <x v="0"/>
    <x v="0"/>
    <x v="0"/>
    <s v="&lt; 10"/>
  </r>
  <r>
    <s v="8624-QKEQ"/>
    <x v="0"/>
    <x v="7"/>
    <n v="89"/>
    <n v="294.5"/>
    <n v="100"/>
    <n v="155"/>
    <s v="Yes"/>
    <s v="no"/>
    <n v="52"/>
    <x v="0"/>
    <n v="2"/>
    <x v="1"/>
    <n v="43"/>
    <s v="WV"/>
    <s v="418-6651"/>
    <s v="Male"/>
    <n v="54"/>
    <s v="No"/>
    <s v="No"/>
    <x v="0"/>
    <x v="0"/>
    <s v="No"/>
    <x v="0"/>
    <x v="1"/>
    <n v="21"/>
    <n v="524"/>
    <x v="0"/>
    <s v="0"/>
    <x v="0"/>
    <x v="0"/>
    <x v="0"/>
    <x v="1"/>
    <x v="0"/>
    <s v="10 - 40"/>
  </r>
  <r>
    <s v="1305-DISV"/>
    <x v="0"/>
    <x v="11"/>
    <n v="65"/>
    <n v="184.7"/>
    <n v="84"/>
    <n v="170.1"/>
    <s v="Yes"/>
    <s v="no"/>
    <n v="85"/>
    <x v="0"/>
    <n v="5"/>
    <x v="0"/>
    <n v="0"/>
    <s v="MD"/>
    <s v="331-9293"/>
    <s v="Female"/>
    <n v="71"/>
    <s v="No"/>
    <s v="Yes"/>
    <x v="0"/>
    <x v="0"/>
    <s v="No"/>
    <x v="1"/>
    <x v="0"/>
    <n v="53"/>
    <n v="1090"/>
    <x v="0"/>
    <s v="0"/>
    <x v="2"/>
    <x v="0"/>
    <x v="0"/>
    <x v="0"/>
    <x v="0"/>
    <s v="10 - 40"/>
  </r>
  <r>
    <s v="1126-RKLP"/>
    <x v="0"/>
    <x v="41"/>
    <n v="385"/>
    <n v="1032.7"/>
    <n v="962"/>
    <n v="984.2"/>
    <s v="Yes"/>
    <s v="no"/>
    <n v="328"/>
    <x v="0"/>
    <n v="3"/>
    <x v="0"/>
    <n v="0"/>
    <s v="GA"/>
    <s v="347-1914"/>
    <s v="Female"/>
    <n v="54"/>
    <s v="No"/>
    <s v="No"/>
    <x v="0"/>
    <x v="0"/>
    <s v="Yes"/>
    <x v="1"/>
    <x v="0"/>
    <n v="52"/>
    <n v="3869"/>
    <x v="0"/>
    <s v="0"/>
    <x v="0"/>
    <x v="0"/>
    <x v="0"/>
    <x v="0"/>
    <x v="0"/>
    <s v="&gt; 40"/>
  </r>
  <r>
    <s v="3182-GANT"/>
    <x v="0"/>
    <x v="50"/>
    <n v="83"/>
    <n v="183.7"/>
    <n v="42"/>
    <n v="179.2"/>
    <s v="Yes"/>
    <s v="yes"/>
    <n v="0"/>
    <x v="0"/>
    <n v="6"/>
    <x v="1"/>
    <n v="0"/>
    <s v="MA"/>
    <s v="355-6560"/>
    <s v="Female"/>
    <n v="68"/>
    <s v="No"/>
    <s v="Yes"/>
    <x v="0"/>
    <x v="0"/>
    <s v="No"/>
    <x v="0"/>
    <x v="0"/>
    <n v="52"/>
    <n v="740"/>
    <x v="0"/>
    <s v="0"/>
    <x v="2"/>
    <x v="0"/>
    <x v="0"/>
    <x v="0"/>
    <x v="0"/>
    <s v="10 - 40"/>
  </r>
  <r>
    <s v="5682-KYOX"/>
    <x v="0"/>
    <x v="8"/>
    <n v="284"/>
    <n v="770"/>
    <n v="140"/>
    <n v="735"/>
    <s v="Yes"/>
    <s v="no"/>
    <n v="184"/>
    <x v="0"/>
    <n v="24"/>
    <x v="0"/>
    <n v="0"/>
    <s v="IN"/>
    <s v="363-3911"/>
    <s v="Male"/>
    <n v="26"/>
    <s v="Yes"/>
    <s v="No"/>
    <x v="0"/>
    <x v="0"/>
    <s v="Yes"/>
    <x v="2"/>
    <x v="0"/>
    <n v="48"/>
    <n v="3342"/>
    <x v="0"/>
    <s v="0"/>
    <x v="1"/>
    <x v="0"/>
    <x v="0"/>
    <x v="0"/>
    <x v="0"/>
    <s v="&gt; 40"/>
  </r>
  <r>
    <s v="7928-UYUZ"/>
    <x v="0"/>
    <x v="3"/>
    <n v="14"/>
    <n v="40"/>
    <n v="0"/>
    <n v="0"/>
    <s v="No"/>
    <s v="no"/>
    <n v="0"/>
    <x v="0"/>
    <n v="5"/>
    <x v="0"/>
    <n v="0"/>
    <s v="VT"/>
    <s v="345-1998"/>
    <s v="Female"/>
    <n v="46"/>
    <s v="No"/>
    <s v="No"/>
    <x v="0"/>
    <x v="0"/>
    <s v="Yes"/>
    <x v="2"/>
    <x v="0"/>
    <n v="25"/>
    <n v="255"/>
    <x v="0"/>
    <s v="0"/>
    <x v="0"/>
    <x v="0"/>
    <x v="0"/>
    <x v="0"/>
    <x v="0"/>
    <s v="10 - 40"/>
  </r>
  <r>
    <s v="8426-HADI"/>
    <x v="0"/>
    <x v="15"/>
    <n v="9"/>
    <n v="25.2"/>
    <n v="12"/>
    <n v="28.6"/>
    <s v="Yes"/>
    <s v="yes"/>
    <n v="0"/>
    <x v="0"/>
    <n v="13"/>
    <x v="0"/>
    <n v="0"/>
    <s v="AL"/>
    <s v="375-2975"/>
    <s v="Female"/>
    <n v="67"/>
    <s v="No"/>
    <s v="Yes"/>
    <x v="0"/>
    <x v="0"/>
    <s v="No"/>
    <x v="0"/>
    <x v="0"/>
    <n v="30"/>
    <n v="59"/>
    <x v="0"/>
    <s v="0"/>
    <x v="2"/>
    <x v="0"/>
    <x v="0"/>
    <x v="0"/>
    <x v="0"/>
    <s v="&lt; 10"/>
  </r>
  <r>
    <s v="6595-WGTV"/>
    <x v="0"/>
    <x v="19"/>
    <n v="98"/>
    <n v="304.7"/>
    <n v="122"/>
    <n v="359.9"/>
    <s v="Yes"/>
    <s v="no"/>
    <n v="90"/>
    <x v="0"/>
    <n v="4"/>
    <x v="0"/>
    <n v="0"/>
    <s v="RI"/>
    <s v="366-7360"/>
    <s v="Male"/>
    <n v="70"/>
    <s v="No"/>
    <s v="Yes"/>
    <x v="0"/>
    <x v="0"/>
    <s v="No"/>
    <x v="1"/>
    <x v="0"/>
    <n v="38"/>
    <n v="2305"/>
    <x v="0"/>
    <s v="0"/>
    <x v="2"/>
    <x v="0"/>
    <x v="0"/>
    <x v="0"/>
    <x v="0"/>
    <s v="&gt; 40"/>
  </r>
  <r>
    <s v="2136-LHZI"/>
    <x v="0"/>
    <x v="0"/>
    <n v="4"/>
    <n v="10"/>
    <n v="4"/>
    <n v="8.1999999999999993"/>
    <s v="Yes"/>
    <s v="no"/>
    <n v="4"/>
    <x v="0"/>
    <n v="0"/>
    <x v="1"/>
    <n v="0"/>
    <s v="MD"/>
    <s v="347-7898"/>
    <s v="Male"/>
    <n v="34"/>
    <s v="No"/>
    <s v="No"/>
    <x v="0"/>
    <x v="0"/>
    <s v="No"/>
    <x v="0"/>
    <x v="1"/>
    <n v="13"/>
    <n v="13"/>
    <x v="0"/>
    <s v="0"/>
    <x v="0"/>
    <x v="0"/>
    <x v="0"/>
    <x v="1"/>
    <x v="0"/>
    <s v="&lt; 10"/>
  </r>
  <r>
    <s v="9843-UGSQ"/>
    <x v="1"/>
    <x v="73"/>
    <n v="113"/>
    <n v="205.2"/>
    <n v="116"/>
    <n v="232"/>
    <s v="Yes"/>
    <s v="no"/>
    <n v="116"/>
    <x v="0"/>
    <n v="8"/>
    <x v="0"/>
    <n v="0"/>
    <s v="CA"/>
    <s v="356-5491"/>
    <s v="Male"/>
    <n v="31"/>
    <s v="No"/>
    <s v="No"/>
    <x v="0"/>
    <x v="0"/>
    <s v="No"/>
    <x v="0"/>
    <x v="1"/>
    <n v="30"/>
    <n v="872"/>
    <x v="0"/>
    <s v="0"/>
    <x v="0"/>
    <x v="1"/>
    <x v="1"/>
    <x v="0"/>
    <x v="1"/>
    <s v="10 - 40"/>
  </r>
  <r>
    <s v="4426-WYZV"/>
    <x v="0"/>
    <x v="14"/>
    <n v="195"/>
    <n v="635.29999999999995"/>
    <n v="213"/>
    <n v="844.9"/>
    <s v="Yes"/>
    <s v="no"/>
    <n v="169"/>
    <x v="0"/>
    <n v="0"/>
    <x v="1"/>
    <n v="0"/>
    <s v="AL"/>
    <s v="373-3251"/>
    <s v="Female"/>
    <n v="44"/>
    <s v="No"/>
    <s v="No"/>
    <x v="0"/>
    <x v="0"/>
    <s v="No"/>
    <x v="2"/>
    <x v="0"/>
    <n v="9"/>
    <n v="656"/>
    <x v="0"/>
    <s v="0"/>
    <x v="0"/>
    <x v="0"/>
    <x v="0"/>
    <x v="1"/>
    <x v="0"/>
    <s v="&gt; 40"/>
  </r>
  <r>
    <s v="5832-XBYN"/>
    <x v="0"/>
    <x v="49"/>
    <n v="110"/>
    <n v="268.3"/>
    <n v="238"/>
    <n v="428.4"/>
    <s v="Yes"/>
    <s v="no"/>
    <n v="86"/>
    <x v="0"/>
    <n v="7"/>
    <x v="0"/>
    <n v="0"/>
    <s v="SD"/>
    <s v="386-1548"/>
    <s v="Male"/>
    <n v="62"/>
    <s v="No"/>
    <s v="No"/>
    <x v="0"/>
    <x v="0"/>
    <s v="Yes"/>
    <x v="1"/>
    <x v="2"/>
    <n v="49"/>
    <n v="1658"/>
    <x v="0"/>
    <s v="0"/>
    <x v="0"/>
    <x v="0"/>
    <x v="0"/>
    <x v="0"/>
    <x v="0"/>
    <s v="10 - 40"/>
  </r>
  <r>
    <s v="3897-JWBZ"/>
    <x v="0"/>
    <x v="8"/>
    <n v="250"/>
    <n v="773.7"/>
    <n v="350"/>
    <n v="525"/>
    <s v="Yes"/>
    <s v="no"/>
    <n v="131"/>
    <x v="0"/>
    <n v="6"/>
    <x v="0"/>
    <n v="0"/>
    <s v="FL"/>
    <s v="397-1649"/>
    <s v="Female"/>
    <n v="78"/>
    <s v="No"/>
    <s v="Yes"/>
    <x v="0"/>
    <x v="0"/>
    <s v="No"/>
    <x v="2"/>
    <x v="2"/>
    <n v="45"/>
    <n v="3191"/>
    <x v="0"/>
    <s v="0"/>
    <x v="2"/>
    <x v="0"/>
    <x v="0"/>
    <x v="0"/>
    <x v="0"/>
    <s v="&gt; 40"/>
  </r>
  <r>
    <s v="3047-XYBO"/>
    <x v="0"/>
    <x v="8"/>
    <n v="306"/>
    <n v="905.8"/>
    <n v="350"/>
    <n v="1225"/>
    <s v="Yes"/>
    <s v="yes"/>
    <n v="0"/>
    <x v="0"/>
    <n v="3"/>
    <x v="0"/>
    <n v="0"/>
    <s v="MI"/>
    <s v="366-7247"/>
    <s v="Female"/>
    <n v="48"/>
    <s v="No"/>
    <s v="No"/>
    <x v="0"/>
    <x v="0"/>
    <s v="No"/>
    <x v="1"/>
    <x v="0"/>
    <n v="41"/>
    <n v="2887"/>
    <x v="0"/>
    <s v="0"/>
    <x v="0"/>
    <x v="0"/>
    <x v="0"/>
    <x v="0"/>
    <x v="0"/>
    <s v="&gt; 40"/>
  </r>
  <r>
    <s v="8300-LSNN"/>
    <x v="0"/>
    <x v="10"/>
    <n v="204"/>
    <n v="554.1"/>
    <n v="828"/>
    <n v="855.6"/>
    <s v="Yes"/>
    <s v="no"/>
    <n v="285"/>
    <x v="0"/>
    <n v="15"/>
    <x v="1"/>
    <n v="45"/>
    <s v="NM"/>
    <s v="334-9806"/>
    <s v="Male"/>
    <n v="23"/>
    <s v="Yes"/>
    <s v="No"/>
    <x v="0"/>
    <x v="0"/>
    <s v="Yes"/>
    <x v="2"/>
    <x v="2"/>
    <n v="50"/>
    <n v="3493"/>
    <x v="0"/>
    <s v="0"/>
    <x v="1"/>
    <x v="0"/>
    <x v="0"/>
    <x v="0"/>
    <x v="0"/>
    <s v="&gt; 40"/>
  </r>
  <r>
    <s v="8863-ZEJG"/>
    <x v="0"/>
    <x v="0"/>
    <n v="6"/>
    <n v="12"/>
    <n v="5"/>
    <n v="9.6"/>
    <s v="Yes"/>
    <s v="no"/>
    <n v="3"/>
    <x v="0"/>
    <n v="0"/>
    <x v="1"/>
    <n v="0"/>
    <s v="MS"/>
    <s v="397-9148"/>
    <s v="Female"/>
    <n v="46"/>
    <s v="No"/>
    <s v="No"/>
    <x v="0"/>
    <x v="0"/>
    <s v="No"/>
    <x v="0"/>
    <x v="2"/>
    <n v="13"/>
    <n v="13"/>
    <x v="0"/>
    <s v="0"/>
    <x v="0"/>
    <x v="0"/>
    <x v="0"/>
    <x v="1"/>
    <x v="0"/>
    <s v="&lt; 10"/>
  </r>
  <r>
    <s v="3629-WHCC"/>
    <x v="0"/>
    <x v="66"/>
    <n v="96"/>
    <n v="250.7"/>
    <n v="57"/>
    <n v="233.7"/>
    <s v="Yes"/>
    <s v="no"/>
    <n v="47"/>
    <x v="0"/>
    <n v="3"/>
    <x v="0"/>
    <n v="0"/>
    <s v="VT"/>
    <s v="415-4857"/>
    <s v="Male"/>
    <n v="83"/>
    <s v="No"/>
    <s v="Yes"/>
    <x v="0"/>
    <x v="0"/>
    <s v="Yes"/>
    <x v="1"/>
    <x v="2"/>
    <n v="39"/>
    <n v="751"/>
    <x v="0"/>
    <s v="0"/>
    <x v="2"/>
    <x v="0"/>
    <x v="0"/>
    <x v="0"/>
    <x v="0"/>
    <s v="10 - 40"/>
  </r>
  <r>
    <s v="5576-BXAF"/>
    <x v="0"/>
    <x v="12"/>
    <n v="239"/>
    <n v="651"/>
    <n v="472"/>
    <n v="873.2"/>
    <s v="Yes"/>
    <s v="no"/>
    <n v="437"/>
    <x v="0"/>
    <n v="24"/>
    <x v="0"/>
    <n v="0"/>
    <s v="NE"/>
    <s v="354-7314"/>
    <s v="Male"/>
    <n v="21"/>
    <s v="Yes"/>
    <s v="No"/>
    <x v="0"/>
    <x v="0"/>
    <s v="Yes"/>
    <x v="0"/>
    <x v="0"/>
    <n v="54"/>
    <n v="3221"/>
    <x v="0"/>
    <s v="0"/>
    <x v="1"/>
    <x v="0"/>
    <x v="0"/>
    <x v="0"/>
    <x v="0"/>
    <s v="&gt; 40"/>
  </r>
  <r>
    <s v="5045-DOLZ"/>
    <x v="0"/>
    <x v="34"/>
    <n v="67"/>
    <n v="224.4"/>
    <n v="168"/>
    <n v="369.6"/>
    <s v="Yes"/>
    <s v="no"/>
    <n v="123"/>
    <x v="0"/>
    <n v="1"/>
    <x v="0"/>
    <n v="0"/>
    <s v="DE"/>
    <s v="349-4703"/>
    <s v="Female"/>
    <n v="45"/>
    <s v="No"/>
    <s v="No"/>
    <x v="0"/>
    <x v="0"/>
    <s v="No"/>
    <x v="0"/>
    <x v="0"/>
    <n v="39"/>
    <n v="2216"/>
    <x v="0"/>
    <s v="0"/>
    <x v="0"/>
    <x v="0"/>
    <x v="0"/>
    <x v="1"/>
    <x v="0"/>
    <s v="&gt; 40"/>
  </r>
  <r>
    <s v="2122-YSIQ"/>
    <x v="0"/>
    <x v="39"/>
    <n v="128"/>
    <n v="300.3"/>
    <n v="360"/>
    <n v="420"/>
    <s v="Yes"/>
    <s v="yes"/>
    <n v="0"/>
    <x v="0"/>
    <n v="7"/>
    <x v="0"/>
    <n v="0"/>
    <s v="AL"/>
    <s v="411-7778"/>
    <s v="Male"/>
    <n v="35"/>
    <s v="No"/>
    <s v="No"/>
    <x v="0"/>
    <x v="0"/>
    <s v="Yes"/>
    <x v="0"/>
    <x v="2"/>
    <n v="48"/>
    <n v="1428"/>
    <x v="0"/>
    <s v="0"/>
    <x v="0"/>
    <x v="0"/>
    <x v="0"/>
    <x v="0"/>
    <x v="0"/>
    <s v="10 - 40"/>
  </r>
  <r>
    <s v="3163-EBQM"/>
    <x v="0"/>
    <x v="13"/>
    <n v="119"/>
    <n v="341.7"/>
    <n v="28"/>
    <n v="212.8"/>
    <s v="Yes"/>
    <s v="no"/>
    <n v="71"/>
    <x v="0"/>
    <n v="24"/>
    <x v="1"/>
    <n v="63"/>
    <s v="MS"/>
    <s v="420-5990"/>
    <s v="Female"/>
    <n v="21"/>
    <s v="Yes"/>
    <s v="No"/>
    <x v="0"/>
    <x v="0"/>
    <s v="No"/>
    <x v="1"/>
    <x v="2"/>
    <n v="26"/>
    <n v="730"/>
    <x v="0"/>
    <s v="0"/>
    <x v="1"/>
    <x v="0"/>
    <x v="0"/>
    <x v="0"/>
    <x v="0"/>
    <s v="10 - 40"/>
  </r>
  <r>
    <s v="8181-GYHE"/>
    <x v="0"/>
    <x v="43"/>
    <n v="19"/>
    <n v="38.9"/>
    <n v="16"/>
    <n v="37.6"/>
    <s v="Yes"/>
    <s v="no"/>
    <n v="8"/>
    <x v="0"/>
    <n v="8"/>
    <x v="0"/>
    <n v="0"/>
    <s v="OK"/>
    <s v="389-4780"/>
    <s v="Female"/>
    <n v="76"/>
    <s v="No"/>
    <s v="Yes"/>
    <x v="0"/>
    <x v="0"/>
    <s v="No"/>
    <x v="1"/>
    <x v="0"/>
    <n v="29"/>
    <n v="127"/>
    <x v="0"/>
    <s v="0"/>
    <x v="2"/>
    <x v="0"/>
    <x v="0"/>
    <x v="0"/>
    <x v="0"/>
    <s v="&lt; 10"/>
  </r>
  <r>
    <s v="4626-ODSB"/>
    <x v="0"/>
    <x v="20"/>
    <n v="66"/>
    <n v="132.4"/>
    <n v="39"/>
    <n v="117"/>
    <s v="Yes"/>
    <s v="no"/>
    <n v="39"/>
    <x v="0"/>
    <n v="0"/>
    <x v="1"/>
    <n v="0"/>
    <s v="WI"/>
    <s v="409-4791"/>
    <s v="Male"/>
    <n v="37"/>
    <s v="No"/>
    <s v="No"/>
    <x v="0"/>
    <x v="0"/>
    <s v="No"/>
    <x v="0"/>
    <x v="2"/>
    <n v="10"/>
    <n v="135"/>
    <x v="0"/>
    <s v="0"/>
    <x v="0"/>
    <x v="0"/>
    <x v="0"/>
    <x v="1"/>
    <x v="0"/>
    <s v="10 - 40"/>
  </r>
  <r>
    <s v="0526-DFCQ"/>
    <x v="0"/>
    <x v="13"/>
    <n v="96"/>
    <n v="251.5"/>
    <n v="84"/>
    <n v="229.6"/>
    <s v="Yes"/>
    <s v="no"/>
    <n v="115"/>
    <x v="0"/>
    <n v="2"/>
    <x v="0"/>
    <n v="0"/>
    <s v="SC"/>
    <s v="394-8402"/>
    <s v="Male"/>
    <n v="82"/>
    <s v="No"/>
    <s v="Yes"/>
    <x v="0"/>
    <x v="0"/>
    <s v="No"/>
    <x v="1"/>
    <x v="0"/>
    <n v="27"/>
    <n v="763"/>
    <x v="0"/>
    <s v="0"/>
    <x v="2"/>
    <x v="0"/>
    <x v="0"/>
    <x v="1"/>
    <x v="0"/>
    <s v="10 - 40"/>
  </r>
  <r>
    <s v="5816-XIVA"/>
    <x v="0"/>
    <x v="45"/>
    <n v="490"/>
    <n v="830.8"/>
    <n v="416"/>
    <n v="546"/>
    <s v="Yes"/>
    <s v="no"/>
    <n v="273"/>
    <x v="0"/>
    <n v="6"/>
    <x v="0"/>
    <n v="0"/>
    <s v="OK"/>
    <s v="367-7039"/>
    <s v="Male"/>
    <n v="46"/>
    <s v="No"/>
    <s v="No"/>
    <x v="0"/>
    <x v="0"/>
    <s v="Yes"/>
    <x v="1"/>
    <x v="0"/>
    <n v="51"/>
    <n v="2655"/>
    <x v="0"/>
    <s v="0"/>
    <x v="0"/>
    <x v="0"/>
    <x v="0"/>
    <x v="0"/>
    <x v="0"/>
    <s v="&gt; 40"/>
  </r>
  <r>
    <s v="7277-JBTA"/>
    <x v="0"/>
    <x v="6"/>
    <n v="266"/>
    <n v="685.4"/>
    <n v="513"/>
    <n v="689.7"/>
    <s v="Yes"/>
    <s v="yes"/>
    <n v="0"/>
    <x v="0"/>
    <n v="3"/>
    <x v="0"/>
    <n v="0"/>
    <s v="DC"/>
    <s v="403-2455"/>
    <s v="Female"/>
    <n v="85"/>
    <s v="No"/>
    <s v="Yes"/>
    <x v="0"/>
    <x v="0"/>
    <s v="Yes"/>
    <x v="2"/>
    <x v="0"/>
    <n v="62"/>
    <n v="3537"/>
    <x v="0"/>
    <s v="0"/>
    <x v="2"/>
    <x v="0"/>
    <x v="0"/>
    <x v="0"/>
    <x v="0"/>
    <s v="&gt; 40"/>
  </r>
  <r>
    <s v="0294-ASHL"/>
    <x v="0"/>
    <x v="15"/>
    <n v="10"/>
    <n v="32.700000000000003"/>
    <n v="10"/>
    <n v="21.4"/>
    <s v="Yes"/>
    <s v="no"/>
    <n v="4"/>
    <x v="0"/>
    <n v="24"/>
    <x v="0"/>
    <n v="0"/>
    <s v="OR"/>
    <s v="366-4334"/>
    <s v="Male"/>
    <n v="25"/>
    <s v="Yes"/>
    <s v="No"/>
    <x v="0"/>
    <x v="0"/>
    <s v="No"/>
    <x v="0"/>
    <x v="0"/>
    <n v="41"/>
    <n v="89"/>
    <x v="0"/>
    <s v="0"/>
    <x v="1"/>
    <x v="0"/>
    <x v="0"/>
    <x v="0"/>
    <x v="0"/>
    <s v="&lt; 10"/>
  </r>
  <r>
    <s v="4666-FXQU"/>
    <x v="0"/>
    <x v="32"/>
    <n v="41"/>
    <n v="91.3"/>
    <n v="11"/>
    <n v="200.2"/>
    <s v="Yes"/>
    <s v="no"/>
    <n v="100"/>
    <x v="0"/>
    <n v="11"/>
    <x v="0"/>
    <n v="0"/>
    <s v="NE"/>
    <s v="408-3532"/>
    <s v="Male"/>
    <n v="58"/>
    <s v="No"/>
    <s v="No"/>
    <x v="0"/>
    <x v="0"/>
    <s v="Yes"/>
    <x v="0"/>
    <x v="0"/>
    <n v="33"/>
    <n v="375"/>
    <x v="0"/>
    <s v="0"/>
    <x v="0"/>
    <x v="0"/>
    <x v="0"/>
    <x v="0"/>
    <x v="0"/>
    <s v="10 - 40"/>
  </r>
  <r>
    <s v="1451-SRGP"/>
    <x v="0"/>
    <x v="4"/>
    <n v="299"/>
    <n v="678.4"/>
    <n v="372"/>
    <n v="868"/>
    <s v="Yes"/>
    <s v="no"/>
    <n v="289"/>
    <x v="0"/>
    <n v="8"/>
    <x v="0"/>
    <n v="0"/>
    <s v="TX"/>
    <s v="350-8680"/>
    <s v="Female"/>
    <n v="58"/>
    <s v="No"/>
    <s v="No"/>
    <x v="0"/>
    <x v="0"/>
    <s v="No"/>
    <x v="0"/>
    <x v="0"/>
    <n v="36"/>
    <n v="2208"/>
    <x v="0"/>
    <s v="0"/>
    <x v="0"/>
    <x v="0"/>
    <x v="0"/>
    <x v="0"/>
    <x v="0"/>
    <s v="&gt; 40"/>
  </r>
  <r>
    <s v="7313-FYDY"/>
    <x v="0"/>
    <x v="1"/>
    <n v="212"/>
    <n v="468.4"/>
    <n v="99"/>
    <n v="280.5"/>
    <s v="Yes"/>
    <s v="no"/>
    <n v="140"/>
    <x v="0"/>
    <n v="7"/>
    <x v="0"/>
    <n v="0"/>
    <s v="UT"/>
    <s v="398-9870"/>
    <s v="Female"/>
    <n v="24"/>
    <s v="Yes"/>
    <s v="No"/>
    <x v="0"/>
    <x v="0"/>
    <s v="Yes"/>
    <x v="1"/>
    <x v="2"/>
    <n v="31"/>
    <n v="1024"/>
    <x v="0"/>
    <s v="0"/>
    <x v="1"/>
    <x v="0"/>
    <x v="0"/>
    <x v="0"/>
    <x v="0"/>
    <s v="10 - 40"/>
  </r>
  <r>
    <s v="3281-THQZ"/>
    <x v="0"/>
    <x v="14"/>
    <n v="446"/>
    <n v="1057.5999999999999"/>
    <n v="568"/>
    <n v="880.4"/>
    <s v="Yes"/>
    <s v="no"/>
    <n v="176"/>
    <x v="0"/>
    <n v="3"/>
    <x v="0"/>
    <n v="0"/>
    <s v="OR"/>
    <s v="343-3356"/>
    <s v="Female"/>
    <n v="35"/>
    <s v="No"/>
    <s v="No"/>
    <x v="0"/>
    <x v="0"/>
    <s v="No"/>
    <x v="1"/>
    <x v="2"/>
    <n v="60"/>
    <n v="4207"/>
    <x v="0"/>
    <s v="0"/>
    <x v="0"/>
    <x v="0"/>
    <x v="0"/>
    <x v="0"/>
    <x v="0"/>
    <s v="&gt; 40"/>
  </r>
  <r>
    <s v="4911-AZDT"/>
    <x v="0"/>
    <x v="19"/>
    <n v="145"/>
    <n v="306.89999999999998"/>
    <n v="183"/>
    <n v="603.9"/>
    <s v="Yes"/>
    <s v="no"/>
    <n v="302"/>
    <x v="0"/>
    <n v="14"/>
    <x v="0"/>
    <n v="0"/>
    <s v="NY"/>
    <s v="415-4609"/>
    <s v="Female"/>
    <n v="26"/>
    <s v="Yes"/>
    <s v="No"/>
    <x v="0"/>
    <x v="0"/>
    <s v="Yes"/>
    <x v="2"/>
    <x v="0"/>
    <n v="39"/>
    <n v="2415"/>
    <x v="0"/>
    <s v="0"/>
    <x v="1"/>
    <x v="0"/>
    <x v="0"/>
    <x v="0"/>
    <x v="0"/>
    <s v="&gt; 40"/>
  </r>
  <r>
    <s v="2677-EMML"/>
    <x v="0"/>
    <x v="3"/>
    <n v="46"/>
    <n v="142.9"/>
    <n v="10"/>
    <n v="66"/>
    <s v="Yes"/>
    <s v="no"/>
    <n v="16"/>
    <x v="0"/>
    <n v="3"/>
    <x v="1"/>
    <n v="36"/>
    <s v="RI"/>
    <s v="415-8151"/>
    <s v="Female"/>
    <n v="50"/>
    <s v="No"/>
    <s v="No"/>
    <x v="0"/>
    <x v="0"/>
    <s v="No"/>
    <x v="0"/>
    <x v="2"/>
    <n v="35"/>
    <n v="360"/>
    <x v="0"/>
    <s v="0"/>
    <x v="0"/>
    <x v="0"/>
    <x v="0"/>
    <x v="0"/>
    <x v="0"/>
    <s v="10 - 40"/>
  </r>
  <r>
    <s v="7524-MKPR"/>
    <x v="0"/>
    <x v="0"/>
    <n v="5"/>
    <n v="15"/>
    <n v="3"/>
    <n v="14.2"/>
    <s v="Yes"/>
    <s v="yes"/>
    <n v="0"/>
    <x v="0"/>
    <n v="0"/>
    <x v="1"/>
    <n v="0"/>
    <s v="MN"/>
    <s v="416-2778"/>
    <s v="Female"/>
    <n v="61"/>
    <s v="No"/>
    <s v="No"/>
    <x v="0"/>
    <x v="0"/>
    <s v="No"/>
    <x v="0"/>
    <x v="2"/>
    <n v="9"/>
    <n v="9"/>
    <x v="0"/>
    <s v="0"/>
    <x v="0"/>
    <x v="0"/>
    <x v="0"/>
    <x v="1"/>
    <x v="0"/>
    <s v="&lt; 10"/>
  </r>
  <r>
    <s v="5585-JBPG"/>
    <x v="0"/>
    <x v="33"/>
    <n v="215"/>
    <n v="577.79999999999995"/>
    <n v="576"/>
    <n v="659.2"/>
    <s v="Yes"/>
    <s v="yes"/>
    <n v="0"/>
    <x v="0"/>
    <n v="30"/>
    <x v="0"/>
    <n v="0"/>
    <s v="VT"/>
    <s v="378-3508"/>
    <s v="Female"/>
    <n v="24"/>
    <s v="Yes"/>
    <s v="No"/>
    <x v="0"/>
    <x v="0"/>
    <s v="No"/>
    <x v="1"/>
    <x v="0"/>
    <n v="54"/>
    <n v="3469"/>
    <x v="0"/>
    <s v="0"/>
    <x v="1"/>
    <x v="0"/>
    <x v="0"/>
    <x v="0"/>
    <x v="0"/>
    <s v="&gt; 40"/>
  </r>
  <r>
    <s v="2650-QABA"/>
    <x v="0"/>
    <x v="45"/>
    <n v="188"/>
    <n v="671.8"/>
    <n v="156"/>
    <n v="306.8"/>
    <s v="Yes"/>
    <s v="no"/>
    <n v="153"/>
    <x v="0"/>
    <n v="4"/>
    <x v="0"/>
    <n v="0"/>
    <s v="CT"/>
    <s v="390-9359"/>
    <s v="Male"/>
    <n v="77"/>
    <s v="No"/>
    <s v="Yes"/>
    <x v="0"/>
    <x v="0"/>
    <s v="Yes"/>
    <x v="1"/>
    <x v="0"/>
    <n v="54"/>
    <n v="2778"/>
    <x v="0"/>
    <s v="0"/>
    <x v="2"/>
    <x v="0"/>
    <x v="0"/>
    <x v="0"/>
    <x v="0"/>
    <s v="&gt; 40"/>
  </r>
  <r>
    <s v="0418-EMPG"/>
    <x v="0"/>
    <x v="53"/>
    <n v="87"/>
    <n v="252.4"/>
    <n v="80"/>
    <n v="161.6"/>
    <s v="Yes"/>
    <s v="no"/>
    <n v="81"/>
    <x v="0"/>
    <n v="0"/>
    <x v="1"/>
    <n v="0"/>
    <s v="OK"/>
    <s v="364-2495"/>
    <s v="Male"/>
    <n v="38"/>
    <s v="No"/>
    <s v="No"/>
    <x v="0"/>
    <x v="0"/>
    <s v="No"/>
    <x v="0"/>
    <x v="2"/>
    <n v="10"/>
    <n v="157"/>
    <x v="0"/>
    <s v="0"/>
    <x v="0"/>
    <x v="0"/>
    <x v="0"/>
    <x v="1"/>
    <x v="0"/>
    <s v="10 - 40"/>
  </r>
  <r>
    <s v="9898-PDVW"/>
    <x v="0"/>
    <x v="47"/>
    <n v="373"/>
    <n v="830.8"/>
    <n v="110"/>
    <n v="720.5"/>
    <s v="Yes"/>
    <s v="no"/>
    <n v="144"/>
    <x v="0"/>
    <n v="2"/>
    <x v="0"/>
    <n v="0"/>
    <s v="NE"/>
    <s v="400-3150"/>
    <s v="Female"/>
    <n v="56"/>
    <s v="No"/>
    <s v="No"/>
    <x v="0"/>
    <x v="0"/>
    <s v="Yes"/>
    <x v="1"/>
    <x v="0"/>
    <n v="41"/>
    <n v="2286"/>
    <x v="0"/>
    <s v="0"/>
    <x v="0"/>
    <x v="0"/>
    <x v="0"/>
    <x v="1"/>
    <x v="0"/>
    <s v="&gt; 40"/>
  </r>
  <r>
    <s v="8306-QHTI"/>
    <x v="0"/>
    <x v="0"/>
    <n v="2"/>
    <n v="7"/>
    <n v="4"/>
    <n v="12"/>
    <s v="Yes"/>
    <s v="no"/>
    <n v="6"/>
    <x v="0"/>
    <n v="0"/>
    <x v="1"/>
    <n v="0"/>
    <s v="NJ"/>
    <s v="336-1749"/>
    <s v="Female"/>
    <n v="24"/>
    <s v="Yes"/>
    <s v="No"/>
    <x v="0"/>
    <x v="0"/>
    <s v="No"/>
    <x v="0"/>
    <x v="0"/>
    <n v="12"/>
    <n v="12"/>
    <x v="0"/>
    <s v="0"/>
    <x v="1"/>
    <x v="0"/>
    <x v="0"/>
    <x v="1"/>
    <x v="0"/>
    <s v="&lt; 10"/>
  </r>
  <r>
    <s v="6736-LHMA"/>
    <x v="0"/>
    <x v="42"/>
    <n v="207"/>
    <n v="575.4"/>
    <n v="76"/>
    <n v="361"/>
    <s v="Yes"/>
    <s v="no"/>
    <n v="180"/>
    <x v="0"/>
    <n v="11"/>
    <x v="0"/>
    <n v="0"/>
    <s v="TX"/>
    <s v="420-1259"/>
    <s v="Male"/>
    <n v="53"/>
    <s v="No"/>
    <s v="No"/>
    <x v="0"/>
    <x v="0"/>
    <s v="No"/>
    <x v="1"/>
    <x v="2"/>
    <n v="25"/>
    <n v="968"/>
    <x v="0"/>
    <s v="0"/>
    <x v="0"/>
    <x v="0"/>
    <x v="0"/>
    <x v="0"/>
    <x v="0"/>
    <s v="10 - 40"/>
  </r>
  <r>
    <s v="3300-SBTG"/>
    <x v="0"/>
    <x v="32"/>
    <n v="14"/>
    <n v="43.3"/>
    <n v="55"/>
    <n v="91.3"/>
    <s v="Yes"/>
    <s v="no"/>
    <n v="30"/>
    <x v="0"/>
    <n v="4"/>
    <x v="0"/>
    <n v="0"/>
    <s v="MT"/>
    <s v="339-7541"/>
    <s v="Male"/>
    <n v="55"/>
    <s v="No"/>
    <s v="No"/>
    <x v="0"/>
    <x v="0"/>
    <s v="No"/>
    <x v="0"/>
    <x v="0"/>
    <n v="32"/>
    <n v="347"/>
    <x v="0"/>
    <s v="0"/>
    <x v="0"/>
    <x v="0"/>
    <x v="0"/>
    <x v="0"/>
    <x v="0"/>
    <s v="10 - 40"/>
  </r>
  <r>
    <s v="0634-OFBL"/>
    <x v="0"/>
    <x v="0"/>
    <n v="4"/>
    <n v="11"/>
    <n v="6"/>
    <n v="7.7"/>
    <s v="Yes"/>
    <s v="no"/>
    <n v="3"/>
    <x v="0"/>
    <n v="2"/>
    <x v="1"/>
    <n v="5"/>
    <s v="CO"/>
    <s v="378-9029"/>
    <s v="Male"/>
    <n v="52"/>
    <s v="No"/>
    <s v="No"/>
    <x v="0"/>
    <x v="0"/>
    <s v="No"/>
    <x v="0"/>
    <x v="0"/>
    <n v="32"/>
    <n v="32"/>
    <x v="0"/>
    <s v="0"/>
    <x v="0"/>
    <x v="0"/>
    <x v="0"/>
    <x v="1"/>
    <x v="0"/>
    <s v="&lt; 10"/>
  </r>
  <r>
    <s v="2745-IMZK"/>
    <x v="0"/>
    <x v="34"/>
    <n v="251"/>
    <n v="675.1"/>
    <n v="56"/>
    <n v="599.20000000000005"/>
    <s v="Yes"/>
    <s v="no"/>
    <n v="150"/>
    <x v="0"/>
    <n v="13"/>
    <x v="0"/>
    <n v="0"/>
    <s v="VT"/>
    <s v="342-7514"/>
    <s v="Male"/>
    <n v="57"/>
    <s v="No"/>
    <s v="No"/>
    <x v="0"/>
    <x v="0"/>
    <s v="No"/>
    <x v="1"/>
    <x v="0"/>
    <n v="55"/>
    <n v="3088"/>
    <x v="0"/>
    <s v="0"/>
    <x v="0"/>
    <x v="0"/>
    <x v="0"/>
    <x v="0"/>
    <x v="0"/>
    <s v="&gt; 40"/>
  </r>
  <r>
    <s v="0354-YKWC"/>
    <x v="0"/>
    <x v="43"/>
    <n v="8"/>
    <n v="22.6"/>
    <n v="28"/>
    <n v="28.8"/>
    <s v="Yes"/>
    <s v="no"/>
    <n v="10"/>
    <x v="0"/>
    <n v="0"/>
    <x v="1"/>
    <n v="0"/>
    <s v="RI"/>
    <s v="422-4956"/>
    <s v="Male"/>
    <n v="19"/>
    <s v="Yes"/>
    <s v="No"/>
    <x v="0"/>
    <x v="0"/>
    <s v="No"/>
    <x v="0"/>
    <x v="2"/>
    <n v="13"/>
    <n v="49"/>
    <x v="0"/>
    <s v="0"/>
    <x v="1"/>
    <x v="0"/>
    <x v="0"/>
    <x v="1"/>
    <x v="0"/>
    <s v="&lt; 10"/>
  </r>
  <r>
    <s v="8935-XYEA"/>
    <x v="0"/>
    <x v="74"/>
    <n v="20"/>
    <n v="62.4"/>
    <n v="7"/>
    <n v="56"/>
    <s v="Yes"/>
    <s v="no"/>
    <n v="19"/>
    <x v="0"/>
    <n v="29"/>
    <x v="0"/>
    <n v="0"/>
    <s v="CT"/>
    <s v="417-7973"/>
    <s v="Male"/>
    <n v="21"/>
    <s v="Yes"/>
    <s v="No"/>
    <x v="0"/>
    <x v="0"/>
    <s v="Yes"/>
    <x v="0"/>
    <x v="0"/>
    <n v="37"/>
    <n v="256"/>
    <x v="0"/>
    <s v="0"/>
    <x v="1"/>
    <x v="0"/>
    <x v="0"/>
    <x v="0"/>
    <x v="0"/>
    <s v="&lt; 10"/>
  </r>
  <r>
    <s v="8707-WRHL"/>
    <x v="0"/>
    <x v="8"/>
    <n v="284"/>
    <n v="702"/>
    <n v="280"/>
    <n v="329"/>
    <s v="Yes"/>
    <s v="no"/>
    <n v="66"/>
    <x v="0"/>
    <n v="15"/>
    <x v="0"/>
    <n v="0"/>
    <s v="ME"/>
    <s v="390-2891"/>
    <s v="Male"/>
    <n v="19"/>
    <s v="Yes"/>
    <s v="No"/>
    <x v="0"/>
    <x v="0"/>
    <s v="Yes"/>
    <x v="2"/>
    <x v="2"/>
    <n v="45"/>
    <n v="3158"/>
    <x v="0"/>
    <s v="0"/>
    <x v="1"/>
    <x v="0"/>
    <x v="0"/>
    <x v="0"/>
    <x v="0"/>
    <s v="&gt; 40"/>
  </r>
  <r>
    <s v="8310-YFHN"/>
    <x v="0"/>
    <x v="16"/>
    <n v="360"/>
    <n v="874.7"/>
    <n v="511"/>
    <n v="262.8"/>
    <s v="Yes"/>
    <s v="yes"/>
    <n v="0"/>
    <x v="0"/>
    <n v="3"/>
    <x v="0"/>
    <n v="0"/>
    <s v="MD"/>
    <s v="362-2776"/>
    <s v="Male"/>
    <n v="33"/>
    <s v="No"/>
    <s v="No"/>
    <x v="0"/>
    <x v="0"/>
    <s v="No"/>
    <x v="2"/>
    <x v="2"/>
    <n v="28"/>
    <n v="2029"/>
    <x v="0"/>
    <s v="0"/>
    <x v="0"/>
    <x v="0"/>
    <x v="0"/>
    <x v="0"/>
    <x v="0"/>
    <s v="&gt; 40"/>
  </r>
  <r>
    <s v="5364-QFBA"/>
    <x v="0"/>
    <x v="3"/>
    <n v="31"/>
    <n v="73.2"/>
    <n v="40"/>
    <n v="154"/>
    <s v="Yes"/>
    <s v="yes"/>
    <n v="0"/>
    <x v="0"/>
    <n v="15"/>
    <x v="0"/>
    <n v="0"/>
    <s v="NC"/>
    <s v="344-3160"/>
    <s v="Female"/>
    <n v="25"/>
    <s v="Yes"/>
    <s v="No"/>
    <x v="0"/>
    <x v="0"/>
    <s v="Yes"/>
    <x v="1"/>
    <x v="2"/>
    <n v="26"/>
    <n v="274"/>
    <x v="0"/>
    <s v="0"/>
    <x v="1"/>
    <x v="0"/>
    <x v="0"/>
    <x v="0"/>
    <x v="0"/>
    <s v="10 - 40"/>
  </r>
  <r>
    <s v="7905-GBYZ"/>
    <x v="0"/>
    <x v="21"/>
    <n v="99"/>
    <n v="231"/>
    <n v="138"/>
    <n v="667"/>
    <s v="Yes"/>
    <s v="no"/>
    <n v="334"/>
    <x v="0"/>
    <n v="3"/>
    <x v="0"/>
    <n v="0"/>
    <s v="MN"/>
    <s v="335-3913"/>
    <s v="Male"/>
    <n v="79"/>
    <s v="No"/>
    <s v="Yes"/>
    <x v="0"/>
    <x v="0"/>
    <s v="No"/>
    <x v="2"/>
    <x v="0"/>
    <n v="22"/>
    <n v="1001"/>
    <x v="0"/>
    <s v="0"/>
    <x v="2"/>
    <x v="0"/>
    <x v="0"/>
    <x v="0"/>
    <x v="0"/>
    <s v="&gt; 40"/>
  </r>
  <r>
    <s v="7514-APWI"/>
    <x v="0"/>
    <x v="32"/>
    <n v="46"/>
    <n v="118.2"/>
    <n v="33"/>
    <n v="118.8"/>
    <s v="Yes"/>
    <s v="yes"/>
    <n v="0"/>
    <x v="0"/>
    <n v="6"/>
    <x v="0"/>
    <n v="0"/>
    <s v="WI"/>
    <s v="355-7705"/>
    <s v="Female"/>
    <n v="53"/>
    <s v="No"/>
    <s v="No"/>
    <x v="0"/>
    <x v="0"/>
    <s v="Yes"/>
    <x v="1"/>
    <x v="2"/>
    <n v="26"/>
    <n v="281"/>
    <x v="0"/>
    <s v="0"/>
    <x v="0"/>
    <x v="0"/>
    <x v="0"/>
    <x v="0"/>
    <x v="0"/>
    <s v="10 - 40"/>
  </r>
  <r>
    <s v="1346-ATZG"/>
    <x v="0"/>
    <x v="73"/>
    <n v="70"/>
    <n v="231.3"/>
    <n v="145"/>
    <n v="287.10000000000002"/>
    <s v="Yes"/>
    <s v="no"/>
    <n v="72"/>
    <x v="0"/>
    <n v="2"/>
    <x v="0"/>
    <n v="0"/>
    <s v="WV"/>
    <s v="419-1674"/>
    <s v="Female"/>
    <n v="81"/>
    <s v="No"/>
    <s v="Yes"/>
    <x v="0"/>
    <x v="0"/>
    <s v="Yes"/>
    <x v="1"/>
    <x v="0"/>
    <n v="38"/>
    <n v="1103"/>
    <x v="0"/>
    <s v="0"/>
    <x v="2"/>
    <x v="0"/>
    <x v="0"/>
    <x v="1"/>
    <x v="0"/>
    <s v="10 - 40"/>
  </r>
  <r>
    <s v="2684-SMQV"/>
    <x v="0"/>
    <x v="12"/>
    <n v="235"/>
    <n v="702.9"/>
    <n v="118"/>
    <n v="837.8"/>
    <s v="Yes"/>
    <s v="no"/>
    <n v="279"/>
    <x v="0"/>
    <n v="17"/>
    <x v="1"/>
    <n v="0"/>
    <s v="SD"/>
    <s v="351-7369"/>
    <s v="Male"/>
    <n v="26"/>
    <s v="Yes"/>
    <s v="No"/>
    <x v="0"/>
    <x v="0"/>
    <s v="No"/>
    <x v="2"/>
    <x v="2"/>
    <n v="38"/>
    <n v="2238"/>
    <x v="0"/>
    <s v="0"/>
    <x v="1"/>
    <x v="0"/>
    <x v="0"/>
    <x v="0"/>
    <x v="0"/>
    <s v="&gt; 40"/>
  </r>
  <r>
    <s v="9198-EIJD"/>
    <x v="0"/>
    <x v="61"/>
    <n v="46"/>
    <n v="93.3"/>
    <n v="32"/>
    <n v="93.6"/>
    <s v="Yes"/>
    <s v="no"/>
    <n v="19"/>
    <x v="0"/>
    <n v="10"/>
    <x v="0"/>
    <n v="0"/>
    <s v="OR"/>
    <s v="333-3421"/>
    <s v="Male"/>
    <n v="29"/>
    <s v="Yes"/>
    <s v="No"/>
    <x v="0"/>
    <x v="0"/>
    <s v="No"/>
    <x v="0"/>
    <x v="0"/>
    <n v="38"/>
    <n v="324"/>
    <x v="0"/>
    <s v="0"/>
    <x v="1"/>
    <x v="0"/>
    <x v="0"/>
    <x v="0"/>
    <x v="0"/>
    <s v="&lt; 10"/>
  </r>
  <r>
    <s v="8581-VGZD"/>
    <x v="0"/>
    <x v="28"/>
    <n v="116"/>
    <n v="320.3"/>
    <n v="108"/>
    <n v="277.2"/>
    <s v="Yes"/>
    <s v="no"/>
    <n v="55"/>
    <x v="0"/>
    <n v="6"/>
    <x v="0"/>
    <n v="0"/>
    <s v="CO"/>
    <s v="393-8199"/>
    <s v="Male"/>
    <n v="72"/>
    <s v="No"/>
    <s v="Yes"/>
    <x v="0"/>
    <x v="0"/>
    <s v="No"/>
    <x v="1"/>
    <x v="0"/>
    <n v="52"/>
    <n v="1837"/>
    <x v="0"/>
    <s v="0"/>
    <x v="2"/>
    <x v="0"/>
    <x v="0"/>
    <x v="0"/>
    <x v="0"/>
    <s v="10 - 40"/>
  </r>
  <r>
    <s v="8388-WLZZ"/>
    <x v="0"/>
    <x v="15"/>
    <n v="4"/>
    <n v="11.8"/>
    <n v="8"/>
    <n v="33"/>
    <s v="Yes"/>
    <s v="no"/>
    <n v="16"/>
    <x v="0"/>
    <n v="0"/>
    <x v="1"/>
    <n v="0"/>
    <s v="CT"/>
    <s v="388-4879"/>
    <s v="Male"/>
    <n v="57"/>
    <s v="No"/>
    <s v="No"/>
    <x v="0"/>
    <x v="0"/>
    <s v="No"/>
    <x v="0"/>
    <x v="2"/>
    <n v="13"/>
    <n v="26"/>
    <x v="0"/>
    <s v="0"/>
    <x v="0"/>
    <x v="0"/>
    <x v="0"/>
    <x v="1"/>
    <x v="0"/>
    <s v="&lt; 10"/>
  </r>
  <r>
    <s v="1930-FDBX"/>
    <x v="0"/>
    <x v="30"/>
    <n v="7"/>
    <n v="18.5"/>
    <n v="18"/>
    <n v="29.4"/>
    <s v="Yes"/>
    <s v="no"/>
    <n v="6"/>
    <x v="0"/>
    <n v="0"/>
    <x v="1"/>
    <n v="0"/>
    <s v="SD"/>
    <s v="420-9838"/>
    <s v="Female"/>
    <n v="39"/>
    <s v="No"/>
    <s v="No"/>
    <x v="0"/>
    <x v="0"/>
    <s v="No"/>
    <x v="0"/>
    <x v="2"/>
    <n v="13"/>
    <n v="39"/>
    <x v="0"/>
    <s v="0"/>
    <x v="0"/>
    <x v="0"/>
    <x v="0"/>
    <x v="1"/>
    <x v="0"/>
    <s v="&lt; 10"/>
  </r>
  <r>
    <s v="0600-QGOV"/>
    <x v="0"/>
    <x v="22"/>
    <n v="354"/>
    <n v="845.5"/>
    <n v="212"/>
    <n v="445.2"/>
    <s v="Yes"/>
    <s v="yes"/>
    <n v="0"/>
    <x v="0"/>
    <n v="5"/>
    <x v="1"/>
    <n v="51"/>
    <s v="TX"/>
    <s v="355-7293"/>
    <s v="Male"/>
    <n v="60"/>
    <s v="No"/>
    <s v="No"/>
    <x v="0"/>
    <x v="0"/>
    <s v="No"/>
    <x v="2"/>
    <x v="2"/>
    <n v="27"/>
    <n v="1413"/>
    <x v="0"/>
    <s v="0"/>
    <x v="0"/>
    <x v="0"/>
    <x v="0"/>
    <x v="0"/>
    <x v="0"/>
    <s v="&gt; 40"/>
  </r>
  <r>
    <s v="5253-URDR"/>
    <x v="0"/>
    <x v="43"/>
    <n v="29"/>
    <n v="59.3"/>
    <n v="32"/>
    <n v="29.6"/>
    <s v="Yes"/>
    <s v="no"/>
    <n v="15"/>
    <x v="1"/>
    <n v="0"/>
    <x v="1"/>
    <n v="0"/>
    <s v="NH"/>
    <s v="406-4588"/>
    <s v="Male"/>
    <n v="28"/>
    <s v="Yes"/>
    <s v="No"/>
    <x v="0"/>
    <x v="0"/>
    <s v="No"/>
    <x v="1"/>
    <x v="2"/>
    <n v="13"/>
    <n v="55"/>
    <x v="0"/>
    <s v="0"/>
    <x v="1"/>
    <x v="0"/>
    <x v="0"/>
    <x v="1"/>
    <x v="0"/>
    <s v="&lt; 10"/>
  </r>
  <r>
    <s v="5217-LVYP"/>
    <x v="0"/>
    <x v="57"/>
    <n v="244"/>
    <n v="598.9"/>
    <n v="825"/>
    <n v="1012.5"/>
    <s v="Yes"/>
    <s v="no"/>
    <n v="506"/>
    <x v="1"/>
    <n v="3"/>
    <x v="0"/>
    <n v="0"/>
    <s v="OK"/>
    <s v="345-1524"/>
    <s v="Male"/>
    <n v="56"/>
    <s v="No"/>
    <s v="No"/>
    <x v="0"/>
    <x v="0"/>
    <s v="Yes"/>
    <x v="2"/>
    <x v="0"/>
    <n v="38"/>
    <n v="2834"/>
    <x v="0"/>
    <s v="0"/>
    <x v="0"/>
    <x v="0"/>
    <x v="0"/>
    <x v="0"/>
    <x v="0"/>
    <s v="&gt; 40"/>
  </r>
  <r>
    <s v="9146-EXLV"/>
    <x v="0"/>
    <x v="41"/>
    <n v="484"/>
    <n v="1032.7"/>
    <n v="148"/>
    <n v="636.4"/>
    <s v="Yes"/>
    <s v="no"/>
    <n v="159"/>
    <x v="0"/>
    <n v="17"/>
    <x v="0"/>
    <n v="0"/>
    <s v="WI"/>
    <s v="375-8493"/>
    <s v="Male"/>
    <n v="25"/>
    <s v="Yes"/>
    <s v="No"/>
    <x v="0"/>
    <x v="0"/>
    <s v="Yes"/>
    <x v="2"/>
    <x v="0"/>
    <n v="32"/>
    <n v="2344"/>
    <x v="0"/>
    <s v="0"/>
    <x v="1"/>
    <x v="0"/>
    <x v="0"/>
    <x v="0"/>
    <x v="0"/>
    <s v="&gt; 40"/>
  </r>
  <r>
    <s v="3378-ESJD"/>
    <x v="0"/>
    <x v="63"/>
    <n v="122"/>
    <n v="360.6"/>
    <n v="288"/>
    <n v="813.6"/>
    <s v="Yes"/>
    <s v="no"/>
    <n v="203"/>
    <x v="0"/>
    <n v="9"/>
    <x v="0"/>
    <n v="0"/>
    <s v="AL"/>
    <s v="361-2924"/>
    <s v="Male"/>
    <n v="35"/>
    <s v="No"/>
    <s v="No"/>
    <x v="0"/>
    <x v="0"/>
    <s v="Yes"/>
    <x v="2"/>
    <x v="2"/>
    <n v="67"/>
    <n v="4856"/>
    <x v="0"/>
    <s v="0"/>
    <x v="0"/>
    <x v="0"/>
    <x v="0"/>
    <x v="0"/>
    <x v="0"/>
    <s v="&gt; 40"/>
  </r>
  <r>
    <s v="1094-SFGH"/>
    <x v="0"/>
    <x v="17"/>
    <n v="372"/>
    <n v="754.9"/>
    <n v="94"/>
    <n v="606.29999999999995"/>
    <s v="Yes"/>
    <s v="no"/>
    <n v="121"/>
    <x v="1"/>
    <n v="0"/>
    <x v="1"/>
    <n v="0"/>
    <s v="PA"/>
    <s v="359-6163"/>
    <s v="Male"/>
    <n v="54"/>
    <s v="No"/>
    <s v="No"/>
    <x v="0"/>
    <x v="0"/>
    <s v="No"/>
    <x v="1"/>
    <x v="0"/>
    <n v="12"/>
    <n v="580"/>
    <x v="0"/>
    <s v="0"/>
    <x v="0"/>
    <x v="0"/>
    <x v="0"/>
    <x v="1"/>
    <x v="0"/>
    <s v="&gt; 40"/>
  </r>
  <r>
    <s v="0566-LLDK"/>
    <x v="0"/>
    <x v="27"/>
    <n v="491"/>
    <n v="976.3"/>
    <n v="65"/>
    <n v="624"/>
    <s v="Yes"/>
    <s v="no"/>
    <n v="208"/>
    <x v="0"/>
    <n v="14"/>
    <x v="0"/>
    <n v="0"/>
    <s v="OK"/>
    <s v="411-8140"/>
    <s v="Male"/>
    <n v="21"/>
    <s v="Yes"/>
    <s v="No"/>
    <x v="0"/>
    <x v="0"/>
    <s v="Yes"/>
    <x v="2"/>
    <x v="2"/>
    <n v="52"/>
    <n v="3403"/>
    <x v="0"/>
    <s v="0"/>
    <x v="1"/>
    <x v="0"/>
    <x v="0"/>
    <x v="0"/>
    <x v="0"/>
    <s v="&gt; 40"/>
  </r>
  <r>
    <s v="1253-BECX"/>
    <x v="0"/>
    <x v="73"/>
    <n v="117"/>
    <n v="260.3"/>
    <n v="145"/>
    <n v="275.5"/>
    <s v="Yes"/>
    <s v="no"/>
    <n v="92"/>
    <x v="1"/>
    <n v="7"/>
    <x v="1"/>
    <n v="76"/>
    <s v="ME"/>
    <s v="381-9049"/>
    <s v="Male"/>
    <n v="50"/>
    <s v="No"/>
    <s v="No"/>
    <x v="0"/>
    <x v="0"/>
    <s v="Yes"/>
    <x v="0"/>
    <x v="2"/>
    <n v="37"/>
    <n v="1064"/>
    <x v="0"/>
    <s v="0"/>
    <x v="0"/>
    <x v="0"/>
    <x v="0"/>
    <x v="0"/>
    <x v="0"/>
    <s v="10 - 40"/>
  </r>
  <r>
    <s v="2581-VNRV"/>
    <x v="0"/>
    <x v="0"/>
    <n v="6"/>
    <n v="15"/>
    <n v="6"/>
    <n v="12.5"/>
    <s v="Yes"/>
    <s v="no"/>
    <n v="4"/>
    <x v="2"/>
    <n v="3"/>
    <x v="0"/>
    <n v="0"/>
    <s v="WV"/>
    <s v="344-4478"/>
    <s v="Male"/>
    <n v="39"/>
    <s v="No"/>
    <s v="No"/>
    <x v="0"/>
    <x v="0"/>
    <s v="No"/>
    <x v="0"/>
    <x v="2"/>
    <n v="27"/>
    <n v="27"/>
    <x v="0"/>
    <s v="0"/>
    <x v="0"/>
    <x v="0"/>
    <x v="0"/>
    <x v="0"/>
    <x v="0"/>
    <s v="&lt; 10"/>
  </r>
  <r>
    <s v="7869-KHHM"/>
    <x v="0"/>
    <x v="5"/>
    <n v="24"/>
    <n v="66.8"/>
    <n v="68"/>
    <n v="163.19999999999999"/>
    <s v="Yes"/>
    <s v="no"/>
    <n v="33"/>
    <x v="0"/>
    <n v="14"/>
    <x v="0"/>
    <n v="0"/>
    <s v="MN"/>
    <s v="410-7383"/>
    <s v="Male"/>
    <n v="44"/>
    <s v="No"/>
    <s v="No"/>
    <x v="0"/>
    <x v="0"/>
    <s v="Yes"/>
    <x v="2"/>
    <x v="2"/>
    <n v="24"/>
    <n v="403"/>
    <x v="0"/>
    <s v="0"/>
    <x v="0"/>
    <x v="0"/>
    <x v="0"/>
    <x v="0"/>
    <x v="0"/>
    <s v="10 - 40"/>
  </r>
  <r>
    <s v="7834-ENXH"/>
    <x v="0"/>
    <x v="43"/>
    <n v="17"/>
    <n v="43.4"/>
    <n v="20"/>
    <n v="36.4"/>
    <s v="Yes"/>
    <s v="no"/>
    <n v="18"/>
    <x v="1"/>
    <n v="30"/>
    <x v="0"/>
    <n v="0"/>
    <s v="NY"/>
    <s v="356-1889"/>
    <s v="Male"/>
    <n v="24"/>
    <s v="Yes"/>
    <s v="No"/>
    <x v="0"/>
    <x v="0"/>
    <s v="No"/>
    <x v="0"/>
    <x v="2"/>
    <n v="35"/>
    <n v="128"/>
    <x v="0"/>
    <s v="0"/>
    <x v="1"/>
    <x v="0"/>
    <x v="0"/>
    <x v="0"/>
    <x v="0"/>
    <s v="&lt; 10"/>
  </r>
  <r>
    <s v="9488-PSYP"/>
    <x v="0"/>
    <x v="38"/>
    <n v="218"/>
    <n v="459.7"/>
    <n v="255"/>
    <n v="627.29999999999995"/>
    <s v="Yes"/>
    <s v="no"/>
    <n v="126"/>
    <x v="2"/>
    <n v="6"/>
    <x v="0"/>
    <n v="0"/>
    <s v="AZ"/>
    <s v="341-2360"/>
    <s v="Male"/>
    <n v="51"/>
    <s v="No"/>
    <s v="No"/>
    <x v="0"/>
    <x v="0"/>
    <s v="No"/>
    <x v="1"/>
    <x v="2"/>
    <n v="49"/>
    <n v="2480"/>
    <x v="0"/>
    <s v="0"/>
    <x v="0"/>
    <x v="0"/>
    <x v="0"/>
    <x v="0"/>
    <x v="0"/>
    <s v="&gt; 40"/>
  </r>
  <r>
    <s v="3678-PYNY"/>
    <x v="0"/>
    <x v="10"/>
    <n v="329"/>
    <n v="1040"/>
    <n v="414"/>
    <n v="634.79999999999995"/>
    <s v="Yes"/>
    <s v="no"/>
    <n v="317"/>
    <x v="2"/>
    <n v="0"/>
    <x v="1"/>
    <n v="0"/>
    <s v="OH"/>
    <s v="370-3021"/>
    <s v="Male"/>
    <n v="63"/>
    <s v="No"/>
    <s v="No"/>
    <x v="0"/>
    <x v="0"/>
    <s v="No"/>
    <x v="2"/>
    <x v="2"/>
    <n v="13"/>
    <n v="908"/>
    <x v="0"/>
    <s v="0"/>
    <x v="0"/>
    <x v="0"/>
    <x v="0"/>
    <x v="1"/>
    <x v="0"/>
    <s v="&gt; 40"/>
  </r>
  <r>
    <s v="3461-WHCA"/>
    <x v="0"/>
    <x v="53"/>
    <n v="28"/>
    <n v="78.5"/>
    <n v="64"/>
    <n v="145.6"/>
    <s v="Yes"/>
    <s v="no"/>
    <n v="36"/>
    <x v="0"/>
    <n v="16"/>
    <x v="0"/>
    <n v="0"/>
    <s v="MI"/>
    <s v="336-4656"/>
    <s v="Male"/>
    <n v="21"/>
    <s v="Yes"/>
    <s v="No"/>
    <x v="0"/>
    <x v="0"/>
    <s v="No"/>
    <x v="0"/>
    <x v="2"/>
    <n v="47"/>
    <n v="731"/>
    <x v="0"/>
    <s v="0"/>
    <x v="1"/>
    <x v="0"/>
    <x v="0"/>
    <x v="0"/>
    <x v="0"/>
    <s v="10 - 40"/>
  </r>
  <r>
    <s v="6031-NIGT"/>
    <x v="0"/>
    <x v="15"/>
    <n v="9"/>
    <n v="23.9"/>
    <n v="12"/>
    <n v="27.8"/>
    <s v="Yes"/>
    <s v="yes"/>
    <n v="0"/>
    <x v="0"/>
    <n v="0"/>
    <x v="1"/>
    <n v="0"/>
    <s v="MA"/>
    <s v="386-2810"/>
    <s v="Male"/>
    <n v="50"/>
    <s v="No"/>
    <s v="No"/>
    <x v="0"/>
    <x v="0"/>
    <s v="No"/>
    <x v="1"/>
    <x v="2"/>
    <n v="11"/>
    <n v="27"/>
    <x v="0"/>
    <s v="0"/>
    <x v="0"/>
    <x v="0"/>
    <x v="0"/>
    <x v="1"/>
    <x v="0"/>
    <s v="&lt; 10"/>
  </r>
  <r>
    <s v="5072-BYXS"/>
    <x v="0"/>
    <x v="72"/>
    <n v="244"/>
    <n v="586.70000000000005"/>
    <n v="270"/>
    <n v="522"/>
    <s v="Yes"/>
    <s v="no"/>
    <n v="174"/>
    <x v="1"/>
    <n v="4"/>
    <x v="0"/>
    <n v="0"/>
    <s v="MI"/>
    <s v="346-5707"/>
    <s v="Male"/>
    <n v="55"/>
    <s v="No"/>
    <s v="No"/>
    <x v="0"/>
    <x v="0"/>
    <s v="Yes"/>
    <x v="2"/>
    <x v="0"/>
    <n v="64"/>
    <n v="2869"/>
    <x v="0"/>
    <s v="0"/>
    <x v="0"/>
    <x v="0"/>
    <x v="0"/>
    <x v="0"/>
    <x v="0"/>
    <s v="&gt; 40"/>
  </r>
  <r>
    <s v="4909-MEYJ"/>
    <x v="0"/>
    <x v="1"/>
    <n v="119"/>
    <n v="230.5"/>
    <n v="231"/>
    <n v="376.2"/>
    <s v="Yes"/>
    <s v="no"/>
    <n v="75"/>
    <x v="2"/>
    <n v="6"/>
    <x v="0"/>
    <n v="0"/>
    <s v="NM"/>
    <s v="405-8370"/>
    <s v="Female"/>
    <n v="53"/>
    <s v="No"/>
    <s v="No"/>
    <x v="0"/>
    <x v="0"/>
    <s v="Yes"/>
    <x v="1"/>
    <x v="0"/>
    <n v="59"/>
    <n v="1952"/>
    <x v="0"/>
    <s v="0"/>
    <x v="0"/>
    <x v="0"/>
    <x v="0"/>
    <x v="0"/>
    <x v="0"/>
    <s v="10 - 40"/>
  </r>
  <r>
    <s v="6742-IGAH"/>
    <x v="0"/>
    <x v="8"/>
    <n v="294"/>
    <n v="984.6"/>
    <n v="560"/>
    <n v="889"/>
    <s v="Yes"/>
    <s v="no"/>
    <n v="178"/>
    <x v="2"/>
    <n v="8"/>
    <x v="0"/>
    <n v="0"/>
    <s v="MO"/>
    <s v="373-2053"/>
    <s v="Male"/>
    <n v="38"/>
    <s v="No"/>
    <s v="No"/>
    <x v="0"/>
    <x v="0"/>
    <s v="Yes"/>
    <x v="2"/>
    <x v="2"/>
    <n v="56"/>
    <n v="3917"/>
    <x v="0"/>
    <s v="0"/>
    <x v="0"/>
    <x v="0"/>
    <x v="0"/>
    <x v="0"/>
    <x v="0"/>
    <s v="&gt; 40"/>
  </r>
  <r>
    <s v="0119-HSAD"/>
    <x v="0"/>
    <x v="42"/>
    <n v="220"/>
    <n v="495.1"/>
    <n v="304"/>
    <n v="497.8"/>
    <s v="Yes"/>
    <s v="no"/>
    <n v="166"/>
    <x v="0"/>
    <n v="18"/>
    <x v="0"/>
    <n v="0"/>
    <s v="RI"/>
    <s v="369-5222"/>
    <s v="Male"/>
    <n v="28"/>
    <s v="Yes"/>
    <s v="No"/>
    <x v="0"/>
    <x v="0"/>
    <s v="Yes"/>
    <x v="2"/>
    <x v="2"/>
    <n v="35"/>
    <n v="1345"/>
    <x v="0"/>
    <s v="0"/>
    <x v="1"/>
    <x v="0"/>
    <x v="0"/>
    <x v="0"/>
    <x v="0"/>
    <s v="10 - 40"/>
  </r>
  <r>
    <s v="2531-DYCG"/>
    <x v="0"/>
    <x v="65"/>
    <n v="129"/>
    <n v="344.8"/>
    <n v="392"/>
    <n v="323.39999999999998"/>
    <s v="Yes"/>
    <s v="no"/>
    <n v="65"/>
    <x v="1"/>
    <n v="7"/>
    <x v="0"/>
    <n v="0"/>
    <s v="NC"/>
    <s v="347-7420"/>
    <s v="Male"/>
    <n v="51"/>
    <s v="No"/>
    <s v="No"/>
    <x v="0"/>
    <x v="0"/>
    <s v="No"/>
    <x v="1"/>
    <x v="2"/>
    <n v="30"/>
    <n v="1470"/>
    <x v="0"/>
    <s v="0"/>
    <x v="0"/>
    <x v="0"/>
    <x v="0"/>
    <x v="0"/>
    <x v="0"/>
    <s v="&gt; 40"/>
  </r>
  <r>
    <s v="4549-YZOS"/>
    <x v="0"/>
    <x v="2"/>
    <n v="210"/>
    <n v="575.5"/>
    <n v="264"/>
    <n v="580.79999999999995"/>
    <s v="Yes"/>
    <s v="yes"/>
    <n v="0"/>
    <x v="1"/>
    <n v="1"/>
    <x v="0"/>
    <n v="0"/>
    <s v="NV"/>
    <s v="380-7742"/>
    <s v="Female"/>
    <n v="68"/>
    <s v="No"/>
    <s v="Yes"/>
    <x v="0"/>
    <x v="0"/>
    <s v="Yes"/>
    <x v="1"/>
    <x v="2"/>
    <n v="54"/>
    <n v="2383"/>
    <x v="0"/>
    <s v="0"/>
    <x v="2"/>
    <x v="0"/>
    <x v="0"/>
    <x v="1"/>
    <x v="0"/>
    <s v="&gt; 40"/>
  </r>
  <r>
    <s v="8609-YMBL"/>
    <x v="0"/>
    <x v="65"/>
    <n v="241"/>
    <n v="590.20000000000005"/>
    <n v="49"/>
    <n v="357.7"/>
    <s v="Yes"/>
    <s v="no"/>
    <n v="89"/>
    <x v="0"/>
    <n v="1"/>
    <x v="0"/>
    <n v="0"/>
    <s v="DC"/>
    <s v="329-6191"/>
    <s v="Male"/>
    <n v="67"/>
    <s v="No"/>
    <s v="Yes"/>
    <x v="0"/>
    <x v="0"/>
    <s v="Yes"/>
    <x v="2"/>
    <x v="0"/>
    <n v="46"/>
    <n v="2244"/>
    <x v="0"/>
    <s v="0"/>
    <x v="2"/>
    <x v="0"/>
    <x v="0"/>
    <x v="1"/>
    <x v="0"/>
    <s v="&gt; 40"/>
  </r>
  <r>
    <s v="5454-EVEO"/>
    <x v="0"/>
    <x v="20"/>
    <n v="35"/>
    <n v="103.4"/>
    <n v="65"/>
    <n v="104"/>
    <s v="Yes"/>
    <s v="no"/>
    <n v="35"/>
    <x v="0"/>
    <n v="4"/>
    <x v="0"/>
    <n v="0"/>
    <s v="UT"/>
    <s v="340-3075"/>
    <s v="Female"/>
    <n v="62"/>
    <s v="No"/>
    <s v="No"/>
    <x v="0"/>
    <x v="0"/>
    <s v="No"/>
    <x v="0"/>
    <x v="2"/>
    <n v="27"/>
    <n v="346"/>
    <x v="0"/>
    <s v="0"/>
    <x v="0"/>
    <x v="0"/>
    <x v="0"/>
    <x v="0"/>
    <x v="0"/>
    <s v="10 - 40"/>
  </r>
  <r>
    <s v="3141-CSYM"/>
    <x v="0"/>
    <x v="74"/>
    <n v="23"/>
    <n v="59"/>
    <n v="0"/>
    <n v="0"/>
    <s v="No"/>
    <s v="yes"/>
    <n v="0"/>
    <x v="0"/>
    <n v="3"/>
    <x v="0"/>
    <n v="0"/>
    <s v="WA"/>
    <s v="416-5849"/>
    <s v="Male"/>
    <n v="59"/>
    <s v="No"/>
    <s v="No"/>
    <x v="0"/>
    <x v="0"/>
    <s v="No"/>
    <x v="0"/>
    <x v="2"/>
    <n v="9"/>
    <n v="65"/>
    <x v="0"/>
    <s v="0"/>
    <x v="0"/>
    <x v="0"/>
    <x v="0"/>
    <x v="0"/>
    <x v="0"/>
    <s v="&lt; 10"/>
  </r>
  <r>
    <s v="4578-CAXO"/>
    <x v="0"/>
    <x v="40"/>
    <n v="289"/>
    <n v="678.3"/>
    <n v="408"/>
    <n v="952"/>
    <s v="Yes"/>
    <s v="no"/>
    <n v="238"/>
    <x v="1"/>
    <n v="3"/>
    <x v="1"/>
    <n v="24"/>
    <s v="FL"/>
    <s v="334-7443"/>
    <s v="Female"/>
    <n v="67"/>
    <s v="No"/>
    <s v="Yes"/>
    <x v="0"/>
    <x v="0"/>
    <s v="Yes"/>
    <x v="1"/>
    <x v="2"/>
    <n v="50"/>
    <n v="3385"/>
    <x v="0"/>
    <s v="0"/>
    <x v="2"/>
    <x v="0"/>
    <x v="0"/>
    <x v="0"/>
    <x v="0"/>
    <s v="&gt; 40"/>
  </r>
  <r>
    <s v="8244-GSZA"/>
    <x v="0"/>
    <x v="34"/>
    <n v="401"/>
    <n v="836.9"/>
    <n v="336"/>
    <n v="649.6"/>
    <s v="Yes"/>
    <s v="no"/>
    <n v="216"/>
    <x v="1"/>
    <n v="10"/>
    <x v="0"/>
    <n v="0"/>
    <s v="VA"/>
    <s v="394-9121"/>
    <s v="Female"/>
    <n v="33"/>
    <s v="No"/>
    <s v="No"/>
    <x v="0"/>
    <x v="0"/>
    <s v="No"/>
    <x v="0"/>
    <x v="0"/>
    <n v="37"/>
    <n v="2088"/>
    <x v="0"/>
    <s v="0"/>
    <x v="0"/>
    <x v="0"/>
    <x v="0"/>
    <x v="0"/>
    <x v="0"/>
    <s v="&gt; 40"/>
  </r>
  <r>
    <s v="7591-AQKY"/>
    <x v="0"/>
    <x v="74"/>
    <n v="12"/>
    <n v="39.9"/>
    <n v="0"/>
    <n v="0"/>
    <s v="No"/>
    <s v="yes"/>
    <n v="0"/>
    <x v="2"/>
    <n v="3"/>
    <x v="0"/>
    <n v="0"/>
    <s v="KS"/>
    <s v="383-1657"/>
    <s v="Female"/>
    <n v="49"/>
    <s v="No"/>
    <s v="No"/>
    <x v="0"/>
    <x v="0"/>
    <s v="No"/>
    <x v="0"/>
    <x v="0"/>
    <n v="43"/>
    <n v="284"/>
    <x v="0"/>
    <s v="0"/>
    <x v="0"/>
    <x v="0"/>
    <x v="0"/>
    <x v="0"/>
    <x v="0"/>
    <s v="&lt; 10"/>
  </r>
  <r>
    <s v="5356-VJDK"/>
    <x v="0"/>
    <x v="26"/>
    <n v="390"/>
    <n v="750.3"/>
    <n v="189"/>
    <n v="724.5"/>
    <s v="Yes"/>
    <s v="no"/>
    <n v="362"/>
    <x v="2"/>
    <n v="9"/>
    <x v="0"/>
    <n v="0"/>
    <s v="DC"/>
    <s v="362-8280"/>
    <s v="Female"/>
    <n v="27"/>
    <s v="Yes"/>
    <s v="No"/>
    <x v="0"/>
    <x v="0"/>
    <s v="Yes"/>
    <x v="1"/>
    <x v="0"/>
    <n v="50"/>
    <n v="3126"/>
    <x v="0"/>
    <s v="0"/>
    <x v="1"/>
    <x v="0"/>
    <x v="0"/>
    <x v="0"/>
    <x v="0"/>
    <s v="&gt; 40"/>
  </r>
  <r>
    <s v="6563-WJMN"/>
    <x v="0"/>
    <x v="11"/>
    <n v="52"/>
    <n v="123.9"/>
    <n v="21"/>
    <n v="149.1"/>
    <s v="Yes"/>
    <s v="no"/>
    <n v="50"/>
    <x v="2"/>
    <n v="0"/>
    <x v="1"/>
    <n v="0"/>
    <s v="LA"/>
    <s v="392-8905"/>
    <s v="Female"/>
    <n v="48"/>
    <s v="No"/>
    <s v="No"/>
    <x v="0"/>
    <x v="0"/>
    <s v="No"/>
    <x v="2"/>
    <x v="2"/>
    <n v="9"/>
    <n v="193"/>
    <x v="0"/>
    <s v="0"/>
    <x v="0"/>
    <x v="0"/>
    <x v="0"/>
    <x v="1"/>
    <x v="0"/>
    <s v="10 - 40"/>
  </r>
  <r>
    <s v="8187-ETUC"/>
    <x v="0"/>
    <x v="7"/>
    <n v="99"/>
    <n v="201.4"/>
    <n v="100"/>
    <n v="345"/>
    <s v="Yes"/>
    <s v="no"/>
    <n v="86"/>
    <x v="2"/>
    <n v="26"/>
    <x v="1"/>
    <n v="32"/>
    <s v="TX"/>
    <s v="351-6384"/>
    <s v="Female"/>
    <n v="24"/>
    <s v="Yes"/>
    <s v="No"/>
    <x v="0"/>
    <x v="0"/>
    <s v="No"/>
    <x v="0"/>
    <x v="0"/>
    <n v="63"/>
    <n v="1584"/>
    <x v="0"/>
    <s v="0"/>
    <x v="1"/>
    <x v="0"/>
    <x v="0"/>
    <x v="0"/>
    <x v="0"/>
    <s v="10 - 40"/>
  </r>
  <r>
    <s v="1010-DKQH"/>
    <x v="0"/>
    <x v="59"/>
    <n v="113"/>
    <n v="280.3"/>
    <n v="0"/>
    <n v="0"/>
    <s v="No"/>
    <s v="yes"/>
    <n v="0"/>
    <x v="1"/>
    <n v="10"/>
    <x v="0"/>
    <n v="0"/>
    <s v="NJ"/>
    <s v="348-8015"/>
    <s v="Male"/>
    <n v="28"/>
    <s v="Yes"/>
    <s v="No"/>
    <x v="0"/>
    <x v="0"/>
    <s v="Yes"/>
    <x v="0"/>
    <x v="0"/>
    <n v="51"/>
    <n v="1198"/>
    <x v="0"/>
    <s v="0"/>
    <x v="1"/>
    <x v="0"/>
    <x v="0"/>
    <x v="0"/>
    <x v="0"/>
    <s v="10 - 40"/>
  </r>
  <r>
    <s v="9120-EHWN"/>
    <x v="0"/>
    <x v="27"/>
    <n v="270"/>
    <n v="717.2"/>
    <n v="130"/>
    <n v="481"/>
    <s v="Yes"/>
    <s v="no"/>
    <n v="96"/>
    <x v="0"/>
    <n v="3"/>
    <x v="0"/>
    <n v="0"/>
    <s v="DE"/>
    <s v="374-6966"/>
    <s v="Female"/>
    <n v="79"/>
    <s v="No"/>
    <s v="Yes"/>
    <x v="0"/>
    <x v="0"/>
    <s v="Yes"/>
    <x v="1"/>
    <x v="2"/>
    <n v="46"/>
    <n v="3013"/>
    <x v="0"/>
    <s v="0"/>
    <x v="2"/>
    <x v="0"/>
    <x v="0"/>
    <x v="0"/>
    <x v="0"/>
    <s v="&gt; 40"/>
  </r>
  <r>
    <s v="9495-IPCD"/>
    <x v="0"/>
    <x v="14"/>
    <n v="255"/>
    <n v="498"/>
    <n v="355"/>
    <n v="461.5"/>
    <s v="Yes"/>
    <s v="no"/>
    <n v="154"/>
    <x v="1"/>
    <n v="5"/>
    <x v="0"/>
    <n v="0"/>
    <s v="VT"/>
    <s v="328-2236"/>
    <s v="Female"/>
    <n v="69"/>
    <s v="No"/>
    <s v="Yes"/>
    <x v="0"/>
    <x v="0"/>
    <s v="Yes"/>
    <x v="2"/>
    <x v="0"/>
    <n v="47"/>
    <n v="3357"/>
    <x v="0"/>
    <s v="0"/>
    <x v="2"/>
    <x v="0"/>
    <x v="0"/>
    <x v="0"/>
    <x v="0"/>
    <s v="&gt; 40"/>
  </r>
  <r>
    <s v="3552-PIPI"/>
    <x v="0"/>
    <x v="72"/>
    <n v="255"/>
    <n v="674.7"/>
    <n v="90"/>
    <n v="427.5"/>
    <s v="Yes"/>
    <s v="no"/>
    <n v="86"/>
    <x v="0"/>
    <n v="3"/>
    <x v="0"/>
    <n v="0"/>
    <s v="MT"/>
    <s v="361-9621"/>
    <s v="Female"/>
    <n v="51"/>
    <s v="No"/>
    <s v="No"/>
    <x v="0"/>
    <x v="0"/>
    <s v="No"/>
    <x v="0"/>
    <x v="0"/>
    <n v="34"/>
    <n v="1546"/>
    <x v="0"/>
    <s v="0"/>
    <x v="0"/>
    <x v="0"/>
    <x v="0"/>
    <x v="0"/>
    <x v="0"/>
    <s v="&gt; 40"/>
  </r>
  <r>
    <s v="7528-PPCC"/>
    <x v="0"/>
    <x v="16"/>
    <n v="380"/>
    <n v="1022.6"/>
    <n v="292"/>
    <n v="350.4"/>
    <s v="Yes"/>
    <s v="no"/>
    <n v="175"/>
    <x v="2"/>
    <n v="5"/>
    <x v="0"/>
    <n v="0"/>
    <s v="ND"/>
    <s v="421-2723"/>
    <s v="Male"/>
    <n v="40"/>
    <s v="No"/>
    <s v="No"/>
    <x v="0"/>
    <x v="0"/>
    <s v="Yes"/>
    <x v="2"/>
    <x v="2"/>
    <n v="57"/>
    <n v="4167"/>
    <x v="0"/>
    <s v="0"/>
    <x v="0"/>
    <x v="0"/>
    <x v="0"/>
    <x v="0"/>
    <x v="0"/>
    <s v="&gt; 40"/>
  </r>
  <r>
    <s v="9108-DUOU"/>
    <x v="0"/>
    <x v="37"/>
    <n v="44"/>
    <n v="86.6"/>
    <n v="36"/>
    <n v="140.4"/>
    <s v="Yes"/>
    <s v="no"/>
    <n v="70"/>
    <x v="2"/>
    <n v="0"/>
    <x v="1"/>
    <n v="0"/>
    <s v="NJ"/>
    <s v="327-9341"/>
    <s v="Male"/>
    <n v="43"/>
    <s v="No"/>
    <s v="No"/>
    <x v="0"/>
    <x v="0"/>
    <s v="No"/>
    <x v="1"/>
    <x v="2"/>
    <n v="13"/>
    <n v="113"/>
    <x v="0"/>
    <s v="0"/>
    <x v="0"/>
    <x v="0"/>
    <x v="0"/>
    <x v="1"/>
    <x v="0"/>
    <s v="&lt; 10"/>
  </r>
  <r>
    <s v="4185-HIZQ"/>
    <x v="0"/>
    <x v="71"/>
    <n v="185"/>
    <n v="532.9"/>
    <n v="246"/>
    <n v="442.8"/>
    <s v="Yes"/>
    <s v="no"/>
    <n v="148"/>
    <x v="2"/>
    <n v="14"/>
    <x v="1"/>
    <n v="24"/>
    <s v="MO"/>
    <s v="383-5474"/>
    <s v="Female"/>
    <n v="30"/>
    <s v="No"/>
    <s v="No"/>
    <x v="0"/>
    <x v="0"/>
    <s v="No"/>
    <x v="1"/>
    <x v="0"/>
    <n v="29"/>
    <n v="1181"/>
    <x v="0"/>
    <s v="0"/>
    <x v="1"/>
    <x v="0"/>
    <x v="0"/>
    <x v="0"/>
    <x v="0"/>
    <s v="&gt; 40"/>
  </r>
  <r>
    <s v="6310-ZOHJ"/>
    <x v="0"/>
    <x v="44"/>
    <n v="175"/>
    <n v="344"/>
    <n v="465"/>
    <n v="285.2"/>
    <s v="Yes"/>
    <s v="no"/>
    <n v="143"/>
    <x v="1"/>
    <n v="3"/>
    <x v="0"/>
    <n v="0"/>
    <s v="KS"/>
    <s v="373-5438"/>
    <s v="Male"/>
    <n v="44"/>
    <s v="No"/>
    <s v="No"/>
    <x v="0"/>
    <x v="0"/>
    <s v="Yes"/>
    <x v="2"/>
    <x v="0"/>
    <n v="45"/>
    <n v="1409"/>
    <x v="0"/>
    <s v="0"/>
    <x v="0"/>
    <x v="0"/>
    <x v="0"/>
    <x v="0"/>
    <x v="0"/>
    <s v="10 - 40"/>
  </r>
  <r>
    <s v="0820-QAGX"/>
    <x v="0"/>
    <x v="10"/>
    <n v="320"/>
    <n v="762"/>
    <n v="207"/>
    <n v="517.5"/>
    <s v="Yes"/>
    <s v="no"/>
    <n v="104"/>
    <x v="2"/>
    <n v="2"/>
    <x v="0"/>
    <n v="0"/>
    <s v="NC"/>
    <s v="333-9253"/>
    <s v="Female"/>
    <n v="47"/>
    <s v="No"/>
    <s v="No"/>
    <x v="0"/>
    <x v="0"/>
    <s v="Yes"/>
    <x v="2"/>
    <x v="2"/>
    <n v="36"/>
    <n v="2495"/>
    <x v="0"/>
    <s v="0"/>
    <x v="0"/>
    <x v="0"/>
    <x v="0"/>
    <x v="1"/>
    <x v="0"/>
    <s v="&gt; 40"/>
  </r>
  <r>
    <s v="2379-GYWH"/>
    <x v="0"/>
    <x v="35"/>
    <n v="180"/>
    <n v="620.29999999999995"/>
    <n v="336"/>
    <n v="748.8"/>
    <s v="Yes"/>
    <s v="no"/>
    <n v="250"/>
    <x v="1"/>
    <n v="7"/>
    <x v="0"/>
    <n v="0"/>
    <s v="OK"/>
    <s v="336-6085"/>
    <s v="Female"/>
    <n v="67"/>
    <s v="No"/>
    <s v="Yes"/>
    <x v="0"/>
    <x v="0"/>
    <s v="Yes"/>
    <x v="1"/>
    <x v="0"/>
    <n v="34"/>
    <n v="1638"/>
    <x v="0"/>
    <s v="0"/>
    <x v="2"/>
    <x v="0"/>
    <x v="0"/>
    <x v="0"/>
    <x v="0"/>
    <s v="&gt; 40"/>
  </r>
  <r>
    <s v="2881-SFUM"/>
    <x v="0"/>
    <x v="65"/>
    <n v="261"/>
    <n v="494.2"/>
    <n v="245"/>
    <n v="367.5"/>
    <s v="Yes"/>
    <s v="no"/>
    <n v="184"/>
    <x v="1"/>
    <n v="19"/>
    <x v="0"/>
    <n v="0"/>
    <s v="ME"/>
    <s v="420-5179"/>
    <s v="Male"/>
    <n v="25"/>
    <s v="Yes"/>
    <s v="No"/>
    <x v="0"/>
    <x v="0"/>
    <s v="Yes"/>
    <x v="1"/>
    <x v="0"/>
    <n v="32"/>
    <n v="1599"/>
    <x v="0"/>
    <s v="0"/>
    <x v="1"/>
    <x v="0"/>
    <x v="0"/>
    <x v="0"/>
    <x v="0"/>
    <s v="&gt; 40"/>
  </r>
  <r>
    <s v="5342-MXLJ"/>
    <x v="0"/>
    <x v="7"/>
    <n v="71"/>
    <n v="272.3"/>
    <n v="75"/>
    <n v="150"/>
    <s v="Yes"/>
    <s v="no"/>
    <n v="75"/>
    <x v="1"/>
    <n v="4"/>
    <x v="1"/>
    <n v="80"/>
    <s v="MO"/>
    <s v="411-5958"/>
    <s v="Male"/>
    <n v="79"/>
    <s v="No"/>
    <s v="Yes"/>
    <x v="0"/>
    <x v="0"/>
    <s v="No"/>
    <x v="1"/>
    <x v="2"/>
    <n v="28"/>
    <n v="687"/>
    <x v="0"/>
    <s v="0"/>
    <x v="2"/>
    <x v="0"/>
    <x v="0"/>
    <x v="0"/>
    <x v="0"/>
    <s v="10 - 40"/>
  </r>
  <r>
    <s v="1679-XARV"/>
    <x v="0"/>
    <x v="66"/>
    <n v="60"/>
    <n v="153.30000000000001"/>
    <n v="57"/>
    <n v="161.5"/>
    <s v="Yes"/>
    <s v="no"/>
    <n v="32"/>
    <x v="1"/>
    <n v="0"/>
    <x v="1"/>
    <n v="0"/>
    <s v="WY"/>
    <s v="341-9443"/>
    <s v="Female"/>
    <n v="68"/>
    <s v="No"/>
    <s v="Yes"/>
    <x v="0"/>
    <x v="0"/>
    <s v="No"/>
    <x v="0"/>
    <x v="2"/>
    <n v="9"/>
    <n v="170"/>
    <x v="0"/>
    <s v="0"/>
    <x v="2"/>
    <x v="0"/>
    <x v="0"/>
    <x v="1"/>
    <x v="0"/>
    <s v="10 - 40"/>
  </r>
  <r>
    <s v="8079-UPTX"/>
    <x v="1"/>
    <x v="37"/>
    <n v="48"/>
    <n v="136.5"/>
    <n v="90"/>
    <n v="84.6"/>
    <s v="Yes"/>
    <s v="no"/>
    <n v="21"/>
    <x v="1"/>
    <n v="6"/>
    <x v="0"/>
    <n v="0"/>
    <s v="CA"/>
    <s v="416-8701"/>
    <s v="Male"/>
    <n v="31"/>
    <s v="No"/>
    <s v="No"/>
    <x v="0"/>
    <x v="0"/>
    <s v="No"/>
    <x v="0"/>
    <x v="2"/>
    <n v="60"/>
    <n v="545"/>
    <x v="0"/>
    <s v="0"/>
    <x v="0"/>
    <x v="1"/>
    <x v="1"/>
    <x v="0"/>
    <x v="1"/>
    <s v="&lt; 10"/>
  </r>
  <r>
    <s v="1959-TYXJ"/>
    <x v="0"/>
    <x v="10"/>
    <n v="195"/>
    <n v="414.1"/>
    <n v="276"/>
    <n v="641.70000000000005"/>
    <s v="Yes"/>
    <s v="no"/>
    <n v="160"/>
    <x v="0"/>
    <n v="3"/>
    <x v="0"/>
    <n v="0"/>
    <s v="MN"/>
    <s v="397-6109"/>
    <s v="Male"/>
    <n v="42"/>
    <s v="No"/>
    <s v="No"/>
    <x v="0"/>
    <x v="0"/>
    <s v="Yes"/>
    <x v="2"/>
    <x v="2"/>
    <n v="33"/>
    <n v="2262"/>
    <x v="0"/>
    <s v="0"/>
    <x v="0"/>
    <x v="0"/>
    <x v="0"/>
    <x v="0"/>
    <x v="0"/>
    <s v="&gt; 40"/>
  </r>
  <r>
    <s v="7372-NWZN"/>
    <x v="0"/>
    <x v="21"/>
    <n v="144"/>
    <n v="273.89999999999998"/>
    <n v="92"/>
    <n v="427.8"/>
    <s v="Yes"/>
    <s v="no"/>
    <n v="86"/>
    <x v="1"/>
    <n v="10"/>
    <x v="0"/>
    <n v="0"/>
    <s v="AK"/>
    <s v="392-5587"/>
    <s v="Male"/>
    <n v="37"/>
    <s v="No"/>
    <s v="No"/>
    <x v="0"/>
    <x v="0"/>
    <s v="Yes"/>
    <x v="1"/>
    <x v="0"/>
    <n v="44"/>
    <n v="1986"/>
    <x v="0"/>
    <s v="0"/>
    <x v="0"/>
    <x v="0"/>
    <x v="0"/>
    <x v="0"/>
    <x v="0"/>
    <s v="&gt; 40"/>
  </r>
  <r>
    <s v="3920-EBDH"/>
    <x v="0"/>
    <x v="49"/>
    <n v="195"/>
    <n v="377.1"/>
    <n v="68"/>
    <n v="282.2"/>
    <s v="Yes"/>
    <s v="no"/>
    <n v="94"/>
    <x v="0"/>
    <n v="0"/>
    <x v="1"/>
    <n v="0"/>
    <s v="CO"/>
    <s v="368-2845"/>
    <s v="Male"/>
    <n v="60"/>
    <s v="No"/>
    <s v="No"/>
    <x v="0"/>
    <x v="0"/>
    <s v="No"/>
    <x v="0"/>
    <x v="0"/>
    <n v="7"/>
    <n v="248"/>
    <x v="0"/>
    <s v="0"/>
    <x v="0"/>
    <x v="0"/>
    <x v="0"/>
    <x v="1"/>
    <x v="0"/>
    <s v="10 - 40"/>
  </r>
  <r>
    <s v="0660-BDIH"/>
    <x v="0"/>
    <x v="37"/>
    <n v="36"/>
    <n v="113.7"/>
    <n v="36"/>
    <n v="108"/>
    <s v="Yes"/>
    <s v="no"/>
    <n v="22"/>
    <x v="0"/>
    <n v="7"/>
    <x v="1"/>
    <n v="0"/>
    <s v="SD"/>
    <s v="348-7484"/>
    <s v="Female"/>
    <n v="45"/>
    <s v="No"/>
    <s v="No"/>
    <x v="0"/>
    <x v="0"/>
    <s v="No"/>
    <x v="0"/>
    <x v="2"/>
    <n v="18"/>
    <n v="174"/>
    <x v="0"/>
    <s v="0"/>
    <x v="0"/>
    <x v="0"/>
    <x v="0"/>
    <x v="0"/>
    <x v="0"/>
    <s v="&lt; 10"/>
  </r>
  <r>
    <s v="9797-RFCV"/>
    <x v="0"/>
    <x v="0"/>
    <n v="2"/>
    <n v="8"/>
    <n v="2"/>
    <n v="12.3"/>
    <s v="Yes"/>
    <s v="no"/>
    <n v="3"/>
    <x v="1"/>
    <n v="0"/>
    <x v="1"/>
    <n v="0"/>
    <s v="NE"/>
    <s v="338-5207"/>
    <s v="Male"/>
    <n v="25"/>
    <s v="Yes"/>
    <s v="No"/>
    <x v="0"/>
    <x v="0"/>
    <s v="No"/>
    <x v="0"/>
    <x v="2"/>
    <n v="11"/>
    <n v="11"/>
    <x v="0"/>
    <s v="0"/>
    <x v="1"/>
    <x v="0"/>
    <x v="0"/>
    <x v="1"/>
    <x v="0"/>
    <s v="&lt; 10"/>
  </r>
  <r>
    <s v="1987-HXJC"/>
    <x v="0"/>
    <x v="33"/>
    <n v="335"/>
    <n v="577"/>
    <n v="256"/>
    <n v="473.6"/>
    <s v="Yes"/>
    <s v="no"/>
    <n v="237"/>
    <x v="1"/>
    <n v="6"/>
    <x v="0"/>
    <n v="0"/>
    <s v="VT"/>
    <s v="418-7846"/>
    <s v="Male"/>
    <n v="39"/>
    <s v="No"/>
    <s v="No"/>
    <x v="0"/>
    <x v="0"/>
    <s v="No"/>
    <x v="2"/>
    <x v="1"/>
    <n v="35"/>
    <n v="2231"/>
    <x v="0"/>
    <s v="0"/>
    <x v="0"/>
    <x v="0"/>
    <x v="0"/>
    <x v="0"/>
    <x v="0"/>
    <s v="&gt; 40"/>
  </r>
  <r>
    <s v="0742-VJJA"/>
    <x v="0"/>
    <x v="30"/>
    <n v="7"/>
    <n v="19.100000000000001"/>
    <n v="12"/>
    <n v="27.6"/>
    <s v="Yes"/>
    <s v="no"/>
    <n v="14"/>
    <x v="2"/>
    <n v="2"/>
    <x v="0"/>
    <n v="0"/>
    <s v="GA"/>
    <s v="349-1943"/>
    <s v="Female"/>
    <n v="47"/>
    <s v="No"/>
    <s v="No"/>
    <x v="0"/>
    <x v="0"/>
    <s v="Yes"/>
    <x v="0"/>
    <x v="1"/>
    <n v="47"/>
    <n v="150"/>
    <x v="0"/>
    <s v="0"/>
    <x v="0"/>
    <x v="0"/>
    <x v="0"/>
    <x v="1"/>
    <x v="0"/>
    <s v="&lt; 10"/>
  </r>
  <r>
    <s v="1045-WRUE"/>
    <x v="0"/>
    <x v="35"/>
    <n v="205"/>
    <n v="384.9"/>
    <n v="144"/>
    <n v="441.6"/>
    <s v="Yes"/>
    <s v="no"/>
    <n v="221"/>
    <x v="2"/>
    <n v="12"/>
    <x v="0"/>
    <n v="0"/>
    <s v="MT"/>
    <s v="345-1419"/>
    <s v="Male"/>
    <n v="24"/>
    <s v="Yes"/>
    <s v="No"/>
    <x v="0"/>
    <x v="0"/>
    <s v="Yes"/>
    <x v="0"/>
    <x v="0"/>
    <n v="16"/>
    <n v="767"/>
    <x v="0"/>
    <s v="0"/>
    <x v="1"/>
    <x v="0"/>
    <x v="0"/>
    <x v="0"/>
    <x v="0"/>
    <s v="&gt; 40"/>
  </r>
  <r>
    <s v="7055-CGMK"/>
    <x v="0"/>
    <x v="8"/>
    <n v="466"/>
    <n v="1048.3"/>
    <n v="280"/>
    <n v="1085"/>
    <s v="Yes"/>
    <s v="no"/>
    <n v="217"/>
    <x v="2"/>
    <n v="21"/>
    <x v="0"/>
    <n v="0"/>
    <s v="GA"/>
    <s v="383-8695"/>
    <s v="Female"/>
    <n v="22"/>
    <s v="Yes"/>
    <s v="No"/>
    <x v="0"/>
    <x v="0"/>
    <s v="Yes"/>
    <x v="2"/>
    <x v="0"/>
    <n v="32"/>
    <n v="2253"/>
    <x v="0"/>
    <s v="0"/>
    <x v="1"/>
    <x v="0"/>
    <x v="0"/>
    <x v="0"/>
    <x v="0"/>
    <s v="&gt; 40"/>
  </r>
  <r>
    <s v="6971-VKPX"/>
    <x v="0"/>
    <x v="45"/>
    <n v="192"/>
    <n v="523.70000000000005"/>
    <n v="208"/>
    <n v="847.6"/>
    <s v="Yes"/>
    <s v="no"/>
    <n v="212"/>
    <x v="0"/>
    <n v="0"/>
    <x v="1"/>
    <n v="0"/>
    <s v="WV"/>
    <s v="370-7565"/>
    <s v="Female"/>
    <n v="64"/>
    <s v="No"/>
    <s v="No"/>
    <x v="0"/>
    <x v="0"/>
    <s v="No"/>
    <x v="1"/>
    <x v="0"/>
    <n v="11"/>
    <n v="584"/>
    <x v="0"/>
    <s v="0"/>
    <x v="0"/>
    <x v="0"/>
    <x v="0"/>
    <x v="1"/>
    <x v="0"/>
    <s v="&gt; 40"/>
  </r>
  <r>
    <s v="1105-IPLK"/>
    <x v="0"/>
    <x v="18"/>
    <n v="62"/>
    <n v="198.6"/>
    <n v="60"/>
    <n v="224"/>
    <s v="Yes"/>
    <s v="no"/>
    <n v="75"/>
    <x v="2"/>
    <n v="0"/>
    <x v="1"/>
    <n v="0"/>
    <s v="CO"/>
    <s v="351-6552"/>
    <s v="Male"/>
    <n v="53"/>
    <s v="No"/>
    <s v="No"/>
    <x v="0"/>
    <x v="0"/>
    <s v="No"/>
    <x v="0"/>
    <x v="2"/>
    <n v="12"/>
    <n v="238"/>
    <x v="0"/>
    <s v="0"/>
    <x v="0"/>
    <x v="0"/>
    <x v="0"/>
    <x v="1"/>
    <x v="0"/>
    <s v="10 - 40"/>
  </r>
  <r>
    <s v="3947-UATP"/>
    <x v="0"/>
    <x v="23"/>
    <n v="163"/>
    <n v="394"/>
    <n v="198"/>
    <n v="389.4"/>
    <s v="Yes"/>
    <s v="no"/>
    <n v="97"/>
    <x v="1"/>
    <n v="5"/>
    <x v="0"/>
    <n v="0"/>
    <s v="LA"/>
    <s v="330-2849"/>
    <s v="Male"/>
    <n v="77"/>
    <s v="No"/>
    <s v="Yes"/>
    <x v="0"/>
    <x v="0"/>
    <s v="Yes"/>
    <x v="2"/>
    <x v="0"/>
    <n v="40"/>
    <n v="2608"/>
    <x v="0"/>
    <s v="0"/>
    <x v="2"/>
    <x v="0"/>
    <x v="0"/>
    <x v="0"/>
    <x v="0"/>
    <s v="&gt; 40"/>
  </r>
  <r>
    <s v="6931-LMZW"/>
    <x v="0"/>
    <x v="65"/>
    <n v="417"/>
    <n v="735.6"/>
    <n v="196"/>
    <n v="519.4"/>
    <s v="Yes"/>
    <s v="no"/>
    <n v="104"/>
    <x v="1"/>
    <n v="0"/>
    <x v="1"/>
    <n v="0"/>
    <s v="MA"/>
    <s v="364-6801"/>
    <s v="Female"/>
    <n v="67"/>
    <s v="No"/>
    <s v="Yes"/>
    <x v="0"/>
    <x v="0"/>
    <s v="No"/>
    <x v="1"/>
    <x v="0"/>
    <n v="16"/>
    <n v="782"/>
    <x v="0"/>
    <s v="0"/>
    <x v="2"/>
    <x v="0"/>
    <x v="0"/>
    <x v="1"/>
    <x v="0"/>
    <s v="&gt; 40"/>
  </r>
  <r>
    <s v="9197-OPHU"/>
    <x v="0"/>
    <x v="30"/>
    <n v="12"/>
    <n v="26.1"/>
    <n v="12"/>
    <n v="26.7"/>
    <s v="Yes"/>
    <s v="no"/>
    <n v="5"/>
    <x v="2"/>
    <n v="6"/>
    <x v="0"/>
    <n v="0"/>
    <s v="NY"/>
    <s v="383-8878"/>
    <s v="Male"/>
    <n v="55"/>
    <s v="No"/>
    <s v="No"/>
    <x v="0"/>
    <x v="0"/>
    <s v="Yes"/>
    <x v="0"/>
    <x v="1"/>
    <n v="38"/>
    <n v="109"/>
    <x v="0"/>
    <s v="0"/>
    <x v="0"/>
    <x v="0"/>
    <x v="0"/>
    <x v="0"/>
    <x v="0"/>
    <s v="&lt; 10"/>
  </r>
  <r>
    <s v="1663-VLKD"/>
    <x v="0"/>
    <x v="21"/>
    <n v="153"/>
    <n v="510.3"/>
    <n v="0"/>
    <n v="0"/>
    <s v="No"/>
    <s v="yes"/>
    <n v="0"/>
    <x v="1"/>
    <n v="10"/>
    <x v="0"/>
    <n v="0"/>
    <s v="TX"/>
    <s v="384-2372"/>
    <s v="Male"/>
    <n v="68"/>
    <s v="No"/>
    <s v="Yes"/>
    <x v="0"/>
    <x v="0"/>
    <s v="No"/>
    <x v="0"/>
    <x v="0"/>
    <n v="47"/>
    <n v="2186"/>
    <x v="0"/>
    <s v="0"/>
    <x v="2"/>
    <x v="0"/>
    <x v="0"/>
    <x v="0"/>
    <x v="0"/>
    <s v="&gt; 40"/>
  </r>
  <r>
    <s v="8055-AWUS"/>
    <x v="0"/>
    <x v="26"/>
    <n v="189"/>
    <n v="500.4"/>
    <n v="315"/>
    <n v="585.9"/>
    <s v="Yes"/>
    <s v="no"/>
    <n v="195"/>
    <x v="1"/>
    <n v="6"/>
    <x v="1"/>
    <n v="14"/>
    <s v="WV"/>
    <s v="361-1581"/>
    <s v="Female"/>
    <n v="55"/>
    <s v="No"/>
    <s v="No"/>
    <x v="0"/>
    <x v="0"/>
    <s v="Yes"/>
    <x v="2"/>
    <x v="0"/>
    <n v="32"/>
    <n v="2022"/>
    <x v="0"/>
    <s v="0"/>
    <x v="0"/>
    <x v="0"/>
    <x v="0"/>
    <x v="0"/>
    <x v="0"/>
    <s v="&gt; 40"/>
  </r>
  <r>
    <s v="0366-LFNX"/>
    <x v="0"/>
    <x v="30"/>
    <n v="13"/>
    <n v="27.3"/>
    <n v="9"/>
    <n v="34.200000000000003"/>
    <s v="Yes"/>
    <s v="no"/>
    <n v="7"/>
    <x v="0"/>
    <n v="2"/>
    <x v="0"/>
    <n v="0"/>
    <s v="NE"/>
    <s v="417-7888"/>
    <s v="Male"/>
    <n v="40"/>
    <s v="No"/>
    <s v="No"/>
    <x v="0"/>
    <x v="0"/>
    <s v="No"/>
    <x v="0"/>
    <x v="2"/>
    <n v="24"/>
    <n v="72"/>
    <x v="0"/>
    <s v="0"/>
    <x v="0"/>
    <x v="0"/>
    <x v="0"/>
    <x v="1"/>
    <x v="0"/>
    <s v="&lt; 10"/>
  </r>
  <r>
    <s v="1706-YXKF"/>
    <x v="0"/>
    <x v="46"/>
    <n v="112"/>
    <n v="282.60000000000002"/>
    <n v="40"/>
    <n v="260"/>
    <s v="Yes"/>
    <s v="no"/>
    <n v="130"/>
    <x v="2"/>
    <n v="8"/>
    <x v="0"/>
    <n v="0"/>
    <s v="ND"/>
    <s v="383-8364"/>
    <s v="Female"/>
    <n v="71"/>
    <s v="No"/>
    <s v="Yes"/>
    <x v="0"/>
    <x v="0"/>
    <s v="Yes"/>
    <x v="1"/>
    <x v="2"/>
    <n v="67"/>
    <n v="2706"/>
    <x v="0"/>
    <s v="0"/>
    <x v="2"/>
    <x v="0"/>
    <x v="0"/>
    <x v="0"/>
    <x v="0"/>
    <s v="10 - 40"/>
  </r>
  <r>
    <s v="7550-ECEB"/>
    <x v="0"/>
    <x v="0"/>
    <n v="4"/>
    <n v="10"/>
    <n v="8"/>
    <n v="11.1"/>
    <s v="Yes"/>
    <s v="no"/>
    <n v="4"/>
    <x v="2"/>
    <n v="3"/>
    <x v="0"/>
    <n v="0"/>
    <s v="AK"/>
    <s v="396-2335"/>
    <s v="Female"/>
    <n v="50"/>
    <s v="No"/>
    <s v="No"/>
    <x v="0"/>
    <x v="0"/>
    <s v="No"/>
    <x v="0"/>
    <x v="1"/>
    <n v="40"/>
    <n v="40"/>
    <x v="0"/>
    <s v="0"/>
    <x v="0"/>
    <x v="0"/>
    <x v="0"/>
    <x v="0"/>
    <x v="0"/>
    <s v="&lt; 10"/>
  </r>
  <r>
    <s v="6054-VNSD"/>
    <x v="0"/>
    <x v="0"/>
    <n v="5"/>
    <n v="9"/>
    <n v="7"/>
    <n v="8.6"/>
    <s v="Yes"/>
    <s v="no"/>
    <n v="2"/>
    <x v="2"/>
    <n v="2"/>
    <x v="0"/>
    <n v="0"/>
    <s v="CO"/>
    <s v="408-4530"/>
    <s v="Female"/>
    <n v="32"/>
    <s v="No"/>
    <s v="No"/>
    <x v="0"/>
    <x v="0"/>
    <s v="No"/>
    <x v="0"/>
    <x v="0"/>
    <n v="26"/>
    <n v="26"/>
    <x v="0"/>
    <s v="0"/>
    <x v="0"/>
    <x v="0"/>
    <x v="0"/>
    <x v="1"/>
    <x v="0"/>
    <s v="&lt; 10"/>
  </r>
  <r>
    <s v="7560-EVFU"/>
    <x v="0"/>
    <x v="38"/>
    <n v="106"/>
    <n v="257.39999999999998"/>
    <n v="102"/>
    <n v="515.1"/>
    <s v="Yes"/>
    <s v="no"/>
    <n v="258"/>
    <x v="2"/>
    <n v="0"/>
    <x v="1"/>
    <n v="0"/>
    <s v="ME"/>
    <s v="408-6621"/>
    <s v="Male"/>
    <n v="62"/>
    <s v="No"/>
    <s v="No"/>
    <x v="0"/>
    <x v="0"/>
    <s v="No"/>
    <x v="1"/>
    <x v="0"/>
    <n v="8"/>
    <n v="431"/>
    <x v="0"/>
    <s v="0"/>
    <x v="0"/>
    <x v="0"/>
    <x v="0"/>
    <x v="1"/>
    <x v="0"/>
    <s v="&gt; 40"/>
  </r>
  <r>
    <s v="6718-XPQS"/>
    <x v="0"/>
    <x v="54"/>
    <n v="237"/>
    <n v="809"/>
    <n v="162"/>
    <n v="653.4"/>
    <s v="Yes"/>
    <s v="no"/>
    <n v="163"/>
    <x v="0"/>
    <n v="5"/>
    <x v="0"/>
    <n v="0"/>
    <s v="MN"/>
    <s v="338-7120"/>
    <s v="Male"/>
    <n v="41"/>
    <s v="No"/>
    <s v="No"/>
    <x v="0"/>
    <x v="0"/>
    <s v="No"/>
    <x v="1"/>
    <x v="1"/>
    <n v="17"/>
    <n v="895"/>
    <x v="0"/>
    <s v="0"/>
    <x v="0"/>
    <x v="0"/>
    <x v="0"/>
    <x v="0"/>
    <x v="0"/>
    <s v="&gt; 40"/>
  </r>
  <r>
    <s v="5451-GJIX"/>
    <x v="0"/>
    <x v="9"/>
    <n v="278"/>
    <n v="547.29999999999995"/>
    <n v="100"/>
    <n v="410"/>
    <s v="Yes"/>
    <s v="no"/>
    <n v="205"/>
    <x v="2"/>
    <n v="4"/>
    <x v="1"/>
    <n v="12"/>
    <s v="CO"/>
    <s v="357-4265"/>
    <s v="Male"/>
    <n v="59"/>
    <s v="No"/>
    <s v="No"/>
    <x v="0"/>
    <x v="0"/>
    <s v="No"/>
    <x v="0"/>
    <x v="0"/>
    <n v="48"/>
    <n v="2369"/>
    <x v="0"/>
    <s v="0"/>
    <x v="0"/>
    <x v="0"/>
    <x v="0"/>
    <x v="0"/>
    <x v="0"/>
    <s v="&gt; 40"/>
  </r>
  <r>
    <s v="4414-MPUT"/>
    <x v="0"/>
    <x v="0"/>
    <n v="5"/>
    <n v="13"/>
    <n v="3"/>
    <n v="14.9"/>
    <s v="Yes"/>
    <s v="no"/>
    <n v="4"/>
    <x v="2"/>
    <n v="0"/>
    <x v="1"/>
    <n v="0"/>
    <s v="KS"/>
    <s v="398-8801"/>
    <s v="Male"/>
    <n v="51"/>
    <s v="No"/>
    <s v="No"/>
    <x v="0"/>
    <x v="0"/>
    <s v="No"/>
    <x v="0"/>
    <x v="1"/>
    <n v="7"/>
    <n v="7"/>
    <x v="0"/>
    <s v="0"/>
    <x v="0"/>
    <x v="0"/>
    <x v="0"/>
    <x v="1"/>
    <x v="0"/>
    <s v="&lt; 10"/>
  </r>
  <r>
    <s v="4740-LLBB"/>
    <x v="0"/>
    <x v="44"/>
    <n v="57"/>
    <n v="124.6"/>
    <n v="124"/>
    <n v="316.2"/>
    <s v="Yes"/>
    <s v="no"/>
    <n v="79"/>
    <x v="1"/>
    <n v="6"/>
    <x v="0"/>
    <n v="0"/>
    <s v="MS"/>
    <s v="346-2347"/>
    <s v="Male"/>
    <n v="59"/>
    <s v="No"/>
    <s v="No"/>
    <x v="0"/>
    <x v="0"/>
    <s v="No"/>
    <x v="1"/>
    <x v="0"/>
    <n v="30"/>
    <n v="922"/>
    <x v="0"/>
    <s v="0"/>
    <x v="0"/>
    <x v="0"/>
    <x v="0"/>
    <x v="0"/>
    <x v="0"/>
    <s v="10 - 40"/>
  </r>
  <r>
    <s v="1739-XSTE"/>
    <x v="0"/>
    <x v="65"/>
    <n v="197"/>
    <n v="640.9"/>
    <n v="343"/>
    <n v="279.3"/>
    <s v="Yes"/>
    <s v="no"/>
    <n v="70"/>
    <x v="1"/>
    <n v="0"/>
    <x v="1"/>
    <n v="0"/>
    <s v="NE"/>
    <s v="343-2741"/>
    <s v="Male"/>
    <n v="60"/>
    <s v="No"/>
    <s v="No"/>
    <x v="0"/>
    <x v="0"/>
    <s v="No"/>
    <x v="1"/>
    <x v="2"/>
    <n v="11"/>
    <n v="546"/>
    <x v="0"/>
    <s v="0"/>
    <x v="0"/>
    <x v="0"/>
    <x v="0"/>
    <x v="1"/>
    <x v="0"/>
    <s v="&gt; 40"/>
  </r>
  <r>
    <s v="3071-PNST"/>
    <x v="0"/>
    <x v="11"/>
    <n v="38"/>
    <n v="104"/>
    <n v="84"/>
    <n v="228.9"/>
    <s v="Yes"/>
    <s v="no"/>
    <n v="114"/>
    <x v="1"/>
    <n v="0"/>
    <x v="1"/>
    <n v="0"/>
    <s v="WI"/>
    <s v="402-7746"/>
    <s v="Female"/>
    <n v="69"/>
    <s v="No"/>
    <s v="Yes"/>
    <x v="0"/>
    <x v="0"/>
    <s v="No"/>
    <x v="1"/>
    <x v="2"/>
    <n v="8"/>
    <n v="160"/>
    <x v="0"/>
    <s v="0"/>
    <x v="2"/>
    <x v="0"/>
    <x v="0"/>
    <x v="1"/>
    <x v="0"/>
    <s v="10 - 40"/>
  </r>
  <r>
    <s v="9476-WMKN"/>
    <x v="0"/>
    <x v="0"/>
    <n v="6"/>
    <n v="11"/>
    <n v="9"/>
    <n v="11.6"/>
    <s v="Yes"/>
    <s v="no"/>
    <n v="3"/>
    <x v="2"/>
    <n v="0"/>
    <x v="1"/>
    <n v="0"/>
    <s v="MT"/>
    <s v="332-1494"/>
    <s v="Female"/>
    <n v="62"/>
    <s v="No"/>
    <s v="No"/>
    <x v="0"/>
    <x v="0"/>
    <s v="No"/>
    <x v="0"/>
    <x v="2"/>
    <n v="12"/>
    <n v="12"/>
    <x v="0"/>
    <s v="0"/>
    <x v="0"/>
    <x v="0"/>
    <x v="0"/>
    <x v="1"/>
    <x v="0"/>
    <s v="&lt; 10"/>
  </r>
  <r>
    <s v="1351-UORS"/>
    <x v="0"/>
    <x v="41"/>
    <n v="374"/>
    <n v="890.1"/>
    <n v="222"/>
    <n v="555"/>
    <s v="Yes"/>
    <s v="no"/>
    <n v="111"/>
    <x v="0"/>
    <n v="13"/>
    <x v="0"/>
    <n v="0"/>
    <s v="AR"/>
    <s v="388-6223"/>
    <s v="Male"/>
    <n v="21"/>
    <s v="Yes"/>
    <s v="No"/>
    <x v="0"/>
    <x v="0"/>
    <s v="Yes"/>
    <x v="2"/>
    <x v="0"/>
    <n v="50"/>
    <n v="3727"/>
    <x v="0"/>
    <s v="0"/>
    <x v="1"/>
    <x v="0"/>
    <x v="0"/>
    <x v="0"/>
    <x v="0"/>
    <s v="&gt; 40"/>
  </r>
  <r>
    <s v="4569-LYNP"/>
    <x v="0"/>
    <x v="63"/>
    <n v="259"/>
    <n v="651.20000000000005"/>
    <n v="648"/>
    <n v="792"/>
    <s v="Yes"/>
    <s v="no"/>
    <n v="158"/>
    <x v="1"/>
    <n v="14"/>
    <x v="0"/>
    <n v="0"/>
    <s v="IA"/>
    <s v="338-7886"/>
    <s v="Male"/>
    <n v="25"/>
    <s v="Yes"/>
    <s v="No"/>
    <x v="0"/>
    <x v="0"/>
    <s v="Yes"/>
    <x v="2"/>
    <x v="2"/>
    <n v="28"/>
    <n v="2036"/>
    <x v="0"/>
    <s v="0"/>
    <x v="1"/>
    <x v="0"/>
    <x v="0"/>
    <x v="0"/>
    <x v="0"/>
    <s v="&gt; 40"/>
  </r>
  <r>
    <s v="4642-PQIO"/>
    <x v="0"/>
    <x v="23"/>
    <n v="174"/>
    <n v="330.9"/>
    <n v="198"/>
    <n v="706.2"/>
    <s v="Yes"/>
    <s v="no"/>
    <n v="235"/>
    <x v="1"/>
    <n v="4"/>
    <x v="0"/>
    <n v="0"/>
    <s v="WV"/>
    <s v="332-5596"/>
    <s v="Male"/>
    <n v="33"/>
    <s v="No"/>
    <s v="No"/>
    <x v="0"/>
    <x v="0"/>
    <s v="Yes"/>
    <x v="2"/>
    <x v="0"/>
    <n v="24"/>
    <n v="1586"/>
    <x v="0"/>
    <s v="0"/>
    <x v="0"/>
    <x v="0"/>
    <x v="0"/>
    <x v="0"/>
    <x v="0"/>
    <s v="&gt; 40"/>
  </r>
  <r>
    <s v="1699-CUET"/>
    <x v="0"/>
    <x v="49"/>
    <n v="118"/>
    <n v="239.8"/>
    <n v="102"/>
    <n v="261.8"/>
    <s v="Yes"/>
    <s v="no"/>
    <n v="52"/>
    <x v="2"/>
    <n v="1"/>
    <x v="0"/>
    <n v="0"/>
    <s v="RI"/>
    <s v="348-9945"/>
    <s v="Male"/>
    <n v="56"/>
    <s v="No"/>
    <s v="No"/>
    <x v="0"/>
    <x v="0"/>
    <s v="No"/>
    <x v="0"/>
    <x v="0"/>
    <n v="35"/>
    <n v="1193"/>
    <x v="0"/>
    <s v="0"/>
    <x v="0"/>
    <x v="0"/>
    <x v="0"/>
    <x v="1"/>
    <x v="0"/>
    <s v="10 - 40"/>
  </r>
  <r>
    <s v="1161-HFXK"/>
    <x v="0"/>
    <x v="39"/>
    <n v="61"/>
    <n v="148.19999999999999"/>
    <n v="90"/>
    <n v="423"/>
    <s v="Yes"/>
    <s v="no"/>
    <n v="212"/>
    <x v="0"/>
    <n v="5"/>
    <x v="0"/>
    <n v="0"/>
    <s v="KS"/>
    <s v="407-1896"/>
    <s v="Male"/>
    <n v="54"/>
    <s v="No"/>
    <s v="No"/>
    <x v="0"/>
    <x v="0"/>
    <s v="No"/>
    <x v="0"/>
    <x v="0"/>
    <n v="50"/>
    <n v="1468"/>
    <x v="0"/>
    <s v="0"/>
    <x v="0"/>
    <x v="0"/>
    <x v="0"/>
    <x v="0"/>
    <x v="0"/>
    <s v="10 - 40"/>
  </r>
  <r>
    <s v="8236-GBUC"/>
    <x v="0"/>
    <x v="15"/>
    <n v="8"/>
    <n v="22.9"/>
    <n v="14"/>
    <n v="20.8"/>
    <s v="Yes"/>
    <s v="no"/>
    <n v="7"/>
    <x v="0"/>
    <n v="0"/>
    <x v="1"/>
    <n v="0"/>
    <s v="MT"/>
    <s v="398-9408"/>
    <s v="Female"/>
    <n v="33"/>
    <s v="No"/>
    <s v="No"/>
    <x v="0"/>
    <x v="0"/>
    <s v="No"/>
    <x v="0"/>
    <x v="1"/>
    <n v="13"/>
    <n v="22"/>
    <x v="0"/>
    <s v="0"/>
    <x v="0"/>
    <x v="0"/>
    <x v="0"/>
    <x v="1"/>
    <x v="0"/>
    <s v="&lt; 10"/>
  </r>
  <r>
    <s v="8563-QJAJ"/>
    <x v="0"/>
    <x v="43"/>
    <n v="19"/>
    <n v="55"/>
    <n v="16"/>
    <n v="26"/>
    <s v="Yes"/>
    <s v="no"/>
    <n v="9"/>
    <x v="0"/>
    <n v="2"/>
    <x v="0"/>
    <n v="0"/>
    <s v="MO"/>
    <s v="369-8005"/>
    <s v="Male"/>
    <n v="33"/>
    <s v="No"/>
    <s v="No"/>
    <x v="0"/>
    <x v="0"/>
    <s v="No"/>
    <x v="0"/>
    <x v="1"/>
    <n v="20"/>
    <n v="86"/>
    <x v="0"/>
    <s v="0"/>
    <x v="0"/>
    <x v="0"/>
    <x v="0"/>
    <x v="1"/>
    <x v="0"/>
    <s v="&lt; 10"/>
  </r>
  <r>
    <s v="1515-ZRSN"/>
    <x v="0"/>
    <x v="26"/>
    <n v="242"/>
    <n v="627.5"/>
    <n v="315"/>
    <n v="226.8"/>
    <s v="Yes"/>
    <s v="no"/>
    <n v="57"/>
    <x v="1"/>
    <n v="38"/>
    <x v="1"/>
    <n v="64"/>
    <s v="CO"/>
    <s v="400-5984"/>
    <s v="Female"/>
    <n v="21"/>
    <s v="Yes"/>
    <s v="No"/>
    <x v="0"/>
    <x v="0"/>
    <s v="No"/>
    <x v="2"/>
    <x v="1"/>
    <n v="34"/>
    <n v="2162"/>
    <x v="0"/>
    <s v="0"/>
    <x v="1"/>
    <x v="0"/>
    <x v="0"/>
    <x v="0"/>
    <x v="0"/>
    <s v="&gt; 40"/>
  </r>
  <r>
    <s v="0570-EMPC"/>
    <x v="0"/>
    <x v="13"/>
    <n v="74"/>
    <n v="198.3"/>
    <n v="196"/>
    <n v="212.8"/>
    <s v="Yes"/>
    <s v="no"/>
    <n v="71"/>
    <x v="0"/>
    <n v="6"/>
    <x v="0"/>
    <n v="0"/>
    <s v="CT"/>
    <s v="351-1007"/>
    <s v="Male"/>
    <n v="73"/>
    <s v="No"/>
    <s v="Yes"/>
    <x v="0"/>
    <x v="0"/>
    <s v="No"/>
    <x v="1"/>
    <x v="0"/>
    <n v="49"/>
    <n v="1374"/>
    <x v="0"/>
    <s v="0"/>
    <x v="2"/>
    <x v="0"/>
    <x v="0"/>
    <x v="0"/>
    <x v="0"/>
    <s v="10 - 40"/>
  </r>
  <r>
    <s v="4532-SFWT"/>
    <x v="0"/>
    <x v="39"/>
    <n v="105"/>
    <n v="210.4"/>
    <n v="0"/>
    <n v="0"/>
    <s v="No"/>
    <s v="yes"/>
    <n v="0"/>
    <x v="1"/>
    <n v="12"/>
    <x v="0"/>
    <n v="0"/>
    <s v="ID"/>
    <s v="345-5980"/>
    <s v="Male"/>
    <n v="28"/>
    <s v="Yes"/>
    <s v="No"/>
    <x v="0"/>
    <x v="0"/>
    <s v="Yes"/>
    <x v="0"/>
    <x v="2"/>
    <n v="34"/>
    <n v="1010"/>
    <x v="0"/>
    <s v="0"/>
    <x v="1"/>
    <x v="0"/>
    <x v="0"/>
    <x v="0"/>
    <x v="0"/>
    <s v="10 - 40"/>
  </r>
  <r>
    <s v="7832-QJJY"/>
    <x v="0"/>
    <x v="11"/>
    <n v="98"/>
    <n v="270.2"/>
    <n v="168"/>
    <n v="239.4"/>
    <s v="Yes"/>
    <s v="no"/>
    <n v="80"/>
    <x v="2"/>
    <n v="4"/>
    <x v="0"/>
    <n v="0"/>
    <s v="WY"/>
    <s v="379-3132"/>
    <s v="Female"/>
    <n v="48"/>
    <s v="No"/>
    <s v="No"/>
    <x v="0"/>
    <x v="0"/>
    <s v="Yes"/>
    <x v="0"/>
    <x v="1"/>
    <n v="41"/>
    <n v="845"/>
    <x v="0"/>
    <s v="0"/>
    <x v="0"/>
    <x v="0"/>
    <x v="0"/>
    <x v="0"/>
    <x v="0"/>
    <s v="10 - 40"/>
  </r>
  <r>
    <s v="0907-QPDX"/>
    <x v="0"/>
    <x v="19"/>
    <n v="292"/>
    <n v="553.5"/>
    <n v="0"/>
    <n v="0"/>
    <s v="No"/>
    <s v="no"/>
    <n v="0"/>
    <x v="1"/>
    <n v="0"/>
    <x v="1"/>
    <n v="0"/>
    <s v="MO"/>
    <s v="340-9910"/>
    <s v="Female"/>
    <n v="23"/>
    <s v="Yes"/>
    <s v="No"/>
    <x v="0"/>
    <x v="0"/>
    <s v="No"/>
    <x v="2"/>
    <x v="2"/>
    <n v="10"/>
    <n v="616"/>
    <x v="0"/>
    <s v="0"/>
    <x v="1"/>
    <x v="0"/>
    <x v="0"/>
    <x v="1"/>
    <x v="0"/>
    <s v="&gt; 40"/>
  </r>
  <r>
    <s v="8750-IUYM"/>
    <x v="0"/>
    <x v="60"/>
    <n v="123"/>
    <n v="336.8"/>
    <n v="335"/>
    <n v="489.1"/>
    <s v="Yes"/>
    <s v="no"/>
    <n v="163"/>
    <x v="0"/>
    <n v="0"/>
    <x v="1"/>
    <n v="0"/>
    <s v="SD"/>
    <s v="369-6204"/>
    <s v="Male"/>
    <n v="59"/>
    <s v="No"/>
    <s v="No"/>
    <x v="0"/>
    <x v="0"/>
    <s v="No"/>
    <x v="2"/>
    <x v="2"/>
    <n v="16"/>
    <n v="1085"/>
    <x v="0"/>
    <s v="0"/>
    <x v="0"/>
    <x v="0"/>
    <x v="0"/>
    <x v="1"/>
    <x v="0"/>
    <s v="&gt; 40"/>
  </r>
  <r>
    <s v="1897-AXRY"/>
    <x v="0"/>
    <x v="35"/>
    <n v="89"/>
    <n v="238.1"/>
    <n v="0"/>
    <n v="0"/>
    <s v="No"/>
    <s v="yes"/>
    <n v="0"/>
    <x v="0"/>
    <n v="18"/>
    <x v="0"/>
    <n v="0"/>
    <s v="WV"/>
    <s v="420-9971"/>
    <s v="Male"/>
    <n v="23"/>
    <s v="Yes"/>
    <s v="No"/>
    <x v="0"/>
    <x v="0"/>
    <s v="No"/>
    <x v="0"/>
    <x v="2"/>
    <n v="54"/>
    <n v="2578"/>
    <x v="0"/>
    <s v="0"/>
    <x v="1"/>
    <x v="0"/>
    <x v="0"/>
    <x v="0"/>
    <x v="0"/>
    <s v="&gt; 40"/>
  </r>
  <r>
    <s v="2550-ZPZY"/>
    <x v="0"/>
    <x v="14"/>
    <n v="204"/>
    <n v="498.2"/>
    <n v="0"/>
    <n v="0"/>
    <s v="No"/>
    <s v="yes"/>
    <n v="0"/>
    <x v="0"/>
    <n v="7"/>
    <x v="0"/>
    <n v="0"/>
    <s v="GA"/>
    <s v="410-3782"/>
    <s v="Female"/>
    <n v="39"/>
    <s v="No"/>
    <s v="No"/>
    <x v="0"/>
    <x v="0"/>
    <s v="Yes"/>
    <x v="2"/>
    <x v="0"/>
    <n v="23"/>
    <n v="1635"/>
    <x v="0"/>
    <s v="0"/>
    <x v="0"/>
    <x v="0"/>
    <x v="0"/>
    <x v="0"/>
    <x v="0"/>
    <s v="&gt; 40"/>
  </r>
  <r>
    <s v="5245-ZVPI"/>
    <x v="0"/>
    <x v="44"/>
    <n v="97"/>
    <n v="248.9"/>
    <n v="186"/>
    <n v="223.2"/>
    <s v="Yes"/>
    <s v="no"/>
    <n v="112"/>
    <x v="2"/>
    <n v="14"/>
    <x v="0"/>
    <n v="0"/>
    <s v="AZ"/>
    <s v="404-4481"/>
    <s v="Male"/>
    <n v="55"/>
    <s v="No"/>
    <s v="No"/>
    <x v="0"/>
    <x v="0"/>
    <s v="No"/>
    <x v="0"/>
    <x v="0"/>
    <n v="30"/>
    <n v="940"/>
    <x v="0"/>
    <s v="0"/>
    <x v="0"/>
    <x v="0"/>
    <x v="0"/>
    <x v="0"/>
    <x v="0"/>
    <s v="10 - 40"/>
  </r>
  <r>
    <s v="9269-HKES"/>
    <x v="0"/>
    <x v="7"/>
    <n v="88"/>
    <n v="177.6"/>
    <n v="75"/>
    <n v="232.5"/>
    <s v="Yes"/>
    <s v="no"/>
    <n v="116"/>
    <x v="1"/>
    <n v="4"/>
    <x v="0"/>
    <n v="0"/>
    <s v="AK"/>
    <s v="383-9255"/>
    <s v="Female"/>
    <n v="46"/>
    <s v="No"/>
    <s v="No"/>
    <x v="0"/>
    <x v="0"/>
    <s v="Yes"/>
    <x v="0"/>
    <x v="2"/>
    <n v="21"/>
    <n v="541"/>
    <x v="0"/>
    <s v="0"/>
    <x v="0"/>
    <x v="0"/>
    <x v="0"/>
    <x v="0"/>
    <x v="0"/>
    <s v="10 - 40"/>
  </r>
  <r>
    <s v="6929-WPNS"/>
    <x v="0"/>
    <x v="8"/>
    <n v="136"/>
    <n v="417.4"/>
    <n v="350"/>
    <n v="819"/>
    <s v="Yes"/>
    <s v="no"/>
    <n v="164"/>
    <x v="2"/>
    <n v="8"/>
    <x v="0"/>
    <n v="0"/>
    <s v="AK"/>
    <s v="418-9385"/>
    <s v="Male"/>
    <n v="80"/>
    <s v="No"/>
    <s v="Yes"/>
    <x v="0"/>
    <x v="0"/>
    <s v="Yes"/>
    <x v="1"/>
    <x v="2"/>
    <n v="27"/>
    <n v="1890"/>
    <x v="0"/>
    <s v="0"/>
    <x v="2"/>
    <x v="0"/>
    <x v="0"/>
    <x v="0"/>
    <x v="0"/>
    <s v="&gt; 40"/>
  </r>
  <r>
    <s v="6015-XKLV"/>
    <x v="0"/>
    <x v="15"/>
    <n v="3"/>
    <n v="6.9"/>
    <n v="4"/>
    <n v="14.8"/>
    <s v="Yes"/>
    <s v="no"/>
    <n v="5"/>
    <x v="0"/>
    <n v="0"/>
    <x v="1"/>
    <n v="0"/>
    <s v="CT"/>
    <s v="360-9676"/>
    <s v="Male"/>
    <n v="22"/>
    <s v="Yes"/>
    <s v="No"/>
    <x v="0"/>
    <x v="0"/>
    <s v="No"/>
    <x v="1"/>
    <x v="2"/>
    <n v="9"/>
    <n v="15"/>
    <x v="0"/>
    <s v="0"/>
    <x v="1"/>
    <x v="0"/>
    <x v="0"/>
    <x v="1"/>
    <x v="0"/>
    <s v="&lt; 10"/>
  </r>
  <r>
    <s v="4379-MNDC"/>
    <x v="0"/>
    <x v="33"/>
    <n v="521"/>
    <n v="1016.8"/>
    <n v="320"/>
    <n v="697.6"/>
    <s v="Yes"/>
    <s v="no"/>
    <n v="174"/>
    <x v="2"/>
    <n v="0"/>
    <x v="1"/>
    <n v="0"/>
    <s v="UT"/>
    <s v="327-3587"/>
    <s v="Male"/>
    <n v="26"/>
    <s v="Yes"/>
    <s v="No"/>
    <x v="0"/>
    <x v="0"/>
    <s v="No"/>
    <x v="2"/>
    <x v="2"/>
    <n v="12"/>
    <n v="749"/>
    <x v="0"/>
    <s v="0"/>
    <x v="1"/>
    <x v="0"/>
    <x v="0"/>
    <x v="1"/>
    <x v="0"/>
    <s v="&gt; 40"/>
  </r>
  <r>
    <s v="3531-DHSJ"/>
    <x v="0"/>
    <x v="3"/>
    <n v="39"/>
    <n v="96.3"/>
    <n v="30"/>
    <n v="119"/>
    <s v="Yes"/>
    <s v="no"/>
    <n v="30"/>
    <x v="1"/>
    <n v="0"/>
    <x v="1"/>
    <n v="0"/>
    <s v="TN"/>
    <s v="337-7739"/>
    <s v="Male"/>
    <n v="67"/>
    <s v="No"/>
    <s v="Yes"/>
    <x v="0"/>
    <x v="0"/>
    <s v="No"/>
    <x v="1"/>
    <x v="2"/>
    <n v="9"/>
    <n v="90"/>
    <x v="0"/>
    <s v="0"/>
    <x v="2"/>
    <x v="0"/>
    <x v="0"/>
    <x v="1"/>
    <x v="0"/>
    <s v="10 - 40"/>
  </r>
  <r>
    <s v="8083-TWJQ"/>
    <x v="0"/>
    <x v="59"/>
    <n v="129"/>
    <n v="323.10000000000002"/>
    <n v="115"/>
    <n v="179.4"/>
    <s v="Yes"/>
    <s v="no"/>
    <n v="36"/>
    <x v="2"/>
    <n v="0"/>
    <x v="1"/>
    <n v="0"/>
    <s v="WV"/>
    <s v="388-6658"/>
    <s v="Female"/>
    <n v="50"/>
    <s v="No"/>
    <s v="No"/>
    <x v="0"/>
    <x v="0"/>
    <s v="No"/>
    <x v="2"/>
    <x v="2"/>
    <n v="16"/>
    <n v="380"/>
    <x v="0"/>
    <s v="0"/>
    <x v="0"/>
    <x v="0"/>
    <x v="0"/>
    <x v="1"/>
    <x v="0"/>
    <s v="10 - 40"/>
  </r>
  <r>
    <s v="5611-WZLD"/>
    <x v="0"/>
    <x v="27"/>
    <n v="423"/>
    <n v="1036.3"/>
    <n v="325"/>
    <n v="871"/>
    <s v="Yes"/>
    <s v="no"/>
    <n v="290"/>
    <x v="0"/>
    <n v="4"/>
    <x v="0"/>
    <n v="0"/>
    <s v="ME"/>
    <s v="352-8249"/>
    <s v="Male"/>
    <n v="44"/>
    <s v="No"/>
    <s v="No"/>
    <x v="0"/>
    <x v="0"/>
    <s v="Yes"/>
    <x v="2"/>
    <x v="2"/>
    <n v="39"/>
    <n v="2506"/>
    <x v="0"/>
    <s v="0"/>
    <x v="0"/>
    <x v="0"/>
    <x v="0"/>
    <x v="0"/>
    <x v="0"/>
    <s v="&gt; 40"/>
  </r>
  <r>
    <s v="5262-OVCY"/>
    <x v="0"/>
    <x v="48"/>
    <n v="25"/>
    <n v="68.400000000000006"/>
    <n v="5"/>
    <n v="40"/>
    <s v="Yes"/>
    <s v="no"/>
    <n v="8"/>
    <x v="1"/>
    <n v="0"/>
    <x v="1"/>
    <n v="0"/>
    <s v="WY"/>
    <s v="416-2825"/>
    <s v="Male"/>
    <n v="45"/>
    <s v="No"/>
    <s v="No"/>
    <x v="0"/>
    <x v="0"/>
    <s v="No"/>
    <x v="0"/>
    <x v="2"/>
    <n v="11"/>
    <n v="51"/>
    <x v="0"/>
    <s v="0"/>
    <x v="0"/>
    <x v="0"/>
    <x v="0"/>
    <x v="1"/>
    <x v="0"/>
    <s v="&lt; 10"/>
  </r>
  <r>
    <s v="7797-XQNB"/>
    <x v="0"/>
    <x v="63"/>
    <n v="255"/>
    <n v="580"/>
    <n v="576"/>
    <n v="684"/>
    <s v="Yes"/>
    <s v="no"/>
    <n v="342"/>
    <x v="0"/>
    <n v="13"/>
    <x v="1"/>
    <n v="36"/>
    <s v="NM"/>
    <s v="338-9210"/>
    <s v="Female"/>
    <n v="27"/>
    <s v="Yes"/>
    <s v="No"/>
    <x v="0"/>
    <x v="0"/>
    <s v="No"/>
    <x v="2"/>
    <x v="0"/>
    <n v="29"/>
    <n v="2097"/>
    <x v="0"/>
    <s v="0"/>
    <x v="1"/>
    <x v="0"/>
    <x v="0"/>
    <x v="0"/>
    <x v="0"/>
    <s v="&gt; 40"/>
  </r>
  <r>
    <s v="8434-TWML"/>
    <x v="0"/>
    <x v="58"/>
    <n v="190"/>
    <n v="430.1"/>
    <n v="0"/>
    <n v="0"/>
    <s v="No"/>
    <s v="yes"/>
    <n v="0"/>
    <x v="0"/>
    <n v="15"/>
    <x v="0"/>
    <n v="0"/>
    <s v="NJ"/>
    <s v="328-1768"/>
    <s v="Female"/>
    <n v="27"/>
    <s v="Yes"/>
    <s v="No"/>
    <x v="0"/>
    <x v="0"/>
    <s v="Yes"/>
    <x v="0"/>
    <x v="0"/>
    <n v="34"/>
    <n v="925"/>
    <x v="0"/>
    <s v="0"/>
    <x v="1"/>
    <x v="0"/>
    <x v="0"/>
    <x v="0"/>
    <x v="0"/>
    <s v="10 - 40"/>
  </r>
  <r>
    <s v="7367-IQUN"/>
    <x v="0"/>
    <x v="39"/>
    <n v="119"/>
    <n v="301.2"/>
    <n v="270"/>
    <n v="330"/>
    <s v="Yes"/>
    <s v="no"/>
    <n v="66"/>
    <x v="0"/>
    <n v="14"/>
    <x v="0"/>
    <n v="0"/>
    <s v="UT"/>
    <s v="398-3834"/>
    <s v="Female"/>
    <n v="21"/>
    <s v="Yes"/>
    <s v="No"/>
    <x v="0"/>
    <x v="0"/>
    <s v="Yes"/>
    <x v="1"/>
    <x v="2"/>
    <n v="40"/>
    <n v="1211"/>
    <x v="0"/>
    <s v="0"/>
    <x v="1"/>
    <x v="0"/>
    <x v="0"/>
    <x v="0"/>
    <x v="0"/>
    <s v="10 - 40"/>
  </r>
  <r>
    <s v="1718-OGVT"/>
    <x v="0"/>
    <x v="8"/>
    <n v="417"/>
    <n v="1052.3"/>
    <n v="0"/>
    <n v="0"/>
    <s v="No"/>
    <s v="yes"/>
    <n v="0"/>
    <x v="0"/>
    <n v="12"/>
    <x v="0"/>
    <n v="0"/>
    <s v="KY"/>
    <s v="330-7754"/>
    <s v="Male"/>
    <n v="26"/>
    <s v="Yes"/>
    <s v="No"/>
    <x v="0"/>
    <x v="0"/>
    <s v="Yes"/>
    <x v="2"/>
    <x v="2"/>
    <n v="45"/>
    <n v="3147"/>
    <x v="0"/>
    <s v="0"/>
    <x v="1"/>
    <x v="0"/>
    <x v="0"/>
    <x v="0"/>
    <x v="0"/>
    <s v="&gt; 40"/>
  </r>
  <r>
    <s v="6236-QDAN"/>
    <x v="0"/>
    <x v="36"/>
    <n v="151"/>
    <n v="379.3"/>
    <n v="126"/>
    <n v="478.8"/>
    <s v="Yes"/>
    <s v="no"/>
    <n v="160"/>
    <x v="2"/>
    <n v="5"/>
    <x v="0"/>
    <n v="0"/>
    <s v="KS"/>
    <s v="414-9054"/>
    <s v="Male"/>
    <n v="70"/>
    <s v="No"/>
    <s v="Yes"/>
    <x v="0"/>
    <x v="0"/>
    <s v="No"/>
    <x v="1"/>
    <x v="0"/>
    <n v="48"/>
    <n v="2008"/>
    <x v="0"/>
    <s v="0"/>
    <x v="2"/>
    <x v="0"/>
    <x v="0"/>
    <x v="0"/>
    <x v="0"/>
    <s v="&gt; 40"/>
  </r>
  <r>
    <s v="8145-YKRS"/>
    <x v="0"/>
    <x v="57"/>
    <n v="231"/>
    <n v="670.9"/>
    <n v="600"/>
    <n v="660"/>
    <s v="Yes"/>
    <s v="no"/>
    <n v="220"/>
    <x v="0"/>
    <n v="9"/>
    <x v="0"/>
    <n v="0"/>
    <s v="MI"/>
    <s v="350-2832"/>
    <s v="Female"/>
    <n v="66"/>
    <s v="No"/>
    <s v="Yes"/>
    <x v="0"/>
    <x v="0"/>
    <s v="Yes"/>
    <x v="2"/>
    <x v="0"/>
    <n v="50"/>
    <n v="3714"/>
    <x v="0"/>
    <s v="0"/>
    <x v="2"/>
    <x v="0"/>
    <x v="0"/>
    <x v="0"/>
    <x v="0"/>
    <s v="&gt; 40"/>
  </r>
  <r>
    <s v="4567-WZLN"/>
    <x v="0"/>
    <x v="2"/>
    <n v="167"/>
    <n v="708.9"/>
    <n v="88"/>
    <n v="413.6"/>
    <s v="Yes"/>
    <s v="no"/>
    <n v="207"/>
    <x v="1"/>
    <n v="3"/>
    <x v="1"/>
    <n v="0"/>
    <s v="UT"/>
    <s v="414-9027"/>
    <s v="Female"/>
    <n v="41"/>
    <s v="No"/>
    <s v="No"/>
    <x v="0"/>
    <x v="0"/>
    <s v="Yes"/>
    <x v="2"/>
    <x v="2"/>
    <n v="41"/>
    <n v="1813"/>
    <x v="0"/>
    <s v="0"/>
    <x v="0"/>
    <x v="0"/>
    <x v="0"/>
    <x v="0"/>
    <x v="0"/>
    <s v="&gt; 40"/>
  </r>
  <r>
    <s v="0730-PQNI"/>
    <x v="0"/>
    <x v="15"/>
    <n v="5"/>
    <n v="10.199999999999999"/>
    <n v="6"/>
    <n v="23"/>
    <s v="Yes"/>
    <s v="no"/>
    <n v="6"/>
    <x v="2"/>
    <n v="8"/>
    <x v="0"/>
    <n v="0"/>
    <s v="NE"/>
    <s v="337-1225"/>
    <s v="Female"/>
    <n v="34"/>
    <s v="No"/>
    <s v="No"/>
    <x v="0"/>
    <x v="0"/>
    <s v="Yes"/>
    <x v="0"/>
    <x v="0"/>
    <n v="48"/>
    <n v="82"/>
    <x v="0"/>
    <s v="0"/>
    <x v="0"/>
    <x v="0"/>
    <x v="0"/>
    <x v="0"/>
    <x v="0"/>
    <s v="&lt; 10"/>
  </r>
  <r>
    <s v="0068-GHTG"/>
    <x v="0"/>
    <x v="33"/>
    <n v="396"/>
    <n v="901.3"/>
    <n v="384"/>
    <n v="665.6"/>
    <s v="Yes"/>
    <s v="no"/>
    <n v="333"/>
    <x v="0"/>
    <n v="0"/>
    <x v="1"/>
    <n v="0"/>
    <s v="LA"/>
    <s v="359-6995"/>
    <s v="Female"/>
    <n v="25"/>
    <s v="Yes"/>
    <s v="No"/>
    <x v="0"/>
    <x v="0"/>
    <s v="No"/>
    <x v="2"/>
    <x v="2"/>
    <n v="11"/>
    <n v="735"/>
    <x v="0"/>
    <s v="0"/>
    <x v="1"/>
    <x v="0"/>
    <x v="0"/>
    <x v="1"/>
    <x v="0"/>
    <s v="&gt; 40"/>
  </r>
  <r>
    <s v="0348-MTNB"/>
    <x v="0"/>
    <x v="48"/>
    <n v="12"/>
    <n v="32.1"/>
    <n v="25"/>
    <n v="45.5"/>
    <s v="Yes"/>
    <s v="no"/>
    <n v="11"/>
    <x v="1"/>
    <n v="10"/>
    <x v="0"/>
    <n v="0"/>
    <s v="MT"/>
    <s v="377-7561"/>
    <s v="Female"/>
    <n v="45"/>
    <s v="No"/>
    <s v="No"/>
    <x v="0"/>
    <x v="0"/>
    <s v="No"/>
    <x v="0"/>
    <x v="2"/>
    <n v="29"/>
    <n v="132"/>
    <x v="0"/>
    <s v="0"/>
    <x v="0"/>
    <x v="0"/>
    <x v="0"/>
    <x v="0"/>
    <x v="0"/>
    <s v="&lt; 10"/>
  </r>
  <r>
    <s v="7094-TSGG"/>
    <x v="0"/>
    <x v="14"/>
    <n v="151"/>
    <n v="355.7"/>
    <n v="568"/>
    <n v="468.6"/>
    <s v="Yes"/>
    <s v="no"/>
    <n v="156"/>
    <x v="2"/>
    <n v="0"/>
    <x v="0"/>
    <n v="0"/>
    <s v="WA"/>
    <s v="380-6631"/>
    <s v="Female"/>
    <n v="74"/>
    <s v="No"/>
    <s v="Yes"/>
    <x v="0"/>
    <x v="0"/>
    <s v="Yes"/>
    <x v="2"/>
    <x v="2"/>
    <n v="69"/>
    <n v="4883"/>
    <x v="0"/>
    <s v="0"/>
    <x v="2"/>
    <x v="0"/>
    <x v="0"/>
    <x v="1"/>
    <x v="0"/>
    <s v="&gt; 40"/>
  </r>
  <r>
    <s v="2624-MLSC"/>
    <x v="0"/>
    <x v="14"/>
    <n v="508"/>
    <n v="1069.5999999999999"/>
    <n v="142"/>
    <n v="454.4"/>
    <s v="Yes"/>
    <s v="no"/>
    <n v="152"/>
    <x v="2"/>
    <n v="1"/>
    <x v="0"/>
    <n v="0"/>
    <s v="MI"/>
    <s v="390-8876"/>
    <s v="Male"/>
    <n v="72"/>
    <s v="No"/>
    <s v="Yes"/>
    <x v="0"/>
    <x v="0"/>
    <s v="Yes"/>
    <x v="2"/>
    <x v="0"/>
    <n v="69"/>
    <n v="4893"/>
    <x v="0"/>
    <s v="0"/>
    <x v="2"/>
    <x v="0"/>
    <x v="0"/>
    <x v="1"/>
    <x v="0"/>
    <s v="&gt; 40"/>
  </r>
  <r>
    <s v="7507-ZRUN"/>
    <x v="0"/>
    <x v="30"/>
    <n v="6"/>
    <n v="13.5"/>
    <n v="3"/>
    <n v="23.4"/>
    <s v="Yes"/>
    <s v="no"/>
    <n v="6"/>
    <x v="0"/>
    <n v="7"/>
    <x v="1"/>
    <n v="4"/>
    <s v="KY"/>
    <s v="413-2201"/>
    <s v="Female"/>
    <n v="79"/>
    <s v="No"/>
    <s v="Yes"/>
    <x v="0"/>
    <x v="0"/>
    <s v="Yes"/>
    <x v="1"/>
    <x v="2"/>
    <n v="39"/>
    <n v="106"/>
    <x v="0"/>
    <s v="0"/>
    <x v="2"/>
    <x v="0"/>
    <x v="0"/>
    <x v="0"/>
    <x v="0"/>
    <s v="&lt; 10"/>
  </r>
  <r>
    <s v="5998-IVQQ"/>
    <x v="0"/>
    <x v="2"/>
    <n v="73"/>
    <n v="177.7"/>
    <n v="220"/>
    <n v="382.8"/>
    <s v="Yes"/>
    <s v="no"/>
    <n v="77"/>
    <x v="0"/>
    <n v="0"/>
    <x v="1"/>
    <n v="0"/>
    <s v="LA"/>
    <s v="374-2073"/>
    <s v="Male"/>
    <n v="42"/>
    <s v="No"/>
    <s v="No"/>
    <x v="0"/>
    <x v="0"/>
    <s v="No"/>
    <x v="2"/>
    <x v="2"/>
    <n v="10"/>
    <n v="458"/>
    <x v="0"/>
    <s v="0"/>
    <x v="0"/>
    <x v="0"/>
    <x v="0"/>
    <x v="1"/>
    <x v="0"/>
    <s v="&gt; 40"/>
  </r>
  <r>
    <s v="5091-ODJN"/>
    <x v="0"/>
    <x v="27"/>
    <n v="517"/>
    <n v="969"/>
    <n v="0"/>
    <n v="0"/>
    <s v="No"/>
    <s v="yes"/>
    <n v="0"/>
    <x v="1"/>
    <n v="2"/>
    <x v="0"/>
    <n v="0"/>
    <s v="NM"/>
    <s v="417-1272"/>
    <s v="Female"/>
    <n v="44"/>
    <s v="No"/>
    <s v="No"/>
    <x v="0"/>
    <x v="0"/>
    <s v="Yes"/>
    <x v="1"/>
    <x v="2"/>
    <n v="43"/>
    <n v="2785"/>
    <x v="0"/>
    <s v="0"/>
    <x v="0"/>
    <x v="0"/>
    <x v="0"/>
    <x v="1"/>
    <x v="0"/>
    <s v="&gt; 40"/>
  </r>
  <r>
    <s v="2252-MOCE"/>
    <x v="0"/>
    <x v="73"/>
    <n v="94"/>
    <n v="233.2"/>
    <n v="116"/>
    <n v="237.8"/>
    <s v="Yes"/>
    <s v="no"/>
    <n v="60"/>
    <x v="1"/>
    <n v="3"/>
    <x v="0"/>
    <n v="0"/>
    <s v="AL"/>
    <s v="358-1129"/>
    <s v="Female"/>
    <n v="34"/>
    <s v="No"/>
    <s v="No"/>
    <x v="0"/>
    <x v="0"/>
    <s v="No"/>
    <x v="0"/>
    <x v="2"/>
    <n v="37"/>
    <n v="1079"/>
    <x v="0"/>
    <s v="0"/>
    <x v="0"/>
    <x v="0"/>
    <x v="0"/>
    <x v="0"/>
    <x v="0"/>
    <s v="10 - 40"/>
  </r>
  <r>
    <s v="9178-FPEW"/>
    <x v="0"/>
    <x v="8"/>
    <n v="150"/>
    <n v="349.4"/>
    <n v="420"/>
    <n v="707"/>
    <s v="Yes"/>
    <s v="no"/>
    <n v="236"/>
    <x v="0"/>
    <n v="9"/>
    <x v="0"/>
    <n v="0"/>
    <s v="MO"/>
    <s v="394-1211"/>
    <s v="Male"/>
    <n v="30"/>
    <s v="No"/>
    <s v="No"/>
    <x v="0"/>
    <x v="0"/>
    <s v="Yes"/>
    <x v="2"/>
    <x v="2"/>
    <n v="38"/>
    <n v="2667"/>
    <x v="0"/>
    <s v="0"/>
    <x v="1"/>
    <x v="0"/>
    <x v="0"/>
    <x v="0"/>
    <x v="0"/>
    <s v="&gt; 40"/>
  </r>
  <r>
    <s v="1211-EUIY"/>
    <x v="0"/>
    <x v="3"/>
    <n v="32"/>
    <n v="60"/>
    <n v="50"/>
    <n v="110"/>
    <s v="Yes"/>
    <s v="no"/>
    <n v="55"/>
    <x v="1"/>
    <n v="0"/>
    <x v="1"/>
    <n v="0"/>
    <s v="TX"/>
    <s v="399-4413"/>
    <s v="Male"/>
    <n v="26"/>
    <s v="Yes"/>
    <s v="No"/>
    <x v="0"/>
    <x v="0"/>
    <s v="No"/>
    <x v="2"/>
    <x v="2"/>
    <n v="10"/>
    <n v="100"/>
    <x v="0"/>
    <s v="0"/>
    <x v="1"/>
    <x v="0"/>
    <x v="0"/>
    <x v="1"/>
    <x v="0"/>
    <s v="10 - 40"/>
  </r>
  <r>
    <s v="3996-VURP"/>
    <x v="0"/>
    <x v="15"/>
    <n v="7"/>
    <n v="16.899999999999999"/>
    <n v="8"/>
    <n v="19.2"/>
    <s v="Yes"/>
    <s v="no"/>
    <n v="6"/>
    <x v="2"/>
    <n v="11"/>
    <x v="0"/>
    <n v="0"/>
    <s v="NY"/>
    <s v="393-9985"/>
    <s v="Female"/>
    <n v="19"/>
    <s v="Yes"/>
    <s v="No"/>
    <x v="0"/>
    <x v="0"/>
    <s v="No"/>
    <x v="0"/>
    <x v="0"/>
    <n v="51"/>
    <n v="107"/>
    <x v="0"/>
    <s v="0"/>
    <x v="1"/>
    <x v="0"/>
    <x v="0"/>
    <x v="0"/>
    <x v="0"/>
    <s v="&lt; 10"/>
  </r>
  <r>
    <s v="8261-RDGR"/>
    <x v="0"/>
    <x v="33"/>
    <n v="334"/>
    <n v="827.4"/>
    <n v="896"/>
    <n v="627.20000000000005"/>
    <s v="Yes"/>
    <s v="no"/>
    <n v="157"/>
    <x v="0"/>
    <n v="0"/>
    <x v="1"/>
    <n v="0"/>
    <s v="WY"/>
    <s v="331-3202"/>
    <s v="Male"/>
    <n v="54"/>
    <s v="No"/>
    <s v="No"/>
    <x v="0"/>
    <x v="0"/>
    <s v="No"/>
    <x v="2"/>
    <x v="0"/>
    <n v="7"/>
    <n v="431"/>
    <x v="0"/>
    <s v="0"/>
    <x v="0"/>
    <x v="0"/>
    <x v="0"/>
    <x v="1"/>
    <x v="0"/>
    <s v="&gt; 40"/>
  </r>
  <r>
    <s v="7242-CBRU"/>
    <x v="0"/>
    <x v="30"/>
    <n v="9"/>
    <n v="20.2"/>
    <n v="15"/>
    <n v="39.299999999999997"/>
    <s v="Yes"/>
    <s v="no"/>
    <n v="13"/>
    <x v="0"/>
    <n v="0"/>
    <x v="1"/>
    <n v="0"/>
    <s v="UT"/>
    <s v="358-5953"/>
    <s v="Female"/>
    <n v="22"/>
    <s v="Yes"/>
    <s v="No"/>
    <x v="0"/>
    <x v="0"/>
    <s v="No"/>
    <x v="0"/>
    <x v="2"/>
    <n v="8"/>
    <n v="24"/>
    <x v="0"/>
    <s v="0"/>
    <x v="1"/>
    <x v="0"/>
    <x v="0"/>
    <x v="1"/>
    <x v="0"/>
    <s v="&lt; 10"/>
  </r>
  <r>
    <s v="7401-ADOZ"/>
    <x v="0"/>
    <x v="16"/>
    <n v="230"/>
    <n v="726.4"/>
    <n v="292"/>
    <n v="693.5"/>
    <s v="Yes"/>
    <s v="no"/>
    <n v="347"/>
    <x v="1"/>
    <n v="13"/>
    <x v="0"/>
    <n v="0"/>
    <s v="NV"/>
    <s v="416-5261"/>
    <s v="Female"/>
    <n v="44"/>
    <s v="No"/>
    <s v="No"/>
    <x v="0"/>
    <x v="0"/>
    <s v="No"/>
    <x v="2"/>
    <x v="0"/>
    <n v="52"/>
    <n v="3809"/>
    <x v="0"/>
    <s v="0"/>
    <x v="0"/>
    <x v="0"/>
    <x v="0"/>
    <x v="0"/>
    <x v="0"/>
    <s v="&gt; 40"/>
  </r>
  <r>
    <s v="6336-VIND"/>
    <x v="0"/>
    <x v="0"/>
    <n v="4"/>
    <n v="13"/>
    <n v="5"/>
    <n v="10.1"/>
    <s v="Yes"/>
    <s v="no"/>
    <n v="2"/>
    <x v="2"/>
    <n v="0"/>
    <x v="1"/>
    <n v="0"/>
    <s v="NC"/>
    <s v="417-5067"/>
    <s v="Male"/>
    <n v="36"/>
    <s v="No"/>
    <s v="No"/>
    <x v="0"/>
    <x v="0"/>
    <s v="No"/>
    <x v="0"/>
    <x v="2"/>
    <n v="7"/>
    <n v="7"/>
    <x v="0"/>
    <s v="0"/>
    <x v="0"/>
    <x v="0"/>
    <x v="0"/>
    <x v="1"/>
    <x v="0"/>
    <s v="&lt; 10"/>
  </r>
  <r>
    <s v="5432-HFNQ"/>
    <x v="0"/>
    <x v="14"/>
    <n v="146"/>
    <n v="498.3"/>
    <n v="355"/>
    <n v="1065"/>
    <s v="Yes"/>
    <s v="no"/>
    <n v="355"/>
    <x v="1"/>
    <n v="4"/>
    <x v="0"/>
    <n v="0"/>
    <s v="TN"/>
    <s v="360-9038"/>
    <s v="Female"/>
    <n v="60"/>
    <s v="No"/>
    <s v="No"/>
    <x v="0"/>
    <x v="0"/>
    <s v="Yes"/>
    <x v="2"/>
    <x v="0"/>
    <n v="41"/>
    <n v="2947"/>
    <x v="0"/>
    <s v="0"/>
    <x v="0"/>
    <x v="0"/>
    <x v="0"/>
    <x v="0"/>
    <x v="0"/>
    <s v="&gt; 40"/>
  </r>
  <r>
    <s v="1652-RDNJ"/>
    <x v="0"/>
    <x v="27"/>
    <n v="349"/>
    <n v="1039.3"/>
    <n v="260"/>
    <n v="741"/>
    <s v="Yes"/>
    <s v="no"/>
    <n v="370"/>
    <x v="2"/>
    <n v="0"/>
    <x v="1"/>
    <n v="0"/>
    <s v="FL"/>
    <s v="348-3444"/>
    <s v="Male"/>
    <n v="29"/>
    <s v="Yes"/>
    <s v="No"/>
    <x v="0"/>
    <x v="0"/>
    <s v="No"/>
    <x v="2"/>
    <x v="2"/>
    <n v="11"/>
    <n v="704"/>
    <x v="0"/>
    <s v="0"/>
    <x v="1"/>
    <x v="0"/>
    <x v="0"/>
    <x v="1"/>
    <x v="0"/>
    <s v="&gt; 40"/>
  </r>
  <r>
    <s v="4312-TEIK"/>
    <x v="1"/>
    <x v="3"/>
    <n v="27"/>
    <n v="60.9"/>
    <n v="60"/>
    <n v="87"/>
    <s v="Yes"/>
    <s v="no"/>
    <n v="22"/>
    <x v="1"/>
    <n v="13"/>
    <x v="0"/>
    <n v="0"/>
    <s v="CA"/>
    <s v="370-2892"/>
    <s v="Female"/>
    <n v="24"/>
    <s v="Yes"/>
    <s v="No"/>
    <x v="0"/>
    <x v="0"/>
    <s v="No"/>
    <x v="0"/>
    <x v="2"/>
    <n v="20"/>
    <n v="208"/>
    <x v="0"/>
    <s v="0"/>
    <x v="1"/>
    <x v="1"/>
    <x v="1"/>
    <x v="0"/>
    <x v="1"/>
    <s v="10 - 40"/>
  </r>
  <r>
    <s v="8976-PBIH"/>
    <x v="0"/>
    <x v="18"/>
    <n v="134"/>
    <n v="324.7"/>
    <n v="0"/>
    <n v="0"/>
    <s v="No"/>
    <s v="yes"/>
    <n v="0"/>
    <x v="1"/>
    <n v="2"/>
    <x v="1"/>
    <n v="17"/>
    <s v="PA"/>
    <s v="383-4061"/>
    <s v="Male"/>
    <n v="54"/>
    <s v="No"/>
    <s v="No"/>
    <x v="0"/>
    <x v="0"/>
    <s v="No"/>
    <x v="0"/>
    <x v="2"/>
    <n v="27"/>
    <n v="547"/>
    <x v="0"/>
    <s v="0"/>
    <x v="0"/>
    <x v="0"/>
    <x v="0"/>
    <x v="1"/>
    <x v="0"/>
    <s v="10 - 40"/>
  </r>
  <r>
    <s v="3586-AUGJ"/>
    <x v="0"/>
    <x v="50"/>
    <n v="104"/>
    <n v="189.2"/>
    <n v="56"/>
    <n v="212.8"/>
    <s v="Yes"/>
    <s v="no"/>
    <n v="53"/>
    <x v="0"/>
    <n v="0"/>
    <x v="1"/>
    <n v="0"/>
    <s v="WV"/>
    <s v="391-7937"/>
    <s v="Male"/>
    <n v="25"/>
    <s v="Yes"/>
    <s v="No"/>
    <x v="0"/>
    <x v="0"/>
    <s v="No"/>
    <x v="1"/>
    <x v="0"/>
    <n v="11"/>
    <n v="153"/>
    <x v="0"/>
    <s v="0"/>
    <x v="1"/>
    <x v="0"/>
    <x v="0"/>
    <x v="1"/>
    <x v="0"/>
    <s v="10 - 40"/>
  </r>
  <r>
    <s v="7101-GOVL"/>
    <x v="0"/>
    <x v="36"/>
    <n v="172"/>
    <n v="499.2"/>
    <n v="84"/>
    <n v="407.4"/>
    <s v="Yes"/>
    <s v="no"/>
    <n v="102"/>
    <x v="0"/>
    <n v="2"/>
    <x v="0"/>
    <n v="0"/>
    <s v="NJ"/>
    <s v="389-4083"/>
    <s v="Male"/>
    <n v="44"/>
    <s v="No"/>
    <s v="No"/>
    <x v="0"/>
    <x v="0"/>
    <s v="No"/>
    <x v="0"/>
    <x v="0"/>
    <n v="43"/>
    <n v="1798"/>
    <x v="0"/>
    <s v="0"/>
    <x v="0"/>
    <x v="0"/>
    <x v="0"/>
    <x v="1"/>
    <x v="0"/>
    <s v="&gt; 40"/>
  </r>
  <r>
    <s v="4128-NYVV"/>
    <x v="0"/>
    <x v="29"/>
    <n v="32"/>
    <n v="72.599999999999994"/>
    <n v="54"/>
    <n v="198"/>
    <s v="Yes"/>
    <s v="no"/>
    <n v="99"/>
    <x v="0"/>
    <n v="4"/>
    <x v="0"/>
    <n v="0"/>
    <s v="MT"/>
    <s v="410-9633"/>
    <s v="Male"/>
    <n v="35"/>
    <s v="No"/>
    <s v="No"/>
    <x v="0"/>
    <x v="0"/>
    <s v="No"/>
    <x v="1"/>
    <x v="2"/>
    <n v="23"/>
    <n v="425"/>
    <x v="0"/>
    <s v="0"/>
    <x v="0"/>
    <x v="0"/>
    <x v="0"/>
    <x v="0"/>
    <x v="0"/>
    <s v="10 - 40"/>
  </r>
  <r>
    <s v="2228-FYMI"/>
    <x v="0"/>
    <x v="55"/>
    <n v="62"/>
    <n v="185.7"/>
    <n v="48"/>
    <n v="159.6"/>
    <s v="Yes"/>
    <s v="no"/>
    <n v="80"/>
    <x v="2"/>
    <n v="0"/>
    <x v="1"/>
    <n v="0"/>
    <s v="MN"/>
    <s v="418-9502"/>
    <s v="Male"/>
    <n v="61"/>
    <s v="No"/>
    <s v="No"/>
    <x v="0"/>
    <x v="0"/>
    <s v="No"/>
    <x v="0"/>
    <x v="2"/>
    <n v="13"/>
    <n v="153"/>
    <x v="0"/>
    <s v="0"/>
    <x v="0"/>
    <x v="0"/>
    <x v="0"/>
    <x v="1"/>
    <x v="0"/>
    <s v="10 - 40"/>
  </r>
  <r>
    <s v="5714-NPDL"/>
    <x v="0"/>
    <x v="16"/>
    <n v="212"/>
    <n v="583.1"/>
    <n v="292"/>
    <n v="781.1"/>
    <s v="Yes"/>
    <s v="no"/>
    <n v="391"/>
    <x v="1"/>
    <n v="15"/>
    <x v="0"/>
    <n v="0"/>
    <s v="MT"/>
    <s v="392-6420"/>
    <s v="Female"/>
    <n v="26"/>
    <s v="Yes"/>
    <s v="No"/>
    <x v="0"/>
    <x v="0"/>
    <s v="Yes"/>
    <x v="2"/>
    <x v="2"/>
    <n v="54"/>
    <n v="3969"/>
    <x v="0"/>
    <s v="0"/>
    <x v="1"/>
    <x v="0"/>
    <x v="0"/>
    <x v="0"/>
    <x v="0"/>
    <s v="&gt; 40"/>
  </r>
  <r>
    <s v="9344-FPNE"/>
    <x v="0"/>
    <x v="6"/>
    <n v="140"/>
    <n v="402.5"/>
    <n v="285"/>
    <n v="775.2"/>
    <s v="Yes"/>
    <s v="no"/>
    <n v="194"/>
    <x v="2"/>
    <n v="24"/>
    <x v="1"/>
    <n v="0"/>
    <s v="LA"/>
    <s v="386-6306"/>
    <s v="Female"/>
    <n v="22"/>
    <s v="Yes"/>
    <s v="No"/>
    <x v="0"/>
    <x v="0"/>
    <s v="Yes"/>
    <x v="1"/>
    <x v="2"/>
    <n v="63"/>
    <n v="3608"/>
    <x v="0"/>
    <s v="0"/>
    <x v="1"/>
    <x v="0"/>
    <x v="0"/>
    <x v="0"/>
    <x v="0"/>
    <s v="&gt; 40"/>
  </r>
  <r>
    <s v="9210-SDQU"/>
    <x v="0"/>
    <x v="8"/>
    <n v="327"/>
    <n v="913.5"/>
    <n v="0"/>
    <n v="0"/>
    <s v="No"/>
    <s v="yes"/>
    <n v="0"/>
    <x v="0"/>
    <n v="20"/>
    <x v="0"/>
    <n v="0"/>
    <s v="MS"/>
    <s v="340-8875"/>
    <s v="Male"/>
    <n v="29"/>
    <s v="Yes"/>
    <s v="No"/>
    <x v="0"/>
    <x v="0"/>
    <s v="No"/>
    <x v="2"/>
    <x v="2"/>
    <n v="44"/>
    <n v="3098"/>
    <x v="0"/>
    <s v="0"/>
    <x v="1"/>
    <x v="0"/>
    <x v="0"/>
    <x v="0"/>
    <x v="0"/>
    <s v="&gt; 40"/>
  </r>
  <r>
    <s v="6892-EPLI"/>
    <x v="0"/>
    <x v="33"/>
    <n v="200"/>
    <n v="510.1"/>
    <n v="576"/>
    <n v="716.8"/>
    <s v="Yes"/>
    <s v="no"/>
    <n v="179"/>
    <x v="2"/>
    <n v="14"/>
    <x v="0"/>
    <n v="0"/>
    <s v="MO"/>
    <s v="344-9943"/>
    <s v="Male"/>
    <n v="51"/>
    <s v="No"/>
    <s v="No"/>
    <x v="0"/>
    <x v="0"/>
    <s v="No"/>
    <x v="1"/>
    <x v="0"/>
    <n v="14"/>
    <n v="918"/>
    <x v="0"/>
    <s v="0"/>
    <x v="0"/>
    <x v="0"/>
    <x v="0"/>
    <x v="0"/>
    <x v="0"/>
    <s v="&gt; 40"/>
  </r>
  <r>
    <s v="0652-SJLU"/>
    <x v="0"/>
    <x v="63"/>
    <n v="252"/>
    <n v="720.4"/>
    <n v="216"/>
    <n v="813.6"/>
    <s v="Yes"/>
    <s v="no"/>
    <n v="271"/>
    <x v="0"/>
    <n v="5"/>
    <x v="0"/>
    <n v="0"/>
    <s v="SD"/>
    <s v="358-5826"/>
    <s v="Male"/>
    <n v="39"/>
    <s v="No"/>
    <s v="No"/>
    <x v="0"/>
    <x v="0"/>
    <s v="No"/>
    <x v="2"/>
    <x v="0"/>
    <n v="19"/>
    <n v="1344"/>
    <x v="0"/>
    <s v="0"/>
    <x v="0"/>
    <x v="0"/>
    <x v="0"/>
    <x v="0"/>
    <x v="0"/>
    <s v="&gt; 40"/>
  </r>
  <r>
    <s v="1689-MZUL"/>
    <x v="0"/>
    <x v="1"/>
    <n v="140"/>
    <n v="395.1"/>
    <n v="198"/>
    <n v="366.3"/>
    <s v="Yes"/>
    <s v="no"/>
    <n v="73"/>
    <x v="1"/>
    <n v="13"/>
    <x v="0"/>
    <n v="0"/>
    <s v="NJ"/>
    <s v="393-7826"/>
    <s v="Female"/>
    <n v="63"/>
    <s v="No"/>
    <s v="No"/>
    <x v="0"/>
    <x v="0"/>
    <s v="No"/>
    <x v="0"/>
    <x v="0"/>
    <n v="30"/>
    <n v="981"/>
    <x v="0"/>
    <s v="0"/>
    <x v="0"/>
    <x v="0"/>
    <x v="0"/>
    <x v="0"/>
    <x v="0"/>
    <s v="10 - 40"/>
  </r>
  <r>
    <s v="3702-KWIY"/>
    <x v="0"/>
    <x v="59"/>
    <n v="151"/>
    <n v="280.5"/>
    <n v="46"/>
    <n v="271.39999999999998"/>
    <s v="Yes"/>
    <s v="no"/>
    <n v="90"/>
    <x v="3"/>
    <n v="6"/>
    <x v="1"/>
    <n v="60"/>
    <s v="AL"/>
    <s v="335-9786"/>
    <s v="Female"/>
    <n v="52"/>
    <s v="No"/>
    <s v="No"/>
    <x v="0"/>
    <x v="0"/>
    <s v="No"/>
    <x v="1"/>
    <x v="0"/>
    <n v="38"/>
    <n v="881"/>
    <x v="0"/>
    <s v="0"/>
    <x v="0"/>
    <x v="0"/>
    <x v="0"/>
    <x v="0"/>
    <x v="0"/>
    <s v="10 - 40"/>
  </r>
  <r>
    <s v="0551-MXQY"/>
    <x v="0"/>
    <x v="8"/>
    <n v="263"/>
    <n v="634.20000000000005"/>
    <n v="210"/>
    <n v="735"/>
    <s v="Yes"/>
    <s v="no"/>
    <n v="245"/>
    <x v="1"/>
    <n v="3"/>
    <x v="0"/>
    <n v="0"/>
    <s v="ME"/>
    <s v="368-9860"/>
    <s v="Male"/>
    <n v="57"/>
    <s v="No"/>
    <s v="No"/>
    <x v="0"/>
    <x v="0"/>
    <s v="Yes"/>
    <x v="2"/>
    <x v="0"/>
    <n v="41"/>
    <n v="2915"/>
    <x v="0"/>
    <s v="0"/>
    <x v="0"/>
    <x v="0"/>
    <x v="0"/>
    <x v="0"/>
    <x v="0"/>
    <s v="&gt; 40"/>
  </r>
  <r>
    <s v="4501-YVWQ"/>
    <x v="0"/>
    <x v="25"/>
    <n v="275"/>
    <n v="659.9"/>
    <n v="0"/>
    <n v="0"/>
    <s v="No"/>
    <s v="yes"/>
    <n v="0"/>
    <x v="0"/>
    <n v="5"/>
    <x v="0"/>
    <n v="0"/>
    <s v="AZ"/>
    <s v="416-9522"/>
    <s v="Female"/>
    <n v="45"/>
    <s v="No"/>
    <s v="No"/>
    <x v="0"/>
    <x v="0"/>
    <s v="Yes"/>
    <x v="2"/>
    <x v="2"/>
    <n v="34"/>
    <n v="2038"/>
    <x v="0"/>
    <s v="0"/>
    <x v="0"/>
    <x v="0"/>
    <x v="0"/>
    <x v="0"/>
    <x v="0"/>
    <s v="&gt; 40"/>
  </r>
  <r>
    <s v="5965-MDXU"/>
    <x v="0"/>
    <x v="27"/>
    <n v="287"/>
    <n v="914.5"/>
    <n v="195"/>
    <n v="916.5"/>
    <s v="Yes"/>
    <s v="no"/>
    <n v="229"/>
    <x v="1"/>
    <n v="4"/>
    <x v="0"/>
    <n v="0"/>
    <s v="VT"/>
    <s v="416-7307"/>
    <s v="Male"/>
    <n v="64"/>
    <s v="No"/>
    <s v="No"/>
    <x v="0"/>
    <x v="0"/>
    <s v="Yes"/>
    <x v="1"/>
    <x v="2"/>
    <n v="31"/>
    <n v="2057"/>
    <x v="0"/>
    <s v="0"/>
    <x v="0"/>
    <x v="0"/>
    <x v="0"/>
    <x v="0"/>
    <x v="0"/>
    <s v="&gt; 40"/>
  </r>
  <r>
    <s v="9521-SKSV"/>
    <x v="0"/>
    <x v="74"/>
    <n v="37"/>
    <n v="103.4"/>
    <n v="0"/>
    <n v="0"/>
    <s v="No"/>
    <s v="yes"/>
    <n v="0"/>
    <x v="2"/>
    <n v="0"/>
    <x v="1"/>
    <n v="0"/>
    <s v="NV"/>
    <s v="397-6789"/>
    <s v="Female"/>
    <n v="43"/>
    <s v="No"/>
    <s v="No"/>
    <x v="0"/>
    <x v="0"/>
    <s v="No"/>
    <x v="2"/>
    <x v="2"/>
    <n v="11"/>
    <n v="80"/>
    <x v="0"/>
    <s v="0"/>
    <x v="0"/>
    <x v="0"/>
    <x v="0"/>
    <x v="1"/>
    <x v="0"/>
    <s v="&lt; 10"/>
  </r>
  <r>
    <s v="1347-KKTO"/>
    <x v="0"/>
    <x v="69"/>
    <n v="75"/>
    <n v="172.9"/>
    <n v="105"/>
    <n v="315"/>
    <s v="Yes"/>
    <s v="no"/>
    <n v="79"/>
    <x v="0"/>
    <n v="7"/>
    <x v="0"/>
    <n v="0"/>
    <s v="WI"/>
    <s v="335-9501"/>
    <s v="Female"/>
    <n v="24"/>
    <s v="Yes"/>
    <s v="No"/>
    <x v="0"/>
    <x v="0"/>
    <s v="Yes"/>
    <x v="2"/>
    <x v="2"/>
    <n v="29"/>
    <n v="1016"/>
    <x v="0"/>
    <s v="0"/>
    <x v="1"/>
    <x v="0"/>
    <x v="0"/>
    <x v="0"/>
    <x v="0"/>
    <s v="10 - 40"/>
  </r>
  <r>
    <s v="6464-TGQK"/>
    <x v="0"/>
    <x v="74"/>
    <n v="13"/>
    <n v="33.200000000000003"/>
    <n v="14"/>
    <n v="105.7"/>
    <s v="Yes"/>
    <s v="no"/>
    <n v="35"/>
    <x v="1"/>
    <n v="17"/>
    <x v="0"/>
    <n v="0"/>
    <s v="HI"/>
    <s v="388-1250"/>
    <s v="Female"/>
    <n v="25"/>
    <s v="Yes"/>
    <s v="No"/>
    <x v="0"/>
    <x v="0"/>
    <s v="No"/>
    <x v="0"/>
    <x v="2"/>
    <n v="19"/>
    <n v="124"/>
    <x v="0"/>
    <s v="0"/>
    <x v="1"/>
    <x v="0"/>
    <x v="0"/>
    <x v="0"/>
    <x v="0"/>
    <s v="&lt; 10"/>
  </r>
  <r>
    <s v="2071-LGKA"/>
    <x v="0"/>
    <x v="15"/>
    <n v="7"/>
    <n v="20.100000000000001"/>
    <n v="8"/>
    <n v="21.6"/>
    <s v="Yes"/>
    <s v="no"/>
    <n v="4"/>
    <x v="0"/>
    <n v="13"/>
    <x v="1"/>
    <n v="12"/>
    <s v="DE"/>
    <s v="386-1374"/>
    <s v="Male"/>
    <n v="41"/>
    <s v="No"/>
    <s v="No"/>
    <x v="0"/>
    <x v="0"/>
    <s v="No"/>
    <x v="0"/>
    <x v="2"/>
    <n v="28"/>
    <n v="63"/>
    <x v="0"/>
    <s v="0"/>
    <x v="0"/>
    <x v="0"/>
    <x v="0"/>
    <x v="0"/>
    <x v="0"/>
    <s v="&lt; 10"/>
  </r>
  <r>
    <s v="7150-BKLG"/>
    <x v="0"/>
    <x v="44"/>
    <n v="80"/>
    <n v="156"/>
    <n v="62"/>
    <n v="260.39999999999998"/>
    <s v="Yes"/>
    <s v="no"/>
    <n v="65"/>
    <x v="3"/>
    <n v="38"/>
    <x v="0"/>
    <n v="0"/>
    <s v="AZ"/>
    <s v="346-8112"/>
    <s v="Male"/>
    <n v="24"/>
    <s v="Yes"/>
    <s v="No"/>
    <x v="0"/>
    <x v="0"/>
    <s v="No"/>
    <x v="1"/>
    <x v="2"/>
    <n v="38"/>
    <n v="1186"/>
    <x v="0"/>
    <s v="0"/>
    <x v="1"/>
    <x v="0"/>
    <x v="0"/>
    <x v="0"/>
    <x v="0"/>
    <s v="10 - 40"/>
  </r>
  <r>
    <s v="5387-AJUW"/>
    <x v="0"/>
    <x v="63"/>
    <n v="104"/>
    <n v="286.10000000000002"/>
    <n v="144"/>
    <n v="813.6"/>
    <s v="Yes"/>
    <s v="no"/>
    <n v="271"/>
    <x v="0"/>
    <n v="1"/>
    <x v="0"/>
    <n v="0"/>
    <s v="MN"/>
    <s v="330-2881"/>
    <s v="Female"/>
    <n v="77"/>
    <s v="No"/>
    <s v="Yes"/>
    <x v="0"/>
    <x v="0"/>
    <s v="No"/>
    <x v="2"/>
    <x v="2"/>
    <n v="34"/>
    <n v="2445"/>
    <x v="0"/>
    <s v="0"/>
    <x v="2"/>
    <x v="0"/>
    <x v="0"/>
    <x v="1"/>
    <x v="0"/>
    <s v="&gt; 40"/>
  </r>
  <r>
    <s v="4339-UOVC"/>
    <x v="0"/>
    <x v="42"/>
    <n v="144"/>
    <n v="455.7"/>
    <n v="152"/>
    <n v="247"/>
    <s v="Yes"/>
    <s v="no"/>
    <n v="124"/>
    <x v="1"/>
    <n v="0"/>
    <x v="1"/>
    <n v="0"/>
    <s v="FL"/>
    <s v="341-3180"/>
    <s v="Male"/>
    <n v="38"/>
    <s v="No"/>
    <s v="No"/>
    <x v="0"/>
    <x v="0"/>
    <s v="No"/>
    <x v="2"/>
    <x v="2"/>
    <n v="16"/>
    <n v="599"/>
    <x v="0"/>
    <s v="0"/>
    <x v="0"/>
    <x v="0"/>
    <x v="0"/>
    <x v="1"/>
    <x v="0"/>
    <s v="10 - 40"/>
  </r>
  <r>
    <s v="4882-MWYV"/>
    <x v="0"/>
    <x v="17"/>
    <n v="52"/>
    <n v="187.5"/>
    <n v="141"/>
    <n v="592.20000000000005"/>
    <s v="Yes"/>
    <s v="no"/>
    <n v="148"/>
    <x v="2"/>
    <n v="3"/>
    <x v="0"/>
    <n v="0"/>
    <s v="WA"/>
    <s v="371-8598"/>
    <s v="Female"/>
    <n v="65"/>
    <s v="No"/>
    <s v="Yes"/>
    <x v="0"/>
    <x v="0"/>
    <s v="No"/>
    <x v="2"/>
    <x v="2"/>
    <n v="27"/>
    <n v="1276"/>
    <x v="0"/>
    <s v="0"/>
    <x v="2"/>
    <x v="0"/>
    <x v="0"/>
    <x v="0"/>
    <x v="0"/>
    <s v="&gt; 40"/>
  </r>
  <r>
    <s v="9254-JOQK"/>
    <x v="0"/>
    <x v="14"/>
    <n v="458"/>
    <n v="996.9"/>
    <n v="284"/>
    <n v="482.8"/>
    <s v="Yes"/>
    <s v="no"/>
    <n v="161"/>
    <x v="1"/>
    <n v="2"/>
    <x v="1"/>
    <n v="34"/>
    <s v="AL"/>
    <s v="333-4154"/>
    <s v="Female"/>
    <n v="44"/>
    <s v="No"/>
    <s v="No"/>
    <x v="0"/>
    <x v="0"/>
    <s v="Yes"/>
    <x v="2"/>
    <x v="0"/>
    <n v="30"/>
    <n v="2107"/>
    <x v="0"/>
    <s v="0"/>
    <x v="0"/>
    <x v="0"/>
    <x v="0"/>
    <x v="1"/>
    <x v="0"/>
    <s v="&gt; 40"/>
  </r>
  <r>
    <s v="2644-IHYU"/>
    <x v="0"/>
    <x v="66"/>
    <n v="102"/>
    <n v="191.7"/>
    <n v="95"/>
    <n v="193.8"/>
    <s v="Yes"/>
    <s v="no"/>
    <n v="39"/>
    <x v="3"/>
    <n v="7"/>
    <x v="0"/>
    <n v="0"/>
    <s v="WV"/>
    <s v="330-3589"/>
    <s v="Male"/>
    <n v="67"/>
    <s v="No"/>
    <s v="Yes"/>
    <x v="0"/>
    <x v="0"/>
    <s v="Yes"/>
    <x v="0"/>
    <x v="2"/>
    <n v="31"/>
    <n v="598"/>
    <x v="0"/>
    <s v="0"/>
    <x v="2"/>
    <x v="0"/>
    <x v="0"/>
    <x v="0"/>
    <x v="0"/>
    <s v="10 - 40"/>
  </r>
  <r>
    <s v="0260-JAUZ"/>
    <x v="0"/>
    <x v="8"/>
    <n v="129"/>
    <n v="280.60000000000002"/>
    <n v="210"/>
    <n v="847"/>
    <s v="Yes"/>
    <s v="no"/>
    <n v="424"/>
    <x v="1"/>
    <n v="15"/>
    <x v="0"/>
    <n v="0"/>
    <s v="GA"/>
    <s v="417-1477"/>
    <s v="Male"/>
    <n v="29"/>
    <s v="Yes"/>
    <s v="No"/>
    <x v="0"/>
    <x v="0"/>
    <s v="Yes"/>
    <x v="2"/>
    <x v="2"/>
    <n v="58"/>
    <n v="4048"/>
    <x v="0"/>
    <s v="0"/>
    <x v="1"/>
    <x v="0"/>
    <x v="0"/>
    <x v="0"/>
    <x v="0"/>
    <s v="&gt; 40"/>
  </r>
  <r>
    <s v="1615-ODBY"/>
    <x v="0"/>
    <x v="2"/>
    <n v="229"/>
    <n v="482.8"/>
    <n v="176"/>
    <n v="576.4"/>
    <s v="Yes"/>
    <s v="no"/>
    <n v="115"/>
    <x v="2"/>
    <n v="0"/>
    <x v="1"/>
    <n v="0"/>
    <s v="AK"/>
    <s v="341-4075"/>
    <s v="Female"/>
    <n v="59"/>
    <s v="No"/>
    <s v="No"/>
    <x v="0"/>
    <x v="0"/>
    <s v="No"/>
    <x v="2"/>
    <x v="0"/>
    <n v="10"/>
    <n v="432"/>
    <x v="0"/>
    <s v="0"/>
    <x v="0"/>
    <x v="0"/>
    <x v="0"/>
    <x v="1"/>
    <x v="0"/>
    <s v="&gt; 40"/>
  </r>
  <r>
    <s v="0642-HRPF"/>
    <x v="0"/>
    <x v="44"/>
    <n v="52"/>
    <n v="154.4"/>
    <n v="155"/>
    <n v="474.3"/>
    <s v="Yes"/>
    <s v="no"/>
    <n v="119"/>
    <x v="1"/>
    <n v="8"/>
    <x v="0"/>
    <n v="0"/>
    <s v="WI"/>
    <s v="366-9074"/>
    <s v="Male"/>
    <n v="23"/>
    <s v="Yes"/>
    <s v="No"/>
    <x v="0"/>
    <x v="0"/>
    <s v="No"/>
    <x v="1"/>
    <x v="0"/>
    <n v="14"/>
    <n v="446"/>
    <x v="0"/>
    <s v="0"/>
    <x v="1"/>
    <x v="0"/>
    <x v="0"/>
    <x v="0"/>
    <x v="0"/>
    <s v="10 - 40"/>
  </r>
  <r>
    <s v="8889-YDSE"/>
    <x v="0"/>
    <x v="48"/>
    <n v="25"/>
    <n v="51.7"/>
    <n v="20"/>
    <n v="62"/>
    <s v="Yes"/>
    <s v="no"/>
    <n v="16"/>
    <x v="1"/>
    <n v="0"/>
    <x v="1"/>
    <n v="0"/>
    <s v="WA"/>
    <s v="367-1424"/>
    <s v="Male"/>
    <n v="69"/>
    <s v="No"/>
    <s v="Yes"/>
    <x v="0"/>
    <x v="0"/>
    <s v="No"/>
    <x v="1"/>
    <x v="0"/>
    <n v="11"/>
    <n v="52"/>
    <x v="0"/>
    <s v="0"/>
    <x v="2"/>
    <x v="0"/>
    <x v="0"/>
    <x v="1"/>
    <x v="0"/>
    <s v="&lt; 10"/>
  </r>
  <r>
    <s v="5285-OUTD"/>
    <x v="0"/>
    <x v="7"/>
    <n v="101"/>
    <n v="320.89999999999998"/>
    <n v="75"/>
    <n v="142.5"/>
    <s v="Yes"/>
    <s v="no"/>
    <n v="48"/>
    <x v="1"/>
    <n v="30"/>
    <x v="0"/>
    <n v="0"/>
    <s v="KY"/>
    <s v="341-1191"/>
    <s v="Female"/>
    <n v="23"/>
    <s v="Yes"/>
    <s v="No"/>
    <x v="0"/>
    <x v="0"/>
    <s v="No"/>
    <x v="0"/>
    <x v="2"/>
    <n v="56"/>
    <n v="1390"/>
    <x v="0"/>
    <s v="0"/>
    <x v="1"/>
    <x v="0"/>
    <x v="0"/>
    <x v="0"/>
    <x v="0"/>
    <s v="10 - 40"/>
  </r>
  <r>
    <s v="9085-YVNG"/>
    <x v="0"/>
    <x v="40"/>
    <n v="118"/>
    <n v="272.10000000000002"/>
    <n v="204"/>
    <n v="890.8"/>
    <s v="Yes"/>
    <s v="no"/>
    <n v="445"/>
    <x v="0"/>
    <n v="10"/>
    <x v="0"/>
    <n v="0"/>
    <s v="MN"/>
    <s v="335-2331"/>
    <s v="Male"/>
    <n v="29"/>
    <s v="Yes"/>
    <s v="No"/>
    <x v="0"/>
    <x v="0"/>
    <s v="No"/>
    <x v="2"/>
    <x v="2"/>
    <n v="32"/>
    <n v="2161"/>
    <x v="0"/>
    <s v="0"/>
    <x v="1"/>
    <x v="0"/>
    <x v="0"/>
    <x v="0"/>
    <x v="0"/>
    <s v="&gt; 40"/>
  </r>
  <r>
    <s v="5054-WBDK"/>
    <x v="0"/>
    <x v="26"/>
    <n v="490"/>
    <n v="825.3"/>
    <n v="189"/>
    <n v="800.1"/>
    <s v="Yes"/>
    <s v="no"/>
    <n v="200"/>
    <x v="1"/>
    <n v="6"/>
    <x v="0"/>
    <n v="0"/>
    <s v="WV"/>
    <s v="335-7257"/>
    <s v="Female"/>
    <n v="44"/>
    <s v="No"/>
    <s v="No"/>
    <x v="0"/>
    <x v="0"/>
    <s v="Yes"/>
    <x v="0"/>
    <x v="0"/>
    <n v="45"/>
    <n v="2834"/>
    <x v="0"/>
    <s v="0"/>
    <x v="0"/>
    <x v="0"/>
    <x v="0"/>
    <x v="0"/>
    <x v="0"/>
    <s v="&gt; 40"/>
  </r>
  <r>
    <s v="7520-GQIX"/>
    <x v="0"/>
    <x v="72"/>
    <n v="258"/>
    <n v="405.6"/>
    <n v="225"/>
    <n v="589.5"/>
    <s v="Yes"/>
    <s v="no"/>
    <n v="295"/>
    <x v="2"/>
    <n v="6"/>
    <x v="0"/>
    <n v="0"/>
    <s v="MN"/>
    <s v="332-2137"/>
    <s v="Male"/>
    <n v="60"/>
    <s v="No"/>
    <s v="No"/>
    <x v="0"/>
    <x v="0"/>
    <s v="Yes"/>
    <x v="2"/>
    <x v="2"/>
    <n v="38"/>
    <n v="1692"/>
    <x v="0"/>
    <s v="0"/>
    <x v="0"/>
    <x v="0"/>
    <x v="0"/>
    <x v="0"/>
    <x v="0"/>
    <s v="&gt; 40"/>
  </r>
  <r>
    <s v="8372-VAHA"/>
    <x v="0"/>
    <x v="17"/>
    <n v="102"/>
    <n v="284.5"/>
    <n v="188"/>
    <n v="549.9"/>
    <s v="Yes"/>
    <s v="no"/>
    <n v="183"/>
    <x v="0"/>
    <n v="4"/>
    <x v="0"/>
    <n v="0"/>
    <s v="AL"/>
    <s v="352-2998"/>
    <s v="Male"/>
    <n v="40"/>
    <s v="No"/>
    <s v="No"/>
    <x v="0"/>
    <x v="0"/>
    <s v="Yes"/>
    <x v="1"/>
    <x v="0"/>
    <n v="64"/>
    <n v="3015"/>
    <x v="0"/>
    <s v="0"/>
    <x v="0"/>
    <x v="0"/>
    <x v="0"/>
    <x v="0"/>
    <x v="0"/>
    <s v="&gt; 40"/>
  </r>
  <r>
    <s v="0488-QACW"/>
    <x v="0"/>
    <x v="48"/>
    <n v="21"/>
    <n v="54.7"/>
    <n v="30"/>
    <n v="50.5"/>
    <s v="Yes"/>
    <s v="no"/>
    <n v="13"/>
    <x v="2"/>
    <n v="1"/>
    <x v="0"/>
    <n v="0"/>
    <s v="PA"/>
    <s v="346-6941"/>
    <s v="Male"/>
    <n v="37"/>
    <s v="No"/>
    <s v="No"/>
    <x v="0"/>
    <x v="0"/>
    <s v="Yes"/>
    <x v="0"/>
    <x v="2"/>
    <n v="40"/>
    <n v="201"/>
    <x v="0"/>
    <s v="0"/>
    <x v="0"/>
    <x v="0"/>
    <x v="0"/>
    <x v="1"/>
    <x v="0"/>
    <s v="&lt; 10"/>
  </r>
  <r>
    <s v="0161-VHRE"/>
    <x v="0"/>
    <x v="19"/>
    <n v="376"/>
    <n v="848.7"/>
    <n v="183"/>
    <n v="689.3"/>
    <s v="Yes"/>
    <s v="no"/>
    <n v="172"/>
    <x v="0"/>
    <n v="0"/>
    <x v="1"/>
    <n v="0"/>
    <s v="DE"/>
    <s v="400-2203"/>
    <s v="Female"/>
    <n v="59"/>
    <s v="No"/>
    <s v="No"/>
    <x v="0"/>
    <x v="0"/>
    <s v="No"/>
    <x v="2"/>
    <x v="2"/>
    <n v="17"/>
    <n v="1015"/>
    <x v="0"/>
    <s v="0"/>
    <x v="0"/>
    <x v="0"/>
    <x v="0"/>
    <x v="1"/>
    <x v="0"/>
    <s v="&gt; 40"/>
  </r>
  <r>
    <s v="2638-AJWN"/>
    <x v="0"/>
    <x v="8"/>
    <n v="401"/>
    <n v="1127.5999999999999"/>
    <n v="280"/>
    <n v="658"/>
    <s v="Yes"/>
    <s v="no"/>
    <n v="329"/>
    <x v="2"/>
    <n v="11"/>
    <x v="0"/>
    <n v="0"/>
    <s v="SC"/>
    <s v="335-1874"/>
    <s v="Female"/>
    <n v="49"/>
    <s v="No"/>
    <s v="No"/>
    <x v="0"/>
    <x v="0"/>
    <s v="Yes"/>
    <x v="1"/>
    <x v="2"/>
    <n v="40"/>
    <n v="2848"/>
    <x v="0"/>
    <s v="0"/>
    <x v="0"/>
    <x v="0"/>
    <x v="0"/>
    <x v="0"/>
    <x v="0"/>
    <s v="&gt; 40"/>
  </r>
  <r>
    <s v="3945-XDWT"/>
    <x v="0"/>
    <x v="26"/>
    <n v="121"/>
    <n v="314.2"/>
    <n v="252"/>
    <n v="611.1"/>
    <s v="Yes"/>
    <s v="no"/>
    <n v="122"/>
    <x v="1"/>
    <n v="13"/>
    <x v="0"/>
    <n v="0"/>
    <s v="IL"/>
    <s v="375-3658"/>
    <s v="Male"/>
    <n v="46"/>
    <s v="No"/>
    <s v="No"/>
    <x v="0"/>
    <x v="0"/>
    <s v="Yes"/>
    <x v="1"/>
    <x v="2"/>
    <n v="27"/>
    <n v="1700"/>
    <x v="0"/>
    <s v="0"/>
    <x v="0"/>
    <x v="0"/>
    <x v="0"/>
    <x v="0"/>
    <x v="0"/>
    <s v="&gt; 40"/>
  </r>
  <r>
    <s v="1955-JACT"/>
    <x v="0"/>
    <x v="28"/>
    <n v="83"/>
    <n v="252.3"/>
    <n v="288"/>
    <n v="428.4"/>
    <s v="Yes"/>
    <s v="no"/>
    <n v="214"/>
    <x v="0"/>
    <n v="10"/>
    <x v="1"/>
    <n v="20"/>
    <s v="VT"/>
    <s v="342-5062"/>
    <s v="Male"/>
    <n v="29"/>
    <s v="Yes"/>
    <s v="No"/>
    <x v="0"/>
    <x v="0"/>
    <s v="Yes"/>
    <x v="0"/>
    <x v="2"/>
    <n v="27"/>
    <n v="973"/>
    <x v="0"/>
    <s v="0"/>
    <x v="1"/>
    <x v="0"/>
    <x v="0"/>
    <x v="0"/>
    <x v="0"/>
    <s v="10 - 40"/>
  </r>
  <r>
    <s v="7429-MPQF"/>
    <x v="0"/>
    <x v="2"/>
    <n v="236"/>
    <n v="710.2"/>
    <n v="220"/>
    <n v="708.4"/>
    <s v="Yes"/>
    <s v="no"/>
    <n v="236"/>
    <x v="2"/>
    <n v="0"/>
    <x v="1"/>
    <n v="0"/>
    <s v="DC"/>
    <s v="354-1558"/>
    <s v="Male"/>
    <n v="35"/>
    <s v="No"/>
    <s v="No"/>
    <x v="0"/>
    <x v="0"/>
    <s v="No"/>
    <x v="2"/>
    <x v="2"/>
    <n v="10"/>
    <n v="457"/>
    <x v="0"/>
    <s v="0"/>
    <x v="0"/>
    <x v="0"/>
    <x v="0"/>
    <x v="1"/>
    <x v="0"/>
    <s v="&gt; 40"/>
  </r>
  <r>
    <s v="1601-DLVF"/>
    <x v="0"/>
    <x v="63"/>
    <n v="142"/>
    <n v="289.10000000000002"/>
    <n v="144"/>
    <n v="741.6"/>
    <s v="Yes"/>
    <s v="no"/>
    <n v="371"/>
    <x v="2"/>
    <n v="1"/>
    <x v="0"/>
    <n v="0"/>
    <s v="NV"/>
    <s v="401-1252"/>
    <s v="Female"/>
    <n v="47"/>
    <s v="No"/>
    <s v="No"/>
    <x v="0"/>
    <x v="0"/>
    <s v="Yes"/>
    <x v="2"/>
    <x v="2"/>
    <n v="67"/>
    <n v="4848"/>
    <x v="0"/>
    <s v="0"/>
    <x v="0"/>
    <x v="0"/>
    <x v="0"/>
    <x v="1"/>
    <x v="0"/>
    <s v="&gt; 40"/>
  </r>
  <r>
    <s v="4029-PZBQ"/>
    <x v="0"/>
    <x v="20"/>
    <n v="51"/>
    <n v="115"/>
    <n v="78"/>
    <n v="205.4"/>
    <s v="Yes"/>
    <s v="no"/>
    <n v="68"/>
    <x v="1"/>
    <n v="2"/>
    <x v="0"/>
    <n v="0"/>
    <s v="AL"/>
    <s v="364-7622"/>
    <s v="Female"/>
    <n v="57"/>
    <s v="No"/>
    <s v="No"/>
    <x v="0"/>
    <x v="0"/>
    <s v="No"/>
    <x v="0"/>
    <x v="0"/>
    <n v="15"/>
    <n v="195"/>
    <x v="0"/>
    <s v="0"/>
    <x v="0"/>
    <x v="0"/>
    <x v="0"/>
    <x v="1"/>
    <x v="0"/>
    <s v="10 - 40"/>
  </r>
  <r>
    <s v="0521-IQFX"/>
    <x v="0"/>
    <x v="50"/>
    <n v="66"/>
    <n v="172.8"/>
    <n v="56"/>
    <n v="140"/>
    <s v="Yes"/>
    <s v="no"/>
    <n v="70"/>
    <x v="1"/>
    <n v="0"/>
    <x v="1"/>
    <n v="0"/>
    <s v="FL"/>
    <s v="376-4484"/>
    <s v="Female"/>
    <n v="25"/>
    <s v="Yes"/>
    <s v="No"/>
    <x v="0"/>
    <x v="0"/>
    <s v="No"/>
    <x v="1"/>
    <x v="2"/>
    <n v="7"/>
    <n v="101"/>
    <x v="0"/>
    <s v="0"/>
    <x v="1"/>
    <x v="0"/>
    <x v="0"/>
    <x v="1"/>
    <x v="0"/>
    <s v="10 - 40"/>
  </r>
  <r>
    <s v="3261-KBYM"/>
    <x v="0"/>
    <x v="33"/>
    <n v="160"/>
    <n v="450.4"/>
    <n v="256"/>
    <n v="659.2"/>
    <s v="Yes"/>
    <s v="no"/>
    <n v="132"/>
    <x v="0"/>
    <n v="4"/>
    <x v="0"/>
    <n v="0"/>
    <s v="NE"/>
    <s v="410-6791"/>
    <s v="Female"/>
    <n v="55"/>
    <s v="No"/>
    <s v="No"/>
    <x v="0"/>
    <x v="0"/>
    <s v="Yes"/>
    <x v="2"/>
    <x v="0"/>
    <n v="39"/>
    <n v="2504"/>
    <x v="0"/>
    <s v="0"/>
    <x v="0"/>
    <x v="0"/>
    <x v="0"/>
    <x v="0"/>
    <x v="0"/>
    <s v="&gt; 40"/>
  </r>
  <r>
    <s v="0639-BWRD"/>
    <x v="0"/>
    <x v="20"/>
    <n v="68"/>
    <n v="174.4"/>
    <n v="52"/>
    <n v="133.9"/>
    <s v="Yes"/>
    <s v="no"/>
    <n v="34"/>
    <x v="0"/>
    <n v="14"/>
    <x v="0"/>
    <n v="0"/>
    <s v="ND"/>
    <s v="343-2392"/>
    <s v="Female"/>
    <n v="58"/>
    <s v="No"/>
    <s v="No"/>
    <x v="0"/>
    <x v="0"/>
    <s v="No"/>
    <x v="1"/>
    <x v="2"/>
    <n v="15"/>
    <n v="199"/>
    <x v="0"/>
    <s v="0"/>
    <x v="0"/>
    <x v="0"/>
    <x v="0"/>
    <x v="0"/>
    <x v="0"/>
    <s v="10 - 40"/>
  </r>
  <r>
    <s v="5442-ANVV"/>
    <x v="0"/>
    <x v="41"/>
    <n v="131"/>
    <n v="368.6"/>
    <n v="666"/>
    <n v="673.4"/>
    <s v="Yes"/>
    <s v="no"/>
    <n v="168"/>
    <x v="1"/>
    <n v="3"/>
    <x v="1"/>
    <n v="6"/>
    <s v="ME"/>
    <s v="408-4323"/>
    <s v="Male"/>
    <n v="53"/>
    <s v="No"/>
    <s v="No"/>
    <x v="0"/>
    <x v="0"/>
    <s v="Yes"/>
    <x v="2"/>
    <x v="2"/>
    <n v="36"/>
    <n v="2618"/>
    <x v="0"/>
    <s v="0"/>
    <x v="0"/>
    <x v="0"/>
    <x v="0"/>
    <x v="0"/>
    <x v="0"/>
    <s v="&gt; 40"/>
  </r>
  <r>
    <s v="8452-UXLO"/>
    <x v="0"/>
    <x v="63"/>
    <n v="349"/>
    <n v="870"/>
    <n v="144"/>
    <n v="662.4"/>
    <s v="Yes"/>
    <s v="no"/>
    <n v="132"/>
    <x v="2"/>
    <n v="17"/>
    <x v="0"/>
    <n v="0"/>
    <s v="IL"/>
    <s v="395-1718"/>
    <s v="Female"/>
    <n v="25"/>
    <s v="Yes"/>
    <s v="No"/>
    <x v="0"/>
    <x v="0"/>
    <s v="Yes"/>
    <x v="2"/>
    <x v="2"/>
    <n v="34"/>
    <n v="2498"/>
    <x v="0"/>
    <s v="0"/>
    <x v="1"/>
    <x v="0"/>
    <x v="0"/>
    <x v="0"/>
    <x v="0"/>
    <s v="&gt; 40"/>
  </r>
  <r>
    <s v="7700-RCQP"/>
    <x v="0"/>
    <x v="45"/>
    <n v="237"/>
    <n v="524"/>
    <n v="0"/>
    <n v="0"/>
    <s v="No"/>
    <s v="yes"/>
    <n v="0"/>
    <x v="0"/>
    <n v="9"/>
    <x v="0"/>
    <n v="0"/>
    <s v="MA"/>
    <s v="367-8168"/>
    <s v="Male"/>
    <n v="67"/>
    <s v="No"/>
    <s v="Yes"/>
    <x v="0"/>
    <x v="0"/>
    <s v="No"/>
    <x v="2"/>
    <x v="2"/>
    <n v="54"/>
    <n v="2826"/>
    <x v="0"/>
    <s v="0"/>
    <x v="2"/>
    <x v="0"/>
    <x v="0"/>
    <x v="0"/>
    <x v="0"/>
    <s v="&gt; 40"/>
  </r>
  <r>
    <s v="4142-CKNJ"/>
    <x v="0"/>
    <x v="15"/>
    <n v="11"/>
    <n v="37.4"/>
    <n v="6"/>
    <n v="19.2"/>
    <s v="Yes"/>
    <s v="no"/>
    <n v="6"/>
    <x v="1"/>
    <n v="0"/>
    <x v="1"/>
    <n v="0"/>
    <s v="KS"/>
    <s v="340-3500"/>
    <s v="Male"/>
    <n v="48"/>
    <s v="No"/>
    <s v="No"/>
    <x v="0"/>
    <x v="0"/>
    <s v="No"/>
    <x v="0"/>
    <x v="2"/>
    <n v="14"/>
    <n v="35"/>
    <x v="0"/>
    <s v="0"/>
    <x v="0"/>
    <x v="0"/>
    <x v="0"/>
    <x v="1"/>
    <x v="0"/>
    <s v="&lt; 10"/>
  </r>
  <r>
    <s v="0425-HHAV"/>
    <x v="0"/>
    <x v="48"/>
    <n v="25"/>
    <n v="76.7"/>
    <n v="30"/>
    <n v="38"/>
    <s v="Yes"/>
    <s v="no"/>
    <n v="19"/>
    <x v="1"/>
    <n v="4"/>
    <x v="0"/>
    <n v="0"/>
    <s v="RI"/>
    <s v="369-4962"/>
    <s v="Female"/>
    <n v="67"/>
    <s v="No"/>
    <s v="Yes"/>
    <x v="0"/>
    <x v="0"/>
    <s v="No"/>
    <x v="0"/>
    <x v="0"/>
    <n v="38"/>
    <n v="208"/>
    <x v="0"/>
    <s v="0"/>
    <x v="2"/>
    <x v="0"/>
    <x v="0"/>
    <x v="0"/>
    <x v="0"/>
    <s v="&lt; 10"/>
  </r>
  <r>
    <s v="7539-OMZT"/>
    <x v="0"/>
    <x v="8"/>
    <n v="338"/>
    <n v="1112.0999999999999"/>
    <n v="910"/>
    <n v="679"/>
    <s v="Yes"/>
    <s v="no"/>
    <n v="136"/>
    <x v="2"/>
    <n v="0"/>
    <x v="1"/>
    <n v="0"/>
    <s v="MO"/>
    <s v="334-8967"/>
    <s v="Female"/>
    <n v="31"/>
    <s v="No"/>
    <s v="No"/>
    <x v="0"/>
    <x v="0"/>
    <s v="No"/>
    <x v="2"/>
    <x v="2"/>
    <n v="10"/>
    <n v="697"/>
    <x v="0"/>
    <s v="0"/>
    <x v="0"/>
    <x v="0"/>
    <x v="0"/>
    <x v="1"/>
    <x v="0"/>
    <s v="&gt; 40"/>
  </r>
  <r>
    <s v="6054-VWEE"/>
    <x v="0"/>
    <x v="16"/>
    <n v="555"/>
    <n v="1099.9000000000001"/>
    <n v="146"/>
    <n v="927.1"/>
    <s v="Yes"/>
    <s v="no"/>
    <n v="309"/>
    <x v="2"/>
    <n v="18"/>
    <x v="1"/>
    <n v="8"/>
    <s v="WY"/>
    <s v="366-3917"/>
    <s v="Male"/>
    <n v="24"/>
    <s v="Yes"/>
    <s v="No"/>
    <x v="0"/>
    <x v="0"/>
    <s v="No"/>
    <x v="2"/>
    <x v="2"/>
    <n v="46"/>
    <n v="3382"/>
    <x v="0"/>
    <s v="0"/>
    <x v="1"/>
    <x v="0"/>
    <x v="0"/>
    <x v="0"/>
    <x v="0"/>
    <s v="&gt; 40"/>
  </r>
  <r>
    <s v="5109-RQVJ"/>
    <x v="0"/>
    <x v="23"/>
    <n v="277"/>
    <n v="662.8"/>
    <n v="528"/>
    <n v="772.2"/>
    <s v="Yes"/>
    <s v="no"/>
    <n v="193"/>
    <x v="0"/>
    <n v="2"/>
    <x v="0"/>
    <n v="0"/>
    <s v="WI"/>
    <s v="333-8954"/>
    <s v="Female"/>
    <n v="57"/>
    <s v="No"/>
    <s v="No"/>
    <x v="0"/>
    <x v="0"/>
    <s v="No"/>
    <x v="1"/>
    <x v="0"/>
    <n v="37"/>
    <n v="2448"/>
    <x v="0"/>
    <s v="0"/>
    <x v="0"/>
    <x v="0"/>
    <x v="0"/>
    <x v="1"/>
    <x v="0"/>
    <s v="&gt; 40"/>
  </r>
  <r>
    <s v="0188-BAPT"/>
    <x v="0"/>
    <x v="16"/>
    <n v="339"/>
    <n v="1092.5"/>
    <n v="219"/>
    <n v="824.9"/>
    <s v="Yes"/>
    <s v="no"/>
    <n v="275"/>
    <x v="2"/>
    <n v="5"/>
    <x v="0"/>
    <n v="0"/>
    <s v="AL"/>
    <s v="374-9203"/>
    <s v="Male"/>
    <n v="56"/>
    <s v="No"/>
    <s v="No"/>
    <x v="0"/>
    <x v="0"/>
    <s v="Yes"/>
    <x v="2"/>
    <x v="2"/>
    <n v="27"/>
    <n v="1981"/>
    <x v="0"/>
    <s v="0"/>
    <x v="0"/>
    <x v="0"/>
    <x v="0"/>
    <x v="0"/>
    <x v="0"/>
    <s v="&gt; 40"/>
  </r>
  <r>
    <s v="3561-UAAQ"/>
    <x v="0"/>
    <x v="59"/>
    <n v="86"/>
    <n v="184.8"/>
    <n v="138"/>
    <n v="227.7"/>
    <s v="Yes"/>
    <s v="no"/>
    <n v="76"/>
    <x v="1"/>
    <n v="0"/>
    <x v="1"/>
    <n v="0"/>
    <s v="HI"/>
    <s v="334-3289"/>
    <s v="Male"/>
    <n v="61"/>
    <s v="No"/>
    <s v="No"/>
    <x v="0"/>
    <x v="0"/>
    <s v="No"/>
    <x v="1"/>
    <x v="2"/>
    <n v="12"/>
    <n v="286"/>
    <x v="0"/>
    <s v="0"/>
    <x v="0"/>
    <x v="0"/>
    <x v="0"/>
    <x v="1"/>
    <x v="0"/>
    <s v="10 - 40"/>
  </r>
  <r>
    <s v="8196-PBDU"/>
    <x v="0"/>
    <x v="25"/>
    <n v="197"/>
    <n v="419.5"/>
    <n v="180"/>
    <n v="666"/>
    <s v="Yes"/>
    <s v="no"/>
    <n v="222"/>
    <x v="0"/>
    <n v="1"/>
    <x v="0"/>
    <n v="0"/>
    <s v="OH"/>
    <s v="385-7922"/>
    <s v="Male"/>
    <n v="59"/>
    <s v="No"/>
    <s v="No"/>
    <x v="0"/>
    <x v="0"/>
    <s v="No"/>
    <x v="2"/>
    <x v="0"/>
    <n v="25"/>
    <n v="1513"/>
    <x v="0"/>
    <s v="0"/>
    <x v="0"/>
    <x v="0"/>
    <x v="0"/>
    <x v="1"/>
    <x v="0"/>
    <s v="&gt; 40"/>
  </r>
  <r>
    <s v="7295-SAPG"/>
    <x v="0"/>
    <x v="48"/>
    <n v="29"/>
    <n v="76.3"/>
    <n v="25"/>
    <n v="41"/>
    <s v="Yes"/>
    <s v="no"/>
    <n v="14"/>
    <x v="0"/>
    <n v="0"/>
    <x v="1"/>
    <n v="0"/>
    <s v="NV"/>
    <s v="353-7730"/>
    <s v="Female"/>
    <n v="47"/>
    <s v="No"/>
    <s v="No"/>
    <x v="0"/>
    <x v="0"/>
    <s v="No"/>
    <x v="0"/>
    <x v="2"/>
    <n v="7"/>
    <n v="36"/>
    <x v="0"/>
    <s v="0"/>
    <x v="0"/>
    <x v="0"/>
    <x v="0"/>
    <x v="1"/>
    <x v="0"/>
    <s v="&lt; 10"/>
  </r>
  <r>
    <s v="2038-ZQCC"/>
    <x v="0"/>
    <x v="14"/>
    <n v="120"/>
    <n v="285.8"/>
    <n v="355"/>
    <n v="1057.9000000000001"/>
    <s v="Yes"/>
    <s v="no"/>
    <n v="212"/>
    <x v="2"/>
    <n v="1"/>
    <x v="0"/>
    <n v="0"/>
    <s v="OH"/>
    <s v="420-9575"/>
    <s v="Female"/>
    <n v="35"/>
    <s v="No"/>
    <s v="No"/>
    <x v="0"/>
    <x v="0"/>
    <s v="Yes"/>
    <x v="2"/>
    <x v="0"/>
    <n v="45"/>
    <n v="3241"/>
    <x v="0"/>
    <s v="0"/>
    <x v="0"/>
    <x v="0"/>
    <x v="0"/>
    <x v="1"/>
    <x v="0"/>
    <s v="&gt; 40"/>
  </r>
  <r>
    <s v="7137-DNNW"/>
    <x v="0"/>
    <x v="30"/>
    <n v="25"/>
    <n v="52.4"/>
    <n v="12"/>
    <n v="27.3"/>
    <s v="Yes"/>
    <s v="no"/>
    <n v="6"/>
    <x v="2"/>
    <n v="15"/>
    <x v="0"/>
    <n v="0"/>
    <s v="HI"/>
    <s v="405-3335"/>
    <s v="Female"/>
    <n v="27"/>
    <s v="Yes"/>
    <s v="No"/>
    <x v="0"/>
    <x v="0"/>
    <s v="No"/>
    <x v="0"/>
    <x v="2"/>
    <n v="19"/>
    <n v="63"/>
    <x v="0"/>
    <s v="0"/>
    <x v="1"/>
    <x v="0"/>
    <x v="0"/>
    <x v="0"/>
    <x v="0"/>
    <s v="&lt; 10"/>
  </r>
  <r>
    <s v="2683-PZCB"/>
    <x v="0"/>
    <x v="38"/>
    <n v="256"/>
    <n v="716.2"/>
    <n v="0"/>
    <n v="0"/>
    <s v="No"/>
    <s v="yes"/>
    <n v="0"/>
    <x v="2"/>
    <n v="3"/>
    <x v="0"/>
    <n v="0"/>
    <s v="FL"/>
    <s v="355-4992"/>
    <s v="Female"/>
    <n v="47"/>
    <s v="No"/>
    <s v="No"/>
    <x v="0"/>
    <x v="0"/>
    <s v="Yes"/>
    <x v="1"/>
    <x v="0"/>
    <n v="29"/>
    <n v="1504"/>
    <x v="0"/>
    <s v="0"/>
    <x v="0"/>
    <x v="0"/>
    <x v="0"/>
    <x v="0"/>
    <x v="0"/>
    <s v="&gt; 40"/>
  </r>
  <r>
    <s v="5121-HNGV"/>
    <x v="0"/>
    <x v="4"/>
    <n v="373"/>
    <n v="873.4"/>
    <n v="0"/>
    <n v="0"/>
    <s v="No"/>
    <s v="no"/>
    <n v="0"/>
    <x v="0"/>
    <n v="14"/>
    <x v="1"/>
    <n v="53"/>
    <s v="WI"/>
    <s v="383-6373"/>
    <s v="Female"/>
    <n v="32"/>
    <s v="No"/>
    <s v="No"/>
    <x v="0"/>
    <x v="0"/>
    <s v="Yes"/>
    <x v="1"/>
    <x v="0"/>
    <n v="42"/>
    <n v="2601"/>
    <x v="0"/>
    <s v="0"/>
    <x v="0"/>
    <x v="0"/>
    <x v="0"/>
    <x v="0"/>
    <x v="0"/>
    <s v="&gt; 40"/>
  </r>
  <r>
    <s v="5333-GFKP"/>
    <x v="0"/>
    <x v="39"/>
    <n v="58"/>
    <n v="152.4"/>
    <n v="240"/>
    <n v="354"/>
    <s v="Yes"/>
    <s v="no"/>
    <n v="71"/>
    <x v="1"/>
    <n v="2"/>
    <x v="0"/>
    <n v="0"/>
    <s v="ID"/>
    <s v="382-7993"/>
    <s v="Male"/>
    <n v="60"/>
    <s v="No"/>
    <s v="No"/>
    <x v="0"/>
    <x v="0"/>
    <s v="No"/>
    <x v="0"/>
    <x v="0"/>
    <n v="19"/>
    <n v="573"/>
    <x v="0"/>
    <s v="0"/>
    <x v="0"/>
    <x v="0"/>
    <x v="0"/>
    <x v="1"/>
    <x v="0"/>
    <s v="10 - 40"/>
  </r>
  <r>
    <s v="9670-QQNK"/>
    <x v="0"/>
    <x v="56"/>
    <n v="57"/>
    <n v="156.69999999999999"/>
    <n v="208"/>
    <n v="174.2"/>
    <s v="Yes"/>
    <s v="no"/>
    <n v="87"/>
    <x v="2"/>
    <n v="0"/>
    <x v="1"/>
    <n v="0"/>
    <s v="GA"/>
    <s v="410-9961"/>
    <s v="Male"/>
    <n v="69"/>
    <s v="No"/>
    <s v="Yes"/>
    <x v="0"/>
    <x v="0"/>
    <s v="No"/>
    <x v="1"/>
    <x v="2"/>
    <n v="9"/>
    <n v="242"/>
    <x v="0"/>
    <s v="0"/>
    <x v="2"/>
    <x v="0"/>
    <x v="0"/>
    <x v="1"/>
    <x v="0"/>
    <s v="10 - 40"/>
  </r>
  <r>
    <s v="9196-TEVK"/>
    <x v="0"/>
    <x v="40"/>
    <n v="502"/>
    <n v="1012.8"/>
    <n v="816"/>
    <n v="544"/>
    <s v="Yes"/>
    <s v="no"/>
    <n v="109"/>
    <x v="1"/>
    <n v="6"/>
    <x v="0"/>
    <n v="0"/>
    <s v="WY"/>
    <s v="357-7060"/>
    <s v="Female"/>
    <n v="38"/>
    <s v="No"/>
    <s v="No"/>
    <x v="0"/>
    <x v="0"/>
    <s v="Yes"/>
    <x v="1"/>
    <x v="0"/>
    <n v="67"/>
    <n v="4524"/>
    <x v="0"/>
    <s v="0"/>
    <x v="0"/>
    <x v="0"/>
    <x v="0"/>
    <x v="0"/>
    <x v="0"/>
    <s v="&gt; 40"/>
  </r>
  <r>
    <s v="3985-ZVBI"/>
    <x v="0"/>
    <x v="9"/>
    <n v="169"/>
    <n v="448"/>
    <n v="350"/>
    <n v="750"/>
    <s v="Yes"/>
    <s v="no"/>
    <n v="375"/>
    <x v="0"/>
    <n v="41"/>
    <x v="0"/>
    <n v="0"/>
    <s v="DE"/>
    <s v="355-9541"/>
    <s v="Female"/>
    <n v="21"/>
    <s v="Yes"/>
    <s v="No"/>
    <x v="0"/>
    <x v="0"/>
    <s v="No"/>
    <x v="1"/>
    <x v="2"/>
    <n v="17"/>
    <n v="846"/>
    <x v="0"/>
    <s v="0"/>
    <x v="1"/>
    <x v="0"/>
    <x v="0"/>
    <x v="0"/>
    <x v="0"/>
    <s v="&gt; 40"/>
  </r>
  <r>
    <s v="2907-IERV"/>
    <x v="0"/>
    <x v="0"/>
    <n v="3"/>
    <n v="7"/>
    <n v="3"/>
    <n v="5.4"/>
    <s v="Yes"/>
    <s v="no"/>
    <n v="1"/>
    <x v="0"/>
    <n v="0"/>
    <x v="1"/>
    <n v="0"/>
    <s v="ME"/>
    <s v="378-4145"/>
    <s v="Male"/>
    <n v="41"/>
    <s v="No"/>
    <s v="No"/>
    <x v="0"/>
    <x v="0"/>
    <s v="No"/>
    <x v="0"/>
    <x v="2"/>
    <n v="9"/>
    <n v="9"/>
    <x v="0"/>
    <s v="0"/>
    <x v="0"/>
    <x v="0"/>
    <x v="0"/>
    <x v="1"/>
    <x v="0"/>
    <s v="&lt; 10"/>
  </r>
  <r>
    <s v="7538-WTWC"/>
    <x v="0"/>
    <x v="74"/>
    <n v="58"/>
    <n v="115.6"/>
    <n v="21"/>
    <n v="62.3"/>
    <s v="Yes"/>
    <s v="no"/>
    <n v="21"/>
    <x v="1"/>
    <n v="7"/>
    <x v="1"/>
    <n v="5"/>
    <s v="DC"/>
    <s v="386-2317"/>
    <s v="Female"/>
    <n v="70"/>
    <s v="No"/>
    <s v="Yes"/>
    <x v="0"/>
    <x v="0"/>
    <s v="Yes"/>
    <x v="1"/>
    <x v="0"/>
    <n v="30"/>
    <n v="214"/>
    <x v="0"/>
    <s v="0"/>
    <x v="2"/>
    <x v="0"/>
    <x v="0"/>
    <x v="0"/>
    <x v="0"/>
    <s v="&lt; 10"/>
  </r>
  <r>
    <s v="3404-NDIP"/>
    <x v="0"/>
    <x v="56"/>
    <n v="50"/>
    <n v="181"/>
    <n v="182"/>
    <n v="197.6"/>
    <s v="Yes"/>
    <s v="no"/>
    <n v="49"/>
    <x v="2"/>
    <n v="2"/>
    <x v="0"/>
    <n v="0"/>
    <s v="IA"/>
    <s v="335-8146"/>
    <s v="Female"/>
    <n v="67"/>
    <s v="No"/>
    <s v="Yes"/>
    <x v="0"/>
    <x v="0"/>
    <s v="Yes"/>
    <x v="1"/>
    <x v="0"/>
    <n v="56"/>
    <n v="1453"/>
    <x v="0"/>
    <s v="0"/>
    <x v="2"/>
    <x v="0"/>
    <x v="0"/>
    <x v="1"/>
    <x v="0"/>
    <s v="10 - 40"/>
  </r>
  <r>
    <s v="3097-MRNK"/>
    <x v="0"/>
    <x v="31"/>
    <n v="45"/>
    <n v="129.19999999999999"/>
    <n v="128"/>
    <n v="393.6"/>
    <s v="Yes"/>
    <s v="no"/>
    <n v="79"/>
    <x v="0"/>
    <n v="2"/>
    <x v="0"/>
    <n v="0"/>
    <s v="LA"/>
    <s v="395-6195"/>
    <s v="Male"/>
    <n v="82"/>
    <s v="No"/>
    <s v="Yes"/>
    <x v="0"/>
    <x v="0"/>
    <s v="Yes"/>
    <x v="1"/>
    <x v="2"/>
    <n v="28"/>
    <n v="910"/>
    <x v="0"/>
    <s v="0"/>
    <x v="2"/>
    <x v="0"/>
    <x v="0"/>
    <x v="1"/>
    <x v="0"/>
    <s v="10 - 40"/>
  </r>
  <r>
    <s v="5156-MEWS"/>
    <x v="0"/>
    <x v="19"/>
    <n v="329"/>
    <n v="733.8"/>
    <n v="183"/>
    <n v="725.9"/>
    <s v="Yes"/>
    <s v="no"/>
    <n v="145"/>
    <x v="2"/>
    <n v="7"/>
    <x v="0"/>
    <n v="0"/>
    <s v="ME"/>
    <s v="346-7656"/>
    <s v="Female"/>
    <n v="54"/>
    <s v="No"/>
    <s v="No"/>
    <x v="0"/>
    <x v="0"/>
    <s v="No"/>
    <x v="1"/>
    <x v="2"/>
    <n v="36"/>
    <n v="2211"/>
    <x v="0"/>
    <s v="0"/>
    <x v="0"/>
    <x v="0"/>
    <x v="0"/>
    <x v="0"/>
    <x v="0"/>
    <s v="&gt; 40"/>
  </r>
  <r>
    <s v="7818-GPPD"/>
    <x v="0"/>
    <x v="13"/>
    <n v="87"/>
    <n v="198.9"/>
    <n v="84"/>
    <n v="238"/>
    <s v="Yes"/>
    <s v="no"/>
    <n v="119"/>
    <x v="0"/>
    <n v="9"/>
    <x v="0"/>
    <n v="0"/>
    <s v="MD"/>
    <s v="343-2350"/>
    <s v="Male"/>
    <n v="57"/>
    <s v="No"/>
    <s v="No"/>
    <x v="0"/>
    <x v="0"/>
    <s v="No"/>
    <x v="0"/>
    <x v="2"/>
    <n v="34"/>
    <n v="968"/>
    <x v="0"/>
    <s v="0"/>
    <x v="0"/>
    <x v="0"/>
    <x v="0"/>
    <x v="0"/>
    <x v="0"/>
    <s v="10 - 40"/>
  </r>
  <r>
    <s v="1466-BXSQ"/>
    <x v="0"/>
    <x v="63"/>
    <n v="156"/>
    <n v="286.3"/>
    <n v="504"/>
    <n v="1036.8"/>
    <s v="Yes"/>
    <s v="no"/>
    <n v="259"/>
    <x v="1"/>
    <n v="5"/>
    <x v="1"/>
    <n v="74"/>
    <s v="VT"/>
    <s v="372-4722"/>
    <s v="Male"/>
    <n v="29"/>
    <s v="Yes"/>
    <s v="No"/>
    <x v="0"/>
    <x v="0"/>
    <s v="Yes"/>
    <x v="2"/>
    <x v="0"/>
    <n v="75"/>
    <n v="5347"/>
    <x v="0"/>
    <s v="0"/>
    <x v="1"/>
    <x v="0"/>
    <x v="0"/>
    <x v="0"/>
    <x v="0"/>
    <s v="&gt; 40"/>
  </r>
  <r>
    <s v="3155-KOOQ"/>
    <x v="0"/>
    <x v="54"/>
    <n v="351"/>
    <n v="861.4"/>
    <n v="378"/>
    <n v="837"/>
    <s v="Yes"/>
    <s v="no"/>
    <n v="418"/>
    <x v="0"/>
    <n v="4"/>
    <x v="0"/>
    <n v="0"/>
    <s v="DC"/>
    <s v="399-8615"/>
    <s v="Female"/>
    <n v="36"/>
    <s v="No"/>
    <s v="No"/>
    <x v="0"/>
    <x v="0"/>
    <s v="Yes"/>
    <x v="2"/>
    <x v="0"/>
    <n v="36"/>
    <n v="1939"/>
    <x v="0"/>
    <s v="0"/>
    <x v="0"/>
    <x v="0"/>
    <x v="0"/>
    <x v="0"/>
    <x v="0"/>
    <s v="&gt; 40"/>
  </r>
  <r>
    <s v="6646-FIQB"/>
    <x v="0"/>
    <x v="45"/>
    <n v="77"/>
    <n v="208.3"/>
    <n v="364"/>
    <n v="452.4"/>
    <s v="Yes"/>
    <s v="no"/>
    <n v="226"/>
    <x v="2"/>
    <n v="12"/>
    <x v="0"/>
    <n v="0"/>
    <s v="VA"/>
    <s v="414-6219"/>
    <s v="Male"/>
    <n v="27"/>
    <s v="Yes"/>
    <s v="No"/>
    <x v="0"/>
    <x v="0"/>
    <s v="No"/>
    <x v="0"/>
    <x v="2"/>
    <n v="54"/>
    <n v="2811"/>
    <x v="0"/>
    <s v="0"/>
    <x v="1"/>
    <x v="0"/>
    <x v="0"/>
    <x v="0"/>
    <x v="0"/>
    <s v="&gt; 40"/>
  </r>
  <r>
    <s v="5408-KBNZ"/>
    <x v="0"/>
    <x v="0"/>
    <n v="10"/>
    <n v="22.6"/>
    <n v="0"/>
    <n v="0"/>
    <s v="No"/>
    <s v="yes"/>
    <n v="0"/>
    <x v="2"/>
    <n v="0"/>
    <x v="1"/>
    <n v="0"/>
    <s v="VA"/>
    <s v="387-1343"/>
    <s v="Female"/>
    <n v="21"/>
    <s v="Yes"/>
    <s v="No"/>
    <x v="0"/>
    <x v="0"/>
    <s v="No"/>
    <x v="0"/>
    <x v="1"/>
    <n v="10"/>
    <n v="14"/>
    <x v="0"/>
    <s v="0"/>
    <x v="1"/>
    <x v="0"/>
    <x v="0"/>
    <x v="1"/>
    <x v="0"/>
    <s v="&lt; 10"/>
  </r>
  <r>
    <s v="3104-WNUS"/>
    <x v="0"/>
    <x v="6"/>
    <n v="227"/>
    <n v="632.20000000000005"/>
    <n v="456"/>
    <n v="336.3"/>
    <s v="Yes"/>
    <s v="no"/>
    <n v="112"/>
    <x v="0"/>
    <n v="7"/>
    <x v="0"/>
    <n v="0"/>
    <s v="WI"/>
    <s v="402-7626"/>
    <s v="Female"/>
    <n v="34"/>
    <s v="No"/>
    <s v="No"/>
    <x v="0"/>
    <x v="0"/>
    <s v="Yes"/>
    <x v="1"/>
    <x v="2"/>
    <n v="69"/>
    <n v="3942"/>
    <x v="0"/>
    <s v="0"/>
    <x v="0"/>
    <x v="0"/>
    <x v="0"/>
    <x v="0"/>
    <x v="0"/>
    <s v="&gt; 40"/>
  </r>
  <r>
    <s v="4495-JDEO"/>
    <x v="0"/>
    <x v="23"/>
    <n v="111"/>
    <n v="265.5"/>
    <n v="198"/>
    <n v="594"/>
    <s v="Yes"/>
    <s v="no"/>
    <n v="297"/>
    <x v="1"/>
    <n v="5"/>
    <x v="0"/>
    <n v="0"/>
    <s v="MD"/>
    <s v="370-2688"/>
    <s v="Male"/>
    <n v="64"/>
    <s v="No"/>
    <s v="No"/>
    <x v="0"/>
    <x v="0"/>
    <s v="Yes"/>
    <x v="2"/>
    <x v="2"/>
    <n v="47"/>
    <n v="3141"/>
    <x v="0"/>
    <s v="0"/>
    <x v="0"/>
    <x v="0"/>
    <x v="0"/>
    <x v="0"/>
    <x v="0"/>
    <s v="&gt; 40"/>
  </r>
  <r>
    <s v="5620-HIWM"/>
    <x v="0"/>
    <x v="43"/>
    <n v="29"/>
    <n v="66.599999999999994"/>
    <n v="12"/>
    <n v="54"/>
    <s v="Yes"/>
    <s v="no"/>
    <n v="14"/>
    <x v="1"/>
    <n v="8"/>
    <x v="0"/>
    <n v="0"/>
    <s v="VT"/>
    <s v="417-2035"/>
    <s v="Male"/>
    <n v="37"/>
    <s v="No"/>
    <s v="No"/>
    <x v="0"/>
    <x v="0"/>
    <s v="No"/>
    <x v="0"/>
    <x v="0"/>
    <n v="33"/>
    <n v="137"/>
    <x v="0"/>
    <s v="0"/>
    <x v="0"/>
    <x v="0"/>
    <x v="0"/>
    <x v="0"/>
    <x v="0"/>
    <s v="&lt; 10"/>
  </r>
  <r>
    <s v="9203-ANKD"/>
    <x v="0"/>
    <x v="66"/>
    <n v="105"/>
    <n v="282.8"/>
    <n v="38"/>
    <n v="321.10000000000002"/>
    <s v="Yes"/>
    <s v="no"/>
    <n v="64"/>
    <x v="2"/>
    <n v="2"/>
    <x v="1"/>
    <n v="31"/>
    <s v="UT"/>
    <s v="355-3602"/>
    <s v="Male"/>
    <n v="65"/>
    <s v="No"/>
    <s v="Yes"/>
    <x v="0"/>
    <x v="0"/>
    <s v="No"/>
    <x v="1"/>
    <x v="0"/>
    <n v="24"/>
    <n v="446"/>
    <x v="0"/>
    <s v="0"/>
    <x v="2"/>
    <x v="0"/>
    <x v="0"/>
    <x v="1"/>
    <x v="0"/>
    <s v="10 - 40"/>
  </r>
  <r>
    <s v="4333-TGIT"/>
    <x v="0"/>
    <x v="63"/>
    <n v="337"/>
    <n v="789.4"/>
    <n v="432"/>
    <n v="367.2"/>
    <s v="Yes"/>
    <s v="no"/>
    <n v="122"/>
    <x v="1"/>
    <n v="18"/>
    <x v="0"/>
    <n v="0"/>
    <s v="NC"/>
    <s v="418-5141"/>
    <s v="Female"/>
    <n v="32"/>
    <s v="No"/>
    <s v="No"/>
    <x v="0"/>
    <x v="0"/>
    <s v="Yes"/>
    <x v="2"/>
    <x v="0"/>
    <n v="71"/>
    <n v="5065"/>
    <x v="0"/>
    <s v="0"/>
    <x v="0"/>
    <x v="0"/>
    <x v="0"/>
    <x v="0"/>
    <x v="0"/>
    <s v="&gt; 40"/>
  </r>
  <r>
    <s v="3598-DACM"/>
    <x v="0"/>
    <x v="50"/>
    <n v="57"/>
    <n v="144.80000000000001"/>
    <n v="154"/>
    <n v="201.6"/>
    <s v="Yes"/>
    <s v="no"/>
    <n v="101"/>
    <x v="1"/>
    <n v="7"/>
    <x v="0"/>
    <n v="0"/>
    <s v="AR"/>
    <s v="402-3892"/>
    <s v="Female"/>
    <n v="69"/>
    <s v="No"/>
    <s v="Yes"/>
    <x v="0"/>
    <x v="0"/>
    <s v="No"/>
    <x v="1"/>
    <x v="2"/>
    <n v="33"/>
    <n v="471"/>
    <x v="0"/>
    <s v="0"/>
    <x v="2"/>
    <x v="0"/>
    <x v="0"/>
    <x v="0"/>
    <x v="0"/>
    <s v="10 - 40"/>
  </r>
  <r>
    <s v="4340-AUHF"/>
    <x v="0"/>
    <x v="20"/>
    <n v="22"/>
    <n v="79.900000000000006"/>
    <n v="52"/>
    <n v="137.80000000000001"/>
    <s v="Yes"/>
    <s v="no"/>
    <n v="34"/>
    <x v="2"/>
    <n v="0"/>
    <x v="1"/>
    <n v="0"/>
    <s v="GA"/>
    <s v="377-1218"/>
    <s v="Male"/>
    <n v="41"/>
    <s v="No"/>
    <s v="No"/>
    <x v="0"/>
    <x v="0"/>
    <s v="No"/>
    <x v="1"/>
    <x v="2"/>
    <n v="10"/>
    <n v="133"/>
    <x v="0"/>
    <s v="0"/>
    <x v="0"/>
    <x v="0"/>
    <x v="0"/>
    <x v="1"/>
    <x v="0"/>
    <s v="10 - 40"/>
  </r>
  <r>
    <s v="9949-JPYQ"/>
    <x v="0"/>
    <x v="52"/>
    <n v="77"/>
    <n v="218"/>
    <n v="110"/>
    <n v="290.39999999999998"/>
    <s v="Yes"/>
    <s v="no"/>
    <n v="73"/>
    <x v="1"/>
    <n v="13"/>
    <x v="1"/>
    <n v="37"/>
    <s v="WY"/>
    <s v="373-2339"/>
    <s v="Female"/>
    <n v="65"/>
    <s v="No"/>
    <s v="Yes"/>
    <x v="0"/>
    <x v="0"/>
    <s v="No"/>
    <x v="1"/>
    <x v="0"/>
    <n v="39"/>
    <n v="857"/>
    <x v="0"/>
    <s v="0"/>
    <x v="2"/>
    <x v="0"/>
    <x v="0"/>
    <x v="0"/>
    <x v="0"/>
    <s v="10 - 40"/>
  </r>
  <r>
    <s v="1671-ZWXB"/>
    <x v="0"/>
    <x v="16"/>
    <n v="238"/>
    <n v="586.70000000000005"/>
    <n v="438"/>
    <n v="605.9"/>
    <s v="Yes"/>
    <s v="no"/>
    <n v="152"/>
    <x v="1"/>
    <n v="2"/>
    <x v="0"/>
    <n v="0"/>
    <s v="HI"/>
    <s v="410-3503"/>
    <s v="Male"/>
    <n v="48"/>
    <s v="No"/>
    <s v="No"/>
    <x v="0"/>
    <x v="0"/>
    <s v="Yes"/>
    <x v="2"/>
    <x v="0"/>
    <n v="43"/>
    <n v="3121"/>
    <x v="0"/>
    <s v="0"/>
    <x v="0"/>
    <x v="0"/>
    <x v="0"/>
    <x v="1"/>
    <x v="0"/>
    <s v="&gt; 40"/>
  </r>
  <r>
    <s v="8668-ENLD"/>
    <x v="0"/>
    <x v="58"/>
    <n v="104"/>
    <n v="380.4"/>
    <n v="54"/>
    <n v="140.4"/>
    <s v="Yes"/>
    <s v="no"/>
    <n v="35"/>
    <x v="2"/>
    <n v="7"/>
    <x v="0"/>
    <n v="0"/>
    <s v="PA"/>
    <s v="410-4739"/>
    <s v="Female"/>
    <n v="36"/>
    <s v="No"/>
    <s v="No"/>
    <x v="0"/>
    <x v="0"/>
    <s v="Yes"/>
    <x v="0"/>
    <x v="0"/>
    <n v="51"/>
    <n v="1385"/>
    <x v="0"/>
    <s v="0"/>
    <x v="0"/>
    <x v="0"/>
    <x v="0"/>
    <x v="0"/>
    <x v="0"/>
    <s v="10 - 40"/>
  </r>
  <r>
    <s v="1065-GKVE"/>
    <x v="0"/>
    <x v="11"/>
    <n v="59"/>
    <n v="128.5"/>
    <n v="84"/>
    <n v="231"/>
    <s v="Yes"/>
    <s v="no"/>
    <n v="46"/>
    <x v="1"/>
    <n v="5"/>
    <x v="0"/>
    <n v="0"/>
    <s v="TX"/>
    <s v="365-3562"/>
    <s v="Female"/>
    <n v="51"/>
    <s v="No"/>
    <s v="No"/>
    <x v="0"/>
    <x v="0"/>
    <s v="Yes"/>
    <x v="1"/>
    <x v="2"/>
    <n v="53"/>
    <n v="1145"/>
    <x v="0"/>
    <s v="0"/>
    <x v="0"/>
    <x v="0"/>
    <x v="0"/>
    <x v="0"/>
    <x v="0"/>
    <s v="10 - 40"/>
  </r>
  <r>
    <s v="7386-KQVG"/>
    <x v="0"/>
    <x v="4"/>
    <n v="160"/>
    <n v="374.1"/>
    <n v="124"/>
    <n v="570.4"/>
    <s v="Yes"/>
    <s v="no"/>
    <n v="143"/>
    <x v="1"/>
    <n v="0"/>
    <x v="1"/>
    <n v="0"/>
    <s v="VA"/>
    <s v="387-7641"/>
    <s v="Male"/>
    <n v="23"/>
    <s v="Yes"/>
    <s v="No"/>
    <x v="0"/>
    <x v="0"/>
    <s v="No"/>
    <x v="1"/>
    <x v="0"/>
    <n v="16"/>
    <n v="998"/>
    <x v="0"/>
    <s v="0"/>
    <x v="1"/>
    <x v="0"/>
    <x v="0"/>
    <x v="1"/>
    <x v="0"/>
    <s v="&gt; 40"/>
  </r>
  <r>
    <s v="0793-XAHT"/>
    <x v="0"/>
    <x v="55"/>
    <n v="58"/>
    <n v="199.8"/>
    <n v="168"/>
    <n v="52.8"/>
    <s v="Yes"/>
    <s v="no"/>
    <n v="26"/>
    <x v="0"/>
    <n v="0"/>
    <x v="1"/>
    <n v="0"/>
    <s v="RI"/>
    <s v="385-9744"/>
    <s v="Male"/>
    <n v="28"/>
    <s v="Yes"/>
    <s v="No"/>
    <x v="0"/>
    <x v="0"/>
    <s v="No"/>
    <x v="0"/>
    <x v="1"/>
    <n v="9"/>
    <n v="119"/>
    <x v="0"/>
    <s v="0"/>
    <x v="1"/>
    <x v="0"/>
    <x v="0"/>
    <x v="1"/>
    <x v="0"/>
    <s v="10 - 40"/>
  </r>
  <r>
    <s v="0771-KIOZ"/>
    <x v="0"/>
    <x v="53"/>
    <n v="27"/>
    <n v="94.6"/>
    <n v="80"/>
    <n v="148.80000000000001"/>
    <s v="Yes"/>
    <s v="no"/>
    <n v="30"/>
    <x v="2"/>
    <n v="12"/>
    <x v="0"/>
    <n v="0"/>
    <s v="WI"/>
    <s v="398-5006"/>
    <s v="Male"/>
    <n v="25"/>
    <s v="Yes"/>
    <s v="No"/>
    <x v="0"/>
    <x v="0"/>
    <s v="No"/>
    <x v="0"/>
    <x v="0"/>
    <n v="37"/>
    <n v="589"/>
    <x v="0"/>
    <s v="0"/>
    <x v="1"/>
    <x v="0"/>
    <x v="0"/>
    <x v="0"/>
    <x v="0"/>
    <s v="10 - 40"/>
  </r>
  <r>
    <s v="2475-GPRQ"/>
    <x v="0"/>
    <x v="25"/>
    <n v="100"/>
    <n v="240.2"/>
    <n v="180"/>
    <n v="828"/>
    <s v="Yes"/>
    <s v="no"/>
    <n v="414"/>
    <x v="1"/>
    <n v="6"/>
    <x v="1"/>
    <n v="18"/>
    <s v="MS"/>
    <s v="408-3977"/>
    <s v="Female"/>
    <n v="41"/>
    <s v="No"/>
    <s v="No"/>
    <x v="0"/>
    <x v="0"/>
    <s v="No"/>
    <x v="1"/>
    <x v="2"/>
    <n v="30"/>
    <n v="1829"/>
    <x v="0"/>
    <s v="0"/>
    <x v="0"/>
    <x v="0"/>
    <x v="0"/>
    <x v="0"/>
    <x v="0"/>
    <s v="&gt; 40"/>
  </r>
  <r>
    <s v="7497-TVID"/>
    <x v="0"/>
    <x v="52"/>
    <n v="59"/>
    <n v="133.69999999999999"/>
    <n v="88"/>
    <n v="173.8"/>
    <s v="Yes"/>
    <s v="no"/>
    <n v="87"/>
    <x v="1"/>
    <n v="4"/>
    <x v="0"/>
    <n v="0"/>
    <s v="KY"/>
    <s v="334-2729"/>
    <s v="Female"/>
    <n v="74"/>
    <s v="No"/>
    <s v="Yes"/>
    <x v="0"/>
    <x v="0"/>
    <s v="No"/>
    <x v="1"/>
    <x v="0"/>
    <n v="50"/>
    <n v="1107"/>
    <x v="0"/>
    <s v="0"/>
    <x v="2"/>
    <x v="0"/>
    <x v="0"/>
    <x v="0"/>
    <x v="0"/>
    <s v="10 - 40"/>
  </r>
  <r>
    <s v="1574-HBQS"/>
    <x v="0"/>
    <x v="53"/>
    <n v="48"/>
    <n v="129.19999999999999"/>
    <n v="64"/>
    <n v="156.80000000000001"/>
    <s v="Yes"/>
    <s v="no"/>
    <n v="52"/>
    <x v="2"/>
    <n v="8"/>
    <x v="0"/>
    <n v="0"/>
    <s v="OH"/>
    <s v="336-5661"/>
    <s v="Female"/>
    <n v="43"/>
    <s v="No"/>
    <s v="No"/>
    <x v="0"/>
    <x v="0"/>
    <s v="No"/>
    <x v="0"/>
    <x v="0"/>
    <n v="40"/>
    <n v="639"/>
    <x v="0"/>
    <s v="0"/>
    <x v="0"/>
    <x v="0"/>
    <x v="0"/>
    <x v="0"/>
    <x v="0"/>
    <s v="10 - 40"/>
  </r>
  <r>
    <s v="6807-FTBO"/>
    <x v="0"/>
    <x v="1"/>
    <n v="76"/>
    <n v="230.2"/>
    <n v="66"/>
    <n v="396"/>
    <s v="Yes"/>
    <s v="no"/>
    <n v="198"/>
    <x v="0"/>
    <n v="9"/>
    <x v="0"/>
    <n v="0"/>
    <s v="WV"/>
    <s v="355-4143"/>
    <s v="Male"/>
    <n v="35"/>
    <s v="No"/>
    <s v="No"/>
    <x v="0"/>
    <x v="0"/>
    <s v="No"/>
    <x v="2"/>
    <x v="0"/>
    <n v="51"/>
    <n v="1687"/>
    <x v="0"/>
    <s v="0"/>
    <x v="0"/>
    <x v="0"/>
    <x v="0"/>
    <x v="0"/>
    <x v="0"/>
    <s v="10 - 40"/>
  </r>
  <r>
    <s v="1515-KJIL"/>
    <x v="0"/>
    <x v="40"/>
    <n v="185"/>
    <n v="540.79999999999995"/>
    <n v="136"/>
    <n v="680"/>
    <s v="Yes"/>
    <s v="no"/>
    <n v="340"/>
    <x v="0"/>
    <n v="0"/>
    <x v="1"/>
    <n v="0"/>
    <s v="OK"/>
    <s v="366-5918"/>
    <s v="Male"/>
    <n v="52"/>
    <s v="No"/>
    <s v="No"/>
    <x v="0"/>
    <x v="0"/>
    <s v="No"/>
    <x v="2"/>
    <x v="2"/>
    <n v="11"/>
    <n v="770"/>
    <x v="0"/>
    <s v="0"/>
    <x v="0"/>
    <x v="0"/>
    <x v="0"/>
    <x v="1"/>
    <x v="0"/>
    <s v="&gt; 40"/>
  </r>
  <r>
    <s v="3355-GEHM"/>
    <x v="0"/>
    <x v="20"/>
    <n v="50"/>
    <n v="103.7"/>
    <n v="26"/>
    <n v="145.6"/>
    <s v="Yes"/>
    <s v="no"/>
    <n v="48"/>
    <x v="0"/>
    <n v="6"/>
    <x v="0"/>
    <n v="0"/>
    <s v="AL"/>
    <s v="408-2119"/>
    <s v="Female"/>
    <n v="62"/>
    <s v="No"/>
    <s v="No"/>
    <x v="0"/>
    <x v="0"/>
    <s v="No"/>
    <x v="1"/>
    <x v="1"/>
    <n v="14"/>
    <n v="182"/>
    <x v="0"/>
    <s v="0"/>
    <x v="0"/>
    <x v="0"/>
    <x v="0"/>
    <x v="0"/>
    <x v="0"/>
    <s v="10 - 40"/>
  </r>
  <r>
    <s v="5393-BDDX"/>
    <x v="0"/>
    <x v="43"/>
    <n v="11"/>
    <n v="33.299999999999997"/>
    <n v="12"/>
    <n v="52"/>
    <s v="Yes"/>
    <s v="no"/>
    <n v="13"/>
    <x v="0"/>
    <n v="4"/>
    <x v="0"/>
    <n v="0"/>
    <s v="MD"/>
    <s v="329-2789"/>
    <s v="Female"/>
    <n v="70"/>
    <s v="No"/>
    <s v="Yes"/>
    <x v="0"/>
    <x v="0"/>
    <s v="No"/>
    <x v="1"/>
    <x v="0"/>
    <n v="44"/>
    <n v="164"/>
    <x v="0"/>
    <s v="0"/>
    <x v="2"/>
    <x v="0"/>
    <x v="0"/>
    <x v="0"/>
    <x v="0"/>
    <s v="&lt; 10"/>
  </r>
  <r>
    <s v="0155-SVGB"/>
    <x v="0"/>
    <x v="3"/>
    <n v="44"/>
    <n v="120"/>
    <n v="40"/>
    <n v="92"/>
    <s v="Yes"/>
    <s v="no"/>
    <n v="46"/>
    <x v="0"/>
    <n v="1"/>
    <x v="0"/>
    <n v="0"/>
    <s v="NE"/>
    <s v="334-1508"/>
    <s v="Female"/>
    <n v="43"/>
    <s v="No"/>
    <s v="No"/>
    <x v="0"/>
    <x v="0"/>
    <s v="Yes"/>
    <x v="2"/>
    <x v="1"/>
    <n v="38"/>
    <n v="384"/>
    <x v="0"/>
    <s v="0"/>
    <x v="0"/>
    <x v="0"/>
    <x v="0"/>
    <x v="1"/>
    <x v="0"/>
    <s v="10 - 40"/>
  </r>
  <r>
    <s v="2806-BXQR"/>
    <x v="0"/>
    <x v="23"/>
    <n v="136"/>
    <n v="395.3"/>
    <n v="132"/>
    <n v="943.8"/>
    <s v="Yes"/>
    <s v="no"/>
    <n v="315"/>
    <x v="1"/>
    <n v="4"/>
    <x v="0"/>
    <n v="0"/>
    <s v="TX"/>
    <s v="396-8400"/>
    <s v="Female"/>
    <n v="31"/>
    <s v="No"/>
    <s v="No"/>
    <x v="0"/>
    <x v="0"/>
    <s v="Yes"/>
    <x v="1"/>
    <x v="2"/>
    <n v="45"/>
    <n v="2976"/>
    <x v="0"/>
    <s v="0"/>
    <x v="0"/>
    <x v="0"/>
    <x v="0"/>
    <x v="0"/>
    <x v="0"/>
    <s v="&gt; 40"/>
  </r>
  <r>
    <s v="2775-TGWX"/>
    <x v="0"/>
    <x v="53"/>
    <n v="50"/>
    <n v="128.80000000000001"/>
    <n v="128"/>
    <n v="190.4"/>
    <s v="Yes"/>
    <s v="no"/>
    <n v="38"/>
    <x v="1"/>
    <n v="0"/>
    <x v="1"/>
    <n v="0"/>
    <s v="OH"/>
    <s v="349-2654"/>
    <s v="Female"/>
    <n v="49"/>
    <s v="No"/>
    <s v="No"/>
    <x v="0"/>
    <x v="0"/>
    <s v="No"/>
    <x v="0"/>
    <x v="1"/>
    <n v="9"/>
    <n v="140"/>
    <x v="0"/>
    <s v="0"/>
    <x v="0"/>
    <x v="0"/>
    <x v="0"/>
    <x v="1"/>
    <x v="0"/>
    <s v="10 - 40"/>
  </r>
  <r>
    <s v="9304-PHVZ"/>
    <x v="0"/>
    <x v="7"/>
    <n v="67"/>
    <n v="151.5"/>
    <n v="100"/>
    <n v="387.5"/>
    <s v="Yes"/>
    <s v="no"/>
    <n v="97"/>
    <x v="0"/>
    <n v="0"/>
    <x v="1"/>
    <n v="0"/>
    <s v="DE"/>
    <s v="417-2716"/>
    <s v="Female"/>
    <n v="53"/>
    <s v="No"/>
    <s v="No"/>
    <x v="0"/>
    <x v="0"/>
    <s v="No"/>
    <x v="1"/>
    <x v="0"/>
    <n v="8"/>
    <n v="202"/>
    <x v="0"/>
    <s v="0"/>
    <x v="0"/>
    <x v="0"/>
    <x v="0"/>
    <x v="1"/>
    <x v="0"/>
    <s v="10 - 40"/>
  </r>
  <r>
    <s v="1549-JZFI"/>
    <x v="0"/>
    <x v="7"/>
    <n v="157"/>
    <n v="375.9"/>
    <n v="50"/>
    <n v="160"/>
    <s v="Yes"/>
    <s v="no"/>
    <n v="80"/>
    <x v="1"/>
    <n v="8"/>
    <x v="0"/>
    <n v="0"/>
    <s v="VT"/>
    <s v="403-3229"/>
    <s v="Male"/>
    <n v="23"/>
    <s v="Yes"/>
    <s v="No"/>
    <x v="0"/>
    <x v="0"/>
    <s v="No"/>
    <x v="0"/>
    <x v="2"/>
    <n v="38"/>
    <n v="960"/>
    <x v="0"/>
    <s v="0"/>
    <x v="1"/>
    <x v="0"/>
    <x v="0"/>
    <x v="0"/>
    <x v="0"/>
    <s v="10 - 40"/>
  </r>
  <r>
    <s v="7279-POMU"/>
    <x v="0"/>
    <x v="57"/>
    <n v="418"/>
    <n v="1051.5"/>
    <n v="150"/>
    <n v="945"/>
    <s v="Yes"/>
    <s v="no"/>
    <n v="189"/>
    <x v="0"/>
    <n v="2"/>
    <x v="0"/>
    <n v="0"/>
    <s v="OR"/>
    <s v="353-6056"/>
    <s v="Female"/>
    <n v="60"/>
    <s v="No"/>
    <s v="No"/>
    <x v="0"/>
    <x v="0"/>
    <s v="Yes"/>
    <x v="2"/>
    <x v="0"/>
    <n v="25"/>
    <n v="1843"/>
    <x v="0"/>
    <s v="0"/>
    <x v="0"/>
    <x v="0"/>
    <x v="0"/>
    <x v="1"/>
    <x v="0"/>
    <s v="&gt; 40"/>
  </r>
  <r>
    <s v="6673-RRWV"/>
    <x v="0"/>
    <x v="74"/>
    <n v="12"/>
    <n v="35.4"/>
    <n v="14"/>
    <n v="81.2"/>
    <s v="Yes"/>
    <s v="no"/>
    <n v="20"/>
    <x v="0"/>
    <n v="3"/>
    <x v="1"/>
    <n v="4"/>
    <s v="VT"/>
    <s v="407-2292"/>
    <s v="Female"/>
    <n v="62"/>
    <s v="No"/>
    <s v="No"/>
    <x v="0"/>
    <x v="0"/>
    <s v="No"/>
    <x v="0"/>
    <x v="0"/>
    <n v="28"/>
    <n v="196"/>
    <x v="0"/>
    <s v="0"/>
    <x v="0"/>
    <x v="0"/>
    <x v="0"/>
    <x v="0"/>
    <x v="0"/>
    <s v="&lt; 10"/>
  </r>
  <r>
    <s v="3016-QWSM"/>
    <x v="0"/>
    <x v="59"/>
    <n v="48"/>
    <n v="113.7"/>
    <n v="46"/>
    <n v="246.1"/>
    <s v="Yes"/>
    <s v="no"/>
    <n v="123"/>
    <x v="2"/>
    <n v="4"/>
    <x v="0"/>
    <n v="0"/>
    <s v="PA"/>
    <s v="340-3011"/>
    <s v="Male"/>
    <n v="66"/>
    <s v="No"/>
    <s v="Yes"/>
    <x v="0"/>
    <x v="0"/>
    <s v="No"/>
    <x v="0"/>
    <x v="1"/>
    <n v="30"/>
    <n v="680"/>
    <x v="0"/>
    <s v="0"/>
    <x v="2"/>
    <x v="0"/>
    <x v="0"/>
    <x v="0"/>
    <x v="0"/>
    <s v="10 - 40"/>
  </r>
  <r>
    <s v="6451-OKTY"/>
    <x v="0"/>
    <x v="53"/>
    <n v="54"/>
    <n v="145.80000000000001"/>
    <n v="48"/>
    <n v="137.6"/>
    <s v="Yes"/>
    <s v="no"/>
    <n v="69"/>
    <x v="3"/>
    <n v="4"/>
    <x v="0"/>
    <n v="0"/>
    <s v="AK"/>
    <s v="345-9153"/>
    <s v="Female"/>
    <n v="55"/>
    <s v="No"/>
    <s v="No"/>
    <x v="0"/>
    <x v="0"/>
    <s v="Yes"/>
    <x v="0"/>
    <x v="0"/>
    <n v="22"/>
    <n v="357"/>
    <x v="0"/>
    <s v="0"/>
    <x v="0"/>
    <x v="0"/>
    <x v="0"/>
    <x v="0"/>
    <x v="0"/>
    <s v="10 - 40"/>
  </r>
  <r>
    <s v="7983-XVUQ"/>
    <x v="1"/>
    <x v="59"/>
    <n v="59"/>
    <n v="136.4"/>
    <n v="184"/>
    <n v="197.8"/>
    <s v="Yes"/>
    <s v="no"/>
    <n v="66"/>
    <x v="0"/>
    <n v="3"/>
    <x v="0"/>
    <n v="0"/>
    <s v="CA"/>
    <s v="379-5503"/>
    <s v="Male"/>
    <n v="42"/>
    <s v="No"/>
    <s v="No"/>
    <x v="0"/>
    <x v="0"/>
    <s v="No"/>
    <x v="0"/>
    <x v="0"/>
    <n v="37"/>
    <n v="846"/>
    <x v="0"/>
    <s v="0"/>
    <x v="0"/>
    <x v="1"/>
    <x v="1"/>
    <x v="0"/>
    <x v="1"/>
    <s v="10 - 40"/>
  </r>
  <r>
    <s v="7224-YUWG"/>
    <x v="0"/>
    <x v="43"/>
    <n v="17"/>
    <n v="64.8"/>
    <n v="0"/>
    <n v="0"/>
    <s v="No"/>
    <s v="yes"/>
    <n v="0"/>
    <x v="3"/>
    <n v="12"/>
    <x v="0"/>
    <n v="0"/>
    <s v="NV"/>
    <s v="375-8238"/>
    <s v="Male"/>
    <n v="28"/>
    <s v="Yes"/>
    <s v="No"/>
    <x v="0"/>
    <x v="0"/>
    <s v="Yes"/>
    <x v="0"/>
    <x v="0"/>
    <n v="26"/>
    <n v="111"/>
    <x v="0"/>
    <s v="0"/>
    <x v="1"/>
    <x v="0"/>
    <x v="0"/>
    <x v="0"/>
    <x v="0"/>
    <s v="&lt; 10"/>
  </r>
  <r>
    <s v="6973-TTWP"/>
    <x v="0"/>
    <x v="7"/>
    <n v="101"/>
    <n v="273"/>
    <n v="75"/>
    <n v="307.5"/>
    <s v="Yes"/>
    <s v="no"/>
    <n v="102"/>
    <x v="0"/>
    <n v="5"/>
    <x v="0"/>
    <n v="0"/>
    <s v="AL"/>
    <s v="378-5633"/>
    <s v="Male"/>
    <n v="57"/>
    <s v="No"/>
    <s v="No"/>
    <x v="0"/>
    <x v="0"/>
    <s v="Yes"/>
    <x v="0"/>
    <x v="0"/>
    <n v="29"/>
    <n v="722"/>
    <x v="0"/>
    <s v="0"/>
    <x v="0"/>
    <x v="0"/>
    <x v="0"/>
    <x v="0"/>
    <x v="0"/>
    <s v="10 - 40"/>
  </r>
  <r>
    <s v="9151-WSHC"/>
    <x v="0"/>
    <x v="74"/>
    <n v="28"/>
    <n v="111"/>
    <n v="21"/>
    <n v="93.1"/>
    <s v="Yes"/>
    <s v="no"/>
    <n v="47"/>
    <x v="2"/>
    <n v="3"/>
    <x v="0"/>
    <n v="0"/>
    <s v="AR"/>
    <s v="380-2758"/>
    <s v="Male"/>
    <n v="77"/>
    <s v="No"/>
    <s v="Yes"/>
    <x v="0"/>
    <x v="0"/>
    <s v="No"/>
    <x v="1"/>
    <x v="0"/>
    <n v="16"/>
    <n v="116"/>
    <x v="0"/>
    <s v="0"/>
    <x v="2"/>
    <x v="0"/>
    <x v="0"/>
    <x v="0"/>
    <x v="0"/>
    <s v="&lt; 10"/>
  </r>
  <r>
    <s v="0540-NSUY"/>
    <x v="0"/>
    <x v="29"/>
    <n v="48"/>
    <n v="196.3"/>
    <n v="54"/>
    <n v="75.599999999999994"/>
    <s v="Yes"/>
    <s v="no"/>
    <n v="25"/>
    <x v="3"/>
    <n v="0"/>
    <x v="1"/>
    <n v="0"/>
    <s v="MA"/>
    <s v="402-2728"/>
    <s v="Male"/>
    <n v="44"/>
    <s v="No"/>
    <s v="No"/>
    <x v="0"/>
    <x v="0"/>
    <s v="No"/>
    <x v="1"/>
    <x v="1"/>
    <n v="10"/>
    <n v="171"/>
    <x v="0"/>
    <s v="0"/>
    <x v="0"/>
    <x v="0"/>
    <x v="0"/>
    <x v="1"/>
    <x v="0"/>
    <s v="10 - 40"/>
  </r>
  <r>
    <s v="0990-UUNR"/>
    <x v="0"/>
    <x v="37"/>
    <n v="20"/>
    <n v="54.4"/>
    <n v="18"/>
    <n v="69.3"/>
    <s v="Yes"/>
    <s v="no"/>
    <n v="14"/>
    <x v="2"/>
    <n v="8"/>
    <x v="0"/>
    <n v="0"/>
    <s v="NJ"/>
    <s v="354-9062"/>
    <s v="Male"/>
    <n v="73"/>
    <s v="No"/>
    <s v="Yes"/>
    <x v="0"/>
    <x v="0"/>
    <s v="No"/>
    <x v="1"/>
    <x v="0"/>
    <n v="23"/>
    <n v="211"/>
    <x v="0"/>
    <s v="0"/>
    <x v="2"/>
    <x v="0"/>
    <x v="0"/>
    <x v="0"/>
    <x v="0"/>
    <s v="&lt; 10"/>
  </r>
  <r>
    <s v="9342-NHRS"/>
    <x v="0"/>
    <x v="47"/>
    <n v="130"/>
    <n v="387.4"/>
    <n v="275"/>
    <n v="594"/>
    <s v="Yes"/>
    <s v="no"/>
    <n v="297"/>
    <x v="3"/>
    <n v="2"/>
    <x v="0"/>
    <n v="0"/>
    <s v="MO"/>
    <s v="417-2054"/>
    <s v="Female"/>
    <n v="85"/>
    <s v="No"/>
    <s v="Yes"/>
    <x v="0"/>
    <x v="0"/>
    <s v="Yes"/>
    <x v="2"/>
    <x v="0"/>
    <n v="39"/>
    <n v="2186"/>
    <x v="0"/>
    <s v="0"/>
    <x v="2"/>
    <x v="0"/>
    <x v="0"/>
    <x v="1"/>
    <x v="0"/>
    <s v="&gt; 40"/>
  </r>
  <r>
    <s v="9743-KIZM"/>
    <x v="0"/>
    <x v="63"/>
    <n v="319"/>
    <n v="789.3"/>
    <n v="216"/>
    <n v="972"/>
    <s v="Yes"/>
    <s v="no"/>
    <n v="194"/>
    <x v="1"/>
    <n v="14"/>
    <x v="0"/>
    <n v="0"/>
    <s v="NM"/>
    <s v="370-9755"/>
    <s v="Female"/>
    <n v="51"/>
    <s v="No"/>
    <s v="No"/>
    <x v="0"/>
    <x v="0"/>
    <s v="Yes"/>
    <x v="2"/>
    <x v="2"/>
    <n v="26"/>
    <n v="1887"/>
    <x v="0"/>
    <s v="0"/>
    <x v="0"/>
    <x v="0"/>
    <x v="0"/>
    <x v="0"/>
    <x v="0"/>
    <s v="&gt; 40"/>
  </r>
  <r>
    <s v="5852-MJMQ"/>
    <x v="0"/>
    <x v="9"/>
    <n v="69"/>
    <n v="252.2"/>
    <n v="250"/>
    <n v="250"/>
    <s v="Yes"/>
    <s v="no"/>
    <n v="125"/>
    <x v="2"/>
    <n v="9"/>
    <x v="1"/>
    <n v="18"/>
    <s v="TN"/>
    <s v="399-5564"/>
    <s v="Male"/>
    <n v="29"/>
    <s v="Yes"/>
    <s v="No"/>
    <x v="0"/>
    <x v="0"/>
    <s v="No"/>
    <x v="0"/>
    <x v="0"/>
    <n v="34"/>
    <n v="1718"/>
    <x v="0"/>
    <s v="0"/>
    <x v="1"/>
    <x v="0"/>
    <x v="0"/>
    <x v="0"/>
    <x v="0"/>
    <s v="&gt; 40"/>
  </r>
  <r>
    <s v="0132-UAND"/>
    <x v="0"/>
    <x v="67"/>
    <n v="145"/>
    <n v="346.6"/>
    <n v="174"/>
    <n v="684.4"/>
    <s v="Yes"/>
    <s v="no"/>
    <n v="342"/>
    <x v="0"/>
    <n v="17"/>
    <x v="0"/>
    <n v="0"/>
    <s v="LA"/>
    <s v="392-2887"/>
    <s v="Male"/>
    <n v="28"/>
    <s v="Yes"/>
    <s v="No"/>
    <x v="0"/>
    <x v="0"/>
    <s v="Yes"/>
    <x v="2"/>
    <x v="0"/>
    <n v="42"/>
    <n v="2416"/>
    <x v="0"/>
    <s v="0"/>
    <x v="1"/>
    <x v="0"/>
    <x v="0"/>
    <x v="0"/>
    <x v="0"/>
    <s v="&gt; 40"/>
  </r>
  <r>
    <s v="9186-XQPJ"/>
    <x v="0"/>
    <x v="25"/>
    <n v="161"/>
    <n v="478.5"/>
    <n v="420"/>
    <n v="570"/>
    <s v="Yes"/>
    <s v="no"/>
    <n v="190"/>
    <x v="2"/>
    <n v="6"/>
    <x v="0"/>
    <n v="0"/>
    <s v="OR"/>
    <s v="383-5976"/>
    <s v="Female"/>
    <n v="39"/>
    <s v="No"/>
    <s v="No"/>
    <x v="0"/>
    <x v="0"/>
    <s v="No"/>
    <x v="2"/>
    <x v="2"/>
    <n v="41"/>
    <n v="2474"/>
    <x v="0"/>
    <s v="0"/>
    <x v="0"/>
    <x v="0"/>
    <x v="0"/>
    <x v="0"/>
    <x v="0"/>
    <s v="&gt; 40"/>
  </r>
  <r>
    <s v="0764-RZWI"/>
    <x v="0"/>
    <x v="55"/>
    <n v="69"/>
    <n v="129.9"/>
    <n v="24"/>
    <n v="141.6"/>
    <s v="Yes"/>
    <s v="no"/>
    <n v="71"/>
    <x v="1"/>
    <n v="6"/>
    <x v="0"/>
    <n v="0"/>
    <s v="GA"/>
    <s v="413-5190"/>
    <s v="Female"/>
    <n v="37"/>
    <s v="No"/>
    <s v="No"/>
    <x v="0"/>
    <x v="0"/>
    <s v="No"/>
    <x v="0"/>
    <x v="0"/>
    <n v="46"/>
    <n v="540"/>
    <x v="0"/>
    <s v="0"/>
    <x v="0"/>
    <x v="0"/>
    <x v="0"/>
    <x v="0"/>
    <x v="0"/>
    <s v="10 - 40"/>
  </r>
  <r>
    <s v="3219-EVHN"/>
    <x v="0"/>
    <x v="69"/>
    <n v="67"/>
    <n v="174.3"/>
    <n v="175"/>
    <n v="273"/>
    <s v="Yes"/>
    <s v="no"/>
    <n v="91"/>
    <x v="2"/>
    <n v="15"/>
    <x v="0"/>
    <n v="0"/>
    <s v="OR"/>
    <s v="353-7096"/>
    <s v="Female"/>
    <n v="20"/>
    <s v="Yes"/>
    <s v="No"/>
    <x v="0"/>
    <x v="0"/>
    <s v="No"/>
    <x v="1"/>
    <x v="0"/>
    <n v="32"/>
    <n v="1111"/>
    <x v="0"/>
    <s v="0"/>
    <x v="1"/>
    <x v="0"/>
    <x v="0"/>
    <x v="0"/>
    <x v="0"/>
    <s v="10 - 40"/>
  </r>
  <r>
    <s v="9624-AHRD"/>
    <x v="0"/>
    <x v="11"/>
    <n v="125"/>
    <n v="296.5"/>
    <n v="168"/>
    <n v="243.6"/>
    <s v="Yes"/>
    <s v="no"/>
    <n v="122"/>
    <x v="2"/>
    <n v="0"/>
    <x v="1"/>
    <n v="0"/>
    <s v="TX"/>
    <s v="395-6002"/>
    <s v="Female"/>
    <n v="25"/>
    <s v="Yes"/>
    <s v="No"/>
    <x v="0"/>
    <x v="0"/>
    <s v="No"/>
    <x v="0"/>
    <x v="0"/>
    <n v="10"/>
    <n v="216"/>
    <x v="0"/>
    <s v="0"/>
    <x v="1"/>
    <x v="0"/>
    <x v="0"/>
    <x v="1"/>
    <x v="0"/>
    <s v="10 - 40"/>
  </r>
  <r>
    <s v="3731-QVCD"/>
    <x v="0"/>
    <x v="64"/>
    <n v="283"/>
    <n v="630.79999999999995"/>
    <n v="702"/>
    <n v="507"/>
    <s v="Yes"/>
    <s v="no"/>
    <n v="127"/>
    <x v="0"/>
    <n v="21"/>
    <x v="1"/>
    <n v="35"/>
    <s v="ND"/>
    <s v="400-7253"/>
    <s v="Female"/>
    <n v="24"/>
    <s v="Yes"/>
    <s v="No"/>
    <x v="0"/>
    <x v="0"/>
    <s v="No"/>
    <x v="1"/>
    <x v="0"/>
    <n v="24"/>
    <n v="934"/>
    <x v="0"/>
    <s v="0"/>
    <x v="1"/>
    <x v="0"/>
    <x v="0"/>
    <x v="0"/>
    <x v="0"/>
    <s v="10 - 40"/>
  </r>
  <r>
    <s v="8918-SNHQ"/>
    <x v="0"/>
    <x v="55"/>
    <n v="109"/>
    <n v="185.3"/>
    <n v="108"/>
    <n v="141.6"/>
    <s v="Yes"/>
    <s v="no"/>
    <n v="35"/>
    <x v="1"/>
    <n v="3"/>
    <x v="0"/>
    <n v="0"/>
    <s v="FL"/>
    <s v="340-5460"/>
    <s v="Female"/>
    <n v="58"/>
    <s v="No"/>
    <s v="No"/>
    <x v="0"/>
    <x v="0"/>
    <s v="No"/>
    <x v="0"/>
    <x v="0"/>
    <n v="16"/>
    <n v="203"/>
    <x v="0"/>
    <s v="0"/>
    <x v="0"/>
    <x v="0"/>
    <x v="0"/>
    <x v="0"/>
    <x v="0"/>
    <s v="10 - 40"/>
  </r>
  <r>
    <s v="9196-BNAN"/>
    <x v="0"/>
    <x v="0"/>
    <n v="3"/>
    <n v="10"/>
    <n v="0"/>
    <n v="0"/>
    <s v="No"/>
    <s v="yes"/>
    <n v="0"/>
    <x v="1"/>
    <n v="0"/>
    <x v="1"/>
    <n v="0"/>
    <s v="KS"/>
    <s v="369-8024"/>
    <s v="Male"/>
    <n v="47"/>
    <s v="No"/>
    <s v="No"/>
    <x v="0"/>
    <x v="0"/>
    <s v="No"/>
    <x v="0"/>
    <x v="0"/>
    <n v="8"/>
    <n v="8"/>
    <x v="0"/>
    <s v="0"/>
    <x v="0"/>
    <x v="0"/>
    <x v="0"/>
    <x v="1"/>
    <x v="0"/>
    <s v="&lt; 10"/>
  </r>
  <r>
    <s v="9348-EHJG"/>
    <x v="0"/>
    <x v="69"/>
    <n v="103"/>
    <n v="242.4"/>
    <n v="105"/>
    <n v="476"/>
    <s v="Yes"/>
    <s v="no"/>
    <n v="95"/>
    <x v="0"/>
    <n v="0"/>
    <x v="1"/>
    <n v="0"/>
    <s v="NV"/>
    <s v="359-4587"/>
    <s v="Male"/>
    <n v="51"/>
    <s v="No"/>
    <s v="No"/>
    <x v="0"/>
    <x v="0"/>
    <s v="No"/>
    <x v="1"/>
    <x v="2"/>
    <n v="10"/>
    <n v="341"/>
    <x v="0"/>
    <s v="0"/>
    <x v="0"/>
    <x v="0"/>
    <x v="0"/>
    <x v="1"/>
    <x v="0"/>
    <s v="10 - 40"/>
  </r>
  <r>
    <s v="2553-FHLJ"/>
    <x v="0"/>
    <x v="34"/>
    <n v="83"/>
    <n v="281"/>
    <n v="112"/>
    <n v="218.4"/>
    <s v="Yes"/>
    <s v="no"/>
    <n v="44"/>
    <x v="1"/>
    <n v="5"/>
    <x v="0"/>
    <n v="0"/>
    <s v="SC"/>
    <s v="375-5439"/>
    <s v="Female"/>
    <n v="60"/>
    <s v="No"/>
    <s v="No"/>
    <x v="0"/>
    <x v="0"/>
    <s v="Yes"/>
    <x v="2"/>
    <x v="0"/>
    <n v="48"/>
    <n v="2679"/>
    <x v="0"/>
    <s v="0"/>
    <x v="0"/>
    <x v="0"/>
    <x v="0"/>
    <x v="0"/>
    <x v="0"/>
    <s v="&gt; 40"/>
  </r>
  <r>
    <s v="8337-UMFN"/>
    <x v="0"/>
    <x v="67"/>
    <n v="223"/>
    <n v="526.29999999999995"/>
    <n v="116"/>
    <n v="458.2"/>
    <s v="Yes"/>
    <s v="no"/>
    <n v="115"/>
    <x v="2"/>
    <n v="0"/>
    <x v="1"/>
    <n v="0"/>
    <s v="MI"/>
    <s v="361-3779"/>
    <s v="Female"/>
    <n v="30"/>
    <s v="No"/>
    <s v="No"/>
    <x v="0"/>
    <x v="0"/>
    <s v="No"/>
    <x v="2"/>
    <x v="2"/>
    <n v="11"/>
    <n v="614"/>
    <x v="0"/>
    <s v="0"/>
    <x v="1"/>
    <x v="0"/>
    <x v="0"/>
    <x v="1"/>
    <x v="0"/>
    <s v="&gt; 40"/>
  </r>
  <r>
    <s v="0531-IFBK"/>
    <x v="0"/>
    <x v="20"/>
    <n v="40"/>
    <n v="107.4"/>
    <n v="78"/>
    <n v="135.19999999999999"/>
    <s v="Yes"/>
    <s v="no"/>
    <n v="27"/>
    <x v="0"/>
    <n v="0"/>
    <x v="1"/>
    <n v="0"/>
    <s v="NY"/>
    <s v="421-7205"/>
    <s v="Male"/>
    <n v="25"/>
    <s v="Yes"/>
    <s v="No"/>
    <x v="0"/>
    <x v="0"/>
    <s v="No"/>
    <x v="2"/>
    <x v="2"/>
    <n v="10"/>
    <n v="130"/>
    <x v="0"/>
    <s v="0"/>
    <x v="1"/>
    <x v="0"/>
    <x v="0"/>
    <x v="1"/>
    <x v="0"/>
    <s v="10 - 40"/>
  </r>
  <r>
    <s v="5560-OWBK"/>
    <x v="0"/>
    <x v="63"/>
    <n v="360"/>
    <n v="1009.1"/>
    <n v="216"/>
    <n v="1058.4000000000001"/>
    <s v="Yes"/>
    <s v="no"/>
    <n v="529"/>
    <x v="2"/>
    <n v="0"/>
    <x v="1"/>
    <n v="0"/>
    <s v="ND"/>
    <s v="351-4226"/>
    <s v="Male"/>
    <n v="19"/>
    <s v="Yes"/>
    <s v="No"/>
    <x v="0"/>
    <x v="0"/>
    <s v="No"/>
    <x v="2"/>
    <x v="0"/>
    <n v="9"/>
    <n v="618"/>
    <x v="0"/>
    <s v="0"/>
    <x v="1"/>
    <x v="0"/>
    <x v="0"/>
    <x v="1"/>
    <x v="0"/>
    <s v="&gt; 40"/>
  </r>
  <r>
    <s v="8049-VCRN"/>
    <x v="0"/>
    <x v="15"/>
    <n v="13"/>
    <n v="22.6"/>
    <n v="6"/>
    <n v="15.8"/>
    <s v="Yes"/>
    <s v="no"/>
    <n v="5"/>
    <x v="2"/>
    <n v="24"/>
    <x v="0"/>
    <n v="0"/>
    <s v="NC"/>
    <s v="330-6630"/>
    <s v="Male"/>
    <n v="23"/>
    <s v="Yes"/>
    <s v="No"/>
    <x v="0"/>
    <x v="0"/>
    <s v="No"/>
    <x v="0"/>
    <x v="0"/>
    <n v="42"/>
    <n v="79"/>
    <x v="0"/>
    <s v="0"/>
    <x v="1"/>
    <x v="0"/>
    <x v="0"/>
    <x v="0"/>
    <x v="0"/>
    <s v="&lt; 10"/>
  </r>
  <r>
    <s v="1400-MRQW"/>
    <x v="0"/>
    <x v="46"/>
    <n v="119"/>
    <n v="316.10000000000002"/>
    <n v="0"/>
    <n v="0"/>
    <s v="No"/>
    <s v="no"/>
    <n v="0"/>
    <x v="2"/>
    <n v="0"/>
    <x v="1"/>
    <n v="0"/>
    <s v="OK"/>
    <s v="412-9357"/>
    <s v="Female"/>
    <n v="30"/>
    <s v="No"/>
    <s v="No"/>
    <x v="0"/>
    <x v="0"/>
    <s v="No"/>
    <x v="2"/>
    <x v="2"/>
    <n v="13"/>
    <n v="509"/>
    <x v="0"/>
    <s v="0"/>
    <x v="1"/>
    <x v="0"/>
    <x v="0"/>
    <x v="1"/>
    <x v="0"/>
    <s v="10 - 40"/>
  </r>
  <r>
    <s v="2176-OQUJ"/>
    <x v="0"/>
    <x v="11"/>
    <n v="38"/>
    <n v="83.5"/>
    <n v="0"/>
    <n v="0"/>
    <s v="No"/>
    <s v="no"/>
    <n v="0"/>
    <x v="2"/>
    <n v="0"/>
    <x v="1"/>
    <n v="0"/>
    <s v="DE"/>
    <s v="402-3599"/>
    <s v="Male"/>
    <n v="57"/>
    <s v="No"/>
    <s v="No"/>
    <x v="0"/>
    <x v="0"/>
    <s v="No"/>
    <x v="0"/>
    <x v="2"/>
    <n v="13"/>
    <n v="276"/>
    <x v="0"/>
    <s v="0"/>
    <x v="0"/>
    <x v="0"/>
    <x v="0"/>
    <x v="1"/>
    <x v="0"/>
    <s v="10 - 40"/>
  </r>
  <r>
    <s v="5263-NMZY"/>
    <x v="0"/>
    <x v="45"/>
    <n v="212"/>
    <n v="418.7"/>
    <n v="0"/>
    <n v="0"/>
    <s v="No"/>
    <s v="yes"/>
    <n v="0"/>
    <x v="1"/>
    <n v="4"/>
    <x v="0"/>
    <n v="0"/>
    <s v="ND"/>
    <s v="379-5211"/>
    <s v="Female"/>
    <n v="74"/>
    <s v="No"/>
    <s v="Yes"/>
    <x v="0"/>
    <x v="0"/>
    <s v="No"/>
    <x v="1"/>
    <x v="2"/>
    <n v="38"/>
    <n v="1971"/>
    <x v="0"/>
    <s v="0"/>
    <x v="2"/>
    <x v="0"/>
    <x v="0"/>
    <x v="0"/>
    <x v="0"/>
    <s v="&gt; 40"/>
  </r>
  <r>
    <s v="1749-EXCO"/>
    <x v="0"/>
    <x v="59"/>
    <n v="169"/>
    <n v="374.1"/>
    <n v="0"/>
    <n v="0"/>
    <s v="No"/>
    <s v="no"/>
    <n v="0"/>
    <x v="0"/>
    <n v="0"/>
    <x v="1"/>
    <n v="0"/>
    <s v="FL"/>
    <s v="343-4772"/>
    <s v="Male"/>
    <n v="67"/>
    <s v="No"/>
    <s v="Yes"/>
    <x v="0"/>
    <x v="0"/>
    <s v="No"/>
    <x v="1"/>
    <x v="0"/>
    <n v="9"/>
    <n v="209"/>
    <x v="0"/>
    <s v="0"/>
    <x v="2"/>
    <x v="0"/>
    <x v="0"/>
    <x v="1"/>
    <x v="0"/>
    <s v="10 - 40"/>
  </r>
  <r>
    <s v="3417-BFXE"/>
    <x v="0"/>
    <x v="30"/>
    <n v="9"/>
    <n v="25.7"/>
    <n v="0"/>
    <n v="0"/>
    <s v="No"/>
    <s v="no"/>
    <n v="0"/>
    <x v="0"/>
    <n v="20"/>
    <x v="0"/>
    <n v="0"/>
    <s v="ND"/>
    <s v="345-2108"/>
    <s v="Male"/>
    <n v="22"/>
    <s v="Yes"/>
    <s v="No"/>
    <x v="0"/>
    <x v="0"/>
    <s v="No"/>
    <x v="0"/>
    <x v="2"/>
    <n v="18"/>
    <n v="57"/>
    <x v="0"/>
    <s v="0"/>
    <x v="1"/>
    <x v="0"/>
    <x v="0"/>
    <x v="0"/>
    <x v="0"/>
    <s v="&lt; 10"/>
  </r>
  <r>
    <s v="7784-FBIC"/>
    <x v="0"/>
    <x v="14"/>
    <n v="230"/>
    <n v="706.8"/>
    <n v="0"/>
    <n v="0"/>
    <s v="No"/>
    <s v="no"/>
    <n v="0"/>
    <x v="2"/>
    <n v="2"/>
    <x v="0"/>
    <n v="0"/>
    <s v="NY"/>
    <s v="401-4650"/>
    <s v="Female"/>
    <n v="30"/>
    <s v="No"/>
    <s v="No"/>
    <x v="0"/>
    <x v="0"/>
    <s v="No"/>
    <x v="2"/>
    <x v="2"/>
    <n v="23"/>
    <n v="1601"/>
    <x v="0"/>
    <s v="0"/>
    <x v="1"/>
    <x v="0"/>
    <x v="0"/>
    <x v="1"/>
    <x v="0"/>
    <s v="&gt; 40"/>
  </r>
  <r>
    <s v="7111-JYDF"/>
    <x v="0"/>
    <x v="37"/>
    <n v="38"/>
    <n v="86.3"/>
    <n v="0"/>
    <n v="0"/>
    <s v="No"/>
    <s v="no"/>
    <n v="0"/>
    <x v="1"/>
    <n v="1"/>
    <x v="0"/>
    <n v="0"/>
    <s v="ND"/>
    <s v="400-3945"/>
    <s v="Male"/>
    <n v="44"/>
    <s v="No"/>
    <s v="No"/>
    <x v="0"/>
    <x v="0"/>
    <s v="No"/>
    <x v="0"/>
    <x v="0"/>
    <n v="45"/>
    <n v="390"/>
    <x v="0"/>
    <s v="0"/>
    <x v="0"/>
    <x v="0"/>
    <x v="0"/>
    <x v="1"/>
    <x v="0"/>
    <s v="&lt; 10"/>
  </r>
  <r>
    <s v="0042-VPSW"/>
    <x v="0"/>
    <x v="0"/>
    <n v="1"/>
    <n v="4"/>
    <n v="0"/>
    <n v="0"/>
    <s v="No"/>
    <s v="no"/>
    <n v="0"/>
    <x v="1"/>
    <n v="4"/>
    <x v="1"/>
    <n v="18"/>
    <s v="NY"/>
    <s v="338-3781"/>
    <s v="Female"/>
    <n v="54"/>
    <s v="No"/>
    <s v="No"/>
    <x v="0"/>
    <x v="0"/>
    <s v="No"/>
    <x v="0"/>
    <x v="0"/>
    <n v="20"/>
    <n v="20"/>
    <x v="0"/>
    <s v="0"/>
    <x v="0"/>
    <x v="0"/>
    <x v="0"/>
    <x v="0"/>
    <x v="0"/>
    <s v="&lt; 10"/>
  </r>
  <r>
    <s v="5515-ZOZN"/>
    <x v="0"/>
    <x v="8"/>
    <n v="567"/>
    <n v="1115.7"/>
    <n v="0"/>
    <n v="0"/>
    <s v="No"/>
    <s v="no"/>
    <n v="0"/>
    <x v="2"/>
    <n v="7"/>
    <x v="0"/>
    <n v="0"/>
    <s v="SC"/>
    <s v="332-1060"/>
    <s v="Male"/>
    <n v="39"/>
    <s v="No"/>
    <s v="No"/>
    <x v="0"/>
    <x v="0"/>
    <s v="Yes"/>
    <x v="2"/>
    <x v="2"/>
    <n v="29"/>
    <n v="2011"/>
    <x v="0"/>
    <s v="0"/>
    <x v="0"/>
    <x v="0"/>
    <x v="0"/>
    <x v="0"/>
    <x v="0"/>
    <s v="&gt; 40"/>
  </r>
  <r>
    <s v="5060-SCJP"/>
    <x v="0"/>
    <x v="23"/>
    <n v="106"/>
    <n v="262.5"/>
    <n v="0"/>
    <n v="0"/>
    <s v="No"/>
    <s v="no"/>
    <n v="0"/>
    <x v="1"/>
    <n v="0"/>
    <x v="1"/>
    <n v="0"/>
    <s v="GA"/>
    <s v="418-3426"/>
    <s v="Female"/>
    <n v="35"/>
    <s v="No"/>
    <s v="No"/>
    <x v="0"/>
    <x v="0"/>
    <s v="No"/>
    <x v="1"/>
    <x v="0"/>
    <n v="14"/>
    <n v="895"/>
    <x v="0"/>
    <s v="0"/>
    <x v="0"/>
    <x v="0"/>
    <x v="0"/>
    <x v="1"/>
    <x v="0"/>
    <s v="&gt; 40"/>
  </r>
  <r>
    <s v="5395-XKPA"/>
    <x v="0"/>
    <x v="43"/>
    <n v="21"/>
    <n v="52.7"/>
    <n v="0"/>
    <n v="0"/>
    <s v="No"/>
    <s v="no"/>
    <n v="0"/>
    <x v="1"/>
    <n v="3"/>
    <x v="0"/>
    <n v="0"/>
    <s v="WY"/>
    <s v="408-6326"/>
    <s v="Male"/>
    <n v="36"/>
    <s v="No"/>
    <s v="No"/>
    <x v="0"/>
    <x v="0"/>
    <s v="No"/>
    <x v="0"/>
    <x v="0"/>
    <n v="25"/>
    <n v="101"/>
    <x v="0"/>
    <s v="0"/>
    <x v="0"/>
    <x v="0"/>
    <x v="0"/>
    <x v="0"/>
    <x v="0"/>
    <s v="&lt; 10"/>
  </r>
  <r>
    <s v="3639-RZRR"/>
    <x v="0"/>
    <x v="51"/>
    <n v="117"/>
    <n v="313.5"/>
    <n v="0"/>
    <n v="0"/>
    <s v="No"/>
    <s v="no"/>
    <n v="0"/>
    <x v="1"/>
    <n v="0"/>
    <x v="1"/>
    <n v="0"/>
    <s v="WV"/>
    <s v="334-6142"/>
    <s v="Female"/>
    <n v="32"/>
    <s v="No"/>
    <s v="No"/>
    <x v="0"/>
    <x v="0"/>
    <s v="No"/>
    <x v="0"/>
    <x v="2"/>
    <n v="11"/>
    <n v="273"/>
    <x v="0"/>
    <s v="0"/>
    <x v="0"/>
    <x v="0"/>
    <x v="0"/>
    <x v="1"/>
    <x v="0"/>
    <s v="10 - 40"/>
  </r>
  <r>
    <s v="2889-SOUL"/>
    <x v="0"/>
    <x v="56"/>
    <n v="166"/>
    <n v="393.7"/>
    <n v="0"/>
    <n v="0"/>
    <s v="No"/>
    <s v="no"/>
    <n v="0"/>
    <x v="1"/>
    <n v="24"/>
    <x v="1"/>
    <n v="19"/>
    <s v="WV"/>
    <s v="406-6708"/>
    <s v="Male"/>
    <n v="27"/>
    <s v="Yes"/>
    <s v="No"/>
    <x v="0"/>
    <x v="0"/>
    <s v="No"/>
    <x v="1"/>
    <x v="2"/>
    <n v="32"/>
    <n v="832"/>
    <x v="0"/>
    <s v="0"/>
    <x v="1"/>
    <x v="0"/>
    <x v="0"/>
    <x v="0"/>
    <x v="0"/>
    <s v="10 - 40"/>
  </r>
  <r>
    <s v="3546-MSIH"/>
    <x v="0"/>
    <x v="48"/>
    <n v="33"/>
    <n v="74.099999999999994"/>
    <n v="0"/>
    <n v="0"/>
    <s v="No"/>
    <s v="no"/>
    <n v="0"/>
    <x v="0"/>
    <n v="1"/>
    <x v="0"/>
    <n v="0"/>
    <s v="LA"/>
    <s v="388-8670"/>
    <s v="Female"/>
    <n v="78"/>
    <s v="No"/>
    <s v="Yes"/>
    <x v="0"/>
    <x v="0"/>
    <s v="No"/>
    <x v="1"/>
    <x v="0"/>
    <n v="44"/>
    <n v="204"/>
    <x v="0"/>
    <s v="0"/>
    <x v="2"/>
    <x v="0"/>
    <x v="0"/>
    <x v="1"/>
    <x v="0"/>
    <s v="&lt; 10"/>
  </r>
  <r>
    <s v="7110-MRLZ"/>
    <x v="0"/>
    <x v="72"/>
    <n v="233"/>
    <n v="538.20000000000005"/>
    <n v="0"/>
    <n v="0"/>
    <s v="No"/>
    <s v="no"/>
    <n v="0"/>
    <x v="1"/>
    <n v="6"/>
    <x v="0"/>
    <n v="0"/>
    <s v="AR"/>
    <s v="363-5853"/>
    <s v="Female"/>
    <n v="65"/>
    <s v="No"/>
    <s v="Yes"/>
    <x v="0"/>
    <x v="0"/>
    <s v="Yes"/>
    <x v="1"/>
    <x v="0"/>
    <n v="31"/>
    <n v="1410"/>
    <x v="0"/>
    <s v="0"/>
    <x v="2"/>
    <x v="0"/>
    <x v="0"/>
    <x v="0"/>
    <x v="0"/>
    <s v="&gt; 40"/>
  </r>
  <r>
    <s v="1578-BKRM"/>
    <x v="0"/>
    <x v="28"/>
    <n v="86"/>
    <n v="290.3"/>
    <n v="0"/>
    <n v="0"/>
    <s v="No"/>
    <s v="yes"/>
    <n v="0"/>
    <x v="2"/>
    <n v="8"/>
    <x v="0"/>
    <n v="0"/>
    <s v="AK"/>
    <s v="383-6544"/>
    <s v="Male"/>
    <n v="66"/>
    <s v="No"/>
    <s v="Yes"/>
    <x v="0"/>
    <x v="0"/>
    <s v="No"/>
    <x v="0"/>
    <x v="2"/>
    <n v="31"/>
    <n v="1140"/>
    <x v="0"/>
    <s v="0"/>
    <x v="2"/>
    <x v="0"/>
    <x v="0"/>
    <x v="0"/>
    <x v="0"/>
    <s v="10 - 40"/>
  </r>
  <r>
    <s v="2067-BPSJ"/>
    <x v="0"/>
    <x v="19"/>
    <n v="276"/>
    <n v="848.7"/>
    <n v="0"/>
    <n v="0"/>
    <s v="No"/>
    <s v="no"/>
    <n v="0"/>
    <x v="0"/>
    <n v="6"/>
    <x v="0"/>
    <n v="0"/>
    <s v="DC"/>
    <s v="378-2940"/>
    <s v="Female"/>
    <n v="67"/>
    <s v="No"/>
    <s v="Yes"/>
    <x v="0"/>
    <x v="0"/>
    <s v="Yes"/>
    <x v="2"/>
    <x v="0"/>
    <n v="58"/>
    <n v="3544"/>
    <x v="0"/>
    <s v="0"/>
    <x v="2"/>
    <x v="0"/>
    <x v="0"/>
    <x v="0"/>
    <x v="0"/>
    <s v="&gt; 40"/>
  </r>
  <r>
    <s v="3957-TETC"/>
    <x v="0"/>
    <x v="65"/>
    <n v="85"/>
    <n v="243.2"/>
    <n v="0"/>
    <n v="0"/>
    <s v="No"/>
    <s v="yes"/>
    <n v="0"/>
    <x v="2"/>
    <n v="17"/>
    <x v="0"/>
    <n v="0"/>
    <s v="UT"/>
    <s v="329-2786"/>
    <s v="Female"/>
    <n v="33"/>
    <s v="No"/>
    <s v="No"/>
    <x v="0"/>
    <x v="0"/>
    <s v="Yes"/>
    <x v="1"/>
    <x v="2"/>
    <n v="57"/>
    <n v="2766"/>
    <x v="0"/>
    <s v="0"/>
    <x v="0"/>
    <x v="0"/>
    <x v="0"/>
    <x v="0"/>
    <x v="0"/>
    <s v="&gt; 40"/>
  </r>
  <r>
    <s v="9488-FZIX"/>
    <x v="0"/>
    <x v="25"/>
    <n v="400"/>
    <n v="898.6"/>
    <n v="0"/>
    <n v="0"/>
    <s v="No"/>
    <s v="no"/>
    <n v="0"/>
    <x v="0"/>
    <n v="0"/>
    <x v="1"/>
    <n v="0"/>
    <s v="CT"/>
    <s v="339-5329"/>
    <s v="Female"/>
    <n v="48"/>
    <s v="No"/>
    <s v="No"/>
    <x v="0"/>
    <x v="0"/>
    <s v="No"/>
    <x v="2"/>
    <x v="0"/>
    <n v="15"/>
    <n v="875"/>
    <x v="0"/>
    <s v="0"/>
    <x v="0"/>
    <x v="0"/>
    <x v="0"/>
    <x v="1"/>
    <x v="0"/>
    <s v="&gt; 40"/>
  </r>
  <r>
    <s v="9088-RNGQ"/>
    <x v="0"/>
    <x v="63"/>
    <n v="379"/>
    <n v="941"/>
    <n v="0"/>
    <n v="0"/>
    <s v="No"/>
    <s v="no"/>
    <n v="0"/>
    <x v="0"/>
    <n v="19"/>
    <x v="0"/>
    <n v="0"/>
    <s v="DE"/>
    <s v="388-9944"/>
    <s v="Female"/>
    <n v="27"/>
    <s v="Yes"/>
    <s v="No"/>
    <x v="0"/>
    <x v="0"/>
    <s v="Yes"/>
    <x v="2"/>
    <x v="0"/>
    <n v="48"/>
    <n v="3474"/>
    <x v="0"/>
    <s v="0"/>
    <x v="1"/>
    <x v="0"/>
    <x v="0"/>
    <x v="0"/>
    <x v="0"/>
    <s v="&gt; 40"/>
  </r>
  <r>
    <s v="4360-SIGC"/>
    <x v="0"/>
    <x v="40"/>
    <n v="131"/>
    <n v="338.2"/>
    <n v="0"/>
    <n v="0"/>
    <s v="No"/>
    <s v="no"/>
    <n v="0"/>
    <x v="2"/>
    <n v="0"/>
    <x v="1"/>
    <n v="0"/>
    <s v="VT"/>
    <s v="403-1769"/>
    <s v="Male"/>
    <n v="38"/>
    <s v="No"/>
    <s v="No"/>
    <x v="0"/>
    <x v="0"/>
    <s v="No"/>
    <x v="2"/>
    <x v="2"/>
    <n v="17"/>
    <n v="1116"/>
    <x v="0"/>
    <s v="0"/>
    <x v="0"/>
    <x v="0"/>
    <x v="0"/>
    <x v="1"/>
    <x v="0"/>
    <s v="&gt; 40"/>
  </r>
  <r>
    <s v="5350-TTOS"/>
    <x v="0"/>
    <x v="20"/>
    <n v="53"/>
    <n v="145.30000000000001"/>
    <n v="0"/>
    <n v="0"/>
    <s v="No"/>
    <s v="yes"/>
    <n v="0"/>
    <x v="1"/>
    <n v="7"/>
    <x v="0"/>
    <n v="0"/>
    <s v="RI"/>
    <s v="421-7214"/>
    <s v="Female"/>
    <n v="46"/>
    <s v="No"/>
    <s v="No"/>
    <x v="0"/>
    <x v="0"/>
    <s v="Yes"/>
    <x v="0"/>
    <x v="0"/>
    <n v="24"/>
    <n v="320"/>
    <x v="0"/>
    <s v="0"/>
    <x v="0"/>
    <x v="0"/>
    <x v="0"/>
    <x v="0"/>
    <x v="0"/>
    <s v="10 - 40"/>
  </r>
  <r>
    <s v="6112-UTCV"/>
    <x v="1"/>
    <x v="34"/>
    <n v="384"/>
    <n v="563.29999999999995"/>
    <n v="0"/>
    <n v="0"/>
    <s v="No"/>
    <s v="no"/>
    <n v="0"/>
    <x v="0"/>
    <n v="5"/>
    <x v="0"/>
    <n v="0"/>
    <s v="CA"/>
    <s v="338-6962"/>
    <s v="Male"/>
    <n v="40"/>
    <s v="No"/>
    <s v="No"/>
    <x v="0"/>
    <x v="0"/>
    <s v="No"/>
    <x v="1"/>
    <x v="0"/>
    <n v="27"/>
    <n v="1532"/>
    <x v="0"/>
    <s v="0"/>
    <x v="0"/>
    <x v="1"/>
    <x v="1"/>
    <x v="0"/>
    <x v="1"/>
    <s v="&gt; 40"/>
  </r>
  <r>
    <s v="7679-UDBM"/>
    <x v="0"/>
    <x v="66"/>
    <n v="110"/>
    <n v="280.10000000000002"/>
    <n v="0"/>
    <n v="0"/>
    <s v="No"/>
    <s v="no"/>
    <n v="0"/>
    <x v="1"/>
    <n v="0"/>
    <x v="1"/>
    <n v="0"/>
    <s v="IN"/>
    <s v="381-9234"/>
    <s v="Female"/>
    <n v="54"/>
    <s v="No"/>
    <s v="No"/>
    <x v="0"/>
    <x v="0"/>
    <s v="No"/>
    <x v="1"/>
    <x v="0"/>
    <n v="8"/>
    <n v="148"/>
    <x v="0"/>
    <s v="0"/>
    <x v="0"/>
    <x v="0"/>
    <x v="0"/>
    <x v="1"/>
    <x v="0"/>
    <s v="10 - 40"/>
  </r>
  <r>
    <s v="0830-FLCM"/>
    <x v="0"/>
    <x v="61"/>
    <n v="45"/>
    <n v="90.8"/>
    <n v="0"/>
    <n v="0"/>
    <s v="No"/>
    <s v="yes"/>
    <n v="0"/>
    <x v="1"/>
    <n v="7"/>
    <x v="0"/>
    <n v="0"/>
    <s v="NY"/>
    <s v="417-3046"/>
    <s v="Female"/>
    <n v="36"/>
    <s v="No"/>
    <s v="No"/>
    <x v="0"/>
    <x v="0"/>
    <s v="No"/>
    <x v="1"/>
    <x v="0"/>
    <n v="25"/>
    <n v="206"/>
    <x v="0"/>
    <s v="0"/>
    <x v="0"/>
    <x v="0"/>
    <x v="0"/>
    <x v="0"/>
    <x v="0"/>
    <s v="&lt; 10"/>
  </r>
  <r>
    <s v="8984-ZODM"/>
    <x v="0"/>
    <x v="45"/>
    <n v="310"/>
    <n v="786"/>
    <n v="0"/>
    <n v="0"/>
    <s v="No"/>
    <s v="no"/>
    <n v="0"/>
    <x v="0"/>
    <n v="5"/>
    <x v="0"/>
    <n v="0"/>
    <s v="RI"/>
    <s v="365-5886"/>
    <s v="Female"/>
    <n v="30"/>
    <s v="No"/>
    <s v="No"/>
    <x v="0"/>
    <x v="0"/>
    <s v="Yes"/>
    <x v="1"/>
    <x v="2"/>
    <n v="47"/>
    <n v="2487"/>
    <x v="0"/>
    <s v="0"/>
    <x v="1"/>
    <x v="0"/>
    <x v="0"/>
    <x v="0"/>
    <x v="0"/>
    <s v="&gt; 40"/>
  </r>
  <r>
    <s v="6311-YMOL"/>
    <x v="0"/>
    <x v="30"/>
    <n v="13"/>
    <n v="33.299999999999997"/>
    <n v="0"/>
    <n v="0"/>
    <s v="No"/>
    <s v="no"/>
    <n v="0"/>
    <x v="1"/>
    <n v="11"/>
    <x v="0"/>
    <n v="0"/>
    <s v="NV"/>
    <s v="373-5196"/>
    <s v="Male"/>
    <n v="38"/>
    <s v="No"/>
    <s v="No"/>
    <x v="0"/>
    <x v="0"/>
    <s v="No"/>
    <x v="0"/>
    <x v="2"/>
    <n v="19"/>
    <n v="57"/>
    <x v="0"/>
    <s v="0"/>
    <x v="0"/>
    <x v="0"/>
    <x v="0"/>
    <x v="0"/>
    <x v="0"/>
    <s v="&lt; 10"/>
  </r>
  <r>
    <s v="6256-CPYP"/>
    <x v="0"/>
    <x v="73"/>
    <n v="106"/>
    <n v="260.10000000000002"/>
    <n v="0"/>
    <n v="0"/>
    <s v="No"/>
    <s v="no"/>
    <n v="0"/>
    <x v="0"/>
    <n v="0"/>
    <x v="1"/>
    <n v="0"/>
    <s v="UT"/>
    <s v="327-6194"/>
    <s v="Male"/>
    <n v="41"/>
    <s v="No"/>
    <s v="No"/>
    <x v="0"/>
    <x v="0"/>
    <s v="No"/>
    <x v="1"/>
    <x v="2"/>
    <n v="10"/>
    <n v="282"/>
    <x v="0"/>
    <s v="0"/>
    <x v="0"/>
    <x v="0"/>
    <x v="0"/>
    <x v="1"/>
    <x v="0"/>
    <s v="10 - 40"/>
  </r>
  <r>
    <s v="2027-IKUK"/>
    <x v="0"/>
    <x v="46"/>
    <n v="216"/>
    <n v="596"/>
    <n v="360"/>
    <n v="308"/>
    <s v="Yes"/>
    <s v="yes"/>
    <n v="0"/>
    <x v="2"/>
    <n v="10"/>
    <x v="0"/>
    <n v="0"/>
    <s v="OR"/>
    <s v="378-6772"/>
    <s v="Female"/>
    <n v="40"/>
    <s v="No"/>
    <s v="No"/>
    <x v="0"/>
    <x v="0"/>
    <s v="Yes"/>
    <x v="1"/>
    <x v="2"/>
    <n v="37"/>
    <n v="1464"/>
    <x v="0"/>
    <s v="0"/>
    <x v="0"/>
    <x v="0"/>
    <x v="0"/>
    <x v="0"/>
    <x v="0"/>
    <s v="10 - 40"/>
  </r>
  <r>
    <s v="7174-QTEE"/>
    <x v="0"/>
    <x v="31"/>
    <n v="186"/>
    <n v="381"/>
    <n v="0"/>
    <n v="0"/>
    <s v="No"/>
    <s v="no"/>
    <n v="0"/>
    <x v="0"/>
    <n v="0"/>
    <x v="1"/>
    <n v="0"/>
    <s v="OR"/>
    <s v="362-4685"/>
    <s v="Female"/>
    <n v="50"/>
    <s v="No"/>
    <s v="No"/>
    <x v="0"/>
    <x v="0"/>
    <s v="No"/>
    <x v="1"/>
    <x v="2"/>
    <n v="7"/>
    <n v="236"/>
    <x v="0"/>
    <s v="0"/>
    <x v="0"/>
    <x v="0"/>
    <x v="0"/>
    <x v="1"/>
    <x v="0"/>
    <s v="10 - 40"/>
  </r>
  <r>
    <s v="6337-REBM"/>
    <x v="0"/>
    <x v="7"/>
    <n v="152"/>
    <n v="302.8"/>
    <n v="0"/>
    <n v="0"/>
    <s v="No"/>
    <s v="no"/>
    <n v="0"/>
    <x v="0"/>
    <n v="0"/>
    <x v="1"/>
    <n v="0"/>
    <s v="OH"/>
    <s v="362-1490"/>
    <s v="Male"/>
    <n v="48"/>
    <s v="No"/>
    <s v="No"/>
    <x v="0"/>
    <x v="0"/>
    <s v="No"/>
    <x v="1"/>
    <x v="0"/>
    <n v="8"/>
    <n v="205"/>
    <x v="0"/>
    <s v="0"/>
    <x v="0"/>
    <x v="0"/>
    <x v="0"/>
    <x v="1"/>
    <x v="0"/>
    <s v="10 - 40"/>
  </r>
  <r>
    <s v="8973-JSQF"/>
    <x v="0"/>
    <x v="63"/>
    <n v="142"/>
    <n v="358"/>
    <n v="0"/>
    <n v="0"/>
    <s v="No"/>
    <s v="no"/>
    <n v="0"/>
    <x v="1"/>
    <n v="1"/>
    <x v="0"/>
    <n v="0"/>
    <s v="ND"/>
    <s v="336-4281"/>
    <s v="Female"/>
    <n v="85"/>
    <s v="No"/>
    <s v="Yes"/>
    <x v="0"/>
    <x v="0"/>
    <s v="Yes"/>
    <x v="2"/>
    <x v="0"/>
    <n v="44"/>
    <n v="3167"/>
    <x v="0"/>
    <s v="0"/>
    <x v="2"/>
    <x v="0"/>
    <x v="0"/>
    <x v="1"/>
    <x v="0"/>
    <s v="&gt; 40"/>
  </r>
  <r>
    <s v="3899-NYAP"/>
    <x v="0"/>
    <x v="28"/>
    <n v="222"/>
    <n v="542.4"/>
    <n v="0"/>
    <n v="0"/>
    <s v="No"/>
    <s v="no"/>
    <n v="0"/>
    <x v="2"/>
    <n v="2"/>
    <x v="0"/>
    <n v="0"/>
    <s v="RI"/>
    <s v="361-1315"/>
    <s v="Female"/>
    <n v="32"/>
    <s v="No"/>
    <s v="No"/>
    <x v="0"/>
    <x v="0"/>
    <s v="No"/>
    <x v="0"/>
    <x v="0"/>
    <n v="27"/>
    <n v="959"/>
    <x v="0"/>
    <s v="0"/>
    <x v="0"/>
    <x v="0"/>
    <x v="0"/>
    <x v="1"/>
    <x v="0"/>
    <s v="10 - 40"/>
  </r>
  <r>
    <s v="7933-TBKR"/>
    <x v="0"/>
    <x v="3"/>
    <n v="70"/>
    <n v="137.9"/>
    <n v="0"/>
    <n v="0"/>
    <s v="No"/>
    <s v="no"/>
    <n v="0"/>
    <x v="1"/>
    <n v="4"/>
    <x v="0"/>
    <n v="0"/>
    <s v="HI"/>
    <s v="342-5906"/>
    <s v="Male"/>
    <n v="35"/>
    <s v="No"/>
    <s v="No"/>
    <x v="0"/>
    <x v="0"/>
    <s v="No"/>
    <x v="0"/>
    <x v="0"/>
    <n v="31"/>
    <n v="304"/>
    <x v="0"/>
    <s v="0"/>
    <x v="0"/>
    <x v="0"/>
    <x v="0"/>
    <x v="0"/>
    <x v="0"/>
    <s v="10 - 40"/>
  </r>
  <r>
    <s v="0228-ZLKJ"/>
    <x v="0"/>
    <x v="50"/>
    <n v="46"/>
    <n v="99.9"/>
    <n v="42"/>
    <n v="180.6"/>
    <s v="Yes"/>
    <s v="yes"/>
    <n v="0"/>
    <x v="2"/>
    <n v="9"/>
    <x v="1"/>
    <n v="67"/>
    <s v="WY"/>
    <s v="405-7904"/>
    <s v="Female"/>
    <n v="50"/>
    <s v="No"/>
    <s v="No"/>
    <x v="0"/>
    <x v="0"/>
    <s v="No"/>
    <x v="1"/>
    <x v="2"/>
    <n v="28"/>
    <n v="402"/>
    <x v="0"/>
    <s v="0"/>
    <x v="0"/>
    <x v="0"/>
    <x v="0"/>
    <x v="0"/>
    <x v="0"/>
    <s v="10 - 40"/>
  </r>
  <r>
    <s v="2273-IYUB"/>
    <x v="0"/>
    <x v="9"/>
    <n v="155"/>
    <n v="445.7"/>
    <n v="0"/>
    <n v="0"/>
    <s v="No"/>
    <s v="no"/>
    <n v="0"/>
    <x v="1"/>
    <n v="0"/>
    <x v="1"/>
    <n v="0"/>
    <s v="KS"/>
    <s v="385-3263"/>
    <s v="Male"/>
    <n v="67"/>
    <s v="No"/>
    <s v="Yes"/>
    <x v="0"/>
    <x v="0"/>
    <s v="No"/>
    <x v="2"/>
    <x v="2"/>
    <n v="7"/>
    <n v="326"/>
    <x v="0"/>
    <s v="0"/>
    <x v="2"/>
    <x v="0"/>
    <x v="0"/>
    <x v="1"/>
    <x v="0"/>
    <s v="&gt; 40"/>
  </r>
  <r>
    <s v="5848-FSZX"/>
    <x v="0"/>
    <x v="7"/>
    <n v="135"/>
    <n v="371.5"/>
    <n v="0"/>
    <n v="0"/>
    <s v="No"/>
    <s v="no"/>
    <n v="0"/>
    <x v="2"/>
    <n v="2"/>
    <x v="0"/>
    <n v="0"/>
    <s v="LA"/>
    <s v="405-9496"/>
    <s v="Male"/>
    <n v="35"/>
    <s v="No"/>
    <s v="No"/>
    <x v="0"/>
    <x v="0"/>
    <s v="No"/>
    <x v="0"/>
    <x v="0"/>
    <n v="55"/>
    <n v="1373"/>
    <x v="0"/>
    <s v="0"/>
    <x v="0"/>
    <x v="0"/>
    <x v="0"/>
    <x v="1"/>
    <x v="0"/>
    <s v="10 - 40"/>
  </r>
  <r>
    <s v="0427-OMBZ"/>
    <x v="0"/>
    <x v="18"/>
    <n v="92"/>
    <n v="234.6"/>
    <n v="0"/>
    <n v="0"/>
    <s v="No"/>
    <s v="no"/>
    <n v="0"/>
    <x v="0"/>
    <n v="4"/>
    <x v="0"/>
    <n v="0"/>
    <s v="NV"/>
    <s v="393-6475"/>
    <s v="Male"/>
    <n v="72"/>
    <s v="No"/>
    <s v="Yes"/>
    <x v="0"/>
    <x v="0"/>
    <s v="No"/>
    <x v="1"/>
    <x v="2"/>
    <n v="35"/>
    <n v="680"/>
    <x v="0"/>
    <s v="0"/>
    <x v="2"/>
    <x v="0"/>
    <x v="0"/>
    <x v="0"/>
    <x v="0"/>
    <s v="10 - 40"/>
  </r>
  <r>
    <s v="5012-QGEB"/>
    <x v="0"/>
    <x v="59"/>
    <n v="110"/>
    <n v="206.9"/>
    <n v="0"/>
    <n v="0"/>
    <s v="No"/>
    <s v="no"/>
    <n v="0"/>
    <x v="2"/>
    <n v="6"/>
    <x v="0"/>
    <n v="0"/>
    <s v="MO"/>
    <s v="400-3497"/>
    <s v="Male"/>
    <n v="60"/>
    <s v="No"/>
    <s v="No"/>
    <x v="0"/>
    <x v="0"/>
    <s v="Yes"/>
    <x v="2"/>
    <x v="0"/>
    <n v="21"/>
    <n v="489"/>
    <x v="0"/>
    <s v="0"/>
    <x v="0"/>
    <x v="0"/>
    <x v="0"/>
    <x v="0"/>
    <x v="0"/>
    <s v="10 - 40"/>
  </r>
  <r>
    <s v="4251-AMXB"/>
    <x v="0"/>
    <x v="0"/>
    <n v="2"/>
    <n v="4"/>
    <n v="0"/>
    <n v="0"/>
    <s v="No"/>
    <s v="no"/>
    <n v="0"/>
    <x v="2"/>
    <n v="0"/>
    <x v="1"/>
    <n v="0"/>
    <s v="ME"/>
    <s v="406-8809"/>
    <s v="Male"/>
    <n v="34"/>
    <s v="No"/>
    <s v="No"/>
    <x v="0"/>
    <x v="0"/>
    <s v="No"/>
    <x v="0"/>
    <x v="2"/>
    <n v="14"/>
    <n v="14"/>
    <x v="0"/>
    <s v="0"/>
    <x v="0"/>
    <x v="0"/>
    <x v="0"/>
    <x v="1"/>
    <x v="0"/>
    <s v="&lt; 10"/>
  </r>
  <r>
    <s v="4902-VHZL"/>
    <x v="0"/>
    <x v="19"/>
    <n v="204"/>
    <n v="428"/>
    <n v="0"/>
    <n v="0"/>
    <s v="No"/>
    <s v="no"/>
    <n v="0"/>
    <x v="1"/>
    <n v="0"/>
    <x v="1"/>
    <n v="0"/>
    <s v="WY"/>
    <s v="337-4339"/>
    <s v="Female"/>
    <n v="47"/>
    <s v="No"/>
    <s v="No"/>
    <x v="0"/>
    <x v="0"/>
    <s v="No"/>
    <x v="1"/>
    <x v="2"/>
    <n v="13"/>
    <n v="778"/>
    <x v="0"/>
    <s v="0"/>
    <x v="0"/>
    <x v="0"/>
    <x v="0"/>
    <x v="1"/>
    <x v="0"/>
    <s v="&gt; 40"/>
  </r>
  <r>
    <s v="0028-UCUF"/>
    <x v="0"/>
    <x v="67"/>
    <n v="280"/>
    <n v="753.5"/>
    <n v="0"/>
    <n v="0"/>
    <s v="No"/>
    <s v="no"/>
    <n v="0"/>
    <x v="0"/>
    <n v="1"/>
    <x v="0"/>
    <n v="0"/>
    <s v="ME"/>
    <s v="333-7631"/>
    <s v="Female"/>
    <n v="68"/>
    <s v="No"/>
    <s v="Yes"/>
    <x v="0"/>
    <x v="0"/>
    <s v="No"/>
    <x v="2"/>
    <x v="2"/>
    <n v="51"/>
    <n v="2985"/>
    <x v="0"/>
    <s v="0"/>
    <x v="2"/>
    <x v="0"/>
    <x v="0"/>
    <x v="1"/>
    <x v="0"/>
    <s v="&gt; 40"/>
  </r>
  <r>
    <s v="4789-JPNV"/>
    <x v="0"/>
    <x v="44"/>
    <n v="104"/>
    <n v="306.5"/>
    <n v="0"/>
    <n v="0"/>
    <s v="No"/>
    <s v="no"/>
    <n v="0"/>
    <x v="0"/>
    <n v="0"/>
    <x v="1"/>
    <n v="0"/>
    <s v="OH"/>
    <s v="363-2602"/>
    <s v="Male"/>
    <n v="48"/>
    <s v="No"/>
    <s v="No"/>
    <x v="0"/>
    <x v="0"/>
    <s v="No"/>
    <x v="2"/>
    <x v="0"/>
    <n v="10"/>
    <n v="303"/>
    <x v="0"/>
    <s v="0"/>
    <x v="0"/>
    <x v="0"/>
    <x v="0"/>
    <x v="1"/>
    <x v="0"/>
    <s v="10 - 40"/>
  </r>
  <r>
    <s v="3963-DTEC"/>
    <x v="0"/>
    <x v="21"/>
    <n v="202"/>
    <n v="461.8"/>
    <n v="0"/>
    <n v="0"/>
    <s v="No"/>
    <s v="no"/>
    <n v="0"/>
    <x v="2"/>
    <n v="11"/>
    <x v="0"/>
    <n v="0"/>
    <s v="NC"/>
    <s v="387-7757"/>
    <s v="Male"/>
    <n v="79"/>
    <s v="No"/>
    <s v="Yes"/>
    <x v="0"/>
    <x v="0"/>
    <s v="Yes"/>
    <x v="1"/>
    <x v="0"/>
    <n v="46"/>
    <n v="2120"/>
    <x v="0"/>
    <s v="0"/>
    <x v="2"/>
    <x v="0"/>
    <x v="0"/>
    <x v="0"/>
    <x v="0"/>
    <s v="&gt; 40"/>
  </r>
  <r>
    <s v="6201-LWDY"/>
    <x v="0"/>
    <x v="45"/>
    <n v="331"/>
    <n v="774.8"/>
    <n v="0"/>
    <n v="0"/>
    <s v="No"/>
    <s v="no"/>
    <n v="0"/>
    <x v="1"/>
    <n v="0"/>
    <x v="1"/>
    <n v="0"/>
    <s v="KY"/>
    <s v="376-9513"/>
    <s v="Female"/>
    <n v="44"/>
    <s v="No"/>
    <s v="No"/>
    <x v="0"/>
    <x v="0"/>
    <s v="No"/>
    <x v="1"/>
    <x v="2"/>
    <n v="9"/>
    <n v="464"/>
    <x v="0"/>
    <s v="0"/>
    <x v="0"/>
    <x v="0"/>
    <x v="0"/>
    <x v="1"/>
    <x v="0"/>
    <s v="&gt; 40"/>
  </r>
  <r>
    <s v="6818-RGMC"/>
    <x v="0"/>
    <x v="31"/>
    <n v="174"/>
    <n v="410.3"/>
    <n v="0"/>
    <n v="0"/>
    <s v="No"/>
    <s v="no"/>
    <n v="0"/>
    <x v="2"/>
    <n v="13"/>
    <x v="1"/>
    <n v="53"/>
    <s v="FL"/>
    <s v="371-9482"/>
    <s v="Male"/>
    <n v="51"/>
    <s v="No"/>
    <s v="No"/>
    <x v="0"/>
    <x v="0"/>
    <s v="No"/>
    <x v="0"/>
    <x v="0"/>
    <n v="34"/>
    <n v="1084"/>
    <x v="0"/>
    <s v="0"/>
    <x v="0"/>
    <x v="0"/>
    <x v="0"/>
    <x v="0"/>
    <x v="0"/>
    <s v="10 - 40"/>
  </r>
  <r>
    <s v="6947-SZZQ"/>
    <x v="0"/>
    <x v="70"/>
    <n v="42"/>
    <n v="105.8"/>
    <n v="0"/>
    <n v="0"/>
    <s v="No"/>
    <s v="no"/>
    <n v="0"/>
    <x v="0"/>
    <n v="8"/>
    <x v="0"/>
    <n v="0"/>
    <s v="DE"/>
    <s v="420-2796"/>
    <s v="Female"/>
    <n v="38"/>
    <s v="No"/>
    <s v="No"/>
    <x v="0"/>
    <x v="0"/>
    <s v="No"/>
    <x v="0"/>
    <x v="2"/>
    <n v="34"/>
    <n v="518"/>
    <x v="0"/>
    <s v="0"/>
    <x v="0"/>
    <x v="0"/>
    <x v="0"/>
    <x v="0"/>
    <x v="0"/>
    <s v="10 - 40"/>
  </r>
  <r>
    <s v="8648-LTTP"/>
    <x v="0"/>
    <x v="22"/>
    <n v="277"/>
    <n v="740.2"/>
    <n v="0"/>
    <n v="0"/>
    <s v="No"/>
    <s v="no"/>
    <n v="0"/>
    <x v="1"/>
    <n v="3"/>
    <x v="0"/>
    <n v="0"/>
    <s v="AL"/>
    <s v="366-4225"/>
    <s v="Female"/>
    <n v="60"/>
    <s v="No"/>
    <s v="No"/>
    <x v="0"/>
    <x v="0"/>
    <s v="Yes"/>
    <x v="1"/>
    <x v="0"/>
    <n v="63"/>
    <n v="3356"/>
    <x v="0"/>
    <s v="0"/>
    <x v="0"/>
    <x v="0"/>
    <x v="0"/>
    <x v="0"/>
    <x v="0"/>
    <s v="&gt; 40"/>
  </r>
  <r>
    <s v="3389-CMVK"/>
    <x v="0"/>
    <x v="39"/>
    <n v="166"/>
    <n v="416.9"/>
    <n v="0"/>
    <n v="0"/>
    <s v="No"/>
    <s v="no"/>
    <n v="0"/>
    <x v="1"/>
    <n v="7"/>
    <x v="0"/>
    <n v="0"/>
    <s v="ME"/>
    <s v="398-4567"/>
    <s v="Male"/>
    <n v="33"/>
    <s v="No"/>
    <s v="No"/>
    <x v="0"/>
    <x v="0"/>
    <s v="Yes"/>
    <x v="1"/>
    <x v="0"/>
    <n v="43"/>
    <n v="1282"/>
    <x v="0"/>
    <s v="0"/>
    <x v="0"/>
    <x v="0"/>
    <x v="0"/>
    <x v="0"/>
    <x v="0"/>
    <s v="10 - 40"/>
  </r>
  <r>
    <s v="1789-BFVK"/>
    <x v="0"/>
    <x v="8"/>
    <n v="402"/>
    <n v="975"/>
    <n v="0"/>
    <n v="0"/>
    <s v="No"/>
    <s v="no"/>
    <n v="0"/>
    <x v="1"/>
    <n v="10"/>
    <x v="0"/>
    <n v="0"/>
    <s v="SD"/>
    <s v="388-4571"/>
    <s v="Male"/>
    <n v="24"/>
    <s v="Yes"/>
    <s v="No"/>
    <x v="0"/>
    <x v="0"/>
    <s v="Yes"/>
    <x v="2"/>
    <x v="2"/>
    <n v="30"/>
    <n v="2120"/>
    <x v="0"/>
    <s v="0"/>
    <x v="1"/>
    <x v="0"/>
    <x v="0"/>
    <x v="0"/>
    <x v="0"/>
    <s v="&gt; 40"/>
  </r>
  <r>
    <s v="5631-QJIT"/>
    <x v="0"/>
    <x v="71"/>
    <n v="167"/>
    <n v="414.6"/>
    <n v="0"/>
    <n v="0"/>
    <s v="No"/>
    <s v="no"/>
    <n v="0"/>
    <x v="0"/>
    <n v="26"/>
    <x v="0"/>
    <n v="0"/>
    <s v="AK"/>
    <s v="333-3704"/>
    <s v="Male"/>
    <n v="28"/>
    <s v="Yes"/>
    <s v="No"/>
    <x v="0"/>
    <x v="0"/>
    <s v="Yes"/>
    <x v="1"/>
    <x v="0"/>
    <n v="33"/>
    <n v="1381"/>
    <x v="0"/>
    <s v="0"/>
    <x v="1"/>
    <x v="0"/>
    <x v="0"/>
    <x v="0"/>
    <x v="0"/>
    <s v="&gt; 40"/>
  </r>
  <r>
    <s v="7417-ZNPZ"/>
    <x v="0"/>
    <x v="0"/>
    <n v="2"/>
    <n v="5"/>
    <n v="0"/>
    <n v="0"/>
    <s v="No"/>
    <s v="no"/>
    <n v="0"/>
    <x v="0"/>
    <n v="4"/>
    <x v="1"/>
    <n v="28"/>
    <s v="ID"/>
    <s v="383-2566"/>
    <s v="Male"/>
    <n v="53"/>
    <s v="No"/>
    <s v="No"/>
    <x v="0"/>
    <x v="0"/>
    <s v="No"/>
    <x v="0"/>
    <x v="0"/>
    <n v="37"/>
    <n v="37"/>
    <x v="0"/>
    <s v="0"/>
    <x v="0"/>
    <x v="0"/>
    <x v="0"/>
    <x v="0"/>
    <x v="0"/>
    <s v="&lt; 10"/>
  </r>
  <r>
    <s v="7351-BFIO"/>
    <x v="0"/>
    <x v="74"/>
    <n v="32"/>
    <n v="85.7"/>
    <n v="0"/>
    <n v="0"/>
    <s v="No"/>
    <s v="no"/>
    <n v="0"/>
    <x v="1"/>
    <n v="2"/>
    <x v="0"/>
    <n v="0"/>
    <s v="RI"/>
    <s v="406-5584"/>
    <s v="Female"/>
    <n v="37"/>
    <s v="No"/>
    <s v="No"/>
    <x v="0"/>
    <x v="0"/>
    <s v="Yes"/>
    <x v="0"/>
    <x v="0"/>
    <n v="27"/>
    <n v="196"/>
    <x v="0"/>
    <s v="0"/>
    <x v="0"/>
    <x v="0"/>
    <x v="0"/>
    <x v="1"/>
    <x v="0"/>
    <s v="&lt; 10"/>
  </r>
  <r>
    <s v="2904-VLZU"/>
    <x v="0"/>
    <x v="24"/>
    <n v="212"/>
    <n v="515.20000000000005"/>
    <n v="0"/>
    <n v="0"/>
    <s v="No"/>
    <s v="no"/>
    <n v="0"/>
    <x v="0"/>
    <n v="0"/>
    <x v="1"/>
    <n v="0"/>
    <s v="AL"/>
    <s v="343-4806"/>
    <s v="Male"/>
    <n v="31"/>
    <s v="No"/>
    <s v="No"/>
    <x v="0"/>
    <x v="0"/>
    <s v="No"/>
    <x v="1"/>
    <x v="2"/>
    <n v="13"/>
    <n v="538"/>
    <x v="0"/>
    <s v="0"/>
    <x v="0"/>
    <x v="0"/>
    <x v="0"/>
    <x v="1"/>
    <x v="0"/>
    <s v="&gt; 40"/>
  </r>
  <r>
    <s v="8378-UHEK"/>
    <x v="0"/>
    <x v="3"/>
    <n v="52"/>
    <n v="125.4"/>
    <n v="0"/>
    <n v="0"/>
    <s v="No"/>
    <s v="no"/>
    <n v="0"/>
    <x v="0"/>
    <n v="12"/>
    <x v="0"/>
    <n v="0"/>
    <s v="NJ"/>
    <s v="401-8735"/>
    <s v="Female"/>
    <n v="26"/>
    <s v="Yes"/>
    <s v="No"/>
    <x v="0"/>
    <x v="0"/>
    <s v="No"/>
    <x v="0"/>
    <x v="0"/>
    <n v="41"/>
    <n v="398"/>
    <x v="0"/>
    <s v="0"/>
    <x v="1"/>
    <x v="0"/>
    <x v="0"/>
    <x v="0"/>
    <x v="0"/>
    <s v="10 - 40"/>
  </r>
  <r>
    <s v="0642-WQJL"/>
    <x v="0"/>
    <x v="33"/>
    <n v="170"/>
    <n v="385"/>
    <n v="0"/>
    <n v="0"/>
    <s v="No"/>
    <s v="no"/>
    <n v="0"/>
    <x v="0"/>
    <n v="10"/>
    <x v="0"/>
    <n v="0"/>
    <s v="NC"/>
    <s v="391-8626"/>
    <s v="Female"/>
    <n v="24"/>
    <s v="Yes"/>
    <s v="No"/>
    <x v="0"/>
    <x v="0"/>
    <s v="No"/>
    <x v="2"/>
    <x v="0"/>
    <n v="60"/>
    <n v="3841"/>
    <x v="0"/>
    <s v="0"/>
    <x v="1"/>
    <x v="0"/>
    <x v="0"/>
    <x v="0"/>
    <x v="0"/>
    <s v="&gt; 40"/>
  </r>
  <r>
    <s v="6844-LKLS"/>
    <x v="0"/>
    <x v="40"/>
    <n v="220"/>
    <n v="541.6"/>
    <n v="0"/>
    <n v="0"/>
    <s v="No"/>
    <s v="no"/>
    <n v="0"/>
    <x v="0"/>
    <n v="0"/>
    <x v="1"/>
    <n v="0"/>
    <s v="DE"/>
    <s v="327-5817"/>
    <s v="Female"/>
    <n v="61"/>
    <s v="No"/>
    <s v="No"/>
    <x v="0"/>
    <x v="0"/>
    <s v="No"/>
    <x v="2"/>
    <x v="0"/>
    <n v="13"/>
    <n v="851"/>
    <x v="0"/>
    <s v="0"/>
    <x v="0"/>
    <x v="0"/>
    <x v="0"/>
    <x v="1"/>
    <x v="0"/>
    <s v="&gt; 40"/>
  </r>
  <r>
    <s v="9542-IIUP"/>
    <x v="0"/>
    <x v="40"/>
    <n v="303"/>
    <n v="682.1"/>
    <n v="0"/>
    <n v="0"/>
    <s v="No"/>
    <s v="no"/>
    <n v="0"/>
    <x v="0"/>
    <n v="0"/>
    <x v="1"/>
    <n v="0"/>
    <s v="WY"/>
    <s v="381-4712"/>
    <s v="Female"/>
    <n v="24"/>
    <s v="Yes"/>
    <s v="No"/>
    <x v="0"/>
    <x v="0"/>
    <s v="No"/>
    <x v="2"/>
    <x v="2"/>
    <n v="14"/>
    <n v="964"/>
    <x v="0"/>
    <s v="0"/>
    <x v="1"/>
    <x v="0"/>
    <x v="0"/>
    <x v="1"/>
    <x v="0"/>
    <s v="&gt; 40"/>
  </r>
  <r>
    <s v="5660-HDWR"/>
    <x v="0"/>
    <x v="71"/>
    <n v="90"/>
    <n v="246.3"/>
    <n v="0"/>
    <n v="0"/>
    <s v="No"/>
    <s v="no"/>
    <n v="0"/>
    <x v="0"/>
    <n v="9"/>
    <x v="0"/>
    <n v="0"/>
    <s v="ID"/>
    <s v="335-3320"/>
    <s v="Male"/>
    <n v="35"/>
    <s v="No"/>
    <s v="No"/>
    <x v="0"/>
    <x v="0"/>
    <s v="No"/>
    <x v="0"/>
    <x v="2"/>
    <n v="30"/>
    <n v="1227"/>
    <x v="0"/>
    <s v="0"/>
    <x v="0"/>
    <x v="0"/>
    <x v="0"/>
    <x v="0"/>
    <x v="0"/>
    <s v="&gt; 40"/>
  </r>
  <r>
    <s v="4505-OCXZ"/>
    <x v="0"/>
    <x v="19"/>
    <n v="211"/>
    <n v="673.5"/>
    <n v="0"/>
    <n v="0"/>
    <s v="No"/>
    <s v="no"/>
    <n v="0"/>
    <x v="0"/>
    <n v="13"/>
    <x v="0"/>
    <n v="0"/>
    <s v="NY"/>
    <s v="415-8780"/>
    <s v="Male"/>
    <n v="37"/>
    <s v="No"/>
    <s v="No"/>
    <x v="0"/>
    <x v="0"/>
    <s v="Yes"/>
    <x v="2"/>
    <x v="0"/>
    <n v="20"/>
    <n v="1200"/>
    <x v="0"/>
    <s v="0"/>
    <x v="0"/>
    <x v="0"/>
    <x v="0"/>
    <x v="0"/>
    <x v="0"/>
    <s v="&gt; 40"/>
  </r>
  <r>
    <s v="5022-OPOK"/>
    <x v="0"/>
    <x v="8"/>
    <n v="348"/>
    <n v="910.6"/>
    <n v="0"/>
    <n v="0"/>
    <s v="No"/>
    <s v="no"/>
    <n v="0"/>
    <x v="0"/>
    <n v="4"/>
    <x v="1"/>
    <n v="83"/>
    <s v="ID"/>
    <s v="352-7413"/>
    <s v="Female"/>
    <n v="74"/>
    <s v="No"/>
    <s v="Yes"/>
    <x v="0"/>
    <x v="0"/>
    <s v="Yes"/>
    <x v="2"/>
    <x v="2"/>
    <n v="49"/>
    <n v="3420"/>
    <x v="0"/>
    <s v="0"/>
    <x v="2"/>
    <x v="0"/>
    <x v="0"/>
    <x v="0"/>
    <x v="0"/>
    <s v="&gt; 40"/>
  </r>
  <r>
    <s v="5591-AKJX"/>
    <x v="0"/>
    <x v="31"/>
    <n v="48"/>
    <n v="159.1"/>
    <n v="0"/>
    <n v="0"/>
    <s v="No"/>
    <s v="no"/>
    <n v="0"/>
    <x v="0"/>
    <n v="3"/>
    <x v="0"/>
    <n v="0"/>
    <s v="TN"/>
    <s v="352-1127"/>
    <s v="Male"/>
    <n v="32"/>
    <s v="No"/>
    <s v="No"/>
    <x v="0"/>
    <x v="0"/>
    <s v="No"/>
    <x v="0"/>
    <x v="2"/>
    <n v="36"/>
    <n v="1137"/>
    <x v="0"/>
    <s v="0"/>
    <x v="0"/>
    <x v="0"/>
    <x v="0"/>
    <x v="0"/>
    <x v="0"/>
    <s v="10 - 40"/>
  </r>
  <r>
    <s v="6631-BEAO"/>
    <x v="0"/>
    <x v="71"/>
    <n v="143"/>
    <n v="286.10000000000002"/>
    <n v="0"/>
    <n v="0"/>
    <s v="No"/>
    <s v="no"/>
    <n v="0"/>
    <x v="0"/>
    <n v="5"/>
    <x v="0"/>
    <n v="0"/>
    <s v="OH"/>
    <s v="368-1288"/>
    <s v="Male"/>
    <n v="64"/>
    <s v="No"/>
    <s v="No"/>
    <x v="0"/>
    <x v="0"/>
    <s v="No"/>
    <x v="2"/>
    <x v="2"/>
    <n v="26"/>
    <n v="1053"/>
    <x v="0"/>
    <s v="0"/>
    <x v="0"/>
    <x v="0"/>
    <x v="0"/>
    <x v="0"/>
    <x v="0"/>
    <s v="&gt; 40"/>
  </r>
  <r>
    <s v="1490-ZOJU"/>
    <x v="0"/>
    <x v="42"/>
    <n v="85"/>
    <n v="264"/>
    <n v="0"/>
    <n v="0"/>
    <s v="No"/>
    <s v="no"/>
    <n v="0"/>
    <x v="0"/>
    <n v="0"/>
    <x v="1"/>
    <n v="0"/>
    <s v="IL"/>
    <s v="403-5279"/>
    <s v="Female"/>
    <n v="35"/>
    <s v="No"/>
    <s v="No"/>
    <x v="0"/>
    <x v="0"/>
    <s v="No"/>
    <x v="1"/>
    <x v="0"/>
    <n v="13"/>
    <n v="505"/>
    <x v="0"/>
    <s v="0"/>
    <x v="0"/>
    <x v="0"/>
    <x v="0"/>
    <x v="1"/>
    <x v="0"/>
    <s v="10 - 40"/>
  </r>
  <r>
    <s v="4878-YNAM"/>
    <x v="0"/>
    <x v="38"/>
    <n v="122"/>
    <n v="255.9"/>
    <n v="357"/>
    <n v="601.79999999999995"/>
    <s v="Yes"/>
    <s v="yes"/>
    <n v="0"/>
    <x v="0"/>
    <n v="6"/>
    <x v="0"/>
    <n v="0"/>
    <s v="FL"/>
    <s v="397-9333"/>
    <s v="Male"/>
    <n v="35"/>
    <s v="No"/>
    <s v="No"/>
    <x v="0"/>
    <x v="0"/>
    <s v="Yes"/>
    <x v="2"/>
    <x v="2"/>
    <n v="49"/>
    <n v="2483"/>
    <x v="0"/>
    <s v="0"/>
    <x v="0"/>
    <x v="0"/>
    <x v="0"/>
    <x v="0"/>
    <x v="0"/>
    <s v="&gt; 40"/>
  </r>
  <r>
    <s v="4467-VADV"/>
    <x v="0"/>
    <x v="8"/>
    <n v="207"/>
    <n v="487.6"/>
    <n v="0"/>
    <n v="0"/>
    <s v="No"/>
    <s v="no"/>
    <n v="0"/>
    <x v="0"/>
    <n v="10"/>
    <x v="0"/>
    <n v="0"/>
    <s v="OK"/>
    <s v="383-2537"/>
    <s v="Male"/>
    <n v="23"/>
    <s v="Yes"/>
    <s v="No"/>
    <x v="0"/>
    <x v="0"/>
    <s v="Yes"/>
    <x v="2"/>
    <x v="0"/>
    <n v="22"/>
    <n v="1533"/>
    <x v="0"/>
    <s v="0"/>
    <x v="1"/>
    <x v="0"/>
    <x v="0"/>
    <x v="0"/>
    <x v="0"/>
    <s v="&gt; 40"/>
  </r>
  <r>
    <s v="0603-GKBT"/>
    <x v="0"/>
    <x v="11"/>
    <n v="145"/>
    <n v="296.39999999999998"/>
    <n v="0"/>
    <n v="0"/>
    <s v="No"/>
    <s v="no"/>
    <n v="0"/>
    <x v="0"/>
    <n v="9"/>
    <x v="1"/>
    <n v="0"/>
    <s v="KY"/>
    <s v="330-4419"/>
    <s v="Male"/>
    <n v="54"/>
    <s v="No"/>
    <s v="No"/>
    <x v="0"/>
    <x v="0"/>
    <s v="No"/>
    <x v="0"/>
    <x v="2"/>
    <n v="43"/>
    <n v="911"/>
    <x v="0"/>
    <s v="0"/>
    <x v="0"/>
    <x v="0"/>
    <x v="0"/>
    <x v="0"/>
    <x v="0"/>
    <s v="10 - 40"/>
  </r>
  <r>
    <s v="6263-OJZU"/>
    <x v="0"/>
    <x v="38"/>
    <n v="422"/>
    <n v="759.8"/>
    <n v="0"/>
    <n v="0"/>
    <s v="No"/>
    <s v="no"/>
    <n v="0"/>
    <x v="0"/>
    <n v="1"/>
    <x v="0"/>
    <n v="0"/>
    <s v="MI"/>
    <s v="390-7930"/>
    <s v="Female"/>
    <n v="63"/>
    <s v="No"/>
    <s v="No"/>
    <x v="0"/>
    <x v="0"/>
    <s v="Yes"/>
    <x v="1"/>
    <x v="2"/>
    <n v="53"/>
    <n v="2700"/>
    <x v="0"/>
    <s v="0"/>
    <x v="0"/>
    <x v="0"/>
    <x v="0"/>
    <x v="1"/>
    <x v="0"/>
    <s v="&gt; 40"/>
  </r>
  <r>
    <s v="1199-DHJG"/>
    <x v="0"/>
    <x v="56"/>
    <n v="66"/>
    <n v="183.1"/>
    <n v="0"/>
    <n v="0"/>
    <s v="No"/>
    <s v="no"/>
    <n v="0"/>
    <x v="0"/>
    <n v="5"/>
    <x v="0"/>
    <n v="0"/>
    <s v="VA"/>
    <s v="358-6796"/>
    <s v="Male"/>
    <n v="45"/>
    <s v="No"/>
    <s v="No"/>
    <x v="0"/>
    <x v="0"/>
    <s v="Yes"/>
    <x v="1"/>
    <x v="0"/>
    <n v="30"/>
    <n v="781"/>
    <x v="0"/>
    <s v="0"/>
    <x v="0"/>
    <x v="0"/>
    <x v="0"/>
    <x v="0"/>
    <x v="0"/>
    <s v="10 - 40"/>
  </r>
  <r>
    <s v="1176-LAIK"/>
    <x v="0"/>
    <x v="55"/>
    <n v="66"/>
    <n v="169.3"/>
    <n v="0"/>
    <n v="0"/>
    <s v="No"/>
    <s v="no"/>
    <n v="0"/>
    <x v="0"/>
    <n v="6"/>
    <x v="0"/>
    <n v="0"/>
    <s v="NY"/>
    <s v="409-7494"/>
    <s v="Male"/>
    <n v="62"/>
    <s v="No"/>
    <s v="No"/>
    <x v="0"/>
    <x v="0"/>
    <s v="No"/>
    <x v="0"/>
    <x v="0"/>
    <n v="19"/>
    <n v="230"/>
    <x v="0"/>
    <s v="0"/>
    <x v="0"/>
    <x v="0"/>
    <x v="0"/>
    <x v="0"/>
    <x v="0"/>
    <s v="10 - 40"/>
  </r>
  <r>
    <s v="2107-CAAP"/>
    <x v="0"/>
    <x v="59"/>
    <n v="55"/>
    <n v="185.2"/>
    <n v="0"/>
    <n v="0"/>
    <s v="No"/>
    <s v="no"/>
    <n v="0"/>
    <x v="0"/>
    <n v="29"/>
    <x v="0"/>
    <n v="0"/>
    <s v="KS"/>
    <s v="415-2176"/>
    <s v="Female"/>
    <n v="29"/>
    <s v="Yes"/>
    <s v="No"/>
    <x v="0"/>
    <x v="0"/>
    <s v="Yes"/>
    <x v="1"/>
    <x v="2"/>
    <n v="24"/>
    <n v="558"/>
    <x v="0"/>
    <s v="0"/>
    <x v="1"/>
    <x v="0"/>
    <x v="0"/>
    <x v="0"/>
    <x v="0"/>
    <s v="10 - 40"/>
  </r>
  <r>
    <s v="9447-MEKT"/>
    <x v="0"/>
    <x v="58"/>
    <n v="180"/>
    <n v="409.6"/>
    <n v="270"/>
    <n v="332.1"/>
    <s v="Yes"/>
    <s v="yes"/>
    <n v="0"/>
    <x v="0"/>
    <n v="0"/>
    <x v="1"/>
    <n v="0"/>
    <s v="VA"/>
    <s v="377-8067"/>
    <s v="Male"/>
    <n v="28"/>
    <s v="Yes"/>
    <s v="No"/>
    <x v="0"/>
    <x v="0"/>
    <s v="No"/>
    <x v="0"/>
    <x v="0"/>
    <n v="12"/>
    <n v="339"/>
    <x v="0"/>
    <s v="0"/>
    <x v="1"/>
    <x v="0"/>
    <x v="0"/>
    <x v="1"/>
    <x v="0"/>
    <s v="10 - 40"/>
  </r>
  <r>
    <s v="7103-RDJC"/>
    <x v="0"/>
    <x v="72"/>
    <n v="265"/>
    <n v="539.1"/>
    <n v="0"/>
    <n v="0"/>
    <s v="No"/>
    <s v="no"/>
    <n v="0"/>
    <x v="0"/>
    <n v="10"/>
    <x v="0"/>
    <n v="0"/>
    <s v="AL"/>
    <s v="362-7835"/>
    <s v="Male"/>
    <n v="67"/>
    <s v="No"/>
    <s v="Yes"/>
    <x v="0"/>
    <x v="0"/>
    <s v="No"/>
    <x v="1"/>
    <x v="2"/>
    <n v="46"/>
    <n v="2083"/>
    <x v="0"/>
    <s v="0"/>
    <x v="2"/>
    <x v="0"/>
    <x v="0"/>
    <x v="0"/>
    <x v="0"/>
    <s v="&gt; 40"/>
  </r>
  <r>
    <s v="4305-YWQZ"/>
    <x v="0"/>
    <x v="16"/>
    <n v="246"/>
    <n v="654.20000000000005"/>
    <n v="0"/>
    <n v="0"/>
    <s v="No"/>
    <s v="no"/>
    <n v="0"/>
    <x v="0"/>
    <n v="7"/>
    <x v="0"/>
    <n v="0"/>
    <s v="ID"/>
    <s v="402-3476"/>
    <s v="Female"/>
    <n v="70"/>
    <s v="No"/>
    <s v="Yes"/>
    <x v="0"/>
    <x v="0"/>
    <s v="Yes"/>
    <x v="2"/>
    <x v="0"/>
    <n v="63"/>
    <n v="4569"/>
    <x v="0"/>
    <s v="0"/>
    <x v="2"/>
    <x v="0"/>
    <x v="0"/>
    <x v="0"/>
    <x v="0"/>
    <s v="&gt; 40"/>
  </r>
  <r>
    <s v="3574-XUIK"/>
    <x v="0"/>
    <x v="55"/>
    <n v="38"/>
    <n v="81.5"/>
    <n v="0"/>
    <n v="0"/>
    <s v="No"/>
    <s v="no"/>
    <n v="0"/>
    <x v="0"/>
    <n v="0"/>
    <x v="1"/>
    <n v="0"/>
    <s v="IL"/>
    <s v="353-3285"/>
    <s v="Male"/>
    <n v="70"/>
    <s v="No"/>
    <s v="Yes"/>
    <x v="0"/>
    <x v="0"/>
    <s v="No"/>
    <x v="1"/>
    <x v="2"/>
    <n v="10"/>
    <n v="114"/>
    <x v="0"/>
    <s v="0"/>
    <x v="2"/>
    <x v="0"/>
    <x v="0"/>
    <x v="1"/>
    <x v="0"/>
    <s v="10 - 40"/>
  </r>
  <r>
    <s v="1703-UQFL"/>
    <x v="0"/>
    <x v="20"/>
    <n v="77"/>
    <n v="169.8"/>
    <n v="0"/>
    <n v="0"/>
    <s v="No"/>
    <s v="no"/>
    <n v="0"/>
    <x v="0"/>
    <n v="10"/>
    <x v="0"/>
    <n v="0"/>
    <s v="LA"/>
    <s v="409-9885"/>
    <s v="Female"/>
    <n v="33"/>
    <s v="No"/>
    <s v="No"/>
    <x v="0"/>
    <x v="0"/>
    <s v="Yes"/>
    <x v="2"/>
    <x v="2"/>
    <n v="32"/>
    <n v="420"/>
    <x v="0"/>
    <s v="0"/>
    <x v="0"/>
    <x v="0"/>
    <x v="0"/>
    <x v="0"/>
    <x v="0"/>
    <s v="10 - 40"/>
  </r>
  <r>
    <s v="5772-GWMS"/>
    <x v="0"/>
    <x v="66"/>
    <n v="59"/>
    <n v="170.3"/>
    <n v="0"/>
    <n v="0"/>
    <s v="No"/>
    <s v="no"/>
    <n v="0"/>
    <x v="0"/>
    <n v="6"/>
    <x v="0"/>
    <n v="0"/>
    <s v="MI"/>
    <s v="345-2863"/>
    <s v="Male"/>
    <n v="19"/>
    <s v="Yes"/>
    <s v="No"/>
    <x v="0"/>
    <x v="0"/>
    <s v="No"/>
    <x v="0"/>
    <x v="2"/>
    <n v="29"/>
    <n v="547"/>
    <x v="0"/>
    <s v="0"/>
    <x v="1"/>
    <x v="0"/>
    <x v="0"/>
    <x v="0"/>
    <x v="0"/>
    <s v="10 - 40"/>
  </r>
  <r>
    <s v="2292-DAWI"/>
    <x v="0"/>
    <x v="44"/>
    <n v="198"/>
    <n v="369.5"/>
    <n v="0"/>
    <n v="0"/>
    <s v="No"/>
    <s v="no"/>
    <n v="0"/>
    <x v="0"/>
    <n v="12"/>
    <x v="0"/>
    <n v="0"/>
    <s v="ID"/>
    <s v="389-5649"/>
    <s v="Female"/>
    <n v="23"/>
    <s v="Yes"/>
    <s v="No"/>
    <x v="0"/>
    <x v="0"/>
    <s v="No"/>
    <x v="0"/>
    <x v="0"/>
    <n v="49"/>
    <n v="1518"/>
    <x v="0"/>
    <s v="0"/>
    <x v="1"/>
    <x v="0"/>
    <x v="0"/>
    <x v="0"/>
    <x v="0"/>
    <s v="10 - 40"/>
  </r>
  <r>
    <s v="0983-HPCF"/>
    <x v="0"/>
    <x v="39"/>
    <n v="128"/>
    <n v="331.4"/>
    <n v="0"/>
    <n v="0"/>
    <s v="No"/>
    <s v="no"/>
    <n v="0"/>
    <x v="0"/>
    <n v="3"/>
    <x v="0"/>
    <n v="0"/>
    <s v="WA"/>
    <s v="378-8137"/>
    <s v="Male"/>
    <n v="45"/>
    <s v="No"/>
    <s v="No"/>
    <x v="0"/>
    <x v="0"/>
    <s v="No"/>
    <x v="1"/>
    <x v="1"/>
    <n v="21"/>
    <n v="632"/>
    <x v="0"/>
    <s v="0"/>
    <x v="0"/>
    <x v="0"/>
    <x v="0"/>
    <x v="0"/>
    <x v="0"/>
    <s v="10 - 40"/>
  </r>
  <r>
    <s v="6644-PVCE"/>
    <x v="0"/>
    <x v="30"/>
    <n v="14"/>
    <n v="34"/>
    <n v="0"/>
    <n v="0"/>
    <s v="No"/>
    <s v="no"/>
    <n v="0"/>
    <x v="0"/>
    <n v="7"/>
    <x v="1"/>
    <n v="33"/>
    <s v="MN"/>
    <s v="340-4627"/>
    <s v="Female"/>
    <n v="66"/>
    <s v="No"/>
    <s v="Yes"/>
    <x v="0"/>
    <x v="0"/>
    <s v="No"/>
    <x v="0"/>
    <x v="0"/>
    <n v="38"/>
    <n v="106"/>
    <x v="0"/>
    <s v="0"/>
    <x v="2"/>
    <x v="0"/>
    <x v="0"/>
    <x v="0"/>
    <x v="0"/>
    <s v="&lt; 10"/>
  </r>
  <r>
    <s v="0183-NIFL"/>
    <x v="0"/>
    <x v="36"/>
    <n v="260"/>
    <n v="540.6"/>
    <n v="0"/>
    <n v="0"/>
    <s v="No"/>
    <s v="no"/>
    <n v="0"/>
    <x v="0"/>
    <n v="5"/>
    <x v="0"/>
    <n v="0"/>
    <s v="GA"/>
    <s v="368-5437"/>
    <s v="Female"/>
    <n v="57"/>
    <s v="No"/>
    <s v="No"/>
    <x v="0"/>
    <x v="0"/>
    <s v="No"/>
    <x v="0"/>
    <x v="0"/>
    <n v="24"/>
    <n v="1003"/>
    <x v="0"/>
    <s v="0"/>
    <x v="0"/>
    <x v="0"/>
    <x v="0"/>
    <x v="0"/>
    <x v="0"/>
    <s v="&gt; 40"/>
  </r>
  <r>
    <s v="8950-HDPL"/>
    <x v="0"/>
    <x v="0"/>
    <n v="4"/>
    <n v="11"/>
    <n v="0"/>
    <n v="0"/>
    <s v="No"/>
    <s v="no"/>
    <n v="0"/>
    <x v="0"/>
    <n v="0"/>
    <x v="1"/>
    <n v="0"/>
    <s v="HI"/>
    <s v="418-8170"/>
    <s v="Female"/>
    <n v="63"/>
    <s v="No"/>
    <s v="No"/>
    <x v="0"/>
    <x v="0"/>
    <s v="No"/>
    <x v="0"/>
    <x v="0"/>
    <n v="10"/>
    <n v="10"/>
    <x v="0"/>
    <s v="0"/>
    <x v="0"/>
    <x v="0"/>
    <x v="0"/>
    <x v="1"/>
    <x v="0"/>
    <s v="&lt; 10"/>
  </r>
  <r>
    <s v="3735-RPTM"/>
    <x v="0"/>
    <x v="74"/>
    <n v="21"/>
    <n v="47.3"/>
    <n v="0"/>
    <n v="0"/>
    <s v="No"/>
    <s v="no"/>
    <n v="0"/>
    <x v="0"/>
    <n v="12"/>
    <x v="0"/>
    <n v="0"/>
    <s v="AL"/>
    <s v="403-9417"/>
    <s v="Male"/>
    <n v="55"/>
    <s v="No"/>
    <s v="No"/>
    <x v="0"/>
    <x v="0"/>
    <s v="No"/>
    <x v="0"/>
    <x v="1"/>
    <n v="36"/>
    <n v="243"/>
    <x v="0"/>
    <s v="0"/>
    <x v="0"/>
    <x v="0"/>
    <x v="0"/>
    <x v="0"/>
    <x v="0"/>
    <s v="&lt; 10"/>
  </r>
  <r>
    <s v="4571-PDPQ"/>
    <x v="0"/>
    <x v="22"/>
    <n v="403"/>
    <n v="795.6"/>
    <n v="0"/>
    <n v="0"/>
    <s v="No"/>
    <s v="no"/>
    <n v="0"/>
    <x v="0"/>
    <n v="5"/>
    <x v="0"/>
    <n v="0"/>
    <s v="CT"/>
    <s v="330-6165"/>
    <s v="Female"/>
    <n v="39"/>
    <s v="No"/>
    <s v="No"/>
    <x v="0"/>
    <x v="0"/>
    <s v="Yes"/>
    <x v="1"/>
    <x v="1"/>
    <n v="35"/>
    <n v="1846"/>
    <x v="0"/>
    <s v="0"/>
    <x v="0"/>
    <x v="0"/>
    <x v="0"/>
    <x v="0"/>
    <x v="0"/>
    <s v="&gt; 40"/>
  </r>
  <r>
    <s v="6157-AZEB"/>
    <x v="0"/>
    <x v="10"/>
    <n v="516"/>
    <n v="1106.8"/>
    <n v="0"/>
    <n v="0"/>
    <s v="No"/>
    <s v="no"/>
    <n v="0"/>
    <x v="0"/>
    <n v="3"/>
    <x v="1"/>
    <n v="69"/>
    <s v="KS"/>
    <s v="409-4734"/>
    <s v="Male"/>
    <n v="59"/>
    <s v="No"/>
    <s v="No"/>
    <x v="0"/>
    <x v="0"/>
    <s v="Yes"/>
    <x v="2"/>
    <x v="2"/>
    <n v="36"/>
    <n v="2507"/>
    <x v="0"/>
    <s v="0"/>
    <x v="0"/>
    <x v="0"/>
    <x v="0"/>
    <x v="0"/>
    <x v="0"/>
    <s v="&gt; 40"/>
  </r>
  <r>
    <s v="7406-JKMN"/>
    <x v="0"/>
    <x v="54"/>
    <n v="158"/>
    <n v="268.89999999999998"/>
    <n v="0"/>
    <n v="0"/>
    <s v="No"/>
    <s v="no"/>
    <n v="0"/>
    <x v="0"/>
    <n v="0"/>
    <x v="1"/>
    <n v="0"/>
    <s v="NJ"/>
    <s v="348-9828"/>
    <s v="Female"/>
    <n v="60"/>
    <s v="No"/>
    <s v="No"/>
    <x v="0"/>
    <x v="0"/>
    <s v="No"/>
    <x v="2"/>
    <x v="1"/>
    <n v="8"/>
    <n v="447"/>
    <x v="0"/>
    <s v="0"/>
    <x v="0"/>
    <x v="0"/>
    <x v="0"/>
    <x v="1"/>
    <x v="0"/>
    <s v="&gt; 40"/>
  </r>
  <r>
    <s v="3163-GLTB"/>
    <x v="0"/>
    <x v="19"/>
    <n v="325"/>
    <n v="666.7"/>
    <n v="0"/>
    <n v="0"/>
    <s v="No"/>
    <s v="no"/>
    <n v="0"/>
    <x v="0"/>
    <n v="13"/>
    <x v="0"/>
    <n v="0"/>
    <s v="FL"/>
    <s v="418-8850"/>
    <s v="Female"/>
    <n v="69"/>
    <s v="No"/>
    <s v="Yes"/>
    <x v="0"/>
    <x v="0"/>
    <s v="Yes"/>
    <x v="1"/>
    <x v="2"/>
    <n v="44"/>
    <n v="2676"/>
    <x v="0"/>
    <s v="0"/>
    <x v="2"/>
    <x v="0"/>
    <x v="0"/>
    <x v="0"/>
    <x v="0"/>
    <s v="&gt; 40"/>
  </r>
  <r>
    <s v="5802-USCC"/>
    <x v="1"/>
    <x v="67"/>
    <n v="367"/>
    <n v="931.1"/>
    <n v="348"/>
    <n v="643.79999999999995"/>
    <s v="Yes"/>
    <s v="yes"/>
    <n v="0"/>
    <x v="0"/>
    <n v="6"/>
    <x v="0"/>
    <n v="0"/>
    <s v="CA"/>
    <s v="330-8351"/>
    <s v="Female"/>
    <n v="43"/>
    <s v="No"/>
    <s v="No"/>
    <x v="0"/>
    <x v="0"/>
    <s v="No"/>
    <x v="0"/>
    <x v="2"/>
    <n v="34"/>
    <n v="1991"/>
    <x v="0"/>
    <s v="0"/>
    <x v="0"/>
    <x v="1"/>
    <x v="1"/>
    <x v="0"/>
    <x v="1"/>
    <s v="&gt; 40"/>
  </r>
  <r>
    <s v="4095-IEMQ"/>
    <x v="0"/>
    <x v="51"/>
    <n v="110"/>
    <n v="244.6"/>
    <n v="0"/>
    <n v="0"/>
    <s v="No"/>
    <s v="no"/>
    <n v="0"/>
    <x v="0"/>
    <n v="3"/>
    <x v="0"/>
    <n v="0"/>
    <s v="TX"/>
    <s v="392-6841"/>
    <s v="Female"/>
    <n v="71"/>
    <s v="No"/>
    <s v="Yes"/>
    <x v="0"/>
    <x v="0"/>
    <s v="No"/>
    <x v="1"/>
    <x v="0"/>
    <n v="38"/>
    <n v="940"/>
    <x v="0"/>
    <s v="0"/>
    <x v="2"/>
    <x v="0"/>
    <x v="0"/>
    <x v="0"/>
    <x v="0"/>
    <s v="10 - 40"/>
  </r>
  <r>
    <s v="3900-RDNM"/>
    <x v="0"/>
    <x v="10"/>
    <n v="394"/>
    <n v="827.9"/>
    <n v="0"/>
    <n v="0"/>
    <s v="No"/>
    <s v="no"/>
    <n v="0"/>
    <x v="0"/>
    <n v="2"/>
    <x v="0"/>
    <n v="0"/>
    <s v="AK"/>
    <s v="349-9060"/>
    <s v="Female"/>
    <n v="61"/>
    <s v="No"/>
    <s v="No"/>
    <x v="0"/>
    <x v="0"/>
    <s v="Yes"/>
    <x v="1"/>
    <x v="0"/>
    <n v="34"/>
    <n v="2365"/>
    <x v="0"/>
    <s v="0"/>
    <x v="0"/>
    <x v="0"/>
    <x v="0"/>
    <x v="1"/>
    <x v="0"/>
    <s v="&gt; 40"/>
  </r>
  <r>
    <s v="0330-JDHL"/>
    <x v="0"/>
    <x v="14"/>
    <n v="262"/>
    <n v="493.6"/>
    <n v="0"/>
    <n v="0"/>
    <s v="No"/>
    <s v="no"/>
    <n v="0"/>
    <x v="0"/>
    <n v="8"/>
    <x v="0"/>
    <n v="0"/>
    <s v="MS"/>
    <s v="415-3120"/>
    <s v="Female"/>
    <n v="77"/>
    <s v="No"/>
    <s v="Yes"/>
    <x v="0"/>
    <x v="0"/>
    <s v="Yes"/>
    <x v="2"/>
    <x v="0"/>
    <n v="30"/>
    <n v="2129"/>
    <x v="0"/>
    <s v="0"/>
    <x v="2"/>
    <x v="0"/>
    <x v="0"/>
    <x v="0"/>
    <x v="0"/>
    <s v="&gt; 40"/>
  </r>
  <r>
    <s v="9497-FWYO"/>
    <x v="0"/>
    <x v="56"/>
    <n v="112"/>
    <n v="385"/>
    <n v="78"/>
    <n v="208"/>
    <s v="Yes"/>
    <s v="yes"/>
    <n v="0"/>
    <x v="0"/>
    <n v="0"/>
    <x v="1"/>
    <n v="0"/>
    <s v="VT"/>
    <s v="387-5891"/>
    <s v="Male"/>
    <n v="40"/>
    <s v="No"/>
    <s v="No"/>
    <x v="0"/>
    <x v="0"/>
    <s v="No"/>
    <x v="1"/>
    <x v="2"/>
    <n v="9"/>
    <n v="224"/>
    <x v="0"/>
    <s v="0"/>
    <x v="0"/>
    <x v="0"/>
    <x v="0"/>
    <x v="1"/>
    <x v="0"/>
    <s v="10 - 40"/>
  </r>
  <r>
    <s v="6564-OBAB"/>
    <x v="0"/>
    <x v="48"/>
    <n v="42"/>
    <n v="79.2"/>
    <n v="0"/>
    <n v="0"/>
    <s v="No"/>
    <s v="no"/>
    <n v="0"/>
    <x v="0"/>
    <n v="7"/>
    <x v="1"/>
    <n v="4"/>
    <s v="UT"/>
    <s v="368-8026"/>
    <s v="Female"/>
    <n v="60"/>
    <s v="No"/>
    <s v="No"/>
    <x v="0"/>
    <x v="0"/>
    <s v="No"/>
    <x v="0"/>
    <x v="0"/>
    <n v="31"/>
    <n v="161"/>
    <x v="0"/>
    <s v="0"/>
    <x v="0"/>
    <x v="0"/>
    <x v="0"/>
    <x v="0"/>
    <x v="0"/>
    <s v="&lt; 10"/>
  </r>
  <r>
    <s v="7795-LGMV"/>
    <x v="0"/>
    <x v="7"/>
    <n v="135"/>
    <n v="351.8"/>
    <n v="0"/>
    <n v="0"/>
    <s v="No"/>
    <s v="no"/>
    <n v="0"/>
    <x v="0"/>
    <n v="20"/>
    <x v="0"/>
    <n v="0"/>
    <s v="KS"/>
    <s v="332-9446"/>
    <s v="Male"/>
    <n v="29"/>
    <s v="Yes"/>
    <s v="No"/>
    <x v="0"/>
    <x v="0"/>
    <s v="No"/>
    <x v="1"/>
    <x v="2"/>
    <n v="30"/>
    <n v="760"/>
    <x v="0"/>
    <s v="0"/>
    <x v="1"/>
    <x v="0"/>
    <x v="0"/>
    <x v="0"/>
    <x v="0"/>
    <s v="10 - 40"/>
  </r>
  <r>
    <s v="0506-SXGB"/>
    <x v="0"/>
    <x v="0"/>
    <n v="5"/>
    <n v="14"/>
    <n v="0"/>
    <n v="0"/>
    <s v="No"/>
    <s v="no"/>
    <n v="0"/>
    <x v="0"/>
    <n v="0"/>
    <x v="1"/>
    <n v="0"/>
    <s v="NV"/>
    <s v="393-5284"/>
    <s v="Male"/>
    <n v="23"/>
    <s v="Yes"/>
    <s v="No"/>
    <x v="0"/>
    <x v="0"/>
    <s v="No"/>
    <x v="1"/>
    <x v="1"/>
    <n v="7"/>
    <n v="7"/>
    <x v="0"/>
    <s v="0"/>
    <x v="1"/>
    <x v="0"/>
    <x v="0"/>
    <x v="1"/>
    <x v="0"/>
    <s v="&lt; 10"/>
  </r>
  <r>
    <s v="0372-FOQD"/>
    <x v="0"/>
    <x v="40"/>
    <n v="346"/>
    <n v="820.4"/>
    <n v="340"/>
    <n v="367.2"/>
    <s v="Yes"/>
    <s v="yes"/>
    <n v="0"/>
    <x v="0"/>
    <n v="4"/>
    <x v="0"/>
    <n v="0"/>
    <s v="DE"/>
    <s v="376-1677"/>
    <s v="Male"/>
    <n v="66"/>
    <s v="No"/>
    <s v="Yes"/>
    <x v="0"/>
    <x v="0"/>
    <s v="Yes"/>
    <x v="1"/>
    <x v="2"/>
    <n v="22"/>
    <n v="1480"/>
    <x v="0"/>
    <s v="0"/>
    <x v="2"/>
    <x v="0"/>
    <x v="0"/>
    <x v="0"/>
    <x v="0"/>
    <s v="&gt; 40"/>
  </r>
  <r>
    <s v="2173-YECW"/>
    <x v="0"/>
    <x v="50"/>
    <n v="92"/>
    <n v="213.8"/>
    <n v="0"/>
    <n v="0"/>
    <s v="No"/>
    <s v="no"/>
    <n v="0"/>
    <x v="0"/>
    <n v="4"/>
    <x v="0"/>
    <n v="0"/>
    <s v="CA"/>
    <s v="337-7377"/>
    <s v="Female"/>
    <n v="36"/>
    <s v="No"/>
    <s v="No"/>
    <x v="0"/>
    <x v="0"/>
    <s v="No"/>
    <x v="1"/>
    <x v="1"/>
    <n v="26"/>
    <n v="371"/>
    <x v="0"/>
    <s v="0"/>
    <x v="0"/>
    <x v="0"/>
    <x v="0"/>
    <x v="0"/>
    <x v="0"/>
    <s v="10 - 40"/>
  </r>
  <r>
    <s v="3368-YEQV"/>
    <x v="0"/>
    <x v="20"/>
    <n v="59"/>
    <n v="128.69999999999999"/>
    <n v="0"/>
    <n v="0"/>
    <s v="No"/>
    <s v="no"/>
    <n v="0"/>
    <x v="0"/>
    <n v="5"/>
    <x v="1"/>
    <n v="0"/>
    <s v="IA"/>
    <s v="373-7037"/>
    <s v="Female"/>
    <n v="57"/>
    <s v="No"/>
    <s v="No"/>
    <x v="0"/>
    <x v="0"/>
    <s v="No"/>
    <x v="0"/>
    <x v="2"/>
    <n v="30"/>
    <n v="388"/>
    <x v="0"/>
    <s v="0"/>
    <x v="0"/>
    <x v="0"/>
    <x v="0"/>
    <x v="0"/>
    <x v="0"/>
    <s v="10 - 40"/>
  </r>
  <r>
    <s v="8830-HFEO"/>
    <x v="0"/>
    <x v="72"/>
    <n v="240"/>
    <n v="726"/>
    <n v="0"/>
    <n v="0"/>
    <s v="No"/>
    <s v="no"/>
    <n v="0"/>
    <x v="0"/>
    <n v="1"/>
    <x v="0"/>
    <n v="0"/>
    <s v="GA"/>
    <s v="390-3401"/>
    <s v="Female"/>
    <n v="60"/>
    <s v="No"/>
    <s v="No"/>
    <x v="0"/>
    <x v="0"/>
    <s v="Yes"/>
    <x v="2"/>
    <x v="1"/>
    <n v="28"/>
    <n v="1253"/>
    <x v="0"/>
    <s v="0"/>
    <x v="0"/>
    <x v="0"/>
    <x v="0"/>
    <x v="1"/>
    <x v="0"/>
    <s v="&gt; 40"/>
  </r>
  <r>
    <s v="6155-PKOP"/>
    <x v="0"/>
    <x v="36"/>
    <n v="207"/>
    <n v="503.1"/>
    <n v="0"/>
    <n v="0"/>
    <s v="No"/>
    <s v="no"/>
    <n v="0"/>
    <x v="0"/>
    <n v="3"/>
    <x v="0"/>
    <n v="0"/>
    <s v="CO"/>
    <s v="420-9009"/>
    <s v="Male"/>
    <n v="68"/>
    <s v="No"/>
    <s v="Yes"/>
    <x v="0"/>
    <x v="0"/>
    <s v="No"/>
    <x v="1"/>
    <x v="0"/>
    <n v="36"/>
    <n v="1495"/>
    <x v="0"/>
    <s v="0"/>
    <x v="2"/>
    <x v="0"/>
    <x v="0"/>
    <x v="0"/>
    <x v="0"/>
    <s v="&gt; 40"/>
  </r>
  <r>
    <s v="4916-APQL"/>
    <x v="0"/>
    <x v="46"/>
    <n v="208"/>
    <n v="514.6"/>
    <n v="0"/>
    <n v="0"/>
    <s v="No"/>
    <s v="no"/>
    <n v="0"/>
    <x v="0"/>
    <n v="4"/>
    <x v="0"/>
    <n v="0"/>
    <s v="SC"/>
    <s v="415-2641"/>
    <s v="Male"/>
    <n v="63"/>
    <s v="No"/>
    <s v="No"/>
    <x v="0"/>
    <x v="0"/>
    <s v="No"/>
    <x v="2"/>
    <x v="0"/>
    <n v="26"/>
    <n v="1049"/>
    <x v="0"/>
    <s v="0"/>
    <x v="0"/>
    <x v="0"/>
    <x v="0"/>
    <x v="0"/>
    <x v="0"/>
    <s v="10 - 40"/>
  </r>
  <r>
    <s v="1282-LBBS"/>
    <x v="0"/>
    <x v="12"/>
    <n v="135"/>
    <n v="297.3"/>
    <n v="0"/>
    <n v="0"/>
    <s v="No"/>
    <s v="no"/>
    <n v="0"/>
    <x v="0"/>
    <n v="8"/>
    <x v="0"/>
    <n v="0"/>
    <s v="MD"/>
    <s v="346-5068"/>
    <s v="Male"/>
    <n v="54"/>
    <s v="No"/>
    <s v="No"/>
    <x v="0"/>
    <x v="0"/>
    <s v="Yes"/>
    <x v="0"/>
    <x v="0"/>
    <n v="23"/>
    <n v="1352"/>
    <x v="0"/>
    <s v="0"/>
    <x v="0"/>
    <x v="0"/>
    <x v="0"/>
    <x v="0"/>
    <x v="0"/>
    <s v="&gt; 40"/>
  </r>
  <r>
    <s v="6022-CXWB"/>
    <x v="0"/>
    <x v="45"/>
    <n v="184"/>
    <n v="417.1"/>
    <n v="0"/>
    <n v="0"/>
    <s v="No"/>
    <s v="no"/>
    <n v="0"/>
    <x v="0"/>
    <n v="21"/>
    <x v="0"/>
    <n v="0"/>
    <s v="IN"/>
    <s v="389-2631"/>
    <s v="Female"/>
    <n v="32"/>
    <s v="No"/>
    <s v="No"/>
    <x v="0"/>
    <x v="0"/>
    <s v="No"/>
    <x v="1"/>
    <x v="0"/>
    <n v="59"/>
    <n v="3060"/>
    <x v="0"/>
    <s v="0"/>
    <x v="0"/>
    <x v="0"/>
    <x v="0"/>
    <x v="0"/>
    <x v="0"/>
    <s v="&gt; 40"/>
  </r>
  <r>
    <s v="4350-OTBZ"/>
    <x v="0"/>
    <x v="6"/>
    <n v="154"/>
    <n v="398.9"/>
    <n v="0"/>
    <n v="0"/>
    <s v="No"/>
    <s v="no"/>
    <n v="0"/>
    <x v="0"/>
    <n v="2"/>
    <x v="1"/>
    <n v="0"/>
    <s v="TN"/>
    <s v="386-7456"/>
    <s v="Female"/>
    <n v="63"/>
    <s v="No"/>
    <s v="No"/>
    <x v="0"/>
    <x v="0"/>
    <s v="No"/>
    <x v="1"/>
    <x v="0"/>
    <n v="20"/>
    <n v="1165"/>
    <x v="0"/>
    <s v="0"/>
    <x v="0"/>
    <x v="0"/>
    <x v="0"/>
    <x v="1"/>
    <x v="0"/>
    <s v="&gt; 40"/>
  </r>
  <r>
    <s v="9124-TKNW"/>
    <x v="0"/>
    <x v="14"/>
    <n v="154"/>
    <n v="427.5"/>
    <n v="0"/>
    <n v="0"/>
    <s v="No"/>
    <s v="no"/>
    <n v="0"/>
    <x v="0"/>
    <n v="8"/>
    <x v="0"/>
    <n v="0"/>
    <s v="FL"/>
    <s v="357-4936"/>
    <s v="Female"/>
    <n v="72"/>
    <s v="No"/>
    <s v="Yes"/>
    <x v="0"/>
    <x v="0"/>
    <s v="Yes"/>
    <x v="2"/>
    <x v="0"/>
    <n v="44"/>
    <n v="3159"/>
    <x v="0"/>
    <s v="0"/>
    <x v="2"/>
    <x v="0"/>
    <x v="0"/>
    <x v="0"/>
    <x v="0"/>
    <s v="&gt; 40"/>
  </r>
  <r>
    <s v="5274-EFZU"/>
    <x v="0"/>
    <x v="28"/>
    <n v="177"/>
    <n v="462.6"/>
    <n v="0"/>
    <n v="0"/>
    <s v="No"/>
    <s v="no"/>
    <n v="0"/>
    <x v="0"/>
    <n v="1"/>
    <x v="0"/>
    <n v="0"/>
    <s v="WA"/>
    <s v="397-7411"/>
    <s v="Female"/>
    <n v="41"/>
    <s v="No"/>
    <s v="No"/>
    <x v="0"/>
    <x v="0"/>
    <s v="Yes"/>
    <x v="1"/>
    <x v="0"/>
    <n v="55"/>
    <n v="1955"/>
    <x v="0"/>
    <s v="0"/>
    <x v="0"/>
    <x v="0"/>
    <x v="0"/>
    <x v="1"/>
    <x v="0"/>
    <s v="10 - 40"/>
  </r>
  <r>
    <s v="4639-ZYDY"/>
    <x v="0"/>
    <x v="30"/>
    <n v="21"/>
    <n v="41.9"/>
    <n v="0"/>
    <n v="0"/>
    <s v="No"/>
    <s v="no"/>
    <n v="0"/>
    <x v="0"/>
    <n v="10"/>
    <x v="0"/>
    <n v="0"/>
    <s v="HI"/>
    <s v="353-6218"/>
    <s v="Male"/>
    <n v="21"/>
    <s v="Yes"/>
    <s v="No"/>
    <x v="0"/>
    <x v="0"/>
    <s v="Yes"/>
    <x v="0"/>
    <x v="2"/>
    <n v="47"/>
    <n v="142"/>
    <x v="0"/>
    <s v="0"/>
    <x v="1"/>
    <x v="0"/>
    <x v="0"/>
    <x v="0"/>
    <x v="0"/>
    <s v="&lt; 10"/>
  </r>
  <r>
    <s v="6126-DJWV"/>
    <x v="0"/>
    <x v="75"/>
    <n v="294"/>
    <n v="556.1"/>
    <n v="0"/>
    <n v="0"/>
    <s v="No"/>
    <s v="no"/>
    <n v="0"/>
    <x v="0"/>
    <n v="5"/>
    <x v="0"/>
    <n v="0"/>
    <s v="NE"/>
    <s v="369-5942"/>
    <s v="Male"/>
    <n v="50"/>
    <s v="No"/>
    <s v="No"/>
    <x v="0"/>
    <x v="0"/>
    <s v="No"/>
    <x v="1"/>
    <x v="0"/>
    <n v="39"/>
    <n v="1448"/>
    <x v="0"/>
    <s v="0"/>
    <x v="0"/>
    <x v="0"/>
    <x v="0"/>
    <x v="0"/>
    <x v="0"/>
    <s v="10 - 40"/>
  </r>
  <r>
    <s v="5788-IDPZ"/>
    <x v="0"/>
    <x v="28"/>
    <n v="93"/>
    <n v="252.1"/>
    <n v="108"/>
    <n v="331.2"/>
    <s v="Yes"/>
    <s v="yes"/>
    <n v="0"/>
    <x v="0"/>
    <n v="10"/>
    <x v="0"/>
    <n v="0"/>
    <s v="TN"/>
    <s v="416-8543"/>
    <s v="Male"/>
    <n v="58"/>
    <s v="No"/>
    <s v="No"/>
    <x v="0"/>
    <x v="0"/>
    <s v="Yes"/>
    <x v="2"/>
    <x v="2"/>
    <n v="24"/>
    <n v="882"/>
    <x v="0"/>
    <s v="0"/>
    <x v="0"/>
    <x v="0"/>
    <x v="0"/>
    <x v="0"/>
    <x v="0"/>
    <s v="10 - 40"/>
  </r>
  <r>
    <s v="8747-DJUG"/>
    <x v="0"/>
    <x v="17"/>
    <n v="267"/>
    <n v="518.6"/>
    <n v="235"/>
    <n v="408.9"/>
    <s v="Yes"/>
    <s v="yes"/>
    <n v="0"/>
    <x v="0"/>
    <n v="3"/>
    <x v="0"/>
    <n v="0"/>
    <s v="NM"/>
    <s v="352-5118"/>
    <s v="Female"/>
    <n v="36"/>
    <s v="No"/>
    <s v="No"/>
    <x v="0"/>
    <x v="0"/>
    <s v="Yes"/>
    <x v="2"/>
    <x v="2"/>
    <n v="47"/>
    <n v="2210"/>
    <x v="0"/>
    <s v="0"/>
    <x v="0"/>
    <x v="0"/>
    <x v="0"/>
    <x v="0"/>
    <x v="0"/>
    <s v="&gt; 40"/>
  </r>
  <r>
    <s v="2712-VYEF"/>
    <x v="0"/>
    <x v="70"/>
    <n v="25"/>
    <n v="75.900000000000006"/>
    <n v="0"/>
    <n v="0"/>
    <s v="No"/>
    <s v="no"/>
    <n v="0"/>
    <x v="0"/>
    <n v="10"/>
    <x v="1"/>
    <n v="70"/>
    <s v="VT"/>
    <s v="408-2621"/>
    <s v="Female"/>
    <n v="25"/>
    <s v="Yes"/>
    <s v="No"/>
    <x v="0"/>
    <x v="0"/>
    <s v="No"/>
    <x v="0"/>
    <x v="0"/>
    <n v="29"/>
    <n v="433"/>
    <x v="0"/>
    <s v="0"/>
    <x v="1"/>
    <x v="0"/>
    <x v="0"/>
    <x v="0"/>
    <x v="0"/>
    <s v="10 - 40"/>
  </r>
  <r>
    <s v="7481-JPGV"/>
    <x v="0"/>
    <x v="11"/>
    <n v="78"/>
    <n v="188.9"/>
    <n v="0"/>
    <n v="0"/>
    <s v="No"/>
    <s v="no"/>
    <n v="0"/>
    <x v="0"/>
    <n v="5"/>
    <x v="0"/>
    <n v="0"/>
    <s v="OR"/>
    <s v="353-3994"/>
    <s v="Female"/>
    <n v="75"/>
    <s v="No"/>
    <s v="Yes"/>
    <x v="0"/>
    <x v="0"/>
    <s v="No"/>
    <x v="1"/>
    <x v="0"/>
    <n v="32"/>
    <n v="672"/>
    <x v="0"/>
    <s v="0"/>
    <x v="2"/>
    <x v="0"/>
    <x v="0"/>
    <x v="0"/>
    <x v="0"/>
    <s v="10 - 40"/>
  </r>
  <r>
    <s v="7049-RXQV"/>
    <x v="0"/>
    <x v="27"/>
    <n v="322"/>
    <n v="649.70000000000005"/>
    <n v="0"/>
    <n v="0"/>
    <s v="No"/>
    <s v="no"/>
    <n v="0"/>
    <x v="0"/>
    <n v="7"/>
    <x v="0"/>
    <n v="0"/>
    <s v="IN"/>
    <s v="367-4277"/>
    <s v="Male"/>
    <n v="56"/>
    <s v="No"/>
    <s v="No"/>
    <x v="0"/>
    <x v="0"/>
    <s v="No"/>
    <x v="2"/>
    <x v="0"/>
    <n v="46"/>
    <n v="2970"/>
    <x v="0"/>
    <s v="0"/>
    <x v="0"/>
    <x v="0"/>
    <x v="0"/>
    <x v="0"/>
    <x v="0"/>
    <s v="&gt; 40"/>
  </r>
  <r>
    <s v="9437-NEBO"/>
    <x v="0"/>
    <x v="29"/>
    <n v="21"/>
    <n v="70.099999999999994"/>
    <n v="0"/>
    <n v="0"/>
    <s v="No"/>
    <s v="no"/>
    <n v="0"/>
    <x v="0"/>
    <n v="0"/>
    <x v="1"/>
    <n v="0"/>
    <s v="MO"/>
    <s v="354-3237"/>
    <s v="Male"/>
    <n v="28"/>
    <s v="Yes"/>
    <s v="No"/>
    <x v="0"/>
    <x v="0"/>
    <s v="No"/>
    <x v="0"/>
    <x v="2"/>
    <n v="7"/>
    <n v="126"/>
    <x v="0"/>
    <s v="0"/>
    <x v="1"/>
    <x v="0"/>
    <x v="0"/>
    <x v="1"/>
    <x v="0"/>
    <s v="10 - 40"/>
  </r>
  <r>
    <s v="7661-ONGT"/>
    <x v="0"/>
    <x v="71"/>
    <n v="314"/>
    <n v="651.1"/>
    <n v="0"/>
    <n v="0"/>
    <s v="No"/>
    <s v="no"/>
    <n v="0"/>
    <x v="0"/>
    <n v="0"/>
    <x v="1"/>
    <n v="0"/>
    <s v="FL"/>
    <s v="394-8504"/>
    <s v="Female"/>
    <n v="24"/>
    <s v="Yes"/>
    <s v="No"/>
    <x v="0"/>
    <x v="0"/>
    <s v="No"/>
    <x v="2"/>
    <x v="0"/>
    <n v="13"/>
    <n v="512"/>
    <x v="0"/>
    <s v="0"/>
    <x v="1"/>
    <x v="0"/>
    <x v="0"/>
    <x v="1"/>
    <x v="0"/>
    <s v="&gt; 40"/>
  </r>
  <r>
    <s v="2256-NWCM"/>
    <x v="0"/>
    <x v="5"/>
    <n v="35"/>
    <n v="119.7"/>
    <n v="0"/>
    <n v="0"/>
    <s v="No"/>
    <s v="no"/>
    <n v="0"/>
    <x v="0"/>
    <n v="1"/>
    <x v="0"/>
    <n v="0"/>
    <s v="DC"/>
    <s v="370-4139"/>
    <s v="Female"/>
    <n v="57"/>
    <s v="No"/>
    <s v="No"/>
    <x v="0"/>
    <x v="0"/>
    <s v="No"/>
    <x v="0"/>
    <x v="0"/>
    <n v="47"/>
    <n v="812"/>
    <x v="0"/>
    <s v="0"/>
    <x v="0"/>
    <x v="0"/>
    <x v="0"/>
    <x v="1"/>
    <x v="0"/>
    <s v="10 - 40"/>
  </r>
  <r>
    <s v="7760-WVHJ"/>
    <x v="0"/>
    <x v="28"/>
    <n v="60"/>
    <n v="180.8"/>
    <n v="0"/>
    <n v="0"/>
    <s v="No"/>
    <s v="no"/>
    <n v="0"/>
    <x v="0"/>
    <n v="20"/>
    <x v="0"/>
    <n v="0"/>
    <s v="VT"/>
    <s v="382-6135"/>
    <s v="Male"/>
    <n v="26"/>
    <s v="Yes"/>
    <s v="No"/>
    <x v="0"/>
    <x v="0"/>
    <s v="No"/>
    <x v="1"/>
    <x v="2"/>
    <n v="41"/>
    <n v="1481"/>
    <x v="0"/>
    <s v="0"/>
    <x v="1"/>
    <x v="0"/>
    <x v="0"/>
    <x v="0"/>
    <x v="0"/>
    <s v="10 - 40"/>
  </r>
  <r>
    <s v="5961-FNFP"/>
    <x v="0"/>
    <x v="55"/>
    <n v="28"/>
    <n v="74.3"/>
    <n v="0"/>
    <n v="0"/>
    <s v="No"/>
    <s v="no"/>
    <n v="0"/>
    <x v="0"/>
    <n v="12"/>
    <x v="1"/>
    <n v="47"/>
    <s v="OH"/>
    <s v="359-5718"/>
    <s v="Female"/>
    <n v="22"/>
    <s v="Yes"/>
    <s v="No"/>
    <x v="0"/>
    <x v="0"/>
    <s v="No"/>
    <x v="0"/>
    <x v="0"/>
    <n v="30"/>
    <n v="372"/>
    <x v="0"/>
    <s v="0"/>
    <x v="1"/>
    <x v="0"/>
    <x v="0"/>
    <x v="0"/>
    <x v="0"/>
    <s v="10 - 40"/>
  </r>
  <r>
    <s v="6972-CRYA"/>
    <x v="0"/>
    <x v="25"/>
    <n v="88"/>
    <n v="240.8"/>
    <n v="0"/>
    <n v="0"/>
    <s v="No"/>
    <s v="no"/>
    <n v="0"/>
    <x v="0"/>
    <n v="0"/>
    <x v="1"/>
    <n v="0"/>
    <s v="LA"/>
    <s v="353-4880"/>
    <s v="Female"/>
    <n v="61"/>
    <s v="No"/>
    <s v="No"/>
    <x v="0"/>
    <x v="0"/>
    <s v="No"/>
    <x v="2"/>
    <x v="1"/>
    <n v="10"/>
    <n v="590"/>
    <x v="0"/>
    <s v="0"/>
    <x v="0"/>
    <x v="0"/>
    <x v="0"/>
    <x v="1"/>
    <x v="0"/>
    <s v="&gt; 40"/>
  </r>
  <r>
    <s v="3094-TFEO"/>
    <x v="0"/>
    <x v="30"/>
    <n v="5"/>
    <n v="11.1"/>
    <n v="0"/>
    <n v="0"/>
    <s v="No"/>
    <s v="no"/>
    <n v="0"/>
    <x v="0"/>
    <n v="5"/>
    <x v="0"/>
    <n v="0"/>
    <s v="IA"/>
    <s v="350-7344"/>
    <s v="Female"/>
    <n v="54"/>
    <s v="No"/>
    <s v="No"/>
    <x v="0"/>
    <x v="0"/>
    <s v="No"/>
    <x v="0"/>
    <x v="0"/>
    <n v="47"/>
    <n v="129"/>
    <x v="0"/>
    <s v="0"/>
    <x v="0"/>
    <x v="0"/>
    <x v="0"/>
    <x v="0"/>
    <x v="0"/>
    <s v="&lt; 10"/>
  </r>
  <r>
    <s v="6912-DSHN"/>
    <x v="0"/>
    <x v="34"/>
    <n v="108"/>
    <n v="282"/>
    <n v="168"/>
    <n v="716.8"/>
    <s v="Yes"/>
    <s v="yes"/>
    <n v="0"/>
    <x v="0"/>
    <n v="2"/>
    <x v="0"/>
    <n v="0"/>
    <s v="CT"/>
    <s v="416-9021"/>
    <s v="Male"/>
    <n v="44"/>
    <s v="No"/>
    <s v="No"/>
    <x v="0"/>
    <x v="0"/>
    <s v="Yes"/>
    <x v="1"/>
    <x v="0"/>
    <n v="56"/>
    <n v="3141"/>
    <x v="0"/>
    <s v="0"/>
    <x v="0"/>
    <x v="0"/>
    <x v="0"/>
    <x v="1"/>
    <x v="0"/>
    <s v="&gt; 40"/>
  </r>
  <r>
    <s v="1138-SNFX"/>
    <x v="0"/>
    <x v="74"/>
    <n v="38"/>
    <n v="90"/>
    <n v="0"/>
    <n v="0"/>
    <s v="No"/>
    <s v="no"/>
    <n v="0"/>
    <x v="0"/>
    <n v="13"/>
    <x v="0"/>
    <n v="0"/>
    <s v="UT"/>
    <s v="340-7062"/>
    <s v="Male"/>
    <n v="27"/>
    <s v="Yes"/>
    <s v="No"/>
    <x v="0"/>
    <x v="0"/>
    <s v="No"/>
    <x v="0"/>
    <x v="0"/>
    <n v="39"/>
    <n v="289"/>
    <x v="0"/>
    <s v="0"/>
    <x v="1"/>
    <x v="0"/>
    <x v="0"/>
    <x v="0"/>
    <x v="0"/>
    <s v="&lt; 10"/>
  </r>
  <r>
    <s v="9526-YJQP"/>
    <x v="0"/>
    <x v="19"/>
    <n v="170"/>
    <n v="487.3"/>
    <n v="0"/>
    <n v="0"/>
    <s v="No"/>
    <s v="no"/>
    <n v="0"/>
    <x v="0"/>
    <n v="0"/>
    <x v="1"/>
    <n v="0"/>
    <s v="ME"/>
    <s v="332-9525"/>
    <s v="Male"/>
    <n v="26"/>
    <s v="Yes"/>
    <s v="No"/>
    <x v="0"/>
    <x v="0"/>
    <s v="No"/>
    <x v="1"/>
    <x v="2"/>
    <n v="12"/>
    <n v="703"/>
    <x v="0"/>
    <s v="0"/>
    <x v="1"/>
    <x v="0"/>
    <x v="0"/>
    <x v="1"/>
    <x v="0"/>
    <s v="&gt; 40"/>
  </r>
  <r>
    <s v="3628-CUCI"/>
    <x v="0"/>
    <x v="5"/>
    <n v="23"/>
    <n v="67.599999999999994"/>
    <n v="0"/>
    <n v="0"/>
    <s v="No"/>
    <s v="no"/>
    <n v="0"/>
    <x v="0"/>
    <n v="2"/>
    <x v="0"/>
    <n v="0"/>
    <s v="NV"/>
    <s v="351-1382"/>
    <s v="Male"/>
    <n v="46"/>
    <s v="No"/>
    <s v="No"/>
    <x v="0"/>
    <x v="0"/>
    <s v="No"/>
    <x v="0"/>
    <x v="0"/>
    <n v="36"/>
    <n v="612"/>
    <x v="0"/>
    <s v="0"/>
    <x v="0"/>
    <x v="0"/>
    <x v="0"/>
    <x v="1"/>
    <x v="0"/>
    <s v="10 - 40"/>
  </r>
  <r>
    <s v="2490-BOPG"/>
    <x v="0"/>
    <x v="61"/>
    <n v="30"/>
    <n v="69.5"/>
    <n v="0"/>
    <n v="0"/>
    <s v="No"/>
    <s v="no"/>
    <n v="0"/>
    <x v="0"/>
    <n v="17"/>
    <x v="0"/>
    <n v="0"/>
    <s v="MT"/>
    <s v="359-7694"/>
    <s v="Male"/>
    <n v="26"/>
    <s v="Yes"/>
    <s v="No"/>
    <x v="0"/>
    <x v="0"/>
    <s v="No"/>
    <x v="0"/>
    <x v="1"/>
    <n v="8"/>
    <n v="64"/>
    <x v="0"/>
    <s v="0"/>
    <x v="1"/>
    <x v="0"/>
    <x v="0"/>
    <x v="0"/>
    <x v="0"/>
    <s v="&lt; 10"/>
  </r>
  <r>
    <s v="5584-AQFA"/>
    <x v="0"/>
    <x v="33"/>
    <n v="113"/>
    <n v="321.10000000000002"/>
    <n v="0"/>
    <n v="0"/>
    <s v="No"/>
    <s v="no"/>
    <n v="0"/>
    <x v="0"/>
    <n v="10"/>
    <x v="0"/>
    <n v="0"/>
    <s v="MT"/>
    <s v="419-5505"/>
    <s v="Male"/>
    <n v="29"/>
    <s v="Yes"/>
    <s v="No"/>
    <x v="0"/>
    <x v="0"/>
    <s v="Yes"/>
    <x v="2"/>
    <x v="1"/>
    <n v="36"/>
    <n v="2327"/>
    <x v="0"/>
    <s v="0"/>
    <x v="1"/>
    <x v="0"/>
    <x v="0"/>
    <x v="0"/>
    <x v="0"/>
    <s v="&gt; 40"/>
  </r>
  <r>
    <s v="6932-OJOS"/>
    <x v="0"/>
    <x v="41"/>
    <n v="356"/>
    <n v="890.9"/>
    <n v="0"/>
    <n v="0"/>
    <s v="No"/>
    <s v="no"/>
    <n v="0"/>
    <x v="0"/>
    <n v="0"/>
    <x v="1"/>
    <n v="0"/>
    <s v="AR"/>
    <s v="377-9092"/>
    <s v="Female"/>
    <n v="68"/>
    <s v="No"/>
    <s v="Yes"/>
    <x v="0"/>
    <x v="0"/>
    <s v="No"/>
    <x v="2"/>
    <x v="0"/>
    <n v="11"/>
    <n v="844"/>
    <x v="0"/>
    <s v="0"/>
    <x v="2"/>
    <x v="0"/>
    <x v="0"/>
    <x v="1"/>
    <x v="0"/>
    <s v="&gt; 40"/>
  </r>
  <r>
    <s v="0990-ITWZ"/>
    <x v="0"/>
    <x v="44"/>
    <n v="172"/>
    <n v="343.2"/>
    <n v="0"/>
    <n v="0"/>
    <s v="No"/>
    <s v="no"/>
    <n v="0"/>
    <x v="0"/>
    <n v="4"/>
    <x v="0"/>
    <n v="0"/>
    <s v="LA"/>
    <s v="373-6681"/>
    <s v="Male"/>
    <n v="60"/>
    <s v="No"/>
    <s v="No"/>
    <x v="0"/>
    <x v="0"/>
    <s v="Yes"/>
    <x v="1"/>
    <x v="0"/>
    <n v="31"/>
    <n v="981"/>
    <x v="0"/>
    <s v="0"/>
    <x v="0"/>
    <x v="0"/>
    <x v="0"/>
    <x v="0"/>
    <x v="0"/>
    <s v="10 - 40"/>
  </r>
  <r>
    <s v="7670-PJDS"/>
    <x v="0"/>
    <x v="35"/>
    <n v="208"/>
    <n v="576.79999999999995"/>
    <n v="0"/>
    <n v="0"/>
    <s v="No"/>
    <s v="no"/>
    <n v="0"/>
    <x v="0"/>
    <n v="5"/>
    <x v="0"/>
    <n v="0"/>
    <s v="KS"/>
    <s v="417-7736"/>
    <s v="Female"/>
    <n v="60"/>
    <s v="No"/>
    <s v="No"/>
    <x v="0"/>
    <x v="0"/>
    <s v="No"/>
    <x v="0"/>
    <x v="1"/>
    <n v="36"/>
    <n v="1740"/>
    <x v="0"/>
    <s v="0"/>
    <x v="0"/>
    <x v="0"/>
    <x v="0"/>
    <x v="0"/>
    <x v="0"/>
    <s v="&gt; 40"/>
  </r>
  <r>
    <s v="7899-KDSL"/>
    <x v="0"/>
    <x v="26"/>
    <n v="319"/>
    <n v="878.7"/>
    <n v="0"/>
    <n v="0"/>
    <s v="No"/>
    <s v="no"/>
    <n v="0"/>
    <x v="0"/>
    <n v="26"/>
    <x v="0"/>
    <n v="0"/>
    <s v="OR"/>
    <s v="393-2812"/>
    <s v="Male"/>
    <n v="21"/>
    <s v="Yes"/>
    <s v="No"/>
    <x v="0"/>
    <x v="0"/>
    <s v="Yes"/>
    <x v="2"/>
    <x v="2"/>
    <n v="44"/>
    <n v="2775"/>
    <x v="0"/>
    <s v="0"/>
    <x v="1"/>
    <x v="0"/>
    <x v="0"/>
    <x v="0"/>
    <x v="0"/>
    <s v="&gt; 40"/>
  </r>
  <r>
    <s v="4541-BLXB"/>
    <x v="0"/>
    <x v="52"/>
    <n v="65"/>
    <n v="173.7"/>
    <n v="0"/>
    <n v="0"/>
    <s v="No"/>
    <s v="no"/>
    <n v="0"/>
    <x v="0"/>
    <n v="6"/>
    <x v="0"/>
    <n v="0"/>
    <s v="CO"/>
    <s v="334-8694"/>
    <s v="Male"/>
    <n v="62"/>
    <s v="No"/>
    <s v="No"/>
    <x v="0"/>
    <x v="0"/>
    <s v="Yes"/>
    <x v="0"/>
    <x v="2"/>
    <n v="25"/>
    <n v="551"/>
    <x v="0"/>
    <s v="0"/>
    <x v="0"/>
    <x v="0"/>
    <x v="0"/>
    <x v="0"/>
    <x v="0"/>
    <s v="10 - 40"/>
  </r>
  <r>
    <s v="0800-RLNF"/>
    <x v="0"/>
    <x v="4"/>
    <n v="75"/>
    <n v="246.9"/>
    <n v="0"/>
    <n v="0"/>
    <s v="No"/>
    <s v="no"/>
    <n v="0"/>
    <x v="0"/>
    <n v="3"/>
    <x v="0"/>
    <n v="0"/>
    <s v="AZ"/>
    <s v="354-4568"/>
    <s v="Male"/>
    <n v="82"/>
    <s v="No"/>
    <s v="Yes"/>
    <x v="0"/>
    <x v="0"/>
    <s v="Yes"/>
    <x v="1"/>
    <x v="2"/>
    <n v="61"/>
    <n v="3759"/>
    <x v="0"/>
    <s v="0"/>
    <x v="2"/>
    <x v="0"/>
    <x v="0"/>
    <x v="0"/>
    <x v="0"/>
    <s v="&gt; 40"/>
  </r>
  <r>
    <s v="3580-VKIJ"/>
    <x v="0"/>
    <x v="50"/>
    <n v="83"/>
    <n v="208.4"/>
    <n v="0"/>
    <n v="0"/>
    <s v="No"/>
    <s v="no"/>
    <n v="0"/>
    <x v="0"/>
    <n v="0"/>
    <x v="1"/>
    <n v="0"/>
    <s v="ID"/>
    <s v="379-5933"/>
    <s v="Male"/>
    <n v="38"/>
    <s v="No"/>
    <s v="No"/>
    <x v="0"/>
    <x v="0"/>
    <s v="No"/>
    <x v="1"/>
    <x v="1"/>
    <n v="9"/>
    <n v="130"/>
    <x v="0"/>
    <s v="0"/>
    <x v="0"/>
    <x v="0"/>
    <x v="0"/>
    <x v="1"/>
    <x v="0"/>
    <s v="10 - 40"/>
  </r>
  <r>
    <s v="3291-FOJB"/>
    <x v="0"/>
    <x v="58"/>
    <n v="112"/>
    <n v="292.8"/>
    <n v="0"/>
    <n v="0"/>
    <s v="No"/>
    <s v="no"/>
    <n v="0"/>
    <x v="0"/>
    <n v="0"/>
    <x v="1"/>
    <n v="0"/>
    <s v="TN"/>
    <s v="356-8449"/>
    <s v="Male"/>
    <n v="42"/>
    <s v="No"/>
    <s v="No"/>
    <x v="0"/>
    <x v="0"/>
    <s v="No"/>
    <x v="0"/>
    <x v="1"/>
    <n v="8"/>
    <n v="212"/>
    <x v="0"/>
    <s v="0"/>
    <x v="0"/>
    <x v="0"/>
    <x v="0"/>
    <x v="1"/>
    <x v="0"/>
    <s v="10 - 40"/>
  </r>
  <r>
    <s v="2550-ZAGH"/>
    <x v="0"/>
    <x v="73"/>
    <n v="78"/>
    <n v="204.9"/>
    <n v="0"/>
    <n v="0"/>
    <s v="No"/>
    <s v="no"/>
    <n v="0"/>
    <x v="0"/>
    <n v="5"/>
    <x v="0"/>
    <n v="0"/>
    <s v="OK"/>
    <s v="333-3460"/>
    <s v="Male"/>
    <n v="62"/>
    <s v="No"/>
    <s v="No"/>
    <x v="0"/>
    <x v="0"/>
    <s v="No"/>
    <x v="0"/>
    <x v="1"/>
    <n v="39"/>
    <n v="1128"/>
    <x v="0"/>
    <s v="0"/>
    <x v="0"/>
    <x v="0"/>
    <x v="0"/>
    <x v="0"/>
    <x v="0"/>
    <s v="10 - 40"/>
  </r>
  <r>
    <s v="5874-HQIO"/>
    <x v="0"/>
    <x v="52"/>
    <n v="67"/>
    <n v="176.7"/>
    <n v="220"/>
    <n v="200.2"/>
    <s v="Yes"/>
    <s v="yes"/>
    <n v="0"/>
    <x v="0"/>
    <n v="20"/>
    <x v="0"/>
    <n v="0"/>
    <s v="ND"/>
    <s v="375-8596"/>
    <s v="Female"/>
    <n v="20"/>
    <s v="Yes"/>
    <s v="No"/>
    <x v="0"/>
    <x v="0"/>
    <s v="No"/>
    <x v="0"/>
    <x v="0"/>
    <n v="14"/>
    <n v="317"/>
    <x v="0"/>
    <s v="0"/>
    <x v="1"/>
    <x v="0"/>
    <x v="0"/>
    <x v="0"/>
    <x v="0"/>
    <s v="10 - 40"/>
  </r>
  <r>
    <s v="1810-ORMS"/>
    <x v="0"/>
    <x v="59"/>
    <n v="125"/>
    <n v="257.5"/>
    <n v="0"/>
    <n v="0"/>
    <s v="No"/>
    <s v="no"/>
    <n v="0"/>
    <x v="0"/>
    <n v="6"/>
    <x v="1"/>
    <n v="16"/>
    <s v="MN"/>
    <s v="361-7702"/>
    <s v="Male"/>
    <n v="81"/>
    <s v="No"/>
    <s v="Yes"/>
    <x v="0"/>
    <x v="0"/>
    <s v="No"/>
    <x v="1"/>
    <x v="0"/>
    <n v="57"/>
    <n v="1329"/>
    <x v="0"/>
    <s v="0"/>
    <x v="2"/>
    <x v="0"/>
    <x v="0"/>
    <x v="0"/>
    <x v="0"/>
    <s v="10 - 40"/>
  </r>
  <r>
    <s v="1619-CUNA"/>
    <x v="0"/>
    <x v="34"/>
    <n v="209"/>
    <n v="389.6"/>
    <n v="0"/>
    <n v="0"/>
    <s v="No"/>
    <s v="no"/>
    <n v="0"/>
    <x v="0"/>
    <n v="7"/>
    <x v="0"/>
    <n v="0"/>
    <s v="NV"/>
    <s v="395-5783"/>
    <s v="Female"/>
    <n v="58"/>
    <s v="No"/>
    <s v="No"/>
    <x v="0"/>
    <x v="0"/>
    <s v="Yes"/>
    <x v="2"/>
    <x v="0"/>
    <n v="42"/>
    <n v="2324"/>
    <x v="0"/>
    <s v="0"/>
    <x v="0"/>
    <x v="0"/>
    <x v="0"/>
    <x v="0"/>
    <x v="0"/>
    <s v="&gt; 40"/>
  </r>
  <r>
    <s v="5992-GOSD"/>
    <x v="0"/>
    <x v="0"/>
    <n v="2"/>
    <n v="4"/>
    <n v="0"/>
    <n v="0"/>
    <s v="No"/>
    <s v="no"/>
    <n v="0"/>
    <x v="0"/>
    <n v="0"/>
    <x v="1"/>
    <n v="0"/>
    <s v="ME"/>
    <s v="328-2478"/>
    <s v="Male"/>
    <n v="66"/>
    <s v="No"/>
    <s v="Yes"/>
    <x v="0"/>
    <x v="0"/>
    <s v="No"/>
    <x v="0"/>
    <x v="0"/>
    <n v="11"/>
    <n v="11"/>
    <x v="0"/>
    <s v="0"/>
    <x v="2"/>
    <x v="0"/>
    <x v="0"/>
    <x v="1"/>
    <x v="0"/>
    <s v="&lt; 10"/>
  </r>
  <r>
    <s v="9868-JLKO"/>
    <x v="0"/>
    <x v="54"/>
    <n v="323"/>
    <n v="865.8"/>
    <n v="0"/>
    <n v="0"/>
    <s v="No"/>
    <s v="no"/>
    <n v="0"/>
    <x v="0"/>
    <n v="1"/>
    <x v="0"/>
    <n v="0"/>
    <s v="MN"/>
    <s v="390-9811"/>
    <s v="Female"/>
    <n v="65"/>
    <s v="No"/>
    <s v="Yes"/>
    <x v="0"/>
    <x v="0"/>
    <s v="Yes"/>
    <x v="2"/>
    <x v="2"/>
    <n v="55"/>
    <n v="2970"/>
    <x v="0"/>
    <s v="0"/>
    <x v="2"/>
    <x v="0"/>
    <x v="0"/>
    <x v="1"/>
    <x v="0"/>
    <s v="&gt; 40"/>
  </r>
  <r>
    <s v="1169-QVKE"/>
    <x v="0"/>
    <x v="14"/>
    <n v="379"/>
    <n v="1067.0999999999999"/>
    <n v="0"/>
    <n v="0"/>
    <s v="No"/>
    <s v="no"/>
    <n v="0"/>
    <x v="0"/>
    <n v="12"/>
    <x v="0"/>
    <n v="0"/>
    <s v="TN"/>
    <s v="351-7016"/>
    <s v="Female"/>
    <n v="42"/>
    <s v="No"/>
    <s v="No"/>
    <x v="0"/>
    <x v="0"/>
    <s v="Yes"/>
    <x v="2"/>
    <x v="2"/>
    <n v="55"/>
    <n v="3917"/>
    <x v="0"/>
    <s v="0"/>
    <x v="0"/>
    <x v="0"/>
    <x v="0"/>
    <x v="0"/>
    <x v="0"/>
    <s v="&gt; 40"/>
  </r>
  <r>
    <s v="0685-UYIP"/>
    <x v="0"/>
    <x v="17"/>
    <n v="271"/>
    <n v="560.20000000000005"/>
    <n v="0"/>
    <n v="0"/>
    <s v="No"/>
    <s v="no"/>
    <n v="0"/>
    <x v="0"/>
    <n v="1"/>
    <x v="1"/>
    <n v="0"/>
    <s v="UT"/>
    <s v="394-9934"/>
    <s v="Female"/>
    <n v="65"/>
    <s v="No"/>
    <s v="Yes"/>
    <x v="0"/>
    <x v="0"/>
    <s v="No"/>
    <x v="1"/>
    <x v="0"/>
    <n v="14"/>
    <n v="641"/>
    <x v="0"/>
    <s v="0"/>
    <x v="2"/>
    <x v="0"/>
    <x v="0"/>
    <x v="1"/>
    <x v="0"/>
    <s v="&gt; 40"/>
  </r>
  <r>
    <s v="0483-OVZR"/>
    <x v="0"/>
    <x v="45"/>
    <n v="196"/>
    <n v="675"/>
    <n v="364"/>
    <n v="582.4"/>
    <s v="Yes"/>
    <s v="yes"/>
    <n v="0"/>
    <x v="0"/>
    <n v="0"/>
    <x v="1"/>
    <n v="0"/>
    <s v="RI"/>
    <s v="422-8268"/>
    <s v="Female"/>
    <n v="61"/>
    <s v="No"/>
    <s v="No"/>
    <x v="0"/>
    <x v="0"/>
    <s v="No"/>
    <x v="2"/>
    <x v="2"/>
    <n v="8"/>
    <n v="428"/>
    <x v="0"/>
    <s v="0"/>
    <x v="0"/>
    <x v="0"/>
    <x v="0"/>
    <x v="1"/>
    <x v="0"/>
    <s v="&gt; 40"/>
  </r>
  <r>
    <s v="3198-AVWW"/>
    <x v="0"/>
    <x v="15"/>
    <n v="13"/>
    <n v="16.600000000000001"/>
    <n v="0"/>
    <n v="0"/>
    <s v="No"/>
    <s v="no"/>
    <n v="0"/>
    <x v="0"/>
    <n v="17"/>
    <x v="0"/>
    <n v="0"/>
    <s v="AK"/>
    <s v="366-9781"/>
    <s v="Male"/>
    <n v="22"/>
    <s v="Yes"/>
    <s v="No"/>
    <x v="0"/>
    <x v="0"/>
    <s v="No"/>
    <x v="0"/>
    <x v="2"/>
    <n v="25"/>
    <n v="46"/>
    <x v="0"/>
    <s v="0"/>
    <x v="1"/>
    <x v="0"/>
    <x v="0"/>
    <x v="0"/>
    <x v="0"/>
    <s v="&lt; 10"/>
  </r>
  <r>
    <s v="4464-JEDN"/>
    <x v="0"/>
    <x v="15"/>
    <n v="10"/>
    <n v="26.7"/>
    <n v="0"/>
    <n v="0"/>
    <s v="No"/>
    <s v="no"/>
    <n v="0"/>
    <x v="0"/>
    <n v="12"/>
    <x v="0"/>
    <n v="0"/>
    <s v="NC"/>
    <s v="404-5427"/>
    <s v="Female"/>
    <n v="53"/>
    <s v="No"/>
    <s v="No"/>
    <x v="0"/>
    <x v="0"/>
    <s v="No"/>
    <x v="0"/>
    <x v="0"/>
    <n v="38"/>
    <n v="91"/>
    <x v="0"/>
    <s v="0"/>
    <x v="0"/>
    <x v="0"/>
    <x v="0"/>
    <x v="0"/>
    <x v="0"/>
    <s v="&lt; 10"/>
  </r>
  <r>
    <s v="5610-AYQA"/>
    <x v="0"/>
    <x v="55"/>
    <n v="51"/>
    <n v="95.5"/>
    <n v="0"/>
    <n v="0"/>
    <s v="No"/>
    <s v="no"/>
    <n v="0"/>
    <x v="0"/>
    <n v="15"/>
    <x v="0"/>
    <n v="0"/>
    <s v="AZ"/>
    <s v="389-9783"/>
    <s v="Female"/>
    <n v="26"/>
    <s v="Yes"/>
    <s v="No"/>
    <x v="0"/>
    <x v="0"/>
    <s v="No"/>
    <x v="0"/>
    <x v="0"/>
    <n v="29"/>
    <n v="351"/>
    <x v="0"/>
    <s v="0"/>
    <x v="1"/>
    <x v="0"/>
    <x v="0"/>
    <x v="0"/>
    <x v="0"/>
    <s v="10 - 40"/>
  </r>
  <r>
    <s v="3041-YOMX"/>
    <x v="0"/>
    <x v="43"/>
    <n v="24"/>
    <n v="56.8"/>
    <n v="0"/>
    <n v="0"/>
    <s v="No"/>
    <s v="no"/>
    <n v="0"/>
    <x v="0"/>
    <n v="1"/>
    <x v="1"/>
    <n v="17"/>
    <s v="IA"/>
    <s v="348-1528"/>
    <s v="Female"/>
    <n v="70"/>
    <s v="No"/>
    <s v="Yes"/>
    <x v="0"/>
    <x v="0"/>
    <s v="No"/>
    <x v="1"/>
    <x v="0"/>
    <n v="28"/>
    <n v="108"/>
    <x v="0"/>
    <s v="0"/>
    <x v="2"/>
    <x v="0"/>
    <x v="0"/>
    <x v="1"/>
    <x v="0"/>
    <s v="&lt; 10"/>
  </r>
  <r>
    <s v="9909-ZCEL"/>
    <x v="0"/>
    <x v="26"/>
    <n v="324"/>
    <n v="949.8"/>
    <n v="0"/>
    <n v="0"/>
    <s v="No"/>
    <s v="no"/>
    <n v="0"/>
    <x v="0"/>
    <n v="10"/>
    <x v="0"/>
    <n v="0"/>
    <s v="IN"/>
    <s v="365-5039"/>
    <s v="Male"/>
    <n v="46"/>
    <s v="No"/>
    <s v="No"/>
    <x v="0"/>
    <x v="0"/>
    <s v="Yes"/>
    <x v="2"/>
    <x v="0"/>
    <n v="27"/>
    <n v="1729"/>
    <x v="0"/>
    <s v="0"/>
    <x v="0"/>
    <x v="0"/>
    <x v="0"/>
    <x v="0"/>
    <x v="0"/>
    <s v="&gt; 40"/>
  </r>
  <r>
    <s v="0727-HGUR"/>
    <x v="0"/>
    <x v="54"/>
    <n v="235"/>
    <n v="752"/>
    <n v="162"/>
    <n v="426.6"/>
    <s v="Yes"/>
    <s v="yes"/>
    <n v="0"/>
    <x v="0"/>
    <n v="13"/>
    <x v="0"/>
    <n v="0"/>
    <s v="ND"/>
    <s v="362-7581"/>
    <s v="Female"/>
    <n v="37"/>
    <s v="No"/>
    <s v="No"/>
    <x v="0"/>
    <x v="0"/>
    <s v="Yes"/>
    <x v="1"/>
    <x v="0"/>
    <n v="28"/>
    <n v="1518"/>
    <x v="0"/>
    <s v="0"/>
    <x v="0"/>
    <x v="0"/>
    <x v="0"/>
    <x v="0"/>
    <x v="0"/>
    <s v="&gt; 40"/>
  </r>
  <r>
    <s v="5500-YYPZ"/>
    <x v="0"/>
    <x v="17"/>
    <n v="268"/>
    <n v="754.5"/>
    <n v="0"/>
    <n v="0"/>
    <s v="No"/>
    <s v="no"/>
    <n v="0"/>
    <x v="0"/>
    <n v="8"/>
    <x v="0"/>
    <n v="0"/>
    <s v="MT"/>
    <s v="357-9136"/>
    <s v="Male"/>
    <n v="80"/>
    <s v="No"/>
    <s v="Yes"/>
    <x v="0"/>
    <x v="0"/>
    <s v="Yes"/>
    <x v="1"/>
    <x v="0"/>
    <n v="35"/>
    <n v="1660"/>
    <x v="0"/>
    <s v="0"/>
    <x v="2"/>
    <x v="0"/>
    <x v="0"/>
    <x v="0"/>
    <x v="0"/>
    <s v="&gt; 40"/>
  </r>
  <r>
    <s v="0888-BWGU"/>
    <x v="0"/>
    <x v="47"/>
    <n v="266"/>
    <n v="767.1"/>
    <n v="0"/>
    <n v="0"/>
    <s v="No"/>
    <s v="no"/>
    <n v="0"/>
    <x v="0"/>
    <n v="23"/>
    <x v="0"/>
    <n v="0"/>
    <s v="NV"/>
    <s v="344-2416"/>
    <s v="Female"/>
    <n v="30"/>
    <s v="No"/>
    <s v="No"/>
    <x v="0"/>
    <x v="0"/>
    <s v="No"/>
    <x v="2"/>
    <x v="2"/>
    <n v="30"/>
    <n v="1656"/>
    <x v="0"/>
    <s v="0"/>
    <x v="1"/>
    <x v="0"/>
    <x v="0"/>
    <x v="0"/>
    <x v="0"/>
    <s v="&gt; 40"/>
  </r>
  <r>
    <s v="8467-NOCR"/>
    <x v="0"/>
    <x v="63"/>
    <n v="181"/>
    <n v="504.8"/>
    <n v="0"/>
    <n v="0"/>
    <s v="No"/>
    <s v="no"/>
    <n v="0"/>
    <x v="0"/>
    <n v="1"/>
    <x v="0"/>
    <n v="0"/>
    <s v="MI"/>
    <s v="373-1448"/>
    <s v="Female"/>
    <n v="75"/>
    <s v="No"/>
    <s v="Yes"/>
    <x v="0"/>
    <x v="0"/>
    <s v="Yes"/>
    <x v="2"/>
    <x v="0"/>
    <n v="49"/>
    <n v="3510"/>
    <x v="0"/>
    <s v="0"/>
    <x v="2"/>
    <x v="0"/>
    <x v="0"/>
    <x v="1"/>
    <x v="0"/>
    <s v="&gt; 40"/>
  </r>
  <r>
    <s v="7815-JKXQ"/>
    <x v="0"/>
    <x v="75"/>
    <n v="195"/>
    <n v="589"/>
    <n v="0"/>
    <n v="0"/>
    <s v="No"/>
    <s v="no"/>
    <n v="0"/>
    <x v="0"/>
    <n v="8"/>
    <x v="0"/>
    <n v="0"/>
    <s v="NY"/>
    <s v="413-2241"/>
    <s v="Male"/>
    <n v="57"/>
    <s v="No"/>
    <s v="No"/>
    <x v="0"/>
    <x v="0"/>
    <s v="Yes"/>
    <x v="1"/>
    <x v="2"/>
    <n v="34"/>
    <n v="1234"/>
    <x v="0"/>
    <s v="0"/>
    <x v="0"/>
    <x v="0"/>
    <x v="0"/>
    <x v="0"/>
    <x v="0"/>
    <s v="10 - 40"/>
  </r>
  <r>
    <s v="0887-KZSZ"/>
    <x v="0"/>
    <x v="51"/>
    <n v="108"/>
    <n v="378.2"/>
    <n v="0"/>
    <n v="0"/>
    <s v="No"/>
    <s v="no"/>
    <n v="0"/>
    <x v="0"/>
    <n v="0"/>
    <x v="1"/>
    <n v="0"/>
    <s v="KS"/>
    <s v="343-3961"/>
    <s v="Male"/>
    <n v="50"/>
    <s v="No"/>
    <s v="No"/>
    <x v="0"/>
    <x v="0"/>
    <s v="No"/>
    <x v="1"/>
    <x v="0"/>
    <n v="7"/>
    <n v="168"/>
    <x v="0"/>
    <s v="0"/>
    <x v="0"/>
    <x v="0"/>
    <x v="0"/>
    <x v="1"/>
    <x v="0"/>
    <s v="10 - 40"/>
  </r>
  <r>
    <s v="3024-GDZF"/>
    <x v="0"/>
    <x v="63"/>
    <n v="276"/>
    <n v="724.2"/>
    <n v="0"/>
    <n v="0"/>
    <s v="No"/>
    <s v="no"/>
    <n v="0"/>
    <x v="0"/>
    <n v="8"/>
    <x v="0"/>
    <n v="0"/>
    <s v="NC"/>
    <s v="375-4107"/>
    <s v="Female"/>
    <n v="71"/>
    <s v="No"/>
    <s v="Yes"/>
    <x v="0"/>
    <x v="0"/>
    <s v="Yes"/>
    <x v="2"/>
    <x v="0"/>
    <n v="43"/>
    <n v="3114"/>
    <x v="0"/>
    <s v="0"/>
    <x v="2"/>
    <x v="0"/>
    <x v="0"/>
    <x v="0"/>
    <x v="0"/>
    <s v="&gt; 40"/>
  </r>
  <r>
    <s v="4007-HINY"/>
    <x v="0"/>
    <x v="69"/>
    <n v="147"/>
    <n v="282.5"/>
    <n v="0"/>
    <n v="0"/>
    <s v="No"/>
    <s v="no"/>
    <n v="0"/>
    <x v="0"/>
    <n v="0"/>
    <x v="1"/>
    <n v="0"/>
    <s v="MN"/>
    <s v="414-7410"/>
    <s v="Female"/>
    <n v="47"/>
    <s v="No"/>
    <s v="No"/>
    <x v="0"/>
    <x v="0"/>
    <s v="No"/>
    <x v="1"/>
    <x v="0"/>
    <n v="9"/>
    <n v="318"/>
    <x v="0"/>
    <s v="0"/>
    <x v="0"/>
    <x v="0"/>
    <x v="0"/>
    <x v="1"/>
    <x v="0"/>
    <s v="10 - 40"/>
  </r>
  <r>
    <s v="2370-SYYX"/>
    <x v="0"/>
    <x v="0"/>
    <n v="2"/>
    <n v="5"/>
    <n v="0"/>
    <n v="0"/>
    <s v="No"/>
    <s v="no"/>
    <n v="0"/>
    <x v="0"/>
    <n v="7"/>
    <x v="0"/>
    <n v="0"/>
    <s v="RI"/>
    <s v="351-2535"/>
    <s v="Male"/>
    <n v="53"/>
    <s v="No"/>
    <s v="No"/>
    <x v="0"/>
    <x v="0"/>
    <s v="No"/>
    <x v="0"/>
    <x v="2"/>
    <n v="33"/>
    <n v="33"/>
    <x v="0"/>
    <s v="0"/>
    <x v="0"/>
    <x v="0"/>
    <x v="0"/>
    <x v="0"/>
    <x v="0"/>
    <s v="&lt; 10"/>
  </r>
  <r>
    <s v="4006-UYVO"/>
    <x v="0"/>
    <x v="63"/>
    <n v="677"/>
    <n v="1144.0999999999999"/>
    <n v="0"/>
    <n v="0"/>
    <s v="No"/>
    <s v="no"/>
    <n v="0"/>
    <x v="0"/>
    <n v="12"/>
    <x v="0"/>
    <n v="0"/>
    <s v="UT"/>
    <s v="416-9615"/>
    <s v="Female"/>
    <n v="27"/>
    <s v="Yes"/>
    <s v="No"/>
    <x v="0"/>
    <x v="0"/>
    <s v="Yes"/>
    <x v="2"/>
    <x v="0"/>
    <n v="51"/>
    <n v="3663"/>
    <x v="0"/>
    <s v="0"/>
    <x v="1"/>
    <x v="0"/>
    <x v="0"/>
    <x v="0"/>
    <x v="0"/>
    <s v="&gt; 40"/>
  </r>
  <r>
    <s v="7772-WDHF"/>
    <x v="0"/>
    <x v="0"/>
    <n v="5"/>
    <n v="10"/>
    <n v="0"/>
    <n v="0"/>
    <s v="No"/>
    <s v="no"/>
    <n v="0"/>
    <x v="0"/>
    <n v="15"/>
    <x v="0"/>
    <n v="0"/>
    <s v="IL"/>
    <s v="390-2755"/>
    <s v="Female"/>
    <n v="58"/>
    <s v="No"/>
    <s v="No"/>
    <x v="0"/>
    <x v="0"/>
    <s v="Yes"/>
    <x v="1"/>
    <x v="2"/>
    <n v="39"/>
    <n v="39"/>
    <x v="0"/>
    <s v="0"/>
    <x v="0"/>
    <x v="0"/>
    <x v="0"/>
    <x v="0"/>
    <x v="0"/>
    <s v="&lt; 10"/>
  </r>
  <r>
    <s v="0517-VWLR"/>
    <x v="0"/>
    <x v="26"/>
    <n v="304"/>
    <n v="697.8"/>
    <n v="0"/>
    <n v="0"/>
    <s v="No"/>
    <s v="no"/>
    <n v="0"/>
    <x v="0"/>
    <n v="0"/>
    <x v="1"/>
    <n v="0"/>
    <s v="MA"/>
    <s v="401-3622"/>
    <s v="Male"/>
    <n v="45"/>
    <s v="No"/>
    <s v="No"/>
    <x v="0"/>
    <x v="0"/>
    <s v="No"/>
    <x v="2"/>
    <x v="2"/>
    <n v="9"/>
    <n v="582"/>
    <x v="0"/>
    <s v="0"/>
    <x v="0"/>
    <x v="0"/>
    <x v="0"/>
    <x v="1"/>
    <x v="0"/>
    <s v="&gt; 40"/>
  </r>
  <r>
    <s v="2652-WYKK"/>
    <x v="0"/>
    <x v="25"/>
    <n v="143"/>
    <n v="478.1"/>
    <n v="0"/>
    <n v="0"/>
    <s v="No"/>
    <s v="no"/>
    <n v="0"/>
    <x v="0"/>
    <n v="20"/>
    <x v="0"/>
    <n v="0"/>
    <s v="OR"/>
    <s v="382-1104"/>
    <s v="Male"/>
    <n v="20"/>
    <s v="Yes"/>
    <s v="No"/>
    <x v="0"/>
    <x v="0"/>
    <s v="Yes"/>
    <x v="1"/>
    <x v="0"/>
    <n v="37"/>
    <n v="2187"/>
    <x v="0"/>
    <s v="0"/>
    <x v="1"/>
    <x v="0"/>
    <x v="0"/>
    <x v="0"/>
    <x v="0"/>
    <s v="&gt; 40"/>
  </r>
  <r>
    <s v="2956-MAMW"/>
    <x v="0"/>
    <x v="8"/>
    <n v="368"/>
    <n v="908.2"/>
    <n v="0"/>
    <n v="0"/>
    <s v="No"/>
    <s v="no"/>
    <n v="0"/>
    <x v="0"/>
    <n v="2"/>
    <x v="0"/>
    <n v="0"/>
    <s v="CA"/>
    <s v="355-9324"/>
    <s v="Male"/>
    <n v="80"/>
    <s v="No"/>
    <s v="Yes"/>
    <x v="0"/>
    <x v="0"/>
    <s v="Yes"/>
    <x v="2"/>
    <x v="2"/>
    <n v="45"/>
    <n v="3170"/>
    <x v="0"/>
    <s v="0"/>
    <x v="2"/>
    <x v="0"/>
    <x v="0"/>
    <x v="1"/>
    <x v="0"/>
    <s v="&gt; 40"/>
  </r>
  <r>
    <s v="9489-SVNE"/>
    <x v="0"/>
    <x v="19"/>
    <n v="371"/>
    <n v="921.9"/>
    <n v="0"/>
    <n v="0"/>
    <s v="No"/>
    <s v="no"/>
    <n v="0"/>
    <x v="0"/>
    <n v="6"/>
    <x v="0"/>
    <n v="0"/>
    <s v="VT"/>
    <s v="401-4052"/>
    <s v="Female"/>
    <n v="58"/>
    <s v="No"/>
    <s v="No"/>
    <x v="0"/>
    <x v="0"/>
    <s v="Yes"/>
    <x v="2"/>
    <x v="0"/>
    <n v="38"/>
    <n v="2313"/>
    <x v="0"/>
    <s v="0"/>
    <x v="0"/>
    <x v="0"/>
    <x v="0"/>
    <x v="0"/>
    <x v="0"/>
    <s v="&gt; 40"/>
  </r>
  <r>
    <s v="9294-MVLK"/>
    <x v="0"/>
    <x v="40"/>
    <n v="390"/>
    <n v="948.4"/>
    <n v="0"/>
    <n v="0"/>
    <s v="No"/>
    <s v="no"/>
    <n v="0"/>
    <x v="0"/>
    <n v="9"/>
    <x v="0"/>
    <n v="0"/>
    <s v="GA"/>
    <s v="361-4910"/>
    <s v="Female"/>
    <n v="36"/>
    <s v="No"/>
    <s v="No"/>
    <x v="0"/>
    <x v="0"/>
    <s v="No"/>
    <x v="2"/>
    <x v="0"/>
    <n v="31"/>
    <n v="2087"/>
    <x v="0"/>
    <s v="0"/>
    <x v="0"/>
    <x v="0"/>
    <x v="0"/>
    <x v="0"/>
    <x v="0"/>
    <s v="&gt; 40"/>
  </r>
  <r>
    <s v="0498-ASIP"/>
    <x v="0"/>
    <x v="18"/>
    <n v="103"/>
    <n v="260"/>
    <n v="0"/>
    <n v="0"/>
    <s v="No"/>
    <s v="no"/>
    <n v="0"/>
    <x v="0"/>
    <n v="1"/>
    <x v="0"/>
    <n v="0"/>
    <s v="ME"/>
    <s v="415-6578"/>
    <s v="Female"/>
    <n v="76"/>
    <s v="No"/>
    <s v="Yes"/>
    <x v="0"/>
    <x v="0"/>
    <s v="No"/>
    <x v="1"/>
    <x v="0"/>
    <n v="54"/>
    <n v="1075"/>
    <x v="0"/>
    <s v="0"/>
    <x v="2"/>
    <x v="0"/>
    <x v="0"/>
    <x v="1"/>
    <x v="0"/>
    <s v="10 - 40"/>
  </r>
  <r>
    <s v="3442-XSVE"/>
    <x v="0"/>
    <x v="48"/>
    <n v="16"/>
    <n v="42.6"/>
    <n v="0"/>
    <n v="0"/>
    <s v="No"/>
    <s v="no"/>
    <n v="0"/>
    <x v="0"/>
    <n v="13"/>
    <x v="1"/>
    <n v="6"/>
    <s v="HI"/>
    <s v="395-5015"/>
    <s v="Female"/>
    <n v="48"/>
    <s v="No"/>
    <s v="No"/>
    <x v="0"/>
    <x v="0"/>
    <s v="No"/>
    <x v="0"/>
    <x v="0"/>
    <n v="33"/>
    <n v="173"/>
    <x v="0"/>
    <s v="0"/>
    <x v="0"/>
    <x v="0"/>
    <x v="0"/>
    <x v="0"/>
    <x v="0"/>
    <s v="&lt; 10"/>
  </r>
  <r>
    <s v="0459-BEFD"/>
    <x v="0"/>
    <x v="51"/>
    <n v="130"/>
    <n v="356.2"/>
    <n v="0"/>
    <n v="0"/>
    <s v="No"/>
    <s v="no"/>
    <n v="0"/>
    <x v="0"/>
    <n v="5"/>
    <x v="0"/>
    <n v="0"/>
    <s v="AZ"/>
    <s v="369-6012"/>
    <s v="Female"/>
    <n v="45"/>
    <s v="No"/>
    <s v="No"/>
    <x v="0"/>
    <x v="0"/>
    <s v="Yes"/>
    <x v="1"/>
    <x v="0"/>
    <n v="23"/>
    <n v="557"/>
    <x v="0"/>
    <s v="0"/>
    <x v="0"/>
    <x v="0"/>
    <x v="0"/>
    <x v="0"/>
    <x v="0"/>
    <s v="10 - 40"/>
  </r>
  <r>
    <s v="5320-VCWC"/>
    <x v="0"/>
    <x v="63"/>
    <n v="365"/>
    <n v="935.9"/>
    <n v="0"/>
    <n v="0"/>
    <s v="No"/>
    <s v="no"/>
    <n v="0"/>
    <x v="0"/>
    <n v="5"/>
    <x v="0"/>
    <n v="0"/>
    <s v="IA"/>
    <s v="380-5873"/>
    <s v="Male"/>
    <n v="53"/>
    <s v="No"/>
    <s v="No"/>
    <x v="0"/>
    <x v="0"/>
    <s v="Yes"/>
    <x v="2"/>
    <x v="2"/>
    <n v="38"/>
    <n v="2743"/>
    <x v="0"/>
    <s v="0"/>
    <x v="0"/>
    <x v="0"/>
    <x v="0"/>
    <x v="0"/>
    <x v="0"/>
    <s v="&gt; 40"/>
  </r>
  <r>
    <s v="5488-EYZA"/>
    <x v="0"/>
    <x v="27"/>
    <n v="224"/>
    <n v="458.3"/>
    <n v="0"/>
    <n v="0"/>
    <s v="No"/>
    <s v="no"/>
    <n v="0"/>
    <x v="0"/>
    <n v="15"/>
    <x v="0"/>
    <n v="0"/>
    <s v="CT"/>
    <s v="372-5384"/>
    <s v="Female"/>
    <n v="28"/>
    <s v="Yes"/>
    <s v="No"/>
    <x v="0"/>
    <x v="0"/>
    <s v="No"/>
    <x v="2"/>
    <x v="2"/>
    <n v="28"/>
    <n v="1850"/>
    <x v="0"/>
    <s v="0"/>
    <x v="1"/>
    <x v="0"/>
    <x v="0"/>
    <x v="0"/>
    <x v="0"/>
    <s v="&gt; 40"/>
  </r>
  <r>
    <s v="7150-RSPO"/>
    <x v="0"/>
    <x v="2"/>
    <n v="78"/>
    <n v="218.1"/>
    <n v="0"/>
    <n v="0"/>
    <s v="No"/>
    <s v="no"/>
    <n v="0"/>
    <x v="0"/>
    <n v="6"/>
    <x v="0"/>
    <n v="0"/>
    <s v="WA"/>
    <s v="419-1863"/>
    <s v="Female"/>
    <n v="40"/>
    <s v="No"/>
    <s v="No"/>
    <x v="0"/>
    <x v="0"/>
    <s v="Yes"/>
    <x v="2"/>
    <x v="2"/>
    <n v="28"/>
    <n v="1211"/>
    <x v="0"/>
    <s v="0"/>
    <x v="0"/>
    <x v="0"/>
    <x v="0"/>
    <x v="0"/>
    <x v="0"/>
    <s v="&gt; 40"/>
  </r>
  <r>
    <s v="8423-DOQR"/>
    <x v="0"/>
    <x v="13"/>
    <n v="76"/>
    <n v="165.9"/>
    <n v="0"/>
    <n v="0"/>
    <s v="No"/>
    <s v="no"/>
    <n v="0"/>
    <x v="0"/>
    <n v="2"/>
    <x v="0"/>
    <n v="0"/>
    <s v="LA"/>
    <s v="382-4024"/>
    <s v="Female"/>
    <n v="55"/>
    <s v="No"/>
    <s v="No"/>
    <x v="0"/>
    <x v="0"/>
    <s v="Yes"/>
    <x v="0"/>
    <x v="0"/>
    <n v="36"/>
    <n v="1003"/>
    <x v="0"/>
    <s v="0"/>
    <x v="0"/>
    <x v="0"/>
    <x v="0"/>
    <x v="1"/>
    <x v="0"/>
    <s v="10 - 40"/>
  </r>
  <r>
    <s v="3242-ERLQ"/>
    <x v="0"/>
    <x v="69"/>
    <n v="271"/>
    <n v="461.2"/>
    <n v="0"/>
    <n v="0"/>
    <s v="No"/>
    <s v="no"/>
    <n v="0"/>
    <x v="0"/>
    <n v="12"/>
    <x v="1"/>
    <n v="49"/>
    <s v="SD"/>
    <s v="331-9149"/>
    <s v="Female"/>
    <n v="51"/>
    <s v="No"/>
    <s v="No"/>
    <x v="0"/>
    <x v="0"/>
    <s v="Yes"/>
    <x v="1"/>
    <x v="2"/>
    <n v="33"/>
    <n v="1167"/>
    <x v="0"/>
    <s v="0"/>
    <x v="0"/>
    <x v="0"/>
    <x v="0"/>
    <x v="0"/>
    <x v="0"/>
    <s v="10 - 40"/>
  </r>
  <r>
    <s v="0085-WJPU"/>
    <x v="0"/>
    <x v="72"/>
    <n v="241"/>
    <n v="681.5"/>
    <n v="0"/>
    <n v="0"/>
    <s v="No"/>
    <s v="no"/>
    <n v="0"/>
    <x v="0"/>
    <n v="13"/>
    <x v="0"/>
    <n v="0"/>
    <s v="WI"/>
    <s v="420-8308"/>
    <s v="Male"/>
    <n v="31"/>
    <s v="No"/>
    <s v="No"/>
    <x v="0"/>
    <x v="0"/>
    <s v="Yes"/>
    <x v="1"/>
    <x v="2"/>
    <n v="23"/>
    <n v="1064"/>
    <x v="0"/>
    <s v="0"/>
    <x v="0"/>
    <x v="0"/>
    <x v="0"/>
    <x v="0"/>
    <x v="0"/>
    <s v="&gt; 40"/>
  </r>
  <r>
    <s v="6890-ACXC"/>
    <x v="0"/>
    <x v="38"/>
    <n v="255"/>
    <n v="665"/>
    <n v="0"/>
    <n v="0"/>
    <s v="No"/>
    <s v="no"/>
    <n v="0"/>
    <x v="0"/>
    <n v="6"/>
    <x v="0"/>
    <n v="0"/>
    <s v="TN"/>
    <s v="384-7724"/>
    <s v="Male"/>
    <n v="54"/>
    <s v="No"/>
    <s v="No"/>
    <x v="0"/>
    <x v="0"/>
    <s v="No"/>
    <x v="1"/>
    <x v="0"/>
    <n v="24"/>
    <n v="1216"/>
    <x v="0"/>
    <s v="0"/>
    <x v="0"/>
    <x v="0"/>
    <x v="0"/>
    <x v="0"/>
    <x v="0"/>
    <s v="&gt; 40"/>
  </r>
  <r>
    <s v="4245-LEIC"/>
    <x v="0"/>
    <x v="74"/>
    <n v="41"/>
    <n v="118.3"/>
    <n v="0"/>
    <n v="0"/>
    <s v="No"/>
    <s v="no"/>
    <n v="0"/>
    <x v="0"/>
    <n v="0"/>
    <x v="1"/>
    <n v="0"/>
    <s v="MT"/>
    <s v="374-5965"/>
    <s v="Male"/>
    <n v="50"/>
    <s v="No"/>
    <s v="No"/>
    <x v="0"/>
    <x v="0"/>
    <s v="No"/>
    <x v="0"/>
    <x v="2"/>
    <n v="10"/>
    <n v="77"/>
    <x v="0"/>
    <s v="0"/>
    <x v="0"/>
    <x v="0"/>
    <x v="0"/>
    <x v="1"/>
    <x v="0"/>
    <s v="&lt; 10"/>
  </r>
  <r>
    <s v="2660-UXEB"/>
    <x v="0"/>
    <x v="43"/>
    <n v="16"/>
    <n v="52.7"/>
    <n v="0"/>
    <n v="0"/>
    <s v="No"/>
    <s v="no"/>
    <n v="0"/>
    <x v="0"/>
    <n v="0"/>
    <x v="1"/>
    <n v="0"/>
    <s v="NE"/>
    <s v="420-6414"/>
    <s v="Female"/>
    <n v="27"/>
    <s v="Yes"/>
    <s v="No"/>
    <x v="0"/>
    <x v="0"/>
    <s v="No"/>
    <x v="0"/>
    <x v="2"/>
    <n v="16"/>
    <n v="57"/>
    <x v="0"/>
    <s v="0"/>
    <x v="1"/>
    <x v="0"/>
    <x v="0"/>
    <x v="1"/>
    <x v="0"/>
    <s v="&lt; 10"/>
  </r>
  <r>
    <s v="3705-HHNW"/>
    <x v="0"/>
    <x v="37"/>
    <n v="19"/>
    <n v="43.4"/>
    <n v="0"/>
    <n v="0"/>
    <s v="No"/>
    <s v="no"/>
    <n v="0"/>
    <x v="0"/>
    <n v="7"/>
    <x v="0"/>
    <n v="0"/>
    <s v="WA"/>
    <s v="392-2708"/>
    <s v="Male"/>
    <n v="50"/>
    <s v="No"/>
    <s v="No"/>
    <x v="0"/>
    <x v="0"/>
    <s v="Yes"/>
    <x v="0"/>
    <x v="0"/>
    <n v="41"/>
    <n v="357"/>
    <x v="0"/>
    <s v="0"/>
    <x v="0"/>
    <x v="0"/>
    <x v="0"/>
    <x v="0"/>
    <x v="0"/>
    <s v="&lt; 10"/>
  </r>
  <r>
    <s v="7594-EFVT"/>
    <x v="0"/>
    <x v="25"/>
    <n v="96"/>
    <n v="357.9"/>
    <n v="0"/>
    <n v="0"/>
    <s v="No"/>
    <s v="no"/>
    <n v="0"/>
    <x v="0"/>
    <n v="15"/>
    <x v="0"/>
    <n v="0"/>
    <s v="WI"/>
    <s v="350-7288"/>
    <s v="Male"/>
    <n v="38"/>
    <s v="No"/>
    <s v="No"/>
    <x v="0"/>
    <x v="0"/>
    <s v="Yes"/>
    <x v="1"/>
    <x v="0"/>
    <n v="24"/>
    <n v="1444"/>
    <x v="0"/>
    <s v="0"/>
    <x v="0"/>
    <x v="0"/>
    <x v="0"/>
    <x v="0"/>
    <x v="0"/>
    <s v="&gt; 40"/>
  </r>
  <r>
    <s v="7684-VWPY"/>
    <x v="0"/>
    <x v="37"/>
    <n v="15"/>
    <n v="47.1"/>
    <n v="9"/>
    <n v="81.900000000000006"/>
    <s v="Yes"/>
    <s v="yes"/>
    <n v="0"/>
    <x v="0"/>
    <n v="0"/>
    <x v="1"/>
    <n v="0"/>
    <s v="DE"/>
    <s v="415-8448"/>
    <s v="Female"/>
    <n v="21"/>
    <s v="Yes"/>
    <s v="No"/>
    <x v="0"/>
    <x v="0"/>
    <s v="No"/>
    <x v="0"/>
    <x v="0"/>
    <n v="7"/>
    <n v="65"/>
    <x v="0"/>
    <s v="0"/>
    <x v="1"/>
    <x v="0"/>
    <x v="0"/>
    <x v="1"/>
    <x v="0"/>
    <s v="&lt; 10"/>
  </r>
  <r>
    <s v="1527-HHSO"/>
    <x v="0"/>
    <x v="10"/>
    <n v="484"/>
    <n v="1110"/>
    <n v="0"/>
    <n v="0"/>
    <s v="No"/>
    <s v="no"/>
    <n v="0"/>
    <x v="0"/>
    <n v="0"/>
    <x v="1"/>
    <n v="0"/>
    <s v="NH"/>
    <s v="392-6331"/>
    <s v="Female"/>
    <n v="36"/>
    <s v="No"/>
    <s v="No"/>
    <x v="0"/>
    <x v="0"/>
    <s v="No"/>
    <x v="2"/>
    <x v="0"/>
    <n v="14"/>
    <n v="1001"/>
    <x v="0"/>
    <s v="0"/>
    <x v="0"/>
    <x v="0"/>
    <x v="0"/>
    <x v="1"/>
    <x v="0"/>
    <s v="&gt; 40"/>
  </r>
  <r>
    <s v="8187-ZGRX"/>
    <x v="0"/>
    <x v="36"/>
    <n v="157"/>
    <n v="377.8"/>
    <n v="0"/>
    <n v="0"/>
    <s v="No"/>
    <s v="no"/>
    <n v="0"/>
    <x v="0"/>
    <n v="2"/>
    <x v="0"/>
    <n v="0"/>
    <s v="VA"/>
    <s v="389-7012"/>
    <s v="Female"/>
    <n v="59"/>
    <s v="No"/>
    <s v="No"/>
    <x v="0"/>
    <x v="0"/>
    <s v="No"/>
    <x v="1"/>
    <x v="0"/>
    <n v="27"/>
    <n v="1148"/>
    <x v="0"/>
    <s v="0"/>
    <x v="0"/>
    <x v="0"/>
    <x v="0"/>
    <x v="1"/>
    <x v="0"/>
    <s v="&gt; 40"/>
  </r>
  <r>
    <s v="1770-VFCZ"/>
    <x v="0"/>
    <x v="59"/>
    <n v="39"/>
    <n v="90.1"/>
    <n v="0"/>
    <n v="0"/>
    <s v="No"/>
    <s v="no"/>
    <n v="0"/>
    <x v="0"/>
    <n v="1"/>
    <x v="0"/>
    <n v="0"/>
    <s v="TN"/>
    <s v="343-3846"/>
    <s v="Female"/>
    <n v="50"/>
    <s v="No"/>
    <s v="No"/>
    <x v="0"/>
    <x v="0"/>
    <s v="Yes"/>
    <x v="0"/>
    <x v="0"/>
    <n v="20"/>
    <n v="457"/>
    <x v="0"/>
    <s v="0"/>
    <x v="0"/>
    <x v="0"/>
    <x v="0"/>
    <x v="1"/>
    <x v="0"/>
    <s v="10 - 40"/>
  </r>
  <r>
    <s v="6785-IEUJ"/>
    <x v="0"/>
    <x v="62"/>
    <n v="489"/>
    <n v="1234.2"/>
    <n v="0"/>
    <n v="0"/>
    <s v="No"/>
    <s v="no"/>
    <n v="0"/>
    <x v="0"/>
    <n v="0"/>
    <x v="1"/>
    <n v="0"/>
    <s v="AZ"/>
    <s v="370-4395"/>
    <s v="Female"/>
    <n v="28"/>
    <s v="Yes"/>
    <s v="No"/>
    <x v="0"/>
    <x v="0"/>
    <s v="No"/>
    <x v="2"/>
    <x v="0"/>
    <n v="7"/>
    <n v="577"/>
    <x v="0"/>
    <s v="0"/>
    <x v="1"/>
    <x v="0"/>
    <x v="0"/>
    <x v="1"/>
    <x v="0"/>
    <s v="&gt; 40"/>
  </r>
  <r>
    <s v="6804-EGLY"/>
    <x v="0"/>
    <x v="59"/>
    <n v="69"/>
    <n v="160.80000000000001"/>
    <n v="0"/>
    <n v="0"/>
    <s v="No"/>
    <s v="no"/>
    <n v="0"/>
    <x v="0"/>
    <n v="4"/>
    <x v="1"/>
    <n v="46"/>
    <s v="MT"/>
    <s v="422-4394"/>
    <s v="Male"/>
    <n v="60"/>
    <s v="No"/>
    <s v="No"/>
    <x v="0"/>
    <x v="0"/>
    <s v="No"/>
    <x v="1"/>
    <x v="2"/>
    <n v="35"/>
    <n v="810"/>
    <x v="0"/>
    <s v="0"/>
    <x v="0"/>
    <x v="0"/>
    <x v="0"/>
    <x v="0"/>
    <x v="0"/>
    <s v="10 - 40"/>
  </r>
  <r>
    <s v="0523-FMKS"/>
    <x v="0"/>
    <x v="0"/>
    <n v="4"/>
    <n v="9"/>
    <n v="0"/>
    <n v="0"/>
    <s v="No"/>
    <s v="no"/>
    <n v="0"/>
    <x v="0"/>
    <n v="13"/>
    <x v="0"/>
    <n v="0"/>
    <s v="OK"/>
    <s v="405-1780"/>
    <s v="Female"/>
    <n v="19"/>
    <s v="Yes"/>
    <s v="No"/>
    <x v="0"/>
    <x v="0"/>
    <s v="No"/>
    <x v="0"/>
    <x v="2"/>
    <n v="14"/>
    <n v="14"/>
    <x v="0"/>
    <s v="0"/>
    <x v="1"/>
    <x v="0"/>
    <x v="0"/>
    <x v="0"/>
    <x v="0"/>
    <s v="&lt; 10"/>
  </r>
  <r>
    <s v="7411-DIZF"/>
    <x v="0"/>
    <x v="63"/>
    <n v="433"/>
    <n v="1072.9000000000001"/>
    <n v="0"/>
    <n v="0"/>
    <s v="No"/>
    <s v="no"/>
    <n v="0"/>
    <x v="0"/>
    <n v="0"/>
    <x v="1"/>
    <n v="0"/>
    <s v="ID"/>
    <s v="393-2220"/>
    <s v="Male"/>
    <n v="61"/>
    <s v="No"/>
    <s v="No"/>
    <x v="0"/>
    <x v="0"/>
    <s v="No"/>
    <x v="2"/>
    <x v="0"/>
    <n v="10"/>
    <n v="735"/>
    <x v="0"/>
    <s v="0"/>
    <x v="0"/>
    <x v="0"/>
    <x v="0"/>
    <x v="1"/>
    <x v="0"/>
    <s v="&gt; 40"/>
  </r>
  <r>
    <s v="5805-JAWC"/>
    <x v="0"/>
    <x v="65"/>
    <n v="188"/>
    <n v="444.6"/>
    <n v="0"/>
    <n v="0"/>
    <s v="No"/>
    <s v="no"/>
    <n v="0"/>
    <x v="0"/>
    <n v="2"/>
    <x v="0"/>
    <n v="0"/>
    <s v="NV"/>
    <s v="355-8299"/>
    <s v="Male"/>
    <n v="44"/>
    <s v="No"/>
    <s v="No"/>
    <x v="0"/>
    <x v="0"/>
    <s v="No"/>
    <x v="1"/>
    <x v="2"/>
    <n v="14"/>
    <n v="688"/>
    <x v="0"/>
    <s v="0"/>
    <x v="0"/>
    <x v="0"/>
    <x v="0"/>
    <x v="1"/>
    <x v="0"/>
    <s v="&gt; 40"/>
  </r>
  <r>
    <s v="0013-IXQX"/>
    <x v="0"/>
    <x v="70"/>
    <n v="41"/>
    <n v="118.3"/>
    <n v="0"/>
    <n v="0"/>
    <s v="No"/>
    <s v="no"/>
    <n v="0"/>
    <x v="0"/>
    <n v="14"/>
    <x v="0"/>
    <n v="0"/>
    <s v="MS"/>
    <s v="358-1922"/>
    <s v="Female"/>
    <n v="24"/>
    <s v="Yes"/>
    <s v="No"/>
    <x v="0"/>
    <x v="0"/>
    <s v="No"/>
    <x v="0"/>
    <x v="0"/>
    <n v="37"/>
    <n v="553"/>
    <x v="0"/>
    <s v="0"/>
    <x v="1"/>
    <x v="0"/>
    <x v="0"/>
    <x v="0"/>
    <x v="0"/>
    <s v="10 - 40"/>
  </r>
  <r>
    <s v="8685-MCEL"/>
    <x v="0"/>
    <x v="39"/>
    <n v="47"/>
    <n v="119.4"/>
    <n v="60"/>
    <n v="219"/>
    <s v="Yes"/>
    <s v="yes"/>
    <n v="0"/>
    <x v="0"/>
    <n v="0"/>
    <x v="1"/>
    <n v="0"/>
    <s v="WY"/>
    <s v="346-1629"/>
    <s v="Male"/>
    <n v="54"/>
    <s v="No"/>
    <s v="No"/>
    <x v="0"/>
    <x v="0"/>
    <s v="No"/>
    <x v="2"/>
    <x v="0"/>
    <n v="10"/>
    <n v="308"/>
    <x v="0"/>
    <s v="0"/>
    <x v="0"/>
    <x v="0"/>
    <x v="0"/>
    <x v="1"/>
    <x v="0"/>
    <s v="10 - 40"/>
  </r>
  <r>
    <s v="4646-BFTH"/>
    <x v="0"/>
    <x v="3"/>
    <n v="36"/>
    <n v="90"/>
    <n v="0"/>
    <n v="0"/>
    <s v="No"/>
    <s v="no"/>
    <n v="0"/>
    <x v="0"/>
    <n v="2"/>
    <x v="0"/>
    <n v="0"/>
    <s v="HI"/>
    <s v="380-1096"/>
    <s v="Female"/>
    <n v="68"/>
    <s v="No"/>
    <s v="Yes"/>
    <x v="0"/>
    <x v="0"/>
    <s v="Yes"/>
    <x v="2"/>
    <x v="2"/>
    <n v="21"/>
    <n v="213"/>
    <x v="0"/>
    <s v="0"/>
    <x v="2"/>
    <x v="0"/>
    <x v="0"/>
    <x v="1"/>
    <x v="0"/>
    <s v="10 - 40"/>
  </r>
  <r>
    <s v="5759-CMDH"/>
    <x v="0"/>
    <x v="74"/>
    <n v="10"/>
    <n v="28.3"/>
    <n v="0"/>
    <n v="0"/>
    <s v="No"/>
    <s v="no"/>
    <n v="0"/>
    <x v="0"/>
    <n v="0"/>
    <x v="1"/>
    <n v="0"/>
    <s v="AK"/>
    <s v="356-5244"/>
    <s v="Female"/>
    <n v="53"/>
    <s v="No"/>
    <s v="No"/>
    <x v="0"/>
    <x v="0"/>
    <s v="No"/>
    <x v="2"/>
    <x v="2"/>
    <n v="8"/>
    <n v="55"/>
    <x v="0"/>
    <s v="0"/>
    <x v="0"/>
    <x v="0"/>
    <x v="0"/>
    <x v="1"/>
    <x v="0"/>
    <s v="&lt; 10"/>
  </r>
  <r>
    <s v="8023-HFEH"/>
    <x v="0"/>
    <x v="33"/>
    <n v="313"/>
    <n v="770.2"/>
    <n v="0"/>
    <n v="0"/>
    <s v="No"/>
    <s v="no"/>
    <n v="0"/>
    <x v="0"/>
    <n v="24"/>
    <x v="0"/>
    <n v="0"/>
    <s v="MD"/>
    <s v="341-1412"/>
    <s v="Male"/>
    <n v="22"/>
    <s v="Yes"/>
    <s v="No"/>
    <x v="0"/>
    <x v="0"/>
    <s v="Yes"/>
    <x v="1"/>
    <x v="2"/>
    <n v="34"/>
    <n v="2204"/>
    <x v="0"/>
    <s v="0"/>
    <x v="1"/>
    <x v="0"/>
    <x v="0"/>
    <x v="0"/>
    <x v="0"/>
    <s v="&gt; 40"/>
  </r>
  <r>
    <s v="8684-KRGJ"/>
    <x v="0"/>
    <x v="58"/>
    <n v="111"/>
    <n v="302.10000000000002"/>
    <n v="0"/>
    <n v="0"/>
    <s v="No"/>
    <s v="no"/>
    <n v="0"/>
    <x v="0"/>
    <n v="0"/>
    <x v="1"/>
    <n v="0"/>
    <s v="MA"/>
    <s v="387-7371"/>
    <s v="Female"/>
    <n v="27"/>
    <s v="Yes"/>
    <s v="No"/>
    <x v="0"/>
    <x v="0"/>
    <s v="No"/>
    <x v="0"/>
    <x v="2"/>
    <n v="12"/>
    <n v="334"/>
    <x v="0"/>
    <s v="0"/>
    <x v="1"/>
    <x v="0"/>
    <x v="0"/>
    <x v="1"/>
    <x v="0"/>
    <s v="10 - 40"/>
  </r>
  <r>
    <s v="0174-JXYJ"/>
    <x v="0"/>
    <x v="12"/>
    <n v="142"/>
    <n v="356.4"/>
    <n v="0"/>
    <n v="0"/>
    <s v="No"/>
    <s v="no"/>
    <n v="0"/>
    <x v="0"/>
    <n v="2"/>
    <x v="0"/>
    <n v="0"/>
    <s v="SD"/>
    <s v="392-2555"/>
    <s v="Female"/>
    <n v="42"/>
    <s v="No"/>
    <s v="No"/>
    <x v="0"/>
    <x v="0"/>
    <s v="Yes"/>
    <x v="1"/>
    <x v="2"/>
    <n v="52"/>
    <n v="3088"/>
    <x v="0"/>
    <s v="0"/>
    <x v="0"/>
    <x v="0"/>
    <x v="0"/>
    <x v="1"/>
    <x v="0"/>
    <s v="&gt; 40"/>
  </r>
  <r>
    <s v="6169-UEWN"/>
    <x v="0"/>
    <x v="66"/>
    <n v="98"/>
    <n v="224.7"/>
    <n v="0"/>
    <n v="0"/>
    <s v="No"/>
    <s v="no"/>
    <n v="0"/>
    <x v="0"/>
    <n v="0"/>
    <x v="1"/>
    <n v="0"/>
    <s v="NC"/>
    <s v="338-6550"/>
    <s v="Male"/>
    <n v="56"/>
    <s v="No"/>
    <s v="No"/>
    <x v="0"/>
    <x v="0"/>
    <s v="No"/>
    <x v="2"/>
    <x v="2"/>
    <n v="12"/>
    <n v="227"/>
    <x v="0"/>
    <s v="0"/>
    <x v="0"/>
    <x v="0"/>
    <x v="0"/>
    <x v="1"/>
    <x v="0"/>
    <s v="10 - 40"/>
  </r>
  <r>
    <s v="1794-BFUL"/>
    <x v="0"/>
    <x v="38"/>
    <n v="255"/>
    <n v="565.70000000000005"/>
    <n v="0"/>
    <n v="0"/>
    <s v="No"/>
    <s v="no"/>
    <n v="0"/>
    <x v="0"/>
    <n v="8"/>
    <x v="0"/>
    <n v="0"/>
    <s v="KY"/>
    <s v="403-1953"/>
    <s v="Female"/>
    <n v="23"/>
    <s v="Yes"/>
    <s v="No"/>
    <x v="0"/>
    <x v="0"/>
    <s v="No"/>
    <x v="0"/>
    <x v="0"/>
    <n v="25"/>
    <n v="1271"/>
    <x v="0"/>
    <s v="0"/>
    <x v="1"/>
    <x v="0"/>
    <x v="0"/>
    <x v="0"/>
    <x v="0"/>
    <s v="&gt; 40"/>
  </r>
  <r>
    <s v="5882-CRFL"/>
    <x v="0"/>
    <x v="23"/>
    <n v="393"/>
    <n v="1053.5999999999999"/>
    <n v="0"/>
    <n v="0"/>
    <s v="No"/>
    <s v="no"/>
    <n v="0"/>
    <x v="0"/>
    <n v="7"/>
    <x v="0"/>
    <n v="0"/>
    <s v="WA"/>
    <s v="357-6039"/>
    <s v="Female"/>
    <n v="49"/>
    <s v="No"/>
    <s v="No"/>
    <x v="0"/>
    <x v="0"/>
    <s v="Yes"/>
    <x v="2"/>
    <x v="2"/>
    <n v="41"/>
    <n v="2731"/>
    <x v="0"/>
    <s v="0"/>
    <x v="0"/>
    <x v="0"/>
    <x v="0"/>
    <x v="0"/>
    <x v="0"/>
    <s v="&gt; 40"/>
  </r>
  <r>
    <s v="8332-FIIB"/>
    <x v="0"/>
    <x v="57"/>
    <n v="363"/>
    <n v="821"/>
    <n v="0"/>
    <n v="0"/>
    <s v="No"/>
    <s v="no"/>
    <n v="0"/>
    <x v="0"/>
    <n v="5"/>
    <x v="0"/>
    <n v="0"/>
    <s v="WA"/>
    <s v="359-2915"/>
    <s v="Male"/>
    <n v="37"/>
    <s v="No"/>
    <s v="No"/>
    <x v="0"/>
    <x v="0"/>
    <s v="Yes"/>
    <x v="2"/>
    <x v="0"/>
    <n v="38"/>
    <n v="2799"/>
    <x v="0"/>
    <s v="0"/>
    <x v="0"/>
    <x v="0"/>
    <x v="0"/>
    <x v="0"/>
    <x v="0"/>
    <s v="&gt; 40"/>
  </r>
  <r>
    <s v="4391-PFJT"/>
    <x v="0"/>
    <x v="60"/>
    <n v="107"/>
    <n v="267.2"/>
    <n v="0"/>
    <n v="0"/>
    <s v="No"/>
    <s v="no"/>
    <n v="0"/>
    <x v="0"/>
    <n v="0"/>
    <x v="1"/>
    <n v="0"/>
    <s v="ME"/>
    <s v="381-4562"/>
    <s v="Male"/>
    <n v="63"/>
    <s v="No"/>
    <s v="No"/>
    <x v="0"/>
    <x v="0"/>
    <s v="No"/>
    <x v="1"/>
    <x v="0"/>
    <n v="11"/>
    <n v="718"/>
    <x v="0"/>
    <s v="0"/>
    <x v="0"/>
    <x v="0"/>
    <x v="0"/>
    <x v="1"/>
    <x v="0"/>
    <s v="&gt; 40"/>
  </r>
  <r>
    <s v="6019-GOBB"/>
    <x v="0"/>
    <x v="37"/>
    <n v="30"/>
    <n v="82.5"/>
    <n v="0"/>
    <n v="0"/>
    <s v="No"/>
    <s v="no"/>
    <n v="0"/>
    <x v="0"/>
    <n v="0"/>
    <x v="1"/>
    <n v="0"/>
    <s v="TX"/>
    <s v="330-6436"/>
    <s v="Female"/>
    <n v="42"/>
    <s v="No"/>
    <s v="No"/>
    <x v="0"/>
    <x v="0"/>
    <s v="No"/>
    <x v="0"/>
    <x v="0"/>
    <n v="7"/>
    <n v="64"/>
    <x v="0"/>
    <s v="0"/>
    <x v="0"/>
    <x v="0"/>
    <x v="0"/>
    <x v="1"/>
    <x v="0"/>
    <s v="&lt; 10"/>
  </r>
  <r>
    <s v="4190-IHTR"/>
    <x v="0"/>
    <x v="61"/>
    <n v="22"/>
    <n v="50.6"/>
    <n v="0"/>
    <n v="0"/>
    <s v="No"/>
    <s v="no"/>
    <n v="0"/>
    <x v="0"/>
    <n v="14"/>
    <x v="0"/>
    <n v="0"/>
    <s v="IA"/>
    <s v="332-4289"/>
    <s v="Female"/>
    <n v="63"/>
    <s v="No"/>
    <s v="No"/>
    <x v="0"/>
    <x v="0"/>
    <s v="No"/>
    <x v="0"/>
    <x v="2"/>
    <n v="29"/>
    <n v="244"/>
    <x v="0"/>
    <s v="0"/>
    <x v="0"/>
    <x v="0"/>
    <x v="0"/>
    <x v="0"/>
    <x v="0"/>
    <s v="&lt; 10"/>
  </r>
  <r>
    <s v="3512-RHBO"/>
    <x v="0"/>
    <x v="35"/>
    <n v="234"/>
    <n v="620"/>
    <n v="0"/>
    <n v="0"/>
    <s v="No"/>
    <s v="no"/>
    <n v="0"/>
    <x v="0"/>
    <n v="12"/>
    <x v="0"/>
    <n v="0"/>
    <s v="AZ"/>
    <s v="386-3596"/>
    <s v="Male"/>
    <n v="28"/>
    <s v="Yes"/>
    <s v="No"/>
    <x v="0"/>
    <x v="0"/>
    <s v="Yes"/>
    <x v="0"/>
    <x v="0"/>
    <n v="50"/>
    <n v="2364"/>
    <x v="0"/>
    <s v="0"/>
    <x v="1"/>
    <x v="0"/>
    <x v="0"/>
    <x v="0"/>
    <x v="0"/>
    <s v="&gt; 40"/>
  </r>
  <r>
    <s v="4608-ZHQJ"/>
    <x v="0"/>
    <x v="3"/>
    <n v="37"/>
    <n v="104.8"/>
    <n v="0"/>
    <n v="0"/>
    <s v="No"/>
    <s v="no"/>
    <n v="0"/>
    <x v="0"/>
    <n v="43"/>
    <x v="0"/>
    <n v="0"/>
    <s v="ND"/>
    <s v="337-3740"/>
    <s v="Male"/>
    <n v="25"/>
    <s v="Yes"/>
    <s v="No"/>
    <x v="0"/>
    <x v="0"/>
    <s v="No"/>
    <x v="0"/>
    <x v="2"/>
    <n v="44"/>
    <n v="466"/>
    <x v="0"/>
    <s v="0"/>
    <x v="1"/>
    <x v="0"/>
    <x v="0"/>
    <x v="0"/>
    <x v="0"/>
    <s v="10 - 40"/>
  </r>
  <r>
    <s v="0321-DRWD"/>
    <x v="0"/>
    <x v="8"/>
    <n v="120"/>
    <n v="281.5"/>
    <n v="0"/>
    <n v="0"/>
    <s v="No"/>
    <s v="no"/>
    <n v="0"/>
    <x v="0"/>
    <n v="5"/>
    <x v="1"/>
    <n v="51"/>
    <s v="OK"/>
    <s v="394-2553"/>
    <s v="Female"/>
    <n v="46"/>
    <s v="No"/>
    <s v="No"/>
    <x v="0"/>
    <x v="0"/>
    <s v="Yes"/>
    <x v="2"/>
    <x v="0"/>
    <n v="60"/>
    <n v="4224"/>
    <x v="0"/>
    <s v="0"/>
    <x v="0"/>
    <x v="0"/>
    <x v="0"/>
    <x v="0"/>
    <x v="0"/>
    <s v="&gt; 40"/>
  </r>
  <r>
    <s v="6813-LUJE"/>
    <x v="0"/>
    <x v="45"/>
    <n v="72"/>
    <n v="258.60000000000002"/>
    <n v="0"/>
    <n v="0"/>
    <s v="No"/>
    <s v="no"/>
    <n v="0"/>
    <x v="0"/>
    <n v="4"/>
    <x v="0"/>
    <n v="0"/>
    <s v="CT"/>
    <s v="339-1330"/>
    <s v="Female"/>
    <n v="67"/>
    <s v="No"/>
    <s v="Yes"/>
    <x v="0"/>
    <x v="0"/>
    <s v="Yes"/>
    <x v="2"/>
    <x v="2"/>
    <n v="44"/>
    <n v="2286"/>
    <x v="0"/>
    <s v="0"/>
    <x v="2"/>
    <x v="0"/>
    <x v="0"/>
    <x v="0"/>
    <x v="0"/>
    <s v="&gt; 40"/>
  </r>
  <r>
    <s v="0935-CDJI"/>
    <x v="0"/>
    <x v="25"/>
    <n v="138"/>
    <n v="298.5"/>
    <n v="240"/>
    <n v="516"/>
    <s v="Yes"/>
    <s v="yes"/>
    <n v="0"/>
    <x v="0"/>
    <n v="1"/>
    <x v="0"/>
    <n v="0"/>
    <s v="VA"/>
    <s v="384-9254"/>
    <s v="Male"/>
    <n v="64"/>
    <s v="No"/>
    <s v="No"/>
    <x v="0"/>
    <x v="0"/>
    <s v="No"/>
    <x v="1"/>
    <x v="0"/>
    <n v="28"/>
    <n v="1655"/>
    <x v="0"/>
    <s v="0"/>
    <x v="0"/>
    <x v="0"/>
    <x v="0"/>
    <x v="1"/>
    <x v="0"/>
    <s v="&gt; 40"/>
  </r>
  <r>
    <s v="4037-ICOU"/>
    <x v="0"/>
    <x v="22"/>
    <n v="321"/>
    <n v="690.7"/>
    <n v="0"/>
    <n v="0"/>
    <s v="No"/>
    <s v="no"/>
    <n v="0"/>
    <x v="0"/>
    <n v="6"/>
    <x v="0"/>
    <n v="0"/>
    <s v="VT"/>
    <s v="355-9475"/>
    <s v="Male"/>
    <n v="44"/>
    <s v="No"/>
    <s v="No"/>
    <x v="0"/>
    <x v="0"/>
    <s v="Yes"/>
    <x v="1"/>
    <x v="0"/>
    <n v="47"/>
    <n v="2500"/>
    <x v="0"/>
    <s v="0"/>
    <x v="0"/>
    <x v="0"/>
    <x v="0"/>
    <x v="0"/>
    <x v="0"/>
    <s v="&gt; 40"/>
  </r>
  <r>
    <s v="6378-XGUM"/>
    <x v="0"/>
    <x v="1"/>
    <n v="56"/>
    <n v="133.6"/>
    <n v="0"/>
    <n v="0"/>
    <s v="No"/>
    <s v="no"/>
    <n v="0"/>
    <x v="0"/>
    <n v="6"/>
    <x v="0"/>
    <n v="0"/>
    <s v="SD"/>
    <s v="334-1337"/>
    <s v="Female"/>
    <n v="37"/>
    <s v="No"/>
    <s v="No"/>
    <x v="0"/>
    <x v="0"/>
    <s v="No"/>
    <x v="0"/>
    <x v="2"/>
    <n v="35"/>
    <n v="1153"/>
    <x v="0"/>
    <s v="0"/>
    <x v="0"/>
    <x v="0"/>
    <x v="0"/>
    <x v="0"/>
    <x v="0"/>
    <s v="10 - 40"/>
  </r>
  <r>
    <s v="5764-IPPW"/>
    <x v="0"/>
    <x v="58"/>
    <n v="103"/>
    <n v="212.6"/>
    <n v="0"/>
    <n v="0"/>
    <s v="No"/>
    <s v="no"/>
    <n v="0"/>
    <x v="0"/>
    <n v="0"/>
    <x v="1"/>
    <n v="0"/>
    <s v="PA"/>
    <s v="359-1441"/>
    <s v="Female"/>
    <n v="66"/>
    <s v="No"/>
    <s v="Yes"/>
    <x v="0"/>
    <x v="0"/>
    <s v="No"/>
    <x v="2"/>
    <x v="0"/>
    <n v="8"/>
    <n v="205"/>
    <x v="0"/>
    <s v="0"/>
    <x v="2"/>
    <x v="0"/>
    <x v="0"/>
    <x v="1"/>
    <x v="0"/>
    <s v="10 - 40"/>
  </r>
  <r>
    <s v="0439-HLGW"/>
    <x v="0"/>
    <x v="59"/>
    <n v="62"/>
    <n v="161.1"/>
    <n v="0"/>
    <n v="0"/>
    <s v="No"/>
    <s v="no"/>
    <n v="0"/>
    <x v="0"/>
    <n v="8"/>
    <x v="0"/>
    <n v="0"/>
    <s v="CT"/>
    <s v="374-1551"/>
    <s v="Male"/>
    <n v="51"/>
    <s v="No"/>
    <s v="No"/>
    <x v="0"/>
    <x v="0"/>
    <s v="No"/>
    <x v="0"/>
    <x v="2"/>
    <n v="47"/>
    <n v="1091"/>
    <x v="0"/>
    <s v="0"/>
    <x v="0"/>
    <x v="0"/>
    <x v="0"/>
    <x v="0"/>
    <x v="0"/>
    <s v="10 - 40"/>
  </r>
  <r>
    <s v="8784-IEDI"/>
    <x v="0"/>
    <x v="21"/>
    <n v="199"/>
    <n v="457.4"/>
    <n v="0"/>
    <n v="0"/>
    <s v="No"/>
    <s v="no"/>
    <n v="0"/>
    <x v="0"/>
    <n v="1"/>
    <x v="0"/>
    <n v="0"/>
    <s v="MI"/>
    <s v="337-4749"/>
    <s v="Male"/>
    <n v="61"/>
    <s v="No"/>
    <s v="No"/>
    <x v="0"/>
    <x v="0"/>
    <s v="Yes"/>
    <x v="2"/>
    <x v="2"/>
    <n v="30"/>
    <n v="1351"/>
    <x v="0"/>
    <s v="0"/>
    <x v="0"/>
    <x v="0"/>
    <x v="0"/>
    <x v="1"/>
    <x v="0"/>
    <s v="&gt; 40"/>
  </r>
  <r>
    <s v="3116-WYGX"/>
    <x v="0"/>
    <x v="14"/>
    <n v="148"/>
    <n v="282.60000000000002"/>
    <n v="0"/>
    <n v="0"/>
    <s v="No"/>
    <s v="no"/>
    <n v="0"/>
    <x v="0"/>
    <n v="8"/>
    <x v="0"/>
    <n v="0"/>
    <s v="VT"/>
    <s v="364-9240"/>
    <s v="Male"/>
    <n v="39"/>
    <s v="No"/>
    <s v="No"/>
    <x v="0"/>
    <x v="0"/>
    <s v="Yes"/>
    <x v="2"/>
    <x v="0"/>
    <n v="46"/>
    <n v="3276"/>
    <x v="0"/>
    <s v="0"/>
    <x v="0"/>
    <x v="0"/>
    <x v="0"/>
    <x v="0"/>
    <x v="0"/>
    <s v="&gt; 40"/>
  </r>
  <r>
    <s v="0613-GNOH"/>
    <x v="0"/>
    <x v="10"/>
    <n v="228"/>
    <n v="548.5"/>
    <n v="0"/>
    <n v="0"/>
    <s v="No"/>
    <s v="no"/>
    <n v="0"/>
    <x v="0"/>
    <n v="3"/>
    <x v="0"/>
    <n v="0"/>
    <s v="MO"/>
    <s v="336-1462"/>
    <s v="Female"/>
    <n v="60"/>
    <s v="No"/>
    <s v="No"/>
    <x v="0"/>
    <x v="0"/>
    <s v="Yes"/>
    <x v="2"/>
    <x v="0"/>
    <n v="27"/>
    <n v="1844"/>
    <x v="0"/>
    <s v="0"/>
    <x v="0"/>
    <x v="0"/>
    <x v="0"/>
    <x v="0"/>
    <x v="0"/>
    <s v="&gt; 40"/>
  </r>
  <r>
    <s v="3636-CDAA"/>
    <x v="0"/>
    <x v="15"/>
    <n v="7"/>
    <n v="18.3"/>
    <n v="0"/>
    <n v="0"/>
    <s v="No"/>
    <s v="no"/>
    <n v="0"/>
    <x v="0"/>
    <n v="3"/>
    <x v="1"/>
    <n v="4"/>
    <s v="NJ"/>
    <s v="412-7606"/>
    <s v="Male"/>
    <n v="36"/>
    <s v="No"/>
    <s v="No"/>
    <x v="0"/>
    <x v="0"/>
    <s v="No"/>
    <x v="0"/>
    <x v="2"/>
    <n v="39"/>
    <n v="72"/>
    <x v="0"/>
    <s v="0"/>
    <x v="0"/>
    <x v="0"/>
    <x v="0"/>
    <x v="0"/>
    <x v="0"/>
    <s v="&lt; 10"/>
  </r>
  <r>
    <s v="4154-UJFU"/>
    <x v="0"/>
    <x v="17"/>
    <n v="257"/>
    <n v="700.9"/>
    <n v="0"/>
    <n v="0"/>
    <s v="No"/>
    <s v="no"/>
    <n v="0"/>
    <x v="0"/>
    <n v="0"/>
    <x v="1"/>
    <n v="0"/>
    <s v="GA"/>
    <s v="380-6342"/>
    <s v="Female"/>
    <n v="42"/>
    <s v="No"/>
    <s v="No"/>
    <x v="0"/>
    <x v="0"/>
    <s v="No"/>
    <x v="1"/>
    <x v="2"/>
    <n v="15"/>
    <n v="720"/>
    <x v="0"/>
    <s v="0"/>
    <x v="0"/>
    <x v="0"/>
    <x v="0"/>
    <x v="1"/>
    <x v="0"/>
    <s v="&gt; 40"/>
  </r>
  <r>
    <s v="7347-XRJN"/>
    <x v="0"/>
    <x v="35"/>
    <n v="136"/>
    <n v="287.10000000000002"/>
    <n v="0"/>
    <n v="0"/>
    <s v="No"/>
    <s v="no"/>
    <n v="0"/>
    <x v="0"/>
    <n v="5"/>
    <x v="0"/>
    <n v="0"/>
    <s v="AZ"/>
    <s v="341-5892"/>
    <s v="Female"/>
    <n v="42"/>
    <s v="No"/>
    <s v="No"/>
    <x v="0"/>
    <x v="0"/>
    <s v="Yes"/>
    <x v="2"/>
    <x v="2"/>
    <n v="35"/>
    <n v="1677"/>
    <x v="0"/>
    <s v="0"/>
    <x v="0"/>
    <x v="0"/>
    <x v="0"/>
    <x v="0"/>
    <x v="0"/>
    <s v="&gt; 40"/>
  </r>
  <r>
    <s v="3557-MTQA"/>
    <x v="0"/>
    <x v="27"/>
    <n v="439"/>
    <n v="846"/>
    <n v="0"/>
    <n v="0"/>
    <s v="No"/>
    <s v="no"/>
    <n v="0"/>
    <x v="0"/>
    <n v="2"/>
    <x v="0"/>
    <n v="0"/>
    <s v="SD"/>
    <s v="334-4678"/>
    <s v="Male"/>
    <n v="38"/>
    <s v="No"/>
    <s v="No"/>
    <x v="0"/>
    <x v="0"/>
    <s v="Yes"/>
    <x v="2"/>
    <x v="2"/>
    <n v="36"/>
    <n v="2318"/>
    <x v="0"/>
    <s v="0"/>
    <x v="0"/>
    <x v="0"/>
    <x v="0"/>
    <x v="1"/>
    <x v="0"/>
    <s v="&gt; 40"/>
  </r>
  <r>
    <s v="8951-EJQI"/>
    <x v="0"/>
    <x v="14"/>
    <n v="722"/>
    <n v="1066.5"/>
    <n v="0"/>
    <n v="0"/>
    <s v="No"/>
    <s v="no"/>
    <n v="0"/>
    <x v="0"/>
    <n v="30"/>
    <x v="0"/>
    <n v="0"/>
    <s v="NY"/>
    <s v="379-2991"/>
    <s v="Female"/>
    <n v="29"/>
    <s v="Yes"/>
    <s v="No"/>
    <x v="0"/>
    <x v="0"/>
    <s v="Yes"/>
    <x v="2"/>
    <x v="2"/>
    <n v="42"/>
    <n v="2951"/>
    <x v="0"/>
    <s v="0"/>
    <x v="1"/>
    <x v="0"/>
    <x v="0"/>
    <x v="0"/>
    <x v="0"/>
    <s v="&gt; 40"/>
  </r>
  <r>
    <s v="5107-YTCO"/>
    <x v="0"/>
    <x v="13"/>
    <n v="220"/>
    <n v="455.1"/>
    <n v="0"/>
    <n v="0"/>
    <s v="No"/>
    <s v="no"/>
    <n v="0"/>
    <x v="0"/>
    <n v="8"/>
    <x v="1"/>
    <n v="75"/>
    <s v="NE"/>
    <s v="356-4832"/>
    <s v="Male"/>
    <n v="66"/>
    <s v="No"/>
    <s v="Yes"/>
    <x v="0"/>
    <x v="0"/>
    <s v="Yes"/>
    <x v="0"/>
    <x v="0"/>
    <n v="38"/>
    <n v="1093"/>
    <x v="0"/>
    <s v="0"/>
    <x v="2"/>
    <x v="0"/>
    <x v="0"/>
    <x v="0"/>
    <x v="0"/>
    <s v="10 - 40"/>
  </r>
  <r>
    <s v="0939-DEVI"/>
    <x v="0"/>
    <x v="44"/>
    <n v="87"/>
    <n v="277.89999999999998"/>
    <n v="0"/>
    <n v="0"/>
    <s v="No"/>
    <s v="no"/>
    <n v="0"/>
    <x v="0"/>
    <n v="0"/>
    <x v="1"/>
    <n v="0"/>
    <s v="OK"/>
    <s v="413-4040"/>
    <s v="Male"/>
    <n v="21"/>
    <s v="Yes"/>
    <s v="No"/>
    <x v="0"/>
    <x v="0"/>
    <s v="No"/>
    <x v="1"/>
    <x v="2"/>
    <n v="11"/>
    <n v="345"/>
    <x v="0"/>
    <s v="0"/>
    <x v="1"/>
    <x v="0"/>
    <x v="0"/>
    <x v="1"/>
    <x v="0"/>
    <s v="10 - 40"/>
  </r>
  <r>
    <s v="5527-MMNM"/>
    <x v="0"/>
    <x v="0"/>
    <n v="7"/>
    <n v="16"/>
    <n v="0"/>
    <n v="0"/>
    <s v="No"/>
    <s v="no"/>
    <n v="0"/>
    <x v="0"/>
    <n v="0"/>
    <x v="1"/>
    <n v="0"/>
    <s v="NC"/>
    <s v="366-4444"/>
    <s v="Female"/>
    <n v="50"/>
    <s v="No"/>
    <s v="No"/>
    <x v="0"/>
    <x v="0"/>
    <s v="No"/>
    <x v="0"/>
    <x v="2"/>
    <n v="12"/>
    <n v="12"/>
    <x v="0"/>
    <s v="0"/>
    <x v="0"/>
    <x v="0"/>
    <x v="0"/>
    <x v="1"/>
    <x v="0"/>
    <s v="&lt; 10"/>
  </r>
  <r>
    <s v="6818-KHQP"/>
    <x v="0"/>
    <x v="43"/>
    <n v="17"/>
    <n v="50.1"/>
    <n v="0"/>
    <n v="0"/>
    <s v="No"/>
    <s v="no"/>
    <n v="0"/>
    <x v="0"/>
    <n v="15"/>
    <x v="0"/>
    <n v="0"/>
    <s v="VT"/>
    <s v="413-7655"/>
    <s v="Female"/>
    <n v="26"/>
    <s v="Yes"/>
    <s v="No"/>
    <x v="0"/>
    <x v="0"/>
    <s v="Yes"/>
    <x v="0"/>
    <x v="2"/>
    <n v="31"/>
    <n v="121"/>
    <x v="0"/>
    <s v="0"/>
    <x v="1"/>
    <x v="0"/>
    <x v="0"/>
    <x v="0"/>
    <x v="0"/>
    <s v="&lt; 10"/>
  </r>
  <r>
    <s v="1202-GKJN"/>
    <x v="0"/>
    <x v="59"/>
    <n v="80"/>
    <n v="229.8"/>
    <n v="0"/>
    <n v="0"/>
    <s v="No"/>
    <s v="no"/>
    <n v="0"/>
    <x v="0"/>
    <n v="1"/>
    <x v="0"/>
    <n v="0"/>
    <s v="TX"/>
    <s v="371-2316"/>
    <s v="Female"/>
    <n v="43"/>
    <s v="No"/>
    <s v="No"/>
    <x v="0"/>
    <x v="0"/>
    <s v="No"/>
    <x v="0"/>
    <x v="0"/>
    <n v="44"/>
    <n v="1010"/>
    <x v="0"/>
    <s v="0"/>
    <x v="0"/>
    <x v="0"/>
    <x v="0"/>
    <x v="1"/>
    <x v="0"/>
    <s v="10 - 40"/>
  </r>
  <r>
    <s v="9186-XZYN"/>
    <x v="0"/>
    <x v="70"/>
    <n v="58"/>
    <n v="135.6"/>
    <n v="0"/>
    <n v="0"/>
    <s v="No"/>
    <s v="no"/>
    <n v="0"/>
    <x v="0"/>
    <n v="0"/>
    <x v="1"/>
    <n v="0"/>
    <s v="AZ"/>
    <s v="420-3346"/>
    <s v="Female"/>
    <n v="60"/>
    <s v="No"/>
    <s v="No"/>
    <x v="0"/>
    <x v="0"/>
    <s v="No"/>
    <x v="1"/>
    <x v="1"/>
    <n v="8"/>
    <n v="121"/>
    <x v="0"/>
    <s v="0"/>
    <x v="0"/>
    <x v="0"/>
    <x v="0"/>
    <x v="1"/>
    <x v="0"/>
    <s v="10 - 40"/>
  </r>
  <r>
    <s v="1628-NBSX"/>
    <x v="0"/>
    <x v="61"/>
    <n v="19"/>
    <n v="41.2"/>
    <n v="0"/>
    <n v="0"/>
    <s v="No"/>
    <s v="no"/>
    <n v="0"/>
    <x v="0"/>
    <n v="12"/>
    <x v="0"/>
    <n v="0"/>
    <s v="KY"/>
    <s v="375-1721"/>
    <s v="Male"/>
    <n v="43"/>
    <s v="No"/>
    <s v="No"/>
    <x v="0"/>
    <x v="0"/>
    <s v="No"/>
    <x v="0"/>
    <x v="0"/>
    <n v="27"/>
    <n v="221"/>
    <x v="0"/>
    <s v="0"/>
    <x v="0"/>
    <x v="0"/>
    <x v="0"/>
    <x v="0"/>
    <x v="0"/>
    <s v="&lt; 10"/>
  </r>
  <r>
    <s v="4480-RMFU"/>
    <x v="0"/>
    <x v="49"/>
    <n v="55"/>
    <n v="136.80000000000001"/>
    <n v="0"/>
    <n v="0"/>
    <s v="No"/>
    <s v="no"/>
    <n v="0"/>
    <x v="0"/>
    <n v="0"/>
    <x v="1"/>
    <n v="0"/>
    <s v="NV"/>
    <s v="331-8484"/>
    <s v="Female"/>
    <n v="37"/>
    <s v="No"/>
    <s v="No"/>
    <x v="0"/>
    <x v="0"/>
    <s v="No"/>
    <x v="2"/>
    <x v="0"/>
    <n v="11"/>
    <n v="385"/>
    <x v="0"/>
    <s v="0"/>
    <x v="0"/>
    <x v="0"/>
    <x v="0"/>
    <x v="1"/>
    <x v="0"/>
    <s v="10 - 40"/>
  </r>
  <r>
    <s v="9486-KGPC"/>
    <x v="0"/>
    <x v="61"/>
    <n v="29"/>
    <n v="77.099999999999994"/>
    <n v="0"/>
    <n v="0"/>
    <s v="No"/>
    <s v="no"/>
    <n v="0"/>
    <x v="0"/>
    <n v="1"/>
    <x v="0"/>
    <n v="0"/>
    <s v="MS"/>
    <s v="412-2520"/>
    <s v="Male"/>
    <n v="45"/>
    <s v="No"/>
    <s v="No"/>
    <x v="0"/>
    <x v="0"/>
    <s v="No"/>
    <x v="2"/>
    <x v="1"/>
    <n v="19"/>
    <n v="146"/>
    <x v="0"/>
    <s v="0"/>
    <x v="0"/>
    <x v="0"/>
    <x v="0"/>
    <x v="1"/>
    <x v="0"/>
    <s v="&lt; 10"/>
  </r>
  <r>
    <s v="5544-HOKD"/>
    <x v="0"/>
    <x v="14"/>
    <n v="477"/>
    <n v="925.6"/>
    <n v="0"/>
    <n v="0"/>
    <s v="No"/>
    <s v="no"/>
    <n v="0"/>
    <x v="0"/>
    <n v="41"/>
    <x v="0"/>
    <n v="0"/>
    <s v="NM"/>
    <s v="386-9177"/>
    <s v="Female"/>
    <n v="21"/>
    <s v="Yes"/>
    <s v="No"/>
    <x v="0"/>
    <x v="0"/>
    <s v="Yes"/>
    <x v="1"/>
    <x v="2"/>
    <n v="51"/>
    <n v="3633"/>
    <x v="0"/>
    <s v="0"/>
    <x v="1"/>
    <x v="0"/>
    <x v="0"/>
    <x v="0"/>
    <x v="0"/>
    <s v="&gt; 40"/>
  </r>
  <r>
    <s v="6302-TFOE"/>
    <x v="0"/>
    <x v="73"/>
    <n v="101"/>
    <n v="261.60000000000002"/>
    <n v="0"/>
    <n v="0"/>
    <s v="No"/>
    <s v="no"/>
    <n v="0"/>
    <x v="0"/>
    <n v="11"/>
    <x v="1"/>
    <n v="23"/>
    <s v="NC"/>
    <s v="379-2508"/>
    <s v="Male"/>
    <n v="84"/>
    <s v="No"/>
    <s v="Yes"/>
    <x v="0"/>
    <x v="0"/>
    <s v="Yes"/>
    <x v="1"/>
    <x v="0"/>
    <n v="47"/>
    <n v="1377"/>
    <x v="0"/>
    <s v="0"/>
    <x v="2"/>
    <x v="0"/>
    <x v="0"/>
    <x v="0"/>
    <x v="0"/>
    <s v="10 - 40"/>
  </r>
  <r>
    <s v="5375-RTAU"/>
    <x v="0"/>
    <x v="28"/>
    <n v="124"/>
    <n v="322.10000000000002"/>
    <n v="0"/>
    <n v="0"/>
    <s v="No"/>
    <s v="no"/>
    <n v="0"/>
    <x v="0"/>
    <n v="15"/>
    <x v="0"/>
    <n v="0"/>
    <s v="VA"/>
    <s v="391-7982"/>
    <s v="Male"/>
    <n v="29"/>
    <s v="Yes"/>
    <s v="No"/>
    <x v="0"/>
    <x v="0"/>
    <s v="Yes"/>
    <x v="0"/>
    <x v="0"/>
    <n v="59"/>
    <n v="2108"/>
    <x v="0"/>
    <s v="0"/>
    <x v="1"/>
    <x v="0"/>
    <x v="0"/>
    <x v="0"/>
    <x v="0"/>
    <s v="10 - 40"/>
  </r>
  <r>
    <s v="5180-GYOJ"/>
    <x v="0"/>
    <x v="23"/>
    <n v="299"/>
    <n v="790.1"/>
    <n v="0"/>
    <n v="0"/>
    <s v="No"/>
    <s v="no"/>
    <n v="0"/>
    <x v="0"/>
    <n v="1"/>
    <x v="0"/>
    <n v="0"/>
    <s v="LA"/>
    <s v="379-9821"/>
    <s v="Male"/>
    <n v="49"/>
    <s v="No"/>
    <s v="No"/>
    <x v="0"/>
    <x v="0"/>
    <s v="No"/>
    <x v="1"/>
    <x v="2"/>
    <n v="34"/>
    <n v="2271"/>
    <x v="0"/>
    <s v="0"/>
    <x v="0"/>
    <x v="0"/>
    <x v="0"/>
    <x v="1"/>
    <x v="0"/>
    <s v="&gt; 40"/>
  </r>
  <r>
    <s v="0287-FCQK"/>
    <x v="0"/>
    <x v="6"/>
    <n v="291"/>
    <n v="798.9"/>
    <n v="0"/>
    <n v="0"/>
    <s v="No"/>
    <s v="no"/>
    <n v="0"/>
    <x v="0"/>
    <n v="4"/>
    <x v="0"/>
    <n v="0"/>
    <s v="NV"/>
    <s v="398-7414"/>
    <s v="Female"/>
    <n v="62"/>
    <s v="No"/>
    <s v="No"/>
    <x v="0"/>
    <x v="0"/>
    <s v="Yes"/>
    <x v="2"/>
    <x v="2"/>
    <n v="36"/>
    <n v="2073"/>
    <x v="0"/>
    <s v="0"/>
    <x v="0"/>
    <x v="0"/>
    <x v="0"/>
    <x v="0"/>
    <x v="0"/>
    <s v="&gt; 40"/>
  </r>
  <r>
    <s v="1951-VPUG"/>
    <x v="0"/>
    <x v="5"/>
    <n v="31"/>
    <n v="69.5"/>
    <n v="0"/>
    <n v="0"/>
    <s v="No"/>
    <s v="no"/>
    <n v="0"/>
    <x v="0"/>
    <n v="6"/>
    <x v="0"/>
    <n v="0"/>
    <s v="AK"/>
    <s v="338-8566"/>
    <s v="Female"/>
    <n v="67"/>
    <s v="No"/>
    <s v="Yes"/>
    <x v="0"/>
    <x v="0"/>
    <s v="No"/>
    <x v="1"/>
    <x v="2"/>
    <n v="17"/>
    <n v="295"/>
    <x v="0"/>
    <s v="0"/>
    <x v="2"/>
    <x v="0"/>
    <x v="0"/>
    <x v="0"/>
    <x v="0"/>
    <s v="10 - 40"/>
  </r>
  <r>
    <s v="6673-HRHK"/>
    <x v="0"/>
    <x v="25"/>
    <n v="300"/>
    <n v="839.7"/>
    <n v="180"/>
    <n v="1074"/>
    <s v="Yes"/>
    <s v="yes"/>
    <n v="0"/>
    <x v="0"/>
    <n v="13"/>
    <x v="0"/>
    <n v="0"/>
    <s v="MI"/>
    <s v="393-6840"/>
    <s v="Female"/>
    <n v="24"/>
    <s v="Yes"/>
    <s v="No"/>
    <x v="0"/>
    <x v="0"/>
    <s v="No"/>
    <x v="0"/>
    <x v="0"/>
    <n v="51"/>
    <n v="3079"/>
    <x v="0"/>
    <s v="0"/>
    <x v="1"/>
    <x v="0"/>
    <x v="0"/>
    <x v="0"/>
    <x v="0"/>
    <s v="&gt; 40"/>
  </r>
  <r>
    <s v="0351-PAJH"/>
    <x v="0"/>
    <x v="17"/>
    <n v="69"/>
    <n v="187.8"/>
    <n v="0"/>
    <n v="0"/>
    <s v="No"/>
    <s v="no"/>
    <n v="0"/>
    <x v="0"/>
    <n v="0"/>
    <x v="1"/>
    <n v="0"/>
    <s v="WA"/>
    <s v="372-7326"/>
    <s v="Female"/>
    <n v="35"/>
    <s v="No"/>
    <s v="No"/>
    <x v="0"/>
    <x v="0"/>
    <s v="No"/>
    <x v="1"/>
    <x v="1"/>
    <n v="9"/>
    <n v="428"/>
    <x v="0"/>
    <s v="0"/>
    <x v="0"/>
    <x v="0"/>
    <x v="0"/>
    <x v="1"/>
    <x v="0"/>
    <s v="&gt; 40"/>
  </r>
  <r>
    <s v="4121-PDLR"/>
    <x v="0"/>
    <x v="3"/>
    <n v="18"/>
    <n v="40"/>
    <n v="0"/>
    <n v="0"/>
    <s v="No"/>
    <s v="no"/>
    <n v="0"/>
    <x v="0"/>
    <n v="1"/>
    <x v="0"/>
    <n v="0"/>
    <s v="NM"/>
    <s v="338-9873"/>
    <s v="Male"/>
    <n v="61"/>
    <s v="No"/>
    <s v="No"/>
    <x v="0"/>
    <x v="0"/>
    <s v="Yes"/>
    <x v="0"/>
    <x v="0"/>
    <n v="46"/>
    <n v="458"/>
    <x v="0"/>
    <s v="0"/>
    <x v="0"/>
    <x v="0"/>
    <x v="0"/>
    <x v="1"/>
    <x v="0"/>
    <s v="10 - 40"/>
  </r>
  <r>
    <s v="7371-DFQQ"/>
    <x v="0"/>
    <x v="63"/>
    <n v="209"/>
    <n v="572.6"/>
    <n v="0"/>
    <n v="0"/>
    <s v="No"/>
    <s v="no"/>
    <n v="0"/>
    <x v="0"/>
    <n v="3"/>
    <x v="0"/>
    <n v="0"/>
    <s v="VA"/>
    <s v="383-4322"/>
    <s v="Male"/>
    <n v="75"/>
    <s v="No"/>
    <s v="Yes"/>
    <x v="0"/>
    <x v="0"/>
    <s v="Yes"/>
    <x v="1"/>
    <x v="0"/>
    <n v="42"/>
    <n v="2978"/>
    <x v="0"/>
    <s v="0"/>
    <x v="2"/>
    <x v="0"/>
    <x v="0"/>
    <x v="0"/>
    <x v="0"/>
    <s v="&gt; 40"/>
  </r>
  <r>
    <s v="3178-FCEL"/>
    <x v="0"/>
    <x v="36"/>
    <n v="130"/>
    <n v="296"/>
    <n v="0"/>
    <n v="0"/>
    <s v="No"/>
    <s v="no"/>
    <n v="0"/>
    <x v="0"/>
    <n v="2"/>
    <x v="1"/>
    <n v="38"/>
    <s v="RI"/>
    <s v="401-7654"/>
    <s v="Male"/>
    <n v="67"/>
    <s v="No"/>
    <s v="Yes"/>
    <x v="0"/>
    <x v="0"/>
    <s v="Yes"/>
    <x v="1"/>
    <x v="0"/>
    <n v="36"/>
    <n v="1516"/>
    <x v="0"/>
    <s v="0"/>
    <x v="2"/>
    <x v="0"/>
    <x v="0"/>
    <x v="1"/>
    <x v="0"/>
    <s v="&gt; 40"/>
  </r>
  <r>
    <s v="1520-TJUR"/>
    <x v="0"/>
    <x v="7"/>
    <n v="32"/>
    <n v="99.3"/>
    <n v="0"/>
    <n v="0"/>
    <s v="No"/>
    <s v="no"/>
    <n v="0"/>
    <x v="0"/>
    <n v="0"/>
    <x v="1"/>
    <n v="0"/>
    <s v="WV"/>
    <s v="367-2056"/>
    <s v="Female"/>
    <n v="21"/>
    <s v="Yes"/>
    <s v="No"/>
    <x v="0"/>
    <x v="0"/>
    <s v="No"/>
    <x v="1"/>
    <x v="2"/>
    <n v="10"/>
    <n v="251"/>
    <x v="0"/>
    <s v="0"/>
    <x v="1"/>
    <x v="0"/>
    <x v="0"/>
    <x v="1"/>
    <x v="0"/>
    <s v="10 - 40"/>
  </r>
  <r>
    <s v="8578-KPVX"/>
    <x v="0"/>
    <x v="72"/>
    <n v="136"/>
    <n v="313.89999999999998"/>
    <n v="0"/>
    <n v="0"/>
    <s v="No"/>
    <s v="no"/>
    <n v="0"/>
    <x v="0"/>
    <n v="3"/>
    <x v="0"/>
    <n v="0"/>
    <s v="NJ"/>
    <s v="363-6695"/>
    <s v="Female"/>
    <n v="68"/>
    <s v="No"/>
    <s v="Yes"/>
    <x v="0"/>
    <x v="0"/>
    <s v="No"/>
    <x v="1"/>
    <x v="0"/>
    <n v="28"/>
    <n v="1256"/>
    <x v="0"/>
    <s v="0"/>
    <x v="2"/>
    <x v="0"/>
    <x v="0"/>
    <x v="0"/>
    <x v="0"/>
    <s v="&gt; 40"/>
  </r>
  <r>
    <s v="7261-AYXP"/>
    <x v="0"/>
    <x v="28"/>
    <n v="153"/>
    <n v="392.2"/>
    <n v="0"/>
    <n v="0"/>
    <s v="No"/>
    <s v="no"/>
    <n v="0"/>
    <x v="0"/>
    <n v="0"/>
    <x v="1"/>
    <n v="0"/>
    <s v="TN"/>
    <s v="374-6217"/>
    <s v="Male"/>
    <n v="48"/>
    <s v="No"/>
    <s v="No"/>
    <x v="0"/>
    <x v="0"/>
    <s v="No"/>
    <x v="0"/>
    <x v="0"/>
    <n v="9"/>
    <n v="318"/>
    <x v="0"/>
    <s v="0"/>
    <x v="0"/>
    <x v="0"/>
    <x v="0"/>
    <x v="1"/>
    <x v="0"/>
    <s v="10 - 40"/>
  </r>
  <r>
    <s v="0249-QWNS"/>
    <x v="0"/>
    <x v="37"/>
    <n v="58"/>
    <n v="137.80000000000001"/>
    <n v="0"/>
    <n v="0"/>
    <s v="No"/>
    <s v="no"/>
    <n v="0"/>
    <x v="0"/>
    <n v="1"/>
    <x v="0"/>
    <n v="0"/>
    <s v="MI"/>
    <s v="337-9569"/>
    <s v="Male"/>
    <n v="50"/>
    <s v="No"/>
    <s v="No"/>
    <x v="0"/>
    <x v="0"/>
    <s v="No"/>
    <x v="0"/>
    <x v="1"/>
    <n v="40"/>
    <n v="343"/>
    <x v="0"/>
    <s v="0"/>
    <x v="0"/>
    <x v="0"/>
    <x v="0"/>
    <x v="1"/>
    <x v="0"/>
    <s v="&lt; 10"/>
  </r>
  <r>
    <s v="6592-ZMLX"/>
    <x v="0"/>
    <x v="23"/>
    <n v="422"/>
    <n v="792.8"/>
    <n v="132"/>
    <n v="732.6"/>
    <s v="Yes"/>
    <s v="yes"/>
    <n v="0"/>
    <x v="0"/>
    <n v="15"/>
    <x v="0"/>
    <n v="0"/>
    <s v="IL"/>
    <s v="380-4080"/>
    <s v="Female"/>
    <n v="66"/>
    <s v="No"/>
    <s v="Yes"/>
    <x v="0"/>
    <x v="0"/>
    <s v="Yes"/>
    <x v="1"/>
    <x v="2"/>
    <n v="59"/>
    <n v="3903"/>
    <x v="0"/>
    <s v="0"/>
    <x v="2"/>
    <x v="0"/>
    <x v="0"/>
    <x v="0"/>
    <x v="0"/>
    <s v="&gt; 40"/>
  </r>
  <r>
    <s v="5491-CURT"/>
    <x v="0"/>
    <x v="56"/>
    <n v="145"/>
    <n v="369"/>
    <n v="156"/>
    <n v="252.2"/>
    <s v="Yes"/>
    <s v="yes"/>
    <n v="0"/>
    <x v="0"/>
    <n v="3"/>
    <x v="0"/>
    <n v="0"/>
    <s v="WI"/>
    <s v="378-3722"/>
    <s v="Male"/>
    <n v="65"/>
    <s v="No"/>
    <s v="Yes"/>
    <x v="0"/>
    <x v="0"/>
    <s v="No"/>
    <x v="0"/>
    <x v="1"/>
    <n v="25"/>
    <n v="647"/>
    <x v="0"/>
    <s v="0"/>
    <x v="2"/>
    <x v="0"/>
    <x v="0"/>
    <x v="0"/>
    <x v="0"/>
    <s v="10 - 40"/>
  </r>
  <r>
    <s v="5100-ZZZA"/>
    <x v="0"/>
    <x v="46"/>
    <n v="80"/>
    <n v="201.3"/>
    <n v="0"/>
    <n v="0"/>
    <s v="No"/>
    <s v="no"/>
    <n v="0"/>
    <x v="0"/>
    <n v="2"/>
    <x v="0"/>
    <n v="0"/>
    <s v="ND"/>
    <s v="353-9339"/>
    <s v="Female"/>
    <n v="59"/>
    <s v="No"/>
    <s v="No"/>
    <x v="0"/>
    <x v="0"/>
    <s v="Yes"/>
    <x v="1"/>
    <x v="2"/>
    <n v="29"/>
    <n v="1168"/>
    <x v="0"/>
    <s v="0"/>
    <x v="0"/>
    <x v="0"/>
    <x v="0"/>
    <x v="1"/>
    <x v="0"/>
    <s v="10 - 40"/>
  </r>
  <r>
    <s v="4870-QMKR"/>
    <x v="0"/>
    <x v="61"/>
    <n v="47"/>
    <n v="108.3"/>
    <n v="0"/>
    <n v="0"/>
    <s v="No"/>
    <s v="no"/>
    <n v="0"/>
    <x v="0"/>
    <n v="0"/>
    <x v="1"/>
    <n v="0"/>
    <s v="WA"/>
    <s v="403-5575"/>
    <s v="Male"/>
    <n v="28"/>
    <s v="Yes"/>
    <s v="No"/>
    <x v="0"/>
    <x v="0"/>
    <s v="No"/>
    <x v="1"/>
    <x v="2"/>
    <n v="7"/>
    <n v="56"/>
    <x v="0"/>
    <s v="0"/>
    <x v="1"/>
    <x v="0"/>
    <x v="0"/>
    <x v="1"/>
    <x v="0"/>
    <s v="&lt; 10"/>
  </r>
  <r>
    <s v="3479-GBWH"/>
    <x v="0"/>
    <x v="34"/>
    <n v="232"/>
    <n v="614"/>
    <n v="0"/>
    <n v="0"/>
    <s v="No"/>
    <s v="no"/>
    <n v="0"/>
    <x v="0"/>
    <n v="9"/>
    <x v="0"/>
    <n v="0"/>
    <s v="NC"/>
    <s v="331-5962"/>
    <s v="Female"/>
    <n v="64"/>
    <s v="No"/>
    <s v="No"/>
    <x v="0"/>
    <x v="0"/>
    <s v="No"/>
    <x v="1"/>
    <x v="0"/>
    <n v="42"/>
    <n v="2367"/>
    <x v="0"/>
    <s v="0"/>
    <x v="0"/>
    <x v="0"/>
    <x v="0"/>
    <x v="0"/>
    <x v="0"/>
    <s v="&gt; 40"/>
  </r>
  <r>
    <s v="5319-MIEK"/>
    <x v="0"/>
    <x v="30"/>
    <n v="6"/>
    <n v="13.8"/>
    <n v="21"/>
    <n v="27.6"/>
    <s v="Yes"/>
    <s v="yes"/>
    <n v="0"/>
    <x v="0"/>
    <n v="2"/>
    <x v="0"/>
    <n v="0"/>
    <s v="SD"/>
    <s v="406-4560"/>
    <s v="Male"/>
    <n v="33"/>
    <s v="No"/>
    <s v="No"/>
    <x v="0"/>
    <x v="0"/>
    <s v="Yes"/>
    <x v="0"/>
    <x v="1"/>
    <n v="35"/>
    <n v="98"/>
    <x v="0"/>
    <s v="0"/>
    <x v="0"/>
    <x v="0"/>
    <x v="0"/>
    <x v="1"/>
    <x v="0"/>
    <s v="&lt; 10"/>
  </r>
  <r>
    <s v="6594-BWGH"/>
    <x v="0"/>
    <x v="11"/>
    <n v="88"/>
    <n v="288.7"/>
    <n v="0"/>
    <n v="0"/>
    <s v="No"/>
    <s v="no"/>
    <n v="0"/>
    <x v="0"/>
    <n v="15"/>
    <x v="0"/>
    <n v="0"/>
    <s v="ID"/>
    <s v="331-7342"/>
    <s v="Male"/>
    <n v="26"/>
    <s v="Yes"/>
    <s v="No"/>
    <x v="0"/>
    <x v="0"/>
    <s v="No"/>
    <x v="0"/>
    <x v="1"/>
    <n v="40"/>
    <n v="818"/>
    <x v="0"/>
    <s v="0"/>
    <x v="1"/>
    <x v="0"/>
    <x v="0"/>
    <x v="0"/>
    <x v="0"/>
    <s v="10 - 40"/>
  </r>
  <r>
    <s v="8495-NAJQ"/>
    <x v="0"/>
    <x v="59"/>
    <n v="67"/>
    <n v="136.4"/>
    <n v="0"/>
    <n v="0"/>
    <s v="No"/>
    <s v="no"/>
    <n v="0"/>
    <x v="0"/>
    <n v="0"/>
    <x v="1"/>
    <n v="0"/>
    <s v="FL"/>
    <s v="398-6703"/>
    <s v="Male"/>
    <n v="44"/>
    <s v="No"/>
    <s v="No"/>
    <x v="0"/>
    <x v="0"/>
    <s v="No"/>
    <x v="0"/>
    <x v="0"/>
    <n v="10"/>
    <n v="229"/>
    <x v="0"/>
    <s v="0"/>
    <x v="0"/>
    <x v="0"/>
    <x v="0"/>
    <x v="1"/>
    <x v="0"/>
    <s v="10 - 40"/>
  </r>
  <r>
    <s v="8047-YEGB"/>
    <x v="0"/>
    <x v="48"/>
    <n v="15"/>
    <n v="54.8"/>
    <n v="0"/>
    <n v="0"/>
    <s v="No"/>
    <s v="no"/>
    <n v="0"/>
    <x v="0"/>
    <n v="0"/>
    <x v="1"/>
    <n v="0"/>
    <s v="CO"/>
    <s v="370-8379"/>
    <s v="Female"/>
    <n v="71"/>
    <s v="No"/>
    <s v="Yes"/>
    <x v="0"/>
    <x v="0"/>
    <s v="No"/>
    <x v="2"/>
    <x v="0"/>
    <n v="10"/>
    <n v="53"/>
    <x v="0"/>
    <s v="0"/>
    <x v="2"/>
    <x v="0"/>
    <x v="0"/>
    <x v="1"/>
    <x v="0"/>
    <s v="&lt; 10"/>
  </r>
  <r>
    <s v="7145-YHOY"/>
    <x v="0"/>
    <x v="5"/>
    <n v="47"/>
    <n v="103.5"/>
    <n v="0"/>
    <n v="0"/>
    <s v="No"/>
    <s v="no"/>
    <n v="0"/>
    <x v="0"/>
    <n v="4"/>
    <x v="0"/>
    <n v="0"/>
    <s v="IN"/>
    <s v="375-8761"/>
    <s v="Male"/>
    <n v="60"/>
    <s v="No"/>
    <s v="No"/>
    <x v="0"/>
    <x v="0"/>
    <s v="Yes"/>
    <x v="0"/>
    <x v="1"/>
    <n v="42"/>
    <n v="722"/>
    <x v="0"/>
    <s v="0"/>
    <x v="0"/>
    <x v="0"/>
    <x v="0"/>
    <x v="0"/>
    <x v="0"/>
    <s v="10 - 40"/>
  </r>
  <r>
    <s v="4305-TQVT"/>
    <x v="0"/>
    <x v="45"/>
    <n v="263"/>
    <n v="523.6"/>
    <n v="0"/>
    <n v="0"/>
    <s v="No"/>
    <s v="no"/>
    <n v="0"/>
    <x v="0"/>
    <n v="5"/>
    <x v="0"/>
    <n v="0"/>
    <s v="VA"/>
    <s v="367-1398"/>
    <s v="Male"/>
    <n v="67"/>
    <s v="No"/>
    <s v="Yes"/>
    <x v="0"/>
    <x v="0"/>
    <s v="No"/>
    <x v="2"/>
    <x v="2"/>
    <n v="21"/>
    <n v="1124"/>
    <x v="0"/>
    <s v="0"/>
    <x v="2"/>
    <x v="0"/>
    <x v="0"/>
    <x v="0"/>
    <x v="0"/>
    <s v="&gt; 40"/>
  </r>
  <r>
    <s v="4003-ZMZN"/>
    <x v="0"/>
    <x v="31"/>
    <n v="143"/>
    <n v="315.3"/>
    <n v="0"/>
    <n v="0"/>
    <s v="No"/>
    <s v="no"/>
    <n v="0"/>
    <x v="0"/>
    <n v="6"/>
    <x v="0"/>
    <n v="0"/>
    <s v="UT"/>
    <s v="395-7857"/>
    <s v="Male"/>
    <n v="60"/>
    <s v="No"/>
    <s v="No"/>
    <x v="0"/>
    <x v="0"/>
    <s v="No"/>
    <x v="0"/>
    <x v="0"/>
    <n v="41"/>
    <n v="1280"/>
    <x v="0"/>
    <s v="0"/>
    <x v="0"/>
    <x v="0"/>
    <x v="0"/>
    <x v="0"/>
    <x v="0"/>
    <s v="10 - 40"/>
  </r>
  <r>
    <s v="4079-AMLI"/>
    <x v="0"/>
    <x v="28"/>
    <n v="125"/>
    <n v="542.29999999999995"/>
    <n v="0"/>
    <n v="0"/>
    <s v="No"/>
    <s v="no"/>
    <n v="0"/>
    <x v="0"/>
    <n v="4"/>
    <x v="1"/>
    <n v="28"/>
    <s v="MO"/>
    <s v="386-3717"/>
    <s v="Female"/>
    <n v="58"/>
    <s v="No"/>
    <s v="No"/>
    <x v="0"/>
    <x v="0"/>
    <s v="Yes"/>
    <x v="2"/>
    <x v="2"/>
    <n v="55"/>
    <n v="1997"/>
    <x v="0"/>
    <s v="0"/>
    <x v="0"/>
    <x v="0"/>
    <x v="0"/>
    <x v="0"/>
    <x v="0"/>
    <s v="10 - 40"/>
  </r>
  <r>
    <s v="6054-NLPM"/>
    <x v="0"/>
    <x v="36"/>
    <n v="227"/>
    <n v="508.2"/>
    <n v="0"/>
    <n v="0"/>
    <s v="No"/>
    <s v="no"/>
    <n v="0"/>
    <x v="0"/>
    <n v="2"/>
    <x v="0"/>
    <n v="0"/>
    <s v="HI"/>
    <s v="418-6752"/>
    <s v="Male"/>
    <n v="51"/>
    <s v="No"/>
    <s v="No"/>
    <x v="0"/>
    <x v="0"/>
    <s v="Yes"/>
    <x v="1"/>
    <x v="0"/>
    <n v="49"/>
    <n v="2061"/>
    <x v="0"/>
    <s v="0"/>
    <x v="0"/>
    <x v="0"/>
    <x v="0"/>
    <x v="1"/>
    <x v="0"/>
    <s v="&gt; 40"/>
  </r>
  <r>
    <s v="7990-RITU"/>
    <x v="0"/>
    <x v="25"/>
    <n v="113"/>
    <n v="357.7"/>
    <n v="0"/>
    <n v="0"/>
    <s v="No"/>
    <s v="no"/>
    <n v="0"/>
    <x v="0"/>
    <n v="11"/>
    <x v="0"/>
    <n v="0"/>
    <s v="VA"/>
    <s v="366-7331"/>
    <s v="Female"/>
    <n v="41"/>
    <s v="No"/>
    <s v="No"/>
    <x v="0"/>
    <x v="0"/>
    <s v="Yes"/>
    <x v="2"/>
    <x v="0"/>
    <n v="45"/>
    <n v="2709"/>
    <x v="0"/>
    <s v="0"/>
    <x v="0"/>
    <x v="0"/>
    <x v="0"/>
    <x v="0"/>
    <x v="0"/>
    <s v="&gt; 40"/>
  </r>
  <r>
    <s v="3653-UVGE"/>
    <x v="0"/>
    <x v="59"/>
    <n v="118"/>
    <n v="303"/>
    <n v="0"/>
    <n v="0"/>
    <s v="No"/>
    <s v="no"/>
    <n v="0"/>
    <x v="0"/>
    <n v="10"/>
    <x v="0"/>
    <n v="0"/>
    <s v="SC"/>
    <s v="377-6635"/>
    <s v="Male"/>
    <n v="41"/>
    <s v="No"/>
    <s v="No"/>
    <x v="0"/>
    <x v="0"/>
    <s v="No"/>
    <x v="0"/>
    <x v="2"/>
    <n v="41"/>
    <n v="955"/>
    <x v="0"/>
    <s v="0"/>
    <x v="0"/>
    <x v="0"/>
    <x v="0"/>
    <x v="0"/>
    <x v="0"/>
    <s v="10 - 40"/>
  </r>
  <r>
    <s v="8043-RYEU"/>
    <x v="0"/>
    <x v="1"/>
    <n v="119"/>
    <n v="233.4"/>
    <n v="0"/>
    <n v="0"/>
    <s v="No"/>
    <s v="no"/>
    <n v="0"/>
    <x v="0"/>
    <n v="0"/>
    <x v="1"/>
    <n v="0"/>
    <s v="CO"/>
    <s v="408-1513"/>
    <s v="Male"/>
    <n v="50"/>
    <s v="No"/>
    <s v="No"/>
    <x v="0"/>
    <x v="0"/>
    <s v="No"/>
    <x v="1"/>
    <x v="1"/>
    <n v="7"/>
    <n v="239"/>
    <x v="0"/>
    <s v="0"/>
    <x v="0"/>
    <x v="0"/>
    <x v="0"/>
    <x v="1"/>
    <x v="0"/>
    <s v="10 - 40"/>
  </r>
  <r>
    <s v="1425-WCND"/>
    <x v="0"/>
    <x v="61"/>
    <n v="39"/>
    <n v="118.1"/>
    <n v="0"/>
    <n v="0"/>
    <s v="No"/>
    <s v="no"/>
    <n v="0"/>
    <x v="0"/>
    <n v="3"/>
    <x v="0"/>
    <n v="0"/>
    <s v="AL"/>
    <s v="389-4278"/>
    <s v="Male"/>
    <n v="39"/>
    <s v="No"/>
    <s v="No"/>
    <x v="0"/>
    <x v="0"/>
    <s v="No"/>
    <x v="0"/>
    <x v="2"/>
    <n v="23"/>
    <n v="198"/>
    <x v="0"/>
    <s v="0"/>
    <x v="0"/>
    <x v="0"/>
    <x v="0"/>
    <x v="0"/>
    <x v="0"/>
    <s v="&lt; 10"/>
  </r>
  <r>
    <s v="8653-APNS"/>
    <x v="0"/>
    <x v="51"/>
    <n v="96"/>
    <n v="285.8"/>
    <n v="96"/>
    <n v="405.6"/>
    <s v="Yes"/>
    <s v="yes"/>
    <n v="0"/>
    <x v="0"/>
    <n v="1"/>
    <x v="0"/>
    <n v="0"/>
    <s v="DE"/>
    <s v="413-7743"/>
    <s v="Female"/>
    <n v="40"/>
    <s v="No"/>
    <s v="No"/>
    <x v="0"/>
    <x v="0"/>
    <s v="No"/>
    <x v="1"/>
    <x v="2"/>
    <n v="38"/>
    <n v="911"/>
    <x v="0"/>
    <s v="0"/>
    <x v="0"/>
    <x v="0"/>
    <x v="0"/>
    <x v="1"/>
    <x v="0"/>
    <s v="10 - 40"/>
  </r>
  <r>
    <s v="8711-WLQM"/>
    <x v="0"/>
    <x v="4"/>
    <n v="298"/>
    <n v="621"/>
    <n v="0"/>
    <n v="0"/>
    <s v="No"/>
    <s v="no"/>
    <n v="0"/>
    <x v="0"/>
    <n v="5"/>
    <x v="0"/>
    <n v="0"/>
    <s v="OH"/>
    <s v="372-2296"/>
    <s v="Male"/>
    <n v="34"/>
    <s v="No"/>
    <s v="No"/>
    <x v="0"/>
    <x v="0"/>
    <s v="No"/>
    <x v="1"/>
    <x v="0"/>
    <n v="56"/>
    <n v="3464"/>
    <x v="0"/>
    <s v="0"/>
    <x v="0"/>
    <x v="0"/>
    <x v="0"/>
    <x v="0"/>
    <x v="0"/>
    <s v="&gt; 40"/>
  </r>
  <r>
    <s v="4488-IZKB"/>
    <x v="0"/>
    <x v="61"/>
    <n v="62"/>
    <n v="114.4"/>
    <n v="0"/>
    <n v="0"/>
    <s v="No"/>
    <s v="no"/>
    <n v="0"/>
    <x v="0"/>
    <n v="0"/>
    <x v="1"/>
    <n v="0"/>
    <s v="FL"/>
    <s v="415-6110"/>
    <s v="Female"/>
    <n v="45"/>
    <s v="No"/>
    <s v="No"/>
    <x v="0"/>
    <x v="0"/>
    <s v="No"/>
    <x v="0"/>
    <x v="2"/>
    <n v="11"/>
    <n v="86"/>
    <x v="0"/>
    <s v="0"/>
    <x v="0"/>
    <x v="0"/>
    <x v="0"/>
    <x v="1"/>
    <x v="0"/>
    <s v="&lt; 10"/>
  </r>
  <r>
    <s v="7894-OWVC"/>
    <x v="0"/>
    <x v="39"/>
    <n v="51"/>
    <n v="151.30000000000001"/>
    <n v="0"/>
    <n v="0"/>
    <s v="No"/>
    <s v="no"/>
    <n v="0"/>
    <x v="0"/>
    <n v="2"/>
    <x v="0"/>
    <n v="0"/>
    <s v="OH"/>
    <s v="340-9803"/>
    <s v="Male"/>
    <n v="45"/>
    <s v="No"/>
    <s v="No"/>
    <x v="0"/>
    <x v="0"/>
    <s v="Yes"/>
    <x v="0"/>
    <x v="2"/>
    <n v="41"/>
    <n v="1251"/>
    <x v="0"/>
    <s v="0"/>
    <x v="0"/>
    <x v="0"/>
    <x v="0"/>
    <x v="1"/>
    <x v="0"/>
    <s v="10 - 40"/>
  </r>
  <r>
    <s v="3269-LBLE"/>
    <x v="0"/>
    <x v="23"/>
    <n v="697"/>
    <n v="1062.5"/>
    <n v="0"/>
    <n v="0"/>
    <s v="No"/>
    <s v="no"/>
    <n v="0"/>
    <x v="0"/>
    <n v="3"/>
    <x v="0"/>
    <n v="0"/>
    <s v="AZ"/>
    <s v="352-2175"/>
    <s v="Female"/>
    <n v="70"/>
    <s v="No"/>
    <s v="Yes"/>
    <x v="0"/>
    <x v="0"/>
    <s v="No"/>
    <x v="2"/>
    <x v="2"/>
    <n v="39"/>
    <n v="2612"/>
    <x v="0"/>
    <s v="0"/>
    <x v="2"/>
    <x v="0"/>
    <x v="0"/>
    <x v="0"/>
    <x v="0"/>
    <s v="&gt; 40"/>
  </r>
  <r>
    <s v="7656-VNYO"/>
    <x v="0"/>
    <x v="15"/>
    <n v="8"/>
    <n v="25.4"/>
    <n v="0"/>
    <n v="0"/>
    <s v="No"/>
    <s v="no"/>
    <n v="0"/>
    <x v="0"/>
    <n v="0"/>
    <x v="1"/>
    <n v="0"/>
    <s v="NH"/>
    <s v="346-6352"/>
    <s v="Male"/>
    <n v="38"/>
    <s v="No"/>
    <s v="No"/>
    <x v="0"/>
    <x v="0"/>
    <s v="No"/>
    <x v="0"/>
    <x v="2"/>
    <n v="7"/>
    <n v="14"/>
    <x v="0"/>
    <s v="0"/>
    <x v="0"/>
    <x v="0"/>
    <x v="0"/>
    <x v="1"/>
    <x v="0"/>
    <s v="&lt; 10"/>
  </r>
  <r>
    <s v="0951-ZPCQ"/>
    <x v="0"/>
    <x v="21"/>
    <n v="59"/>
    <n v="184.7"/>
    <n v="0"/>
    <n v="0"/>
    <s v="No"/>
    <s v="no"/>
    <n v="0"/>
    <x v="0"/>
    <n v="1"/>
    <x v="0"/>
    <n v="0"/>
    <s v="NJ"/>
    <s v="410-5713"/>
    <s v="Female"/>
    <n v="56"/>
    <s v="No"/>
    <s v="No"/>
    <x v="0"/>
    <x v="0"/>
    <s v="Yes"/>
    <x v="1"/>
    <x v="0"/>
    <n v="21"/>
    <n v="992"/>
    <x v="0"/>
    <s v="0"/>
    <x v="0"/>
    <x v="0"/>
    <x v="0"/>
    <x v="1"/>
    <x v="0"/>
    <s v="&gt; 40"/>
  </r>
  <r>
    <s v="7435-BENB"/>
    <x v="0"/>
    <x v="75"/>
    <n v="137"/>
    <n v="368.3"/>
    <n v="0"/>
    <n v="0"/>
    <s v="No"/>
    <s v="no"/>
    <n v="0"/>
    <x v="0"/>
    <n v="5"/>
    <x v="0"/>
    <n v="0"/>
    <s v="WI"/>
    <s v="408-5916"/>
    <s v="Male"/>
    <n v="44"/>
    <s v="No"/>
    <s v="No"/>
    <x v="0"/>
    <x v="0"/>
    <s v="Yes"/>
    <x v="1"/>
    <x v="2"/>
    <n v="13"/>
    <n v="473"/>
    <x v="0"/>
    <s v="0"/>
    <x v="0"/>
    <x v="0"/>
    <x v="0"/>
    <x v="0"/>
    <x v="0"/>
    <s v="10 - 40"/>
  </r>
  <r>
    <s v="3655-RYAD"/>
    <x v="0"/>
    <x v="16"/>
    <n v="251"/>
    <n v="584.20000000000005"/>
    <n v="0"/>
    <n v="0"/>
    <s v="No"/>
    <s v="no"/>
    <n v="0"/>
    <x v="0"/>
    <n v="4"/>
    <x v="0"/>
    <n v="0"/>
    <s v="MD"/>
    <s v="370-5626"/>
    <s v="Male"/>
    <n v="51"/>
    <s v="No"/>
    <s v="No"/>
    <x v="0"/>
    <x v="0"/>
    <s v="Yes"/>
    <x v="2"/>
    <x v="2"/>
    <n v="35"/>
    <n v="2591"/>
    <x v="0"/>
    <s v="0"/>
    <x v="0"/>
    <x v="0"/>
    <x v="0"/>
    <x v="0"/>
    <x v="0"/>
    <s v="&gt; 40"/>
  </r>
  <r>
    <s v="5496-GMIO"/>
    <x v="0"/>
    <x v="20"/>
    <n v="36"/>
    <n v="76.5"/>
    <n v="0"/>
    <n v="0"/>
    <s v="No"/>
    <s v="no"/>
    <n v="0"/>
    <x v="0"/>
    <n v="5"/>
    <x v="0"/>
    <n v="0"/>
    <s v="OR"/>
    <s v="408-1331"/>
    <s v="Female"/>
    <n v="79"/>
    <s v="No"/>
    <s v="Yes"/>
    <x v="0"/>
    <x v="0"/>
    <s v="Yes"/>
    <x v="2"/>
    <x v="0"/>
    <n v="53"/>
    <n v="674"/>
    <x v="0"/>
    <s v="0"/>
    <x v="2"/>
    <x v="0"/>
    <x v="0"/>
    <x v="0"/>
    <x v="0"/>
    <s v="10 - 40"/>
  </r>
  <r>
    <s v="6543-OKUV"/>
    <x v="0"/>
    <x v="38"/>
    <n v="213"/>
    <n v="612.9"/>
    <n v="153"/>
    <n v="510"/>
    <s v="Yes"/>
    <s v="yes"/>
    <n v="0"/>
    <x v="0"/>
    <n v="3"/>
    <x v="0"/>
    <n v="0"/>
    <s v="NV"/>
    <s v="419-9688"/>
    <s v="Female"/>
    <n v="48"/>
    <s v="No"/>
    <s v="No"/>
    <x v="0"/>
    <x v="0"/>
    <s v="No"/>
    <x v="1"/>
    <x v="2"/>
    <n v="32"/>
    <n v="1651"/>
    <x v="0"/>
    <s v="0"/>
    <x v="0"/>
    <x v="0"/>
    <x v="0"/>
    <x v="0"/>
    <x v="0"/>
    <s v="&gt; 40"/>
  </r>
  <r>
    <s v="9627-SHBR"/>
    <x v="0"/>
    <x v="16"/>
    <n v="256"/>
    <n v="654.5"/>
    <n v="146"/>
    <n v="941.7"/>
    <s v="Yes"/>
    <s v="yes"/>
    <n v="0"/>
    <x v="0"/>
    <n v="14"/>
    <x v="0"/>
    <n v="0"/>
    <s v="AR"/>
    <s v="343-5219"/>
    <s v="Female"/>
    <n v="75"/>
    <s v="No"/>
    <s v="Yes"/>
    <x v="0"/>
    <x v="0"/>
    <s v="Yes"/>
    <x v="2"/>
    <x v="0"/>
    <n v="37"/>
    <n v="2715"/>
    <x v="0"/>
    <s v="0"/>
    <x v="2"/>
    <x v="0"/>
    <x v="0"/>
    <x v="0"/>
    <x v="0"/>
    <s v="&gt; 40"/>
  </r>
  <r>
    <s v="5276-ZSJF"/>
    <x v="0"/>
    <x v="47"/>
    <n v="225"/>
    <n v="664.5"/>
    <n v="0"/>
    <n v="0"/>
    <s v="No"/>
    <s v="no"/>
    <n v="0"/>
    <x v="0"/>
    <n v="1"/>
    <x v="1"/>
    <n v="13"/>
    <s v="UT"/>
    <s v="345-5639"/>
    <s v="Female"/>
    <n v="48"/>
    <s v="No"/>
    <s v="No"/>
    <x v="0"/>
    <x v="0"/>
    <s v="Yes"/>
    <x v="1"/>
    <x v="0"/>
    <n v="48"/>
    <n v="2644"/>
    <x v="0"/>
    <s v="0"/>
    <x v="0"/>
    <x v="0"/>
    <x v="0"/>
    <x v="1"/>
    <x v="0"/>
    <s v="&gt; 40"/>
  </r>
  <r>
    <s v="7339-GVNS"/>
    <x v="0"/>
    <x v="0"/>
    <n v="5"/>
    <n v="14"/>
    <n v="0"/>
    <n v="0"/>
    <s v="No"/>
    <s v="no"/>
    <n v="0"/>
    <x v="0"/>
    <n v="5"/>
    <x v="0"/>
    <n v="0"/>
    <s v="GA"/>
    <s v="336-3488"/>
    <s v="Male"/>
    <n v="35"/>
    <s v="No"/>
    <s v="No"/>
    <x v="0"/>
    <x v="0"/>
    <s v="No"/>
    <x v="0"/>
    <x v="2"/>
    <n v="18"/>
    <n v="18"/>
    <x v="0"/>
    <s v="0"/>
    <x v="0"/>
    <x v="0"/>
    <x v="0"/>
    <x v="0"/>
    <x v="0"/>
    <s v="&lt; 10"/>
  </r>
  <r>
    <s v="7085-RZRD"/>
    <x v="0"/>
    <x v="52"/>
    <n v="50"/>
    <n v="111.1"/>
    <n v="0"/>
    <n v="0"/>
    <s v="No"/>
    <s v="no"/>
    <n v="0"/>
    <x v="0"/>
    <n v="8"/>
    <x v="0"/>
    <n v="0"/>
    <s v="NV"/>
    <s v="414-6426"/>
    <s v="Female"/>
    <n v="29"/>
    <s v="Yes"/>
    <s v="No"/>
    <x v="0"/>
    <x v="0"/>
    <s v="No"/>
    <x v="1"/>
    <x v="2"/>
    <n v="21"/>
    <n v="472"/>
    <x v="0"/>
    <s v="0"/>
    <x v="1"/>
    <x v="0"/>
    <x v="0"/>
    <x v="0"/>
    <x v="0"/>
    <s v="10 - 40"/>
  </r>
  <r>
    <s v="3490-UHAR"/>
    <x v="0"/>
    <x v="60"/>
    <n v="106"/>
    <n v="334.4"/>
    <n v="0"/>
    <n v="0"/>
    <s v="No"/>
    <s v="no"/>
    <n v="0"/>
    <x v="0"/>
    <n v="9"/>
    <x v="0"/>
    <n v="0"/>
    <s v="TN"/>
    <s v="335-5591"/>
    <s v="Female"/>
    <n v="78"/>
    <s v="No"/>
    <s v="Yes"/>
    <x v="0"/>
    <x v="0"/>
    <s v="Yes"/>
    <x v="1"/>
    <x v="0"/>
    <n v="44"/>
    <n v="2930"/>
    <x v="0"/>
    <s v="0"/>
    <x v="2"/>
    <x v="0"/>
    <x v="0"/>
    <x v="0"/>
    <x v="0"/>
    <s v="&gt; 40"/>
  </r>
  <r>
    <s v="0649-CTXP"/>
    <x v="0"/>
    <x v="0"/>
    <n v="3"/>
    <n v="7"/>
    <n v="0"/>
    <n v="0"/>
    <s v="No"/>
    <s v="no"/>
    <n v="0"/>
    <x v="0"/>
    <n v="0"/>
    <x v="1"/>
    <n v="0"/>
    <s v="DE"/>
    <s v="421-9144"/>
    <s v="Female"/>
    <n v="21"/>
    <s v="Yes"/>
    <s v="No"/>
    <x v="0"/>
    <x v="0"/>
    <s v="No"/>
    <x v="0"/>
    <x v="2"/>
    <n v="13"/>
    <n v="13"/>
    <x v="0"/>
    <s v="0"/>
    <x v="1"/>
    <x v="0"/>
    <x v="0"/>
    <x v="1"/>
    <x v="0"/>
    <s v="&lt; 10"/>
  </r>
  <r>
    <s v="6046-ALXF"/>
    <x v="0"/>
    <x v="3"/>
    <n v="42"/>
    <n v="90.1"/>
    <n v="0"/>
    <n v="0"/>
    <s v="No"/>
    <s v="no"/>
    <n v="0"/>
    <x v="0"/>
    <n v="13"/>
    <x v="0"/>
    <n v="0"/>
    <s v="MT"/>
    <s v="344-3466"/>
    <s v="Male"/>
    <n v="22"/>
    <s v="Yes"/>
    <s v="No"/>
    <x v="0"/>
    <x v="0"/>
    <s v="Yes"/>
    <x v="0"/>
    <x v="0"/>
    <n v="28"/>
    <n v="283"/>
    <x v="0"/>
    <s v="0"/>
    <x v="1"/>
    <x v="0"/>
    <x v="0"/>
    <x v="0"/>
    <x v="0"/>
    <s v="10 - 40"/>
  </r>
  <r>
    <s v="2315-AMZV"/>
    <x v="0"/>
    <x v="30"/>
    <n v="19"/>
    <n v="48.6"/>
    <n v="0"/>
    <n v="0"/>
    <s v="No"/>
    <s v="no"/>
    <n v="0"/>
    <x v="0"/>
    <n v="0"/>
    <x v="1"/>
    <n v="0"/>
    <s v="LA"/>
    <s v="392-2722"/>
    <s v="Male"/>
    <n v="21"/>
    <s v="Yes"/>
    <s v="No"/>
    <x v="0"/>
    <x v="0"/>
    <s v="No"/>
    <x v="0"/>
    <x v="0"/>
    <n v="13"/>
    <n v="38"/>
    <x v="0"/>
    <s v="0"/>
    <x v="1"/>
    <x v="0"/>
    <x v="0"/>
    <x v="1"/>
    <x v="0"/>
    <s v="&lt; 10"/>
  </r>
  <r>
    <s v="9815-BMPC"/>
    <x v="0"/>
    <x v="27"/>
    <n v="403"/>
    <n v="967.9"/>
    <n v="0"/>
    <n v="0"/>
    <s v="No"/>
    <s v="no"/>
    <n v="0"/>
    <x v="0"/>
    <n v="6"/>
    <x v="0"/>
    <n v="0"/>
    <s v="WV"/>
    <s v="349-7138"/>
    <s v="Male"/>
    <n v="84"/>
    <s v="No"/>
    <s v="Yes"/>
    <x v="0"/>
    <x v="0"/>
    <s v="Yes"/>
    <x v="2"/>
    <x v="0"/>
    <n v="42"/>
    <n v="2720"/>
    <x v="0"/>
    <s v="0"/>
    <x v="2"/>
    <x v="0"/>
    <x v="0"/>
    <x v="0"/>
    <x v="0"/>
    <s v="&gt; 40"/>
  </r>
  <r>
    <s v="7828-WTGC"/>
    <x v="0"/>
    <x v="75"/>
    <n v="183"/>
    <n v="551.79999999999995"/>
    <n v="0"/>
    <n v="0"/>
    <s v="No"/>
    <s v="no"/>
    <n v="0"/>
    <x v="0"/>
    <n v="2"/>
    <x v="0"/>
    <n v="0"/>
    <s v="ID"/>
    <s v="363-3295"/>
    <s v="Female"/>
    <n v="62"/>
    <s v="No"/>
    <s v="No"/>
    <x v="0"/>
    <x v="0"/>
    <s v="Yes"/>
    <x v="0"/>
    <x v="2"/>
    <n v="20"/>
    <n v="739"/>
    <x v="0"/>
    <s v="0"/>
    <x v="0"/>
    <x v="0"/>
    <x v="0"/>
    <x v="1"/>
    <x v="0"/>
    <s v="10 - 40"/>
  </r>
  <r>
    <s v="2556-TSKV"/>
    <x v="0"/>
    <x v="55"/>
    <n v="28"/>
    <n v="61.1"/>
    <n v="0"/>
    <n v="0"/>
    <s v="No"/>
    <s v="no"/>
    <n v="0"/>
    <x v="0"/>
    <n v="0"/>
    <x v="1"/>
    <n v="0"/>
    <s v="AZ"/>
    <s v="407-9830"/>
    <s v="Male"/>
    <n v="63"/>
    <s v="No"/>
    <s v="No"/>
    <x v="0"/>
    <x v="0"/>
    <s v="No"/>
    <x v="2"/>
    <x v="2"/>
    <n v="11"/>
    <n v="139"/>
    <x v="0"/>
    <s v="0"/>
    <x v="0"/>
    <x v="0"/>
    <x v="0"/>
    <x v="1"/>
    <x v="0"/>
    <s v="10 - 40"/>
  </r>
  <r>
    <s v="2332-UKWD"/>
    <x v="0"/>
    <x v="35"/>
    <n v="300"/>
    <n v="761.4"/>
    <n v="0"/>
    <n v="0"/>
    <s v="No"/>
    <s v="no"/>
    <n v="0"/>
    <x v="0"/>
    <n v="26"/>
    <x v="0"/>
    <n v="0"/>
    <s v="SC"/>
    <s v="333-8822"/>
    <s v="Male"/>
    <n v="29"/>
    <s v="Yes"/>
    <s v="No"/>
    <x v="0"/>
    <x v="0"/>
    <s v="No"/>
    <x v="1"/>
    <x v="0"/>
    <n v="37"/>
    <n v="1742"/>
    <x v="0"/>
    <s v="0"/>
    <x v="1"/>
    <x v="0"/>
    <x v="0"/>
    <x v="0"/>
    <x v="0"/>
    <s v="&gt; 40"/>
  </r>
  <r>
    <s v="5929-KKBD"/>
    <x v="0"/>
    <x v="21"/>
    <n v="133"/>
    <n v="370.9"/>
    <n v="138"/>
    <n v="561.20000000000005"/>
    <s v="Yes"/>
    <s v="yes"/>
    <n v="0"/>
    <x v="0"/>
    <n v="4"/>
    <x v="0"/>
    <n v="0"/>
    <s v="WV"/>
    <s v="419-6418"/>
    <s v="Female"/>
    <n v="79"/>
    <s v="No"/>
    <s v="Yes"/>
    <x v="0"/>
    <x v="0"/>
    <s v="Yes"/>
    <x v="1"/>
    <x v="0"/>
    <n v="36"/>
    <n v="1667"/>
    <x v="0"/>
    <s v="0"/>
    <x v="2"/>
    <x v="0"/>
    <x v="0"/>
    <x v="0"/>
    <x v="0"/>
    <s v="&gt; 40"/>
  </r>
  <r>
    <s v="0472-MVRK"/>
    <x v="0"/>
    <x v="29"/>
    <n v="28"/>
    <n v="70.2"/>
    <n v="0"/>
    <n v="0"/>
    <s v="No"/>
    <s v="no"/>
    <n v="0"/>
    <x v="0"/>
    <n v="9"/>
    <x v="1"/>
    <n v="95"/>
    <s v="OH"/>
    <s v="351-8955"/>
    <s v="Female"/>
    <n v="19"/>
    <s v="Yes"/>
    <s v="No"/>
    <x v="0"/>
    <x v="0"/>
    <s v="No"/>
    <x v="0"/>
    <x v="0"/>
    <n v="45"/>
    <n v="796"/>
    <x v="0"/>
    <s v="0"/>
    <x v="1"/>
    <x v="0"/>
    <x v="0"/>
    <x v="0"/>
    <x v="0"/>
    <s v="10 - 40"/>
  </r>
  <r>
    <s v="8846-TZFY"/>
    <x v="0"/>
    <x v="8"/>
    <n v="270"/>
    <n v="911.8"/>
    <n v="0"/>
    <n v="0"/>
    <s v="No"/>
    <s v="no"/>
    <n v="0"/>
    <x v="0"/>
    <n v="4"/>
    <x v="0"/>
    <n v="0"/>
    <s v="MD"/>
    <s v="336-6997"/>
    <s v="Male"/>
    <n v="45"/>
    <s v="No"/>
    <s v="No"/>
    <x v="0"/>
    <x v="0"/>
    <s v="Yes"/>
    <x v="2"/>
    <x v="0"/>
    <n v="35"/>
    <n v="2487"/>
    <x v="0"/>
    <s v="0"/>
    <x v="0"/>
    <x v="0"/>
    <x v="0"/>
    <x v="0"/>
    <x v="0"/>
    <s v="&gt; 40"/>
  </r>
  <r>
    <s v="7655-PAAU"/>
    <x v="0"/>
    <x v="38"/>
    <n v="293"/>
    <n v="770"/>
    <n v="0"/>
    <n v="0"/>
    <s v="No"/>
    <s v="no"/>
    <n v="0"/>
    <x v="0"/>
    <n v="0"/>
    <x v="1"/>
    <n v="0"/>
    <s v="MN"/>
    <s v="408-6266"/>
    <s v="Male"/>
    <n v="27"/>
    <s v="Yes"/>
    <s v="No"/>
    <x v="0"/>
    <x v="0"/>
    <s v="No"/>
    <x v="2"/>
    <x v="2"/>
    <n v="8"/>
    <n v="397"/>
    <x v="0"/>
    <s v="0"/>
    <x v="1"/>
    <x v="0"/>
    <x v="0"/>
    <x v="1"/>
    <x v="0"/>
    <s v="&gt; 40"/>
  </r>
  <r>
    <s v="6586-IJLJ"/>
    <x v="0"/>
    <x v="14"/>
    <n v="110"/>
    <n v="356.2"/>
    <n v="0"/>
    <n v="0"/>
    <s v="No"/>
    <s v="no"/>
    <n v="0"/>
    <x v="0"/>
    <n v="8"/>
    <x v="0"/>
    <n v="0"/>
    <s v="NY"/>
    <s v="348-2916"/>
    <s v="Male"/>
    <n v="22"/>
    <s v="Yes"/>
    <s v="No"/>
    <x v="0"/>
    <x v="0"/>
    <s v="Yes"/>
    <x v="2"/>
    <x v="2"/>
    <n v="51"/>
    <n v="3665"/>
    <x v="0"/>
    <s v="0"/>
    <x v="1"/>
    <x v="0"/>
    <x v="0"/>
    <x v="0"/>
    <x v="0"/>
    <s v="&gt; 40"/>
  </r>
  <r>
    <s v="9445-DPWK"/>
    <x v="0"/>
    <x v="36"/>
    <n v="132"/>
    <n v="293.60000000000002"/>
    <n v="0"/>
    <n v="0"/>
    <s v="No"/>
    <s v="no"/>
    <n v="0"/>
    <x v="0"/>
    <n v="6"/>
    <x v="0"/>
    <n v="0"/>
    <s v="NH"/>
    <s v="336-2829"/>
    <s v="Female"/>
    <n v="35"/>
    <s v="No"/>
    <s v="No"/>
    <x v="0"/>
    <x v="0"/>
    <s v="Yes"/>
    <x v="1"/>
    <x v="0"/>
    <n v="31"/>
    <n v="1293"/>
    <x v="0"/>
    <s v="0"/>
    <x v="0"/>
    <x v="0"/>
    <x v="0"/>
    <x v="0"/>
    <x v="0"/>
    <s v="&gt; 40"/>
  </r>
  <r>
    <s v="2794-DAED"/>
    <x v="0"/>
    <x v="5"/>
    <n v="96"/>
    <n v="273"/>
    <n v="0"/>
    <n v="0"/>
    <s v="No"/>
    <s v="no"/>
    <n v="0"/>
    <x v="0"/>
    <n v="3"/>
    <x v="0"/>
    <n v="0"/>
    <s v="UT"/>
    <s v="403-8916"/>
    <s v="Female"/>
    <n v="49"/>
    <s v="No"/>
    <s v="No"/>
    <x v="0"/>
    <x v="0"/>
    <s v="No"/>
    <x v="0"/>
    <x v="0"/>
    <n v="47"/>
    <n v="802"/>
    <x v="0"/>
    <s v="0"/>
    <x v="0"/>
    <x v="0"/>
    <x v="0"/>
    <x v="0"/>
    <x v="0"/>
    <s v="10 - 40"/>
  </r>
  <r>
    <s v="7540-QEIP"/>
    <x v="0"/>
    <x v="47"/>
    <n v="120"/>
    <n v="329.1"/>
    <n v="0"/>
    <n v="0"/>
    <s v="No"/>
    <s v="no"/>
    <n v="0"/>
    <x v="0"/>
    <n v="10"/>
    <x v="0"/>
    <n v="0"/>
    <s v="FL"/>
    <s v="384-1135"/>
    <s v="Male"/>
    <n v="28"/>
    <s v="Yes"/>
    <s v="No"/>
    <x v="0"/>
    <x v="0"/>
    <s v="No"/>
    <x v="1"/>
    <x v="0"/>
    <n v="49"/>
    <n v="2707"/>
    <x v="0"/>
    <s v="0"/>
    <x v="1"/>
    <x v="0"/>
    <x v="0"/>
    <x v="0"/>
    <x v="0"/>
    <s v="&gt; 40"/>
  </r>
  <r>
    <s v="7538-CKNF"/>
    <x v="0"/>
    <x v="48"/>
    <n v="8"/>
    <n v="18.7"/>
    <n v="0"/>
    <n v="0"/>
    <s v="No"/>
    <s v="no"/>
    <n v="0"/>
    <x v="0"/>
    <n v="0"/>
    <x v="1"/>
    <n v="0"/>
    <s v="WA"/>
    <s v="390-2320"/>
    <s v="Female"/>
    <n v="53"/>
    <s v="No"/>
    <s v="No"/>
    <x v="0"/>
    <x v="0"/>
    <s v="No"/>
    <x v="0"/>
    <x v="2"/>
    <n v="12"/>
    <n v="57"/>
    <x v="0"/>
    <s v="0"/>
    <x v="0"/>
    <x v="0"/>
    <x v="0"/>
    <x v="1"/>
    <x v="0"/>
    <s v="&lt; 10"/>
  </r>
  <r>
    <s v="1912-TROG"/>
    <x v="0"/>
    <x v="30"/>
    <n v="9"/>
    <n v="19.7"/>
    <n v="0"/>
    <n v="0"/>
    <s v="No"/>
    <s v="no"/>
    <n v="0"/>
    <x v="0"/>
    <n v="0"/>
    <x v="1"/>
    <n v="0"/>
    <s v="KY"/>
    <s v="393-9424"/>
    <s v="Female"/>
    <n v="28"/>
    <s v="Yes"/>
    <s v="No"/>
    <x v="0"/>
    <x v="0"/>
    <s v="No"/>
    <x v="0"/>
    <x v="2"/>
    <n v="7"/>
    <n v="19"/>
    <x v="0"/>
    <s v="0"/>
    <x v="1"/>
    <x v="0"/>
    <x v="0"/>
    <x v="1"/>
    <x v="0"/>
    <s v="&lt; 10"/>
  </r>
  <r>
    <s v="7132-LQXT"/>
    <x v="0"/>
    <x v="28"/>
    <n v="161"/>
    <n v="579.6"/>
    <n v="0"/>
    <n v="0"/>
    <s v="No"/>
    <s v="no"/>
    <n v="0"/>
    <x v="0"/>
    <n v="3"/>
    <x v="0"/>
    <n v="0"/>
    <s v="NM"/>
    <s v="417-6330"/>
    <s v="Male"/>
    <n v="45"/>
    <s v="No"/>
    <s v="No"/>
    <x v="0"/>
    <x v="0"/>
    <s v="Yes"/>
    <x v="1"/>
    <x v="0"/>
    <n v="23"/>
    <n v="841"/>
    <x v="0"/>
    <s v="0"/>
    <x v="0"/>
    <x v="0"/>
    <x v="0"/>
    <x v="0"/>
    <x v="0"/>
    <s v="10 - 40"/>
  </r>
  <r>
    <s v="3059-LZAD"/>
    <x v="0"/>
    <x v="61"/>
    <n v="48"/>
    <n v="115.5"/>
    <n v="0"/>
    <n v="0"/>
    <s v="No"/>
    <s v="no"/>
    <n v="0"/>
    <x v="0"/>
    <n v="8"/>
    <x v="1"/>
    <n v="4"/>
    <s v="NV"/>
    <s v="380-6571"/>
    <s v="Male"/>
    <n v="43"/>
    <s v="No"/>
    <s v="No"/>
    <x v="0"/>
    <x v="0"/>
    <s v="No"/>
    <x v="0"/>
    <x v="2"/>
    <n v="16"/>
    <n v="124"/>
    <x v="0"/>
    <s v="0"/>
    <x v="0"/>
    <x v="0"/>
    <x v="0"/>
    <x v="0"/>
    <x v="0"/>
    <s v="&lt; 10"/>
  </r>
  <r>
    <s v="4313-UJSU"/>
    <x v="0"/>
    <x v="33"/>
    <n v="476"/>
    <n v="765"/>
    <n v="0"/>
    <n v="0"/>
    <s v="No"/>
    <s v="no"/>
    <n v="0"/>
    <x v="0"/>
    <n v="4"/>
    <x v="0"/>
    <n v="0"/>
    <s v="CA"/>
    <s v="368-6488"/>
    <s v="Female"/>
    <n v="43"/>
    <s v="No"/>
    <s v="No"/>
    <x v="0"/>
    <x v="0"/>
    <s v="Yes"/>
    <x v="0"/>
    <x v="2"/>
    <n v="64"/>
    <n v="4085"/>
    <x v="0"/>
    <s v="0"/>
    <x v="0"/>
    <x v="0"/>
    <x v="0"/>
    <x v="0"/>
    <x v="0"/>
    <s v="&gt; 40"/>
  </r>
  <r>
    <s v="6176-UCTS"/>
    <x v="0"/>
    <x v="30"/>
    <n v="16"/>
    <n v="36.9"/>
    <n v="0"/>
    <n v="0"/>
    <s v="No"/>
    <s v="no"/>
    <n v="0"/>
    <x v="0"/>
    <n v="14"/>
    <x v="0"/>
    <n v="0"/>
    <s v="OK"/>
    <s v="328-1206"/>
    <s v="Female"/>
    <n v="56"/>
    <s v="No"/>
    <s v="No"/>
    <x v="0"/>
    <x v="0"/>
    <s v="No"/>
    <x v="0"/>
    <x v="0"/>
    <n v="49"/>
    <n v="152"/>
    <x v="0"/>
    <s v="0"/>
    <x v="0"/>
    <x v="0"/>
    <x v="0"/>
    <x v="0"/>
    <x v="0"/>
    <s v="&lt; 10"/>
  </r>
  <r>
    <s v="7846-VOLB"/>
    <x v="0"/>
    <x v="66"/>
    <n v="139"/>
    <n v="311.3"/>
    <n v="0"/>
    <n v="0"/>
    <s v="No"/>
    <s v="no"/>
    <n v="0"/>
    <x v="0"/>
    <n v="7"/>
    <x v="0"/>
    <n v="0"/>
    <s v="OH"/>
    <s v="337-7167"/>
    <s v="Female"/>
    <n v="61"/>
    <s v="No"/>
    <s v="No"/>
    <x v="0"/>
    <x v="0"/>
    <s v="No"/>
    <x v="0"/>
    <x v="0"/>
    <n v="36"/>
    <n v="698"/>
    <x v="0"/>
    <s v="0"/>
    <x v="0"/>
    <x v="0"/>
    <x v="0"/>
    <x v="0"/>
    <x v="0"/>
    <s v="10 - 40"/>
  </r>
  <r>
    <s v="7844-LJAD"/>
    <x v="0"/>
    <x v="6"/>
    <n v="249"/>
    <n v="574.9"/>
    <n v="0"/>
    <n v="0"/>
    <s v="No"/>
    <s v="no"/>
    <n v="0"/>
    <x v="0"/>
    <n v="0"/>
    <x v="1"/>
    <n v="0"/>
    <s v="NJ"/>
    <s v="372-8405"/>
    <s v="Female"/>
    <n v="58"/>
    <s v="No"/>
    <s v="No"/>
    <x v="0"/>
    <x v="0"/>
    <s v="No"/>
    <x v="2"/>
    <x v="0"/>
    <n v="8"/>
    <n v="450"/>
    <x v="0"/>
    <s v="0"/>
    <x v="0"/>
    <x v="0"/>
    <x v="0"/>
    <x v="1"/>
    <x v="0"/>
    <s v="&gt; 40"/>
  </r>
  <r>
    <s v="9699-KQPW"/>
    <x v="0"/>
    <x v="70"/>
    <n v="78"/>
    <n v="199.2"/>
    <n v="0"/>
    <n v="0"/>
    <s v="No"/>
    <s v="no"/>
    <n v="0"/>
    <x v="0"/>
    <n v="0"/>
    <x v="1"/>
    <n v="0"/>
    <s v="CA"/>
    <s v="402-6744"/>
    <s v="Male"/>
    <n v="62"/>
    <s v="No"/>
    <s v="No"/>
    <x v="0"/>
    <x v="0"/>
    <s v="No"/>
    <x v="0"/>
    <x v="2"/>
    <n v="8"/>
    <n v="122"/>
    <x v="0"/>
    <s v="0"/>
    <x v="0"/>
    <x v="0"/>
    <x v="0"/>
    <x v="1"/>
    <x v="0"/>
    <s v="10 - 40"/>
  </r>
  <r>
    <s v="3216-XBZF"/>
    <x v="0"/>
    <x v="74"/>
    <n v="39"/>
    <n v="111"/>
    <n v="0"/>
    <n v="0"/>
    <s v="No"/>
    <s v="no"/>
    <n v="0"/>
    <x v="0"/>
    <n v="13"/>
    <x v="0"/>
    <n v="0"/>
    <s v="ME"/>
    <s v="347-8205"/>
    <s v="Male"/>
    <n v="66"/>
    <s v="No"/>
    <s v="Yes"/>
    <x v="0"/>
    <x v="0"/>
    <s v="No"/>
    <x v="2"/>
    <x v="0"/>
    <n v="39"/>
    <n v="286"/>
    <x v="0"/>
    <s v="0"/>
    <x v="2"/>
    <x v="0"/>
    <x v="0"/>
    <x v="0"/>
    <x v="0"/>
    <s v="&lt; 10"/>
  </r>
  <r>
    <s v="5381-ELAT"/>
    <x v="0"/>
    <x v="14"/>
    <n v="355"/>
    <n v="853.6"/>
    <n v="0"/>
    <n v="0"/>
    <s v="No"/>
    <s v="no"/>
    <n v="0"/>
    <x v="0"/>
    <n v="6"/>
    <x v="0"/>
    <n v="0"/>
    <s v="AR"/>
    <s v="328-2982"/>
    <s v="Male"/>
    <n v="68"/>
    <s v="No"/>
    <s v="Yes"/>
    <x v="0"/>
    <x v="0"/>
    <s v="Yes"/>
    <x v="2"/>
    <x v="0"/>
    <n v="50"/>
    <n v="3580"/>
    <x v="0"/>
    <s v="0"/>
    <x v="2"/>
    <x v="0"/>
    <x v="0"/>
    <x v="0"/>
    <x v="0"/>
    <s v="&gt; 40"/>
  </r>
  <r>
    <s v="9931-UCUW"/>
    <x v="0"/>
    <x v="16"/>
    <n v="151"/>
    <n v="290.3"/>
    <n v="219"/>
    <n v="810.3"/>
    <s v="Yes"/>
    <s v="yes"/>
    <n v="0"/>
    <x v="0"/>
    <n v="3"/>
    <x v="0"/>
    <n v="0"/>
    <s v="ME"/>
    <s v="384-8723"/>
    <s v="Female"/>
    <n v="54"/>
    <s v="No"/>
    <s v="No"/>
    <x v="0"/>
    <x v="0"/>
    <s v="No"/>
    <x v="2"/>
    <x v="0"/>
    <n v="45"/>
    <n v="3274"/>
    <x v="0"/>
    <s v="0"/>
    <x v="0"/>
    <x v="0"/>
    <x v="0"/>
    <x v="0"/>
    <x v="0"/>
    <s v="&gt; 40"/>
  </r>
  <r>
    <s v="6531-PNNV"/>
    <x v="0"/>
    <x v="63"/>
    <n v="382"/>
    <n v="1011.5"/>
    <n v="0"/>
    <n v="0"/>
    <s v="No"/>
    <s v="no"/>
    <n v="0"/>
    <x v="0"/>
    <n v="0"/>
    <x v="1"/>
    <n v="0"/>
    <s v="MT"/>
    <s v="418-8450"/>
    <s v="Male"/>
    <n v="56"/>
    <s v="No"/>
    <s v="No"/>
    <x v="0"/>
    <x v="0"/>
    <s v="No"/>
    <x v="2"/>
    <x v="0"/>
    <n v="12"/>
    <n v="843"/>
    <x v="0"/>
    <s v="0"/>
    <x v="0"/>
    <x v="0"/>
    <x v="0"/>
    <x v="1"/>
    <x v="0"/>
    <s v="&gt; 40"/>
  </r>
  <r>
    <s v="0661-GGYO"/>
    <x v="0"/>
    <x v="2"/>
    <n v="67"/>
    <n v="177.6"/>
    <n v="132"/>
    <n v="523.6"/>
    <s v="Yes"/>
    <s v="yes"/>
    <n v="0"/>
    <x v="0"/>
    <n v="0"/>
    <x v="1"/>
    <n v="0"/>
    <s v="DC"/>
    <s v="385-7861"/>
    <s v="Female"/>
    <n v="41"/>
    <s v="No"/>
    <s v="No"/>
    <x v="0"/>
    <x v="0"/>
    <s v="No"/>
    <x v="2"/>
    <x v="0"/>
    <n v="14"/>
    <n v="607"/>
    <x v="0"/>
    <s v="0"/>
    <x v="0"/>
    <x v="0"/>
    <x v="0"/>
    <x v="1"/>
    <x v="0"/>
    <s v="&gt; 40"/>
  </r>
  <r>
    <s v="2405-ETKO"/>
    <x v="0"/>
    <x v="73"/>
    <n v="81"/>
    <n v="177"/>
    <n v="0"/>
    <n v="0"/>
    <s v="No"/>
    <s v="no"/>
    <n v="0"/>
    <x v="0"/>
    <n v="3"/>
    <x v="0"/>
    <n v="0"/>
    <s v="MS"/>
    <s v="372-5262"/>
    <s v="Male"/>
    <n v="57"/>
    <s v="No"/>
    <s v="No"/>
    <x v="0"/>
    <x v="0"/>
    <s v="Yes"/>
    <x v="0"/>
    <x v="2"/>
    <n v="27"/>
    <n v="787"/>
    <x v="0"/>
    <s v="0"/>
    <x v="0"/>
    <x v="0"/>
    <x v="0"/>
    <x v="0"/>
    <x v="0"/>
    <s v="10 - 40"/>
  </r>
  <r>
    <s v="3922-LMUX"/>
    <x v="0"/>
    <x v="4"/>
    <n v="351"/>
    <n v="873.6"/>
    <n v="0"/>
    <n v="0"/>
    <s v="No"/>
    <s v="no"/>
    <n v="0"/>
    <x v="0"/>
    <n v="4"/>
    <x v="0"/>
    <n v="0"/>
    <s v="OH"/>
    <s v="411-3095"/>
    <s v="Male"/>
    <n v="50"/>
    <s v="No"/>
    <s v="No"/>
    <x v="0"/>
    <x v="0"/>
    <s v="Yes"/>
    <x v="2"/>
    <x v="0"/>
    <n v="68"/>
    <n v="4244"/>
    <x v="0"/>
    <s v="0"/>
    <x v="0"/>
    <x v="0"/>
    <x v="0"/>
    <x v="0"/>
    <x v="0"/>
    <s v="&gt; 40"/>
  </r>
  <r>
    <s v="0354-JEXK"/>
    <x v="0"/>
    <x v="6"/>
    <n v="297"/>
    <n v="568.29999999999995"/>
    <n v="0"/>
    <n v="0"/>
    <s v="No"/>
    <s v="no"/>
    <n v="0"/>
    <x v="0"/>
    <n v="0"/>
    <x v="1"/>
    <n v="0"/>
    <s v="MO"/>
    <s v="331-5919"/>
    <s v="Female"/>
    <n v="57"/>
    <s v="No"/>
    <s v="No"/>
    <x v="0"/>
    <x v="0"/>
    <s v="No"/>
    <x v="2"/>
    <x v="0"/>
    <n v="8"/>
    <n v="444"/>
    <x v="0"/>
    <s v="0"/>
    <x v="0"/>
    <x v="0"/>
    <x v="0"/>
    <x v="1"/>
    <x v="0"/>
    <s v="&gt; 40"/>
  </r>
  <r>
    <s v="5498-TAQR"/>
    <x v="0"/>
    <x v="68"/>
    <n v="13"/>
    <n v="22.6"/>
    <n v="0"/>
    <n v="0"/>
    <s v="No"/>
    <s v="no"/>
    <n v="0"/>
    <x v="0"/>
    <n v="4"/>
    <x v="1"/>
    <n v="13"/>
    <s v="SC"/>
    <s v="330-4914"/>
    <s v="Male"/>
    <n v="80"/>
    <s v="No"/>
    <s v="Yes"/>
    <x v="0"/>
    <x v="0"/>
    <s v="Yes"/>
    <x v="2"/>
    <x v="0"/>
    <n v="35"/>
    <n v="197"/>
    <x v="0"/>
    <s v="0"/>
    <x v="2"/>
    <x v="0"/>
    <x v="0"/>
    <x v="0"/>
    <x v="0"/>
    <s v="&lt; 10"/>
  </r>
  <r>
    <s v="0176-DQCE"/>
    <x v="0"/>
    <x v="52"/>
    <n v="134"/>
    <n v="359"/>
    <n v="0"/>
    <n v="0"/>
    <s v="No"/>
    <s v="no"/>
    <n v="0"/>
    <x v="0"/>
    <n v="0"/>
    <x v="1"/>
    <n v="0"/>
    <s v="MI"/>
    <s v="371-2500"/>
    <s v="Male"/>
    <n v="59"/>
    <s v="No"/>
    <s v="No"/>
    <x v="0"/>
    <x v="0"/>
    <s v="No"/>
    <x v="2"/>
    <x v="2"/>
    <n v="13"/>
    <n v="285"/>
    <x v="0"/>
    <s v="0"/>
    <x v="0"/>
    <x v="0"/>
    <x v="0"/>
    <x v="1"/>
    <x v="0"/>
    <s v="10 - 40"/>
  </r>
  <r>
    <s v="0838-JYXF"/>
    <x v="0"/>
    <x v="44"/>
    <n v="135"/>
    <n v="276.2"/>
    <n v="0"/>
    <n v="0"/>
    <s v="No"/>
    <s v="no"/>
    <n v="0"/>
    <x v="0"/>
    <n v="1"/>
    <x v="0"/>
    <n v="0"/>
    <s v="SD"/>
    <s v="335-3681"/>
    <s v="Female"/>
    <n v="62"/>
    <s v="No"/>
    <s v="No"/>
    <x v="0"/>
    <x v="0"/>
    <s v="No"/>
    <x v="2"/>
    <x v="0"/>
    <n v="32"/>
    <n v="987"/>
    <x v="0"/>
    <s v="0"/>
    <x v="0"/>
    <x v="0"/>
    <x v="0"/>
    <x v="1"/>
    <x v="0"/>
    <s v="10 - 40"/>
  </r>
  <r>
    <s v="5286-AOUA"/>
    <x v="0"/>
    <x v="7"/>
    <n v="34"/>
    <n v="99.2"/>
    <n v="0"/>
    <n v="0"/>
    <s v="No"/>
    <s v="no"/>
    <n v="0"/>
    <x v="0"/>
    <n v="0"/>
    <x v="1"/>
    <n v="0"/>
    <s v="ID"/>
    <s v="399-9239"/>
    <s v="Male"/>
    <n v="34"/>
    <s v="No"/>
    <s v="No"/>
    <x v="0"/>
    <x v="0"/>
    <s v="No"/>
    <x v="0"/>
    <x v="2"/>
    <n v="10"/>
    <n v="250"/>
    <x v="0"/>
    <s v="0"/>
    <x v="0"/>
    <x v="0"/>
    <x v="0"/>
    <x v="1"/>
    <x v="0"/>
    <s v="10 - 40"/>
  </r>
  <r>
    <s v="5796-IRTX"/>
    <x v="0"/>
    <x v="55"/>
    <n v="47"/>
    <n v="185.6"/>
    <n v="0"/>
    <n v="0"/>
    <s v="No"/>
    <s v="no"/>
    <n v="0"/>
    <x v="0"/>
    <n v="1"/>
    <x v="0"/>
    <n v="0"/>
    <s v="MN"/>
    <s v="376-4271"/>
    <s v="Male"/>
    <n v="52"/>
    <s v="No"/>
    <s v="No"/>
    <x v="0"/>
    <x v="0"/>
    <s v="No"/>
    <x v="0"/>
    <x v="0"/>
    <n v="40"/>
    <n v="494"/>
    <x v="0"/>
    <s v="0"/>
    <x v="0"/>
    <x v="0"/>
    <x v="0"/>
    <x v="1"/>
    <x v="0"/>
    <s v="10 - 40"/>
  </r>
  <r>
    <s v="6331-RYYB"/>
    <x v="0"/>
    <x v="15"/>
    <n v="6"/>
    <n v="15.6"/>
    <n v="0"/>
    <n v="0"/>
    <s v="No"/>
    <s v="no"/>
    <n v="0"/>
    <x v="0"/>
    <n v="0"/>
    <x v="1"/>
    <n v="0"/>
    <s v="MI"/>
    <s v="393-2524"/>
    <s v="Female"/>
    <n v="56"/>
    <s v="No"/>
    <s v="No"/>
    <x v="0"/>
    <x v="0"/>
    <s v="No"/>
    <x v="0"/>
    <x v="2"/>
    <n v="14"/>
    <n v="30"/>
    <x v="0"/>
    <s v="0"/>
    <x v="0"/>
    <x v="0"/>
    <x v="0"/>
    <x v="1"/>
    <x v="0"/>
    <s v="&lt; 10"/>
  </r>
  <r>
    <s v="8638-LASD"/>
    <x v="0"/>
    <x v="46"/>
    <n v="142"/>
    <n v="357.7"/>
    <n v="0"/>
    <n v="0"/>
    <s v="No"/>
    <s v="no"/>
    <n v="0"/>
    <x v="0"/>
    <n v="7"/>
    <x v="0"/>
    <n v="0"/>
    <s v="MS"/>
    <s v="384-4385"/>
    <s v="Male"/>
    <n v="39"/>
    <s v="No"/>
    <s v="No"/>
    <x v="0"/>
    <x v="0"/>
    <s v="No"/>
    <x v="1"/>
    <x v="0"/>
    <n v="25"/>
    <n v="1012"/>
    <x v="0"/>
    <s v="0"/>
    <x v="0"/>
    <x v="0"/>
    <x v="0"/>
    <x v="0"/>
    <x v="0"/>
    <s v="10 - 40"/>
  </r>
  <r>
    <s v="0362-PRFR"/>
    <x v="0"/>
    <x v="43"/>
    <n v="23"/>
    <n v="60.4"/>
    <n v="0"/>
    <n v="0"/>
    <s v="No"/>
    <s v="no"/>
    <n v="0"/>
    <x v="0"/>
    <n v="5"/>
    <x v="0"/>
    <n v="0"/>
    <s v="MN"/>
    <s v="394-8086"/>
    <s v="Male"/>
    <n v="74"/>
    <s v="No"/>
    <s v="Yes"/>
    <x v="0"/>
    <x v="0"/>
    <s v="No"/>
    <x v="2"/>
    <x v="0"/>
    <n v="37"/>
    <n v="140"/>
    <x v="0"/>
    <s v="0"/>
    <x v="2"/>
    <x v="0"/>
    <x v="0"/>
    <x v="0"/>
    <x v="0"/>
    <s v="&lt; 10"/>
  </r>
  <r>
    <s v="9578-WCWE"/>
    <x v="0"/>
    <x v="47"/>
    <n v="361"/>
    <n v="663.6"/>
    <n v="0"/>
    <n v="0"/>
    <s v="No"/>
    <s v="no"/>
    <n v="0"/>
    <x v="0"/>
    <n v="1"/>
    <x v="0"/>
    <n v="0"/>
    <s v="CT"/>
    <s v="376-5201"/>
    <s v="Female"/>
    <n v="42"/>
    <s v="No"/>
    <s v="No"/>
    <x v="0"/>
    <x v="0"/>
    <s v="Yes"/>
    <x v="0"/>
    <x v="0"/>
    <n v="37"/>
    <n v="2048"/>
    <x v="0"/>
    <s v="0"/>
    <x v="0"/>
    <x v="0"/>
    <x v="0"/>
    <x v="1"/>
    <x v="0"/>
    <s v="&gt; 40"/>
  </r>
  <r>
    <s v="6865-QBEI"/>
    <x v="0"/>
    <x v="16"/>
    <n v="320"/>
    <n v="1162.9000000000001"/>
    <n v="0"/>
    <n v="0"/>
    <s v="No"/>
    <s v="no"/>
    <n v="0"/>
    <x v="0"/>
    <n v="4"/>
    <x v="0"/>
    <n v="0"/>
    <s v="WV"/>
    <s v="356-2093"/>
    <s v="Male"/>
    <n v="42"/>
    <s v="No"/>
    <s v="No"/>
    <x v="0"/>
    <x v="0"/>
    <s v="Yes"/>
    <x v="2"/>
    <x v="0"/>
    <n v="36"/>
    <n v="2600"/>
    <x v="0"/>
    <s v="0"/>
    <x v="0"/>
    <x v="0"/>
    <x v="0"/>
    <x v="0"/>
    <x v="0"/>
    <s v="&gt; 40"/>
  </r>
  <r>
    <s v="7760-UIHQ"/>
    <x v="0"/>
    <x v="3"/>
    <n v="18"/>
    <n v="48.2"/>
    <n v="0"/>
    <n v="0"/>
    <s v="No"/>
    <s v="no"/>
    <n v="0"/>
    <x v="0"/>
    <n v="2"/>
    <x v="0"/>
    <n v="0"/>
    <s v="WV"/>
    <s v="353-2080"/>
    <s v="Female"/>
    <n v="66"/>
    <s v="No"/>
    <s v="Yes"/>
    <x v="0"/>
    <x v="0"/>
    <s v="Yes"/>
    <x v="0"/>
    <x v="2"/>
    <n v="41"/>
    <n v="395"/>
    <x v="0"/>
    <s v="0"/>
    <x v="2"/>
    <x v="0"/>
    <x v="0"/>
    <x v="1"/>
    <x v="0"/>
    <s v="10 - 40"/>
  </r>
  <r>
    <s v="2811-IPGY"/>
    <x v="0"/>
    <x v="32"/>
    <n v="19"/>
    <n v="53.1"/>
    <n v="0"/>
    <n v="0"/>
    <s v="No"/>
    <s v="no"/>
    <n v="0"/>
    <x v="0"/>
    <n v="3"/>
    <x v="1"/>
    <n v="21"/>
    <s v="NE"/>
    <s v="397-7500"/>
    <s v="Male"/>
    <n v="72"/>
    <s v="No"/>
    <s v="Yes"/>
    <x v="0"/>
    <x v="0"/>
    <s v="Yes"/>
    <x v="2"/>
    <x v="0"/>
    <n v="62"/>
    <n v="661"/>
    <x v="0"/>
    <s v="0"/>
    <x v="2"/>
    <x v="0"/>
    <x v="0"/>
    <x v="0"/>
    <x v="0"/>
    <s v="10 - 40"/>
  </r>
  <r>
    <s v="2659-LNEG"/>
    <x v="0"/>
    <x v="50"/>
    <n v="26"/>
    <n v="82.6"/>
    <n v="56"/>
    <n v="177.8"/>
    <s v="Yes"/>
    <s v="yes"/>
    <n v="0"/>
    <x v="0"/>
    <n v="0"/>
    <x v="1"/>
    <n v="0"/>
    <s v="SD"/>
    <s v="406-7737"/>
    <s v="Female"/>
    <n v="39"/>
    <s v="No"/>
    <s v="No"/>
    <x v="0"/>
    <x v="0"/>
    <s v="No"/>
    <x v="1"/>
    <x v="2"/>
    <n v="11"/>
    <n v="156"/>
    <x v="0"/>
    <s v="0"/>
    <x v="0"/>
    <x v="0"/>
    <x v="0"/>
    <x v="1"/>
    <x v="0"/>
    <s v="10 - 40"/>
  </r>
  <r>
    <s v="4665-FOTL"/>
    <x v="0"/>
    <x v="23"/>
    <n v="309"/>
    <n v="917.8"/>
    <n v="0"/>
    <n v="0"/>
    <s v="No"/>
    <s v="no"/>
    <n v="0"/>
    <x v="0"/>
    <n v="5"/>
    <x v="0"/>
    <n v="0"/>
    <s v="VT"/>
    <s v="359-7788"/>
    <s v="Female"/>
    <n v="75"/>
    <s v="No"/>
    <s v="Yes"/>
    <x v="0"/>
    <x v="0"/>
    <s v="Yes"/>
    <x v="1"/>
    <x v="0"/>
    <n v="33"/>
    <n v="2148"/>
    <x v="0"/>
    <s v="0"/>
    <x v="2"/>
    <x v="0"/>
    <x v="0"/>
    <x v="0"/>
    <x v="0"/>
    <s v="&gt; 40"/>
  </r>
  <r>
    <s v="5554-UYCP"/>
    <x v="0"/>
    <x v="11"/>
    <n v="92"/>
    <n v="250.6"/>
    <n v="0"/>
    <n v="0"/>
    <s v="No"/>
    <s v="no"/>
    <n v="0"/>
    <x v="0"/>
    <n v="5"/>
    <x v="1"/>
    <n v="37"/>
    <s v="WI"/>
    <s v="414-2905"/>
    <s v="Female"/>
    <n v="78"/>
    <s v="No"/>
    <s v="Yes"/>
    <x v="0"/>
    <x v="0"/>
    <s v="Yes"/>
    <x v="1"/>
    <x v="0"/>
    <n v="32"/>
    <n v="672"/>
    <x v="0"/>
    <s v="0"/>
    <x v="2"/>
    <x v="0"/>
    <x v="0"/>
    <x v="0"/>
    <x v="0"/>
    <s v="10 - 40"/>
  </r>
  <r>
    <s v="3672-QCGV"/>
    <x v="0"/>
    <x v="52"/>
    <n v="148"/>
    <n v="346.7"/>
    <n v="0"/>
    <n v="0"/>
    <s v="No"/>
    <s v="no"/>
    <n v="0"/>
    <x v="0"/>
    <n v="2"/>
    <x v="0"/>
    <n v="0"/>
    <s v="UT"/>
    <s v="380-9849"/>
    <s v="Male"/>
    <n v="38"/>
    <s v="No"/>
    <s v="No"/>
    <x v="0"/>
    <x v="0"/>
    <s v="No"/>
    <x v="0"/>
    <x v="2"/>
    <n v="23"/>
    <n v="503"/>
    <x v="0"/>
    <s v="0"/>
    <x v="0"/>
    <x v="0"/>
    <x v="0"/>
    <x v="1"/>
    <x v="0"/>
    <s v="10 - 40"/>
  </r>
  <r>
    <s v="3581-KPFW"/>
    <x v="0"/>
    <x v="54"/>
    <n v="254"/>
    <n v="646.4"/>
    <n v="0"/>
    <n v="0"/>
    <s v="No"/>
    <s v="no"/>
    <n v="0"/>
    <x v="0"/>
    <n v="2"/>
    <x v="0"/>
    <n v="0"/>
    <s v="WA"/>
    <s v="387-6498"/>
    <s v="Female"/>
    <n v="66"/>
    <s v="No"/>
    <s v="Yes"/>
    <x v="0"/>
    <x v="0"/>
    <s v="No"/>
    <x v="1"/>
    <x v="0"/>
    <n v="35"/>
    <n v="1894"/>
    <x v="0"/>
    <s v="0"/>
    <x v="2"/>
    <x v="0"/>
    <x v="0"/>
    <x v="1"/>
    <x v="0"/>
    <s v="&gt; 40"/>
  </r>
  <r>
    <s v="4593-NSYD"/>
    <x v="0"/>
    <x v="23"/>
    <n v="516"/>
    <n v="1052.0999999999999"/>
    <n v="0"/>
    <n v="0"/>
    <s v="No"/>
    <s v="no"/>
    <n v="0"/>
    <x v="0"/>
    <n v="2"/>
    <x v="0"/>
    <n v="0"/>
    <s v="MT"/>
    <s v="352-5815"/>
    <s v="Female"/>
    <n v="80"/>
    <s v="No"/>
    <s v="Yes"/>
    <x v="0"/>
    <x v="0"/>
    <s v="Yes"/>
    <x v="2"/>
    <x v="0"/>
    <n v="25"/>
    <n v="1671"/>
    <x v="0"/>
    <s v="0"/>
    <x v="2"/>
    <x v="0"/>
    <x v="0"/>
    <x v="1"/>
    <x v="0"/>
    <s v="&gt; 40"/>
  </r>
  <r>
    <s v="2950-LWNY"/>
    <x v="0"/>
    <x v="36"/>
    <n v="97"/>
    <n v="293.7"/>
    <n v="0"/>
    <n v="0"/>
    <s v="No"/>
    <s v="no"/>
    <n v="0"/>
    <x v="0"/>
    <n v="21"/>
    <x v="0"/>
    <n v="0"/>
    <s v="NJ"/>
    <s v="366-2273"/>
    <s v="Male"/>
    <n v="29"/>
    <s v="Yes"/>
    <s v="No"/>
    <x v="0"/>
    <x v="0"/>
    <s v="No"/>
    <x v="1"/>
    <x v="2"/>
    <n v="39"/>
    <n v="1641"/>
    <x v="0"/>
    <s v="0"/>
    <x v="1"/>
    <x v="0"/>
    <x v="0"/>
    <x v="0"/>
    <x v="0"/>
    <s v="&gt; 40"/>
  </r>
  <r>
    <s v="0424-BWKW"/>
    <x v="0"/>
    <x v="9"/>
    <n v="139"/>
    <n v="300.39999999999998"/>
    <n v="150"/>
    <n v="620"/>
    <s v="Yes"/>
    <s v="yes"/>
    <n v="0"/>
    <x v="0"/>
    <n v="7"/>
    <x v="0"/>
    <n v="0"/>
    <s v="NC"/>
    <s v="337-2442"/>
    <s v="Female"/>
    <n v="70"/>
    <s v="No"/>
    <s v="Yes"/>
    <x v="0"/>
    <x v="0"/>
    <s v="No"/>
    <x v="1"/>
    <x v="0"/>
    <n v="69"/>
    <n v="3478"/>
    <x v="0"/>
    <s v="0"/>
    <x v="2"/>
    <x v="0"/>
    <x v="0"/>
    <x v="0"/>
    <x v="0"/>
    <s v="&gt; 40"/>
  </r>
  <r>
    <s v="8386-GGLN"/>
    <x v="0"/>
    <x v="61"/>
    <n v="36"/>
    <n v="106.4"/>
    <n v="0"/>
    <n v="0"/>
    <s v="No"/>
    <s v="no"/>
    <n v="0"/>
    <x v="0"/>
    <n v="2"/>
    <x v="0"/>
    <n v="0"/>
    <s v="AK"/>
    <s v="404-1931"/>
    <s v="Female"/>
    <n v="65"/>
    <s v="No"/>
    <s v="Yes"/>
    <x v="0"/>
    <x v="0"/>
    <s v="Yes"/>
    <x v="2"/>
    <x v="0"/>
    <n v="32"/>
    <n v="247"/>
    <x v="0"/>
    <s v="0"/>
    <x v="2"/>
    <x v="0"/>
    <x v="0"/>
    <x v="1"/>
    <x v="0"/>
    <s v="&lt; 10"/>
  </r>
  <r>
    <s v="6193-JFQP"/>
    <x v="0"/>
    <x v="29"/>
    <n v="99"/>
    <n v="219.3"/>
    <n v="0"/>
    <n v="0"/>
    <s v="No"/>
    <s v="no"/>
    <n v="0"/>
    <x v="0"/>
    <n v="0"/>
    <x v="1"/>
    <n v="0"/>
    <s v="IL"/>
    <s v="378-7299"/>
    <s v="Male"/>
    <n v="24"/>
    <s v="Yes"/>
    <s v="No"/>
    <x v="0"/>
    <x v="0"/>
    <s v="No"/>
    <x v="0"/>
    <x v="2"/>
    <n v="8"/>
    <n v="149"/>
    <x v="0"/>
    <s v="0"/>
    <x v="1"/>
    <x v="0"/>
    <x v="0"/>
    <x v="1"/>
    <x v="0"/>
    <s v="10 - 40"/>
  </r>
  <r>
    <s v="9400-JRTV"/>
    <x v="0"/>
    <x v="15"/>
    <n v="7"/>
    <n v="18.8"/>
    <n v="0"/>
    <n v="0"/>
    <s v="No"/>
    <s v="no"/>
    <n v="0"/>
    <x v="0"/>
    <n v="4"/>
    <x v="1"/>
    <n v="9"/>
    <s v="AR"/>
    <s v="330-5168"/>
    <s v="Female"/>
    <n v="48"/>
    <s v="No"/>
    <s v="No"/>
    <x v="0"/>
    <x v="0"/>
    <s v="No"/>
    <x v="0"/>
    <x v="0"/>
    <n v="26"/>
    <n v="44"/>
    <x v="0"/>
    <s v="0"/>
    <x v="0"/>
    <x v="0"/>
    <x v="0"/>
    <x v="0"/>
    <x v="0"/>
    <s v="&lt; 10"/>
  </r>
  <r>
    <s v="8485-CMVJ"/>
    <x v="0"/>
    <x v="21"/>
    <n v="313"/>
    <n v="738.7"/>
    <n v="0"/>
    <n v="0"/>
    <s v="No"/>
    <s v="no"/>
    <n v="0"/>
    <x v="0"/>
    <n v="6"/>
    <x v="0"/>
    <n v="0"/>
    <s v="MS"/>
    <s v="334-3142"/>
    <s v="Male"/>
    <n v="32"/>
    <s v="No"/>
    <s v="No"/>
    <x v="0"/>
    <x v="0"/>
    <s v="Yes"/>
    <x v="2"/>
    <x v="0"/>
    <n v="38"/>
    <n v="1736"/>
    <x v="0"/>
    <s v="0"/>
    <x v="0"/>
    <x v="0"/>
    <x v="0"/>
    <x v="0"/>
    <x v="0"/>
    <s v="&gt; 40"/>
  </r>
  <r>
    <s v="7546-BIRY"/>
    <x v="0"/>
    <x v="58"/>
    <n v="244"/>
    <n v="426"/>
    <n v="0"/>
    <n v="0"/>
    <s v="No"/>
    <s v="no"/>
    <n v="0"/>
    <x v="0"/>
    <n v="0"/>
    <x v="1"/>
    <n v="0"/>
    <s v="ND"/>
    <s v="362-9983"/>
    <s v="Male"/>
    <n v="57"/>
    <s v="No"/>
    <s v="No"/>
    <x v="0"/>
    <x v="0"/>
    <s v="No"/>
    <x v="2"/>
    <x v="0"/>
    <n v="9"/>
    <n v="248"/>
    <x v="0"/>
    <s v="0"/>
    <x v="0"/>
    <x v="0"/>
    <x v="0"/>
    <x v="1"/>
    <x v="0"/>
    <s v="10 - 40"/>
  </r>
  <r>
    <s v="6025-SBJR"/>
    <x v="0"/>
    <x v="14"/>
    <n v="453"/>
    <n v="1137.9000000000001"/>
    <n v="0"/>
    <n v="0"/>
    <s v="No"/>
    <s v="no"/>
    <n v="0"/>
    <x v="0"/>
    <n v="13"/>
    <x v="0"/>
    <n v="0"/>
    <s v="IN"/>
    <s v="414-2606"/>
    <s v="Female"/>
    <n v="28"/>
    <s v="Yes"/>
    <s v="No"/>
    <x v="0"/>
    <x v="0"/>
    <s v="Yes"/>
    <x v="2"/>
    <x v="0"/>
    <n v="37"/>
    <n v="2656"/>
    <x v="0"/>
    <s v="0"/>
    <x v="1"/>
    <x v="0"/>
    <x v="0"/>
    <x v="0"/>
    <x v="0"/>
    <s v="&gt; 40"/>
  </r>
  <r>
    <s v="2522-SCZO"/>
    <x v="0"/>
    <x v="21"/>
    <n v="177"/>
    <n v="546.79999999999995"/>
    <n v="138"/>
    <n v="519.79999999999995"/>
    <s v="Yes"/>
    <s v="yes"/>
    <n v="0"/>
    <x v="0"/>
    <n v="1"/>
    <x v="0"/>
    <n v="0"/>
    <s v="AR"/>
    <s v="387-2604"/>
    <s v="Male"/>
    <n v="47"/>
    <s v="No"/>
    <s v="No"/>
    <x v="0"/>
    <x v="0"/>
    <s v="Yes"/>
    <x v="1"/>
    <x v="0"/>
    <n v="37"/>
    <n v="1705"/>
    <x v="0"/>
    <s v="0"/>
    <x v="0"/>
    <x v="0"/>
    <x v="0"/>
    <x v="1"/>
    <x v="0"/>
    <s v="&gt; 40"/>
  </r>
  <r>
    <s v="0749-SPGY"/>
    <x v="0"/>
    <x v="4"/>
    <n v="138"/>
    <n v="311.7"/>
    <n v="0"/>
    <n v="0"/>
    <s v="No"/>
    <s v="no"/>
    <n v="0"/>
    <x v="0"/>
    <n v="0"/>
    <x v="1"/>
    <n v="0"/>
    <s v="IA"/>
    <s v="409-4462"/>
    <s v="Male"/>
    <n v="37"/>
    <s v="No"/>
    <s v="No"/>
    <x v="0"/>
    <x v="0"/>
    <s v="No"/>
    <x v="2"/>
    <x v="2"/>
    <n v="9"/>
    <n v="561"/>
    <x v="0"/>
    <s v="0"/>
    <x v="0"/>
    <x v="0"/>
    <x v="0"/>
    <x v="1"/>
    <x v="0"/>
    <s v="&gt; 40"/>
  </r>
  <r>
    <s v="3817-HJXV"/>
    <x v="0"/>
    <x v="50"/>
    <n v="44"/>
    <n v="125.1"/>
    <n v="0"/>
    <n v="0"/>
    <s v="No"/>
    <s v="no"/>
    <n v="0"/>
    <x v="0"/>
    <n v="0"/>
    <x v="1"/>
    <n v="0"/>
    <s v="OR"/>
    <s v="346-3445"/>
    <s v="Male"/>
    <n v="49"/>
    <s v="No"/>
    <s v="No"/>
    <x v="0"/>
    <x v="0"/>
    <s v="No"/>
    <x v="1"/>
    <x v="2"/>
    <n v="13"/>
    <n v="175"/>
    <x v="0"/>
    <s v="0"/>
    <x v="0"/>
    <x v="0"/>
    <x v="0"/>
    <x v="1"/>
    <x v="0"/>
    <s v="10 - 40"/>
  </r>
  <r>
    <s v="7552-RQBG"/>
    <x v="0"/>
    <x v="38"/>
    <n v="70"/>
    <n v="205.1"/>
    <n v="0"/>
    <n v="0"/>
    <s v="No"/>
    <s v="no"/>
    <n v="0"/>
    <x v="0"/>
    <n v="19"/>
    <x v="0"/>
    <n v="0"/>
    <s v="VT"/>
    <s v="368-9507"/>
    <s v="Male"/>
    <n v="23"/>
    <s v="Yes"/>
    <s v="No"/>
    <x v="0"/>
    <x v="0"/>
    <s v="Yes"/>
    <x v="1"/>
    <x v="0"/>
    <n v="54"/>
    <n v="2745"/>
    <x v="0"/>
    <s v="0"/>
    <x v="1"/>
    <x v="0"/>
    <x v="0"/>
    <x v="0"/>
    <x v="0"/>
    <s v="&gt; 40"/>
  </r>
  <r>
    <s v="3912-HVGY"/>
    <x v="0"/>
    <x v="45"/>
    <n v="96"/>
    <n v="361.2"/>
    <n v="260"/>
    <n v="655.20000000000005"/>
    <s v="Yes"/>
    <s v="yes"/>
    <n v="0"/>
    <x v="0"/>
    <n v="2"/>
    <x v="0"/>
    <n v="0"/>
    <s v="RI"/>
    <s v="382-3966"/>
    <s v="Male"/>
    <n v="43"/>
    <s v="No"/>
    <s v="No"/>
    <x v="0"/>
    <x v="0"/>
    <s v="No"/>
    <x v="2"/>
    <x v="2"/>
    <n v="31"/>
    <n v="1606"/>
    <x v="0"/>
    <s v="0"/>
    <x v="0"/>
    <x v="0"/>
    <x v="0"/>
    <x v="1"/>
    <x v="0"/>
    <s v="&gt; 40"/>
  </r>
  <r>
    <s v="2363-FREF"/>
    <x v="0"/>
    <x v="14"/>
    <n v="424"/>
    <n v="995.7"/>
    <n v="0"/>
    <n v="0"/>
    <s v="No"/>
    <s v="no"/>
    <n v="0"/>
    <x v="0"/>
    <n v="4"/>
    <x v="0"/>
    <n v="0"/>
    <s v="RI"/>
    <s v="334-5844"/>
    <s v="Female"/>
    <n v="50"/>
    <s v="No"/>
    <s v="No"/>
    <x v="0"/>
    <x v="0"/>
    <s v="Yes"/>
    <x v="2"/>
    <x v="0"/>
    <n v="47"/>
    <n v="3316"/>
    <x v="0"/>
    <s v="0"/>
    <x v="0"/>
    <x v="0"/>
    <x v="0"/>
    <x v="0"/>
    <x v="0"/>
    <s v="&gt; 40"/>
  </r>
  <r>
    <s v="9147-AACV"/>
    <x v="0"/>
    <x v="49"/>
    <n v="188"/>
    <n v="445.8"/>
    <n v="0"/>
    <n v="0"/>
    <s v="No"/>
    <s v="no"/>
    <n v="0"/>
    <x v="0"/>
    <n v="0"/>
    <x v="1"/>
    <n v="0"/>
    <s v="AL"/>
    <s v="390-3565"/>
    <s v="Male"/>
    <n v="34"/>
    <s v="No"/>
    <s v="No"/>
    <x v="0"/>
    <x v="0"/>
    <s v="No"/>
    <x v="0"/>
    <x v="2"/>
    <n v="8"/>
    <n v="262"/>
    <x v="0"/>
    <s v="0"/>
    <x v="0"/>
    <x v="0"/>
    <x v="0"/>
    <x v="1"/>
    <x v="0"/>
    <s v="10 - 40"/>
  </r>
  <r>
    <s v="4627-XMGC"/>
    <x v="0"/>
    <x v="10"/>
    <n v="338"/>
    <n v="1036.8"/>
    <n v="0"/>
    <n v="0"/>
    <s v="No"/>
    <s v="no"/>
    <n v="0"/>
    <x v="0"/>
    <n v="1"/>
    <x v="0"/>
    <n v="0"/>
    <s v="MT"/>
    <s v="417-4810"/>
    <s v="Male"/>
    <n v="38"/>
    <s v="No"/>
    <s v="No"/>
    <x v="0"/>
    <x v="0"/>
    <s v="No"/>
    <x v="2"/>
    <x v="0"/>
    <n v="21"/>
    <n v="1467"/>
    <x v="0"/>
    <s v="0"/>
    <x v="0"/>
    <x v="0"/>
    <x v="0"/>
    <x v="1"/>
    <x v="0"/>
    <s v="&gt; 40"/>
  </r>
  <r>
    <s v="0413-CVBC"/>
    <x v="0"/>
    <x v="21"/>
    <n v="123"/>
    <n v="506.4"/>
    <n v="0"/>
    <n v="0"/>
    <s v="No"/>
    <s v="no"/>
    <n v="0"/>
    <x v="0"/>
    <n v="0"/>
    <x v="1"/>
    <n v="0"/>
    <s v="CT"/>
    <s v="384-3389"/>
    <s v="Female"/>
    <n v="60"/>
    <s v="No"/>
    <s v="No"/>
    <x v="0"/>
    <x v="0"/>
    <s v="No"/>
    <x v="1"/>
    <x v="0"/>
    <n v="7"/>
    <n v="313"/>
    <x v="0"/>
    <s v="0"/>
    <x v="0"/>
    <x v="0"/>
    <x v="0"/>
    <x v="1"/>
    <x v="0"/>
    <s v="&gt; 40"/>
  </r>
  <r>
    <s v="6090-VNSZ"/>
    <x v="0"/>
    <x v="58"/>
    <n v="141"/>
    <n v="325.3"/>
    <n v="108"/>
    <n v="297"/>
    <s v="Yes"/>
    <s v="yes"/>
    <n v="0"/>
    <x v="0"/>
    <n v="13"/>
    <x v="0"/>
    <n v="0"/>
    <s v="ID"/>
    <s v="357-1700"/>
    <s v="Male"/>
    <n v="59"/>
    <s v="No"/>
    <s v="No"/>
    <x v="0"/>
    <x v="0"/>
    <s v="Yes"/>
    <x v="0"/>
    <x v="0"/>
    <n v="21"/>
    <n v="559"/>
    <x v="0"/>
    <s v="0"/>
    <x v="0"/>
    <x v="0"/>
    <x v="0"/>
    <x v="0"/>
    <x v="0"/>
    <s v="10 - 40"/>
  </r>
  <r>
    <s v="3779-VJYT"/>
    <x v="0"/>
    <x v="40"/>
    <n v="332"/>
    <n v="749.5"/>
    <n v="0"/>
    <n v="0"/>
    <s v="No"/>
    <s v="no"/>
    <n v="0"/>
    <x v="0"/>
    <n v="9"/>
    <x v="0"/>
    <n v="0"/>
    <s v="NH"/>
    <s v="368-7706"/>
    <s v="Male"/>
    <n v="45"/>
    <s v="No"/>
    <s v="No"/>
    <x v="0"/>
    <x v="0"/>
    <s v="Yes"/>
    <x v="2"/>
    <x v="2"/>
    <n v="47"/>
    <n v="3207"/>
    <x v="0"/>
    <s v="0"/>
    <x v="0"/>
    <x v="0"/>
    <x v="0"/>
    <x v="0"/>
    <x v="0"/>
    <s v="&gt; 40"/>
  </r>
  <r>
    <s v="7759-YMIA"/>
    <x v="0"/>
    <x v="21"/>
    <n v="261"/>
    <n v="686.5"/>
    <n v="0"/>
    <n v="0"/>
    <s v="No"/>
    <s v="no"/>
    <n v="0"/>
    <x v="0"/>
    <n v="9"/>
    <x v="0"/>
    <n v="0"/>
    <s v="KS"/>
    <s v="372-1493"/>
    <s v="Female"/>
    <n v="44"/>
    <s v="No"/>
    <s v="No"/>
    <x v="0"/>
    <x v="0"/>
    <s v="No"/>
    <x v="1"/>
    <x v="2"/>
    <n v="42"/>
    <n v="1938"/>
    <x v="0"/>
    <s v="0"/>
    <x v="0"/>
    <x v="0"/>
    <x v="0"/>
    <x v="0"/>
    <x v="0"/>
    <s v="&gt; 40"/>
  </r>
  <r>
    <s v="3244-RHRY"/>
    <x v="0"/>
    <x v="22"/>
    <n v="107"/>
    <n v="211.1"/>
    <n v="0"/>
    <n v="0"/>
    <s v="No"/>
    <s v="no"/>
    <n v="0"/>
    <x v="0"/>
    <n v="2"/>
    <x v="0"/>
    <n v="0"/>
    <s v="ME"/>
    <s v="387-6031"/>
    <s v="Female"/>
    <n v="42"/>
    <s v="No"/>
    <s v="No"/>
    <x v="0"/>
    <x v="0"/>
    <s v="No"/>
    <x v="2"/>
    <x v="0"/>
    <n v="59"/>
    <n v="3127"/>
    <x v="0"/>
    <s v="0"/>
    <x v="0"/>
    <x v="0"/>
    <x v="0"/>
    <x v="1"/>
    <x v="0"/>
    <s v="&gt; 40"/>
  </r>
  <r>
    <s v="4105-MJHW"/>
    <x v="0"/>
    <x v="18"/>
    <n v="99"/>
    <n v="221.3"/>
    <n v="0"/>
    <n v="0"/>
    <s v="No"/>
    <s v="no"/>
    <n v="0"/>
    <x v="0"/>
    <n v="9"/>
    <x v="1"/>
    <n v="66"/>
    <s v="NC"/>
    <s v="363-1719"/>
    <s v="Male"/>
    <n v="51"/>
    <s v="No"/>
    <s v="No"/>
    <x v="0"/>
    <x v="0"/>
    <s v="No"/>
    <x v="0"/>
    <x v="0"/>
    <n v="34"/>
    <n v="679"/>
    <x v="0"/>
    <s v="0"/>
    <x v="0"/>
    <x v="0"/>
    <x v="0"/>
    <x v="0"/>
    <x v="0"/>
    <s v="10 - 40"/>
  </r>
  <r>
    <s v="8823-DDCX"/>
    <x v="0"/>
    <x v="32"/>
    <n v="57"/>
    <n v="125.6"/>
    <n v="0"/>
    <n v="0"/>
    <s v="No"/>
    <s v="no"/>
    <n v="0"/>
    <x v="0"/>
    <n v="9"/>
    <x v="0"/>
    <n v="0"/>
    <s v="OH"/>
    <s v="402-6666"/>
    <s v="Male"/>
    <n v="22"/>
    <s v="Yes"/>
    <s v="No"/>
    <x v="0"/>
    <x v="0"/>
    <s v="No"/>
    <x v="0"/>
    <x v="2"/>
    <n v="28"/>
    <n v="317"/>
    <x v="0"/>
    <s v="0"/>
    <x v="1"/>
    <x v="0"/>
    <x v="0"/>
    <x v="0"/>
    <x v="0"/>
    <s v="10 - 40"/>
  </r>
  <r>
    <s v="7319-CHWZ"/>
    <x v="0"/>
    <x v="73"/>
    <n v="64"/>
    <n v="145.9"/>
    <n v="0"/>
    <n v="0"/>
    <s v="No"/>
    <s v="no"/>
    <n v="0"/>
    <x v="0"/>
    <n v="14"/>
    <x v="0"/>
    <n v="0"/>
    <s v="WY"/>
    <s v="408-9779"/>
    <s v="Female"/>
    <n v="66"/>
    <s v="No"/>
    <s v="Yes"/>
    <x v="0"/>
    <x v="0"/>
    <s v="No"/>
    <x v="2"/>
    <x v="0"/>
    <n v="53"/>
    <n v="1536"/>
    <x v="0"/>
    <s v="0"/>
    <x v="2"/>
    <x v="0"/>
    <x v="0"/>
    <x v="0"/>
    <x v="0"/>
    <s v="10 - 40"/>
  </r>
  <r>
    <s v="9074-LPGO"/>
    <x v="0"/>
    <x v="60"/>
    <n v="151"/>
    <n v="334.1"/>
    <n v="0"/>
    <n v="0"/>
    <s v="No"/>
    <s v="no"/>
    <n v="0"/>
    <x v="0"/>
    <n v="1"/>
    <x v="0"/>
    <n v="0"/>
    <s v="NJ"/>
    <s v="407-2441"/>
    <s v="Male"/>
    <n v="60"/>
    <s v="No"/>
    <s v="No"/>
    <x v="0"/>
    <x v="0"/>
    <s v="Yes"/>
    <x v="2"/>
    <x v="0"/>
    <n v="39"/>
    <n v="2614"/>
    <x v="0"/>
    <s v="0"/>
    <x v="0"/>
    <x v="0"/>
    <x v="0"/>
    <x v="1"/>
    <x v="0"/>
    <s v="&gt; 40"/>
  </r>
  <r>
    <s v="2699-PYPP"/>
    <x v="0"/>
    <x v="64"/>
    <n v="170"/>
    <n v="312.60000000000002"/>
    <n v="0"/>
    <n v="0"/>
    <s v="No"/>
    <s v="no"/>
    <n v="0"/>
    <x v="0"/>
    <n v="6"/>
    <x v="0"/>
    <n v="0"/>
    <s v="ND"/>
    <s v="384-5027"/>
    <s v="Male"/>
    <n v="76"/>
    <s v="No"/>
    <s v="Yes"/>
    <x v="0"/>
    <x v="0"/>
    <s v="Yes"/>
    <x v="2"/>
    <x v="0"/>
    <n v="49"/>
    <n v="1908"/>
    <x v="0"/>
    <s v="0"/>
    <x v="2"/>
    <x v="0"/>
    <x v="0"/>
    <x v="0"/>
    <x v="0"/>
    <s v="10 - 40"/>
  </r>
  <r>
    <s v="9354-NKKN"/>
    <x v="0"/>
    <x v="0"/>
    <n v="1"/>
    <n v="4"/>
    <n v="0"/>
    <n v="0"/>
    <s v="No"/>
    <s v="no"/>
    <n v="0"/>
    <x v="0"/>
    <n v="1"/>
    <x v="0"/>
    <n v="0"/>
    <s v="NY"/>
    <s v="399-5426"/>
    <s v="Female"/>
    <n v="42"/>
    <s v="No"/>
    <s v="No"/>
    <x v="0"/>
    <x v="0"/>
    <s v="No"/>
    <x v="0"/>
    <x v="0"/>
    <n v="29"/>
    <n v="29"/>
    <x v="0"/>
    <s v="0"/>
    <x v="0"/>
    <x v="0"/>
    <x v="0"/>
    <x v="1"/>
    <x v="0"/>
    <s v="&lt; 10"/>
  </r>
  <r>
    <s v="2251-CYWZ"/>
    <x v="0"/>
    <x v="26"/>
    <n v="368"/>
    <n v="942.6"/>
    <n v="0"/>
    <n v="0"/>
    <s v="No"/>
    <s v="no"/>
    <n v="0"/>
    <x v="0"/>
    <n v="3"/>
    <x v="0"/>
    <n v="0"/>
    <s v="MO"/>
    <s v="385-2564"/>
    <s v="Male"/>
    <n v="35"/>
    <s v="No"/>
    <s v="No"/>
    <x v="0"/>
    <x v="0"/>
    <s v="Yes"/>
    <x v="2"/>
    <x v="0"/>
    <n v="21"/>
    <n v="1323"/>
    <x v="0"/>
    <s v="0"/>
    <x v="0"/>
    <x v="0"/>
    <x v="0"/>
    <x v="0"/>
    <x v="0"/>
    <s v="&gt; 40"/>
  </r>
  <r>
    <s v="5177-DCFD"/>
    <x v="0"/>
    <x v="30"/>
    <n v="7"/>
    <n v="12.6"/>
    <n v="0"/>
    <n v="0"/>
    <s v="No"/>
    <s v="no"/>
    <n v="0"/>
    <x v="0"/>
    <n v="9"/>
    <x v="1"/>
    <n v="20"/>
    <s v="AZ"/>
    <s v="337-8618"/>
    <s v="Female"/>
    <n v="62"/>
    <s v="No"/>
    <s v="No"/>
    <x v="0"/>
    <x v="0"/>
    <s v="Yes"/>
    <x v="1"/>
    <x v="0"/>
    <n v="43"/>
    <n v="135"/>
    <x v="0"/>
    <s v="0"/>
    <x v="0"/>
    <x v="0"/>
    <x v="0"/>
    <x v="0"/>
    <x v="0"/>
    <s v="&lt; 10"/>
  </r>
  <r>
    <s v="0051-CPHP"/>
    <x v="0"/>
    <x v="17"/>
    <n v="129"/>
    <n v="419"/>
    <n v="0"/>
    <n v="0"/>
    <s v="No"/>
    <s v="no"/>
    <n v="0"/>
    <x v="0"/>
    <n v="0"/>
    <x v="1"/>
    <n v="0"/>
    <s v="MN"/>
    <s v="354-8491"/>
    <s v="Female"/>
    <n v="25"/>
    <s v="Yes"/>
    <s v="No"/>
    <x v="0"/>
    <x v="0"/>
    <s v="No"/>
    <x v="1"/>
    <x v="0"/>
    <n v="12"/>
    <n v="548"/>
    <x v="0"/>
    <s v="0"/>
    <x v="1"/>
    <x v="0"/>
    <x v="0"/>
    <x v="1"/>
    <x v="0"/>
    <s v="&gt; 40"/>
  </r>
  <r>
    <s v="5989-PUQK"/>
    <x v="0"/>
    <x v="60"/>
    <n v="149"/>
    <n v="404"/>
    <n v="0"/>
    <n v="0"/>
    <s v="No"/>
    <s v="no"/>
    <n v="0"/>
    <x v="0"/>
    <n v="3"/>
    <x v="0"/>
    <n v="0"/>
    <s v="CO"/>
    <s v="394-6278"/>
    <s v="Male"/>
    <n v="48"/>
    <s v="No"/>
    <s v="No"/>
    <x v="0"/>
    <x v="0"/>
    <s v="No"/>
    <x v="1"/>
    <x v="2"/>
    <n v="18"/>
    <n v="1216"/>
    <x v="0"/>
    <s v="0"/>
    <x v="0"/>
    <x v="0"/>
    <x v="0"/>
    <x v="0"/>
    <x v="0"/>
    <s v="&gt; 40"/>
  </r>
  <r>
    <s v="7358-XAHS"/>
    <x v="0"/>
    <x v="68"/>
    <n v="36"/>
    <n v="97.4"/>
    <n v="0"/>
    <n v="0"/>
    <s v="No"/>
    <s v="no"/>
    <n v="0"/>
    <x v="0"/>
    <n v="0"/>
    <x v="1"/>
    <n v="0"/>
    <s v="TN"/>
    <s v="397-1659"/>
    <s v="Female"/>
    <n v="22"/>
    <s v="Yes"/>
    <s v="No"/>
    <x v="0"/>
    <x v="0"/>
    <s v="No"/>
    <x v="1"/>
    <x v="1"/>
    <n v="13"/>
    <n v="87"/>
    <x v="0"/>
    <s v="0"/>
    <x v="1"/>
    <x v="0"/>
    <x v="0"/>
    <x v="1"/>
    <x v="0"/>
    <s v="&lt; 10"/>
  </r>
  <r>
    <s v="7876-VKWX"/>
    <x v="0"/>
    <x v="63"/>
    <n v="231"/>
    <n v="715.3"/>
    <n v="216"/>
    <n v="727.2"/>
    <s v="Yes"/>
    <s v="yes"/>
    <n v="0"/>
    <x v="0"/>
    <n v="7"/>
    <x v="0"/>
    <n v="0"/>
    <s v="DE"/>
    <s v="379-3953"/>
    <s v="Male"/>
    <n v="47"/>
    <s v="No"/>
    <s v="No"/>
    <x v="0"/>
    <x v="0"/>
    <s v="Yes"/>
    <x v="2"/>
    <x v="0"/>
    <n v="41"/>
    <n v="2940"/>
    <x v="0"/>
    <s v="0"/>
    <x v="0"/>
    <x v="0"/>
    <x v="0"/>
    <x v="0"/>
    <x v="0"/>
    <s v="&gt; 40"/>
  </r>
  <r>
    <s v="8754-CRSN"/>
    <x v="0"/>
    <x v="73"/>
    <n v="98"/>
    <n v="202.1"/>
    <n v="0"/>
    <n v="0"/>
    <s v="No"/>
    <s v="no"/>
    <n v="0"/>
    <x v="0"/>
    <n v="0"/>
    <x v="1"/>
    <n v="0"/>
    <s v="TN"/>
    <s v="418-6512"/>
    <s v="Female"/>
    <n v="49"/>
    <s v="No"/>
    <s v="No"/>
    <x v="0"/>
    <x v="0"/>
    <s v="No"/>
    <x v="0"/>
    <x v="1"/>
    <n v="9"/>
    <n v="262"/>
    <x v="0"/>
    <s v="0"/>
    <x v="0"/>
    <x v="0"/>
    <x v="0"/>
    <x v="1"/>
    <x v="0"/>
    <s v="10 - 40"/>
  </r>
  <r>
    <s v="8205-RNZM"/>
    <x v="0"/>
    <x v="42"/>
    <n v="54"/>
    <n v="151.4"/>
    <n v="0"/>
    <n v="0"/>
    <s v="No"/>
    <s v="no"/>
    <n v="0"/>
    <x v="0"/>
    <n v="4"/>
    <x v="1"/>
    <n v="73"/>
    <s v="WI"/>
    <s v="392-5296"/>
    <s v="Male"/>
    <n v="54"/>
    <s v="No"/>
    <s v="No"/>
    <x v="0"/>
    <x v="0"/>
    <s v="Yes"/>
    <x v="0"/>
    <x v="0"/>
    <n v="52"/>
    <n v="1986"/>
    <x v="0"/>
    <s v="0"/>
    <x v="0"/>
    <x v="0"/>
    <x v="0"/>
    <x v="0"/>
    <x v="0"/>
    <s v="10 - 40"/>
  </r>
  <r>
    <s v="5122-CEHP"/>
    <x v="0"/>
    <x v="67"/>
    <n v="346"/>
    <n v="696.4"/>
    <n v="0"/>
    <n v="0"/>
    <s v="No"/>
    <s v="no"/>
    <n v="0"/>
    <x v="0"/>
    <n v="13"/>
    <x v="0"/>
    <n v="0"/>
    <s v="MN"/>
    <s v="372-7990"/>
    <s v="Female"/>
    <n v="61"/>
    <s v="No"/>
    <s v="No"/>
    <x v="0"/>
    <x v="0"/>
    <s v="No"/>
    <x v="1"/>
    <x v="1"/>
    <n v="38"/>
    <n v="2205"/>
    <x v="0"/>
    <s v="0"/>
    <x v="0"/>
    <x v="0"/>
    <x v="0"/>
    <x v="0"/>
    <x v="0"/>
    <s v="&gt; 40"/>
  </r>
  <r>
    <s v="5800-AHUY"/>
    <x v="0"/>
    <x v="56"/>
    <n v="123"/>
    <n v="256.3"/>
    <n v="0"/>
    <n v="0"/>
    <s v="No"/>
    <s v="no"/>
    <n v="0"/>
    <x v="0"/>
    <n v="11"/>
    <x v="0"/>
    <n v="0"/>
    <s v="NH"/>
    <s v="390-4003"/>
    <s v="Female"/>
    <n v="32"/>
    <s v="No"/>
    <s v="No"/>
    <x v="0"/>
    <x v="0"/>
    <s v="No"/>
    <x v="0"/>
    <x v="1"/>
    <n v="33"/>
    <n v="857"/>
    <x v="0"/>
    <s v="0"/>
    <x v="0"/>
    <x v="0"/>
    <x v="0"/>
    <x v="0"/>
    <x v="0"/>
    <s v="10 - 40"/>
  </r>
  <r>
    <s v="8309-WNEW"/>
    <x v="0"/>
    <x v="5"/>
    <n v="77"/>
    <n v="189.5"/>
    <n v="0"/>
    <n v="0"/>
    <s v="No"/>
    <s v="no"/>
    <n v="0"/>
    <x v="0"/>
    <n v="2"/>
    <x v="0"/>
    <n v="0"/>
    <s v="TN"/>
    <s v="418-2402"/>
    <s v="Male"/>
    <n v="35"/>
    <s v="No"/>
    <s v="No"/>
    <x v="0"/>
    <x v="0"/>
    <s v="Yes"/>
    <x v="0"/>
    <x v="1"/>
    <n v="15"/>
    <n v="252"/>
    <x v="0"/>
    <s v="0"/>
    <x v="0"/>
    <x v="0"/>
    <x v="0"/>
    <x v="1"/>
    <x v="0"/>
    <s v="10 - 40"/>
  </r>
  <r>
    <s v="1415-TQRU"/>
    <x v="0"/>
    <x v="6"/>
    <n v="372"/>
    <n v="914.5"/>
    <n v="114"/>
    <n v="632.70000000000005"/>
    <s v="Yes"/>
    <s v="yes"/>
    <n v="0"/>
    <x v="0"/>
    <n v="0"/>
    <x v="1"/>
    <n v="0"/>
    <s v="MD"/>
    <s v="384-3299"/>
    <s v="Male"/>
    <n v="34"/>
    <s v="No"/>
    <s v="No"/>
    <x v="0"/>
    <x v="0"/>
    <s v="No"/>
    <x v="2"/>
    <x v="2"/>
    <n v="12"/>
    <n v="675"/>
    <x v="0"/>
    <s v="0"/>
    <x v="0"/>
    <x v="0"/>
    <x v="0"/>
    <x v="1"/>
    <x v="0"/>
    <s v="&gt; 40"/>
  </r>
  <r>
    <s v="5284-ENJV"/>
    <x v="0"/>
    <x v="0"/>
    <n v="2"/>
    <n v="4"/>
    <n v="0"/>
    <n v="0"/>
    <s v="No"/>
    <s v="no"/>
    <n v="0"/>
    <x v="0"/>
    <n v="0"/>
    <x v="1"/>
    <n v="0"/>
    <s v="WI"/>
    <s v="378-9090"/>
    <s v="Male"/>
    <n v="29"/>
    <s v="Yes"/>
    <s v="No"/>
    <x v="0"/>
    <x v="0"/>
    <s v="No"/>
    <x v="1"/>
    <x v="1"/>
    <n v="7"/>
    <n v="7"/>
    <x v="0"/>
    <s v="0"/>
    <x v="1"/>
    <x v="0"/>
    <x v="0"/>
    <x v="1"/>
    <x v="0"/>
    <s v="&lt; 10"/>
  </r>
  <r>
    <s v="0598-UJPL"/>
    <x v="0"/>
    <x v="54"/>
    <n v="248"/>
    <n v="596.20000000000005"/>
    <n v="0"/>
    <n v="0"/>
    <s v="No"/>
    <s v="no"/>
    <n v="0"/>
    <x v="0"/>
    <n v="6"/>
    <x v="1"/>
    <n v="29"/>
    <s v="ND"/>
    <s v="379-4583"/>
    <s v="Female"/>
    <n v="54"/>
    <s v="No"/>
    <s v="No"/>
    <x v="0"/>
    <x v="0"/>
    <s v="Yes"/>
    <x v="0"/>
    <x v="0"/>
    <n v="38"/>
    <n v="2052"/>
    <x v="0"/>
    <s v="0"/>
    <x v="0"/>
    <x v="0"/>
    <x v="0"/>
    <x v="0"/>
    <x v="0"/>
    <s v="&gt; 40"/>
  </r>
  <r>
    <s v="7761-BOVG"/>
    <x v="0"/>
    <x v="69"/>
    <n v="239"/>
    <n v="528.1"/>
    <n v="0"/>
    <n v="0"/>
    <s v="No"/>
    <s v="no"/>
    <n v="0"/>
    <x v="0"/>
    <n v="0"/>
    <x v="1"/>
    <n v="0"/>
    <s v="VA"/>
    <s v="411-5078"/>
    <s v="Male"/>
    <n v="21"/>
    <s v="Yes"/>
    <s v="No"/>
    <x v="0"/>
    <x v="0"/>
    <s v="No"/>
    <x v="0"/>
    <x v="0"/>
    <n v="12"/>
    <n v="411"/>
    <x v="0"/>
    <s v="0"/>
    <x v="1"/>
    <x v="0"/>
    <x v="0"/>
    <x v="1"/>
    <x v="0"/>
    <s v="10 - 40"/>
  </r>
  <r>
    <s v="2179-NPFY"/>
    <x v="0"/>
    <x v="10"/>
    <n v="369"/>
    <n v="892.4"/>
    <n v="0"/>
    <n v="0"/>
    <s v="No"/>
    <s v="no"/>
    <n v="0"/>
    <x v="0"/>
    <n v="3"/>
    <x v="0"/>
    <n v="0"/>
    <s v="MA"/>
    <s v="341-9274"/>
    <s v="Male"/>
    <n v="38"/>
    <s v="No"/>
    <s v="No"/>
    <x v="0"/>
    <x v="0"/>
    <s v="No"/>
    <x v="2"/>
    <x v="2"/>
    <n v="26"/>
    <n v="1804"/>
    <x v="0"/>
    <s v="0"/>
    <x v="0"/>
    <x v="0"/>
    <x v="0"/>
    <x v="0"/>
    <x v="0"/>
    <s v="&gt; 40"/>
  </r>
  <r>
    <s v="7870-AMEI"/>
    <x v="0"/>
    <x v="72"/>
    <n v="166"/>
    <n v="493.4"/>
    <n v="0"/>
    <n v="0"/>
    <s v="No"/>
    <s v="no"/>
    <n v="0"/>
    <x v="0"/>
    <n v="0"/>
    <x v="1"/>
    <n v="0"/>
    <s v="SD"/>
    <s v="353-7461"/>
    <s v="Male"/>
    <n v="20"/>
    <s v="Yes"/>
    <s v="No"/>
    <x v="0"/>
    <x v="0"/>
    <s v="No"/>
    <x v="0"/>
    <x v="0"/>
    <n v="11"/>
    <n v="486"/>
    <x v="0"/>
    <s v="0"/>
    <x v="1"/>
    <x v="0"/>
    <x v="0"/>
    <x v="1"/>
    <x v="0"/>
    <s v="&gt; 40"/>
  </r>
  <r>
    <s v="3893-ZEVG"/>
    <x v="0"/>
    <x v="27"/>
    <n v="209"/>
    <n v="455.7"/>
    <n v="0"/>
    <n v="0"/>
    <s v="No"/>
    <s v="no"/>
    <n v="0"/>
    <x v="0"/>
    <n v="5"/>
    <x v="0"/>
    <n v="0"/>
    <s v="AL"/>
    <s v="371-7366"/>
    <s v="Female"/>
    <n v="74"/>
    <s v="No"/>
    <s v="Yes"/>
    <x v="0"/>
    <x v="0"/>
    <s v="Yes"/>
    <x v="2"/>
    <x v="0"/>
    <n v="48"/>
    <n v="3157"/>
    <x v="0"/>
    <s v="0"/>
    <x v="2"/>
    <x v="0"/>
    <x v="0"/>
    <x v="0"/>
    <x v="0"/>
    <s v="&gt; 40"/>
  </r>
  <r>
    <s v="1567-AXTO"/>
    <x v="0"/>
    <x v="37"/>
    <n v="64"/>
    <n v="103.6"/>
    <n v="0"/>
    <n v="0"/>
    <s v="No"/>
    <s v="no"/>
    <n v="0"/>
    <x v="0"/>
    <n v="2"/>
    <x v="0"/>
    <n v="0"/>
    <s v="FL"/>
    <s v="407-7507"/>
    <s v="Female"/>
    <n v="49"/>
    <s v="No"/>
    <s v="No"/>
    <x v="0"/>
    <x v="0"/>
    <s v="No"/>
    <x v="0"/>
    <x v="0"/>
    <n v="30"/>
    <n v="256"/>
    <x v="0"/>
    <s v="0"/>
    <x v="0"/>
    <x v="0"/>
    <x v="0"/>
    <x v="1"/>
    <x v="0"/>
    <s v="&lt; 10"/>
  </r>
  <r>
    <s v="3027-IVSI"/>
    <x v="0"/>
    <x v="37"/>
    <n v="13"/>
    <n v="51.7"/>
    <n v="0"/>
    <n v="0"/>
    <s v="No"/>
    <s v="no"/>
    <n v="0"/>
    <x v="0"/>
    <n v="0"/>
    <x v="1"/>
    <n v="0"/>
    <s v="KY"/>
    <s v="405-8075"/>
    <s v="Female"/>
    <n v="44"/>
    <s v="No"/>
    <s v="No"/>
    <x v="0"/>
    <x v="0"/>
    <s v="No"/>
    <x v="2"/>
    <x v="1"/>
    <n v="7"/>
    <n v="62"/>
    <x v="0"/>
    <s v="0"/>
    <x v="0"/>
    <x v="0"/>
    <x v="0"/>
    <x v="1"/>
    <x v="0"/>
    <s v="&lt; 10"/>
  </r>
  <r>
    <s v="6821-NMTF"/>
    <x v="0"/>
    <x v="20"/>
    <n v="93"/>
    <n v="207.5"/>
    <n v="0"/>
    <n v="0"/>
    <s v="No"/>
    <s v="no"/>
    <n v="0"/>
    <x v="0"/>
    <n v="0"/>
    <x v="1"/>
    <n v="0"/>
    <s v="UT"/>
    <s v="390-9698"/>
    <s v="Male"/>
    <n v="39"/>
    <s v="No"/>
    <s v="No"/>
    <x v="0"/>
    <x v="0"/>
    <s v="No"/>
    <x v="1"/>
    <x v="2"/>
    <n v="12"/>
    <n v="156"/>
    <x v="0"/>
    <s v="0"/>
    <x v="0"/>
    <x v="0"/>
    <x v="0"/>
    <x v="1"/>
    <x v="0"/>
    <s v="10 - 40"/>
  </r>
  <r>
    <s v="8613-VAMW"/>
    <x v="0"/>
    <x v="2"/>
    <n v="125"/>
    <n v="310.2"/>
    <n v="0"/>
    <n v="0"/>
    <s v="No"/>
    <s v="no"/>
    <n v="0"/>
    <x v="0"/>
    <n v="10"/>
    <x v="0"/>
    <n v="0"/>
    <s v="NY"/>
    <s v="403-4917"/>
    <s v="Female"/>
    <n v="28"/>
    <s v="Yes"/>
    <s v="No"/>
    <x v="0"/>
    <x v="0"/>
    <s v="Yes"/>
    <x v="0"/>
    <x v="0"/>
    <n v="48"/>
    <n v="2143"/>
    <x v="0"/>
    <s v="0"/>
    <x v="1"/>
    <x v="0"/>
    <x v="0"/>
    <x v="0"/>
    <x v="0"/>
    <s v="&gt; 40"/>
  </r>
  <r>
    <s v="3398-ULZD"/>
    <x v="0"/>
    <x v="74"/>
    <n v="28"/>
    <n v="80.900000000000006"/>
    <n v="0"/>
    <n v="0"/>
    <s v="No"/>
    <s v="no"/>
    <n v="0"/>
    <x v="0"/>
    <n v="11"/>
    <x v="0"/>
    <n v="0"/>
    <s v="MS"/>
    <s v="391-6709"/>
    <s v="Female"/>
    <n v="21"/>
    <s v="Yes"/>
    <s v="No"/>
    <x v="0"/>
    <x v="0"/>
    <s v="No"/>
    <x v="0"/>
    <x v="2"/>
    <n v="25"/>
    <n v="184"/>
    <x v="0"/>
    <s v="0"/>
    <x v="1"/>
    <x v="0"/>
    <x v="0"/>
    <x v="0"/>
    <x v="0"/>
    <s v="&lt; 10"/>
  </r>
  <r>
    <s v="6602-JQYY"/>
    <x v="0"/>
    <x v="8"/>
    <n v="220"/>
    <n v="626.20000000000005"/>
    <n v="0"/>
    <n v="0"/>
    <s v="No"/>
    <s v="no"/>
    <n v="0"/>
    <x v="0"/>
    <n v="4"/>
    <x v="0"/>
    <n v="0"/>
    <s v="VT"/>
    <s v="395-6369"/>
    <s v="Male"/>
    <n v="38"/>
    <s v="No"/>
    <s v="No"/>
    <x v="0"/>
    <x v="0"/>
    <s v="Yes"/>
    <x v="2"/>
    <x v="2"/>
    <n v="28"/>
    <n v="1977"/>
    <x v="0"/>
    <s v="0"/>
    <x v="0"/>
    <x v="0"/>
    <x v="0"/>
    <x v="0"/>
    <x v="0"/>
    <s v="&gt; 40"/>
  </r>
  <r>
    <s v="1404-GOCD"/>
    <x v="0"/>
    <x v="43"/>
    <n v="22"/>
    <n v="51.9"/>
    <n v="0"/>
    <n v="0"/>
    <s v="No"/>
    <s v="no"/>
    <n v="0"/>
    <x v="0"/>
    <n v="18"/>
    <x v="0"/>
    <n v="0"/>
    <s v="WA"/>
    <s v="338-4472"/>
    <s v="Female"/>
    <n v="27"/>
    <s v="Yes"/>
    <s v="No"/>
    <x v="0"/>
    <x v="0"/>
    <s v="No"/>
    <x v="0"/>
    <x v="0"/>
    <n v="50"/>
    <n v="199"/>
    <x v="0"/>
    <s v="0"/>
    <x v="1"/>
    <x v="0"/>
    <x v="0"/>
    <x v="0"/>
    <x v="0"/>
    <s v="&lt; 10"/>
  </r>
  <r>
    <s v="4445-PKRQ"/>
    <x v="0"/>
    <x v="60"/>
    <n v="103"/>
    <n v="267"/>
    <n v="0"/>
    <n v="0"/>
    <s v="No"/>
    <s v="no"/>
    <n v="0"/>
    <x v="0"/>
    <n v="13"/>
    <x v="0"/>
    <n v="0"/>
    <s v="VT"/>
    <s v="349-2157"/>
    <s v="Female"/>
    <n v="67"/>
    <s v="No"/>
    <s v="Yes"/>
    <x v="0"/>
    <x v="0"/>
    <s v="Yes"/>
    <x v="1"/>
    <x v="2"/>
    <n v="38"/>
    <n v="2517"/>
    <x v="0"/>
    <s v="0"/>
    <x v="2"/>
    <x v="0"/>
    <x v="0"/>
    <x v="0"/>
    <x v="0"/>
    <s v="&gt; 40"/>
  </r>
  <r>
    <s v="2652-FMNI"/>
    <x v="0"/>
    <x v="12"/>
    <n v="219"/>
    <n v="468.4"/>
    <n v="0"/>
    <n v="0"/>
    <s v="No"/>
    <s v="no"/>
    <n v="0"/>
    <x v="0"/>
    <n v="0"/>
    <x v="1"/>
    <n v="0"/>
    <s v="GA"/>
    <s v="385-2683"/>
    <s v="Male"/>
    <n v="62"/>
    <s v="No"/>
    <s v="No"/>
    <x v="0"/>
    <x v="0"/>
    <s v="No"/>
    <x v="1"/>
    <x v="1"/>
    <n v="12"/>
    <n v="719"/>
    <x v="0"/>
    <s v="0"/>
    <x v="0"/>
    <x v="0"/>
    <x v="0"/>
    <x v="1"/>
    <x v="0"/>
    <s v="&gt; 40"/>
  </r>
  <r>
    <s v="0964-UIHD"/>
    <x v="0"/>
    <x v="41"/>
    <n v="411"/>
    <n v="1109.5"/>
    <n v="0"/>
    <n v="0"/>
    <s v="No"/>
    <s v="no"/>
    <n v="0"/>
    <x v="0"/>
    <n v="0"/>
    <x v="1"/>
    <n v="0"/>
    <s v="CO"/>
    <s v="345-8350"/>
    <s v="Female"/>
    <n v="60"/>
    <s v="No"/>
    <s v="No"/>
    <x v="0"/>
    <x v="0"/>
    <s v="No"/>
    <x v="2"/>
    <x v="2"/>
    <n v="11"/>
    <n v="825"/>
    <x v="0"/>
    <s v="0"/>
    <x v="0"/>
    <x v="0"/>
    <x v="0"/>
    <x v="1"/>
    <x v="0"/>
    <s v="&gt; 40"/>
  </r>
  <r>
    <s v="1868-GJWK"/>
    <x v="0"/>
    <x v="14"/>
    <n v="178"/>
    <n v="499.5"/>
    <n v="0"/>
    <n v="0"/>
    <s v="No"/>
    <s v="no"/>
    <n v="0"/>
    <x v="0"/>
    <n v="15"/>
    <x v="0"/>
    <n v="0"/>
    <s v="AK"/>
    <s v="334-4506"/>
    <s v="Male"/>
    <n v="62"/>
    <s v="No"/>
    <s v="No"/>
    <x v="0"/>
    <x v="0"/>
    <s v="Yes"/>
    <x v="2"/>
    <x v="0"/>
    <n v="40"/>
    <n v="2883"/>
    <x v="0"/>
    <s v="0"/>
    <x v="0"/>
    <x v="0"/>
    <x v="0"/>
    <x v="0"/>
    <x v="0"/>
    <s v="&gt; 40"/>
  </r>
  <r>
    <s v="3980-MAPM"/>
    <x v="0"/>
    <x v="13"/>
    <n v="91"/>
    <n v="220.4"/>
    <n v="0"/>
    <n v="0"/>
    <s v="No"/>
    <s v="no"/>
    <n v="0"/>
    <x v="0"/>
    <n v="5"/>
    <x v="0"/>
    <n v="0"/>
    <s v="PA"/>
    <s v="395-6149"/>
    <s v="Male"/>
    <n v="76"/>
    <s v="No"/>
    <s v="Yes"/>
    <x v="0"/>
    <x v="0"/>
    <s v="No"/>
    <x v="2"/>
    <x v="0"/>
    <n v="28"/>
    <n v="779"/>
    <x v="0"/>
    <s v="0"/>
    <x v="2"/>
    <x v="0"/>
    <x v="0"/>
    <x v="0"/>
    <x v="0"/>
    <s v="10 - 40"/>
  </r>
  <r>
    <s v="9135-TDKH"/>
    <x v="0"/>
    <x v="55"/>
    <n v="50"/>
    <n v="95.4"/>
    <n v="0"/>
    <n v="0"/>
    <s v="No"/>
    <s v="no"/>
    <n v="0"/>
    <x v="0"/>
    <n v="0"/>
    <x v="1"/>
    <n v="0"/>
    <s v="CT"/>
    <s v="334-4438"/>
    <s v="Male"/>
    <n v="52"/>
    <s v="No"/>
    <s v="No"/>
    <x v="0"/>
    <x v="0"/>
    <s v="No"/>
    <x v="1"/>
    <x v="1"/>
    <n v="11"/>
    <n v="130"/>
    <x v="0"/>
    <s v="0"/>
    <x v="0"/>
    <x v="0"/>
    <x v="0"/>
    <x v="1"/>
    <x v="0"/>
    <s v="10 - 40"/>
  </r>
  <r>
    <s v="6247-SLKX"/>
    <x v="0"/>
    <x v="46"/>
    <n v="82"/>
    <n v="159.80000000000001"/>
    <n v="0"/>
    <n v="0"/>
    <s v="No"/>
    <s v="no"/>
    <n v="0"/>
    <x v="0"/>
    <n v="0"/>
    <x v="1"/>
    <n v="0"/>
    <s v="MN"/>
    <s v="384-7459"/>
    <s v="Female"/>
    <n v="36"/>
    <s v="No"/>
    <s v="No"/>
    <x v="0"/>
    <x v="0"/>
    <s v="No"/>
    <x v="2"/>
    <x v="1"/>
    <n v="12"/>
    <n v="476"/>
    <x v="0"/>
    <s v="0"/>
    <x v="0"/>
    <x v="0"/>
    <x v="0"/>
    <x v="1"/>
    <x v="0"/>
    <s v="10 - 40"/>
  </r>
  <r>
    <s v="6793-APLK"/>
    <x v="0"/>
    <x v="42"/>
    <n v="113"/>
    <n v="300.3"/>
    <n v="0"/>
    <n v="0"/>
    <s v="No"/>
    <s v="no"/>
    <n v="0"/>
    <x v="0"/>
    <n v="12"/>
    <x v="0"/>
    <n v="0"/>
    <s v="PA"/>
    <s v="365-2008"/>
    <s v="Male"/>
    <n v="29"/>
    <s v="Yes"/>
    <s v="No"/>
    <x v="0"/>
    <x v="0"/>
    <s v="No"/>
    <x v="1"/>
    <x v="2"/>
    <n v="16"/>
    <n v="591"/>
    <x v="0"/>
    <s v="0"/>
    <x v="1"/>
    <x v="0"/>
    <x v="0"/>
    <x v="0"/>
    <x v="0"/>
    <s v="10 - 40"/>
  </r>
  <r>
    <s v="2931-SHYA"/>
    <x v="0"/>
    <x v="16"/>
    <n v="125"/>
    <n v="292.7"/>
    <n v="0"/>
    <n v="0"/>
    <s v="No"/>
    <s v="no"/>
    <n v="0"/>
    <x v="0"/>
    <n v="3"/>
    <x v="0"/>
    <n v="0"/>
    <s v="OK"/>
    <s v="393-3635"/>
    <s v="Male"/>
    <n v="51"/>
    <s v="No"/>
    <s v="No"/>
    <x v="0"/>
    <x v="0"/>
    <s v="Yes"/>
    <x v="2"/>
    <x v="2"/>
    <n v="40"/>
    <n v="2950"/>
    <x v="0"/>
    <s v="0"/>
    <x v="0"/>
    <x v="0"/>
    <x v="0"/>
    <x v="0"/>
    <x v="0"/>
    <s v="&gt; 40"/>
  </r>
  <r>
    <s v="4519-GZTR"/>
    <x v="0"/>
    <x v="22"/>
    <n v="219"/>
    <n v="639.9"/>
    <n v="0"/>
    <n v="0"/>
    <s v="No"/>
    <s v="no"/>
    <n v="0"/>
    <x v="0"/>
    <n v="7"/>
    <x v="0"/>
    <n v="0"/>
    <s v="ID"/>
    <s v="381-2376"/>
    <s v="Male"/>
    <n v="53"/>
    <s v="No"/>
    <s v="No"/>
    <x v="0"/>
    <x v="0"/>
    <s v="No"/>
    <x v="1"/>
    <x v="0"/>
    <n v="44"/>
    <n v="2341"/>
    <x v="0"/>
    <s v="0"/>
    <x v="0"/>
    <x v="0"/>
    <x v="0"/>
    <x v="0"/>
    <x v="0"/>
    <s v="&gt; 40"/>
  </r>
  <r>
    <s v="9135-ZXKZ"/>
    <x v="0"/>
    <x v="4"/>
    <n v="301"/>
    <n v="685.5"/>
    <n v="0"/>
    <n v="0"/>
    <s v="No"/>
    <s v="no"/>
    <n v="0"/>
    <x v="0"/>
    <n v="15"/>
    <x v="0"/>
    <n v="0"/>
    <s v="NM"/>
    <s v="415-5008"/>
    <s v="Female"/>
    <n v="56"/>
    <s v="No"/>
    <s v="No"/>
    <x v="0"/>
    <x v="0"/>
    <s v="Yes"/>
    <x v="2"/>
    <x v="2"/>
    <n v="26"/>
    <n v="1598"/>
    <x v="0"/>
    <s v="0"/>
    <x v="0"/>
    <x v="0"/>
    <x v="0"/>
    <x v="0"/>
    <x v="0"/>
    <s v="&gt; 40"/>
  </r>
  <r>
    <s v="6001-MYAZ"/>
    <x v="0"/>
    <x v="21"/>
    <n v="265"/>
    <n v="464"/>
    <n v="0"/>
    <n v="0"/>
    <s v="No"/>
    <s v="no"/>
    <n v="0"/>
    <x v="1"/>
    <n v="0"/>
    <x v="1"/>
    <n v="0"/>
    <s v="TX"/>
    <s v="401-4007"/>
    <s v="Female"/>
    <n v="54"/>
    <s v="No"/>
    <s v="No"/>
    <x v="0"/>
    <x v="0"/>
    <s v="No"/>
    <x v="1"/>
    <x v="2"/>
    <n v="8"/>
    <n v="372"/>
    <x v="0"/>
    <s v="0"/>
    <x v="0"/>
    <x v="0"/>
    <x v="0"/>
    <x v="1"/>
    <x v="0"/>
    <s v="&gt; 40"/>
  </r>
  <r>
    <s v="4774-GPHE"/>
    <x v="0"/>
    <x v="21"/>
    <n v="207"/>
    <n v="507.2"/>
    <n v="0"/>
    <n v="0"/>
    <s v="No"/>
    <s v="no"/>
    <n v="0"/>
    <x v="0"/>
    <n v="0"/>
    <x v="1"/>
    <n v="0"/>
    <s v="VT"/>
    <s v="338-7709"/>
    <s v="Male"/>
    <n v="29"/>
    <s v="Yes"/>
    <s v="No"/>
    <x v="0"/>
    <x v="0"/>
    <s v="No"/>
    <x v="2"/>
    <x v="0"/>
    <n v="11"/>
    <n v="506"/>
    <x v="0"/>
    <s v="0"/>
    <x v="1"/>
    <x v="0"/>
    <x v="0"/>
    <x v="1"/>
    <x v="0"/>
    <s v="&gt; 40"/>
  </r>
  <r>
    <s v="8414-GQTM"/>
    <x v="0"/>
    <x v="55"/>
    <n v="22"/>
    <n v="59.6"/>
    <n v="0"/>
    <n v="0"/>
    <s v="No"/>
    <s v="no"/>
    <n v="0"/>
    <x v="0"/>
    <n v="24"/>
    <x v="0"/>
    <n v="0"/>
    <s v="DE"/>
    <s v="345-3734"/>
    <s v="Male"/>
    <n v="20"/>
    <s v="Yes"/>
    <s v="No"/>
    <x v="0"/>
    <x v="0"/>
    <s v="No"/>
    <x v="0"/>
    <x v="0"/>
    <n v="13"/>
    <n v="149"/>
    <x v="0"/>
    <s v="0"/>
    <x v="1"/>
    <x v="0"/>
    <x v="0"/>
    <x v="0"/>
    <x v="0"/>
    <s v="10 - 40"/>
  </r>
  <r>
    <s v="1532-IWIK"/>
    <x v="0"/>
    <x v="34"/>
    <n v="130"/>
    <n v="278.89999999999998"/>
    <n v="0"/>
    <n v="0"/>
    <s v="No"/>
    <s v="no"/>
    <n v="0"/>
    <x v="2"/>
    <n v="5"/>
    <x v="0"/>
    <n v="0"/>
    <s v="ID"/>
    <s v="341-9396"/>
    <s v="Female"/>
    <n v="72"/>
    <s v="No"/>
    <s v="Yes"/>
    <x v="0"/>
    <x v="0"/>
    <s v="Yes"/>
    <x v="2"/>
    <x v="0"/>
    <n v="56"/>
    <n v="3138"/>
    <x v="0"/>
    <s v="0"/>
    <x v="2"/>
    <x v="0"/>
    <x v="0"/>
    <x v="0"/>
    <x v="0"/>
    <s v="&gt; 40"/>
  </r>
  <r>
    <s v="5267-AUQZ"/>
    <x v="0"/>
    <x v="10"/>
    <n v="264"/>
    <n v="552.5"/>
    <n v="0"/>
    <n v="0"/>
    <s v="No"/>
    <s v="no"/>
    <n v="0"/>
    <x v="2"/>
    <n v="15"/>
    <x v="0"/>
    <n v="0"/>
    <s v="MD"/>
    <s v="408-6302"/>
    <s v="Male"/>
    <n v="40"/>
    <s v="No"/>
    <s v="No"/>
    <x v="0"/>
    <x v="0"/>
    <s v="Yes"/>
    <x v="2"/>
    <x v="2"/>
    <n v="37"/>
    <n v="2544"/>
    <x v="0"/>
    <s v="0"/>
    <x v="0"/>
    <x v="0"/>
    <x v="0"/>
    <x v="0"/>
    <x v="0"/>
    <s v="&gt; 40"/>
  </r>
  <r>
    <s v="5667-MTUB"/>
    <x v="0"/>
    <x v="30"/>
    <n v="7"/>
    <n v="13.3"/>
    <n v="0"/>
    <n v="0"/>
    <s v="No"/>
    <s v="no"/>
    <n v="0"/>
    <x v="1"/>
    <n v="13"/>
    <x v="0"/>
    <n v="0"/>
    <s v="WV"/>
    <s v="348-7193"/>
    <s v="Female"/>
    <n v="79"/>
    <s v="No"/>
    <s v="Yes"/>
    <x v="0"/>
    <x v="0"/>
    <s v="Yes"/>
    <x v="2"/>
    <x v="0"/>
    <n v="40"/>
    <n v="106"/>
    <x v="0"/>
    <s v="0"/>
    <x v="2"/>
    <x v="0"/>
    <x v="0"/>
    <x v="0"/>
    <x v="0"/>
    <s v="&lt; 10"/>
  </r>
  <r>
    <s v="6615-HAAN"/>
    <x v="0"/>
    <x v="39"/>
    <n v="89"/>
    <n v="363.6"/>
    <n v="0"/>
    <n v="0"/>
    <s v="No"/>
    <s v="no"/>
    <n v="0"/>
    <x v="0"/>
    <n v="8"/>
    <x v="0"/>
    <n v="0"/>
    <s v="NV"/>
    <s v="375-6911"/>
    <s v="Male"/>
    <n v="67"/>
    <s v="No"/>
    <s v="Yes"/>
    <x v="0"/>
    <x v="0"/>
    <s v="Yes"/>
    <x v="2"/>
    <x v="2"/>
    <n v="35"/>
    <n v="1058"/>
    <x v="0"/>
    <s v="0"/>
    <x v="2"/>
    <x v="0"/>
    <x v="0"/>
    <x v="0"/>
    <x v="0"/>
    <s v="10 - 40"/>
  </r>
  <r>
    <s v="7532-BIHP"/>
    <x v="0"/>
    <x v="48"/>
    <n v="7"/>
    <n v="25.2"/>
    <n v="0"/>
    <n v="0"/>
    <s v="No"/>
    <s v="no"/>
    <n v="0"/>
    <x v="0"/>
    <n v="14"/>
    <x v="0"/>
    <n v="0"/>
    <s v="OH"/>
    <s v="358-3604"/>
    <s v="Female"/>
    <n v="23"/>
    <s v="Yes"/>
    <s v="No"/>
    <x v="0"/>
    <x v="0"/>
    <s v="Yes"/>
    <x v="0"/>
    <x v="0"/>
    <n v="36"/>
    <n v="182"/>
    <x v="0"/>
    <s v="0"/>
    <x v="1"/>
    <x v="0"/>
    <x v="0"/>
    <x v="0"/>
    <x v="0"/>
    <s v="&lt; 10"/>
  </r>
  <r>
    <s v="6277-GUOD"/>
    <x v="0"/>
    <x v="14"/>
    <n v="126"/>
    <n v="282.89999999999998"/>
    <n v="284"/>
    <n v="830.7"/>
    <s v="Yes"/>
    <s v="yes"/>
    <n v="0"/>
    <x v="2"/>
    <n v="0"/>
    <x v="1"/>
    <n v="0"/>
    <s v="ID"/>
    <s v="339-7485"/>
    <s v="Female"/>
    <n v="19"/>
    <s v="Yes"/>
    <s v="No"/>
    <x v="0"/>
    <x v="0"/>
    <s v="No"/>
    <x v="2"/>
    <x v="2"/>
    <n v="10"/>
    <n v="709"/>
    <x v="0"/>
    <s v="0"/>
    <x v="1"/>
    <x v="0"/>
    <x v="0"/>
    <x v="1"/>
    <x v="0"/>
    <s v="&gt; 40"/>
  </r>
  <r>
    <s v="4689-BAZS"/>
    <x v="0"/>
    <x v="73"/>
    <n v="172"/>
    <n v="439.9"/>
    <n v="0"/>
    <n v="0"/>
    <s v="No"/>
    <s v="no"/>
    <n v="0"/>
    <x v="2"/>
    <n v="14"/>
    <x v="0"/>
    <n v="0"/>
    <s v="SC"/>
    <s v="368-3078"/>
    <s v="Female"/>
    <n v="30"/>
    <s v="No"/>
    <s v="No"/>
    <x v="0"/>
    <x v="0"/>
    <s v="No"/>
    <x v="1"/>
    <x v="0"/>
    <n v="22"/>
    <n v="631"/>
    <x v="0"/>
    <s v="0"/>
    <x v="1"/>
    <x v="0"/>
    <x v="0"/>
    <x v="0"/>
    <x v="0"/>
    <s v="10 - 40"/>
  </r>
  <r>
    <s v="4647-VDIW"/>
    <x v="0"/>
    <x v="45"/>
    <n v="126"/>
    <n v="361.6"/>
    <n v="0"/>
    <n v="0"/>
    <s v="No"/>
    <s v="no"/>
    <n v="0"/>
    <x v="0"/>
    <n v="1"/>
    <x v="0"/>
    <n v="0"/>
    <s v="MO"/>
    <s v="418-7055"/>
    <s v="Male"/>
    <n v="38"/>
    <s v="No"/>
    <s v="No"/>
    <x v="0"/>
    <x v="0"/>
    <s v="No"/>
    <x v="0"/>
    <x v="0"/>
    <n v="39"/>
    <n v="1997"/>
    <x v="0"/>
    <s v="0"/>
    <x v="0"/>
    <x v="0"/>
    <x v="0"/>
    <x v="1"/>
    <x v="0"/>
    <s v="&gt; 40"/>
  </r>
  <r>
    <s v="8997-ROVT"/>
    <x v="0"/>
    <x v="40"/>
    <n v="308"/>
    <n v="818.2"/>
    <n v="0"/>
    <n v="0"/>
    <s v="No"/>
    <s v="no"/>
    <n v="0"/>
    <x v="0"/>
    <n v="7"/>
    <x v="0"/>
    <n v="0"/>
    <s v="NE"/>
    <s v="386-9981"/>
    <s v="Male"/>
    <n v="43"/>
    <s v="No"/>
    <s v="No"/>
    <x v="0"/>
    <x v="0"/>
    <s v="Yes"/>
    <x v="1"/>
    <x v="2"/>
    <n v="45"/>
    <n v="3074"/>
    <x v="0"/>
    <s v="0"/>
    <x v="0"/>
    <x v="0"/>
    <x v="0"/>
    <x v="0"/>
    <x v="0"/>
    <s v="&gt; 40"/>
  </r>
  <r>
    <s v="1467-WBXC"/>
    <x v="0"/>
    <x v="61"/>
    <n v="15"/>
    <n v="40"/>
    <n v="0"/>
    <n v="0"/>
    <s v="No"/>
    <s v="no"/>
    <n v="0"/>
    <x v="2"/>
    <n v="13"/>
    <x v="0"/>
    <n v="0"/>
    <s v="ME"/>
    <s v="335-3110"/>
    <s v="Male"/>
    <n v="67"/>
    <s v="No"/>
    <s v="Yes"/>
    <x v="0"/>
    <x v="0"/>
    <s v="No"/>
    <x v="0"/>
    <x v="2"/>
    <n v="24"/>
    <n v="188"/>
    <x v="0"/>
    <s v="0"/>
    <x v="2"/>
    <x v="0"/>
    <x v="0"/>
    <x v="0"/>
    <x v="0"/>
    <s v="&lt; 10"/>
  </r>
  <r>
    <s v="0409-NCHG"/>
    <x v="0"/>
    <x v="63"/>
    <n v="293"/>
    <n v="649.6"/>
    <n v="0"/>
    <n v="0"/>
    <s v="No"/>
    <s v="no"/>
    <n v="0"/>
    <x v="1"/>
    <n v="0"/>
    <x v="1"/>
    <n v="0"/>
    <s v="MI"/>
    <s v="400-7809"/>
    <s v="Male"/>
    <n v="23"/>
    <s v="Yes"/>
    <s v="No"/>
    <x v="0"/>
    <x v="0"/>
    <s v="No"/>
    <x v="2"/>
    <x v="2"/>
    <n v="11"/>
    <n v="807"/>
    <x v="0"/>
    <s v="0"/>
    <x v="1"/>
    <x v="0"/>
    <x v="0"/>
    <x v="1"/>
    <x v="0"/>
    <s v="&gt; 40"/>
  </r>
  <r>
    <s v="9571-ODTJ"/>
    <x v="0"/>
    <x v="53"/>
    <n v="36"/>
    <n v="97.4"/>
    <n v="128"/>
    <n v="155.19999999999999"/>
    <s v="Yes"/>
    <s v="yes"/>
    <n v="0"/>
    <x v="2"/>
    <n v="0"/>
    <x v="1"/>
    <n v="0"/>
    <s v="AZ"/>
    <s v="404-3106"/>
    <s v="Female"/>
    <n v="41"/>
    <s v="No"/>
    <s v="No"/>
    <x v="0"/>
    <x v="0"/>
    <s v="No"/>
    <x v="1"/>
    <x v="0"/>
    <n v="10"/>
    <n v="157"/>
    <x v="0"/>
    <s v="0"/>
    <x v="0"/>
    <x v="0"/>
    <x v="0"/>
    <x v="1"/>
    <x v="0"/>
    <s v="10 - 40"/>
  </r>
  <r>
    <s v="3322-CGMZ"/>
    <x v="0"/>
    <x v="30"/>
    <n v="9"/>
    <n v="14.8"/>
    <n v="0"/>
    <n v="0"/>
    <s v="No"/>
    <s v="no"/>
    <n v="0"/>
    <x v="1"/>
    <n v="9"/>
    <x v="0"/>
    <n v="0"/>
    <s v="AZ"/>
    <s v="333-2337"/>
    <s v="Male"/>
    <n v="41"/>
    <s v="No"/>
    <s v="No"/>
    <x v="0"/>
    <x v="0"/>
    <s v="Yes"/>
    <x v="0"/>
    <x v="0"/>
    <n v="70"/>
    <n v="206"/>
    <x v="0"/>
    <s v="0"/>
    <x v="0"/>
    <x v="0"/>
    <x v="0"/>
    <x v="0"/>
    <x v="0"/>
    <s v="&lt; 10"/>
  </r>
  <r>
    <s v="6634-XHVG"/>
    <x v="0"/>
    <x v="15"/>
    <n v="7"/>
    <n v="15.6"/>
    <n v="0"/>
    <n v="0"/>
    <s v="No"/>
    <s v="no"/>
    <n v="0"/>
    <x v="0"/>
    <n v="5"/>
    <x v="0"/>
    <n v="0"/>
    <s v="HI"/>
    <s v="353-6482"/>
    <s v="Female"/>
    <n v="81"/>
    <s v="No"/>
    <s v="Yes"/>
    <x v="0"/>
    <x v="0"/>
    <s v="No"/>
    <x v="2"/>
    <x v="0"/>
    <n v="34"/>
    <n v="67"/>
    <x v="0"/>
    <s v="0"/>
    <x v="2"/>
    <x v="0"/>
    <x v="0"/>
    <x v="0"/>
    <x v="0"/>
    <s v="&lt; 10"/>
  </r>
  <r>
    <s v="4796-XABB"/>
    <x v="0"/>
    <x v="45"/>
    <n v="128"/>
    <n v="259.60000000000002"/>
    <n v="0"/>
    <n v="0"/>
    <s v="No"/>
    <s v="no"/>
    <n v="0"/>
    <x v="0"/>
    <n v="6"/>
    <x v="0"/>
    <n v="0"/>
    <s v="MS"/>
    <s v="380-6722"/>
    <s v="Female"/>
    <n v="50"/>
    <s v="No"/>
    <s v="No"/>
    <x v="0"/>
    <x v="0"/>
    <s v="Yes"/>
    <x v="1"/>
    <x v="2"/>
    <n v="20"/>
    <n v="1050"/>
    <x v="0"/>
    <s v="0"/>
    <x v="0"/>
    <x v="0"/>
    <x v="0"/>
    <x v="0"/>
    <x v="0"/>
    <s v="&gt; 40"/>
  </r>
  <r>
    <s v="0610-WHAT"/>
    <x v="0"/>
    <x v="30"/>
    <n v="13"/>
    <n v="31.7"/>
    <n v="0"/>
    <n v="0"/>
    <s v="No"/>
    <s v="no"/>
    <n v="0"/>
    <x v="1"/>
    <n v="2"/>
    <x v="0"/>
    <n v="0"/>
    <s v="SC"/>
    <s v="348-8022"/>
    <s v="Female"/>
    <n v="49"/>
    <s v="No"/>
    <s v="No"/>
    <x v="0"/>
    <x v="0"/>
    <s v="No"/>
    <x v="0"/>
    <x v="0"/>
    <n v="59"/>
    <n v="168"/>
    <x v="0"/>
    <s v="0"/>
    <x v="0"/>
    <x v="0"/>
    <x v="0"/>
    <x v="1"/>
    <x v="0"/>
    <s v="&lt; 10"/>
  </r>
  <r>
    <s v="3177-ODRK"/>
    <x v="0"/>
    <x v="5"/>
    <n v="77"/>
    <n v="221.9"/>
    <n v="0"/>
    <n v="0"/>
    <s v="No"/>
    <s v="no"/>
    <n v="0"/>
    <x v="0"/>
    <n v="4"/>
    <x v="0"/>
    <n v="0"/>
    <s v="MN"/>
    <s v="388-4459"/>
    <s v="Female"/>
    <n v="84"/>
    <s v="No"/>
    <s v="Yes"/>
    <x v="0"/>
    <x v="0"/>
    <s v="No"/>
    <x v="2"/>
    <x v="0"/>
    <n v="39"/>
    <n v="669"/>
    <x v="0"/>
    <s v="0"/>
    <x v="2"/>
    <x v="0"/>
    <x v="0"/>
    <x v="0"/>
    <x v="0"/>
    <s v="10 - 40"/>
  </r>
  <r>
    <s v="5867-CALM"/>
    <x v="0"/>
    <x v="73"/>
    <n v="124"/>
    <n v="289"/>
    <n v="0"/>
    <n v="0"/>
    <s v="No"/>
    <s v="no"/>
    <n v="0"/>
    <x v="0"/>
    <n v="3"/>
    <x v="1"/>
    <n v="39"/>
    <s v="WV"/>
    <s v="358-3114"/>
    <s v="Male"/>
    <n v="60"/>
    <s v="No"/>
    <s v="No"/>
    <x v="0"/>
    <x v="0"/>
    <s v="No"/>
    <x v="0"/>
    <x v="0"/>
    <n v="29"/>
    <n v="846"/>
    <x v="0"/>
    <s v="0"/>
    <x v="0"/>
    <x v="0"/>
    <x v="0"/>
    <x v="0"/>
    <x v="0"/>
    <s v="10 - 40"/>
  </r>
  <r>
    <s v="2472-IVOM"/>
    <x v="0"/>
    <x v="44"/>
    <n v="87"/>
    <n v="244.1"/>
    <n v="0"/>
    <n v="0"/>
    <s v="No"/>
    <s v="no"/>
    <n v="0"/>
    <x v="1"/>
    <n v="12"/>
    <x v="0"/>
    <n v="0"/>
    <s v="MS"/>
    <s v="343-9654"/>
    <s v="Male"/>
    <n v="42"/>
    <s v="No"/>
    <s v="No"/>
    <x v="0"/>
    <x v="0"/>
    <s v="No"/>
    <x v="0"/>
    <x v="0"/>
    <n v="47"/>
    <n v="1433"/>
    <x v="0"/>
    <s v="0"/>
    <x v="0"/>
    <x v="0"/>
    <x v="0"/>
    <x v="0"/>
    <x v="0"/>
    <s v="10 - 40"/>
  </r>
  <r>
    <s v="8929-EUMV"/>
    <x v="0"/>
    <x v="2"/>
    <n v="148"/>
    <n v="443.2"/>
    <n v="0"/>
    <n v="0"/>
    <s v="No"/>
    <s v="no"/>
    <n v="0"/>
    <x v="0"/>
    <n v="8"/>
    <x v="0"/>
    <n v="0"/>
    <s v="VA"/>
    <s v="401-9909"/>
    <s v="Female"/>
    <n v="55"/>
    <s v="No"/>
    <s v="No"/>
    <x v="0"/>
    <x v="0"/>
    <s v="Yes"/>
    <x v="2"/>
    <x v="0"/>
    <n v="53"/>
    <n v="2332"/>
    <x v="0"/>
    <s v="0"/>
    <x v="0"/>
    <x v="0"/>
    <x v="0"/>
    <x v="0"/>
    <x v="0"/>
    <s v="&gt; 40"/>
  </r>
  <r>
    <s v="9759-ZYHB"/>
    <x v="0"/>
    <x v="33"/>
    <n v="503"/>
    <n v="891"/>
    <n v="0"/>
    <n v="0"/>
    <s v="No"/>
    <s v="no"/>
    <n v="0"/>
    <x v="0"/>
    <n v="16"/>
    <x v="0"/>
    <n v="0"/>
    <s v="MS"/>
    <s v="404-9978"/>
    <s v="Male"/>
    <n v="33"/>
    <s v="No"/>
    <s v="No"/>
    <x v="0"/>
    <x v="0"/>
    <s v="Yes"/>
    <x v="1"/>
    <x v="0"/>
    <n v="41"/>
    <n v="2587"/>
    <x v="0"/>
    <s v="0"/>
    <x v="0"/>
    <x v="0"/>
    <x v="0"/>
    <x v="0"/>
    <x v="0"/>
    <s v="&gt; 40"/>
  </r>
  <r>
    <s v="0969-ATLO"/>
    <x v="0"/>
    <x v="0"/>
    <n v="2"/>
    <n v="7"/>
    <n v="0"/>
    <n v="0"/>
    <s v="No"/>
    <s v="no"/>
    <n v="0"/>
    <x v="1"/>
    <n v="0"/>
    <x v="1"/>
    <n v="0"/>
    <s v="WA"/>
    <s v="406-7726"/>
    <s v="Male"/>
    <n v="49"/>
    <s v="No"/>
    <s v="No"/>
    <x v="0"/>
    <x v="0"/>
    <s v="No"/>
    <x v="0"/>
    <x v="2"/>
    <n v="7"/>
    <n v="7"/>
    <x v="0"/>
    <s v="0"/>
    <x v="0"/>
    <x v="0"/>
    <x v="0"/>
    <x v="1"/>
    <x v="0"/>
    <s v="&lt; 10"/>
  </r>
  <r>
    <s v="4952-ZPCW"/>
    <x v="0"/>
    <x v="74"/>
    <n v="36"/>
    <n v="92.1"/>
    <n v="0"/>
    <n v="0"/>
    <s v="No"/>
    <s v="no"/>
    <n v="0"/>
    <x v="0"/>
    <n v="5"/>
    <x v="1"/>
    <n v="0"/>
    <s v="RI"/>
    <s v="413-1789"/>
    <s v="Female"/>
    <n v="65"/>
    <s v="No"/>
    <s v="Yes"/>
    <x v="0"/>
    <x v="0"/>
    <s v="No"/>
    <x v="0"/>
    <x v="2"/>
    <n v="23"/>
    <n v="165"/>
    <x v="0"/>
    <s v="0"/>
    <x v="2"/>
    <x v="0"/>
    <x v="0"/>
    <x v="0"/>
    <x v="0"/>
    <s v="&lt; 10"/>
  </r>
  <r>
    <s v="9826-LQJS"/>
    <x v="0"/>
    <x v="40"/>
    <n v="261"/>
    <n v="1015.6"/>
    <n v="0"/>
    <n v="0"/>
    <s v="No"/>
    <s v="no"/>
    <n v="0"/>
    <x v="0"/>
    <n v="4"/>
    <x v="0"/>
    <n v="0"/>
    <s v="VA"/>
    <s v="414-1246"/>
    <s v="Female"/>
    <n v="42"/>
    <s v="No"/>
    <s v="No"/>
    <x v="0"/>
    <x v="0"/>
    <s v="Yes"/>
    <x v="1"/>
    <x v="0"/>
    <n v="33"/>
    <n v="2249"/>
    <x v="0"/>
    <s v="0"/>
    <x v="0"/>
    <x v="0"/>
    <x v="0"/>
    <x v="0"/>
    <x v="0"/>
    <s v="&gt; 40"/>
  </r>
  <r>
    <s v="2174-FPET"/>
    <x v="0"/>
    <x v="5"/>
    <n v="79"/>
    <n v="237.7"/>
    <n v="0"/>
    <n v="0"/>
    <s v="No"/>
    <s v="no"/>
    <n v="0"/>
    <x v="0"/>
    <n v="12"/>
    <x v="0"/>
    <n v="0"/>
    <s v="MN"/>
    <s v="363-1208"/>
    <s v="Male"/>
    <n v="24"/>
    <s v="Yes"/>
    <s v="No"/>
    <x v="0"/>
    <x v="0"/>
    <s v="Yes"/>
    <x v="0"/>
    <x v="0"/>
    <n v="38"/>
    <n v="640"/>
    <x v="0"/>
    <s v="0"/>
    <x v="1"/>
    <x v="0"/>
    <x v="0"/>
    <x v="0"/>
    <x v="0"/>
    <s v="10 - 40"/>
  </r>
  <r>
    <s v="4934-FTJV"/>
    <x v="0"/>
    <x v="33"/>
    <n v="328"/>
    <n v="1019.6"/>
    <n v="0"/>
    <n v="0"/>
    <s v="No"/>
    <s v="no"/>
    <n v="0"/>
    <x v="2"/>
    <n v="0"/>
    <x v="1"/>
    <n v="0"/>
    <s v="ND"/>
    <s v="361-4137"/>
    <s v="Male"/>
    <n v="21"/>
    <s v="Yes"/>
    <s v="No"/>
    <x v="0"/>
    <x v="0"/>
    <s v="No"/>
    <x v="2"/>
    <x v="2"/>
    <n v="11"/>
    <n v="684"/>
    <x v="0"/>
    <s v="0"/>
    <x v="1"/>
    <x v="0"/>
    <x v="0"/>
    <x v="1"/>
    <x v="0"/>
    <s v="&gt; 40"/>
  </r>
  <r>
    <s v="6965-RSIK"/>
    <x v="0"/>
    <x v="46"/>
    <n v="108"/>
    <n v="358.6"/>
    <n v="0"/>
    <n v="0"/>
    <s v="No"/>
    <s v="no"/>
    <n v="0"/>
    <x v="2"/>
    <n v="4"/>
    <x v="0"/>
    <n v="0"/>
    <s v="WI"/>
    <s v="374-8187"/>
    <s v="Female"/>
    <n v="44"/>
    <s v="No"/>
    <s v="No"/>
    <x v="0"/>
    <x v="0"/>
    <s v="Yes"/>
    <x v="1"/>
    <x v="0"/>
    <n v="42"/>
    <n v="1686"/>
    <x v="0"/>
    <s v="0"/>
    <x v="0"/>
    <x v="0"/>
    <x v="0"/>
    <x v="0"/>
    <x v="0"/>
    <s v="10 - 40"/>
  </r>
  <r>
    <s v="3566-WZKY"/>
    <x v="0"/>
    <x v="10"/>
    <n v="231"/>
    <n v="550.5"/>
    <n v="0"/>
    <n v="0"/>
    <s v="No"/>
    <s v="no"/>
    <n v="0"/>
    <x v="2"/>
    <n v="26"/>
    <x v="1"/>
    <n v="41"/>
    <s v="DC"/>
    <s v="355-3801"/>
    <s v="Female"/>
    <n v="25"/>
    <s v="Yes"/>
    <s v="No"/>
    <x v="0"/>
    <x v="0"/>
    <s v="Yes"/>
    <x v="2"/>
    <x v="0"/>
    <n v="62"/>
    <n v="4245"/>
    <x v="0"/>
    <s v="0"/>
    <x v="1"/>
    <x v="0"/>
    <x v="0"/>
    <x v="0"/>
    <x v="0"/>
    <s v="&gt; 40"/>
  </r>
  <r>
    <s v="8126-VLCH"/>
    <x v="0"/>
    <x v="47"/>
    <n v="252"/>
    <n v="714.8"/>
    <n v="0"/>
    <n v="0"/>
    <s v="No"/>
    <s v="no"/>
    <n v="0"/>
    <x v="1"/>
    <n v="0"/>
    <x v="1"/>
    <n v="0"/>
    <s v="MT"/>
    <s v="363-1366"/>
    <s v="Female"/>
    <n v="62"/>
    <s v="No"/>
    <s v="No"/>
    <x v="0"/>
    <x v="0"/>
    <s v="No"/>
    <x v="2"/>
    <x v="2"/>
    <n v="12"/>
    <n v="655"/>
    <x v="0"/>
    <s v="0"/>
    <x v="0"/>
    <x v="0"/>
    <x v="0"/>
    <x v="1"/>
    <x v="0"/>
    <s v="&gt; 40"/>
  </r>
  <r>
    <s v="3323-OJBR"/>
    <x v="0"/>
    <x v="22"/>
    <n v="378"/>
    <n v="789.9"/>
    <n v="0"/>
    <n v="0"/>
    <s v="No"/>
    <s v="no"/>
    <n v="0"/>
    <x v="1"/>
    <n v="5"/>
    <x v="0"/>
    <n v="0"/>
    <s v="WV"/>
    <s v="358-5274"/>
    <s v="Male"/>
    <n v="72"/>
    <s v="No"/>
    <s v="Yes"/>
    <x v="0"/>
    <x v="0"/>
    <s v="Yes"/>
    <x v="2"/>
    <x v="0"/>
    <n v="64"/>
    <n v="3390"/>
    <x v="0"/>
    <s v="0"/>
    <x v="2"/>
    <x v="0"/>
    <x v="0"/>
    <x v="0"/>
    <x v="0"/>
    <s v="&gt; 40"/>
  </r>
  <r>
    <s v="4016-FTVE"/>
    <x v="0"/>
    <x v="35"/>
    <n v="265"/>
    <n v="767.8"/>
    <n v="0"/>
    <n v="0"/>
    <s v="No"/>
    <s v="no"/>
    <n v="0"/>
    <x v="1"/>
    <n v="9"/>
    <x v="0"/>
    <n v="0"/>
    <s v="ME"/>
    <s v="376-9607"/>
    <s v="Female"/>
    <n v="67"/>
    <s v="No"/>
    <s v="Yes"/>
    <x v="0"/>
    <x v="0"/>
    <s v="Yes"/>
    <x v="2"/>
    <x v="0"/>
    <n v="43"/>
    <n v="2087"/>
    <x v="0"/>
    <s v="0"/>
    <x v="2"/>
    <x v="0"/>
    <x v="0"/>
    <x v="0"/>
    <x v="0"/>
    <s v="&gt; 40"/>
  </r>
  <r>
    <s v="7770-WEOX"/>
    <x v="0"/>
    <x v="73"/>
    <n v="72"/>
    <n v="204.4"/>
    <n v="87"/>
    <n v="408.9"/>
    <s v="Yes"/>
    <s v="yes"/>
    <n v="0"/>
    <x v="0"/>
    <n v="3"/>
    <x v="0"/>
    <n v="0"/>
    <s v="NY"/>
    <s v="421-8537"/>
    <s v="Male"/>
    <n v="32"/>
    <s v="No"/>
    <s v="No"/>
    <x v="0"/>
    <x v="0"/>
    <s v="No"/>
    <x v="1"/>
    <x v="2"/>
    <n v="29"/>
    <n v="841"/>
    <x v="0"/>
    <s v="0"/>
    <x v="0"/>
    <x v="0"/>
    <x v="0"/>
    <x v="0"/>
    <x v="0"/>
    <s v="10 - 40"/>
  </r>
  <r>
    <s v="3311-JUMJ"/>
    <x v="0"/>
    <x v="14"/>
    <n v="133"/>
    <n v="353.4"/>
    <n v="0"/>
    <n v="0"/>
    <s v="No"/>
    <s v="no"/>
    <n v="0"/>
    <x v="2"/>
    <n v="10"/>
    <x v="0"/>
    <n v="0"/>
    <s v="VT"/>
    <s v="351-5576"/>
    <s v="Female"/>
    <n v="75"/>
    <s v="No"/>
    <s v="Yes"/>
    <x v="0"/>
    <x v="0"/>
    <s v="Yes"/>
    <x v="2"/>
    <x v="0"/>
    <n v="49"/>
    <n v="3465"/>
    <x v="0"/>
    <s v="0"/>
    <x v="2"/>
    <x v="0"/>
    <x v="0"/>
    <x v="0"/>
    <x v="0"/>
    <s v="&gt; 40"/>
  </r>
  <r>
    <s v="0399-BYLE"/>
    <x v="0"/>
    <x v="26"/>
    <n v="159"/>
    <n v="379.4"/>
    <n v="126"/>
    <n v="611.1"/>
    <s v="Yes"/>
    <s v="yes"/>
    <n v="0"/>
    <x v="1"/>
    <n v="8"/>
    <x v="0"/>
    <n v="0"/>
    <s v="NC"/>
    <s v="407-7258"/>
    <s v="Male"/>
    <n v="54"/>
    <s v="No"/>
    <s v="No"/>
    <x v="0"/>
    <x v="0"/>
    <s v="No"/>
    <x v="1"/>
    <x v="2"/>
    <n v="46"/>
    <n v="2923"/>
    <x v="0"/>
    <s v="0"/>
    <x v="0"/>
    <x v="0"/>
    <x v="0"/>
    <x v="0"/>
    <x v="0"/>
    <s v="&gt; 40"/>
  </r>
  <r>
    <s v="9630-SPHV"/>
    <x v="0"/>
    <x v="55"/>
    <n v="46"/>
    <n v="84.4"/>
    <n v="60"/>
    <n v="142.80000000000001"/>
    <s v="Yes"/>
    <s v="yes"/>
    <n v="0"/>
    <x v="1"/>
    <n v="5"/>
    <x v="1"/>
    <n v="80"/>
    <s v="MO"/>
    <s v="405-4420"/>
    <s v="Female"/>
    <n v="63"/>
    <s v="No"/>
    <s v="No"/>
    <x v="0"/>
    <x v="0"/>
    <s v="No"/>
    <x v="0"/>
    <x v="0"/>
    <n v="27"/>
    <n v="329"/>
    <x v="0"/>
    <s v="0"/>
    <x v="0"/>
    <x v="0"/>
    <x v="0"/>
    <x v="0"/>
    <x v="0"/>
    <s v="10 - 40"/>
  </r>
  <r>
    <s v="5078-GNYY"/>
    <x v="0"/>
    <x v="2"/>
    <n v="242"/>
    <n v="393"/>
    <n v="264"/>
    <n v="404.8"/>
    <s v="Yes"/>
    <s v="yes"/>
    <n v="0"/>
    <x v="1"/>
    <n v="3"/>
    <x v="0"/>
    <n v="0"/>
    <s v="NC"/>
    <s v="340-2855"/>
    <s v="Female"/>
    <n v="73"/>
    <s v="No"/>
    <s v="Yes"/>
    <x v="0"/>
    <x v="0"/>
    <s v="Yes"/>
    <x v="1"/>
    <x v="0"/>
    <n v="37"/>
    <n v="1627"/>
    <x v="0"/>
    <s v="0"/>
    <x v="2"/>
    <x v="0"/>
    <x v="0"/>
    <x v="0"/>
    <x v="0"/>
    <s v="&gt; 40"/>
  </r>
  <r>
    <s v="8685-PJVD"/>
    <x v="0"/>
    <x v="10"/>
    <n v="163"/>
    <n v="484.2"/>
    <n v="0"/>
    <n v="0"/>
    <s v="No"/>
    <s v="no"/>
    <n v="0"/>
    <x v="1"/>
    <n v="0"/>
    <x v="1"/>
    <n v="0"/>
    <s v="OH"/>
    <s v="355-6826"/>
    <s v="Female"/>
    <n v="48"/>
    <s v="No"/>
    <s v="No"/>
    <x v="0"/>
    <x v="0"/>
    <s v="No"/>
    <x v="2"/>
    <x v="0"/>
    <n v="13"/>
    <n v="885"/>
    <x v="0"/>
    <s v="0"/>
    <x v="0"/>
    <x v="0"/>
    <x v="0"/>
    <x v="1"/>
    <x v="0"/>
    <s v="&gt; 40"/>
  </r>
  <r>
    <s v="2191-YERQ"/>
    <x v="0"/>
    <x v="11"/>
    <n v="58"/>
    <n v="171.3"/>
    <n v="0"/>
    <n v="0"/>
    <s v="No"/>
    <s v="no"/>
    <n v="0"/>
    <x v="1"/>
    <n v="0"/>
    <x v="1"/>
    <n v="0"/>
    <s v="TX"/>
    <s v="402-3886"/>
    <s v="Male"/>
    <n v="22"/>
    <s v="Yes"/>
    <s v="No"/>
    <x v="0"/>
    <x v="0"/>
    <s v="No"/>
    <x v="0"/>
    <x v="2"/>
    <n v="7"/>
    <n v="145"/>
    <x v="0"/>
    <s v="0"/>
    <x v="1"/>
    <x v="0"/>
    <x v="0"/>
    <x v="1"/>
    <x v="0"/>
    <s v="10 - 40"/>
  </r>
  <r>
    <s v="9741-RQWA"/>
    <x v="0"/>
    <x v="35"/>
    <n v="235"/>
    <n v="666.6"/>
    <n v="0"/>
    <n v="0"/>
    <s v="No"/>
    <s v="no"/>
    <n v="0"/>
    <x v="1"/>
    <n v="3"/>
    <x v="0"/>
    <n v="0"/>
    <s v="WA"/>
    <s v="336-5900"/>
    <s v="Male"/>
    <n v="45"/>
    <s v="No"/>
    <s v="No"/>
    <x v="0"/>
    <x v="0"/>
    <s v="Yes"/>
    <x v="1"/>
    <x v="0"/>
    <n v="31"/>
    <n v="1468"/>
    <x v="0"/>
    <s v="0"/>
    <x v="0"/>
    <x v="0"/>
    <x v="0"/>
    <x v="0"/>
    <x v="0"/>
    <s v="&gt; 40"/>
  </r>
  <r>
    <s v="0832-PWCD"/>
    <x v="0"/>
    <x v="4"/>
    <n v="120"/>
    <n v="309.5"/>
    <n v="0"/>
    <n v="0"/>
    <s v="No"/>
    <s v="no"/>
    <n v="0"/>
    <x v="2"/>
    <n v="0"/>
    <x v="1"/>
    <n v="0"/>
    <s v="TN"/>
    <s v="339-7684"/>
    <s v="Male"/>
    <n v="45"/>
    <s v="No"/>
    <s v="No"/>
    <x v="0"/>
    <x v="0"/>
    <s v="No"/>
    <x v="2"/>
    <x v="2"/>
    <n v="16"/>
    <n v="988"/>
    <x v="0"/>
    <s v="0"/>
    <x v="0"/>
    <x v="0"/>
    <x v="0"/>
    <x v="1"/>
    <x v="0"/>
    <s v="&gt; 40"/>
  </r>
  <r>
    <s v="3855-PVAX"/>
    <x v="0"/>
    <x v="15"/>
    <n v="7"/>
    <n v="21.4"/>
    <n v="0"/>
    <n v="0"/>
    <s v="No"/>
    <s v="no"/>
    <n v="0"/>
    <x v="0"/>
    <n v="7"/>
    <x v="0"/>
    <n v="0"/>
    <s v="WY"/>
    <s v="360-7246"/>
    <s v="Female"/>
    <n v="34"/>
    <s v="No"/>
    <s v="No"/>
    <x v="0"/>
    <x v="0"/>
    <s v="No"/>
    <x v="0"/>
    <x v="0"/>
    <n v="29"/>
    <n v="52"/>
    <x v="0"/>
    <s v="0"/>
    <x v="0"/>
    <x v="0"/>
    <x v="0"/>
    <x v="0"/>
    <x v="0"/>
    <s v="&lt; 10"/>
  </r>
  <r>
    <s v="2427-ILMH"/>
    <x v="0"/>
    <x v="4"/>
    <n v="266"/>
    <n v="926.7"/>
    <n v="0"/>
    <n v="0"/>
    <s v="No"/>
    <s v="no"/>
    <n v="0"/>
    <x v="1"/>
    <n v="7"/>
    <x v="0"/>
    <n v="0"/>
    <s v="CT"/>
    <s v="335-6508"/>
    <s v="Male"/>
    <n v="34"/>
    <s v="No"/>
    <s v="No"/>
    <x v="0"/>
    <x v="0"/>
    <s v="Yes"/>
    <x v="2"/>
    <x v="2"/>
    <n v="37"/>
    <n v="2260"/>
    <x v="0"/>
    <s v="0"/>
    <x v="0"/>
    <x v="0"/>
    <x v="0"/>
    <x v="0"/>
    <x v="0"/>
    <s v="&gt; 40"/>
  </r>
  <r>
    <s v="9941-PJCK"/>
    <x v="0"/>
    <x v="12"/>
    <n v="289"/>
    <n v="648.79999999999995"/>
    <n v="0"/>
    <n v="0"/>
    <s v="No"/>
    <s v="no"/>
    <n v="0"/>
    <x v="2"/>
    <n v="4"/>
    <x v="0"/>
    <n v="0"/>
    <s v="NM"/>
    <s v="348-6720"/>
    <s v="Female"/>
    <n v="38"/>
    <s v="No"/>
    <s v="No"/>
    <x v="0"/>
    <x v="0"/>
    <s v="Yes"/>
    <x v="1"/>
    <x v="2"/>
    <n v="59"/>
    <n v="3485"/>
    <x v="0"/>
    <s v="0"/>
    <x v="0"/>
    <x v="0"/>
    <x v="0"/>
    <x v="0"/>
    <x v="0"/>
    <s v="&gt; 40"/>
  </r>
  <r>
    <s v="7010-IUAL"/>
    <x v="0"/>
    <x v="13"/>
    <n v="174"/>
    <n v="397.4"/>
    <n v="0"/>
    <n v="0"/>
    <s v="No"/>
    <s v="no"/>
    <n v="0"/>
    <x v="1"/>
    <n v="0"/>
    <x v="1"/>
    <n v="0"/>
    <s v="NJ"/>
    <s v="406-6400"/>
    <s v="Female"/>
    <n v="36"/>
    <s v="No"/>
    <s v="No"/>
    <x v="0"/>
    <x v="0"/>
    <s v="No"/>
    <x v="1"/>
    <x v="2"/>
    <n v="10"/>
    <n v="290"/>
    <x v="0"/>
    <s v="0"/>
    <x v="0"/>
    <x v="0"/>
    <x v="0"/>
    <x v="1"/>
    <x v="0"/>
    <s v="10 - 40"/>
  </r>
  <r>
    <s v="5764-RMWM"/>
    <x v="0"/>
    <x v="8"/>
    <n v="430"/>
    <n v="1052.3"/>
    <n v="0"/>
    <n v="0"/>
    <s v="No"/>
    <s v="no"/>
    <n v="0"/>
    <x v="1"/>
    <n v="2"/>
    <x v="0"/>
    <n v="0"/>
    <s v="AL"/>
    <s v="390-7370"/>
    <s v="Female"/>
    <n v="61"/>
    <s v="No"/>
    <s v="No"/>
    <x v="0"/>
    <x v="0"/>
    <s v="Yes"/>
    <x v="2"/>
    <x v="2"/>
    <n v="74"/>
    <n v="5187"/>
    <x v="0"/>
    <s v="0"/>
    <x v="0"/>
    <x v="0"/>
    <x v="0"/>
    <x v="1"/>
    <x v="0"/>
    <s v="&gt; 40"/>
  </r>
  <r>
    <s v="2179-MOEE"/>
    <x v="0"/>
    <x v="25"/>
    <n v="317"/>
    <n v="718.1"/>
    <n v="120"/>
    <n v="648"/>
    <s v="Yes"/>
    <s v="yes"/>
    <n v="0"/>
    <x v="0"/>
    <n v="5"/>
    <x v="0"/>
    <n v="0"/>
    <s v="MN"/>
    <s v="390-5055"/>
    <s v="Female"/>
    <n v="34"/>
    <s v="No"/>
    <s v="No"/>
    <x v="0"/>
    <x v="0"/>
    <s v="Yes"/>
    <x v="1"/>
    <x v="2"/>
    <n v="23"/>
    <n v="1358"/>
    <x v="0"/>
    <s v="0"/>
    <x v="0"/>
    <x v="0"/>
    <x v="0"/>
    <x v="0"/>
    <x v="0"/>
    <s v="&gt; 40"/>
  </r>
  <r>
    <s v="2443-NCLX"/>
    <x v="0"/>
    <x v="63"/>
    <n v="293"/>
    <n v="786.7"/>
    <n v="0"/>
    <n v="0"/>
    <s v="No"/>
    <s v="no"/>
    <n v="0"/>
    <x v="1"/>
    <n v="2"/>
    <x v="1"/>
    <n v="53"/>
    <s v="NC"/>
    <s v="405-7542"/>
    <s v="Male"/>
    <n v="43"/>
    <s v="No"/>
    <s v="No"/>
    <x v="0"/>
    <x v="0"/>
    <s v="Yes"/>
    <x v="0"/>
    <x v="0"/>
    <n v="57"/>
    <n v="4072"/>
    <x v="0"/>
    <s v="0"/>
    <x v="0"/>
    <x v="0"/>
    <x v="0"/>
    <x v="1"/>
    <x v="0"/>
    <s v="&gt; 40"/>
  </r>
  <r>
    <s v="8675-YBCU"/>
    <x v="0"/>
    <x v="27"/>
    <n v="191"/>
    <n v="717"/>
    <n v="0"/>
    <n v="0"/>
    <s v="No"/>
    <s v="no"/>
    <n v="0"/>
    <x v="1"/>
    <n v="5"/>
    <x v="0"/>
    <n v="0"/>
    <s v="WI"/>
    <s v="343-3227"/>
    <s v="Male"/>
    <n v="65"/>
    <s v="No"/>
    <s v="Yes"/>
    <x v="0"/>
    <x v="0"/>
    <s v="Yes"/>
    <x v="2"/>
    <x v="0"/>
    <n v="70"/>
    <n v="4591"/>
    <x v="0"/>
    <s v="0"/>
    <x v="2"/>
    <x v="0"/>
    <x v="0"/>
    <x v="0"/>
    <x v="0"/>
    <s v="&gt; 40"/>
  </r>
  <r>
    <s v="8596-UHPD"/>
    <x v="0"/>
    <x v="63"/>
    <n v="269"/>
    <n v="648.9"/>
    <n v="0"/>
    <n v="0"/>
    <s v="No"/>
    <s v="no"/>
    <n v="0"/>
    <x v="2"/>
    <n v="0"/>
    <x v="1"/>
    <n v="0"/>
    <s v="WY"/>
    <s v="336-6907"/>
    <s v="Male"/>
    <n v="82"/>
    <s v="No"/>
    <s v="Yes"/>
    <x v="0"/>
    <x v="0"/>
    <s v="No"/>
    <x v="2"/>
    <x v="0"/>
    <n v="15"/>
    <n v="1095"/>
    <x v="0"/>
    <s v="0"/>
    <x v="2"/>
    <x v="0"/>
    <x v="0"/>
    <x v="1"/>
    <x v="0"/>
    <s v="&gt; 40"/>
  </r>
  <r>
    <s v="8016-WBZB"/>
    <x v="0"/>
    <x v="58"/>
    <n v="60"/>
    <n v="191.9"/>
    <n v="0"/>
    <n v="0"/>
    <s v="No"/>
    <s v="no"/>
    <n v="0"/>
    <x v="1"/>
    <n v="3"/>
    <x v="0"/>
    <n v="0"/>
    <s v="OR"/>
    <s v="331-1391"/>
    <s v="Female"/>
    <n v="36"/>
    <s v="No"/>
    <s v="No"/>
    <x v="0"/>
    <x v="0"/>
    <s v="No"/>
    <x v="0"/>
    <x v="2"/>
    <n v="28"/>
    <n v="755"/>
    <x v="0"/>
    <s v="0"/>
    <x v="0"/>
    <x v="0"/>
    <x v="0"/>
    <x v="0"/>
    <x v="0"/>
    <s v="10 - 40"/>
  </r>
  <r>
    <s v="0335-RDWA"/>
    <x v="0"/>
    <x v="15"/>
    <n v="4"/>
    <n v="11.1"/>
    <n v="0"/>
    <n v="0"/>
    <s v="No"/>
    <s v="no"/>
    <n v="0"/>
    <x v="1"/>
    <n v="2"/>
    <x v="1"/>
    <n v="7"/>
    <s v="LA"/>
    <s v="410-2518"/>
    <s v="Female"/>
    <n v="35"/>
    <s v="No"/>
    <s v="No"/>
    <x v="0"/>
    <x v="0"/>
    <s v="No"/>
    <x v="0"/>
    <x v="0"/>
    <n v="33"/>
    <n v="61"/>
    <x v="0"/>
    <s v="0"/>
    <x v="0"/>
    <x v="0"/>
    <x v="0"/>
    <x v="1"/>
    <x v="0"/>
    <s v="&lt; 10"/>
  </r>
  <r>
    <s v="7927-JOUI"/>
    <x v="0"/>
    <x v="19"/>
    <n v="140"/>
    <n v="364.5"/>
    <n v="0"/>
    <n v="0"/>
    <s v="No"/>
    <s v="no"/>
    <n v="0"/>
    <x v="1"/>
    <n v="4"/>
    <x v="0"/>
    <n v="0"/>
    <s v="TX"/>
    <s v="408-1486"/>
    <s v="Male"/>
    <n v="85"/>
    <s v="No"/>
    <s v="Yes"/>
    <x v="0"/>
    <x v="0"/>
    <s v="Yes"/>
    <x v="1"/>
    <x v="0"/>
    <n v="60"/>
    <n v="3637"/>
    <x v="0"/>
    <s v="0"/>
    <x v="2"/>
    <x v="0"/>
    <x v="0"/>
    <x v="0"/>
    <x v="0"/>
    <s v="&gt; 40"/>
  </r>
  <r>
    <s v="3461-YZLC"/>
    <x v="0"/>
    <x v="7"/>
    <n v="74"/>
    <n v="225.2"/>
    <n v="0"/>
    <n v="0"/>
    <s v="No"/>
    <s v="no"/>
    <n v="0"/>
    <x v="2"/>
    <n v="4"/>
    <x v="0"/>
    <n v="0"/>
    <s v="PA"/>
    <s v="396-1648"/>
    <s v="Female"/>
    <n v="76"/>
    <s v="No"/>
    <s v="Yes"/>
    <x v="0"/>
    <x v="0"/>
    <s v="No"/>
    <x v="2"/>
    <x v="0"/>
    <n v="28"/>
    <n v="712"/>
    <x v="0"/>
    <s v="0"/>
    <x v="2"/>
    <x v="0"/>
    <x v="0"/>
    <x v="0"/>
    <x v="0"/>
    <s v="10 - 40"/>
  </r>
  <r>
    <s v="7146-UFCK"/>
    <x v="0"/>
    <x v="10"/>
    <n v="426"/>
    <n v="1109.4000000000001"/>
    <n v="0"/>
    <n v="0"/>
    <s v="No"/>
    <s v="no"/>
    <n v="0"/>
    <x v="0"/>
    <n v="10"/>
    <x v="0"/>
    <n v="0"/>
    <s v="MO"/>
    <s v="398-2628"/>
    <s v="Male"/>
    <n v="42"/>
    <s v="No"/>
    <s v="No"/>
    <x v="0"/>
    <x v="0"/>
    <s v="Yes"/>
    <x v="2"/>
    <x v="2"/>
    <n v="59"/>
    <n v="4083"/>
    <x v="0"/>
    <s v="0"/>
    <x v="0"/>
    <x v="0"/>
    <x v="0"/>
    <x v="0"/>
    <x v="0"/>
    <s v="&gt; 40"/>
  </r>
  <r>
    <s v="6592-BUMQ"/>
    <x v="0"/>
    <x v="2"/>
    <n v="83"/>
    <n v="218.6"/>
    <n v="0"/>
    <n v="0"/>
    <s v="No"/>
    <s v="no"/>
    <n v="0"/>
    <x v="1"/>
    <n v="2"/>
    <x v="0"/>
    <n v="0"/>
    <s v="OH"/>
    <s v="391-8554"/>
    <s v="Female"/>
    <n v="76"/>
    <s v="No"/>
    <s v="Yes"/>
    <x v="0"/>
    <x v="0"/>
    <s v="Yes"/>
    <x v="1"/>
    <x v="0"/>
    <n v="62"/>
    <n v="2716"/>
    <x v="0"/>
    <s v="0"/>
    <x v="2"/>
    <x v="0"/>
    <x v="0"/>
    <x v="1"/>
    <x v="0"/>
    <s v="&gt; 40"/>
  </r>
  <r>
    <s v="2000-TMWO"/>
    <x v="0"/>
    <x v="67"/>
    <n v="237"/>
    <n v="578.70000000000005"/>
    <n v="0"/>
    <n v="0"/>
    <s v="No"/>
    <s v="no"/>
    <n v="0"/>
    <x v="2"/>
    <n v="0"/>
    <x v="1"/>
    <n v="0"/>
    <s v="WI"/>
    <s v="395-1693"/>
    <s v="Female"/>
    <n v="58"/>
    <s v="No"/>
    <s v="No"/>
    <x v="0"/>
    <x v="0"/>
    <s v="No"/>
    <x v="2"/>
    <x v="0"/>
    <n v="7"/>
    <n v="409"/>
    <x v="0"/>
    <s v="0"/>
    <x v="0"/>
    <x v="0"/>
    <x v="0"/>
    <x v="1"/>
    <x v="0"/>
    <s v="&gt; 40"/>
  </r>
  <r>
    <s v="0431-MSDF"/>
    <x v="0"/>
    <x v="22"/>
    <n v="407"/>
    <n v="640"/>
    <n v="0"/>
    <n v="0"/>
    <s v="No"/>
    <s v="no"/>
    <n v="0"/>
    <x v="2"/>
    <n v="2"/>
    <x v="0"/>
    <n v="0"/>
    <s v="GA"/>
    <s v="393-3194"/>
    <s v="Male"/>
    <n v="44"/>
    <s v="No"/>
    <s v="No"/>
    <x v="0"/>
    <x v="0"/>
    <s v="No"/>
    <x v="0"/>
    <x v="0"/>
    <n v="10"/>
    <n v="559"/>
    <x v="0"/>
    <s v="0"/>
    <x v="0"/>
    <x v="0"/>
    <x v="0"/>
    <x v="1"/>
    <x v="0"/>
    <s v="&gt; 40"/>
  </r>
  <r>
    <s v="9808-BJGM"/>
    <x v="0"/>
    <x v="2"/>
    <n v="198"/>
    <n v="442.6"/>
    <n v="0"/>
    <n v="0"/>
    <s v="No"/>
    <s v="no"/>
    <n v="0"/>
    <x v="1"/>
    <n v="4"/>
    <x v="1"/>
    <n v="75"/>
    <s v="OH"/>
    <s v="411-4781"/>
    <s v="Female"/>
    <n v="64"/>
    <s v="No"/>
    <s v="No"/>
    <x v="0"/>
    <x v="0"/>
    <s v="Yes"/>
    <x v="1"/>
    <x v="2"/>
    <n v="22"/>
    <n v="959"/>
    <x v="0"/>
    <s v="0"/>
    <x v="0"/>
    <x v="0"/>
    <x v="0"/>
    <x v="0"/>
    <x v="0"/>
    <s v="&gt; 40"/>
  </r>
  <r>
    <s v="4044-PAOF"/>
    <x v="0"/>
    <x v="10"/>
    <n v="267"/>
    <n v="829.5"/>
    <n v="0"/>
    <n v="0"/>
    <s v="No"/>
    <s v="no"/>
    <n v="0"/>
    <x v="0"/>
    <n v="19"/>
    <x v="0"/>
    <n v="0"/>
    <s v="NY"/>
    <s v="348-6853"/>
    <s v="Female"/>
    <n v="26"/>
    <s v="Yes"/>
    <s v="No"/>
    <x v="0"/>
    <x v="0"/>
    <s v="Yes"/>
    <x v="2"/>
    <x v="2"/>
    <n v="40"/>
    <n v="2752"/>
    <x v="0"/>
    <s v="0"/>
    <x v="1"/>
    <x v="0"/>
    <x v="0"/>
    <x v="0"/>
    <x v="0"/>
    <s v="&gt; 40"/>
  </r>
  <r>
    <s v="8477-QNWU"/>
    <x v="0"/>
    <x v="52"/>
    <n v="140"/>
    <n v="334.6"/>
    <n v="0"/>
    <n v="0"/>
    <s v="No"/>
    <s v="no"/>
    <n v="0"/>
    <x v="0"/>
    <n v="24"/>
    <x v="0"/>
    <n v="0"/>
    <s v="TX"/>
    <s v="330-8142"/>
    <s v="Female"/>
    <n v="22"/>
    <s v="Yes"/>
    <s v="No"/>
    <x v="0"/>
    <x v="0"/>
    <s v="No"/>
    <x v="0"/>
    <x v="2"/>
    <n v="41"/>
    <n v="906"/>
    <x v="0"/>
    <s v="0"/>
    <x v="1"/>
    <x v="0"/>
    <x v="0"/>
    <x v="0"/>
    <x v="0"/>
    <s v="10 - 40"/>
  </r>
  <r>
    <s v="1113-TJTT"/>
    <x v="0"/>
    <x v="39"/>
    <n v="161"/>
    <n v="357.8"/>
    <n v="0"/>
    <n v="0"/>
    <s v="No"/>
    <s v="no"/>
    <n v="0"/>
    <x v="2"/>
    <n v="0"/>
    <x v="1"/>
    <n v="0"/>
    <s v="WV"/>
    <s v="361-1404"/>
    <s v="Female"/>
    <n v="34"/>
    <s v="No"/>
    <s v="No"/>
    <x v="0"/>
    <x v="0"/>
    <s v="No"/>
    <x v="2"/>
    <x v="2"/>
    <n v="12"/>
    <n v="346"/>
    <x v="0"/>
    <s v="0"/>
    <x v="0"/>
    <x v="0"/>
    <x v="0"/>
    <x v="1"/>
    <x v="0"/>
    <s v="10 - 40"/>
  </r>
  <r>
    <s v="4071-GCHK"/>
    <x v="0"/>
    <x v="28"/>
    <n v="73"/>
    <n v="218.7"/>
    <n v="0"/>
    <n v="0"/>
    <s v="No"/>
    <s v="no"/>
    <n v="0"/>
    <x v="0"/>
    <n v="0"/>
    <x v="1"/>
    <n v="0"/>
    <s v="MI"/>
    <s v="375-9671"/>
    <s v="Male"/>
    <n v="43"/>
    <s v="No"/>
    <s v="No"/>
    <x v="0"/>
    <x v="0"/>
    <s v="No"/>
    <x v="1"/>
    <x v="0"/>
    <n v="11"/>
    <n v="395"/>
    <x v="0"/>
    <s v="0"/>
    <x v="0"/>
    <x v="0"/>
    <x v="0"/>
    <x v="1"/>
    <x v="0"/>
    <s v="10 - 40"/>
  </r>
  <r>
    <s v="8098-LPQH"/>
    <x v="0"/>
    <x v="0"/>
    <n v="3"/>
    <n v="7"/>
    <n v="0"/>
    <n v="0"/>
    <s v="No"/>
    <s v="no"/>
    <n v="0"/>
    <x v="2"/>
    <n v="14"/>
    <x v="1"/>
    <n v="6"/>
    <s v="NE"/>
    <s v="408-3606"/>
    <s v="Male"/>
    <n v="52"/>
    <s v="No"/>
    <s v="No"/>
    <x v="0"/>
    <x v="0"/>
    <s v="No"/>
    <x v="0"/>
    <x v="0"/>
    <n v="25"/>
    <n v="25"/>
    <x v="0"/>
    <s v="0"/>
    <x v="0"/>
    <x v="0"/>
    <x v="0"/>
    <x v="0"/>
    <x v="0"/>
    <s v="&lt; 10"/>
  </r>
  <r>
    <s v="0485-KOAV"/>
    <x v="0"/>
    <x v="11"/>
    <n v="62"/>
    <n v="149.69999999999999"/>
    <n v="0"/>
    <n v="0"/>
    <s v="No"/>
    <s v="no"/>
    <n v="0"/>
    <x v="0"/>
    <n v="14"/>
    <x v="0"/>
    <n v="0"/>
    <s v="SD"/>
    <s v="333-3595"/>
    <s v="Male"/>
    <n v="24"/>
    <s v="Yes"/>
    <s v="No"/>
    <x v="0"/>
    <x v="0"/>
    <s v="No"/>
    <x v="0"/>
    <x v="2"/>
    <n v="32"/>
    <n v="683"/>
    <x v="0"/>
    <s v="0"/>
    <x v="1"/>
    <x v="0"/>
    <x v="0"/>
    <x v="0"/>
    <x v="0"/>
    <s v="10 - 40"/>
  </r>
  <r>
    <s v="0559-FGIX"/>
    <x v="0"/>
    <x v="74"/>
    <n v="37"/>
    <n v="94.4"/>
    <n v="0"/>
    <n v="0"/>
    <s v="No"/>
    <s v="no"/>
    <n v="0"/>
    <x v="0"/>
    <n v="15"/>
    <x v="0"/>
    <n v="0"/>
    <s v="NJ"/>
    <s v="379-7009"/>
    <s v="Male"/>
    <n v="26"/>
    <s v="Yes"/>
    <s v="No"/>
    <x v="0"/>
    <x v="0"/>
    <s v="Yes"/>
    <x v="2"/>
    <x v="2"/>
    <n v="24"/>
    <n v="178"/>
    <x v="0"/>
    <s v="0"/>
    <x v="1"/>
    <x v="0"/>
    <x v="0"/>
    <x v="0"/>
    <x v="0"/>
    <s v="&lt; 10"/>
  </r>
  <r>
    <s v="1145-JVZV"/>
    <x v="0"/>
    <x v="28"/>
    <n v="116"/>
    <n v="358.1"/>
    <n v="0"/>
    <n v="0"/>
    <s v="No"/>
    <s v="no"/>
    <n v="0"/>
    <x v="2"/>
    <n v="2"/>
    <x v="0"/>
    <n v="0"/>
    <s v="AK"/>
    <s v="411-4940"/>
    <s v="Female"/>
    <n v="49"/>
    <s v="No"/>
    <s v="No"/>
    <x v="0"/>
    <x v="0"/>
    <s v="Yes"/>
    <x v="2"/>
    <x v="2"/>
    <n v="33"/>
    <n v="1195"/>
    <x v="0"/>
    <s v="0"/>
    <x v="0"/>
    <x v="0"/>
    <x v="0"/>
    <x v="1"/>
    <x v="0"/>
    <s v="10 - 40"/>
  </r>
  <r>
    <s v="6676-VJRE"/>
    <x v="0"/>
    <x v="16"/>
    <n v="114"/>
    <n v="292.89999999999998"/>
    <n v="0"/>
    <n v="0"/>
    <s v="No"/>
    <s v="no"/>
    <n v="0"/>
    <x v="0"/>
    <n v="24"/>
    <x v="0"/>
    <n v="0"/>
    <s v="CO"/>
    <s v="408-6725"/>
    <s v="Male"/>
    <n v="27"/>
    <s v="Yes"/>
    <s v="No"/>
    <x v="0"/>
    <x v="0"/>
    <s v="Yes"/>
    <x v="2"/>
    <x v="2"/>
    <n v="42"/>
    <n v="3085"/>
    <x v="0"/>
    <s v="0"/>
    <x v="1"/>
    <x v="0"/>
    <x v="0"/>
    <x v="0"/>
    <x v="0"/>
    <s v="&gt; 40"/>
  </r>
  <r>
    <s v="6739-RZND"/>
    <x v="0"/>
    <x v="59"/>
    <n v="61"/>
    <n v="138.80000000000001"/>
    <n v="0"/>
    <n v="0"/>
    <s v="No"/>
    <s v="no"/>
    <n v="0"/>
    <x v="2"/>
    <n v="9"/>
    <x v="0"/>
    <n v="0"/>
    <s v="NH"/>
    <s v="399-8859"/>
    <s v="Female"/>
    <n v="64"/>
    <s v="No"/>
    <s v="No"/>
    <x v="0"/>
    <x v="0"/>
    <s v="Yes"/>
    <x v="2"/>
    <x v="2"/>
    <n v="41"/>
    <n v="947"/>
    <x v="0"/>
    <s v="0"/>
    <x v="0"/>
    <x v="0"/>
    <x v="0"/>
    <x v="0"/>
    <x v="0"/>
    <s v="10 - 40"/>
  </r>
  <r>
    <s v="7827-RJKC"/>
    <x v="0"/>
    <x v="53"/>
    <n v="73"/>
    <n v="164.3"/>
    <n v="48"/>
    <n v="132.80000000000001"/>
    <s v="Yes"/>
    <s v="yes"/>
    <n v="0"/>
    <x v="1"/>
    <n v="3"/>
    <x v="0"/>
    <n v="0"/>
    <s v="CO"/>
    <s v="377-4518"/>
    <s v="Male"/>
    <n v="36"/>
    <s v="No"/>
    <s v="No"/>
    <x v="0"/>
    <x v="0"/>
    <s v="Yes"/>
    <x v="1"/>
    <x v="0"/>
    <n v="45"/>
    <n v="747"/>
    <x v="0"/>
    <s v="0"/>
    <x v="0"/>
    <x v="0"/>
    <x v="0"/>
    <x v="0"/>
    <x v="0"/>
    <s v="10 - 40"/>
  </r>
  <r>
    <s v="8273-MSZT"/>
    <x v="0"/>
    <x v="0"/>
    <n v="6"/>
    <n v="16"/>
    <n v="0"/>
    <n v="0"/>
    <s v="No"/>
    <s v="no"/>
    <n v="0"/>
    <x v="0"/>
    <n v="10"/>
    <x v="0"/>
    <n v="0"/>
    <s v="KY"/>
    <s v="341-1594"/>
    <s v="Male"/>
    <n v="26"/>
    <s v="Yes"/>
    <s v="No"/>
    <x v="0"/>
    <x v="0"/>
    <s v="Yes"/>
    <x v="0"/>
    <x v="0"/>
    <n v="27"/>
    <n v="27"/>
    <x v="0"/>
    <s v="0"/>
    <x v="1"/>
    <x v="0"/>
    <x v="0"/>
    <x v="0"/>
    <x v="0"/>
    <s v="&lt; 10"/>
  </r>
  <r>
    <s v="0125-CXRT"/>
    <x v="0"/>
    <x v="16"/>
    <n v="127"/>
    <n v="366.4"/>
    <n v="0"/>
    <n v="0"/>
    <s v="No"/>
    <s v="no"/>
    <n v="0"/>
    <x v="1"/>
    <n v="0"/>
    <x v="1"/>
    <n v="0"/>
    <s v="IN"/>
    <s v="332-9118"/>
    <s v="Female"/>
    <n v="49"/>
    <s v="No"/>
    <s v="No"/>
    <x v="0"/>
    <x v="0"/>
    <s v="No"/>
    <x v="2"/>
    <x v="2"/>
    <n v="10"/>
    <n v="704"/>
    <x v="0"/>
    <s v="0"/>
    <x v="0"/>
    <x v="0"/>
    <x v="0"/>
    <x v="1"/>
    <x v="0"/>
    <s v="&gt; 40"/>
  </r>
  <r>
    <s v="2950-ZPUD"/>
    <x v="0"/>
    <x v="0"/>
    <n v="2"/>
    <n v="5"/>
    <n v="0"/>
    <n v="0"/>
    <s v="No"/>
    <s v="no"/>
    <n v="0"/>
    <x v="0"/>
    <n v="0"/>
    <x v="1"/>
    <n v="0"/>
    <s v="OR"/>
    <s v="386-1418"/>
    <s v="Male"/>
    <n v="36"/>
    <s v="No"/>
    <s v="No"/>
    <x v="0"/>
    <x v="0"/>
    <s v="No"/>
    <x v="0"/>
    <x v="2"/>
    <n v="9"/>
    <n v="9"/>
    <x v="0"/>
    <s v="0"/>
    <x v="0"/>
    <x v="0"/>
    <x v="0"/>
    <x v="1"/>
    <x v="0"/>
    <s v="&lt; 10"/>
  </r>
  <r>
    <s v="5485-RHLA"/>
    <x v="0"/>
    <x v="8"/>
    <n v="457"/>
    <n v="845.5"/>
    <n v="0"/>
    <n v="0"/>
    <s v="No"/>
    <s v="no"/>
    <n v="0"/>
    <x v="0"/>
    <n v="6"/>
    <x v="0"/>
    <n v="0"/>
    <s v="SD"/>
    <s v="393-3535"/>
    <s v="Male"/>
    <n v="63"/>
    <s v="No"/>
    <s v="No"/>
    <x v="0"/>
    <x v="0"/>
    <s v="No"/>
    <x v="2"/>
    <x v="0"/>
    <n v="45"/>
    <n v="3191"/>
    <x v="0"/>
    <s v="0"/>
    <x v="0"/>
    <x v="0"/>
    <x v="0"/>
    <x v="0"/>
    <x v="0"/>
    <s v="&gt; 40"/>
  </r>
  <r>
    <s v="2665-DBMI"/>
    <x v="0"/>
    <x v="26"/>
    <n v="85"/>
    <n v="252.7"/>
    <n v="0"/>
    <n v="0"/>
    <s v="No"/>
    <s v="no"/>
    <n v="0"/>
    <x v="2"/>
    <n v="6"/>
    <x v="0"/>
    <n v="0"/>
    <s v="OR"/>
    <s v="402-2482"/>
    <s v="Female"/>
    <n v="37"/>
    <s v="No"/>
    <s v="No"/>
    <x v="0"/>
    <x v="0"/>
    <s v="Yes"/>
    <x v="2"/>
    <x v="2"/>
    <n v="29"/>
    <n v="1836"/>
    <x v="0"/>
    <s v="0"/>
    <x v="0"/>
    <x v="0"/>
    <x v="0"/>
    <x v="0"/>
    <x v="0"/>
    <s v="&gt; 40"/>
  </r>
  <r>
    <s v="6696-TRAG"/>
    <x v="0"/>
    <x v="74"/>
    <n v="23"/>
    <n v="56.7"/>
    <n v="0"/>
    <n v="0"/>
    <s v="No"/>
    <s v="no"/>
    <n v="0"/>
    <x v="0"/>
    <n v="14"/>
    <x v="0"/>
    <n v="0"/>
    <s v="NE"/>
    <s v="408-4865"/>
    <s v="Female"/>
    <n v="29"/>
    <s v="Yes"/>
    <s v="No"/>
    <x v="0"/>
    <x v="0"/>
    <s v="No"/>
    <x v="0"/>
    <x v="2"/>
    <n v="18"/>
    <n v="130"/>
    <x v="0"/>
    <s v="0"/>
    <x v="1"/>
    <x v="0"/>
    <x v="0"/>
    <x v="0"/>
    <x v="0"/>
    <s v="&lt; 10"/>
  </r>
  <r>
    <s v="6794-ZDAN"/>
    <x v="0"/>
    <x v="31"/>
    <n v="69"/>
    <n v="192.6"/>
    <n v="0"/>
    <n v="0"/>
    <s v="No"/>
    <s v="no"/>
    <n v="0"/>
    <x v="0"/>
    <n v="1"/>
    <x v="0"/>
    <n v="0"/>
    <s v="TX"/>
    <s v="356-1358"/>
    <s v="Female"/>
    <n v="45"/>
    <s v="No"/>
    <s v="No"/>
    <x v="0"/>
    <x v="0"/>
    <s v="No"/>
    <x v="0"/>
    <x v="0"/>
    <n v="35"/>
    <n v="1123"/>
    <x v="0"/>
    <s v="0"/>
    <x v="0"/>
    <x v="0"/>
    <x v="0"/>
    <x v="1"/>
    <x v="0"/>
    <s v="10 - 40"/>
  </r>
  <r>
    <s v="9531-CRLJ"/>
    <x v="0"/>
    <x v="27"/>
    <n v="253"/>
    <n v="523.4"/>
    <n v="0"/>
    <n v="0"/>
    <s v="No"/>
    <s v="no"/>
    <n v="0"/>
    <x v="0"/>
    <n v="1"/>
    <x v="1"/>
    <n v="62"/>
    <s v="WI"/>
    <s v="360-7839"/>
    <s v="Male"/>
    <n v="50"/>
    <s v="No"/>
    <s v="No"/>
    <x v="0"/>
    <x v="0"/>
    <s v="No"/>
    <x v="0"/>
    <x v="0"/>
    <n v="40"/>
    <n v="2646"/>
    <x v="0"/>
    <s v="0"/>
    <x v="0"/>
    <x v="0"/>
    <x v="0"/>
    <x v="1"/>
    <x v="0"/>
    <s v="&gt; 40"/>
  </r>
  <r>
    <s v="4813-AGUS"/>
    <x v="0"/>
    <x v="42"/>
    <n v="119"/>
    <n v="303.3"/>
    <n v="0"/>
    <n v="0"/>
    <s v="No"/>
    <s v="no"/>
    <n v="0"/>
    <x v="1"/>
    <n v="0"/>
    <x v="1"/>
    <n v="0"/>
    <s v="VA"/>
    <s v="348-5038"/>
    <s v="Male"/>
    <n v="20"/>
    <s v="Yes"/>
    <s v="No"/>
    <x v="0"/>
    <x v="0"/>
    <s v="No"/>
    <x v="1"/>
    <x v="0"/>
    <n v="15"/>
    <n v="584"/>
    <x v="0"/>
    <s v="0"/>
    <x v="1"/>
    <x v="0"/>
    <x v="0"/>
    <x v="1"/>
    <x v="0"/>
    <s v="10 - 40"/>
  </r>
  <r>
    <s v="7748-ZYUE"/>
    <x v="0"/>
    <x v="61"/>
    <n v="33"/>
    <n v="76.5"/>
    <n v="0"/>
    <n v="0"/>
    <s v="No"/>
    <s v="no"/>
    <n v="0"/>
    <x v="0"/>
    <n v="2"/>
    <x v="0"/>
    <n v="0"/>
    <s v="AR"/>
    <s v="365-4728"/>
    <s v="Male"/>
    <n v="68"/>
    <s v="No"/>
    <s v="Yes"/>
    <x v="0"/>
    <x v="0"/>
    <s v="No"/>
    <x v="0"/>
    <x v="0"/>
    <n v="28"/>
    <n v="214"/>
    <x v="0"/>
    <s v="0"/>
    <x v="2"/>
    <x v="0"/>
    <x v="0"/>
    <x v="1"/>
    <x v="0"/>
    <s v="&lt; 10"/>
  </r>
  <r>
    <s v="3591-OWQP"/>
    <x v="0"/>
    <x v="52"/>
    <n v="97"/>
    <n v="304.39999999999998"/>
    <n v="0"/>
    <n v="0"/>
    <s v="No"/>
    <s v="no"/>
    <n v="0"/>
    <x v="2"/>
    <n v="5"/>
    <x v="0"/>
    <n v="0"/>
    <s v="OH"/>
    <s v="397-9184"/>
    <s v="Female"/>
    <n v="78"/>
    <s v="No"/>
    <s v="Yes"/>
    <x v="0"/>
    <x v="0"/>
    <s v="No"/>
    <x v="2"/>
    <x v="2"/>
    <n v="39"/>
    <n v="844"/>
    <x v="0"/>
    <s v="0"/>
    <x v="2"/>
    <x v="0"/>
    <x v="0"/>
    <x v="0"/>
    <x v="0"/>
    <s v="10 - 40"/>
  </r>
  <r>
    <s v="4266-WJDZ"/>
    <x v="0"/>
    <x v="0"/>
    <n v="2"/>
    <n v="7"/>
    <n v="0"/>
    <n v="0"/>
    <s v="No"/>
    <s v="no"/>
    <n v="0"/>
    <x v="1"/>
    <n v="8"/>
    <x v="0"/>
    <n v="0"/>
    <s v="IL"/>
    <s v="382-6827"/>
    <s v="Male"/>
    <n v="32"/>
    <s v="No"/>
    <s v="No"/>
    <x v="0"/>
    <x v="0"/>
    <s v="No"/>
    <x v="0"/>
    <x v="0"/>
    <n v="24"/>
    <n v="24"/>
    <x v="0"/>
    <s v="0"/>
    <x v="0"/>
    <x v="0"/>
    <x v="0"/>
    <x v="0"/>
    <x v="0"/>
    <s v="&lt; 10"/>
  </r>
  <r>
    <s v="9362-KCLM"/>
    <x v="0"/>
    <x v="0"/>
    <n v="3"/>
    <n v="7"/>
    <n v="0"/>
    <n v="0"/>
    <s v="No"/>
    <s v="no"/>
    <n v="0"/>
    <x v="1"/>
    <n v="26"/>
    <x v="1"/>
    <n v="4"/>
    <s v="DC"/>
    <s v="333-9511"/>
    <s v="Female"/>
    <n v="27"/>
    <s v="Yes"/>
    <s v="No"/>
    <x v="0"/>
    <x v="0"/>
    <s v="No"/>
    <x v="0"/>
    <x v="0"/>
    <n v="22"/>
    <n v="22"/>
    <x v="0"/>
    <s v="0"/>
    <x v="1"/>
    <x v="0"/>
    <x v="0"/>
    <x v="0"/>
    <x v="0"/>
    <s v="&lt; 10"/>
  </r>
  <r>
    <s v="8830-VTES"/>
    <x v="0"/>
    <x v="47"/>
    <n v="404"/>
    <n v="876.3"/>
    <n v="0"/>
    <n v="0"/>
    <s v="No"/>
    <s v="no"/>
    <n v="0"/>
    <x v="0"/>
    <n v="4"/>
    <x v="0"/>
    <n v="0"/>
    <s v="IA"/>
    <s v="331-2144"/>
    <s v="Male"/>
    <n v="67"/>
    <s v="No"/>
    <s v="Yes"/>
    <x v="0"/>
    <x v="0"/>
    <s v="No"/>
    <x v="2"/>
    <x v="0"/>
    <n v="52"/>
    <n v="2828"/>
    <x v="0"/>
    <s v="0"/>
    <x v="2"/>
    <x v="0"/>
    <x v="0"/>
    <x v="0"/>
    <x v="0"/>
    <s v="&gt; 40"/>
  </r>
  <r>
    <s v="0885-HFED"/>
    <x v="0"/>
    <x v="48"/>
    <n v="26"/>
    <n v="60.1"/>
    <n v="0"/>
    <n v="0"/>
    <s v="No"/>
    <s v="no"/>
    <n v="0"/>
    <x v="0"/>
    <n v="0"/>
    <x v="1"/>
    <n v="0"/>
    <s v="AL"/>
    <s v="345-7014"/>
    <s v="Female"/>
    <n v="26"/>
    <s v="Yes"/>
    <s v="No"/>
    <x v="0"/>
    <x v="0"/>
    <s v="No"/>
    <x v="2"/>
    <x v="2"/>
    <n v="9"/>
    <n v="44"/>
    <x v="0"/>
    <s v="0"/>
    <x v="1"/>
    <x v="0"/>
    <x v="0"/>
    <x v="1"/>
    <x v="0"/>
    <s v="&lt; 10"/>
  </r>
  <r>
    <s v="9298-IVVF"/>
    <x v="0"/>
    <x v="45"/>
    <n v="419"/>
    <n v="778.8"/>
    <n v="0"/>
    <n v="0"/>
    <s v="No"/>
    <s v="no"/>
    <n v="0"/>
    <x v="1"/>
    <n v="0"/>
    <x v="1"/>
    <n v="0"/>
    <s v="WV"/>
    <s v="373-8920"/>
    <s v="Female"/>
    <n v="23"/>
    <s v="Yes"/>
    <s v="No"/>
    <x v="0"/>
    <x v="0"/>
    <s v="No"/>
    <x v="1"/>
    <x v="0"/>
    <n v="11"/>
    <n v="584"/>
    <x v="0"/>
    <s v="0"/>
    <x v="1"/>
    <x v="0"/>
    <x v="0"/>
    <x v="1"/>
    <x v="0"/>
    <s v="&gt; 40"/>
  </r>
  <r>
    <s v="4978-QAGZ"/>
    <x v="0"/>
    <x v="24"/>
    <n v="214"/>
    <n v="646.6"/>
    <n v="0"/>
    <n v="0"/>
    <s v="No"/>
    <s v="no"/>
    <n v="0"/>
    <x v="2"/>
    <n v="2"/>
    <x v="0"/>
    <n v="0"/>
    <s v="WA"/>
    <s v="373-8908"/>
    <s v="Male"/>
    <n v="65"/>
    <s v="No"/>
    <s v="Yes"/>
    <x v="0"/>
    <x v="0"/>
    <s v="Yes"/>
    <x v="0"/>
    <x v="0"/>
    <n v="33"/>
    <n v="1409"/>
    <x v="0"/>
    <s v="0"/>
    <x v="2"/>
    <x v="0"/>
    <x v="0"/>
    <x v="1"/>
    <x v="0"/>
    <s v="&gt; 40"/>
  </r>
  <r>
    <s v="7763-ZMML"/>
    <x v="0"/>
    <x v="25"/>
    <n v="221"/>
    <n v="536.5"/>
    <n v="0"/>
    <n v="0"/>
    <s v="No"/>
    <s v="no"/>
    <n v="0"/>
    <x v="2"/>
    <n v="1"/>
    <x v="0"/>
    <n v="0"/>
    <s v="SC"/>
    <s v="369-7017"/>
    <s v="Male"/>
    <n v="53"/>
    <s v="No"/>
    <s v="No"/>
    <x v="0"/>
    <x v="0"/>
    <s v="Yes"/>
    <x v="1"/>
    <x v="2"/>
    <n v="42"/>
    <n v="2477"/>
    <x v="0"/>
    <s v="0"/>
    <x v="0"/>
    <x v="0"/>
    <x v="0"/>
    <x v="1"/>
    <x v="0"/>
    <s v="&gt; 40"/>
  </r>
  <r>
    <s v="9985-KBVP"/>
    <x v="0"/>
    <x v="8"/>
    <n v="302"/>
    <n v="836.6"/>
    <n v="210"/>
    <n v="973"/>
    <s v="Yes"/>
    <s v="yes"/>
    <n v="0"/>
    <x v="2"/>
    <n v="6"/>
    <x v="1"/>
    <n v="53"/>
    <s v="NC"/>
    <s v="420-8435"/>
    <s v="Male"/>
    <n v="36"/>
    <s v="No"/>
    <s v="No"/>
    <x v="0"/>
    <x v="0"/>
    <s v="Yes"/>
    <x v="1"/>
    <x v="0"/>
    <n v="21"/>
    <n v="1459"/>
    <x v="0"/>
    <s v="0"/>
    <x v="0"/>
    <x v="0"/>
    <x v="0"/>
    <x v="0"/>
    <x v="0"/>
    <s v="&gt; 40"/>
  </r>
  <r>
    <s v="6212-NITX"/>
    <x v="0"/>
    <x v="70"/>
    <n v="94"/>
    <n v="222.8"/>
    <n v="0"/>
    <n v="0"/>
    <s v="No"/>
    <s v="no"/>
    <n v="0"/>
    <x v="0"/>
    <n v="0"/>
    <x v="1"/>
    <n v="0"/>
    <s v="NH"/>
    <s v="395-2579"/>
    <s v="Male"/>
    <n v="66"/>
    <s v="No"/>
    <s v="Yes"/>
    <x v="0"/>
    <x v="0"/>
    <s v="No"/>
    <x v="1"/>
    <x v="2"/>
    <n v="7"/>
    <n v="102"/>
    <x v="0"/>
    <s v="0"/>
    <x v="2"/>
    <x v="0"/>
    <x v="0"/>
    <x v="1"/>
    <x v="0"/>
    <s v="10 - 40"/>
  </r>
  <r>
    <s v="6172-SZVQ"/>
    <x v="0"/>
    <x v="64"/>
    <n v="244"/>
    <n v="430.6"/>
    <n v="117"/>
    <n v="335.4"/>
    <s v="Yes"/>
    <s v="yes"/>
    <n v="0"/>
    <x v="1"/>
    <n v="0"/>
    <x v="1"/>
    <n v="0"/>
    <s v="FL"/>
    <s v="394-7710"/>
    <s v="Female"/>
    <n v="51"/>
    <s v="No"/>
    <s v="No"/>
    <x v="0"/>
    <x v="0"/>
    <s v="No"/>
    <x v="1"/>
    <x v="1"/>
    <n v="9"/>
    <n v="333"/>
    <x v="0"/>
    <s v="0"/>
    <x v="0"/>
    <x v="0"/>
    <x v="0"/>
    <x v="1"/>
    <x v="0"/>
    <s v="10 - 40"/>
  </r>
  <r>
    <s v="9230-VDSG"/>
    <x v="0"/>
    <x v="35"/>
    <n v="144"/>
    <n v="289.3"/>
    <n v="0"/>
    <n v="0"/>
    <s v="No"/>
    <s v="no"/>
    <n v="0"/>
    <x v="2"/>
    <n v="5"/>
    <x v="0"/>
    <n v="0"/>
    <s v="NC"/>
    <s v="340-1876"/>
    <s v="Female"/>
    <n v="75"/>
    <s v="No"/>
    <s v="Yes"/>
    <x v="0"/>
    <x v="0"/>
    <s v="Yes"/>
    <x v="2"/>
    <x v="2"/>
    <n v="40"/>
    <n v="1944"/>
    <x v="0"/>
    <s v="0"/>
    <x v="2"/>
    <x v="0"/>
    <x v="0"/>
    <x v="0"/>
    <x v="0"/>
    <s v="&gt; 40"/>
  </r>
  <r>
    <s v="0257-HLPO"/>
    <x v="0"/>
    <x v="27"/>
    <n v="281"/>
    <n v="851.3"/>
    <n v="0"/>
    <n v="0"/>
    <s v="No"/>
    <s v="no"/>
    <n v="0"/>
    <x v="2"/>
    <n v="36"/>
    <x v="0"/>
    <n v="0"/>
    <s v="NM"/>
    <s v="407-2259"/>
    <s v="Female"/>
    <n v="22"/>
    <s v="Yes"/>
    <s v="No"/>
    <x v="0"/>
    <x v="0"/>
    <s v="Yes"/>
    <x v="2"/>
    <x v="2"/>
    <n v="36"/>
    <n v="2327"/>
    <x v="0"/>
    <s v="0"/>
    <x v="1"/>
    <x v="0"/>
    <x v="0"/>
    <x v="0"/>
    <x v="0"/>
    <s v="&gt; 40"/>
  </r>
  <r>
    <s v="3931-UWXF"/>
    <x v="0"/>
    <x v="38"/>
    <n v="101"/>
    <n v="304.89999999999998"/>
    <n v="153"/>
    <n v="408"/>
    <s v="Yes"/>
    <s v="yes"/>
    <n v="0"/>
    <x v="2"/>
    <n v="12"/>
    <x v="0"/>
    <n v="0"/>
    <s v="OH"/>
    <s v="379-1720"/>
    <s v="Female"/>
    <n v="75"/>
    <s v="No"/>
    <s v="Yes"/>
    <x v="0"/>
    <x v="0"/>
    <s v="Yes"/>
    <x v="2"/>
    <x v="0"/>
    <n v="23"/>
    <n v="1163"/>
    <x v="0"/>
    <s v="0"/>
    <x v="2"/>
    <x v="0"/>
    <x v="0"/>
    <x v="0"/>
    <x v="0"/>
    <s v="&gt; 40"/>
  </r>
  <r>
    <s v="4451-MSWO"/>
    <x v="0"/>
    <x v="74"/>
    <n v="12"/>
    <n v="27.3"/>
    <n v="28"/>
    <n v="60.9"/>
    <s v="Yes"/>
    <s v="yes"/>
    <n v="0"/>
    <x v="1"/>
    <n v="0"/>
    <x v="1"/>
    <n v="0"/>
    <s v="TN"/>
    <s v="368-3117"/>
    <s v="Male"/>
    <n v="40"/>
    <s v="No"/>
    <s v="No"/>
    <x v="0"/>
    <x v="0"/>
    <s v="No"/>
    <x v="1"/>
    <x v="1"/>
    <n v="16"/>
    <n v="106"/>
    <x v="0"/>
    <s v="0"/>
    <x v="0"/>
    <x v="0"/>
    <x v="0"/>
    <x v="1"/>
    <x v="0"/>
    <s v="&lt; 10"/>
  </r>
  <r>
    <s v="6826-QYHY"/>
    <x v="0"/>
    <x v="56"/>
    <n v="94"/>
    <n v="342.1"/>
    <n v="0"/>
    <n v="0"/>
    <s v="No"/>
    <s v="no"/>
    <n v="0"/>
    <x v="0"/>
    <n v="9"/>
    <x v="0"/>
    <n v="0"/>
    <s v="MA"/>
    <s v="352-5000"/>
    <s v="Female"/>
    <n v="73"/>
    <s v="No"/>
    <s v="Yes"/>
    <x v="0"/>
    <x v="0"/>
    <s v="Yes"/>
    <x v="1"/>
    <x v="2"/>
    <n v="21"/>
    <n v="558"/>
    <x v="0"/>
    <s v="0"/>
    <x v="2"/>
    <x v="0"/>
    <x v="0"/>
    <x v="0"/>
    <x v="0"/>
    <s v="10 - 40"/>
  </r>
  <r>
    <s v="7786-BGST"/>
    <x v="0"/>
    <x v="35"/>
    <n v="235"/>
    <n v="479.2"/>
    <n v="0"/>
    <n v="0"/>
    <s v="No"/>
    <s v="no"/>
    <n v="0"/>
    <x v="1"/>
    <n v="1"/>
    <x v="0"/>
    <n v="0"/>
    <s v="MI"/>
    <s v="405-7676"/>
    <s v="Male"/>
    <n v="76"/>
    <s v="No"/>
    <s v="Yes"/>
    <x v="0"/>
    <x v="0"/>
    <s v="No"/>
    <x v="1"/>
    <x v="0"/>
    <n v="64"/>
    <n v="3057"/>
    <x v="0"/>
    <s v="0"/>
    <x v="2"/>
    <x v="0"/>
    <x v="0"/>
    <x v="1"/>
    <x v="0"/>
    <s v="&gt; 40"/>
  </r>
  <r>
    <s v="2018-IMMN"/>
    <x v="0"/>
    <x v="0"/>
    <n v="6"/>
    <n v="15"/>
    <n v="0"/>
    <n v="0"/>
    <s v="No"/>
    <s v="no"/>
    <n v="0"/>
    <x v="2"/>
    <n v="3"/>
    <x v="0"/>
    <n v="0"/>
    <s v="MD"/>
    <s v="369-7049"/>
    <s v="Male"/>
    <n v="53"/>
    <s v="No"/>
    <s v="No"/>
    <x v="0"/>
    <x v="0"/>
    <s v="No"/>
    <x v="0"/>
    <x v="0"/>
    <n v="27"/>
    <n v="27"/>
    <x v="0"/>
    <s v="0"/>
    <x v="0"/>
    <x v="0"/>
    <x v="0"/>
    <x v="0"/>
    <x v="0"/>
    <s v="&lt; 10"/>
  </r>
  <r>
    <s v="4529-SZSD"/>
    <x v="0"/>
    <x v="0"/>
    <n v="5"/>
    <n v="13"/>
    <n v="0"/>
    <n v="0"/>
    <s v="No"/>
    <s v="no"/>
    <n v="0"/>
    <x v="0"/>
    <n v="1"/>
    <x v="0"/>
    <n v="0"/>
    <s v="AZ"/>
    <s v="362-3660"/>
    <s v="Male"/>
    <n v="54"/>
    <s v="No"/>
    <s v="No"/>
    <x v="0"/>
    <x v="0"/>
    <s v="No"/>
    <x v="0"/>
    <x v="1"/>
    <n v="16"/>
    <n v="16"/>
    <x v="0"/>
    <s v="0"/>
    <x v="0"/>
    <x v="0"/>
    <x v="0"/>
    <x v="1"/>
    <x v="0"/>
    <s v="&lt; 10"/>
  </r>
  <r>
    <s v="6035-AFOJ"/>
    <x v="0"/>
    <x v="14"/>
    <n v="345"/>
    <n v="780.2"/>
    <n v="0"/>
    <n v="0"/>
    <s v="No"/>
    <s v="no"/>
    <n v="0"/>
    <x v="2"/>
    <n v="11"/>
    <x v="0"/>
    <n v="0"/>
    <s v="WI"/>
    <s v="395-8330"/>
    <s v="Female"/>
    <n v="57"/>
    <s v="No"/>
    <s v="No"/>
    <x v="0"/>
    <x v="0"/>
    <s v="Yes"/>
    <x v="2"/>
    <x v="2"/>
    <n v="30"/>
    <n v="2123"/>
    <x v="0"/>
    <s v="0"/>
    <x v="0"/>
    <x v="0"/>
    <x v="0"/>
    <x v="0"/>
    <x v="0"/>
    <s v="&gt; 40"/>
  </r>
  <r>
    <s v="5249-YABY"/>
    <x v="0"/>
    <x v="71"/>
    <n v="92"/>
    <n v="206.7"/>
    <n v="0"/>
    <n v="0"/>
    <s v="No"/>
    <s v="no"/>
    <n v="0"/>
    <x v="1"/>
    <n v="7"/>
    <x v="0"/>
    <n v="0"/>
    <s v="WV"/>
    <s v="373-8895"/>
    <s v="Female"/>
    <n v="68"/>
    <s v="No"/>
    <s v="Yes"/>
    <x v="0"/>
    <x v="0"/>
    <s v="No"/>
    <x v="2"/>
    <x v="2"/>
    <n v="33"/>
    <n v="1344"/>
    <x v="0"/>
    <s v="0"/>
    <x v="2"/>
    <x v="0"/>
    <x v="0"/>
    <x v="0"/>
    <x v="0"/>
    <s v="&gt; 40"/>
  </r>
  <r>
    <s v="7488-PVPJ"/>
    <x v="0"/>
    <x v="14"/>
    <n v="326"/>
    <n v="850.5"/>
    <n v="0"/>
    <n v="0"/>
    <s v="No"/>
    <s v="no"/>
    <n v="0"/>
    <x v="0"/>
    <n v="1"/>
    <x v="0"/>
    <n v="0"/>
    <s v="NY"/>
    <s v="386-4581"/>
    <s v="Male"/>
    <n v="62"/>
    <s v="No"/>
    <s v="No"/>
    <x v="0"/>
    <x v="0"/>
    <s v="Yes"/>
    <x v="2"/>
    <x v="2"/>
    <n v="46"/>
    <n v="3261"/>
    <x v="0"/>
    <s v="0"/>
    <x v="0"/>
    <x v="0"/>
    <x v="0"/>
    <x v="1"/>
    <x v="0"/>
    <s v="&gt; 40"/>
  </r>
  <r>
    <s v="3216-NWMX"/>
    <x v="0"/>
    <x v="35"/>
    <n v="262"/>
    <n v="527.20000000000005"/>
    <n v="0"/>
    <n v="0"/>
    <s v="No"/>
    <s v="no"/>
    <n v="0"/>
    <x v="1"/>
    <n v="21"/>
    <x v="1"/>
    <n v="42"/>
    <s v="OK"/>
    <s v="354-8191"/>
    <s v="Male"/>
    <n v="23"/>
    <s v="Yes"/>
    <s v="No"/>
    <x v="0"/>
    <x v="0"/>
    <s v="No"/>
    <x v="1"/>
    <x v="2"/>
    <n v="43"/>
    <n v="2064"/>
    <x v="0"/>
    <s v="0"/>
    <x v="1"/>
    <x v="0"/>
    <x v="0"/>
    <x v="0"/>
    <x v="0"/>
    <s v="&gt; 40"/>
  </r>
  <r>
    <s v="4646-NGEL"/>
    <x v="0"/>
    <x v="63"/>
    <n v="346"/>
    <n v="862.2"/>
    <n v="288"/>
    <n v="698.4"/>
    <s v="Yes"/>
    <s v="yes"/>
    <n v="0"/>
    <x v="2"/>
    <n v="5"/>
    <x v="0"/>
    <n v="0"/>
    <s v="NC"/>
    <s v="359-7562"/>
    <s v="Male"/>
    <n v="59"/>
    <s v="No"/>
    <s v="No"/>
    <x v="0"/>
    <x v="0"/>
    <s v="Yes"/>
    <x v="2"/>
    <x v="2"/>
    <n v="56"/>
    <n v="3989"/>
    <x v="0"/>
    <s v="0"/>
    <x v="0"/>
    <x v="0"/>
    <x v="0"/>
    <x v="0"/>
    <x v="0"/>
    <s v="&gt; 40"/>
  </r>
  <r>
    <s v="0412-YPJZ"/>
    <x v="0"/>
    <x v="30"/>
    <n v="9"/>
    <n v="22.6"/>
    <n v="0"/>
    <n v="0"/>
    <s v="No"/>
    <s v="no"/>
    <n v="0"/>
    <x v="2"/>
    <n v="0"/>
    <x v="1"/>
    <n v="0"/>
    <s v="KY"/>
    <s v="359-4336"/>
    <s v="Male"/>
    <n v="25"/>
    <s v="Yes"/>
    <s v="No"/>
    <x v="0"/>
    <x v="0"/>
    <s v="No"/>
    <x v="0"/>
    <x v="2"/>
    <n v="12"/>
    <n v="38"/>
    <x v="0"/>
    <s v="0"/>
    <x v="1"/>
    <x v="0"/>
    <x v="0"/>
    <x v="1"/>
    <x v="0"/>
    <s v="&lt; 10"/>
  </r>
  <r>
    <s v="0937-OVGK"/>
    <x v="0"/>
    <x v="56"/>
    <n v="33"/>
    <n v="103.6"/>
    <n v="0"/>
    <n v="0"/>
    <s v="No"/>
    <s v="no"/>
    <n v="0"/>
    <x v="1"/>
    <n v="2"/>
    <x v="0"/>
    <n v="0"/>
    <s v="NE"/>
    <s v="334-6519"/>
    <s v="Male"/>
    <n v="38"/>
    <s v="No"/>
    <s v="No"/>
    <x v="0"/>
    <x v="0"/>
    <s v="No"/>
    <x v="0"/>
    <x v="0"/>
    <n v="22"/>
    <n v="574"/>
    <x v="0"/>
    <s v="0"/>
    <x v="0"/>
    <x v="0"/>
    <x v="0"/>
    <x v="1"/>
    <x v="0"/>
    <s v="10 - 40"/>
  </r>
  <r>
    <s v="5972-RVMH"/>
    <x v="0"/>
    <x v="58"/>
    <n v="120"/>
    <n v="293.10000000000002"/>
    <n v="189"/>
    <n v="332.1"/>
    <s v="Yes"/>
    <s v="yes"/>
    <n v="0"/>
    <x v="2"/>
    <n v="4"/>
    <x v="0"/>
    <n v="0"/>
    <s v="AK"/>
    <s v="352-9130"/>
    <s v="Male"/>
    <n v="48"/>
    <s v="No"/>
    <s v="No"/>
    <x v="0"/>
    <x v="0"/>
    <s v="No"/>
    <x v="1"/>
    <x v="0"/>
    <n v="30"/>
    <n v="804"/>
    <x v="0"/>
    <s v="0"/>
    <x v="0"/>
    <x v="0"/>
    <x v="0"/>
    <x v="0"/>
    <x v="0"/>
    <s v="10 - 40"/>
  </r>
  <r>
    <s v="9345-ODZG"/>
    <x v="0"/>
    <x v="27"/>
    <n v="198"/>
    <n v="458.2"/>
    <n v="0"/>
    <n v="0"/>
    <s v="No"/>
    <s v="no"/>
    <n v="0"/>
    <x v="0"/>
    <n v="3"/>
    <x v="1"/>
    <n v="22"/>
    <s v="ID"/>
    <s v="360-8919"/>
    <s v="Male"/>
    <n v="58"/>
    <s v="No"/>
    <s v="No"/>
    <x v="0"/>
    <x v="0"/>
    <s v="Yes"/>
    <x v="2"/>
    <x v="0"/>
    <n v="25"/>
    <n v="1629"/>
    <x v="0"/>
    <s v="0"/>
    <x v="0"/>
    <x v="0"/>
    <x v="0"/>
    <x v="0"/>
    <x v="0"/>
    <s v="&gt; 40"/>
  </r>
  <r>
    <s v="7257-FOOI"/>
    <x v="0"/>
    <x v="51"/>
    <n v="70"/>
    <n v="214.2"/>
    <n v="0"/>
    <n v="0"/>
    <s v="No"/>
    <s v="no"/>
    <n v="0"/>
    <x v="0"/>
    <n v="2"/>
    <x v="0"/>
    <n v="0"/>
    <s v="WA"/>
    <s v="381-2498"/>
    <s v="Female"/>
    <n v="59"/>
    <s v="No"/>
    <s v="No"/>
    <x v="0"/>
    <x v="0"/>
    <s v="Yes"/>
    <x v="1"/>
    <x v="0"/>
    <n v="25"/>
    <n v="592"/>
    <x v="0"/>
    <s v="0"/>
    <x v="0"/>
    <x v="0"/>
    <x v="0"/>
    <x v="1"/>
    <x v="0"/>
    <s v="10 - 40"/>
  </r>
  <r>
    <s v="8041-CRYZ"/>
    <x v="0"/>
    <x v="20"/>
    <n v="120"/>
    <n v="202.4"/>
    <n v="0"/>
    <n v="0"/>
    <s v="No"/>
    <s v="no"/>
    <n v="0"/>
    <x v="1"/>
    <n v="4"/>
    <x v="0"/>
    <n v="0"/>
    <s v="SD"/>
    <s v="357-5696"/>
    <s v="Male"/>
    <n v="61"/>
    <s v="No"/>
    <s v="No"/>
    <x v="0"/>
    <x v="0"/>
    <s v="No"/>
    <x v="0"/>
    <x v="1"/>
    <n v="15"/>
    <n v="208"/>
    <x v="0"/>
    <s v="0"/>
    <x v="0"/>
    <x v="0"/>
    <x v="0"/>
    <x v="0"/>
    <x v="0"/>
    <s v="10 - 40"/>
  </r>
  <r>
    <s v="4958-GKHI"/>
    <x v="0"/>
    <x v="43"/>
    <n v="7"/>
    <n v="16.3"/>
    <n v="4"/>
    <n v="39.6"/>
    <s v="Yes"/>
    <s v="yes"/>
    <n v="0"/>
    <x v="0"/>
    <n v="2"/>
    <x v="0"/>
    <n v="0"/>
    <s v="WI"/>
    <s v="405-5403"/>
    <s v="Male"/>
    <n v="77"/>
    <s v="No"/>
    <s v="Yes"/>
    <x v="0"/>
    <x v="0"/>
    <s v="No"/>
    <x v="2"/>
    <x v="2"/>
    <n v="18"/>
    <n v="74"/>
    <x v="0"/>
    <s v="0"/>
    <x v="2"/>
    <x v="0"/>
    <x v="0"/>
    <x v="1"/>
    <x v="0"/>
    <s v="&lt; 10"/>
  </r>
  <r>
    <s v="0531-YTUI"/>
    <x v="0"/>
    <x v="21"/>
    <n v="269"/>
    <n v="639.6"/>
    <n v="0"/>
    <n v="0"/>
    <s v="No"/>
    <s v="no"/>
    <n v="0"/>
    <x v="2"/>
    <n v="2"/>
    <x v="0"/>
    <n v="0"/>
    <s v="NM"/>
    <s v="396-7091"/>
    <s v="Female"/>
    <n v="50"/>
    <s v="No"/>
    <s v="No"/>
    <x v="0"/>
    <x v="0"/>
    <s v="No"/>
    <x v="0"/>
    <x v="0"/>
    <n v="26"/>
    <n v="1188"/>
    <x v="0"/>
    <s v="0"/>
    <x v="0"/>
    <x v="0"/>
    <x v="0"/>
    <x v="1"/>
    <x v="0"/>
    <s v="&gt; 40"/>
  </r>
  <r>
    <s v="2829-FQVC"/>
    <x v="0"/>
    <x v="40"/>
    <n v="138"/>
    <n v="340"/>
    <n v="0"/>
    <n v="0"/>
    <s v="No"/>
    <s v="no"/>
    <n v="0"/>
    <x v="2"/>
    <n v="10"/>
    <x v="0"/>
    <n v="0"/>
    <s v="HI"/>
    <s v="398-3004"/>
    <s v="Male"/>
    <n v="60"/>
    <s v="No"/>
    <s v="No"/>
    <x v="0"/>
    <x v="0"/>
    <s v="No"/>
    <x v="2"/>
    <x v="0"/>
    <n v="37"/>
    <n v="2511"/>
    <x v="0"/>
    <s v="0"/>
    <x v="0"/>
    <x v="0"/>
    <x v="0"/>
    <x v="0"/>
    <x v="0"/>
    <s v="&gt; 40"/>
  </r>
  <r>
    <s v="1149-CYZO"/>
    <x v="0"/>
    <x v="42"/>
    <n v="238"/>
    <n v="569.9"/>
    <n v="0"/>
    <n v="0"/>
    <s v="No"/>
    <s v="no"/>
    <n v="0"/>
    <x v="0"/>
    <n v="6"/>
    <x v="1"/>
    <n v="55"/>
    <s v="KY"/>
    <s v="400-4020"/>
    <s v="Male"/>
    <n v="55"/>
    <s v="No"/>
    <s v="No"/>
    <x v="0"/>
    <x v="0"/>
    <s v="Yes"/>
    <x v="0"/>
    <x v="0"/>
    <n v="31"/>
    <n v="1174"/>
    <x v="0"/>
    <s v="0"/>
    <x v="0"/>
    <x v="0"/>
    <x v="0"/>
    <x v="0"/>
    <x v="0"/>
    <s v="10 - 40"/>
  </r>
  <r>
    <s v="1951-MIVV"/>
    <x v="0"/>
    <x v="29"/>
    <n v="45"/>
    <n v="124.1"/>
    <n v="0"/>
    <n v="0"/>
    <s v="No"/>
    <s v="no"/>
    <n v="0"/>
    <x v="1"/>
    <n v="11"/>
    <x v="0"/>
    <n v="0"/>
    <s v="AZ"/>
    <s v="332-6633"/>
    <s v="Male"/>
    <n v="48"/>
    <s v="No"/>
    <s v="No"/>
    <x v="0"/>
    <x v="0"/>
    <s v="Yes"/>
    <x v="0"/>
    <x v="2"/>
    <n v="61"/>
    <n v="1074"/>
    <x v="0"/>
    <s v="0"/>
    <x v="0"/>
    <x v="0"/>
    <x v="0"/>
    <x v="0"/>
    <x v="0"/>
    <s v="10 - 40"/>
  </r>
  <r>
    <s v="0083-AUNQ"/>
    <x v="0"/>
    <x v="20"/>
    <n v="43"/>
    <n v="103.5"/>
    <n v="0"/>
    <n v="0"/>
    <s v="No"/>
    <s v="no"/>
    <n v="0"/>
    <x v="2"/>
    <n v="0"/>
    <x v="1"/>
    <n v="0"/>
    <s v="MO"/>
    <s v="412-9190"/>
    <s v="Female"/>
    <n v="34"/>
    <s v="No"/>
    <s v="No"/>
    <x v="0"/>
    <x v="0"/>
    <s v="No"/>
    <x v="1"/>
    <x v="0"/>
    <n v="10"/>
    <n v="132"/>
    <x v="0"/>
    <s v="0"/>
    <x v="0"/>
    <x v="0"/>
    <x v="0"/>
    <x v="1"/>
    <x v="0"/>
    <s v="10 - 40"/>
  </r>
  <r>
    <s v="0323-STHP"/>
    <x v="0"/>
    <x v="14"/>
    <n v="201"/>
    <n v="711"/>
    <n v="0"/>
    <n v="0"/>
    <s v="No"/>
    <s v="no"/>
    <n v="0"/>
    <x v="2"/>
    <n v="2"/>
    <x v="0"/>
    <n v="0"/>
    <s v="AL"/>
    <s v="368-9007"/>
    <s v="Male"/>
    <n v="61"/>
    <s v="No"/>
    <s v="No"/>
    <x v="0"/>
    <x v="0"/>
    <s v="Yes"/>
    <x v="2"/>
    <x v="2"/>
    <n v="42"/>
    <n v="3016"/>
    <x v="0"/>
    <s v="0"/>
    <x v="0"/>
    <x v="0"/>
    <x v="0"/>
    <x v="1"/>
    <x v="0"/>
    <s v="&gt; 40"/>
  </r>
  <r>
    <s v="0141-HSXP"/>
    <x v="0"/>
    <x v="30"/>
    <n v="12"/>
    <n v="23.2"/>
    <n v="21"/>
    <n v="42"/>
    <s v="Yes"/>
    <s v="yes"/>
    <n v="0"/>
    <x v="2"/>
    <n v="2"/>
    <x v="0"/>
    <n v="0"/>
    <s v="NJ"/>
    <s v="384-5632"/>
    <s v="Male"/>
    <n v="56"/>
    <s v="No"/>
    <s v="No"/>
    <x v="0"/>
    <x v="0"/>
    <s v="No"/>
    <x v="0"/>
    <x v="0"/>
    <n v="41"/>
    <n v="120"/>
    <x v="0"/>
    <s v="0"/>
    <x v="0"/>
    <x v="0"/>
    <x v="0"/>
    <x v="1"/>
    <x v="0"/>
    <s v="&lt; 10"/>
  </r>
  <r>
    <s v="3613-SOGD"/>
    <x v="0"/>
    <x v="64"/>
    <n v="118"/>
    <n v="271.10000000000002"/>
    <n v="0"/>
    <n v="0"/>
    <s v="No"/>
    <s v="no"/>
    <n v="0"/>
    <x v="0"/>
    <n v="0"/>
    <x v="1"/>
    <n v="0"/>
    <s v="NY"/>
    <s v="343-9645"/>
    <s v="Female"/>
    <n v="41"/>
    <s v="No"/>
    <s v="No"/>
    <x v="0"/>
    <x v="0"/>
    <s v="No"/>
    <x v="1"/>
    <x v="1"/>
    <n v="12"/>
    <n v="474"/>
    <x v="0"/>
    <s v="0"/>
    <x v="0"/>
    <x v="0"/>
    <x v="0"/>
    <x v="1"/>
    <x v="0"/>
    <s v="10 - 40"/>
  </r>
  <r>
    <s v="0382-BYDZ"/>
    <x v="0"/>
    <x v="42"/>
    <n v="228"/>
    <n v="345.7"/>
    <n v="0"/>
    <n v="0"/>
    <s v="No"/>
    <s v="no"/>
    <n v="0"/>
    <x v="1"/>
    <n v="4"/>
    <x v="1"/>
    <n v="74"/>
    <s v="DC"/>
    <s v="384-7873"/>
    <s v="Male"/>
    <n v="53"/>
    <s v="No"/>
    <s v="No"/>
    <x v="0"/>
    <x v="0"/>
    <s v="No"/>
    <x v="1"/>
    <x v="2"/>
    <n v="17"/>
    <n v="645"/>
    <x v="0"/>
    <s v="0"/>
    <x v="0"/>
    <x v="0"/>
    <x v="0"/>
    <x v="0"/>
    <x v="0"/>
    <s v="10 - 40"/>
  </r>
  <r>
    <s v="4111-SHSH"/>
    <x v="0"/>
    <x v="74"/>
    <n v="30"/>
    <n v="80"/>
    <n v="0"/>
    <n v="0"/>
    <s v="No"/>
    <s v="no"/>
    <n v="0"/>
    <x v="0"/>
    <n v="3"/>
    <x v="0"/>
    <n v="0"/>
    <s v="NE"/>
    <s v="396-2187"/>
    <s v="Female"/>
    <n v="47"/>
    <s v="No"/>
    <s v="No"/>
    <x v="0"/>
    <x v="0"/>
    <s v="No"/>
    <x v="0"/>
    <x v="0"/>
    <n v="52"/>
    <n v="379"/>
    <x v="0"/>
    <s v="0"/>
    <x v="0"/>
    <x v="0"/>
    <x v="0"/>
    <x v="0"/>
    <x v="0"/>
    <s v="&lt; 10"/>
  </r>
  <r>
    <s v="5851-UYMJ"/>
    <x v="0"/>
    <x v="8"/>
    <n v="296"/>
    <n v="631.29999999999995"/>
    <n v="0"/>
    <n v="0"/>
    <s v="No"/>
    <s v="no"/>
    <n v="0"/>
    <x v="0"/>
    <n v="0"/>
    <x v="1"/>
    <n v="0"/>
    <s v="MA"/>
    <s v="383-5109"/>
    <s v="Male"/>
    <n v="24"/>
    <s v="Yes"/>
    <s v="No"/>
    <x v="0"/>
    <x v="0"/>
    <s v="No"/>
    <x v="2"/>
    <x v="2"/>
    <n v="10"/>
    <n v="723"/>
    <x v="0"/>
    <s v="0"/>
    <x v="1"/>
    <x v="0"/>
    <x v="0"/>
    <x v="1"/>
    <x v="0"/>
    <s v="&gt; 40"/>
  </r>
  <r>
    <s v="4580-AZMZ"/>
    <x v="0"/>
    <x v="74"/>
    <n v="29"/>
    <n v="79.900000000000006"/>
    <n v="0"/>
    <n v="0"/>
    <s v="No"/>
    <s v="no"/>
    <n v="0"/>
    <x v="2"/>
    <n v="0"/>
    <x v="1"/>
    <n v="0"/>
    <s v="VT"/>
    <s v="377-7843"/>
    <s v="Male"/>
    <n v="68"/>
    <s v="No"/>
    <s v="Yes"/>
    <x v="0"/>
    <x v="0"/>
    <s v="No"/>
    <x v="1"/>
    <x v="1"/>
    <n v="12"/>
    <n v="85"/>
    <x v="0"/>
    <s v="0"/>
    <x v="2"/>
    <x v="0"/>
    <x v="0"/>
    <x v="1"/>
    <x v="0"/>
    <s v="&lt; 10"/>
  </r>
  <r>
    <s v="3045-ZUBC"/>
    <x v="0"/>
    <x v="36"/>
    <n v="108"/>
    <n v="211"/>
    <n v="0"/>
    <n v="0"/>
    <s v="No"/>
    <s v="no"/>
    <n v="0"/>
    <x v="2"/>
    <n v="0"/>
    <x v="1"/>
    <n v="0"/>
    <s v="NH"/>
    <s v="371-1727"/>
    <s v="Male"/>
    <n v="62"/>
    <s v="No"/>
    <s v="No"/>
    <x v="0"/>
    <x v="0"/>
    <s v="No"/>
    <x v="1"/>
    <x v="0"/>
    <n v="10"/>
    <n v="421"/>
    <x v="0"/>
    <s v="0"/>
    <x v="0"/>
    <x v="0"/>
    <x v="0"/>
    <x v="1"/>
    <x v="0"/>
    <s v="&gt; 40"/>
  </r>
  <r>
    <s v="9574-QFYY"/>
    <x v="0"/>
    <x v="33"/>
    <n v="234"/>
    <n v="579.9"/>
    <n v="0"/>
    <n v="0"/>
    <s v="No"/>
    <s v="no"/>
    <n v="0"/>
    <x v="1"/>
    <n v="2"/>
    <x v="1"/>
    <n v="47"/>
    <s v="IL"/>
    <s v="369-8871"/>
    <s v="Female"/>
    <n v="63"/>
    <s v="No"/>
    <s v="No"/>
    <x v="0"/>
    <x v="0"/>
    <s v="Yes"/>
    <x v="1"/>
    <x v="0"/>
    <n v="45"/>
    <n v="2932"/>
    <x v="0"/>
    <s v="0"/>
    <x v="0"/>
    <x v="0"/>
    <x v="0"/>
    <x v="1"/>
    <x v="0"/>
    <s v="&gt; 40"/>
  </r>
  <r>
    <s v="8165-NTWA"/>
    <x v="0"/>
    <x v="30"/>
    <n v="6"/>
    <n v="10.8"/>
    <n v="0"/>
    <n v="0"/>
    <s v="No"/>
    <s v="no"/>
    <n v="0"/>
    <x v="1"/>
    <n v="12"/>
    <x v="0"/>
    <n v="0"/>
    <s v="UT"/>
    <s v="335-9726"/>
    <s v="Female"/>
    <n v="20"/>
    <s v="Yes"/>
    <s v="No"/>
    <x v="0"/>
    <x v="0"/>
    <s v="No"/>
    <x v="0"/>
    <x v="0"/>
    <n v="32"/>
    <n v="86"/>
    <x v="0"/>
    <s v="0"/>
    <x v="1"/>
    <x v="0"/>
    <x v="0"/>
    <x v="0"/>
    <x v="0"/>
    <s v="&lt; 10"/>
  </r>
  <r>
    <s v="2416-RVPE"/>
    <x v="0"/>
    <x v="7"/>
    <n v="107"/>
    <n v="323"/>
    <n v="0"/>
    <n v="0"/>
    <s v="No"/>
    <s v="no"/>
    <n v="0"/>
    <x v="1"/>
    <n v="1"/>
    <x v="0"/>
    <n v="0"/>
    <s v="WV"/>
    <s v="357-3709"/>
    <s v="Male"/>
    <n v="48"/>
    <s v="No"/>
    <s v="No"/>
    <x v="0"/>
    <x v="0"/>
    <s v="No"/>
    <x v="0"/>
    <x v="2"/>
    <n v="18"/>
    <n v="458"/>
    <x v="0"/>
    <s v="0"/>
    <x v="0"/>
    <x v="0"/>
    <x v="0"/>
    <x v="1"/>
    <x v="0"/>
    <s v="10 - 40"/>
  </r>
  <r>
    <s v="8076-CNIR"/>
    <x v="0"/>
    <x v="14"/>
    <n v="107"/>
    <n v="285.2"/>
    <n v="0"/>
    <n v="0"/>
    <s v="No"/>
    <s v="no"/>
    <n v="0"/>
    <x v="0"/>
    <n v="3"/>
    <x v="0"/>
    <n v="0"/>
    <s v="NM"/>
    <s v="366-9211"/>
    <s v="Female"/>
    <n v="67"/>
    <s v="No"/>
    <s v="Yes"/>
    <x v="0"/>
    <x v="0"/>
    <s v="Yes"/>
    <x v="2"/>
    <x v="2"/>
    <n v="35"/>
    <n v="2479"/>
    <x v="0"/>
    <s v="0"/>
    <x v="2"/>
    <x v="0"/>
    <x v="0"/>
    <x v="0"/>
    <x v="0"/>
    <s v="&gt; 40"/>
  </r>
  <r>
    <s v="4844-FCSB"/>
    <x v="0"/>
    <x v="7"/>
    <n v="93"/>
    <n v="220.9"/>
    <n v="0"/>
    <n v="0"/>
    <s v="No"/>
    <s v="no"/>
    <n v="0"/>
    <x v="0"/>
    <n v="14"/>
    <x v="0"/>
    <n v="0"/>
    <s v="ND"/>
    <s v="384-9033"/>
    <s v="Male"/>
    <n v="30"/>
    <s v="No"/>
    <s v="No"/>
    <x v="0"/>
    <x v="0"/>
    <s v="No"/>
    <x v="0"/>
    <x v="0"/>
    <n v="20"/>
    <n v="479"/>
    <x v="0"/>
    <s v="0"/>
    <x v="1"/>
    <x v="0"/>
    <x v="0"/>
    <x v="0"/>
    <x v="0"/>
    <s v="10 - 40"/>
  </r>
  <r>
    <s v="3537-ZULC"/>
    <x v="0"/>
    <x v="59"/>
    <n v="35"/>
    <n v="92.2"/>
    <n v="0"/>
    <n v="0"/>
    <s v="No"/>
    <s v="no"/>
    <n v="0"/>
    <x v="0"/>
    <n v="0"/>
    <x v="1"/>
    <n v="0"/>
    <s v="NM"/>
    <s v="404-7518"/>
    <s v="Male"/>
    <n v="42"/>
    <s v="No"/>
    <s v="No"/>
    <x v="0"/>
    <x v="0"/>
    <s v="No"/>
    <x v="0"/>
    <x v="0"/>
    <n v="10"/>
    <n v="233"/>
    <x v="0"/>
    <s v="0"/>
    <x v="0"/>
    <x v="0"/>
    <x v="0"/>
    <x v="1"/>
    <x v="0"/>
    <s v="10 - 40"/>
  </r>
  <r>
    <s v="9465-KYXE"/>
    <x v="0"/>
    <x v="10"/>
    <n v="485"/>
    <n v="966.2"/>
    <n v="0"/>
    <n v="0"/>
    <s v="No"/>
    <s v="no"/>
    <n v="0"/>
    <x v="2"/>
    <n v="12"/>
    <x v="0"/>
    <n v="0"/>
    <s v="DE"/>
    <s v="353-1954"/>
    <s v="Male"/>
    <n v="36"/>
    <s v="No"/>
    <s v="No"/>
    <x v="0"/>
    <x v="0"/>
    <s v="Yes"/>
    <x v="2"/>
    <x v="2"/>
    <n v="40"/>
    <n v="2781"/>
    <x v="0"/>
    <s v="0"/>
    <x v="0"/>
    <x v="0"/>
    <x v="0"/>
    <x v="0"/>
    <x v="0"/>
    <s v="&gt; 40"/>
  </r>
  <r>
    <s v="7515-TOHI"/>
    <x v="0"/>
    <x v="67"/>
    <n v="227"/>
    <n v="523.6"/>
    <n v="0"/>
    <n v="0"/>
    <s v="No"/>
    <s v="no"/>
    <n v="0"/>
    <x v="0"/>
    <n v="6"/>
    <x v="0"/>
    <n v="0"/>
    <s v="NJ"/>
    <s v="412-3898"/>
    <s v="Female"/>
    <n v="42"/>
    <s v="No"/>
    <s v="No"/>
    <x v="0"/>
    <x v="0"/>
    <s v="Yes"/>
    <x v="2"/>
    <x v="0"/>
    <n v="34"/>
    <n v="1967"/>
    <x v="0"/>
    <s v="0"/>
    <x v="0"/>
    <x v="0"/>
    <x v="0"/>
    <x v="0"/>
    <x v="0"/>
    <s v="&gt; 40"/>
  </r>
  <r>
    <s v="9479-LZNE"/>
    <x v="0"/>
    <x v="43"/>
    <n v="19"/>
    <n v="48.8"/>
    <n v="0"/>
    <n v="0"/>
    <s v="No"/>
    <s v="no"/>
    <n v="0"/>
    <x v="1"/>
    <n v="0"/>
    <x v="1"/>
    <n v="0"/>
    <s v="NY"/>
    <s v="337-1151"/>
    <s v="Male"/>
    <n v="30"/>
    <s v="No"/>
    <s v="No"/>
    <x v="0"/>
    <x v="0"/>
    <s v="No"/>
    <x v="0"/>
    <x v="0"/>
    <n v="11"/>
    <n v="42"/>
    <x v="0"/>
    <s v="0"/>
    <x v="1"/>
    <x v="0"/>
    <x v="0"/>
    <x v="1"/>
    <x v="0"/>
    <s v="&lt; 10"/>
  </r>
  <r>
    <s v="3828-QDWL"/>
    <x v="0"/>
    <x v="45"/>
    <n v="83"/>
    <n v="259.8"/>
    <n v="260"/>
    <n v="405.6"/>
    <s v="Yes"/>
    <s v="yes"/>
    <n v="0"/>
    <x v="1"/>
    <n v="17"/>
    <x v="0"/>
    <n v="0"/>
    <s v="DE"/>
    <s v="374-4664"/>
    <s v="Female"/>
    <n v="29"/>
    <s v="Yes"/>
    <s v="No"/>
    <x v="0"/>
    <x v="0"/>
    <s v="Yes"/>
    <x v="1"/>
    <x v="0"/>
    <n v="44"/>
    <n v="2310"/>
    <x v="0"/>
    <s v="0"/>
    <x v="1"/>
    <x v="0"/>
    <x v="0"/>
    <x v="0"/>
    <x v="0"/>
    <s v="&gt; 40"/>
  </r>
  <r>
    <s v="1435-PKWS"/>
    <x v="0"/>
    <x v="0"/>
    <n v="3"/>
    <n v="8"/>
    <n v="0"/>
    <n v="0"/>
    <s v="No"/>
    <s v="no"/>
    <n v="0"/>
    <x v="0"/>
    <n v="0"/>
    <x v="1"/>
    <n v="0"/>
    <s v="RI"/>
    <s v="396-9656"/>
    <s v="Male"/>
    <n v="29"/>
    <s v="Yes"/>
    <s v="No"/>
    <x v="0"/>
    <x v="0"/>
    <s v="No"/>
    <x v="0"/>
    <x v="1"/>
    <n v="11"/>
    <n v="11"/>
    <x v="0"/>
    <s v="0"/>
    <x v="1"/>
    <x v="0"/>
    <x v="0"/>
    <x v="1"/>
    <x v="0"/>
    <s v="&lt; 10"/>
  </r>
  <r>
    <s v="4433-EHPQ"/>
    <x v="0"/>
    <x v="11"/>
    <n v="36"/>
    <n v="126.7"/>
    <n v="0"/>
    <n v="0"/>
    <s v="No"/>
    <s v="no"/>
    <n v="0"/>
    <x v="0"/>
    <n v="0"/>
    <x v="1"/>
    <n v="0"/>
    <s v="PA"/>
    <s v="377-5043"/>
    <s v="Male"/>
    <n v="57"/>
    <s v="No"/>
    <s v="No"/>
    <x v="0"/>
    <x v="0"/>
    <s v="No"/>
    <x v="1"/>
    <x v="1"/>
    <n v="12"/>
    <n v="249"/>
    <x v="0"/>
    <s v="0"/>
    <x v="0"/>
    <x v="0"/>
    <x v="0"/>
    <x v="1"/>
    <x v="0"/>
    <s v="10 - 40"/>
  </r>
  <r>
    <s v="2583-KFUG"/>
    <x v="0"/>
    <x v="9"/>
    <n v="89"/>
    <n v="200.9"/>
    <n v="250"/>
    <n v="680"/>
    <s v="Yes"/>
    <s v="yes"/>
    <n v="0"/>
    <x v="0"/>
    <n v="0"/>
    <x v="1"/>
    <n v="0"/>
    <s v="MD"/>
    <s v="375-2184"/>
    <s v="Female"/>
    <n v="65"/>
    <s v="No"/>
    <s v="Yes"/>
    <x v="0"/>
    <x v="0"/>
    <s v="No"/>
    <x v="1"/>
    <x v="0"/>
    <n v="10"/>
    <n v="524"/>
    <x v="0"/>
    <s v="0"/>
    <x v="2"/>
    <x v="0"/>
    <x v="0"/>
    <x v="1"/>
    <x v="0"/>
    <s v="&gt; 40"/>
  </r>
  <r>
    <s v="2022-VXWE"/>
    <x v="0"/>
    <x v="45"/>
    <n v="139"/>
    <n v="207.9"/>
    <n v="0"/>
    <n v="0"/>
    <s v="No"/>
    <s v="no"/>
    <n v="0"/>
    <x v="2"/>
    <n v="2"/>
    <x v="0"/>
    <n v="0"/>
    <s v="VA"/>
    <s v="367-6005"/>
    <s v="Female"/>
    <n v="54"/>
    <s v="No"/>
    <s v="No"/>
    <x v="0"/>
    <x v="0"/>
    <s v="No"/>
    <x v="1"/>
    <x v="0"/>
    <n v="29"/>
    <n v="1524"/>
    <x v="0"/>
    <s v="0"/>
    <x v="0"/>
    <x v="0"/>
    <x v="0"/>
    <x v="1"/>
    <x v="0"/>
    <s v="&gt; 40"/>
  </r>
  <r>
    <s v="8773-OAYK"/>
    <x v="0"/>
    <x v="0"/>
    <n v="4"/>
    <n v="12"/>
    <n v="0"/>
    <n v="0"/>
    <s v="No"/>
    <s v="no"/>
    <n v="0"/>
    <x v="3"/>
    <n v="0"/>
    <x v="1"/>
    <n v="0"/>
    <s v="OR"/>
    <s v="414-4741"/>
    <s v="Female"/>
    <n v="28"/>
    <s v="Yes"/>
    <s v="No"/>
    <x v="0"/>
    <x v="0"/>
    <s v="No"/>
    <x v="0"/>
    <x v="1"/>
    <n v="13"/>
    <n v="13"/>
    <x v="0"/>
    <s v="0"/>
    <x v="1"/>
    <x v="0"/>
    <x v="0"/>
    <x v="1"/>
    <x v="0"/>
    <s v="&lt; 10"/>
  </r>
  <r>
    <s v="6470-AMDU"/>
    <x v="0"/>
    <x v="33"/>
    <n v="281"/>
    <n v="832.1"/>
    <n v="0"/>
    <n v="0"/>
    <s v="No"/>
    <s v="no"/>
    <n v="0"/>
    <x v="0"/>
    <n v="6"/>
    <x v="1"/>
    <n v="44"/>
    <s v="WI"/>
    <s v="371-8452"/>
    <s v="Male"/>
    <n v="45"/>
    <s v="No"/>
    <s v="No"/>
    <x v="0"/>
    <x v="0"/>
    <s v="Yes"/>
    <x v="1"/>
    <x v="0"/>
    <n v="36"/>
    <n v="2312"/>
    <x v="0"/>
    <s v="0"/>
    <x v="0"/>
    <x v="0"/>
    <x v="0"/>
    <x v="0"/>
    <x v="0"/>
    <s v="&gt; 40"/>
  </r>
  <r>
    <s v="2850-CLVV"/>
    <x v="0"/>
    <x v="30"/>
    <n v="16"/>
    <n v="41.5"/>
    <n v="0"/>
    <n v="0"/>
    <s v="No"/>
    <s v="no"/>
    <n v="0"/>
    <x v="2"/>
    <n v="15"/>
    <x v="0"/>
    <n v="0"/>
    <s v="VA"/>
    <s v="392-6239"/>
    <s v="Male"/>
    <n v="68"/>
    <s v="No"/>
    <s v="Yes"/>
    <x v="0"/>
    <x v="0"/>
    <s v="No"/>
    <x v="0"/>
    <x v="1"/>
    <n v="33"/>
    <n v="114"/>
    <x v="0"/>
    <s v="0"/>
    <x v="2"/>
    <x v="0"/>
    <x v="0"/>
    <x v="0"/>
    <x v="0"/>
    <s v="&lt; 10"/>
  </r>
  <r>
    <s v="8956-VAKU"/>
    <x v="0"/>
    <x v="17"/>
    <n v="206"/>
    <n v="614.9"/>
    <n v="0"/>
    <n v="0"/>
    <s v="No"/>
    <s v="no"/>
    <n v="0"/>
    <x v="2"/>
    <n v="0"/>
    <x v="1"/>
    <n v="0"/>
    <s v="MO"/>
    <s v="410-5250"/>
    <s v="Male"/>
    <n v="48"/>
    <s v="No"/>
    <s v="No"/>
    <x v="0"/>
    <x v="0"/>
    <s v="No"/>
    <x v="2"/>
    <x v="2"/>
    <n v="11"/>
    <n v="515"/>
    <x v="0"/>
    <s v="0"/>
    <x v="0"/>
    <x v="0"/>
    <x v="0"/>
    <x v="1"/>
    <x v="0"/>
    <s v="&gt; 40"/>
  </r>
  <r>
    <s v="6636-ADIT"/>
    <x v="0"/>
    <x v="0"/>
    <n v="5"/>
    <n v="13"/>
    <n v="0"/>
    <n v="0"/>
    <s v="No"/>
    <s v="no"/>
    <n v="0"/>
    <x v="1"/>
    <n v="6"/>
    <x v="0"/>
    <n v="0"/>
    <s v="NV"/>
    <s v="336-1574"/>
    <s v="Male"/>
    <n v="34"/>
    <s v="No"/>
    <s v="No"/>
    <x v="0"/>
    <x v="0"/>
    <s v="No"/>
    <x v="0"/>
    <x v="2"/>
    <n v="23"/>
    <n v="23"/>
    <x v="0"/>
    <s v="0"/>
    <x v="0"/>
    <x v="0"/>
    <x v="0"/>
    <x v="0"/>
    <x v="0"/>
    <s v="&lt; 10"/>
  </r>
  <r>
    <s v="1891-DDGX"/>
    <x v="0"/>
    <x v="14"/>
    <n v="256"/>
    <n v="707.6"/>
    <n v="0"/>
    <n v="0"/>
    <s v="No"/>
    <s v="no"/>
    <n v="0"/>
    <x v="0"/>
    <n v="2"/>
    <x v="1"/>
    <n v="63"/>
    <s v="IL"/>
    <s v="400-8952"/>
    <s v="Female"/>
    <n v="37"/>
    <s v="No"/>
    <s v="No"/>
    <x v="0"/>
    <x v="0"/>
    <s v="Yes"/>
    <x v="1"/>
    <x v="0"/>
    <n v="57"/>
    <n v="4038"/>
    <x v="0"/>
    <s v="0"/>
    <x v="0"/>
    <x v="0"/>
    <x v="0"/>
    <x v="1"/>
    <x v="0"/>
    <s v="&gt; 40"/>
  </r>
  <r>
    <s v="7855-FTPN"/>
    <x v="0"/>
    <x v="20"/>
    <n v="37"/>
    <n v="66.599999999999994"/>
    <n v="91"/>
    <n v="124.8"/>
    <s v="Yes"/>
    <s v="yes"/>
    <n v="0"/>
    <x v="2"/>
    <n v="15"/>
    <x v="0"/>
    <n v="0"/>
    <s v="MI"/>
    <s v="394-3048"/>
    <s v="Male"/>
    <n v="27"/>
    <s v="Yes"/>
    <s v="No"/>
    <x v="0"/>
    <x v="0"/>
    <s v="Yes"/>
    <x v="0"/>
    <x v="2"/>
    <n v="20"/>
    <n v="264"/>
    <x v="0"/>
    <s v="0"/>
    <x v="1"/>
    <x v="0"/>
    <x v="0"/>
    <x v="0"/>
    <x v="0"/>
    <s v="10 - 40"/>
  </r>
  <r>
    <s v="8290-GKLJ"/>
    <x v="0"/>
    <x v="63"/>
    <n v="160"/>
    <n v="430.1"/>
    <n v="0"/>
    <n v="0"/>
    <s v="No"/>
    <s v="no"/>
    <n v="0"/>
    <x v="0"/>
    <n v="3"/>
    <x v="0"/>
    <n v="0"/>
    <s v="MS"/>
    <s v="352-6282"/>
    <s v="Female"/>
    <n v="35"/>
    <s v="No"/>
    <s v="No"/>
    <x v="0"/>
    <x v="0"/>
    <s v="Yes"/>
    <x v="2"/>
    <x v="0"/>
    <n v="58"/>
    <n v="4174"/>
    <x v="0"/>
    <s v="0"/>
    <x v="0"/>
    <x v="0"/>
    <x v="0"/>
    <x v="0"/>
    <x v="0"/>
    <s v="&gt; 40"/>
  </r>
  <r>
    <s v="9139-KFFL"/>
    <x v="0"/>
    <x v="21"/>
    <n v="250"/>
    <n v="694.9"/>
    <n v="0"/>
    <n v="0"/>
    <s v="No"/>
    <s v="no"/>
    <n v="0"/>
    <x v="0"/>
    <n v="16"/>
    <x v="0"/>
    <n v="0"/>
    <s v="KY"/>
    <s v="396-2945"/>
    <s v="Female"/>
    <n v="25"/>
    <s v="Yes"/>
    <s v="No"/>
    <x v="0"/>
    <x v="0"/>
    <s v="No"/>
    <x v="0"/>
    <x v="0"/>
    <n v="27"/>
    <n v="1271"/>
    <x v="0"/>
    <s v="0"/>
    <x v="1"/>
    <x v="0"/>
    <x v="0"/>
    <x v="0"/>
    <x v="0"/>
    <s v="&gt; 40"/>
  </r>
  <r>
    <s v="7775-YLHX"/>
    <x v="0"/>
    <x v="51"/>
    <n v="227"/>
    <n v="362.2"/>
    <n v="0"/>
    <n v="0"/>
    <s v="No"/>
    <s v="no"/>
    <n v="0"/>
    <x v="0"/>
    <n v="7"/>
    <x v="1"/>
    <n v="37"/>
    <s v="RI"/>
    <s v="412-3527"/>
    <s v="Male"/>
    <n v="61"/>
    <s v="No"/>
    <s v="No"/>
    <x v="0"/>
    <x v="0"/>
    <s v="Yes"/>
    <x v="0"/>
    <x v="0"/>
    <n v="30"/>
    <n v="732"/>
    <x v="0"/>
    <s v="0"/>
    <x v="0"/>
    <x v="0"/>
    <x v="0"/>
    <x v="0"/>
    <x v="0"/>
    <s v="10 - 40"/>
  </r>
  <r>
    <s v="3078-XLNP"/>
    <x v="0"/>
    <x v="46"/>
    <n v="87"/>
    <n v="201.3"/>
    <n v="0"/>
    <n v="0"/>
    <s v="No"/>
    <s v="no"/>
    <n v="0"/>
    <x v="1"/>
    <n v="8"/>
    <x v="0"/>
    <n v="0"/>
    <s v="DE"/>
    <s v="363-8755"/>
    <s v="Female"/>
    <n v="23"/>
    <s v="Yes"/>
    <s v="No"/>
    <x v="0"/>
    <x v="0"/>
    <s v="No"/>
    <x v="1"/>
    <x v="0"/>
    <n v="31"/>
    <n v="1236"/>
    <x v="0"/>
    <s v="0"/>
    <x v="1"/>
    <x v="0"/>
    <x v="0"/>
    <x v="0"/>
    <x v="0"/>
    <s v="10 - 40"/>
  </r>
  <r>
    <s v="6382-BXBK"/>
    <x v="0"/>
    <x v="59"/>
    <n v="114"/>
    <n v="275.3"/>
    <n v="0"/>
    <n v="0"/>
    <s v="No"/>
    <s v="no"/>
    <n v="0"/>
    <x v="1"/>
    <n v="8"/>
    <x v="0"/>
    <n v="0"/>
    <s v="NM"/>
    <s v="388-8891"/>
    <s v="Male"/>
    <n v="23"/>
    <s v="Yes"/>
    <s v="No"/>
    <x v="0"/>
    <x v="0"/>
    <s v="Yes"/>
    <x v="1"/>
    <x v="2"/>
    <n v="47"/>
    <n v="1069"/>
    <x v="0"/>
    <s v="0"/>
    <x v="1"/>
    <x v="0"/>
    <x v="0"/>
    <x v="0"/>
    <x v="0"/>
    <s v="10 - 40"/>
  </r>
  <r>
    <s v="2256-BLZZ"/>
    <x v="0"/>
    <x v="61"/>
    <n v="23"/>
    <n v="39.1"/>
    <n v="0"/>
    <n v="0"/>
    <s v="No"/>
    <s v="no"/>
    <n v="0"/>
    <x v="0"/>
    <n v="15"/>
    <x v="0"/>
    <n v="0"/>
    <s v="RI"/>
    <s v="360-1776"/>
    <s v="Male"/>
    <n v="26"/>
    <s v="Yes"/>
    <s v="No"/>
    <x v="0"/>
    <x v="0"/>
    <s v="No"/>
    <x v="0"/>
    <x v="0"/>
    <n v="34"/>
    <n v="267"/>
    <x v="0"/>
    <s v="0"/>
    <x v="1"/>
    <x v="0"/>
    <x v="0"/>
    <x v="0"/>
    <x v="0"/>
    <s v="&lt; 10"/>
  </r>
  <r>
    <s v="6132-FCLD"/>
    <x v="0"/>
    <x v="26"/>
    <n v="102"/>
    <n v="253"/>
    <n v="0"/>
    <n v="0"/>
    <s v="No"/>
    <s v="no"/>
    <n v="0"/>
    <x v="0"/>
    <n v="8"/>
    <x v="0"/>
    <n v="0"/>
    <s v="MS"/>
    <s v="411-3578"/>
    <s v="Male"/>
    <n v="35"/>
    <s v="No"/>
    <s v="No"/>
    <x v="0"/>
    <x v="0"/>
    <s v="No"/>
    <x v="1"/>
    <x v="1"/>
    <n v="28"/>
    <n v="1778"/>
    <x v="0"/>
    <s v="0"/>
    <x v="0"/>
    <x v="0"/>
    <x v="0"/>
    <x v="0"/>
    <x v="0"/>
    <s v="&gt; 40"/>
  </r>
  <r>
    <s v="0976-BXVF"/>
    <x v="0"/>
    <x v="51"/>
    <n v="44"/>
    <n v="94.3"/>
    <n v="0"/>
    <n v="0"/>
    <s v="No"/>
    <s v="no"/>
    <n v="0"/>
    <x v="1"/>
    <n v="9"/>
    <x v="1"/>
    <n v="39"/>
    <s v="NE"/>
    <s v="350-1532"/>
    <s v="Male"/>
    <n v="71"/>
    <s v="No"/>
    <s v="Yes"/>
    <x v="0"/>
    <x v="0"/>
    <s v="No"/>
    <x v="2"/>
    <x v="2"/>
    <n v="19"/>
    <n v="443"/>
    <x v="0"/>
    <s v="0"/>
    <x v="2"/>
    <x v="0"/>
    <x v="0"/>
    <x v="0"/>
    <x v="0"/>
    <s v="10 - 40"/>
  </r>
  <r>
    <s v="5128-DCDW"/>
    <x v="0"/>
    <x v="45"/>
    <n v="225"/>
    <n v="518.5"/>
    <n v="0"/>
    <n v="0"/>
    <s v="No"/>
    <s v="no"/>
    <n v="0"/>
    <x v="2"/>
    <n v="24"/>
    <x v="0"/>
    <n v="0"/>
    <s v="KY"/>
    <s v="407-9290"/>
    <s v="Female"/>
    <n v="24"/>
    <s v="Yes"/>
    <s v="No"/>
    <x v="0"/>
    <x v="0"/>
    <s v="Yes"/>
    <x v="1"/>
    <x v="1"/>
    <n v="62"/>
    <n v="3220"/>
    <x v="0"/>
    <s v="0"/>
    <x v="1"/>
    <x v="0"/>
    <x v="0"/>
    <x v="0"/>
    <x v="0"/>
    <s v="&gt; 40"/>
  </r>
  <r>
    <s v="6896-ROVB"/>
    <x v="0"/>
    <x v="25"/>
    <n v="85"/>
    <n v="241.6"/>
    <n v="0"/>
    <n v="0"/>
    <s v="No"/>
    <s v="no"/>
    <n v="0"/>
    <x v="0"/>
    <n v="1"/>
    <x v="0"/>
    <n v="0"/>
    <s v="SD"/>
    <s v="358-6672"/>
    <s v="Female"/>
    <n v="59"/>
    <s v="No"/>
    <s v="No"/>
    <x v="0"/>
    <x v="0"/>
    <s v="Yes"/>
    <x v="2"/>
    <x v="0"/>
    <n v="19"/>
    <n v="1121"/>
    <x v="0"/>
    <s v="0"/>
    <x v="0"/>
    <x v="0"/>
    <x v="0"/>
    <x v="1"/>
    <x v="0"/>
    <s v="&gt; 40"/>
  </r>
  <r>
    <s v="6100-RWDE"/>
    <x v="0"/>
    <x v="52"/>
    <n v="71"/>
    <n v="201.7"/>
    <n v="0"/>
    <n v="0"/>
    <s v="No"/>
    <s v="no"/>
    <n v="0"/>
    <x v="1"/>
    <n v="0"/>
    <x v="1"/>
    <n v="0"/>
    <s v="KS"/>
    <s v="336-7357"/>
    <s v="Female"/>
    <n v="35"/>
    <s v="No"/>
    <s v="No"/>
    <x v="0"/>
    <x v="0"/>
    <s v="No"/>
    <x v="1"/>
    <x v="2"/>
    <n v="9"/>
    <n v="193"/>
    <x v="0"/>
    <s v="0"/>
    <x v="0"/>
    <x v="0"/>
    <x v="0"/>
    <x v="1"/>
    <x v="0"/>
    <s v="10 - 40"/>
  </r>
  <r>
    <s v="4201-UXYR"/>
    <x v="0"/>
    <x v="14"/>
    <n v="337"/>
    <n v="850.8"/>
    <n v="0"/>
    <n v="0"/>
    <s v="No"/>
    <s v="no"/>
    <n v="0"/>
    <x v="1"/>
    <n v="27"/>
    <x v="0"/>
    <n v="0"/>
    <s v="CO"/>
    <s v="394-6668"/>
    <s v="Male"/>
    <n v="25"/>
    <s v="Yes"/>
    <s v="No"/>
    <x v="0"/>
    <x v="0"/>
    <s v="Yes"/>
    <x v="2"/>
    <x v="0"/>
    <n v="41"/>
    <n v="2917"/>
    <x v="0"/>
    <s v="0"/>
    <x v="1"/>
    <x v="0"/>
    <x v="0"/>
    <x v="0"/>
    <x v="0"/>
    <s v="&gt; 40"/>
  </r>
  <r>
    <s v="7394-TDLQ"/>
    <x v="0"/>
    <x v="18"/>
    <n v="149"/>
    <n v="278.89999999999998"/>
    <n v="0"/>
    <n v="0"/>
    <s v="No"/>
    <s v="no"/>
    <n v="0"/>
    <x v="2"/>
    <n v="0"/>
    <x v="1"/>
    <n v="0"/>
    <s v="WA"/>
    <s v="355-1735"/>
    <s v="Male"/>
    <n v="42"/>
    <s v="No"/>
    <s v="No"/>
    <x v="0"/>
    <x v="0"/>
    <s v="No"/>
    <x v="2"/>
    <x v="1"/>
    <n v="11"/>
    <n v="213"/>
    <x v="0"/>
    <s v="0"/>
    <x v="0"/>
    <x v="0"/>
    <x v="0"/>
    <x v="1"/>
    <x v="0"/>
    <s v="10 - 40"/>
  </r>
  <r>
    <s v="6289-MEER"/>
    <x v="0"/>
    <x v="44"/>
    <n v="103"/>
    <n v="251"/>
    <n v="186"/>
    <n v="483.6"/>
    <s v="Yes"/>
    <s v="yes"/>
    <n v="0"/>
    <x v="0"/>
    <n v="12"/>
    <x v="1"/>
    <n v="64"/>
    <s v="SC"/>
    <s v="340-4972"/>
    <s v="Male"/>
    <n v="80"/>
    <s v="No"/>
    <s v="Yes"/>
    <x v="0"/>
    <x v="0"/>
    <s v="No"/>
    <x v="2"/>
    <x v="0"/>
    <n v="44"/>
    <n v="1388"/>
    <x v="0"/>
    <s v="0"/>
    <x v="2"/>
    <x v="0"/>
    <x v="0"/>
    <x v="0"/>
    <x v="0"/>
    <s v="10 - 40"/>
  </r>
  <r>
    <s v="6068-CARH"/>
    <x v="0"/>
    <x v="34"/>
    <n v="187"/>
    <n v="558.29999999999995"/>
    <n v="168"/>
    <n v="744.8"/>
    <s v="Yes"/>
    <s v="yes"/>
    <n v="0"/>
    <x v="0"/>
    <n v="10"/>
    <x v="0"/>
    <n v="0"/>
    <s v="RI"/>
    <s v="417-4826"/>
    <s v="Female"/>
    <n v="21"/>
    <s v="Yes"/>
    <s v="No"/>
    <x v="0"/>
    <x v="0"/>
    <s v="Yes"/>
    <x v="2"/>
    <x v="1"/>
    <n v="27"/>
    <n v="1484"/>
    <x v="0"/>
    <s v="0"/>
    <x v="1"/>
    <x v="0"/>
    <x v="0"/>
    <x v="0"/>
    <x v="0"/>
    <s v="&gt; 40"/>
  </r>
  <r>
    <s v="2697-AQQV"/>
    <x v="0"/>
    <x v="32"/>
    <n v="22"/>
    <n v="75.099999999999994"/>
    <n v="0"/>
    <n v="0"/>
    <s v="No"/>
    <s v="no"/>
    <n v="0"/>
    <x v="2"/>
    <n v="3"/>
    <x v="0"/>
    <n v="0"/>
    <s v="KY"/>
    <s v="417-6683"/>
    <s v="Male"/>
    <n v="34"/>
    <s v="No"/>
    <s v="No"/>
    <x v="0"/>
    <x v="0"/>
    <s v="Yes"/>
    <x v="0"/>
    <x v="0"/>
    <n v="40"/>
    <n v="434"/>
    <x v="0"/>
    <s v="0"/>
    <x v="0"/>
    <x v="0"/>
    <x v="0"/>
    <x v="0"/>
    <x v="0"/>
    <s v="10 - 40"/>
  </r>
  <r>
    <s v="5698-NIUV"/>
    <x v="0"/>
    <x v="58"/>
    <n v="105"/>
    <n v="299.89999999999998"/>
    <n v="0"/>
    <n v="0"/>
    <s v="No"/>
    <s v="no"/>
    <n v="0"/>
    <x v="2"/>
    <n v="3"/>
    <x v="0"/>
    <n v="0"/>
    <s v="SC"/>
    <s v="364-9425"/>
    <s v="Male"/>
    <n v="41"/>
    <s v="No"/>
    <s v="No"/>
    <x v="0"/>
    <x v="0"/>
    <s v="No"/>
    <x v="1"/>
    <x v="2"/>
    <n v="36"/>
    <n v="990"/>
    <x v="0"/>
    <s v="0"/>
    <x v="0"/>
    <x v="0"/>
    <x v="0"/>
    <x v="0"/>
    <x v="0"/>
    <s v="10 - 40"/>
  </r>
  <r>
    <s v="2570-DEXX"/>
    <x v="0"/>
    <x v="28"/>
    <n v="45"/>
    <n v="179.3"/>
    <n v="0"/>
    <n v="0"/>
    <s v="No"/>
    <s v="no"/>
    <n v="0"/>
    <x v="0"/>
    <n v="12"/>
    <x v="1"/>
    <n v="78"/>
    <s v="MT"/>
    <s v="420-5652"/>
    <s v="Female"/>
    <n v="57"/>
    <s v="No"/>
    <s v="No"/>
    <x v="0"/>
    <x v="0"/>
    <s v="No"/>
    <x v="2"/>
    <x v="2"/>
    <n v="17"/>
    <n v="614"/>
    <x v="0"/>
    <s v="0"/>
    <x v="0"/>
    <x v="0"/>
    <x v="0"/>
    <x v="0"/>
    <x v="0"/>
    <s v="10 - 40"/>
  </r>
  <r>
    <s v="1706-WHKP"/>
    <x v="0"/>
    <x v="21"/>
    <n v="133"/>
    <n v="320.10000000000002"/>
    <n v="0"/>
    <n v="0"/>
    <s v="No"/>
    <s v="no"/>
    <n v="0"/>
    <x v="2"/>
    <n v="3"/>
    <x v="0"/>
    <n v="0"/>
    <s v="VA"/>
    <s v="334-5634"/>
    <s v="Male"/>
    <n v="36"/>
    <s v="No"/>
    <s v="No"/>
    <x v="0"/>
    <x v="0"/>
    <s v="Yes"/>
    <x v="1"/>
    <x v="2"/>
    <n v="39"/>
    <n v="1803"/>
    <x v="0"/>
    <s v="0"/>
    <x v="0"/>
    <x v="0"/>
    <x v="0"/>
    <x v="0"/>
    <x v="0"/>
    <s v="&gt; 40"/>
  </r>
  <r>
    <s v="1095-BAWV"/>
    <x v="0"/>
    <x v="53"/>
    <n v="70"/>
    <n v="190.9"/>
    <n v="0"/>
    <n v="0"/>
    <s v="No"/>
    <s v="no"/>
    <n v="0"/>
    <x v="2"/>
    <n v="10"/>
    <x v="0"/>
    <n v="0"/>
    <s v="MA"/>
    <s v="403-4200"/>
    <s v="Female"/>
    <n v="58"/>
    <s v="No"/>
    <s v="No"/>
    <x v="0"/>
    <x v="0"/>
    <s v="No"/>
    <x v="0"/>
    <x v="0"/>
    <n v="55"/>
    <n v="878"/>
    <x v="0"/>
    <s v="0"/>
    <x v="0"/>
    <x v="0"/>
    <x v="0"/>
    <x v="0"/>
    <x v="0"/>
    <s v="10 - 40"/>
  </r>
  <r>
    <s v="9699-YBLS"/>
    <x v="0"/>
    <x v="52"/>
    <n v="155"/>
    <n v="301.8"/>
    <n v="0"/>
    <n v="0"/>
    <s v="No"/>
    <s v="no"/>
    <n v="0"/>
    <x v="0"/>
    <n v="0"/>
    <x v="1"/>
    <n v="0"/>
    <s v="MD"/>
    <s v="369-2899"/>
    <s v="Male"/>
    <n v="66"/>
    <s v="No"/>
    <s v="Yes"/>
    <x v="0"/>
    <x v="0"/>
    <s v="No"/>
    <x v="1"/>
    <x v="2"/>
    <n v="12"/>
    <n v="267"/>
    <x v="0"/>
    <s v="0"/>
    <x v="2"/>
    <x v="0"/>
    <x v="0"/>
    <x v="1"/>
    <x v="0"/>
    <s v="10 - 40"/>
  </r>
  <r>
    <s v="1854-BLUI"/>
    <x v="0"/>
    <x v="40"/>
    <n v="257"/>
    <n v="682"/>
    <n v="0"/>
    <n v="0"/>
    <s v="No"/>
    <s v="no"/>
    <n v="0"/>
    <x v="0"/>
    <n v="19"/>
    <x v="0"/>
    <n v="0"/>
    <s v="CO"/>
    <s v="388-8722"/>
    <s v="Male"/>
    <n v="21"/>
    <s v="Yes"/>
    <s v="No"/>
    <x v="0"/>
    <x v="0"/>
    <s v="Yes"/>
    <x v="2"/>
    <x v="2"/>
    <n v="23"/>
    <n v="1571"/>
    <x v="0"/>
    <s v="0"/>
    <x v="1"/>
    <x v="0"/>
    <x v="0"/>
    <x v="0"/>
    <x v="0"/>
    <s v="&gt; 40"/>
  </r>
  <r>
    <s v="4966-YSKZ"/>
    <x v="0"/>
    <x v="61"/>
    <n v="47"/>
    <n v="118.2"/>
    <n v="0"/>
    <n v="0"/>
    <s v="No"/>
    <s v="no"/>
    <n v="0"/>
    <x v="2"/>
    <n v="2"/>
    <x v="0"/>
    <n v="0"/>
    <s v="PA"/>
    <s v="334-5223"/>
    <s v="Female"/>
    <n v="63"/>
    <s v="No"/>
    <s v="No"/>
    <x v="0"/>
    <x v="0"/>
    <s v="Yes"/>
    <x v="2"/>
    <x v="2"/>
    <n v="46"/>
    <n v="391"/>
    <x v="0"/>
    <s v="0"/>
    <x v="0"/>
    <x v="0"/>
    <x v="0"/>
    <x v="1"/>
    <x v="0"/>
    <s v="&lt; 10"/>
  </r>
  <r>
    <s v="5203-LPYA"/>
    <x v="0"/>
    <x v="68"/>
    <n v="14"/>
    <n v="41"/>
    <n v="0"/>
    <n v="0"/>
    <s v="No"/>
    <s v="no"/>
    <n v="0"/>
    <x v="0"/>
    <n v="0"/>
    <x v="1"/>
    <n v="0"/>
    <s v="TX"/>
    <s v="340-8323"/>
    <s v="Female"/>
    <n v="33"/>
    <s v="No"/>
    <s v="No"/>
    <x v="0"/>
    <x v="0"/>
    <s v="No"/>
    <x v="0"/>
    <x v="2"/>
    <n v="13"/>
    <n v="74"/>
    <x v="0"/>
    <s v="0"/>
    <x v="0"/>
    <x v="0"/>
    <x v="0"/>
    <x v="1"/>
    <x v="0"/>
    <s v="&lt; 10"/>
  </r>
  <r>
    <s v="0258-BKVP"/>
    <x v="0"/>
    <x v="54"/>
    <n v="133"/>
    <n v="326.60000000000002"/>
    <n v="0"/>
    <n v="0"/>
    <s v="No"/>
    <s v="no"/>
    <n v="0"/>
    <x v="0"/>
    <n v="3"/>
    <x v="0"/>
    <n v="0"/>
    <s v="NY"/>
    <s v="337-6851"/>
    <s v="Male"/>
    <n v="46"/>
    <s v="No"/>
    <s v="No"/>
    <x v="0"/>
    <x v="0"/>
    <s v="No"/>
    <x v="2"/>
    <x v="2"/>
    <n v="22"/>
    <n v="1195"/>
    <x v="0"/>
    <s v="0"/>
    <x v="0"/>
    <x v="0"/>
    <x v="0"/>
    <x v="0"/>
    <x v="0"/>
    <s v="&gt; 40"/>
  </r>
  <r>
    <s v="9382-SFTS"/>
    <x v="0"/>
    <x v="63"/>
    <n v="161"/>
    <n v="361.6"/>
    <n v="0"/>
    <n v="0"/>
    <s v="No"/>
    <s v="no"/>
    <n v="0"/>
    <x v="1"/>
    <n v="1"/>
    <x v="0"/>
    <n v="0"/>
    <s v="TX"/>
    <s v="358-7914"/>
    <s v="Male"/>
    <n v="60"/>
    <s v="No"/>
    <s v="No"/>
    <x v="0"/>
    <x v="0"/>
    <s v="Yes"/>
    <x v="2"/>
    <x v="0"/>
    <n v="32"/>
    <n v="2332"/>
    <x v="0"/>
    <s v="0"/>
    <x v="0"/>
    <x v="0"/>
    <x v="0"/>
    <x v="1"/>
    <x v="0"/>
    <s v="&gt; 40"/>
  </r>
  <r>
    <s v="5912-RMRJ"/>
    <x v="0"/>
    <x v="73"/>
    <n v="44"/>
    <n v="117.3"/>
    <n v="0"/>
    <n v="0"/>
    <s v="No"/>
    <s v="no"/>
    <n v="0"/>
    <x v="1"/>
    <n v="0"/>
    <x v="1"/>
    <n v="0"/>
    <s v="OR"/>
    <s v="386-8536"/>
    <s v="Female"/>
    <n v="67"/>
    <s v="No"/>
    <s v="Yes"/>
    <x v="0"/>
    <x v="0"/>
    <s v="No"/>
    <x v="1"/>
    <x v="2"/>
    <n v="10"/>
    <n v="287"/>
    <x v="0"/>
    <s v="0"/>
    <x v="2"/>
    <x v="0"/>
    <x v="0"/>
    <x v="1"/>
    <x v="0"/>
    <s v="10 - 40"/>
  </r>
  <r>
    <s v="6618-GWHQ"/>
    <x v="0"/>
    <x v="28"/>
    <n v="258"/>
    <n v="583.1"/>
    <n v="0"/>
    <n v="0"/>
    <s v="No"/>
    <s v="no"/>
    <n v="0"/>
    <x v="0"/>
    <n v="0"/>
    <x v="1"/>
    <n v="0"/>
    <s v="MD"/>
    <s v="398-4814"/>
    <s v="Male"/>
    <n v="60"/>
    <s v="No"/>
    <s v="No"/>
    <x v="0"/>
    <x v="0"/>
    <s v="No"/>
    <x v="2"/>
    <x v="0"/>
    <n v="9"/>
    <n v="323"/>
    <x v="0"/>
    <s v="0"/>
    <x v="0"/>
    <x v="0"/>
    <x v="0"/>
    <x v="1"/>
    <x v="0"/>
    <s v="10 - 40"/>
  </r>
  <r>
    <s v="5022-KDWI"/>
    <x v="0"/>
    <x v="38"/>
    <n v="204"/>
    <n v="615.20000000000005"/>
    <n v="0"/>
    <n v="0"/>
    <s v="No"/>
    <s v="no"/>
    <n v="0"/>
    <x v="2"/>
    <n v="17"/>
    <x v="0"/>
    <n v="0"/>
    <s v="SD"/>
    <s v="390-9986"/>
    <s v="Male"/>
    <n v="30"/>
    <s v="No"/>
    <s v="No"/>
    <x v="0"/>
    <x v="0"/>
    <s v="No"/>
    <x v="1"/>
    <x v="2"/>
    <n v="40"/>
    <n v="2070"/>
    <x v="0"/>
    <s v="0"/>
    <x v="1"/>
    <x v="0"/>
    <x v="0"/>
    <x v="0"/>
    <x v="0"/>
    <s v="&gt; 40"/>
  </r>
  <r>
    <s v="1447-DWUK"/>
    <x v="0"/>
    <x v="53"/>
    <n v="34"/>
    <n v="93.2"/>
    <n v="0"/>
    <n v="0"/>
    <s v="No"/>
    <s v="no"/>
    <n v="0"/>
    <x v="0"/>
    <n v="9"/>
    <x v="0"/>
    <n v="0"/>
    <s v="DE"/>
    <s v="352-5542"/>
    <s v="Female"/>
    <n v="43"/>
    <s v="No"/>
    <s v="No"/>
    <x v="0"/>
    <x v="0"/>
    <s v="No"/>
    <x v="0"/>
    <x v="0"/>
    <n v="49"/>
    <n v="757"/>
    <x v="0"/>
    <s v="0"/>
    <x v="0"/>
    <x v="0"/>
    <x v="0"/>
    <x v="0"/>
    <x v="0"/>
    <s v="10 - 40"/>
  </r>
  <r>
    <s v="1766-JZAP"/>
    <x v="0"/>
    <x v="55"/>
    <n v="24"/>
    <n v="61.9"/>
    <n v="0"/>
    <n v="0"/>
    <s v="No"/>
    <s v="no"/>
    <n v="0"/>
    <x v="0"/>
    <n v="6"/>
    <x v="0"/>
    <n v="0"/>
    <s v="SC"/>
    <s v="394-9825"/>
    <s v="Male"/>
    <n v="55"/>
    <s v="No"/>
    <s v="No"/>
    <x v="0"/>
    <x v="0"/>
    <s v="Yes"/>
    <x v="1"/>
    <x v="0"/>
    <n v="63"/>
    <n v="782"/>
    <x v="0"/>
    <s v="0"/>
    <x v="0"/>
    <x v="0"/>
    <x v="0"/>
    <x v="0"/>
    <x v="0"/>
    <s v="10 - 40"/>
  </r>
  <r>
    <s v="7437-EEMF"/>
    <x v="0"/>
    <x v="8"/>
    <n v="305"/>
    <n v="768"/>
    <n v="0"/>
    <n v="0"/>
    <s v="No"/>
    <s v="no"/>
    <n v="0"/>
    <x v="1"/>
    <n v="2"/>
    <x v="0"/>
    <n v="0"/>
    <s v="NV"/>
    <s v="387-2698"/>
    <s v="Male"/>
    <n v="77"/>
    <s v="No"/>
    <s v="Yes"/>
    <x v="0"/>
    <x v="0"/>
    <s v="No"/>
    <x v="1"/>
    <x v="0"/>
    <n v="36"/>
    <n v="2485"/>
    <x v="0"/>
    <s v="0"/>
    <x v="2"/>
    <x v="0"/>
    <x v="0"/>
    <x v="1"/>
    <x v="0"/>
    <s v="&gt; 40"/>
  </r>
  <r>
    <s v="9549-UBVU"/>
    <x v="0"/>
    <x v="59"/>
    <n v="94"/>
    <n v="204.1"/>
    <n v="69"/>
    <n v="248.4"/>
    <s v="Yes"/>
    <s v="yes"/>
    <n v="0"/>
    <x v="2"/>
    <n v="0"/>
    <x v="1"/>
    <n v="0"/>
    <s v="IL"/>
    <s v="417-1360"/>
    <s v="Female"/>
    <n v="36"/>
    <s v="No"/>
    <s v="No"/>
    <x v="0"/>
    <x v="0"/>
    <s v="No"/>
    <x v="1"/>
    <x v="2"/>
    <n v="13"/>
    <n v="290"/>
    <x v="0"/>
    <s v="0"/>
    <x v="0"/>
    <x v="0"/>
    <x v="0"/>
    <x v="1"/>
    <x v="0"/>
    <s v="10 - 40"/>
  </r>
  <r>
    <s v="2899-HEKO"/>
    <x v="0"/>
    <x v="5"/>
    <n v="27"/>
    <n v="84.6"/>
    <n v="0"/>
    <n v="0"/>
    <s v="No"/>
    <s v="no"/>
    <n v="0"/>
    <x v="2"/>
    <n v="0"/>
    <x v="1"/>
    <n v="0"/>
    <s v="SD"/>
    <s v="408-4836"/>
    <s v="Female"/>
    <n v="62"/>
    <s v="No"/>
    <s v="No"/>
    <x v="0"/>
    <x v="0"/>
    <s v="No"/>
    <x v="2"/>
    <x v="2"/>
    <n v="8"/>
    <n v="130"/>
    <x v="0"/>
    <s v="0"/>
    <x v="0"/>
    <x v="0"/>
    <x v="0"/>
    <x v="1"/>
    <x v="0"/>
    <s v="10 - 40"/>
  </r>
  <r>
    <s v="4149-VRAB"/>
    <x v="0"/>
    <x v="36"/>
    <n v="107"/>
    <n v="291.5"/>
    <n v="0"/>
    <n v="0"/>
    <s v="No"/>
    <s v="no"/>
    <n v="0"/>
    <x v="0"/>
    <n v="14"/>
    <x v="0"/>
    <n v="0"/>
    <s v="MT"/>
    <s v="387-4504"/>
    <s v="Male"/>
    <n v="22"/>
    <s v="Yes"/>
    <s v="No"/>
    <x v="0"/>
    <x v="0"/>
    <s v="Yes"/>
    <x v="1"/>
    <x v="0"/>
    <n v="24"/>
    <n v="1019"/>
    <x v="0"/>
    <s v="0"/>
    <x v="1"/>
    <x v="0"/>
    <x v="0"/>
    <x v="0"/>
    <x v="0"/>
    <s v="&gt; 40"/>
  </r>
  <r>
    <s v="3717-TQQA"/>
    <x v="0"/>
    <x v="0"/>
    <n v="6"/>
    <n v="14"/>
    <n v="0"/>
    <n v="0"/>
    <s v="No"/>
    <s v="no"/>
    <n v="0"/>
    <x v="0"/>
    <n v="4"/>
    <x v="0"/>
    <n v="0"/>
    <s v="WA"/>
    <s v="369-7903"/>
    <s v="Male"/>
    <n v="81"/>
    <s v="No"/>
    <s v="Yes"/>
    <x v="0"/>
    <x v="0"/>
    <s v="No"/>
    <x v="2"/>
    <x v="0"/>
    <n v="48"/>
    <n v="48"/>
    <x v="0"/>
    <s v="0"/>
    <x v="2"/>
    <x v="0"/>
    <x v="0"/>
    <x v="0"/>
    <x v="0"/>
    <s v="&lt; 10"/>
  </r>
  <r>
    <s v="2589-ORTA"/>
    <x v="0"/>
    <x v="0"/>
    <n v="2"/>
    <n v="5"/>
    <n v="0"/>
    <n v="0"/>
    <s v="No"/>
    <s v="no"/>
    <n v="0"/>
    <x v="0"/>
    <n v="14"/>
    <x v="1"/>
    <n v="12"/>
    <s v="NE"/>
    <s v="399-6852"/>
    <s v="Female"/>
    <n v="70"/>
    <s v="No"/>
    <s v="Yes"/>
    <x v="0"/>
    <x v="0"/>
    <s v="No"/>
    <x v="2"/>
    <x v="2"/>
    <n v="33"/>
    <n v="33"/>
    <x v="0"/>
    <s v="0"/>
    <x v="2"/>
    <x v="0"/>
    <x v="0"/>
    <x v="0"/>
    <x v="0"/>
    <s v="&lt; 10"/>
  </r>
  <r>
    <s v="8791-MBWW"/>
    <x v="0"/>
    <x v="14"/>
    <n v="149"/>
    <n v="282.89999999999998"/>
    <n v="0"/>
    <n v="0"/>
    <s v="No"/>
    <s v="no"/>
    <n v="0"/>
    <x v="0"/>
    <n v="10"/>
    <x v="0"/>
    <n v="0"/>
    <s v="IA"/>
    <s v="349-4070"/>
    <s v="Male"/>
    <n v="33"/>
    <s v="No"/>
    <s v="No"/>
    <x v="0"/>
    <x v="0"/>
    <s v="Yes"/>
    <x v="2"/>
    <x v="0"/>
    <n v="36"/>
    <n v="2579"/>
    <x v="0"/>
    <s v="0"/>
    <x v="0"/>
    <x v="0"/>
    <x v="0"/>
    <x v="0"/>
    <x v="0"/>
    <s v="&gt; 40"/>
  </r>
  <r>
    <s v="3361-NLJD"/>
    <x v="0"/>
    <x v="37"/>
    <n v="36"/>
    <n v="119"/>
    <n v="0"/>
    <n v="0"/>
    <s v="No"/>
    <s v="no"/>
    <n v="0"/>
    <x v="0"/>
    <n v="0"/>
    <x v="1"/>
    <n v="0"/>
    <s v="WI"/>
    <s v="394-6505"/>
    <s v="Male"/>
    <n v="29"/>
    <s v="Yes"/>
    <s v="No"/>
    <x v="0"/>
    <x v="0"/>
    <s v="No"/>
    <x v="2"/>
    <x v="2"/>
    <n v="10"/>
    <n v="86"/>
    <x v="0"/>
    <s v="0"/>
    <x v="1"/>
    <x v="0"/>
    <x v="0"/>
    <x v="1"/>
    <x v="0"/>
    <s v="&lt; 10"/>
  </r>
  <r>
    <s v="3687-IHVM"/>
    <x v="0"/>
    <x v="73"/>
    <n v="126"/>
    <n v="434.7"/>
    <n v="0"/>
    <n v="0"/>
    <s v="No"/>
    <s v="no"/>
    <n v="0"/>
    <x v="2"/>
    <n v="12"/>
    <x v="0"/>
    <n v="0"/>
    <s v="MT"/>
    <s v="419-3612"/>
    <s v="Female"/>
    <n v="71"/>
    <s v="No"/>
    <s v="Yes"/>
    <x v="0"/>
    <x v="0"/>
    <s v="Yes"/>
    <x v="2"/>
    <x v="0"/>
    <n v="24"/>
    <n v="690"/>
    <x v="0"/>
    <s v="0"/>
    <x v="2"/>
    <x v="0"/>
    <x v="0"/>
    <x v="0"/>
    <x v="0"/>
    <s v="10 - 40"/>
  </r>
  <r>
    <s v="9286-VQEA"/>
    <x v="0"/>
    <x v="70"/>
    <n v="123"/>
    <n v="239.7"/>
    <n v="0"/>
    <n v="0"/>
    <s v="No"/>
    <s v="no"/>
    <n v="0"/>
    <x v="0"/>
    <n v="5"/>
    <x v="0"/>
    <n v="0"/>
    <s v="GA"/>
    <s v="356-1952"/>
    <s v="Male"/>
    <n v="64"/>
    <s v="No"/>
    <s v="No"/>
    <x v="0"/>
    <x v="0"/>
    <s v="No"/>
    <x v="2"/>
    <x v="0"/>
    <n v="26"/>
    <n v="392"/>
    <x v="0"/>
    <s v="0"/>
    <x v="0"/>
    <x v="0"/>
    <x v="0"/>
    <x v="0"/>
    <x v="0"/>
    <s v="10 - 40"/>
  </r>
  <r>
    <s v="4553-VUEV"/>
    <x v="0"/>
    <x v="74"/>
    <n v="32"/>
    <n v="65.900000000000006"/>
    <n v="70"/>
    <n v="70"/>
    <s v="Yes"/>
    <s v="yes"/>
    <n v="0"/>
    <x v="2"/>
    <n v="0"/>
    <x v="1"/>
    <n v="0"/>
    <s v="MT"/>
    <s v="416-7866"/>
    <s v="Male"/>
    <n v="51"/>
    <s v="No"/>
    <s v="No"/>
    <x v="0"/>
    <x v="0"/>
    <s v="No"/>
    <x v="1"/>
    <x v="2"/>
    <n v="8"/>
    <n v="55"/>
    <x v="0"/>
    <s v="0"/>
    <x v="0"/>
    <x v="0"/>
    <x v="0"/>
    <x v="1"/>
    <x v="0"/>
    <s v="&lt; 10"/>
  </r>
  <r>
    <s v="1144-XNOE"/>
    <x v="0"/>
    <x v="60"/>
    <n v="437"/>
    <n v="1012.1"/>
    <n v="0"/>
    <n v="0"/>
    <s v="No"/>
    <s v="no"/>
    <n v="0"/>
    <x v="1"/>
    <n v="21"/>
    <x v="0"/>
    <n v="0"/>
    <s v="ND"/>
    <s v="398-1759"/>
    <s v="Female"/>
    <n v="29"/>
    <s v="Yes"/>
    <s v="No"/>
    <x v="0"/>
    <x v="0"/>
    <s v="Yes"/>
    <x v="2"/>
    <x v="0"/>
    <n v="57"/>
    <n v="3862"/>
    <x v="0"/>
    <s v="0"/>
    <x v="1"/>
    <x v="0"/>
    <x v="0"/>
    <x v="0"/>
    <x v="0"/>
    <s v="&gt; 40"/>
  </r>
  <r>
    <s v="9172-WIPR"/>
    <x v="0"/>
    <x v="30"/>
    <n v="5"/>
    <n v="10.7"/>
    <n v="0"/>
    <n v="0"/>
    <s v="No"/>
    <s v="no"/>
    <n v="0"/>
    <x v="0"/>
    <n v="2"/>
    <x v="0"/>
    <n v="0"/>
    <s v="SD"/>
    <s v="412-7278"/>
    <s v="Male"/>
    <n v="35"/>
    <s v="No"/>
    <s v="No"/>
    <x v="0"/>
    <x v="0"/>
    <s v="Yes"/>
    <x v="0"/>
    <x v="0"/>
    <n v="40"/>
    <n v="107"/>
    <x v="0"/>
    <s v="0"/>
    <x v="0"/>
    <x v="0"/>
    <x v="0"/>
    <x v="1"/>
    <x v="0"/>
    <s v="&lt; 10"/>
  </r>
  <r>
    <s v="3874-YKTE"/>
    <x v="0"/>
    <x v="10"/>
    <n v="374"/>
    <n v="962.2"/>
    <n v="0"/>
    <n v="0"/>
    <s v="No"/>
    <s v="no"/>
    <n v="0"/>
    <x v="0"/>
    <n v="10"/>
    <x v="0"/>
    <n v="0"/>
    <s v="OH"/>
    <s v="386-5684"/>
    <s v="Female"/>
    <n v="36"/>
    <s v="No"/>
    <s v="No"/>
    <x v="0"/>
    <x v="0"/>
    <s v="Yes"/>
    <x v="0"/>
    <x v="0"/>
    <n v="55"/>
    <n v="3752"/>
    <x v="0"/>
    <s v="0"/>
    <x v="0"/>
    <x v="0"/>
    <x v="0"/>
    <x v="0"/>
    <x v="0"/>
    <s v="&gt; 40"/>
  </r>
  <r>
    <s v="9733-PCGY"/>
    <x v="0"/>
    <x v="14"/>
    <n v="369"/>
    <n v="922.5"/>
    <n v="0"/>
    <n v="0"/>
    <s v="No"/>
    <s v="no"/>
    <n v="0"/>
    <x v="0"/>
    <n v="3"/>
    <x v="0"/>
    <n v="0"/>
    <s v="MT"/>
    <s v="334-4354"/>
    <s v="Female"/>
    <n v="43"/>
    <s v="No"/>
    <s v="No"/>
    <x v="0"/>
    <x v="0"/>
    <s v="Yes"/>
    <x v="2"/>
    <x v="0"/>
    <n v="28"/>
    <n v="1998"/>
    <x v="0"/>
    <s v="0"/>
    <x v="0"/>
    <x v="0"/>
    <x v="0"/>
    <x v="0"/>
    <x v="0"/>
    <s v="&gt; 40"/>
  </r>
  <r>
    <s v="6640-EDBQ"/>
    <x v="0"/>
    <x v="35"/>
    <n v="274"/>
    <n v="666.8"/>
    <n v="0"/>
    <n v="0"/>
    <s v="No"/>
    <s v="no"/>
    <n v="0"/>
    <x v="0"/>
    <n v="6"/>
    <x v="0"/>
    <n v="0"/>
    <s v="NV"/>
    <s v="330-3429"/>
    <s v="Female"/>
    <n v="34"/>
    <s v="No"/>
    <s v="No"/>
    <x v="0"/>
    <x v="0"/>
    <s v="Yes"/>
    <x v="0"/>
    <x v="0"/>
    <n v="61"/>
    <n v="2899"/>
    <x v="0"/>
    <s v="0"/>
    <x v="0"/>
    <x v="0"/>
    <x v="0"/>
    <x v="0"/>
    <x v="0"/>
    <s v="&gt; 40"/>
  </r>
  <r>
    <s v="4333-QGSX"/>
    <x v="0"/>
    <x v="21"/>
    <n v="107"/>
    <n v="228.9"/>
    <n v="0"/>
    <n v="0"/>
    <s v="No"/>
    <s v="no"/>
    <n v="0"/>
    <x v="2"/>
    <n v="18"/>
    <x v="0"/>
    <n v="0"/>
    <s v="LA"/>
    <s v="353-5557"/>
    <s v="Male"/>
    <n v="33"/>
    <s v="No"/>
    <s v="No"/>
    <x v="0"/>
    <x v="0"/>
    <s v="Yes"/>
    <x v="0"/>
    <x v="2"/>
    <n v="49"/>
    <n v="2228"/>
    <x v="0"/>
    <s v="0"/>
    <x v="0"/>
    <x v="0"/>
    <x v="0"/>
    <x v="0"/>
    <x v="0"/>
    <s v="&gt; 40"/>
  </r>
  <r>
    <s v="1128-YZJX"/>
    <x v="0"/>
    <x v="9"/>
    <n v="143"/>
    <n v="353.1"/>
    <n v="0"/>
    <n v="0"/>
    <s v="No"/>
    <s v="no"/>
    <n v="0"/>
    <x v="1"/>
    <n v="2"/>
    <x v="1"/>
    <n v="6"/>
    <s v="VT"/>
    <s v="411-5334"/>
    <s v="Male"/>
    <n v="52"/>
    <s v="No"/>
    <s v="No"/>
    <x v="0"/>
    <x v="0"/>
    <s v="No"/>
    <x v="0"/>
    <x v="0"/>
    <n v="39"/>
    <n v="1977"/>
    <x v="0"/>
    <s v="0"/>
    <x v="0"/>
    <x v="0"/>
    <x v="0"/>
    <x v="1"/>
    <x v="0"/>
    <s v="&gt; 40"/>
  </r>
  <r>
    <s v="3868-UINY"/>
    <x v="0"/>
    <x v="63"/>
    <n v="217"/>
    <n v="862.1"/>
    <n v="0"/>
    <n v="0"/>
    <s v="No"/>
    <s v="no"/>
    <n v="0"/>
    <x v="1"/>
    <n v="6"/>
    <x v="0"/>
    <n v="0"/>
    <s v="CT"/>
    <s v="374-7285"/>
    <s v="Male"/>
    <n v="42"/>
    <s v="No"/>
    <s v="No"/>
    <x v="0"/>
    <x v="0"/>
    <s v="Yes"/>
    <x v="2"/>
    <x v="0"/>
    <n v="52"/>
    <n v="3741"/>
    <x v="0"/>
    <s v="0"/>
    <x v="0"/>
    <x v="0"/>
    <x v="0"/>
    <x v="0"/>
    <x v="0"/>
    <s v="&gt; 40"/>
  </r>
  <r>
    <s v="8479-CFJA"/>
    <x v="0"/>
    <x v="8"/>
    <n v="121"/>
    <n v="420"/>
    <n v="0"/>
    <n v="0"/>
    <s v="No"/>
    <s v="no"/>
    <n v="0"/>
    <x v="1"/>
    <n v="7"/>
    <x v="0"/>
    <n v="0"/>
    <s v="MI"/>
    <s v="357-7875"/>
    <s v="Male"/>
    <n v="34"/>
    <s v="No"/>
    <s v="No"/>
    <x v="0"/>
    <x v="0"/>
    <s v="Yes"/>
    <x v="2"/>
    <x v="0"/>
    <n v="34"/>
    <n v="2397"/>
    <x v="0"/>
    <s v="0"/>
    <x v="0"/>
    <x v="0"/>
    <x v="0"/>
    <x v="0"/>
    <x v="0"/>
    <s v="&gt; 40"/>
  </r>
  <r>
    <s v="0138-KFWF"/>
    <x v="0"/>
    <x v="60"/>
    <n v="220"/>
    <n v="602.5"/>
    <n v="0"/>
    <n v="0"/>
    <s v="No"/>
    <s v="no"/>
    <n v="0"/>
    <x v="2"/>
    <n v="0"/>
    <x v="1"/>
    <n v="0"/>
    <s v="ME"/>
    <s v="345-9598"/>
    <s v="Female"/>
    <n v="49"/>
    <s v="No"/>
    <s v="No"/>
    <x v="0"/>
    <x v="0"/>
    <s v="No"/>
    <x v="2"/>
    <x v="2"/>
    <n v="16"/>
    <n v="1061"/>
    <x v="0"/>
    <s v="0"/>
    <x v="0"/>
    <x v="0"/>
    <x v="0"/>
    <x v="1"/>
    <x v="0"/>
    <s v="&gt; 40"/>
  </r>
  <r>
    <s v="2821-GFNX"/>
    <x v="0"/>
    <x v="45"/>
    <n v="310"/>
    <n v="519.1"/>
    <n v="0"/>
    <n v="0"/>
    <s v="No"/>
    <s v="no"/>
    <n v="0"/>
    <x v="1"/>
    <n v="2"/>
    <x v="0"/>
    <n v="0"/>
    <s v="MD"/>
    <s v="353-3203"/>
    <s v="Male"/>
    <n v="63"/>
    <s v="No"/>
    <s v="No"/>
    <x v="0"/>
    <x v="0"/>
    <s v="No"/>
    <x v="1"/>
    <x v="0"/>
    <n v="49"/>
    <n v="2538"/>
    <x v="0"/>
    <s v="0"/>
    <x v="0"/>
    <x v="0"/>
    <x v="0"/>
    <x v="1"/>
    <x v="0"/>
    <s v="&gt; 40"/>
  </r>
  <r>
    <s v="1963-LYSY"/>
    <x v="0"/>
    <x v="44"/>
    <n v="159"/>
    <n v="466.9"/>
    <n v="0"/>
    <n v="0"/>
    <s v="No"/>
    <s v="no"/>
    <n v="0"/>
    <x v="0"/>
    <n v="0"/>
    <x v="1"/>
    <n v="0"/>
    <s v="VA"/>
    <s v="330-7486"/>
    <s v="Female"/>
    <n v="55"/>
    <s v="No"/>
    <s v="No"/>
    <x v="0"/>
    <x v="0"/>
    <s v="No"/>
    <x v="1"/>
    <x v="0"/>
    <n v="13"/>
    <n v="393"/>
    <x v="0"/>
    <s v="0"/>
    <x v="0"/>
    <x v="0"/>
    <x v="0"/>
    <x v="1"/>
    <x v="0"/>
    <s v="10 - 40"/>
  </r>
  <r>
    <s v="1400-MHPG"/>
    <x v="0"/>
    <x v="49"/>
    <n v="171"/>
    <n v="509.1"/>
    <n v="0"/>
    <n v="0"/>
    <s v="No"/>
    <s v="no"/>
    <n v="0"/>
    <x v="2"/>
    <n v="19"/>
    <x v="1"/>
    <n v="0"/>
    <s v="NJ"/>
    <s v="397-6425"/>
    <s v="Female"/>
    <n v="28"/>
    <s v="Yes"/>
    <s v="No"/>
    <x v="0"/>
    <x v="0"/>
    <s v="No"/>
    <x v="0"/>
    <x v="0"/>
    <n v="31"/>
    <n v="1039"/>
    <x v="0"/>
    <s v="0"/>
    <x v="1"/>
    <x v="0"/>
    <x v="0"/>
    <x v="0"/>
    <x v="0"/>
    <s v="10 - 40"/>
  </r>
  <r>
    <s v="5242-PWRI"/>
    <x v="0"/>
    <x v="23"/>
    <n v="203"/>
    <n v="526.79999999999995"/>
    <n v="0"/>
    <n v="0"/>
    <s v="No"/>
    <s v="no"/>
    <n v="0"/>
    <x v="1"/>
    <n v="3"/>
    <x v="0"/>
    <n v="0"/>
    <s v="DC"/>
    <s v="406-5023"/>
    <s v="Male"/>
    <n v="69"/>
    <s v="No"/>
    <s v="Yes"/>
    <x v="0"/>
    <x v="0"/>
    <s v="Yes"/>
    <x v="1"/>
    <x v="0"/>
    <n v="48"/>
    <n v="3159"/>
    <x v="0"/>
    <s v="0"/>
    <x v="2"/>
    <x v="0"/>
    <x v="0"/>
    <x v="0"/>
    <x v="0"/>
    <s v="&gt; 40"/>
  </r>
  <r>
    <s v="4418-OHSR"/>
    <x v="0"/>
    <x v="21"/>
    <n v="313"/>
    <n v="556.1"/>
    <n v="0"/>
    <n v="0"/>
    <s v="No"/>
    <s v="no"/>
    <n v="0"/>
    <x v="1"/>
    <n v="6"/>
    <x v="0"/>
    <n v="0"/>
    <s v="DC"/>
    <s v="368-2458"/>
    <s v="Male"/>
    <n v="48"/>
    <s v="No"/>
    <s v="No"/>
    <x v="0"/>
    <x v="0"/>
    <s v="No"/>
    <x v="0"/>
    <x v="2"/>
    <n v="56"/>
    <n v="2591"/>
    <x v="0"/>
    <s v="0"/>
    <x v="0"/>
    <x v="0"/>
    <x v="0"/>
    <x v="0"/>
    <x v="0"/>
    <s v="&gt; 40"/>
  </r>
  <r>
    <s v="2996-GGQA"/>
    <x v="0"/>
    <x v="46"/>
    <n v="307"/>
    <n v="483.2"/>
    <n v="0"/>
    <n v="0"/>
    <s v="No"/>
    <s v="no"/>
    <n v="0"/>
    <x v="2"/>
    <n v="0"/>
    <x v="1"/>
    <n v="0"/>
    <s v="WI"/>
    <s v="412-8811"/>
    <s v="Male"/>
    <n v="41"/>
    <s v="No"/>
    <s v="No"/>
    <x v="0"/>
    <x v="0"/>
    <s v="No"/>
    <x v="1"/>
    <x v="0"/>
    <n v="7"/>
    <n v="285"/>
    <x v="0"/>
    <s v="0"/>
    <x v="0"/>
    <x v="0"/>
    <x v="0"/>
    <x v="1"/>
    <x v="0"/>
    <s v="10 - 40"/>
  </r>
  <r>
    <s v="7149-LHRK"/>
    <x v="0"/>
    <x v="50"/>
    <n v="82"/>
    <n v="213.9"/>
    <n v="0"/>
    <n v="0"/>
    <s v="No"/>
    <s v="no"/>
    <n v="0"/>
    <x v="2"/>
    <n v="0"/>
    <x v="1"/>
    <n v="0"/>
    <s v="IN"/>
    <s v="413-3990"/>
    <s v="Male"/>
    <n v="29"/>
    <s v="Yes"/>
    <s v="No"/>
    <x v="0"/>
    <x v="0"/>
    <s v="No"/>
    <x v="0"/>
    <x v="2"/>
    <n v="12"/>
    <n v="175"/>
    <x v="0"/>
    <s v="0"/>
    <x v="1"/>
    <x v="0"/>
    <x v="0"/>
    <x v="1"/>
    <x v="0"/>
    <s v="10 - 40"/>
  </r>
  <r>
    <s v="8451-XHGL"/>
    <x v="0"/>
    <x v="47"/>
    <n v="299"/>
    <n v="608.9"/>
    <n v="0"/>
    <n v="0"/>
    <s v="No"/>
    <s v="no"/>
    <n v="0"/>
    <x v="2"/>
    <n v="5"/>
    <x v="1"/>
    <n v="6"/>
    <s v="ID"/>
    <s v="394-4512"/>
    <s v="Male"/>
    <n v="73"/>
    <s v="No"/>
    <s v="Yes"/>
    <x v="0"/>
    <x v="0"/>
    <s v="Yes"/>
    <x v="2"/>
    <x v="0"/>
    <n v="65"/>
    <n v="3597"/>
    <x v="0"/>
    <s v="0"/>
    <x v="2"/>
    <x v="0"/>
    <x v="0"/>
    <x v="0"/>
    <x v="0"/>
    <s v="&gt; 40"/>
  </r>
  <r>
    <s v="3791-FJQR"/>
    <x v="0"/>
    <x v="20"/>
    <n v="23"/>
    <n v="65.400000000000006"/>
    <n v="26"/>
    <n v="131.30000000000001"/>
    <s v="Yes"/>
    <s v="yes"/>
    <n v="0"/>
    <x v="1"/>
    <n v="14"/>
    <x v="0"/>
    <n v="0"/>
    <s v="NH"/>
    <s v="400-8538"/>
    <s v="Female"/>
    <n v="21"/>
    <s v="Yes"/>
    <s v="No"/>
    <x v="0"/>
    <x v="0"/>
    <s v="No"/>
    <x v="1"/>
    <x v="2"/>
    <n v="21"/>
    <n v="279"/>
    <x v="0"/>
    <s v="0"/>
    <x v="1"/>
    <x v="0"/>
    <x v="0"/>
    <x v="0"/>
    <x v="0"/>
    <s v="10 - 40"/>
  </r>
  <r>
    <s v="5859-GNBY"/>
    <x v="0"/>
    <x v="70"/>
    <n v="131"/>
    <n v="245.7"/>
    <n v="0"/>
    <n v="0"/>
    <s v="No"/>
    <s v="no"/>
    <n v="0"/>
    <x v="2"/>
    <n v="3"/>
    <x v="0"/>
    <n v="0"/>
    <s v="AZ"/>
    <s v="390-1552"/>
    <s v="Male"/>
    <n v="55"/>
    <s v="No"/>
    <s v="No"/>
    <x v="0"/>
    <x v="0"/>
    <s v="No"/>
    <x v="1"/>
    <x v="2"/>
    <n v="31"/>
    <n v="476"/>
    <x v="0"/>
    <s v="0"/>
    <x v="0"/>
    <x v="0"/>
    <x v="0"/>
    <x v="0"/>
    <x v="0"/>
    <s v="10 - 40"/>
  </r>
  <r>
    <s v="8369-BGQL"/>
    <x v="0"/>
    <x v="14"/>
    <n v="87"/>
    <n v="284.5"/>
    <n v="0"/>
    <n v="0"/>
    <s v="No"/>
    <s v="no"/>
    <n v="0"/>
    <x v="0"/>
    <n v="6"/>
    <x v="0"/>
    <n v="0"/>
    <s v="MO"/>
    <s v="389-4695"/>
    <s v="Male"/>
    <n v="76"/>
    <s v="No"/>
    <s v="Yes"/>
    <x v="0"/>
    <x v="0"/>
    <s v="Yes"/>
    <x v="2"/>
    <x v="2"/>
    <n v="40"/>
    <n v="2840"/>
    <x v="0"/>
    <s v="0"/>
    <x v="2"/>
    <x v="0"/>
    <x v="0"/>
    <x v="0"/>
    <x v="0"/>
    <s v="&gt; 40"/>
  </r>
  <r>
    <s v="0063-TQGW"/>
    <x v="0"/>
    <x v="69"/>
    <n v="163"/>
    <n v="417.5"/>
    <n v="0"/>
    <n v="0"/>
    <s v="No"/>
    <s v="no"/>
    <n v="0"/>
    <x v="0"/>
    <n v="2"/>
    <x v="1"/>
    <n v="27"/>
    <s v="ND"/>
    <s v="405-2831"/>
    <s v="Female"/>
    <n v="41"/>
    <s v="No"/>
    <s v="No"/>
    <x v="0"/>
    <x v="0"/>
    <s v="Yes"/>
    <x v="1"/>
    <x v="0"/>
    <n v="28"/>
    <n v="960"/>
    <x v="0"/>
    <s v="0"/>
    <x v="0"/>
    <x v="0"/>
    <x v="0"/>
    <x v="1"/>
    <x v="0"/>
    <s v="10 - 40"/>
  </r>
  <r>
    <s v="4908-VKCZ"/>
    <x v="0"/>
    <x v="65"/>
    <n v="223"/>
    <n v="730.3"/>
    <n v="0"/>
    <n v="0"/>
    <s v="No"/>
    <s v="no"/>
    <n v="0"/>
    <x v="2"/>
    <n v="2"/>
    <x v="0"/>
    <n v="0"/>
    <s v="CT"/>
    <s v="416-4351"/>
    <s v="Female"/>
    <n v="47"/>
    <s v="No"/>
    <s v="No"/>
    <x v="0"/>
    <x v="0"/>
    <s v="Yes"/>
    <x v="2"/>
    <x v="2"/>
    <n v="18"/>
    <n v="886"/>
    <x v="0"/>
    <s v="0"/>
    <x v="0"/>
    <x v="0"/>
    <x v="0"/>
    <x v="1"/>
    <x v="0"/>
    <s v="&gt; 40"/>
  </r>
  <r>
    <s v="3540-LTKZ"/>
    <x v="0"/>
    <x v="16"/>
    <n v="538"/>
    <n v="1095.7"/>
    <n v="0"/>
    <n v="0"/>
    <s v="No"/>
    <s v="no"/>
    <n v="0"/>
    <x v="1"/>
    <n v="3"/>
    <x v="0"/>
    <n v="0"/>
    <s v="ND"/>
    <s v="391-8369"/>
    <s v="Male"/>
    <n v="37"/>
    <s v="No"/>
    <s v="No"/>
    <x v="0"/>
    <x v="0"/>
    <s v="Yes"/>
    <x v="2"/>
    <x v="2"/>
    <n v="51"/>
    <n v="3752"/>
    <x v="0"/>
    <s v="0"/>
    <x v="0"/>
    <x v="0"/>
    <x v="0"/>
    <x v="0"/>
    <x v="0"/>
    <s v="&gt; 40"/>
  </r>
  <r>
    <s v="0323-BUFB"/>
    <x v="0"/>
    <x v="18"/>
    <n v="61"/>
    <n v="139.5"/>
    <n v="0"/>
    <n v="0"/>
    <s v="No"/>
    <s v="no"/>
    <n v="0"/>
    <x v="1"/>
    <n v="0"/>
    <x v="1"/>
    <n v="0"/>
    <s v="NV"/>
    <s v="347-1814"/>
    <s v="Female"/>
    <n v="47"/>
    <s v="No"/>
    <s v="No"/>
    <x v="0"/>
    <x v="0"/>
    <s v="No"/>
    <x v="0"/>
    <x v="2"/>
    <n v="12"/>
    <n v="234"/>
    <x v="0"/>
    <s v="0"/>
    <x v="0"/>
    <x v="0"/>
    <x v="0"/>
    <x v="1"/>
    <x v="0"/>
    <s v="10 - 40"/>
  </r>
  <r>
    <s v="3694-OYEL"/>
    <x v="0"/>
    <x v="37"/>
    <n v="34"/>
    <n v="86.3"/>
    <n v="0"/>
    <n v="0"/>
    <s v="No"/>
    <s v="no"/>
    <n v="0"/>
    <x v="1"/>
    <n v="3"/>
    <x v="0"/>
    <n v="0"/>
    <s v="CO"/>
    <s v="407-5056"/>
    <s v="Male"/>
    <n v="39"/>
    <s v="No"/>
    <s v="No"/>
    <x v="0"/>
    <x v="0"/>
    <s v="Yes"/>
    <x v="0"/>
    <x v="0"/>
    <n v="40"/>
    <n v="343"/>
    <x v="0"/>
    <s v="0"/>
    <x v="0"/>
    <x v="0"/>
    <x v="0"/>
    <x v="0"/>
    <x v="0"/>
    <s v="&lt; 10"/>
  </r>
  <r>
    <s v="8064-OIAJ"/>
    <x v="0"/>
    <x v="15"/>
    <n v="8"/>
    <n v="17.3"/>
    <n v="0"/>
    <n v="0"/>
    <s v="No"/>
    <s v="no"/>
    <n v="0"/>
    <x v="1"/>
    <n v="6"/>
    <x v="0"/>
    <n v="0"/>
    <s v="MO"/>
    <s v="367-8924"/>
    <s v="Male"/>
    <n v="59"/>
    <s v="No"/>
    <s v="No"/>
    <x v="0"/>
    <x v="0"/>
    <s v="No"/>
    <x v="0"/>
    <x v="2"/>
    <n v="45"/>
    <n v="87"/>
    <x v="0"/>
    <s v="0"/>
    <x v="0"/>
    <x v="0"/>
    <x v="0"/>
    <x v="0"/>
    <x v="0"/>
    <s v="&lt; 10"/>
  </r>
  <r>
    <s v="4382-ODVU"/>
    <x v="0"/>
    <x v="46"/>
    <n v="196"/>
    <n v="634.5"/>
    <n v="0"/>
    <n v="0"/>
    <s v="No"/>
    <s v="no"/>
    <n v="0"/>
    <x v="2"/>
    <n v="4"/>
    <x v="0"/>
    <n v="0"/>
    <s v="MA"/>
    <s v="419-5171"/>
    <s v="Female"/>
    <n v="59"/>
    <s v="No"/>
    <s v="No"/>
    <x v="0"/>
    <x v="0"/>
    <s v="No"/>
    <x v="0"/>
    <x v="2"/>
    <n v="27"/>
    <n v="1083"/>
    <x v="0"/>
    <s v="0"/>
    <x v="0"/>
    <x v="0"/>
    <x v="0"/>
    <x v="0"/>
    <x v="0"/>
    <s v="10 - 40"/>
  </r>
  <r>
    <s v="1980-DXMB"/>
    <x v="0"/>
    <x v="10"/>
    <n v="504"/>
    <n v="825.1"/>
    <n v="0"/>
    <n v="0"/>
    <s v="No"/>
    <s v="no"/>
    <n v="0"/>
    <x v="1"/>
    <n v="1"/>
    <x v="0"/>
    <n v="0"/>
    <s v="NY"/>
    <s v="396-7687"/>
    <s v="Male"/>
    <n v="54"/>
    <s v="No"/>
    <s v="No"/>
    <x v="0"/>
    <x v="0"/>
    <s v="Yes"/>
    <x v="1"/>
    <x v="0"/>
    <n v="41"/>
    <n v="2793"/>
    <x v="0"/>
    <s v="0"/>
    <x v="0"/>
    <x v="0"/>
    <x v="0"/>
    <x v="1"/>
    <x v="0"/>
    <s v="&gt; 40"/>
  </r>
  <r>
    <s v="5827-MQNI"/>
    <x v="0"/>
    <x v="55"/>
    <n v="61"/>
    <n v="166.5"/>
    <n v="0"/>
    <n v="0"/>
    <s v="No"/>
    <s v="no"/>
    <n v="0"/>
    <x v="1"/>
    <n v="7"/>
    <x v="0"/>
    <n v="0"/>
    <s v="NH"/>
    <s v="413-2194"/>
    <s v="Male"/>
    <n v="81"/>
    <s v="No"/>
    <s v="Yes"/>
    <x v="0"/>
    <x v="0"/>
    <s v="No"/>
    <x v="2"/>
    <x v="0"/>
    <n v="29"/>
    <n v="344"/>
    <x v="0"/>
    <s v="0"/>
    <x v="2"/>
    <x v="0"/>
    <x v="0"/>
    <x v="0"/>
    <x v="0"/>
    <s v="10 - 40"/>
  </r>
  <r>
    <s v="2004-JBFM"/>
    <x v="0"/>
    <x v="22"/>
    <n v="167"/>
    <n v="424.8"/>
    <n v="106"/>
    <n v="720.8"/>
    <s v="Yes"/>
    <s v="yes"/>
    <n v="0"/>
    <x v="2"/>
    <n v="17"/>
    <x v="1"/>
    <n v="18"/>
    <s v="GA"/>
    <s v="355-2634"/>
    <s v="Male"/>
    <n v="24"/>
    <s v="Yes"/>
    <s v="No"/>
    <x v="0"/>
    <x v="0"/>
    <s v="No"/>
    <x v="1"/>
    <x v="2"/>
    <n v="28"/>
    <n v="1471"/>
    <x v="0"/>
    <s v="0"/>
    <x v="1"/>
    <x v="0"/>
    <x v="0"/>
    <x v="0"/>
    <x v="0"/>
    <s v="&gt; 40"/>
  </r>
  <r>
    <s v="8345-DRKP"/>
    <x v="0"/>
    <x v="1"/>
    <n v="130"/>
    <n v="364.3"/>
    <n v="0"/>
    <n v="0"/>
    <s v="No"/>
    <s v="no"/>
    <n v="0"/>
    <x v="0"/>
    <n v="1"/>
    <x v="0"/>
    <n v="0"/>
    <s v="MN"/>
    <s v="422-5350"/>
    <s v="Male"/>
    <n v="38"/>
    <s v="No"/>
    <s v="No"/>
    <x v="0"/>
    <x v="0"/>
    <s v="Yes"/>
    <x v="0"/>
    <x v="0"/>
    <n v="51"/>
    <n v="1688"/>
    <x v="0"/>
    <s v="0"/>
    <x v="0"/>
    <x v="0"/>
    <x v="0"/>
    <x v="1"/>
    <x v="0"/>
    <s v="10 - 40"/>
  </r>
  <r>
    <s v="0328-HHVT"/>
    <x v="0"/>
    <x v="35"/>
    <n v="238"/>
    <n v="675.5"/>
    <n v="0"/>
    <n v="0"/>
    <s v="No"/>
    <s v="no"/>
    <n v="0"/>
    <x v="1"/>
    <n v="17"/>
    <x v="0"/>
    <n v="0"/>
    <s v="MI"/>
    <s v="329-2388"/>
    <s v="Female"/>
    <n v="19"/>
    <s v="Yes"/>
    <s v="No"/>
    <x v="0"/>
    <x v="0"/>
    <s v="No"/>
    <x v="0"/>
    <x v="0"/>
    <n v="27"/>
    <n v="1288"/>
    <x v="0"/>
    <s v="0"/>
    <x v="1"/>
    <x v="0"/>
    <x v="0"/>
    <x v="0"/>
    <x v="0"/>
    <s v="&gt; 40"/>
  </r>
  <r>
    <s v="6041-TPOJ"/>
    <x v="0"/>
    <x v="42"/>
    <n v="143"/>
    <n v="338.1"/>
    <n v="0"/>
    <n v="0"/>
    <s v="No"/>
    <s v="no"/>
    <n v="0"/>
    <x v="2"/>
    <n v="0"/>
    <x v="1"/>
    <n v="0"/>
    <s v="ID"/>
    <s v="381-5273"/>
    <s v="Male"/>
    <n v="58"/>
    <s v="No"/>
    <s v="No"/>
    <x v="0"/>
    <x v="0"/>
    <s v="No"/>
    <x v="2"/>
    <x v="0"/>
    <n v="16"/>
    <n v="596"/>
    <x v="0"/>
    <s v="0"/>
    <x v="0"/>
    <x v="0"/>
    <x v="0"/>
    <x v="1"/>
    <x v="0"/>
    <s v="10 - 40"/>
  </r>
  <r>
    <s v="4171-SILG"/>
    <x v="0"/>
    <x v="30"/>
    <n v="7"/>
    <n v="16.3"/>
    <n v="0"/>
    <n v="0"/>
    <s v="No"/>
    <s v="no"/>
    <n v="0"/>
    <x v="1"/>
    <n v="0"/>
    <x v="1"/>
    <n v="0"/>
    <s v="CT"/>
    <s v="421-6694"/>
    <s v="Female"/>
    <n v="62"/>
    <s v="No"/>
    <s v="No"/>
    <x v="0"/>
    <x v="0"/>
    <s v="No"/>
    <x v="0"/>
    <x v="0"/>
    <n v="11"/>
    <n v="36"/>
    <x v="0"/>
    <s v="0"/>
    <x v="0"/>
    <x v="0"/>
    <x v="0"/>
    <x v="1"/>
    <x v="0"/>
    <s v="&lt; 10"/>
  </r>
  <r>
    <s v="9775-JVWG"/>
    <x v="0"/>
    <x v="1"/>
    <n v="70"/>
    <n v="164.4"/>
    <n v="0"/>
    <n v="0"/>
    <s v="No"/>
    <s v="no"/>
    <n v="0"/>
    <x v="2"/>
    <n v="2"/>
    <x v="0"/>
    <n v="0"/>
    <s v="LA"/>
    <s v="381-4029"/>
    <s v="Female"/>
    <n v="40"/>
    <s v="No"/>
    <s v="No"/>
    <x v="0"/>
    <x v="0"/>
    <s v="No"/>
    <x v="1"/>
    <x v="0"/>
    <n v="26"/>
    <n v="846"/>
    <x v="0"/>
    <s v="0"/>
    <x v="0"/>
    <x v="0"/>
    <x v="0"/>
    <x v="1"/>
    <x v="0"/>
    <s v="10 - 40"/>
  </r>
  <r>
    <s v="5948-ZTFY"/>
    <x v="0"/>
    <x v="24"/>
    <n v="213"/>
    <n v="555.9"/>
    <n v="0"/>
    <n v="0"/>
    <s v="No"/>
    <s v="no"/>
    <n v="0"/>
    <x v="2"/>
    <n v="5"/>
    <x v="0"/>
    <n v="0"/>
    <s v="TX"/>
    <s v="416-6594"/>
    <s v="Male"/>
    <n v="48"/>
    <s v="No"/>
    <s v="No"/>
    <x v="0"/>
    <x v="0"/>
    <s v="No"/>
    <x v="0"/>
    <x v="2"/>
    <n v="40"/>
    <n v="1690"/>
    <x v="0"/>
    <s v="0"/>
    <x v="0"/>
    <x v="0"/>
    <x v="0"/>
    <x v="0"/>
    <x v="0"/>
    <s v="&gt; 40"/>
  </r>
  <r>
    <s v="9925-BAHT"/>
    <x v="0"/>
    <x v="14"/>
    <n v="264"/>
    <n v="643.1"/>
    <n v="71"/>
    <n v="1079.2"/>
    <s v="Yes"/>
    <s v="yes"/>
    <n v="0"/>
    <x v="3"/>
    <n v="7"/>
    <x v="0"/>
    <n v="0"/>
    <s v="CA"/>
    <s v="388-6026"/>
    <s v="Female"/>
    <n v="62"/>
    <s v="No"/>
    <s v="No"/>
    <x v="0"/>
    <x v="0"/>
    <s v="Yes"/>
    <x v="2"/>
    <x v="0"/>
    <n v="78"/>
    <n v="5574"/>
    <x v="0"/>
    <s v="0"/>
    <x v="0"/>
    <x v="0"/>
    <x v="0"/>
    <x v="0"/>
    <x v="0"/>
    <s v="&gt; 40"/>
  </r>
  <r>
    <s v="4419-PXBY"/>
    <x v="0"/>
    <x v="8"/>
    <n v="483"/>
    <n v="1124.0999999999999"/>
    <n v="0"/>
    <n v="0"/>
    <s v="No"/>
    <s v="no"/>
    <n v="0"/>
    <x v="2"/>
    <n v="2"/>
    <x v="0"/>
    <n v="0"/>
    <s v="WY"/>
    <s v="386-7118"/>
    <s v="Female"/>
    <n v="51"/>
    <s v="No"/>
    <s v="No"/>
    <x v="0"/>
    <x v="0"/>
    <s v="Yes"/>
    <x v="2"/>
    <x v="0"/>
    <n v="31"/>
    <n v="2156"/>
    <x v="0"/>
    <s v="0"/>
    <x v="0"/>
    <x v="0"/>
    <x v="0"/>
    <x v="1"/>
    <x v="0"/>
    <s v="&gt; 40"/>
  </r>
  <r>
    <s v="1368-FHUI"/>
    <x v="0"/>
    <x v="36"/>
    <n v="164"/>
    <n v="460.5"/>
    <n v="0"/>
    <n v="0"/>
    <s v="No"/>
    <s v="no"/>
    <n v="0"/>
    <x v="0"/>
    <n v="0"/>
    <x v="1"/>
    <n v="0"/>
    <s v="CA"/>
    <s v="329-9067"/>
    <s v="Male"/>
    <n v="43"/>
    <s v="No"/>
    <s v="No"/>
    <x v="0"/>
    <x v="0"/>
    <s v="No"/>
    <x v="1"/>
    <x v="0"/>
    <n v="8"/>
    <n v="353"/>
    <x v="0"/>
    <s v="0"/>
    <x v="0"/>
    <x v="0"/>
    <x v="0"/>
    <x v="1"/>
    <x v="0"/>
    <s v="&gt; 40"/>
  </r>
  <r>
    <s v="2939-IBUO"/>
    <x v="0"/>
    <x v="0"/>
    <n v="3"/>
    <n v="8"/>
    <n v="0"/>
    <n v="0"/>
    <s v="No"/>
    <s v="no"/>
    <n v="0"/>
    <x v="2"/>
    <n v="0"/>
    <x v="1"/>
    <n v="0"/>
    <s v="WA"/>
    <s v="332-1502"/>
    <s v="Male"/>
    <n v="26"/>
    <s v="Yes"/>
    <s v="No"/>
    <x v="0"/>
    <x v="0"/>
    <s v="No"/>
    <x v="0"/>
    <x v="2"/>
    <n v="7"/>
    <n v="7"/>
    <x v="0"/>
    <s v="0"/>
    <x v="1"/>
    <x v="0"/>
    <x v="0"/>
    <x v="1"/>
    <x v="0"/>
    <s v="&lt; 10"/>
  </r>
  <r>
    <s v="0200-SLDQ"/>
    <x v="0"/>
    <x v="32"/>
    <n v="46"/>
    <n v="169"/>
    <n v="0"/>
    <n v="0"/>
    <s v="No"/>
    <s v="no"/>
    <n v="0"/>
    <x v="0"/>
    <n v="24"/>
    <x v="0"/>
    <n v="0"/>
    <s v="MS"/>
    <s v="342-8320"/>
    <s v="Female"/>
    <n v="25"/>
    <s v="Yes"/>
    <s v="No"/>
    <x v="0"/>
    <x v="0"/>
    <s v="No"/>
    <x v="1"/>
    <x v="2"/>
    <n v="46"/>
    <n v="517"/>
    <x v="0"/>
    <s v="0"/>
    <x v="1"/>
    <x v="0"/>
    <x v="0"/>
    <x v="0"/>
    <x v="0"/>
    <s v="10 - 40"/>
  </r>
  <r>
    <s v="6934-VNOS"/>
    <x v="0"/>
    <x v="39"/>
    <n v="105"/>
    <n v="211.4"/>
    <n v="0"/>
    <n v="0"/>
    <s v="No"/>
    <s v="no"/>
    <n v="0"/>
    <x v="3"/>
    <n v="6"/>
    <x v="0"/>
    <n v="0"/>
    <s v="OH"/>
    <s v="411-5748"/>
    <s v="Male"/>
    <n v="42"/>
    <s v="No"/>
    <s v="No"/>
    <x v="0"/>
    <x v="0"/>
    <s v="No"/>
    <x v="0"/>
    <x v="0"/>
    <n v="30"/>
    <n v="904"/>
    <x v="0"/>
    <s v="0"/>
    <x v="0"/>
    <x v="0"/>
    <x v="0"/>
    <x v="0"/>
    <x v="0"/>
    <s v="10 - 40"/>
  </r>
  <r>
    <s v="1703-WYYX"/>
    <x v="0"/>
    <x v="10"/>
    <n v="130"/>
    <n v="415.6"/>
    <n v="0"/>
    <n v="0"/>
    <s v="No"/>
    <s v="no"/>
    <n v="0"/>
    <x v="2"/>
    <n v="27"/>
    <x v="0"/>
    <n v="0"/>
    <s v="RI"/>
    <s v="400-1280"/>
    <s v="Female"/>
    <n v="26"/>
    <s v="Yes"/>
    <s v="No"/>
    <x v="0"/>
    <x v="0"/>
    <s v="No"/>
    <x v="2"/>
    <x v="0"/>
    <n v="38"/>
    <n v="2628"/>
    <x v="0"/>
    <s v="0"/>
    <x v="1"/>
    <x v="0"/>
    <x v="0"/>
    <x v="0"/>
    <x v="0"/>
    <s v="&gt; 40"/>
  </r>
  <r>
    <s v="2602-FXTD"/>
    <x v="0"/>
    <x v="0"/>
    <n v="4"/>
    <n v="12"/>
    <n v="0"/>
    <n v="0"/>
    <s v="No"/>
    <s v="no"/>
    <n v="0"/>
    <x v="3"/>
    <n v="3"/>
    <x v="0"/>
    <n v="0"/>
    <s v="IN"/>
    <s v="360-5794"/>
    <s v="Male"/>
    <n v="44"/>
    <s v="No"/>
    <s v="No"/>
    <x v="0"/>
    <x v="0"/>
    <s v="No"/>
    <x v="0"/>
    <x v="2"/>
    <n v="18"/>
    <n v="18"/>
    <x v="0"/>
    <s v="0"/>
    <x v="0"/>
    <x v="0"/>
    <x v="0"/>
    <x v="0"/>
    <x v="0"/>
    <s v="&lt; 10"/>
  </r>
  <r>
    <s v="3189-LNYV"/>
    <x v="0"/>
    <x v="36"/>
    <n v="156"/>
    <n v="464.3"/>
    <n v="0"/>
    <n v="0"/>
    <s v="No"/>
    <s v="no"/>
    <n v="0"/>
    <x v="0"/>
    <n v="2"/>
    <x v="0"/>
    <n v="0"/>
    <s v="OH"/>
    <s v="327-9289"/>
    <s v="Male"/>
    <n v="47"/>
    <s v="No"/>
    <s v="No"/>
    <x v="0"/>
    <x v="0"/>
    <s v="Yes"/>
    <x v="2"/>
    <x v="2"/>
    <n v="23"/>
    <n v="964"/>
    <x v="0"/>
    <s v="0"/>
    <x v="0"/>
    <x v="0"/>
    <x v="0"/>
    <x v="1"/>
    <x v="0"/>
    <s v="&gt; 40"/>
  </r>
  <r>
    <s v="2912-DVNF"/>
    <x v="0"/>
    <x v="52"/>
    <n v="105"/>
    <n v="222.3"/>
    <n v="0"/>
    <n v="0"/>
    <s v="No"/>
    <s v="no"/>
    <n v="0"/>
    <x v="1"/>
    <n v="0"/>
    <x v="1"/>
    <n v="0"/>
    <s v="GA"/>
    <s v="351-2589"/>
    <s v="Male"/>
    <n v="66"/>
    <s v="No"/>
    <s v="Yes"/>
    <x v="0"/>
    <x v="0"/>
    <s v="No"/>
    <x v="1"/>
    <x v="1"/>
    <n v="12"/>
    <n v="259"/>
    <x v="0"/>
    <s v="0"/>
    <x v="2"/>
    <x v="0"/>
    <x v="0"/>
    <x v="1"/>
    <x v="0"/>
    <s v="10 - 40"/>
  </r>
  <r>
    <s v="2340-GDGK"/>
    <x v="0"/>
    <x v="0"/>
    <n v="1"/>
    <n v="5"/>
    <n v="0"/>
    <n v="0"/>
    <s v="No"/>
    <s v="no"/>
    <n v="0"/>
    <x v="0"/>
    <n v="0"/>
    <x v="1"/>
    <n v="0"/>
    <s v="CT"/>
    <s v="337-9303"/>
    <s v="Female"/>
    <n v="39"/>
    <s v="No"/>
    <s v="No"/>
    <x v="0"/>
    <x v="0"/>
    <s v="No"/>
    <x v="0"/>
    <x v="1"/>
    <n v="13"/>
    <n v="13"/>
    <x v="0"/>
    <s v="0"/>
    <x v="0"/>
    <x v="0"/>
    <x v="0"/>
    <x v="1"/>
    <x v="0"/>
    <s v="&lt; 10"/>
  </r>
  <r>
    <s v="0198-KRMA"/>
    <x v="0"/>
    <x v="47"/>
    <n v="428"/>
    <n v="884.6"/>
    <n v="0"/>
    <n v="0"/>
    <s v="No"/>
    <s v="no"/>
    <n v="0"/>
    <x v="0"/>
    <n v="17"/>
    <x v="0"/>
    <n v="0"/>
    <s v="AL"/>
    <s v="377-5258"/>
    <s v="Female"/>
    <n v="27"/>
    <s v="Yes"/>
    <s v="No"/>
    <x v="0"/>
    <x v="0"/>
    <s v="No"/>
    <x v="0"/>
    <x v="2"/>
    <n v="53"/>
    <n v="2946"/>
    <x v="0"/>
    <s v="0"/>
    <x v="1"/>
    <x v="0"/>
    <x v="0"/>
    <x v="0"/>
    <x v="0"/>
    <s v="&gt; 40"/>
  </r>
  <r>
    <s v="6433-MFDI"/>
    <x v="0"/>
    <x v="47"/>
    <n v="192"/>
    <n v="498.2"/>
    <n v="0"/>
    <n v="0"/>
    <s v="No"/>
    <s v="no"/>
    <n v="0"/>
    <x v="1"/>
    <n v="15"/>
    <x v="0"/>
    <n v="0"/>
    <s v="WY"/>
    <s v="422-8344"/>
    <s v="Female"/>
    <n v="21"/>
    <s v="Yes"/>
    <s v="No"/>
    <x v="0"/>
    <x v="0"/>
    <s v="Yes"/>
    <x v="2"/>
    <x v="0"/>
    <n v="34"/>
    <n v="1869"/>
    <x v="0"/>
    <s v="0"/>
    <x v="1"/>
    <x v="0"/>
    <x v="0"/>
    <x v="0"/>
    <x v="0"/>
    <s v="&gt; 40"/>
  </r>
  <r>
    <s v="7946-UCFO"/>
    <x v="0"/>
    <x v="74"/>
    <n v="20"/>
    <n v="54.8"/>
    <n v="35"/>
    <n v="84"/>
    <s v="Yes"/>
    <s v="yes"/>
    <n v="0"/>
    <x v="0"/>
    <n v="28"/>
    <x v="0"/>
    <n v="0"/>
    <s v="VA"/>
    <s v="411-2958"/>
    <s v="Female"/>
    <n v="33"/>
    <s v="No"/>
    <s v="No"/>
    <x v="0"/>
    <x v="0"/>
    <s v="No"/>
    <x v="0"/>
    <x v="0"/>
    <n v="30"/>
    <n v="208"/>
    <x v="0"/>
    <s v="0"/>
    <x v="0"/>
    <x v="0"/>
    <x v="0"/>
    <x v="0"/>
    <x v="0"/>
    <s v="&lt; 10"/>
  </r>
  <r>
    <s v="8129-AXDZ"/>
    <x v="0"/>
    <x v="11"/>
    <n v="129"/>
    <n v="247.4"/>
    <n v="0"/>
    <n v="0"/>
    <s v="No"/>
    <s v="no"/>
    <n v="0"/>
    <x v="0"/>
    <n v="8"/>
    <x v="0"/>
    <n v="0"/>
    <s v="MT"/>
    <s v="385-7148"/>
    <s v="Female"/>
    <n v="59"/>
    <s v="No"/>
    <s v="No"/>
    <x v="0"/>
    <x v="0"/>
    <s v="Yes"/>
    <x v="1"/>
    <x v="1"/>
    <n v="39"/>
    <n v="808"/>
    <x v="0"/>
    <s v="0"/>
    <x v="0"/>
    <x v="0"/>
    <x v="0"/>
    <x v="0"/>
    <x v="0"/>
    <s v="10 - 40"/>
  </r>
  <r>
    <s v="8613-QCML"/>
    <x v="0"/>
    <x v="73"/>
    <n v="180"/>
    <n v="378.9"/>
    <n v="0"/>
    <n v="0"/>
    <s v="No"/>
    <s v="no"/>
    <n v="0"/>
    <x v="0"/>
    <n v="4"/>
    <x v="0"/>
    <n v="0"/>
    <s v="MA"/>
    <s v="419-2767"/>
    <s v="Male"/>
    <n v="74"/>
    <s v="No"/>
    <s v="Yes"/>
    <x v="0"/>
    <x v="0"/>
    <s v="Yes"/>
    <x v="2"/>
    <x v="0"/>
    <n v="27"/>
    <n v="799"/>
    <x v="0"/>
    <s v="0"/>
    <x v="2"/>
    <x v="0"/>
    <x v="0"/>
    <x v="0"/>
    <x v="0"/>
    <s v="10 - 40"/>
  </r>
  <r>
    <s v="8011-HJKN"/>
    <x v="0"/>
    <x v="30"/>
    <n v="16"/>
    <n v="41"/>
    <n v="0"/>
    <n v="0"/>
    <s v="No"/>
    <s v="no"/>
    <n v="0"/>
    <x v="0"/>
    <n v="5"/>
    <x v="0"/>
    <n v="0"/>
    <s v="VA"/>
    <s v="375-1746"/>
    <s v="Male"/>
    <n v="48"/>
    <s v="No"/>
    <s v="No"/>
    <x v="0"/>
    <x v="0"/>
    <s v="No"/>
    <x v="0"/>
    <x v="1"/>
    <n v="30"/>
    <n v="87"/>
    <x v="0"/>
    <s v="0"/>
    <x v="0"/>
    <x v="0"/>
    <x v="0"/>
    <x v="0"/>
    <x v="0"/>
    <s v="&lt; 10"/>
  </r>
  <r>
    <s v="8251-EPLQ"/>
    <x v="0"/>
    <x v="32"/>
    <n v="58"/>
    <n v="146"/>
    <n v="0"/>
    <n v="0"/>
    <s v="No"/>
    <s v="no"/>
    <n v="0"/>
    <x v="0"/>
    <n v="25"/>
    <x v="0"/>
    <n v="0"/>
    <s v="NM"/>
    <s v="362-7870"/>
    <s v="Male"/>
    <n v="27"/>
    <s v="Yes"/>
    <s v="No"/>
    <x v="0"/>
    <x v="0"/>
    <s v="Yes"/>
    <x v="0"/>
    <x v="0"/>
    <n v="34"/>
    <n v="378"/>
    <x v="0"/>
    <s v="0"/>
    <x v="1"/>
    <x v="0"/>
    <x v="0"/>
    <x v="0"/>
    <x v="0"/>
    <s v="10 - 40"/>
  </r>
  <r>
    <s v="4682-SBUA"/>
    <x v="0"/>
    <x v="4"/>
    <n v="289"/>
    <n v="558"/>
    <n v="248"/>
    <n v="675.8"/>
    <s v="Yes"/>
    <s v="yes"/>
    <n v="0"/>
    <x v="2"/>
    <n v="3"/>
    <x v="0"/>
    <n v="0"/>
    <s v="AR"/>
    <s v="410-3725"/>
    <s v="Female"/>
    <n v="42"/>
    <s v="No"/>
    <s v="No"/>
    <x v="0"/>
    <x v="0"/>
    <s v="Yes"/>
    <x v="1"/>
    <x v="2"/>
    <n v="62"/>
    <n v="3834"/>
    <x v="0"/>
    <s v="0"/>
    <x v="0"/>
    <x v="0"/>
    <x v="0"/>
    <x v="0"/>
    <x v="0"/>
    <s v="&gt; 40"/>
  </r>
  <r>
    <s v="4643-IYVV"/>
    <x v="0"/>
    <x v="29"/>
    <n v="100"/>
    <n v="293.7"/>
    <n v="0"/>
    <n v="0"/>
    <s v="No"/>
    <s v="no"/>
    <n v="0"/>
    <x v="2"/>
    <n v="0"/>
    <x v="1"/>
    <n v="0"/>
    <s v="NE"/>
    <s v="387-1535"/>
    <s v="Male"/>
    <n v="41"/>
    <s v="No"/>
    <s v="No"/>
    <x v="0"/>
    <x v="0"/>
    <s v="No"/>
    <x v="0"/>
    <x v="0"/>
    <n v="9"/>
    <n v="159"/>
    <x v="0"/>
    <s v="0"/>
    <x v="0"/>
    <x v="0"/>
    <x v="0"/>
    <x v="1"/>
    <x v="0"/>
    <s v="10 - 40"/>
  </r>
  <r>
    <s v="2989-PXMQ"/>
    <x v="0"/>
    <x v="21"/>
    <n v="83"/>
    <n v="231.2"/>
    <n v="0"/>
    <n v="0"/>
    <s v="No"/>
    <s v="no"/>
    <n v="0"/>
    <x v="2"/>
    <n v="6"/>
    <x v="0"/>
    <n v="0"/>
    <s v="IA"/>
    <s v="341-6743"/>
    <s v="Female"/>
    <n v="44"/>
    <s v="No"/>
    <s v="No"/>
    <x v="0"/>
    <x v="0"/>
    <s v="Yes"/>
    <x v="1"/>
    <x v="0"/>
    <n v="53"/>
    <n v="2440"/>
    <x v="0"/>
    <s v="0"/>
    <x v="0"/>
    <x v="0"/>
    <x v="0"/>
    <x v="0"/>
    <x v="0"/>
    <s v="&gt; 40"/>
  </r>
  <r>
    <s v="2899-ZYVI"/>
    <x v="0"/>
    <x v="11"/>
    <n v="58"/>
    <n v="165.3"/>
    <n v="0"/>
    <n v="0"/>
    <s v="No"/>
    <s v="no"/>
    <n v="0"/>
    <x v="1"/>
    <n v="2"/>
    <x v="0"/>
    <n v="0"/>
    <s v="SC"/>
    <s v="336-8343"/>
    <s v="Male"/>
    <n v="49"/>
    <s v="No"/>
    <s v="No"/>
    <x v="0"/>
    <x v="0"/>
    <s v="No"/>
    <x v="0"/>
    <x v="0"/>
    <n v="37"/>
    <n v="757"/>
    <x v="0"/>
    <s v="0"/>
    <x v="0"/>
    <x v="0"/>
    <x v="0"/>
    <x v="1"/>
    <x v="0"/>
    <s v="10 - 40"/>
  </r>
  <r>
    <s v="1802-OYPZ"/>
    <x v="0"/>
    <x v="4"/>
    <n v="100"/>
    <n v="248.3"/>
    <n v="0"/>
    <n v="0"/>
    <s v="No"/>
    <s v="no"/>
    <n v="0"/>
    <x v="0"/>
    <n v="0"/>
    <x v="1"/>
    <n v="0"/>
    <s v="NC"/>
    <s v="368-5758"/>
    <s v="Male"/>
    <n v="44"/>
    <s v="No"/>
    <s v="No"/>
    <x v="0"/>
    <x v="0"/>
    <s v="No"/>
    <x v="2"/>
    <x v="0"/>
    <n v="12"/>
    <n v="750"/>
    <x v="0"/>
    <s v="0"/>
    <x v="0"/>
    <x v="0"/>
    <x v="0"/>
    <x v="1"/>
    <x v="0"/>
    <s v="&gt; 40"/>
  </r>
  <r>
    <s v="2072-ZMOC"/>
    <x v="0"/>
    <x v="0"/>
    <n v="8"/>
    <n v="14"/>
    <n v="3"/>
    <n v="11.1"/>
    <s v="Yes"/>
    <s v="yes"/>
    <n v="0"/>
    <x v="0"/>
    <n v="10"/>
    <x v="0"/>
    <n v="0"/>
    <s v="HI"/>
    <s v="346-8362"/>
    <s v="Female"/>
    <n v="21"/>
    <s v="Yes"/>
    <s v="No"/>
    <x v="0"/>
    <x v="0"/>
    <s v="No"/>
    <x v="0"/>
    <x v="0"/>
    <n v="26"/>
    <n v="26"/>
    <x v="0"/>
    <s v="0"/>
    <x v="1"/>
    <x v="0"/>
    <x v="0"/>
    <x v="0"/>
    <x v="0"/>
    <s v="&lt; 10"/>
  </r>
  <r>
    <s v="8084-AAKT"/>
    <x v="0"/>
    <x v="51"/>
    <n v="72"/>
    <n v="168.7"/>
    <n v="0"/>
    <n v="0"/>
    <s v="No"/>
    <s v="no"/>
    <n v="0"/>
    <x v="0"/>
    <n v="27"/>
    <x v="0"/>
    <n v="0"/>
    <s v="UT"/>
    <s v="345-9690"/>
    <s v="Female"/>
    <n v="26"/>
    <s v="Yes"/>
    <s v="No"/>
    <x v="0"/>
    <x v="0"/>
    <s v="Yes"/>
    <x v="0"/>
    <x v="0"/>
    <n v="28"/>
    <n v="681"/>
    <x v="0"/>
    <s v="0"/>
    <x v="1"/>
    <x v="0"/>
    <x v="0"/>
    <x v="0"/>
    <x v="0"/>
    <s v="10 - 40"/>
  </r>
  <r>
    <s v="5010-HQIA"/>
    <x v="0"/>
    <x v="38"/>
    <n v="374"/>
    <n v="772.3"/>
    <n v="0"/>
    <n v="0"/>
    <s v="No"/>
    <s v="no"/>
    <n v="0"/>
    <x v="0"/>
    <n v="11"/>
    <x v="1"/>
    <n v="72"/>
    <s v="WI"/>
    <s v="367-3439"/>
    <s v="Male"/>
    <n v="30"/>
    <s v="No"/>
    <s v="No"/>
    <x v="0"/>
    <x v="0"/>
    <s v="Yes"/>
    <x v="1"/>
    <x v="0"/>
    <n v="45"/>
    <n v="2323"/>
    <x v="0"/>
    <s v="0"/>
    <x v="1"/>
    <x v="0"/>
    <x v="0"/>
    <x v="0"/>
    <x v="0"/>
    <s v="&gt; 40"/>
  </r>
  <r>
    <s v="4822-WIJZ"/>
    <x v="0"/>
    <x v="6"/>
    <n v="81"/>
    <n v="229.4"/>
    <n v="171"/>
    <n v="752.4"/>
    <s v="Yes"/>
    <s v="yes"/>
    <n v="0"/>
    <x v="2"/>
    <n v="5"/>
    <x v="0"/>
    <n v="0"/>
    <s v="FL"/>
    <s v="367-1681"/>
    <s v="Female"/>
    <n v="36"/>
    <s v="No"/>
    <s v="No"/>
    <x v="0"/>
    <x v="0"/>
    <s v="Yes"/>
    <x v="2"/>
    <x v="0"/>
    <n v="34"/>
    <n v="1954"/>
    <x v="0"/>
    <s v="0"/>
    <x v="0"/>
    <x v="0"/>
    <x v="0"/>
    <x v="0"/>
    <x v="0"/>
    <s v="&gt; 40"/>
  </r>
  <r>
    <s v="9302-TQFT"/>
    <x v="0"/>
    <x v="70"/>
    <n v="34"/>
    <n v="88.4"/>
    <n v="0"/>
    <n v="0"/>
    <s v="No"/>
    <s v="no"/>
    <n v="0"/>
    <x v="0"/>
    <n v="0"/>
    <x v="1"/>
    <n v="0"/>
    <s v="KS"/>
    <s v="420-9973"/>
    <s v="Female"/>
    <n v="50"/>
    <s v="No"/>
    <s v="No"/>
    <x v="0"/>
    <x v="0"/>
    <s v="No"/>
    <x v="2"/>
    <x v="0"/>
    <n v="15"/>
    <n v="225"/>
    <x v="0"/>
    <s v="0"/>
    <x v="0"/>
    <x v="0"/>
    <x v="0"/>
    <x v="1"/>
    <x v="0"/>
    <s v="10 - 40"/>
  </r>
  <r>
    <s v="8889-UNCC"/>
    <x v="0"/>
    <x v="16"/>
    <n v="286"/>
    <n v="801.3"/>
    <n v="73"/>
    <n v="576.70000000000005"/>
    <s v="Yes"/>
    <s v="yes"/>
    <n v="0"/>
    <x v="2"/>
    <n v="12"/>
    <x v="0"/>
    <n v="0"/>
    <s v="NV"/>
    <s v="351-4025"/>
    <s v="Female"/>
    <n v="27"/>
    <s v="Yes"/>
    <s v="No"/>
    <x v="0"/>
    <x v="0"/>
    <s v="Yes"/>
    <x v="2"/>
    <x v="0"/>
    <n v="38"/>
    <n v="2760"/>
    <x v="0"/>
    <s v="0"/>
    <x v="1"/>
    <x v="0"/>
    <x v="0"/>
    <x v="0"/>
    <x v="0"/>
    <s v="&gt; 40"/>
  </r>
  <r>
    <s v="7849-VCMM"/>
    <x v="0"/>
    <x v="13"/>
    <n v="149"/>
    <n v="444.6"/>
    <n v="0"/>
    <n v="0"/>
    <s v="No"/>
    <s v="no"/>
    <n v="0"/>
    <x v="0"/>
    <n v="17"/>
    <x v="0"/>
    <n v="0"/>
    <s v="VA"/>
    <s v="384-7216"/>
    <s v="Male"/>
    <n v="25"/>
    <s v="Yes"/>
    <s v="No"/>
    <x v="0"/>
    <x v="0"/>
    <s v="Yes"/>
    <x v="0"/>
    <x v="2"/>
    <n v="47"/>
    <n v="1311"/>
    <x v="0"/>
    <s v="0"/>
    <x v="1"/>
    <x v="0"/>
    <x v="0"/>
    <x v="0"/>
    <x v="0"/>
    <s v="10 - 40"/>
  </r>
  <r>
    <s v="1207-UINO"/>
    <x v="0"/>
    <x v="50"/>
    <n v="64"/>
    <n v="148.80000000000001"/>
    <n v="0"/>
    <n v="0"/>
    <s v="No"/>
    <s v="no"/>
    <n v="0"/>
    <x v="2"/>
    <n v="0"/>
    <x v="1"/>
    <n v="0"/>
    <s v="MO"/>
    <s v="347-5063"/>
    <s v="Female"/>
    <n v="50"/>
    <s v="No"/>
    <s v="No"/>
    <x v="0"/>
    <x v="0"/>
    <s v="No"/>
    <x v="1"/>
    <x v="1"/>
    <n v="7"/>
    <n v="95"/>
    <x v="0"/>
    <s v="0"/>
    <x v="0"/>
    <x v="0"/>
    <x v="0"/>
    <x v="1"/>
    <x v="0"/>
    <s v="10 - 40"/>
  </r>
  <r>
    <s v="4973-QERT"/>
    <x v="0"/>
    <x v="67"/>
    <n v="140"/>
    <n v="349.9"/>
    <n v="0"/>
    <n v="0"/>
    <s v="No"/>
    <s v="no"/>
    <n v="0"/>
    <x v="1"/>
    <n v="4"/>
    <x v="1"/>
    <n v="10"/>
    <s v="ND"/>
    <s v="345-8433"/>
    <s v="Female"/>
    <n v="76"/>
    <s v="No"/>
    <s v="Yes"/>
    <x v="0"/>
    <x v="0"/>
    <s v="Yes"/>
    <x v="1"/>
    <x v="0"/>
    <n v="62"/>
    <n v="3632"/>
    <x v="0"/>
    <s v="0"/>
    <x v="2"/>
    <x v="0"/>
    <x v="0"/>
    <x v="0"/>
    <x v="0"/>
    <s v="&gt; 40"/>
  </r>
  <r>
    <s v="0802-KSMH"/>
    <x v="0"/>
    <x v="4"/>
    <n v="297"/>
    <n v="861.8"/>
    <n v="0"/>
    <n v="0"/>
    <s v="No"/>
    <s v="no"/>
    <n v="0"/>
    <x v="1"/>
    <n v="7"/>
    <x v="0"/>
    <n v="0"/>
    <s v="IL"/>
    <s v="343-3296"/>
    <s v="Female"/>
    <n v="48"/>
    <s v="No"/>
    <s v="No"/>
    <x v="0"/>
    <x v="0"/>
    <s v="Yes"/>
    <x v="2"/>
    <x v="1"/>
    <n v="31"/>
    <n v="1914"/>
    <x v="0"/>
    <s v="0"/>
    <x v="0"/>
    <x v="0"/>
    <x v="0"/>
    <x v="0"/>
    <x v="0"/>
    <s v="&gt; 40"/>
  </r>
  <r>
    <s v="8435-OEBH"/>
    <x v="0"/>
    <x v="11"/>
    <n v="66"/>
    <n v="167.1"/>
    <n v="0"/>
    <n v="0"/>
    <s v="No"/>
    <s v="no"/>
    <n v="0"/>
    <x v="0"/>
    <n v="26"/>
    <x v="0"/>
    <n v="0"/>
    <s v="NY"/>
    <s v="366-2536"/>
    <s v="Female"/>
    <n v="33"/>
    <s v="No"/>
    <s v="No"/>
    <x v="0"/>
    <x v="0"/>
    <s v="Yes"/>
    <x v="1"/>
    <x v="0"/>
    <n v="23"/>
    <n v="474"/>
    <x v="0"/>
    <s v="0"/>
    <x v="0"/>
    <x v="0"/>
    <x v="0"/>
    <x v="0"/>
    <x v="0"/>
    <s v="10 - 40"/>
  </r>
  <r>
    <s v="2249-BCVL"/>
    <x v="0"/>
    <x v="15"/>
    <n v="4"/>
    <n v="11"/>
    <n v="0"/>
    <n v="0"/>
    <s v="No"/>
    <s v="no"/>
    <n v="0"/>
    <x v="1"/>
    <n v="16"/>
    <x v="0"/>
    <n v="0"/>
    <s v="NV"/>
    <s v="355-2293"/>
    <s v="Female"/>
    <n v="28"/>
    <s v="Yes"/>
    <s v="No"/>
    <x v="0"/>
    <x v="0"/>
    <s v="Yes"/>
    <x v="0"/>
    <x v="0"/>
    <n v="27"/>
    <n v="50"/>
    <x v="0"/>
    <s v="0"/>
    <x v="1"/>
    <x v="0"/>
    <x v="0"/>
    <x v="0"/>
    <x v="0"/>
    <s v="&lt; 10"/>
  </r>
  <r>
    <s v="8729-SAPQ"/>
    <x v="0"/>
    <x v="0"/>
    <n v="5"/>
    <n v="15"/>
    <n v="0"/>
    <n v="0"/>
    <s v="No"/>
    <s v="no"/>
    <n v="0"/>
    <x v="1"/>
    <n v="2"/>
    <x v="0"/>
    <n v="0"/>
    <s v="AL"/>
    <s v="350-9318"/>
    <s v="Female"/>
    <n v="41"/>
    <s v="No"/>
    <s v="No"/>
    <x v="0"/>
    <x v="0"/>
    <s v="No"/>
    <x v="0"/>
    <x v="2"/>
    <n v="17"/>
    <n v="17"/>
    <x v="0"/>
    <s v="0"/>
    <x v="0"/>
    <x v="0"/>
    <x v="0"/>
    <x v="1"/>
    <x v="0"/>
    <s v="&lt; 10"/>
  </r>
  <r>
    <s v="0343-ZTCA"/>
    <x v="0"/>
    <x v="43"/>
    <n v="36"/>
    <n v="53.7"/>
    <n v="28"/>
    <n v="53.2"/>
    <s v="Yes"/>
    <s v="yes"/>
    <n v="0"/>
    <x v="1"/>
    <n v="5"/>
    <x v="0"/>
    <n v="0"/>
    <s v="KS"/>
    <s v="418-5300"/>
    <s v="Male"/>
    <n v="61"/>
    <s v="No"/>
    <s v="No"/>
    <x v="0"/>
    <x v="0"/>
    <s v="Yes"/>
    <x v="0"/>
    <x v="0"/>
    <n v="52"/>
    <n v="185"/>
    <x v="0"/>
    <s v="0"/>
    <x v="0"/>
    <x v="0"/>
    <x v="0"/>
    <x v="0"/>
    <x v="0"/>
    <s v="&lt; 10"/>
  </r>
  <r>
    <s v="1617-SRGC"/>
    <x v="0"/>
    <x v="66"/>
    <n v="101"/>
    <n v="170.5"/>
    <n v="0"/>
    <n v="0"/>
    <s v="No"/>
    <s v="no"/>
    <n v="0"/>
    <x v="2"/>
    <n v="0"/>
    <x v="1"/>
    <n v="0"/>
    <s v="ND"/>
    <s v="395-2626"/>
    <s v="Female"/>
    <n v="48"/>
    <s v="No"/>
    <s v="No"/>
    <x v="0"/>
    <x v="0"/>
    <s v="No"/>
    <x v="1"/>
    <x v="2"/>
    <n v="10"/>
    <n v="194"/>
    <x v="0"/>
    <s v="0"/>
    <x v="0"/>
    <x v="0"/>
    <x v="0"/>
    <x v="1"/>
    <x v="0"/>
    <s v="10 - 40"/>
  </r>
  <r>
    <s v="7841-ZHUB"/>
    <x v="0"/>
    <x v="41"/>
    <n v="194"/>
    <n v="588.4"/>
    <n v="0"/>
    <n v="0"/>
    <s v="No"/>
    <s v="no"/>
    <n v="0"/>
    <x v="0"/>
    <n v="1"/>
    <x v="0"/>
    <n v="0"/>
    <s v="OH"/>
    <s v="363-4967"/>
    <s v="Male"/>
    <n v="80"/>
    <s v="No"/>
    <s v="Yes"/>
    <x v="0"/>
    <x v="0"/>
    <s v="Yes"/>
    <x v="2"/>
    <x v="2"/>
    <n v="43"/>
    <n v="3195"/>
    <x v="0"/>
    <s v="0"/>
    <x v="2"/>
    <x v="0"/>
    <x v="0"/>
    <x v="1"/>
    <x v="0"/>
    <s v="&gt; 40"/>
  </r>
  <r>
    <s v="4692-HHGA"/>
    <x v="0"/>
    <x v="34"/>
    <n v="221"/>
    <n v="446.3"/>
    <n v="0"/>
    <n v="0"/>
    <s v="No"/>
    <s v="no"/>
    <n v="0"/>
    <x v="2"/>
    <n v="0"/>
    <x v="1"/>
    <n v="0"/>
    <s v="WY"/>
    <s v="400-5389"/>
    <s v="Male"/>
    <n v="34"/>
    <s v="No"/>
    <s v="No"/>
    <x v="0"/>
    <x v="0"/>
    <s v="No"/>
    <x v="2"/>
    <x v="2"/>
    <n v="7"/>
    <n v="383"/>
    <x v="0"/>
    <s v="0"/>
    <x v="0"/>
    <x v="0"/>
    <x v="0"/>
    <x v="1"/>
    <x v="0"/>
    <s v="&gt; 40"/>
  </r>
  <r>
    <s v="6889-IUOP"/>
    <x v="0"/>
    <x v="48"/>
    <n v="16"/>
    <n v="30.6"/>
    <n v="0"/>
    <n v="0"/>
    <s v="No"/>
    <s v="no"/>
    <n v="0"/>
    <x v="2"/>
    <n v="0"/>
    <x v="1"/>
    <n v="0"/>
    <s v="NM"/>
    <s v="416-9162"/>
    <s v="Female"/>
    <n v="58"/>
    <s v="No"/>
    <s v="No"/>
    <x v="0"/>
    <x v="0"/>
    <s v="No"/>
    <x v="1"/>
    <x v="0"/>
    <n v="10"/>
    <n v="53"/>
    <x v="0"/>
    <s v="0"/>
    <x v="0"/>
    <x v="0"/>
    <x v="0"/>
    <x v="1"/>
    <x v="0"/>
    <s v="&lt; 10"/>
  </r>
  <r>
    <s v="7489-ZSEV"/>
    <x v="0"/>
    <x v="8"/>
    <n v="418"/>
    <n v="913"/>
    <n v="0"/>
    <n v="0"/>
    <s v="No"/>
    <s v="no"/>
    <n v="0"/>
    <x v="1"/>
    <n v="5"/>
    <x v="0"/>
    <n v="0"/>
    <s v="AL"/>
    <s v="414-6541"/>
    <s v="Male"/>
    <n v="72"/>
    <s v="No"/>
    <s v="Yes"/>
    <x v="0"/>
    <x v="0"/>
    <s v="Yes"/>
    <x v="2"/>
    <x v="2"/>
    <n v="34"/>
    <n v="2405"/>
    <x v="0"/>
    <s v="0"/>
    <x v="2"/>
    <x v="0"/>
    <x v="0"/>
    <x v="0"/>
    <x v="0"/>
    <s v="&gt; 40"/>
  </r>
  <r>
    <s v="7647-HQMB"/>
    <x v="0"/>
    <x v="65"/>
    <n v="259"/>
    <n v="643.29999999999995"/>
    <n v="0"/>
    <n v="0"/>
    <s v="No"/>
    <s v="no"/>
    <n v="0"/>
    <x v="2"/>
    <n v="2"/>
    <x v="0"/>
    <n v="0"/>
    <s v="DC"/>
    <s v="392-6647"/>
    <s v="Female"/>
    <n v="57"/>
    <s v="No"/>
    <s v="No"/>
    <x v="0"/>
    <x v="0"/>
    <s v="Yes"/>
    <x v="1"/>
    <x v="2"/>
    <n v="51"/>
    <n v="2546"/>
    <x v="0"/>
    <s v="0"/>
    <x v="0"/>
    <x v="0"/>
    <x v="0"/>
    <x v="1"/>
    <x v="0"/>
    <s v="&gt; 40"/>
  </r>
  <r>
    <s v="2747-WLMI"/>
    <x v="0"/>
    <x v="15"/>
    <n v="11"/>
    <n v="23.9"/>
    <n v="0"/>
    <n v="0"/>
    <s v="No"/>
    <s v="no"/>
    <n v="0"/>
    <x v="1"/>
    <n v="14"/>
    <x v="1"/>
    <n v="6"/>
    <s v="AR"/>
    <s v="338-9171"/>
    <s v="Male"/>
    <n v="65"/>
    <s v="No"/>
    <s v="Yes"/>
    <x v="0"/>
    <x v="0"/>
    <s v="No"/>
    <x v="0"/>
    <x v="2"/>
    <n v="27"/>
    <n v="60"/>
    <x v="0"/>
    <s v="0"/>
    <x v="2"/>
    <x v="0"/>
    <x v="0"/>
    <x v="0"/>
    <x v="0"/>
    <s v="&lt; 10"/>
  </r>
  <r>
    <s v="0907-JZAS"/>
    <x v="0"/>
    <x v="41"/>
    <n v="137"/>
    <n v="294.7"/>
    <n v="0"/>
    <n v="0"/>
    <s v="No"/>
    <s v="no"/>
    <n v="0"/>
    <x v="2"/>
    <n v="2"/>
    <x v="0"/>
    <n v="0"/>
    <s v="WA"/>
    <s v="416-5660"/>
    <s v="Male"/>
    <n v="45"/>
    <s v="No"/>
    <s v="No"/>
    <x v="0"/>
    <x v="0"/>
    <s v="Yes"/>
    <x v="2"/>
    <x v="0"/>
    <n v="73"/>
    <n v="5375"/>
    <x v="0"/>
    <s v="0"/>
    <x v="0"/>
    <x v="0"/>
    <x v="0"/>
    <x v="1"/>
    <x v="0"/>
    <s v="&gt; 40"/>
  </r>
  <r>
    <s v="9438-OWWG"/>
    <x v="0"/>
    <x v="39"/>
    <n v="121"/>
    <n v="326.5"/>
    <n v="0"/>
    <n v="0"/>
    <s v="No"/>
    <s v="no"/>
    <n v="0"/>
    <x v="0"/>
    <n v="30"/>
    <x v="0"/>
    <n v="0"/>
    <s v="UT"/>
    <s v="370-3032"/>
    <s v="Female"/>
    <n v="29"/>
    <s v="Yes"/>
    <s v="No"/>
    <x v="0"/>
    <x v="0"/>
    <s v="No"/>
    <x v="0"/>
    <x v="0"/>
    <n v="11"/>
    <n v="341"/>
    <x v="0"/>
    <s v="0"/>
    <x v="1"/>
    <x v="0"/>
    <x v="0"/>
    <x v="0"/>
    <x v="0"/>
    <s v="10 - 40"/>
  </r>
  <r>
    <s v="8366-YBND"/>
    <x v="0"/>
    <x v="14"/>
    <n v="170"/>
    <n v="424.5"/>
    <n v="0"/>
    <n v="0"/>
    <s v="No"/>
    <s v="no"/>
    <n v="0"/>
    <x v="0"/>
    <n v="6"/>
    <x v="0"/>
    <n v="0"/>
    <s v="NC"/>
    <s v="414-4037"/>
    <s v="Male"/>
    <n v="31"/>
    <s v="No"/>
    <s v="No"/>
    <x v="0"/>
    <x v="0"/>
    <s v="Yes"/>
    <x v="2"/>
    <x v="2"/>
    <n v="41"/>
    <n v="2906"/>
    <x v="0"/>
    <s v="0"/>
    <x v="0"/>
    <x v="0"/>
    <x v="0"/>
    <x v="0"/>
    <x v="0"/>
    <s v="&gt; 40"/>
  </r>
  <r>
    <s v="4413-UZTZ"/>
    <x v="0"/>
    <x v="34"/>
    <n v="183"/>
    <n v="563.29999999999995"/>
    <n v="0"/>
    <n v="0"/>
    <s v="No"/>
    <s v="no"/>
    <n v="0"/>
    <x v="2"/>
    <n v="6"/>
    <x v="0"/>
    <n v="0"/>
    <s v="NY"/>
    <s v="362-2353"/>
    <s v="Male"/>
    <n v="76"/>
    <s v="No"/>
    <s v="Yes"/>
    <x v="0"/>
    <x v="0"/>
    <s v="Yes"/>
    <x v="2"/>
    <x v="0"/>
    <n v="45"/>
    <n v="2540"/>
    <x v="0"/>
    <s v="0"/>
    <x v="2"/>
    <x v="0"/>
    <x v="0"/>
    <x v="0"/>
    <x v="0"/>
    <s v="&gt; 40"/>
  </r>
  <r>
    <s v="2516-ULXH"/>
    <x v="0"/>
    <x v="67"/>
    <n v="202"/>
    <n v="642.70000000000005"/>
    <n v="0"/>
    <n v="0"/>
    <s v="No"/>
    <s v="no"/>
    <n v="0"/>
    <x v="2"/>
    <n v="0"/>
    <x v="1"/>
    <n v="0"/>
    <s v="TX"/>
    <s v="329-5114"/>
    <s v="Male"/>
    <n v="37"/>
    <s v="No"/>
    <s v="No"/>
    <x v="0"/>
    <x v="0"/>
    <s v="No"/>
    <x v="1"/>
    <x v="1"/>
    <n v="12"/>
    <n v="711"/>
    <x v="0"/>
    <s v="0"/>
    <x v="0"/>
    <x v="0"/>
    <x v="0"/>
    <x v="1"/>
    <x v="0"/>
    <s v="&gt; 40"/>
  </r>
  <r>
    <s v="1339-UVPB"/>
    <x v="0"/>
    <x v="56"/>
    <n v="135"/>
    <n v="342"/>
    <n v="0"/>
    <n v="0"/>
    <s v="No"/>
    <s v="no"/>
    <n v="0"/>
    <x v="1"/>
    <n v="0"/>
    <x v="1"/>
    <n v="0"/>
    <s v="MS"/>
    <s v="375-3668"/>
    <s v="Female"/>
    <n v="24"/>
    <s v="Yes"/>
    <s v="No"/>
    <x v="0"/>
    <x v="0"/>
    <s v="No"/>
    <x v="1"/>
    <x v="1"/>
    <n v="10"/>
    <n v="269"/>
    <x v="0"/>
    <s v="0"/>
    <x v="1"/>
    <x v="0"/>
    <x v="0"/>
    <x v="1"/>
    <x v="0"/>
    <s v="10 - 40"/>
  </r>
  <r>
    <s v="0001-NBTF"/>
    <x v="0"/>
    <x v="60"/>
    <n v="201"/>
    <n v="534.29999999999995"/>
    <n v="0"/>
    <n v="0"/>
    <s v="No"/>
    <s v="no"/>
    <n v="0"/>
    <x v="1"/>
    <n v="14"/>
    <x v="0"/>
    <n v="0"/>
    <s v="LA"/>
    <s v="360-7079"/>
    <s v="Male"/>
    <n v="23"/>
    <s v="Yes"/>
    <s v="No"/>
    <x v="0"/>
    <x v="0"/>
    <s v="No"/>
    <x v="0"/>
    <x v="0"/>
    <n v="24"/>
    <n v="1623"/>
    <x v="0"/>
    <s v="0"/>
    <x v="1"/>
    <x v="0"/>
    <x v="0"/>
    <x v="0"/>
    <x v="0"/>
    <s v="&gt; 40"/>
  </r>
  <r>
    <s v="5529-SUUI"/>
    <x v="0"/>
    <x v="5"/>
    <n v="130"/>
    <n v="276.5"/>
    <n v="0"/>
    <n v="0"/>
    <s v="No"/>
    <s v="no"/>
    <n v="0"/>
    <x v="2"/>
    <n v="8"/>
    <x v="0"/>
    <n v="0"/>
    <s v="FL"/>
    <s v="344-9302"/>
    <s v="Female"/>
    <n v="50"/>
    <s v="No"/>
    <s v="No"/>
    <x v="0"/>
    <x v="0"/>
    <s v="Yes"/>
    <x v="1"/>
    <x v="1"/>
    <n v="35"/>
    <n v="601"/>
    <x v="0"/>
    <s v="0"/>
    <x v="0"/>
    <x v="0"/>
    <x v="0"/>
    <x v="0"/>
    <x v="0"/>
    <s v="10 - 40"/>
  </r>
  <r>
    <s v="3048-NMRG"/>
    <x v="0"/>
    <x v="29"/>
    <n v="64"/>
    <n v="125.7"/>
    <n v="0"/>
    <n v="0"/>
    <s v="No"/>
    <s v="no"/>
    <n v="0"/>
    <x v="1"/>
    <n v="23"/>
    <x v="0"/>
    <n v="0"/>
    <s v="WV"/>
    <s v="401-2468"/>
    <s v="Female"/>
    <n v="19"/>
    <s v="Yes"/>
    <s v="No"/>
    <x v="0"/>
    <x v="0"/>
    <s v="No"/>
    <x v="1"/>
    <x v="0"/>
    <n v="34"/>
    <n v="615"/>
    <x v="0"/>
    <s v="0"/>
    <x v="1"/>
    <x v="0"/>
    <x v="0"/>
    <x v="0"/>
    <x v="0"/>
    <s v="10 - 40"/>
  </r>
  <r>
    <s v="8094-WPMY"/>
    <x v="0"/>
    <x v="69"/>
    <n v="85"/>
    <n v="139.9"/>
    <n v="0"/>
    <n v="0"/>
    <s v="No"/>
    <s v="no"/>
    <n v="0"/>
    <x v="2"/>
    <n v="15"/>
    <x v="1"/>
    <n v="0"/>
    <s v="NY"/>
    <s v="346-4984"/>
    <s v="Female"/>
    <n v="28"/>
    <s v="Yes"/>
    <s v="No"/>
    <x v="0"/>
    <x v="0"/>
    <s v="Yes"/>
    <x v="1"/>
    <x v="0"/>
    <n v="45"/>
    <n v="1584"/>
    <x v="0"/>
    <s v="0"/>
    <x v="1"/>
    <x v="0"/>
    <x v="0"/>
    <x v="0"/>
    <x v="0"/>
    <s v="10 - 40"/>
  </r>
  <r>
    <s v="7320-USHL"/>
    <x v="0"/>
    <x v="1"/>
    <n v="264"/>
    <n v="535.70000000000005"/>
    <n v="0"/>
    <n v="0"/>
    <s v="No"/>
    <s v="no"/>
    <n v="0"/>
    <x v="1"/>
    <n v="3"/>
    <x v="0"/>
    <n v="0"/>
    <s v="IN"/>
    <s v="364-9059"/>
    <s v="Male"/>
    <n v="77"/>
    <s v="No"/>
    <s v="Yes"/>
    <x v="0"/>
    <x v="0"/>
    <s v="Yes"/>
    <x v="1"/>
    <x v="0"/>
    <n v="52"/>
    <n v="1753"/>
    <x v="0"/>
    <s v="0"/>
    <x v="2"/>
    <x v="0"/>
    <x v="0"/>
    <x v="0"/>
    <x v="0"/>
    <s v="10 - 40"/>
  </r>
  <r>
    <s v="1408-ANBM"/>
    <x v="0"/>
    <x v="61"/>
    <n v="13"/>
    <n v="33"/>
    <n v="24"/>
    <n v="54.4"/>
    <s v="Yes"/>
    <s v="yes"/>
    <n v="0"/>
    <x v="0"/>
    <n v="0"/>
    <x v="1"/>
    <n v="0"/>
    <s v="OR"/>
    <s v="394-2560"/>
    <s v="Male"/>
    <n v="37"/>
    <s v="No"/>
    <s v="No"/>
    <x v="0"/>
    <x v="0"/>
    <s v="No"/>
    <x v="0"/>
    <x v="0"/>
    <n v="9"/>
    <n v="70"/>
    <x v="0"/>
    <s v="0"/>
    <x v="0"/>
    <x v="0"/>
    <x v="0"/>
    <x v="1"/>
    <x v="0"/>
    <s v="&lt; 10"/>
  </r>
  <r>
    <s v="6332-ZOLW"/>
    <x v="0"/>
    <x v="40"/>
    <n v="147"/>
    <n v="473.1"/>
    <n v="0"/>
    <n v="0"/>
    <s v="No"/>
    <s v="no"/>
    <n v="0"/>
    <x v="1"/>
    <n v="4"/>
    <x v="0"/>
    <n v="0"/>
    <s v="UT"/>
    <s v="367-3220"/>
    <s v="Female"/>
    <n v="47"/>
    <s v="No"/>
    <s v="No"/>
    <x v="0"/>
    <x v="0"/>
    <s v="Yes"/>
    <x v="2"/>
    <x v="0"/>
    <n v="53"/>
    <n v="3606"/>
    <x v="0"/>
    <s v="0"/>
    <x v="0"/>
    <x v="0"/>
    <x v="0"/>
    <x v="0"/>
    <x v="0"/>
    <s v="&gt; 40"/>
  </r>
  <r>
    <s v="0897-NZHS"/>
    <x v="0"/>
    <x v="9"/>
    <n v="329"/>
    <n v="802"/>
    <n v="0"/>
    <n v="0"/>
    <s v="No"/>
    <s v="no"/>
    <n v="0"/>
    <x v="2"/>
    <n v="4"/>
    <x v="0"/>
    <n v="0"/>
    <s v="CT"/>
    <s v="418-5708"/>
    <s v="Female"/>
    <n v="55"/>
    <s v="No"/>
    <s v="No"/>
    <x v="0"/>
    <x v="0"/>
    <s v="Yes"/>
    <x v="1"/>
    <x v="1"/>
    <n v="63"/>
    <n v="3169"/>
    <x v="0"/>
    <s v="0"/>
    <x v="0"/>
    <x v="0"/>
    <x v="0"/>
    <x v="0"/>
    <x v="0"/>
    <s v="&gt; 40"/>
  </r>
  <r>
    <s v="9840-GWYT"/>
    <x v="0"/>
    <x v="55"/>
    <n v="52"/>
    <n v="185.3"/>
    <n v="0"/>
    <n v="0"/>
    <s v="No"/>
    <s v="no"/>
    <n v="0"/>
    <x v="2"/>
    <n v="0"/>
    <x v="1"/>
    <n v="0"/>
    <s v="AL"/>
    <s v="421-2245"/>
    <s v="Male"/>
    <n v="62"/>
    <s v="No"/>
    <s v="No"/>
    <x v="0"/>
    <x v="0"/>
    <s v="No"/>
    <x v="1"/>
    <x v="2"/>
    <n v="7"/>
    <n v="77"/>
    <x v="0"/>
    <s v="0"/>
    <x v="0"/>
    <x v="0"/>
    <x v="0"/>
    <x v="1"/>
    <x v="0"/>
    <s v="10 - 40"/>
  </r>
  <r>
    <s v="5978-EGXM"/>
    <x v="0"/>
    <x v="40"/>
    <n v="391"/>
    <n v="1014.1"/>
    <n v="0"/>
    <n v="0"/>
    <s v="No"/>
    <s v="no"/>
    <n v="0"/>
    <x v="0"/>
    <n v="9"/>
    <x v="0"/>
    <n v="0"/>
    <s v="MS"/>
    <s v="413-7468"/>
    <s v="Female"/>
    <n v="49"/>
    <s v="No"/>
    <s v="No"/>
    <x v="0"/>
    <x v="0"/>
    <s v="Yes"/>
    <x v="2"/>
    <x v="0"/>
    <n v="21"/>
    <n v="1445"/>
    <x v="0"/>
    <s v="0"/>
    <x v="0"/>
    <x v="0"/>
    <x v="0"/>
    <x v="0"/>
    <x v="0"/>
    <s v="&gt; 40"/>
  </r>
  <r>
    <s v="8848-EHAP"/>
    <x v="0"/>
    <x v="27"/>
    <n v="380"/>
    <n v="979.1"/>
    <n v="0"/>
    <n v="0"/>
    <s v="No"/>
    <s v="no"/>
    <n v="0"/>
    <x v="0"/>
    <n v="8"/>
    <x v="0"/>
    <n v="0"/>
    <s v="AR"/>
    <s v="389-6082"/>
    <s v="Female"/>
    <n v="73"/>
    <s v="No"/>
    <s v="Yes"/>
    <x v="0"/>
    <x v="0"/>
    <s v="Yes"/>
    <x v="2"/>
    <x v="0"/>
    <n v="58"/>
    <n v="3804"/>
    <x v="0"/>
    <s v="0"/>
    <x v="2"/>
    <x v="0"/>
    <x v="0"/>
    <x v="0"/>
    <x v="0"/>
    <s v="&gt; 40"/>
  </r>
  <r>
    <s v="2728-ESKY"/>
    <x v="1"/>
    <x v="23"/>
    <n v="306"/>
    <n v="795.4"/>
    <n v="0"/>
    <n v="0"/>
    <s v="No"/>
    <s v="no"/>
    <n v="0"/>
    <x v="0"/>
    <n v="1"/>
    <x v="0"/>
    <n v="0"/>
    <s v="CA"/>
    <s v="415-3689"/>
    <s v="Female"/>
    <n v="34"/>
    <s v="No"/>
    <s v="No"/>
    <x v="0"/>
    <x v="0"/>
    <s v="Yes"/>
    <x v="2"/>
    <x v="2"/>
    <n v="43"/>
    <n v="2849"/>
    <x v="0"/>
    <s v="0"/>
    <x v="0"/>
    <x v="1"/>
    <x v="1"/>
    <x v="1"/>
    <x v="1"/>
    <s v="&gt; 40"/>
  </r>
  <r>
    <s v="3111-MAXA"/>
    <x v="0"/>
    <x v="16"/>
    <n v="148"/>
    <n v="365.8"/>
    <n v="0"/>
    <n v="0"/>
    <s v="No"/>
    <s v="no"/>
    <n v="0"/>
    <x v="0"/>
    <n v="6"/>
    <x v="0"/>
    <n v="0"/>
    <s v="MI"/>
    <s v="379-2503"/>
    <s v="Female"/>
    <n v="39"/>
    <s v="No"/>
    <s v="No"/>
    <x v="0"/>
    <x v="0"/>
    <s v="Yes"/>
    <x v="2"/>
    <x v="2"/>
    <n v="41"/>
    <n v="3027"/>
    <x v="0"/>
    <s v="0"/>
    <x v="0"/>
    <x v="0"/>
    <x v="0"/>
    <x v="0"/>
    <x v="0"/>
    <s v="&gt; 40"/>
  </r>
  <r>
    <s v="0631-TSDP"/>
    <x v="0"/>
    <x v="29"/>
    <n v="103"/>
    <n v="219.9"/>
    <n v="0"/>
    <n v="0"/>
    <s v="No"/>
    <s v="no"/>
    <n v="0"/>
    <x v="0"/>
    <n v="5"/>
    <x v="0"/>
    <n v="0"/>
    <s v="WV"/>
    <s v="396-1106"/>
    <s v="Male"/>
    <n v="75"/>
    <s v="No"/>
    <s v="Yes"/>
    <x v="0"/>
    <x v="0"/>
    <s v="No"/>
    <x v="2"/>
    <x v="0"/>
    <n v="42"/>
    <n v="762"/>
    <x v="0"/>
    <s v="0"/>
    <x v="2"/>
    <x v="0"/>
    <x v="0"/>
    <x v="0"/>
    <x v="0"/>
    <s v="10 - 40"/>
  </r>
  <r>
    <s v="8187-FDIU"/>
    <x v="0"/>
    <x v="16"/>
    <n v="168"/>
    <n v="507.5"/>
    <n v="0"/>
    <n v="0"/>
    <s v="No"/>
    <s v="no"/>
    <n v="0"/>
    <x v="0"/>
    <n v="3"/>
    <x v="1"/>
    <n v="18"/>
    <s v="DE"/>
    <s v="379-4372"/>
    <s v="Male"/>
    <n v="47"/>
    <s v="No"/>
    <s v="No"/>
    <x v="0"/>
    <x v="0"/>
    <s v="No"/>
    <x v="2"/>
    <x v="0"/>
    <n v="44"/>
    <n v="3172"/>
    <x v="0"/>
    <s v="0"/>
    <x v="0"/>
    <x v="0"/>
    <x v="0"/>
    <x v="0"/>
    <x v="0"/>
    <s v="&gt; 40"/>
  </r>
  <r>
    <s v="2693-SKPV"/>
    <x v="0"/>
    <x v="8"/>
    <n v="384"/>
    <n v="982.1"/>
    <n v="0"/>
    <n v="0"/>
    <s v="No"/>
    <s v="no"/>
    <n v="0"/>
    <x v="0"/>
    <n v="7"/>
    <x v="0"/>
    <n v="0"/>
    <s v="FL"/>
    <s v="336-3738"/>
    <s v="Female"/>
    <n v="68"/>
    <s v="No"/>
    <s v="Yes"/>
    <x v="0"/>
    <x v="0"/>
    <s v="Yes"/>
    <x v="2"/>
    <x v="2"/>
    <n v="25"/>
    <n v="1766"/>
    <x v="0"/>
    <s v="0"/>
    <x v="2"/>
    <x v="0"/>
    <x v="0"/>
    <x v="0"/>
    <x v="0"/>
    <s v="&gt; 40"/>
  </r>
  <r>
    <s v="9775-QPRK"/>
    <x v="0"/>
    <x v="1"/>
    <n v="112"/>
    <n v="368.3"/>
    <n v="0"/>
    <n v="0"/>
    <s v="No"/>
    <s v="no"/>
    <n v="0"/>
    <x v="0"/>
    <n v="15"/>
    <x v="0"/>
    <n v="0"/>
    <s v="NH"/>
    <s v="411-1045"/>
    <s v="Male"/>
    <n v="66"/>
    <s v="No"/>
    <s v="Yes"/>
    <x v="0"/>
    <x v="0"/>
    <s v="No"/>
    <x v="1"/>
    <x v="0"/>
    <n v="24"/>
    <n v="803"/>
    <x v="0"/>
    <s v="0"/>
    <x v="2"/>
    <x v="0"/>
    <x v="0"/>
    <x v="0"/>
    <x v="0"/>
    <s v="10 - 40"/>
  </r>
  <r>
    <s v="8574-MMOR"/>
    <x v="0"/>
    <x v="51"/>
    <n v="71"/>
    <n v="141.1"/>
    <n v="0"/>
    <n v="0"/>
    <s v="No"/>
    <s v="no"/>
    <n v="0"/>
    <x v="0"/>
    <n v="11"/>
    <x v="0"/>
    <n v="0"/>
    <s v="MA"/>
    <s v="413-5306"/>
    <s v="Female"/>
    <n v="27"/>
    <s v="Yes"/>
    <s v="No"/>
    <x v="0"/>
    <x v="0"/>
    <s v="No"/>
    <x v="2"/>
    <x v="2"/>
    <n v="19"/>
    <n v="436"/>
    <x v="0"/>
    <s v="0"/>
    <x v="1"/>
    <x v="0"/>
    <x v="0"/>
    <x v="0"/>
    <x v="0"/>
    <s v="10 - 40"/>
  </r>
  <r>
    <s v="8432-GNSL"/>
    <x v="0"/>
    <x v="6"/>
    <n v="216"/>
    <n v="510.4"/>
    <n v="0"/>
    <n v="0"/>
    <s v="No"/>
    <s v="no"/>
    <n v="0"/>
    <x v="0"/>
    <n v="0"/>
    <x v="1"/>
    <n v="0"/>
    <s v="SC"/>
    <s v="417-6906"/>
    <s v="Male"/>
    <n v="58"/>
    <s v="No"/>
    <s v="No"/>
    <x v="0"/>
    <x v="0"/>
    <s v="No"/>
    <x v="1"/>
    <x v="0"/>
    <n v="10"/>
    <n v="556"/>
    <x v="0"/>
    <s v="0"/>
    <x v="0"/>
    <x v="0"/>
    <x v="0"/>
    <x v="1"/>
    <x v="0"/>
    <s v="&gt; 40"/>
  </r>
  <r>
    <s v="4319-HIFQ"/>
    <x v="0"/>
    <x v="8"/>
    <n v="110"/>
    <n v="281.39999999999998"/>
    <n v="0"/>
    <n v="0"/>
    <s v="No"/>
    <s v="no"/>
    <n v="0"/>
    <x v="0"/>
    <n v="3"/>
    <x v="0"/>
    <n v="0"/>
    <s v="OR"/>
    <s v="331-4807"/>
    <s v="Female"/>
    <n v="70"/>
    <s v="No"/>
    <s v="Yes"/>
    <x v="0"/>
    <x v="0"/>
    <s v="No"/>
    <x v="2"/>
    <x v="0"/>
    <n v="43"/>
    <n v="3013"/>
    <x v="0"/>
    <s v="0"/>
    <x v="2"/>
    <x v="0"/>
    <x v="0"/>
    <x v="0"/>
    <x v="0"/>
    <s v="&gt; 40"/>
  </r>
  <r>
    <s v="2003-FESU"/>
    <x v="0"/>
    <x v="43"/>
    <n v="10"/>
    <n v="25"/>
    <n v="0"/>
    <n v="0"/>
    <s v="No"/>
    <s v="no"/>
    <n v="0"/>
    <x v="0"/>
    <n v="1"/>
    <x v="1"/>
    <n v="4"/>
    <s v="OH"/>
    <s v="376-5375"/>
    <s v="Male"/>
    <n v="43"/>
    <s v="No"/>
    <s v="No"/>
    <x v="0"/>
    <x v="0"/>
    <s v="No"/>
    <x v="0"/>
    <x v="0"/>
    <n v="39"/>
    <n v="163"/>
    <x v="0"/>
    <s v="0"/>
    <x v="0"/>
    <x v="0"/>
    <x v="0"/>
    <x v="1"/>
    <x v="0"/>
    <s v="&lt; 10"/>
  </r>
  <r>
    <s v="8368-ZEWA"/>
    <x v="0"/>
    <x v="34"/>
    <n v="225"/>
    <n v="722.2"/>
    <n v="0"/>
    <n v="0"/>
    <s v="No"/>
    <s v="no"/>
    <n v="0"/>
    <x v="0"/>
    <n v="8"/>
    <x v="0"/>
    <n v="0"/>
    <s v="WA"/>
    <s v="346-5287"/>
    <s v="Male"/>
    <n v="59"/>
    <s v="No"/>
    <s v="No"/>
    <x v="0"/>
    <x v="0"/>
    <s v="No"/>
    <x v="0"/>
    <x v="2"/>
    <n v="24"/>
    <n v="1349"/>
    <x v="0"/>
    <s v="0"/>
    <x v="0"/>
    <x v="0"/>
    <x v="0"/>
    <x v="0"/>
    <x v="0"/>
    <s v="&gt; 40"/>
  </r>
  <r>
    <s v="7295-LQTE"/>
    <x v="0"/>
    <x v="51"/>
    <n v="168"/>
    <n v="379"/>
    <n v="0"/>
    <n v="0"/>
    <s v="No"/>
    <s v="no"/>
    <n v="0"/>
    <x v="0"/>
    <n v="6"/>
    <x v="0"/>
    <n v="0"/>
    <s v="WV"/>
    <s v="413-6769"/>
    <s v="Male"/>
    <n v="36"/>
    <s v="No"/>
    <s v="No"/>
    <x v="0"/>
    <x v="0"/>
    <s v="No"/>
    <x v="2"/>
    <x v="2"/>
    <n v="38"/>
    <n v="910"/>
    <x v="0"/>
    <s v="0"/>
    <x v="0"/>
    <x v="0"/>
    <x v="0"/>
    <x v="0"/>
    <x v="0"/>
    <s v="10 - 40"/>
  </r>
  <r>
    <s v="4009-PKQF"/>
    <x v="0"/>
    <x v="71"/>
    <n v="135"/>
    <n v="450.8"/>
    <n v="0"/>
    <n v="0"/>
    <s v="No"/>
    <s v="no"/>
    <n v="0"/>
    <x v="0"/>
    <n v="13"/>
    <x v="0"/>
    <n v="0"/>
    <s v="RI"/>
    <s v="370-5042"/>
    <s v="Female"/>
    <n v="28"/>
    <s v="Yes"/>
    <s v="No"/>
    <x v="0"/>
    <x v="0"/>
    <s v="Yes"/>
    <x v="1"/>
    <x v="2"/>
    <n v="36"/>
    <n v="1492"/>
    <x v="0"/>
    <s v="0"/>
    <x v="1"/>
    <x v="0"/>
    <x v="0"/>
    <x v="0"/>
    <x v="0"/>
    <s v="&gt; 40"/>
  </r>
  <r>
    <s v="7595-RFTU"/>
    <x v="0"/>
    <x v="48"/>
    <n v="34"/>
    <n v="78"/>
    <n v="0"/>
    <n v="0"/>
    <s v="No"/>
    <s v="no"/>
    <n v="0"/>
    <x v="0"/>
    <n v="3"/>
    <x v="0"/>
    <n v="0"/>
    <s v="KS"/>
    <s v="397-9486"/>
    <s v="Male"/>
    <n v="83"/>
    <s v="No"/>
    <s v="Yes"/>
    <x v="0"/>
    <x v="0"/>
    <s v="No"/>
    <x v="2"/>
    <x v="2"/>
    <n v="34"/>
    <n v="176"/>
    <x v="0"/>
    <s v="0"/>
    <x v="2"/>
    <x v="0"/>
    <x v="0"/>
    <x v="0"/>
    <x v="0"/>
    <s v="&lt; 10"/>
  </r>
  <r>
    <s v="9928-YEQI"/>
    <x v="0"/>
    <x v="58"/>
    <n v="66"/>
    <n v="217.5"/>
    <n v="0"/>
    <n v="0"/>
    <s v="No"/>
    <s v="no"/>
    <n v="0"/>
    <x v="0"/>
    <n v="5"/>
    <x v="1"/>
    <n v="19"/>
    <s v="NV"/>
    <s v="364-3286"/>
    <s v="Male"/>
    <n v="25"/>
    <s v="Yes"/>
    <s v="No"/>
    <x v="0"/>
    <x v="0"/>
    <s v="Yes"/>
    <x v="1"/>
    <x v="2"/>
    <n v="22"/>
    <n v="591"/>
    <x v="0"/>
    <s v="0"/>
    <x v="1"/>
    <x v="0"/>
    <x v="0"/>
    <x v="0"/>
    <x v="0"/>
    <s v="10 - 40"/>
  </r>
  <r>
    <s v="9103-OPXT"/>
    <x v="0"/>
    <x v="0"/>
    <n v="5"/>
    <n v="12"/>
    <n v="0"/>
    <n v="0"/>
    <s v="No"/>
    <s v="no"/>
    <n v="0"/>
    <x v="0"/>
    <n v="5"/>
    <x v="0"/>
    <n v="0"/>
    <s v="NE"/>
    <s v="420-8897"/>
    <s v="Female"/>
    <n v="54"/>
    <s v="No"/>
    <s v="No"/>
    <x v="0"/>
    <x v="0"/>
    <s v="No"/>
    <x v="0"/>
    <x v="0"/>
    <n v="58"/>
    <n v="58"/>
    <x v="0"/>
    <s v="0"/>
    <x v="0"/>
    <x v="0"/>
    <x v="0"/>
    <x v="0"/>
    <x v="0"/>
    <s v="&lt; 10"/>
  </r>
  <r>
    <s v="0080-FUPZ"/>
    <x v="0"/>
    <x v="14"/>
    <n v="209"/>
    <n v="427.8"/>
    <n v="0"/>
    <n v="0"/>
    <s v="No"/>
    <s v="no"/>
    <n v="0"/>
    <x v="0"/>
    <n v="6"/>
    <x v="0"/>
    <n v="0"/>
    <s v="FL"/>
    <s v="378-9506"/>
    <s v="Female"/>
    <n v="53"/>
    <s v="No"/>
    <s v="No"/>
    <x v="0"/>
    <x v="0"/>
    <s v="No"/>
    <x v="2"/>
    <x v="2"/>
    <n v="17"/>
    <n v="1219"/>
    <x v="0"/>
    <s v="0"/>
    <x v="0"/>
    <x v="0"/>
    <x v="0"/>
    <x v="0"/>
    <x v="0"/>
    <s v="&gt; 40"/>
  </r>
  <r>
    <s v="7224-UTSC"/>
    <x v="0"/>
    <x v="63"/>
    <n v="349"/>
    <n v="864.2"/>
    <n v="0"/>
    <n v="0"/>
    <s v="No"/>
    <s v="no"/>
    <n v="0"/>
    <x v="0"/>
    <n v="5"/>
    <x v="0"/>
    <n v="0"/>
    <s v="WY"/>
    <s v="399-6259"/>
    <s v="Female"/>
    <n v="79"/>
    <s v="No"/>
    <s v="Yes"/>
    <x v="0"/>
    <x v="0"/>
    <s v="Yes"/>
    <x v="2"/>
    <x v="2"/>
    <n v="43"/>
    <n v="3072"/>
    <x v="0"/>
    <s v="0"/>
    <x v="2"/>
    <x v="0"/>
    <x v="0"/>
    <x v="0"/>
    <x v="0"/>
    <s v="&gt; 40"/>
  </r>
  <r>
    <s v="1931-XFAM"/>
    <x v="0"/>
    <x v="71"/>
    <n v="71"/>
    <n v="203.9"/>
    <n v="0"/>
    <n v="0"/>
    <s v="No"/>
    <s v="no"/>
    <n v="0"/>
    <x v="0"/>
    <n v="0"/>
    <x v="1"/>
    <n v="0"/>
    <s v="CO"/>
    <s v="401-6392"/>
    <s v="Male"/>
    <n v="47"/>
    <s v="No"/>
    <s v="No"/>
    <x v="0"/>
    <x v="0"/>
    <s v="No"/>
    <x v="1"/>
    <x v="0"/>
    <n v="14"/>
    <n v="553"/>
    <x v="0"/>
    <s v="0"/>
    <x v="0"/>
    <x v="0"/>
    <x v="0"/>
    <x v="1"/>
    <x v="0"/>
    <s v="&gt; 40"/>
  </r>
  <r>
    <s v="4988-JDJT"/>
    <x v="0"/>
    <x v="23"/>
    <n v="350"/>
    <n v="730.1"/>
    <n v="0"/>
    <n v="0"/>
    <s v="No"/>
    <s v="no"/>
    <n v="0"/>
    <x v="0"/>
    <n v="7"/>
    <x v="0"/>
    <n v="0"/>
    <s v="WI"/>
    <s v="379-9859"/>
    <s v="Female"/>
    <n v="70"/>
    <s v="No"/>
    <s v="Yes"/>
    <x v="0"/>
    <x v="0"/>
    <s v="No"/>
    <x v="2"/>
    <x v="0"/>
    <n v="48"/>
    <n v="3211"/>
    <x v="0"/>
    <s v="0"/>
    <x v="2"/>
    <x v="0"/>
    <x v="0"/>
    <x v="0"/>
    <x v="0"/>
    <s v="&gt; 40"/>
  </r>
  <r>
    <s v="9435-KACC"/>
    <x v="0"/>
    <x v="10"/>
    <n v="297"/>
    <n v="618.6"/>
    <n v="0"/>
    <n v="0"/>
    <s v="No"/>
    <s v="no"/>
    <n v="0"/>
    <x v="0"/>
    <n v="2"/>
    <x v="1"/>
    <n v="27"/>
    <s v="RI"/>
    <s v="368-5612"/>
    <s v="Female"/>
    <n v="55"/>
    <s v="No"/>
    <s v="No"/>
    <x v="0"/>
    <x v="0"/>
    <s v="Yes"/>
    <x v="2"/>
    <x v="0"/>
    <n v="48"/>
    <n v="3303"/>
    <x v="0"/>
    <s v="0"/>
    <x v="0"/>
    <x v="0"/>
    <x v="0"/>
    <x v="1"/>
    <x v="0"/>
    <s v="&gt; 40"/>
  </r>
  <r>
    <s v="3027-IAZO"/>
    <x v="0"/>
    <x v="36"/>
    <n v="120"/>
    <n v="295.8"/>
    <n v="0"/>
    <n v="0"/>
    <s v="No"/>
    <s v="no"/>
    <n v="0"/>
    <x v="0"/>
    <n v="0"/>
    <x v="1"/>
    <n v="0"/>
    <s v="CO"/>
    <s v="406-5710"/>
    <s v="Female"/>
    <n v="47"/>
    <s v="No"/>
    <s v="No"/>
    <x v="0"/>
    <x v="0"/>
    <s v="No"/>
    <x v="2"/>
    <x v="2"/>
    <n v="12"/>
    <n v="502"/>
    <x v="0"/>
    <s v="0"/>
    <x v="0"/>
    <x v="0"/>
    <x v="0"/>
    <x v="1"/>
    <x v="0"/>
    <s v="&gt; 40"/>
  </r>
  <r>
    <s v="3148-KXLB"/>
    <x v="0"/>
    <x v="55"/>
    <n v="21"/>
    <n v="47.1"/>
    <n v="0"/>
    <n v="0"/>
    <s v="No"/>
    <s v="no"/>
    <n v="0"/>
    <x v="0"/>
    <n v="2"/>
    <x v="0"/>
    <n v="0"/>
    <s v="FL"/>
    <s v="343-3340"/>
    <s v="Female"/>
    <n v="37"/>
    <s v="No"/>
    <s v="No"/>
    <x v="0"/>
    <x v="0"/>
    <s v="No"/>
    <x v="0"/>
    <x v="2"/>
    <n v="24"/>
    <n v="286"/>
    <x v="0"/>
    <s v="0"/>
    <x v="0"/>
    <x v="0"/>
    <x v="0"/>
    <x v="1"/>
    <x v="0"/>
    <s v="10 - 40"/>
  </r>
  <r>
    <s v="3802-NWJG"/>
    <x v="0"/>
    <x v="70"/>
    <n v="49"/>
    <n v="120.4"/>
    <n v="0"/>
    <n v="0"/>
    <s v="No"/>
    <s v="no"/>
    <n v="0"/>
    <x v="0"/>
    <n v="0"/>
    <x v="1"/>
    <n v="0"/>
    <s v="VT"/>
    <s v="377-8267"/>
    <s v="Female"/>
    <n v="62"/>
    <s v="No"/>
    <s v="No"/>
    <x v="0"/>
    <x v="0"/>
    <s v="No"/>
    <x v="1"/>
    <x v="2"/>
    <n v="12"/>
    <n v="175"/>
    <x v="0"/>
    <s v="0"/>
    <x v="0"/>
    <x v="0"/>
    <x v="0"/>
    <x v="1"/>
    <x v="0"/>
    <s v="10 - 40"/>
  </r>
  <r>
    <s v="5292-MHAW"/>
    <x v="0"/>
    <x v="3"/>
    <n v="46"/>
    <n v="102.7"/>
    <n v="0"/>
    <n v="0"/>
    <s v="No"/>
    <s v="no"/>
    <n v="0"/>
    <x v="0"/>
    <n v="4"/>
    <x v="0"/>
    <n v="0"/>
    <s v="OH"/>
    <s v="382-2453"/>
    <s v="Male"/>
    <n v="34"/>
    <s v="No"/>
    <s v="No"/>
    <x v="0"/>
    <x v="0"/>
    <s v="Yes"/>
    <x v="0"/>
    <x v="0"/>
    <n v="32"/>
    <n v="331"/>
    <x v="0"/>
    <s v="0"/>
    <x v="0"/>
    <x v="0"/>
    <x v="0"/>
    <x v="0"/>
    <x v="0"/>
    <s v="10 - 40"/>
  </r>
  <r>
    <s v="0429-YBDF"/>
    <x v="0"/>
    <x v="40"/>
    <n v="615"/>
    <n v="945.1"/>
    <n v="0"/>
    <n v="0"/>
    <s v="No"/>
    <s v="no"/>
    <n v="0"/>
    <x v="0"/>
    <n v="0"/>
    <x v="1"/>
    <n v="0"/>
    <s v="NH"/>
    <s v="333-7449"/>
    <s v="Female"/>
    <n v="50"/>
    <s v="No"/>
    <s v="No"/>
    <x v="0"/>
    <x v="0"/>
    <s v="No"/>
    <x v="1"/>
    <x v="0"/>
    <n v="8"/>
    <n v="521"/>
    <x v="0"/>
    <s v="0"/>
    <x v="0"/>
    <x v="0"/>
    <x v="0"/>
    <x v="1"/>
    <x v="0"/>
    <s v="&gt; 40"/>
  </r>
  <r>
    <s v="4288-ZNZC"/>
    <x v="0"/>
    <x v="63"/>
    <n v="385"/>
    <n v="864.6"/>
    <n v="576"/>
    <n v="640.79999999999995"/>
    <s v="Yes"/>
    <s v="yes"/>
    <n v="0"/>
    <x v="0"/>
    <n v="5"/>
    <x v="1"/>
    <n v="59"/>
    <s v="RI"/>
    <s v="366-4287"/>
    <s v="Male"/>
    <n v="67"/>
    <s v="No"/>
    <s v="Yes"/>
    <x v="0"/>
    <x v="0"/>
    <s v="Yes"/>
    <x v="2"/>
    <x v="0"/>
    <n v="47"/>
    <n v="3367"/>
    <x v="0"/>
    <s v="0"/>
    <x v="2"/>
    <x v="0"/>
    <x v="0"/>
    <x v="0"/>
    <x v="0"/>
    <s v="&gt; 40"/>
  </r>
  <r>
    <s v="6693-PCSP"/>
    <x v="0"/>
    <x v="63"/>
    <n v="471"/>
    <n v="1158.0999999999999"/>
    <n v="0"/>
    <n v="0"/>
    <s v="No"/>
    <s v="no"/>
    <n v="0"/>
    <x v="0"/>
    <n v="6"/>
    <x v="0"/>
    <n v="0"/>
    <s v="FL"/>
    <s v="415-2285"/>
    <s v="Male"/>
    <n v="78"/>
    <s v="No"/>
    <s v="Yes"/>
    <x v="0"/>
    <x v="0"/>
    <s v="Yes"/>
    <x v="2"/>
    <x v="0"/>
    <n v="55"/>
    <n v="3982"/>
    <x v="0"/>
    <s v="0"/>
    <x v="2"/>
    <x v="0"/>
    <x v="0"/>
    <x v="0"/>
    <x v="0"/>
    <s v="&gt; 40"/>
  </r>
  <r>
    <s v="4053-JOBO"/>
    <x v="0"/>
    <x v="70"/>
    <n v="85"/>
    <n v="230.9"/>
    <n v="0"/>
    <n v="0"/>
    <s v="No"/>
    <s v="no"/>
    <n v="0"/>
    <x v="0"/>
    <n v="24"/>
    <x v="0"/>
    <n v="0"/>
    <s v="WY"/>
    <s v="344-4022"/>
    <s v="Female"/>
    <n v="28"/>
    <s v="Yes"/>
    <s v="No"/>
    <x v="0"/>
    <x v="0"/>
    <s v="Yes"/>
    <x v="1"/>
    <x v="2"/>
    <n v="25"/>
    <n v="380"/>
    <x v="0"/>
    <s v="0"/>
    <x v="1"/>
    <x v="0"/>
    <x v="0"/>
    <x v="0"/>
    <x v="0"/>
    <s v="10 - 40"/>
  </r>
  <r>
    <s v="2602-NOUJ"/>
    <x v="0"/>
    <x v="25"/>
    <n v="119"/>
    <n v="361"/>
    <n v="0"/>
    <n v="0"/>
    <s v="No"/>
    <s v="no"/>
    <n v="0"/>
    <x v="0"/>
    <n v="6"/>
    <x v="0"/>
    <n v="0"/>
    <s v="FL"/>
    <s v="415-6601"/>
    <s v="Female"/>
    <n v="31"/>
    <s v="No"/>
    <s v="No"/>
    <x v="0"/>
    <x v="0"/>
    <s v="Yes"/>
    <x v="1"/>
    <x v="2"/>
    <n v="48"/>
    <n v="2900"/>
    <x v="0"/>
    <s v="0"/>
    <x v="0"/>
    <x v="0"/>
    <x v="0"/>
    <x v="0"/>
    <x v="0"/>
    <s v="&gt; 40"/>
  </r>
  <r>
    <s v="2953-FTBF"/>
    <x v="0"/>
    <x v="6"/>
    <n v="83"/>
    <n v="229.2"/>
    <n v="171"/>
    <n v="410.4"/>
    <s v="Yes"/>
    <s v="yes"/>
    <n v="0"/>
    <x v="0"/>
    <n v="5"/>
    <x v="0"/>
    <n v="0"/>
    <s v="TN"/>
    <s v="351-7309"/>
    <s v="Male"/>
    <n v="61"/>
    <s v="No"/>
    <s v="No"/>
    <x v="0"/>
    <x v="0"/>
    <s v="Yes"/>
    <x v="1"/>
    <x v="2"/>
    <n v="30"/>
    <n v="1738"/>
    <x v="0"/>
    <s v="0"/>
    <x v="0"/>
    <x v="0"/>
    <x v="0"/>
    <x v="0"/>
    <x v="0"/>
    <s v="&gt; 40"/>
  </r>
  <r>
    <s v="4603-VWTU"/>
    <x v="0"/>
    <x v="61"/>
    <n v="12"/>
    <n v="31"/>
    <n v="0"/>
    <n v="0"/>
    <s v="No"/>
    <s v="no"/>
    <n v="0"/>
    <x v="0"/>
    <n v="0"/>
    <x v="1"/>
    <n v="0"/>
    <s v="NC"/>
    <s v="363-7802"/>
    <s v="Female"/>
    <n v="30"/>
    <s v="No"/>
    <s v="No"/>
    <x v="0"/>
    <x v="0"/>
    <s v="No"/>
    <x v="2"/>
    <x v="2"/>
    <n v="9"/>
    <n v="73"/>
    <x v="0"/>
    <s v="0"/>
    <x v="1"/>
    <x v="0"/>
    <x v="0"/>
    <x v="1"/>
    <x v="0"/>
    <s v="&lt; 10"/>
  </r>
  <r>
    <s v="0177-XKAA"/>
    <x v="0"/>
    <x v="9"/>
    <n v="155"/>
    <n v="545"/>
    <n v="0"/>
    <n v="0"/>
    <s v="No"/>
    <s v="no"/>
    <n v="0"/>
    <x v="0"/>
    <n v="21"/>
    <x v="1"/>
    <n v="21"/>
    <s v="IA"/>
    <s v="378-9478"/>
    <s v="Female"/>
    <n v="21"/>
    <s v="Yes"/>
    <s v="No"/>
    <x v="0"/>
    <x v="0"/>
    <s v="No"/>
    <x v="0"/>
    <x v="2"/>
    <n v="34"/>
    <n v="1688"/>
    <x v="0"/>
    <s v="0"/>
    <x v="1"/>
    <x v="0"/>
    <x v="0"/>
    <x v="0"/>
    <x v="0"/>
    <s v="&gt; 40"/>
  </r>
  <r>
    <s v="6552-YPRJ"/>
    <x v="0"/>
    <x v="60"/>
    <n v="211"/>
    <n v="536.70000000000005"/>
    <n v="0"/>
    <n v="0"/>
    <s v="No"/>
    <s v="no"/>
    <n v="0"/>
    <x v="0"/>
    <n v="6"/>
    <x v="0"/>
    <n v="0"/>
    <s v="GA"/>
    <s v="394-6382"/>
    <s v="Male"/>
    <n v="49"/>
    <s v="No"/>
    <s v="No"/>
    <x v="0"/>
    <x v="0"/>
    <s v="Yes"/>
    <x v="2"/>
    <x v="0"/>
    <n v="70"/>
    <n v="4692"/>
    <x v="0"/>
    <s v="0"/>
    <x v="0"/>
    <x v="0"/>
    <x v="0"/>
    <x v="0"/>
    <x v="0"/>
    <s v="&gt; 40"/>
  </r>
  <r>
    <s v="7322-ZMXN"/>
    <x v="0"/>
    <x v="45"/>
    <n v="284"/>
    <n v="734.7"/>
    <n v="0"/>
    <n v="0"/>
    <s v="No"/>
    <s v="no"/>
    <n v="0"/>
    <x v="0"/>
    <n v="2"/>
    <x v="0"/>
    <n v="0"/>
    <s v="UT"/>
    <s v="370-2451"/>
    <s v="Male"/>
    <n v="84"/>
    <s v="No"/>
    <s v="Yes"/>
    <x v="0"/>
    <x v="0"/>
    <s v="Yes"/>
    <x v="1"/>
    <x v="0"/>
    <n v="50"/>
    <n v="2637"/>
    <x v="0"/>
    <s v="0"/>
    <x v="2"/>
    <x v="0"/>
    <x v="0"/>
    <x v="1"/>
    <x v="0"/>
    <s v="&gt; 40"/>
  </r>
  <r>
    <s v="0141-QCKJ"/>
    <x v="0"/>
    <x v="14"/>
    <n v="264"/>
    <n v="643.4"/>
    <n v="0"/>
    <n v="0"/>
    <s v="No"/>
    <s v="no"/>
    <n v="0"/>
    <x v="0"/>
    <n v="9"/>
    <x v="0"/>
    <n v="0"/>
    <s v="MS"/>
    <s v="401-6982"/>
    <s v="Female"/>
    <n v="25"/>
    <s v="Yes"/>
    <s v="No"/>
    <x v="0"/>
    <x v="0"/>
    <s v="Yes"/>
    <x v="2"/>
    <x v="2"/>
    <n v="62"/>
    <n v="4397"/>
    <x v="0"/>
    <s v="0"/>
    <x v="1"/>
    <x v="0"/>
    <x v="0"/>
    <x v="0"/>
    <x v="0"/>
    <s v="&gt; 40"/>
  </r>
  <r>
    <s v="2900-FEOU"/>
    <x v="0"/>
    <x v="46"/>
    <n v="70"/>
    <n v="160.6"/>
    <n v="0"/>
    <n v="0"/>
    <s v="No"/>
    <s v="no"/>
    <n v="0"/>
    <x v="0"/>
    <n v="0"/>
    <x v="1"/>
    <n v="0"/>
    <s v="AR"/>
    <s v="329-8115"/>
    <s v="Female"/>
    <n v="45"/>
    <s v="No"/>
    <s v="No"/>
    <x v="0"/>
    <x v="0"/>
    <s v="No"/>
    <x v="2"/>
    <x v="0"/>
    <n v="12"/>
    <n v="481"/>
    <x v="0"/>
    <s v="0"/>
    <x v="0"/>
    <x v="0"/>
    <x v="0"/>
    <x v="1"/>
    <x v="0"/>
    <s v="10 - 40"/>
  </r>
  <r>
    <s v="4033-UJEG"/>
    <x v="0"/>
    <x v="46"/>
    <n v="114"/>
    <n v="401.3"/>
    <n v="0"/>
    <n v="0"/>
    <s v="No"/>
    <s v="no"/>
    <n v="0"/>
    <x v="0"/>
    <n v="8"/>
    <x v="0"/>
    <n v="0"/>
    <s v="ME"/>
    <s v="415-6127"/>
    <s v="Female"/>
    <n v="69"/>
    <s v="No"/>
    <s v="Yes"/>
    <x v="0"/>
    <x v="0"/>
    <s v="No"/>
    <x v="2"/>
    <x v="0"/>
    <n v="40"/>
    <n v="1601"/>
    <x v="0"/>
    <s v="0"/>
    <x v="2"/>
    <x v="0"/>
    <x v="0"/>
    <x v="0"/>
    <x v="0"/>
    <s v="10 - 40"/>
  </r>
  <r>
    <s v="7389-EARN"/>
    <x v="0"/>
    <x v="73"/>
    <n v="63"/>
    <n v="116.5"/>
    <n v="0"/>
    <n v="0"/>
    <s v="No"/>
    <s v="no"/>
    <n v="0"/>
    <x v="0"/>
    <n v="0"/>
    <x v="1"/>
    <n v="0"/>
    <s v="CT"/>
    <s v="419-6564"/>
    <s v="Male"/>
    <n v="32"/>
    <s v="No"/>
    <s v="No"/>
    <x v="0"/>
    <x v="0"/>
    <s v="No"/>
    <x v="1"/>
    <x v="2"/>
    <n v="13"/>
    <n v="367"/>
    <x v="0"/>
    <s v="0"/>
    <x v="0"/>
    <x v="0"/>
    <x v="0"/>
    <x v="1"/>
    <x v="0"/>
    <s v="10 - 40"/>
  </r>
  <r>
    <s v="8169-PXWT"/>
    <x v="0"/>
    <x v="24"/>
    <n v="93"/>
    <n v="345.3"/>
    <n v="0"/>
    <n v="0"/>
    <s v="No"/>
    <s v="no"/>
    <n v="0"/>
    <x v="0"/>
    <n v="3"/>
    <x v="0"/>
    <n v="0"/>
    <s v="VT"/>
    <s v="361-5936"/>
    <s v="Female"/>
    <n v="80"/>
    <s v="No"/>
    <s v="Yes"/>
    <x v="0"/>
    <x v="0"/>
    <s v="Yes"/>
    <x v="2"/>
    <x v="0"/>
    <n v="69"/>
    <n v="2969"/>
    <x v="0"/>
    <s v="0"/>
    <x v="2"/>
    <x v="0"/>
    <x v="0"/>
    <x v="0"/>
    <x v="0"/>
    <s v="&gt; 40"/>
  </r>
  <r>
    <s v="7156-PUPV"/>
    <x v="0"/>
    <x v="74"/>
    <n v="25"/>
    <n v="98.9"/>
    <n v="0"/>
    <n v="0"/>
    <s v="No"/>
    <s v="no"/>
    <n v="0"/>
    <x v="0"/>
    <n v="5"/>
    <x v="0"/>
    <n v="0"/>
    <s v="TN"/>
    <s v="356-1582"/>
    <s v="Female"/>
    <n v="66"/>
    <s v="No"/>
    <s v="Yes"/>
    <x v="0"/>
    <x v="0"/>
    <s v="No"/>
    <x v="2"/>
    <x v="0"/>
    <n v="28"/>
    <n v="197"/>
    <x v="0"/>
    <s v="0"/>
    <x v="2"/>
    <x v="0"/>
    <x v="0"/>
    <x v="0"/>
    <x v="0"/>
    <s v="&lt; 10"/>
  </r>
  <r>
    <s v="3510-ESKS"/>
    <x v="0"/>
    <x v="14"/>
    <n v="188"/>
    <n v="499.2"/>
    <n v="0"/>
    <n v="0"/>
    <s v="No"/>
    <s v="no"/>
    <n v="0"/>
    <x v="0"/>
    <n v="0"/>
    <x v="1"/>
    <n v="0"/>
    <s v="OR"/>
    <s v="375-4900"/>
    <s v="Male"/>
    <n v="70"/>
    <s v="No"/>
    <s v="Yes"/>
    <x v="0"/>
    <x v="0"/>
    <s v="No"/>
    <x v="2"/>
    <x v="2"/>
    <n v="12"/>
    <n v="858"/>
    <x v="0"/>
    <s v="0"/>
    <x v="2"/>
    <x v="0"/>
    <x v="0"/>
    <x v="1"/>
    <x v="0"/>
    <s v="&gt; 40"/>
  </r>
  <r>
    <s v="9677-PGXV"/>
    <x v="0"/>
    <x v="37"/>
    <n v="48"/>
    <n v="117.9"/>
    <n v="0"/>
    <n v="0"/>
    <s v="No"/>
    <s v="no"/>
    <n v="0"/>
    <x v="0"/>
    <n v="8"/>
    <x v="0"/>
    <n v="0"/>
    <s v="MS"/>
    <s v="420-8953"/>
    <s v="Female"/>
    <n v="71"/>
    <s v="No"/>
    <s v="Yes"/>
    <x v="0"/>
    <x v="0"/>
    <s v="No"/>
    <x v="2"/>
    <x v="2"/>
    <n v="48"/>
    <n v="435"/>
    <x v="0"/>
    <s v="0"/>
    <x v="2"/>
    <x v="0"/>
    <x v="0"/>
    <x v="0"/>
    <x v="0"/>
    <s v="&lt; 10"/>
  </r>
  <r>
    <s v="5218-NTZB"/>
    <x v="0"/>
    <x v="37"/>
    <n v="47"/>
    <n v="117.4"/>
    <n v="0"/>
    <n v="0"/>
    <s v="No"/>
    <s v="no"/>
    <n v="0"/>
    <x v="0"/>
    <n v="2"/>
    <x v="0"/>
    <n v="0"/>
    <s v="NM"/>
    <s v="372-8925"/>
    <s v="Male"/>
    <n v="75"/>
    <s v="No"/>
    <s v="Yes"/>
    <x v="0"/>
    <x v="0"/>
    <s v="Yes"/>
    <x v="2"/>
    <x v="2"/>
    <n v="30"/>
    <n v="270"/>
    <x v="0"/>
    <s v="0"/>
    <x v="2"/>
    <x v="0"/>
    <x v="0"/>
    <x v="1"/>
    <x v="0"/>
    <s v="&lt; 10"/>
  </r>
  <r>
    <s v="0864-AJYE"/>
    <x v="0"/>
    <x v="48"/>
    <n v="16"/>
    <n v="44.4"/>
    <n v="0"/>
    <n v="0"/>
    <s v="No"/>
    <s v="no"/>
    <n v="0"/>
    <x v="0"/>
    <n v="8"/>
    <x v="1"/>
    <n v="4"/>
    <s v="NE"/>
    <s v="361-6814"/>
    <s v="Female"/>
    <n v="40"/>
    <s v="No"/>
    <s v="No"/>
    <x v="0"/>
    <x v="0"/>
    <s v="No"/>
    <x v="0"/>
    <x v="2"/>
    <n v="30"/>
    <n v="148"/>
    <x v="0"/>
    <s v="0"/>
    <x v="0"/>
    <x v="0"/>
    <x v="0"/>
    <x v="0"/>
    <x v="0"/>
    <s v="&lt; 10"/>
  </r>
  <r>
    <s v="3506-VZGX"/>
    <x v="0"/>
    <x v="54"/>
    <n v="106"/>
    <n v="217.5"/>
    <n v="0"/>
    <n v="0"/>
    <s v="No"/>
    <s v="no"/>
    <n v="0"/>
    <x v="0"/>
    <n v="25"/>
    <x v="0"/>
    <n v="0"/>
    <s v="VA"/>
    <s v="357-7064"/>
    <s v="Female"/>
    <n v="29"/>
    <s v="Yes"/>
    <s v="No"/>
    <x v="0"/>
    <x v="0"/>
    <s v="Yes"/>
    <x v="2"/>
    <x v="2"/>
    <n v="39"/>
    <n v="2101"/>
    <x v="0"/>
    <s v="0"/>
    <x v="1"/>
    <x v="0"/>
    <x v="0"/>
    <x v="0"/>
    <x v="0"/>
    <s v="&gt; 40"/>
  </r>
  <r>
    <s v="1710-OSST"/>
    <x v="0"/>
    <x v="63"/>
    <n v="152"/>
    <n v="501"/>
    <n v="216"/>
    <n v="655.20000000000005"/>
    <s v="Yes"/>
    <s v="yes"/>
    <n v="0"/>
    <x v="0"/>
    <n v="10"/>
    <x v="0"/>
    <n v="0"/>
    <s v="NJ"/>
    <s v="347-5354"/>
    <s v="Male"/>
    <n v="55"/>
    <s v="No"/>
    <s v="No"/>
    <x v="0"/>
    <x v="0"/>
    <s v="Yes"/>
    <x v="2"/>
    <x v="0"/>
    <n v="39"/>
    <n v="2773"/>
    <x v="0"/>
    <s v="0"/>
    <x v="0"/>
    <x v="0"/>
    <x v="0"/>
    <x v="0"/>
    <x v="0"/>
    <s v="&gt; 40"/>
  </r>
  <r>
    <s v="2135-DKPQ"/>
    <x v="0"/>
    <x v="0"/>
    <n v="4"/>
    <n v="13"/>
    <n v="0"/>
    <n v="0"/>
    <s v="No"/>
    <s v="no"/>
    <n v="0"/>
    <x v="0"/>
    <n v="8"/>
    <x v="0"/>
    <n v="0"/>
    <s v="KY"/>
    <s v="384-6372"/>
    <s v="Male"/>
    <n v="78"/>
    <s v="No"/>
    <s v="Yes"/>
    <x v="0"/>
    <x v="0"/>
    <s v="No"/>
    <x v="2"/>
    <x v="0"/>
    <n v="16"/>
    <n v="16"/>
    <x v="0"/>
    <s v="0"/>
    <x v="2"/>
    <x v="0"/>
    <x v="0"/>
    <x v="0"/>
    <x v="0"/>
    <s v="&lt; 10"/>
  </r>
  <r>
    <s v="8061-WGFW"/>
    <x v="0"/>
    <x v="17"/>
    <n v="212"/>
    <n v="662.8"/>
    <n v="0"/>
    <n v="0"/>
    <s v="No"/>
    <s v="no"/>
    <n v="0"/>
    <x v="0"/>
    <n v="1"/>
    <x v="0"/>
    <n v="0"/>
    <s v="MN"/>
    <s v="327-8732"/>
    <s v="Female"/>
    <n v="62"/>
    <s v="No"/>
    <s v="No"/>
    <x v="0"/>
    <x v="0"/>
    <s v="No"/>
    <x v="2"/>
    <x v="2"/>
    <n v="28"/>
    <n v="1334"/>
    <x v="0"/>
    <s v="0"/>
    <x v="0"/>
    <x v="0"/>
    <x v="0"/>
    <x v="1"/>
    <x v="0"/>
    <s v="&gt; 40"/>
  </r>
  <r>
    <s v="7088-JFAS"/>
    <x v="0"/>
    <x v="61"/>
    <n v="23"/>
    <n v="57.7"/>
    <n v="0"/>
    <n v="0"/>
    <s v="No"/>
    <s v="no"/>
    <n v="0"/>
    <x v="0"/>
    <n v="1"/>
    <x v="1"/>
    <n v="0"/>
    <s v="PA"/>
    <s v="396-1800"/>
    <s v="Female"/>
    <n v="52"/>
    <s v="No"/>
    <s v="No"/>
    <x v="0"/>
    <x v="0"/>
    <s v="No"/>
    <x v="0"/>
    <x v="0"/>
    <n v="41"/>
    <n v="334"/>
    <x v="0"/>
    <s v="0"/>
    <x v="0"/>
    <x v="0"/>
    <x v="0"/>
    <x v="1"/>
    <x v="0"/>
    <s v="&lt; 10"/>
  </r>
  <r>
    <s v="3233-ASSV"/>
    <x v="0"/>
    <x v="63"/>
    <n v="290"/>
    <n v="794.4"/>
    <n v="0"/>
    <n v="0"/>
    <s v="No"/>
    <s v="no"/>
    <n v="0"/>
    <x v="0"/>
    <n v="2"/>
    <x v="0"/>
    <n v="0"/>
    <s v="WV"/>
    <s v="349-4979"/>
    <s v="Male"/>
    <n v="63"/>
    <s v="No"/>
    <s v="No"/>
    <x v="0"/>
    <x v="0"/>
    <s v="Yes"/>
    <x v="2"/>
    <x v="2"/>
    <n v="59"/>
    <n v="4281"/>
    <x v="0"/>
    <s v="0"/>
    <x v="0"/>
    <x v="0"/>
    <x v="0"/>
    <x v="1"/>
    <x v="0"/>
    <s v="&gt; 40"/>
  </r>
  <r>
    <s v="7104-IKYI"/>
    <x v="0"/>
    <x v="60"/>
    <n v="431"/>
    <n v="867.5"/>
    <n v="603"/>
    <n v="737"/>
    <s v="Yes"/>
    <s v="no"/>
    <n v="147"/>
    <x v="0"/>
    <n v="6"/>
    <x v="0"/>
    <n v="0"/>
    <s v="OK"/>
    <s v="418-4658"/>
    <s v="Male"/>
    <n v="39"/>
    <s v="No"/>
    <s v="No"/>
    <x v="0"/>
    <x v="0"/>
    <s v="No"/>
    <x v="1"/>
    <x v="2"/>
    <n v="35"/>
    <n v="2355"/>
    <x v="0"/>
    <s v="0"/>
    <x v="0"/>
    <x v="0"/>
    <x v="0"/>
    <x v="0"/>
    <x v="0"/>
    <s v="&gt; 40"/>
  </r>
  <r>
    <s v="4946-KKMY"/>
    <x v="0"/>
    <x v="30"/>
    <n v="11"/>
    <n v="28.6"/>
    <n v="15"/>
    <n v="18"/>
    <s v="Yes"/>
    <s v="no"/>
    <n v="4"/>
    <x v="0"/>
    <n v="7"/>
    <x v="0"/>
    <n v="0"/>
    <s v="DE"/>
    <s v="416-6628"/>
    <s v="Female"/>
    <n v="51"/>
    <s v="No"/>
    <s v="No"/>
    <x v="0"/>
    <x v="0"/>
    <s v="No"/>
    <x v="0"/>
    <x v="0"/>
    <n v="39"/>
    <n v="113"/>
    <x v="0"/>
    <s v="0"/>
    <x v="0"/>
    <x v="0"/>
    <x v="0"/>
    <x v="0"/>
    <x v="0"/>
    <s v="&lt; 10"/>
  </r>
  <r>
    <s v="5109-GIJD"/>
    <x v="0"/>
    <x v="37"/>
    <n v="43"/>
    <n v="135.69999999999999"/>
    <n v="27"/>
    <n v="98.1"/>
    <s v="Yes"/>
    <s v="no"/>
    <n v="24"/>
    <x v="0"/>
    <n v="8"/>
    <x v="0"/>
    <n v="0"/>
    <s v="MI"/>
    <s v="349-5617"/>
    <s v="Female"/>
    <n v="40"/>
    <s v="No"/>
    <s v="No"/>
    <x v="0"/>
    <x v="0"/>
    <s v="No"/>
    <x v="1"/>
    <x v="2"/>
    <n v="36"/>
    <n v="327"/>
    <x v="0"/>
    <s v="0"/>
    <x v="0"/>
    <x v="0"/>
    <x v="0"/>
    <x v="0"/>
    <x v="0"/>
    <s v="&lt; 10"/>
  </r>
  <r>
    <s v="0616-KAYO"/>
    <x v="0"/>
    <x v="67"/>
    <n v="274"/>
    <n v="867.3"/>
    <n v="232"/>
    <n v="516.20000000000005"/>
    <s v="Yes"/>
    <s v="yes"/>
    <n v="0"/>
    <x v="0"/>
    <n v="5"/>
    <x v="1"/>
    <n v="29"/>
    <s v="UT"/>
    <s v="413-6346"/>
    <s v="Male"/>
    <n v="37"/>
    <s v="No"/>
    <s v="No"/>
    <x v="0"/>
    <x v="0"/>
    <s v="No"/>
    <x v="2"/>
    <x v="2"/>
    <n v="55"/>
    <n v="3169"/>
    <x v="0"/>
    <s v="0"/>
    <x v="0"/>
    <x v="0"/>
    <x v="0"/>
    <x v="0"/>
    <x v="0"/>
    <s v="&gt; 40"/>
  </r>
  <r>
    <s v="2313-HTBV"/>
    <x v="0"/>
    <x v="8"/>
    <n v="387"/>
    <n v="1051.4000000000001"/>
    <n v="140"/>
    <n v="945"/>
    <s v="Yes"/>
    <s v="no"/>
    <n v="315"/>
    <x v="0"/>
    <n v="4"/>
    <x v="0"/>
    <n v="0"/>
    <s v="IL"/>
    <s v="395-9270"/>
    <s v="Male"/>
    <n v="35"/>
    <s v="No"/>
    <s v="No"/>
    <x v="0"/>
    <x v="0"/>
    <s v="Yes"/>
    <x v="2"/>
    <x v="0"/>
    <n v="37"/>
    <n v="2627"/>
    <x v="0"/>
    <s v="0"/>
    <x v="0"/>
    <x v="0"/>
    <x v="0"/>
    <x v="0"/>
    <x v="0"/>
    <s v="&gt; 40"/>
  </r>
  <r>
    <s v="5438-ZPWP"/>
    <x v="0"/>
    <x v="18"/>
    <n v="60"/>
    <n v="219.9"/>
    <n v="60"/>
    <n v="184"/>
    <s v="Yes"/>
    <s v="no"/>
    <n v="92"/>
    <x v="0"/>
    <n v="0"/>
    <x v="1"/>
    <n v="0"/>
    <s v="NM"/>
    <s v="332-5964"/>
    <s v="Male"/>
    <n v="28"/>
    <s v="Yes"/>
    <s v="No"/>
    <x v="0"/>
    <x v="0"/>
    <s v="No"/>
    <x v="1"/>
    <x v="2"/>
    <n v="12"/>
    <n v="240"/>
    <x v="0"/>
    <s v="0"/>
    <x v="1"/>
    <x v="0"/>
    <x v="0"/>
    <x v="1"/>
    <x v="0"/>
    <s v="10 - 40"/>
  </r>
  <r>
    <s v="8440-ZQEC"/>
    <x v="0"/>
    <x v="63"/>
    <n v="350"/>
    <n v="1004.2"/>
    <n v="288"/>
    <n v="835.2"/>
    <s v="Yes"/>
    <s v="no"/>
    <n v="167"/>
    <x v="0"/>
    <n v="4"/>
    <x v="0"/>
    <n v="0"/>
    <s v="VA"/>
    <s v="387-5411"/>
    <s v="Female"/>
    <n v="60"/>
    <s v="No"/>
    <s v="No"/>
    <x v="0"/>
    <x v="0"/>
    <s v="Yes"/>
    <x v="2"/>
    <x v="0"/>
    <n v="46"/>
    <n v="3287"/>
    <x v="0"/>
    <s v="0"/>
    <x v="0"/>
    <x v="0"/>
    <x v="0"/>
    <x v="0"/>
    <x v="0"/>
    <s v="&gt; 40"/>
  </r>
  <r>
    <s v="0114-WIND"/>
    <x v="0"/>
    <x v="28"/>
    <n v="50"/>
    <n v="144.9"/>
    <n v="144"/>
    <n v="252"/>
    <s v="Yes"/>
    <s v="no"/>
    <n v="126"/>
    <x v="0"/>
    <n v="10"/>
    <x v="0"/>
    <n v="0"/>
    <s v="MT"/>
    <s v="378-7872"/>
    <s v="Male"/>
    <n v="65"/>
    <s v="No"/>
    <s v="Yes"/>
    <x v="0"/>
    <x v="0"/>
    <s v="No"/>
    <x v="1"/>
    <x v="0"/>
    <n v="35"/>
    <n v="1253"/>
    <x v="0"/>
    <s v="0"/>
    <x v="2"/>
    <x v="0"/>
    <x v="0"/>
    <x v="0"/>
    <x v="0"/>
    <s v="10 - 40"/>
  </r>
  <r>
    <s v="4932-TJTF"/>
    <x v="0"/>
    <x v="43"/>
    <n v="23"/>
    <n v="45.9"/>
    <n v="16"/>
    <n v="51.6"/>
    <s v="Yes"/>
    <s v="yes"/>
    <n v="0"/>
    <x v="0"/>
    <n v="0"/>
    <x v="1"/>
    <n v="0"/>
    <s v="CT"/>
    <s v="389-6037"/>
    <s v="Male"/>
    <n v="28"/>
    <s v="Yes"/>
    <s v="No"/>
    <x v="0"/>
    <x v="0"/>
    <s v="No"/>
    <x v="0"/>
    <x v="2"/>
    <n v="8"/>
    <n v="29"/>
    <x v="0"/>
    <s v="0"/>
    <x v="1"/>
    <x v="0"/>
    <x v="0"/>
    <x v="1"/>
    <x v="0"/>
    <s v="&lt; 10"/>
  </r>
  <r>
    <s v="0133-UCLG"/>
    <x v="0"/>
    <x v="26"/>
    <n v="314"/>
    <n v="688.7"/>
    <n v="252"/>
    <n v="737.1"/>
    <s v="Yes"/>
    <s v="no"/>
    <n v="246"/>
    <x v="0"/>
    <n v="7"/>
    <x v="0"/>
    <n v="0"/>
    <s v="ND"/>
    <s v="338-4307"/>
    <s v="Male"/>
    <n v="38"/>
    <s v="No"/>
    <s v="No"/>
    <x v="0"/>
    <x v="0"/>
    <s v="Yes"/>
    <x v="2"/>
    <x v="2"/>
    <n v="36"/>
    <n v="2243"/>
    <x v="0"/>
    <s v="0"/>
    <x v="0"/>
    <x v="0"/>
    <x v="0"/>
    <x v="0"/>
    <x v="0"/>
    <s v="&gt; 40"/>
  </r>
  <r>
    <s v="9153-ZFIC"/>
    <x v="0"/>
    <x v="27"/>
    <n v="179"/>
    <n v="847.6"/>
    <n v="130"/>
    <n v="1007.5"/>
    <s v="Yes"/>
    <s v="no"/>
    <n v="336"/>
    <x v="0"/>
    <n v="5"/>
    <x v="0"/>
    <n v="0"/>
    <s v="AR"/>
    <s v="339-3636"/>
    <s v="Female"/>
    <n v="74"/>
    <s v="No"/>
    <s v="Yes"/>
    <x v="0"/>
    <x v="0"/>
    <s v="Yes"/>
    <x v="2"/>
    <x v="0"/>
    <n v="58"/>
    <n v="3803"/>
    <x v="0"/>
    <s v="0"/>
    <x v="2"/>
    <x v="0"/>
    <x v="0"/>
    <x v="0"/>
    <x v="0"/>
    <s v="&gt; 40"/>
  </r>
  <r>
    <s v="6457-GCHG"/>
    <x v="0"/>
    <x v="14"/>
    <n v="155"/>
    <n v="356.8"/>
    <n v="142"/>
    <n v="994"/>
    <s v="Yes"/>
    <s v="no"/>
    <n v="199"/>
    <x v="0"/>
    <n v="27"/>
    <x v="0"/>
    <n v="0"/>
    <s v="AZ"/>
    <s v="360-1406"/>
    <s v="Female"/>
    <n v="21"/>
    <s v="Yes"/>
    <s v="No"/>
    <x v="0"/>
    <x v="0"/>
    <s v="Yes"/>
    <x v="1"/>
    <x v="2"/>
    <n v="43"/>
    <n v="3080"/>
    <x v="0"/>
    <s v="0"/>
    <x v="1"/>
    <x v="0"/>
    <x v="0"/>
    <x v="0"/>
    <x v="0"/>
    <s v="&gt; 40"/>
  </r>
  <r>
    <s v="3729-JJHE"/>
    <x v="0"/>
    <x v="51"/>
    <n v="64"/>
    <n v="168.8"/>
    <n v="24"/>
    <n v="225.6"/>
    <s v="Yes"/>
    <s v="no"/>
    <n v="56"/>
    <x v="0"/>
    <n v="1"/>
    <x v="0"/>
    <n v="0"/>
    <s v="NY"/>
    <s v="356-5475"/>
    <s v="Female"/>
    <n v="72"/>
    <s v="No"/>
    <s v="Yes"/>
    <x v="0"/>
    <x v="0"/>
    <s v="Yes"/>
    <x v="2"/>
    <x v="2"/>
    <n v="35"/>
    <n v="834"/>
    <x v="0"/>
    <s v="0"/>
    <x v="2"/>
    <x v="0"/>
    <x v="0"/>
    <x v="1"/>
    <x v="0"/>
    <s v="10 - 40"/>
  </r>
  <r>
    <s v="5577-MSNZ"/>
    <x v="0"/>
    <x v="49"/>
    <n v="116"/>
    <n v="270.7"/>
    <n v="204"/>
    <n v="285.60000000000002"/>
    <s v="Yes"/>
    <s v="no"/>
    <n v="95"/>
    <x v="0"/>
    <n v="2"/>
    <x v="0"/>
    <n v="0"/>
    <s v="KY"/>
    <s v="363-9969"/>
    <s v="Female"/>
    <n v="67"/>
    <s v="No"/>
    <s v="Yes"/>
    <x v="0"/>
    <x v="0"/>
    <s v="Yes"/>
    <x v="2"/>
    <x v="0"/>
    <n v="65"/>
    <n v="2192"/>
    <x v="0"/>
    <s v="0"/>
    <x v="2"/>
    <x v="0"/>
    <x v="0"/>
    <x v="1"/>
    <x v="0"/>
    <s v="10 - 40"/>
  </r>
  <r>
    <s v="7731-PXEK"/>
    <x v="0"/>
    <x v="67"/>
    <n v="439"/>
    <n v="866.3"/>
    <n v="116"/>
    <n v="516.20000000000005"/>
    <s v="Yes"/>
    <s v="no"/>
    <n v="129"/>
    <x v="0"/>
    <n v="2"/>
    <x v="0"/>
    <n v="0"/>
    <s v="AL"/>
    <s v="350-4367"/>
    <s v="Female"/>
    <n v="50"/>
    <s v="No"/>
    <s v="No"/>
    <x v="0"/>
    <x v="0"/>
    <s v="No"/>
    <x v="1"/>
    <x v="0"/>
    <n v="39"/>
    <n v="2255"/>
    <x v="0"/>
    <s v="0"/>
    <x v="0"/>
    <x v="0"/>
    <x v="0"/>
    <x v="1"/>
    <x v="0"/>
    <s v="&gt; 40"/>
  </r>
  <r>
    <s v="3459-YSNV"/>
    <x v="0"/>
    <x v="58"/>
    <n v="117"/>
    <n v="355.8"/>
    <n v="54"/>
    <n v="194.4"/>
    <s v="Yes"/>
    <s v="no"/>
    <n v="39"/>
    <x v="0"/>
    <n v="0"/>
    <x v="1"/>
    <n v="0"/>
    <s v="IN"/>
    <s v="368-9751"/>
    <s v="Female"/>
    <n v="60"/>
    <s v="No"/>
    <s v="No"/>
    <x v="0"/>
    <x v="0"/>
    <s v="No"/>
    <x v="1"/>
    <x v="2"/>
    <n v="12"/>
    <n v="325"/>
    <x v="0"/>
    <s v="0"/>
    <x v="0"/>
    <x v="0"/>
    <x v="0"/>
    <x v="1"/>
    <x v="0"/>
    <s v="10 - 40"/>
  </r>
  <r>
    <s v="1292-NDAR"/>
    <x v="0"/>
    <x v="21"/>
    <n v="219"/>
    <n v="503.2"/>
    <n v="184"/>
    <n v="483"/>
    <s v="Yes"/>
    <s v="no"/>
    <n v="97"/>
    <x v="0"/>
    <n v="6"/>
    <x v="1"/>
    <n v="26"/>
    <s v="FL"/>
    <s v="380-6413"/>
    <s v="Female"/>
    <n v="48"/>
    <s v="No"/>
    <s v="No"/>
    <x v="0"/>
    <x v="0"/>
    <s v="Yes"/>
    <x v="1"/>
    <x v="2"/>
    <n v="32"/>
    <n v="1476"/>
    <x v="0"/>
    <s v="0"/>
    <x v="0"/>
    <x v="0"/>
    <x v="0"/>
    <x v="0"/>
    <x v="0"/>
    <s v="&gt; 40"/>
  </r>
  <r>
    <s v="7263-ARLA"/>
    <x v="0"/>
    <x v="53"/>
    <n v="48"/>
    <n v="114.5"/>
    <n v="64"/>
    <n v="160"/>
    <s v="Yes"/>
    <s v="no"/>
    <n v="53"/>
    <x v="0"/>
    <n v="2"/>
    <x v="0"/>
    <n v="0"/>
    <s v="AL"/>
    <s v="404-8765"/>
    <s v="Male"/>
    <n v="67"/>
    <s v="No"/>
    <s v="Yes"/>
    <x v="0"/>
    <x v="0"/>
    <s v="No"/>
    <x v="2"/>
    <x v="2"/>
    <n v="53"/>
    <n v="873"/>
    <x v="0"/>
    <s v="0"/>
    <x v="2"/>
    <x v="0"/>
    <x v="0"/>
    <x v="1"/>
    <x v="0"/>
    <s v="10 - 40"/>
  </r>
  <r>
    <s v="6537-MOAT"/>
    <x v="0"/>
    <x v="48"/>
    <n v="20"/>
    <n v="49.2"/>
    <n v="10"/>
    <n v="50"/>
    <s v="Yes"/>
    <s v="yes"/>
    <n v="0"/>
    <x v="0"/>
    <n v="17"/>
    <x v="0"/>
    <n v="0"/>
    <s v="MN"/>
    <s v="371-6284"/>
    <s v="Male"/>
    <n v="26"/>
    <s v="Yes"/>
    <s v="No"/>
    <x v="0"/>
    <x v="0"/>
    <s v="Yes"/>
    <x v="0"/>
    <x v="2"/>
    <n v="23"/>
    <n v="115"/>
    <x v="0"/>
    <s v="0"/>
    <x v="1"/>
    <x v="0"/>
    <x v="0"/>
    <x v="0"/>
    <x v="0"/>
    <s v="&lt; 10"/>
  </r>
  <r>
    <s v="8917-NZLN"/>
    <x v="0"/>
    <x v="40"/>
    <n v="394"/>
    <n v="1092.2"/>
    <n v="476"/>
    <n v="482.8"/>
    <s v="Yes"/>
    <s v="no"/>
    <n v="241"/>
    <x v="0"/>
    <n v="11"/>
    <x v="0"/>
    <n v="0"/>
    <s v="LA"/>
    <s v="367-9257"/>
    <s v="Female"/>
    <n v="45"/>
    <s v="No"/>
    <s v="No"/>
    <x v="0"/>
    <x v="0"/>
    <s v="Yes"/>
    <x v="2"/>
    <x v="0"/>
    <n v="65"/>
    <n v="4468"/>
    <x v="0"/>
    <s v="0"/>
    <x v="0"/>
    <x v="0"/>
    <x v="0"/>
    <x v="0"/>
    <x v="0"/>
    <s v="&gt; 40"/>
  </r>
  <r>
    <s v="6245-LARS"/>
    <x v="0"/>
    <x v="39"/>
    <n v="69"/>
    <n v="150.9"/>
    <n v="60"/>
    <n v="306"/>
    <s v="Yes"/>
    <s v="no"/>
    <n v="61"/>
    <x v="0"/>
    <n v="15"/>
    <x v="1"/>
    <n v="24"/>
    <s v="MI"/>
    <s v="342-8348"/>
    <s v="Female"/>
    <n v="24"/>
    <s v="Yes"/>
    <s v="No"/>
    <x v="0"/>
    <x v="0"/>
    <s v="No"/>
    <x v="0"/>
    <x v="0"/>
    <n v="59"/>
    <n v="1771"/>
    <x v="0"/>
    <s v="0"/>
    <x v="1"/>
    <x v="0"/>
    <x v="0"/>
    <x v="0"/>
    <x v="0"/>
    <s v="10 - 40"/>
  </r>
  <r>
    <s v="3420-OZOT"/>
    <x v="0"/>
    <x v="30"/>
    <n v="14"/>
    <n v="36.700000000000003"/>
    <n v="6"/>
    <n v="41.4"/>
    <s v="Yes"/>
    <s v="yes"/>
    <n v="0"/>
    <x v="0"/>
    <n v="4"/>
    <x v="0"/>
    <n v="0"/>
    <s v="TN"/>
    <s v="410-7611"/>
    <s v="Female"/>
    <n v="59"/>
    <s v="No"/>
    <s v="No"/>
    <x v="0"/>
    <x v="0"/>
    <s v="No"/>
    <x v="0"/>
    <x v="1"/>
    <n v="28"/>
    <n v="80"/>
    <x v="0"/>
    <s v="0"/>
    <x v="0"/>
    <x v="0"/>
    <x v="0"/>
    <x v="0"/>
    <x v="0"/>
    <s v="&lt; 10"/>
  </r>
  <r>
    <s v="2067-XRSL"/>
    <x v="1"/>
    <x v="5"/>
    <n v="27"/>
    <n v="69.8"/>
    <n v="136"/>
    <n v="139.4"/>
    <s v="Yes"/>
    <s v="no"/>
    <n v="70"/>
    <x v="0"/>
    <n v="12"/>
    <x v="0"/>
    <n v="0"/>
    <s v="CA"/>
    <s v="341-3270"/>
    <s v="Female"/>
    <n v="80"/>
    <s v="No"/>
    <s v="Yes"/>
    <x v="0"/>
    <x v="0"/>
    <s v="Yes"/>
    <x v="2"/>
    <x v="2"/>
    <n v="17"/>
    <n v="304"/>
    <x v="0"/>
    <s v="0"/>
    <x v="2"/>
    <x v="1"/>
    <x v="1"/>
    <x v="0"/>
    <x v="1"/>
    <s v="10 - 40"/>
  </r>
  <r>
    <s v="8916-UNZL"/>
    <x v="0"/>
    <x v="61"/>
    <n v="43"/>
    <n v="100.3"/>
    <n v="72"/>
    <n v="108"/>
    <s v="Yes"/>
    <s v="yes"/>
    <n v="0"/>
    <x v="0"/>
    <n v="0"/>
    <x v="1"/>
    <n v="0"/>
    <s v="IL"/>
    <s v="340-6908"/>
    <s v="Male"/>
    <n v="42"/>
    <s v="No"/>
    <s v="No"/>
    <x v="0"/>
    <x v="0"/>
    <s v="No"/>
    <x v="1"/>
    <x v="1"/>
    <n v="11"/>
    <n v="90"/>
    <x v="0"/>
    <s v="0"/>
    <x v="0"/>
    <x v="0"/>
    <x v="0"/>
    <x v="1"/>
    <x v="0"/>
    <s v="&lt; 10"/>
  </r>
  <r>
    <s v="1336-ZYEL"/>
    <x v="0"/>
    <x v="48"/>
    <n v="35"/>
    <n v="45.5"/>
    <n v="20"/>
    <n v="43.5"/>
    <s v="Yes"/>
    <s v="no"/>
    <n v="14"/>
    <x v="0"/>
    <n v="28"/>
    <x v="0"/>
    <n v="0"/>
    <s v="PA"/>
    <s v="422-5264"/>
    <s v="Female"/>
    <n v="32"/>
    <s v="No"/>
    <s v="No"/>
    <x v="0"/>
    <x v="0"/>
    <s v="No"/>
    <x v="0"/>
    <x v="0"/>
    <n v="50"/>
    <n v="254"/>
    <x v="0"/>
    <s v="0"/>
    <x v="0"/>
    <x v="0"/>
    <x v="0"/>
    <x v="0"/>
    <x v="0"/>
    <s v="&lt; 10"/>
  </r>
  <r>
    <s v="8244-BHBT"/>
    <x v="0"/>
    <x v="65"/>
    <n v="71"/>
    <n v="196.3"/>
    <n v="196"/>
    <n v="166.6"/>
    <s v="Yes"/>
    <s v="no"/>
    <n v="56"/>
    <x v="0"/>
    <n v="5"/>
    <x v="0"/>
    <n v="0"/>
    <s v="TX"/>
    <s v="422-1799"/>
    <s v="Female"/>
    <n v="36"/>
    <s v="No"/>
    <s v="No"/>
    <x v="0"/>
    <x v="0"/>
    <s v="Yes"/>
    <x v="2"/>
    <x v="0"/>
    <n v="36"/>
    <n v="1773"/>
    <x v="0"/>
    <s v="0"/>
    <x v="0"/>
    <x v="0"/>
    <x v="0"/>
    <x v="0"/>
    <x v="0"/>
    <s v="&gt; 40"/>
  </r>
  <r>
    <s v="4591-KGHW"/>
    <x v="0"/>
    <x v="37"/>
    <n v="39"/>
    <n v="128.6"/>
    <n v="36"/>
    <n v="115.2"/>
    <s v="Yes"/>
    <s v="no"/>
    <n v="29"/>
    <x v="0"/>
    <n v="0"/>
    <x v="1"/>
    <n v="0"/>
    <s v="VA"/>
    <s v="404-2877"/>
    <s v="Male"/>
    <n v="30"/>
    <s v="No"/>
    <s v="No"/>
    <x v="0"/>
    <x v="0"/>
    <s v="No"/>
    <x v="0"/>
    <x v="0"/>
    <n v="8"/>
    <n v="68"/>
    <x v="0"/>
    <s v="0"/>
    <x v="1"/>
    <x v="0"/>
    <x v="0"/>
    <x v="1"/>
    <x v="0"/>
    <s v="&lt; 10"/>
  </r>
  <r>
    <s v="1292-RCDA"/>
    <x v="0"/>
    <x v="30"/>
    <n v="8"/>
    <n v="25.3"/>
    <n v="12"/>
    <n v="35.1"/>
    <s v="Yes"/>
    <s v="yes"/>
    <n v="0"/>
    <x v="0"/>
    <n v="9"/>
    <x v="0"/>
    <n v="0"/>
    <s v="MO"/>
    <s v="417-7913"/>
    <s v="Male"/>
    <n v="58"/>
    <s v="No"/>
    <s v="No"/>
    <x v="0"/>
    <x v="0"/>
    <s v="No"/>
    <x v="0"/>
    <x v="0"/>
    <n v="50"/>
    <n v="158"/>
    <x v="0"/>
    <s v="0"/>
    <x v="0"/>
    <x v="0"/>
    <x v="0"/>
    <x v="0"/>
    <x v="0"/>
    <s v="&lt; 10"/>
  </r>
  <r>
    <s v="9927-XUQV"/>
    <x v="0"/>
    <x v="21"/>
    <n v="151"/>
    <n v="502.6"/>
    <n v="138"/>
    <n v="266.8"/>
    <s v="Yes"/>
    <s v="no"/>
    <n v="53"/>
    <x v="0"/>
    <n v="3"/>
    <x v="0"/>
    <n v="0"/>
    <s v="FL"/>
    <s v="358-2490"/>
    <s v="Male"/>
    <n v="39"/>
    <s v="No"/>
    <s v="No"/>
    <x v="0"/>
    <x v="0"/>
    <s v="No"/>
    <x v="0"/>
    <x v="2"/>
    <n v="30"/>
    <n v="1362"/>
    <x v="0"/>
    <s v="0"/>
    <x v="0"/>
    <x v="0"/>
    <x v="0"/>
    <x v="0"/>
    <x v="0"/>
    <s v="&gt; 40"/>
  </r>
  <r>
    <s v="4150-XBGD"/>
    <x v="0"/>
    <x v="60"/>
    <n v="291"/>
    <n v="809.2"/>
    <n v="134"/>
    <n v="676.7"/>
    <s v="Yes"/>
    <s v="no"/>
    <n v="226"/>
    <x v="0"/>
    <n v="29"/>
    <x v="0"/>
    <n v="0"/>
    <s v="WI"/>
    <s v="349-3112"/>
    <s v="Female"/>
    <n v="23"/>
    <s v="Yes"/>
    <s v="No"/>
    <x v="0"/>
    <x v="0"/>
    <s v="Yes"/>
    <x v="1"/>
    <x v="1"/>
    <n v="43"/>
    <n v="2925"/>
    <x v="0"/>
    <s v="0"/>
    <x v="1"/>
    <x v="0"/>
    <x v="0"/>
    <x v="0"/>
    <x v="0"/>
    <s v="&gt; 40"/>
  </r>
  <r>
    <s v="4152-HCYK"/>
    <x v="0"/>
    <x v="67"/>
    <n v="330"/>
    <n v="578.70000000000005"/>
    <n v="464"/>
    <n v="846.8"/>
    <s v="Yes"/>
    <s v="no"/>
    <n v="169"/>
    <x v="0"/>
    <n v="0"/>
    <x v="1"/>
    <n v="0"/>
    <s v="KY"/>
    <s v="414-5422"/>
    <s v="Female"/>
    <n v="58"/>
    <s v="No"/>
    <s v="No"/>
    <x v="0"/>
    <x v="0"/>
    <s v="No"/>
    <x v="1"/>
    <x v="0"/>
    <n v="12"/>
    <n v="667"/>
    <x v="0"/>
    <s v="0"/>
    <x v="0"/>
    <x v="0"/>
    <x v="0"/>
    <x v="1"/>
    <x v="0"/>
    <s v="&gt; 40"/>
  </r>
  <r>
    <s v="9231-PUOS"/>
    <x v="0"/>
    <x v="49"/>
    <n v="99"/>
    <n v="302.8"/>
    <n v="136"/>
    <n v="445.4"/>
    <s v="Yes"/>
    <s v="no"/>
    <n v="89"/>
    <x v="0"/>
    <n v="11"/>
    <x v="0"/>
    <n v="0"/>
    <s v="MD"/>
    <s v="386-3766"/>
    <s v="Male"/>
    <n v="52"/>
    <s v="No"/>
    <s v="No"/>
    <x v="0"/>
    <x v="0"/>
    <s v="Yes"/>
    <x v="0"/>
    <x v="0"/>
    <n v="47"/>
    <n v="1574"/>
    <x v="0"/>
    <s v="0"/>
    <x v="0"/>
    <x v="0"/>
    <x v="0"/>
    <x v="0"/>
    <x v="0"/>
    <s v="10 - 40"/>
  </r>
  <r>
    <s v="2891-JRJM"/>
    <x v="0"/>
    <x v="0"/>
    <n v="5"/>
    <n v="14"/>
    <n v="3"/>
    <n v="13.3"/>
    <s v="Yes"/>
    <s v="no"/>
    <n v="3"/>
    <x v="0"/>
    <n v="7"/>
    <x v="1"/>
    <n v="5"/>
    <s v="VT"/>
    <s v="408-4911"/>
    <s v="Male"/>
    <n v="40"/>
    <s v="No"/>
    <s v="No"/>
    <x v="0"/>
    <x v="0"/>
    <s v="No"/>
    <x v="0"/>
    <x v="0"/>
    <n v="25"/>
    <n v="25"/>
    <x v="0"/>
    <s v="0"/>
    <x v="0"/>
    <x v="0"/>
    <x v="0"/>
    <x v="0"/>
    <x v="0"/>
    <s v="&lt; 10"/>
  </r>
  <r>
    <s v="5066-NVKJ"/>
    <x v="0"/>
    <x v="50"/>
    <n v="31"/>
    <n v="114.7"/>
    <n v="56"/>
    <n v="191.8"/>
    <s v="Yes"/>
    <s v="no"/>
    <n v="96"/>
    <x v="0"/>
    <n v="3"/>
    <x v="0"/>
    <n v="0"/>
    <s v="CT"/>
    <s v="387-4064"/>
    <s v="Male"/>
    <n v="36"/>
    <s v="No"/>
    <s v="No"/>
    <x v="0"/>
    <x v="0"/>
    <s v="Yes"/>
    <x v="0"/>
    <x v="0"/>
    <n v="32"/>
    <n v="462"/>
    <x v="0"/>
    <s v="0"/>
    <x v="0"/>
    <x v="0"/>
    <x v="0"/>
    <x v="0"/>
    <x v="0"/>
    <s v="10 - 40"/>
  </r>
  <r>
    <s v="7149-AMGV"/>
    <x v="0"/>
    <x v="66"/>
    <n v="69"/>
    <n v="185.7"/>
    <n v="95"/>
    <n v="218.5"/>
    <s v="Yes"/>
    <s v="no"/>
    <n v="73"/>
    <x v="0"/>
    <n v="5"/>
    <x v="0"/>
    <n v="0"/>
    <s v="VA"/>
    <s v="380-5667"/>
    <s v="Male"/>
    <n v="80"/>
    <s v="No"/>
    <s v="Yes"/>
    <x v="0"/>
    <x v="0"/>
    <s v="Yes"/>
    <x v="2"/>
    <x v="0"/>
    <n v="36"/>
    <n v="667"/>
    <x v="0"/>
    <s v="0"/>
    <x v="2"/>
    <x v="0"/>
    <x v="0"/>
    <x v="0"/>
    <x v="0"/>
    <s v="10 - 40"/>
  </r>
  <r>
    <s v="9137-GKMA"/>
    <x v="0"/>
    <x v="16"/>
    <n v="268"/>
    <n v="728.1"/>
    <n v="511"/>
    <n v="554.79999999999995"/>
    <s v="Yes"/>
    <s v="no"/>
    <n v="139"/>
    <x v="0"/>
    <n v="1"/>
    <x v="0"/>
    <n v="0"/>
    <s v="WY"/>
    <s v="359-9992"/>
    <s v="Female"/>
    <n v="42"/>
    <s v="No"/>
    <s v="No"/>
    <x v="0"/>
    <x v="0"/>
    <s v="Yes"/>
    <x v="2"/>
    <x v="2"/>
    <n v="62"/>
    <n v="4489"/>
    <x v="0"/>
    <s v="0"/>
    <x v="0"/>
    <x v="0"/>
    <x v="0"/>
    <x v="1"/>
    <x v="0"/>
    <s v="&gt; 40"/>
  </r>
  <r>
    <s v="1793-KIQI"/>
    <x v="0"/>
    <x v="23"/>
    <n v="207"/>
    <n v="395.9"/>
    <n v="396"/>
    <n v="594"/>
    <s v="Yes"/>
    <s v="no"/>
    <n v="119"/>
    <x v="0"/>
    <n v="7"/>
    <x v="0"/>
    <n v="0"/>
    <s v="NY"/>
    <s v="391-1737"/>
    <s v="Male"/>
    <n v="41"/>
    <s v="No"/>
    <s v="No"/>
    <x v="0"/>
    <x v="0"/>
    <s v="Yes"/>
    <x v="2"/>
    <x v="2"/>
    <n v="45"/>
    <n v="2968"/>
    <x v="0"/>
    <s v="0"/>
    <x v="0"/>
    <x v="0"/>
    <x v="0"/>
    <x v="0"/>
    <x v="0"/>
    <s v="&gt; 40"/>
  </r>
  <r>
    <s v="2228-SYVE"/>
    <x v="0"/>
    <x v="10"/>
    <n v="272"/>
    <n v="624.20000000000005"/>
    <n v="276"/>
    <n v="683.1"/>
    <s v="Yes"/>
    <s v="no"/>
    <n v="342"/>
    <x v="0"/>
    <n v="10"/>
    <x v="0"/>
    <n v="0"/>
    <s v="NC"/>
    <s v="404-2871"/>
    <s v="Male"/>
    <n v="29"/>
    <s v="Yes"/>
    <s v="No"/>
    <x v="0"/>
    <x v="0"/>
    <s v="Yes"/>
    <x v="2"/>
    <x v="0"/>
    <n v="39"/>
    <n v="2727"/>
    <x v="0"/>
    <s v="0"/>
    <x v="1"/>
    <x v="0"/>
    <x v="0"/>
    <x v="0"/>
    <x v="0"/>
    <s v="&gt; 40"/>
  </r>
  <r>
    <s v="4419-DXOY"/>
    <x v="0"/>
    <x v="0"/>
    <n v="4"/>
    <n v="11"/>
    <n v="3"/>
    <n v="18.2"/>
    <s v="Yes"/>
    <s v="no"/>
    <n v="4"/>
    <x v="0"/>
    <n v="0"/>
    <x v="1"/>
    <n v="0"/>
    <s v="IL"/>
    <s v="420-6121"/>
    <s v="Female"/>
    <n v="33"/>
    <s v="No"/>
    <s v="No"/>
    <x v="0"/>
    <x v="0"/>
    <s v="No"/>
    <x v="0"/>
    <x v="0"/>
    <n v="13"/>
    <n v="13"/>
    <x v="0"/>
    <s v="0"/>
    <x v="0"/>
    <x v="0"/>
    <x v="0"/>
    <x v="1"/>
    <x v="0"/>
    <s v="&lt; 10"/>
  </r>
  <r>
    <s v="2591-AYDV"/>
    <x v="0"/>
    <x v="30"/>
    <n v="16"/>
    <n v="39.1"/>
    <n v="15"/>
    <n v="25.2"/>
    <s v="Yes"/>
    <s v="yes"/>
    <n v="0"/>
    <x v="0"/>
    <n v="0"/>
    <x v="1"/>
    <n v="0"/>
    <s v="WY"/>
    <s v="348-9938"/>
    <s v="Male"/>
    <n v="31"/>
    <s v="No"/>
    <s v="No"/>
    <x v="0"/>
    <x v="0"/>
    <s v="No"/>
    <x v="0"/>
    <x v="2"/>
    <n v="9"/>
    <n v="23"/>
    <x v="0"/>
    <s v="0"/>
    <x v="0"/>
    <x v="0"/>
    <x v="0"/>
    <x v="1"/>
    <x v="0"/>
    <s v="&lt; 10"/>
  </r>
  <r>
    <s v="7564-DUYZ"/>
    <x v="0"/>
    <x v="63"/>
    <n v="218"/>
    <n v="504.4"/>
    <n v="288"/>
    <n v="748.8"/>
    <s v="Yes"/>
    <s v="no"/>
    <n v="374"/>
    <x v="0"/>
    <n v="4"/>
    <x v="0"/>
    <n v="0"/>
    <s v="OR"/>
    <s v="394-3023"/>
    <s v="Female"/>
    <n v="71"/>
    <s v="No"/>
    <s v="Yes"/>
    <x v="0"/>
    <x v="0"/>
    <s v="Yes"/>
    <x v="2"/>
    <x v="0"/>
    <n v="45"/>
    <n v="3218"/>
    <x v="0"/>
    <s v="0"/>
    <x v="2"/>
    <x v="0"/>
    <x v="0"/>
    <x v="0"/>
    <x v="0"/>
    <s v="&gt; 40"/>
  </r>
  <r>
    <s v="8001-HMPR"/>
    <x v="0"/>
    <x v="55"/>
    <n v="59"/>
    <n v="190.7"/>
    <n v="36"/>
    <n v="69.599999999999994"/>
    <s v="Yes"/>
    <s v="no"/>
    <n v="35"/>
    <x v="0"/>
    <n v="20"/>
    <x v="0"/>
    <n v="0"/>
    <s v="NV"/>
    <s v="352-5466"/>
    <s v="Male"/>
    <n v="29"/>
    <s v="Yes"/>
    <s v="No"/>
    <x v="0"/>
    <x v="0"/>
    <s v="No"/>
    <x v="1"/>
    <x v="0"/>
    <n v="23"/>
    <n v="276"/>
    <x v="0"/>
    <s v="0"/>
    <x v="1"/>
    <x v="0"/>
    <x v="0"/>
    <x v="0"/>
    <x v="0"/>
    <s v="10 - 40"/>
  </r>
  <r>
    <s v="3852-MXTL"/>
    <x v="0"/>
    <x v="55"/>
    <n v="33"/>
    <n v="93"/>
    <n v="60"/>
    <n v="91.2"/>
    <s v="Yes"/>
    <s v="no"/>
    <n v="18"/>
    <x v="0"/>
    <n v="0"/>
    <x v="1"/>
    <n v="0"/>
    <s v="WV"/>
    <s v="357-2748"/>
    <s v="Male"/>
    <n v="24"/>
    <s v="Yes"/>
    <s v="No"/>
    <x v="0"/>
    <x v="0"/>
    <s v="No"/>
    <x v="1"/>
    <x v="1"/>
    <n v="8"/>
    <n v="92"/>
    <x v="0"/>
    <s v="0"/>
    <x v="1"/>
    <x v="0"/>
    <x v="0"/>
    <x v="1"/>
    <x v="0"/>
    <s v="10 - 40"/>
  </r>
  <r>
    <s v="8242-FLFQ"/>
    <x v="0"/>
    <x v="58"/>
    <n v="274"/>
    <n v="438.6"/>
    <n v="216"/>
    <n v="294.3"/>
    <s v="Yes"/>
    <s v="no"/>
    <n v="147"/>
    <x v="0"/>
    <n v="14"/>
    <x v="0"/>
    <n v="0"/>
    <s v="VA"/>
    <s v="386-7976"/>
    <s v="Female"/>
    <n v="46"/>
    <s v="No"/>
    <s v="No"/>
    <x v="0"/>
    <x v="0"/>
    <s v="No"/>
    <x v="1"/>
    <x v="2"/>
    <n v="22"/>
    <n v="613"/>
    <x v="0"/>
    <s v="0"/>
    <x v="0"/>
    <x v="0"/>
    <x v="0"/>
    <x v="0"/>
    <x v="0"/>
    <s v="10 - 40"/>
  </r>
  <r>
    <s v="7803-OPVZ"/>
    <x v="0"/>
    <x v="35"/>
    <n v="84"/>
    <n v="240"/>
    <n v="144"/>
    <n v="307.2"/>
    <s v="Yes"/>
    <s v="yes"/>
    <n v="0"/>
    <x v="0"/>
    <n v="7"/>
    <x v="0"/>
    <n v="0"/>
    <s v="CT"/>
    <s v="361-1900"/>
    <s v="Male"/>
    <n v="63"/>
    <s v="No"/>
    <s v="No"/>
    <x v="0"/>
    <x v="0"/>
    <s v="Yes"/>
    <x v="2"/>
    <x v="2"/>
    <n v="52"/>
    <n v="2496"/>
    <x v="0"/>
    <s v="0"/>
    <x v="0"/>
    <x v="0"/>
    <x v="0"/>
    <x v="0"/>
    <x v="0"/>
    <s v="&gt; 40"/>
  </r>
  <r>
    <s v="3281-NVWA"/>
    <x v="0"/>
    <x v="48"/>
    <n v="9"/>
    <n v="20.9"/>
    <n v="30"/>
    <n v="45.5"/>
    <s v="Yes"/>
    <s v="no"/>
    <n v="9"/>
    <x v="0"/>
    <n v="8"/>
    <x v="0"/>
    <n v="0"/>
    <s v="MI"/>
    <s v="378-6276"/>
    <s v="Male"/>
    <n v="37"/>
    <s v="No"/>
    <s v="No"/>
    <x v="0"/>
    <x v="0"/>
    <s v="Yes"/>
    <x v="0"/>
    <x v="0"/>
    <n v="39"/>
    <n v="203"/>
    <x v="0"/>
    <s v="0"/>
    <x v="0"/>
    <x v="0"/>
    <x v="0"/>
    <x v="0"/>
    <x v="0"/>
    <s v="&lt; 10"/>
  </r>
  <r>
    <s v="0527-WYXI"/>
    <x v="0"/>
    <x v="0"/>
    <n v="3"/>
    <n v="7"/>
    <n v="5"/>
    <n v="8.9"/>
    <s v="Yes"/>
    <s v="no"/>
    <n v="4"/>
    <x v="0"/>
    <n v="7"/>
    <x v="1"/>
    <n v="4"/>
    <s v="SC"/>
    <s v="343-2592"/>
    <s v="Female"/>
    <n v="61"/>
    <s v="No"/>
    <s v="No"/>
    <x v="0"/>
    <x v="0"/>
    <s v="No"/>
    <x v="0"/>
    <x v="0"/>
    <n v="35"/>
    <n v="35"/>
    <x v="0"/>
    <s v="0"/>
    <x v="0"/>
    <x v="0"/>
    <x v="0"/>
    <x v="0"/>
    <x v="0"/>
    <s v="&lt; 10"/>
  </r>
  <r>
    <s v="0538-RIUV"/>
    <x v="0"/>
    <x v="61"/>
    <n v="41"/>
    <n v="113.2"/>
    <n v="40"/>
    <n v="97.6"/>
    <s v="Yes"/>
    <s v="no"/>
    <n v="49"/>
    <x v="0"/>
    <n v="0"/>
    <x v="1"/>
    <n v="0"/>
    <s v="NY"/>
    <s v="397-3943"/>
    <s v="Female"/>
    <n v="20"/>
    <s v="Yes"/>
    <s v="No"/>
    <x v="0"/>
    <x v="0"/>
    <s v="No"/>
    <x v="1"/>
    <x v="0"/>
    <n v="13"/>
    <n v="106"/>
    <x v="0"/>
    <s v="0"/>
    <x v="1"/>
    <x v="0"/>
    <x v="0"/>
    <x v="1"/>
    <x v="0"/>
    <s v="&lt; 10"/>
  </r>
  <r>
    <s v="8963-RTYE"/>
    <x v="0"/>
    <x v="74"/>
    <n v="33"/>
    <n v="88.4"/>
    <n v="42"/>
    <n v="75.599999999999994"/>
    <s v="Yes"/>
    <s v="no"/>
    <n v="19"/>
    <x v="0"/>
    <n v="11"/>
    <x v="0"/>
    <n v="0"/>
    <s v="MT"/>
    <s v="347-3821"/>
    <s v="Male"/>
    <n v="41"/>
    <s v="No"/>
    <s v="No"/>
    <x v="0"/>
    <x v="0"/>
    <s v="No"/>
    <x v="0"/>
    <x v="0"/>
    <n v="23"/>
    <n v="172"/>
    <x v="0"/>
    <s v="0"/>
    <x v="0"/>
    <x v="0"/>
    <x v="0"/>
    <x v="0"/>
    <x v="0"/>
    <s v="&lt; 10"/>
  </r>
  <r>
    <s v="2815-LILY"/>
    <x v="0"/>
    <x v="18"/>
    <n v="81"/>
    <n v="196.4"/>
    <n v="140"/>
    <n v="220"/>
    <s v="Yes"/>
    <s v="no"/>
    <n v="110"/>
    <x v="0"/>
    <n v="5"/>
    <x v="0"/>
    <n v="0"/>
    <s v="WY"/>
    <s v="400-8069"/>
    <s v="Male"/>
    <n v="37"/>
    <s v="No"/>
    <s v="No"/>
    <x v="0"/>
    <x v="0"/>
    <s v="Yes"/>
    <x v="0"/>
    <x v="2"/>
    <n v="35"/>
    <n v="682"/>
    <x v="0"/>
    <s v="0"/>
    <x v="0"/>
    <x v="0"/>
    <x v="0"/>
    <x v="0"/>
    <x v="0"/>
    <s v="10 - 40"/>
  </r>
  <r>
    <s v="9004-ZRTZ"/>
    <x v="0"/>
    <x v="8"/>
    <n v="186"/>
    <n v="421.4"/>
    <n v="350"/>
    <n v="784"/>
    <s v="Yes"/>
    <s v="no"/>
    <n v="392"/>
    <x v="0"/>
    <n v="5"/>
    <x v="0"/>
    <n v="0"/>
    <s v="IN"/>
    <s v="345-5089"/>
    <s v="Male"/>
    <n v="47"/>
    <s v="No"/>
    <s v="No"/>
    <x v="0"/>
    <x v="0"/>
    <s v="No"/>
    <x v="1"/>
    <x v="2"/>
    <n v="29"/>
    <n v="2023"/>
    <x v="0"/>
    <s v="0"/>
    <x v="0"/>
    <x v="0"/>
    <x v="0"/>
    <x v="0"/>
    <x v="0"/>
    <s v="&gt; 40"/>
  </r>
  <r>
    <s v="7305-NNKA"/>
    <x v="0"/>
    <x v="44"/>
    <n v="80"/>
    <n v="250.1"/>
    <n v="62"/>
    <n v="443.3"/>
    <s v="Yes"/>
    <s v="no"/>
    <n v="111"/>
    <x v="0"/>
    <n v="11"/>
    <x v="0"/>
    <n v="0"/>
    <s v="CO"/>
    <s v="410-4613"/>
    <s v="Female"/>
    <n v="65"/>
    <s v="No"/>
    <s v="Yes"/>
    <x v="0"/>
    <x v="0"/>
    <s v="Yes"/>
    <x v="1"/>
    <x v="0"/>
    <n v="51"/>
    <n v="1592"/>
    <x v="0"/>
    <s v="0"/>
    <x v="2"/>
    <x v="0"/>
    <x v="0"/>
    <x v="0"/>
    <x v="0"/>
    <s v="10 - 40"/>
  </r>
  <r>
    <s v="3110-MOTS"/>
    <x v="0"/>
    <x v="42"/>
    <n v="83"/>
    <n v="189"/>
    <n v="0"/>
    <n v="0"/>
    <s v="No"/>
    <s v="yes"/>
    <n v="0"/>
    <x v="0"/>
    <n v="14"/>
    <x v="1"/>
    <n v="42"/>
    <s v="WY"/>
    <s v="356-4706"/>
    <s v="Female"/>
    <n v="79"/>
    <s v="No"/>
    <s v="Yes"/>
    <x v="0"/>
    <x v="0"/>
    <s v="No"/>
    <x v="1"/>
    <x v="2"/>
    <n v="37"/>
    <n v="1387"/>
    <x v="0"/>
    <s v="0"/>
    <x v="2"/>
    <x v="0"/>
    <x v="0"/>
    <x v="0"/>
    <x v="0"/>
    <s v="10 - 40"/>
  </r>
  <r>
    <s v="6951-CVUY"/>
    <x v="0"/>
    <x v="55"/>
    <n v="44"/>
    <n v="99"/>
    <n v="60"/>
    <n v="134.4"/>
    <s v="Yes"/>
    <s v="no"/>
    <n v="67"/>
    <x v="0"/>
    <n v="41"/>
    <x v="0"/>
    <n v="0"/>
    <s v="SD"/>
    <s v="392-2459"/>
    <s v="Female"/>
    <n v="26"/>
    <s v="Yes"/>
    <s v="No"/>
    <x v="0"/>
    <x v="0"/>
    <s v="Yes"/>
    <x v="0"/>
    <x v="0"/>
    <n v="28"/>
    <n v="350"/>
    <x v="0"/>
    <s v="0"/>
    <x v="1"/>
    <x v="0"/>
    <x v="0"/>
    <x v="0"/>
    <x v="0"/>
    <s v="10 - 40"/>
  </r>
  <r>
    <s v="1575-VAUH"/>
    <x v="0"/>
    <x v="14"/>
    <n v="582"/>
    <n v="1140.8"/>
    <n v="497"/>
    <n v="923"/>
    <s v="Yes"/>
    <s v="no"/>
    <n v="308"/>
    <x v="0"/>
    <n v="1"/>
    <x v="0"/>
    <n v="0"/>
    <s v="WV"/>
    <s v="332-5582"/>
    <s v="Female"/>
    <n v="54"/>
    <s v="No"/>
    <s v="No"/>
    <x v="0"/>
    <x v="0"/>
    <s v="Yes"/>
    <x v="1"/>
    <x v="0"/>
    <n v="52"/>
    <n v="3718"/>
    <x v="0"/>
    <s v="0"/>
    <x v="0"/>
    <x v="0"/>
    <x v="0"/>
    <x v="1"/>
    <x v="0"/>
    <s v="&gt; 40"/>
  </r>
  <r>
    <s v="6605-XLCY"/>
    <x v="0"/>
    <x v="36"/>
    <n v="228"/>
    <n v="422.5"/>
    <n v="252"/>
    <n v="457.8"/>
    <s v="Yes"/>
    <s v="no"/>
    <n v="153"/>
    <x v="0"/>
    <n v="4"/>
    <x v="0"/>
    <n v="0"/>
    <s v="CO"/>
    <s v="371-4788"/>
    <s v="Female"/>
    <n v="44"/>
    <s v="No"/>
    <s v="No"/>
    <x v="0"/>
    <x v="0"/>
    <s v="No"/>
    <x v="0"/>
    <x v="0"/>
    <n v="46"/>
    <n v="1942"/>
    <x v="0"/>
    <s v="0"/>
    <x v="0"/>
    <x v="0"/>
    <x v="0"/>
    <x v="0"/>
    <x v="0"/>
    <s v="&gt; 40"/>
  </r>
  <r>
    <s v="5825-JAGI"/>
    <x v="0"/>
    <x v="7"/>
    <n v="135"/>
    <n v="326.89999999999998"/>
    <n v="175"/>
    <n v="160"/>
    <s v="Yes"/>
    <s v="yes"/>
    <n v="0"/>
    <x v="0"/>
    <n v="0"/>
    <x v="1"/>
    <n v="0"/>
    <s v="IL"/>
    <s v="342-2013"/>
    <s v="Female"/>
    <n v="21"/>
    <s v="Yes"/>
    <s v="No"/>
    <x v="0"/>
    <x v="0"/>
    <s v="No"/>
    <x v="1"/>
    <x v="0"/>
    <n v="11"/>
    <n v="277"/>
    <x v="0"/>
    <s v="0"/>
    <x v="1"/>
    <x v="0"/>
    <x v="0"/>
    <x v="1"/>
    <x v="0"/>
    <s v="10 - 40"/>
  </r>
  <r>
    <s v="9130-SFZQ"/>
    <x v="0"/>
    <x v="58"/>
    <n v="141"/>
    <n v="345.8"/>
    <n v="135"/>
    <n v="321.3"/>
    <s v="Yes"/>
    <s v="no"/>
    <n v="161"/>
    <x v="0"/>
    <n v="37"/>
    <x v="1"/>
    <n v="40"/>
    <s v="IA"/>
    <s v="335-8427"/>
    <s v="Male"/>
    <n v="25"/>
    <s v="Yes"/>
    <s v="No"/>
    <x v="0"/>
    <x v="0"/>
    <s v="Yes"/>
    <x v="1"/>
    <x v="0"/>
    <n v="49"/>
    <n v="1291"/>
    <x v="0"/>
    <s v="0"/>
    <x v="1"/>
    <x v="0"/>
    <x v="0"/>
    <x v="0"/>
    <x v="0"/>
    <s v="10 - 40"/>
  </r>
  <r>
    <s v="6255-VETE"/>
    <x v="0"/>
    <x v="32"/>
    <n v="30"/>
    <n v="65.400000000000006"/>
    <n v="44"/>
    <n v="102.3"/>
    <s v="Yes"/>
    <s v="no"/>
    <n v="20"/>
    <x v="0"/>
    <n v="7"/>
    <x v="0"/>
    <n v="0"/>
    <s v="GA"/>
    <s v="409-6753"/>
    <s v="Male"/>
    <n v="51"/>
    <s v="No"/>
    <s v="No"/>
    <x v="0"/>
    <x v="0"/>
    <s v="No"/>
    <x v="0"/>
    <x v="0"/>
    <n v="14"/>
    <n v="147"/>
    <x v="0"/>
    <s v="0"/>
    <x v="0"/>
    <x v="0"/>
    <x v="0"/>
    <x v="0"/>
    <x v="0"/>
    <s v="10 - 40"/>
  </r>
  <r>
    <s v="5042-MKPV"/>
    <x v="0"/>
    <x v="13"/>
    <n v="160"/>
    <n v="416.6"/>
    <n v="140"/>
    <n v="308"/>
    <s v="Yes"/>
    <s v="no"/>
    <n v="62"/>
    <x v="0"/>
    <n v="1"/>
    <x v="0"/>
    <n v="0"/>
    <s v="AK"/>
    <s v="349-1756"/>
    <s v="Female"/>
    <n v="82"/>
    <s v="No"/>
    <s v="Yes"/>
    <x v="0"/>
    <x v="0"/>
    <s v="Yes"/>
    <x v="2"/>
    <x v="0"/>
    <n v="45"/>
    <n v="1240"/>
    <x v="0"/>
    <s v="0"/>
    <x v="2"/>
    <x v="0"/>
    <x v="0"/>
    <x v="1"/>
    <x v="0"/>
    <s v="10 - 40"/>
  </r>
  <r>
    <s v="1690-GNFE"/>
    <x v="1"/>
    <x v="55"/>
    <n v="64"/>
    <n v="181.7"/>
    <n v="48"/>
    <n v="106.8"/>
    <s v="Yes"/>
    <s v="no"/>
    <n v="53"/>
    <x v="0"/>
    <n v="9"/>
    <x v="0"/>
    <n v="0"/>
    <s v="CA"/>
    <s v="328-8980"/>
    <s v="Female"/>
    <n v="32"/>
    <s v="No"/>
    <s v="No"/>
    <x v="0"/>
    <x v="0"/>
    <s v="Yes"/>
    <x v="1"/>
    <x v="0"/>
    <n v="25"/>
    <n v="307"/>
    <x v="0"/>
    <s v="0"/>
    <x v="0"/>
    <x v="1"/>
    <x v="1"/>
    <x v="0"/>
    <x v="1"/>
    <s v="10 - 40"/>
  </r>
  <r>
    <s v="0411-ROHV"/>
    <x v="0"/>
    <x v="8"/>
    <n v="151"/>
    <n v="350.4"/>
    <n v="210"/>
    <n v="763"/>
    <s v="Yes"/>
    <s v="no"/>
    <n v="153"/>
    <x v="0"/>
    <n v="19"/>
    <x v="0"/>
    <n v="0"/>
    <s v="CO"/>
    <s v="379-9524"/>
    <s v="Male"/>
    <n v="19"/>
    <s v="Yes"/>
    <s v="No"/>
    <x v="0"/>
    <x v="0"/>
    <s v="Yes"/>
    <x v="0"/>
    <x v="0"/>
    <n v="21"/>
    <n v="1464"/>
    <x v="0"/>
    <s v="0"/>
    <x v="1"/>
    <x v="0"/>
    <x v="0"/>
    <x v="0"/>
    <x v="0"/>
    <s v="&gt; 40"/>
  </r>
  <r>
    <s v="7255-UBLM"/>
    <x v="0"/>
    <x v="0"/>
    <n v="6"/>
    <n v="13"/>
    <n v="6"/>
    <n v="15.2"/>
    <s v="Yes"/>
    <s v="no"/>
    <n v="3"/>
    <x v="0"/>
    <n v="2"/>
    <x v="0"/>
    <n v="0"/>
    <s v="KY"/>
    <s v="352-9947"/>
    <s v="Male"/>
    <n v="77"/>
    <s v="No"/>
    <s v="Yes"/>
    <x v="0"/>
    <x v="0"/>
    <s v="No"/>
    <x v="2"/>
    <x v="0"/>
    <n v="36"/>
    <n v="36"/>
    <x v="0"/>
    <s v="0"/>
    <x v="2"/>
    <x v="0"/>
    <x v="0"/>
    <x v="1"/>
    <x v="0"/>
    <s v="&lt; 10"/>
  </r>
  <r>
    <s v="5893-YMPS"/>
    <x v="0"/>
    <x v="18"/>
    <n v="39"/>
    <n v="81"/>
    <n v="40"/>
    <n v="74"/>
    <s v="Yes"/>
    <s v="no"/>
    <n v="18"/>
    <x v="0"/>
    <n v="0"/>
    <x v="1"/>
    <n v="0"/>
    <s v="SC"/>
    <s v="336-1043"/>
    <s v="Female"/>
    <n v="37"/>
    <s v="No"/>
    <s v="No"/>
    <x v="0"/>
    <x v="0"/>
    <s v="No"/>
    <x v="1"/>
    <x v="1"/>
    <n v="9"/>
    <n v="175"/>
    <x v="0"/>
    <s v="0"/>
    <x v="0"/>
    <x v="0"/>
    <x v="0"/>
    <x v="1"/>
    <x v="0"/>
    <s v="10 - 40"/>
  </r>
  <r>
    <s v="7600-YYYP"/>
    <x v="0"/>
    <x v="7"/>
    <n v="43"/>
    <n v="100.7"/>
    <n v="150"/>
    <n v="215"/>
    <s v="Yes"/>
    <s v="no"/>
    <n v="108"/>
    <x v="0"/>
    <n v="0"/>
    <x v="1"/>
    <n v="0"/>
    <s v="KY"/>
    <s v="345-4551"/>
    <s v="Male"/>
    <n v="61"/>
    <s v="No"/>
    <s v="No"/>
    <x v="0"/>
    <x v="0"/>
    <s v="No"/>
    <x v="0"/>
    <x v="0"/>
    <n v="11"/>
    <n v="284"/>
    <x v="0"/>
    <s v="0"/>
    <x v="0"/>
    <x v="0"/>
    <x v="0"/>
    <x v="1"/>
    <x v="0"/>
    <s v="10 - 40"/>
  </r>
  <r>
    <s v="8115-BNWE"/>
    <x v="0"/>
    <x v="29"/>
    <n v="70"/>
    <n v="163.1"/>
    <n v="108"/>
    <n v="235.8"/>
    <s v="Yes"/>
    <s v="no"/>
    <n v="59"/>
    <x v="0"/>
    <n v="6"/>
    <x v="0"/>
    <n v="0"/>
    <s v="WV"/>
    <s v="405-9864"/>
    <s v="Female"/>
    <n v="47"/>
    <s v="No"/>
    <s v="No"/>
    <x v="0"/>
    <x v="0"/>
    <s v="Yes"/>
    <x v="0"/>
    <x v="2"/>
    <n v="13"/>
    <n v="243"/>
    <x v="0"/>
    <s v="0"/>
    <x v="0"/>
    <x v="0"/>
    <x v="0"/>
    <x v="0"/>
    <x v="0"/>
    <s v="10 - 40"/>
  </r>
  <r>
    <s v="6768-DWPQ"/>
    <x v="0"/>
    <x v="12"/>
    <n v="277"/>
    <n v="886.6"/>
    <n v="295"/>
    <n v="590"/>
    <s v="Yes"/>
    <s v="no"/>
    <n v="148"/>
    <x v="0"/>
    <n v="11"/>
    <x v="0"/>
    <n v="0"/>
    <s v="MA"/>
    <s v="400-4244"/>
    <s v="Male"/>
    <n v="80"/>
    <s v="No"/>
    <s v="Yes"/>
    <x v="0"/>
    <x v="0"/>
    <s v="Yes"/>
    <x v="1"/>
    <x v="2"/>
    <n v="39"/>
    <n v="2335"/>
    <x v="0"/>
    <s v="0"/>
    <x v="2"/>
    <x v="0"/>
    <x v="0"/>
    <x v="0"/>
    <x v="0"/>
    <s v="&gt; 40"/>
  </r>
  <r>
    <s v="4377-WZGR"/>
    <x v="0"/>
    <x v="39"/>
    <n v="82"/>
    <n v="237.8"/>
    <n v="90"/>
    <n v="468"/>
    <s v="Yes"/>
    <s v="no"/>
    <n v="156"/>
    <x v="0"/>
    <n v="6"/>
    <x v="0"/>
    <n v="0"/>
    <s v="MD"/>
    <s v="417-2608"/>
    <s v="Male"/>
    <n v="34"/>
    <s v="No"/>
    <s v="No"/>
    <x v="0"/>
    <x v="0"/>
    <s v="Yes"/>
    <x v="2"/>
    <x v="1"/>
    <n v="23"/>
    <n v="671"/>
    <x v="0"/>
    <s v="0"/>
    <x v="0"/>
    <x v="0"/>
    <x v="0"/>
    <x v="0"/>
    <x v="0"/>
    <s v="10 - 40"/>
  </r>
  <r>
    <s v="2864-SYYI"/>
    <x v="0"/>
    <x v="45"/>
    <n v="256"/>
    <n v="622"/>
    <n v="156"/>
    <n v="691.6"/>
    <s v="Yes"/>
    <s v="no"/>
    <n v="138"/>
    <x v="0"/>
    <n v="0"/>
    <x v="1"/>
    <n v="0"/>
    <s v="PA"/>
    <s v="353-9998"/>
    <s v="Female"/>
    <n v="84"/>
    <s v="No"/>
    <s v="Yes"/>
    <x v="0"/>
    <x v="0"/>
    <s v="No"/>
    <x v="1"/>
    <x v="0"/>
    <n v="12"/>
    <n v="614"/>
    <x v="0"/>
    <s v="0"/>
    <x v="2"/>
    <x v="0"/>
    <x v="0"/>
    <x v="1"/>
    <x v="0"/>
    <s v="&gt; 40"/>
  </r>
  <r>
    <s v="2878-IWXN"/>
    <x v="0"/>
    <x v="37"/>
    <n v="17"/>
    <n v="45.6"/>
    <n v="27"/>
    <n v="108.9"/>
    <s v="Yes"/>
    <s v="no"/>
    <n v="54"/>
    <x v="0"/>
    <n v="4"/>
    <x v="0"/>
    <n v="0"/>
    <s v="KY"/>
    <s v="330-3008"/>
    <s v="Male"/>
    <n v="59"/>
    <s v="No"/>
    <s v="No"/>
    <x v="0"/>
    <x v="0"/>
    <s v="Yes"/>
    <x v="1"/>
    <x v="1"/>
    <n v="18"/>
    <n v="160"/>
    <x v="0"/>
    <s v="0"/>
    <x v="0"/>
    <x v="0"/>
    <x v="0"/>
    <x v="0"/>
    <x v="0"/>
    <s v="&lt; 10"/>
  </r>
  <r>
    <s v="7863-JWIY"/>
    <x v="0"/>
    <x v="13"/>
    <n v="81"/>
    <n v="199.4"/>
    <n v="56"/>
    <n v="372.4"/>
    <s v="Yes"/>
    <s v="no"/>
    <n v="74"/>
    <x v="0"/>
    <n v="4"/>
    <x v="0"/>
    <n v="0"/>
    <s v="NM"/>
    <s v="405-8753"/>
    <s v="Female"/>
    <n v="77"/>
    <s v="No"/>
    <s v="Yes"/>
    <x v="0"/>
    <x v="0"/>
    <s v="No"/>
    <x v="2"/>
    <x v="2"/>
    <n v="45"/>
    <n v="1271"/>
    <x v="0"/>
    <s v="0"/>
    <x v="2"/>
    <x v="0"/>
    <x v="0"/>
    <x v="0"/>
    <x v="0"/>
    <s v="10 - 40"/>
  </r>
  <r>
    <s v="9419-XPZS"/>
    <x v="0"/>
    <x v="74"/>
    <n v="39"/>
    <n v="107.2"/>
    <n v="28"/>
    <n v="58.1"/>
    <s v="Yes"/>
    <s v="no"/>
    <n v="14"/>
    <x v="0"/>
    <n v="5"/>
    <x v="0"/>
    <n v="0"/>
    <s v="CA"/>
    <s v="409-9911"/>
    <s v="Female"/>
    <n v="37"/>
    <s v="No"/>
    <s v="No"/>
    <x v="0"/>
    <x v="0"/>
    <s v="Yes"/>
    <x v="0"/>
    <x v="0"/>
    <n v="40"/>
    <n v="287"/>
    <x v="0"/>
    <s v="0"/>
    <x v="0"/>
    <x v="0"/>
    <x v="0"/>
    <x v="0"/>
    <x v="0"/>
    <s v="&lt; 10"/>
  </r>
  <r>
    <s v="1878-ZVZV"/>
    <x v="0"/>
    <x v="5"/>
    <n v="80"/>
    <n v="182.3"/>
    <n v="68"/>
    <n v="248.2"/>
    <s v="Yes"/>
    <s v="no"/>
    <n v="124"/>
    <x v="0"/>
    <n v="0"/>
    <x v="1"/>
    <n v="0"/>
    <s v="WY"/>
    <s v="380-9063"/>
    <s v="Male"/>
    <n v="65"/>
    <s v="No"/>
    <s v="Yes"/>
    <x v="0"/>
    <x v="0"/>
    <s v="No"/>
    <x v="1"/>
    <x v="0"/>
    <n v="10"/>
    <n v="161"/>
    <x v="0"/>
    <s v="0"/>
    <x v="2"/>
    <x v="0"/>
    <x v="0"/>
    <x v="1"/>
    <x v="0"/>
    <s v="10 - 40"/>
  </r>
  <r>
    <s v="3612-QTGR"/>
    <x v="0"/>
    <x v="15"/>
    <n v="9"/>
    <n v="19.899999999999999"/>
    <n v="8"/>
    <n v="24.2"/>
    <s v="Yes"/>
    <s v="no"/>
    <n v="12"/>
    <x v="0"/>
    <n v="7"/>
    <x v="0"/>
    <n v="0"/>
    <s v="HI"/>
    <s v="401-6671"/>
    <s v="Female"/>
    <n v="70"/>
    <s v="No"/>
    <s v="Yes"/>
    <x v="0"/>
    <x v="0"/>
    <s v="No"/>
    <x v="2"/>
    <x v="2"/>
    <n v="45"/>
    <n v="89"/>
    <x v="0"/>
    <s v="0"/>
    <x v="2"/>
    <x v="0"/>
    <x v="0"/>
    <x v="0"/>
    <x v="0"/>
    <s v="&lt; 10"/>
  </r>
  <r>
    <s v="6305-WPUK"/>
    <x v="0"/>
    <x v="74"/>
    <n v="32"/>
    <n v="65.5"/>
    <n v="28"/>
    <n v="90.3"/>
    <s v="Yes"/>
    <s v="no"/>
    <n v="18"/>
    <x v="0"/>
    <n v="4"/>
    <x v="0"/>
    <n v="0"/>
    <s v="ME"/>
    <s v="404-5597"/>
    <s v="Male"/>
    <n v="53"/>
    <s v="No"/>
    <s v="No"/>
    <x v="0"/>
    <x v="0"/>
    <s v="Yes"/>
    <x v="0"/>
    <x v="0"/>
    <n v="45"/>
    <n v="294"/>
    <x v="0"/>
    <s v="0"/>
    <x v="0"/>
    <x v="0"/>
    <x v="0"/>
    <x v="0"/>
    <x v="0"/>
    <s v="&lt; 10"/>
  </r>
  <r>
    <s v="4589-JVVZ"/>
    <x v="0"/>
    <x v="43"/>
    <n v="16"/>
    <n v="51.4"/>
    <n v="32"/>
    <n v="40"/>
    <s v="Yes"/>
    <s v="no"/>
    <n v="8"/>
    <x v="0"/>
    <n v="4"/>
    <x v="0"/>
    <n v="0"/>
    <s v="HI"/>
    <s v="342-9394"/>
    <s v="Female"/>
    <n v="69"/>
    <s v="No"/>
    <s v="Yes"/>
    <x v="0"/>
    <x v="0"/>
    <s v="No"/>
    <x v="2"/>
    <x v="0"/>
    <n v="33"/>
    <n v="129"/>
    <x v="0"/>
    <s v="0"/>
    <x v="2"/>
    <x v="0"/>
    <x v="0"/>
    <x v="0"/>
    <x v="0"/>
    <s v="&lt; 10"/>
  </r>
  <r>
    <s v="4163-YTGH"/>
    <x v="0"/>
    <x v="8"/>
    <n v="248"/>
    <n v="560.20000000000005"/>
    <n v="280"/>
    <n v="679"/>
    <s v="Yes"/>
    <s v="no"/>
    <n v="340"/>
    <x v="0"/>
    <n v="0"/>
    <x v="1"/>
    <n v="0"/>
    <s v="DC"/>
    <s v="384-6264"/>
    <s v="Female"/>
    <n v="29"/>
    <s v="Yes"/>
    <s v="No"/>
    <x v="0"/>
    <x v="0"/>
    <s v="No"/>
    <x v="2"/>
    <x v="0"/>
    <n v="12"/>
    <n v="847"/>
    <x v="0"/>
    <s v="0"/>
    <x v="1"/>
    <x v="0"/>
    <x v="0"/>
    <x v="1"/>
    <x v="0"/>
    <s v="&gt; 40"/>
  </r>
  <r>
    <s v="5687-PDUC"/>
    <x v="0"/>
    <x v="6"/>
    <n v="183"/>
    <n v="458.9"/>
    <n v="114"/>
    <n v="695.4"/>
    <s v="Yes"/>
    <s v="no"/>
    <n v="174"/>
    <x v="0"/>
    <n v="2"/>
    <x v="0"/>
    <n v="0"/>
    <s v="MD"/>
    <s v="364-9567"/>
    <s v="Male"/>
    <n v="64"/>
    <s v="No"/>
    <s v="No"/>
    <x v="0"/>
    <x v="0"/>
    <s v="Yes"/>
    <x v="1"/>
    <x v="0"/>
    <n v="38"/>
    <n v="2170"/>
    <x v="0"/>
    <s v="0"/>
    <x v="0"/>
    <x v="0"/>
    <x v="0"/>
    <x v="1"/>
    <x v="0"/>
    <s v="&gt; 40"/>
  </r>
  <r>
    <s v="4743-HOIA"/>
    <x v="0"/>
    <x v="65"/>
    <n v="166"/>
    <n v="491.5"/>
    <n v="196"/>
    <n v="431.2"/>
    <s v="Yes"/>
    <s v="no"/>
    <n v="216"/>
    <x v="0"/>
    <n v="2"/>
    <x v="0"/>
    <n v="0"/>
    <s v="LA"/>
    <s v="371-5875"/>
    <s v="Male"/>
    <n v="82"/>
    <s v="No"/>
    <s v="Yes"/>
    <x v="0"/>
    <x v="0"/>
    <s v="Yes"/>
    <x v="2"/>
    <x v="2"/>
    <n v="64"/>
    <n v="3128"/>
    <x v="0"/>
    <s v="0"/>
    <x v="2"/>
    <x v="0"/>
    <x v="0"/>
    <x v="1"/>
    <x v="0"/>
    <s v="&gt; 40"/>
  </r>
  <r>
    <s v="3790-FVBK"/>
    <x v="0"/>
    <x v="61"/>
    <n v="16"/>
    <n v="47.6"/>
    <n v="56"/>
    <n v="117.6"/>
    <s v="Yes"/>
    <s v="no"/>
    <n v="59"/>
    <x v="0"/>
    <n v="0"/>
    <x v="1"/>
    <n v="0"/>
    <s v="HI"/>
    <s v="383-6489"/>
    <s v="Male"/>
    <n v="23"/>
    <s v="Yes"/>
    <s v="No"/>
    <x v="0"/>
    <x v="0"/>
    <s v="No"/>
    <x v="0"/>
    <x v="2"/>
    <n v="11"/>
    <n v="88"/>
    <x v="0"/>
    <s v="0"/>
    <x v="1"/>
    <x v="0"/>
    <x v="0"/>
    <x v="1"/>
    <x v="0"/>
    <s v="&lt; 10"/>
  </r>
  <r>
    <s v="8306-JLJH"/>
    <x v="0"/>
    <x v="40"/>
    <n v="323"/>
    <n v="749.1"/>
    <n v="340"/>
    <n v="782"/>
    <s v="Yes"/>
    <s v="no"/>
    <n v="156"/>
    <x v="0"/>
    <n v="0"/>
    <x v="1"/>
    <n v="0"/>
    <s v="WY"/>
    <s v="384-3902"/>
    <s v="Female"/>
    <n v="29"/>
    <s v="Yes"/>
    <s v="No"/>
    <x v="0"/>
    <x v="0"/>
    <s v="No"/>
    <x v="1"/>
    <x v="0"/>
    <n v="11"/>
    <n v="763"/>
    <x v="0"/>
    <s v="0"/>
    <x v="1"/>
    <x v="0"/>
    <x v="0"/>
    <x v="1"/>
    <x v="0"/>
    <s v="&gt; 40"/>
  </r>
  <r>
    <s v="9100-JXEL"/>
    <x v="0"/>
    <x v="61"/>
    <n v="16"/>
    <n v="46.2"/>
    <n v="32"/>
    <n v="80.8"/>
    <s v="Yes"/>
    <s v="no"/>
    <n v="40"/>
    <x v="0"/>
    <n v="3"/>
    <x v="1"/>
    <n v="41"/>
    <s v="WY"/>
    <s v="356-1270"/>
    <s v="Male"/>
    <n v="60"/>
    <s v="No"/>
    <s v="No"/>
    <x v="0"/>
    <x v="0"/>
    <s v="No"/>
    <x v="0"/>
    <x v="0"/>
    <n v="38"/>
    <n v="291"/>
    <x v="0"/>
    <s v="0"/>
    <x v="0"/>
    <x v="0"/>
    <x v="0"/>
    <x v="0"/>
    <x v="0"/>
    <s v="&lt; 10"/>
  </r>
  <r>
    <s v="4973-FJHN"/>
    <x v="0"/>
    <x v="39"/>
    <n v="149"/>
    <n v="269.7"/>
    <n v="60"/>
    <n v="249"/>
    <s v="Yes"/>
    <s v="no"/>
    <n v="83"/>
    <x v="0"/>
    <n v="0"/>
    <x v="1"/>
    <n v="0"/>
    <s v="WA"/>
    <s v="328-1373"/>
    <s v="Female"/>
    <n v="33"/>
    <s v="No"/>
    <s v="No"/>
    <x v="0"/>
    <x v="0"/>
    <s v="No"/>
    <x v="1"/>
    <x v="2"/>
    <n v="12"/>
    <n v="348"/>
    <x v="0"/>
    <s v="0"/>
    <x v="0"/>
    <x v="0"/>
    <x v="0"/>
    <x v="1"/>
    <x v="0"/>
    <s v="10 - 40"/>
  </r>
  <r>
    <s v="6611-PQCQ"/>
    <x v="0"/>
    <x v="10"/>
    <n v="347"/>
    <n v="755"/>
    <n v="276"/>
    <n v="386.4"/>
    <s v="Yes"/>
    <s v="no"/>
    <n v="193"/>
    <x v="0"/>
    <n v="0"/>
    <x v="1"/>
    <n v="0"/>
    <s v="MS"/>
    <s v="411-6501"/>
    <s v="Female"/>
    <n v="53"/>
    <s v="No"/>
    <s v="No"/>
    <x v="0"/>
    <x v="0"/>
    <s v="No"/>
    <x v="2"/>
    <x v="2"/>
    <n v="14"/>
    <n v="943"/>
    <x v="0"/>
    <s v="0"/>
    <x v="0"/>
    <x v="0"/>
    <x v="0"/>
    <x v="1"/>
    <x v="0"/>
    <s v="&gt; 40"/>
  </r>
  <r>
    <s v="2961-RQPD"/>
    <x v="0"/>
    <x v="23"/>
    <n v="427"/>
    <n v="857.6"/>
    <n v="396"/>
    <n v="673.2"/>
    <s v="Yes"/>
    <s v="no"/>
    <n v="337"/>
    <x v="0"/>
    <n v="3"/>
    <x v="0"/>
    <n v="0"/>
    <s v="IN"/>
    <s v="415-4564"/>
    <s v="Male"/>
    <n v="41"/>
    <s v="No"/>
    <s v="No"/>
    <x v="0"/>
    <x v="0"/>
    <s v="Yes"/>
    <x v="2"/>
    <x v="2"/>
    <n v="40"/>
    <n v="2621"/>
    <x v="0"/>
    <s v="0"/>
    <x v="0"/>
    <x v="0"/>
    <x v="0"/>
    <x v="0"/>
    <x v="0"/>
    <s v="&gt; 40"/>
  </r>
  <r>
    <s v="5851-DIAJ"/>
    <x v="0"/>
    <x v="21"/>
    <n v="224"/>
    <n v="456"/>
    <n v="46"/>
    <n v="427.8"/>
    <s v="Yes"/>
    <s v="no"/>
    <n v="107"/>
    <x v="0"/>
    <n v="5"/>
    <x v="0"/>
    <n v="0"/>
    <s v="TX"/>
    <s v="384-3904"/>
    <s v="Female"/>
    <n v="55"/>
    <s v="No"/>
    <s v="No"/>
    <x v="0"/>
    <x v="0"/>
    <s v="Yes"/>
    <x v="0"/>
    <x v="0"/>
    <n v="55"/>
    <n v="2520"/>
    <x v="0"/>
    <s v="0"/>
    <x v="0"/>
    <x v="0"/>
    <x v="0"/>
    <x v="0"/>
    <x v="0"/>
    <s v="&gt; 40"/>
  </r>
  <r>
    <s v="0203-QZFT"/>
    <x v="0"/>
    <x v="47"/>
    <n v="268"/>
    <n v="817.7"/>
    <n v="165"/>
    <n v="291.5"/>
    <s v="Yes"/>
    <s v="no"/>
    <n v="146"/>
    <x v="0"/>
    <n v="4"/>
    <x v="0"/>
    <n v="0"/>
    <s v="AK"/>
    <s v="373-1028"/>
    <s v="Female"/>
    <n v="45"/>
    <s v="No"/>
    <s v="No"/>
    <x v="0"/>
    <x v="0"/>
    <s v="Yes"/>
    <x v="2"/>
    <x v="2"/>
    <n v="41"/>
    <n v="2249"/>
    <x v="0"/>
    <s v="0"/>
    <x v="0"/>
    <x v="0"/>
    <x v="0"/>
    <x v="0"/>
    <x v="0"/>
    <s v="&gt; 40"/>
  </r>
  <r>
    <s v="8903-NYQW"/>
    <x v="0"/>
    <x v="10"/>
    <n v="203"/>
    <n v="485.9"/>
    <n v="207"/>
    <n v="683.1"/>
    <s v="Yes"/>
    <s v="no"/>
    <n v="228"/>
    <x v="0"/>
    <n v="2"/>
    <x v="0"/>
    <n v="0"/>
    <s v="WV"/>
    <s v="369-1220"/>
    <s v="Male"/>
    <n v="44"/>
    <s v="No"/>
    <s v="No"/>
    <x v="0"/>
    <x v="0"/>
    <s v="Yes"/>
    <x v="2"/>
    <x v="2"/>
    <n v="35"/>
    <n v="2398"/>
    <x v="0"/>
    <s v="0"/>
    <x v="0"/>
    <x v="0"/>
    <x v="0"/>
    <x v="1"/>
    <x v="0"/>
    <s v="&gt; 40"/>
  </r>
  <r>
    <s v="0280-ZBCV"/>
    <x v="0"/>
    <x v="30"/>
    <n v="13"/>
    <n v="34.1"/>
    <n v="21"/>
    <n v="27.3"/>
    <s v="Yes"/>
    <s v="no"/>
    <n v="7"/>
    <x v="0"/>
    <n v="10"/>
    <x v="0"/>
    <n v="0"/>
    <s v="MA"/>
    <s v="359-9369"/>
    <s v="Male"/>
    <n v="52"/>
    <s v="No"/>
    <s v="No"/>
    <x v="0"/>
    <x v="0"/>
    <s v="No"/>
    <x v="0"/>
    <x v="2"/>
    <n v="44"/>
    <n v="125"/>
    <x v="0"/>
    <s v="0"/>
    <x v="0"/>
    <x v="0"/>
    <x v="0"/>
    <x v="0"/>
    <x v="0"/>
    <s v="&lt; 10"/>
  </r>
  <r>
    <s v="2967-OFRX"/>
    <x v="0"/>
    <x v="48"/>
    <n v="10"/>
    <n v="29.7"/>
    <n v="35"/>
    <n v="66"/>
    <s v="Yes"/>
    <s v="no"/>
    <n v="13"/>
    <x v="0"/>
    <n v="15"/>
    <x v="0"/>
    <n v="0"/>
    <s v="TN"/>
    <s v="415-3016"/>
    <s v="Male"/>
    <n v="41"/>
    <s v="No"/>
    <s v="No"/>
    <x v="0"/>
    <x v="0"/>
    <s v="No"/>
    <x v="0"/>
    <x v="2"/>
    <n v="16"/>
    <n v="77"/>
    <x v="0"/>
    <s v="0"/>
    <x v="0"/>
    <x v="0"/>
    <x v="0"/>
    <x v="0"/>
    <x v="0"/>
    <s v="&lt; 10"/>
  </r>
  <r>
    <s v="9249-HCIH"/>
    <x v="0"/>
    <x v="25"/>
    <n v="338"/>
    <n v="720.8"/>
    <n v="240"/>
    <n v="678"/>
    <s v="Yes"/>
    <s v="no"/>
    <n v="226"/>
    <x v="0"/>
    <n v="0"/>
    <x v="1"/>
    <n v="0"/>
    <s v="VA"/>
    <s v="383-9355"/>
    <s v="Male"/>
    <n v="72"/>
    <s v="No"/>
    <s v="Yes"/>
    <x v="0"/>
    <x v="0"/>
    <s v="No"/>
    <x v="2"/>
    <x v="0"/>
    <n v="15"/>
    <n v="899"/>
    <x v="0"/>
    <s v="0"/>
    <x v="2"/>
    <x v="0"/>
    <x v="0"/>
    <x v="1"/>
    <x v="0"/>
    <s v="&gt; 40"/>
  </r>
  <r>
    <s v="5786-RNMU"/>
    <x v="0"/>
    <x v="15"/>
    <n v="4"/>
    <n v="12"/>
    <n v="12"/>
    <n v="20.399999999999999"/>
    <s v="Yes"/>
    <s v="no"/>
    <n v="4"/>
    <x v="0"/>
    <n v="6"/>
    <x v="0"/>
    <n v="0"/>
    <s v="MT"/>
    <s v="417-3257"/>
    <s v="Female"/>
    <n v="37"/>
    <s v="No"/>
    <s v="No"/>
    <x v="0"/>
    <x v="0"/>
    <s v="No"/>
    <x v="0"/>
    <x v="0"/>
    <n v="24"/>
    <n v="47"/>
    <x v="0"/>
    <s v="0"/>
    <x v="0"/>
    <x v="0"/>
    <x v="0"/>
    <x v="0"/>
    <x v="0"/>
    <s v="&lt; 10"/>
  </r>
  <r>
    <s v="5703-TZLW"/>
    <x v="0"/>
    <x v="51"/>
    <n v="182"/>
    <n v="357.5"/>
    <n v="72"/>
    <n v="235.2"/>
    <s v="Yes"/>
    <s v="no"/>
    <n v="118"/>
    <x v="0"/>
    <n v="1"/>
    <x v="0"/>
    <n v="0"/>
    <s v="WA"/>
    <s v="407-9841"/>
    <s v="Male"/>
    <n v="54"/>
    <s v="No"/>
    <s v="No"/>
    <x v="0"/>
    <x v="0"/>
    <s v="No"/>
    <x v="0"/>
    <x v="0"/>
    <n v="39"/>
    <n v="919"/>
    <x v="0"/>
    <s v="0"/>
    <x v="0"/>
    <x v="0"/>
    <x v="0"/>
    <x v="1"/>
    <x v="0"/>
    <s v="10 - 40"/>
  </r>
  <r>
    <s v="7965-ZMGT"/>
    <x v="0"/>
    <x v="24"/>
    <n v="141"/>
    <n v="342"/>
    <n v="430"/>
    <n v="421.4"/>
    <s v="Yes"/>
    <s v="no"/>
    <n v="211"/>
    <x v="0"/>
    <n v="0"/>
    <x v="1"/>
    <n v="0"/>
    <s v="AZ"/>
    <s v="332-3381"/>
    <s v="Female"/>
    <n v="36"/>
    <s v="No"/>
    <s v="No"/>
    <x v="0"/>
    <x v="0"/>
    <s v="No"/>
    <x v="0"/>
    <x v="2"/>
    <n v="9"/>
    <n v="372"/>
    <x v="0"/>
    <s v="0"/>
    <x v="0"/>
    <x v="0"/>
    <x v="0"/>
    <x v="1"/>
    <x v="0"/>
    <s v="&gt; 40"/>
  </r>
  <r>
    <s v="2013-BLOH"/>
    <x v="0"/>
    <x v="68"/>
    <n v="13"/>
    <n v="39.5"/>
    <n v="18"/>
    <n v="67.8"/>
    <s v="Yes"/>
    <s v="no"/>
    <n v="17"/>
    <x v="0"/>
    <n v="4"/>
    <x v="0"/>
    <n v="0"/>
    <s v="KY"/>
    <s v="412-1991"/>
    <s v="Female"/>
    <n v="60"/>
    <s v="No"/>
    <s v="No"/>
    <x v="0"/>
    <x v="0"/>
    <s v="No"/>
    <x v="0"/>
    <x v="0"/>
    <n v="31"/>
    <n v="173"/>
    <x v="0"/>
    <s v="0"/>
    <x v="0"/>
    <x v="0"/>
    <x v="0"/>
    <x v="0"/>
    <x v="0"/>
    <s v="&lt; 10"/>
  </r>
  <r>
    <s v="7050-MPXT"/>
    <x v="0"/>
    <x v="46"/>
    <n v="155"/>
    <n v="442.6"/>
    <n v="120"/>
    <n v="340"/>
    <s v="Yes"/>
    <s v="no"/>
    <n v="68"/>
    <x v="0"/>
    <n v="0"/>
    <x v="1"/>
    <n v="0"/>
    <s v="NE"/>
    <s v="347-2378"/>
    <s v="Female"/>
    <n v="46"/>
    <s v="No"/>
    <s v="No"/>
    <x v="0"/>
    <x v="0"/>
    <s v="No"/>
    <x v="1"/>
    <x v="2"/>
    <n v="9"/>
    <n v="379"/>
    <x v="0"/>
    <s v="0"/>
    <x v="0"/>
    <x v="0"/>
    <x v="0"/>
    <x v="1"/>
    <x v="0"/>
    <s v="10 - 40"/>
  </r>
  <r>
    <s v="1611-DLFM"/>
    <x v="0"/>
    <x v="66"/>
    <n v="86"/>
    <n v="174.4"/>
    <n v="57"/>
    <n v="148.19999999999999"/>
    <s v="Yes"/>
    <s v="no"/>
    <n v="37"/>
    <x v="0"/>
    <n v="0"/>
    <x v="1"/>
    <n v="0"/>
    <s v="MT"/>
    <s v="385-2699"/>
    <s v="Male"/>
    <n v="68"/>
    <s v="No"/>
    <s v="Yes"/>
    <x v="0"/>
    <x v="0"/>
    <s v="No"/>
    <x v="2"/>
    <x v="2"/>
    <n v="11"/>
    <n v="208"/>
    <x v="0"/>
    <s v="0"/>
    <x v="2"/>
    <x v="0"/>
    <x v="0"/>
    <x v="1"/>
    <x v="0"/>
    <s v="10 - 40"/>
  </r>
  <r>
    <s v="3023-RVLZ"/>
    <x v="0"/>
    <x v="48"/>
    <n v="8"/>
    <n v="19.100000000000001"/>
    <n v="20"/>
    <n v="21"/>
    <s v="Yes"/>
    <s v="no"/>
    <n v="5"/>
    <x v="0"/>
    <n v="0"/>
    <x v="1"/>
    <n v="0"/>
    <s v="MN"/>
    <s v="383-4319"/>
    <s v="Female"/>
    <n v="33"/>
    <s v="No"/>
    <s v="No"/>
    <x v="0"/>
    <x v="0"/>
    <s v="No"/>
    <x v="0"/>
    <x v="2"/>
    <n v="9"/>
    <n v="44"/>
    <x v="0"/>
    <s v="0"/>
    <x v="0"/>
    <x v="0"/>
    <x v="0"/>
    <x v="1"/>
    <x v="0"/>
    <s v="&lt; 10"/>
  </r>
  <r>
    <s v="9067-KQHQ"/>
    <x v="0"/>
    <x v="56"/>
    <n v="74"/>
    <n v="155"/>
    <n v="130"/>
    <n v="265.2"/>
    <s v="Yes"/>
    <s v="no"/>
    <n v="133"/>
    <x v="0"/>
    <n v="4"/>
    <x v="0"/>
    <n v="0"/>
    <s v="NV"/>
    <s v="352-7915"/>
    <s v="Male"/>
    <n v="35"/>
    <s v="No"/>
    <s v="No"/>
    <x v="0"/>
    <x v="0"/>
    <s v="No"/>
    <x v="0"/>
    <x v="0"/>
    <n v="32"/>
    <n v="824"/>
    <x v="0"/>
    <s v="0"/>
    <x v="0"/>
    <x v="0"/>
    <x v="0"/>
    <x v="0"/>
    <x v="0"/>
    <s v="10 - 40"/>
  </r>
  <r>
    <s v="3416-MNRU"/>
    <x v="0"/>
    <x v="14"/>
    <n v="197"/>
    <n v="570.1"/>
    <n v="355"/>
    <n v="1164.4000000000001"/>
    <s v="Yes"/>
    <s v="no"/>
    <n v="582"/>
    <x v="0"/>
    <n v="0"/>
    <x v="1"/>
    <n v="0"/>
    <s v="DC"/>
    <s v="393-5802"/>
    <s v="Female"/>
    <n v="38"/>
    <s v="No"/>
    <s v="No"/>
    <x v="0"/>
    <x v="0"/>
    <s v="No"/>
    <x v="1"/>
    <x v="2"/>
    <n v="12"/>
    <n v="858"/>
    <x v="0"/>
    <s v="0"/>
    <x v="0"/>
    <x v="0"/>
    <x v="0"/>
    <x v="1"/>
    <x v="0"/>
    <s v="&gt; 40"/>
  </r>
  <r>
    <s v="1942-BFVV"/>
    <x v="0"/>
    <x v="16"/>
    <n v="316"/>
    <n v="732"/>
    <n v="292"/>
    <n v="963.6"/>
    <s v="Yes"/>
    <s v="no"/>
    <n v="193"/>
    <x v="0"/>
    <n v="0"/>
    <x v="1"/>
    <n v="0"/>
    <s v="VT"/>
    <s v="354-4352"/>
    <s v="Female"/>
    <n v="63"/>
    <s v="No"/>
    <s v="No"/>
    <x v="0"/>
    <x v="0"/>
    <s v="No"/>
    <x v="2"/>
    <x v="0"/>
    <n v="15"/>
    <n v="1119"/>
    <x v="0"/>
    <s v="0"/>
    <x v="0"/>
    <x v="0"/>
    <x v="0"/>
    <x v="1"/>
    <x v="0"/>
    <s v="&gt; 40"/>
  </r>
  <r>
    <s v="7477-BHFF"/>
    <x v="0"/>
    <x v="41"/>
    <n v="165"/>
    <n v="370.7"/>
    <n v="222"/>
    <n v="932.4"/>
    <s v="Yes"/>
    <s v="no"/>
    <n v="233"/>
    <x v="0"/>
    <n v="0"/>
    <x v="1"/>
    <n v="0"/>
    <s v="VT"/>
    <s v="331-8713"/>
    <s v="Male"/>
    <n v="22"/>
    <s v="Yes"/>
    <s v="No"/>
    <x v="0"/>
    <x v="0"/>
    <s v="No"/>
    <x v="2"/>
    <x v="0"/>
    <n v="12"/>
    <n v="867"/>
    <x v="0"/>
    <s v="0"/>
    <x v="1"/>
    <x v="0"/>
    <x v="0"/>
    <x v="1"/>
    <x v="0"/>
    <s v="&gt; 40"/>
  </r>
  <r>
    <s v="1842-JWUX"/>
    <x v="0"/>
    <x v="33"/>
    <n v="276"/>
    <n v="575.79999999999995"/>
    <n v="192"/>
    <n v="556.79999999999995"/>
    <s v="Yes"/>
    <s v="no"/>
    <n v="186"/>
    <x v="0"/>
    <n v="8"/>
    <x v="1"/>
    <n v="38"/>
    <s v="UT"/>
    <s v="341-3663"/>
    <s v="Female"/>
    <n v="41"/>
    <s v="No"/>
    <s v="No"/>
    <x v="0"/>
    <x v="0"/>
    <s v="Yes"/>
    <x v="2"/>
    <x v="2"/>
    <n v="63"/>
    <n v="4041"/>
    <x v="0"/>
    <s v="0"/>
    <x v="0"/>
    <x v="0"/>
    <x v="0"/>
    <x v="0"/>
    <x v="0"/>
    <s v="&gt; 40"/>
  </r>
  <r>
    <s v="3667-ZLXU"/>
    <x v="0"/>
    <x v="16"/>
    <n v="305"/>
    <n v="510.4"/>
    <n v="219"/>
    <n v="795.7"/>
    <s v="Yes"/>
    <s v="no"/>
    <n v="159"/>
    <x v="0"/>
    <n v="0"/>
    <x v="1"/>
    <n v="0"/>
    <s v="KY"/>
    <s v="376-4665"/>
    <s v="Female"/>
    <n v="48"/>
    <s v="No"/>
    <s v="No"/>
    <x v="0"/>
    <x v="0"/>
    <s v="No"/>
    <x v="2"/>
    <x v="0"/>
    <n v="14"/>
    <n v="1032"/>
    <x v="0"/>
    <s v="0"/>
    <x v="0"/>
    <x v="0"/>
    <x v="0"/>
    <x v="1"/>
    <x v="0"/>
    <s v="&gt; 40"/>
  </r>
  <r>
    <s v="1240-LONY"/>
    <x v="0"/>
    <x v="73"/>
    <n v="189"/>
    <n v="324.3"/>
    <n v="174"/>
    <n v="208.8"/>
    <s v="Yes"/>
    <s v="no"/>
    <n v="70"/>
    <x v="0"/>
    <n v="8"/>
    <x v="0"/>
    <n v="0"/>
    <s v="OH"/>
    <s v="401-5169"/>
    <s v="Male"/>
    <n v="70"/>
    <s v="No"/>
    <s v="Yes"/>
    <x v="0"/>
    <x v="0"/>
    <s v="Yes"/>
    <x v="1"/>
    <x v="0"/>
    <n v="48"/>
    <n v="1422"/>
    <x v="0"/>
    <s v="0"/>
    <x v="2"/>
    <x v="0"/>
    <x v="0"/>
    <x v="0"/>
    <x v="0"/>
    <s v="10 - 40"/>
  </r>
  <r>
    <s v="1189-HWNE"/>
    <x v="0"/>
    <x v="7"/>
    <n v="132"/>
    <n v="344"/>
    <n v="75"/>
    <n v="255"/>
    <s v="Yes"/>
    <s v="no"/>
    <n v="85"/>
    <x v="0"/>
    <n v="6"/>
    <x v="0"/>
    <n v="0"/>
    <s v="AZ"/>
    <s v="370-8262"/>
    <s v="Female"/>
    <n v="41"/>
    <s v="No"/>
    <s v="No"/>
    <x v="0"/>
    <x v="0"/>
    <s v="Yes"/>
    <x v="1"/>
    <x v="0"/>
    <n v="37"/>
    <n v="905"/>
    <x v="0"/>
    <s v="0"/>
    <x v="0"/>
    <x v="0"/>
    <x v="0"/>
    <x v="0"/>
    <x v="0"/>
    <s v="10 - 40"/>
  </r>
  <r>
    <s v="3077-TARR"/>
    <x v="0"/>
    <x v="33"/>
    <n v="330"/>
    <n v="892.1"/>
    <n v="128"/>
    <n v="768"/>
    <s v="Yes"/>
    <s v="no"/>
    <n v="256"/>
    <x v="0"/>
    <n v="1"/>
    <x v="0"/>
    <n v="0"/>
    <s v="MD"/>
    <s v="372-8883"/>
    <s v="Female"/>
    <n v="55"/>
    <s v="No"/>
    <s v="No"/>
    <x v="0"/>
    <x v="0"/>
    <s v="Yes"/>
    <x v="2"/>
    <x v="0"/>
    <n v="44"/>
    <n v="2787"/>
    <x v="0"/>
    <s v="0"/>
    <x v="0"/>
    <x v="0"/>
    <x v="0"/>
    <x v="1"/>
    <x v="0"/>
    <s v="&gt; 40"/>
  </r>
  <r>
    <s v="5067-VFPY"/>
    <x v="0"/>
    <x v="51"/>
    <n v="73"/>
    <n v="193.1"/>
    <n v="120"/>
    <n v="189.6"/>
    <s v="Yes"/>
    <s v="no"/>
    <n v="95"/>
    <x v="0"/>
    <n v="2"/>
    <x v="0"/>
    <n v="0"/>
    <s v="LA"/>
    <s v="370-8023"/>
    <s v="Male"/>
    <n v="38"/>
    <s v="No"/>
    <s v="No"/>
    <x v="0"/>
    <x v="0"/>
    <s v="No"/>
    <x v="0"/>
    <x v="0"/>
    <n v="56"/>
    <n v="1348"/>
    <x v="0"/>
    <s v="0"/>
    <x v="0"/>
    <x v="0"/>
    <x v="0"/>
    <x v="1"/>
    <x v="0"/>
    <s v="10 - 40"/>
  </r>
  <r>
    <s v="9358-JLBZ"/>
    <x v="0"/>
    <x v="15"/>
    <n v="4"/>
    <n v="9.4"/>
    <n v="10"/>
    <n v="16.8"/>
    <s v="Yes"/>
    <s v="no"/>
    <n v="4"/>
    <x v="0"/>
    <n v="10"/>
    <x v="1"/>
    <n v="6"/>
    <s v="MO"/>
    <s v="417-9814"/>
    <s v="Male"/>
    <n v="42"/>
    <s v="No"/>
    <s v="No"/>
    <x v="0"/>
    <x v="0"/>
    <s v="Yes"/>
    <x v="0"/>
    <x v="0"/>
    <n v="52"/>
    <n v="98"/>
    <x v="0"/>
    <s v="0"/>
    <x v="0"/>
    <x v="0"/>
    <x v="0"/>
    <x v="0"/>
    <x v="0"/>
    <s v="&lt; 10"/>
  </r>
  <r>
    <s v="7223-IEDD"/>
    <x v="0"/>
    <x v="74"/>
    <n v="37"/>
    <n v="85.5"/>
    <n v="63"/>
    <n v="74.900000000000006"/>
    <s v="Yes"/>
    <s v="no"/>
    <n v="15"/>
    <x v="0"/>
    <n v="6"/>
    <x v="0"/>
    <n v="0"/>
    <s v="WA"/>
    <s v="362-5579"/>
    <s v="Female"/>
    <n v="48"/>
    <s v="No"/>
    <s v="No"/>
    <x v="0"/>
    <x v="0"/>
    <s v="Yes"/>
    <x v="0"/>
    <x v="0"/>
    <n v="59"/>
    <n v="420"/>
    <x v="0"/>
    <s v="0"/>
    <x v="0"/>
    <x v="0"/>
    <x v="0"/>
    <x v="0"/>
    <x v="0"/>
    <s v="&lt; 10"/>
  </r>
  <r>
    <s v="5642-YQQI"/>
    <x v="0"/>
    <x v="10"/>
    <n v="257"/>
    <n v="481.4"/>
    <n v="276"/>
    <n v="696.9"/>
    <s v="Yes"/>
    <s v="no"/>
    <n v="174"/>
    <x v="0"/>
    <n v="0"/>
    <x v="1"/>
    <n v="0"/>
    <s v="RI"/>
    <s v="366-7616"/>
    <s v="Female"/>
    <n v="57"/>
    <s v="No"/>
    <s v="No"/>
    <x v="0"/>
    <x v="0"/>
    <s v="No"/>
    <x v="2"/>
    <x v="2"/>
    <n v="15"/>
    <n v="1031"/>
    <x v="0"/>
    <s v="0"/>
    <x v="0"/>
    <x v="0"/>
    <x v="0"/>
    <x v="1"/>
    <x v="0"/>
    <s v="&gt; 40"/>
  </r>
  <r>
    <s v="4789-FIUS"/>
    <x v="0"/>
    <x v="46"/>
    <n v="60"/>
    <n v="198.6"/>
    <n v="360"/>
    <n v="288"/>
    <s v="Yes"/>
    <s v="no"/>
    <n v="96"/>
    <x v="0"/>
    <n v="3"/>
    <x v="0"/>
    <n v="0"/>
    <s v="ME"/>
    <s v="397-2870"/>
    <s v="Female"/>
    <n v="74"/>
    <s v="No"/>
    <s v="Yes"/>
    <x v="0"/>
    <x v="0"/>
    <s v="Yes"/>
    <x v="1"/>
    <x v="0"/>
    <n v="55"/>
    <n v="2181"/>
    <x v="0"/>
    <s v="0"/>
    <x v="2"/>
    <x v="0"/>
    <x v="0"/>
    <x v="0"/>
    <x v="0"/>
    <s v="10 - 40"/>
  </r>
  <r>
    <s v="4432-MQDH"/>
    <x v="0"/>
    <x v="40"/>
    <n v="457"/>
    <n v="955.6"/>
    <n v="136"/>
    <n v="1224"/>
    <s v="Yes"/>
    <s v="no"/>
    <n v="306"/>
    <x v="0"/>
    <n v="6"/>
    <x v="0"/>
    <n v="0"/>
    <s v="CO"/>
    <s v="372-9091"/>
    <s v="Male"/>
    <n v="55"/>
    <s v="No"/>
    <s v="No"/>
    <x v="0"/>
    <x v="0"/>
    <s v="Yes"/>
    <x v="1"/>
    <x v="2"/>
    <n v="68"/>
    <n v="4662"/>
    <x v="0"/>
    <s v="0"/>
    <x v="0"/>
    <x v="0"/>
    <x v="0"/>
    <x v="0"/>
    <x v="0"/>
    <s v="&gt; 40"/>
  </r>
  <r>
    <s v="4000-PAUK"/>
    <x v="0"/>
    <x v="8"/>
    <n v="300"/>
    <n v="561.79999999999995"/>
    <n v="350"/>
    <n v="644"/>
    <s v="Yes"/>
    <s v="no"/>
    <n v="161"/>
    <x v="0"/>
    <n v="11"/>
    <x v="0"/>
    <n v="0"/>
    <s v="RI"/>
    <s v="410-3159"/>
    <s v="Female"/>
    <n v="65"/>
    <s v="No"/>
    <s v="Yes"/>
    <x v="0"/>
    <x v="0"/>
    <s v="Yes"/>
    <x v="2"/>
    <x v="0"/>
    <n v="45"/>
    <n v="3131"/>
    <x v="0"/>
    <s v="0"/>
    <x v="2"/>
    <x v="0"/>
    <x v="0"/>
    <x v="0"/>
    <x v="0"/>
    <s v="&gt; 40"/>
  </r>
  <r>
    <s v="2787-KHKN"/>
    <x v="0"/>
    <x v="63"/>
    <n v="155"/>
    <n v="504"/>
    <n v="576"/>
    <n v="460.8"/>
    <s v="Yes"/>
    <s v="no"/>
    <n v="92"/>
    <x v="0"/>
    <n v="5"/>
    <x v="0"/>
    <n v="0"/>
    <s v="NC"/>
    <s v="396-8662"/>
    <s v="Male"/>
    <n v="36"/>
    <s v="No"/>
    <s v="No"/>
    <x v="0"/>
    <x v="0"/>
    <s v="Yes"/>
    <x v="2"/>
    <x v="0"/>
    <n v="68"/>
    <n v="4893"/>
    <x v="0"/>
    <s v="0"/>
    <x v="0"/>
    <x v="0"/>
    <x v="0"/>
    <x v="0"/>
    <x v="0"/>
    <s v="&gt; 40"/>
  </r>
  <r>
    <s v="7752-PJOL"/>
    <x v="0"/>
    <x v="8"/>
    <n v="312"/>
    <n v="696.4"/>
    <n v="70"/>
    <n v="903"/>
    <s v="Yes"/>
    <s v="no"/>
    <n v="181"/>
    <x v="0"/>
    <n v="13"/>
    <x v="0"/>
    <n v="0"/>
    <s v="FL"/>
    <s v="353-5257"/>
    <s v="Female"/>
    <n v="58"/>
    <s v="No"/>
    <s v="No"/>
    <x v="0"/>
    <x v="0"/>
    <s v="Yes"/>
    <x v="2"/>
    <x v="2"/>
    <n v="38"/>
    <n v="2681"/>
    <x v="0"/>
    <s v="0"/>
    <x v="0"/>
    <x v="0"/>
    <x v="0"/>
    <x v="0"/>
    <x v="0"/>
    <s v="&gt; 40"/>
  </r>
  <r>
    <s v="3221-VDTM"/>
    <x v="0"/>
    <x v="32"/>
    <n v="32"/>
    <n v="100.1"/>
    <n v="44"/>
    <n v="145.19999999999999"/>
    <s v="Yes"/>
    <s v="no"/>
    <n v="36"/>
    <x v="0"/>
    <n v="9"/>
    <x v="0"/>
    <n v="0"/>
    <s v="MT"/>
    <s v="329-8436"/>
    <s v="Female"/>
    <n v="49"/>
    <s v="No"/>
    <s v="No"/>
    <x v="0"/>
    <x v="0"/>
    <s v="Yes"/>
    <x v="1"/>
    <x v="0"/>
    <n v="41"/>
    <n v="456"/>
    <x v="0"/>
    <s v="0"/>
    <x v="0"/>
    <x v="0"/>
    <x v="0"/>
    <x v="0"/>
    <x v="0"/>
    <s v="10 - 40"/>
  </r>
  <r>
    <s v="3851-APKW"/>
    <x v="0"/>
    <x v="56"/>
    <n v="50"/>
    <n v="157"/>
    <n v="130"/>
    <n v="317.2"/>
    <s v="Yes"/>
    <s v="no"/>
    <n v="106"/>
    <x v="0"/>
    <n v="24"/>
    <x v="0"/>
    <n v="0"/>
    <s v="MA"/>
    <s v="406-1730"/>
    <s v="Female"/>
    <n v="28"/>
    <s v="Yes"/>
    <s v="No"/>
    <x v="0"/>
    <x v="0"/>
    <s v="No"/>
    <x v="0"/>
    <x v="2"/>
    <n v="38"/>
    <n v="996"/>
    <x v="0"/>
    <s v="0"/>
    <x v="1"/>
    <x v="0"/>
    <x v="0"/>
    <x v="0"/>
    <x v="0"/>
    <s v="10 - 40"/>
  </r>
  <r>
    <s v="2691-SKLI"/>
    <x v="0"/>
    <x v="38"/>
    <n v="258"/>
    <n v="659"/>
    <n v="204"/>
    <n v="647.70000000000005"/>
    <s v="Yes"/>
    <s v="no"/>
    <n v="324"/>
    <x v="0"/>
    <n v="2"/>
    <x v="1"/>
    <n v="53"/>
    <s v="VT"/>
    <s v="336-9327"/>
    <s v="Female"/>
    <n v="61"/>
    <s v="No"/>
    <s v="No"/>
    <x v="0"/>
    <x v="0"/>
    <s v="No"/>
    <x v="2"/>
    <x v="2"/>
    <n v="17"/>
    <n v="859"/>
    <x v="0"/>
    <s v="0"/>
    <x v="0"/>
    <x v="0"/>
    <x v="0"/>
    <x v="1"/>
    <x v="0"/>
    <s v="&gt; 40"/>
  </r>
  <r>
    <s v="7430-TAZT"/>
    <x v="0"/>
    <x v="61"/>
    <n v="33"/>
    <n v="72.400000000000006"/>
    <n v="56"/>
    <n v="95.2"/>
    <s v="Yes"/>
    <s v="no"/>
    <n v="24"/>
    <x v="0"/>
    <n v="3"/>
    <x v="0"/>
    <n v="0"/>
    <s v="MN"/>
    <s v="378-7418"/>
    <s v="Male"/>
    <n v="71"/>
    <s v="No"/>
    <s v="Yes"/>
    <x v="0"/>
    <x v="0"/>
    <s v="No"/>
    <x v="2"/>
    <x v="2"/>
    <n v="45"/>
    <n v="363"/>
    <x v="0"/>
    <s v="0"/>
    <x v="2"/>
    <x v="0"/>
    <x v="0"/>
    <x v="0"/>
    <x v="0"/>
    <s v="&lt; 10"/>
  </r>
  <r>
    <s v="9585-XPEW"/>
    <x v="0"/>
    <x v="15"/>
    <n v="8"/>
    <n v="20.2"/>
    <n v="8"/>
    <n v="16.8"/>
    <s v="Yes"/>
    <s v="yes"/>
    <n v="0"/>
    <x v="0"/>
    <n v="0"/>
    <x v="1"/>
    <n v="0"/>
    <s v="IL"/>
    <s v="412-6019"/>
    <s v="Male"/>
    <n v="32"/>
    <s v="No"/>
    <s v="No"/>
    <x v="0"/>
    <x v="0"/>
    <s v="No"/>
    <x v="0"/>
    <x v="2"/>
    <n v="9"/>
    <n v="16"/>
    <x v="0"/>
    <s v="0"/>
    <x v="0"/>
    <x v="0"/>
    <x v="0"/>
    <x v="1"/>
    <x v="0"/>
    <s v="&lt; 10"/>
  </r>
  <r>
    <s v="1412-IVWC"/>
    <x v="0"/>
    <x v="55"/>
    <n v="55"/>
    <n v="175.4"/>
    <n v="36"/>
    <n v="130.80000000000001"/>
    <s v="Yes"/>
    <s v="no"/>
    <n v="44"/>
    <x v="0"/>
    <n v="0"/>
    <x v="1"/>
    <n v="0"/>
    <s v="MD"/>
    <s v="386-9774"/>
    <s v="Female"/>
    <n v="27"/>
    <s v="Yes"/>
    <s v="No"/>
    <x v="0"/>
    <x v="0"/>
    <s v="No"/>
    <x v="0"/>
    <x v="0"/>
    <n v="8"/>
    <n v="92"/>
    <x v="0"/>
    <s v="0"/>
    <x v="1"/>
    <x v="0"/>
    <x v="0"/>
    <x v="1"/>
    <x v="0"/>
    <s v="10 - 40"/>
  </r>
  <r>
    <s v="4457-MIIT"/>
    <x v="0"/>
    <x v="17"/>
    <n v="171"/>
    <n v="372"/>
    <n v="94"/>
    <n v="418.3"/>
    <s v="Yes"/>
    <s v="no"/>
    <n v="209"/>
    <x v="0"/>
    <n v="0"/>
    <x v="1"/>
    <n v="0"/>
    <s v="MT"/>
    <s v="353-8970"/>
    <s v="Female"/>
    <n v="22"/>
    <s v="Yes"/>
    <s v="No"/>
    <x v="0"/>
    <x v="0"/>
    <s v="No"/>
    <x v="1"/>
    <x v="0"/>
    <n v="9"/>
    <n v="423"/>
    <x v="0"/>
    <s v="0"/>
    <x v="1"/>
    <x v="0"/>
    <x v="0"/>
    <x v="1"/>
    <x v="0"/>
    <s v="&gt; 40"/>
  </r>
  <r>
    <s v="9658-MPKJ"/>
    <x v="0"/>
    <x v="15"/>
    <n v="9"/>
    <n v="23.3"/>
    <n v="4"/>
    <n v="20"/>
    <s v="Yes"/>
    <s v="no"/>
    <n v="5"/>
    <x v="0"/>
    <n v="0"/>
    <x v="1"/>
    <n v="0"/>
    <s v="VT"/>
    <s v="410-5370"/>
    <s v="Male"/>
    <n v="77"/>
    <s v="No"/>
    <s v="Yes"/>
    <x v="0"/>
    <x v="0"/>
    <s v="No"/>
    <x v="2"/>
    <x v="0"/>
    <n v="6"/>
    <n v="12"/>
    <x v="0"/>
    <s v="0"/>
    <x v="2"/>
    <x v="0"/>
    <x v="0"/>
    <x v="1"/>
    <x v="0"/>
    <s v="&lt; 10"/>
  </r>
  <r>
    <s v="2999-UUCX"/>
    <x v="0"/>
    <x v="29"/>
    <n v="72"/>
    <n v="178.5"/>
    <n v="90"/>
    <n v="120.6"/>
    <s v="Yes"/>
    <s v="no"/>
    <n v="40"/>
    <x v="0"/>
    <n v="35"/>
    <x v="1"/>
    <n v="27"/>
    <s v="CO"/>
    <s v="404-4421"/>
    <s v="Female"/>
    <n v="33"/>
    <s v="No"/>
    <s v="No"/>
    <x v="0"/>
    <x v="0"/>
    <s v="Yes"/>
    <x v="0"/>
    <x v="2"/>
    <n v="25"/>
    <n v="446"/>
    <x v="0"/>
    <s v="0"/>
    <x v="0"/>
    <x v="0"/>
    <x v="0"/>
    <x v="0"/>
    <x v="0"/>
    <s v="10 - 40"/>
  </r>
  <r>
    <s v="5677-FBRZ"/>
    <x v="0"/>
    <x v="61"/>
    <n v="44"/>
    <n v="121.9"/>
    <n v="32"/>
    <n v="74.400000000000006"/>
    <s v="Yes"/>
    <s v="no"/>
    <n v="25"/>
    <x v="0"/>
    <n v="6"/>
    <x v="0"/>
    <n v="0"/>
    <s v="NC"/>
    <s v="409-3353"/>
    <s v="Female"/>
    <n v="42"/>
    <s v="No"/>
    <s v="No"/>
    <x v="0"/>
    <x v="0"/>
    <s v="No"/>
    <x v="0"/>
    <x v="0"/>
    <n v="35"/>
    <n v="282"/>
    <x v="0"/>
    <s v="0"/>
    <x v="0"/>
    <x v="0"/>
    <x v="0"/>
    <x v="0"/>
    <x v="0"/>
    <s v="&lt; 10"/>
  </r>
  <r>
    <s v="8701-LLYN"/>
    <x v="0"/>
    <x v="2"/>
    <n v="122"/>
    <n v="307.5"/>
    <n v="176"/>
    <n v="475.2"/>
    <s v="Yes"/>
    <s v="no"/>
    <n v="95"/>
    <x v="0"/>
    <n v="8"/>
    <x v="0"/>
    <n v="0"/>
    <s v="WA"/>
    <s v="422-2571"/>
    <s v="Male"/>
    <n v="53"/>
    <s v="No"/>
    <s v="No"/>
    <x v="0"/>
    <x v="0"/>
    <s v="Yes"/>
    <x v="0"/>
    <x v="2"/>
    <n v="47"/>
    <n v="2043"/>
    <x v="0"/>
    <s v="0"/>
    <x v="0"/>
    <x v="0"/>
    <x v="0"/>
    <x v="0"/>
    <x v="0"/>
    <s v="&gt; 40"/>
  </r>
  <r>
    <s v="7198-KRZF"/>
    <x v="0"/>
    <x v="30"/>
    <n v="17"/>
    <n v="37.4"/>
    <n v="18"/>
    <n v="50.7"/>
    <s v="Yes"/>
    <s v="no"/>
    <n v="13"/>
    <x v="0"/>
    <n v="3"/>
    <x v="0"/>
    <n v="0"/>
    <s v="TN"/>
    <s v="412-3404"/>
    <s v="Male"/>
    <n v="34"/>
    <s v="No"/>
    <s v="No"/>
    <x v="0"/>
    <x v="0"/>
    <s v="No"/>
    <x v="0"/>
    <x v="2"/>
    <n v="17"/>
    <n v="51"/>
    <x v="0"/>
    <s v="0"/>
    <x v="0"/>
    <x v="0"/>
    <x v="0"/>
    <x v="0"/>
    <x v="0"/>
    <s v="&lt; 10"/>
  </r>
  <r>
    <s v="4968-BZIB"/>
    <x v="0"/>
    <x v="49"/>
    <n v="295"/>
    <n v="507.4"/>
    <n v="170"/>
    <n v="326.39999999999998"/>
    <s v="Yes"/>
    <s v="no"/>
    <n v="82"/>
    <x v="0"/>
    <n v="0"/>
    <x v="1"/>
    <n v="0"/>
    <s v="AR"/>
    <s v="333-2964"/>
    <s v="Female"/>
    <n v="24"/>
    <s v="Yes"/>
    <s v="No"/>
    <x v="0"/>
    <x v="0"/>
    <s v="No"/>
    <x v="1"/>
    <x v="2"/>
    <n v="13"/>
    <n v="448"/>
    <x v="0"/>
    <s v="0"/>
    <x v="1"/>
    <x v="0"/>
    <x v="0"/>
    <x v="1"/>
    <x v="0"/>
    <s v="10 - 40"/>
  </r>
  <r>
    <s v="1296-YTID"/>
    <x v="0"/>
    <x v="16"/>
    <n v="135"/>
    <n v="364.6"/>
    <n v="146"/>
    <n v="839.5"/>
    <s v="Yes"/>
    <s v="no"/>
    <n v="280"/>
    <x v="0"/>
    <n v="5"/>
    <x v="0"/>
    <n v="0"/>
    <s v="DC"/>
    <s v="406-6669"/>
    <s v="Male"/>
    <n v="45"/>
    <s v="No"/>
    <s v="No"/>
    <x v="0"/>
    <x v="0"/>
    <s v="Yes"/>
    <x v="2"/>
    <x v="0"/>
    <n v="57"/>
    <n v="4120"/>
    <x v="0"/>
    <s v="0"/>
    <x v="0"/>
    <x v="0"/>
    <x v="0"/>
    <x v="0"/>
    <x v="0"/>
    <s v="&gt; 40"/>
  </r>
  <r>
    <s v="0704-PWSI"/>
    <x v="0"/>
    <x v="57"/>
    <n v="242"/>
    <n v="753.3"/>
    <n v="300"/>
    <n v="960"/>
    <s v="Yes"/>
    <s v="no"/>
    <n v="240"/>
    <x v="0"/>
    <n v="0"/>
    <x v="1"/>
    <n v="0"/>
    <s v="TN"/>
    <s v="337-8950"/>
    <s v="Female"/>
    <n v="21"/>
    <s v="Yes"/>
    <s v="No"/>
    <x v="0"/>
    <x v="0"/>
    <s v="No"/>
    <x v="2"/>
    <x v="2"/>
    <n v="13"/>
    <n v="981"/>
    <x v="0"/>
    <s v="0"/>
    <x v="1"/>
    <x v="0"/>
    <x v="0"/>
    <x v="1"/>
    <x v="0"/>
    <s v="&gt; 40"/>
  </r>
  <r>
    <s v="9106-PRGY"/>
    <x v="0"/>
    <x v="8"/>
    <n v="328"/>
    <n v="911.6"/>
    <n v="490"/>
    <n v="728"/>
    <s v="Yes"/>
    <s v="no"/>
    <n v="146"/>
    <x v="0"/>
    <n v="0"/>
    <x v="1"/>
    <n v="0"/>
    <s v="MN"/>
    <s v="378-9542"/>
    <s v="Female"/>
    <n v="59"/>
    <s v="No"/>
    <s v="No"/>
    <x v="0"/>
    <x v="0"/>
    <s v="No"/>
    <x v="2"/>
    <x v="0"/>
    <n v="9"/>
    <n v="636"/>
    <x v="0"/>
    <s v="0"/>
    <x v="0"/>
    <x v="0"/>
    <x v="0"/>
    <x v="1"/>
    <x v="0"/>
    <s v="&gt; 40"/>
  </r>
  <r>
    <s v="9214-FPBB"/>
    <x v="0"/>
    <x v="31"/>
    <n v="116"/>
    <n v="288.8"/>
    <n v="96"/>
    <n v="496"/>
    <s v="Yes"/>
    <s v="no"/>
    <n v="248"/>
    <x v="0"/>
    <n v="0"/>
    <x v="1"/>
    <n v="0"/>
    <s v="MS"/>
    <s v="333-9002"/>
    <s v="Female"/>
    <n v="34"/>
    <s v="No"/>
    <s v="No"/>
    <x v="0"/>
    <x v="0"/>
    <s v="No"/>
    <x v="0"/>
    <x v="0"/>
    <n v="11"/>
    <n v="349"/>
    <x v="0"/>
    <s v="0"/>
    <x v="0"/>
    <x v="0"/>
    <x v="0"/>
    <x v="1"/>
    <x v="0"/>
    <s v="10 - 40"/>
  </r>
  <r>
    <s v="6118-LVOB"/>
    <x v="0"/>
    <x v="65"/>
    <n v="275"/>
    <n v="682.9"/>
    <n v="98"/>
    <n v="382.2"/>
    <s v="Yes"/>
    <s v="no"/>
    <n v="76"/>
    <x v="0"/>
    <n v="0"/>
    <x v="1"/>
    <n v="0"/>
    <s v="DC"/>
    <s v="410-1190"/>
    <s v="Male"/>
    <n v="44"/>
    <s v="No"/>
    <s v="No"/>
    <x v="0"/>
    <x v="0"/>
    <s v="No"/>
    <x v="2"/>
    <x v="2"/>
    <n v="11"/>
    <n v="537"/>
    <x v="0"/>
    <s v="0"/>
    <x v="0"/>
    <x v="0"/>
    <x v="0"/>
    <x v="1"/>
    <x v="0"/>
    <s v="&gt; 40"/>
  </r>
  <r>
    <s v="0538-MYDU"/>
    <x v="0"/>
    <x v="3"/>
    <n v="60"/>
    <n v="119.2"/>
    <n v="50"/>
    <n v="129"/>
    <s v="Yes"/>
    <s v="no"/>
    <n v="32"/>
    <x v="0"/>
    <n v="0"/>
    <x v="1"/>
    <n v="0"/>
    <s v="NY"/>
    <s v="329-6731"/>
    <s v="Male"/>
    <n v="60"/>
    <s v="No"/>
    <s v="No"/>
    <x v="0"/>
    <x v="0"/>
    <s v="No"/>
    <x v="0"/>
    <x v="2"/>
    <n v="9"/>
    <n v="92"/>
    <x v="0"/>
    <s v="0"/>
    <x v="0"/>
    <x v="0"/>
    <x v="0"/>
    <x v="1"/>
    <x v="0"/>
    <s v="10 - 40"/>
  </r>
  <r>
    <s v="7760-JREO"/>
    <x v="0"/>
    <x v="6"/>
    <n v="330"/>
    <n v="859.6"/>
    <n v="342"/>
    <n v="729.6"/>
    <s v="Yes"/>
    <s v="no"/>
    <n v="243"/>
    <x v="0"/>
    <n v="15"/>
    <x v="0"/>
    <n v="0"/>
    <s v="OK"/>
    <s v="388-7355"/>
    <s v="Female"/>
    <n v="71"/>
    <s v="No"/>
    <s v="Yes"/>
    <x v="0"/>
    <x v="0"/>
    <s v="Yes"/>
    <x v="2"/>
    <x v="0"/>
    <n v="29"/>
    <n v="1659"/>
    <x v="0"/>
    <s v="0"/>
    <x v="2"/>
    <x v="0"/>
    <x v="0"/>
    <x v="0"/>
    <x v="0"/>
    <s v="&gt; 40"/>
  </r>
  <r>
    <s v="3546-BORA"/>
    <x v="0"/>
    <x v="67"/>
    <n v="198"/>
    <n v="523"/>
    <n v="290"/>
    <n v="661.2"/>
    <s v="Yes"/>
    <s v="no"/>
    <n v="331"/>
    <x v="0"/>
    <n v="5"/>
    <x v="1"/>
    <n v="42"/>
    <s v="GA"/>
    <s v="412-7791"/>
    <s v="Female"/>
    <n v="46"/>
    <s v="No"/>
    <s v="No"/>
    <x v="0"/>
    <x v="0"/>
    <s v="No"/>
    <x v="0"/>
    <x v="2"/>
    <n v="23"/>
    <n v="1341"/>
    <x v="0"/>
    <s v="0"/>
    <x v="0"/>
    <x v="0"/>
    <x v="0"/>
    <x v="0"/>
    <x v="0"/>
    <s v="&gt; 40"/>
  </r>
  <r>
    <s v="2126-TCKI"/>
    <x v="0"/>
    <x v="71"/>
    <n v="112"/>
    <n v="246.5"/>
    <n v="41"/>
    <n v="401.8"/>
    <s v="Yes"/>
    <s v="no"/>
    <n v="100"/>
    <x v="0"/>
    <n v="0"/>
    <x v="1"/>
    <n v="0"/>
    <s v="NJ"/>
    <s v="368-6111"/>
    <s v="Female"/>
    <n v="53"/>
    <s v="No"/>
    <s v="No"/>
    <x v="0"/>
    <x v="0"/>
    <s v="No"/>
    <x v="2"/>
    <x v="2"/>
    <n v="10"/>
    <n v="399"/>
    <x v="0"/>
    <s v="0"/>
    <x v="0"/>
    <x v="0"/>
    <x v="0"/>
    <x v="1"/>
    <x v="0"/>
    <s v="&gt; 40"/>
  </r>
  <r>
    <s v="6721-YPIJ"/>
    <x v="0"/>
    <x v="61"/>
    <n v="13"/>
    <n v="33.1"/>
    <n v="72"/>
    <n v="96"/>
    <s v="Yes"/>
    <s v="no"/>
    <n v="48"/>
    <x v="0"/>
    <n v="2"/>
    <x v="0"/>
    <n v="0"/>
    <s v="MI"/>
    <s v="417-3702"/>
    <s v="Female"/>
    <n v="50"/>
    <s v="No"/>
    <s v="No"/>
    <x v="0"/>
    <x v="0"/>
    <s v="No"/>
    <x v="0"/>
    <x v="0"/>
    <n v="22"/>
    <n v="181"/>
    <x v="0"/>
    <s v="0"/>
    <x v="0"/>
    <x v="0"/>
    <x v="0"/>
    <x v="1"/>
    <x v="0"/>
    <s v="&lt; 10"/>
  </r>
  <r>
    <s v="1116-FSCK"/>
    <x v="0"/>
    <x v="7"/>
    <n v="98"/>
    <n v="272.7"/>
    <n v="175"/>
    <n v="232.5"/>
    <s v="Yes"/>
    <s v="no"/>
    <n v="78"/>
    <x v="0"/>
    <n v="1"/>
    <x v="0"/>
    <n v="0"/>
    <s v="NE"/>
    <s v="409-9494"/>
    <s v="Female"/>
    <n v="77"/>
    <s v="No"/>
    <s v="Yes"/>
    <x v="0"/>
    <x v="0"/>
    <s v="Yes"/>
    <x v="2"/>
    <x v="0"/>
    <n v="52"/>
    <n v="1296"/>
    <x v="0"/>
    <s v="0"/>
    <x v="2"/>
    <x v="0"/>
    <x v="0"/>
    <x v="1"/>
    <x v="0"/>
    <s v="10 - 40"/>
  </r>
  <r>
    <s v="5077-BLDM"/>
    <x v="0"/>
    <x v="20"/>
    <n v="23"/>
    <n v="76"/>
    <n v="39"/>
    <n v="166.4"/>
    <s v="Yes"/>
    <s v="no"/>
    <n v="42"/>
    <x v="0"/>
    <n v="0"/>
    <x v="1"/>
    <n v="0"/>
    <s v="VA"/>
    <s v="378-8342"/>
    <s v="Female"/>
    <n v="41"/>
    <s v="No"/>
    <s v="No"/>
    <x v="0"/>
    <x v="0"/>
    <s v="No"/>
    <x v="0"/>
    <x v="2"/>
    <n v="12"/>
    <n v="151"/>
    <x v="0"/>
    <s v="0"/>
    <x v="0"/>
    <x v="0"/>
    <x v="0"/>
    <x v="1"/>
    <x v="0"/>
    <s v="10 - 40"/>
  </r>
  <r>
    <s v="6678-TWOK"/>
    <x v="0"/>
    <x v="23"/>
    <n v="169"/>
    <n v="526.4"/>
    <n v="528"/>
    <n v="778.8"/>
    <s v="Yes"/>
    <s v="yes"/>
    <n v="0"/>
    <x v="0"/>
    <n v="10"/>
    <x v="0"/>
    <n v="0"/>
    <s v="OH"/>
    <s v="348-1163"/>
    <s v="Female"/>
    <n v="27"/>
    <s v="Yes"/>
    <s v="No"/>
    <x v="0"/>
    <x v="0"/>
    <s v="Yes"/>
    <x v="2"/>
    <x v="0"/>
    <n v="49"/>
    <n v="3221"/>
    <x v="0"/>
    <s v="0"/>
    <x v="1"/>
    <x v="0"/>
    <x v="0"/>
    <x v="0"/>
    <x v="0"/>
    <s v="&gt; 40"/>
  </r>
  <r>
    <s v="2138-SSLS"/>
    <x v="0"/>
    <x v="8"/>
    <n v="283"/>
    <n v="1055.7"/>
    <n v="280"/>
    <n v="588"/>
    <s v="Yes"/>
    <s v="no"/>
    <n v="147"/>
    <x v="0"/>
    <n v="7"/>
    <x v="0"/>
    <n v="0"/>
    <s v="AL"/>
    <s v="337-4600"/>
    <s v="Female"/>
    <n v="29"/>
    <s v="Yes"/>
    <s v="No"/>
    <x v="0"/>
    <x v="0"/>
    <s v="Yes"/>
    <x v="2"/>
    <x v="0"/>
    <n v="28"/>
    <n v="1975"/>
    <x v="0"/>
    <s v="0"/>
    <x v="1"/>
    <x v="0"/>
    <x v="0"/>
    <x v="0"/>
    <x v="0"/>
    <s v="&gt; 40"/>
  </r>
  <r>
    <s v="7727-IWBQ"/>
    <x v="0"/>
    <x v="63"/>
    <n v="115"/>
    <n v="358.3"/>
    <n v="144"/>
    <n v="1008"/>
    <s v="Yes"/>
    <s v="no"/>
    <n v="252"/>
    <x v="0"/>
    <n v="5"/>
    <x v="0"/>
    <n v="0"/>
    <s v="ND"/>
    <s v="369-5810"/>
    <s v="Male"/>
    <n v="51"/>
    <s v="No"/>
    <s v="No"/>
    <x v="0"/>
    <x v="0"/>
    <s v="Yes"/>
    <x v="1"/>
    <x v="0"/>
    <n v="50"/>
    <n v="3586"/>
    <x v="0"/>
    <s v="0"/>
    <x v="0"/>
    <x v="0"/>
    <x v="0"/>
    <x v="0"/>
    <x v="0"/>
    <s v="&gt; 40"/>
  </r>
  <r>
    <s v="5046-IJNI"/>
    <x v="0"/>
    <x v="74"/>
    <n v="11"/>
    <n v="27.9"/>
    <n v="56"/>
    <n v="72.099999999999994"/>
    <s v="Yes"/>
    <s v="no"/>
    <n v="24"/>
    <x v="0"/>
    <n v="3"/>
    <x v="1"/>
    <n v="4"/>
    <s v="TN"/>
    <s v="340-8291"/>
    <s v="Female"/>
    <n v="60"/>
    <s v="No"/>
    <s v="No"/>
    <x v="0"/>
    <x v="0"/>
    <s v="Yes"/>
    <x v="0"/>
    <x v="0"/>
    <n v="50"/>
    <n v="347"/>
    <x v="0"/>
    <s v="0"/>
    <x v="0"/>
    <x v="0"/>
    <x v="0"/>
    <x v="0"/>
    <x v="0"/>
    <s v="&lt; 10"/>
  </r>
  <r>
    <s v="6470-JEQP"/>
    <x v="0"/>
    <x v="63"/>
    <n v="324"/>
    <n v="937.6"/>
    <n v="288"/>
    <n v="633.6"/>
    <s v="Yes"/>
    <s v="no"/>
    <n v="211"/>
    <x v="0"/>
    <n v="14"/>
    <x v="0"/>
    <n v="0"/>
    <s v="DE"/>
    <s v="354-7397"/>
    <s v="Female"/>
    <n v="23"/>
    <s v="Yes"/>
    <s v="No"/>
    <x v="0"/>
    <x v="0"/>
    <s v="Yes"/>
    <x v="2"/>
    <x v="2"/>
    <n v="32"/>
    <n v="2317"/>
    <x v="0"/>
    <s v="0"/>
    <x v="1"/>
    <x v="0"/>
    <x v="0"/>
    <x v="0"/>
    <x v="0"/>
    <s v="&gt; 40"/>
  </r>
  <r>
    <s v="4848-CZZK"/>
    <x v="0"/>
    <x v="0"/>
    <n v="2"/>
    <n v="5"/>
    <n v="4"/>
    <n v="11.2"/>
    <s v="Yes"/>
    <s v="no"/>
    <n v="6"/>
    <x v="0"/>
    <n v="8"/>
    <x v="0"/>
    <n v="0"/>
    <s v="NY"/>
    <s v="407-7464"/>
    <s v="Female"/>
    <n v="57"/>
    <s v="No"/>
    <s v="No"/>
    <x v="0"/>
    <x v="0"/>
    <s v="No"/>
    <x v="0"/>
    <x v="0"/>
    <n v="27"/>
    <n v="27"/>
    <x v="0"/>
    <s v="0"/>
    <x v="0"/>
    <x v="0"/>
    <x v="0"/>
    <x v="0"/>
    <x v="0"/>
    <s v="&lt; 10"/>
  </r>
  <r>
    <s v="9594-HPYK"/>
    <x v="0"/>
    <x v="41"/>
    <n v="102"/>
    <n v="295.8"/>
    <n v="370"/>
    <n v="473.6"/>
    <s v="Yes"/>
    <s v="no"/>
    <n v="158"/>
    <x v="0"/>
    <n v="1"/>
    <x v="0"/>
    <n v="0"/>
    <s v="MS"/>
    <s v="410-5236"/>
    <s v="Female"/>
    <n v="54"/>
    <s v="No"/>
    <s v="No"/>
    <x v="0"/>
    <x v="0"/>
    <s v="Yes"/>
    <x v="2"/>
    <x v="0"/>
    <n v="66"/>
    <n v="4866"/>
    <x v="0"/>
    <s v="0"/>
    <x v="0"/>
    <x v="0"/>
    <x v="0"/>
    <x v="1"/>
    <x v="0"/>
    <s v="&gt; 40"/>
  </r>
  <r>
    <s v="1035-PGWX"/>
    <x v="0"/>
    <x v="73"/>
    <n v="126"/>
    <n v="314.89999999999998"/>
    <n v="116"/>
    <n v="461.1"/>
    <s v="Yes"/>
    <s v="no"/>
    <n v="154"/>
    <x v="0"/>
    <n v="2"/>
    <x v="0"/>
    <n v="0"/>
    <s v="MD"/>
    <s v="409-2412"/>
    <s v="Female"/>
    <n v="36"/>
    <s v="No"/>
    <s v="No"/>
    <x v="0"/>
    <x v="0"/>
    <s v="Yes"/>
    <x v="0"/>
    <x v="0"/>
    <n v="56"/>
    <n v="1603"/>
    <x v="0"/>
    <s v="0"/>
    <x v="0"/>
    <x v="0"/>
    <x v="0"/>
    <x v="1"/>
    <x v="0"/>
    <s v="10 - 40"/>
  </r>
  <r>
    <s v="1716-VSME"/>
    <x v="0"/>
    <x v="20"/>
    <n v="66"/>
    <n v="192.1"/>
    <n v="104"/>
    <n v="183.3"/>
    <s v="Yes"/>
    <s v="no"/>
    <n v="46"/>
    <x v="0"/>
    <n v="0"/>
    <x v="1"/>
    <n v="0"/>
    <s v="NE"/>
    <s v="400-7280"/>
    <s v="Female"/>
    <n v="23"/>
    <s v="Yes"/>
    <s v="No"/>
    <x v="0"/>
    <x v="0"/>
    <s v="No"/>
    <x v="2"/>
    <x v="2"/>
    <n v="13"/>
    <n v="170"/>
    <x v="0"/>
    <s v="0"/>
    <x v="1"/>
    <x v="0"/>
    <x v="0"/>
    <x v="1"/>
    <x v="0"/>
    <s v="10 - 40"/>
  </r>
  <r>
    <s v="9067-IIUN"/>
    <x v="0"/>
    <x v="44"/>
    <n v="53"/>
    <n v="153.6"/>
    <n v="93"/>
    <n v="499.1"/>
    <s v="Yes"/>
    <s v="no"/>
    <n v="250"/>
    <x v="0"/>
    <n v="19"/>
    <x v="0"/>
    <n v="0"/>
    <s v="AR"/>
    <s v="332-5820"/>
    <s v="Female"/>
    <n v="25"/>
    <s v="Yes"/>
    <s v="No"/>
    <x v="0"/>
    <x v="0"/>
    <s v="No"/>
    <x v="0"/>
    <x v="0"/>
    <n v="62"/>
    <n v="1895"/>
    <x v="0"/>
    <s v="0"/>
    <x v="1"/>
    <x v="0"/>
    <x v="0"/>
    <x v="0"/>
    <x v="0"/>
    <s v="10 - 40"/>
  </r>
  <r>
    <s v="5671-ESYP"/>
    <x v="0"/>
    <x v="16"/>
    <n v="373"/>
    <n v="879.8"/>
    <n v="292"/>
    <n v="795.7"/>
    <s v="Yes"/>
    <s v="no"/>
    <n v="159"/>
    <x v="0"/>
    <n v="11"/>
    <x v="0"/>
    <n v="0"/>
    <s v="WV"/>
    <s v="381-3735"/>
    <s v="Female"/>
    <n v="50"/>
    <s v="No"/>
    <s v="No"/>
    <x v="0"/>
    <x v="0"/>
    <s v="Yes"/>
    <x v="2"/>
    <x v="0"/>
    <n v="53"/>
    <n v="3913"/>
    <x v="0"/>
    <s v="0"/>
    <x v="0"/>
    <x v="0"/>
    <x v="0"/>
    <x v="0"/>
    <x v="0"/>
    <s v="&gt; 40"/>
  </r>
  <r>
    <s v="5372-SAIN"/>
    <x v="0"/>
    <x v="66"/>
    <n v="49"/>
    <n v="133.1"/>
    <n v="133"/>
    <n v="209"/>
    <s v="Yes"/>
    <s v="no"/>
    <n v="104"/>
    <x v="0"/>
    <n v="12"/>
    <x v="0"/>
    <n v="0"/>
    <s v="TN"/>
    <s v="374-6525"/>
    <s v="Male"/>
    <n v="24"/>
    <s v="Yes"/>
    <s v="No"/>
    <x v="0"/>
    <x v="0"/>
    <s v="Yes"/>
    <x v="0"/>
    <x v="0"/>
    <n v="25"/>
    <n v="467"/>
    <x v="0"/>
    <s v="0"/>
    <x v="1"/>
    <x v="0"/>
    <x v="0"/>
    <x v="0"/>
    <x v="0"/>
    <s v="10 - 40"/>
  </r>
  <r>
    <s v="5346-BDUD"/>
    <x v="0"/>
    <x v="8"/>
    <n v="497"/>
    <n v="984.9"/>
    <n v="1120"/>
    <n v="525"/>
    <s v="Yes"/>
    <s v="no"/>
    <n v="262"/>
    <x v="0"/>
    <n v="14"/>
    <x v="0"/>
    <n v="0"/>
    <s v="MO"/>
    <s v="406-8665"/>
    <s v="Male"/>
    <n v="21"/>
    <s v="Yes"/>
    <s v="No"/>
    <x v="0"/>
    <x v="0"/>
    <s v="Yes"/>
    <x v="2"/>
    <x v="2"/>
    <n v="36"/>
    <n v="2513"/>
    <x v="0"/>
    <s v="0"/>
    <x v="1"/>
    <x v="0"/>
    <x v="0"/>
    <x v="0"/>
    <x v="0"/>
    <s v="&gt; 40"/>
  </r>
  <r>
    <s v="7544-DRBV"/>
    <x v="0"/>
    <x v="6"/>
    <n v="173"/>
    <n v="398.8"/>
    <n v="285"/>
    <n v="684"/>
    <s v="Yes"/>
    <s v="no"/>
    <n v="171"/>
    <x v="0"/>
    <n v="4"/>
    <x v="0"/>
    <n v="0"/>
    <s v="AR"/>
    <s v="348-7448"/>
    <s v="Male"/>
    <n v="31"/>
    <s v="No"/>
    <s v="No"/>
    <x v="0"/>
    <x v="0"/>
    <s v="No"/>
    <x v="0"/>
    <x v="0"/>
    <n v="46"/>
    <n v="2607"/>
    <x v="0"/>
    <s v="0"/>
    <x v="0"/>
    <x v="0"/>
    <x v="0"/>
    <x v="0"/>
    <x v="0"/>
    <s v="&gt; 40"/>
  </r>
  <r>
    <s v="3607-ZWYJ"/>
    <x v="0"/>
    <x v="67"/>
    <n v="88"/>
    <n v="232.7"/>
    <n v="348"/>
    <n v="730.8"/>
    <s v="Yes"/>
    <s v="no"/>
    <n v="183"/>
    <x v="0"/>
    <n v="1"/>
    <x v="0"/>
    <n v="0"/>
    <s v="TX"/>
    <s v="328-8179"/>
    <s v="Female"/>
    <n v="34"/>
    <s v="No"/>
    <s v="No"/>
    <x v="0"/>
    <x v="0"/>
    <s v="Yes"/>
    <x v="1"/>
    <x v="0"/>
    <n v="23"/>
    <n v="1333"/>
    <x v="0"/>
    <s v="0"/>
    <x v="0"/>
    <x v="0"/>
    <x v="0"/>
    <x v="1"/>
    <x v="0"/>
    <s v="&gt; 40"/>
  </r>
  <r>
    <s v="0077-XCYG"/>
    <x v="0"/>
    <x v="31"/>
    <n v="64"/>
    <n v="225"/>
    <n v="32"/>
    <n v="400"/>
    <s v="Yes"/>
    <s v="no"/>
    <n v="133"/>
    <x v="0"/>
    <n v="0"/>
    <x v="1"/>
    <n v="0"/>
    <s v="AK"/>
    <s v="389-4602"/>
    <s v="Female"/>
    <n v="58"/>
    <s v="No"/>
    <s v="No"/>
    <x v="0"/>
    <x v="0"/>
    <s v="No"/>
    <x v="2"/>
    <x v="2"/>
    <n v="15"/>
    <n v="467"/>
    <x v="0"/>
    <s v="0"/>
    <x v="0"/>
    <x v="0"/>
    <x v="0"/>
    <x v="1"/>
    <x v="0"/>
    <s v="10 - 40"/>
  </r>
  <r>
    <s v="3628-JMEB"/>
    <x v="0"/>
    <x v="0"/>
    <n v="8"/>
    <n v="16"/>
    <n v="3"/>
    <n v="6.8"/>
    <s v="Yes"/>
    <s v="no"/>
    <n v="1"/>
    <x v="0"/>
    <n v="5"/>
    <x v="0"/>
    <n v="0"/>
    <s v="TN"/>
    <s v="413-2238"/>
    <s v="Female"/>
    <n v="53"/>
    <s v="No"/>
    <s v="No"/>
    <x v="0"/>
    <x v="0"/>
    <s v="No"/>
    <x v="0"/>
    <x v="2"/>
    <n v="55"/>
    <n v="55"/>
    <x v="0"/>
    <s v="0"/>
    <x v="0"/>
    <x v="0"/>
    <x v="0"/>
    <x v="0"/>
    <x v="0"/>
    <s v="&lt; 10"/>
  </r>
  <r>
    <s v="8591-QPMV"/>
    <x v="0"/>
    <x v="33"/>
    <n v="285"/>
    <n v="698.8"/>
    <n v="192"/>
    <n v="627.20000000000005"/>
    <s v="Yes"/>
    <s v="no"/>
    <n v="157"/>
    <x v="0"/>
    <n v="2"/>
    <x v="1"/>
    <n v="7"/>
    <s v="NM"/>
    <s v="348-6008"/>
    <s v="Male"/>
    <n v="50"/>
    <s v="No"/>
    <s v="No"/>
    <x v="0"/>
    <x v="0"/>
    <s v="No"/>
    <x v="2"/>
    <x v="2"/>
    <n v="50"/>
    <n v="3184"/>
    <x v="0"/>
    <s v="0"/>
    <x v="0"/>
    <x v="0"/>
    <x v="0"/>
    <x v="1"/>
    <x v="0"/>
    <s v="&gt; 40"/>
  </r>
  <r>
    <s v="5740-GTZK"/>
    <x v="0"/>
    <x v="34"/>
    <n v="373"/>
    <n v="782.1"/>
    <n v="168"/>
    <n v="660.8"/>
    <s v="Yes"/>
    <s v="no"/>
    <n v="165"/>
    <x v="0"/>
    <n v="4"/>
    <x v="0"/>
    <n v="0"/>
    <s v="IA"/>
    <s v="374-5224"/>
    <s v="Female"/>
    <n v="67"/>
    <s v="No"/>
    <s v="Yes"/>
    <x v="0"/>
    <x v="0"/>
    <s v="Yes"/>
    <x v="2"/>
    <x v="1"/>
    <n v="34"/>
    <n v="1875"/>
    <x v="0"/>
    <s v="0"/>
    <x v="2"/>
    <x v="0"/>
    <x v="0"/>
    <x v="0"/>
    <x v="0"/>
    <s v="&gt; 40"/>
  </r>
  <r>
    <s v="9476-VSJN"/>
    <x v="0"/>
    <x v="23"/>
    <n v="315"/>
    <n v="796"/>
    <n v="198"/>
    <n v="699.6"/>
    <s v="Yes"/>
    <s v="no"/>
    <n v="350"/>
    <x v="0"/>
    <n v="1"/>
    <x v="0"/>
    <n v="0"/>
    <s v="RI"/>
    <s v="371-1187"/>
    <s v="Female"/>
    <n v="34"/>
    <s v="No"/>
    <s v="No"/>
    <x v="0"/>
    <x v="0"/>
    <s v="No"/>
    <x v="1"/>
    <x v="0"/>
    <n v="61"/>
    <n v="4072"/>
    <x v="0"/>
    <s v="0"/>
    <x v="0"/>
    <x v="0"/>
    <x v="0"/>
    <x v="1"/>
    <x v="0"/>
    <s v="&gt; 40"/>
  </r>
  <r>
    <s v="5377-AHGC"/>
    <x v="0"/>
    <x v="4"/>
    <n v="84"/>
    <n v="247"/>
    <n v="248"/>
    <n v="620"/>
    <s v="Yes"/>
    <s v="no"/>
    <n v="155"/>
    <x v="0"/>
    <n v="0"/>
    <x v="1"/>
    <n v="0"/>
    <s v="NC"/>
    <s v="421-8141"/>
    <s v="Male"/>
    <n v="30"/>
    <s v="No"/>
    <s v="No"/>
    <x v="0"/>
    <x v="0"/>
    <s v="No"/>
    <x v="2"/>
    <x v="1"/>
    <n v="13"/>
    <n v="780"/>
    <x v="0"/>
    <s v="0"/>
    <x v="1"/>
    <x v="0"/>
    <x v="0"/>
    <x v="1"/>
    <x v="0"/>
    <s v="&gt; 40"/>
  </r>
  <r>
    <s v="4542-UWAU"/>
    <x v="0"/>
    <x v="14"/>
    <n v="163"/>
    <n v="424.1"/>
    <n v="426"/>
    <n v="426"/>
    <s v="Yes"/>
    <s v="no"/>
    <n v="142"/>
    <x v="0"/>
    <n v="7"/>
    <x v="0"/>
    <n v="0"/>
    <s v="SD"/>
    <s v="406-2678"/>
    <s v="Female"/>
    <n v="71"/>
    <s v="No"/>
    <s v="Yes"/>
    <x v="0"/>
    <x v="0"/>
    <s v="Yes"/>
    <x v="2"/>
    <x v="2"/>
    <n v="61"/>
    <n v="4290"/>
    <x v="0"/>
    <s v="0"/>
    <x v="2"/>
    <x v="0"/>
    <x v="0"/>
    <x v="0"/>
    <x v="0"/>
    <s v="&gt; 40"/>
  </r>
  <r>
    <s v="5632-LKUE"/>
    <x v="0"/>
    <x v="59"/>
    <n v="70"/>
    <n v="203.1"/>
    <n v="69"/>
    <n v="248.4"/>
    <s v="Yes"/>
    <s v="no"/>
    <n v="50"/>
    <x v="0"/>
    <n v="4"/>
    <x v="0"/>
    <n v="0"/>
    <s v="KY"/>
    <s v="404-6357"/>
    <s v="Male"/>
    <n v="36"/>
    <s v="No"/>
    <s v="No"/>
    <x v="0"/>
    <x v="0"/>
    <s v="Yes"/>
    <x v="0"/>
    <x v="0"/>
    <n v="44"/>
    <n v="999"/>
    <x v="0"/>
    <s v="0"/>
    <x v="0"/>
    <x v="0"/>
    <x v="0"/>
    <x v="0"/>
    <x v="0"/>
    <s v="10 - 40"/>
  </r>
  <r>
    <s v="1598-ZOHG"/>
    <x v="0"/>
    <x v="48"/>
    <n v="23"/>
    <n v="62.5"/>
    <n v="25"/>
    <n v="56.5"/>
    <s v="Yes"/>
    <s v="yes"/>
    <n v="0"/>
    <x v="0"/>
    <n v="14"/>
    <x v="1"/>
    <n v="10"/>
    <s v="DC"/>
    <s v="398-2138"/>
    <s v="Female"/>
    <n v="84"/>
    <s v="No"/>
    <s v="Yes"/>
    <x v="0"/>
    <x v="0"/>
    <s v="No"/>
    <x v="2"/>
    <x v="2"/>
    <n v="26"/>
    <n v="123"/>
    <x v="0"/>
    <s v="0"/>
    <x v="2"/>
    <x v="0"/>
    <x v="0"/>
    <x v="0"/>
    <x v="0"/>
    <s v="&lt; 10"/>
  </r>
  <r>
    <s v="3587-KWSK"/>
    <x v="0"/>
    <x v="0"/>
    <n v="5"/>
    <n v="12"/>
    <n v="2"/>
    <n v="12.1"/>
    <s v="Yes"/>
    <s v="yes"/>
    <n v="0"/>
    <x v="0"/>
    <n v="0"/>
    <x v="1"/>
    <n v="0"/>
    <s v="KS"/>
    <s v="382-8079"/>
    <s v="Female"/>
    <n v="48"/>
    <s v="No"/>
    <s v="No"/>
    <x v="0"/>
    <x v="0"/>
    <s v="No"/>
    <x v="0"/>
    <x v="2"/>
    <n v="7"/>
    <n v="7"/>
    <x v="0"/>
    <s v="0"/>
    <x v="0"/>
    <x v="0"/>
    <x v="0"/>
    <x v="1"/>
    <x v="0"/>
    <s v="&lt; 10"/>
  </r>
  <r>
    <s v="4584-BISY"/>
    <x v="0"/>
    <x v="47"/>
    <n v="241"/>
    <n v="498.9"/>
    <n v="330"/>
    <n v="632.5"/>
    <s v="Yes"/>
    <s v="no"/>
    <n v="158"/>
    <x v="0"/>
    <n v="7"/>
    <x v="0"/>
    <n v="0"/>
    <s v="NC"/>
    <s v="354-2985"/>
    <s v="Male"/>
    <n v="59"/>
    <s v="No"/>
    <s v="No"/>
    <x v="0"/>
    <x v="0"/>
    <s v="Yes"/>
    <x v="2"/>
    <x v="2"/>
    <n v="40"/>
    <n v="2223"/>
    <x v="0"/>
    <s v="0"/>
    <x v="0"/>
    <x v="0"/>
    <x v="0"/>
    <x v="0"/>
    <x v="0"/>
    <s v="&gt; 40"/>
  </r>
  <r>
    <s v="8533-HYUN"/>
    <x v="0"/>
    <x v="15"/>
    <n v="6"/>
    <n v="18.399999999999999"/>
    <n v="8"/>
    <n v="26.8"/>
    <s v="Yes"/>
    <s v="no"/>
    <n v="13"/>
    <x v="0"/>
    <n v="0"/>
    <x v="1"/>
    <n v="0"/>
    <s v="SC"/>
    <s v="373-6922"/>
    <s v="Female"/>
    <n v="39"/>
    <s v="No"/>
    <s v="No"/>
    <x v="0"/>
    <x v="0"/>
    <s v="No"/>
    <x v="0"/>
    <x v="1"/>
    <n v="9"/>
    <n v="18"/>
    <x v="0"/>
    <s v="0"/>
    <x v="0"/>
    <x v="0"/>
    <x v="0"/>
    <x v="1"/>
    <x v="0"/>
    <s v="&lt; 10"/>
  </r>
  <r>
    <s v="8230-HTEQ"/>
    <x v="0"/>
    <x v="69"/>
    <n v="134"/>
    <n v="351.5"/>
    <n v="35"/>
    <n v="444.5"/>
    <s v="Yes"/>
    <s v="no"/>
    <n v="148"/>
    <x v="0"/>
    <n v="5"/>
    <x v="0"/>
    <n v="0"/>
    <s v="CO"/>
    <s v="397-7125"/>
    <s v="Male"/>
    <n v="51"/>
    <s v="No"/>
    <s v="No"/>
    <x v="0"/>
    <x v="0"/>
    <s v="Yes"/>
    <x v="0"/>
    <x v="0"/>
    <n v="35"/>
    <n v="1216"/>
    <x v="0"/>
    <s v="0"/>
    <x v="0"/>
    <x v="0"/>
    <x v="0"/>
    <x v="0"/>
    <x v="0"/>
    <s v="10 - 40"/>
  </r>
  <r>
    <s v="2263-MVDN"/>
    <x v="0"/>
    <x v="26"/>
    <n v="336"/>
    <n v="824.1"/>
    <n v="189"/>
    <n v="617.4"/>
    <s v="Yes"/>
    <s v="no"/>
    <n v="124"/>
    <x v="0"/>
    <n v="0"/>
    <x v="1"/>
    <n v="0"/>
    <s v="MN"/>
    <s v="333-6296"/>
    <s v="Female"/>
    <n v="43"/>
    <s v="No"/>
    <s v="No"/>
    <x v="0"/>
    <x v="0"/>
    <s v="No"/>
    <x v="2"/>
    <x v="2"/>
    <n v="15"/>
    <n v="948"/>
    <x v="0"/>
    <s v="0"/>
    <x v="0"/>
    <x v="0"/>
    <x v="0"/>
    <x v="1"/>
    <x v="0"/>
    <s v="&gt; 40"/>
  </r>
  <r>
    <s v="8992-OIWB"/>
    <x v="0"/>
    <x v="70"/>
    <n v="49"/>
    <n v="139"/>
    <n v="60"/>
    <n v="73.5"/>
    <s v="Yes"/>
    <s v="no"/>
    <n v="24"/>
    <x v="0"/>
    <n v="2"/>
    <x v="0"/>
    <n v="0"/>
    <s v="WY"/>
    <s v="365-6022"/>
    <s v="Female"/>
    <n v="47"/>
    <s v="No"/>
    <s v="No"/>
    <x v="0"/>
    <x v="0"/>
    <s v="Yes"/>
    <x v="0"/>
    <x v="2"/>
    <n v="34"/>
    <n v="523"/>
    <x v="0"/>
    <s v="0"/>
    <x v="0"/>
    <x v="0"/>
    <x v="0"/>
    <x v="1"/>
    <x v="0"/>
    <s v="10 - 40"/>
  </r>
  <r>
    <s v="2358-IBYA"/>
    <x v="0"/>
    <x v="0"/>
    <n v="6"/>
    <n v="15"/>
    <n v="9"/>
    <n v="9.6999999999999993"/>
    <s v="Yes"/>
    <s v="no"/>
    <n v="2"/>
    <x v="0"/>
    <n v="16"/>
    <x v="1"/>
    <n v="15"/>
    <s v="NY"/>
    <s v="382-4872"/>
    <s v="Male"/>
    <n v="23"/>
    <s v="Yes"/>
    <s v="No"/>
    <x v="0"/>
    <x v="0"/>
    <s v="No"/>
    <x v="0"/>
    <x v="1"/>
    <n v="25"/>
    <n v="25"/>
    <x v="0"/>
    <s v="0"/>
    <x v="1"/>
    <x v="0"/>
    <x v="0"/>
    <x v="0"/>
    <x v="0"/>
    <s v="&lt; 10"/>
  </r>
  <r>
    <s v="3539-ZZNK"/>
    <x v="0"/>
    <x v="75"/>
    <n v="201"/>
    <n v="484.3"/>
    <n v="37"/>
    <n v="329.3"/>
    <s v="Yes"/>
    <s v="no"/>
    <n v="82"/>
    <x v="0"/>
    <n v="3"/>
    <x v="0"/>
    <n v="0"/>
    <s v="OH"/>
    <s v="375-8880"/>
    <s v="Female"/>
    <n v="60"/>
    <s v="No"/>
    <s v="No"/>
    <x v="0"/>
    <x v="0"/>
    <s v="No"/>
    <x v="1"/>
    <x v="0"/>
    <n v="36"/>
    <n v="1326"/>
    <x v="0"/>
    <s v="0"/>
    <x v="0"/>
    <x v="0"/>
    <x v="0"/>
    <x v="0"/>
    <x v="0"/>
    <s v="10 - 40"/>
  </r>
  <r>
    <s v="0963-DGCY"/>
    <x v="0"/>
    <x v="73"/>
    <n v="63"/>
    <n v="202.5"/>
    <n v="145"/>
    <n v="258.10000000000002"/>
    <s v="Yes"/>
    <s v="no"/>
    <n v="86"/>
    <x v="0"/>
    <n v="9"/>
    <x v="0"/>
    <n v="0"/>
    <s v="CT"/>
    <s v="335-6832"/>
    <s v="Female"/>
    <n v="35"/>
    <s v="No"/>
    <s v="No"/>
    <x v="0"/>
    <x v="0"/>
    <s v="No"/>
    <x v="0"/>
    <x v="0"/>
    <n v="27"/>
    <n v="778"/>
    <x v="0"/>
    <s v="0"/>
    <x v="0"/>
    <x v="0"/>
    <x v="0"/>
    <x v="0"/>
    <x v="0"/>
    <s v="10 - 40"/>
  </r>
  <r>
    <s v="2706-IDFB"/>
    <x v="0"/>
    <x v="25"/>
    <n v="99"/>
    <n v="239.5"/>
    <n v="300"/>
    <n v="966"/>
    <s v="Yes"/>
    <s v="no"/>
    <n v="242"/>
    <x v="0"/>
    <n v="8"/>
    <x v="0"/>
    <n v="0"/>
    <s v="OK"/>
    <s v="408-2002"/>
    <s v="Female"/>
    <n v="61"/>
    <s v="No"/>
    <s v="No"/>
    <x v="0"/>
    <x v="0"/>
    <s v="Yes"/>
    <x v="2"/>
    <x v="2"/>
    <n v="56"/>
    <n v="3380"/>
    <x v="0"/>
    <s v="0"/>
    <x v="0"/>
    <x v="0"/>
    <x v="0"/>
    <x v="0"/>
    <x v="0"/>
    <s v="&gt; 40"/>
  </r>
  <r>
    <s v="0282-TNXW"/>
    <x v="0"/>
    <x v="60"/>
    <n v="130"/>
    <n v="335.2"/>
    <n v="201"/>
    <n v="636.5"/>
    <s v="Yes"/>
    <s v="no"/>
    <n v="318"/>
    <x v="0"/>
    <n v="10"/>
    <x v="1"/>
    <n v="0"/>
    <s v="IA"/>
    <s v="376-2922"/>
    <s v="Female"/>
    <n v="68"/>
    <s v="No"/>
    <s v="Yes"/>
    <x v="0"/>
    <x v="0"/>
    <s v="Yes"/>
    <x v="2"/>
    <x v="1"/>
    <n v="22"/>
    <n v="1496"/>
    <x v="0"/>
    <s v="0"/>
    <x v="2"/>
    <x v="0"/>
    <x v="0"/>
    <x v="0"/>
    <x v="0"/>
    <s v="&gt; 40"/>
  </r>
  <r>
    <s v="4570-EEKV"/>
    <x v="0"/>
    <x v="25"/>
    <n v="119"/>
    <n v="360.5"/>
    <n v="420"/>
    <n v="762"/>
    <s v="Yes"/>
    <s v="no"/>
    <n v="190"/>
    <x v="0"/>
    <n v="1"/>
    <x v="0"/>
    <n v="0"/>
    <s v="VA"/>
    <s v="408-2089"/>
    <s v="Female"/>
    <n v="50"/>
    <s v="No"/>
    <s v="No"/>
    <x v="0"/>
    <x v="0"/>
    <s v="Yes"/>
    <x v="1"/>
    <x v="2"/>
    <n v="38"/>
    <n v="2292"/>
    <x v="0"/>
    <s v="0"/>
    <x v="0"/>
    <x v="0"/>
    <x v="0"/>
    <x v="1"/>
    <x v="0"/>
    <s v="&gt; 40"/>
  </r>
  <r>
    <s v="5826-VIAL"/>
    <x v="0"/>
    <x v="1"/>
    <n v="97"/>
    <n v="228.6"/>
    <n v="99"/>
    <n v="333.3"/>
    <s v="Yes"/>
    <s v="yes"/>
    <n v="0"/>
    <x v="0"/>
    <n v="9"/>
    <x v="0"/>
    <n v="0"/>
    <s v="FL"/>
    <s v="347-2951"/>
    <s v="Male"/>
    <n v="70"/>
    <s v="No"/>
    <s v="Yes"/>
    <x v="0"/>
    <x v="0"/>
    <s v="No"/>
    <x v="1"/>
    <x v="0"/>
    <n v="41"/>
    <n v="1335"/>
    <x v="0"/>
    <s v="0"/>
    <x v="2"/>
    <x v="0"/>
    <x v="0"/>
    <x v="0"/>
    <x v="0"/>
    <s v="10 - 40"/>
  </r>
  <r>
    <s v="8044-UXPB"/>
    <x v="0"/>
    <x v="16"/>
    <n v="243"/>
    <n v="511.4"/>
    <n v="292"/>
    <n v="730"/>
    <s v="Yes"/>
    <s v="no"/>
    <n v="365"/>
    <x v="0"/>
    <n v="8"/>
    <x v="0"/>
    <n v="0"/>
    <s v="NJ"/>
    <s v="402-7650"/>
    <s v="Female"/>
    <n v="40"/>
    <s v="No"/>
    <s v="No"/>
    <x v="0"/>
    <x v="0"/>
    <s v="Yes"/>
    <x v="2"/>
    <x v="2"/>
    <n v="74"/>
    <n v="5392"/>
    <x v="0"/>
    <s v="0"/>
    <x v="0"/>
    <x v="0"/>
    <x v="0"/>
    <x v="0"/>
    <x v="0"/>
    <s v="&gt; 40"/>
  </r>
  <r>
    <s v="7073-NMRQ"/>
    <x v="0"/>
    <x v="33"/>
    <n v="341"/>
    <n v="891.7"/>
    <n v="320"/>
    <n v="608"/>
    <s v="Yes"/>
    <s v="no"/>
    <n v="122"/>
    <x v="0"/>
    <n v="15"/>
    <x v="1"/>
    <n v="48"/>
    <s v="SC"/>
    <s v="397-9933"/>
    <s v="Male"/>
    <n v="25"/>
    <s v="Yes"/>
    <s v="No"/>
    <x v="0"/>
    <x v="0"/>
    <s v="No"/>
    <x v="0"/>
    <x v="0"/>
    <n v="43"/>
    <n v="2758"/>
    <x v="0"/>
    <s v="0"/>
    <x v="1"/>
    <x v="0"/>
    <x v="0"/>
    <x v="0"/>
    <x v="0"/>
    <s v="&gt; 40"/>
  </r>
  <r>
    <s v="4889-FGUU"/>
    <x v="0"/>
    <x v="13"/>
    <n v="172"/>
    <n v="419.9"/>
    <n v="280"/>
    <n v="257.60000000000002"/>
    <s v="Yes"/>
    <s v="yes"/>
    <n v="0"/>
    <x v="0"/>
    <n v="0"/>
    <x v="1"/>
    <n v="0"/>
    <s v="MS"/>
    <s v="383-9306"/>
    <s v="Male"/>
    <n v="34"/>
    <s v="No"/>
    <s v="No"/>
    <x v="0"/>
    <x v="0"/>
    <s v="No"/>
    <x v="1"/>
    <x v="0"/>
    <n v="8"/>
    <n v="210"/>
    <x v="0"/>
    <s v="0"/>
    <x v="0"/>
    <x v="0"/>
    <x v="0"/>
    <x v="1"/>
    <x v="0"/>
    <s v="10 - 40"/>
  </r>
  <r>
    <s v="4296-TZFQ"/>
    <x v="0"/>
    <x v="48"/>
    <n v="16"/>
    <n v="31.9"/>
    <n v="30"/>
    <n v="64"/>
    <s v="Yes"/>
    <s v="no"/>
    <n v="32"/>
    <x v="0"/>
    <n v="0"/>
    <x v="1"/>
    <n v="0"/>
    <s v="IL"/>
    <s v="369-4377"/>
    <s v="Female"/>
    <n v="63"/>
    <s v="No"/>
    <s v="No"/>
    <x v="0"/>
    <x v="0"/>
    <s v="No"/>
    <x v="2"/>
    <x v="2"/>
    <n v="7"/>
    <n v="34"/>
    <x v="0"/>
    <s v="0"/>
    <x v="0"/>
    <x v="0"/>
    <x v="0"/>
    <x v="1"/>
    <x v="0"/>
    <s v="&lt; 10"/>
  </r>
  <r>
    <s v="6056-ZCUD"/>
    <x v="0"/>
    <x v="39"/>
    <n v="102"/>
    <n v="303.39999999999998"/>
    <n v="240"/>
    <n v="363"/>
    <s v="Yes"/>
    <s v="no"/>
    <n v="73"/>
    <x v="0"/>
    <n v="0"/>
    <x v="1"/>
    <n v="0"/>
    <s v="UT"/>
    <s v="353-7407"/>
    <s v="Female"/>
    <n v="28"/>
    <s v="Yes"/>
    <s v="No"/>
    <x v="0"/>
    <x v="0"/>
    <s v="No"/>
    <x v="1"/>
    <x v="1"/>
    <n v="13"/>
    <n v="400"/>
    <x v="0"/>
    <s v="0"/>
    <x v="1"/>
    <x v="0"/>
    <x v="0"/>
    <x v="1"/>
    <x v="0"/>
    <s v="10 - 40"/>
  </r>
  <r>
    <s v="0445-ZMJP"/>
    <x v="0"/>
    <x v="31"/>
    <n v="54"/>
    <n v="158.6"/>
    <n v="192"/>
    <n v="460.8"/>
    <s v="Yes"/>
    <s v="no"/>
    <n v="154"/>
    <x v="0"/>
    <n v="0"/>
    <x v="1"/>
    <n v="0"/>
    <s v="ME"/>
    <s v="332-7391"/>
    <s v="Male"/>
    <n v="66"/>
    <s v="No"/>
    <s v="Yes"/>
    <x v="0"/>
    <x v="0"/>
    <s v="No"/>
    <x v="1"/>
    <x v="1"/>
    <n v="9"/>
    <n v="298"/>
    <x v="0"/>
    <s v="0"/>
    <x v="2"/>
    <x v="0"/>
    <x v="0"/>
    <x v="1"/>
    <x v="0"/>
    <s v="10 - 40"/>
  </r>
  <r>
    <s v="7922-UUVG"/>
    <x v="0"/>
    <x v="21"/>
    <n v="191"/>
    <n v="456.1"/>
    <n v="414"/>
    <n v="611.79999999999995"/>
    <s v="Yes"/>
    <s v="no"/>
    <n v="204"/>
    <x v="0"/>
    <n v="7"/>
    <x v="1"/>
    <n v="52"/>
    <s v="SC"/>
    <s v="415-6347"/>
    <s v="Male"/>
    <n v="67"/>
    <s v="No"/>
    <s v="Yes"/>
    <x v="0"/>
    <x v="0"/>
    <s v="Yes"/>
    <x v="2"/>
    <x v="2"/>
    <n v="21"/>
    <n v="964"/>
    <x v="0"/>
    <s v="0"/>
    <x v="2"/>
    <x v="0"/>
    <x v="0"/>
    <x v="0"/>
    <x v="0"/>
    <s v="&gt; 40"/>
  </r>
  <r>
    <s v="8446-HITW"/>
    <x v="0"/>
    <x v="8"/>
    <n v="104"/>
    <n v="280.8"/>
    <n v="490"/>
    <n v="686"/>
    <s v="Yes"/>
    <s v="no"/>
    <n v="172"/>
    <x v="0"/>
    <n v="9"/>
    <x v="0"/>
    <n v="0"/>
    <s v="OR"/>
    <s v="378-4179"/>
    <s v="Male"/>
    <n v="47"/>
    <s v="No"/>
    <s v="No"/>
    <x v="0"/>
    <x v="0"/>
    <s v="No"/>
    <x v="1"/>
    <x v="0"/>
    <n v="60"/>
    <n v="4226"/>
    <x v="0"/>
    <s v="0"/>
    <x v="0"/>
    <x v="0"/>
    <x v="0"/>
    <x v="0"/>
    <x v="0"/>
    <s v="&gt; 40"/>
  </r>
  <r>
    <s v="3496-ERJX"/>
    <x v="0"/>
    <x v="16"/>
    <n v="247"/>
    <n v="510.1"/>
    <n v="219"/>
    <n v="1029.3"/>
    <s v="Yes"/>
    <s v="no"/>
    <n v="206"/>
    <x v="0"/>
    <n v="14"/>
    <x v="0"/>
    <n v="0"/>
    <s v="OR"/>
    <s v="407-6391"/>
    <s v="Female"/>
    <n v="51"/>
    <s v="No"/>
    <s v="No"/>
    <x v="0"/>
    <x v="0"/>
    <s v="Yes"/>
    <x v="2"/>
    <x v="0"/>
    <n v="40"/>
    <n v="2908"/>
    <x v="0"/>
    <s v="0"/>
    <x v="0"/>
    <x v="0"/>
    <x v="0"/>
    <x v="0"/>
    <x v="0"/>
    <s v="&gt; 40"/>
  </r>
  <r>
    <s v="2658-RKBF"/>
    <x v="0"/>
    <x v="73"/>
    <n v="138"/>
    <n v="404"/>
    <n v="174"/>
    <n v="493"/>
    <s v="Yes"/>
    <s v="yes"/>
    <n v="0"/>
    <x v="0"/>
    <n v="30"/>
    <x v="0"/>
    <n v="0"/>
    <s v="MN"/>
    <s v="390-9735"/>
    <s v="Male"/>
    <n v="26"/>
    <s v="Yes"/>
    <s v="No"/>
    <x v="0"/>
    <x v="0"/>
    <s v="Yes"/>
    <x v="0"/>
    <x v="0"/>
    <n v="31"/>
    <n v="895"/>
    <x v="0"/>
    <s v="0"/>
    <x v="1"/>
    <x v="0"/>
    <x v="0"/>
    <x v="0"/>
    <x v="0"/>
    <s v="10 - 40"/>
  </r>
  <r>
    <s v="0512-ZPTW"/>
    <x v="0"/>
    <x v="14"/>
    <n v="270"/>
    <n v="779.9"/>
    <n v="568"/>
    <n v="1079.2"/>
    <s v="Yes"/>
    <s v="no"/>
    <n v="540"/>
    <x v="0"/>
    <n v="3"/>
    <x v="0"/>
    <n v="0"/>
    <s v="KS"/>
    <s v="383-8807"/>
    <s v="Female"/>
    <n v="84"/>
    <s v="No"/>
    <s v="Yes"/>
    <x v="0"/>
    <x v="0"/>
    <s v="Yes"/>
    <x v="2"/>
    <x v="2"/>
    <n v="57"/>
    <n v="4008"/>
    <x v="0"/>
    <s v="0"/>
    <x v="2"/>
    <x v="0"/>
    <x v="0"/>
    <x v="0"/>
    <x v="0"/>
    <s v="&gt; 40"/>
  </r>
  <r>
    <s v="2257-XDSZ"/>
    <x v="0"/>
    <x v="68"/>
    <n v="18"/>
    <n v="43.7"/>
    <n v="24"/>
    <n v="58.2"/>
    <s v="Yes"/>
    <s v="no"/>
    <n v="29"/>
    <x v="0"/>
    <n v="3"/>
    <x v="0"/>
    <n v="0"/>
    <s v="DC"/>
    <s v="402-9704"/>
    <s v="Female"/>
    <n v="31"/>
    <s v="No"/>
    <s v="No"/>
    <x v="0"/>
    <x v="0"/>
    <s v="No"/>
    <x v="1"/>
    <x v="0"/>
    <n v="29"/>
    <n v="184"/>
    <x v="0"/>
    <s v="0"/>
    <x v="0"/>
    <x v="0"/>
    <x v="0"/>
    <x v="0"/>
    <x v="0"/>
    <s v="&lt; 10"/>
  </r>
  <r>
    <s v="0291-KTQG"/>
    <x v="0"/>
    <x v="11"/>
    <n v="72"/>
    <n v="189.6"/>
    <n v="84"/>
    <n v="243.6"/>
    <s v="Yes"/>
    <s v="yes"/>
    <n v="0"/>
    <x v="0"/>
    <n v="3"/>
    <x v="0"/>
    <n v="0"/>
    <s v="IL"/>
    <s v="405-2209"/>
    <s v="Female"/>
    <n v="68"/>
    <s v="No"/>
    <s v="Yes"/>
    <x v="0"/>
    <x v="0"/>
    <s v="No"/>
    <x v="0"/>
    <x v="0"/>
    <n v="24"/>
    <n v="504"/>
    <x v="0"/>
    <s v="0"/>
    <x v="2"/>
    <x v="0"/>
    <x v="0"/>
    <x v="0"/>
    <x v="0"/>
    <s v="10 - 40"/>
  </r>
  <r>
    <s v="1117-EIHQ"/>
    <x v="0"/>
    <x v="16"/>
    <n v="226"/>
    <n v="586.4"/>
    <n v="219"/>
    <n v="532.9"/>
    <s v="Yes"/>
    <s v="no"/>
    <n v="107"/>
    <x v="0"/>
    <n v="0"/>
    <x v="1"/>
    <n v="0"/>
    <s v="UT"/>
    <s v="397-3939"/>
    <s v="Male"/>
    <n v="55"/>
    <s v="No"/>
    <s v="No"/>
    <x v="0"/>
    <x v="0"/>
    <s v="No"/>
    <x v="2"/>
    <x v="0"/>
    <n v="9"/>
    <n v="671"/>
    <x v="0"/>
    <s v="0"/>
    <x v="0"/>
    <x v="0"/>
    <x v="0"/>
    <x v="1"/>
    <x v="0"/>
    <s v="&gt; 40"/>
  </r>
  <r>
    <s v="2497-EDSN"/>
    <x v="0"/>
    <x v="22"/>
    <n v="330"/>
    <n v="641.9"/>
    <n v="371"/>
    <n v="519.4"/>
    <s v="Yes"/>
    <s v="no"/>
    <n v="173"/>
    <x v="0"/>
    <n v="5"/>
    <x v="0"/>
    <n v="0"/>
    <s v="WI"/>
    <s v="383-9448"/>
    <s v="Male"/>
    <n v="62"/>
    <s v="No"/>
    <s v="No"/>
    <x v="0"/>
    <x v="0"/>
    <s v="Yes"/>
    <x v="1"/>
    <x v="2"/>
    <n v="52"/>
    <n v="2773"/>
    <x v="0"/>
    <s v="0"/>
    <x v="0"/>
    <x v="0"/>
    <x v="0"/>
    <x v="0"/>
    <x v="0"/>
    <s v="&gt; 40"/>
  </r>
  <r>
    <s v="4876-VURV"/>
    <x v="0"/>
    <x v="8"/>
    <n v="189"/>
    <n v="629.1"/>
    <n v="350"/>
    <n v="861"/>
    <s v="Yes"/>
    <s v="no"/>
    <n v="430"/>
    <x v="0"/>
    <n v="15"/>
    <x v="0"/>
    <n v="0"/>
    <s v="MI"/>
    <s v="359-6232"/>
    <s v="Female"/>
    <n v="23"/>
    <s v="Yes"/>
    <s v="No"/>
    <x v="0"/>
    <x v="0"/>
    <s v="Yes"/>
    <x v="2"/>
    <x v="2"/>
    <n v="24"/>
    <n v="1695"/>
    <x v="0"/>
    <s v="0"/>
    <x v="1"/>
    <x v="0"/>
    <x v="0"/>
    <x v="0"/>
    <x v="0"/>
    <s v="&gt; 40"/>
  </r>
  <r>
    <s v="2375-FNVX"/>
    <x v="0"/>
    <x v="63"/>
    <n v="188"/>
    <n v="651.4"/>
    <n v="360"/>
    <n v="856.8"/>
    <s v="Yes"/>
    <s v="no"/>
    <n v="428"/>
    <x v="0"/>
    <n v="15"/>
    <x v="0"/>
    <n v="0"/>
    <s v="MI"/>
    <s v="369-9772"/>
    <s v="Female"/>
    <n v="45"/>
    <s v="No"/>
    <s v="No"/>
    <x v="0"/>
    <x v="0"/>
    <s v="Yes"/>
    <x v="2"/>
    <x v="0"/>
    <n v="56"/>
    <n v="4088"/>
    <x v="0"/>
    <s v="0"/>
    <x v="0"/>
    <x v="0"/>
    <x v="0"/>
    <x v="0"/>
    <x v="0"/>
    <s v="&gt; 40"/>
  </r>
  <r>
    <s v="9461-EHPK"/>
    <x v="0"/>
    <x v="30"/>
    <n v="11"/>
    <n v="31.2"/>
    <n v="12"/>
    <n v="37.200000000000003"/>
    <s v="Yes"/>
    <s v="no"/>
    <n v="7"/>
    <x v="0"/>
    <n v="0"/>
    <x v="1"/>
    <n v="0"/>
    <s v="MA"/>
    <s v="381-7003"/>
    <s v="Male"/>
    <n v="29"/>
    <s v="Yes"/>
    <s v="No"/>
    <x v="0"/>
    <x v="0"/>
    <s v="No"/>
    <x v="0"/>
    <x v="2"/>
    <n v="10"/>
    <n v="26"/>
    <x v="0"/>
    <s v="0"/>
    <x v="1"/>
    <x v="0"/>
    <x v="0"/>
    <x v="1"/>
    <x v="0"/>
    <s v="&lt; 10"/>
  </r>
  <r>
    <s v="7024-YHHR"/>
    <x v="0"/>
    <x v="1"/>
    <n v="210"/>
    <n v="430.4"/>
    <n v="165"/>
    <n v="382.8"/>
    <s v="Yes"/>
    <s v="no"/>
    <n v="191"/>
    <x v="0"/>
    <n v="4"/>
    <x v="0"/>
    <n v="0"/>
    <s v="AL"/>
    <s v="352-6732"/>
    <s v="Female"/>
    <n v="76"/>
    <s v="No"/>
    <s v="Yes"/>
    <x v="0"/>
    <x v="0"/>
    <s v="No"/>
    <x v="2"/>
    <x v="0"/>
    <n v="40"/>
    <n v="1324"/>
    <x v="0"/>
    <s v="0"/>
    <x v="2"/>
    <x v="0"/>
    <x v="0"/>
    <x v="0"/>
    <x v="0"/>
    <s v="10 - 40"/>
  </r>
  <r>
    <s v="9728-UKRN"/>
    <x v="0"/>
    <x v="49"/>
    <n v="80"/>
    <n v="201.9"/>
    <n v="170"/>
    <n v="289"/>
    <s v="Yes"/>
    <s v="no"/>
    <n v="58"/>
    <x v="0"/>
    <n v="7"/>
    <x v="1"/>
    <n v="19"/>
    <s v="SC"/>
    <s v="388-7540"/>
    <s v="Female"/>
    <n v="58"/>
    <s v="No"/>
    <s v="No"/>
    <x v="0"/>
    <x v="0"/>
    <s v="No"/>
    <x v="0"/>
    <x v="0"/>
    <n v="8"/>
    <n v="281"/>
    <x v="0"/>
    <s v="0"/>
    <x v="0"/>
    <x v="0"/>
    <x v="0"/>
    <x v="0"/>
    <x v="0"/>
    <s v="10 - 40"/>
  </r>
  <r>
    <s v="3504-BHNH"/>
    <x v="0"/>
    <x v="0"/>
    <n v="7"/>
    <n v="14"/>
    <n v="5"/>
    <n v="7.9"/>
    <s v="Yes"/>
    <s v="no"/>
    <n v="2"/>
    <x v="0"/>
    <n v="9"/>
    <x v="0"/>
    <n v="0"/>
    <s v="VT"/>
    <s v="333-9664"/>
    <s v="Male"/>
    <n v="66"/>
    <s v="No"/>
    <s v="Yes"/>
    <x v="0"/>
    <x v="0"/>
    <s v="No"/>
    <x v="0"/>
    <x v="0"/>
    <n v="22"/>
    <n v="22"/>
    <x v="0"/>
    <s v="0"/>
    <x v="2"/>
    <x v="0"/>
    <x v="0"/>
    <x v="0"/>
    <x v="0"/>
    <s v="&lt; 10"/>
  </r>
  <r>
    <s v="1356-TEOJ"/>
    <x v="0"/>
    <x v="41"/>
    <n v="280"/>
    <n v="735.7"/>
    <n v="518"/>
    <n v="717.8"/>
    <s v="Yes"/>
    <s v="no"/>
    <n v="239"/>
    <x v="0"/>
    <n v="0"/>
    <x v="1"/>
    <n v="0"/>
    <s v="HI"/>
    <s v="400-5511"/>
    <s v="Female"/>
    <n v="40"/>
    <s v="No"/>
    <s v="No"/>
    <x v="0"/>
    <x v="0"/>
    <s v="No"/>
    <x v="2"/>
    <x v="0"/>
    <n v="12"/>
    <n v="850"/>
    <x v="0"/>
    <s v="0"/>
    <x v="0"/>
    <x v="0"/>
    <x v="0"/>
    <x v="1"/>
    <x v="0"/>
    <s v="&gt; 40"/>
  </r>
  <r>
    <s v="1367-DPPL"/>
    <x v="0"/>
    <x v="71"/>
    <n v="143"/>
    <n v="287.39999999999998"/>
    <n v="123"/>
    <n v="479.7"/>
    <s v="Yes"/>
    <s v="no"/>
    <n v="96"/>
    <x v="0"/>
    <n v="2"/>
    <x v="0"/>
    <n v="0"/>
    <s v="ME"/>
    <s v="403-1742"/>
    <s v="Male"/>
    <n v="63"/>
    <s v="No"/>
    <s v="No"/>
    <x v="0"/>
    <x v="0"/>
    <s v="Yes"/>
    <x v="2"/>
    <x v="0"/>
    <n v="25"/>
    <n v="1019"/>
    <x v="0"/>
    <s v="0"/>
    <x v="0"/>
    <x v="0"/>
    <x v="0"/>
    <x v="1"/>
    <x v="0"/>
    <s v="&gt; 40"/>
  </r>
  <r>
    <s v="5085-HANG"/>
    <x v="0"/>
    <x v="51"/>
    <n v="33"/>
    <n v="94.7"/>
    <n v="96"/>
    <n v="352.8"/>
    <s v="Yes"/>
    <s v="no"/>
    <n v="118"/>
    <x v="0"/>
    <n v="0"/>
    <x v="1"/>
    <n v="0"/>
    <s v="WV"/>
    <s v="328-9797"/>
    <s v="Female"/>
    <n v="47"/>
    <s v="No"/>
    <s v="No"/>
    <x v="0"/>
    <x v="0"/>
    <s v="No"/>
    <x v="1"/>
    <x v="2"/>
    <n v="10"/>
    <n v="230"/>
    <x v="0"/>
    <s v="0"/>
    <x v="0"/>
    <x v="0"/>
    <x v="0"/>
    <x v="1"/>
    <x v="0"/>
    <s v="10 - 40"/>
  </r>
  <r>
    <s v="6627-AWPX"/>
    <x v="0"/>
    <x v="74"/>
    <n v="12"/>
    <n v="29.5"/>
    <n v="14"/>
    <n v="81.2"/>
    <s v="Yes"/>
    <s v="no"/>
    <n v="16"/>
    <x v="0"/>
    <n v="2"/>
    <x v="1"/>
    <n v="4"/>
    <s v="DC"/>
    <s v="336-7696"/>
    <s v="Male"/>
    <n v="46"/>
    <s v="No"/>
    <s v="No"/>
    <x v="0"/>
    <x v="0"/>
    <s v="No"/>
    <x v="0"/>
    <x v="2"/>
    <n v="17"/>
    <n v="125"/>
    <x v="0"/>
    <s v="0"/>
    <x v="0"/>
    <x v="0"/>
    <x v="0"/>
    <x v="1"/>
    <x v="0"/>
    <s v="&lt; 10"/>
  </r>
  <r>
    <s v="1665-BRBK"/>
    <x v="0"/>
    <x v="0"/>
    <n v="7"/>
    <n v="14"/>
    <n v="3"/>
    <n v="6"/>
    <s v="Yes"/>
    <s v="no"/>
    <n v="3"/>
    <x v="0"/>
    <n v="0"/>
    <x v="1"/>
    <n v="0"/>
    <s v="NH"/>
    <s v="369-2214"/>
    <s v="Male"/>
    <n v="30"/>
    <s v="No"/>
    <s v="No"/>
    <x v="0"/>
    <x v="0"/>
    <s v="No"/>
    <x v="0"/>
    <x v="2"/>
    <n v="8"/>
    <n v="8"/>
    <x v="0"/>
    <s v="0"/>
    <x v="1"/>
    <x v="0"/>
    <x v="0"/>
    <x v="1"/>
    <x v="0"/>
    <s v="&lt; 10"/>
  </r>
  <r>
    <s v="1896-NNMD"/>
    <x v="0"/>
    <x v="22"/>
    <n v="138"/>
    <n v="372.8"/>
    <n v="318"/>
    <n v="816.2"/>
    <s v="Yes"/>
    <s v="no"/>
    <n v="163"/>
    <x v="0"/>
    <n v="17"/>
    <x v="0"/>
    <n v="0"/>
    <s v="MD"/>
    <s v="411-1325"/>
    <s v="Female"/>
    <n v="26"/>
    <s v="Yes"/>
    <s v="No"/>
    <x v="0"/>
    <x v="0"/>
    <s v="Yes"/>
    <x v="2"/>
    <x v="0"/>
    <n v="51"/>
    <n v="2737"/>
    <x v="0"/>
    <s v="0"/>
    <x v="1"/>
    <x v="0"/>
    <x v="0"/>
    <x v="0"/>
    <x v="0"/>
    <s v="&gt; 40"/>
  </r>
  <r>
    <s v="1125-TMZD"/>
    <x v="0"/>
    <x v="64"/>
    <n v="72"/>
    <n v="236.8"/>
    <n v="312"/>
    <n v="237.9"/>
    <s v="Yes"/>
    <s v="no"/>
    <n v="119"/>
    <x v="0"/>
    <n v="0"/>
    <x v="1"/>
    <n v="0"/>
    <s v="NH"/>
    <s v="410-7553"/>
    <s v="Male"/>
    <n v="25"/>
    <s v="Yes"/>
    <s v="No"/>
    <x v="0"/>
    <x v="0"/>
    <s v="No"/>
    <x v="0"/>
    <x v="0"/>
    <n v="11"/>
    <n v="441"/>
    <x v="0"/>
    <s v="0"/>
    <x v="1"/>
    <x v="0"/>
    <x v="0"/>
    <x v="1"/>
    <x v="0"/>
    <s v="10 - 40"/>
  </r>
  <r>
    <s v="6988-ZUZD"/>
    <x v="0"/>
    <x v="66"/>
    <n v="120"/>
    <n v="299.2"/>
    <n v="76"/>
    <n v="229.9"/>
    <s v="Yes"/>
    <s v="no"/>
    <n v="46"/>
    <x v="0"/>
    <n v="4"/>
    <x v="0"/>
    <n v="0"/>
    <s v="WV"/>
    <s v="376-4284"/>
    <s v="Female"/>
    <n v="32"/>
    <s v="No"/>
    <s v="No"/>
    <x v="0"/>
    <x v="0"/>
    <s v="No"/>
    <x v="0"/>
    <x v="2"/>
    <n v="20"/>
    <n v="374"/>
    <x v="0"/>
    <s v="0"/>
    <x v="0"/>
    <x v="0"/>
    <x v="0"/>
    <x v="0"/>
    <x v="0"/>
    <s v="10 - 40"/>
  </r>
  <r>
    <s v="1825-GJYJ"/>
    <x v="0"/>
    <x v="25"/>
    <n v="272"/>
    <n v="659.1"/>
    <n v="120"/>
    <n v="828"/>
    <s v="Yes"/>
    <s v="no"/>
    <n v="207"/>
    <x v="0"/>
    <n v="26"/>
    <x v="0"/>
    <n v="0"/>
    <s v="OK"/>
    <s v="369-1904"/>
    <s v="Male"/>
    <n v="21"/>
    <s v="Yes"/>
    <s v="No"/>
    <x v="0"/>
    <x v="0"/>
    <s v="Yes"/>
    <x v="2"/>
    <x v="0"/>
    <n v="16"/>
    <n v="970"/>
    <x v="0"/>
    <s v="0"/>
    <x v="1"/>
    <x v="0"/>
    <x v="0"/>
    <x v="0"/>
    <x v="0"/>
    <s v="&gt; 40"/>
  </r>
  <r>
    <s v="5088-KTIW"/>
    <x v="0"/>
    <x v="18"/>
    <n v="139"/>
    <n v="314.39999999999998"/>
    <n v="180"/>
    <n v="260"/>
    <s v="Yes"/>
    <s v="no"/>
    <n v="52"/>
    <x v="0"/>
    <n v="0"/>
    <x v="1"/>
    <n v="0"/>
    <s v="HI"/>
    <s v="390-5316"/>
    <s v="Male"/>
    <n v="34"/>
    <s v="No"/>
    <s v="No"/>
    <x v="0"/>
    <x v="0"/>
    <s v="No"/>
    <x v="0"/>
    <x v="2"/>
    <n v="11"/>
    <n v="210"/>
    <x v="0"/>
    <s v="0"/>
    <x v="0"/>
    <x v="0"/>
    <x v="0"/>
    <x v="1"/>
    <x v="0"/>
    <s v="10 - 40"/>
  </r>
  <r>
    <s v="1017-CTFN"/>
    <x v="0"/>
    <x v="15"/>
    <n v="9"/>
    <n v="20.8"/>
    <n v="6"/>
    <n v="24"/>
    <s v="Yes"/>
    <s v="no"/>
    <n v="6"/>
    <x v="0"/>
    <n v="2"/>
    <x v="0"/>
    <n v="0"/>
    <s v="WV"/>
    <s v="401-4844"/>
    <s v="Female"/>
    <n v="37"/>
    <s v="No"/>
    <s v="No"/>
    <x v="0"/>
    <x v="0"/>
    <s v="No"/>
    <x v="0"/>
    <x v="0"/>
    <n v="12"/>
    <n v="22"/>
    <x v="0"/>
    <s v="0"/>
    <x v="0"/>
    <x v="0"/>
    <x v="0"/>
    <x v="1"/>
    <x v="0"/>
    <s v="&lt; 10"/>
  </r>
  <r>
    <s v="7231-XNDC"/>
    <x v="0"/>
    <x v="7"/>
    <n v="31"/>
    <n v="100.9"/>
    <n v="75"/>
    <n v="155"/>
    <s v="Yes"/>
    <s v="no"/>
    <n v="52"/>
    <x v="0"/>
    <n v="2"/>
    <x v="0"/>
    <n v="0"/>
    <s v="MI"/>
    <s v="369-6308"/>
    <s v="Female"/>
    <n v="34"/>
    <s v="No"/>
    <s v="No"/>
    <x v="0"/>
    <x v="0"/>
    <s v="Yes"/>
    <x v="1"/>
    <x v="0"/>
    <n v="32"/>
    <n v="800"/>
    <x v="0"/>
    <s v="0"/>
    <x v="0"/>
    <x v="0"/>
    <x v="0"/>
    <x v="1"/>
    <x v="0"/>
    <s v="10 - 40"/>
  </r>
  <r>
    <s v="2689-UYBB"/>
    <x v="0"/>
    <x v="35"/>
    <n v="325"/>
    <n v="726.9"/>
    <n v="384"/>
    <n v="710.4"/>
    <s v="Yes"/>
    <s v="no"/>
    <n v="142"/>
    <x v="0"/>
    <n v="6"/>
    <x v="1"/>
    <n v="48"/>
    <s v="NJ"/>
    <s v="405-7119"/>
    <s v="Male"/>
    <n v="44"/>
    <s v="No"/>
    <s v="No"/>
    <x v="0"/>
    <x v="0"/>
    <s v="No"/>
    <x v="1"/>
    <x v="0"/>
    <n v="43"/>
    <n v="2061"/>
    <x v="0"/>
    <s v="0"/>
    <x v="0"/>
    <x v="0"/>
    <x v="0"/>
    <x v="0"/>
    <x v="0"/>
    <s v="&gt; 40"/>
  </r>
  <r>
    <s v="6691-USGH"/>
    <x v="0"/>
    <x v="26"/>
    <n v="199"/>
    <n v="626.29999999999995"/>
    <n v="378"/>
    <n v="875.7"/>
    <s v="Yes"/>
    <s v="no"/>
    <n v="175"/>
    <x v="0"/>
    <n v="4"/>
    <x v="0"/>
    <n v="0"/>
    <s v="NJ"/>
    <s v="405-3309"/>
    <s v="Female"/>
    <n v="49"/>
    <s v="No"/>
    <s v="No"/>
    <x v="0"/>
    <x v="0"/>
    <s v="Yes"/>
    <x v="0"/>
    <x v="2"/>
    <n v="55"/>
    <n v="3450"/>
    <x v="0"/>
    <s v="0"/>
    <x v="0"/>
    <x v="0"/>
    <x v="0"/>
    <x v="0"/>
    <x v="0"/>
    <s v="&gt; 40"/>
  </r>
  <r>
    <s v="2871-IOVG"/>
    <x v="0"/>
    <x v="0"/>
    <n v="2"/>
    <n v="5"/>
    <n v="0"/>
    <n v="0"/>
    <s v="No"/>
    <s v="no"/>
    <n v="0"/>
    <x v="0"/>
    <n v="21"/>
    <x v="0"/>
    <n v="0"/>
    <s v="NM"/>
    <s v="377-2725"/>
    <s v="Female"/>
    <n v="29"/>
    <s v="Yes"/>
    <s v="No"/>
    <x v="0"/>
    <x v="0"/>
    <s v="No"/>
    <x v="0"/>
    <x v="2"/>
    <n v="32"/>
    <n v="32"/>
    <x v="0"/>
    <s v="0"/>
    <x v="1"/>
    <x v="0"/>
    <x v="0"/>
    <x v="0"/>
    <x v="0"/>
    <s v="&lt; 10"/>
  </r>
  <r>
    <s v="9108-SGNE"/>
    <x v="0"/>
    <x v="3"/>
    <n v="18"/>
    <n v="41.1"/>
    <n v="30"/>
    <n v="111"/>
    <s v="Yes"/>
    <s v="yes"/>
    <n v="0"/>
    <x v="0"/>
    <n v="0"/>
    <x v="1"/>
    <n v="0"/>
    <s v="MS"/>
    <s v="405-6398"/>
    <s v="Male"/>
    <n v="45"/>
    <s v="No"/>
    <s v="No"/>
    <x v="0"/>
    <x v="0"/>
    <s v="No"/>
    <x v="0"/>
    <x v="2"/>
    <n v="10"/>
    <n v="99"/>
    <x v="0"/>
    <s v="0"/>
    <x v="0"/>
    <x v="0"/>
    <x v="0"/>
    <x v="1"/>
    <x v="0"/>
    <s v="10 - 40"/>
  </r>
  <r>
    <s v="6083-DLXF"/>
    <x v="0"/>
    <x v="45"/>
    <n v="283"/>
    <n v="682.5"/>
    <n v="156"/>
    <n v="691.6"/>
    <s v="Yes"/>
    <s v="yes"/>
    <n v="0"/>
    <x v="0"/>
    <n v="2"/>
    <x v="0"/>
    <n v="0"/>
    <s v="TX"/>
    <s v="355-9366"/>
    <s v="Male"/>
    <n v="80"/>
    <s v="No"/>
    <s v="Yes"/>
    <x v="0"/>
    <x v="0"/>
    <s v="No"/>
    <x v="2"/>
    <x v="0"/>
    <n v="45"/>
    <n v="2382"/>
    <x v="0"/>
    <s v="0"/>
    <x v="2"/>
    <x v="0"/>
    <x v="0"/>
    <x v="1"/>
    <x v="0"/>
    <s v="&gt; 40"/>
  </r>
  <r>
    <s v="7156-CJTM"/>
    <x v="0"/>
    <x v="12"/>
    <n v="102"/>
    <n v="236.8"/>
    <n v="295"/>
    <n v="542.79999999999995"/>
    <s v="Yes"/>
    <s v="no"/>
    <n v="136"/>
    <x v="0"/>
    <n v="10"/>
    <x v="1"/>
    <n v="5"/>
    <s v="OK"/>
    <s v="403-1128"/>
    <s v="Female"/>
    <n v="67"/>
    <s v="No"/>
    <s v="Yes"/>
    <x v="0"/>
    <x v="0"/>
    <s v="No"/>
    <x v="2"/>
    <x v="0"/>
    <n v="32"/>
    <n v="1872"/>
    <x v="0"/>
    <s v="0"/>
    <x v="2"/>
    <x v="0"/>
    <x v="0"/>
    <x v="0"/>
    <x v="0"/>
    <s v="&gt; 40"/>
  </r>
  <r>
    <s v="4563-FCIB"/>
    <x v="0"/>
    <x v="23"/>
    <n v="288"/>
    <n v="658.4"/>
    <n v="132"/>
    <n v="653.4"/>
    <s v="Yes"/>
    <s v="no"/>
    <n v="131"/>
    <x v="0"/>
    <n v="5"/>
    <x v="0"/>
    <n v="0"/>
    <s v="ID"/>
    <s v="384-9682"/>
    <s v="Male"/>
    <n v="50"/>
    <s v="No"/>
    <s v="No"/>
    <x v="0"/>
    <x v="0"/>
    <s v="Yes"/>
    <x v="1"/>
    <x v="2"/>
    <n v="65"/>
    <n v="4257"/>
    <x v="0"/>
    <s v="0"/>
    <x v="0"/>
    <x v="0"/>
    <x v="0"/>
    <x v="0"/>
    <x v="0"/>
    <s v="&gt; 40"/>
  </r>
  <r>
    <s v="9386-WSRK"/>
    <x v="0"/>
    <x v="26"/>
    <n v="360"/>
    <n v="694.2"/>
    <n v="567"/>
    <n v="680.4"/>
    <s v="Yes"/>
    <s v="no"/>
    <n v="136"/>
    <x v="0"/>
    <n v="12"/>
    <x v="0"/>
    <n v="0"/>
    <s v="WY"/>
    <s v="395-1229"/>
    <s v="Female"/>
    <n v="38"/>
    <s v="No"/>
    <s v="No"/>
    <x v="0"/>
    <x v="0"/>
    <s v="No"/>
    <x v="1"/>
    <x v="0"/>
    <n v="66"/>
    <n v="4144"/>
    <x v="0"/>
    <s v="0"/>
    <x v="0"/>
    <x v="0"/>
    <x v="0"/>
    <x v="0"/>
    <x v="0"/>
    <s v="&gt; 40"/>
  </r>
  <r>
    <s v="1177-FUHA"/>
    <x v="0"/>
    <x v="27"/>
    <n v="146"/>
    <n v="388.1"/>
    <n v="65"/>
    <n v="695.5"/>
    <s v="Yes"/>
    <s v="no"/>
    <n v="232"/>
    <x v="0"/>
    <n v="5"/>
    <x v="0"/>
    <n v="0"/>
    <s v="WV"/>
    <s v="346-4919"/>
    <s v="Male"/>
    <n v="62"/>
    <s v="No"/>
    <s v="No"/>
    <x v="0"/>
    <x v="0"/>
    <s v="Yes"/>
    <x v="2"/>
    <x v="0"/>
    <n v="45"/>
    <n v="2902"/>
    <x v="0"/>
    <s v="0"/>
    <x v="0"/>
    <x v="0"/>
    <x v="0"/>
    <x v="0"/>
    <x v="0"/>
    <s v="&gt; 40"/>
  </r>
  <r>
    <s v="3271-GTND"/>
    <x v="0"/>
    <x v="23"/>
    <n v="384"/>
    <n v="1054.8"/>
    <n v="462"/>
    <n v="528"/>
    <s v="Yes"/>
    <s v="no"/>
    <n v="176"/>
    <x v="0"/>
    <n v="15"/>
    <x v="0"/>
    <n v="0"/>
    <s v="DE"/>
    <s v="354-9068"/>
    <s v="Male"/>
    <n v="55"/>
    <s v="No"/>
    <s v="No"/>
    <x v="0"/>
    <x v="0"/>
    <s v="Yes"/>
    <x v="2"/>
    <x v="0"/>
    <n v="61"/>
    <n v="4006"/>
    <x v="0"/>
    <s v="0"/>
    <x v="0"/>
    <x v="0"/>
    <x v="0"/>
    <x v="0"/>
    <x v="0"/>
    <s v="&gt; 40"/>
  </r>
  <r>
    <s v="2339-BWAB"/>
    <x v="0"/>
    <x v="36"/>
    <n v="214"/>
    <n v="375.9"/>
    <n v="294"/>
    <n v="298.2"/>
    <s v="Yes"/>
    <s v="no"/>
    <n v="75"/>
    <x v="0"/>
    <n v="3"/>
    <x v="0"/>
    <n v="0"/>
    <s v="CA"/>
    <s v="369-2743"/>
    <s v="Female"/>
    <n v="52"/>
    <s v="No"/>
    <s v="No"/>
    <x v="0"/>
    <x v="0"/>
    <s v="Yes"/>
    <x v="2"/>
    <x v="2"/>
    <n v="45"/>
    <n v="1893"/>
    <x v="0"/>
    <s v="0"/>
    <x v="0"/>
    <x v="0"/>
    <x v="0"/>
    <x v="0"/>
    <x v="0"/>
    <s v="&gt; 40"/>
  </r>
  <r>
    <s v="7150-SIBT"/>
    <x v="0"/>
    <x v="37"/>
    <n v="19"/>
    <n v="69.5"/>
    <n v="9"/>
    <n v="55.8"/>
    <s v="Yes"/>
    <s v="no"/>
    <n v="14"/>
    <x v="0"/>
    <n v="0"/>
    <x v="1"/>
    <n v="0"/>
    <s v="MD"/>
    <s v="376-4292"/>
    <s v="Male"/>
    <n v="61"/>
    <s v="No"/>
    <s v="No"/>
    <x v="0"/>
    <x v="0"/>
    <s v="No"/>
    <x v="0"/>
    <x v="2"/>
    <n v="8"/>
    <n v="74"/>
    <x v="0"/>
    <s v="0"/>
    <x v="0"/>
    <x v="0"/>
    <x v="0"/>
    <x v="1"/>
    <x v="0"/>
    <s v="&lt; 10"/>
  </r>
  <r>
    <s v="9344-MKXY"/>
    <x v="0"/>
    <x v="43"/>
    <n v="13"/>
    <n v="24.9"/>
    <n v="24"/>
    <n v="34.799999999999997"/>
    <s v="Yes"/>
    <s v="no"/>
    <n v="9"/>
    <x v="0"/>
    <n v="0"/>
    <x v="1"/>
    <n v="0"/>
    <s v="KS"/>
    <s v="400-6454"/>
    <s v="Male"/>
    <n v="32"/>
    <s v="No"/>
    <s v="No"/>
    <x v="0"/>
    <x v="0"/>
    <s v="No"/>
    <x v="1"/>
    <x v="2"/>
    <n v="7"/>
    <n v="26"/>
    <x v="0"/>
    <s v="0"/>
    <x v="0"/>
    <x v="0"/>
    <x v="0"/>
    <x v="1"/>
    <x v="0"/>
    <s v="&lt; 10"/>
  </r>
  <r>
    <s v="5095-KHLA"/>
    <x v="0"/>
    <x v="30"/>
    <n v="7"/>
    <n v="23.3"/>
    <n v="21"/>
    <n v="33.9"/>
    <s v="Yes"/>
    <s v="no"/>
    <n v="7"/>
    <x v="0"/>
    <n v="6"/>
    <x v="0"/>
    <n v="0"/>
    <s v="IN"/>
    <s v="383-4641"/>
    <s v="Male"/>
    <n v="31"/>
    <s v="No"/>
    <s v="No"/>
    <x v="0"/>
    <x v="0"/>
    <s v="Yes"/>
    <x v="0"/>
    <x v="2"/>
    <n v="18"/>
    <n v="46"/>
    <x v="0"/>
    <s v="0"/>
    <x v="0"/>
    <x v="0"/>
    <x v="0"/>
    <x v="0"/>
    <x v="0"/>
    <s v="&lt; 10"/>
  </r>
  <r>
    <s v="3453-MXVP"/>
    <x v="0"/>
    <x v="24"/>
    <n v="81"/>
    <n v="217.1"/>
    <n v="129"/>
    <n v="460.1"/>
    <s v="Yes"/>
    <s v="no"/>
    <n v="92"/>
    <x v="0"/>
    <n v="0"/>
    <x v="1"/>
    <n v="0"/>
    <s v="SC"/>
    <s v="368-5165"/>
    <s v="Male"/>
    <n v="63"/>
    <s v="No"/>
    <s v="No"/>
    <x v="0"/>
    <x v="0"/>
    <s v="No"/>
    <x v="0"/>
    <x v="0"/>
    <n v="10"/>
    <n v="443"/>
    <x v="0"/>
    <s v="0"/>
    <x v="0"/>
    <x v="0"/>
    <x v="0"/>
    <x v="1"/>
    <x v="0"/>
    <s v="&gt; 40"/>
  </r>
  <r>
    <s v="8205-NWJS"/>
    <x v="0"/>
    <x v="48"/>
    <n v="22"/>
    <n v="54.2"/>
    <n v="15"/>
    <n v="60"/>
    <s v="Yes"/>
    <s v="no"/>
    <n v="20"/>
    <x v="0"/>
    <n v="0"/>
    <x v="1"/>
    <n v="0"/>
    <s v="WI"/>
    <s v="363-7979"/>
    <s v="Male"/>
    <n v="34"/>
    <s v="No"/>
    <s v="No"/>
    <x v="0"/>
    <x v="0"/>
    <s v="No"/>
    <x v="0"/>
    <x v="2"/>
    <n v="13"/>
    <n v="71"/>
    <x v="0"/>
    <s v="0"/>
    <x v="0"/>
    <x v="0"/>
    <x v="0"/>
    <x v="1"/>
    <x v="0"/>
    <s v="&lt; 10"/>
  </r>
  <r>
    <s v="8807-OJVS"/>
    <x v="0"/>
    <x v="0"/>
    <n v="3"/>
    <n v="5"/>
    <n v="9"/>
    <n v="12.6"/>
    <s v="Yes"/>
    <s v="no"/>
    <n v="4"/>
    <x v="0"/>
    <n v="0"/>
    <x v="1"/>
    <n v="0"/>
    <s v="IN"/>
    <s v="334-9818"/>
    <s v="Male"/>
    <n v="20"/>
    <s v="Yes"/>
    <s v="No"/>
    <x v="0"/>
    <x v="0"/>
    <s v="No"/>
    <x v="0"/>
    <x v="0"/>
    <n v="12"/>
    <n v="12"/>
    <x v="0"/>
    <s v="0"/>
    <x v="1"/>
    <x v="0"/>
    <x v="0"/>
    <x v="1"/>
    <x v="0"/>
    <s v="&lt; 10"/>
  </r>
  <r>
    <s v="3091-YEPY"/>
    <x v="0"/>
    <x v="73"/>
    <n v="58"/>
    <n v="173"/>
    <n v="116"/>
    <n v="411.8"/>
    <s v="Yes"/>
    <s v="yes"/>
    <n v="0"/>
    <x v="0"/>
    <n v="0"/>
    <x v="1"/>
    <n v="0"/>
    <s v="IL"/>
    <s v="352-5787"/>
    <s v="Male"/>
    <n v="30"/>
    <s v="No"/>
    <s v="No"/>
    <x v="0"/>
    <x v="0"/>
    <s v="No"/>
    <x v="1"/>
    <x v="2"/>
    <n v="13"/>
    <n v="389"/>
    <x v="0"/>
    <s v="0"/>
    <x v="1"/>
    <x v="0"/>
    <x v="0"/>
    <x v="1"/>
    <x v="0"/>
    <s v="10 - 40"/>
  </r>
  <r>
    <s v="3196-JIPD"/>
    <x v="0"/>
    <x v="7"/>
    <n v="168"/>
    <n v="329.1"/>
    <n v="100"/>
    <n v="237.5"/>
    <s v="Yes"/>
    <s v="no"/>
    <n v="48"/>
    <x v="0"/>
    <n v="10"/>
    <x v="0"/>
    <n v="0"/>
    <s v="DC"/>
    <s v="327-9957"/>
    <s v="Male"/>
    <n v="21"/>
    <s v="Yes"/>
    <s v="No"/>
    <x v="0"/>
    <x v="0"/>
    <s v="Yes"/>
    <x v="2"/>
    <x v="0"/>
    <n v="40"/>
    <n v="1020"/>
    <x v="0"/>
    <s v="0"/>
    <x v="1"/>
    <x v="0"/>
    <x v="0"/>
    <x v="0"/>
    <x v="0"/>
    <s v="10 - 40"/>
  </r>
  <r>
    <s v="0638-EFFG"/>
    <x v="0"/>
    <x v="20"/>
    <n v="93"/>
    <n v="199.2"/>
    <n v="39"/>
    <n v="139.1"/>
    <s v="Yes"/>
    <s v="no"/>
    <n v="35"/>
    <x v="0"/>
    <n v="3"/>
    <x v="1"/>
    <n v="52"/>
    <s v="MS"/>
    <s v="421-3226"/>
    <s v="Male"/>
    <n v="57"/>
    <s v="No"/>
    <s v="No"/>
    <x v="0"/>
    <x v="0"/>
    <s v="No"/>
    <x v="0"/>
    <x v="0"/>
    <n v="30"/>
    <n v="393"/>
    <x v="0"/>
    <s v="0"/>
    <x v="0"/>
    <x v="0"/>
    <x v="0"/>
    <x v="0"/>
    <x v="0"/>
    <s v="10 - 40"/>
  </r>
  <r>
    <s v="2547-XSSS"/>
    <x v="0"/>
    <x v="33"/>
    <n v="217"/>
    <n v="578.79999999999995"/>
    <n v="384"/>
    <n v="672"/>
    <s v="Yes"/>
    <s v="yes"/>
    <n v="0"/>
    <x v="0"/>
    <n v="10"/>
    <x v="0"/>
    <n v="0"/>
    <s v="VA"/>
    <s v="391-4358"/>
    <s v="Female"/>
    <n v="36"/>
    <s v="No"/>
    <s v="No"/>
    <x v="0"/>
    <x v="0"/>
    <s v="Yes"/>
    <x v="1"/>
    <x v="0"/>
    <n v="58"/>
    <n v="3751"/>
    <x v="0"/>
    <s v="0"/>
    <x v="0"/>
    <x v="0"/>
    <x v="0"/>
    <x v="0"/>
    <x v="0"/>
    <s v="&gt; 40"/>
  </r>
  <r>
    <s v="0996-ZHCZ"/>
    <x v="0"/>
    <x v="20"/>
    <n v="87"/>
    <n v="198.7"/>
    <n v="26"/>
    <n v="156"/>
    <s v="Yes"/>
    <s v="no"/>
    <n v="78"/>
    <x v="0"/>
    <n v="0"/>
    <x v="1"/>
    <n v="0"/>
    <s v="NV"/>
    <s v="419-2369"/>
    <s v="Female"/>
    <n v="55"/>
    <s v="No"/>
    <s v="No"/>
    <x v="0"/>
    <x v="0"/>
    <s v="No"/>
    <x v="1"/>
    <x v="2"/>
    <n v="7"/>
    <n v="98"/>
    <x v="0"/>
    <s v="0"/>
    <x v="0"/>
    <x v="0"/>
    <x v="0"/>
    <x v="1"/>
    <x v="0"/>
    <s v="10 - 40"/>
  </r>
  <r>
    <s v="8331-LUEE"/>
    <x v="0"/>
    <x v="51"/>
    <n v="90"/>
    <n v="212.8"/>
    <n v="120"/>
    <n v="146.4"/>
    <s v="Yes"/>
    <s v="no"/>
    <n v="49"/>
    <x v="0"/>
    <n v="17"/>
    <x v="0"/>
    <n v="0"/>
    <s v="NJ"/>
    <s v="373-3959"/>
    <s v="Male"/>
    <n v="27"/>
    <s v="Yes"/>
    <s v="No"/>
    <x v="0"/>
    <x v="0"/>
    <s v="Yes"/>
    <x v="0"/>
    <x v="0"/>
    <n v="10"/>
    <n v="242"/>
    <x v="0"/>
    <s v="0"/>
    <x v="1"/>
    <x v="0"/>
    <x v="0"/>
    <x v="0"/>
    <x v="0"/>
    <s v="10 - 40"/>
  </r>
  <r>
    <s v="5712-YXJY"/>
    <x v="0"/>
    <x v="68"/>
    <n v="28"/>
    <n v="69.099999999999994"/>
    <n v="18"/>
    <n v="79.2"/>
    <s v="Yes"/>
    <s v="yes"/>
    <n v="0"/>
    <x v="0"/>
    <n v="3"/>
    <x v="1"/>
    <n v="16"/>
    <s v="ME"/>
    <s v="358-1346"/>
    <s v="Male"/>
    <n v="36"/>
    <s v="No"/>
    <s v="No"/>
    <x v="0"/>
    <x v="0"/>
    <s v="No"/>
    <x v="0"/>
    <x v="2"/>
    <n v="28"/>
    <n v="160"/>
    <x v="0"/>
    <s v="0"/>
    <x v="0"/>
    <x v="0"/>
    <x v="0"/>
    <x v="0"/>
    <x v="0"/>
    <s v="&lt; 10"/>
  </r>
  <r>
    <s v="4997-COGG"/>
    <x v="0"/>
    <x v="37"/>
    <n v="27"/>
    <n v="111.2"/>
    <n v="54"/>
    <n v="110.7"/>
    <s v="Yes"/>
    <s v="no"/>
    <n v="55"/>
    <x v="0"/>
    <n v="0"/>
    <x v="1"/>
    <n v="0"/>
    <s v="WI"/>
    <s v="344-5967"/>
    <s v="Male"/>
    <n v="29"/>
    <s v="Yes"/>
    <s v="No"/>
    <x v="0"/>
    <x v="0"/>
    <s v="No"/>
    <x v="0"/>
    <x v="0"/>
    <n v="8"/>
    <n v="75"/>
    <x v="0"/>
    <s v="0"/>
    <x v="1"/>
    <x v="0"/>
    <x v="0"/>
    <x v="1"/>
    <x v="0"/>
    <s v="&lt; 10"/>
  </r>
  <r>
    <s v="3940-PPVI"/>
    <x v="0"/>
    <x v="20"/>
    <n v="86"/>
    <n v="194.2"/>
    <n v="39"/>
    <n v="133.9"/>
    <s v="Yes"/>
    <s v="no"/>
    <n v="45"/>
    <x v="0"/>
    <n v="4"/>
    <x v="0"/>
    <n v="0"/>
    <s v="VT"/>
    <s v="396-6390"/>
    <s v="Female"/>
    <n v="38"/>
    <s v="No"/>
    <s v="No"/>
    <x v="0"/>
    <x v="0"/>
    <s v="No"/>
    <x v="1"/>
    <x v="2"/>
    <n v="36"/>
    <n v="471"/>
    <x v="0"/>
    <s v="0"/>
    <x v="0"/>
    <x v="0"/>
    <x v="0"/>
    <x v="0"/>
    <x v="0"/>
    <s v="10 - 40"/>
  </r>
  <r>
    <s v="5375-VVSE"/>
    <x v="0"/>
    <x v="68"/>
    <n v="14"/>
    <n v="47.9"/>
    <n v="18"/>
    <n v="54"/>
    <s v="Yes"/>
    <s v="no"/>
    <n v="11"/>
    <x v="0"/>
    <n v="13"/>
    <x v="0"/>
    <n v="0"/>
    <s v="SC"/>
    <s v="360-1745"/>
    <s v="Male"/>
    <n v="80"/>
    <s v="No"/>
    <s v="Yes"/>
    <x v="0"/>
    <x v="0"/>
    <s v="No"/>
    <x v="2"/>
    <x v="0"/>
    <n v="22"/>
    <n v="131"/>
    <x v="0"/>
    <s v="0"/>
    <x v="2"/>
    <x v="0"/>
    <x v="0"/>
    <x v="0"/>
    <x v="0"/>
    <s v="&lt; 10"/>
  </r>
  <r>
    <s v="7032-KEVI"/>
    <x v="0"/>
    <x v="2"/>
    <n v="247"/>
    <n v="654.70000000000005"/>
    <n v="88"/>
    <n v="400.4"/>
    <s v="Yes"/>
    <s v="no"/>
    <n v="200"/>
    <x v="0"/>
    <n v="4"/>
    <x v="0"/>
    <n v="0"/>
    <s v="IA"/>
    <s v="344-6935"/>
    <s v="Female"/>
    <n v="36"/>
    <s v="No"/>
    <s v="No"/>
    <x v="0"/>
    <x v="0"/>
    <s v="No"/>
    <x v="0"/>
    <x v="0"/>
    <n v="55"/>
    <n v="2403"/>
    <x v="0"/>
    <s v="0"/>
    <x v="0"/>
    <x v="0"/>
    <x v="0"/>
    <x v="0"/>
    <x v="0"/>
    <s v="&gt; 40"/>
  </r>
  <r>
    <s v="1970-DKWU"/>
    <x v="0"/>
    <x v="56"/>
    <n v="174"/>
    <n v="386.9"/>
    <n v="78"/>
    <n v="239.2"/>
    <s v="Yes"/>
    <s v="no"/>
    <n v="60"/>
    <x v="0"/>
    <n v="10"/>
    <x v="0"/>
    <n v="0"/>
    <s v="MN"/>
    <s v="399-5291"/>
    <s v="Female"/>
    <n v="20"/>
    <s v="Yes"/>
    <s v="No"/>
    <x v="0"/>
    <x v="0"/>
    <s v="Yes"/>
    <x v="2"/>
    <x v="0"/>
    <n v="61"/>
    <n v="1568"/>
    <x v="0"/>
    <s v="0"/>
    <x v="1"/>
    <x v="0"/>
    <x v="0"/>
    <x v="0"/>
    <x v="0"/>
    <s v="10 - 40"/>
  </r>
  <r>
    <s v="9433-QIXA"/>
    <x v="0"/>
    <x v="59"/>
    <n v="152"/>
    <n v="372.8"/>
    <n v="92"/>
    <n v="177.1"/>
    <s v="Yes"/>
    <s v="no"/>
    <n v="44"/>
    <x v="0"/>
    <n v="5"/>
    <x v="0"/>
    <n v="0"/>
    <s v="WA"/>
    <s v="329-9517"/>
    <s v="Female"/>
    <n v="61"/>
    <s v="No"/>
    <s v="No"/>
    <x v="0"/>
    <x v="0"/>
    <s v="Yes"/>
    <x v="0"/>
    <x v="2"/>
    <n v="45"/>
    <n v="1057"/>
    <x v="0"/>
    <s v="0"/>
    <x v="0"/>
    <x v="0"/>
    <x v="0"/>
    <x v="0"/>
    <x v="0"/>
    <s v="10 - 40"/>
  </r>
  <r>
    <s v="3902-FSYZ"/>
    <x v="0"/>
    <x v="67"/>
    <n v="257"/>
    <n v="754.9"/>
    <n v="174"/>
    <n v="319"/>
    <s v="Yes"/>
    <s v="no"/>
    <n v="80"/>
    <x v="0"/>
    <n v="8"/>
    <x v="0"/>
    <n v="0"/>
    <s v="ID"/>
    <s v="413-3177"/>
    <s v="Male"/>
    <n v="33"/>
    <s v="No"/>
    <s v="No"/>
    <x v="0"/>
    <x v="0"/>
    <s v="Yes"/>
    <x v="2"/>
    <x v="0"/>
    <n v="33"/>
    <n v="1937"/>
    <x v="0"/>
    <s v="0"/>
    <x v="0"/>
    <x v="0"/>
    <x v="0"/>
    <x v="0"/>
    <x v="0"/>
    <s v="&gt; 40"/>
  </r>
  <r>
    <s v="9849-NEPX"/>
    <x v="0"/>
    <x v="70"/>
    <n v="114"/>
    <n v="226.2"/>
    <n v="60"/>
    <n v="166.5"/>
    <s v="Yes"/>
    <s v="no"/>
    <n v="33"/>
    <x v="0"/>
    <n v="12"/>
    <x v="0"/>
    <n v="0"/>
    <s v="NC"/>
    <s v="347-5113"/>
    <s v="Female"/>
    <n v="33"/>
    <s v="No"/>
    <s v="No"/>
    <x v="0"/>
    <x v="0"/>
    <s v="No"/>
    <x v="0"/>
    <x v="0"/>
    <n v="29"/>
    <n v="431"/>
    <x v="0"/>
    <s v="0"/>
    <x v="0"/>
    <x v="0"/>
    <x v="0"/>
    <x v="0"/>
    <x v="0"/>
    <s v="10 - 40"/>
  </r>
  <r>
    <s v="7743-DIXO"/>
    <x v="0"/>
    <x v="43"/>
    <n v="10"/>
    <n v="25.2"/>
    <n v="28"/>
    <n v="57.6"/>
    <s v="Yes"/>
    <s v="no"/>
    <n v="14"/>
    <x v="0"/>
    <n v="27"/>
    <x v="0"/>
    <n v="0"/>
    <s v="VA"/>
    <s v="330-2662"/>
    <s v="Male"/>
    <n v="29"/>
    <s v="Yes"/>
    <s v="No"/>
    <x v="0"/>
    <x v="0"/>
    <s v="No"/>
    <x v="0"/>
    <x v="0"/>
    <n v="41"/>
    <n v="174"/>
    <x v="0"/>
    <s v="0"/>
    <x v="1"/>
    <x v="0"/>
    <x v="0"/>
    <x v="0"/>
    <x v="0"/>
    <s v="&lt; 10"/>
  </r>
  <r>
    <s v="4443-KRIA"/>
    <x v="0"/>
    <x v="58"/>
    <n v="98"/>
    <n v="244.5"/>
    <n v="81"/>
    <n v="294.3"/>
    <s v="Yes"/>
    <s v="yes"/>
    <n v="0"/>
    <x v="0"/>
    <n v="5"/>
    <x v="1"/>
    <n v="67"/>
    <s v="MT"/>
    <s v="330-5824"/>
    <s v="Female"/>
    <n v="49"/>
    <s v="No"/>
    <s v="No"/>
    <x v="0"/>
    <x v="0"/>
    <s v="No"/>
    <x v="0"/>
    <x v="0"/>
    <n v="36"/>
    <n v="980"/>
    <x v="0"/>
    <s v="0"/>
    <x v="0"/>
    <x v="0"/>
    <x v="0"/>
    <x v="0"/>
    <x v="0"/>
    <s v="10 - 40"/>
  </r>
  <r>
    <s v="3126-JQSI"/>
    <x v="0"/>
    <x v="47"/>
    <n v="248"/>
    <n v="441.8"/>
    <n v="110"/>
    <n v="891"/>
    <s v="Yes"/>
    <s v="no"/>
    <n v="223"/>
    <x v="0"/>
    <n v="2"/>
    <x v="0"/>
    <n v="0"/>
    <s v="HI"/>
    <s v="329-8788"/>
    <s v="Female"/>
    <n v="40"/>
    <s v="No"/>
    <s v="No"/>
    <x v="0"/>
    <x v="0"/>
    <s v="No"/>
    <x v="0"/>
    <x v="0"/>
    <n v="43"/>
    <n v="2370"/>
    <x v="0"/>
    <s v="0"/>
    <x v="0"/>
    <x v="0"/>
    <x v="0"/>
    <x v="1"/>
    <x v="0"/>
    <s v="&gt; 40"/>
  </r>
  <r>
    <s v="2575-TTIN"/>
    <x v="0"/>
    <x v="46"/>
    <n v="236"/>
    <n v="594.79999999999995"/>
    <n v="320"/>
    <n v="424"/>
    <s v="Yes"/>
    <s v="no"/>
    <n v="85"/>
    <x v="0"/>
    <n v="0"/>
    <x v="1"/>
    <n v="0"/>
    <s v="NY"/>
    <s v="389-6081"/>
    <s v="Female"/>
    <n v="47"/>
    <s v="No"/>
    <s v="No"/>
    <x v="0"/>
    <x v="0"/>
    <s v="No"/>
    <x v="2"/>
    <x v="0"/>
    <n v="8"/>
    <n v="318"/>
    <x v="0"/>
    <s v="0"/>
    <x v="0"/>
    <x v="0"/>
    <x v="0"/>
    <x v="1"/>
    <x v="0"/>
    <s v="10 - 40"/>
  </r>
  <r>
    <s v="4959-FFQS"/>
    <x v="0"/>
    <x v="67"/>
    <n v="387"/>
    <n v="931.2"/>
    <n v="290"/>
    <n v="661.2"/>
    <s v="Yes"/>
    <s v="yes"/>
    <n v="0"/>
    <x v="0"/>
    <n v="7"/>
    <x v="0"/>
    <n v="0"/>
    <s v="KS"/>
    <s v="334-9163"/>
    <s v="Female"/>
    <n v="48"/>
    <s v="No"/>
    <s v="No"/>
    <x v="0"/>
    <x v="0"/>
    <s v="No"/>
    <x v="2"/>
    <x v="0"/>
    <n v="28"/>
    <n v="1622"/>
    <x v="0"/>
    <s v="0"/>
    <x v="0"/>
    <x v="0"/>
    <x v="0"/>
    <x v="0"/>
    <x v="0"/>
    <s v="&gt; 40"/>
  </r>
  <r>
    <s v="7112-PVAD"/>
    <x v="0"/>
    <x v="6"/>
    <n v="160"/>
    <n v="511.2"/>
    <n v="456"/>
    <n v="775.2"/>
    <s v="Yes"/>
    <s v="no"/>
    <n v="155"/>
    <x v="1"/>
    <n v="1"/>
    <x v="1"/>
    <n v="39"/>
    <s v="MA"/>
    <s v="411-4293"/>
    <s v="Male"/>
    <n v="41"/>
    <s v="No"/>
    <s v="No"/>
    <x v="0"/>
    <x v="0"/>
    <s v="Yes"/>
    <x v="2"/>
    <x v="0"/>
    <n v="52"/>
    <n v="2936"/>
    <x v="0"/>
    <s v="0"/>
    <x v="0"/>
    <x v="0"/>
    <x v="0"/>
    <x v="1"/>
    <x v="0"/>
    <s v="&gt; 40"/>
  </r>
  <r>
    <s v="3830-UJFO"/>
    <x v="0"/>
    <x v="28"/>
    <n v="135"/>
    <n v="287"/>
    <n v="108"/>
    <n v="126"/>
    <s v="Yes"/>
    <s v="no"/>
    <n v="42"/>
    <x v="0"/>
    <n v="15"/>
    <x v="0"/>
    <n v="0"/>
    <s v="CO"/>
    <s v="364-6445"/>
    <s v="Male"/>
    <n v="72"/>
    <s v="No"/>
    <s v="Yes"/>
    <x v="0"/>
    <x v="0"/>
    <s v="Yes"/>
    <x v="2"/>
    <x v="0"/>
    <n v="24"/>
    <n v="857"/>
    <x v="0"/>
    <s v="0"/>
    <x v="2"/>
    <x v="0"/>
    <x v="0"/>
    <x v="0"/>
    <x v="0"/>
    <s v="10 - 40"/>
  </r>
  <r>
    <s v="5368-PWYB"/>
    <x v="0"/>
    <x v="40"/>
    <n v="258"/>
    <n v="675.1"/>
    <n v="272"/>
    <n v="836.4"/>
    <s v="Yes"/>
    <s v="no"/>
    <n v="167"/>
    <x v="0"/>
    <n v="0"/>
    <x v="1"/>
    <n v="0"/>
    <s v="ME"/>
    <s v="380-9674"/>
    <s v="Male"/>
    <n v="22"/>
    <s v="Yes"/>
    <s v="No"/>
    <x v="0"/>
    <x v="0"/>
    <s v="No"/>
    <x v="2"/>
    <x v="2"/>
    <n v="11"/>
    <n v="771"/>
    <x v="0"/>
    <s v="0"/>
    <x v="1"/>
    <x v="0"/>
    <x v="0"/>
    <x v="1"/>
    <x v="0"/>
    <s v="&gt; 40"/>
  </r>
  <r>
    <s v="7866-LRVG"/>
    <x v="0"/>
    <x v="57"/>
    <n v="120"/>
    <n v="298.10000000000002"/>
    <n v="450"/>
    <n v="1372.5"/>
    <s v="Yes"/>
    <s v="no"/>
    <n v="343"/>
    <x v="0"/>
    <n v="1"/>
    <x v="0"/>
    <n v="0"/>
    <s v="ID"/>
    <s v="358-3692"/>
    <s v="Female"/>
    <n v="37"/>
    <s v="No"/>
    <s v="No"/>
    <x v="0"/>
    <x v="0"/>
    <s v="Yes"/>
    <x v="2"/>
    <x v="0"/>
    <n v="41"/>
    <n v="3037"/>
    <x v="0"/>
    <s v="0"/>
    <x v="0"/>
    <x v="0"/>
    <x v="0"/>
    <x v="1"/>
    <x v="0"/>
    <s v="&gt; 40"/>
  </r>
  <r>
    <s v="8526-LKSE"/>
    <x v="0"/>
    <x v="36"/>
    <n v="229"/>
    <n v="466.4"/>
    <n v="378"/>
    <n v="478.8"/>
    <s v="Yes"/>
    <s v="no"/>
    <n v="96"/>
    <x v="1"/>
    <n v="0"/>
    <x v="1"/>
    <n v="0"/>
    <s v="WI"/>
    <s v="400-5831"/>
    <s v="Female"/>
    <n v="39"/>
    <s v="No"/>
    <s v="No"/>
    <x v="0"/>
    <x v="0"/>
    <s v="No"/>
    <x v="2"/>
    <x v="2"/>
    <n v="11"/>
    <n v="470"/>
    <x v="0"/>
    <s v="0"/>
    <x v="0"/>
    <x v="0"/>
    <x v="0"/>
    <x v="1"/>
    <x v="0"/>
    <s v="&gt; 40"/>
  </r>
  <r>
    <s v="7338-QSBA"/>
    <x v="0"/>
    <x v="43"/>
    <n v="20"/>
    <n v="52"/>
    <n v="12"/>
    <n v="41.2"/>
    <s v="Yes"/>
    <s v="no"/>
    <n v="10"/>
    <x v="1"/>
    <n v="4"/>
    <x v="0"/>
    <n v="0"/>
    <s v="WY"/>
    <s v="391-2159"/>
    <s v="Female"/>
    <n v="68"/>
    <s v="No"/>
    <s v="Yes"/>
    <x v="0"/>
    <x v="0"/>
    <s v="No"/>
    <x v="0"/>
    <x v="0"/>
    <n v="19"/>
    <n v="75"/>
    <x v="0"/>
    <s v="0"/>
    <x v="2"/>
    <x v="0"/>
    <x v="0"/>
    <x v="0"/>
    <x v="0"/>
    <s v="&lt; 10"/>
  </r>
  <r>
    <s v="5395-ZGMZ"/>
    <x v="0"/>
    <x v="54"/>
    <n v="155"/>
    <n v="324.8"/>
    <n v="108"/>
    <n v="712.8"/>
    <s v="Yes"/>
    <s v="no"/>
    <n v="356"/>
    <x v="2"/>
    <n v="0"/>
    <x v="1"/>
    <n v="0"/>
    <s v="IL"/>
    <s v="398-5954"/>
    <s v="Male"/>
    <n v="33"/>
    <s v="No"/>
    <s v="No"/>
    <x v="0"/>
    <x v="0"/>
    <s v="No"/>
    <x v="1"/>
    <x v="0"/>
    <n v="9"/>
    <n v="489"/>
    <x v="0"/>
    <s v="0"/>
    <x v="0"/>
    <x v="0"/>
    <x v="0"/>
    <x v="1"/>
    <x v="0"/>
    <s v="&gt; 40"/>
  </r>
  <r>
    <s v="9408-MUBW"/>
    <x v="0"/>
    <x v="64"/>
    <n v="121"/>
    <n v="309"/>
    <n v="156"/>
    <n v="647.4"/>
    <s v="Yes"/>
    <s v="no"/>
    <n v="216"/>
    <x v="2"/>
    <n v="0"/>
    <x v="1"/>
    <n v="0"/>
    <s v="MI"/>
    <s v="405-4303"/>
    <s v="Male"/>
    <n v="42"/>
    <s v="No"/>
    <s v="No"/>
    <x v="0"/>
    <x v="0"/>
    <s v="No"/>
    <x v="2"/>
    <x v="0"/>
    <n v="12"/>
    <n v="477"/>
    <x v="0"/>
    <s v="0"/>
    <x v="0"/>
    <x v="0"/>
    <x v="0"/>
    <x v="1"/>
    <x v="0"/>
    <s v="10 - 40"/>
  </r>
  <r>
    <s v="5924-ZEGJ"/>
    <x v="0"/>
    <x v="33"/>
    <n v="111"/>
    <n v="450.1"/>
    <n v="320"/>
    <n v="838.4"/>
    <s v="Yes"/>
    <s v="no"/>
    <n v="210"/>
    <x v="1"/>
    <n v="0"/>
    <x v="1"/>
    <n v="0"/>
    <s v="OR"/>
    <s v="406-4100"/>
    <s v="Male"/>
    <n v="55"/>
    <s v="No"/>
    <s v="No"/>
    <x v="0"/>
    <x v="0"/>
    <s v="No"/>
    <x v="2"/>
    <x v="2"/>
    <n v="13"/>
    <n v="807"/>
    <x v="0"/>
    <s v="0"/>
    <x v="0"/>
    <x v="0"/>
    <x v="0"/>
    <x v="1"/>
    <x v="0"/>
    <s v="&gt; 40"/>
  </r>
  <r>
    <s v="6473-YBGF"/>
    <x v="0"/>
    <x v="50"/>
    <n v="45"/>
    <n v="100.6"/>
    <n v="126"/>
    <n v="200.2"/>
    <s v="Yes"/>
    <s v="no"/>
    <n v="50"/>
    <x v="1"/>
    <n v="0"/>
    <x v="1"/>
    <n v="0"/>
    <s v="VA"/>
    <s v="352-4401"/>
    <s v="Male"/>
    <n v="51"/>
    <s v="No"/>
    <s v="No"/>
    <x v="0"/>
    <x v="0"/>
    <s v="No"/>
    <x v="0"/>
    <x v="0"/>
    <n v="9"/>
    <n v="130"/>
    <x v="0"/>
    <s v="0"/>
    <x v="0"/>
    <x v="0"/>
    <x v="0"/>
    <x v="1"/>
    <x v="0"/>
    <s v="10 - 40"/>
  </r>
  <r>
    <s v="1027-HKZF"/>
    <x v="0"/>
    <x v="50"/>
    <n v="61"/>
    <n v="148.80000000000001"/>
    <n v="154"/>
    <n v="142.80000000000001"/>
    <s v="Yes"/>
    <s v="no"/>
    <n v="48"/>
    <x v="1"/>
    <n v="1"/>
    <x v="0"/>
    <n v="0"/>
    <s v="SD"/>
    <s v="347-1473"/>
    <s v="Female"/>
    <n v="33"/>
    <s v="No"/>
    <s v="No"/>
    <x v="0"/>
    <x v="0"/>
    <s v="No"/>
    <x v="1"/>
    <x v="0"/>
    <n v="21"/>
    <n v="278"/>
    <x v="0"/>
    <s v="0"/>
    <x v="0"/>
    <x v="0"/>
    <x v="0"/>
    <x v="1"/>
    <x v="0"/>
    <s v="10 - 40"/>
  </r>
  <r>
    <s v="8504-FZKV"/>
    <x v="0"/>
    <x v="0"/>
    <n v="4"/>
    <n v="13"/>
    <n v="4"/>
    <n v="10.3"/>
    <s v="Yes"/>
    <s v="no"/>
    <n v="5"/>
    <x v="0"/>
    <n v="3"/>
    <x v="0"/>
    <n v="0"/>
    <s v="AL"/>
    <s v="347-2016"/>
    <s v="Male"/>
    <n v="48"/>
    <s v="No"/>
    <s v="No"/>
    <x v="0"/>
    <x v="0"/>
    <s v="No"/>
    <x v="0"/>
    <x v="2"/>
    <n v="33"/>
    <n v="33"/>
    <x v="0"/>
    <s v="0"/>
    <x v="0"/>
    <x v="0"/>
    <x v="0"/>
    <x v="0"/>
    <x v="0"/>
    <s v="&lt; 10"/>
  </r>
  <r>
    <s v="9723-WTDK"/>
    <x v="0"/>
    <x v="0"/>
    <n v="4"/>
    <n v="9"/>
    <n v="6"/>
    <n v="6.3"/>
    <s v="Yes"/>
    <s v="yes"/>
    <n v="0"/>
    <x v="2"/>
    <n v="0"/>
    <x v="1"/>
    <n v="0"/>
    <s v="MS"/>
    <s v="388-8948"/>
    <s v="Male"/>
    <n v="36"/>
    <s v="No"/>
    <s v="No"/>
    <x v="0"/>
    <x v="0"/>
    <s v="No"/>
    <x v="2"/>
    <x v="2"/>
    <n v="9"/>
    <n v="9"/>
    <x v="0"/>
    <s v="0"/>
    <x v="0"/>
    <x v="0"/>
    <x v="0"/>
    <x v="1"/>
    <x v="0"/>
    <s v="&lt; 10"/>
  </r>
  <r>
    <s v="8171-JQFF"/>
    <x v="0"/>
    <x v="12"/>
    <n v="146"/>
    <n v="355.5"/>
    <n v="354"/>
    <n v="619.5"/>
    <s v="Yes"/>
    <s v="no"/>
    <n v="124"/>
    <x v="1"/>
    <n v="7"/>
    <x v="0"/>
    <n v="0"/>
    <s v="HI"/>
    <s v="367-2598"/>
    <s v="Male"/>
    <n v="26"/>
    <s v="Yes"/>
    <s v="No"/>
    <x v="0"/>
    <x v="0"/>
    <s v="Yes"/>
    <x v="2"/>
    <x v="0"/>
    <n v="22"/>
    <n v="1306"/>
    <x v="0"/>
    <s v="0"/>
    <x v="1"/>
    <x v="0"/>
    <x v="0"/>
    <x v="0"/>
    <x v="0"/>
    <s v="&gt; 40"/>
  </r>
  <r>
    <s v="7788-TXTG"/>
    <x v="0"/>
    <x v="71"/>
    <n v="97"/>
    <n v="247.8"/>
    <n v="205"/>
    <n v="307.5"/>
    <s v="Yes"/>
    <s v="no"/>
    <n v="154"/>
    <x v="0"/>
    <n v="11"/>
    <x v="0"/>
    <n v="0"/>
    <s v="WV"/>
    <s v="332-3693"/>
    <s v="Male"/>
    <n v="32"/>
    <s v="No"/>
    <s v="No"/>
    <x v="0"/>
    <x v="0"/>
    <s v="No"/>
    <x v="1"/>
    <x v="2"/>
    <n v="31"/>
    <n v="1284"/>
    <x v="0"/>
    <s v="0"/>
    <x v="0"/>
    <x v="0"/>
    <x v="0"/>
    <x v="0"/>
    <x v="0"/>
    <s v="&gt; 40"/>
  </r>
  <r>
    <s v="6261-JLQO"/>
    <x v="0"/>
    <x v="23"/>
    <n v="215"/>
    <n v="394.2"/>
    <n v="594"/>
    <n v="765.6"/>
    <s v="Yes"/>
    <s v="no"/>
    <n v="383"/>
    <x v="0"/>
    <n v="6"/>
    <x v="0"/>
    <n v="0"/>
    <s v="WV"/>
    <s v="403-9766"/>
    <s v="Female"/>
    <n v="27"/>
    <s v="Yes"/>
    <s v="No"/>
    <x v="0"/>
    <x v="0"/>
    <s v="Yes"/>
    <x v="2"/>
    <x v="0"/>
    <n v="24"/>
    <n v="1570"/>
    <x v="0"/>
    <s v="0"/>
    <x v="1"/>
    <x v="0"/>
    <x v="0"/>
    <x v="0"/>
    <x v="0"/>
    <s v="&gt; 40"/>
  </r>
  <r>
    <s v="0590-OTJH"/>
    <x v="0"/>
    <x v="27"/>
    <n v="136"/>
    <n v="326.89999999999998"/>
    <n v="975"/>
    <n v="676"/>
    <s v="Yes"/>
    <s v="no"/>
    <n v="135"/>
    <x v="0"/>
    <n v="1"/>
    <x v="0"/>
    <n v="0"/>
    <s v="NM"/>
    <s v="395-9214"/>
    <s v="Female"/>
    <n v="77"/>
    <s v="No"/>
    <s v="Yes"/>
    <x v="0"/>
    <x v="0"/>
    <s v="No"/>
    <x v="1"/>
    <x v="2"/>
    <n v="27"/>
    <n v="1761"/>
    <x v="0"/>
    <s v="0"/>
    <x v="2"/>
    <x v="0"/>
    <x v="0"/>
    <x v="1"/>
    <x v="0"/>
    <s v="&gt; 40"/>
  </r>
  <r>
    <s v="5689-TDPU"/>
    <x v="0"/>
    <x v="9"/>
    <n v="307"/>
    <n v="747.8"/>
    <n v="250"/>
    <n v="515"/>
    <s v="Yes"/>
    <s v="no"/>
    <n v="258"/>
    <x v="1"/>
    <n v="7"/>
    <x v="0"/>
    <n v="0"/>
    <s v="DE"/>
    <s v="351-8894"/>
    <s v="Male"/>
    <n v="54"/>
    <s v="No"/>
    <s v="No"/>
    <x v="0"/>
    <x v="0"/>
    <s v="No"/>
    <x v="0"/>
    <x v="0"/>
    <n v="41"/>
    <n v="2061"/>
    <x v="0"/>
    <s v="0"/>
    <x v="0"/>
    <x v="0"/>
    <x v="0"/>
    <x v="0"/>
    <x v="0"/>
    <s v="&gt; 40"/>
  </r>
  <r>
    <s v="2709-DFHQ"/>
    <x v="0"/>
    <x v="71"/>
    <n v="220"/>
    <n v="607.70000000000005"/>
    <n v="123"/>
    <n v="430.5"/>
    <s v="Yes"/>
    <s v="no"/>
    <n v="108"/>
    <x v="2"/>
    <n v="0"/>
    <x v="1"/>
    <n v="0"/>
    <s v="NM"/>
    <s v="398-1332"/>
    <s v="Female"/>
    <n v="25"/>
    <s v="Yes"/>
    <s v="No"/>
    <x v="0"/>
    <x v="0"/>
    <s v="No"/>
    <x v="2"/>
    <x v="1"/>
    <n v="13"/>
    <n v="524"/>
    <x v="0"/>
    <s v="0"/>
    <x v="1"/>
    <x v="0"/>
    <x v="0"/>
    <x v="1"/>
    <x v="0"/>
    <s v="&gt; 40"/>
  </r>
  <r>
    <s v="0579-LSWO"/>
    <x v="0"/>
    <x v="30"/>
    <n v="16"/>
    <n v="35"/>
    <n v="24"/>
    <n v="42"/>
    <s v="Yes"/>
    <s v="no"/>
    <n v="21"/>
    <x v="1"/>
    <n v="35"/>
    <x v="0"/>
    <n v="0"/>
    <s v="AZ"/>
    <s v="391-6260"/>
    <s v="Male"/>
    <n v="28"/>
    <s v="Yes"/>
    <s v="No"/>
    <x v="0"/>
    <x v="0"/>
    <s v="No"/>
    <x v="0"/>
    <x v="0"/>
    <n v="16"/>
    <n v="51"/>
    <x v="0"/>
    <s v="0"/>
    <x v="1"/>
    <x v="0"/>
    <x v="0"/>
    <x v="0"/>
    <x v="0"/>
    <s v="&lt; 10"/>
  </r>
  <r>
    <s v="6016-RZTJ"/>
    <x v="0"/>
    <x v="43"/>
    <n v="10"/>
    <n v="25.2"/>
    <n v="8"/>
    <n v="37.6"/>
    <s v="Yes"/>
    <s v="no"/>
    <n v="19"/>
    <x v="0"/>
    <n v="15"/>
    <x v="1"/>
    <n v="7"/>
    <s v="RI"/>
    <s v="336-1353"/>
    <s v="Female"/>
    <n v="21"/>
    <s v="Yes"/>
    <s v="No"/>
    <x v="0"/>
    <x v="0"/>
    <s v="Yes"/>
    <x v="0"/>
    <x v="1"/>
    <n v="17"/>
    <n v="70"/>
    <x v="0"/>
    <s v="0"/>
    <x v="1"/>
    <x v="0"/>
    <x v="0"/>
    <x v="0"/>
    <x v="0"/>
    <s v="&lt; 10"/>
  </r>
  <r>
    <s v="3062-MDGL"/>
    <x v="0"/>
    <x v="32"/>
    <n v="61"/>
    <n v="148.6"/>
    <n v="44"/>
    <n v="49.5"/>
    <s v="Yes"/>
    <s v="yes"/>
    <n v="0"/>
    <x v="1"/>
    <n v="1"/>
    <x v="0"/>
    <n v="0"/>
    <s v="AL"/>
    <s v="380-3910"/>
    <s v="Female"/>
    <n v="58"/>
    <s v="No"/>
    <s v="No"/>
    <x v="0"/>
    <x v="0"/>
    <s v="Yes"/>
    <x v="0"/>
    <x v="0"/>
    <n v="57"/>
    <n v="609"/>
    <x v="0"/>
    <s v="0"/>
    <x v="0"/>
    <x v="0"/>
    <x v="0"/>
    <x v="1"/>
    <x v="0"/>
    <s v="10 - 40"/>
  </r>
  <r>
    <s v="5973-RUUT"/>
    <x v="0"/>
    <x v="15"/>
    <n v="11"/>
    <n v="27.3"/>
    <n v="8"/>
    <n v="20.2"/>
    <s v="Yes"/>
    <s v="no"/>
    <n v="5"/>
    <x v="0"/>
    <n v="5"/>
    <x v="0"/>
    <n v="0"/>
    <s v="WV"/>
    <s v="354-7820"/>
    <s v="Female"/>
    <n v="57"/>
    <s v="No"/>
    <s v="No"/>
    <x v="0"/>
    <x v="0"/>
    <s v="No"/>
    <x v="0"/>
    <x v="1"/>
    <n v="39"/>
    <n v="71"/>
    <x v="0"/>
    <s v="0"/>
    <x v="0"/>
    <x v="0"/>
    <x v="0"/>
    <x v="0"/>
    <x v="0"/>
    <s v="&lt; 10"/>
  </r>
  <r>
    <s v="7919-IAZI"/>
    <x v="0"/>
    <x v="7"/>
    <n v="93"/>
    <n v="254.2"/>
    <n v="100"/>
    <n v="305"/>
    <s v="Yes"/>
    <s v="yes"/>
    <n v="0"/>
    <x v="1"/>
    <n v="2"/>
    <x v="0"/>
    <n v="0"/>
    <s v="ID"/>
    <s v="338-9952"/>
    <s v="Female"/>
    <n v="54"/>
    <s v="No"/>
    <s v="No"/>
    <x v="0"/>
    <x v="0"/>
    <s v="No"/>
    <x v="0"/>
    <x v="0"/>
    <n v="52"/>
    <n v="1329"/>
    <x v="0"/>
    <s v="0"/>
    <x v="0"/>
    <x v="0"/>
    <x v="0"/>
    <x v="1"/>
    <x v="0"/>
    <s v="10 - 40"/>
  </r>
  <r>
    <s v="2401-PVUL"/>
    <x v="0"/>
    <x v="55"/>
    <n v="36"/>
    <n v="85.1"/>
    <n v="48"/>
    <n v="92.4"/>
    <s v="Yes"/>
    <s v="no"/>
    <n v="23"/>
    <x v="2"/>
    <n v="0"/>
    <x v="1"/>
    <n v="0"/>
    <s v="IN"/>
    <s v="329-8669"/>
    <s v="Female"/>
    <n v="28"/>
    <s v="Yes"/>
    <s v="No"/>
    <x v="0"/>
    <x v="0"/>
    <s v="No"/>
    <x v="0"/>
    <x v="1"/>
    <n v="13"/>
    <n v="164"/>
    <x v="0"/>
    <s v="0"/>
    <x v="1"/>
    <x v="0"/>
    <x v="0"/>
    <x v="1"/>
    <x v="0"/>
    <s v="10 - 40"/>
  </r>
  <r>
    <s v="2432-SMPP"/>
    <x v="0"/>
    <x v="19"/>
    <n v="303"/>
    <n v="607.9"/>
    <n v="305"/>
    <n v="610"/>
    <s v="Yes"/>
    <s v="no"/>
    <n v="305"/>
    <x v="1"/>
    <n v="2"/>
    <x v="1"/>
    <n v="88"/>
    <s v="WY"/>
    <s v="328-8808"/>
    <s v="Male"/>
    <n v="67"/>
    <s v="No"/>
    <s v="Yes"/>
    <x v="0"/>
    <x v="0"/>
    <s v="No"/>
    <x v="2"/>
    <x v="0"/>
    <n v="55"/>
    <n v="3367"/>
    <x v="0"/>
    <s v="0"/>
    <x v="2"/>
    <x v="0"/>
    <x v="0"/>
    <x v="1"/>
    <x v="0"/>
    <s v="&gt; 40"/>
  </r>
  <r>
    <s v="2574-GKGW"/>
    <x v="0"/>
    <x v="27"/>
    <n v="483"/>
    <n v="977.1"/>
    <n v="260"/>
    <n v="299"/>
    <s v="Yes"/>
    <s v="no"/>
    <n v="60"/>
    <x v="0"/>
    <n v="3"/>
    <x v="0"/>
    <n v="0"/>
    <s v="MN"/>
    <s v="421-5994"/>
    <s v="Male"/>
    <n v="41"/>
    <s v="No"/>
    <s v="No"/>
    <x v="0"/>
    <x v="0"/>
    <s v="Yes"/>
    <x v="2"/>
    <x v="0"/>
    <n v="41"/>
    <n v="2675"/>
    <x v="0"/>
    <s v="0"/>
    <x v="0"/>
    <x v="0"/>
    <x v="0"/>
    <x v="0"/>
    <x v="0"/>
    <s v="&gt; 40"/>
  </r>
  <r>
    <s v="2574-XGEW"/>
    <x v="0"/>
    <x v="25"/>
    <n v="230"/>
    <n v="782.1"/>
    <n v="180"/>
    <n v="522"/>
    <s v="Yes"/>
    <s v="no"/>
    <n v="130"/>
    <x v="1"/>
    <n v="24"/>
    <x v="0"/>
    <n v="0"/>
    <s v="MA"/>
    <s v="354-4448"/>
    <s v="Female"/>
    <n v="26"/>
    <s v="Yes"/>
    <s v="No"/>
    <x v="0"/>
    <x v="0"/>
    <s v="Yes"/>
    <x v="1"/>
    <x v="0"/>
    <n v="29"/>
    <n v="1728"/>
    <x v="0"/>
    <s v="0"/>
    <x v="1"/>
    <x v="0"/>
    <x v="0"/>
    <x v="0"/>
    <x v="0"/>
    <s v="&gt; 40"/>
  </r>
  <r>
    <s v="9449-RDIW"/>
    <x v="0"/>
    <x v="0"/>
    <n v="5"/>
    <n v="13"/>
    <n v="4"/>
    <n v="10"/>
    <s v="Yes"/>
    <s v="no"/>
    <n v="5"/>
    <x v="2"/>
    <n v="0"/>
    <x v="0"/>
    <n v="0"/>
    <s v="IA"/>
    <s v="420-6052"/>
    <s v="Male"/>
    <n v="41"/>
    <s v="No"/>
    <s v="No"/>
    <x v="0"/>
    <x v="0"/>
    <s v="No"/>
    <x v="0"/>
    <x v="0"/>
    <n v="19"/>
    <n v="19"/>
    <x v="0"/>
    <s v="0"/>
    <x v="0"/>
    <x v="0"/>
    <x v="0"/>
    <x v="1"/>
    <x v="0"/>
    <s v="&lt; 10"/>
  </r>
  <r>
    <s v="6949-IFYG"/>
    <x v="0"/>
    <x v="55"/>
    <n v="26"/>
    <n v="61.5"/>
    <n v="36"/>
    <n v="88.8"/>
    <s v="Yes"/>
    <s v="no"/>
    <n v="18"/>
    <x v="1"/>
    <n v="0"/>
    <x v="1"/>
    <n v="0"/>
    <s v="AL"/>
    <s v="388-8583"/>
    <s v="Female"/>
    <n v="27"/>
    <s v="Yes"/>
    <s v="No"/>
    <x v="0"/>
    <x v="0"/>
    <s v="No"/>
    <x v="0"/>
    <x v="2"/>
    <n v="13"/>
    <n v="165"/>
    <x v="0"/>
    <s v="0"/>
    <x v="1"/>
    <x v="0"/>
    <x v="0"/>
    <x v="1"/>
    <x v="0"/>
    <s v="10 - 40"/>
  </r>
  <r>
    <s v="2694-CUIF"/>
    <x v="0"/>
    <x v="14"/>
    <n v="918"/>
    <n v="1139.5"/>
    <n v="0"/>
    <n v="0"/>
    <s v="No"/>
    <s v="no"/>
    <n v="0"/>
    <x v="0"/>
    <n v="2"/>
    <x v="0"/>
    <n v="0"/>
    <s v="WV"/>
    <s v="415-3158"/>
    <s v="Male"/>
    <n v="74"/>
    <s v="No"/>
    <s v="Yes"/>
    <x v="0"/>
    <x v="0"/>
    <s v="Yes"/>
    <x v="2"/>
    <x v="2"/>
    <n v="50"/>
    <n v="3546"/>
    <x v="0"/>
    <s v="0"/>
    <x v="2"/>
    <x v="0"/>
    <x v="0"/>
    <x v="1"/>
    <x v="0"/>
    <s v="&gt; 40"/>
  </r>
  <r>
    <s v="2115-POJL"/>
    <x v="0"/>
    <x v="60"/>
    <n v="169"/>
    <n v="539.70000000000005"/>
    <n v="0"/>
    <n v="0"/>
    <s v="No"/>
    <s v="no"/>
    <n v="0"/>
    <x v="0"/>
    <n v="10"/>
    <x v="0"/>
    <n v="0"/>
    <s v="NM"/>
    <s v="402-9304"/>
    <s v="Male"/>
    <n v="73"/>
    <s v="No"/>
    <s v="Yes"/>
    <x v="0"/>
    <x v="0"/>
    <s v="Yes"/>
    <x v="2"/>
    <x v="2"/>
    <n v="64"/>
    <n v="4293"/>
    <x v="0"/>
    <s v="0"/>
    <x v="2"/>
    <x v="0"/>
    <x v="0"/>
    <x v="0"/>
    <x v="0"/>
    <s v="&gt; 40"/>
  </r>
  <r>
    <s v="1869-MZCE"/>
    <x v="0"/>
    <x v="0"/>
    <n v="5"/>
    <n v="14"/>
    <n v="0"/>
    <n v="0"/>
    <s v="No"/>
    <s v="no"/>
    <n v="0"/>
    <x v="0"/>
    <n v="1"/>
    <x v="0"/>
    <n v="0"/>
    <s v="ME"/>
    <s v="402-5014"/>
    <s v="Male"/>
    <n v="48"/>
    <s v="No"/>
    <s v="No"/>
    <x v="0"/>
    <x v="0"/>
    <s v="No"/>
    <x v="0"/>
    <x v="1"/>
    <n v="16"/>
    <n v="16"/>
    <x v="0"/>
    <s v="0"/>
    <x v="0"/>
    <x v="0"/>
    <x v="0"/>
    <x v="1"/>
    <x v="0"/>
    <s v="&lt; 10"/>
  </r>
  <r>
    <s v="6831-UXIO"/>
    <x v="0"/>
    <x v="43"/>
    <n v="7"/>
    <n v="14.2"/>
    <n v="0"/>
    <n v="0"/>
    <s v="No"/>
    <s v="no"/>
    <n v="0"/>
    <x v="2"/>
    <n v="4"/>
    <x v="0"/>
    <n v="0"/>
    <s v="FL"/>
    <s v="399-8846"/>
    <s v="Male"/>
    <n v="51"/>
    <s v="No"/>
    <s v="No"/>
    <x v="0"/>
    <x v="0"/>
    <s v="No"/>
    <x v="0"/>
    <x v="0"/>
    <n v="40"/>
    <n v="143"/>
    <x v="0"/>
    <s v="0"/>
    <x v="0"/>
    <x v="0"/>
    <x v="0"/>
    <x v="0"/>
    <x v="0"/>
    <s v="&lt; 10"/>
  </r>
  <r>
    <s v="4927-XZUB"/>
    <x v="0"/>
    <x v="55"/>
    <n v="24"/>
    <n v="48.1"/>
    <n v="0"/>
    <n v="0"/>
    <s v="No"/>
    <s v="no"/>
    <n v="0"/>
    <x v="2"/>
    <n v="8"/>
    <x v="0"/>
    <n v="0"/>
    <s v="IN"/>
    <s v="348-7224"/>
    <s v="Female"/>
    <n v="30"/>
    <s v="No"/>
    <s v="No"/>
    <x v="0"/>
    <x v="0"/>
    <s v="No"/>
    <x v="0"/>
    <x v="0"/>
    <n v="47"/>
    <n v="562"/>
    <x v="0"/>
    <s v="0"/>
    <x v="1"/>
    <x v="0"/>
    <x v="0"/>
    <x v="0"/>
    <x v="0"/>
    <s v="10 - 40"/>
  </r>
  <r>
    <s v="5032-TUDU"/>
    <x v="0"/>
    <x v="56"/>
    <n v="70"/>
    <n v="232.1"/>
    <n v="0"/>
    <n v="0"/>
    <s v="No"/>
    <s v="no"/>
    <n v="0"/>
    <x v="1"/>
    <n v="0"/>
    <x v="1"/>
    <n v="0"/>
    <s v="WI"/>
    <s v="336-2190"/>
    <s v="Female"/>
    <n v="27"/>
    <s v="Yes"/>
    <s v="No"/>
    <x v="0"/>
    <x v="0"/>
    <s v="No"/>
    <x v="1"/>
    <x v="2"/>
    <n v="13"/>
    <n v="344"/>
    <x v="0"/>
    <s v="0"/>
    <x v="1"/>
    <x v="0"/>
    <x v="0"/>
    <x v="1"/>
    <x v="0"/>
    <s v="10 - 40"/>
  </r>
  <r>
    <s v="0682-MMME"/>
    <x v="0"/>
    <x v="7"/>
    <n v="106"/>
    <n v="325.39999999999998"/>
    <n v="75"/>
    <n v="340"/>
    <s v="Yes"/>
    <s v="yes"/>
    <n v="0"/>
    <x v="1"/>
    <n v="3"/>
    <x v="0"/>
    <n v="0"/>
    <s v="MA"/>
    <s v="376-4705"/>
    <s v="Male"/>
    <n v="47"/>
    <s v="No"/>
    <s v="No"/>
    <x v="0"/>
    <x v="0"/>
    <s v="No"/>
    <x v="0"/>
    <x v="0"/>
    <n v="51"/>
    <n v="1279"/>
    <x v="0"/>
    <s v="0"/>
    <x v="0"/>
    <x v="0"/>
    <x v="0"/>
    <x v="0"/>
    <x v="0"/>
    <s v="10 - 40"/>
  </r>
  <r>
    <s v="7537-KYUQ"/>
    <x v="0"/>
    <x v="47"/>
    <n v="331"/>
    <n v="718.9"/>
    <n v="0"/>
    <n v="0"/>
    <s v="No"/>
    <s v="no"/>
    <n v="0"/>
    <x v="2"/>
    <n v="15"/>
    <x v="0"/>
    <n v="0"/>
    <s v="TX"/>
    <s v="348-8464"/>
    <s v="Male"/>
    <n v="34"/>
    <s v="No"/>
    <s v="No"/>
    <x v="0"/>
    <x v="0"/>
    <s v="Yes"/>
    <x v="2"/>
    <x v="0"/>
    <n v="69"/>
    <n v="3804"/>
    <x v="0"/>
    <s v="0"/>
    <x v="0"/>
    <x v="0"/>
    <x v="0"/>
    <x v="0"/>
    <x v="0"/>
    <s v="&gt; 40"/>
  </r>
  <r>
    <s v="0341-NKBO"/>
    <x v="0"/>
    <x v="26"/>
    <n v="320"/>
    <n v="945.2"/>
    <n v="0"/>
    <n v="0"/>
    <s v="No"/>
    <s v="no"/>
    <n v="0"/>
    <x v="2"/>
    <n v="0"/>
    <x v="1"/>
    <n v="0"/>
    <s v="WY"/>
    <s v="366-1084"/>
    <s v="Female"/>
    <n v="27"/>
    <s v="Yes"/>
    <s v="No"/>
    <x v="0"/>
    <x v="0"/>
    <s v="No"/>
    <x v="2"/>
    <x v="2"/>
    <n v="11"/>
    <n v="684"/>
    <x v="0"/>
    <s v="0"/>
    <x v="1"/>
    <x v="0"/>
    <x v="0"/>
    <x v="1"/>
    <x v="0"/>
    <s v="&gt; 40"/>
  </r>
  <r>
    <s v="5980-EPXI"/>
    <x v="0"/>
    <x v="18"/>
    <n v="24"/>
    <n v="78.5"/>
    <n v="0"/>
    <n v="0"/>
    <s v="No"/>
    <s v="no"/>
    <n v="0"/>
    <x v="1"/>
    <n v="0"/>
    <x v="1"/>
    <n v="0"/>
    <s v="NV"/>
    <s v="368-5628"/>
    <s v="Male"/>
    <n v="60"/>
    <s v="No"/>
    <s v="No"/>
    <x v="0"/>
    <x v="0"/>
    <s v="No"/>
    <x v="1"/>
    <x v="2"/>
    <n v="13"/>
    <n v="246"/>
    <x v="0"/>
    <s v="0"/>
    <x v="0"/>
    <x v="0"/>
    <x v="0"/>
    <x v="1"/>
    <x v="0"/>
    <s v="10 - 40"/>
  </r>
  <r>
    <s v="4268-VPGG"/>
    <x v="0"/>
    <x v="11"/>
    <n v="69"/>
    <n v="170.2"/>
    <n v="0"/>
    <n v="0"/>
    <s v="No"/>
    <s v="no"/>
    <n v="0"/>
    <x v="2"/>
    <n v="6"/>
    <x v="0"/>
    <n v="0"/>
    <s v="AR"/>
    <s v="353-2557"/>
    <s v="Male"/>
    <n v="60"/>
    <s v="No"/>
    <s v="No"/>
    <x v="0"/>
    <x v="0"/>
    <s v="Yes"/>
    <x v="0"/>
    <x v="0"/>
    <n v="45"/>
    <n v="965"/>
    <x v="0"/>
    <s v="0"/>
    <x v="0"/>
    <x v="0"/>
    <x v="0"/>
    <x v="0"/>
    <x v="0"/>
    <s v="10 - 40"/>
  </r>
  <r>
    <s v="3348-SKKJ"/>
    <x v="0"/>
    <x v="20"/>
    <n v="97"/>
    <n v="182.7"/>
    <n v="0"/>
    <n v="0"/>
    <s v="No"/>
    <s v="no"/>
    <n v="0"/>
    <x v="0"/>
    <n v="21"/>
    <x v="0"/>
    <n v="0"/>
    <s v="KS"/>
    <s v="354-6942"/>
    <s v="Male"/>
    <n v="23"/>
    <s v="Yes"/>
    <s v="No"/>
    <x v="0"/>
    <x v="0"/>
    <s v="No"/>
    <x v="0"/>
    <x v="0"/>
    <n v="28"/>
    <n v="371"/>
    <x v="0"/>
    <s v="0"/>
    <x v="1"/>
    <x v="0"/>
    <x v="0"/>
    <x v="0"/>
    <x v="0"/>
    <s v="10 - 40"/>
  </r>
  <r>
    <s v="8720-IUCN"/>
    <x v="0"/>
    <x v="39"/>
    <n v="84"/>
    <n v="209"/>
    <n v="0"/>
    <n v="0"/>
    <s v="No"/>
    <s v="no"/>
    <n v="0"/>
    <x v="0"/>
    <n v="3"/>
    <x v="0"/>
    <n v="0"/>
    <s v="NY"/>
    <s v="377-9829"/>
    <s v="Female"/>
    <n v="59"/>
    <s v="No"/>
    <s v="No"/>
    <x v="0"/>
    <x v="0"/>
    <s v="No"/>
    <x v="1"/>
    <x v="0"/>
    <n v="30"/>
    <n v="899"/>
    <x v="0"/>
    <s v="0"/>
    <x v="0"/>
    <x v="0"/>
    <x v="0"/>
    <x v="0"/>
    <x v="0"/>
    <s v="10 - 40"/>
  </r>
  <r>
    <s v="6571-RPID"/>
    <x v="0"/>
    <x v="32"/>
    <n v="72"/>
    <n v="165.5"/>
    <n v="22"/>
    <n v="125.4"/>
    <s v="Yes"/>
    <s v="yes"/>
    <n v="0"/>
    <x v="1"/>
    <n v="6"/>
    <x v="0"/>
    <n v="0"/>
    <s v="MI"/>
    <s v="348-4660"/>
    <s v="Female"/>
    <n v="41"/>
    <s v="No"/>
    <s v="No"/>
    <x v="0"/>
    <x v="0"/>
    <s v="No"/>
    <x v="0"/>
    <x v="0"/>
    <n v="41"/>
    <n v="449"/>
    <x v="0"/>
    <s v="0"/>
    <x v="0"/>
    <x v="0"/>
    <x v="0"/>
    <x v="0"/>
    <x v="0"/>
    <s v="10 - 40"/>
  </r>
  <r>
    <s v="6069-HDMO"/>
    <x v="0"/>
    <x v="40"/>
    <n v="86"/>
    <n v="270.10000000000002"/>
    <n v="0"/>
    <n v="0"/>
    <s v="No"/>
    <s v="no"/>
    <n v="0"/>
    <x v="2"/>
    <n v="6"/>
    <x v="1"/>
    <n v="23"/>
    <s v="HI"/>
    <s v="333-4492"/>
    <s v="Male"/>
    <n v="72"/>
    <s v="No"/>
    <s v="Yes"/>
    <x v="0"/>
    <x v="0"/>
    <s v="Yes"/>
    <x v="2"/>
    <x v="2"/>
    <n v="77"/>
    <n v="5182"/>
    <x v="0"/>
    <s v="0"/>
    <x v="2"/>
    <x v="0"/>
    <x v="0"/>
    <x v="0"/>
    <x v="0"/>
    <s v="&gt; 40"/>
  </r>
  <r>
    <s v="7880-HEZC"/>
    <x v="0"/>
    <x v="12"/>
    <n v="174"/>
    <n v="475.4"/>
    <n v="0"/>
    <n v="0"/>
    <s v="No"/>
    <s v="no"/>
    <n v="0"/>
    <x v="2"/>
    <n v="16"/>
    <x v="0"/>
    <n v="0"/>
    <s v="PA"/>
    <s v="405-9573"/>
    <s v="Female"/>
    <n v="29"/>
    <s v="Yes"/>
    <s v="No"/>
    <x v="0"/>
    <x v="0"/>
    <s v="Yes"/>
    <x v="0"/>
    <x v="0"/>
    <n v="39"/>
    <n v="2330"/>
    <x v="0"/>
    <s v="0"/>
    <x v="1"/>
    <x v="0"/>
    <x v="0"/>
    <x v="0"/>
    <x v="0"/>
    <s v="&gt; 40"/>
  </r>
  <r>
    <s v="2189-XVGA"/>
    <x v="0"/>
    <x v="0"/>
    <n v="5"/>
    <n v="12"/>
    <n v="0"/>
    <n v="0"/>
    <s v="No"/>
    <s v="no"/>
    <n v="0"/>
    <x v="0"/>
    <n v="0"/>
    <x v="1"/>
    <n v="0"/>
    <s v="DE"/>
    <s v="346-5053"/>
    <s v="Male"/>
    <n v="31"/>
    <s v="No"/>
    <s v="No"/>
    <x v="0"/>
    <x v="0"/>
    <s v="No"/>
    <x v="0"/>
    <x v="1"/>
    <n v="7"/>
    <n v="7"/>
    <x v="0"/>
    <s v="0"/>
    <x v="0"/>
    <x v="0"/>
    <x v="0"/>
    <x v="1"/>
    <x v="0"/>
    <s v="&lt; 10"/>
  </r>
  <r>
    <s v="0554-IEYJ"/>
    <x v="0"/>
    <x v="28"/>
    <n v="263"/>
    <n v="506"/>
    <n v="144"/>
    <n v="230.4"/>
    <s v="Yes"/>
    <s v="yes"/>
    <n v="0"/>
    <x v="1"/>
    <n v="0"/>
    <x v="1"/>
    <n v="0"/>
    <s v="AR"/>
    <s v="411-8956"/>
    <s v="Female"/>
    <n v="58"/>
    <s v="No"/>
    <s v="No"/>
    <x v="0"/>
    <x v="0"/>
    <s v="No"/>
    <x v="1"/>
    <x v="0"/>
    <n v="10"/>
    <n v="359"/>
    <x v="0"/>
    <s v="0"/>
    <x v="0"/>
    <x v="0"/>
    <x v="0"/>
    <x v="1"/>
    <x v="0"/>
    <s v="10 - 40"/>
  </r>
  <r>
    <s v="6603-UQYP"/>
    <x v="0"/>
    <x v="20"/>
    <n v="79"/>
    <n v="203.5"/>
    <n v="0"/>
    <n v="0"/>
    <s v="No"/>
    <s v="no"/>
    <n v="0"/>
    <x v="0"/>
    <n v="0"/>
    <x v="1"/>
    <n v="0"/>
    <s v="SD"/>
    <s v="390-3761"/>
    <s v="Male"/>
    <n v="33"/>
    <s v="No"/>
    <s v="No"/>
    <x v="0"/>
    <x v="0"/>
    <s v="No"/>
    <x v="1"/>
    <x v="0"/>
    <n v="9"/>
    <n v="110"/>
    <x v="0"/>
    <s v="0"/>
    <x v="0"/>
    <x v="0"/>
    <x v="0"/>
    <x v="1"/>
    <x v="0"/>
    <s v="10 - 40"/>
  </r>
  <r>
    <s v="6776-RURY"/>
    <x v="0"/>
    <x v="36"/>
    <n v="108"/>
    <n v="209.8"/>
    <n v="0"/>
    <n v="0"/>
    <s v="No"/>
    <s v="no"/>
    <n v="0"/>
    <x v="0"/>
    <n v="0"/>
    <x v="1"/>
    <n v="0"/>
    <s v="CT"/>
    <s v="377-3876"/>
    <s v="Male"/>
    <n v="42"/>
    <s v="No"/>
    <s v="No"/>
    <x v="0"/>
    <x v="0"/>
    <s v="No"/>
    <x v="2"/>
    <x v="0"/>
    <n v="17"/>
    <n v="706"/>
    <x v="0"/>
    <s v="0"/>
    <x v="0"/>
    <x v="0"/>
    <x v="0"/>
    <x v="1"/>
    <x v="0"/>
    <s v="&gt; 40"/>
  </r>
  <r>
    <s v="8009-FNBF"/>
    <x v="0"/>
    <x v="68"/>
    <n v="30"/>
    <n v="66"/>
    <n v="0"/>
    <n v="0"/>
    <s v="No"/>
    <s v="no"/>
    <n v="0"/>
    <x v="0"/>
    <n v="13"/>
    <x v="1"/>
    <n v="4"/>
    <s v="CT"/>
    <s v="345-2476"/>
    <s v="Female"/>
    <n v="21"/>
    <s v="Yes"/>
    <s v="No"/>
    <x v="0"/>
    <x v="0"/>
    <s v="Yes"/>
    <x v="2"/>
    <x v="1"/>
    <n v="26"/>
    <n v="146"/>
    <x v="0"/>
    <s v="0"/>
    <x v="1"/>
    <x v="0"/>
    <x v="0"/>
    <x v="0"/>
    <x v="0"/>
    <s v="&lt; 10"/>
  </r>
  <r>
    <s v="4037-MYSY"/>
    <x v="0"/>
    <x v="63"/>
    <n v="98"/>
    <n v="288.3"/>
    <n v="0"/>
    <n v="0"/>
    <s v="No"/>
    <s v="no"/>
    <n v="0"/>
    <x v="1"/>
    <n v="7"/>
    <x v="0"/>
    <n v="0"/>
    <s v="MA"/>
    <s v="337-7879"/>
    <s v="Male"/>
    <n v="49"/>
    <s v="No"/>
    <s v="No"/>
    <x v="0"/>
    <x v="0"/>
    <s v="Yes"/>
    <x v="2"/>
    <x v="0"/>
    <n v="24"/>
    <n v="1740"/>
    <x v="0"/>
    <s v="0"/>
    <x v="0"/>
    <x v="0"/>
    <x v="0"/>
    <x v="0"/>
    <x v="0"/>
    <s v="&gt; 40"/>
  </r>
  <r>
    <s v="4455-EHTG"/>
    <x v="0"/>
    <x v="68"/>
    <n v="11"/>
    <n v="36.5"/>
    <n v="0"/>
    <n v="0"/>
    <s v="No"/>
    <s v="no"/>
    <n v="0"/>
    <x v="2"/>
    <n v="5"/>
    <x v="0"/>
    <n v="0"/>
    <s v="AK"/>
    <s v="346-8863"/>
    <s v="Female"/>
    <n v="69"/>
    <s v="No"/>
    <s v="Yes"/>
    <x v="0"/>
    <x v="0"/>
    <s v="No"/>
    <x v="2"/>
    <x v="0"/>
    <n v="25"/>
    <n v="151"/>
    <x v="0"/>
    <s v="0"/>
    <x v="2"/>
    <x v="0"/>
    <x v="0"/>
    <x v="0"/>
    <x v="0"/>
    <s v="&lt; 10"/>
  </r>
  <r>
    <s v="1220-GRMF"/>
    <x v="0"/>
    <x v="52"/>
    <n v="68"/>
    <n v="154"/>
    <n v="0"/>
    <n v="0"/>
    <s v="No"/>
    <s v="no"/>
    <n v="0"/>
    <x v="0"/>
    <n v="5"/>
    <x v="0"/>
    <n v="0"/>
    <s v="MN"/>
    <s v="340-8177"/>
    <s v="Female"/>
    <n v="53"/>
    <s v="No"/>
    <s v="No"/>
    <x v="0"/>
    <x v="0"/>
    <s v="Yes"/>
    <x v="1"/>
    <x v="0"/>
    <n v="40"/>
    <n v="889"/>
    <x v="0"/>
    <s v="0"/>
    <x v="0"/>
    <x v="0"/>
    <x v="0"/>
    <x v="0"/>
    <x v="0"/>
    <s v="10 - 40"/>
  </r>
  <r>
    <s v="6973-FAEJ"/>
    <x v="0"/>
    <x v="2"/>
    <n v="250"/>
    <n v="484.9"/>
    <n v="0"/>
    <n v="0"/>
    <s v="No"/>
    <s v="no"/>
    <n v="0"/>
    <x v="0"/>
    <n v="6"/>
    <x v="1"/>
    <n v="55"/>
    <s v="SC"/>
    <s v="402-9173"/>
    <s v="Female"/>
    <n v="41"/>
    <s v="No"/>
    <s v="No"/>
    <x v="0"/>
    <x v="0"/>
    <s v="No"/>
    <x v="1"/>
    <x v="0"/>
    <n v="21"/>
    <n v="936"/>
    <x v="0"/>
    <s v="0"/>
    <x v="0"/>
    <x v="0"/>
    <x v="0"/>
    <x v="0"/>
    <x v="0"/>
    <s v="&gt; 40"/>
  </r>
  <r>
    <s v="7767-FDII"/>
    <x v="0"/>
    <x v="31"/>
    <n v="187"/>
    <n v="444.8"/>
    <n v="0"/>
    <n v="0"/>
    <s v="No"/>
    <s v="no"/>
    <n v="0"/>
    <x v="0"/>
    <n v="1"/>
    <x v="0"/>
    <n v="0"/>
    <s v="WY"/>
    <s v="394-8861"/>
    <s v="Male"/>
    <n v="83"/>
    <s v="No"/>
    <s v="Yes"/>
    <x v="0"/>
    <x v="0"/>
    <s v="Yes"/>
    <x v="2"/>
    <x v="0"/>
    <n v="52"/>
    <n v="1644"/>
    <x v="0"/>
    <s v="0"/>
    <x v="2"/>
    <x v="0"/>
    <x v="0"/>
    <x v="1"/>
    <x v="0"/>
    <s v="10 - 40"/>
  </r>
  <r>
    <s v="5683-DTIG"/>
    <x v="1"/>
    <x v="45"/>
    <n v="110"/>
    <n v="261"/>
    <n v="0"/>
    <n v="0"/>
    <s v="No"/>
    <s v="no"/>
    <n v="0"/>
    <x v="1"/>
    <n v="5"/>
    <x v="0"/>
    <n v="0"/>
    <s v="CA"/>
    <s v="358-4036"/>
    <s v="Male"/>
    <n v="55"/>
    <s v="No"/>
    <s v="No"/>
    <x v="0"/>
    <x v="0"/>
    <s v="Yes"/>
    <x v="2"/>
    <x v="2"/>
    <n v="37"/>
    <n v="1923"/>
    <x v="0"/>
    <s v="0"/>
    <x v="0"/>
    <x v="1"/>
    <x v="1"/>
    <x v="0"/>
    <x v="1"/>
    <s v="&gt; 40"/>
  </r>
  <r>
    <s v="4458-JTXU"/>
    <x v="0"/>
    <x v="44"/>
    <n v="229"/>
    <n v="496.1"/>
    <n v="0"/>
    <n v="0"/>
    <s v="No"/>
    <s v="no"/>
    <n v="0"/>
    <x v="1"/>
    <n v="3"/>
    <x v="0"/>
    <n v="0"/>
    <s v="KS"/>
    <s v="392-4680"/>
    <s v="Male"/>
    <n v="46"/>
    <s v="No"/>
    <s v="No"/>
    <x v="0"/>
    <x v="0"/>
    <s v="No"/>
    <x v="1"/>
    <x v="0"/>
    <n v="31"/>
    <n v="958"/>
    <x v="0"/>
    <s v="0"/>
    <x v="0"/>
    <x v="0"/>
    <x v="0"/>
    <x v="0"/>
    <x v="0"/>
    <s v="10 - 40"/>
  </r>
  <r>
    <s v="7800-OJDY"/>
    <x v="0"/>
    <x v="65"/>
    <n v="305"/>
    <n v="687.1"/>
    <n v="0"/>
    <n v="0"/>
    <s v="No"/>
    <s v="no"/>
    <n v="0"/>
    <x v="2"/>
    <n v="0"/>
    <x v="0"/>
    <n v="0"/>
    <s v="OK"/>
    <s v="371-5811"/>
    <s v="Male"/>
    <n v="34"/>
    <s v="No"/>
    <s v="No"/>
    <x v="0"/>
    <x v="0"/>
    <s v="No"/>
    <x v="0"/>
    <x v="2"/>
    <n v="20"/>
    <n v="999"/>
    <x v="0"/>
    <s v="0"/>
    <x v="0"/>
    <x v="0"/>
    <x v="0"/>
    <x v="1"/>
    <x v="0"/>
    <s v="&gt; 40"/>
  </r>
  <r>
    <s v="8480-PQGG"/>
    <x v="0"/>
    <x v="37"/>
    <n v="25"/>
    <n v="60"/>
    <n v="0"/>
    <n v="0"/>
    <s v="No"/>
    <s v="no"/>
    <n v="0"/>
    <x v="2"/>
    <n v="5"/>
    <x v="0"/>
    <n v="0"/>
    <s v="MA"/>
    <s v="411-6598"/>
    <s v="Male"/>
    <n v="71"/>
    <s v="No"/>
    <s v="Yes"/>
    <x v="0"/>
    <x v="0"/>
    <s v="Yes"/>
    <x v="2"/>
    <x v="2"/>
    <n v="20"/>
    <n v="170"/>
    <x v="0"/>
    <s v="0"/>
    <x v="2"/>
    <x v="0"/>
    <x v="0"/>
    <x v="0"/>
    <x v="0"/>
    <s v="&lt; 10"/>
  </r>
  <r>
    <s v="1185-OYLO"/>
    <x v="0"/>
    <x v="65"/>
    <n v="323"/>
    <n v="728.1"/>
    <n v="0"/>
    <n v="0"/>
    <s v="No"/>
    <s v="no"/>
    <n v="0"/>
    <x v="2"/>
    <n v="7"/>
    <x v="0"/>
    <n v="0"/>
    <s v="UT"/>
    <s v="355-9356"/>
    <s v="Male"/>
    <n v="22"/>
    <s v="Yes"/>
    <s v="No"/>
    <x v="0"/>
    <x v="0"/>
    <s v="No"/>
    <x v="2"/>
    <x v="2"/>
    <n v="26"/>
    <n v="1239"/>
    <x v="0"/>
    <s v="0"/>
    <x v="1"/>
    <x v="0"/>
    <x v="0"/>
    <x v="0"/>
    <x v="0"/>
    <s v="&gt; 40"/>
  </r>
  <r>
    <s v="5672-EZBA"/>
    <x v="0"/>
    <x v="63"/>
    <n v="325"/>
    <n v="795.6"/>
    <n v="0"/>
    <n v="0"/>
    <s v="No"/>
    <s v="no"/>
    <n v="0"/>
    <x v="1"/>
    <n v="14"/>
    <x v="0"/>
    <n v="0"/>
    <s v="MN"/>
    <s v="406-4720"/>
    <s v="Female"/>
    <n v="26"/>
    <s v="Yes"/>
    <s v="No"/>
    <x v="0"/>
    <x v="0"/>
    <s v="Yes"/>
    <x v="2"/>
    <x v="2"/>
    <n v="40"/>
    <n v="2902"/>
    <x v="0"/>
    <s v="0"/>
    <x v="1"/>
    <x v="0"/>
    <x v="0"/>
    <x v="0"/>
    <x v="0"/>
    <s v="&gt; 40"/>
  </r>
  <r>
    <s v="5296-KEGJ"/>
    <x v="0"/>
    <x v="45"/>
    <n v="58"/>
    <n v="207.9"/>
    <n v="0"/>
    <n v="0"/>
    <s v="No"/>
    <s v="no"/>
    <n v="0"/>
    <x v="2"/>
    <n v="6"/>
    <x v="0"/>
    <n v="0"/>
    <s v="KY"/>
    <s v="388-9464"/>
    <s v="Male"/>
    <n v="53"/>
    <s v="No"/>
    <s v="No"/>
    <x v="0"/>
    <x v="0"/>
    <s v="Yes"/>
    <x v="0"/>
    <x v="2"/>
    <n v="37"/>
    <n v="1912"/>
    <x v="0"/>
    <s v="0"/>
    <x v="0"/>
    <x v="0"/>
    <x v="0"/>
    <x v="0"/>
    <x v="0"/>
    <s v="&gt; 40"/>
  </r>
  <r>
    <s v="9575-RJOI"/>
    <x v="0"/>
    <x v="14"/>
    <n v="353"/>
    <n v="987.6"/>
    <n v="0"/>
    <n v="0"/>
    <s v="No"/>
    <s v="no"/>
    <n v="0"/>
    <x v="1"/>
    <n v="7"/>
    <x v="0"/>
    <n v="0"/>
    <s v="IN"/>
    <s v="391-1499"/>
    <s v="Female"/>
    <n v="53"/>
    <s v="No"/>
    <s v="No"/>
    <x v="0"/>
    <x v="0"/>
    <s v="Yes"/>
    <x v="2"/>
    <x v="0"/>
    <n v="65"/>
    <n v="4599"/>
    <x v="0"/>
    <s v="0"/>
    <x v="0"/>
    <x v="0"/>
    <x v="0"/>
    <x v="0"/>
    <x v="0"/>
    <s v="&gt; 40"/>
  </r>
  <r>
    <s v="0512-AFWB"/>
    <x v="0"/>
    <x v="0"/>
    <n v="2"/>
    <n v="4"/>
    <n v="0"/>
    <n v="0"/>
    <s v="No"/>
    <s v="no"/>
    <n v="0"/>
    <x v="2"/>
    <n v="5"/>
    <x v="1"/>
    <n v="6"/>
    <s v="CO"/>
    <s v="386-8690"/>
    <s v="Male"/>
    <n v="49"/>
    <s v="No"/>
    <s v="No"/>
    <x v="0"/>
    <x v="0"/>
    <s v="No"/>
    <x v="0"/>
    <x v="0"/>
    <n v="36"/>
    <n v="36"/>
    <x v="0"/>
    <s v="0"/>
    <x v="0"/>
    <x v="0"/>
    <x v="0"/>
    <x v="0"/>
    <x v="0"/>
    <s v="&lt; 10"/>
  </r>
  <r>
    <s v="8077-GHOM"/>
    <x v="0"/>
    <x v="47"/>
    <n v="317"/>
    <n v="720.1"/>
    <n v="0"/>
    <n v="0"/>
    <s v="No"/>
    <s v="no"/>
    <n v="0"/>
    <x v="1"/>
    <n v="5"/>
    <x v="0"/>
    <n v="0"/>
    <s v="UT"/>
    <s v="418-3181"/>
    <s v="Male"/>
    <n v="69"/>
    <s v="No"/>
    <s v="Yes"/>
    <x v="0"/>
    <x v="0"/>
    <s v="Yes"/>
    <x v="2"/>
    <x v="0"/>
    <n v="44"/>
    <n v="2452"/>
    <x v="0"/>
    <s v="0"/>
    <x v="2"/>
    <x v="0"/>
    <x v="0"/>
    <x v="0"/>
    <x v="0"/>
    <s v="&gt; 40"/>
  </r>
  <r>
    <s v="6322-QQSN"/>
    <x v="0"/>
    <x v="8"/>
    <n v="127"/>
    <n v="421.3"/>
    <n v="0"/>
    <n v="0"/>
    <s v="No"/>
    <s v="no"/>
    <n v="0"/>
    <x v="1"/>
    <n v="1"/>
    <x v="0"/>
    <n v="0"/>
    <s v="DC"/>
    <s v="353-2763"/>
    <s v="Male"/>
    <n v="42"/>
    <s v="No"/>
    <s v="No"/>
    <x v="0"/>
    <x v="0"/>
    <s v="Yes"/>
    <x v="2"/>
    <x v="0"/>
    <n v="48"/>
    <n v="3383"/>
    <x v="0"/>
    <s v="0"/>
    <x v="0"/>
    <x v="0"/>
    <x v="0"/>
    <x v="1"/>
    <x v="0"/>
    <s v="&gt; 40"/>
  </r>
  <r>
    <s v="2358-PDPV"/>
    <x v="0"/>
    <x v="46"/>
    <n v="118"/>
    <n v="360.2"/>
    <n v="0"/>
    <n v="0"/>
    <s v="No"/>
    <s v="no"/>
    <n v="0"/>
    <x v="0"/>
    <n v="6"/>
    <x v="0"/>
    <n v="0"/>
    <s v="OK"/>
    <s v="358-7165"/>
    <s v="Male"/>
    <n v="41"/>
    <s v="No"/>
    <s v="No"/>
    <x v="0"/>
    <x v="0"/>
    <s v="Yes"/>
    <x v="0"/>
    <x v="2"/>
    <n v="68"/>
    <n v="2706"/>
    <x v="0"/>
    <s v="0"/>
    <x v="0"/>
    <x v="0"/>
    <x v="0"/>
    <x v="0"/>
    <x v="0"/>
    <s v="10 - 40"/>
  </r>
  <r>
    <s v="1949-USEG"/>
    <x v="0"/>
    <x v="45"/>
    <n v="181"/>
    <n v="361.1"/>
    <n v="0"/>
    <n v="0"/>
    <s v="No"/>
    <s v="no"/>
    <n v="0"/>
    <x v="0"/>
    <n v="9"/>
    <x v="0"/>
    <n v="0"/>
    <s v="NE"/>
    <s v="338-9044"/>
    <s v="Male"/>
    <n v="43"/>
    <s v="No"/>
    <s v="No"/>
    <x v="0"/>
    <x v="0"/>
    <s v="No"/>
    <x v="1"/>
    <x v="0"/>
    <n v="64"/>
    <n v="3310"/>
    <x v="0"/>
    <s v="0"/>
    <x v="0"/>
    <x v="0"/>
    <x v="0"/>
    <x v="0"/>
    <x v="0"/>
    <s v="&gt; 40"/>
  </r>
  <r>
    <s v="8302-REXC"/>
    <x v="0"/>
    <x v="16"/>
    <n v="364"/>
    <n v="1089.5"/>
    <n v="0"/>
    <n v="0"/>
    <s v="No"/>
    <s v="no"/>
    <n v="0"/>
    <x v="0"/>
    <n v="1"/>
    <x v="0"/>
    <n v="0"/>
    <s v="SC"/>
    <s v="408-5601"/>
    <s v="Male"/>
    <n v="46"/>
    <s v="No"/>
    <s v="No"/>
    <x v="0"/>
    <x v="0"/>
    <s v="Yes"/>
    <x v="2"/>
    <x v="2"/>
    <n v="39"/>
    <n v="2811"/>
    <x v="0"/>
    <s v="0"/>
    <x v="0"/>
    <x v="0"/>
    <x v="0"/>
    <x v="1"/>
    <x v="0"/>
    <s v="&gt; 40"/>
  </r>
  <r>
    <s v="7678-JONZ"/>
    <x v="0"/>
    <x v="72"/>
    <n v="98"/>
    <n v="272.8"/>
    <n v="135"/>
    <n v="450"/>
    <s v="Yes"/>
    <s v="yes"/>
    <n v="0"/>
    <x v="2"/>
    <n v="0"/>
    <x v="1"/>
    <n v="0"/>
    <s v="GA"/>
    <s v="328-5188"/>
    <s v="Male"/>
    <n v="49"/>
    <s v="No"/>
    <s v="No"/>
    <x v="0"/>
    <x v="0"/>
    <s v="No"/>
    <x v="2"/>
    <x v="0"/>
    <n v="9"/>
    <n v="431"/>
    <x v="0"/>
    <s v="0"/>
    <x v="0"/>
    <x v="0"/>
    <x v="0"/>
    <x v="1"/>
    <x v="0"/>
    <s v="&gt; 40"/>
  </r>
  <r>
    <s v="0836-JUGJ"/>
    <x v="0"/>
    <x v="46"/>
    <n v="171"/>
    <n v="395.9"/>
    <n v="0"/>
    <n v="0"/>
    <s v="No"/>
    <s v="no"/>
    <n v="0"/>
    <x v="2"/>
    <n v="0"/>
    <x v="1"/>
    <n v="0"/>
    <s v="KS"/>
    <s v="329-4474"/>
    <s v="Male"/>
    <n v="29"/>
    <s v="Yes"/>
    <s v="No"/>
    <x v="0"/>
    <x v="0"/>
    <s v="No"/>
    <x v="2"/>
    <x v="2"/>
    <n v="16"/>
    <n v="622"/>
    <x v="0"/>
    <s v="0"/>
    <x v="1"/>
    <x v="0"/>
    <x v="0"/>
    <x v="1"/>
    <x v="0"/>
    <s v="10 - 40"/>
  </r>
  <r>
    <s v="7513-YGXP"/>
    <x v="0"/>
    <x v="55"/>
    <n v="57"/>
    <n v="118.9"/>
    <n v="0"/>
    <n v="0"/>
    <s v="No"/>
    <s v="no"/>
    <n v="0"/>
    <x v="2"/>
    <n v="2"/>
    <x v="0"/>
    <n v="0"/>
    <s v="PA"/>
    <s v="357-4573"/>
    <s v="Male"/>
    <n v="44"/>
    <s v="No"/>
    <s v="No"/>
    <x v="0"/>
    <x v="0"/>
    <s v="No"/>
    <x v="0"/>
    <x v="0"/>
    <n v="33"/>
    <n v="394"/>
    <x v="0"/>
    <s v="0"/>
    <x v="0"/>
    <x v="0"/>
    <x v="0"/>
    <x v="1"/>
    <x v="0"/>
    <s v="10 - 40"/>
  </r>
  <r>
    <s v="8827-OIVO"/>
    <x v="0"/>
    <x v="37"/>
    <n v="27"/>
    <n v="78.8"/>
    <n v="0"/>
    <n v="0"/>
    <s v="No"/>
    <s v="no"/>
    <n v="0"/>
    <x v="2"/>
    <n v="3"/>
    <x v="0"/>
    <n v="0"/>
    <s v="UT"/>
    <s v="341-7112"/>
    <s v="Male"/>
    <n v="62"/>
    <s v="No"/>
    <s v="No"/>
    <x v="0"/>
    <x v="0"/>
    <s v="No"/>
    <x v="0"/>
    <x v="0"/>
    <n v="43"/>
    <n v="377"/>
    <x v="0"/>
    <s v="0"/>
    <x v="0"/>
    <x v="0"/>
    <x v="0"/>
    <x v="0"/>
    <x v="0"/>
    <s v="&lt; 10"/>
  </r>
  <r>
    <s v="9794-SSZD"/>
    <x v="0"/>
    <x v="54"/>
    <n v="116"/>
    <n v="217.9"/>
    <n v="270"/>
    <n v="540"/>
    <s v="Yes"/>
    <s v="yes"/>
    <n v="0"/>
    <x v="2"/>
    <n v="4"/>
    <x v="0"/>
    <n v="0"/>
    <s v="MN"/>
    <s v="374-9531"/>
    <s v="Female"/>
    <n v="31"/>
    <s v="No"/>
    <s v="No"/>
    <x v="0"/>
    <x v="0"/>
    <s v="Yes"/>
    <x v="1"/>
    <x v="2"/>
    <n v="36"/>
    <n v="1963"/>
    <x v="0"/>
    <s v="0"/>
    <x v="0"/>
    <x v="0"/>
    <x v="0"/>
    <x v="0"/>
    <x v="0"/>
    <s v="&gt; 40"/>
  </r>
  <r>
    <s v="7644-SVJD"/>
    <x v="0"/>
    <x v="30"/>
    <n v="8"/>
    <n v="19.3"/>
    <n v="0"/>
    <n v="0"/>
    <s v="No"/>
    <s v="no"/>
    <n v="0"/>
    <x v="1"/>
    <n v="0"/>
    <x v="1"/>
    <n v="0"/>
    <s v="OH"/>
    <s v="380-4374"/>
    <s v="Male"/>
    <n v="32"/>
    <s v="No"/>
    <s v="No"/>
    <x v="0"/>
    <x v="0"/>
    <s v="No"/>
    <x v="0"/>
    <x v="0"/>
    <n v="9"/>
    <n v="26"/>
    <x v="0"/>
    <s v="0"/>
    <x v="0"/>
    <x v="0"/>
    <x v="0"/>
    <x v="1"/>
    <x v="0"/>
    <s v="&lt; 10"/>
  </r>
  <r>
    <s v="5005-LVSG"/>
    <x v="0"/>
    <x v="18"/>
    <n v="61"/>
    <n v="158.9"/>
    <n v="0"/>
    <n v="0"/>
    <s v="No"/>
    <s v="no"/>
    <n v="0"/>
    <x v="2"/>
    <n v="9"/>
    <x v="1"/>
    <n v="61"/>
    <s v="TX"/>
    <s v="380-9409"/>
    <s v="Male"/>
    <n v="44"/>
    <s v="No"/>
    <s v="No"/>
    <x v="0"/>
    <x v="0"/>
    <s v="No"/>
    <x v="1"/>
    <x v="2"/>
    <n v="23"/>
    <n v="450"/>
    <x v="0"/>
    <s v="0"/>
    <x v="0"/>
    <x v="0"/>
    <x v="0"/>
    <x v="0"/>
    <x v="0"/>
    <s v="10 - 40"/>
  </r>
  <r>
    <s v="9601-QTZN"/>
    <x v="0"/>
    <x v="38"/>
    <n v="342"/>
    <n v="763.4"/>
    <n v="0"/>
    <n v="0"/>
    <s v="No"/>
    <s v="no"/>
    <n v="0"/>
    <x v="0"/>
    <n v="0"/>
    <x v="0"/>
    <n v="0"/>
    <s v="NM"/>
    <s v="354-5764"/>
    <s v="Male"/>
    <n v="33"/>
    <s v="No"/>
    <s v="No"/>
    <x v="0"/>
    <x v="0"/>
    <s v="Yes"/>
    <x v="0"/>
    <x v="0"/>
    <n v="44"/>
    <n v="2241"/>
    <x v="0"/>
    <s v="0"/>
    <x v="0"/>
    <x v="0"/>
    <x v="0"/>
    <x v="1"/>
    <x v="0"/>
    <s v="&gt; 40"/>
  </r>
  <r>
    <s v="8623-BDJS"/>
    <x v="0"/>
    <x v="43"/>
    <n v="25"/>
    <n v="64.599999999999994"/>
    <n v="0"/>
    <n v="0"/>
    <s v="No"/>
    <s v="no"/>
    <n v="0"/>
    <x v="0"/>
    <n v="10"/>
    <x v="0"/>
    <n v="0"/>
    <s v="MI"/>
    <s v="387-6912"/>
    <s v="Female"/>
    <n v="28"/>
    <s v="Yes"/>
    <s v="No"/>
    <x v="0"/>
    <x v="0"/>
    <s v="No"/>
    <x v="0"/>
    <x v="2"/>
    <n v="43"/>
    <n v="174"/>
    <x v="0"/>
    <s v="0"/>
    <x v="1"/>
    <x v="0"/>
    <x v="0"/>
    <x v="0"/>
    <x v="0"/>
    <s v="&lt; 10"/>
  </r>
  <r>
    <s v="6744-MTWZ"/>
    <x v="0"/>
    <x v="0"/>
    <n v="4"/>
    <n v="11"/>
    <n v="0"/>
    <n v="0"/>
    <s v="No"/>
    <s v="no"/>
    <n v="0"/>
    <x v="2"/>
    <n v="0"/>
    <x v="1"/>
    <n v="0"/>
    <s v="NC"/>
    <s v="384-3413"/>
    <s v="Female"/>
    <n v="29"/>
    <s v="Yes"/>
    <s v="No"/>
    <x v="0"/>
    <x v="0"/>
    <s v="No"/>
    <x v="0"/>
    <x v="2"/>
    <n v="10"/>
    <n v="10"/>
    <x v="0"/>
    <s v="0"/>
    <x v="1"/>
    <x v="0"/>
    <x v="0"/>
    <x v="1"/>
    <x v="0"/>
    <s v="&lt; 10"/>
  </r>
  <r>
    <s v="0333-JKXT"/>
    <x v="0"/>
    <x v="55"/>
    <n v="51"/>
    <n v="108.6"/>
    <n v="0"/>
    <n v="0"/>
    <s v="No"/>
    <s v="no"/>
    <n v="0"/>
    <x v="0"/>
    <n v="1"/>
    <x v="0"/>
    <n v="0"/>
    <s v="KY"/>
    <s v="333-3010"/>
    <s v="Male"/>
    <n v="51"/>
    <s v="No"/>
    <s v="No"/>
    <x v="0"/>
    <x v="0"/>
    <s v="No"/>
    <x v="0"/>
    <x v="2"/>
    <n v="33"/>
    <n v="398"/>
    <x v="0"/>
    <s v="0"/>
    <x v="0"/>
    <x v="0"/>
    <x v="0"/>
    <x v="1"/>
    <x v="0"/>
    <s v="10 - 40"/>
  </r>
  <r>
    <s v="1834-YVMF"/>
    <x v="0"/>
    <x v="59"/>
    <n v="101"/>
    <n v="369.3"/>
    <n v="0"/>
    <n v="0"/>
    <s v="No"/>
    <s v="no"/>
    <n v="0"/>
    <x v="1"/>
    <n v="2"/>
    <x v="0"/>
    <n v="0"/>
    <s v="OR"/>
    <s v="353-3372"/>
    <s v="Male"/>
    <n v="48"/>
    <s v="No"/>
    <s v="No"/>
    <x v="0"/>
    <x v="0"/>
    <s v="No"/>
    <x v="1"/>
    <x v="0"/>
    <n v="34"/>
    <n v="783"/>
    <x v="0"/>
    <s v="0"/>
    <x v="0"/>
    <x v="0"/>
    <x v="0"/>
    <x v="1"/>
    <x v="0"/>
    <s v="10 - 40"/>
  </r>
  <r>
    <s v="6461-PUKX"/>
    <x v="0"/>
    <x v="70"/>
    <n v="41"/>
    <n v="116.1"/>
    <n v="0"/>
    <n v="0"/>
    <s v="No"/>
    <s v="no"/>
    <n v="0"/>
    <x v="2"/>
    <n v="1"/>
    <x v="0"/>
    <n v="0"/>
    <s v="WV"/>
    <s v="376-9716"/>
    <s v="Female"/>
    <n v="76"/>
    <s v="No"/>
    <s v="Yes"/>
    <x v="0"/>
    <x v="0"/>
    <s v="No"/>
    <x v="2"/>
    <x v="0"/>
    <n v="30"/>
    <n v="438"/>
    <x v="0"/>
    <s v="0"/>
    <x v="2"/>
    <x v="0"/>
    <x v="0"/>
    <x v="1"/>
    <x v="0"/>
    <s v="10 - 40"/>
  </r>
  <r>
    <s v="5876-RKVY"/>
    <x v="0"/>
    <x v="67"/>
    <n v="202"/>
    <n v="461.5"/>
    <n v="0"/>
    <n v="0"/>
    <s v="No"/>
    <s v="no"/>
    <n v="0"/>
    <x v="0"/>
    <n v="4"/>
    <x v="0"/>
    <n v="0"/>
    <s v="SC"/>
    <s v="370-8676"/>
    <s v="Male"/>
    <n v="33"/>
    <s v="No"/>
    <s v="No"/>
    <x v="0"/>
    <x v="0"/>
    <s v="Yes"/>
    <x v="2"/>
    <x v="0"/>
    <n v="40"/>
    <n v="2288"/>
    <x v="0"/>
    <s v="0"/>
    <x v="0"/>
    <x v="0"/>
    <x v="0"/>
    <x v="0"/>
    <x v="0"/>
    <s v="&gt; 40"/>
  </r>
  <r>
    <s v="5277-AXXO"/>
    <x v="0"/>
    <x v="30"/>
    <n v="18"/>
    <n v="41.6"/>
    <n v="0"/>
    <n v="0"/>
    <s v="No"/>
    <s v="no"/>
    <n v="0"/>
    <x v="1"/>
    <n v="18"/>
    <x v="0"/>
    <n v="0"/>
    <s v="CT"/>
    <s v="360-2329"/>
    <s v="Male"/>
    <n v="24"/>
    <s v="Yes"/>
    <s v="No"/>
    <x v="0"/>
    <x v="0"/>
    <s v="Yes"/>
    <x v="0"/>
    <x v="0"/>
    <n v="35"/>
    <n v="105"/>
    <x v="0"/>
    <s v="0"/>
    <x v="1"/>
    <x v="0"/>
    <x v="0"/>
    <x v="0"/>
    <x v="0"/>
    <s v="&lt; 10"/>
  </r>
  <r>
    <s v="8041-NXWL"/>
    <x v="0"/>
    <x v="30"/>
    <n v="18"/>
    <n v="48.7"/>
    <n v="0"/>
    <n v="0"/>
    <s v="No"/>
    <s v="no"/>
    <n v="0"/>
    <x v="0"/>
    <n v="6"/>
    <x v="0"/>
    <n v="0"/>
    <s v="WV"/>
    <s v="382-3512"/>
    <s v="Male"/>
    <n v="46"/>
    <s v="No"/>
    <s v="No"/>
    <x v="0"/>
    <x v="0"/>
    <s v="No"/>
    <x v="0"/>
    <x v="2"/>
    <n v="39"/>
    <n v="128"/>
    <x v="0"/>
    <s v="0"/>
    <x v="0"/>
    <x v="0"/>
    <x v="0"/>
    <x v="0"/>
    <x v="0"/>
    <s v="&lt; 10"/>
  </r>
  <r>
    <s v="2181-YLOH"/>
    <x v="0"/>
    <x v="0"/>
    <n v="6"/>
    <n v="14"/>
    <n v="0"/>
    <n v="0"/>
    <s v="No"/>
    <s v="no"/>
    <n v="0"/>
    <x v="0"/>
    <n v="0"/>
    <x v="1"/>
    <n v="0"/>
    <s v="MT"/>
    <s v="406-8465"/>
    <s v="Male"/>
    <n v="58"/>
    <s v="No"/>
    <s v="No"/>
    <x v="0"/>
    <x v="0"/>
    <s v="No"/>
    <x v="0"/>
    <x v="2"/>
    <n v="13"/>
    <n v="13"/>
    <x v="0"/>
    <s v="0"/>
    <x v="0"/>
    <x v="0"/>
    <x v="0"/>
    <x v="1"/>
    <x v="0"/>
    <s v="&lt; 10"/>
  </r>
  <r>
    <s v="0588-VBTO"/>
    <x v="0"/>
    <x v="7"/>
    <n v="80"/>
    <n v="269.7"/>
    <n v="0"/>
    <n v="0"/>
    <s v="No"/>
    <s v="no"/>
    <n v="0"/>
    <x v="0"/>
    <n v="8"/>
    <x v="0"/>
    <n v="0"/>
    <s v="UT"/>
    <s v="386-6114"/>
    <s v="Male"/>
    <n v="58"/>
    <s v="No"/>
    <s v="No"/>
    <x v="0"/>
    <x v="0"/>
    <s v="Yes"/>
    <x v="0"/>
    <x v="0"/>
    <n v="55"/>
    <n v="1349"/>
    <x v="0"/>
    <s v="0"/>
    <x v="0"/>
    <x v="0"/>
    <x v="0"/>
    <x v="0"/>
    <x v="0"/>
    <s v="10 - 40"/>
  </r>
  <r>
    <s v="8004-RCEL"/>
    <x v="0"/>
    <x v="6"/>
    <n v="335"/>
    <n v="794.4"/>
    <n v="0"/>
    <n v="0"/>
    <s v="No"/>
    <s v="no"/>
    <n v="0"/>
    <x v="2"/>
    <n v="6"/>
    <x v="0"/>
    <n v="0"/>
    <s v="HI"/>
    <s v="413-9328"/>
    <s v="Male"/>
    <n v="83"/>
    <s v="No"/>
    <s v="Yes"/>
    <x v="0"/>
    <x v="0"/>
    <s v="Yes"/>
    <x v="1"/>
    <x v="0"/>
    <n v="33"/>
    <n v="1868"/>
    <x v="0"/>
    <s v="0"/>
    <x v="2"/>
    <x v="0"/>
    <x v="0"/>
    <x v="0"/>
    <x v="0"/>
    <s v="&gt; 40"/>
  </r>
  <r>
    <s v="9552-RQZR"/>
    <x v="0"/>
    <x v="16"/>
    <n v="168"/>
    <n v="513.4"/>
    <n v="0"/>
    <n v="0"/>
    <s v="No"/>
    <s v="no"/>
    <n v="0"/>
    <x v="1"/>
    <n v="0"/>
    <x v="1"/>
    <n v="0"/>
    <s v="KS"/>
    <s v="335-7144"/>
    <s v="Female"/>
    <n v="38"/>
    <s v="No"/>
    <s v="No"/>
    <x v="0"/>
    <x v="0"/>
    <s v="No"/>
    <x v="2"/>
    <x v="2"/>
    <n v="9"/>
    <n v="673"/>
    <x v="0"/>
    <s v="0"/>
    <x v="0"/>
    <x v="0"/>
    <x v="0"/>
    <x v="1"/>
    <x v="0"/>
    <s v="&gt; 40"/>
  </r>
  <r>
    <s v="5225-AOLI"/>
    <x v="0"/>
    <x v="8"/>
    <n v="108"/>
    <n v="349"/>
    <n v="0"/>
    <n v="0"/>
    <s v="No"/>
    <s v="no"/>
    <n v="0"/>
    <x v="2"/>
    <n v="0"/>
    <x v="1"/>
    <n v="0"/>
    <s v="NY"/>
    <s v="414-5177"/>
    <s v="Male"/>
    <n v="26"/>
    <s v="Yes"/>
    <s v="No"/>
    <x v="0"/>
    <x v="0"/>
    <s v="No"/>
    <x v="2"/>
    <x v="0"/>
    <n v="13"/>
    <n v="925"/>
    <x v="0"/>
    <s v="0"/>
    <x v="1"/>
    <x v="0"/>
    <x v="0"/>
    <x v="1"/>
    <x v="0"/>
    <s v="&gt; 40"/>
  </r>
  <r>
    <s v="8602-CQVO"/>
    <x v="0"/>
    <x v="56"/>
    <n v="92"/>
    <n v="184.2"/>
    <n v="0"/>
    <n v="0"/>
    <s v="No"/>
    <s v="no"/>
    <n v="0"/>
    <x v="2"/>
    <n v="0"/>
    <x v="1"/>
    <n v="0"/>
    <s v="KS"/>
    <s v="385-2370"/>
    <s v="Female"/>
    <n v="54"/>
    <s v="No"/>
    <s v="No"/>
    <x v="0"/>
    <x v="0"/>
    <s v="No"/>
    <x v="1"/>
    <x v="2"/>
    <n v="14"/>
    <n v="365"/>
    <x v="0"/>
    <s v="0"/>
    <x v="0"/>
    <x v="0"/>
    <x v="0"/>
    <x v="1"/>
    <x v="0"/>
    <s v="10 - 40"/>
  </r>
  <r>
    <s v="7186-ABWT"/>
    <x v="0"/>
    <x v="69"/>
    <n v="44"/>
    <n v="138.30000000000001"/>
    <n v="0"/>
    <n v="0"/>
    <s v="No"/>
    <s v="no"/>
    <n v="0"/>
    <x v="1"/>
    <n v="3"/>
    <x v="0"/>
    <n v="0"/>
    <s v="IN"/>
    <s v="358-9146"/>
    <s v="Female"/>
    <n v="53"/>
    <s v="No"/>
    <s v="No"/>
    <x v="0"/>
    <x v="0"/>
    <s v="Yes"/>
    <x v="2"/>
    <x v="2"/>
    <n v="72"/>
    <n v="2479"/>
    <x v="0"/>
    <s v="0"/>
    <x v="0"/>
    <x v="0"/>
    <x v="0"/>
    <x v="0"/>
    <x v="0"/>
    <s v="10 - 40"/>
  </r>
  <r>
    <s v="7006-DKNS"/>
    <x v="0"/>
    <x v="63"/>
    <n v="363"/>
    <n v="1006.1"/>
    <n v="0"/>
    <n v="0"/>
    <s v="No"/>
    <s v="no"/>
    <n v="0"/>
    <x v="0"/>
    <n v="37"/>
    <x v="1"/>
    <n v="5"/>
    <s v="VA"/>
    <s v="344-3145"/>
    <s v="Male"/>
    <n v="20"/>
    <s v="Yes"/>
    <s v="No"/>
    <x v="0"/>
    <x v="0"/>
    <s v="Yes"/>
    <x v="2"/>
    <x v="0"/>
    <n v="38"/>
    <n v="2765"/>
    <x v="0"/>
    <s v="0"/>
    <x v="1"/>
    <x v="0"/>
    <x v="0"/>
    <x v="0"/>
    <x v="0"/>
    <s v="&gt; 40"/>
  </r>
  <r>
    <s v="4312-SNZQ"/>
    <x v="0"/>
    <x v="75"/>
    <n v="175"/>
    <n v="337.2"/>
    <n v="185"/>
    <n v="270.10000000000002"/>
    <s v="Yes"/>
    <s v="yes"/>
    <n v="0"/>
    <x v="1"/>
    <n v="10"/>
    <x v="0"/>
    <n v="0"/>
    <s v="MO"/>
    <s v="375-3341"/>
    <s v="Female"/>
    <n v="64"/>
    <s v="No"/>
    <s v="No"/>
    <x v="0"/>
    <x v="0"/>
    <s v="Yes"/>
    <x v="2"/>
    <x v="0"/>
    <n v="52"/>
    <n v="1965"/>
    <x v="0"/>
    <s v="0"/>
    <x v="0"/>
    <x v="0"/>
    <x v="0"/>
    <x v="0"/>
    <x v="0"/>
    <s v="10 - 40"/>
  </r>
  <r>
    <s v="3554-BINB"/>
    <x v="0"/>
    <x v="20"/>
    <n v="36"/>
    <n v="65.099999999999994"/>
    <n v="0"/>
    <n v="0"/>
    <s v="No"/>
    <s v="no"/>
    <n v="0"/>
    <x v="2"/>
    <n v="3"/>
    <x v="0"/>
    <n v="0"/>
    <s v="AL"/>
    <s v="418-3096"/>
    <s v="Male"/>
    <n v="38"/>
    <s v="No"/>
    <s v="No"/>
    <x v="0"/>
    <x v="0"/>
    <s v="No"/>
    <x v="0"/>
    <x v="2"/>
    <n v="20"/>
    <n v="265"/>
    <x v="0"/>
    <s v="0"/>
    <x v="0"/>
    <x v="0"/>
    <x v="0"/>
    <x v="0"/>
    <x v="0"/>
    <s v="10 - 40"/>
  </r>
  <r>
    <s v="7426-SLFM"/>
    <x v="0"/>
    <x v="19"/>
    <n v="303"/>
    <n v="911.5"/>
    <n v="0"/>
    <n v="0"/>
    <s v="No"/>
    <s v="no"/>
    <n v="0"/>
    <x v="0"/>
    <n v="6"/>
    <x v="0"/>
    <n v="0"/>
    <s v="VT"/>
    <s v="344-1362"/>
    <s v="Male"/>
    <n v="60"/>
    <s v="No"/>
    <s v="No"/>
    <x v="0"/>
    <x v="0"/>
    <s v="No"/>
    <x v="2"/>
    <x v="2"/>
    <n v="21"/>
    <n v="1249"/>
    <x v="0"/>
    <s v="0"/>
    <x v="0"/>
    <x v="0"/>
    <x v="0"/>
    <x v="0"/>
    <x v="0"/>
    <s v="&gt; 40"/>
  </r>
  <r>
    <s v="1828-ABBV"/>
    <x v="0"/>
    <x v="0"/>
    <n v="2"/>
    <n v="5"/>
    <n v="0"/>
    <n v="0"/>
    <s v="No"/>
    <s v="no"/>
    <n v="0"/>
    <x v="1"/>
    <n v="4"/>
    <x v="1"/>
    <n v="5"/>
    <s v="AZ"/>
    <s v="419-3937"/>
    <s v="Female"/>
    <n v="39"/>
    <s v="No"/>
    <s v="No"/>
    <x v="0"/>
    <x v="0"/>
    <s v="No"/>
    <x v="0"/>
    <x v="0"/>
    <n v="15"/>
    <n v="15"/>
    <x v="0"/>
    <s v="0"/>
    <x v="0"/>
    <x v="0"/>
    <x v="0"/>
    <x v="0"/>
    <x v="0"/>
    <s v="&lt; 10"/>
  </r>
  <r>
    <s v="4926-WKGV"/>
    <x v="0"/>
    <x v="66"/>
    <n v="134"/>
    <n v="305.3"/>
    <n v="0"/>
    <n v="0"/>
    <s v="No"/>
    <s v="no"/>
    <n v="0"/>
    <x v="2"/>
    <n v="2"/>
    <x v="0"/>
    <n v="0"/>
    <s v="VA"/>
    <s v="348-4961"/>
    <s v="Female"/>
    <n v="68"/>
    <s v="No"/>
    <s v="Yes"/>
    <x v="0"/>
    <x v="0"/>
    <s v="Yes"/>
    <x v="0"/>
    <x v="2"/>
    <n v="29"/>
    <n v="546"/>
    <x v="0"/>
    <s v="0"/>
    <x v="2"/>
    <x v="0"/>
    <x v="0"/>
    <x v="1"/>
    <x v="0"/>
    <s v="10 - 40"/>
  </r>
  <r>
    <s v="3924-FSUH"/>
    <x v="0"/>
    <x v="15"/>
    <n v="6"/>
    <n v="17.399999999999999"/>
    <n v="0"/>
    <n v="0"/>
    <s v="No"/>
    <s v="no"/>
    <n v="0"/>
    <x v="2"/>
    <n v="10"/>
    <x v="0"/>
    <n v="0"/>
    <s v="CO"/>
    <s v="332-9896"/>
    <s v="Male"/>
    <n v="19"/>
    <s v="Yes"/>
    <s v="No"/>
    <x v="0"/>
    <x v="0"/>
    <s v="No"/>
    <x v="0"/>
    <x v="0"/>
    <n v="50"/>
    <n v="96"/>
    <x v="0"/>
    <s v="0"/>
    <x v="1"/>
    <x v="0"/>
    <x v="0"/>
    <x v="0"/>
    <x v="0"/>
    <s v="&lt; 10"/>
  </r>
  <r>
    <s v="7390-PPJX"/>
    <x v="0"/>
    <x v="37"/>
    <n v="45"/>
    <n v="106.9"/>
    <n v="0"/>
    <n v="0"/>
    <s v="No"/>
    <s v="no"/>
    <n v="0"/>
    <x v="0"/>
    <n v="0"/>
    <x v="1"/>
    <n v="0"/>
    <s v="IL"/>
    <s v="373-9108"/>
    <s v="Male"/>
    <n v="35"/>
    <s v="No"/>
    <s v="No"/>
    <x v="0"/>
    <x v="0"/>
    <s v="No"/>
    <x v="0"/>
    <x v="2"/>
    <n v="9"/>
    <n v="79"/>
    <x v="0"/>
    <s v="0"/>
    <x v="0"/>
    <x v="0"/>
    <x v="0"/>
    <x v="1"/>
    <x v="0"/>
    <s v="&lt; 10"/>
  </r>
  <r>
    <s v="8565-JMRB"/>
    <x v="0"/>
    <x v="58"/>
    <n v="98"/>
    <n v="325"/>
    <n v="0"/>
    <n v="0"/>
    <s v="No"/>
    <s v="no"/>
    <n v="0"/>
    <x v="0"/>
    <n v="1"/>
    <x v="0"/>
    <n v="0"/>
    <s v="WA"/>
    <s v="345-3947"/>
    <s v="Male"/>
    <n v="62"/>
    <s v="No"/>
    <s v="No"/>
    <x v="0"/>
    <x v="0"/>
    <s v="Yes"/>
    <x v="1"/>
    <x v="0"/>
    <n v="33"/>
    <n v="886"/>
    <x v="0"/>
    <s v="0"/>
    <x v="0"/>
    <x v="0"/>
    <x v="0"/>
    <x v="1"/>
    <x v="0"/>
    <s v="10 - 40"/>
  </r>
  <r>
    <s v="9949-WDVY"/>
    <x v="0"/>
    <x v="59"/>
    <n v="91"/>
    <n v="271.89999999999998"/>
    <n v="0"/>
    <n v="0"/>
    <s v="No"/>
    <s v="no"/>
    <n v="0"/>
    <x v="2"/>
    <n v="0"/>
    <x v="1"/>
    <n v="0"/>
    <s v="OH"/>
    <s v="408-6305"/>
    <s v="Female"/>
    <n v="75"/>
    <s v="No"/>
    <s v="Yes"/>
    <x v="0"/>
    <x v="0"/>
    <s v="No"/>
    <x v="2"/>
    <x v="2"/>
    <n v="8"/>
    <n v="173"/>
    <x v="0"/>
    <s v="0"/>
    <x v="2"/>
    <x v="0"/>
    <x v="0"/>
    <x v="1"/>
    <x v="0"/>
    <s v="10 - 40"/>
  </r>
  <r>
    <s v="1095-OQFE"/>
    <x v="0"/>
    <x v="32"/>
    <n v="63"/>
    <n v="159"/>
    <n v="0"/>
    <n v="0"/>
    <s v="No"/>
    <s v="no"/>
    <n v="0"/>
    <x v="2"/>
    <n v="0"/>
    <x v="1"/>
    <n v="0"/>
    <s v="OH"/>
    <s v="401-6977"/>
    <s v="Female"/>
    <n v="34"/>
    <s v="No"/>
    <s v="No"/>
    <x v="0"/>
    <x v="0"/>
    <s v="No"/>
    <x v="1"/>
    <x v="2"/>
    <n v="12"/>
    <n v="132"/>
    <x v="0"/>
    <s v="0"/>
    <x v="0"/>
    <x v="0"/>
    <x v="0"/>
    <x v="1"/>
    <x v="0"/>
    <s v="10 - 40"/>
  </r>
  <r>
    <s v="0721-MJCK"/>
    <x v="0"/>
    <x v="0"/>
    <n v="3"/>
    <n v="7"/>
    <n v="0"/>
    <n v="0"/>
    <s v="No"/>
    <s v="no"/>
    <n v="0"/>
    <x v="2"/>
    <n v="0"/>
    <x v="1"/>
    <n v="0"/>
    <s v="VA"/>
    <s v="385-1464"/>
    <s v="Male"/>
    <n v="40"/>
    <s v="No"/>
    <s v="No"/>
    <x v="0"/>
    <x v="0"/>
    <s v="No"/>
    <x v="0"/>
    <x v="2"/>
    <n v="8"/>
    <n v="8"/>
    <x v="0"/>
    <s v="0"/>
    <x v="0"/>
    <x v="0"/>
    <x v="0"/>
    <x v="1"/>
    <x v="0"/>
    <s v="&lt; 10"/>
  </r>
  <r>
    <s v="8303-BIWQ"/>
    <x v="0"/>
    <x v="73"/>
    <n v="87"/>
    <n v="263.7"/>
    <n v="174"/>
    <n v="150.80000000000001"/>
    <s v="Yes"/>
    <s v="no"/>
    <n v="50"/>
    <x v="2"/>
    <n v="1"/>
    <x v="0"/>
    <n v="0"/>
    <s v="WV"/>
    <s v="362-5044"/>
    <s v="Female"/>
    <n v="46"/>
    <s v="No"/>
    <s v="No"/>
    <x v="0"/>
    <x v="0"/>
    <s v="No"/>
    <x v="1"/>
    <x v="2"/>
    <n v="27"/>
    <n v="778"/>
    <x v="0"/>
    <s v="0"/>
    <x v="0"/>
    <x v="0"/>
    <x v="0"/>
    <x v="1"/>
    <x v="0"/>
    <s v="10 - 40"/>
  </r>
  <r>
    <s v="6423-BGCS"/>
    <x v="0"/>
    <x v="72"/>
    <n v="216"/>
    <n v="407.6"/>
    <n v="180"/>
    <n v="531"/>
    <s v="Yes"/>
    <s v="no"/>
    <n v="106"/>
    <x v="2"/>
    <n v="8"/>
    <x v="0"/>
    <n v="0"/>
    <s v="LA"/>
    <s v="350-2075"/>
    <s v="Male"/>
    <n v="77"/>
    <s v="No"/>
    <s v="Yes"/>
    <x v="0"/>
    <x v="0"/>
    <s v="Yes"/>
    <x v="2"/>
    <x v="0"/>
    <n v="40"/>
    <n v="1818"/>
    <x v="0"/>
    <s v="0"/>
    <x v="2"/>
    <x v="0"/>
    <x v="0"/>
    <x v="0"/>
    <x v="0"/>
    <s v="&gt; 40"/>
  </r>
  <r>
    <s v="7743-FHMR"/>
    <x v="0"/>
    <x v="60"/>
    <n v="501"/>
    <n v="999.3"/>
    <n v="134"/>
    <n v="817.4"/>
    <s v="Yes"/>
    <s v="no"/>
    <n v="164"/>
    <x v="1"/>
    <n v="0"/>
    <x v="1"/>
    <n v="0"/>
    <s v="ME"/>
    <s v="403-4442"/>
    <s v="Male"/>
    <n v="70"/>
    <s v="No"/>
    <s v="Yes"/>
    <x v="0"/>
    <x v="0"/>
    <s v="No"/>
    <x v="2"/>
    <x v="2"/>
    <n v="10"/>
    <n v="647"/>
    <x v="0"/>
    <s v="0"/>
    <x v="2"/>
    <x v="0"/>
    <x v="0"/>
    <x v="1"/>
    <x v="0"/>
    <s v="&gt; 40"/>
  </r>
  <r>
    <s v="0275-CTJV"/>
    <x v="0"/>
    <x v="48"/>
    <n v="34"/>
    <n v="75.099999999999994"/>
    <n v="10"/>
    <n v="50.5"/>
    <s v="Yes"/>
    <s v="no"/>
    <n v="13"/>
    <x v="2"/>
    <n v="0"/>
    <x v="1"/>
    <n v="0"/>
    <s v="CO"/>
    <s v="342-4004"/>
    <s v="Male"/>
    <n v="30"/>
    <s v="No"/>
    <s v="No"/>
    <x v="0"/>
    <x v="0"/>
    <s v="No"/>
    <x v="0"/>
    <x v="2"/>
    <n v="11"/>
    <n v="57"/>
    <x v="0"/>
    <s v="0"/>
    <x v="1"/>
    <x v="0"/>
    <x v="0"/>
    <x v="1"/>
    <x v="0"/>
    <s v="&lt; 10"/>
  </r>
  <r>
    <s v="0147-ZLZT"/>
    <x v="0"/>
    <x v="15"/>
    <n v="8"/>
    <n v="22.9"/>
    <n v="14"/>
    <n v="5.8"/>
    <s v="Yes"/>
    <s v="no"/>
    <n v="3"/>
    <x v="0"/>
    <n v="0"/>
    <x v="1"/>
    <n v="0"/>
    <s v="LA"/>
    <s v="382-7659"/>
    <s v="Female"/>
    <n v="36"/>
    <s v="No"/>
    <s v="No"/>
    <x v="0"/>
    <x v="0"/>
    <s v="No"/>
    <x v="0"/>
    <x v="2"/>
    <n v="9"/>
    <n v="17"/>
    <x v="0"/>
    <s v="0"/>
    <x v="0"/>
    <x v="0"/>
    <x v="0"/>
    <x v="1"/>
    <x v="0"/>
    <s v="&lt; 10"/>
  </r>
  <r>
    <s v="0790-OYWF"/>
    <x v="0"/>
    <x v="74"/>
    <n v="19"/>
    <n v="66.5"/>
    <n v="42"/>
    <n v="65.8"/>
    <s v="Yes"/>
    <s v="no"/>
    <n v="16"/>
    <x v="2"/>
    <n v="0"/>
    <x v="1"/>
    <n v="0"/>
    <s v="WV"/>
    <s v="367-9127"/>
    <s v="Female"/>
    <n v="63"/>
    <s v="No"/>
    <s v="No"/>
    <x v="0"/>
    <x v="0"/>
    <s v="No"/>
    <x v="0"/>
    <x v="1"/>
    <n v="13"/>
    <n v="87"/>
    <x v="0"/>
    <s v="0"/>
    <x v="0"/>
    <x v="0"/>
    <x v="0"/>
    <x v="1"/>
    <x v="0"/>
    <s v="&lt; 10"/>
  </r>
  <r>
    <s v="1444-UPXI"/>
    <x v="0"/>
    <x v="66"/>
    <n v="58"/>
    <n v="94.9"/>
    <n v="133"/>
    <n v="148.19999999999999"/>
    <s v="Yes"/>
    <s v="no"/>
    <n v="30"/>
    <x v="0"/>
    <n v="0"/>
    <x v="1"/>
    <n v="0"/>
    <s v="WV"/>
    <s v="421-1484"/>
    <s v="Male"/>
    <n v="48"/>
    <s v="No"/>
    <s v="No"/>
    <x v="0"/>
    <x v="0"/>
    <s v="No"/>
    <x v="2"/>
    <x v="2"/>
    <n v="10"/>
    <n v="196"/>
    <x v="0"/>
    <s v="0"/>
    <x v="0"/>
    <x v="0"/>
    <x v="0"/>
    <x v="1"/>
    <x v="0"/>
    <s v="10 - 40"/>
  </r>
  <r>
    <s v="7515-XBZS"/>
    <x v="0"/>
    <x v="40"/>
    <n v="327"/>
    <n v="954.4"/>
    <n v="0"/>
    <n v="0"/>
    <s v="No"/>
    <s v="no"/>
    <n v="0"/>
    <x v="1"/>
    <n v="7"/>
    <x v="0"/>
    <n v="0"/>
    <s v="KY"/>
    <s v="414-2663"/>
    <s v="Female"/>
    <n v="65"/>
    <s v="No"/>
    <s v="Yes"/>
    <x v="0"/>
    <x v="0"/>
    <s v="Yes"/>
    <x v="2"/>
    <x v="0"/>
    <n v="51"/>
    <n v="3452"/>
    <x v="0"/>
    <s v="0"/>
    <x v="2"/>
    <x v="0"/>
    <x v="0"/>
    <x v="0"/>
    <x v="0"/>
    <s v="&gt; 40"/>
  </r>
  <r>
    <s v="9804-AROP"/>
    <x v="0"/>
    <x v="56"/>
    <n v="165"/>
    <n v="418.6"/>
    <n v="0"/>
    <n v="0"/>
    <s v="No"/>
    <s v="no"/>
    <n v="0"/>
    <x v="2"/>
    <n v="5"/>
    <x v="0"/>
    <n v="0"/>
    <s v="ME"/>
    <s v="405-5513"/>
    <s v="Female"/>
    <n v="72"/>
    <s v="No"/>
    <s v="Yes"/>
    <x v="0"/>
    <x v="0"/>
    <s v="No"/>
    <x v="2"/>
    <x v="0"/>
    <n v="45"/>
    <n v="1173"/>
    <x v="0"/>
    <s v="0"/>
    <x v="2"/>
    <x v="0"/>
    <x v="0"/>
    <x v="0"/>
    <x v="0"/>
    <s v="10 - 40"/>
  </r>
  <r>
    <s v="3292-VXEM"/>
    <x v="0"/>
    <x v="60"/>
    <n v="115"/>
    <n v="269.2"/>
    <n v="0"/>
    <n v="0"/>
    <s v="No"/>
    <s v="no"/>
    <n v="0"/>
    <x v="0"/>
    <n v="28"/>
    <x v="0"/>
    <n v="0"/>
    <s v="TX"/>
    <s v="345-9168"/>
    <s v="Male"/>
    <n v="33"/>
    <s v="No"/>
    <s v="No"/>
    <x v="0"/>
    <x v="0"/>
    <s v="Yes"/>
    <x v="1"/>
    <x v="0"/>
    <n v="28"/>
    <n v="1904"/>
    <x v="0"/>
    <s v="0"/>
    <x v="0"/>
    <x v="0"/>
    <x v="0"/>
    <x v="0"/>
    <x v="0"/>
    <s v="&gt; 40"/>
  </r>
  <r>
    <s v="8980-MABK"/>
    <x v="0"/>
    <x v="69"/>
    <n v="58"/>
    <n v="139.1"/>
    <n v="0"/>
    <n v="0"/>
    <s v="No"/>
    <s v="no"/>
    <n v="0"/>
    <x v="2"/>
    <n v="0"/>
    <x v="1"/>
    <n v="0"/>
    <s v="MN"/>
    <s v="417-5146"/>
    <s v="Male"/>
    <n v="20"/>
    <s v="Yes"/>
    <s v="No"/>
    <x v="0"/>
    <x v="0"/>
    <s v="No"/>
    <x v="1"/>
    <x v="2"/>
    <n v="11"/>
    <n v="387"/>
    <x v="0"/>
    <s v="0"/>
    <x v="1"/>
    <x v="0"/>
    <x v="0"/>
    <x v="1"/>
    <x v="0"/>
    <s v="10 - 40"/>
  </r>
  <r>
    <s v="0132-YVGO"/>
    <x v="0"/>
    <x v="60"/>
    <n v="338"/>
    <n v="875.5"/>
    <n v="0"/>
    <n v="0"/>
    <s v="No"/>
    <s v="no"/>
    <n v="0"/>
    <x v="1"/>
    <n v="5"/>
    <x v="0"/>
    <n v="0"/>
    <s v="VA"/>
    <s v="339-2792"/>
    <s v="Female"/>
    <n v="79"/>
    <s v="No"/>
    <s v="Yes"/>
    <x v="0"/>
    <x v="0"/>
    <s v="No"/>
    <x v="1"/>
    <x v="0"/>
    <n v="40"/>
    <n v="2668"/>
    <x v="0"/>
    <s v="0"/>
    <x v="2"/>
    <x v="0"/>
    <x v="0"/>
    <x v="0"/>
    <x v="0"/>
    <s v="&gt; 40"/>
  </r>
  <r>
    <s v="2949-LLJY"/>
    <x v="0"/>
    <x v="63"/>
    <n v="362"/>
    <n v="648.1"/>
    <n v="0"/>
    <n v="0"/>
    <s v="No"/>
    <s v="no"/>
    <n v="0"/>
    <x v="1"/>
    <n v="3"/>
    <x v="0"/>
    <n v="0"/>
    <s v="DC"/>
    <s v="345-8397"/>
    <s v="Male"/>
    <n v="73"/>
    <s v="No"/>
    <s v="Yes"/>
    <x v="0"/>
    <x v="0"/>
    <s v="Yes"/>
    <x v="2"/>
    <x v="2"/>
    <n v="37"/>
    <n v="2685"/>
    <x v="0"/>
    <s v="0"/>
    <x v="2"/>
    <x v="0"/>
    <x v="0"/>
    <x v="0"/>
    <x v="0"/>
    <s v="&gt; 40"/>
  </r>
  <r>
    <s v="7646-FHAI"/>
    <x v="0"/>
    <x v="17"/>
    <n v="100"/>
    <n v="330"/>
    <n v="0"/>
    <n v="0"/>
    <s v="No"/>
    <s v="no"/>
    <n v="0"/>
    <x v="1"/>
    <n v="8"/>
    <x v="0"/>
    <n v="0"/>
    <s v="MN"/>
    <s v="348-5728"/>
    <s v="Female"/>
    <n v="27"/>
    <s v="Yes"/>
    <s v="No"/>
    <x v="0"/>
    <x v="0"/>
    <s v="Yes"/>
    <x v="1"/>
    <x v="0"/>
    <n v="30"/>
    <n v="1434"/>
    <x v="0"/>
    <s v="0"/>
    <x v="1"/>
    <x v="0"/>
    <x v="0"/>
    <x v="0"/>
    <x v="0"/>
    <s v="&gt; 40"/>
  </r>
  <r>
    <s v="2868-XYKV"/>
    <x v="0"/>
    <x v="26"/>
    <n v="402"/>
    <n v="883.4"/>
    <n v="0"/>
    <n v="0"/>
    <s v="No"/>
    <s v="no"/>
    <n v="0"/>
    <x v="2"/>
    <n v="7"/>
    <x v="0"/>
    <n v="0"/>
    <s v="MI"/>
    <s v="357-5784"/>
    <s v="Female"/>
    <n v="67"/>
    <s v="No"/>
    <s v="Yes"/>
    <x v="0"/>
    <x v="0"/>
    <s v="Yes"/>
    <x v="1"/>
    <x v="0"/>
    <n v="40"/>
    <n v="2528"/>
    <x v="0"/>
    <s v="0"/>
    <x v="2"/>
    <x v="0"/>
    <x v="0"/>
    <x v="0"/>
    <x v="0"/>
    <s v="&gt; 40"/>
  </r>
  <r>
    <s v="8705-UDYY"/>
    <x v="0"/>
    <x v="15"/>
    <n v="9"/>
    <n v="22.3"/>
    <n v="0"/>
    <n v="0"/>
    <s v="No"/>
    <s v="no"/>
    <n v="0"/>
    <x v="2"/>
    <n v="12"/>
    <x v="0"/>
    <n v="0"/>
    <s v="AL"/>
    <s v="333-7225"/>
    <s v="Female"/>
    <n v="22"/>
    <s v="Yes"/>
    <s v="No"/>
    <x v="0"/>
    <x v="0"/>
    <s v="No"/>
    <x v="0"/>
    <x v="0"/>
    <n v="18"/>
    <n v="33"/>
    <x v="0"/>
    <s v="0"/>
    <x v="1"/>
    <x v="0"/>
    <x v="0"/>
    <x v="0"/>
    <x v="0"/>
    <s v="&lt; 10"/>
  </r>
  <r>
    <s v="4798-PWPP"/>
    <x v="0"/>
    <x v="75"/>
    <n v="223"/>
    <n v="590.20000000000005"/>
    <n v="0"/>
    <n v="0"/>
    <s v="No"/>
    <s v="no"/>
    <n v="0"/>
    <x v="0"/>
    <n v="3"/>
    <x v="0"/>
    <n v="0"/>
    <s v="MS"/>
    <s v="412-1470"/>
    <s v="Male"/>
    <n v="55"/>
    <s v="No"/>
    <s v="No"/>
    <x v="0"/>
    <x v="0"/>
    <s v="No"/>
    <x v="0"/>
    <x v="1"/>
    <n v="26"/>
    <n v="962"/>
    <x v="0"/>
    <s v="0"/>
    <x v="0"/>
    <x v="0"/>
    <x v="0"/>
    <x v="0"/>
    <x v="0"/>
    <s v="10 - 40"/>
  </r>
  <r>
    <s v="3870-IVUT"/>
    <x v="0"/>
    <x v="7"/>
    <n v="30"/>
    <n v="101.9"/>
    <n v="0"/>
    <n v="0"/>
    <s v="No"/>
    <s v="no"/>
    <n v="0"/>
    <x v="2"/>
    <n v="5"/>
    <x v="1"/>
    <n v="48"/>
    <s v="LA"/>
    <s v="371-3236"/>
    <s v="Male"/>
    <n v="36"/>
    <s v="No"/>
    <s v="No"/>
    <x v="0"/>
    <x v="0"/>
    <s v="Yes"/>
    <x v="1"/>
    <x v="2"/>
    <n v="24"/>
    <n v="603"/>
    <x v="0"/>
    <s v="0"/>
    <x v="0"/>
    <x v="0"/>
    <x v="0"/>
    <x v="0"/>
    <x v="0"/>
    <s v="10 - 40"/>
  </r>
  <r>
    <s v="9633-XEWF"/>
    <x v="0"/>
    <x v="51"/>
    <n v="147"/>
    <n v="338.5"/>
    <n v="0"/>
    <n v="0"/>
    <s v="No"/>
    <s v="no"/>
    <n v="0"/>
    <x v="1"/>
    <n v="9"/>
    <x v="0"/>
    <n v="0"/>
    <s v="DE"/>
    <s v="347-4626"/>
    <s v="Male"/>
    <n v="72"/>
    <s v="No"/>
    <s v="Yes"/>
    <x v="0"/>
    <x v="0"/>
    <s v="Yes"/>
    <x v="2"/>
    <x v="2"/>
    <n v="15"/>
    <n v="369"/>
    <x v="0"/>
    <s v="0"/>
    <x v="2"/>
    <x v="0"/>
    <x v="0"/>
    <x v="0"/>
    <x v="0"/>
    <s v="10 - 40"/>
  </r>
  <r>
    <s v="7846-CLJE"/>
    <x v="0"/>
    <x v="42"/>
    <n v="167"/>
    <n v="304.7"/>
    <n v="0"/>
    <n v="0"/>
    <s v="No"/>
    <s v="no"/>
    <n v="0"/>
    <x v="1"/>
    <n v="7"/>
    <x v="0"/>
    <n v="0"/>
    <s v="CT"/>
    <s v="344-8498"/>
    <s v="Female"/>
    <n v="62"/>
    <s v="No"/>
    <s v="No"/>
    <x v="0"/>
    <x v="0"/>
    <s v="Yes"/>
    <x v="0"/>
    <x v="0"/>
    <n v="38"/>
    <n v="1448"/>
    <x v="0"/>
    <s v="0"/>
    <x v="0"/>
    <x v="0"/>
    <x v="0"/>
    <x v="0"/>
    <x v="0"/>
    <s v="10 - 40"/>
  </r>
  <r>
    <s v="1243-JPVL"/>
    <x v="0"/>
    <x v="52"/>
    <n v="64"/>
    <n v="152.30000000000001"/>
    <n v="0"/>
    <n v="0"/>
    <s v="No"/>
    <s v="no"/>
    <n v="0"/>
    <x v="1"/>
    <n v="2"/>
    <x v="0"/>
    <n v="0"/>
    <s v="CO"/>
    <s v="349-3005"/>
    <s v="Female"/>
    <n v="64"/>
    <s v="No"/>
    <s v="No"/>
    <x v="0"/>
    <x v="0"/>
    <s v="No"/>
    <x v="0"/>
    <x v="0"/>
    <n v="37"/>
    <n v="812"/>
    <x v="0"/>
    <s v="0"/>
    <x v="0"/>
    <x v="0"/>
    <x v="0"/>
    <x v="1"/>
    <x v="0"/>
    <s v="10 - 40"/>
  </r>
  <r>
    <s v="0193-UCEP"/>
    <x v="0"/>
    <x v="0"/>
    <n v="5"/>
    <n v="16"/>
    <n v="0"/>
    <n v="0"/>
    <s v="No"/>
    <s v="no"/>
    <n v="0"/>
    <x v="1"/>
    <n v="11"/>
    <x v="0"/>
    <n v="0"/>
    <s v="MA"/>
    <s v="371-3498"/>
    <s v="Male"/>
    <n v="33"/>
    <s v="No"/>
    <s v="No"/>
    <x v="0"/>
    <x v="0"/>
    <s v="No"/>
    <x v="0"/>
    <x v="2"/>
    <n v="19"/>
    <n v="19"/>
    <x v="0"/>
    <s v="0"/>
    <x v="0"/>
    <x v="0"/>
    <x v="0"/>
    <x v="0"/>
    <x v="0"/>
    <s v="&lt; 10"/>
  </r>
  <r>
    <s v="2640-DBEN"/>
    <x v="0"/>
    <x v="3"/>
    <n v="61"/>
    <n v="164.2"/>
    <n v="0"/>
    <n v="0"/>
    <s v="No"/>
    <s v="no"/>
    <n v="0"/>
    <x v="2"/>
    <n v="11"/>
    <x v="0"/>
    <n v="0"/>
    <s v="OR"/>
    <s v="367-4853"/>
    <s v="Female"/>
    <n v="40"/>
    <s v="No"/>
    <s v="No"/>
    <x v="0"/>
    <x v="0"/>
    <s v="No"/>
    <x v="0"/>
    <x v="1"/>
    <n v="39"/>
    <n v="401"/>
    <x v="0"/>
    <s v="0"/>
    <x v="0"/>
    <x v="0"/>
    <x v="0"/>
    <x v="0"/>
    <x v="0"/>
    <s v="10 - 40"/>
  </r>
  <r>
    <s v="7432-UUYS"/>
    <x v="0"/>
    <x v="38"/>
    <n v="173"/>
    <n v="458.5"/>
    <n v="0"/>
    <n v="0"/>
    <s v="No"/>
    <s v="no"/>
    <n v="0"/>
    <x v="0"/>
    <n v="2"/>
    <x v="0"/>
    <n v="0"/>
    <s v="SC"/>
    <s v="403-8915"/>
    <s v="Male"/>
    <n v="61"/>
    <s v="No"/>
    <s v="No"/>
    <x v="0"/>
    <x v="0"/>
    <s v="No"/>
    <x v="1"/>
    <x v="2"/>
    <n v="51"/>
    <n v="2582"/>
    <x v="0"/>
    <s v="0"/>
    <x v="0"/>
    <x v="0"/>
    <x v="0"/>
    <x v="1"/>
    <x v="0"/>
    <s v="&gt; 40"/>
  </r>
  <r>
    <s v="1933-NRKM"/>
    <x v="0"/>
    <x v="37"/>
    <n v="25"/>
    <n v="54.7"/>
    <n v="0"/>
    <n v="0"/>
    <s v="No"/>
    <s v="no"/>
    <n v="0"/>
    <x v="1"/>
    <n v="0"/>
    <x v="1"/>
    <n v="0"/>
    <s v="IN"/>
    <s v="371-2418"/>
    <s v="Female"/>
    <n v="67"/>
    <s v="No"/>
    <s v="Yes"/>
    <x v="0"/>
    <x v="0"/>
    <s v="No"/>
    <x v="0"/>
    <x v="1"/>
    <n v="13"/>
    <n v="115"/>
    <x v="0"/>
    <s v="0"/>
    <x v="2"/>
    <x v="0"/>
    <x v="0"/>
    <x v="1"/>
    <x v="0"/>
    <s v="&lt; 10"/>
  </r>
  <r>
    <s v="2915-ORMA"/>
    <x v="0"/>
    <x v="68"/>
    <n v="19"/>
    <n v="48.3"/>
    <n v="0"/>
    <n v="0"/>
    <s v="No"/>
    <s v="no"/>
    <n v="0"/>
    <x v="1"/>
    <n v="12"/>
    <x v="0"/>
    <n v="0"/>
    <s v="MD"/>
    <s v="411-2977"/>
    <s v="Female"/>
    <n v="42"/>
    <s v="No"/>
    <s v="No"/>
    <x v="0"/>
    <x v="0"/>
    <s v="No"/>
    <x v="0"/>
    <x v="2"/>
    <n v="32"/>
    <n v="192"/>
    <x v="0"/>
    <s v="0"/>
    <x v="0"/>
    <x v="0"/>
    <x v="0"/>
    <x v="0"/>
    <x v="0"/>
    <s v="&lt; 10"/>
  </r>
  <r>
    <s v="1131-ONIP"/>
    <x v="0"/>
    <x v="45"/>
    <n v="313"/>
    <n v="775.8"/>
    <n v="0"/>
    <n v="0"/>
    <s v="No"/>
    <s v="no"/>
    <n v="0"/>
    <x v="0"/>
    <n v="6"/>
    <x v="0"/>
    <n v="0"/>
    <s v="ND"/>
    <s v="351-1894"/>
    <s v="Female"/>
    <n v="43"/>
    <s v="No"/>
    <s v="No"/>
    <x v="0"/>
    <x v="0"/>
    <s v="Yes"/>
    <x v="2"/>
    <x v="0"/>
    <n v="31"/>
    <n v="1585"/>
    <x v="0"/>
    <s v="0"/>
    <x v="0"/>
    <x v="0"/>
    <x v="0"/>
    <x v="0"/>
    <x v="0"/>
    <s v="&gt; 40"/>
  </r>
  <r>
    <s v="2243-VJKZ"/>
    <x v="0"/>
    <x v="14"/>
    <n v="182"/>
    <n v="706.9"/>
    <n v="0"/>
    <n v="0"/>
    <s v="No"/>
    <s v="no"/>
    <n v="0"/>
    <x v="0"/>
    <n v="6"/>
    <x v="0"/>
    <n v="0"/>
    <s v="CO"/>
    <s v="370-9592"/>
    <s v="Male"/>
    <n v="56"/>
    <s v="No"/>
    <s v="No"/>
    <x v="0"/>
    <x v="0"/>
    <s v="Yes"/>
    <x v="1"/>
    <x v="0"/>
    <n v="43"/>
    <n v="3072"/>
    <x v="0"/>
    <s v="0"/>
    <x v="0"/>
    <x v="0"/>
    <x v="0"/>
    <x v="0"/>
    <x v="0"/>
    <s v="&gt; 40"/>
  </r>
  <r>
    <s v="3409-TXEO"/>
    <x v="0"/>
    <x v="24"/>
    <n v="49"/>
    <n v="172.3"/>
    <n v="0"/>
    <n v="0"/>
    <s v="No"/>
    <s v="no"/>
    <n v="0"/>
    <x v="1"/>
    <n v="2"/>
    <x v="1"/>
    <n v="53"/>
    <s v="FL"/>
    <s v="395-6913"/>
    <s v="Male"/>
    <n v="36"/>
    <s v="No"/>
    <s v="No"/>
    <x v="0"/>
    <x v="0"/>
    <s v="Yes"/>
    <x v="2"/>
    <x v="2"/>
    <n v="27"/>
    <n v="1175"/>
    <x v="0"/>
    <s v="0"/>
    <x v="0"/>
    <x v="0"/>
    <x v="0"/>
    <x v="1"/>
    <x v="0"/>
    <s v="&gt; 40"/>
  </r>
  <r>
    <s v="1784-OLPR"/>
    <x v="0"/>
    <x v="15"/>
    <n v="10"/>
    <n v="19"/>
    <n v="0"/>
    <n v="0"/>
    <s v="No"/>
    <s v="no"/>
    <n v="0"/>
    <x v="0"/>
    <n v="30"/>
    <x v="0"/>
    <n v="0"/>
    <s v="MI"/>
    <s v="415-8200"/>
    <s v="Male"/>
    <n v="21"/>
    <s v="Yes"/>
    <s v="No"/>
    <x v="0"/>
    <x v="0"/>
    <s v="No"/>
    <x v="0"/>
    <x v="1"/>
    <n v="12"/>
    <n v="18"/>
    <x v="0"/>
    <s v="0"/>
    <x v="1"/>
    <x v="0"/>
    <x v="0"/>
    <x v="0"/>
    <x v="0"/>
    <s v="&lt; 10"/>
  </r>
  <r>
    <s v="8598-CFRJ"/>
    <x v="0"/>
    <x v="38"/>
    <n v="238"/>
    <n v="660.5"/>
    <n v="0"/>
    <n v="0"/>
    <s v="No"/>
    <s v="no"/>
    <n v="0"/>
    <x v="1"/>
    <n v="2"/>
    <x v="0"/>
    <n v="0"/>
    <s v="MS"/>
    <s v="347-3895"/>
    <s v="Male"/>
    <n v="57"/>
    <s v="No"/>
    <s v="No"/>
    <x v="0"/>
    <x v="0"/>
    <s v="No"/>
    <x v="1"/>
    <x v="2"/>
    <n v="35"/>
    <n v="1784"/>
    <x v="0"/>
    <s v="0"/>
    <x v="0"/>
    <x v="0"/>
    <x v="0"/>
    <x v="1"/>
    <x v="0"/>
    <s v="&gt; 40"/>
  </r>
  <r>
    <s v="8724-XHQR"/>
    <x v="0"/>
    <x v="61"/>
    <n v="38"/>
    <n v="97.5"/>
    <n v="0"/>
    <n v="0"/>
    <s v="No"/>
    <s v="no"/>
    <n v="0"/>
    <x v="1"/>
    <n v="0"/>
    <x v="1"/>
    <n v="0"/>
    <s v="AR"/>
    <s v="379-7192"/>
    <s v="Male"/>
    <n v="39"/>
    <s v="No"/>
    <s v="No"/>
    <x v="0"/>
    <x v="0"/>
    <s v="No"/>
    <x v="1"/>
    <x v="1"/>
    <n v="7"/>
    <n v="60"/>
    <x v="0"/>
    <s v="0"/>
    <x v="0"/>
    <x v="0"/>
    <x v="0"/>
    <x v="1"/>
    <x v="0"/>
    <s v="&lt; 10"/>
  </r>
  <r>
    <s v="3986-TQJO"/>
    <x v="0"/>
    <x v="5"/>
    <n v="90"/>
    <n v="188.6"/>
    <n v="136"/>
    <n v="190.4"/>
    <s v="Yes"/>
    <s v="yes"/>
    <n v="0"/>
    <x v="0"/>
    <n v="2"/>
    <x v="0"/>
    <n v="0"/>
    <s v="NY"/>
    <s v="390-6932"/>
    <s v="Male"/>
    <n v="62"/>
    <s v="No"/>
    <s v="No"/>
    <x v="0"/>
    <x v="0"/>
    <s v="Yes"/>
    <x v="0"/>
    <x v="0"/>
    <n v="48"/>
    <n v="827"/>
    <x v="0"/>
    <s v="0"/>
    <x v="0"/>
    <x v="0"/>
    <x v="0"/>
    <x v="1"/>
    <x v="0"/>
    <s v="10 - 40"/>
  </r>
  <r>
    <s v="9756-KQEX"/>
    <x v="0"/>
    <x v="40"/>
    <n v="263"/>
    <n v="616.4"/>
    <n v="0"/>
    <n v="0"/>
    <s v="No"/>
    <s v="no"/>
    <n v="0"/>
    <x v="0"/>
    <n v="20"/>
    <x v="1"/>
    <n v="45"/>
    <s v="WV"/>
    <s v="348-3777"/>
    <s v="Female"/>
    <n v="23"/>
    <s v="Yes"/>
    <s v="No"/>
    <x v="0"/>
    <x v="0"/>
    <s v="Yes"/>
    <x v="2"/>
    <x v="2"/>
    <n v="47"/>
    <n v="3202"/>
    <x v="0"/>
    <s v="0"/>
    <x v="1"/>
    <x v="0"/>
    <x v="0"/>
    <x v="0"/>
    <x v="0"/>
    <s v="&gt; 40"/>
  </r>
  <r>
    <s v="6556-OEBO"/>
    <x v="0"/>
    <x v="43"/>
    <n v="18"/>
    <n v="42.4"/>
    <n v="0"/>
    <n v="0"/>
    <s v="No"/>
    <s v="no"/>
    <n v="0"/>
    <x v="2"/>
    <n v="0"/>
    <x v="1"/>
    <n v="0"/>
    <s v="VA"/>
    <s v="363-4779"/>
    <s v="Female"/>
    <n v="50"/>
    <s v="No"/>
    <s v="No"/>
    <x v="0"/>
    <x v="0"/>
    <s v="No"/>
    <x v="1"/>
    <x v="0"/>
    <n v="13"/>
    <n v="50"/>
    <x v="0"/>
    <s v="0"/>
    <x v="0"/>
    <x v="0"/>
    <x v="0"/>
    <x v="1"/>
    <x v="0"/>
    <s v="&lt; 10"/>
  </r>
  <r>
    <s v="5846-GACF"/>
    <x v="0"/>
    <x v="42"/>
    <n v="71"/>
    <n v="189.8"/>
    <n v="0"/>
    <n v="0"/>
    <s v="No"/>
    <s v="no"/>
    <n v="0"/>
    <x v="2"/>
    <n v="19"/>
    <x v="0"/>
    <n v="0"/>
    <s v="MN"/>
    <s v="382-9297"/>
    <s v="Female"/>
    <n v="23"/>
    <s v="Yes"/>
    <s v="No"/>
    <x v="0"/>
    <x v="0"/>
    <s v="No"/>
    <x v="1"/>
    <x v="2"/>
    <n v="24"/>
    <n v="921"/>
    <x v="0"/>
    <s v="0"/>
    <x v="1"/>
    <x v="0"/>
    <x v="0"/>
    <x v="0"/>
    <x v="0"/>
    <s v="10 - 40"/>
  </r>
  <r>
    <s v="7584-KNBY"/>
    <x v="0"/>
    <x v="3"/>
    <n v="28"/>
    <n v="73.400000000000006"/>
    <n v="0"/>
    <n v="0"/>
    <s v="No"/>
    <s v="no"/>
    <n v="0"/>
    <x v="2"/>
    <n v="3"/>
    <x v="0"/>
    <n v="0"/>
    <s v="AL"/>
    <s v="330-9294"/>
    <s v="Male"/>
    <n v="58"/>
    <s v="No"/>
    <s v="No"/>
    <x v="0"/>
    <x v="0"/>
    <s v="Yes"/>
    <x v="0"/>
    <x v="0"/>
    <n v="47"/>
    <n v="497"/>
    <x v="0"/>
    <s v="0"/>
    <x v="0"/>
    <x v="0"/>
    <x v="0"/>
    <x v="0"/>
    <x v="0"/>
    <s v="10 - 40"/>
  </r>
  <r>
    <s v="7597-KGXY"/>
    <x v="0"/>
    <x v="8"/>
    <n v="176"/>
    <n v="421.2"/>
    <n v="0"/>
    <n v="0"/>
    <s v="No"/>
    <s v="no"/>
    <n v="0"/>
    <x v="2"/>
    <n v="9"/>
    <x v="0"/>
    <n v="0"/>
    <s v="CO"/>
    <s v="362-8763"/>
    <s v="Female"/>
    <n v="45"/>
    <s v="No"/>
    <s v="No"/>
    <x v="0"/>
    <x v="0"/>
    <s v="Yes"/>
    <x v="2"/>
    <x v="2"/>
    <n v="25"/>
    <n v="1752"/>
    <x v="0"/>
    <s v="0"/>
    <x v="0"/>
    <x v="0"/>
    <x v="0"/>
    <x v="0"/>
    <x v="0"/>
    <s v="&gt; 40"/>
  </r>
  <r>
    <s v="0705-HLMK"/>
    <x v="0"/>
    <x v="29"/>
    <n v="105"/>
    <n v="263.3"/>
    <n v="0"/>
    <n v="0"/>
    <s v="No"/>
    <s v="no"/>
    <n v="0"/>
    <x v="2"/>
    <n v="0"/>
    <x v="1"/>
    <n v="0"/>
    <s v="AZ"/>
    <s v="334-1339"/>
    <s v="Female"/>
    <n v="34"/>
    <s v="No"/>
    <s v="No"/>
    <x v="0"/>
    <x v="0"/>
    <s v="No"/>
    <x v="1"/>
    <x v="1"/>
    <n v="10"/>
    <n v="170"/>
    <x v="0"/>
    <s v="0"/>
    <x v="0"/>
    <x v="0"/>
    <x v="0"/>
    <x v="1"/>
    <x v="0"/>
    <s v="10 - 40"/>
  </r>
  <r>
    <s v="1069-PLVC"/>
    <x v="0"/>
    <x v="54"/>
    <n v="287"/>
    <n v="698.3"/>
    <n v="0"/>
    <n v="0"/>
    <s v="No"/>
    <s v="no"/>
    <n v="0"/>
    <x v="3"/>
    <n v="5"/>
    <x v="0"/>
    <n v="0"/>
    <s v="MA"/>
    <s v="341-7412"/>
    <s v="Female"/>
    <n v="68"/>
    <s v="No"/>
    <s v="Yes"/>
    <x v="0"/>
    <x v="0"/>
    <s v="Yes"/>
    <x v="0"/>
    <x v="2"/>
    <n v="48"/>
    <n v="2593"/>
    <x v="0"/>
    <s v="0"/>
    <x v="2"/>
    <x v="0"/>
    <x v="0"/>
    <x v="0"/>
    <x v="0"/>
    <s v="&gt; 40"/>
  </r>
  <r>
    <s v="1598-FUNK"/>
    <x v="0"/>
    <x v="6"/>
    <n v="356"/>
    <n v="680.7"/>
    <n v="0"/>
    <n v="0"/>
    <s v="No"/>
    <s v="no"/>
    <n v="0"/>
    <x v="0"/>
    <n v="3"/>
    <x v="0"/>
    <n v="0"/>
    <s v="AZ"/>
    <s v="375-4770"/>
    <s v="Female"/>
    <n v="46"/>
    <s v="No"/>
    <s v="No"/>
    <x v="0"/>
    <x v="0"/>
    <s v="No"/>
    <x v="0"/>
    <x v="0"/>
    <n v="34"/>
    <n v="1935"/>
    <x v="0"/>
    <s v="0"/>
    <x v="0"/>
    <x v="0"/>
    <x v="0"/>
    <x v="0"/>
    <x v="0"/>
    <s v="&gt; 40"/>
  </r>
  <r>
    <s v="0162-YMSU"/>
    <x v="0"/>
    <x v="37"/>
    <n v="36"/>
    <n v="109.9"/>
    <n v="0"/>
    <n v="0"/>
    <s v="No"/>
    <s v="no"/>
    <n v="0"/>
    <x v="2"/>
    <n v="8"/>
    <x v="0"/>
    <n v="0"/>
    <s v="WI"/>
    <s v="354-3545"/>
    <s v="Male"/>
    <n v="70"/>
    <s v="No"/>
    <s v="Yes"/>
    <x v="0"/>
    <x v="0"/>
    <s v="No"/>
    <x v="2"/>
    <x v="0"/>
    <n v="31"/>
    <n v="283"/>
    <x v="0"/>
    <s v="0"/>
    <x v="2"/>
    <x v="0"/>
    <x v="0"/>
    <x v="0"/>
    <x v="0"/>
    <s v="&lt; 10"/>
  </r>
  <r>
    <s v="6598-AMLO"/>
    <x v="0"/>
    <x v="7"/>
    <n v="58"/>
    <n v="201.4"/>
    <n v="0"/>
    <n v="0"/>
    <s v="No"/>
    <s v="no"/>
    <n v="0"/>
    <x v="0"/>
    <n v="3"/>
    <x v="0"/>
    <n v="0"/>
    <s v="ME"/>
    <s v="377-3139"/>
    <s v="Male"/>
    <n v="35"/>
    <s v="No"/>
    <s v="No"/>
    <x v="0"/>
    <x v="0"/>
    <s v="No"/>
    <x v="0"/>
    <x v="0"/>
    <n v="18"/>
    <n v="455"/>
    <x v="0"/>
    <s v="0"/>
    <x v="0"/>
    <x v="0"/>
    <x v="0"/>
    <x v="0"/>
    <x v="0"/>
    <s v="10 - 40"/>
  </r>
  <r>
    <s v="3366-JZNW"/>
    <x v="0"/>
    <x v="22"/>
    <n v="177"/>
    <n v="369.5"/>
    <n v="0"/>
    <n v="0"/>
    <s v="No"/>
    <s v="no"/>
    <n v="0"/>
    <x v="2"/>
    <n v="0"/>
    <x v="1"/>
    <n v="0"/>
    <s v="DC"/>
    <s v="418-7478"/>
    <s v="Female"/>
    <n v="39"/>
    <s v="No"/>
    <s v="No"/>
    <x v="0"/>
    <x v="0"/>
    <s v="No"/>
    <x v="2"/>
    <x v="2"/>
    <n v="11"/>
    <n v="565"/>
    <x v="0"/>
    <s v="0"/>
    <x v="0"/>
    <x v="0"/>
    <x v="0"/>
    <x v="1"/>
    <x v="0"/>
    <s v="&gt; 40"/>
  </r>
  <r>
    <s v="6525-VSWD"/>
    <x v="0"/>
    <x v="63"/>
    <n v="185"/>
    <n v="648"/>
    <n v="0"/>
    <n v="0"/>
    <s v="No"/>
    <s v="no"/>
    <n v="0"/>
    <x v="2"/>
    <n v="11"/>
    <x v="0"/>
    <n v="0"/>
    <s v="GA"/>
    <s v="385-6952"/>
    <s v="Female"/>
    <n v="34"/>
    <s v="No"/>
    <s v="No"/>
    <x v="0"/>
    <x v="0"/>
    <s v="Yes"/>
    <x v="2"/>
    <x v="0"/>
    <n v="57"/>
    <n v="4121"/>
    <x v="0"/>
    <s v="0"/>
    <x v="0"/>
    <x v="0"/>
    <x v="0"/>
    <x v="0"/>
    <x v="0"/>
    <s v="&gt; 40"/>
  </r>
  <r>
    <s v="3612-VZJO"/>
    <x v="0"/>
    <x v="34"/>
    <n v="365"/>
    <n v="667.8"/>
    <n v="728"/>
    <n v="627.20000000000005"/>
    <s v="Yes"/>
    <s v="yes"/>
    <n v="0"/>
    <x v="0"/>
    <n v="0"/>
    <x v="1"/>
    <n v="0"/>
    <s v="VA"/>
    <s v="365-9371"/>
    <s v="Male"/>
    <n v="50"/>
    <s v="No"/>
    <s v="No"/>
    <x v="0"/>
    <x v="0"/>
    <s v="No"/>
    <x v="2"/>
    <x v="0"/>
    <n v="17"/>
    <n v="922"/>
    <x v="0"/>
    <s v="0"/>
    <x v="0"/>
    <x v="0"/>
    <x v="0"/>
    <x v="1"/>
    <x v="0"/>
    <s v="&gt; 40"/>
  </r>
  <r>
    <s v="8288-IFVJ"/>
    <x v="0"/>
    <x v="0"/>
    <n v="2"/>
    <n v="6"/>
    <n v="0"/>
    <n v="0"/>
    <s v="No"/>
    <s v="no"/>
    <n v="0"/>
    <x v="3"/>
    <n v="0"/>
    <x v="1"/>
    <n v="0"/>
    <s v="NY"/>
    <s v="401-7335"/>
    <s v="Female"/>
    <n v="30"/>
    <s v="No"/>
    <s v="No"/>
    <x v="0"/>
    <x v="0"/>
    <s v="No"/>
    <x v="0"/>
    <x v="1"/>
    <n v="9"/>
    <n v="9"/>
    <x v="0"/>
    <s v="0"/>
    <x v="1"/>
    <x v="0"/>
    <x v="0"/>
    <x v="1"/>
    <x v="0"/>
    <s v="&lt; 10"/>
  </r>
  <r>
    <s v="2300-WVYX"/>
    <x v="0"/>
    <x v="16"/>
    <n v="502"/>
    <n v="1165.5999999999999"/>
    <n v="0"/>
    <n v="0"/>
    <s v="No"/>
    <s v="no"/>
    <n v="0"/>
    <x v="3"/>
    <n v="8"/>
    <x v="0"/>
    <n v="0"/>
    <s v="AR"/>
    <s v="385-7157"/>
    <s v="Male"/>
    <n v="60"/>
    <s v="No"/>
    <s v="No"/>
    <x v="0"/>
    <x v="0"/>
    <s v="No"/>
    <x v="2"/>
    <x v="0"/>
    <n v="64"/>
    <n v="4646"/>
    <x v="0"/>
    <s v="0"/>
    <x v="0"/>
    <x v="0"/>
    <x v="0"/>
    <x v="0"/>
    <x v="0"/>
    <s v="&gt; 40"/>
  </r>
  <r>
    <s v="2987-MPZD"/>
    <x v="0"/>
    <x v="28"/>
    <n v="47"/>
    <n v="145.69999999999999"/>
    <n v="0"/>
    <n v="0"/>
    <s v="No"/>
    <s v="no"/>
    <n v="0"/>
    <x v="2"/>
    <n v="4"/>
    <x v="0"/>
    <n v="0"/>
    <s v="HI"/>
    <s v="385-4766"/>
    <s v="Male"/>
    <n v="62"/>
    <s v="No"/>
    <s v="No"/>
    <x v="0"/>
    <x v="0"/>
    <s v="No"/>
    <x v="0"/>
    <x v="0"/>
    <n v="43"/>
    <n v="1577"/>
    <x v="0"/>
    <s v="0"/>
    <x v="0"/>
    <x v="0"/>
    <x v="0"/>
    <x v="0"/>
    <x v="0"/>
    <s v="10 - 40"/>
  </r>
  <r>
    <s v="5314-XGQJ"/>
    <x v="0"/>
    <x v="48"/>
    <n v="11"/>
    <n v="26.1"/>
    <n v="0"/>
    <n v="0"/>
    <s v="No"/>
    <s v="no"/>
    <n v="0"/>
    <x v="2"/>
    <n v="1"/>
    <x v="0"/>
    <n v="0"/>
    <s v="DE"/>
    <s v="390-1760"/>
    <s v="Male"/>
    <n v="49"/>
    <s v="No"/>
    <s v="No"/>
    <x v="0"/>
    <x v="0"/>
    <s v="Yes"/>
    <x v="0"/>
    <x v="0"/>
    <n v="42"/>
    <n v="219"/>
    <x v="0"/>
    <s v="0"/>
    <x v="0"/>
    <x v="0"/>
    <x v="0"/>
    <x v="1"/>
    <x v="0"/>
    <s v="&lt; 10"/>
  </r>
  <r>
    <s v="5446-SSME"/>
    <x v="0"/>
    <x v="72"/>
    <n v="94"/>
    <n v="313.39999999999998"/>
    <n v="0"/>
    <n v="0"/>
    <s v="No"/>
    <s v="no"/>
    <n v="0"/>
    <x v="3"/>
    <n v="4"/>
    <x v="0"/>
    <n v="0"/>
    <s v="OK"/>
    <s v="353-4002"/>
    <s v="Female"/>
    <n v="75"/>
    <s v="No"/>
    <s v="Yes"/>
    <x v="0"/>
    <x v="0"/>
    <s v="Yes"/>
    <x v="1"/>
    <x v="2"/>
    <n v="46"/>
    <n v="2045"/>
    <x v="0"/>
    <s v="0"/>
    <x v="2"/>
    <x v="0"/>
    <x v="0"/>
    <x v="0"/>
    <x v="0"/>
    <s v="&gt; 40"/>
  </r>
  <r>
    <s v="6700-TKYA"/>
    <x v="0"/>
    <x v="24"/>
    <n v="74"/>
    <n v="214.2"/>
    <n v="0"/>
    <n v="0"/>
    <s v="No"/>
    <s v="no"/>
    <n v="0"/>
    <x v="0"/>
    <n v="0"/>
    <x v="1"/>
    <n v="0"/>
    <s v="ND"/>
    <s v="393-9548"/>
    <s v="Male"/>
    <n v="64"/>
    <s v="No"/>
    <s v="No"/>
    <x v="0"/>
    <x v="0"/>
    <s v="No"/>
    <x v="1"/>
    <x v="2"/>
    <n v="8"/>
    <n v="337"/>
    <x v="0"/>
    <s v="0"/>
    <x v="0"/>
    <x v="0"/>
    <x v="0"/>
    <x v="1"/>
    <x v="0"/>
    <s v="&gt; 40"/>
  </r>
  <r>
    <s v="8829-VSVA"/>
    <x v="0"/>
    <x v="10"/>
    <n v="448"/>
    <n v="1033.0999999999999"/>
    <n v="0"/>
    <n v="0"/>
    <s v="No"/>
    <s v="no"/>
    <n v="0"/>
    <x v="0"/>
    <n v="0"/>
    <x v="1"/>
    <n v="0"/>
    <s v="AR"/>
    <s v="365-2341"/>
    <s v="Female"/>
    <n v="23"/>
    <s v="Yes"/>
    <s v="No"/>
    <x v="0"/>
    <x v="0"/>
    <s v="No"/>
    <x v="2"/>
    <x v="2"/>
    <n v="15"/>
    <n v="1059"/>
    <x v="0"/>
    <s v="0"/>
    <x v="1"/>
    <x v="0"/>
    <x v="0"/>
    <x v="1"/>
    <x v="0"/>
    <s v="&gt; 40"/>
  </r>
  <r>
    <s v="1989-ZEUQ"/>
    <x v="0"/>
    <x v="5"/>
    <n v="91"/>
    <n v="258.5"/>
    <n v="0"/>
    <n v="0"/>
    <s v="No"/>
    <s v="no"/>
    <n v="0"/>
    <x v="2"/>
    <n v="9"/>
    <x v="0"/>
    <n v="0"/>
    <s v="MA"/>
    <s v="420-3042"/>
    <s v="Male"/>
    <n v="42"/>
    <s v="No"/>
    <s v="No"/>
    <x v="0"/>
    <x v="0"/>
    <s v="No"/>
    <x v="0"/>
    <x v="2"/>
    <n v="43"/>
    <n v="734"/>
    <x v="0"/>
    <s v="0"/>
    <x v="0"/>
    <x v="0"/>
    <x v="0"/>
    <x v="0"/>
    <x v="0"/>
    <s v="10 - 40"/>
  </r>
  <r>
    <s v="2810-PQJE"/>
    <x v="0"/>
    <x v="43"/>
    <n v="16"/>
    <n v="33.200000000000003"/>
    <n v="0"/>
    <n v="0"/>
    <s v="No"/>
    <s v="no"/>
    <n v="0"/>
    <x v="2"/>
    <n v="0"/>
    <x v="1"/>
    <n v="0"/>
    <s v="IA"/>
    <s v="389-8417"/>
    <s v="Male"/>
    <n v="30"/>
    <s v="No"/>
    <s v="No"/>
    <x v="0"/>
    <x v="0"/>
    <s v="No"/>
    <x v="0"/>
    <x v="1"/>
    <n v="11"/>
    <n v="47"/>
    <x v="0"/>
    <s v="0"/>
    <x v="1"/>
    <x v="0"/>
    <x v="0"/>
    <x v="1"/>
    <x v="0"/>
    <s v="&lt; 10"/>
  </r>
  <r>
    <s v="4853-BBMH"/>
    <x v="0"/>
    <x v="8"/>
    <n v="282"/>
    <n v="556"/>
    <n v="0"/>
    <n v="0"/>
    <s v="No"/>
    <s v="no"/>
    <n v="0"/>
    <x v="3"/>
    <n v="4"/>
    <x v="0"/>
    <n v="0"/>
    <s v="NY"/>
    <s v="402-1607"/>
    <s v="Male"/>
    <n v="51"/>
    <s v="No"/>
    <s v="No"/>
    <x v="0"/>
    <x v="0"/>
    <s v="Yes"/>
    <x v="1"/>
    <x v="0"/>
    <n v="54"/>
    <n v="3771"/>
    <x v="0"/>
    <s v="0"/>
    <x v="0"/>
    <x v="0"/>
    <x v="0"/>
    <x v="0"/>
    <x v="0"/>
    <s v="&gt; 40"/>
  </r>
  <r>
    <s v="4286-CXQJ"/>
    <x v="0"/>
    <x v="59"/>
    <n v="47"/>
    <n v="92.1"/>
    <n v="0"/>
    <n v="0"/>
    <s v="No"/>
    <s v="no"/>
    <n v="0"/>
    <x v="1"/>
    <n v="10"/>
    <x v="0"/>
    <n v="0"/>
    <s v="PA"/>
    <s v="379-3037"/>
    <s v="Male"/>
    <n v="59"/>
    <s v="No"/>
    <s v="No"/>
    <x v="0"/>
    <x v="0"/>
    <s v="No"/>
    <x v="1"/>
    <x v="0"/>
    <n v="34"/>
    <n v="784"/>
    <x v="0"/>
    <s v="0"/>
    <x v="0"/>
    <x v="0"/>
    <x v="0"/>
    <x v="0"/>
    <x v="0"/>
    <s v="10 - 40"/>
  </r>
  <r>
    <s v="7126-IPBQ"/>
    <x v="0"/>
    <x v="63"/>
    <n v="255"/>
    <n v="869.2"/>
    <n v="0"/>
    <n v="0"/>
    <s v="No"/>
    <s v="no"/>
    <n v="0"/>
    <x v="1"/>
    <n v="7"/>
    <x v="0"/>
    <n v="0"/>
    <s v="VT"/>
    <s v="382-1399"/>
    <s v="Female"/>
    <n v="72"/>
    <s v="No"/>
    <s v="Yes"/>
    <x v="0"/>
    <x v="0"/>
    <s v="Yes"/>
    <x v="2"/>
    <x v="0"/>
    <n v="43"/>
    <n v="3106"/>
    <x v="0"/>
    <s v="0"/>
    <x v="2"/>
    <x v="0"/>
    <x v="0"/>
    <x v="0"/>
    <x v="0"/>
    <s v="&gt; 40"/>
  </r>
  <r>
    <s v="9532-FEIX"/>
    <x v="0"/>
    <x v="0"/>
    <n v="5"/>
    <n v="13"/>
    <n v="0"/>
    <n v="0"/>
    <s v="No"/>
    <s v="no"/>
    <n v="0"/>
    <x v="1"/>
    <n v="5"/>
    <x v="0"/>
    <n v="0"/>
    <s v="NC"/>
    <s v="394-5489"/>
    <s v="Male"/>
    <n v="36"/>
    <s v="No"/>
    <s v="No"/>
    <x v="0"/>
    <x v="0"/>
    <s v="No"/>
    <x v="0"/>
    <x v="1"/>
    <n v="47"/>
    <n v="47"/>
    <x v="0"/>
    <s v="0"/>
    <x v="0"/>
    <x v="0"/>
    <x v="0"/>
    <x v="0"/>
    <x v="0"/>
    <s v="&lt; 10"/>
  </r>
  <r>
    <s v="8588-PKPK"/>
    <x v="0"/>
    <x v="14"/>
    <n v="246"/>
    <n v="854.5"/>
    <n v="0"/>
    <n v="0"/>
    <s v="No"/>
    <s v="no"/>
    <n v="0"/>
    <x v="2"/>
    <n v="14"/>
    <x v="1"/>
    <n v="44"/>
    <s v="CT"/>
    <s v="387-6065"/>
    <s v="Male"/>
    <n v="21"/>
    <s v="Yes"/>
    <s v="No"/>
    <x v="0"/>
    <x v="0"/>
    <s v="Yes"/>
    <x v="1"/>
    <x v="0"/>
    <n v="31"/>
    <n v="2207"/>
    <x v="0"/>
    <s v="0"/>
    <x v="1"/>
    <x v="0"/>
    <x v="0"/>
    <x v="0"/>
    <x v="0"/>
    <s v="&gt; 40"/>
  </r>
  <r>
    <s v="3436-SNPV"/>
    <x v="0"/>
    <x v="70"/>
    <n v="79"/>
    <n v="190"/>
    <n v="0"/>
    <n v="0"/>
    <s v="No"/>
    <s v="no"/>
    <n v="0"/>
    <x v="1"/>
    <n v="7"/>
    <x v="0"/>
    <n v="0"/>
    <s v="IN"/>
    <s v="382-2026"/>
    <s v="Male"/>
    <n v="20"/>
    <s v="Yes"/>
    <s v="No"/>
    <x v="0"/>
    <x v="0"/>
    <s v="Yes"/>
    <x v="0"/>
    <x v="0"/>
    <n v="39"/>
    <n v="576"/>
    <x v="0"/>
    <s v="0"/>
    <x v="1"/>
    <x v="0"/>
    <x v="0"/>
    <x v="0"/>
    <x v="0"/>
    <s v="10 - 40"/>
  </r>
  <r>
    <s v="2733-ZPOH"/>
    <x v="0"/>
    <x v="68"/>
    <n v="38"/>
    <n v="87.2"/>
    <n v="0"/>
    <n v="0"/>
    <s v="No"/>
    <s v="no"/>
    <n v="0"/>
    <x v="2"/>
    <n v="0"/>
    <x v="1"/>
    <n v="0"/>
    <s v="NH"/>
    <s v="393-8762"/>
    <s v="Male"/>
    <n v="24"/>
    <s v="Yes"/>
    <s v="No"/>
    <x v="0"/>
    <x v="0"/>
    <s v="No"/>
    <x v="0"/>
    <x v="1"/>
    <n v="9"/>
    <n v="50"/>
    <x v="0"/>
    <s v="0"/>
    <x v="1"/>
    <x v="0"/>
    <x v="0"/>
    <x v="1"/>
    <x v="0"/>
    <s v="&lt; 10"/>
  </r>
  <r>
    <s v="3800-JHGC"/>
    <x v="0"/>
    <x v="53"/>
    <n v="116"/>
    <n v="262.5"/>
    <n v="0"/>
    <n v="0"/>
    <s v="No"/>
    <s v="no"/>
    <n v="0"/>
    <x v="2"/>
    <n v="7"/>
    <x v="0"/>
    <n v="0"/>
    <s v="NM"/>
    <s v="339-5423"/>
    <s v="Female"/>
    <n v="59"/>
    <s v="No"/>
    <s v="No"/>
    <x v="0"/>
    <x v="0"/>
    <s v="Yes"/>
    <x v="0"/>
    <x v="0"/>
    <n v="50"/>
    <n v="813"/>
    <x v="0"/>
    <s v="0"/>
    <x v="0"/>
    <x v="0"/>
    <x v="0"/>
    <x v="0"/>
    <x v="0"/>
    <s v="10 - 40"/>
  </r>
  <r>
    <s v="7073-JEYW"/>
    <x v="0"/>
    <x v="17"/>
    <n v="102"/>
    <n v="281.89999999999998"/>
    <n v="94"/>
    <n v="517"/>
    <s v="Yes"/>
    <s v="yes"/>
    <n v="0"/>
    <x v="1"/>
    <n v="35"/>
    <x v="0"/>
    <n v="0"/>
    <s v="WA"/>
    <s v="366-8939"/>
    <s v="Female"/>
    <n v="19"/>
    <s v="Yes"/>
    <s v="No"/>
    <x v="0"/>
    <x v="0"/>
    <s v="No"/>
    <x v="0"/>
    <x v="2"/>
    <n v="38"/>
    <n v="1796"/>
    <x v="0"/>
    <s v="0"/>
    <x v="1"/>
    <x v="0"/>
    <x v="0"/>
    <x v="0"/>
    <x v="0"/>
    <s v="&gt; 40"/>
  </r>
  <r>
    <s v="9753-AUWC"/>
    <x v="0"/>
    <x v="61"/>
    <n v="52"/>
    <n v="125.8"/>
    <n v="0"/>
    <n v="0"/>
    <s v="No"/>
    <s v="no"/>
    <n v="0"/>
    <x v="2"/>
    <n v="24"/>
    <x v="1"/>
    <n v="5"/>
    <s v="SC"/>
    <s v="353-2391"/>
    <s v="Female"/>
    <n v="21"/>
    <s v="Yes"/>
    <s v="No"/>
    <x v="0"/>
    <x v="0"/>
    <s v="Yes"/>
    <x v="0"/>
    <x v="1"/>
    <n v="37"/>
    <n v="293"/>
    <x v="0"/>
    <s v="0"/>
    <x v="1"/>
    <x v="0"/>
    <x v="0"/>
    <x v="0"/>
    <x v="0"/>
    <s v="&lt; 10"/>
  </r>
  <r>
    <s v="7909-JGEF"/>
    <x v="0"/>
    <x v="5"/>
    <n v="65"/>
    <n v="154.5"/>
    <n v="0"/>
    <n v="0"/>
    <s v="No"/>
    <s v="no"/>
    <n v="0"/>
    <x v="1"/>
    <n v="4"/>
    <x v="0"/>
    <n v="0"/>
    <s v="MT"/>
    <s v="372-4203"/>
    <s v="Male"/>
    <n v="61"/>
    <s v="No"/>
    <s v="No"/>
    <x v="0"/>
    <x v="0"/>
    <s v="No"/>
    <x v="0"/>
    <x v="1"/>
    <n v="17"/>
    <n v="292"/>
    <x v="0"/>
    <s v="0"/>
    <x v="0"/>
    <x v="0"/>
    <x v="0"/>
    <x v="0"/>
    <x v="0"/>
    <s v="10 - 40"/>
  </r>
  <r>
    <s v="5558-XZOH"/>
    <x v="0"/>
    <x v="56"/>
    <n v="59"/>
    <n v="206.6"/>
    <n v="0"/>
    <n v="0"/>
    <s v="No"/>
    <s v="no"/>
    <n v="0"/>
    <x v="1"/>
    <n v="1"/>
    <x v="0"/>
    <n v="0"/>
    <s v="NM"/>
    <s v="397-7453"/>
    <s v="Female"/>
    <n v="58"/>
    <s v="No"/>
    <s v="No"/>
    <x v="0"/>
    <x v="0"/>
    <s v="Yes"/>
    <x v="1"/>
    <x v="0"/>
    <n v="41"/>
    <n v="1047"/>
    <x v="0"/>
    <s v="0"/>
    <x v="0"/>
    <x v="0"/>
    <x v="0"/>
    <x v="1"/>
    <x v="0"/>
    <s v="10 - 40"/>
  </r>
  <r>
    <s v="9769-EXKO"/>
    <x v="0"/>
    <x v="59"/>
    <n v="96"/>
    <n v="252.6"/>
    <n v="0"/>
    <n v="0"/>
    <s v="No"/>
    <s v="no"/>
    <n v="0"/>
    <x v="2"/>
    <n v="2"/>
    <x v="0"/>
    <n v="0"/>
    <s v="AZ"/>
    <s v="366-9015"/>
    <s v="Female"/>
    <n v="43"/>
    <s v="No"/>
    <s v="No"/>
    <x v="0"/>
    <x v="0"/>
    <s v="No"/>
    <x v="0"/>
    <x v="0"/>
    <n v="35"/>
    <n v="797"/>
    <x v="0"/>
    <s v="0"/>
    <x v="0"/>
    <x v="0"/>
    <x v="0"/>
    <x v="1"/>
    <x v="0"/>
    <s v="10 - 40"/>
  </r>
  <r>
    <s v="5095-HRAY"/>
    <x v="0"/>
    <x v="43"/>
    <n v="14"/>
    <n v="30.6"/>
    <n v="0"/>
    <n v="0"/>
    <s v="No"/>
    <s v="no"/>
    <n v="0"/>
    <x v="1"/>
    <n v="2"/>
    <x v="0"/>
    <n v="0"/>
    <s v="CT"/>
    <s v="356-1654"/>
    <s v="Female"/>
    <n v="73"/>
    <s v="No"/>
    <s v="Yes"/>
    <x v="0"/>
    <x v="0"/>
    <s v="No"/>
    <x v="2"/>
    <x v="0"/>
    <n v="43"/>
    <n v="186"/>
    <x v="0"/>
    <s v="0"/>
    <x v="2"/>
    <x v="0"/>
    <x v="0"/>
    <x v="1"/>
    <x v="0"/>
    <s v="&lt; 10"/>
  </r>
  <r>
    <s v="6562-ATLI"/>
    <x v="0"/>
    <x v="51"/>
    <n v="159"/>
    <n v="387.4"/>
    <n v="0"/>
    <n v="0"/>
    <s v="No"/>
    <s v="no"/>
    <n v="0"/>
    <x v="2"/>
    <n v="0"/>
    <x v="1"/>
    <n v="0"/>
    <s v="IN"/>
    <s v="350-1126"/>
    <s v="Female"/>
    <n v="48"/>
    <s v="No"/>
    <s v="No"/>
    <x v="0"/>
    <x v="0"/>
    <s v="No"/>
    <x v="0"/>
    <x v="1"/>
    <n v="9"/>
    <n v="219"/>
    <x v="0"/>
    <s v="0"/>
    <x v="0"/>
    <x v="0"/>
    <x v="0"/>
    <x v="1"/>
    <x v="0"/>
    <s v="10 - 40"/>
  </r>
  <r>
    <s v="4757-XIQH"/>
    <x v="0"/>
    <x v="43"/>
    <n v="12"/>
    <n v="28.3"/>
    <n v="0"/>
    <n v="0"/>
    <s v="No"/>
    <s v="no"/>
    <n v="0"/>
    <x v="0"/>
    <n v="6"/>
    <x v="0"/>
    <n v="0"/>
    <s v="ND"/>
    <s v="405-1589"/>
    <s v="Male"/>
    <n v="69"/>
    <s v="No"/>
    <s v="Yes"/>
    <x v="0"/>
    <x v="0"/>
    <s v="No"/>
    <x v="2"/>
    <x v="0"/>
    <n v="59"/>
    <n v="209"/>
    <x v="0"/>
    <s v="0"/>
    <x v="2"/>
    <x v="0"/>
    <x v="0"/>
    <x v="0"/>
    <x v="0"/>
    <s v="&lt; 10"/>
  </r>
  <r>
    <s v="1090-ZOTC"/>
    <x v="0"/>
    <x v="5"/>
    <n v="45"/>
    <n v="134.30000000000001"/>
    <n v="0"/>
    <n v="0"/>
    <s v="No"/>
    <s v="no"/>
    <n v="0"/>
    <x v="2"/>
    <n v="0"/>
    <x v="1"/>
    <n v="0"/>
    <s v="NV"/>
    <s v="333-9643"/>
    <s v="Male"/>
    <n v="26"/>
    <s v="Yes"/>
    <s v="No"/>
    <x v="0"/>
    <x v="0"/>
    <s v="No"/>
    <x v="1"/>
    <x v="1"/>
    <n v="8"/>
    <n v="137"/>
    <x v="0"/>
    <s v="0"/>
    <x v="1"/>
    <x v="0"/>
    <x v="0"/>
    <x v="1"/>
    <x v="0"/>
    <s v="10 - 40"/>
  </r>
  <r>
    <s v="4780-GXOW"/>
    <x v="0"/>
    <x v="18"/>
    <n v="79"/>
    <n v="160.30000000000001"/>
    <n v="0"/>
    <n v="0"/>
    <s v="No"/>
    <s v="no"/>
    <n v="0"/>
    <x v="1"/>
    <n v="1"/>
    <x v="0"/>
    <n v="0"/>
    <s v="UT"/>
    <s v="355-6422"/>
    <s v="Male"/>
    <n v="52"/>
    <s v="No"/>
    <s v="No"/>
    <x v="0"/>
    <x v="0"/>
    <s v="No"/>
    <x v="0"/>
    <x v="1"/>
    <n v="26"/>
    <n v="528"/>
    <x v="0"/>
    <s v="0"/>
    <x v="0"/>
    <x v="0"/>
    <x v="0"/>
    <x v="1"/>
    <x v="0"/>
    <s v="10 - 40"/>
  </r>
  <r>
    <s v="7968-CFOX"/>
    <x v="0"/>
    <x v="42"/>
    <n v="48"/>
    <n v="150.5"/>
    <n v="0"/>
    <n v="0"/>
    <s v="No"/>
    <s v="no"/>
    <n v="0"/>
    <x v="2"/>
    <n v="1"/>
    <x v="0"/>
    <n v="0"/>
    <s v="NC"/>
    <s v="329-5400"/>
    <s v="Male"/>
    <n v="81"/>
    <s v="No"/>
    <s v="Yes"/>
    <x v="0"/>
    <x v="0"/>
    <s v="No"/>
    <x v="2"/>
    <x v="0"/>
    <n v="44"/>
    <n v="1661"/>
    <x v="0"/>
    <s v="0"/>
    <x v="2"/>
    <x v="0"/>
    <x v="0"/>
    <x v="1"/>
    <x v="0"/>
    <s v="10 - 40"/>
  </r>
  <r>
    <s v="2095-NQQJ"/>
    <x v="0"/>
    <x v="44"/>
    <n v="135"/>
    <n v="341"/>
    <n v="0"/>
    <n v="0"/>
    <s v="No"/>
    <s v="no"/>
    <n v="0"/>
    <x v="1"/>
    <n v="19"/>
    <x v="0"/>
    <n v="0"/>
    <s v="MI"/>
    <s v="383-6356"/>
    <s v="Male"/>
    <n v="20"/>
    <s v="Yes"/>
    <s v="No"/>
    <x v="0"/>
    <x v="0"/>
    <s v="Yes"/>
    <x v="0"/>
    <x v="0"/>
    <n v="35"/>
    <n v="1076"/>
    <x v="0"/>
    <s v="0"/>
    <x v="1"/>
    <x v="0"/>
    <x v="0"/>
    <x v="0"/>
    <x v="0"/>
    <s v="10 - 40"/>
  </r>
  <r>
    <s v="3284-AYVZ"/>
    <x v="0"/>
    <x v="50"/>
    <n v="50"/>
    <n v="163.4"/>
    <n v="0"/>
    <n v="0"/>
    <s v="No"/>
    <s v="no"/>
    <n v="0"/>
    <x v="2"/>
    <n v="5"/>
    <x v="0"/>
    <n v="0"/>
    <s v="AR"/>
    <s v="337-1586"/>
    <s v="Male"/>
    <n v="38"/>
    <s v="No"/>
    <s v="No"/>
    <x v="0"/>
    <x v="0"/>
    <s v="No"/>
    <x v="0"/>
    <x v="0"/>
    <n v="21"/>
    <n v="287"/>
    <x v="0"/>
    <s v="0"/>
    <x v="0"/>
    <x v="0"/>
    <x v="0"/>
    <x v="0"/>
    <x v="0"/>
    <s v="10 - 40"/>
  </r>
  <r>
    <s v="5398-DIKE"/>
    <x v="0"/>
    <x v="33"/>
    <n v="217"/>
    <n v="512.1"/>
    <n v="0"/>
    <n v="0"/>
    <s v="No"/>
    <s v="no"/>
    <n v="0"/>
    <x v="1"/>
    <n v="21"/>
    <x v="0"/>
    <n v="0"/>
    <s v="NH"/>
    <s v="336-9273"/>
    <s v="Female"/>
    <n v="25"/>
    <s v="Yes"/>
    <s v="No"/>
    <x v="0"/>
    <x v="0"/>
    <s v="Yes"/>
    <x v="2"/>
    <x v="1"/>
    <n v="32"/>
    <n v="2064"/>
    <x v="0"/>
    <s v="0"/>
    <x v="1"/>
    <x v="0"/>
    <x v="0"/>
    <x v="0"/>
    <x v="0"/>
    <s v="&gt; 40"/>
  </r>
  <r>
    <s v="0356-UCZR"/>
    <x v="0"/>
    <x v="22"/>
    <n v="145"/>
    <n v="480.5"/>
    <n v="0"/>
    <n v="0"/>
    <s v="No"/>
    <s v="no"/>
    <n v="0"/>
    <x v="2"/>
    <n v="0"/>
    <x v="1"/>
    <n v="0"/>
    <s v="TX"/>
    <s v="415-5476"/>
    <s v="Female"/>
    <n v="29"/>
    <s v="Yes"/>
    <s v="No"/>
    <x v="0"/>
    <x v="0"/>
    <s v="No"/>
    <x v="1"/>
    <x v="1"/>
    <n v="7"/>
    <n v="388"/>
    <x v="0"/>
    <s v="0"/>
    <x v="1"/>
    <x v="0"/>
    <x v="0"/>
    <x v="1"/>
    <x v="0"/>
    <s v="&gt; 40"/>
  </r>
  <r>
    <s v="0029-FTVA"/>
    <x v="0"/>
    <x v="58"/>
    <n v="173"/>
    <n v="429.3"/>
    <n v="0"/>
    <n v="0"/>
    <s v="No"/>
    <s v="no"/>
    <n v="0"/>
    <x v="2"/>
    <n v="3"/>
    <x v="0"/>
    <n v="0"/>
    <s v="CT"/>
    <s v="418-8257"/>
    <s v="Male"/>
    <n v="30"/>
    <s v="No"/>
    <s v="No"/>
    <x v="0"/>
    <x v="0"/>
    <s v="No"/>
    <x v="1"/>
    <x v="0"/>
    <n v="39"/>
    <n v="1047"/>
    <x v="0"/>
    <s v="0"/>
    <x v="1"/>
    <x v="0"/>
    <x v="0"/>
    <x v="0"/>
    <x v="0"/>
    <s v="10 - 40"/>
  </r>
  <r>
    <s v="6963-QYLP"/>
    <x v="0"/>
    <x v="11"/>
    <n v="103"/>
    <n v="250.5"/>
    <n v="0"/>
    <n v="0"/>
    <s v="No"/>
    <s v="no"/>
    <n v="0"/>
    <x v="2"/>
    <n v="0"/>
    <x v="1"/>
    <n v="0"/>
    <s v="NH"/>
    <s v="407-3121"/>
    <s v="Female"/>
    <n v="43"/>
    <s v="No"/>
    <s v="No"/>
    <x v="0"/>
    <x v="0"/>
    <s v="No"/>
    <x v="2"/>
    <x v="2"/>
    <n v="12"/>
    <n v="260"/>
    <x v="0"/>
    <s v="0"/>
    <x v="0"/>
    <x v="0"/>
    <x v="0"/>
    <x v="1"/>
    <x v="0"/>
    <s v="10 - 40"/>
  </r>
  <r>
    <s v="5187-PZYV"/>
    <x v="0"/>
    <x v="53"/>
    <n v="83"/>
    <n v="222.1"/>
    <n v="0"/>
    <n v="0"/>
    <s v="No"/>
    <s v="no"/>
    <n v="0"/>
    <x v="0"/>
    <n v="0"/>
    <x v="1"/>
    <n v="0"/>
    <s v="OR"/>
    <s v="378-1144"/>
    <s v="Female"/>
    <n v="32"/>
    <s v="No"/>
    <s v="No"/>
    <x v="0"/>
    <x v="0"/>
    <s v="No"/>
    <x v="1"/>
    <x v="1"/>
    <n v="8"/>
    <n v="129"/>
    <x v="0"/>
    <s v="0"/>
    <x v="0"/>
    <x v="0"/>
    <x v="0"/>
    <x v="1"/>
    <x v="0"/>
    <s v="10 - 40"/>
  </r>
  <r>
    <s v="5189-SKIW"/>
    <x v="0"/>
    <x v="25"/>
    <n v="181"/>
    <n v="358.6"/>
    <n v="0"/>
    <n v="0"/>
    <s v="No"/>
    <s v="no"/>
    <n v="0"/>
    <x v="1"/>
    <n v="6"/>
    <x v="0"/>
    <n v="0"/>
    <s v="SC"/>
    <s v="359-5091"/>
    <s v="Male"/>
    <n v="57"/>
    <s v="No"/>
    <s v="No"/>
    <x v="0"/>
    <x v="0"/>
    <s v="No"/>
    <x v="1"/>
    <x v="2"/>
    <n v="23"/>
    <n v="1393"/>
    <x v="0"/>
    <s v="0"/>
    <x v="0"/>
    <x v="0"/>
    <x v="0"/>
    <x v="0"/>
    <x v="0"/>
    <s v="&gt; 40"/>
  </r>
  <r>
    <s v="5449-CJQK"/>
    <x v="0"/>
    <x v="9"/>
    <n v="244"/>
    <n v="452.2"/>
    <n v="0"/>
    <n v="0"/>
    <s v="No"/>
    <s v="no"/>
    <n v="0"/>
    <x v="0"/>
    <n v="0"/>
    <x v="1"/>
    <n v="0"/>
    <s v="NY"/>
    <s v="386-6580"/>
    <s v="Female"/>
    <n v="57"/>
    <s v="No"/>
    <s v="No"/>
    <x v="0"/>
    <x v="0"/>
    <s v="No"/>
    <x v="2"/>
    <x v="1"/>
    <n v="14"/>
    <n v="715"/>
    <x v="0"/>
    <s v="0"/>
    <x v="0"/>
    <x v="0"/>
    <x v="0"/>
    <x v="1"/>
    <x v="0"/>
    <s v="&gt; 40"/>
  </r>
  <r>
    <s v="8581-JVQB"/>
    <x v="0"/>
    <x v="73"/>
    <n v="49"/>
    <n v="114.5"/>
    <n v="0"/>
    <n v="0"/>
    <s v="No"/>
    <s v="no"/>
    <n v="0"/>
    <x v="1"/>
    <n v="0"/>
    <x v="1"/>
    <n v="0"/>
    <s v="UT"/>
    <s v="332-1690"/>
    <s v="Female"/>
    <n v="60"/>
    <s v="No"/>
    <s v="No"/>
    <x v="0"/>
    <x v="0"/>
    <s v="No"/>
    <x v="2"/>
    <x v="1"/>
    <n v="8"/>
    <n v="236"/>
    <x v="0"/>
    <s v="0"/>
    <x v="0"/>
    <x v="0"/>
    <x v="0"/>
    <x v="1"/>
    <x v="0"/>
    <s v="10 - 40"/>
  </r>
  <r>
    <s v="1517-FWOM"/>
    <x v="0"/>
    <x v="30"/>
    <n v="18"/>
    <n v="28.6"/>
    <n v="12"/>
    <n v="36.6"/>
    <s v="Yes"/>
    <s v="yes"/>
    <n v="0"/>
    <x v="0"/>
    <n v="0"/>
    <x v="1"/>
    <n v="0"/>
    <s v="AL"/>
    <s v="348-9383"/>
    <s v="Female"/>
    <n v="41"/>
    <s v="No"/>
    <s v="No"/>
    <x v="0"/>
    <x v="0"/>
    <s v="No"/>
    <x v="0"/>
    <x v="1"/>
    <n v="8"/>
    <n v="27"/>
    <x v="0"/>
    <s v="0"/>
    <x v="0"/>
    <x v="0"/>
    <x v="0"/>
    <x v="1"/>
    <x v="0"/>
    <s v="&lt; 10"/>
  </r>
  <r>
    <s v="0894-CTMY"/>
    <x v="0"/>
    <x v="26"/>
    <n v="381"/>
    <n v="1009.5"/>
    <n v="0"/>
    <n v="0"/>
    <s v="No"/>
    <s v="no"/>
    <n v="0"/>
    <x v="2"/>
    <n v="1"/>
    <x v="0"/>
    <n v="0"/>
    <s v="DE"/>
    <s v="420-3857"/>
    <s v="Female"/>
    <n v="32"/>
    <s v="No"/>
    <s v="No"/>
    <x v="0"/>
    <x v="0"/>
    <s v="Yes"/>
    <x v="2"/>
    <x v="1"/>
    <n v="28"/>
    <n v="1787"/>
    <x v="0"/>
    <s v="0"/>
    <x v="0"/>
    <x v="0"/>
    <x v="0"/>
    <x v="1"/>
    <x v="0"/>
    <s v="&gt; 40"/>
  </r>
  <r>
    <s v="1896-DJLE"/>
    <x v="0"/>
    <x v="72"/>
    <n v="77"/>
    <n v="180.1"/>
    <n v="0"/>
    <n v="0"/>
    <s v="No"/>
    <s v="no"/>
    <n v="0"/>
    <x v="0"/>
    <n v="4"/>
    <x v="1"/>
    <n v="24"/>
    <s v="WV"/>
    <s v="405-2653"/>
    <s v="Female"/>
    <n v="55"/>
    <s v="No"/>
    <s v="No"/>
    <x v="0"/>
    <x v="0"/>
    <s v="No"/>
    <x v="2"/>
    <x v="2"/>
    <n v="53"/>
    <n v="2375"/>
    <x v="0"/>
    <s v="0"/>
    <x v="0"/>
    <x v="0"/>
    <x v="0"/>
    <x v="0"/>
    <x v="0"/>
    <s v="&gt; 40"/>
  </r>
  <r>
    <s v="9639-CDJJ"/>
    <x v="0"/>
    <x v="14"/>
    <n v="284"/>
    <n v="707.6"/>
    <n v="0"/>
    <n v="0"/>
    <s v="No"/>
    <s v="no"/>
    <n v="0"/>
    <x v="0"/>
    <n v="4"/>
    <x v="0"/>
    <n v="0"/>
    <s v="NC"/>
    <s v="352-5663"/>
    <s v="Female"/>
    <n v="54"/>
    <s v="No"/>
    <s v="No"/>
    <x v="0"/>
    <x v="0"/>
    <s v="Yes"/>
    <x v="2"/>
    <x v="2"/>
    <n v="36"/>
    <n v="2518"/>
    <x v="0"/>
    <s v="0"/>
    <x v="0"/>
    <x v="0"/>
    <x v="0"/>
    <x v="0"/>
    <x v="0"/>
    <s v="&gt; 40"/>
  </r>
  <r>
    <s v="5024-NWWY"/>
    <x v="0"/>
    <x v="20"/>
    <n v="37"/>
    <n v="90.9"/>
    <n v="0"/>
    <n v="0"/>
    <s v="No"/>
    <s v="no"/>
    <n v="0"/>
    <x v="1"/>
    <n v="1"/>
    <x v="0"/>
    <n v="0"/>
    <s v="CT"/>
    <s v="402-3908"/>
    <s v="Male"/>
    <n v="84"/>
    <s v="No"/>
    <s v="Yes"/>
    <x v="0"/>
    <x v="0"/>
    <s v="No"/>
    <x v="2"/>
    <x v="2"/>
    <n v="13"/>
    <n v="164"/>
    <x v="0"/>
    <s v="0"/>
    <x v="2"/>
    <x v="0"/>
    <x v="0"/>
    <x v="1"/>
    <x v="0"/>
    <s v="10 - 40"/>
  </r>
  <r>
    <s v="7899-HFSN"/>
    <x v="0"/>
    <x v="54"/>
    <n v="189"/>
    <n v="540.70000000000005"/>
    <n v="0"/>
    <n v="0"/>
    <s v="No"/>
    <s v="no"/>
    <n v="0"/>
    <x v="2"/>
    <n v="0"/>
    <x v="1"/>
    <n v="0"/>
    <s v="OK"/>
    <s v="350-2340"/>
    <s v="Male"/>
    <n v="48"/>
    <s v="No"/>
    <s v="No"/>
    <x v="0"/>
    <x v="0"/>
    <s v="No"/>
    <x v="2"/>
    <x v="0"/>
    <n v="11"/>
    <n v="573"/>
    <x v="0"/>
    <s v="0"/>
    <x v="0"/>
    <x v="0"/>
    <x v="0"/>
    <x v="1"/>
    <x v="0"/>
    <s v="&gt; 40"/>
  </r>
  <r>
    <s v="0609-FKTS"/>
    <x v="0"/>
    <x v="61"/>
    <n v="19"/>
    <n v="48.7"/>
    <n v="0"/>
    <n v="0"/>
    <s v="No"/>
    <s v="no"/>
    <n v="0"/>
    <x v="1"/>
    <n v="4"/>
    <x v="0"/>
    <n v="0"/>
    <s v="ID"/>
    <s v="399-7029"/>
    <s v="Female"/>
    <n v="37"/>
    <s v="No"/>
    <s v="No"/>
    <x v="0"/>
    <x v="0"/>
    <s v="Yes"/>
    <x v="0"/>
    <x v="0"/>
    <n v="35"/>
    <n v="287"/>
    <x v="0"/>
    <s v="0"/>
    <x v="0"/>
    <x v="0"/>
    <x v="0"/>
    <x v="0"/>
    <x v="0"/>
    <s v="&lt; 10"/>
  </r>
  <r>
    <s v="1220-FSQV"/>
    <x v="0"/>
    <x v="43"/>
    <n v="9"/>
    <n v="24.6"/>
    <n v="0"/>
    <n v="0"/>
    <s v="No"/>
    <s v="no"/>
    <n v="0"/>
    <x v="2"/>
    <n v="0"/>
    <x v="1"/>
    <n v="0"/>
    <s v="OR"/>
    <s v="337-3868"/>
    <s v="Female"/>
    <n v="64"/>
    <s v="No"/>
    <s v="No"/>
    <x v="0"/>
    <x v="0"/>
    <s v="No"/>
    <x v="1"/>
    <x v="1"/>
    <n v="10"/>
    <n v="34"/>
    <x v="0"/>
    <s v="0"/>
    <x v="0"/>
    <x v="0"/>
    <x v="0"/>
    <x v="1"/>
    <x v="0"/>
    <s v="&lt; 10"/>
  </r>
  <r>
    <s v="6873-JCIW"/>
    <x v="0"/>
    <x v="64"/>
    <n v="247"/>
    <n v="630.70000000000005"/>
    <n v="0"/>
    <n v="0"/>
    <s v="No"/>
    <s v="no"/>
    <n v="0"/>
    <x v="1"/>
    <n v="9"/>
    <x v="0"/>
    <n v="0"/>
    <s v="DE"/>
    <s v="416-9723"/>
    <s v="Male"/>
    <n v="36"/>
    <s v="No"/>
    <s v="No"/>
    <x v="0"/>
    <x v="0"/>
    <s v="Yes"/>
    <x v="1"/>
    <x v="0"/>
    <n v="59"/>
    <n v="2341"/>
    <x v="0"/>
    <s v="0"/>
    <x v="0"/>
    <x v="0"/>
    <x v="0"/>
    <x v="0"/>
    <x v="0"/>
    <s v="10 - 40"/>
  </r>
  <r>
    <s v="2104-ORNT"/>
    <x v="0"/>
    <x v="14"/>
    <n v="477"/>
    <n v="1143.0999999999999"/>
    <n v="0"/>
    <n v="0"/>
    <s v="No"/>
    <s v="no"/>
    <n v="0"/>
    <x v="1"/>
    <n v="0"/>
    <x v="1"/>
    <n v="0"/>
    <s v="WA"/>
    <s v="337-4403"/>
    <s v="Female"/>
    <n v="54"/>
    <s v="No"/>
    <s v="No"/>
    <x v="0"/>
    <x v="0"/>
    <s v="No"/>
    <x v="2"/>
    <x v="0"/>
    <n v="14"/>
    <n v="988"/>
    <x v="0"/>
    <s v="0"/>
    <x v="0"/>
    <x v="0"/>
    <x v="0"/>
    <x v="1"/>
    <x v="0"/>
    <s v="&gt; 40"/>
  </r>
  <r>
    <s v="3977-PAQV"/>
    <x v="0"/>
    <x v="38"/>
    <n v="235"/>
    <n v="505.6"/>
    <n v="0"/>
    <n v="0"/>
    <s v="No"/>
    <s v="no"/>
    <n v="0"/>
    <x v="1"/>
    <n v="7"/>
    <x v="0"/>
    <n v="0"/>
    <s v="MN"/>
    <s v="386-3796"/>
    <s v="Female"/>
    <n v="38"/>
    <s v="No"/>
    <s v="No"/>
    <x v="0"/>
    <x v="0"/>
    <s v="No"/>
    <x v="2"/>
    <x v="1"/>
    <n v="39"/>
    <n v="1953"/>
    <x v="0"/>
    <s v="0"/>
    <x v="0"/>
    <x v="0"/>
    <x v="0"/>
    <x v="0"/>
    <x v="0"/>
    <s v="&gt; 40"/>
  </r>
  <r>
    <s v="3316-FKPG"/>
    <x v="0"/>
    <x v="0"/>
    <n v="6"/>
    <n v="14"/>
    <n v="0"/>
    <n v="0"/>
    <s v="No"/>
    <s v="no"/>
    <n v="0"/>
    <x v="2"/>
    <n v="23"/>
    <x v="1"/>
    <n v="36"/>
    <s v="WA"/>
    <s v="340-4989"/>
    <s v="Male"/>
    <n v="23"/>
    <s v="Yes"/>
    <s v="No"/>
    <x v="0"/>
    <x v="0"/>
    <s v="No"/>
    <x v="0"/>
    <x v="0"/>
    <n v="31"/>
    <n v="31"/>
    <x v="0"/>
    <s v="0"/>
    <x v="1"/>
    <x v="0"/>
    <x v="0"/>
    <x v="0"/>
    <x v="0"/>
    <s v="&lt; 10"/>
  </r>
  <r>
    <s v="9435-VUDC"/>
    <x v="0"/>
    <x v="41"/>
    <n v="112"/>
    <n v="370.3"/>
    <n v="0"/>
    <n v="0"/>
    <s v="No"/>
    <s v="no"/>
    <n v="0"/>
    <x v="1"/>
    <n v="8"/>
    <x v="0"/>
    <n v="0"/>
    <s v="PA"/>
    <s v="340-6221"/>
    <s v="Female"/>
    <n v="48"/>
    <s v="No"/>
    <s v="No"/>
    <x v="0"/>
    <x v="0"/>
    <s v="Yes"/>
    <x v="2"/>
    <x v="0"/>
    <n v="30"/>
    <n v="2194"/>
    <x v="0"/>
    <s v="0"/>
    <x v="0"/>
    <x v="0"/>
    <x v="0"/>
    <x v="0"/>
    <x v="0"/>
    <s v="&gt; 40"/>
  </r>
  <r>
    <s v="2686-CAXC"/>
    <x v="0"/>
    <x v="48"/>
    <n v="25"/>
    <n v="54.6"/>
    <n v="0"/>
    <n v="0"/>
    <s v="No"/>
    <s v="no"/>
    <n v="0"/>
    <x v="1"/>
    <n v="0"/>
    <x v="1"/>
    <n v="0"/>
    <s v="WA"/>
    <s v="362-3107"/>
    <s v="Female"/>
    <n v="64"/>
    <s v="No"/>
    <s v="No"/>
    <x v="0"/>
    <x v="0"/>
    <s v="No"/>
    <x v="0"/>
    <x v="1"/>
    <n v="9"/>
    <n v="51"/>
    <x v="0"/>
    <s v="0"/>
    <x v="0"/>
    <x v="0"/>
    <x v="0"/>
    <x v="1"/>
    <x v="0"/>
    <s v="&lt; 10"/>
  </r>
  <r>
    <s v="4211-YHAV"/>
    <x v="0"/>
    <x v="48"/>
    <n v="15"/>
    <n v="42.2"/>
    <n v="0"/>
    <n v="0"/>
    <s v="No"/>
    <s v="no"/>
    <n v="0"/>
    <x v="0"/>
    <n v="0"/>
    <x v="1"/>
    <n v="0"/>
    <s v="DC"/>
    <s v="345-1994"/>
    <s v="Female"/>
    <n v="60"/>
    <s v="No"/>
    <s v="No"/>
    <x v="0"/>
    <x v="0"/>
    <s v="No"/>
    <x v="0"/>
    <x v="2"/>
    <n v="8"/>
    <n v="37"/>
    <x v="0"/>
    <s v="0"/>
    <x v="0"/>
    <x v="0"/>
    <x v="0"/>
    <x v="1"/>
    <x v="0"/>
    <s v="&lt; 10"/>
  </r>
  <r>
    <s v="0028-IZYZ"/>
    <x v="0"/>
    <x v="35"/>
    <n v="324"/>
    <n v="678.8"/>
    <n v="0"/>
    <n v="0"/>
    <s v="No"/>
    <s v="no"/>
    <n v="0"/>
    <x v="0"/>
    <n v="2"/>
    <x v="0"/>
    <n v="0"/>
    <s v="KY"/>
    <s v="377-5417"/>
    <s v="Male"/>
    <n v="44"/>
    <s v="No"/>
    <s v="No"/>
    <x v="0"/>
    <x v="0"/>
    <s v="Yes"/>
    <x v="1"/>
    <x v="2"/>
    <n v="45"/>
    <n v="2161"/>
    <x v="0"/>
    <s v="0"/>
    <x v="0"/>
    <x v="0"/>
    <x v="0"/>
    <x v="1"/>
    <x v="0"/>
    <s v="&gt; 40"/>
  </r>
  <r>
    <s v="5741-TGXD"/>
    <x v="0"/>
    <x v="5"/>
    <n v="139"/>
    <n v="202.2"/>
    <n v="0"/>
    <n v="0"/>
    <s v="No"/>
    <s v="no"/>
    <n v="0"/>
    <x v="0"/>
    <n v="0"/>
    <x v="1"/>
    <n v="0"/>
    <s v="ID"/>
    <s v="391-7528"/>
    <s v="Female"/>
    <n v="67"/>
    <s v="No"/>
    <s v="Yes"/>
    <x v="0"/>
    <x v="0"/>
    <s v="No"/>
    <x v="1"/>
    <x v="2"/>
    <n v="7"/>
    <n v="121"/>
    <x v="0"/>
    <s v="0"/>
    <x v="2"/>
    <x v="0"/>
    <x v="0"/>
    <x v="1"/>
    <x v="0"/>
    <s v="10 - 40"/>
  </r>
  <r>
    <s v="5694-LJNV"/>
    <x v="0"/>
    <x v="46"/>
    <n v="80"/>
    <n v="158.4"/>
    <n v="0"/>
    <n v="0"/>
    <s v="No"/>
    <s v="no"/>
    <n v="0"/>
    <x v="0"/>
    <n v="14"/>
    <x v="0"/>
    <n v="0"/>
    <s v="WV"/>
    <s v="393-6053"/>
    <s v="Male"/>
    <n v="40"/>
    <s v="No"/>
    <s v="No"/>
    <x v="0"/>
    <x v="0"/>
    <s v="Yes"/>
    <x v="0"/>
    <x v="0"/>
    <n v="30"/>
    <n v="1207"/>
    <x v="0"/>
    <s v="0"/>
    <x v="0"/>
    <x v="0"/>
    <x v="0"/>
    <x v="0"/>
    <x v="0"/>
    <s v="10 - 40"/>
  </r>
  <r>
    <s v="5388-OITX"/>
    <x v="0"/>
    <x v="9"/>
    <n v="252"/>
    <n v="749"/>
    <n v="450"/>
    <n v="440"/>
    <s v="Yes"/>
    <s v="yes"/>
    <n v="0"/>
    <x v="0"/>
    <n v="3"/>
    <x v="0"/>
    <n v="0"/>
    <s v="OK"/>
    <s v="365-9079"/>
    <s v="Male"/>
    <n v="67"/>
    <s v="No"/>
    <s v="Yes"/>
    <x v="0"/>
    <x v="0"/>
    <s v="No"/>
    <x v="1"/>
    <x v="0"/>
    <n v="28"/>
    <n v="1409"/>
    <x v="0"/>
    <s v="0"/>
    <x v="2"/>
    <x v="0"/>
    <x v="0"/>
    <x v="0"/>
    <x v="0"/>
    <s v="&gt; 40"/>
  </r>
  <r>
    <s v="3835-MZPM"/>
    <x v="0"/>
    <x v="24"/>
    <n v="87"/>
    <n v="257.10000000000002"/>
    <n v="0"/>
    <n v="0"/>
    <s v="No"/>
    <s v="no"/>
    <n v="0"/>
    <x v="0"/>
    <n v="1"/>
    <x v="0"/>
    <n v="0"/>
    <s v="WV"/>
    <s v="399-3089"/>
    <s v="Male"/>
    <n v="39"/>
    <s v="No"/>
    <s v="No"/>
    <x v="0"/>
    <x v="0"/>
    <s v="No"/>
    <x v="0"/>
    <x v="0"/>
    <n v="28"/>
    <n v="1217"/>
    <x v="0"/>
    <s v="0"/>
    <x v="0"/>
    <x v="0"/>
    <x v="0"/>
    <x v="1"/>
    <x v="0"/>
    <s v="&gt; 40"/>
  </r>
  <r>
    <s v="3671-EUGD"/>
    <x v="0"/>
    <x v="15"/>
    <n v="11"/>
    <n v="29.1"/>
    <n v="0"/>
    <n v="0"/>
    <s v="No"/>
    <s v="no"/>
    <n v="0"/>
    <x v="0"/>
    <n v="0"/>
    <x v="1"/>
    <n v="0"/>
    <s v="KS"/>
    <s v="394-3051"/>
    <s v="Female"/>
    <n v="30"/>
    <s v="No"/>
    <s v="No"/>
    <x v="0"/>
    <x v="0"/>
    <s v="No"/>
    <x v="0"/>
    <x v="1"/>
    <n v="8"/>
    <n v="17"/>
    <x v="0"/>
    <s v="0"/>
    <x v="1"/>
    <x v="0"/>
    <x v="0"/>
    <x v="1"/>
    <x v="0"/>
    <s v="&lt; 10"/>
  </r>
  <r>
    <s v="6799-MQQS"/>
    <x v="0"/>
    <x v="10"/>
    <n v="113"/>
    <n v="411.7"/>
    <n v="0"/>
    <n v="0"/>
    <s v="No"/>
    <s v="no"/>
    <n v="0"/>
    <x v="0"/>
    <n v="7"/>
    <x v="1"/>
    <n v="6"/>
    <s v="NC"/>
    <s v="357-2429"/>
    <s v="Male"/>
    <n v="54"/>
    <s v="No"/>
    <s v="No"/>
    <x v="0"/>
    <x v="0"/>
    <s v="Yes"/>
    <x v="1"/>
    <x v="2"/>
    <n v="51"/>
    <n v="3469"/>
    <x v="0"/>
    <s v="0"/>
    <x v="0"/>
    <x v="0"/>
    <x v="0"/>
    <x v="0"/>
    <x v="0"/>
    <s v="&gt; 40"/>
  </r>
  <r>
    <s v="7515-BQEE"/>
    <x v="0"/>
    <x v="14"/>
    <n v="380"/>
    <n v="1066.9000000000001"/>
    <n v="0"/>
    <n v="0"/>
    <s v="No"/>
    <s v="no"/>
    <n v="0"/>
    <x v="0"/>
    <n v="8"/>
    <x v="0"/>
    <n v="0"/>
    <s v="WI"/>
    <s v="401-5915"/>
    <s v="Male"/>
    <n v="24"/>
    <s v="Yes"/>
    <s v="No"/>
    <x v="0"/>
    <x v="0"/>
    <s v="Yes"/>
    <x v="2"/>
    <x v="2"/>
    <n v="28"/>
    <n v="1960"/>
    <x v="0"/>
    <s v="0"/>
    <x v="1"/>
    <x v="0"/>
    <x v="0"/>
    <x v="0"/>
    <x v="0"/>
    <s v="&gt; 40"/>
  </r>
  <r>
    <s v="2376-WVEY"/>
    <x v="0"/>
    <x v="30"/>
    <n v="7"/>
    <n v="16.3"/>
    <n v="0"/>
    <n v="0"/>
    <s v="No"/>
    <s v="no"/>
    <n v="0"/>
    <x v="0"/>
    <n v="9"/>
    <x v="0"/>
    <n v="0"/>
    <s v="SC"/>
    <s v="348-6057"/>
    <s v="Male"/>
    <n v="56"/>
    <s v="No"/>
    <s v="No"/>
    <x v="0"/>
    <x v="0"/>
    <s v="No"/>
    <x v="0"/>
    <x v="0"/>
    <n v="12"/>
    <n v="40"/>
    <x v="0"/>
    <s v="0"/>
    <x v="0"/>
    <x v="0"/>
    <x v="0"/>
    <x v="0"/>
    <x v="0"/>
    <s v="&lt; 10"/>
  </r>
  <r>
    <s v="7689-RFPT"/>
    <x v="0"/>
    <x v="15"/>
    <n v="6"/>
    <n v="14.8"/>
    <n v="12"/>
    <n v="23.4"/>
    <s v="Yes"/>
    <s v="yes"/>
    <n v="0"/>
    <x v="0"/>
    <n v="4"/>
    <x v="0"/>
    <n v="0"/>
    <s v="UT"/>
    <s v="349-3843"/>
    <s v="Male"/>
    <n v="60"/>
    <s v="No"/>
    <s v="No"/>
    <x v="0"/>
    <x v="0"/>
    <s v="No"/>
    <x v="0"/>
    <x v="0"/>
    <n v="23"/>
    <n v="57"/>
    <x v="0"/>
    <s v="0"/>
    <x v="0"/>
    <x v="0"/>
    <x v="0"/>
    <x v="0"/>
    <x v="0"/>
    <s v="&lt; 10"/>
  </r>
  <r>
    <s v="6013-PBRU"/>
    <x v="0"/>
    <x v="30"/>
    <n v="6"/>
    <n v="12.7"/>
    <n v="0"/>
    <n v="0"/>
    <s v="No"/>
    <s v="no"/>
    <n v="0"/>
    <x v="0"/>
    <n v="1"/>
    <x v="0"/>
    <n v="0"/>
    <s v="NC"/>
    <s v="396-5561"/>
    <s v="Male"/>
    <n v="60"/>
    <s v="No"/>
    <s v="No"/>
    <x v="0"/>
    <x v="0"/>
    <s v="No"/>
    <x v="0"/>
    <x v="2"/>
    <n v="14"/>
    <n v="43"/>
    <x v="0"/>
    <s v="0"/>
    <x v="0"/>
    <x v="0"/>
    <x v="0"/>
    <x v="1"/>
    <x v="0"/>
    <s v="&lt; 10"/>
  </r>
  <r>
    <s v="5096-NJRS"/>
    <x v="0"/>
    <x v="20"/>
    <n v="39"/>
    <n v="115.6"/>
    <n v="0"/>
    <n v="0"/>
    <s v="No"/>
    <s v="no"/>
    <n v="0"/>
    <x v="0"/>
    <n v="2"/>
    <x v="0"/>
    <n v="0"/>
    <s v="AR"/>
    <s v="371-9602"/>
    <s v="Female"/>
    <n v="58"/>
    <s v="No"/>
    <s v="No"/>
    <x v="0"/>
    <x v="0"/>
    <s v="No"/>
    <x v="0"/>
    <x v="0"/>
    <n v="34"/>
    <n v="441"/>
    <x v="0"/>
    <s v="0"/>
    <x v="0"/>
    <x v="0"/>
    <x v="0"/>
    <x v="1"/>
    <x v="0"/>
    <s v="10 - 40"/>
  </r>
  <r>
    <s v="4548-XBJX"/>
    <x v="0"/>
    <x v="74"/>
    <n v="18"/>
    <n v="47.6"/>
    <n v="0"/>
    <n v="0"/>
    <s v="No"/>
    <s v="no"/>
    <n v="0"/>
    <x v="0"/>
    <n v="0"/>
    <x v="1"/>
    <n v="0"/>
    <s v="ME"/>
    <s v="351-2815"/>
    <s v="Male"/>
    <n v="43"/>
    <s v="No"/>
    <s v="No"/>
    <x v="0"/>
    <x v="0"/>
    <s v="No"/>
    <x v="0"/>
    <x v="1"/>
    <n v="11"/>
    <n v="75"/>
    <x v="0"/>
    <s v="0"/>
    <x v="0"/>
    <x v="0"/>
    <x v="0"/>
    <x v="1"/>
    <x v="0"/>
    <s v="&lt; 10"/>
  </r>
  <r>
    <s v="1056-ZSEU"/>
    <x v="0"/>
    <x v="70"/>
    <n v="75"/>
    <n v="213.5"/>
    <n v="0"/>
    <n v="0"/>
    <s v="No"/>
    <s v="no"/>
    <n v="0"/>
    <x v="0"/>
    <n v="1"/>
    <x v="0"/>
    <n v="0"/>
    <s v="CT"/>
    <s v="404-3238"/>
    <s v="Female"/>
    <n v="56"/>
    <s v="No"/>
    <s v="No"/>
    <x v="0"/>
    <x v="0"/>
    <s v="Yes"/>
    <x v="0"/>
    <x v="1"/>
    <n v="53"/>
    <n v="806"/>
    <x v="0"/>
    <s v="0"/>
    <x v="0"/>
    <x v="0"/>
    <x v="0"/>
    <x v="1"/>
    <x v="0"/>
    <s v="10 - 40"/>
  </r>
  <r>
    <s v="7340-DAUU"/>
    <x v="0"/>
    <x v="43"/>
    <n v="7"/>
    <n v="15.8"/>
    <n v="0"/>
    <n v="0"/>
    <s v="No"/>
    <s v="no"/>
    <n v="0"/>
    <x v="0"/>
    <n v="2"/>
    <x v="0"/>
    <n v="0"/>
    <s v="OK"/>
    <s v="327-1058"/>
    <s v="Male"/>
    <n v="75"/>
    <s v="No"/>
    <s v="Yes"/>
    <x v="0"/>
    <x v="0"/>
    <s v="Yes"/>
    <x v="2"/>
    <x v="0"/>
    <n v="17"/>
    <n v="65"/>
    <x v="0"/>
    <s v="0"/>
    <x v="2"/>
    <x v="0"/>
    <x v="0"/>
    <x v="1"/>
    <x v="0"/>
    <s v="&lt; 10"/>
  </r>
  <r>
    <s v="7694-QOGF"/>
    <x v="0"/>
    <x v="4"/>
    <n v="368"/>
    <n v="925.6"/>
    <n v="0"/>
    <n v="0"/>
    <s v="No"/>
    <s v="no"/>
    <n v="0"/>
    <x v="0"/>
    <n v="2"/>
    <x v="0"/>
    <n v="0"/>
    <s v="AZ"/>
    <s v="349-7282"/>
    <s v="Female"/>
    <n v="57"/>
    <s v="No"/>
    <s v="No"/>
    <x v="0"/>
    <x v="0"/>
    <s v="Yes"/>
    <x v="1"/>
    <x v="2"/>
    <n v="29"/>
    <n v="1794"/>
    <x v="0"/>
    <s v="0"/>
    <x v="0"/>
    <x v="0"/>
    <x v="0"/>
    <x v="1"/>
    <x v="0"/>
    <s v="&gt; 40"/>
  </r>
  <r>
    <s v="6708-ZFIQ"/>
    <x v="0"/>
    <x v="53"/>
    <n v="56"/>
    <n v="158.30000000000001"/>
    <n v="0"/>
    <n v="0"/>
    <s v="No"/>
    <s v="no"/>
    <n v="0"/>
    <x v="0"/>
    <n v="1"/>
    <x v="0"/>
    <n v="0"/>
    <s v="AK"/>
    <s v="382-5743"/>
    <s v="Male"/>
    <n v="46"/>
    <s v="No"/>
    <s v="No"/>
    <x v="0"/>
    <x v="0"/>
    <s v="No"/>
    <x v="0"/>
    <x v="0"/>
    <n v="25"/>
    <n v="393"/>
    <x v="0"/>
    <s v="0"/>
    <x v="0"/>
    <x v="0"/>
    <x v="0"/>
    <x v="1"/>
    <x v="0"/>
    <s v="10 - 40"/>
  </r>
  <r>
    <s v="1662-ZWHY"/>
    <x v="0"/>
    <x v="53"/>
    <n v="56"/>
    <n v="161.6"/>
    <n v="0"/>
    <n v="0"/>
    <s v="No"/>
    <s v="no"/>
    <n v="0"/>
    <x v="0"/>
    <n v="15"/>
    <x v="0"/>
    <n v="0"/>
    <s v="SD"/>
    <s v="330-1627"/>
    <s v="Male"/>
    <n v="29"/>
    <s v="Yes"/>
    <s v="No"/>
    <x v="0"/>
    <x v="0"/>
    <s v="No"/>
    <x v="0"/>
    <x v="2"/>
    <n v="17"/>
    <n v="272"/>
    <x v="0"/>
    <s v="0"/>
    <x v="1"/>
    <x v="0"/>
    <x v="0"/>
    <x v="0"/>
    <x v="0"/>
    <s v="10 - 40"/>
  </r>
  <r>
    <s v="0155-AAFX"/>
    <x v="0"/>
    <x v="29"/>
    <n v="86"/>
    <n v="161"/>
    <n v="162"/>
    <n v="185.4"/>
    <s v="Yes"/>
    <s v="yes"/>
    <n v="0"/>
    <x v="0"/>
    <n v="12"/>
    <x v="1"/>
    <n v="60"/>
    <s v="AR"/>
    <s v="338-6714"/>
    <s v="Female"/>
    <n v="19"/>
    <s v="Yes"/>
    <s v="No"/>
    <x v="0"/>
    <x v="0"/>
    <s v="No"/>
    <x v="0"/>
    <x v="0"/>
    <n v="25"/>
    <n v="455"/>
    <x v="0"/>
    <s v="0"/>
    <x v="1"/>
    <x v="0"/>
    <x v="0"/>
    <x v="0"/>
    <x v="0"/>
    <s v="10 - 40"/>
  </r>
  <r>
    <s v="5868-DLPS"/>
    <x v="0"/>
    <x v="3"/>
    <n v="33"/>
    <n v="104.3"/>
    <n v="0"/>
    <n v="0"/>
    <s v="No"/>
    <s v="no"/>
    <n v="0"/>
    <x v="0"/>
    <n v="12"/>
    <x v="0"/>
    <n v="0"/>
    <s v="KS"/>
    <s v="347-9968"/>
    <s v="Male"/>
    <n v="32"/>
    <s v="No"/>
    <s v="No"/>
    <x v="0"/>
    <x v="0"/>
    <s v="No"/>
    <x v="0"/>
    <x v="2"/>
    <n v="28"/>
    <n v="292"/>
    <x v="0"/>
    <s v="0"/>
    <x v="0"/>
    <x v="0"/>
    <x v="0"/>
    <x v="0"/>
    <x v="0"/>
    <s v="10 - 40"/>
  </r>
  <r>
    <s v="2284-JUVE"/>
    <x v="0"/>
    <x v="63"/>
    <n v="676"/>
    <n v="933.4"/>
    <n v="0"/>
    <n v="0"/>
    <s v="No"/>
    <s v="no"/>
    <n v="0"/>
    <x v="0"/>
    <n v="4"/>
    <x v="0"/>
    <n v="0"/>
    <s v="OK"/>
    <s v="377-4975"/>
    <s v="Female"/>
    <n v="41"/>
    <s v="No"/>
    <s v="No"/>
    <x v="0"/>
    <x v="0"/>
    <s v="Yes"/>
    <x v="2"/>
    <x v="0"/>
    <n v="68"/>
    <n v="4871"/>
    <x v="0"/>
    <s v="0"/>
    <x v="0"/>
    <x v="0"/>
    <x v="0"/>
    <x v="0"/>
    <x v="0"/>
    <s v="&gt; 40"/>
  </r>
  <r>
    <s v="2428-ERNF"/>
    <x v="0"/>
    <x v="37"/>
    <n v="51"/>
    <n v="126"/>
    <n v="0"/>
    <n v="0"/>
    <s v="No"/>
    <s v="no"/>
    <n v="0"/>
    <x v="0"/>
    <n v="0"/>
    <x v="1"/>
    <n v="0"/>
    <s v="NM"/>
    <s v="338-6556"/>
    <s v="Male"/>
    <n v="33"/>
    <s v="No"/>
    <s v="No"/>
    <x v="0"/>
    <x v="0"/>
    <s v="No"/>
    <x v="1"/>
    <x v="2"/>
    <n v="11"/>
    <n v="98"/>
    <x v="0"/>
    <s v="0"/>
    <x v="0"/>
    <x v="0"/>
    <x v="0"/>
    <x v="1"/>
    <x v="0"/>
    <s v="&lt; 10"/>
  </r>
  <r>
    <s v="8983-CBJM"/>
    <x v="0"/>
    <x v="5"/>
    <n v="27"/>
    <n v="86.1"/>
    <n v="0"/>
    <n v="0"/>
    <s v="No"/>
    <s v="no"/>
    <n v="0"/>
    <x v="0"/>
    <n v="5"/>
    <x v="1"/>
    <n v="47"/>
    <s v="IL"/>
    <s v="403-6237"/>
    <s v="Male"/>
    <n v="82"/>
    <s v="No"/>
    <s v="Yes"/>
    <x v="0"/>
    <x v="0"/>
    <s v="Yes"/>
    <x v="2"/>
    <x v="0"/>
    <n v="66"/>
    <n v="1132"/>
    <x v="0"/>
    <s v="0"/>
    <x v="2"/>
    <x v="0"/>
    <x v="0"/>
    <x v="0"/>
    <x v="0"/>
    <s v="10 - 40"/>
  </r>
  <r>
    <s v="1782-BXIP"/>
    <x v="0"/>
    <x v="59"/>
    <n v="125"/>
    <n v="324.10000000000002"/>
    <n v="0"/>
    <n v="0"/>
    <s v="No"/>
    <s v="no"/>
    <n v="0"/>
    <x v="0"/>
    <n v="4"/>
    <x v="0"/>
    <n v="0"/>
    <s v="NY"/>
    <s v="412-6245"/>
    <s v="Male"/>
    <n v="48"/>
    <s v="No"/>
    <s v="No"/>
    <x v="0"/>
    <x v="0"/>
    <s v="No"/>
    <x v="0"/>
    <x v="2"/>
    <n v="54"/>
    <n v="1255"/>
    <x v="0"/>
    <s v="0"/>
    <x v="0"/>
    <x v="0"/>
    <x v="0"/>
    <x v="0"/>
    <x v="0"/>
    <s v="10 - 40"/>
  </r>
  <r>
    <s v="9438-KAJT"/>
    <x v="0"/>
    <x v="0"/>
    <n v="5"/>
    <n v="12"/>
    <n v="0"/>
    <n v="0"/>
    <s v="No"/>
    <s v="no"/>
    <n v="0"/>
    <x v="0"/>
    <n v="3"/>
    <x v="0"/>
    <n v="0"/>
    <s v="WY"/>
    <s v="377-3417"/>
    <s v="Male"/>
    <n v="43"/>
    <s v="No"/>
    <s v="No"/>
    <x v="0"/>
    <x v="0"/>
    <s v="No"/>
    <x v="0"/>
    <x v="0"/>
    <n v="11"/>
    <n v="11"/>
    <x v="0"/>
    <s v="0"/>
    <x v="0"/>
    <x v="0"/>
    <x v="0"/>
    <x v="0"/>
    <x v="0"/>
    <s v="&lt; 10"/>
  </r>
  <r>
    <s v="5951-QYBK"/>
    <x v="0"/>
    <x v="68"/>
    <n v="37"/>
    <n v="80"/>
    <n v="0"/>
    <n v="0"/>
    <s v="No"/>
    <s v="no"/>
    <n v="0"/>
    <x v="0"/>
    <n v="7"/>
    <x v="0"/>
    <n v="0"/>
    <s v="NC"/>
    <s v="343-2597"/>
    <s v="Female"/>
    <n v="50"/>
    <s v="No"/>
    <s v="No"/>
    <x v="0"/>
    <x v="0"/>
    <s v="No"/>
    <x v="0"/>
    <x v="2"/>
    <n v="36"/>
    <n v="219"/>
    <x v="0"/>
    <s v="0"/>
    <x v="0"/>
    <x v="0"/>
    <x v="0"/>
    <x v="0"/>
    <x v="0"/>
    <s v="&lt; 10"/>
  </r>
  <r>
    <s v="3832-UBXY"/>
    <x v="0"/>
    <x v="27"/>
    <n v="438"/>
    <n v="1032.9000000000001"/>
    <n v="325"/>
    <n v="682.5"/>
    <s v="Yes"/>
    <s v="yes"/>
    <n v="0"/>
    <x v="0"/>
    <n v="0"/>
    <x v="1"/>
    <n v="0"/>
    <s v="WV"/>
    <s v="344-5766"/>
    <s v="Male"/>
    <n v="54"/>
    <s v="No"/>
    <s v="No"/>
    <x v="0"/>
    <x v="0"/>
    <s v="No"/>
    <x v="1"/>
    <x v="2"/>
    <n v="13"/>
    <n v="851"/>
    <x v="0"/>
    <s v="0"/>
    <x v="0"/>
    <x v="0"/>
    <x v="0"/>
    <x v="1"/>
    <x v="0"/>
    <s v="&gt; 40"/>
  </r>
  <r>
    <s v="6365-WUQJ"/>
    <x v="0"/>
    <x v="43"/>
    <n v="14"/>
    <n v="47.5"/>
    <n v="0"/>
    <n v="0"/>
    <s v="No"/>
    <s v="no"/>
    <n v="0"/>
    <x v="0"/>
    <n v="1"/>
    <x v="1"/>
    <n v="6"/>
    <s v="NH"/>
    <s v="405-1370"/>
    <s v="Female"/>
    <n v="30"/>
    <s v="No"/>
    <s v="No"/>
    <x v="0"/>
    <x v="0"/>
    <s v="No"/>
    <x v="0"/>
    <x v="2"/>
    <n v="42"/>
    <n v="165"/>
    <x v="0"/>
    <s v="0"/>
    <x v="1"/>
    <x v="0"/>
    <x v="0"/>
    <x v="1"/>
    <x v="0"/>
    <s v="&lt; 10"/>
  </r>
  <r>
    <s v="3088-MHDC"/>
    <x v="0"/>
    <x v="69"/>
    <n v="115"/>
    <n v="242.1"/>
    <n v="0"/>
    <n v="0"/>
    <s v="No"/>
    <s v="no"/>
    <n v="0"/>
    <x v="0"/>
    <n v="1"/>
    <x v="0"/>
    <n v="0"/>
    <s v="IN"/>
    <s v="336-4960"/>
    <s v="Female"/>
    <n v="41"/>
    <s v="No"/>
    <s v="No"/>
    <x v="0"/>
    <x v="0"/>
    <s v="Yes"/>
    <x v="0"/>
    <x v="0"/>
    <n v="61"/>
    <n v="2097"/>
    <x v="0"/>
    <s v="0"/>
    <x v="0"/>
    <x v="0"/>
    <x v="0"/>
    <x v="1"/>
    <x v="0"/>
    <s v="10 - 40"/>
  </r>
  <r>
    <s v="2817-QXJA"/>
    <x v="0"/>
    <x v="50"/>
    <n v="43"/>
    <n v="100.3"/>
    <n v="0"/>
    <n v="0"/>
    <s v="No"/>
    <s v="no"/>
    <n v="0"/>
    <x v="0"/>
    <n v="0"/>
    <x v="1"/>
    <n v="0"/>
    <s v="NY"/>
    <s v="405-5083"/>
    <s v="Female"/>
    <n v="45"/>
    <s v="No"/>
    <s v="No"/>
    <x v="0"/>
    <x v="0"/>
    <s v="No"/>
    <x v="2"/>
    <x v="2"/>
    <n v="12"/>
    <n v="172"/>
    <x v="0"/>
    <s v="0"/>
    <x v="0"/>
    <x v="0"/>
    <x v="0"/>
    <x v="1"/>
    <x v="0"/>
    <s v="10 - 40"/>
  </r>
  <r>
    <s v="0082-ADJL"/>
    <x v="0"/>
    <x v="45"/>
    <n v="99"/>
    <n v="209.5"/>
    <n v="0"/>
    <n v="0"/>
    <s v="No"/>
    <s v="no"/>
    <n v="0"/>
    <x v="0"/>
    <n v="8"/>
    <x v="0"/>
    <n v="0"/>
    <s v="AR"/>
    <s v="345-3614"/>
    <s v="Male"/>
    <n v="37"/>
    <s v="No"/>
    <s v="No"/>
    <x v="0"/>
    <x v="0"/>
    <s v="Yes"/>
    <x v="2"/>
    <x v="0"/>
    <n v="27"/>
    <n v="1388"/>
    <x v="0"/>
    <s v="0"/>
    <x v="0"/>
    <x v="0"/>
    <x v="0"/>
    <x v="0"/>
    <x v="0"/>
    <s v="&gt; 40"/>
  </r>
  <r>
    <s v="0927-FSMY"/>
    <x v="0"/>
    <x v="65"/>
    <n v="246"/>
    <n v="643.20000000000005"/>
    <n v="0"/>
    <n v="0"/>
    <s v="No"/>
    <s v="no"/>
    <n v="0"/>
    <x v="0"/>
    <n v="3"/>
    <x v="1"/>
    <n v="33"/>
    <s v="UT"/>
    <s v="370-9296"/>
    <s v="Male"/>
    <n v="62"/>
    <s v="No"/>
    <s v="No"/>
    <x v="0"/>
    <x v="0"/>
    <s v="No"/>
    <x v="2"/>
    <x v="0"/>
    <n v="62"/>
    <n v="3085"/>
    <x v="0"/>
    <s v="0"/>
    <x v="0"/>
    <x v="0"/>
    <x v="0"/>
    <x v="0"/>
    <x v="0"/>
    <s v="&gt; 40"/>
  </r>
  <r>
    <s v="7619-TIAJ"/>
    <x v="0"/>
    <x v="25"/>
    <n v="210"/>
    <n v="841"/>
    <n v="0"/>
    <n v="0"/>
    <s v="No"/>
    <s v="no"/>
    <n v="0"/>
    <x v="0"/>
    <n v="1"/>
    <x v="0"/>
    <n v="0"/>
    <s v="DC"/>
    <s v="402-5076"/>
    <s v="Male"/>
    <n v="47"/>
    <s v="No"/>
    <s v="No"/>
    <x v="0"/>
    <x v="0"/>
    <s v="Yes"/>
    <x v="1"/>
    <x v="0"/>
    <n v="48"/>
    <n v="2875"/>
    <x v="0"/>
    <s v="0"/>
    <x v="0"/>
    <x v="0"/>
    <x v="0"/>
    <x v="1"/>
    <x v="0"/>
    <s v="&gt; 40"/>
  </r>
  <r>
    <s v="7680-RLRV"/>
    <x v="0"/>
    <x v="46"/>
    <n v="200"/>
    <n v="476.2"/>
    <n v="0"/>
    <n v="0"/>
    <s v="No"/>
    <s v="no"/>
    <n v="0"/>
    <x v="0"/>
    <n v="9"/>
    <x v="0"/>
    <n v="0"/>
    <s v="AZ"/>
    <s v="409-3428"/>
    <s v="Male"/>
    <n v="57"/>
    <s v="No"/>
    <s v="No"/>
    <x v="0"/>
    <x v="0"/>
    <s v="No"/>
    <x v="0"/>
    <x v="0"/>
    <n v="47"/>
    <n v="1850"/>
    <x v="0"/>
    <s v="0"/>
    <x v="0"/>
    <x v="0"/>
    <x v="0"/>
    <x v="0"/>
    <x v="0"/>
    <s v="10 - 40"/>
  </r>
  <r>
    <s v="2192-PVOZ"/>
    <x v="0"/>
    <x v="40"/>
    <n v="694"/>
    <n v="1080.2"/>
    <n v="0"/>
    <n v="0"/>
    <s v="No"/>
    <s v="no"/>
    <n v="0"/>
    <x v="0"/>
    <n v="4"/>
    <x v="0"/>
    <n v="0"/>
    <s v="KS"/>
    <s v="362-2067"/>
    <s v="Male"/>
    <n v="63"/>
    <s v="No"/>
    <s v="No"/>
    <x v="0"/>
    <x v="0"/>
    <s v="No"/>
    <x v="2"/>
    <x v="2"/>
    <n v="29"/>
    <n v="1936"/>
    <x v="0"/>
    <s v="0"/>
    <x v="0"/>
    <x v="0"/>
    <x v="0"/>
    <x v="0"/>
    <x v="0"/>
    <s v="&gt; 40"/>
  </r>
  <r>
    <s v="2472-KMFK"/>
    <x v="1"/>
    <x v="43"/>
    <n v="7"/>
    <n v="15.5"/>
    <n v="0"/>
    <n v="0"/>
    <s v="No"/>
    <s v="no"/>
    <n v="0"/>
    <x v="0"/>
    <n v="9"/>
    <x v="1"/>
    <n v="26"/>
    <s v="CA"/>
    <s v="388-4331"/>
    <s v="Female"/>
    <n v="45"/>
    <s v="No"/>
    <s v="No"/>
    <x v="0"/>
    <x v="0"/>
    <s v="Yes"/>
    <x v="0"/>
    <x v="2"/>
    <n v="16"/>
    <n v="63"/>
    <x v="0"/>
    <s v="0"/>
    <x v="0"/>
    <x v="1"/>
    <x v="1"/>
    <x v="0"/>
    <x v="1"/>
    <s v="&lt; 10"/>
  </r>
  <r>
    <s v="9625-QNNY"/>
    <x v="0"/>
    <x v="48"/>
    <n v="36"/>
    <n v="72"/>
    <n v="0"/>
    <n v="0"/>
    <s v="No"/>
    <s v="no"/>
    <n v="0"/>
    <x v="0"/>
    <n v="5"/>
    <x v="0"/>
    <n v="0"/>
    <s v="IN"/>
    <s v="362-8886"/>
    <s v="Female"/>
    <n v="45"/>
    <s v="No"/>
    <s v="No"/>
    <x v="0"/>
    <x v="0"/>
    <s v="No"/>
    <x v="0"/>
    <x v="2"/>
    <n v="25"/>
    <n v="111"/>
    <x v="0"/>
    <s v="0"/>
    <x v="0"/>
    <x v="0"/>
    <x v="0"/>
    <x v="0"/>
    <x v="0"/>
    <s v="&lt; 10"/>
  </r>
  <r>
    <s v="8802-VFST"/>
    <x v="0"/>
    <x v="68"/>
    <n v="26"/>
    <n v="57.9"/>
    <n v="0"/>
    <n v="0"/>
    <s v="No"/>
    <s v="no"/>
    <n v="0"/>
    <x v="0"/>
    <n v="10"/>
    <x v="0"/>
    <n v="0"/>
    <s v="RI"/>
    <s v="410-4882"/>
    <s v="Female"/>
    <n v="40"/>
    <s v="No"/>
    <s v="No"/>
    <x v="0"/>
    <x v="0"/>
    <s v="No"/>
    <x v="0"/>
    <x v="0"/>
    <n v="29"/>
    <n v="168"/>
    <x v="0"/>
    <s v="0"/>
    <x v="0"/>
    <x v="0"/>
    <x v="0"/>
    <x v="0"/>
    <x v="0"/>
    <s v="&lt; 10"/>
  </r>
  <r>
    <s v="7401-WRLI"/>
    <x v="0"/>
    <x v="7"/>
    <n v="109"/>
    <n v="275.2"/>
    <n v="0"/>
    <n v="0"/>
    <s v="No"/>
    <s v="no"/>
    <n v="0"/>
    <x v="0"/>
    <n v="5"/>
    <x v="0"/>
    <n v="0"/>
    <s v="CT"/>
    <s v="380-3186"/>
    <s v="Female"/>
    <n v="37"/>
    <s v="No"/>
    <s v="No"/>
    <x v="0"/>
    <x v="0"/>
    <s v="Yes"/>
    <x v="0"/>
    <x v="2"/>
    <n v="17"/>
    <n v="431"/>
    <x v="0"/>
    <s v="0"/>
    <x v="0"/>
    <x v="0"/>
    <x v="0"/>
    <x v="0"/>
    <x v="0"/>
    <s v="10 - 40"/>
  </r>
  <r>
    <s v="5793-CHUS"/>
    <x v="0"/>
    <x v="36"/>
    <n v="203"/>
    <n v="550.5"/>
    <n v="0"/>
    <n v="0"/>
    <s v="No"/>
    <s v="no"/>
    <n v="0"/>
    <x v="0"/>
    <n v="10"/>
    <x v="0"/>
    <n v="0"/>
    <s v="ME"/>
    <s v="347-9995"/>
    <s v="Female"/>
    <n v="25"/>
    <s v="Yes"/>
    <s v="No"/>
    <x v="0"/>
    <x v="0"/>
    <s v="Yes"/>
    <x v="2"/>
    <x v="2"/>
    <n v="38"/>
    <n v="1625"/>
    <x v="0"/>
    <s v="0"/>
    <x v="1"/>
    <x v="0"/>
    <x v="0"/>
    <x v="0"/>
    <x v="0"/>
    <s v="&gt; 40"/>
  </r>
  <r>
    <s v="6495-EEFL"/>
    <x v="0"/>
    <x v="43"/>
    <n v="7"/>
    <n v="16.600000000000001"/>
    <n v="0"/>
    <n v="0"/>
    <s v="No"/>
    <s v="no"/>
    <n v="0"/>
    <x v="0"/>
    <n v="0"/>
    <x v="1"/>
    <n v="0"/>
    <s v="MD"/>
    <s v="340-9013"/>
    <s v="Female"/>
    <n v="36"/>
    <s v="No"/>
    <s v="No"/>
    <x v="0"/>
    <x v="0"/>
    <s v="No"/>
    <x v="0"/>
    <x v="2"/>
    <n v="10"/>
    <n v="41"/>
    <x v="0"/>
    <s v="0"/>
    <x v="0"/>
    <x v="0"/>
    <x v="0"/>
    <x v="1"/>
    <x v="0"/>
    <s v="&lt; 10"/>
  </r>
  <r>
    <s v="1461-STWS"/>
    <x v="0"/>
    <x v="10"/>
    <n v="378"/>
    <n v="754.2"/>
    <n v="0"/>
    <n v="0"/>
    <s v="No"/>
    <s v="no"/>
    <n v="0"/>
    <x v="0"/>
    <n v="1"/>
    <x v="0"/>
    <n v="0"/>
    <s v="NC"/>
    <s v="362-8378"/>
    <s v="Male"/>
    <n v="38"/>
    <s v="No"/>
    <s v="No"/>
    <x v="0"/>
    <x v="0"/>
    <s v="Yes"/>
    <x v="1"/>
    <x v="2"/>
    <n v="50"/>
    <n v="3426"/>
    <x v="0"/>
    <s v="0"/>
    <x v="0"/>
    <x v="0"/>
    <x v="0"/>
    <x v="1"/>
    <x v="0"/>
    <s v="&gt; 40"/>
  </r>
  <r>
    <s v="4124-TPIE"/>
    <x v="0"/>
    <x v="10"/>
    <n v="134"/>
    <n v="277.7"/>
    <n v="345"/>
    <n v="952.2"/>
    <s v="Yes"/>
    <s v="yes"/>
    <n v="0"/>
    <x v="0"/>
    <n v="9"/>
    <x v="0"/>
    <n v="0"/>
    <s v="IL"/>
    <s v="330-7137"/>
    <s v="Male"/>
    <n v="68"/>
    <s v="No"/>
    <s v="Yes"/>
    <x v="0"/>
    <x v="0"/>
    <s v="Yes"/>
    <x v="2"/>
    <x v="0"/>
    <n v="51"/>
    <n v="3520"/>
    <x v="0"/>
    <s v="0"/>
    <x v="2"/>
    <x v="0"/>
    <x v="0"/>
    <x v="0"/>
    <x v="0"/>
    <s v="&gt; 40"/>
  </r>
  <r>
    <s v="1801-BZIL"/>
    <x v="0"/>
    <x v="64"/>
    <n v="166"/>
    <n v="424.1"/>
    <n v="0"/>
    <n v="0"/>
    <s v="No"/>
    <s v="no"/>
    <n v="0"/>
    <x v="0"/>
    <n v="3"/>
    <x v="0"/>
    <n v="0"/>
    <s v="IN"/>
    <s v="406-8445"/>
    <s v="Male"/>
    <n v="72"/>
    <s v="No"/>
    <s v="Yes"/>
    <x v="0"/>
    <x v="0"/>
    <s v="No"/>
    <x v="2"/>
    <x v="0"/>
    <n v="50"/>
    <n v="1934"/>
    <x v="0"/>
    <s v="0"/>
    <x v="2"/>
    <x v="0"/>
    <x v="0"/>
    <x v="0"/>
    <x v="0"/>
    <s v="10 - 40"/>
  </r>
  <r>
    <s v="4511-PTMJ"/>
    <x v="0"/>
    <x v="70"/>
    <n v="42"/>
    <n v="123.1"/>
    <n v="0"/>
    <n v="0"/>
    <s v="No"/>
    <s v="no"/>
    <n v="0"/>
    <x v="0"/>
    <n v="0"/>
    <x v="1"/>
    <n v="0"/>
    <s v="IA"/>
    <s v="399-5763"/>
    <s v="Female"/>
    <n v="34"/>
    <s v="No"/>
    <s v="No"/>
    <x v="0"/>
    <x v="0"/>
    <s v="No"/>
    <x v="2"/>
    <x v="2"/>
    <n v="10"/>
    <n v="159"/>
    <x v="0"/>
    <s v="0"/>
    <x v="0"/>
    <x v="0"/>
    <x v="0"/>
    <x v="1"/>
    <x v="0"/>
    <s v="10 - 40"/>
  </r>
  <r>
    <s v="8655-RRML"/>
    <x v="0"/>
    <x v="58"/>
    <n v="133"/>
    <n v="371.1"/>
    <n v="108"/>
    <n v="324"/>
    <s v="Yes"/>
    <s v="yes"/>
    <n v="0"/>
    <x v="0"/>
    <n v="0"/>
    <x v="1"/>
    <n v="0"/>
    <s v="VT"/>
    <s v="340-9449"/>
    <s v="Female"/>
    <n v="54"/>
    <s v="No"/>
    <s v="No"/>
    <x v="0"/>
    <x v="0"/>
    <s v="No"/>
    <x v="1"/>
    <x v="2"/>
    <n v="12"/>
    <n v="322"/>
    <x v="0"/>
    <s v="0"/>
    <x v="0"/>
    <x v="0"/>
    <x v="0"/>
    <x v="1"/>
    <x v="0"/>
    <s v="10 - 40"/>
  </r>
  <r>
    <s v="8647-SXXI"/>
    <x v="0"/>
    <x v="17"/>
    <n v="245"/>
    <n v="751.6"/>
    <n v="0"/>
    <n v="0"/>
    <s v="No"/>
    <s v="no"/>
    <n v="0"/>
    <x v="0"/>
    <n v="8"/>
    <x v="0"/>
    <n v="0"/>
    <s v="LA"/>
    <s v="361-2170"/>
    <s v="Female"/>
    <n v="60"/>
    <s v="No"/>
    <s v="No"/>
    <x v="0"/>
    <x v="0"/>
    <s v="No"/>
    <x v="0"/>
    <x v="0"/>
    <n v="25"/>
    <n v="1166"/>
    <x v="0"/>
    <s v="0"/>
    <x v="0"/>
    <x v="0"/>
    <x v="0"/>
    <x v="0"/>
    <x v="0"/>
    <s v="&gt; 40"/>
  </r>
  <r>
    <s v="2465-SJUY"/>
    <x v="0"/>
    <x v="0"/>
    <n v="2"/>
    <n v="5"/>
    <n v="0"/>
    <n v="0"/>
    <s v="No"/>
    <s v="no"/>
    <n v="0"/>
    <x v="0"/>
    <n v="0"/>
    <x v="1"/>
    <n v="0"/>
    <s v="SC"/>
    <s v="406-6304"/>
    <s v="Male"/>
    <n v="32"/>
    <s v="No"/>
    <s v="No"/>
    <x v="0"/>
    <x v="0"/>
    <s v="No"/>
    <x v="0"/>
    <x v="2"/>
    <n v="12"/>
    <n v="12"/>
    <x v="0"/>
    <s v="0"/>
    <x v="0"/>
    <x v="0"/>
    <x v="0"/>
    <x v="1"/>
    <x v="0"/>
    <s v="&lt; 10"/>
  </r>
  <r>
    <s v="4078-ZXCF"/>
    <x v="0"/>
    <x v="0"/>
    <n v="2"/>
    <n v="4"/>
    <n v="0"/>
    <n v="0"/>
    <s v="No"/>
    <s v="no"/>
    <n v="0"/>
    <x v="0"/>
    <n v="0"/>
    <x v="1"/>
    <n v="0"/>
    <s v="ID"/>
    <s v="392-5090"/>
    <s v="Male"/>
    <n v="22"/>
    <s v="Yes"/>
    <s v="No"/>
    <x v="0"/>
    <x v="0"/>
    <s v="No"/>
    <x v="0"/>
    <x v="0"/>
    <n v="10"/>
    <n v="10"/>
    <x v="0"/>
    <s v="0"/>
    <x v="1"/>
    <x v="0"/>
    <x v="0"/>
    <x v="1"/>
    <x v="0"/>
    <s v="&lt; 10"/>
  </r>
  <r>
    <s v="8550-DJDF"/>
    <x v="0"/>
    <x v="42"/>
    <n v="206"/>
    <n v="603.4"/>
    <n v="0"/>
    <n v="0"/>
    <s v="No"/>
    <s v="no"/>
    <n v="0"/>
    <x v="0"/>
    <n v="4"/>
    <x v="0"/>
    <n v="0"/>
    <s v="MO"/>
    <s v="373-7713"/>
    <s v="Female"/>
    <n v="51"/>
    <s v="No"/>
    <s v="No"/>
    <x v="0"/>
    <x v="0"/>
    <s v="Yes"/>
    <x v="1"/>
    <x v="0"/>
    <n v="35"/>
    <n v="1339"/>
    <x v="0"/>
    <s v="0"/>
    <x v="0"/>
    <x v="0"/>
    <x v="0"/>
    <x v="0"/>
    <x v="0"/>
    <s v="10 - 40"/>
  </r>
  <r>
    <s v="3986-FWFZ"/>
    <x v="0"/>
    <x v="23"/>
    <n v="530"/>
    <n v="985.4"/>
    <n v="0"/>
    <n v="0"/>
    <s v="No"/>
    <s v="no"/>
    <n v="0"/>
    <x v="0"/>
    <n v="7"/>
    <x v="0"/>
    <n v="0"/>
    <s v="ME"/>
    <s v="392-1376"/>
    <s v="Male"/>
    <n v="68"/>
    <s v="No"/>
    <s v="Yes"/>
    <x v="0"/>
    <x v="0"/>
    <s v="Yes"/>
    <x v="1"/>
    <x v="0"/>
    <n v="64"/>
    <n v="4208"/>
    <x v="0"/>
    <s v="0"/>
    <x v="2"/>
    <x v="0"/>
    <x v="0"/>
    <x v="0"/>
    <x v="0"/>
    <s v="&gt; 40"/>
  </r>
  <r>
    <s v="4961-QXJB"/>
    <x v="0"/>
    <x v="7"/>
    <n v="68"/>
    <n v="174.2"/>
    <n v="0"/>
    <n v="0"/>
    <s v="No"/>
    <s v="no"/>
    <n v="0"/>
    <x v="0"/>
    <n v="6"/>
    <x v="1"/>
    <n v="53"/>
    <s v="MS"/>
    <s v="390-6388"/>
    <s v="Female"/>
    <n v="37"/>
    <s v="No"/>
    <s v="No"/>
    <x v="0"/>
    <x v="0"/>
    <s v="Yes"/>
    <x v="1"/>
    <x v="0"/>
    <n v="32"/>
    <n v="788"/>
    <x v="0"/>
    <s v="0"/>
    <x v="0"/>
    <x v="0"/>
    <x v="0"/>
    <x v="0"/>
    <x v="0"/>
    <s v="10 - 40"/>
  </r>
  <r>
    <s v="2723-UHOY"/>
    <x v="0"/>
    <x v="26"/>
    <n v="299"/>
    <n v="754"/>
    <n v="504"/>
    <n v="491.4"/>
    <s v="Yes"/>
    <s v="yes"/>
    <n v="0"/>
    <x v="0"/>
    <n v="3"/>
    <x v="0"/>
    <n v="0"/>
    <s v="SD"/>
    <s v="379-7290"/>
    <s v="Male"/>
    <n v="57"/>
    <s v="No"/>
    <s v="No"/>
    <x v="0"/>
    <x v="0"/>
    <s v="No"/>
    <x v="1"/>
    <x v="2"/>
    <n v="24"/>
    <n v="1522"/>
    <x v="0"/>
    <s v="0"/>
    <x v="0"/>
    <x v="0"/>
    <x v="0"/>
    <x v="0"/>
    <x v="0"/>
    <s v="&gt; 40"/>
  </r>
  <r>
    <s v="4191-OHCG"/>
    <x v="0"/>
    <x v="5"/>
    <n v="121"/>
    <n v="273.7"/>
    <n v="68"/>
    <n v="164.9"/>
    <s v="Yes"/>
    <s v="yes"/>
    <n v="0"/>
    <x v="0"/>
    <n v="3"/>
    <x v="0"/>
    <n v="0"/>
    <s v="GA"/>
    <s v="411-5677"/>
    <s v="Male"/>
    <n v="79"/>
    <s v="No"/>
    <s v="Yes"/>
    <x v="0"/>
    <x v="0"/>
    <s v="No"/>
    <x v="2"/>
    <x v="2"/>
    <n v="39"/>
    <n v="661"/>
    <x v="0"/>
    <s v="0"/>
    <x v="2"/>
    <x v="0"/>
    <x v="0"/>
    <x v="0"/>
    <x v="0"/>
    <s v="10 - 40"/>
  </r>
  <r>
    <s v="7583-AUWV"/>
    <x v="0"/>
    <x v="60"/>
    <n v="430"/>
    <n v="805.5"/>
    <n v="0"/>
    <n v="0"/>
    <s v="No"/>
    <s v="no"/>
    <n v="0"/>
    <x v="0"/>
    <n v="0"/>
    <x v="1"/>
    <n v="0"/>
    <s v="VT"/>
    <s v="400-2738"/>
    <s v="Female"/>
    <n v="39"/>
    <s v="No"/>
    <s v="No"/>
    <x v="0"/>
    <x v="0"/>
    <s v="No"/>
    <x v="2"/>
    <x v="2"/>
    <n v="14"/>
    <n v="953"/>
    <x v="0"/>
    <s v="0"/>
    <x v="0"/>
    <x v="0"/>
    <x v="0"/>
    <x v="1"/>
    <x v="0"/>
    <s v="&gt; 40"/>
  </r>
  <r>
    <s v="4815-HHHJ"/>
    <x v="0"/>
    <x v="0"/>
    <n v="6"/>
    <n v="14"/>
    <n v="0"/>
    <n v="0"/>
    <s v="No"/>
    <s v="no"/>
    <n v="0"/>
    <x v="0"/>
    <n v="7"/>
    <x v="0"/>
    <n v="0"/>
    <s v="WV"/>
    <s v="377-1164"/>
    <s v="Female"/>
    <n v="31"/>
    <s v="No"/>
    <s v="No"/>
    <x v="0"/>
    <x v="0"/>
    <s v="Yes"/>
    <x v="0"/>
    <x v="0"/>
    <n v="40"/>
    <n v="40"/>
    <x v="0"/>
    <s v="0"/>
    <x v="0"/>
    <x v="0"/>
    <x v="0"/>
    <x v="0"/>
    <x v="0"/>
    <s v="&lt; 10"/>
  </r>
  <r>
    <s v="4747-YXUW"/>
    <x v="0"/>
    <x v="23"/>
    <n v="365"/>
    <n v="1053.2"/>
    <n v="0"/>
    <n v="0"/>
    <s v="No"/>
    <s v="no"/>
    <n v="0"/>
    <x v="0"/>
    <n v="5"/>
    <x v="0"/>
    <n v="0"/>
    <s v="SC"/>
    <s v="348-3830"/>
    <s v="Male"/>
    <n v="39"/>
    <s v="No"/>
    <s v="No"/>
    <x v="0"/>
    <x v="0"/>
    <s v="Yes"/>
    <x v="1"/>
    <x v="0"/>
    <n v="52"/>
    <n v="3400"/>
    <x v="0"/>
    <s v="0"/>
    <x v="0"/>
    <x v="0"/>
    <x v="0"/>
    <x v="0"/>
    <x v="0"/>
    <s v="&gt; 40"/>
  </r>
  <r>
    <s v="0882-ZCSU"/>
    <x v="0"/>
    <x v="0"/>
    <n v="1"/>
    <n v="4"/>
    <n v="0"/>
    <n v="0"/>
    <s v="No"/>
    <s v="no"/>
    <n v="0"/>
    <x v="0"/>
    <n v="10"/>
    <x v="1"/>
    <n v="5"/>
    <s v="AZ"/>
    <s v="414-4276"/>
    <s v="Female"/>
    <n v="20"/>
    <s v="Yes"/>
    <s v="No"/>
    <x v="0"/>
    <x v="0"/>
    <s v="No"/>
    <x v="0"/>
    <x v="0"/>
    <n v="24"/>
    <n v="24"/>
    <x v="0"/>
    <s v="0"/>
    <x v="1"/>
    <x v="0"/>
    <x v="0"/>
    <x v="0"/>
    <x v="0"/>
    <s v="&lt; 10"/>
  </r>
  <r>
    <s v="5964-XAYV"/>
    <x v="0"/>
    <x v="29"/>
    <n v="71"/>
    <n v="271"/>
    <n v="0"/>
    <n v="0"/>
    <s v="No"/>
    <s v="no"/>
    <n v="0"/>
    <x v="0"/>
    <n v="9"/>
    <x v="0"/>
    <n v="0"/>
    <s v="WV"/>
    <s v="370-3271"/>
    <s v="Female"/>
    <n v="45"/>
    <s v="No"/>
    <s v="No"/>
    <x v="0"/>
    <x v="0"/>
    <s v="No"/>
    <x v="0"/>
    <x v="2"/>
    <n v="19"/>
    <n v="342"/>
    <x v="0"/>
    <s v="0"/>
    <x v="0"/>
    <x v="0"/>
    <x v="0"/>
    <x v="0"/>
    <x v="0"/>
    <s v="10 - 40"/>
  </r>
  <r>
    <s v="8410-FIPN"/>
    <x v="0"/>
    <x v="20"/>
    <n v="89"/>
    <n v="177.1"/>
    <n v="0"/>
    <n v="0"/>
    <s v="No"/>
    <s v="no"/>
    <n v="0"/>
    <x v="0"/>
    <n v="0"/>
    <x v="1"/>
    <n v="0"/>
    <s v="NJ"/>
    <s v="346-2275"/>
    <s v="Male"/>
    <n v="36"/>
    <s v="No"/>
    <s v="No"/>
    <x v="0"/>
    <x v="0"/>
    <s v="No"/>
    <x v="0"/>
    <x v="0"/>
    <n v="16"/>
    <n v="207"/>
    <x v="0"/>
    <s v="0"/>
    <x v="0"/>
    <x v="0"/>
    <x v="0"/>
    <x v="1"/>
    <x v="0"/>
    <s v="10 - 40"/>
  </r>
  <r>
    <s v="6154-ANYU"/>
    <x v="0"/>
    <x v="74"/>
    <n v="47"/>
    <n v="89.9"/>
    <n v="28"/>
    <n v="77.7"/>
    <s v="Yes"/>
    <s v="yes"/>
    <n v="0"/>
    <x v="0"/>
    <n v="3"/>
    <x v="0"/>
    <n v="0"/>
    <s v="OK"/>
    <s v="328-7129"/>
    <s v="Female"/>
    <n v="61"/>
    <s v="No"/>
    <s v="No"/>
    <x v="0"/>
    <x v="0"/>
    <s v="No"/>
    <x v="0"/>
    <x v="0"/>
    <n v="44"/>
    <n v="331"/>
    <x v="0"/>
    <s v="0"/>
    <x v="0"/>
    <x v="0"/>
    <x v="0"/>
    <x v="0"/>
    <x v="0"/>
    <s v="&lt; 10"/>
  </r>
  <r>
    <s v="3459-ASLK"/>
    <x v="0"/>
    <x v="35"/>
    <n v="160"/>
    <n v="577"/>
    <n v="0"/>
    <n v="0"/>
    <s v="No"/>
    <s v="no"/>
    <n v="0"/>
    <x v="0"/>
    <n v="1"/>
    <x v="0"/>
    <n v="0"/>
    <s v="LA"/>
    <s v="278-4740"/>
    <s v="Female"/>
    <n v="75"/>
    <s v="No"/>
    <s v="Yes"/>
    <x v="0"/>
    <x v="0"/>
    <s v="No"/>
    <x v="2"/>
    <x v="2"/>
    <n v="19"/>
    <n v="894"/>
    <x v="0"/>
    <s v="0"/>
    <x v="2"/>
    <x v="0"/>
    <x v="0"/>
    <x v="1"/>
    <x v="0"/>
    <s v="&gt; 40"/>
  </r>
  <r>
    <s v="5323-FWYY"/>
    <x v="0"/>
    <x v="46"/>
    <n v="72"/>
    <n v="242.9"/>
    <n v="160"/>
    <n v="488"/>
    <s v="Yes"/>
    <s v="yes"/>
    <n v="0"/>
    <x v="0"/>
    <n v="5"/>
    <x v="0"/>
    <n v="0"/>
    <s v="WV"/>
    <s v="241-8629"/>
    <s v="Male"/>
    <n v="41"/>
    <s v="No"/>
    <s v="No"/>
    <x v="0"/>
    <x v="0"/>
    <s v="Yes"/>
    <x v="1"/>
    <x v="2"/>
    <n v="24"/>
    <n v="988"/>
    <x v="0"/>
    <s v="0"/>
    <x v="0"/>
    <x v="0"/>
    <x v="0"/>
    <x v="0"/>
    <x v="0"/>
    <s v="10 - 40"/>
  </r>
  <r>
    <s v="7611-POSB"/>
    <x v="0"/>
    <x v="53"/>
    <n v="88"/>
    <n v="206.1"/>
    <n v="0"/>
    <n v="0"/>
    <s v="No"/>
    <s v="no"/>
    <n v="0"/>
    <x v="0"/>
    <n v="0"/>
    <x v="1"/>
    <n v="0"/>
    <s v="IN"/>
    <s v="299-6812"/>
    <s v="Female"/>
    <n v="23"/>
    <s v="Yes"/>
    <s v="No"/>
    <x v="0"/>
    <x v="0"/>
    <s v="No"/>
    <x v="1"/>
    <x v="0"/>
    <n v="11"/>
    <n v="181"/>
    <x v="0"/>
    <s v="0"/>
    <x v="1"/>
    <x v="0"/>
    <x v="0"/>
    <x v="1"/>
    <x v="0"/>
    <s v="10 - 40"/>
  </r>
  <r>
    <s v="0984-KLZM"/>
    <x v="0"/>
    <x v="63"/>
    <n v="437"/>
    <n v="867.1"/>
    <n v="0"/>
    <n v="0"/>
    <s v="No"/>
    <s v="no"/>
    <n v="0"/>
    <x v="0"/>
    <n v="5"/>
    <x v="0"/>
    <n v="0"/>
    <s v="IA"/>
    <s v="267-1812"/>
    <s v="Female"/>
    <n v="53"/>
    <s v="No"/>
    <s v="No"/>
    <x v="0"/>
    <x v="0"/>
    <s v="Yes"/>
    <x v="1"/>
    <x v="0"/>
    <n v="63"/>
    <n v="4531"/>
    <x v="0"/>
    <s v="0"/>
    <x v="0"/>
    <x v="0"/>
    <x v="0"/>
    <x v="0"/>
    <x v="0"/>
    <s v="&gt; 40"/>
  </r>
  <r>
    <s v="9113-GTPQ"/>
    <x v="0"/>
    <x v="15"/>
    <n v="9"/>
    <n v="28.8"/>
    <n v="0"/>
    <n v="0"/>
    <s v="No"/>
    <s v="no"/>
    <n v="0"/>
    <x v="0"/>
    <n v="7"/>
    <x v="0"/>
    <n v="0"/>
    <s v="MT"/>
    <s v="325-8282"/>
    <s v="Female"/>
    <n v="67"/>
    <s v="No"/>
    <s v="Yes"/>
    <x v="0"/>
    <x v="0"/>
    <s v="No"/>
    <x v="2"/>
    <x v="0"/>
    <n v="55"/>
    <n v="121"/>
    <x v="0"/>
    <s v="0"/>
    <x v="2"/>
    <x v="0"/>
    <x v="0"/>
    <x v="0"/>
    <x v="0"/>
    <s v="&lt; 10"/>
  </r>
  <r>
    <s v="1539-AEIA"/>
    <x v="0"/>
    <x v="14"/>
    <n v="97"/>
    <n v="355.1"/>
    <n v="0"/>
    <n v="0"/>
    <s v="No"/>
    <s v="no"/>
    <n v="0"/>
    <x v="0"/>
    <n v="12"/>
    <x v="1"/>
    <n v="43"/>
    <s v="NY"/>
    <s v="278-7337"/>
    <s v="Female"/>
    <n v="63"/>
    <s v="No"/>
    <s v="No"/>
    <x v="0"/>
    <x v="0"/>
    <s v="Yes"/>
    <x v="1"/>
    <x v="0"/>
    <n v="60"/>
    <n v="4297"/>
    <x v="0"/>
    <s v="0"/>
    <x v="0"/>
    <x v="0"/>
    <x v="0"/>
    <x v="0"/>
    <x v="0"/>
    <s v="&gt; 40"/>
  </r>
  <r>
    <s v="9106-SZPH"/>
    <x v="0"/>
    <x v="55"/>
    <n v="51"/>
    <n v="129.30000000000001"/>
    <n v="0"/>
    <n v="0"/>
    <s v="No"/>
    <s v="no"/>
    <n v="0"/>
    <x v="0"/>
    <n v="5"/>
    <x v="0"/>
    <n v="0"/>
    <s v="FL"/>
    <s v="393-6483"/>
    <s v="Male"/>
    <n v="47"/>
    <s v="No"/>
    <s v="No"/>
    <x v="0"/>
    <x v="0"/>
    <s v="No"/>
    <x v="0"/>
    <x v="2"/>
    <n v="34"/>
    <n v="401"/>
    <x v="0"/>
    <s v="0"/>
    <x v="0"/>
    <x v="0"/>
    <x v="0"/>
    <x v="0"/>
    <x v="0"/>
    <s v="10 - 40"/>
  </r>
  <r>
    <s v="0253-RQZB"/>
    <x v="0"/>
    <x v="54"/>
    <n v="161"/>
    <n v="322.39999999999998"/>
    <n v="0"/>
    <n v="0"/>
    <s v="No"/>
    <s v="no"/>
    <n v="0"/>
    <x v="0"/>
    <n v="7"/>
    <x v="0"/>
    <n v="0"/>
    <s v="CO"/>
    <s v="312-8453"/>
    <s v="Female"/>
    <n v="50"/>
    <s v="No"/>
    <s v="No"/>
    <x v="0"/>
    <x v="0"/>
    <s v="No"/>
    <x v="1"/>
    <x v="0"/>
    <n v="21"/>
    <n v="1119"/>
    <x v="0"/>
    <s v="0"/>
    <x v="0"/>
    <x v="0"/>
    <x v="0"/>
    <x v="0"/>
    <x v="0"/>
    <s v="&gt; 40"/>
  </r>
  <r>
    <s v="4749-BWVN"/>
    <x v="0"/>
    <x v="8"/>
    <n v="348"/>
    <n v="628.4"/>
    <n v="0"/>
    <n v="0"/>
    <s v="No"/>
    <s v="no"/>
    <n v="0"/>
    <x v="0"/>
    <n v="9"/>
    <x v="0"/>
    <n v="0"/>
    <s v="AZ"/>
    <s v="306-2844"/>
    <s v="Female"/>
    <n v="29"/>
    <s v="Yes"/>
    <s v="No"/>
    <x v="0"/>
    <x v="0"/>
    <s v="Yes"/>
    <x v="2"/>
    <x v="2"/>
    <n v="58"/>
    <n v="4049"/>
    <x v="0"/>
    <s v="0"/>
    <x v="1"/>
    <x v="0"/>
    <x v="0"/>
    <x v="0"/>
    <x v="0"/>
    <s v="&gt; 40"/>
  </r>
  <r>
    <s v="3421-MOIN"/>
    <x v="0"/>
    <x v="58"/>
    <n v="79"/>
    <n v="246.1"/>
    <n v="0"/>
    <n v="0"/>
    <s v="No"/>
    <s v="no"/>
    <n v="0"/>
    <x v="0"/>
    <n v="7"/>
    <x v="0"/>
    <n v="0"/>
    <s v="NE"/>
    <s v="285-4641"/>
    <s v="Male"/>
    <n v="51"/>
    <s v="No"/>
    <s v="No"/>
    <x v="0"/>
    <x v="0"/>
    <s v="No"/>
    <x v="0"/>
    <x v="2"/>
    <n v="25"/>
    <n v="681"/>
    <x v="0"/>
    <s v="0"/>
    <x v="0"/>
    <x v="0"/>
    <x v="0"/>
    <x v="0"/>
    <x v="0"/>
    <s v="10 - 40"/>
  </r>
  <r>
    <s v="7076-OUBA"/>
    <x v="0"/>
    <x v="11"/>
    <n v="122"/>
    <n v="271.3"/>
    <n v="0"/>
    <n v="0"/>
    <s v="No"/>
    <s v="no"/>
    <n v="0"/>
    <x v="0"/>
    <n v="0"/>
    <x v="1"/>
    <n v="0"/>
    <s v="WY"/>
    <s v="324-3924"/>
    <s v="Male"/>
    <n v="37"/>
    <s v="No"/>
    <s v="No"/>
    <x v="0"/>
    <x v="0"/>
    <s v="No"/>
    <x v="0"/>
    <x v="2"/>
    <n v="8"/>
    <n v="158"/>
    <x v="0"/>
    <s v="0"/>
    <x v="0"/>
    <x v="0"/>
    <x v="0"/>
    <x v="1"/>
    <x v="0"/>
    <s v="10 - 40"/>
  </r>
  <r>
    <s v="9065-KEXN"/>
    <x v="0"/>
    <x v="27"/>
    <n v="117"/>
    <n v="326.10000000000002"/>
    <n v="0"/>
    <n v="0"/>
    <s v="No"/>
    <s v="no"/>
    <n v="0"/>
    <x v="0"/>
    <n v="5"/>
    <x v="0"/>
    <n v="0"/>
    <s v="MO"/>
    <s v="331-2911"/>
    <s v="Female"/>
    <n v="66"/>
    <s v="No"/>
    <s v="Yes"/>
    <x v="0"/>
    <x v="0"/>
    <s v="Yes"/>
    <x v="2"/>
    <x v="2"/>
    <n v="37"/>
    <n v="2421"/>
    <x v="0"/>
    <s v="0"/>
    <x v="2"/>
    <x v="0"/>
    <x v="0"/>
    <x v="0"/>
    <x v="0"/>
    <s v="&gt; 40"/>
  </r>
  <r>
    <s v="1170-XVEG"/>
    <x v="0"/>
    <x v="6"/>
    <n v="207"/>
    <n v="568"/>
    <n v="0"/>
    <n v="0"/>
    <s v="No"/>
    <s v="no"/>
    <n v="0"/>
    <x v="0"/>
    <n v="23"/>
    <x v="1"/>
    <n v="78"/>
    <s v="IL"/>
    <s v="375-8939"/>
    <s v="Male"/>
    <n v="29"/>
    <s v="Yes"/>
    <s v="No"/>
    <x v="0"/>
    <x v="0"/>
    <s v="Yes"/>
    <x v="2"/>
    <x v="0"/>
    <n v="30"/>
    <n v="1688"/>
    <x v="0"/>
    <s v="0"/>
    <x v="1"/>
    <x v="0"/>
    <x v="0"/>
    <x v="0"/>
    <x v="0"/>
    <s v="&gt; 40"/>
  </r>
  <r>
    <s v="4816-RABA"/>
    <x v="0"/>
    <x v="29"/>
    <n v="83"/>
    <n v="164"/>
    <n v="0"/>
    <n v="0"/>
    <s v="No"/>
    <s v="no"/>
    <n v="0"/>
    <x v="0"/>
    <n v="0"/>
    <x v="1"/>
    <n v="0"/>
    <s v="LA"/>
    <s v="366-1384"/>
    <s v="Male"/>
    <n v="25"/>
    <s v="Yes"/>
    <s v="No"/>
    <x v="0"/>
    <x v="0"/>
    <s v="No"/>
    <x v="2"/>
    <x v="2"/>
    <n v="12"/>
    <n v="222"/>
    <x v="0"/>
    <s v="0"/>
    <x v="1"/>
    <x v="0"/>
    <x v="0"/>
    <x v="1"/>
    <x v="0"/>
    <s v="10 - 40"/>
  </r>
  <r>
    <s v="3195-CATY"/>
    <x v="0"/>
    <x v="44"/>
    <n v="134"/>
    <n v="376.1"/>
    <n v="0"/>
    <n v="0"/>
    <s v="No"/>
    <s v="no"/>
    <n v="0"/>
    <x v="0"/>
    <n v="13"/>
    <x v="0"/>
    <n v="0"/>
    <s v="AZ"/>
    <s v="296-1678"/>
    <s v="Male"/>
    <n v="29"/>
    <s v="Yes"/>
    <s v="No"/>
    <x v="0"/>
    <x v="0"/>
    <s v="Yes"/>
    <x v="1"/>
    <x v="0"/>
    <n v="59"/>
    <n v="1837"/>
    <x v="0"/>
    <s v="0"/>
    <x v="1"/>
    <x v="0"/>
    <x v="0"/>
    <x v="0"/>
    <x v="0"/>
    <s v="10 - 40"/>
  </r>
  <r>
    <s v="7130-XDMQ"/>
    <x v="0"/>
    <x v="45"/>
    <n v="124"/>
    <n v="364.9"/>
    <n v="0"/>
    <n v="0"/>
    <s v="No"/>
    <s v="no"/>
    <n v="0"/>
    <x v="0"/>
    <n v="10"/>
    <x v="0"/>
    <n v="0"/>
    <s v="OK"/>
    <s v="368-3800"/>
    <s v="Male"/>
    <n v="33"/>
    <s v="No"/>
    <s v="No"/>
    <x v="0"/>
    <x v="0"/>
    <s v="Yes"/>
    <x v="2"/>
    <x v="2"/>
    <n v="55"/>
    <n v="2861"/>
    <x v="0"/>
    <s v="0"/>
    <x v="0"/>
    <x v="0"/>
    <x v="0"/>
    <x v="0"/>
    <x v="0"/>
    <s v="&gt; 40"/>
  </r>
  <r>
    <s v="7555-ATEQ"/>
    <x v="0"/>
    <x v="17"/>
    <n v="261"/>
    <n v="702.4"/>
    <n v="0"/>
    <n v="0"/>
    <s v="No"/>
    <s v="no"/>
    <n v="0"/>
    <x v="0"/>
    <n v="1"/>
    <x v="0"/>
    <n v="0"/>
    <s v="GA"/>
    <s v="315-1904"/>
    <s v="Female"/>
    <n v="59"/>
    <s v="No"/>
    <s v="No"/>
    <x v="0"/>
    <x v="0"/>
    <s v="Yes"/>
    <x v="1"/>
    <x v="0"/>
    <n v="38"/>
    <n v="1792"/>
    <x v="0"/>
    <s v="0"/>
    <x v="0"/>
    <x v="0"/>
    <x v="0"/>
    <x v="1"/>
    <x v="0"/>
    <s v="&gt; 40"/>
  </r>
  <r>
    <s v="0333-RSML"/>
    <x v="0"/>
    <x v="3"/>
    <n v="44"/>
    <n v="83.6"/>
    <n v="0"/>
    <n v="0"/>
    <s v="No"/>
    <s v="no"/>
    <n v="0"/>
    <x v="0"/>
    <n v="1"/>
    <x v="0"/>
    <n v="0"/>
    <s v="AK"/>
    <s v="296-10085"/>
    <s v="Female"/>
    <n v="70"/>
    <s v="No"/>
    <s v="Yes"/>
    <x v="0"/>
    <x v="0"/>
    <s v="No"/>
    <x v="2"/>
    <x v="0"/>
    <n v="28"/>
    <n v="296"/>
    <x v="0"/>
    <s v="0"/>
    <x v="2"/>
    <x v="0"/>
    <x v="0"/>
    <x v="1"/>
    <x v="0"/>
    <s v="10 - 40"/>
  </r>
  <r>
    <s v="6891-EMIE"/>
    <x v="0"/>
    <x v="34"/>
    <n v="118"/>
    <n v="338.3"/>
    <n v="0"/>
    <n v="0"/>
    <s v="No"/>
    <s v="no"/>
    <n v="0"/>
    <x v="0"/>
    <n v="5"/>
    <x v="1"/>
    <n v="48"/>
    <s v="NJ"/>
    <s v="286-10477"/>
    <s v="Male"/>
    <n v="66"/>
    <s v="No"/>
    <s v="Yes"/>
    <x v="0"/>
    <x v="0"/>
    <s v="No"/>
    <x v="2"/>
    <x v="0"/>
    <n v="38"/>
    <n v="2128"/>
    <x v="0"/>
    <s v="0"/>
    <x v="2"/>
    <x v="0"/>
    <x v="0"/>
    <x v="0"/>
    <x v="0"/>
    <s v="&gt; 40"/>
  </r>
  <r>
    <s v="4968-LPPW"/>
    <x v="0"/>
    <x v="27"/>
    <n v="277"/>
    <n v="845.5"/>
    <n v="0"/>
    <n v="0"/>
    <s v="No"/>
    <s v="no"/>
    <n v="0"/>
    <x v="0"/>
    <n v="0"/>
    <x v="1"/>
    <n v="0"/>
    <s v="WI"/>
    <s v="264-2063"/>
    <s v="Male"/>
    <n v="21"/>
    <s v="Yes"/>
    <s v="No"/>
    <x v="0"/>
    <x v="0"/>
    <s v="No"/>
    <x v="2"/>
    <x v="2"/>
    <n v="15"/>
    <n v="967"/>
    <x v="0"/>
    <s v="0"/>
    <x v="1"/>
    <x v="0"/>
    <x v="0"/>
    <x v="1"/>
    <x v="0"/>
    <s v="&gt; 40"/>
  </r>
  <r>
    <s v="6307-VTPR"/>
    <x v="0"/>
    <x v="14"/>
    <n v="331"/>
    <n v="785.8"/>
    <n v="0"/>
    <n v="0"/>
    <s v="No"/>
    <s v="no"/>
    <n v="0"/>
    <x v="0"/>
    <n v="7"/>
    <x v="0"/>
    <n v="0"/>
    <s v="OR"/>
    <s v="262-3570"/>
    <s v="Male"/>
    <n v="34"/>
    <s v="No"/>
    <s v="No"/>
    <x v="0"/>
    <x v="0"/>
    <s v="Yes"/>
    <x v="2"/>
    <x v="2"/>
    <n v="35"/>
    <n v="2479"/>
    <x v="0"/>
    <s v="0"/>
    <x v="0"/>
    <x v="0"/>
    <x v="0"/>
    <x v="0"/>
    <x v="0"/>
    <s v="&gt; 40"/>
  </r>
  <r>
    <s v="0817-YQFZ"/>
    <x v="0"/>
    <x v="15"/>
    <n v="13"/>
    <n v="23"/>
    <n v="0"/>
    <n v="0"/>
    <s v="No"/>
    <s v="no"/>
    <n v="0"/>
    <x v="0"/>
    <n v="0"/>
    <x v="1"/>
    <n v="0"/>
    <s v="MI"/>
    <s v="343-5758"/>
    <s v="Female"/>
    <n v="37"/>
    <s v="No"/>
    <s v="No"/>
    <x v="0"/>
    <x v="0"/>
    <s v="No"/>
    <x v="0"/>
    <x v="2"/>
    <n v="12"/>
    <n v="28"/>
    <x v="0"/>
    <s v="0"/>
    <x v="0"/>
    <x v="0"/>
    <x v="0"/>
    <x v="1"/>
    <x v="0"/>
    <s v="&lt; 10"/>
  </r>
  <r>
    <s v="8091-MANO"/>
    <x v="0"/>
    <x v="36"/>
    <n v="282"/>
    <n v="582.20000000000005"/>
    <n v="0"/>
    <n v="0"/>
    <s v="No"/>
    <s v="no"/>
    <n v="0"/>
    <x v="0"/>
    <n v="1"/>
    <x v="0"/>
    <n v="0"/>
    <s v="ID"/>
    <s v="355-1679"/>
    <s v="Female"/>
    <n v="55"/>
    <s v="No"/>
    <s v="No"/>
    <x v="0"/>
    <x v="0"/>
    <s v="Yes"/>
    <x v="1"/>
    <x v="0"/>
    <n v="38"/>
    <n v="1594"/>
    <x v="0"/>
    <s v="0"/>
    <x v="0"/>
    <x v="0"/>
    <x v="0"/>
    <x v="1"/>
    <x v="0"/>
    <s v="&gt; 40"/>
  </r>
  <r>
    <s v="0939-ZFDO"/>
    <x v="0"/>
    <x v="67"/>
    <n v="112"/>
    <n v="348.4"/>
    <n v="0"/>
    <n v="0"/>
    <s v="No"/>
    <s v="no"/>
    <n v="0"/>
    <x v="0"/>
    <n v="27"/>
    <x v="0"/>
    <n v="0"/>
    <s v="UT"/>
    <s v="370-3909"/>
    <s v="Female"/>
    <n v="24"/>
    <s v="Yes"/>
    <s v="No"/>
    <x v="0"/>
    <x v="0"/>
    <s v="No"/>
    <x v="1"/>
    <x v="0"/>
    <n v="32"/>
    <n v="1831"/>
    <x v="0"/>
    <s v="0"/>
    <x v="1"/>
    <x v="0"/>
    <x v="0"/>
    <x v="0"/>
    <x v="0"/>
    <s v="&gt; 40"/>
  </r>
  <r>
    <s v="6323-IGPR"/>
    <x v="0"/>
    <x v="61"/>
    <n v="44"/>
    <n v="113.2"/>
    <n v="0"/>
    <n v="0"/>
    <s v="No"/>
    <s v="no"/>
    <n v="0"/>
    <x v="0"/>
    <n v="0"/>
    <x v="1"/>
    <n v="0"/>
    <s v="WY"/>
    <s v="279-3833"/>
    <s v="Female"/>
    <n v="59"/>
    <s v="No"/>
    <s v="No"/>
    <x v="0"/>
    <x v="0"/>
    <s v="No"/>
    <x v="0"/>
    <x v="2"/>
    <n v="11"/>
    <n v="80"/>
    <x v="0"/>
    <s v="0"/>
    <x v="0"/>
    <x v="0"/>
    <x v="0"/>
    <x v="1"/>
    <x v="0"/>
    <s v="&lt; 10"/>
  </r>
  <r>
    <s v="2178-EKWH"/>
    <x v="0"/>
    <x v="60"/>
    <n v="139"/>
    <n v="532.79999999999995"/>
    <n v="0"/>
    <n v="0"/>
    <s v="No"/>
    <s v="no"/>
    <n v="0"/>
    <x v="0"/>
    <n v="7"/>
    <x v="0"/>
    <n v="0"/>
    <s v="IN"/>
    <s v="306-6065"/>
    <s v="Female"/>
    <n v="61"/>
    <s v="No"/>
    <s v="No"/>
    <x v="0"/>
    <x v="0"/>
    <s v="Yes"/>
    <x v="0"/>
    <x v="2"/>
    <n v="20"/>
    <n v="1332"/>
    <x v="0"/>
    <s v="0"/>
    <x v="0"/>
    <x v="0"/>
    <x v="0"/>
    <x v="0"/>
    <x v="0"/>
    <s v="&gt; 40"/>
  </r>
  <r>
    <s v="8551-FWVD"/>
    <x v="0"/>
    <x v="0"/>
    <n v="2"/>
    <n v="6"/>
    <n v="0"/>
    <n v="0"/>
    <s v="No"/>
    <s v="no"/>
    <n v="0"/>
    <x v="0"/>
    <n v="5"/>
    <x v="0"/>
    <n v="0"/>
    <s v="CO"/>
    <s v="248-5304"/>
    <s v="Male"/>
    <n v="34"/>
    <s v="No"/>
    <s v="No"/>
    <x v="0"/>
    <x v="0"/>
    <s v="No"/>
    <x v="0"/>
    <x v="2"/>
    <n v="39"/>
    <n v="39"/>
    <x v="0"/>
    <s v="0"/>
    <x v="0"/>
    <x v="0"/>
    <x v="0"/>
    <x v="0"/>
    <x v="0"/>
    <s v="&lt; 10"/>
  </r>
  <r>
    <s v="9610-FEJG"/>
    <x v="0"/>
    <x v="34"/>
    <n v="387"/>
    <n v="734.2"/>
    <n v="0"/>
    <n v="0"/>
    <s v="No"/>
    <s v="no"/>
    <n v="0"/>
    <x v="0"/>
    <n v="0"/>
    <x v="1"/>
    <n v="0"/>
    <s v="CO"/>
    <s v="342-7989"/>
    <s v="Male"/>
    <n v="29"/>
    <s v="Yes"/>
    <s v="No"/>
    <x v="0"/>
    <x v="0"/>
    <s v="No"/>
    <x v="1"/>
    <x v="2"/>
    <n v="12"/>
    <n v="703"/>
    <x v="0"/>
    <s v="0"/>
    <x v="1"/>
    <x v="0"/>
    <x v="0"/>
    <x v="1"/>
    <x v="0"/>
    <s v="&gt; 40"/>
  </r>
  <r>
    <s v="5721-TEVI"/>
    <x v="0"/>
    <x v="43"/>
    <n v="10"/>
    <n v="19.3"/>
    <n v="0"/>
    <n v="0"/>
    <s v="No"/>
    <s v="no"/>
    <n v="0"/>
    <x v="0"/>
    <n v="0"/>
    <x v="1"/>
    <n v="0"/>
    <s v="WI"/>
    <s v="393-10206"/>
    <s v="Male"/>
    <n v="23"/>
    <s v="Yes"/>
    <s v="No"/>
    <x v="0"/>
    <x v="0"/>
    <s v="No"/>
    <x v="0"/>
    <x v="2"/>
    <n v="9"/>
    <n v="34"/>
    <x v="0"/>
    <s v="0"/>
    <x v="1"/>
    <x v="0"/>
    <x v="0"/>
    <x v="1"/>
    <x v="0"/>
    <s v="&lt; 10"/>
  </r>
  <r>
    <s v="7536-NFZW"/>
    <x v="0"/>
    <x v="33"/>
    <n v="435"/>
    <n v="1027.9000000000001"/>
    <n v="0"/>
    <n v="0"/>
    <s v="No"/>
    <s v="no"/>
    <n v="0"/>
    <x v="0"/>
    <n v="9"/>
    <x v="0"/>
    <n v="0"/>
    <s v="ID"/>
    <s v="319-5906"/>
    <s v="Male"/>
    <n v="58"/>
    <s v="No"/>
    <s v="No"/>
    <x v="0"/>
    <x v="0"/>
    <s v="Yes"/>
    <x v="2"/>
    <x v="0"/>
    <n v="51"/>
    <n v="3305"/>
    <x v="0"/>
    <s v="0"/>
    <x v="0"/>
    <x v="0"/>
    <x v="0"/>
    <x v="0"/>
    <x v="0"/>
    <s v="&gt; 40"/>
  </r>
  <r>
    <s v="6655-LIXS"/>
    <x v="1"/>
    <x v="56"/>
    <n v="182"/>
    <n v="411.2"/>
    <n v="0"/>
    <n v="0"/>
    <s v="No"/>
    <s v="no"/>
    <n v="0"/>
    <x v="0"/>
    <n v="18"/>
    <x v="0"/>
    <n v="0"/>
    <s v="CA"/>
    <s v="341-4336"/>
    <s v="Male"/>
    <n v="23"/>
    <s v="Yes"/>
    <s v="No"/>
    <x v="0"/>
    <x v="0"/>
    <s v="No"/>
    <x v="1"/>
    <x v="0"/>
    <n v="26"/>
    <n v="679"/>
    <x v="0"/>
    <s v="0"/>
    <x v="1"/>
    <x v="1"/>
    <x v="1"/>
    <x v="0"/>
    <x v="1"/>
    <s v="10 - 40"/>
  </r>
  <r>
    <s v="9121-LTNL"/>
    <x v="0"/>
    <x v="4"/>
    <n v="141"/>
    <n v="369.6"/>
    <n v="0"/>
    <n v="0"/>
    <s v="No"/>
    <s v="no"/>
    <n v="0"/>
    <x v="0"/>
    <n v="1"/>
    <x v="0"/>
    <n v="0"/>
    <s v="MN"/>
    <s v="274-5263"/>
    <s v="Male"/>
    <n v="47"/>
    <s v="No"/>
    <s v="No"/>
    <x v="0"/>
    <x v="0"/>
    <s v="Yes"/>
    <x v="0"/>
    <x v="0"/>
    <n v="57"/>
    <n v="3533"/>
    <x v="0"/>
    <s v="0"/>
    <x v="0"/>
    <x v="0"/>
    <x v="0"/>
    <x v="1"/>
    <x v="0"/>
    <s v="&gt; 40"/>
  </r>
  <r>
    <s v="6487-IBKM"/>
    <x v="0"/>
    <x v="8"/>
    <n v="134"/>
    <n v="280.2"/>
    <n v="0"/>
    <n v="0"/>
    <s v="No"/>
    <s v="no"/>
    <n v="0"/>
    <x v="0"/>
    <n v="2"/>
    <x v="0"/>
    <n v="0"/>
    <s v="NC"/>
    <s v="300-4803"/>
    <s v="Female"/>
    <n v="48"/>
    <s v="No"/>
    <s v="No"/>
    <x v="0"/>
    <x v="0"/>
    <s v="Yes"/>
    <x v="2"/>
    <x v="0"/>
    <n v="43"/>
    <n v="3046"/>
    <x v="0"/>
    <s v="0"/>
    <x v="0"/>
    <x v="0"/>
    <x v="0"/>
    <x v="1"/>
    <x v="0"/>
    <s v="&gt; 40"/>
  </r>
  <r>
    <s v="1523-NLGD"/>
    <x v="0"/>
    <x v="24"/>
    <n v="244"/>
    <n v="602"/>
    <n v="172"/>
    <n v="442.9"/>
    <s v="Yes"/>
    <s v="yes"/>
    <n v="0"/>
    <x v="0"/>
    <n v="4"/>
    <x v="0"/>
    <n v="0"/>
    <s v="WY"/>
    <s v="275-10019"/>
    <s v="Female"/>
    <n v="60"/>
    <s v="No"/>
    <s v="No"/>
    <x v="0"/>
    <x v="0"/>
    <s v="Yes"/>
    <x v="2"/>
    <x v="2"/>
    <n v="40"/>
    <n v="1732"/>
    <x v="0"/>
    <s v="0"/>
    <x v="0"/>
    <x v="0"/>
    <x v="0"/>
    <x v="0"/>
    <x v="0"/>
    <s v="&gt; 40"/>
  </r>
  <r>
    <s v="1352-KNGO"/>
    <x v="0"/>
    <x v="29"/>
    <n v="55"/>
    <n v="109.5"/>
    <n v="72"/>
    <n v="167.4"/>
    <s v="Yes"/>
    <s v="yes"/>
    <n v="0"/>
    <x v="0"/>
    <n v="24"/>
    <x v="0"/>
    <n v="0"/>
    <s v="MN"/>
    <s v="280-9464"/>
    <s v="Male"/>
    <n v="19"/>
    <s v="Yes"/>
    <s v="No"/>
    <x v="0"/>
    <x v="0"/>
    <s v="No"/>
    <x v="0"/>
    <x v="0"/>
    <n v="34"/>
    <n v="618"/>
    <x v="0"/>
    <s v="0"/>
    <x v="1"/>
    <x v="0"/>
    <x v="0"/>
    <x v="0"/>
    <x v="0"/>
    <s v="10 - 40"/>
  </r>
  <r>
    <s v="2217-WASO"/>
    <x v="0"/>
    <x v="47"/>
    <n v="88"/>
    <n v="276.39999999999998"/>
    <n v="0"/>
    <n v="0"/>
    <s v="No"/>
    <s v="no"/>
    <n v="0"/>
    <x v="0"/>
    <n v="0"/>
    <x v="1"/>
    <n v="0"/>
    <s v="UT"/>
    <s v="336-9937"/>
    <s v="Female"/>
    <n v="61"/>
    <s v="No"/>
    <s v="No"/>
    <x v="0"/>
    <x v="0"/>
    <s v="No"/>
    <x v="2"/>
    <x v="0"/>
    <n v="12"/>
    <n v="674"/>
    <x v="0"/>
    <s v="0"/>
    <x v="0"/>
    <x v="0"/>
    <x v="0"/>
    <x v="1"/>
    <x v="0"/>
    <s v="&gt; 40"/>
  </r>
  <r>
    <s v="7456-KXWM"/>
    <x v="0"/>
    <x v="43"/>
    <n v="17"/>
    <n v="56.7"/>
    <n v="0"/>
    <n v="0"/>
    <s v="No"/>
    <s v="no"/>
    <n v="0"/>
    <x v="0"/>
    <n v="0"/>
    <x v="1"/>
    <n v="0"/>
    <s v="NJ"/>
    <s v="285-1484"/>
    <s v="Female"/>
    <n v="30"/>
    <s v="No"/>
    <s v="No"/>
    <x v="0"/>
    <x v="0"/>
    <s v="No"/>
    <x v="0"/>
    <x v="2"/>
    <n v="7"/>
    <n v="29"/>
    <x v="0"/>
    <s v="0"/>
    <x v="1"/>
    <x v="0"/>
    <x v="0"/>
    <x v="1"/>
    <x v="0"/>
    <s v="&lt; 10"/>
  </r>
  <r>
    <s v="8462-NTPU"/>
    <x v="0"/>
    <x v="1"/>
    <n v="267"/>
    <n v="521.79999999999995"/>
    <n v="0"/>
    <n v="0"/>
    <s v="No"/>
    <s v="no"/>
    <n v="0"/>
    <x v="0"/>
    <n v="0"/>
    <x v="1"/>
    <n v="0"/>
    <s v="NV"/>
    <s v="306-5231"/>
    <s v="Female"/>
    <n v="25"/>
    <s v="Yes"/>
    <s v="No"/>
    <x v="0"/>
    <x v="0"/>
    <s v="No"/>
    <x v="1"/>
    <x v="1"/>
    <n v="7"/>
    <n v="243"/>
    <x v="0"/>
    <s v="0"/>
    <x v="1"/>
    <x v="0"/>
    <x v="0"/>
    <x v="1"/>
    <x v="0"/>
    <s v="10 - 40"/>
  </r>
  <r>
    <s v="8334-PUXS"/>
    <x v="0"/>
    <x v="26"/>
    <n v="316"/>
    <n v="755.9"/>
    <n v="0"/>
    <n v="0"/>
    <s v="No"/>
    <s v="no"/>
    <n v="0"/>
    <x v="0"/>
    <n v="0"/>
    <x v="1"/>
    <n v="0"/>
    <s v="HI"/>
    <s v="344-6757"/>
    <s v="Female"/>
    <n v="63"/>
    <s v="No"/>
    <s v="No"/>
    <x v="0"/>
    <x v="0"/>
    <s v="No"/>
    <x v="2"/>
    <x v="0"/>
    <n v="10"/>
    <n v="620"/>
    <x v="0"/>
    <s v="0"/>
    <x v="0"/>
    <x v="0"/>
    <x v="0"/>
    <x v="1"/>
    <x v="0"/>
    <s v="&gt; 40"/>
  </r>
  <r>
    <s v="7842-AWBL"/>
    <x v="0"/>
    <x v="40"/>
    <n v="141"/>
    <n v="407.3"/>
    <n v="0"/>
    <n v="0"/>
    <s v="No"/>
    <s v="no"/>
    <n v="0"/>
    <x v="0"/>
    <n v="8"/>
    <x v="0"/>
    <n v="0"/>
    <s v="DC"/>
    <s v="335-6090"/>
    <s v="Female"/>
    <n v="82"/>
    <s v="No"/>
    <s v="Yes"/>
    <x v="0"/>
    <x v="0"/>
    <s v="Yes"/>
    <x v="2"/>
    <x v="0"/>
    <n v="69"/>
    <n v="4652"/>
    <x v="0"/>
    <s v="0"/>
    <x v="2"/>
    <x v="0"/>
    <x v="0"/>
    <x v="0"/>
    <x v="0"/>
    <s v="&gt; 40"/>
  </r>
  <r>
    <s v="0473-XRIZ"/>
    <x v="0"/>
    <x v="72"/>
    <n v="98"/>
    <n v="313.3"/>
    <n v="180"/>
    <n v="612"/>
    <s v="Yes"/>
    <s v="yes"/>
    <n v="0"/>
    <x v="0"/>
    <n v="6"/>
    <x v="0"/>
    <n v="0"/>
    <s v="OR"/>
    <s v="256-7787"/>
    <s v="Female"/>
    <n v="52"/>
    <s v="No"/>
    <s v="No"/>
    <x v="0"/>
    <x v="0"/>
    <s v="Yes"/>
    <x v="2"/>
    <x v="2"/>
    <n v="17"/>
    <n v="753"/>
    <x v="0"/>
    <s v="0"/>
    <x v="0"/>
    <x v="0"/>
    <x v="0"/>
    <x v="0"/>
    <x v="0"/>
    <s v="&gt; 40"/>
  </r>
  <r>
    <s v="0255-YERV"/>
    <x v="0"/>
    <x v="34"/>
    <n v="271"/>
    <n v="893.7"/>
    <n v="0"/>
    <n v="0"/>
    <s v="No"/>
    <s v="no"/>
    <n v="0"/>
    <x v="0"/>
    <n v="7"/>
    <x v="0"/>
    <n v="0"/>
    <s v="VT"/>
    <s v="371-7287"/>
    <s v="Male"/>
    <n v="38"/>
    <s v="No"/>
    <s v="No"/>
    <x v="0"/>
    <x v="0"/>
    <s v="Yes"/>
    <x v="0"/>
    <x v="0"/>
    <n v="39"/>
    <n v="2162"/>
    <x v="0"/>
    <s v="0"/>
    <x v="0"/>
    <x v="0"/>
    <x v="0"/>
    <x v="0"/>
    <x v="0"/>
    <s v="&gt; 40"/>
  </r>
  <r>
    <s v="1068-MARP"/>
    <x v="0"/>
    <x v="56"/>
    <n v="89"/>
    <n v="233.1"/>
    <n v="0"/>
    <n v="0"/>
    <s v="No"/>
    <s v="no"/>
    <n v="0"/>
    <x v="0"/>
    <n v="2"/>
    <x v="0"/>
    <n v="0"/>
    <s v="WV"/>
    <s v="359-10782"/>
    <s v="Female"/>
    <n v="58"/>
    <s v="No"/>
    <s v="No"/>
    <x v="0"/>
    <x v="0"/>
    <s v="No"/>
    <x v="0"/>
    <x v="0"/>
    <n v="24"/>
    <n v="627"/>
    <x v="0"/>
    <s v="0"/>
    <x v="0"/>
    <x v="0"/>
    <x v="0"/>
    <x v="1"/>
    <x v="0"/>
    <s v="10 - 40"/>
  </r>
  <r>
    <s v="9622-BKWV"/>
    <x v="0"/>
    <x v="16"/>
    <n v="327"/>
    <n v="732.4"/>
    <n v="0"/>
    <n v="0"/>
    <s v="No"/>
    <s v="no"/>
    <n v="0"/>
    <x v="0"/>
    <n v="14"/>
    <x v="0"/>
    <n v="0"/>
    <s v="KY"/>
    <s v="305-7479"/>
    <s v="Female"/>
    <n v="27"/>
    <s v="Yes"/>
    <s v="No"/>
    <x v="0"/>
    <x v="0"/>
    <s v="Yes"/>
    <x v="2"/>
    <x v="0"/>
    <n v="52"/>
    <n v="3810"/>
    <x v="0"/>
    <s v="0"/>
    <x v="1"/>
    <x v="0"/>
    <x v="0"/>
    <x v="0"/>
    <x v="0"/>
    <s v="&gt; 40"/>
  </r>
  <r>
    <s v="4824-DZVT"/>
    <x v="0"/>
    <x v="63"/>
    <n v="323"/>
    <n v="866.7"/>
    <n v="0"/>
    <n v="0"/>
    <s v="No"/>
    <s v="no"/>
    <n v="0"/>
    <x v="0"/>
    <n v="7"/>
    <x v="0"/>
    <n v="0"/>
    <s v="NJ"/>
    <s v="343-9354"/>
    <s v="Female"/>
    <n v="58"/>
    <s v="No"/>
    <s v="No"/>
    <x v="0"/>
    <x v="0"/>
    <s v="Yes"/>
    <x v="2"/>
    <x v="0"/>
    <n v="29"/>
    <n v="2125"/>
    <x v="0"/>
    <s v="0"/>
    <x v="0"/>
    <x v="0"/>
    <x v="0"/>
    <x v="0"/>
    <x v="0"/>
    <s v="&gt; 40"/>
  </r>
  <r>
    <s v="2929-OMGD"/>
    <x v="0"/>
    <x v="11"/>
    <n v="76"/>
    <n v="206.6"/>
    <n v="0"/>
    <n v="0"/>
    <s v="No"/>
    <s v="no"/>
    <n v="0"/>
    <x v="0"/>
    <n v="3"/>
    <x v="1"/>
    <n v="17"/>
    <s v="AZ"/>
    <s v="386-6469"/>
    <s v="Female"/>
    <n v="64"/>
    <s v="No"/>
    <s v="No"/>
    <x v="0"/>
    <x v="0"/>
    <s v="No"/>
    <x v="0"/>
    <x v="0"/>
    <n v="35"/>
    <n v="726"/>
    <x v="0"/>
    <s v="0"/>
    <x v="0"/>
    <x v="0"/>
    <x v="0"/>
    <x v="0"/>
    <x v="0"/>
    <s v="10 - 40"/>
  </r>
  <r>
    <s v="4140-JQIZ"/>
    <x v="0"/>
    <x v="63"/>
    <n v="333"/>
    <n v="1012.9"/>
    <n v="0"/>
    <n v="0"/>
    <s v="No"/>
    <s v="no"/>
    <n v="0"/>
    <x v="0"/>
    <n v="20"/>
    <x v="0"/>
    <n v="0"/>
    <s v="ID"/>
    <s v="327-9801"/>
    <s v="Female"/>
    <n v="29"/>
    <s v="Yes"/>
    <s v="No"/>
    <x v="0"/>
    <x v="0"/>
    <s v="Yes"/>
    <x v="2"/>
    <x v="2"/>
    <n v="54"/>
    <n v="3916"/>
    <x v="0"/>
    <s v="0"/>
    <x v="1"/>
    <x v="0"/>
    <x v="0"/>
    <x v="0"/>
    <x v="0"/>
    <s v="&gt; 40"/>
  </r>
  <r>
    <s v="5381-LCYG"/>
    <x v="0"/>
    <x v="19"/>
    <n v="332"/>
    <n v="847.4"/>
    <n v="0"/>
    <n v="0"/>
    <s v="No"/>
    <s v="no"/>
    <n v="0"/>
    <x v="0"/>
    <n v="18"/>
    <x v="0"/>
    <n v="0"/>
    <s v="IA"/>
    <s v="320-6616"/>
    <s v="Male"/>
    <n v="33"/>
    <s v="No"/>
    <s v="No"/>
    <x v="0"/>
    <x v="0"/>
    <s v="Yes"/>
    <x v="1"/>
    <x v="0"/>
    <n v="42"/>
    <n v="2565"/>
    <x v="0"/>
    <s v="0"/>
    <x v="0"/>
    <x v="0"/>
    <x v="0"/>
    <x v="0"/>
    <x v="0"/>
    <s v="&gt; 40"/>
  </r>
  <r>
    <s v="6851-LRBD"/>
    <x v="0"/>
    <x v="32"/>
    <n v="78"/>
    <n v="158.4"/>
    <n v="0"/>
    <n v="0"/>
    <s v="No"/>
    <s v="no"/>
    <n v="0"/>
    <x v="0"/>
    <n v="8"/>
    <x v="0"/>
    <n v="0"/>
    <s v="MA"/>
    <s v="315-8585"/>
    <s v="Female"/>
    <n v="21"/>
    <s v="Yes"/>
    <s v="No"/>
    <x v="0"/>
    <x v="0"/>
    <s v="No"/>
    <x v="1"/>
    <x v="1"/>
    <n v="22"/>
    <n v="250"/>
    <x v="0"/>
    <s v="0"/>
    <x v="1"/>
    <x v="0"/>
    <x v="0"/>
    <x v="0"/>
    <x v="0"/>
    <s v="10 - 40"/>
  </r>
  <r>
    <s v="9229-THTY"/>
    <x v="0"/>
    <x v="15"/>
    <n v="17"/>
    <n v="35.4"/>
    <n v="0"/>
    <n v="0"/>
    <s v="No"/>
    <s v="no"/>
    <n v="0"/>
    <x v="0"/>
    <n v="1"/>
    <x v="0"/>
    <n v="0"/>
    <s v="VT"/>
    <s v="302-4663"/>
    <s v="Male"/>
    <n v="57"/>
    <s v="No"/>
    <s v="No"/>
    <x v="0"/>
    <x v="0"/>
    <s v="No"/>
    <x v="0"/>
    <x v="2"/>
    <n v="41"/>
    <n v="90"/>
    <x v="0"/>
    <s v="0"/>
    <x v="0"/>
    <x v="0"/>
    <x v="0"/>
    <x v="1"/>
    <x v="0"/>
    <s v="&lt; 10"/>
  </r>
  <r>
    <s v="3244-NMRD"/>
    <x v="0"/>
    <x v="56"/>
    <n v="107"/>
    <n v="264.8"/>
    <n v="0"/>
    <n v="0"/>
    <s v="No"/>
    <s v="no"/>
    <n v="0"/>
    <x v="0"/>
    <n v="0"/>
    <x v="1"/>
    <n v="0"/>
    <s v="KY"/>
    <s v="324-8117"/>
    <s v="Male"/>
    <n v="29"/>
    <s v="Yes"/>
    <s v="No"/>
    <x v="0"/>
    <x v="0"/>
    <s v="No"/>
    <x v="1"/>
    <x v="0"/>
    <n v="10"/>
    <n v="274"/>
    <x v="0"/>
    <s v="0"/>
    <x v="1"/>
    <x v="0"/>
    <x v="0"/>
    <x v="1"/>
    <x v="0"/>
    <s v="10 - 40"/>
  </r>
  <r>
    <s v="7419-ANTT"/>
    <x v="0"/>
    <x v="36"/>
    <n v="197"/>
    <n v="503.9"/>
    <n v="0"/>
    <n v="0"/>
    <s v="No"/>
    <s v="no"/>
    <n v="0"/>
    <x v="0"/>
    <n v="3"/>
    <x v="0"/>
    <n v="0"/>
    <s v="IN"/>
    <s v="351-5656"/>
    <s v="Female"/>
    <n v="43"/>
    <s v="No"/>
    <s v="No"/>
    <x v="0"/>
    <x v="0"/>
    <s v="No"/>
    <x v="1"/>
    <x v="2"/>
    <n v="20"/>
    <n v="846"/>
    <x v="0"/>
    <s v="0"/>
    <x v="0"/>
    <x v="0"/>
    <x v="0"/>
    <x v="0"/>
    <x v="0"/>
    <s v="&gt; 40"/>
  </r>
  <r>
    <s v="3865-TCUQ"/>
    <x v="0"/>
    <x v="13"/>
    <n v="172"/>
    <n v="426.2"/>
    <n v="0"/>
    <n v="0"/>
    <s v="No"/>
    <s v="no"/>
    <n v="0"/>
    <x v="0"/>
    <n v="10"/>
    <x v="0"/>
    <n v="0"/>
    <s v="UT"/>
    <s v="366-4985"/>
    <s v="Male"/>
    <n v="60"/>
    <s v="No"/>
    <s v="No"/>
    <x v="0"/>
    <x v="0"/>
    <s v="Yes"/>
    <x v="0"/>
    <x v="2"/>
    <n v="62"/>
    <n v="1755"/>
    <x v="0"/>
    <s v="0"/>
    <x v="0"/>
    <x v="0"/>
    <x v="0"/>
    <x v="0"/>
    <x v="0"/>
    <s v="10 - 40"/>
  </r>
  <r>
    <s v="3208-YUJR"/>
    <x v="0"/>
    <x v="36"/>
    <n v="236"/>
    <n v="671.1"/>
    <n v="0"/>
    <n v="0"/>
    <s v="No"/>
    <s v="no"/>
    <n v="0"/>
    <x v="0"/>
    <n v="9"/>
    <x v="0"/>
    <n v="0"/>
    <s v="MI"/>
    <s v="374-4486"/>
    <s v="Male"/>
    <n v="72"/>
    <s v="No"/>
    <s v="Yes"/>
    <x v="0"/>
    <x v="0"/>
    <s v="Yes"/>
    <x v="1"/>
    <x v="2"/>
    <n v="64"/>
    <n v="2667"/>
    <x v="0"/>
    <s v="0"/>
    <x v="2"/>
    <x v="0"/>
    <x v="0"/>
    <x v="0"/>
    <x v="0"/>
    <s v="&gt; 40"/>
  </r>
  <r>
    <s v="3547-XVAK"/>
    <x v="0"/>
    <x v="75"/>
    <n v="186"/>
    <n v="484.7"/>
    <n v="0"/>
    <n v="0"/>
    <s v="No"/>
    <s v="no"/>
    <n v="0"/>
    <x v="0"/>
    <n v="5"/>
    <x v="0"/>
    <n v="0"/>
    <s v="MA"/>
    <s v="277-4803"/>
    <s v="Male"/>
    <n v="36"/>
    <s v="No"/>
    <s v="No"/>
    <x v="0"/>
    <x v="0"/>
    <s v="Yes"/>
    <x v="1"/>
    <x v="1"/>
    <n v="19"/>
    <n v="694"/>
    <x v="0"/>
    <s v="0"/>
    <x v="0"/>
    <x v="0"/>
    <x v="0"/>
    <x v="0"/>
    <x v="0"/>
    <s v="10 - 40"/>
  </r>
  <r>
    <s v="7779-EKWV"/>
    <x v="0"/>
    <x v="72"/>
    <n v="237"/>
    <n v="534.5"/>
    <n v="0"/>
    <n v="0"/>
    <s v="No"/>
    <s v="no"/>
    <n v="0"/>
    <x v="0"/>
    <n v="7"/>
    <x v="1"/>
    <n v="82"/>
    <s v="AL"/>
    <s v="362-2253"/>
    <s v="Female"/>
    <n v="44"/>
    <s v="No"/>
    <s v="No"/>
    <x v="0"/>
    <x v="0"/>
    <s v="No"/>
    <x v="1"/>
    <x v="0"/>
    <n v="47"/>
    <n v="2089"/>
    <x v="0"/>
    <s v="0"/>
    <x v="0"/>
    <x v="0"/>
    <x v="0"/>
    <x v="0"/>
    <x v="0"/>
    <s v="&gt; 40"/>
  </r>
  <r>
    <s v="5954-ZUGW"/>
    <x v="0"/>
    <x v="12"/>
    <n v="267"/>
    <n v="705.3"/>
    <n v="0"/>
    <n v="0"/>
    <s v="No"/>
    <s v="no"/>
    <n v="0"/>
    <x v="0"/>
    <n v="5"/>
    <x v="0"/>
    <n v="0"/>
    <s v="DE"/>
    <s v="335-10450"/>
    <s v="Female"/>
    <n v="49"/>
    <s v="No"/>
    <s v="No"/>
    <x v="0"/>
    <x v="0"/>
    <s v="Yes"/>
    <x v="1"/>
    <x v="0"/>
    <n v="43"/>
    <n v="2526"/>
    <x v="0"/>
    <s v="0"/>
    <x v="0"/>
    <x v="0"/>
    <x v="0"/>
    <x v="0"/>
    <x v="0"/>
    <s v="&gt; 40"/>
  </r>
  <r>
    <s v="2069-WTJW"/>
    <x v="0"/>
    <x v="64"/>
    <n v="244"/>
    <n v="552.70000000000005"/>
    <n v="0"/>
    <n v="0"/>
    <s v="No"/>
    <s v="no"/>
    <n v="0"/>
    <x v="0"/>
    <n v="4"/>
    <x v="0"/>
    <n v="0"/>
    <s v="AZ"/>
    <s v="372-7513"/>
    <s v="Male"/>
    <n v="58"/>
    <s v="No"/>
    <s v="No"/>
    <x v="0"/>
    <x v="0"/>
    <s v="No"/>
    <x v="1"/>
    <x v="2"/>
    <n v="48"/>
    <n v="1878"/>
    <x v="0"/>
    <s v="0"/>
    <x v="0"/>
    <x v="0"/>
    <x v="0"/>
    <x v="0"/>
    <x v="0"/>
    <s v="10 - 40"/>
  </r>
  <r>
    <s v="0944-HQWD"/>
    <x v="0"/>
    <x v="8"/>
    <n v="283"/>
    <n v="906.6"/>
    <n v="0"/>
    <n v="0"/>
    <s v="No"/>
    <s v="no"/>
    <n v="0"/>
    <x v="0"/>
    <n v="9"/>
    <x v="0"/>
    <n v="0"/>
    <s v="NV"/>
    <s v="298-7550"/>
    <s v="Male"/>
    <n v="70"/>
    <s v="No"/>
    <s v="Yes"/>
    <x v="0"/>
    <x v="0"/>
    <s v="Yes"/>
    <x v="1"/>
    <x v="0"/>
    <n v="47"/>
    <n v="3306"/>
    <x v="0"/>
    <s v="0"/>
    <x v="2"/>
    <x v="0"/>
    <x v="0"/>
    <x v="0"/>
    <x v="0"/>
    <s v="&gt; 40"/>
  </r>
  <r>
    <s v="9710-SHMV"/>
    <x v="0"/>
    <x v="33"/>
    <n v="312"/>
    <n v="642"/>
    <n v="0"/>
    <n v="0"/>
    <s v="No"/>
    <s v="no"/>
    <n v="0"/>
    <x v="0"/>
    <n v="10"/>
    <x v="0"/>
    <n v="0"/>
    <s v="MO"/>
    <s v="386-1759"/>
    <s v="Male"/>
    <n v="73"/>
    <s v="No"/>
    <s v="Yes"/>
    <x v="0"/>
    <x v="0"/>
    <s v="No"/>
    <x v="1"/>
    <x v="0"/>
    <n v="46"/>
    <n v="2964"/>
    <x v="0"/>
    <s v="0"/>
    <x v="2"/>
    <x v="0"/>
    <x v="0"/>
    <x v="0"/>
    <x v="0"/>
    <s v="&gt; 40"/>
  </r>
  <r>
    <s v="1004-GYWR"/>
    <x v="0"/>
    <x v="0"/>
    <n v="3"/>
    <n v="7"/>
    <n v="0"/>
    <n v="0"/>
    <s v="No"/>
    <s v="no"/>
    <n v="0"/>
    <x v="0"/>
    <n v="4"/>
    <x v="0"/>
    <n v="0"/>
    <s v="ID"/>
    <s v="313-3612"/>
    <s v="Male"/>
    <n v="65"/>
    <s v="No"/>
    <s v="Yes"/>
    <x v="0"/>
    <x v="0"/>
    <s v="No"/>
    <x v="0"/>
    <x v="1"/>
    <n v="22"/>
    <n v="22"/>
    <x v="0"/>
    <s v="0"/>
    <x v="2"/>
    <x v="0"/>
    <x v="0"/>
    <x v="0"/>
    <x v="0"/>
    <s v="&lt; 10"/>
  </r>
  <r>
    <s v="9915-HVGV"/>
    <x v="0"/>
    <x v="63"/>
    <n v="367"/>
    <n v="1144.0999999999999"/>
    <n v="0"/>
    <n v="0"/>
    <s v="No"/>
    <s v="no"/>
    <n v="0"/>
    <x v="0"/>
    <n v="5"/>
    <x v="1"/>
    <n v="41"/>
    <s v="NE"/>
    <s v="280-7510"/>
    <s v="Female"/>
    <n v="21"/>
    <s v="Yes"/>
    <s v="No"/>
    <x v="0"/>
    <x v="0"/>
    <s v="Yes"/>
    <x v="1"/>
    <x v="0"/>
    <n v="34"/>
    <n v="2416"/>
    <x v="0"/>
    <s v="0"/>
    <x v="1"/>
    <x v="0"/>
    <x v="0"/>
    <x v="0"/>
    <x v="0"/>
    <s v="&gt; 40"/>
  </r>
  <r>
    <s v="3091-GAIR"/>
    <x v="0"/>
    <x v="60"/>
    <n v="599"/>
    <n v="1005.4"/>
    <n v="0"/>
    <n v="0"/>
    <s v="No"/>
    <s v="no"/>
    <n v="0"/>
    <x v="0"/>
    <n v="10"/>
    <x v="0"/>
    <n v="0"/>
    <s v="MS"/>
    <s v="296-4967"/>
    <s v="Female"/>
    <n v="21"/>
    <s v="Yes"/>
    <s v="No"/>
    <x v="0"/>
    <x v="0"/>
    <s v="Yes"/>
    <x v="2"/>
    <x v="1"/>
    <n v="30"/>
    <n v="2000"/>
    <x v="0"/>
    <s v="0"/>
    <x v="1"/>
    <x v="0"/>
    <x v="0"/>
    <x v="0"/>
    <x v="0"/>
    <s v="&gt; 40"/>
  </r>
  <r>
    <s v="2729-RPRC"/>
    <x v="0"/>
    <x v="0"/>
    <n v="3"/>
    <n v="7"/>
    <n v="0"/>
    <n v="0"/>
    <s v="No"/>
    <s v="no"/>
    <n v="0"/>
    <x v="0"/>
    <n v="0"/>
    <x v="1"/>
    <n v="0"/>
    <s v="NV"/>
    <s v="326-4434"/>
    <s v="Female"/>
    <n v="61"/>
    <s v="No"/>
    <s v="No"/>
    <x v="0"/>
    <x v="0"/>
    <s v="No"/>
    <x v="0"/>
    <x v="2"/>
    <n v="12"/>
    <n v="12"/>
    <x v="0"/>
    <s v="0"/>
    <x v="0"/>
    <x v="0"/>
    <x v="0"/>
    <x v="1"/>
    <x v="0"/>
    <s v="&lt; 10"/>
  </r>
  <r>
    <s v="0272-LOFL"/>
    <x v="0"/>
    <x v="35"/>
    <n v="112"/>
    <n v="241.6"/>
    <n v="0"/>
    <n v="0"/>
    <s v="No"/>
    <s v="no"/>
    <n v="0"/>
    <x v="0"/>
    <n v="1"/>
    <x v="0"/>
    <n v="0"/>
    <s v="MS"/>
    <s v="367-9224"/>
    <s v="Female"/>
    <n v="62"/>
    <s v="No"/>
    <s v="No"/>
    <x v="0"/>
    <x v="0"/>
    <s v="Yes"/>
    <x v="0"/>
    <x v="2"/>
    <n v="65"/>
    <n v="3162"/>
    <x v="0"/>
    <s v="0"/>
    <x v="0"/>
    <x v="0"/>
    <x v="0"/>
    <x v="1"/>
    <x v="0"/>
    <s v="&gt; 40"/>
  </r>
  <r>
    <s v="1545-RYOD"/>
    <x v="0"/>
    <x v="75"/>
    <n v="234"/>
    <n v="517.5"/>
    <n v="0"/>
    <n v="0"/>
    <s v="No"/>
    <s v="no"/>
    <n v="0"/>
    <x v="0"/>
    <n v="14"/>
    <x v="1"/>
    <n v="31"/>
    <s v="NE"/>
    <s v="322-6875"/>
    <s v="Male"/>
    <n v="32"/>
    <s v="No"/>
    <s v="No"/>
    <x v="0"/>
    <x v="0"/>
    <s v="No"/>
    <x v="0"/>
    <x v="0"/>
    <n v="55"/>
    <n v="2038"/>
    <x v="0"/>
    <s v="0"/>
    <x v="0"/>
    <x v="0"/>
    <x v="0"/>
    <x v="0"/>
    <x v="0"/>
    <s v="10 - 40"/>
  </r>
  <r>
    <s v="3431-CBIS"/>
    <x v="1"/>
    <x v="31"/>
    <n v="184"/>
    <n v="446.5"/>
    <n v="0"/>
    <n v="0"/>
    <s v="No"/>
    <s v="no"/>
    <n v="0"/>
    <x v="0"/>
    <n v="5"/>
    <x v="0"/>
    <n v="0"/>
    <s v="CA"/>
    <s v="265-3360"/>
    <s v="Female"/>
    <n v="62"/>
    <s v="No"/>
    <s v="No"/>
    <x v="0"/>
    <x v="0"/>
    <s v="No"/>
    <x v="0"/>
    <x v="0"/>
    <n v="30"/>
    <n v="956"/>
    <x v="0"/>
    <s v="0"/>
    <x v="0"/>
    <x v="1"/>
    <x v="1"/>
    <x v="0"/>
    <x v="1"/>
    <s v="10 - 40"/>
  </r>
  <r>
    <s v="6763-BAER"/>
    <x v="0"/>
    <x v="43"/>
    <n v="23"/>
    <n v="56.6"/>
    <n v="0"/>
    <n v="0"/>
    <s v="No"/>
    <s v="no"/>
    <n v="0"/>
    <x v="0"/>
    <n v="10"/>
    <x v="0"/>
    <n v="0"/>
    <s v="NJ"/>
    <s v="291-6644"/>
    <s v="Male"/>
    <n v="49"/>
    <s v="No"/>
    <s v="No"/>
    <x v="0"/>
    <x v="0"/>
    <s v="No"/>
    <x v="0"/>
    <x v="0"/>
    <n v="27"/>
    <n v="118"/>
    <x v="0"/>
    <s v="0"/>
    <x v="0"/>
    <x v="0"/>
    <x v="0"/>
    <x v="0"/>
    <x v="0"/>
    <s v="&lt; 10"/>
  </r>
  <r>
    <s v="0002-UBRG"/>
    <x v="0"/>
    <x v="70"/>
    <n v="34"/>
    <n v="91.8"/>
    <n v="0"/>
    <n v="0"/>
    <s v="No"/>
    <s v="no"/>
    <n v="0"/>
    <x v="0"/>
    <n v="5"/>
    <x v="0"/>
    <n v="0"/>
    <s v="NY"/>
    <s v="294-9406"/>
    <s v="Female"/>
    <n v="77"/>
    <s v="No"/>
    <s v="Yes"/>
    <x v="0"/>
    <x v="0"/>
    <s v="No"/>
    <x v="2"/>
    <x v="0"/>
    <n v="40"/>
    <n v="616"/>
    <x v="0"/>
    <s v="0"/>
    <x v="2"/>
    <x v="0"/>
    <x v="0"/>
    <x v="0"/>
    <x v="0"/>
    <s v="10 - 40"/>
  </r>
  <r>
    <s v="3113-ZIHG"/>
    <x v="0"/>
    <x v="69"/>
    <n v="192"/>
    <n v="491.7"/>
    <n v="0"/>
    <n v="0"/>
    <s v="No"/>
    <s v="no"/>
    <n v="0"/>
    <x v="0"/>
    <n v="0"/>
    <x v="1"/>
    <n v="0"/>
    <s v="AK"/>
    <s v="299-9237"/>
    <s v="Female"/>
    <n v="59"/>
    <s v="No"/>
    <s v="No"/>
    <x v="0"/>
    <x v="0"/>
    <s v="No"/>
    <x v="1"/>
    <x v="2"/>
    <n v="7"/>
    <n v="259"/>
    <x v="0"/>
    <s v="0"/>
    <x v="0"/>
    <x v="0"/>
    <x v="0"/>
    <x v="1"/>
    <x v="0"/>
    <s v="10 - 40"/>
  </r>
  <r>
    <s v="0501-QALP"/>
    <x v="0"/>
    <x v="34"/>
    <n v="339"/>
    <n v="892.2"/>
    <n v="0"/>
    <n v="0"/>
    <s v="No"/>
    <s v="no"/>
    <n v="0"/>
    <x v="0"/>
    <n v="2"/>
    <x v="0"/>
    <n v="0"/>
    <s v="NV"/>
    <s v="385-6889"/>
    <s v="Female"/>
    <n v="71"/>
    <s v="No"/>
    <s v="Yes"/>
    <x v="0"/>
    <x v="0"/>
    <s v="Yes"/>
    <x v="2"/>
    <x v="0"/>
    <n v="57"/>
    <n v="3170"/>
    <x v="0"/>
    <s v="0"/>
    <x v="2"/>
    <x v="0"/>
    <x v="0"/>
    <x v="1"/>
    <x v="0"/>
    <s v="&gt; 40"/>
  </r>
  <r>
    <s v="4863-QRNP"/>
    <x v="0"/>
    <x v="23"/>
    <n v="125"/>
    <n v="463.7"/>
    <n v="0"/>
    <n v="0"/>
    <s v="No"/>
    <s v="no"/>
    <n v="0"/>
    <x v="0"/>
    <n v="2"/>
    <x v="0"/>
    <n v="0"/>
    <s v="VT"/>
    <s v="364-3574"/>
    <s v="Male"/>
    <n v="64"/>
    <s v="No"/>
    <s v="No"/>
    <x v="0"/>
    <x v="0"/>
    <s v="No"/>
    <x v="1"/>
    <x v="0"/>
    <n v="61"/>
    <n v="4062"/>
    <x v="0"/>
    <s v="0"/>
    <x v="0"/>
    <x v="0"/>
    <x v="0"/>
    <x v="1"/>
    <x v="0"/>
    <s v="&gt; 40"/>
  </r>
  <r>
    <s v="0436-YDAR"/>
    <x v="0"/>
    <x v="29"/>
    <n v="37"/>
    <n v="108.9"/>
    <n v="0"/>
    <n v="0"/>
    <s v="No"/>
    <s v="yes"/>
    <n v="0"/>
    <x v="0"/>
    <n v="3"/>
    <x v="0"/>
    <n v="0"/>
    <s v="VT"/>
    <s v="381-2887"/>
    <s v="Female"/>
    <n v="46"/>
    <s v="No"/>
    <s v="No"/>
    <x v="0"/>
    <x v="0"/>
    <s v="No"/>
    <x v="0"/>
    <x v="0"/>
    <n v="47"/>
    <n v="851"/>
    <x v="0"/>
    <s v="0"/>
    <x v="0"/>
    <x v="0"/>
    <x v="0"/>
    <x v="0"/>
    <x v="0"/>
    <s v="10 - 40"/>
  </r>
  <r>
    <s v="7037-IMXL"/>
    <x v="0"/>
    <x v="59"/>
    <n v="131"/>
    <n v="281.60000000000002"/>
    <n v="0"/>
    <n v="0"/>
    <s v="No"/>
    <s v="no"/>
    <n v="0"/>
    <x v="0"/>
    <n v="2"/>
    <x v="0"/>
    <n v="0"/>
    <s v="MI"/>
    <s v="402-10024"/>
    <s v="Female"/>
    <n v="42"/>
    <s v="No"/>
    <s v="No"/>
    <x v="0"/>
    <x v="0"/>
    <s v="Yes"/>
    <x v="1"/>
    <x v="0"/>
    <n v="46"/>
    <n v="1086"/>
    <x v="0"/>
    <s v="0"/>
    <x v="0"/>
    <x v="0"/>
    <x v="0"/>
    <x v="1"/>
    <x v="0"/>
    <s v="10 - 40"/>
  </r>
  <r>
    <s v="9210-EUQE"/>
    <x v="0"/>
    <x v="63"/>
    <n v="400"/>
    <n v="939"/>
    <n v="0"/>
    <n v="0"/>
    <s v="No"/>
    <s v="yes"/>
    <n v="0"/>
    <x v="0"/>
    <n v="0"/>
    <x v="1"/>
    <n v="0"/>
    <s v="UT"/>
    <s v="290-4437"/>
    <s v="Male"/>
    <n v="33"/>
    <s v="No"/>
    <s v="No"/>
    <x v="0"/>
    <x v="0"/>
    <s v="No"/>
    <x v="2"/>
    <x v="2"/>
    <n v="10"/>
    <n v="724"/>
    <x v="0"/>
    <s v="0"/>
    <x v="0"/>
    <x v="0"/>
    <x v="0"/>
    <x v="1"/>
    <x v="0"/>
    <s v="&gt; 40"/>
  </r>
  <r>
    <s v="8589-RJYM"/>
    <x v="0"/>
    <x v="43"/>
    <n v="19"/>
    <n v="42.3"/>
    <n v="0"/>
    <n v="0"/>
    <s v="No"/>
    <s v="no"/>
    <n v="0"/>
    <x v="0"/>
    <n v="10"/>
    <x v="0"/>
    <n v="0"/>
    <s v="LA"/>
    <s v="381-9750"/>
    <s v="Female"/>
    <n v="24"/>
    <s v="Yes"/>
    <s v="No"/>
    <x v="0"/>
    <x v="0"/>
    <s v="No"/>
    <x v="0"/>
    <x v="0"/>
    <n v="23"/>
    <n v="99"/>
    <x v="0"/>
    <s v="0"/>
    <x v="1"/>
    <x v="0"/>
    <x v="0"/>
    <x v="0"/>
    <x v="0"/>
    <s v="&lt; 10"/>
  </r>
  <r>
    <s v="0712-RZOU"/>
    <x v="0"/>
    <x v="66"/>
    <n v="77"/>
    <n v="230.9"/>
    <n v="0"/>
    <n v="0"/>
    <s v="No"/>
    <s v="no"/>
    <n v="0"/>
    <x v="0"/>
    <n v="3"/>
    <x v="0"/>
    <n v="0"/>
    <s v="RI"/>
    <s v="314-7159"/>
    <s v="Male"/>
    <n v="57"/>
    <s v="No"/>
    <s v="No"/>
    <x v="0"/>
    <x v="0"/>
    <s v="No"/>
    <x v="0"/>
    <x v="0"/>
    <n v="25"/>
    <n v="473"/>
    <x v="0"/>
    <s v="0"/>
    <x v="0"/>
    <x v="0"/>
    <x v="0"/>
    <x v="0"/>
    <x v="0"/>
    <s v="10 - 40"/>
  </r>
  <r>
    <s v="6288-HOXF"/>
    <x v="0"/>
    <x v="5"/>
    <n v="107"/>
    <n v="244.5"/>
    <n v="0"/>
    <n v="0"/>
    <s v="No"/>
    <s v="no"/>
    <n v="0"/>
    <x v="0"/>
    <n v="13"/>
    <x v="0"/>
    <n v="0"/>
    <s v="IA"/>
    <s v="344-5951"/>
    <s v="Female"/>
    <n v="59"/>
    <s v="No"/>
    <s v="No"/>
    <x v="0"/>
    <x v="0"/>
    <s v="Yes"/>
    <x v="0"/>
    <x v="0"/>
    <n v="35"/>
    <n v="608"/>
    <x v="0"/>
    <s v="0"/>
    <x v="0"/>
    <x v="0"/>
    <x v="0"/>
    <x v="0"/>
    <x v="0"/>
    <s v="10 - 40"/>
  </r>
  <r>
    <s v="1991-FLBX"/>
    <x v="0"/>
    <x v="42"/>
    <n v="56"/>
    <n v="150.9"/>
    <n v="0"/>
    <n v="0"/>
    <s v="No"/>
    <s v="no"/>
    <n v="0"/>
    <x v="0"/>
    <n v="8"/>
    <x v="0"/>
    <n v="0"/>
    <s v="NE"/>
    <s v="320-3895"/>
    <s v="Female"/>
    <n v="81"/>
    <s v="No"/>
    <s v="Yes"/>
    <x v="0"/>
    <x v="0"/>
    <s v="No"/>
    <x v="2"/>
    <x v="0"/>
    <n v="54"/>
    <n v="2055"/>
    <x v="0"/>
    <s v="0"/>
    <x v="2"/>
    <x v="0"/>
    <x v="0"/>
    <x v="0"/>
    <x v="0"/>
    <s v="10 - 40"/>
  </r>
  <r>
    <s v="2628-SQCU"/>
    <x v="0"/>
    <x v="35"/>
    <n v="313"/>
    <n v="717.7"/>
    <n v="0"/>
    <n v="0"/>
    <s v="No"/>
    <s v="no"/>
    <n v="0"/>
    <x v="0"/>
    <n v="5"/>
    <x v="0"/>
    <n v="0"/>
    <s v="RI"/>
    <s v="307-6814"/>
    <s v="Male"/>
    <n v="49"/>
    <s v="No"/>
    <s v="No"/>
    <x v="0"/>
    <x v="0"/>
    <s v="No"/>
    <x v="1"/>
    <x v="0"/>
    <n v="46"/>
    <n v="2212"/>
    <x v="0"/>
    <s v="0"/>
    <x v="0"/>
    <x v="0"/>
    <x v="0"/>
    <x v="0"/>
    <x v="0"/>
    <s v="&gt; 40"/>
  </r>
  <r>
    <s v="7356-YHSS"/>
    <x v="0"/>
    <x v="37"/>
    <n v="14"/>
    <n v="36.200000000000003"/>
    <n v="0"/>
    <n v="0"/>
    <s v="No"/>
    <s v="no"/>
    <n v="0"/>
    <x v="0"/>
    <n v="3"/>
    <x v="1"/>
    <n v="5"/>
    <s v="LA"/>
    <s v="384-4284"/>
    <s v="Male"/>
    <n v="45"/>
    <s v="No"/>
    <s v="No"/>
    <x v="0"/>
    <x v="0"/>
    <s v="No"/>
    <x v="0"/>
    <x v="2"/>
    <n v="23"/>
    <n v="212"/>
    <x v="0"/>
    <s v="0"/>
    <x v="0"/>
    <x v="0"/>
    <x v="0"/>
    <x v="0"/>
    <x v="0"/>
    <s v="&lt; 10"/>
  </r>
  <r>
    <s v="5472-BCDH"/>
    <x v="0"/>
    <x v="56"/>
    <n v="147"/>
    <n v="359.3"/>
    <n v="0"/>
    <n v="0"/>
    <s v="No"/>
    <s v="no"/>
    <n v="0"/>
    <x v="0"/>
    <n v="5"/>
    <x v="0"/>
    <n v="0"/>
    <s v="OH"/>
    <s v="291-9753"/>
    <s v="Female"/>
    <n v="49"/>
    <s v="No"/>
    <s v="No"/>
    <x v="0"/>
    <x v="0"/>
    <s v="Yes"/>
    <x v="1"/>
    <x v="2"/>
    <n v="37"/>
    <n v="939"/>
    <x v="0"/>
    <s v="0"/>
    <x v="0"/>
    <x v="0"/>
    <x v="0"/>
    <x v="0"/>
    <x v="0"/>
    <s v="10 - 40"/>
  </r>
  <r>
    <s v="5550-IQNY"/>
    <x v="0"/>
    <x v="21"/>
    <n v="196"/>
    <n v="549.79999999999995"/>
    <n v="0"/>
    <n v="0"/>
    <s v="No"/>
    <s v="no"/>
    <n v="0"/>
    <x v="0"/>
    <n v="12"/>
    <x v="0"/>
    <n v="0"/>
    <s v="MO"/>
    <s v="331-10218"/>
    <s v="Male"/>
    <n v="19"/>
    <s v="Yes"/>
    <s v="No"/>
    <x v="0"/>
    <x v="0"/>
    <s v="Yes"/>
    <x v="1"/>
    <x v="0"/>
    <n v="32"/>
    <n v="1459"/>
    <x v="0"/>
    <s v="0"/>
    <x v="1"/>
    <x v="0"/>
    <x v="0"/>
    <x v="0"/>
    <x v="0"/>
    <s v="&gt; 40"/>
  </r>
  <r>
    <s v="2968-YTIE"/>
    <x v="0"/>
    <x v="30"/>
    <n v="17"/>
    <n v="30.4"/>
    <n v="0"/>
    <n v="0"/>
    <s v="No"/>
    <s v="no"/>
    <n v="0"/>
    <x v="0"/>
    <n v="7"/>
    <x v="0"/>
    <n v="0"/>
    <s v="FL"/>
    <s v="253-4878"/>
    <s v="Female"/>
    <n v="37"/>
    <s v="No"/>
    <s v="No"/>
    <x v="0"/>
    <x v="0"/>
    <s v="No"/>
    <x v="0"/>
    <x v="2"/>
    <n v="15"/>
    <n v="51"/>
    <x v="0"/>
    <s v="0"/>
    <x v="0"/>
    <x v="0"/>
    <x v="0"/>
    <x v="0"/>
    <x v="0"/>
    <s v="&lt; 10"/>
  </r>
  <r>
    <s v="7192-JDSP"/>
    <x v="0"/>
    <x v="15"/>
    <n v="15"/>
    <n v="30.2"/>
    <n v="0"/>
    <n v="0"/>
    <s v="No"/>
    <s v="no"/>
    <n v="0"/>
    <x v="0"/>
    <n v="4"/>
    <x v="0"/>
    <n v="0"/>
    <s v="SC"/>
    <s v="322-5926"/>
    <s v="Male"/>
    <n v="44"/>
    <s v="No"/>
    <s v="No"/>
    <x v="0"/>
    <x v="0"/>
    <s v="No"/>
    <x v="0"/>
    <x v="0"/>
    <n v="24"/>
    <n v="46"/>
    <x v="0"/>
    <s v="0"/>
    <x v="0"/>
    <x v="0"/>
    <x v="0"/>
    <x v="0"/>
    <x v="0"/>
    <s v="&lt; 10"/>
  </r>
  <r>
    <s v="4733-UCVN"/>
    <x v="0"/>
    <x v="56"/>
    <n v="54"/>
    <n v="105.1"/>
    <n v="0"/>
    <n v="0"/>
    <s v="No"/>
    <s v="no"/>
    <n v="0"/>
    <x v="0"/>
    <n v="7"/>
    <x v="0"/>
    <n v="0"/>
    <s v="MI"/>
    <s v="352-8884"/>
    <s v="Male"/>
    <n v="57"/>
    <s v="No"/>
    <s v="No"/>
    <x v="0"/>
    <x v="0"/>
    <s v="No"/>
    <x v="0"/>
    <x v="0"/>
    <n v="32"/>
    <n v="833"/>
    <x v="0"/>
    <s v="0"/>
    <x v="0"/>
    <x v="0"/>
    <x v="0"/>
    <x v="0"/>
    <x v="0"/>
    <s v="10 - 40"/>
  </r>
  <r>
    <s v="6778-HZZZ"/>
    <x v="0"/>
    <x v="15"/>
    <n v="18"/>
    <n v="33.299999999999997"/>
    <n v="0"/>
    <n v="0"/>
    <s v="No"/>
    <s v="no"/>
    <n v="0"/>
    <x v="0"/>
    <n v="1"/>
    <x v="0"/>
    <n v="0"/>
    <s v="OK"/>
    <s v="307-4786"/>
    <s v="Female"/>
    <n v="76"/>
    <s v="No"/>
    <s v="Yes"/>
    <x v="0"/>
    <x v="0"/>
    <s v="No"/>
    <x v="2"/>
    <x v="0"/>
    <n v="37"/>
    <n v="82"/>
    <x v="0"/>
    <s v="0"/>
    <x v="2"/>
    <x v="0"/>
    <x v="0"/>
    <x v="1"/>
    <x v="0"/>
    <s v="&lt; 10"/>
  </r>
  <r>
    <s v="8659-QVCN"/>
    <x v="0"/>
    <x v="12"/>
    <n v="245"/>
    <n v="654.4"/>
    <n v="0"/>
    <n v="0"/>
    <s v="No"/>
    <s v="no"/>
    <n v="0"/>
    <x v="0"/>
    <n v="7"/>
    <x v="1"/>
    <n v="80"/>
    <s v="DC"/>
    <s v="269-9922"/>
    <s v="Female"/>
    <n v="53"/>
    <s v="No"/>
    <s v="No"/>
    <x v="0"/>
    <x v="0"/>
    <s v="Yes"/>
    <x v="1"/>
    <x v="0"/>
    <n v="61"/>
    <n v="3654"/>
    <x v="0"/>
    <s v="0"/>
    <x v="0"/>
    <x v="0"/>
    <x v="0"/>
    <x v="0"/>
    <x v="0"/>
    <s v="&gt; 40"/>
  </r>
  <r>
    <s v="5841-OYRR"/>
    <x v="0"/>
    <x v="72"/>
    <n v="205"/>
    <n v="542.29999999999995"/>
    <n v="0"/>
    <n v="0"/>
    <s v="No"/>
    <s v="no"/>
    <n v="0"/>
    <x v="0"/>
    <n v="4"/>
    <x v="0"/>
    <n v="0"/>
    <s v="AL"/>
    <s v="314-10500"/>
    <s v="Male"/>
    <n v="59"/>
    <s v="No"/>
    <s v="No"/>
    <x v="0"/>
    <x v="0"/>
    <s v="Yes"/>
    <x v="1"/>
    <x v="0"/>
    <n v="21"/>
    <n v="969"/>
    <x v="0"/>
    <s v="0"/>
    <x v="0"/>
    <x v="0"/>
    <x v="0"/>
    <x v="0"/>
    <x v="0"/>
    <s v="&gt; 40"/>
  </r>
  <r>
    <s v="3310-EPNP"/>
    <x v="0"/>
    <x v="23"/>
    <n v="354"/>
    <n v="789.7"/>
    <n v="0"/>
    <n v="0"/>
    <s v="No"/>
    <s v="no"/>
    <n v="0"/>
    <x v="0"/>
    <n v="2"/>
    <x v="0"/>
    <n v="0"/>
    <s v="CO"/>
    <s v="239-9988"/>
    <s v="Male"/>
    <n v="42"/>
    <s v="No"/>
    <s v="No"/>
    <x v="0"/>
    <x v="0"/>
    <s v="No"/>
    <x v="1"/>
    <x v="0"/>
    <n v="47"/>
    <n v="3091"/>
    <x v="0"/>
    <s v="0"/>
    <x v="0"/>
    <x v="0"/>
    <x v="0"/>
    <x v="1"/>
    <x v="0"/>
    <s v="&gt; 40"/>
  </r>
  <r>
    <s v="6081-BQFC"/>
    <x v="0"/>
    <x v="61"/>
    <n v="21"/>
    <n v="61"/>
    <n v="0"/>
    <n v="0"/>
    <s v="No"/>
    <s v="no"/>
    <n v="0"/>
    <x v="0"/>
    <n v="4"/>
    <x v="0"/>
    <n v="0"/>
    <s v="NM"/>
    <s v="293-3315"/>
    <s v="Male"/>
    <n v="59"/>
    <s v="No"/>
    <s v="No"/>
    <x v="0"/>
    <x v="0"/>
    <s v="No"/>
    <x v="0"/>
    <x v="0"/>
    <n v="16"/>
    <n v="125"/>
    <x v="0"/>
    <s v="0"/>
    <x v="0"/>
    <x v="0"/>
    <x v="0"/>
    <x v="0"/>
    <x v="0"/>
    <s v="&lt; 10"/>
  </r>
  <r>
    <s v="9710-SZUI"/>
    <x v="0"/>
    <x v="66"/>
    <n v="65"/>
    <n v="155.9"/>
    <n v="0"/>
    <n v="0"/>
    <s v="No"/>
    <s v="no"/>
    <n v="0"/>
    <x v="0"/>
    <n v="21"/>
    <x v="0"/>
    <n v="0"/>
    <s v="OR"/>
    <s v="313-5395"/>
    <s v="Male"/>
    <n v="32"/>
    <s v="No"/>
    <s v="No"/>
    <x v="0"/>
    <x v="0"/>
    <s v="Yes"/>
    <x v="0"/>
    <x v="0"/>
    <n v="33"/>
    <n v="642"/>
    <x v="0"/>
    <s v="0"/>
    <x v="0"/>
    <x v="0"/>
    <x v="0"/>
    <x v="0"/>
    <x v="0"/>
    <s v="10 - 40"/>
  </r>
  <r>
    <s v="7931-KIQS"/>
    <x v="0"/>
    <x v="43"/>
    <n v="7"/>
    <n v="15.9"/>
    <n v="0"/>
    <n v="0"/>
    <s v="No"/>
    <s v="no"/>
    <n v="0"/>
    <x v="0"/>
    <n v="0"/>
    <x v="1"/>
    <n v="0"/>
    <s v="LA"/>
    <s v="334-3249"/>
    <s v="Male"/>
    <n v="20"/>
    <s v="Yes"/>
    <s v="No"/>
    <x v="0"/>
    <x v="0"/>
    <s v="No"/>
    <x v="0"/>
    <x v="2"/>
    <n v="8"/>
    <n v="32"/>
    <x v="0"/>
    <s v="0"/>
    <x v="1"/>
    <x v="0"/>
    <x v="0"/>
    <x v="1"/>
    <x v="0"/>
    <s v="&lt; 10"/>
  </r>
  <r>
    <s v="3567-NIHS"/>
    <x v="0"/>
    <x v="8"/>
    <n v="321"/>
    <n v="698.6"/>
    <n v="0"/>
    <n v="0"/>
    <s v="No"/>
    <s v="no"/>
    <n v="0"/>
    <x v="0"/>
    <n v="6"/>
    <x v="0"/>
    <n v="0"/>
    <s v="NE"/>
    <s v="284-2231"/>
    <s v="Female"/>
    <n v="30"/>
    <s v="No"/>
    <s v="No"/>
    <x v="0"/>
    <x v="0"/>
    <s v="Yes"/>
    <x v="2"/>
    <x v="0"/>
    <n v="58"/>
    <n v="4084"/>
    <x v="0"/>
    <s v="0"/>
    <x v="1"/>
    <x v="0"/>
    <x v="0"/>
    <x v="0"/>
    <x v="0"/>
    <s v="&gt; 40"/>
  </r>
  <r>
    <s v="0205-MYWW"/>
    <x v="0"/>
    <x v="0"/>
    <n v="4"/>
    <n v="10"/>
    <n v="0"/>
    <n v="0"/>
    <s v="No"/>
    <s v="no"/>
    <n v="0"/>
    <x v="0"/>
    <n v="4"/>
    <x v="0"/>
    <n v="0"/>
    <s v="MN"/>
    <s v="397-2833"/>
    <s v="Male"/>
    <n v="43"/>
    <s v="No"/>
    <s v="No"/>
    <x v="0"/>
    <x v="0"/>
    <s v="No"/>
    <x v="0"/>
    <x v="2"/>
    <n v="17"/>
    <n v="17"/>
    <x v="0"/>
    <s v="0"/>
    <x v="0"/>
    <x v="0"/>
    <x v="0"/>
    <x v="0"/>
    <x v="0"/>
    <s v="&lt; 10"/>
  </r>
  <r>
    <s v="4230-SZSF"/>
    <x v="0"/>
    <x v="61"/>
    <n v="38"/>
    <n v="107.3"/>
    <n v="0"/>
    <n v="0"/>
    <s v="No"/>
    <s v="no"/>
    <n v="0"/>
    <x v="0"/>
    <n v="1"/>
    <x v="0"/>
    <n v="0"/>
    <s v="MI"/>
    <s v="352-3774"/>
    <s v="Female"/>
    <n v="55"/>
    <s v="No"/>
    <s v="No"/>
    <x v="0"/>
    <x v="0"/>
    <s v="No"/>
    <x v="0"/>
    <x v="0"/>
    <n v="38"/>
    <n v="288"/>
    <x v="0"/>
    <s v="0"/>
    <x v="0"/>
    <x v="0"/>
    <x v="0"/>
    <x v="1"/>
    <x v="0"/>
    <s v="&lt; 10"/>
  </r>
  <r>
    <s v="4049-KICX"/>
    <x v="0"/>
    <x v="45"/>
    <n v="215"/>
    <n v="623.9"/>
    <n v="0"/>
    <n v="0"/>
    <s v="No"/>
    <s v="no"/>
    <n v="0"/>
    <x v="0"/>
    <n v="0"/>
    <x v="1"/>
    <n v="0"/>
    <s v="AR"/>
    <s v="328-5822"/>
    <s v="Male"/>
    <n v="24"/>
    <s v="Yes"/>
    <s v="No"/>
    <x v="0"/>
    <x v="0"/>
    <s v="No"/>
    <x v="2"/>
    <x v="2"/>
    <n v="10"/>
    <n v="538"/>
    <x v="0"/>
    <s v="0"/>
    <x v="1"/>
    <x v="0"/>
    <x v="0"/>
    <x v="1"/>
    <x v="0"/>
    <s v="&gt; 40"/>
  </r>
  <r>
    <s v="8055-CWOM"/>
    <x v="0"/>
    <x v="9"/>
    <n v="114"/>
    <n v="302.60000000000002"/>
    <n v="0"/>
    <n v="0"/>
    <s v="No"/>
    <s v="no"/>
    <n v="0"/>
    <x v="0"/>
    <n v="0"/>
    <x v="1"/>
    <n v="0"/>
    <s v="KS"/>
    <s v="357-4959"/>
    <s v="Male"/>
    <n v="71"/>
    <s v="No"/>
    <s v="Yes"/>
    <x v="0"/>
    <x v="0"/>
    <s v="No"/>
    <x v="1"/>
    <x v="0"/>
    <n v="11"/>
    <n v="562"/>
    <x v="0"/>
    <s v="0"/>
    <x v="2"/>
    <x v="0"/>
    <x v="0"/>
    <x v="1"/>
    <x v="0"/>
    <s v="&gt; 40"/>
  </r>
  <r>
    <s v="7598-YNHU"/>
    <x v="0"/>
    <x v="5"/>
    <n v="108"/>
    <n v="252.5"/>
    <n v="0"/>
    <n v="0"/>
    <s v="No"/>
    <s v="no"/>
    <n v="0"/>
    <x v="0"/>
    <n v="7"/>
    <x v="0"/>
    <n v="0"/>
    <s v="NY"/>
    <s v="305-3309"/>
    <s v="Male"/>
    <n v="62"/>
    <s v="No"/>
    <s v="No"/>
    <x v="0"/>
    <x v="0"/>
    <s v="No"/>
    <x v="0"/>
    <x v="2"/>
    <n v="24"/>
    <n v="406"/>
    <x v="0"/>
    <s v="0"/>
    <x v="0"/>
    <x v="0"/>
    <x v="0"/>
    <x v="0"/>
    <x v="0"/>
    <s v="10 - 40"/>
  </r>
  <r>
    <s v="2207-IIJQ"/>
    <x v="0"/>
    <x v="0"/>
    <n v="7"/>
    <n v="15"/>
    <n v="0"/>
    <n v="0"/>
    <s v="No"/>
    <s v="no"/>
    <n v="0"/>
    <x v="0"/>
    <n v="0"/>
    <x v="1"/>
    <n v="0"/>
    <s v="NM"/>
    <s v="316-4217"/>
    <s v="Male"/>
    <n v="37"/>
    <s v="No"/>
    <s v="No"/>
    <x v="0"/>
    <x v="0"/>
    <s v="No"/>
    <x v="0"/>
    <x v="2"/>
    <n v="7"/>
    <n v="7"/>
    <x v="0"/>
    <s v="0"/>
    <x v="0"/>
    <x v="0"/>
    <x v="0"/>
    <x v="1"/>
    <x v="0"/>
    <s v="&lt; 10"/>
  </r>
  <r>
    <s v="1729-NLQF"/>
    <x v="0"/>
    <x v="24"/>
    <n v="245"/>
    <n v="429.7"/>
    <n v="0"/>
    <n v="0"/>
    <s v="No"/>
    <s v="no"/>
    <n v="0"/>
    <x v="0"/>
    <n v="1"/>
    <x v="0"/>
    <n v="0"/>
    <s v="NY"/>
    <s v="333-2436"/>
    <s v="Male"/>
    <n v="71"/>
    <s v="No"/>
    <s v="Yes"/>
    <x v="0"/>
    <x v="0"/>
    <s v="No"/>
    <x v="2"/>
    <x v="0"/>
    <n v="55"/>
    <n v="2356"/>
    <x v="0"/>
    <s v="0"/>
    <x v="2"/>
    <x v="0"/>
    <x v="0"/>
    <x v="1"/>
    <x v="0"/>
    <s v="&gt; 40"/>
  </r>
  <r>
    <s v="7940-JZZV"/>
    <x v="0"/>
    <x v="53"/>
    <n v="94"/>
    <n v="240.7"/>
    <n v="0"/>
    <n v="0"/>
    <s v="No"/>
    <s v="no"/>
    <n v="0"/>
    <x v="0"/>
    <n v="0"/>
    <x v="1"/>
    <n v="0"/>
    <s v="AZ"/>
    <s v="312-8791"/>
    <s v="Female"/>
    <n v="51"/>
    <s v="No"/>
    <s v="No"/>
    <x v="0"/>
    <x v="0"/>
    <s v="No"/>
    <x v="0"/>
    <x v="2"/>
    <n v="10"/>
    <n v="163"/>
    <x v="0"/>
    <s v="0"/>
    <x v="0"/>
    <x v="0"/>
    <x v="0"/>
    <x v="1"/>
    <x v="0"/>
    <s v="10 - 40"/>
  </r>
  <r>
    <s v="9971-EIKM"/>
    <x v="0"/>
    <x v="14"/>
    <n v="269"/>
    <n v="568.5"/>
    <n v="0"/>
    <n v="0"/>
    <s v="No"/>
    <s v="no"/>
    <n v="0"/>
    <x v="0"/>
    <n v="5"/>
    <x v="0"/>
    <n v="0"/>
    <s v="CO"/>
    <s v="381-5018"/>
    <s v="Female"/>
    <n v="54"/>
    <s v="No"/>
    <s v="No"/>
    <x v="0"/>
    <x v="0"/>
    <s v="Yes"/>
    <x v="2"/>
    <x v="2"/>
    <n v="68"/>
    <n v="4822"/>
    <x v="0"/>
    <s v="0"/>
    <x v="0"/>
    <x v="0"/>
    <x v="0"/>
    <x v="0"/>
    <x v="0"/>
    <s v="&gt; 40"/>
  </r>
  <r>
    <s v="9946-PMSJ"/>
    <x v="0"/>
    <x v="15"/>
    <n v="13"/>
    <n v="30.2"/>
    <n v="0"/>
    <n v="0"/>
    <s v="No"/>
    <s v="no"/>
    <n v="0"/>
    <x v="0"/>
    <n v="3"/>
    <x v="0"/>
    <n v="0"/>
    <s v="TN"/>
    <s v="326-7632"/>
    <s v="Male"/>
    <n v="74"/>
    <s v="No"/>
    <s v="Yes"/>
    <x v="0"/>
    <x v="0"/>
    <s v="Yes"/>
    <x v="2"/>
    <x v="0"/>
    <n v="31"/>
    <n v="58"/>
    <x v="0"/>
    <s v="0"/>
    <x v="2"/>
    <x v="0"/>
    <x v="0"/>
    <x v="0"/>
    <x v="0"/>
    <s v="&lt; 10"/>
  </r>
  <r>
    <s v="1209-XNJA"/>
    <x v="0"/>
    <x v="53"/>
    <n v="61"/>
    <n v="176.6"/>
    <n v="0"/>
    <n v="0"/>
    <s v="No"/>
    <s v="no"/>
    <n v="0"/>
    <x v="0"/>
    <n v="3"/>
    <x v="0"/>
    <n v="0"/>
    <s v="TX"/>
    <s v="299-4014"/>
    <s v="Female"/>
    <n v="51"/>
    <s v="No"/>
    <s v="No"/>
    <x v="0"/>
    <x v="0"/>
    <s v="Yes"/>
    <x v="0"/>
    <x v="2"/>
    <n v="35"/>
    <n v="562"/>
    <x v="0"/>
    <s v="0"/>
    <x v="0"/>
    <x v="0"/>
    <x v="0"/>
    <x v="0"/>
    <x v="0"/>
    <s v="10 - 40"/>
  </r>
  <r>
    <s v="1310-RTXJ"/>
    <x v="0"/>
    <x v="70"/>
    <n v="51"/>
    <n v="152.69999999999999"/>
    <n v="0"/>
    <n v="0"/>
    <s v="No"/>
    <s v="yes"/>
    <n v="0"/>
    <x v="0"/>
    <n v="0"/>
    <x v="1"/>
    <n v="0"/>
    <s v="ME"/>
    <s v="324-8122"/>
    <s v="Female"/>
    <n v="67"/>
    <s v="No"/>
    <s v="Yes"/>
    <x v="0"/>
    <x v="0"/>
    <s v="No"/>
    <x v="1"/>
    <x v="2"/>
    <n v="7"/>
    <n v="103"/>
    <x v="0"/>
    <s v="0"/>
    <x v="2"/>
    <x v="0"/>
    <x v="0"/>
    <x v="1"/>
    <x v="0"/>
    <s v="10 - 40"/>
  </r>
  <r>
    <s v="3466-LSGW"/>
    <x v="0"/>
    <x v="3"/>
    <n v="40"/>
    <n v="80.099999999999994"/>
    <n v="0"/>
    <n v="0"/>
    <s v="No"/>
    <s v="no"/>
    <n v="0"/>
    <x v="0"/>
    <n v="0"/>
    <x v="1"/>
    <n v="0"/>
    <s v="MN"/>
    <s v="348-3920"/>
    <s v="Female"/>
    <n v="55"/>
    <s v="No"/>
    <s v="No"/>
    <x v="0"/>
    <x v="0"/>
    <s v="No"/>
    <x v="1"/>
    <x v="2"/>
    <n v="7"/>
    <n v="72"/>
    <x v="0"/>
    <s v="0"/>
    <x v="0"/>
    <x v="0"/>
    <x v="0"/>
    <x v="1"/>
    <x v="0"/>
    <s v="10 - 40"/>
  </r>
  <r>
    <s v="0746-AXQI"/>
    <x v="0"/>
    <x v="0"/>
    <n v="5"/>
    <n v="14"/>
    <n v="0"/>
    <n v="0"/>
    <s v="No"/>
    <s v="no"/>
    <n v="0"/>
    <x v="0"/>
    <n v="12"/>
    <x v="1"/>
    <n v="26"/>
    <s v="MI"/>
    <s v="282-1302"/>
    <s v="Female"/>
    <n v="32"/>
    <s v="No"/>
    <s v="No"/>
    <x v="0"/>
    <x v="0"/>
    <s v="No"/>
    <x v="0"/>
    <x v="2"/>
    <n v="37"/>
    <n v="37"/>
    <x v="0"/>
    <s v="0"/>
    <x v="0"/>
    <x v="0"/>
    <x v="0"/>
    <x v="0"/>
    <x v="0"/>
    <s v="&lt; 10"/>
  </r>
  <r>
    <s v="5426-JGQV"/>
    <x v="0"/>
    <x v="38"/>
    <n v="213"/>
    <n v="662.2"/>
    <n v="0"/>
    <n v="0"/>
    <s v="No"/>
    <s v="no"/>
    <n v="0"/>
    <x v="0"/>
    <n v="2"/>
    <x v="0"/>
    <n v="0"/>
    <s v="MD"/>
    <s v="362-4514"/>
    <s v="Female"/>
    <n v="55"/>
    <s v="No"/>
    <s v="No"/>
    <x v="0"/>
    <x v="0"/>
    <s v="No"/>
    <x v="0"/>
    <x v="0"/>
    <n v="27"/>
    <n v="1372"/>
    <x v="0"/>
    <s v="0"/>
    <x v="0"/>
    <x v="0"/>
    <x v="0"/>
    <x v="1"/>
    <x v="0"/>
    <s v="&gt; 40"/>
  </r>
  <r>
    <s v="7945-FDOW"/>
    <x v="0"/>
    <x v="63"/>
    <n v="363"/>
    <n v="1005.1"/>
    <n v="0"/>
    <n v="0"/>
    <s v="No"/>
    <s v="no"/>
    <n v="0"/>
    <x v="0"/>
    <n v="1"/>
    <x v="0"/>
    <n v="0"/>
    <s v="LA"/>
    <s v="320-2830"/>
    <s v="Male"/>
    <n v="57"/>
    <s v="No"/>
    <s v="No"/>
    <x v="0"/>
    <x v="0"/>
    <s v="Yes"/>
    <x v="2"/>
    <x v="0"/>
    <n v="48"/>
    <n v="3476"/>
    <x v="0"/>
    <s v="0"/>
    <x v="0"/>
    <x v="0"/>
    <x v="0"/>
    <x v="1"/>
    <x v="0"/>
    <s v="&gt; 40"/>
  </r>
  <r>
    <s v="4303-LPJG"/>
    <x v="0"/>
    <x v="65"/>
    <n v="399"/>
    <n v="790.8"/>
    <n v="0"/>
    <n v="0"/>
    <s v="No"/>
    <s v="no"/>
    <n v="0"/>
    <x v="0"/>
    <n v="2"/>
    <x v="1"/>
    <n v="73"/>
    <s v="PA"/>
    <s v="262-5796"/>
    <s v="Female"/>
    <n v="45"/>
    <s v="No"/>
    <s v="No"/>
    <x v="0"/>
    <x v="0"/>
    <s v="No"/>
    <x v="0"/>
    <x v="0"/>
    <n v="39"/>
    <n v="1917"/>
    <x v="0"/>
    <s v="0"/>
    <x v="0"/>
    <x v="0"/>
    <x v="0"/>
    <x v="1"/>
    <x v="0"/>
    <s v="&gt; 40"/>
  </r>
  <r>
    <s v="7264-PHFK"/>
    <x v="0"/>
    <x v="41"/>
    <n v="399"/>
    <n v="736.3"/>
    <n v="0"/>
    <n v="0"/>
    <s v="No"/>
    <s v="no"/>
    <n v="0"/>
    <x v="0"/>
    <n v="6"/>
    <x v="0"/>
    <n v="0"/>
    <s v="AZ"/>
    <s v="380-2582"/>
    <s v="Male"/>
    <n v="46"/>
    <s v="No"/>
    <s v="No"/>
    <x v="0"/>
    <x v="0"/>
    <s v="Yes"/>
    <x v="2"/>
    <x v="0"/>
    <n v="50"/>
    <n v="3697"/>
    <x v="0"/>
    <s v="0"/>
    <x v="0"/>
    <x v="0"/>
    <x v="0"/>
    <x v="0"/>
    <x v="0"/>
    <s v="&gt; 40"/>
  </r>
  <r>
    <s v="3356-CDIH"/>
    <x v="0"/>
    <x v="8"/>
    <n v="402"/>
    <n v="844"/>
    <n v="0"/>
    <n v="0"/>
    <s v="No"/>
    <s v="yes"/>
    <n v="0"/>
    <x v="0"/>
    <n v="9"/>
    <x v="0"/>
    <n v="0"/>
    <s v="FL"/>
    <s v="276-6701"/>
    <s v="Male"/>
    <n v="69"/>
    <s v="No"/>
    <s v="Yes"/>
    <x v="0"/>
    <x v="0"/>
    <s v="Yes"/>
    <x v="2"/>
    <x v="2"/>
    <n v="59"/>
    <n v="4148"/>
    <x v="0"/>
    <s v="0"/>
    <x v="2"/>
    <x v="0"/>
    <x v="0"/>
    <x v="0"/>
    <x v="0"/>
    <s v="&gt; 40"/>
  </r>
  <r>
    <s v="0282-IPAS"/>
    <x v="0"/>
    <x v="40"/>
    <n v="390"/>
    <n v="1027.3"/>
    <n v="0"/>
    <n v="0"/>
    <s v="No"/>
    <s v="no"/>
    <n v="0"/>
    <x v="0"/>
    <n v="1"/>
    <x v="0"/>
    <n v="0"/>
    <s v="LA"/>
    <s v="311-9705"/>
    <s v="Male"/>
    <n v="46"/>
    <s v="No"/>
    <s v="No"/>
    <x v="0"/>
    <x v="0"/>
    <s v="No"/>
    <x v="1"/>
    <x v="2"/>
    <n v="49"/>
    <n v="3353"/>
    <x v="0"/>
    <s v="0"/>
    <x v="0"/>
    <x v="0"/>
    <x v="0"/>
    <x v="1"/>
    <x v="0"/>
    <s v="&gt; 40"/>
  </r>
  <r>
    <s v="8981-SBVA"/>
    <x v="0"/>
    <x v="8"/>
    <n v="345"/>
    <n v="700.2"/>
    <n v="0"/>
    <n v="0"/>
    <s v="No"/>
    <s v="no"/>
    <n v="0"/>
    <x v="0"/>
    <n v="1"/>
    <x v="0"/>
    <n v="0"/>
    <s v="AL"/>
    <s v="312-2185"/>
    <s v="Male"/>
    <n v="39"/>
    <s v="No"/>
    <s v="No"/>
    <x v="0"/>
    <x v="0"/>
    <s v="Yes"/>
    <x v="2"/>
    <x v="0"/>
    <n v="48"/>
    <n v="3385"/>
    <x v="0"/>
    <s v="0"/>
    <x v="0"/>
    <x v="0"/>
    <x v="0"/>
    <x v="1"/>
    <x v="0"/>
    <s v="&gt; 40"/>
  </r>
  <r>
    <s v="3897-YWMQ"/>
    <x v="0"/>
    <x v="19"/>
    <n v="437"/>
    <n v="977.5"/>
    <n v="0"/>
    <n v="0"/>
    <s v="No"/>
    <s v="no"/>
    <n v="0"/>
    <x v="0"/>
    <n v="0"/>
    <x v="1"/>
    <n v="0"/>
    <s v="WA"/>
    <s v="352-7421"/>
    <s v="Male"/>
    <n v="46"/>
    <s v="No"/>
    <s v="No"/>
    <x v="0"/>
    <x v="0"/>
    <s v="No"/>
    <x v="2"/>
    <x v="0"/>
    <n v="10"/>
    <n v="630"/>
    <x v="0"/>
    <s v="0"/>
    <x v="0"/>
    <x v="0"/>
    <x v="0"/>
    <x v="1"/>
    <x v="0"/>
    <s v="&gt; 40"/>
  </r>
  <r>
    <s v="6120-VPRR"/>
    <x v="0"/>
    <x v="31"/>
    <n v="75"/>
    <n v="190.2"/>
    <n v="0"/>
    <n v="0"/>
    <s v="No"/>
    <s v="no"/>
    <n v="0"/>
    <x v="0"/>
    <n v="8"/>
    <x v="0"/>
    <n v="0"/>
    <s v="OK"/>
    <s v="314-8978"/>
    <s v="Female"/>
    <n v="77"/>
    <s v="No"/>
    <s v="Yes"/>
    <x v="0"/>
    <x v="0"/>
    <s v="Yes"/>
    <x v="2"/>
    <x v="0"/>
    <n v="35"/>
    <n v="1096"/>
    <x v="0"/>
    <s v="0"/>
    <x v="2"/>
    <x v="0"/>
    <x v="0"/>
    <x v="0"/>
    <x v="0"/>
    <s v="10 - 40"/>
  </r>
  <r>
    <s v="9989-AZAK"/>
    <x v="0"/>
    <x v="51"/>
    <n v="98"/>
    <n v="331.5"/>
    <n v="0"/>
    <n v="0"/>
    <s v="No"/>
    <s v="no"/>
    <n v="0"/>
    <x v="0"/>
    <n v="0"/>
    <x v="1"/>
    <n v="0"/>
    <s v="MO"/>
    <s v="394-7233"/>
    <s v="Male"/>
    <n v="27"/>
    <s v="Yes"/>
    <s v="No"/>
    <x v="0"/>
    <x v="0"/>
    <s v="No"/>
    <x v="2"/>
    <x v="2"/>
    <n v="8"/>
    <n v="189"/>
    <x v="0"/>
    <s v="0"/>
    <x v="1"/>
    <x v="0"/>
    <x v="0"/>
    <x v="1"/>
    <x v="0"/>
    <s v="10 - 40"/>
  </r>
  <r>
    <s v="1838-QHYQ"/>
    <x v="0"/>
    <x v="68"/>
    <n v="14"/>
    <n v="31.7"/>
    <n v="0"/>
    <n v="0"/>
    <s v="No"/>
    <s v="no"/>
    <n v="0"/>
    <x v="0"/>
    <n v="3"/>
    <x v="0"/>
    <n v="0"/>
    <s v="IA"/>
    <s v="312-6690"/>
    <s v="Male"/>
    <n v="44"/>
    <s v="No"/>
    <s v="No"/>
    <x v="0"/>
    <x v="0"/>
    <s v="No"/>
    <x v="0"/>
    <x v="2"/>
    <n v="29"/>
    <n v="181"/>
    <x v="0"/>
    <s v="0"/>
    <x v="0"/>
    <x v="0"/>
    <x v="0"/>
    <x v="0"/>
    <x v="0"/>
    <s v="&lt; 10"/>
  </r>
  <r>
    <s v="7995-AMPQ"/>
    <x v="0"/>
    <x v="73"/>
    <n v="57"/>
    <n v="143.4"/>
    <n v="0"/>
    <n v="0"/>
    <s v="No"/>
    <s v="yes"/>
    <n v="0"/>
    <x v="0"/>
    <n v="7"/>
    <x v="0"/>
    <n v="0"/>
    <s v="MD"/>
    <s v="294-3889"/>
    <s v="Male"/>
    <n v="67"/>
    <s v="No"/>
    <s v="Yes"/>
    <x v="0"/>
    <x v="0"/>
    <s v="No"/>
    <x v="2"/>
    <x v="2"/>
    <n v="57"/>
    <n v="1630"/>
    <x v="0"/>
    <s v="0"/>
    <x v="2"/>
    <x v="0"/>
    <x v="0"/>
    <x v="0"/>
    <x v="0"/>
    <s v="10 - 40"/>
  </r>
  <r>
    <s v="7117-TZPS"/>
    <x v="0"/>
    <x v="33"/>
    <n v="95"/>
    <n v="257.60000000000002"/>
    <n v="256"/>
    <n v="768"/>
    <s v="Yes"/>
    <s v="yes"/>
    <n v="0"/>
    <x v="0"/>
    <n v="9"/>
    <x v="1"/>
    <n v="38"/>
    <s v="OH"/>
    <s v="362-4635"/>
    <s v="Male"/>
    <n v="36"/>
    <s v="No"/>
    <s v="No"/>
    <x v="0"/>
    <x v="0"/>
    <s v="No"/>
    <x v="1"/>
    <x v="2"/>
    <n v="58"/>
    <n v="3753"/>
    <x v="0"/>
    <s v="0"/>
    <x v="0"/>
    <x v="0"/>
    <x v="0"/>
    <x v="0"/>
    <x v="0"/>
    <s v="&gt; 40"/>
  </r>
  <r>
    <s v="0911-GXNO"/>
    <x v="0"/>
    <x v="18"/>
    <n v="58"/>
    <n v="138.1"/>
    <n v="0"/>
    <n v="0"/>
    <s v="No"/>
    <s v="no"/>
    <n v="0"/>
    <x v="0"/>
    <n v="17"/>
    <x v="0"/>
    <n v="0"/>
    <s v="MN"/>
    <s v="345-9761"/>
    <s v="Female"/>
    <n v="24"/>
    <s v="Yes"/>
    <s v="No"/>
    <x v="0"/>
    <x v="0"/>
    <s v="No"/>
    <x v="0"/>
    <x v="0"/>
    <n v="59"/>
    <n v="1165"/>
    <x v="0"/>
    <s v="0"/>
    <x v="1"/>
    <x v="0"/>
    <x v="0"/>
    <x v="0"/>
    <x v="0"/>
    <s v="10 - 40"/>
  </r>
  <r>
    <s v="3715-WXUF"/>
    <x v="0"/>
    <x v="53"/>
    <n v="111"/>
    <n v="233.5"/>
    <n v="0"/>
    <n v="0"/>
    <s v="No"/>
    <s v="no"/>
    <n v="0"/>
    <x v="0"/>
    <n v="0"/>
    <x v="1"/>
    <n v="0"/>
    <s v="SD"/>
    <s v="345-5051"/>
    <s v="Male"/>
    <n v="23"/>
    <s v="Yes"/>
    <s v="No"/>
    <x v="0"/>
    <x v="0"/>
    <s v="No"/>
    <x v="1"/>
    <x v="2"/>
    <n v="10"/>
    <n v="149"/>
    <x v="0"/>
    <s v="0"/>
    <x v="1"/>
    <x v="0"/>
    <x v="0"/>
    <x v="1"/>
    <x v="0"/>
    <s v="10 - 40"/>
  </r>
  <r>
    <s v="7532-TKEZ"/>
    <x v="0"/>
    <x v="49"/>
    <n v="238"/>
    <n v="405"/>
    <n v="0"/>
    <n v="0"/>
    <s v="No"/>
    <s v="no"/>
    <n v="0"/>
    <x v="0"/>
    <n v="2"/>
    <x v="0"/>
    <n v="0"/>
    <s v="WY"/>
    <s v="353-10465"/>
    <s v="Female"/>
    <n v="59"/>
    <s v="No"/>
    <s v="No"/>
    <x v="0"/>
    <x v="0"/>
    <s v="Yes"/>
    <x v="0"/>
    <x v="0"/>
    <n v="25"/>
    <n v="839"/>
    <x v="0"/>
    <s v="0"/>
    <x v="0"/>
    <x v="0"/>
    <x v="0"/>
    <x v="1"/>
    <x v="0"/>
    <s v="10 - 40"/>
  </r>
  <r>
    <s v="6235-AHCT"/>
    <x v="0"/>
    <x v="49"/>
    <n v="173"/>
    <n v="368.7"/>
    <n v="0"/>
    <n v="0"/>
    <s v="No"/>
    <s v="no"/>
    <n v="0"/>
    <x v="0"/>
    <n v="2"/>
    <x v="0"/>
    <n v="0"/>
    <s v="AL"/>
    <s v="320-9965"/>
    <s v="Female"/>
    <n v="79"/>
    <s v="No"/>
    <s v="Yes"/>
    <x v="0"/>
    <x v="0"/>
    <s v="No"/>
    <x v="2"/>
    <x v="0"/>
    <n v="31"/>
    <n v="1032"/>
    <x v="0"/>
    <s v="0"/>
    <x v="2"/>
    <x v="0"/>
    <x v="0"/>
    <x v="1"/>
    <x v="0"/>
    <s v="10 - 40"/>
  </r>
  <r>
    <s v="5056-NXUZ"/>
    <x v="0"/>
    <x v="0"/>
    <n v="7"/>
    <n v="15"/>
    <n v="4"/>
    <n v="13.3"/>
    <s v="Yes"/>
    <s v="yes"/>
    <n v="0"/>
    <x v="0"/>
    <n v="0"/>
    <x v="1"/>
    <n v="0"/>
    <s v="NV"/>
    <s v="242-1685"/>
    <s v="Female"/>
    <n v="33"/>
    <s v="No"/>
    <s v="No"/>
    <x v="0"/>
    <x v="0"/>
    <s v="No"/>
    <x v="0"/>
    <x v="2"/>
    <n v="7"/>
    <n v="7"/>
    <x v="0"/>
    <s v="0"/>
    <x v="0"/>
    <x v="0"/>
    <x v="0"/>
    <x v="1"/>
    <x v="0"/>
    <s v="&lt; 10"/>
  </r>
  <r>
    <s v="2497-NVLL"/>
    <x v="0"/>
    <x v="67"/>
    <n v="177"/>
    <n v="465.1"/>
    <n v="0"/>
    <n v="0"/>
    <s v="No"/>
    <s v="no"/>
    <n v="0"/>
    <x v="0"/>
    <n v="2"/>
    <x v="0"/>
    <n v="0"/>
    <s v="IN"/>
    <s v="328-9087"/>
    <s v="Male"/>
    <n v="42"/>
    <s v="No"/>
    <s v="No"/>
    <x v="0"/>
    <x v="0"/>
    <s v="No"/>
    <x v="0"/>
    <x v="0"/>
    <n v="19"/>
    <n v="1112"/>
    <x v="0"/>
    <s v="0"/>
    <x v="0"/>
    <x v="0"/>
    <x v="0"/>
    <x v="1"/>
    <x v="0"/>
    <s v="&gt; 40"/>
  </r>
  <r>
    <s v="7957-VIDB"/>
    <x v="0"/>
    <x v="46"/>
    <n v="91"/>
    <n v="198.6"/>
    <n v="0"/>
    <n v="0"/>
    <s v="No"/>
    <s v="no"/>
    <n v="0"/>
    <x v="0"/>
    <n v="13"/>
    <x v="0"/>
    <n v="0"/>
    <s v="SC"/>
    <s v="272-5145"/>
    <s v="Female"/>
    <n v="31"/>
    <s v="No"/>
    <s v="No"/>
    <x v="0"/>
    <x v="0"/>
    <s v="No"/>
    <x v="0"/>
    <x v="2"/>
    <n v="42"/>
    <n v="1665"/>
    <x v="0"/>
    <s v="0"/>
    <x v="0"/>
    <x v="0"/>
    <x v="0"/>
    <x v="0"/>
    <x v="0"/>
    <s v="10 - 40"/>
  </r>
  <r>
    <s v="9591-CPYP"/>
    <x v="0"/>
    <x v="30"/>
    <n v="11"/>
    <n v="26"/>
    <n v="0"/>
    <n v="0"/>
    <s v="No"/>
    <s v="no"/>
    <n v="0"/>
    <x v="0"/>
    <n v="2"/>
    <x v="1"/>
    <n v="0"/>
    <s v="NM"/>
    <s v="345-2019"/>
    <s v="Female"/>
    <n v="51"/>
    <s v="No"/>
    <s v="No"/>
    <x v="0"/>
    <x v="0"/>
    <s v="No"/>
    <x v="0"/>
    <x v="0"/>
    <n v="46"/>
    <n v="133"/>
    <x v="0"/>
    <s v="0"/>
    <x v="0"/>
    <x v="0"/>
    <x v="0"/>
    <x v="1"/>
    <x v="0"/>
    <s v="&lt; 10"/>
  </r>
  <r>
    <s v="4192-ZTQL"/>
    <x v="0"/>
    <x v="37"/>
    <n v="40"/>
    <n v="96.5"/>
    <n v="0"/>
    <n v="0"/>
    <s v="No"/>
    <s v="no"/>
    <n v="0"/>
    <x v="0"/>
    <n v="4"/>
    <x v="0"/>
    <n v="0"/>
    <s v="NJ"/>
    <s v="345-2474"/>
    <s v="Male"/>
    <n v="61"/>
    <s v="No"/>
    <s v="No"/>
    <x v="0"/>
    <x v="0"/>
    <s v="No"/>
    <x v="0"/>
    <x v="2"/>
    <n v="34"/>
    <n v="295"/>
    <x v="0"/>
    <s v="0"/>
    <x v="0"/>
    <x v="0"/>
    <x v="0"/>
    <x v="0"/>
    <x v="0"/>
    <s v="&lt; 10"/>
  </r>
  <r>
    <s v="6070-CWBF"/>
    <x v="0"/>
    <x v="69"/>
    <n v="153"/>
    <n v="451.2"/>
    <n v="0"/>
    <n v="0"/>
    <s v="No"/>
    <s v="no"/>
    <n v="0"/>
    <x v="0"/>
    <n v="9"/>
    <x v="0"/>
    <n v="0"/>
    <s v="MS"/>
    <s v="302-6495"/>
    <s v="Male"/>
    <n v="68"/>
    <s v="No"/>
    <s v="Yes"/>
    <x v="0"/>
    <x v="0"/>
    <s v="No"/>
    <x v="1"/>
    <x v="2"/>
    <n v="34"/>
    <n v="1177"/>
    <x v="0"/>
    <s v="0"/>
    <x v="2"/>
    <x v="0"/>
    <x v="0"/>
    <x v="0"/>
    <x v="0"/>
    <s v="10 - 40"/>
  </r>
  <r>
    <s v="3309-UNOZ"/>
    <x v="0"/>
    <x v="37"/>
    <n v="38"/>
    <n v="85.2"/>
    <n v="0"/>
    <n v="0"/>
    <s v="No"/>
    <s v="no"/>
    <n v="0"/>
    <x v="0"/>
    <n v="20"/>
    <x v="0"/>
    <n v="0"/>
    <s v="FL"/>
    <s v="320-3461"/>
    <s v="Male"/>
    <n v="29"/>
    <s v="Yes"/>
    <s v="No"/>
    <x v="0"/>
    <x v="0"/>
    <s v="Yes"/>
    <x v="0"/>
    <x v="2"/>
    <n v="37"/>
    <n v="353"/>
    <x v="0"/>
    <s v="0"/>
    <x v="1"/>
    <x v="0"/>
    <x v="0"/>
    <x v="0"/>
    <x v="0"/>
    <s v="&lt; 10"/>
  </r>
  <r>
    <s v="5519-SZPN"/>
    <x v="0"/>
    <x v="35"/>
    <n v="236"/>
    <n v="570.1"/>
    <n v="0"/>
    <n v="0"/>
    <s v="No"/>
    <s v="no"/>
    <n v="0"/>
    <x v="0"/>
    <n v="0"/>
    <x v="1"/>
    <n v="0"/>
    <s v="TX"/>
    <s v="331-1670"/>
    <s v="Female"/>
    <n v="33"/>
    <s v="No"/>
    <s v="No"/>
    <x v="0"/>
    <x v="0"/>
    <s v="No"/>
    <x v="1"/>
    <x v="0"/>
    <n v="9"/>
    <n v="438"/>
    <x v="0"/>
    <s v="0"/>
    <x v="0"/>
    <x v="0"/>
    <x v="0"/>
    <x v="1"/>
    <x v="0"/>
    <s v="&gt; 40"/>
  </r>
  <r>
    <s v="1238-ZMHW"/>
    <x v="0"/>
    <x v="37"/>
    <n v="43"/>
    <n v="97"/>
    <n v="0"/>
    <n v="0"/>
    <s v="No"/>
    <s v="no"/>
    <n v="0"/>
    <x v="0"/>
    <n v="4"/>
    <x v="1"/>
    <n v="13"/>
    <s v="IL"/>
    <s v="282-3582"/>
    <s v="Female"/>
    <n v="44"/>
    <s v="No"/>
    <s v="No"/>
    <x v="0"/>
    <x v="0"/>
    <s v="No"/>
    <x v="0"/>
    <x v="0"/>
    <n v="24"/>
    <n v="212"/>
    <x v="0"/>
    <s v="0"/>
    <x v="0"/>
    <x v="0"/>
    <x v="0"/>
    <x v="0"/>
    <x v="0"/>
    <s v="&lt; 10"/>
  </r>
  <r>
    <s v="5881-VGEL"/>
    <x v="0"/>
    <x v="51"/>
    <n v="60"/>
    <n v="171"/>
    <n v="0"/>
    <n v="0"/>
    <s v="No"/>
    <s v="no"/>
    <n v="0"/>
    <x v="0"/>
    <n v="2"/>
    <x v="0"/>
    <n v="0"/>
    <s v="NC"/>
    <s v="373-4223"/>
    <s v="Male"/>
    <n v="55"/>
    <s v="No"/>
    <s v="No"/>
    <x v="0"/>
    <x v="0"/>
    <s v="No"/>
    <x v="0"/>
    <x v="2"/>
    <n v="60"/>
    <n v="1465"/>
    <x v="0"/>
    <s v="0"/>
    <x v="0"/>
    <x v="0"/>
    <x v="0"/>
    <x v="1"/>
    <x v="0"/>
    <s v="10 - 40"/>
  </r>
  <r>
    <s v="2699-OKTX"/>
    <x v="0"/>
    <x v="0"/>
    <n v="3"/>
    <n v="11"/>
    <n v="0"/>
    <n v="0"/>
    <s v="No"/>
    <s v="no"/>
    <n v="0"/>
    <x v="0"/>
    <n v="5"/>
    <x v="0"/>
    <n v="0"/>
    <s v="WV"/>
    <s v="405-7377"/>
    <s v="Male"/>
    <n v="68"/>
    <s v="No"/>
    <s v="Yes"/>
    <x v="0"/>
    <x v="0"/>
    <s v="No"/>
    <x v="2"/>
    <x v="0"/>
    <n v="30"/>
    <n v="30"/>
    <x v="0"/>
    <s v="0"/>
    <x v="2"/>
    <x v="0"/>
    <x v="0"/>
    <x v="0"/>
    <x v="0"/>
    <s v="&lt; 10"/>
  </r>
  <r>
    <s v="2446-HPDR"/>
    <x v="0"/>
    <x v="42"/>
    <n v="90"/>
    <n v="190.7"/>
    <n v="152"/>
    <n v="414.2"/>
    <s v="Yes"/>
    <s v="yes"/>
    <n v="0"/>
    <x v="0"/>
    <n v="3"/>
    <x v="0"/>
    <n v="0"/>
    <s v="MA"/>
    <s v="320-8482"/>
    <s v="Female"/>
    <n v="42"/>
    <s v="No"/>
    <s v="No"/>
    <x v="0"/>
    <x v="0"/>
    <s v="Yes"/>
    <x v="0"/>
    <x v="0"/>
    <n v="31"/>
    <n v="1184"/>
    <x v="0"/>
    <s v="0"/>
    <x v="0"/>
    <x v="0"/>
    <x v="0"/>
    <x v="0"/>
    <x v="0"/>
    <s v="10 - 40"/>
  </r>
  <r>
    <s v="8363-NXMZ"/>
    <x v="0"/>
    <x v="69"/>
    <n v="102"/>
    <n v="313.39999999999998"/>
    <n v="0"/>
    <n v="0"/>
    <s v="No"/>
    <s v="no"/>
    <n v="0"/>
    <x v="0"/>
    <n v="7"/>
    <x v="1"/>
    <n v="38"/>
    <s v="AL"/>
    <s v="256-6749"/>
    <s v="Male"/>
    <n v="37"/>
    <s v="No"/>
    <s v="No"/>
    <x v="0"/>
    <x v="0"/>
    <s v="No"/>
    <x v="0"/>
    <x v="0"/>
    <n v="27"/>
    <n v="956"/>
    <x v="0"/>
    <s v="0"/>
    <x v="0"/>
    <x v="0"/>
    <x v="0"/>
    <x v="0"/>
    <x v="0"/>
    <s v="10 - 40"/>
  </r>
  <r>
    <s v="1180-UBDZ"/>
    <x v="0"/>
    <x v="10"/>
    <n v="180"/>
    <n v="486.3"/>
    <n v="0"/>
    <n v="0"/>
    <s v="No"/>
    <s v="no"/>
    <n v="0"/>
    <x v="0"/>
    <n v="7"/>
    <x v="0"/>
    <n v="0"/>
    <s v="WY"/>
    <s v="310-7756"/>
    <s v="Female"/>
    <n v="19"/>
    <s v="Yes"/>
    <s v="No"/>
    <x v="0"/>
    <x v="0"/>
    <s v="Yes"/>
    <x v="1"/>
    <x v="0"/>
    <n v="63"/>
    <n v="4386"/>
    <x v="0"/>
    <s v="0"/>
    <x v="1"/>
    <x v="0"/>
    <x v="0"/>
    <x v="0"/>
    <x v="0"/>
    <s v="&gt; 40"/>
  </r>
  <r>
    <s v="7886-PJOM"/>
    <x v="0"/>
    <x v="20"/>
    <n v="22"/>
    <n v="67.400000000000006"/>
    <n v="0"/>
    <n v="0"/>
    <s v="No"/>
    <s v="no"/>
    <n v="0"/>
    <x v="0"/>
    <n v="20"/>
    <x v="0"/>
    <n v="0"/>
    <s v="PA"/>
    <s v="299-10121"/>
    <s v="Female"/>
    <n v="22"/>
    <s v="Yes"/>
    <s v="No"/>
    <x v="0"/>
    <x v="0"/>
    <s v="No"/>
    <x v="1"/>
    <x v="2"/>
    <n v="21"/>
    <n v="277"/>
    <x v="0"/>
    <s v="0"/>
    <x v="1"/>
    <x v="0"/>
    <x v="0"/>
    <x v="0"/>
    <x v="0"/>
    <s v="10 - 40"/>
  </r>
  <r>
    <s v="4510-KLVN"/>
    <x v="0"/>
    <x v="4"/>
    <n v="206"/>
    <n v="617.9"/>
    <n v="248"/>
    <n v="750.2"/>
    <s v="Yes"/>
    <s v="yes"/>
    <n v="0"/>
    <x v="0"/>
    <n v="8"/>
    <x v="0"/>
    <n v="0"/>
    <s v="HI"/>
    <s v="393-4184"/>
    <s v="Female"/>
    <n v="21"/>
    <s v="Yes"/>
    <s v="No"/>
    <x v="0"/>
    <x v="0"/>
    <s v="Yes"/>
    <x v="1"/>
    <x v="0"/>
    <n v="36"/>
    <n v="2238"/>
    <x v="0"/>
    <s v="0"/>
    <x v="1"/>
    <x v="0"/>
    <x v="0"/>
    <x v="0"/>
    <x v="0"/>
    <s v="&gt; 40"/>
  </r>
  <r>
    <s v="5565-KNTE"/>
    <x v="0"/>
    <x v="36"/>
    <n v="56"/>
    <n v="169.4"/>
    <n v="0"/>
    <n v="0"/>
    <s v="No"/>
    <s v="no"/>
    <n v="0"/>
    <x v="0"/>
    <n v="20"/>
    <x v="0"/>
    <n v="0"/>
    <s v="AL"/>
    <s v="271-8637"/>
    <s v="Male"/>
    <n v="32"/>
    <s v="No"/>
    <s v="No"/>
    <x v="0"/>
    <x v="0"/>
    <s v="No"/>
    <x v="2"/>
    <x v="2"/>
    <n v="43"/>
    <n v="1840"/>
    <x v="0"/>
    <s v="0"/>
    <x v="0"/>
    <x v="0"/>
    <x v="0"/>
    <x v="0"/>
    <x v="0"/>
    <s v="&gt; 40"/>
  </r>
  <r>
    <s v="2113-RCFQ"/>
    <x v="0"/>
    <x v="11"/>
    <n v="77"/>
    <n v="190.3"/>
    <n v="84"/>
    <n v="241.5"/>
    <s v="Yes"/>
    <s v="yes"/>
    <n v="0"/>
    <x v="0"/>
    <n v="14"/>
    <x v="0"/>
    <n v="0"/>
    <s v="VT"/>
    <s v="288-5596"/>
    <s v="Male"/>
    <n v="28"/>
    <s v="Yes"/>
    <s v="No"/>
    <x v="0"/>
    <x v="0"/>
    <s v="No"/>
    <x v="0"/>
    <x v="0"/>
    <n v="25"/>
    <n v="525"/>
    <x v="0"/>
    <s v="0"/>
    <x v="1"/>
    <x v="0"/>
    <x v="0"/>
    <x v="0"/>
    <x v="0"/>
    <s v="10 - 40"/>
  </r>
  <r>
    <s v="5501-WDSK"/>
    <x v="0"/>
    <x v="47"/>
    <n v="144"/>
    <n v="328.9"/>
    <n v="0"/>
    <n v="0"/>
    <s v="No"/>
    <s v="no"/>
    <n v="0"/>
    <x v="0"/>
    <n v="8"/>
    <x v="0"/>
    <n v="0"/>
    <s v="MT"/>
    <s v="299-6814"/>
    <s v="Male"/>
    <n v="76"/>
    <s v="No"/>
    <s v="Yes"/>
    <x v="0"/>
    <x v="0"/>
    <s v="Yes"/>
    <x v="1"/>
    <x v="0"/>
    <n v="17"/>
    <n v="922"/>
    <x v="0"/>
    <s v="0"/>
    <x v="2"/>
    <x v="0"/>
    <x v="0"/>
    <x v="0"/>
    <x v="0"/>
    <s v="&gt; 40"/>
  </r>
  <r>
    <s v="6687-MPQE"/>
    <x v="0"/>
    <x v="60"/>
    <n v="131"/>
    <n v="336.6"/>
    <n v="0"/>
    <n v="0"/>
    <s v="No"/>
    <s v="no"/>
    <n v="0"/>
    <x v="0"/>
    <n v="20"/>
    <x v="1"/>
    <n v="41"/>
    <s v="MN"/>
    <s v="294-2952"/>
    <s v="Male"/>
    <n v="22"/>
    <s v="Yes"/>
    <s v="No"/>
    <x v="0"/>
    <x v="0"/>
    <s v="Yes"/>
    <x v="2"/>
    <x v="0"/>
    <n v="26"/>
    <n v="1734"/>
    <x v="0"/>
    <s v="0"/>
    <x v="1"/>
    <x v="0"/>
    <x v="0"/>
    <x v="0"/>
    <x v="0"/>
    <s v="&gt; 40"/>
  </r>
  <r>
    <s v="7922-DPJE"/>
    <x v="0"/>
    <x v="10"/>
    <n v="215"/>
    <n v="763"/>
    <n v="0"/>
    <n v="0"/>
    <s v="No"/>
    <s v="no"/>
    <n v="0"/>
    <x v="0"/>
    <n v="4"/>
    <x v="0"/>
    <n v="0"/>
    <s v="MI"/>
    <s v="317-8472"/>
    <s v="Female"/>
    <n v="71"/>
    <s v="No"/>
    <s v="Yes"/>
    <x v="0"/>
    <x v="0"/>
    <s v="No"/>
    <x v="1"/>
    <x v="2"/>
    <n v="36"/>
    <n v="2530"/>
    <x v="0"/>
    <s v="0"/>
    <x v="2"/>
    <x v="0"/>
    <x v="0"/>
    <x v="0"/>
    <x v="0"/>
    <s v="&gt; 40"/>
  </r>
  <r>
    <s v="6869-JDOU"/>
    <x v="0"/>
    <x v="69"/>
    <n v="135"/>
    <n v="455.2"/>
    <n v="0"/>
    <n v="0"/>
    <s v="No"/>
    <s v="no"/>
    <n v="0"/>
    <x v="0"/>
    <n v="1"/>
    <x v="0"/>
    <n v="0"/>
    <s v="KS"/>
    <s v="257-8894"/>
    <s v="Male"/>
    <n v="77"/>
    <s v="No"/>
    <s v="Yes"/>
    <x v="0"/>
    <x v="0"/>
    <s v="Yes"/>
    <x v="2"/>
    <x v="0"/>
    <n v="27"/>
    <n v="936"/>
    <x v="0"/>
    <s v="0"/>
    <x v="2"/>
    <x v="0"/>
    <x v="0"/>
    <x v="1"/>
    <x v="0"/>
    <s v="10 - 40"/>
  </r>
  <r>
    <s v="2662-APPY"/>
    <x v="0"/>
    <x v="28"/>
    <n v="123"/>
    <n v="356.5"/>
    <n v="0"/>
    <n v="0"/>
    <s v="No"/>
    <s v="no"/>
    <n v="0"/>
    <x v="0"/>
    <n v="1"/>
    <x v="0"/>
    <n v="0"/>
    <s v="CT"/>
    <s v="365-7153"/>
    <s v="Male"/>
    <n v="72"/>
    <s v="No"/>
    <s v="Yes"/>
    <x v="0"/>
    <x v="0"/>
    <s v="No"/>
    <x v="2"/>
    <x v="0"/>
    <n v="25"/>
    <n v="877"/>
    <x v="0"/>
    <s v="0"/>
    <x v="2"/>
    <x v="0"/>
    <x v="0"/>
    <x v="1"/>
    <x v="0"/>
    <s v="10 - 40"/>
  </r>
  <r>
    <s v="3689-EOKW"/>
    <x v="0"/>
    <x v="8"/>
    <n v="443"/>
    <n v="903.5"/>
    <n v="0"/>
    <n v="0"/>
    <s v="No"/>
    <s v="no"/>
    <n v="0"/>
    <x v="0"/>
    <n v="0"/>
    <x v="1"/>
    <n v="0"/>
    <s v="WI"/>
    <s v="347-7584"/>
    <s v="Female"/>
    <n v="43"/>
    <s v="No"/>
    <s v="No"/>
    <x v="0"/>
    <x v="0"/>
    <s v="No"/>
    <x v="2"/>
    <x v="2"/>
    <n v="8"/>
    <n v="589"/>
    <x v="0"/>
    <s v="0"/>
    <x v="0"/>
    <x v="0"/>
    <x v="0"/>
    <x v="1"/>
    <x v="0"/>
    <s v="&gt; 40"/>
  </r>
  <r>
    <s v="5938-TGHY"/>
    <x v="0"/>
    <x v="70"/>
    <n v="48"/>
    <n v="117.9"/>
    <n v="0"/>
    <n v="0"/>
    <s v="No"/>
    <s v="no"/>
    <n v="0"/>
    <x v="0"/>
    <n v="0"/>
    <x v="1"/>
    <n v="0"/>
    <s v="WI"/>
    <s v="244-3119"/>
    <s v="Female"/>
    <n v="34"/>
    <s v="No"/>
    <s v="No"/>
    <x v="0"/>
    <x v="0"/>
    <s v="No"/>
    <x v="1"/>
    <x v="2"/>
    <n v="8"/>
    <n v="114"/>
    <x v="0"/>
    <s v="0"/>
    <x v="0"/>
    <x v="0"/>
    <x v="0"/>
    <x v="1"/>
    <x v="0"/>
    <s v="10 - 40"/>
  </r>
  <r>
    <s v="0072-IMHO"/>
    <x v="0"/>
    <x v="37"/>
    <n v="57"/>
    <n v="112.8"/>
    <n v="0"/>
    <n v="0"/>
    <s v="No"/>
    <s v="no"/>
    <n v="0"/>
    <x v="0"/>
    <n v="13"/>
    <x v="0"/>
    <n v="0"/>
    <s v="IN"/>
    <s v="266-7093"/>
    <s v="Male"/>
    <n v="26"/>
    <s v="Yes"/>
    <s v="No"/>
    <x v="0"/>
    <x v="0"/>
    <s v="Yes"/>
    <x v="0"/>
    <x v="2"/>
    <n v="41"/>
    <n v="388"/>
    <x v="0"/>
    <s v="0"/>
    <x v="1"/>
    <x v="0"/>
    <x v="0"/>
    <x v="0"/>
    <x v="0"/>
    <s v="&lt; 10"/>
  </r>
  <r>
    <s v="9415-HNDU"/>
    <x v="0"/>
    <x v="51"/>
    <n v="55"/>
    <n v="169.5"/>
    <n v="0"/>
    <n v="0"/>
    <s v="No"/>
    <s v="no"/>
    <n v="0"/>
    <x v="0"/>
    <n v="16"/>
    <x v="0"/>
    <n v="0"/>
    <s v="MN"/>
    <s v="377-4644"/>
    <s v="Female"/>
    <n v="26"/>
    <s v="Yes"/>
    <s v="No"/>
    <x v="0"/>
    <x v="0"/>
    <s v="Yes"/>
    <x v="0"/>
    <x v="2"/>
    <n v="40"/>
    <n v="964"/>
    <x v="0"/>
    <s v="0"/>
    <x v="1"/>
    <x v="0"/>
    <x v="0"/>
    <x v="0"/>
    <x v="0"/>
    <s v="10 - 40"/>
  </r>
  <r>
    <s v="8851-OSYK"/>
    <x v="0"/>
    <x v="0"/>
    <n v="4"/>
    <n v="10"/>
    <n v="0"/>
    <n v="0"/>
    <s v="No"/>
    <s v="no"/>
    <n v="0"/>
    <x v="0"/>
    <n v="1"/>
    <x v="1"/>
    <n v="4"/>
    <s v="MD"/>
    <s v="232-2778"/>
    <s v="Female"/>
    <n v="66"/>
    <s v="No"/>
    <s v="Yes"/>
    <x v="0"/>
    <x v="0"/>
    <s v="No"/>
    <x v="2"/>
    <x v="0"/>
    <n v="34"/>
    <n v="34"/>
    <x v="0"/>
    <s v="0"/>
    <x v="2"/>
    <x v="0"/>
    <x v="0"/>
    <x v="1"/>
    <x v="0"/>
    <s v="&lt; 10"/>
  </r>
  <r>
    <s v="7240-INEF"/>
    <x v="0"/>
    <x v="10"/>
    <n v="387"/>
    <n v="896.3"/>
    <n v="0"/>
    <n v="0"/>
    <s v="No"/>
    <s v="no"/>
    <n v="0"/>
    <x v="0"/>
    <n v="5"/>
    <x v="0"/>
    <n v="0"/>
    <s v="FL"/>
    <s v="406-1778"/>
    <s v="Male"/>
    <n v="80"/>
    <s v="No"/>
    <s v="Yes"/>
    <x v="0"/>
    <x v="0"/>
    <s v="Yes"/>
    <x v="2"/>
    <x v="0"/>
    <n v="53"/>
    <n v="3663"/>
    <x v="0"/>
    <s v="0"/>
    <x v="2"/>
    <x v="0"/>
    <x v="0"/>
    <x v="0"/>
    <x v="0"/>
    <s v="&gt; 40"/>
  </r>
  <r>
    <s v="4025-QOKQ"/>
    <x v="0"/>
    <x v="14"/>
    <n v="107"/>
    <n v="427.9"/>
    <n v="0"/>
    <n v="0"/>
    <s v="No"/>
    <s v="no"/>
    <n v="0"/>
    <x v="0"/>
    <n v="0"/>
    <x v="1"/>
    <n v="0"/>
    <s v="RI"/>
    <s v="262-8080"/>
    <s v="Female"/>
    <n v="40"/>
    <s v="No"/>
    <s v="No"/>
    <x v="0"/>
    <x v="0"/>
    <s v="No"/>
    <x v="2"/>
    <x v="0"/>
    <n v="9"/>
    <n v="650"/>
    <x v="0"/>
    <s v="0"/>
    <x v="0"/>
    <x v="0"/>
    <x v="0"/>
    <x v="1"/>
    <x v="0"/>
    <s v="&gt; 40"/>
  </r>
  <r>
    <s v="8166-RZKT"/>
    <x v="0"/>
    <x v="25"/>
    <n v="175"/>
    <n v="479.9"/>
    <n v="0"/>
    <n v="0"/>
    <s v="No"/>
    <s v="no"/>
    <n v="0"/>
    <x v="0"/>
    <n v="9"/>
    <x v="0"/>
    <n v="0"/>
    <s v="VT"/>
    <s v="398-1961"/>
    <s v="Female"/>
    <n v="71"/>
    <s v="No"/>
    <s v="Yes"/>
    <x v="0"/>
    <x v="0"/>
    <s v="Yes"/>
    <x v="1"/>
    <x v="2"/>
    <n v="61"/>
    <n v="3661"/>
    <x v="0"/>
    <s v="0"/>
    <x v="2"/>
    <x v="0"/>
    <x v="0"/>
    <x v="0"/>
    <x v="0"/>
    <s v="&gt; 40"/>
  </r>
  <r>
    <s v="4068-RORF"/>
    <x v="0"/>
    <x v="9"/>
    <n v="304"/>
    <n v="799.9"/>
    <n v="0"/>
    <n v="0"/>
    <s v="No"/>
    <s v="no"/>
    <n v="0"/>
    <x v="0"/>
    <n v="3"/>
    <x v="0"/>
    <n v="0"/>
    <s v="RI"/>
    <s v="321-3779"/>
    <s v="Female"/>
    <n v="62"/>
    <s v="No"/>
    <s v="No"/>
    <x v="0"/>
    <x v="0"/>
    <s v="Yes"/>
    <x v="2"/>
    <x v="0"/>
    <n v="33"/>
    <n v="1629"/>
    <x v="0"/>
    <s v="0"/>
    <x v="0"/>
    <x v="0"/>
    <x v="0"/>
    <x v="0"/>
    <x v="0"/>
    <s v="&gt; 40"/>
  </r>
  <r>
    <s v="6778-AMGT"/>
    <x v="0"/>
    <x v="39"/>
    <n v="185"/>
    <n v="479.7"/>
    <n v="0"/>
    <n v="0"/>
    <s v="No"/>
    <s v="no"/>
    <n v="0"/>
    <x v="0"/>
    <n v="7"/>
    <x v="0"/>
    <n v="0"/>
    <s v="SD"/>
    <s v="389-5345"/>
    <s v="Female"/>
    <n v="77"/>
    <s v="No"/>
    <s v="Yes"/>
    <x v="0"/>
    <x v="0"/>
    <s v="Yes"/>
    <x v="2"/>
    <x v="0"/>
    <n v="41"/>
    <n v="1222"/>
    <x v="0"/>
    <s v="0"/>
    <x v="2"/>
    <x v="0"/>
    <x v="0"/>
    <x v="0"/>
    <x v="0"/>
    <s v="10 - 40"/>
  </r>
  <r>
    <s v="4202-YQUD"/>
    <x v="0"/>
    <x v="45"/>
    <n v="133"/>
    <n v="363.9"/>
    <n v="0"/>
    <n v="0"/>
    <s v="No"/>
    <s v="no"/>
    <n v="0"/>
    <x v="0"/>
    <n v="0"/>
    <x v="1"/>
    <n v="0"/>
    <s v="MN"/>
    <s v="324-8711"/>
    <s v="Female"/>
    <n v="54"/>
    <s v="No"/>
    <s v="No"/>
    <x v="0"/>
    <x v="0"/>
    <s v="No"/>
    <x v="1"/>
    <x v="2"/>
    <n v="8"/>
    <n v="394"/>
    <x v="0"/>
    <s v="0"/>
    <x v="0"/>
    <x v="0"/>
    <x v="0"/>
    <x v="1"/>
    <x v="0"/>
    <s v="&gt; 40"/>
  </r>
  <r>
    <s v="2883-WSZA"/>
    <x v="0"/>
    <x v="61"/>
    <n v="38"/>
    <n v="115.9"/>
    <n v="0"/>
    <n v="0"/>
    <s v="No"/>
    <s v="no"/>
    <n v="0"/>
    <x v="0"/>
    <n v="0"/>
    <x v="1"/>
    <n v="0"/>
    <s v="VA"/>
    <s v="343-3558"/>
    <s v="Female"/>
    <n v="48"/>
    <s v="No"/>
    <s v="No"/>
    <x v="0"/>
    <x v="0"/>
    <s v="No"/>
    <x v="0"/>
    <x v="2"/>
    <n v="10"/>
    <n v="81"/>
    <x v="0"/>
    <s v="0"/>
    <x v="0"/>
    <x v="0"/>
    <x v="0"/>
    <x v="1"/>
    <x v="0"/>
    <s v="&lt; 10"/>
  </r>
  <r>
    <s v="8695-OQXK"/>
    <x v="0"/>
    <x v="64"/>
    <n v="260"/>
    <n v="550.4"/>
    <n v="0"/>
    <n v="0"/>
    <s v="No"/>
    <s v="no"/>
    <n v="0"/>
    <x v="0"/>
    <n v="7"/>
    <x v="0"/>
    <n v="0"/>
    <s v="MA"/>
    <s v="313-6875"/>
    <s v="Male"/>
    <n v="46"/>
    <s v="No"/>
    <s v="No"/>
    <x v="0"/>
    <x v="0"/>
    <s v="Yes"/>
    <x v="1"/>
    <x v="0"/>
    <n v="37"/>
    <n v="1438"/>
    <x v="0"/>
    <s v="0"/>
    <x v="0"/>
    <x v="0"/>
    <x v="0"/>
    <x v="0"/>
    <x v="0"/>
    <s v="10 - 40"/>
  </r>
  <r>
    <s v="0425-GCIP"/>
    <x v="0"/>
    <x v="61"/>
    <n v="13"/>
    <n v="32.9"/>
    <n v="0"/>
    <n v="0"/>
    <s v="No"/>
    <s v="no"/>
    <n v="0"/>
    <x v="0"/>
    <n v="1"/>
    <x v="0"/>
    <n v="0"/>
    <s v="ID"/>
    <s v="302-6114"/>
    <s v="Male"/>
    <n v="70"/>
    <s v="No"/>
    <s v="Yes"/>
    <x v="0"/>
    <x v="0"/>
    <s v="No"/>
    <x v="2"/>
    <x v="0"/>
    <n v="32"/>
    <n v="265"/>
    <x v="0"/>
    <s v="0"/>
    <x v="2"/>
    <x v="0"/>
    <x v="0"/>
    <x v="1"/>
    <x v="0"/>
    <s v="&lt; 10"/>
  </r>
  <r>
    <s v="3529-EQPS"/>
    <x v="0"/>
    <x v="63"/>
    <n v="110"/>
    <n v="286.7"/>
    <n v="0"/>
    <n v="0"/>
    <s v="No"/>
    <s v="no"/>
    <n v="0"/>
    <x v="0"/>
    <n v="0"/>
    <x v="1"/>
    <n v="0"/>
    <s v="RI"/>
    <s v="242-3890"/>
    <s v="Male"/>
    <n v="76"/>
    <s v="No"/>
    <s v="Yes"/>
    <x v="0"/>
    <x v="0"/>
    <s v="No"/>
    <x v="2"/>
    <x v="2"/>
    <n v="9"/>
    <n v="622"/>
    <x v="0"/>
    <s v="0"/>
    <x v="2"/>
    <x v="0"/>
    <x v="0"/>
    <x v="1"/>
    <x v="0"/>
    <s v="&gt; 40"/>
  </r>
  <r>
    <s v="6157-XIFT"/>
    <x v="0"/>
    <x v="57"/>
    <n v="291"/>
    <n v="822.6"/>
    <n v="0"/>
    <n v="0"/>
    <s v="No"/>
    <s v="no"/>
    <n v="0"/>
    <x v="0"/>
    <n v="0"/>
    <x v="1"/>
    <n v="0"/>
    <s v="ID"/>
    <s v="360-5968"/>
    <s v="Female"/>
    <n v="78"/>
    <s v="No"/>
    <s v="Yes"/>
    <x v="0"/>
    <x v="0"/>
    <s v="No"/>
    <x v="2"/>
    <x v="2"/>
    <n v="11"/>
    <n v="824"/>
    <x v="0"/>
    <s v="0"/>
    <x v="2"/>
    <x v="0"/>
    <x v="0"/>
    <x v="1"/>
    <x v="0"/>
    <s v="&gt; 40"/>
  </r>
  <r>
    <s v="4321-NLPT"/>
    <x v="0"/>
    <x v="75"/>
    <n v="156"/>
    <n v="548.29999999999995"/>
    <n v="0"/>
    <n v="0"/>
    <s v="No"/>
    <s v="no"/>
    <n v="0"/>
    <x v="0"/>
    <n v="8"/>
    <x v="0"/>
    <n v="0"/>
    <s v="MA"/>
    <s v="244-7747"/>
    <s v="Male"/>
    <n v="46"/>
    <s v="No"/>
    <s v="No"/>
    <x v="0"/>
    <x v="0"/>
    <s v="No"/>
    <x v="2"/>
    <x v="0"/>
    <n v="33"/>
    <n v="1213"/>
    <x v="0"/>
    <s v="0"/>
    <x v="0"/>
    <x v="0"/>
    <x v="0"/>
    <x v="0"/>
    <x v="0"/>
    <s v="10 - 40"/>
  </r>
  <r>
    <s v="7604-YFZL"/>
    <x v="0"/>
    <x v="58"/>
    <n v="42"/>
    <n v="108.3"/>
    <n v="0"/>
    <n v="0"/>
    <s v="No"/>
    <s v="no"/>
    <n v="0"/>
    <x v="0"/>
    <n v="5"/>
    <x v="0"/>
    <n v="0"/>
    <s v="WY"/>
    <s v="345-7877"/>
    <s v="Female"/>
    <n v="60"/>
    <s v="No"/>
    <s v="No"/>
    <x v="0"/>
    <x v="0"/>
    <s v="Yes"/>
    <x v="0"/>
    <x v="2"/>
    <n v="33"/>
    <n v="900"/>
    <x v="0"/>
    <s v="0"/>
    <x v="0"/>
    <x v="0"/>
    <x v="0"/>
    <x v="0"/>
    <x v="0"/>
    <s v="10 - 40"/>
  </r>
  <r>
    <s v="2461-OVTV"/>
    <x v="0"/>
    <x v="1"/>
    <n v="128"/>
    <n v="330.5"/>
    <n v="0"/>
    <n v="0"/>
    <s v="No"/>
    <s v="no"/>
    <n v="0"/>
    <x v="0"/>
    <n v="0"/>
    <x v="1"/>
    <n v="0"/>
    <s v="VA"/>
    <s v="323-2523"/>
    <s v="Female"/>
    <n v="55"/>
    <s v="No"/>
    <s v="No"/>
    <x v="0"/>
    <x v="0"/>
    <s v="No"/>
    <x v="0"/>
    <x v="0"/>
    <n v="8"/>
    <n v="251"/>
    <x v="0"/>
    <s v="0"/>
    <x v="0"/>
    <x v="0"/>
    <x v="0"/>
    <x v="1"/>
    <x v="0"/>
    <s v="10 - 40"/>
  </r>
  <r>
    <s v="0972-HPOX"/>
    <x v="0"/>
    <x v="35"/>
    <n v="159"/>
    <n v="385.3"/>
    <n v="0"/>
    <n v="0"/>
    <s v="No"/>
    <s v="no"/>
    <n v="0"/>
    <x v="0"/>
    <n v="3"/>
    <x v="0"/>
    <n v="0"/>
    <s v="OR"/>
    <s v="337-3870"/>
    <s v="Male"/>
    <n v="79"/>
    <s v="No"/>
    <s v="Yes"/>
    <x v="0"/>
    <x v="0"/>
    <s v="No"/>
    <x v="2"/>
    <x v="2"/>
    <n v="31"/>
    <n v="1502"/>
    <x v="0"/>
    <s v="0"/>
    <x v="2"/>
    <x v="0"/>
    <x v="0"/>
    <x v="0"/>
    <x v="0"/>
    <s v="&gt; 40"/>
  </r>
  <r>
    <s v="3561-UYIS"/>
    <x v="0"/>
    <x v="32"/>
    <n v="33"/>
    <n v="64.5"/>
    <n v="0"/>
    <n v="0"/>
    <s v="No"/>
    <s v="no"/>
    <n v="0"/>
    <x v="0"/>
    <n v="15"/>
    <x v="0"/>
    <n v="0"/>
    <s v="ME"/>
    <s v="314-8884"/>
    <s v="Female"/>
    <n v="44"/>
    <s v="No"/>
    <s v="No"/>
    <x v="0"/>
    <x v="0"/>
    <s v="Yes"/>
    <x v="0"/>
    <x v="0"/>
    <n v="24"/>
    <n v="263"/>
    <x v="0"/>
    <s v="0"/>
    <x v="0"/>
    <x v="0"/>
    <x v="0"/>
    <x v="0"/>
    <x v="0"/>
    <s v="10 - 40"/>
  </r>
  <r>
    <s v="5619-LVPO"/>
    <x v="0"/>
    <x v="60"/>
    <n v="247"/>
    <n v="667.2"/>
    <n v="0"/>
    <n v="0"/>
    <s v="No"/>
    <s v="no"/>
    <n v="0"/>
    <x v="0"/>
    <n v="6"/>
    <x v="0"/>
    <n v="0"/>
    <s v="AL"/>
    <s v="313-9279"/>
    <s v="Male"/>
    <n v="35"/>
    <s v="No"/>
    <s v="No"/>
    <x v="0"/>
    <x v="0"/>
    <s v="Yes"/>
    <x v="1"/>
    <x v="2"/>
    <n v="37"/>
    <n v="2493"/>
    <x v="0"/>
    <s v="0"/>
    <x v="0"/>
    <x v="0"/>
    <x v="0"/>
    <x v="0"/>
    <x v="0"/>
    <s v="&gt; 40"/>
  </r>
  <r>
    <s v="8635-QPRO"/>
    <x v="0"/>
    <x v="74"/>
    <n v="47"/>
    <n v="112.5"/>
    <n v="0"/>
    <n v="0"/>
    <s v="No"/>
    <s v="no"/>
    <n v="0"/>
    <x v="0"/>
    <n v="24"/>
    <x v="0"/>
    <n v="0"/>
    <s v="GA"/>
    <s v="261-6066"/>
    <s v="Male"/>
    <n v="30"/>
    <s v="No"/>
    <s v="No"/>
    <x v="0"/>
    <x v="0"/>
    <s v="Yes"/>
    <x v="1"/>
    <x v="2"/>
    <n v="18"/>
    <n v="125"/>
    <x v="0"/>
    <s v="0"/>
    <x v="1"/>
    <x v="0"/>
    <x v="0"/>
    <x v="0"/>
    <x v="0"/>
    <s v="&lt; 10"/>
  </r>
  <r>
    <s v="5753-KHZU"/>
    <x v="0"/>
    <x v="38"/>
    <n v="233"/>
    <n v="562.4"/>
    <n v="0"/>
    <n v="0"/>
    <s v="No"/>
    <s v="no"/>
    <n v="0"/>
    <x v="0"/>
    <n v="2"/>
    <x v="0"/>
    <n v="0"/>
    <s v="IA"/>
    <s v="312-10161"/>
    <s v="Female"/>
    <n v="35"/>
    <s v="No"/>
    <s v="No"/>
    <x v="0"/>
    <x v="0"/>
    <s v="No"/>
    <x v="1"/>
    <x v="2"/>
    <n v="57"/>
    <n v="2934"/>
    <x v="0"/>
    <s v="0"/>
    <x v="0"/>
    <x v="0"/>
    <x v="0"/>
    <x v="1"/>
    <x v="0"/>
    <s v="&gt; 40"/>
  </r>
  <r>
    <s v="8430-QEEM"/>
    <x v="0"/>
    <x v="37"/>
    <n v="45"/>
    <n v="107"/>
    <n v="0"/>
    <n v="0"/>
    <s v="No"/>
    <s v="no"/>
    <n v="0"/>
    <x v="0"/>
    <n v="10"/>
    <x v="0"/>
    <n v="0"/>
    <s v="FL"/>
    <s v="330-8874"/>
    <s v="Female"/>
    <n v="25"/>
    <s v="Yes"/>
    <s v="No"/>
    <x v="0"/>
    <x v="0"/>
    <s v="No"/>
    <x v="0"/>
    <x v="2"/>
    <n v="59"/>
    <n v="523"/>
    <x v="0"/>
    <s v="0"/>
    <x v="1"/>
    <x v="0"/>
    <x v="0"/>
    <x v="0"/>
    <x v="0"/>
    <s v="&lt; 10"/>
  </r>
  <r>
    <s v="6361-SQEB"/>
    <x v="0"/>
    <x v="43"/>
    <n v="7"/>
    <n v="23.9"/>
    <n v="0"/>
    <n v="0"/>
    <s v="No"/>
    <s v="no"/>
    <n v="0"/>
    <x v="0"/>
    <n v="11"/>
    <x v="0"/>
    <n v="0"/>
    <s v="MT"/>
    <s v="371-5929"/>
    <s v="Male"/>
    <n v="56"/>
    <s v="No"/>
    <s v="No"/>
    <x v="0"/>
    <x v="0"/>
    <s v="No"/>
    <x v="0"/>
    <x v="2"/>
    <n v="24"/>
    <n v="96"/>
    <x v="0"/>
    <s v="0"/>
    <x v="0"/>
    <x v="0"/>
    <x v="0"/>
    <x v="0"/>
    <x v="0"/>
    <s v="&lt; 10"/>
  </r>
  <r>
    <s v="8760-VNCZ"/>
    <x v="0"/>
    <x v="14"/>
    <n v="359"/>
    <n v="706.5"/>
    <n v="0"/>
    <n v="0"/>
    <s v="No"/>
    <s v="no"/>
    <n v="0"/>
    <x v="0"/>
    <n v="2"/>
    <x v="1"/>
    <n v="16"/>
    <s v="AL"/>
    <s v="325-3558"/>
    <s v="Male"/>
    <n v="54"/>
    <s v="No"/>
    <s v="No"/>
    <x v="0"/>
    <x v="0"/>
    <s v="Yes"/>
    <x v="2"/>
    <x v="0"/>
    <n v="52"/>
    <n v="3650"/>
    <x v="0"/>
    <s v="0"/>
    <x v="0"/>
    <x v="0"/>
    <x v="0"/>
    <x v="1"/>
    <x v="0"/>
    <s v="&gt; 40"/>
  </r>
  <r>
    <s v="8703-PVLA"/>
    <x v="0"/>
    <x v="59"/>
    <n v="59"/>
    <n v="138"/>
    <n v="0"/>
    <n v="0"/>
    <s v="No"/>
    <s v="no"/>
    <n v="0"/>
    <x v="0"/>
    <n v="26"/>
    <x v="0"/>
    <n v="0"/>
    <s v="KY"/>
    <s v="378-8559"/>
    <s v="Male"/>
    <n v="24"/>
    <s v="Yes"/>
    <s v="No"/>
    <x v="0"/>
    <x v="0"/>
    <s v="No"/>
    <x v="1"/>
    <x v="0"/>
    <n v="20"/>
    <n v="461"/>
    <x v="0"/>
    <s v="0"/>
    <x v="1"/>
    <x v="0"/>
    <x v="0"/>
    <x v="0"/>
    <x v="0"/>
    <s v="10 - 40"/>
  </r>
  <r>
    <s v="5154-RJKW"/>
    <x v="0"/>
    <x v="2"/>
    <n v="165"/>
    <n v="573.1"/>
    <n v="0"/>
    <n v="0"/>
    <s v="No"/>
    <s v="no"/>
    <n v="0"/>
    <x v="0"/>
    <n v="10"/>
    <x v="0"/>
    <n v="0"/>
    <s v="SC"/>
    <s v="353-4333"/>
    <s v="Male"/>
    <n v="47"/>
    <s v="No"/>
    <s v="No"/>
    <x v="0"/>
    <x v="0"/>
    <s v="Yes"/>
    <x v="0"/>
    <x v="0"/>
    <n v="44"/>
    <n v="1947"/>
    <x v="0"/>
    <s v="0"/>
    <x v="0"/>
    <x v="0"/>
    <x v="0"/>
    <x v="0"/>
    <x v="0"/>
    <s v="&gt; 40"/>
  </r>
  <r>
    <s v="8382-UYXD"/>
    <x v="0"/>
    <x v="0"/>
    <n v="5"/>
    <n v="14"/>
    <n v="0"/>
    <n v="0"/>
    <s v="No"/>
    <s v="no"/>
    <n v="0"/>
    <x v="0"/>
    <n v="0"/>
    <x v="1"/>
    <n v="0"/>
    <s v="IL"/>
    <s v="273-7468"/>
    <s v="Female"/>
    <n v="52"/>
    <s v="No"/>
    <s v="No"/>
    <x v="0"/>
    <x v="0"/>
    <s v="No"/>
    <x v="0"/>
    <x v="2"/>
    <n v="12"/>
    <n v="12"/>
    <x v="0"/>
    <s v="0"/>
    <x v="0"/>
    <x v="0"/>
    <x v="0"/>
    <x v="1"/>
    <x v="0"/>
    <s v="&lt; 10"/>
  </r>
  <r>
    <s v="2271-LSMR"/>
    <x v="0"/>
    <x v="73"/>
    <n v="152"/>
    <n v="377.6"/>
    <n v="0"/>
    <n v="0"/>
    <s v="No"/>
    <s v="no"/>
    <n v="0"/>
    <x v="0"/>
    <n v="11"/>
    <x v="0"/>
    <n v="0"/>
    <s v="IN"/>
    <s v="314-4463"/>
    <s v="Male"/>
    <n v="50"/>
    <s v="No"/>
    <s v="No"/>
    <x v="0"/>
    <x v="0"/>
    <s v="No"/>
    <x v="1"/>
    <x v="0"/>
    <n v="29"/>
    <n v="833"/>
    <x v="0"/>
    <s v="0"/>
    <x v="0"/>
    <x v="0"/>
    <x v="0"/>
    <x v="0"/>
    <x v="0"/>
    <s v="10 - 40"/>
  </r>
  <r>
    <s v="4534-BAWB"/>
    <x v="0"/>
    <x v="0"/>
    <n v="6"/>
    <n v="11"/>
    <n v="0"/>
    <n v="0"/>
    <s v="No"/>
    <s v="no"/>
    <n v="0"/>
    <x v="0"/>
    <n v="2"/>
    <x v="1"/>
    <n v="24"/>
    <s v="SC"/>
    <s v="287-6761"/>
    <s v="Female"/>
    <n v="58"/>
    <s v="No"/>
    <s v="No"/>
    <x v="0"/>
    <x v="0"/>
    <s v="No"/>
    <x v="0"/>
    <x v="2"/>
    <n v="12"/>
    <n v="12"/>
    <x v="0"/>
    <s v="0"/>
    <x v="0"/>
    <x v="0"/>
    <x v="0"/>
    <x v="1"/>
    <x v="0"/>
    <s v="&lt; 10"/>
  </r>
  <r>
    <s v="1423-TRNH"/>
    <x v="0"/>
    <x v="10"/>
    <n v="207"/>
    <n v="554.6"/>
    <n v="0"/>
    <n v="0"/>
    <s v="No"/>
    <s v="no"/>
    <n v="0"/>
    <x v="0"/>
    <n v="30"/>
    <x v="0"/>
    <n v="0"/>
    <s v="AK"/>
    <s v="312-6053"/>
    <s v="Male"/>
    <n v="21"/>
    <s v="Yes"/>
    <s v="No"/>
    <x v="0"/>
    <x v="0"/>
    <s v="No"/>
    <x v="2"/>
    <x v="0"/>
    <n v="23"/>
    <n v="1626"/>
    <x v="0"/>
    <s v="0"/>
    <x v="1"/>
    <x v="0"/>
    <x v="0"/>
    <x v="0"/>
    <x v="0"/>
    <s v="&gt; 40"/>
  </r>
  <r>
    <s v="2790-UCHI"/>
    <x v="0"/>
    <x v="36"/>
    <n v="124"/>
    <n v="461.5"/>
    <n v="168"/>
    <n v="466.2"/>
    <s v="Yes"/>
    <s v="yes"/>
    <n v="0"/>
    <x v="0"/>
    <n v="7"/>
    <x v="0"/>
    <n v="0"/>
    <s v="AR"/>
    <s v="382-3908"/>
    <s v="Male"/>
    <n v="42"/>
    <s v="No"/>
    <s v="No"/>
    <x v="0"/>
    <x v="0"/>
    <s v="No"/>
    <x v="0"/>
    <x v="2"/>
    <n v="46"/>
    <n v="1923"/>
    <x v="0"/>
    <s v="0"/>
    <x v="0"/>
    <x v="0"/>
    <x v="0"/>
    <x v="0"/>
    <x v="0"/>
    <s v="&gt; 40"/>
  </r>
  <r>
    <s v="3892-RMQH"/>
    <x v="0"/>
    <x v="65"/>
    <n v="250"/>
    <n v="393.9"/>
    <n v="0"/>
    <n v="0"/>
    <s v="No"/>
    <s v="no"/>
    <n v="0"/>
    <x v="0"/>
    <n v="24"/>
    <x v="0"/>
    <n v="0"/>
    <s v="AR"/>
    <s v="387-3318"/>
    <s v="Male"/>
    <n v="20"/>
    <s v="Yes"/>
    <s v="No"/>
    <x v="0"/>
    <x v="0"/>
    <s v="No"/>
    <x v="1"/>
    <x v="0"/>
    <n v="19"/>
    <n v="911"/>
    <x v="0"/>
    <s v="0"/>
    <x v="1"/>
    <x v="0"/>
    <x v="0"/>
    <x v="0"/>
    <x v="0"/>
    <s v="&gt; 40"/>
  </r>
  <r>
    <s v="4508-FKKW"/>
    <x v="0"/>
    <x v="71"/>
    <n v="160"/>
    <n v="325.60000000000002"/>
    <n v="0"/>
    <n v="0"/>
    <s v="No"/>
    <s v="no"/>
    <n v="0"/>
    <x v="0"/>
    <n v="2"/>
    <x v="0"/>
    <n v="0"/>
    <s v="ME"/>
    <s v="275-8840"/>
    <s v="Female"/>
    <n v="46"/>
    <s v="No"/>
    <s v="No"/>
    <x v="0"/>
    <x v="0"/>
    <s v="Yes"/>
    <x v="0"/>
    <x v="0"/>
    <n v="42"/>
    <n v="1729"/>
    <x v="0"/>
    <s v="0"/>
    <x v="0"/>
    <x v="0"/>
    <x v="0"/>
    <x v="1"/>
    <x v="0"/>
    <s v="&gt; 40"/>
  </r>
  <r>
    <s v="9020-QYOX"/>
    <x v="0"/>
    <x v="71"/>
    <n v="251"/>
    <n v="536.1"/>
    <n v="164"/>
    <n v="418.2"/>
    <s v="Yes"/>
    <s v="yes"/>
    <n v="0"/>
    <x v="0"/>
    <n v="17"/>
    <x v="0"/>
    <n v="0"/>
    <s v="NE"/>
    <s v="296-8306"/>
    <s v="Female"/>
    <n v="27"/>
    <s v="Yes"/>
    <s v="No"/>
    <x v="0"/>
    <x v="0"/>
    <s v="No"/>
    <x v="1"/>
    <x v="0"/>
    <n v="42"/>
    <n v="1735"/>
    <x v="0"/>
    <s v="0"/>
    <x v="1"/>
    <x v="0"/>
    <x v="0"/>
    <x v="0"/>
    <x v="0"/>
    <s v="&gt; 40"/>
  </r>
  <r>
    <s v="2153-FVWM"/>
    <x v="0"/>
    <x v="28"/>
    <n v="76"/>
    <n v="254.2"/>
    <n v="144"/>
    <n v="352.8"/>
    <s v="Yes"/>
    <s v="yes"/>
    <n v="0"/>
    <x v="0"/>
    <n v="2"/>
    <x v="0"/>
    <n v="0"/>
    <s v="CO"/>
    <s v="323-4871"/>
    <s v="Female"/>
    <n v="41"/>
    <s v="No"/>
    <s v="No"/>
    <x v="0"/>
    <x v="0"/>
    <s v="No"/>
    <x v="1"/>
    <x v="0"/>
    <n v="37"/>
    <n v="1351"/>
    <x v="0"/>
    <s v="0"/>
    <x v="0"/>
    <x v="0"/>
    <x v="0"/>
    <x v="1"/>
    <x v="0"/>
    <s v="10 - 40"/>
  </r>
  <r>
    <s v="1941-VMBE"/>
    <x v="0"/>
    <x v="12"/>
    <n v="66"/>
    <n v="237.8"/>
    <n v="0"/>
    <n v="0"/>
    <s v="No"/>
    <s v="no"/>
    <n v="0"/>
    <x v="0"/>
    <n v="4"/>
    <x v="0"/>
    <n v="0"/>
    <s v="CO"/>
    <s v="249-6469"/>
    <s v="Female"/>
    <n v="51"/>
    <s v="No"/>
    <s v="No"/>
    <x v="0"/>
    <x v="0"/>
    <s v="Yes"/>
    <x v="0"/>
    <x v="0"/>
    <n v="41"/>
    <n v="2418"/>
    <x v="0"/>
    <s v="0"/>
    <x v="0"/>
    <x v="0"/>
    <x v="0"/>
    <x v="0"/>
    <x v="0"/>
    <s v="&gt; 40"/>
  </r>
  <r>
    <s v="8991-XLZB"/>
    <x v="0"/>
    <x v="44"/>
    <n v="67"/>
    <n v="156.5"/>
    <n v="0"/>
    <n v="0"/>
    <s v="No"/>
    <s v="no"/>
    <n v="0"/>
    <x v="0"/>
    <n v="3"/>
    <x v="0"/>
    <n v="0"/>
    <s v="NC"/>
    <s v="333-2444"/>
    <s v="Female"/>
    <n v="51"/>
    <s v="No"/>
    <s v="No"/>
    <x v="0"/>
    <x v="0"/>
    <s v="Yes"/>
    <x v="1"/>
    <x v="0"/>
    <n v="38"/>
    <n v="1203"/>
    <x v="0"/>
    <s v="0"/>
    <x v="0"/>
    <x v="0"/>
    <x v="0"/>
    <x v="0"/>
    <x v="0"/>
    <s v="10 - 40"/>
  </r>
  <r>
    <s v="7179-NCVF"/>
    <x v="0"/>
    <x v="58"/>
    <n v="53"/>
    <n v="135.30000000000001"/>
    <n v="0"/>
    <n v="0"/>
    <s v="No"/>
    <s v="no"/>
    <n v="0"/>
    <x v="0"/>
    <n v="15"/>
    <x v="0"/>
    <n v="0"/>
    <s v="NY"/>
    <s v="294-3594"/>
    <s v="Male"/>
    <n v="66"/>
    <s v="No"/>
    <s v="Yes"/>
    <x v="0"/>
    <x v="0"/>
    <s v="Yes"/>
    <x v="0"/>
    <x v="2"/>
    <n v="55"/>
    <n v="1492"/>
    <x v="0"/>
    <s v="0"/>
    <x v="2"/>
    <x v="0"/>
    <x v="0"/>
    <x v="0"/>
    <x v="0"/>
    <s v="10 - 40"/>
  </r>
  <r>
    <s v="3469-BKHG"/>
    <x v="0"/>
    <x v="32"/>
    <n v="90"/>
    <n v="181.5"/>
    <n v="0"/>
    <n v="0"/>
    <s v="No"/>
    <s v="no"/>
    <n v="0"/>
    <x v="0"/>
    <n v="0"/>
    <x v="1"/>
    <n v="0"/>
    <s v="SD"/>
    <s v="282-3904"/>
    <s v="Male"/>
    <n v="64"/>
    <s v="No"/>
    <s v="No"/>
    <x v="0"/>
    <x v="0"/>
    <s v="No"/>
    <x v="2"/>
    <x v="2"/>
    <n v="8"/>
    <n v="89"/>
    <x v="0"/>
    <s v="0"/>
    <x v="0"/>
    <x v="0"/>
    <x v="0"/>
    <x v="1"/>
    <x v="0"/>
    <s v="10 - 40"/>
  </r>
  <r>
    <s v="0832-MTCA"/>
    <x v="0"/>
    <x v="0"/>
    <n v="4"/>
    <n v="8"/>
    <n v="0"/>
    <n v="0"/>
    <s v="No"/>
    <s v="no"/>
    <n v="0"/>
    <x v="0"/>
    <n v="13"/>
    <x v="0"/>
    <n v="0"/>
    <s v="DC"/>
    <s v="238-7022"/>
    <s v="Male"/>
    <n v="19"/>
    <s v="Yes"/>
    <s v="No"/>
    <x v="0"/>
    <x v="0"/>
    <s v="No"/>
    <x v="0"/>
    <x v="2"/>
    <n v="31"/>
    <n v="31"/>
    <x v="0"/>
    <s v="0"/>
    <x v="1"/>
    <x v="0"/>
    <x v="0"/>
    <x v="0"/>
    <x v="0"/>
    <s v="&lt; 10"/>
  </r>
  <r>
    <s v="7183-PWSQ"/>
    <x v="0"/>
    <x v="36"/>
    <n v="86"/>
    <n v="212.1"/>
    <n v="0"/>
    <n v="0"/>
    <s v="No"/>
    <s v="no"/>
    <n v="0"/>
    <x v="0"/>
    <n v="1"/>
    <x v="0"/>
    <n v="0"/>
    <s v="KS"/>
    <s v="302-3018"/>
    <s v="Male"/>
    <n v="45"/>
    <s v="No"/>
    <s v="No"/>
    <x v="0"/>
    <x v="0"/>
    <s v="No"/>
    <x v="1"/>
    <x v="0"/>
    <n v="34"/>
    <n v="1425"/>
    <x v="0"/>
    <s v="0"/>
    <x v="0"/>
    <x v="0"/>
    <x v="0"/>
    <x v="1"/>
    <x v="0"/>
    <s v="&gt; 40"/>
  </r>
  <r>
    <s v="2710-QCYT"/>
    <x v="0"/>
    <x v="32"/>
    <n v="58"/>
    <n v="167"/>
    <n v="44"/>
    <n v="73.7"/>
    <s v="Yes"/>
    <s v="yes"/>
    <n v="0"/>
    <x v="0"/>
    <n v="1"/>
    <x v="0"/>
    <n v="0"/>
    <s v="OR"/>
    <s v="260-10423"/>
    <s v="Male"/>
    <n v="76"/>
    <s v="No"/>
    <s v="Yes"/>
    <x v="0"/>
    <x v="0"/>
    <s v="No"/>
    <x v="2"/>
    <x v="0"/>
    <n v="33"/>
    <n v="373"/>
    <x v="0"/>
    <s v="0"/>
    <x v="2"/>
    <x v="0"/>
    <x v="0"/>
    <x v="1"/>
    <x v="0"/>
    <s v="10 - 40"/>
  </r>
  <r>
    <s v="0361-LFDU"/>
    <x v="0"/>
    <x v="58"/>
    <n v="99"/>
    <n v="243.4"/>
    <n v="0"/>
    <n v="0"/>
    <s v="No"/>
    <s v="no"/>
    <n v="0"/>
    <x v="0"/>
    <n v="13"/>
    <x v="0"/>
    <n v="0"/>
    <s v="OH"/>
    <s v="285-9933"/>
    <s v="Male"/>
    <n v="33"/>
    <s v="No"/>
    <s v="No"/>
    <x v="0"/>
    <x v="0"/>
    <s v="Yes"/>
    <x v="0"/>
    <x v="0"/>
    <n v="24"/>
    <n v="651"/>
    <x v="0"/>
    <s v="0"/>
    <x v="0"/>
    <x v="0"/>
    <x v="0"/>
    <x v="0"/>
    <x v="0"/>
    <s v="10 - 40"/>
  </r>
  <r>
    <s v="3935-MYBE"/>
    <x v="0"/>
    <x v="47"/>
    <n v="214"/>
    <n v="606.79999999999995"/>
    <n v="0"/>
    <n v="0"/>
    <s v="No"/>
    <s v="no"/>
    <n v="0"/>
    <x v="0"/>
    <n v="8"/>
    <x v="0"/>
    <n v="0"/>
    <s v="KS"/>
    <s v="335-8622"/>
    <s v="Female"/>
    <n v="35"/>
    <s v="No"/>
    <s v="No"/>
    <x v="0"/>
    <x v="0"/>
    <s v="No"/>
    <x v="0"/>
    <x v="0"/>
    <n v="35"/>
    <n v="1945"/>
    <x v="0"/>
    <s v="0"/>
    <x v="0"/>
    <x v="0"/>
    <x v="0"/>
    <x v="0"/>
    <x v="0"/>
    <s v="&gt; 40"/>
  </r>
  <r>
    <s v="6517-SEJA"/>
    <x v="0"/>
    <x v="73"/>
    <n v="67"/>
    <n v="263.7"/>
    <n v="0"/>
    <n v="0"/>
    <s v="No"/>
    <s v="no"/>
    <n v="0"/>
    <x v="0"/>
    <n v="0"/>
    <x v="1"/>
    <n v="0"/>
    <s v="CT"/>
    <s v="346-9737"/>
    <s v="Male"/>
    <n v="56"/>
    <s v="No"/>
    <s v="No"/>
    <x v="0"/>
    <x v="0"/>
    <s v="No"/>
    <x v="1"/>
    <x v="2"/>
    <n v="10"/>
    <n v="287"/>
    <x v="0"/>
    <s v="0"/>
    <x v="0"/>
    <x v="0"/>
    <x v="0"/>
    <x v="1"/>
    <x v="0"/>
    <s v="10 - 40"/>
  </r>
  <r>
    <s v="2477-RAWZ"/>
    <x v="0"/>
    <x v="72"/>
    <n v="146"/>
    <n v="360"/>
    <n v="0"/>
    <n v="0"/>
    <s v="No"/>
    <s v="no"/>
    <n v="0"/>
    <x v="0"/>
    <n v="4"/>
    <x v="0"/>
    <n v="0"/>
    <s v="NH"/>
    <s v="286-4032"/>
    <s v="Female"/>
    <n v="45"/>
    <s v="No"/>
    <s v="No"/>
    <x v="0"/>
    <x v="0"/>
    <s v="Yes"/>
    <x v="0"/>
    <x v="2"/>
    <n v="36"/>
    <n v="1633"/>
    <x v="0"/>
    <s v="0"/>
    <x v="0"/>
    <x v="0"/>
    <x v="0"/>
    <x v="0"/>
    <x v="0"/>
    <s v="&gt; 40"/>
  </r>
  <r>
    <s v="4275-FUPD"/>
    <x v="0"/>
    <x v="23"/>
    <n v="426"/>
    <n v="731.2"/>
    <n v="0"/>
    <n v="0"/>
    <s v="No"/>
    <s v="no"/>
    <n v="0"/>
    <x v="0"/>
    <n v="20"/>
    <x v="0"/>
    <n v="0"/>
    <s v="TN"/>
    <s v="288-9727"/>
    <s v="Male"/>
    <n v="21"/>
    <s v="Yes"/>
    <s v="No"/>
    <x v="0"/>
    <x v="0"/>
    <s v="Yes"/>
    <x v="1"/>
    <x v="0"/>
    <n v="55"/>
    <n v="3673"/>
    <x v="0"/>
    <s v="0"/>
    <x v="1"/>
    <x v="0"/>
    <x v="0"/>
    <x v="0"/>
    <x v="0"/>
    <s v="&gt; 40"/>
  </r>
  <r>
    <s v="2681-QPBL"/>
    <x v="0"/>
    <x v="25"/>
    <n v="387"/>
    <n v="958.9"/>
    <n v="0"/>
    <n v="0"/>
    <s v="No"/>
    <s v="no"/>
    <n v="0"/>
    <x v="0"/>
    <n v="0"/>
    <x v="1"/>
    <n v="0"/>
    <s v="TX"/>
    <s v="311-7941"/>
    <s v="Male"/>
    <n v="19"/>
    <s v="Yes"/>
    <s v="No"/>
    <x v="0"/>
    <x v="0"/>
    <s v="No"/>
    <x v="2"/>
    <x v="2"/>
    <n v="10"/>
    <n v="595"/>
    <x v="0"/>
    <s v="0"/>
    <x v="1"/>
    <x v="0"/>
    <x v="0"/>
    <x v="1"/>
    <x v="0"/>
    <s v="&gt; 40"/>
  </r>
  <r>
    <s v="8191-TRBD"/>
    <x v="0"/>
    <x v="15"/>
    <n v="10"/>
    <n v="18.899999999999999"/>
    <n v="0"/>
    <n v="0"/>
    <s v="No"/>
    <s v="no"/>
    <n v="0"/>
    <x v="0"/>
    <n v="4"/>
    <x v="1"/>
    <n v="6"/>
    <s v="IL"/>
    <s v="367-1719"/>
    <s v="Male"/>
    <n v="34"/>
    <s v="No"/>
    <s v="No"/>
    <x v="0"/>
    <x v="0"/>
    <s v="No"/>
    <x v="0"/>
    <x v="0"/>
    <n v="27"/>
    <n v="58"/>
    <x v="0"/>
    <s v="0"/>
    <x v="0"/>
    <x v="0"/>
    <x v="0"/>
    <x v="0"/>
    <x v="0"/>
    <s v="&lt; 10"/>
  </r>
  <r>
    <s v="7810-KSAO"/>
    <x v="0"/>
    <x v="63"/>
    <n v="418"/>
    <n v="934.9"/>
    <n v="0"/>
    <n v="0"/>
    <s v="No"/>
    <s v="no"/>
    <n v="0"/>
    <x v="0"/>
    <n v="4"/>
    <x v="0"/>
    <n v="0"/>
    <s v="ID"/>
    <s v="344-10281"/>
    <s v="Female"/>
    <n v="63"/>
    <s v="No"/>
    <s v="No"/>
    <x v="0"/>
    <x v="0"/>
    <s v="Yes"/>
    <x v="2"/>
    <x v="0"/>
    <n v="46"/>
    <n v="3335"/>
    <x v="0"/>
    <s v="0"/>
    <x v="0"/>
    <x v="0"/>
    <x v="0"/>
    <x v="0"/>
    <x v="0"/>
    <s v="&gt; 40"/>
  </r>
  <r>
    <s v="7378-KROX"/>
    <x v="0"/>
    <x v="15"/>
    <n v="3"/>
    <n v="6.4"/>
    <n v="0"/>
    <n v="0"/>
    <s v="No"/>
    <s v="no"/>
    <n v="0"/>
    <x v="0"/>
    <n v="4"/>
    <x v="0"/>
    <n v="0"/>
    <s v="UT"/>
    <s v="351-4539"/>
    <s v="Female"/>
    <n v="43"/>
    <s v="No"/>
    <s v="No"/>
    <x v="0"/>
    <x v="0"/>
    <s v="No"/>
    <x v="0"/>
    <x v="0"/>
    <n v="45"/>
    <n v="72"/>
    <x v="0"/>
    <s v="0"/>
    <x v="0"/>
    <x v="0"/>
    <x v="0"/>
    <x v="0"/>
    <x v="0"/>
    <s v="&lt; 10"/>
  </r>
  <r>
    <s v="2177-ZBNG"/>
    <x v="0"/>
    <x v="74"/>
    <n v="20"/>
    <n v="41.9"/>
    <n v="0"/>
    <n v="0"/>
    <s v="No"/>
    <s v="no"/>
    <n v="0"/>
    <x v="0"/>
    <n v="0"/>
    <x v="1"/>
    <n v="0"/>
    <s v="KY"/>
    <s v="348-7954"/>
    <s v="Female"/>
    <n v="26"/>
    <s v="Yes"/>
    <s v="No"/>
    <x v="0"/>
    <x v="0"/>
    <s v="No"/>
    <x v="1"/>
    <x v="0"/>
    <n v="11"/>
    <n v="76"/>
    <x v="0"/>
    <s v="0"/>
    <x v="1"/>
    <x v="0"/>
    <x v="0"/>
    <x v="1"/>
    <x v="0"/>
    <s v="&lt; 10"/>
  </r>
  <r>
    <s v="7105-GNZD"/>
    <x v="0"/>
    <x v="69"/>
    <n v="97"/>
    <n v="242.1"/>
    <n v="140"/>
    <n v="360.5"/>
    <s v="Yes"/>
    <s v="yes"/>
    <n v="0"/>
    <x v="0"/>
    <n v="5"/>
    <x v="0"/>
    <n v="0"/>
    <s v="WI"/>
    <s v="348-10073"/>
    <s v="Male"/>
    <n v="50"/>
    <s v="No"/>
    <s v="No"/>
    <x v="0"/>
    <x v="0"/>
    <s v="Yes"/>
    <x v="0"/>
    <x v="0"/>
    <n v="32"/>
    <n v="1114"/>
    <x v="0"/>
    <s v="0"/>
    <x v="0"/>
    <x v="0"/>
    <x v="0"/>
    <x v="0"/>
    <x v="0"/>
    <s v="10 - 40"/>
  </r>
  <r>
    <s v="5837-ZRYT"/>
    <x v="0"/>
    <x v="51"/>
    <n v="104"/>
    <n v="289.10000000000002"/>
    <n v="0"/>
    <n v="0"/>
    <s v="No"/>
    <s v="no"/>
    <n v="0"/>
    <x v="0"/>
    <n v="0"/>
    <x v="1"/>
    <n v="0"/>
    <s v="IL"/>
    <s v="325-10521"/>
    <s v="Male"/>
    <n v="58"/>
    <s v="No"/>
    <s v="No"/>
    <x v="0"/>
    <x v="0"/>
    <s v="No"/>
    <x v="1"/>
    <x v="0"/>
    <n v="14"/>
    <n v="327"/>
    <x v="0"/>
    <s v="0"/>
    <x v="0"/>
    <x v="0"/>
    <x v="0"/>
    <x v="1"/>
    <x v="0"/>
    <s v="10 - 40"/>
  </r>
  <r>
    <s v="4324-QAMD"/>
    <x v="0"/>
    <x v="46"/>
    <n v="283"/>
    <n v="603.20000000000005"/>
    <n v="0"/>
    <n v="0"/>
    <s v="No"/>
    <s v="no"/>
    <n v="0"/>
    <x v="0"/>
    <n v="20"/>
    <x v="0"/>
    <n v="0"/>
    <s v="TX"/>
    <s v="252-4432"/>
    <s v="Female"/>
    <n v="22"/>
    <s v="Yes"/>
    <s v="No"/>
    <x v="0"/>
    <x v="0"/>
    <s v="Yes"/>
    <x v="0"/>
    <x v="0"/>
    <n v="61"/>
    <n v="2452"/>
    <x v="0"/>
    <s v="0"/>
    <x v="1"/>
    <x v="0"/>
    <x v="0"/>
    <x v="0"/>
    <x v="0"/>
    <s v="10 - 40"/>
  </r>
  <r>
    <s v="9220-LNYB"/>
    <x v="0"/>
    <x v="58"/>
    <n v="137"/>
    <n v="347.5"/>
    <n v="0"/>
    <n v="0"/>
    <s v="No"/>
    <s v="no"/>
    <n v="0"/>
    <x v="0"/>
    <n v="10"/>
    <x v="0"/>
    <n v="0"/>
    <s v="NV"/>
    <s v="313-2997"/>
    <s v="Male"/>
    <n v="57"/>
    <s v="No"/>
    <s v="No"/>
    <x v="0"/>
    <x v="0"/>
    <s v="No"/>
    <x v="1"/>
    <x v="0"/>
    <n v="32"/>
    <n v="846"/>
    <x v="0"/>
    <s v="0"/>
    <x v="0"/>
    <x v="0"/>
    <x v="0"/>
    <x v="0"/>
    <x v="0"/>
    <s v="10 - 40"/>
  </r>
  <r>
    <s v="0085-VXEM"/>
    <x v="0"/>
    <x v="35"/>
    <n v="186"/>
    <n v="717"/>
    <n v="0"/>
    <n v="0"/>
    <s v="No"/>
    <s v="no"/>
    <n v="0"/>
    <x v="0"/>
    <n v="5"/>
    <x v="0"/>
    <n v="0"/>
    <s v="DE"/>
    <s v="346-4830"/>
    <s v="Male"/>
    <n v="44"/>
    <s v="No"/>
    <s v="No"/>
    <x v="0"/>
    <x v="0"/>
    <s v="Yes"/>
    <x v="2"/>
    <x v="2"/>
    <n v="52"/>
    <n v="2465"/>
    <x v="0"/>
    <s v="0"/>
    <x v="0"/>
    <x v="0"/>
    <x v="0"/>
    <x v="0"/>
    <x v="0"/>
    <s v="&gt; 40"/>
  </r>
  <r>
    <s v="1268-TTVY"/>
    <x v="0"/>
    <x v="55"/>
    <n v="18"/>
    <n v="47.7"/>
    <n v="0"/>
    <n v="0"/>
    <s v="No"/>
    <s v="no"/>
    <n v="0"/>
    <x v="0"/>
    <n v="3"/>
    <x v="1"/>
    <n v="8"/>
    <s v="AZ"/>
    <s v="357-5042"/>
    <s v="Female"/>
    <n v="78"/>
    <s v="No"/>
    <s v="Yes"/>
    <x v="0"/>
    <x v="0"/>
    <s v="Yes"/>
    <x v="1"/>
    <x v="0"/>
    <n v="33"/>
    <n v="390"/>
    <x v="0"/>
    <s v="0"/>
    <x v="2"/>
    <x v="0"/>
    <x v="0"/>
    <x v="0"/>
    <x v="0"/>
    <s v="10 - 40"/>
  </r>
  <r>
    <s v="1307-ZLPZ"/>
    <x v="0"/>
    <x v="25"/>
    <n v="275"/>
    <n v="900.8"/>
    <n v="0"/>
    <n v="0"/>
    <s v="No"/>
    <s v="no"/>
    <n v="0"/>
    <x v="0"/>
    <n v="2"/>
    <x v="0"/>
    <n v="0"/>
    <s v="SD"/>
    <s v="308-8521"/>
    <s v="Male"/>
    <n v="35"/>
    <s v="No"/>
    <s v="No"/>
    <x v="0"/>
    <x v="0"/>
    <s v="Yes"/>
    <x v="0"/>
    <x v="0"/>
    <n v="70"/>
    <n v="4211"/>
    <x v="0"/>
    <s v="0"/>
    <x v="0"/>
    <x v="0"/>
    <x v="0"/>
    <x v="1"/>
    <x v="0"/>
    <s v="&gt; 40"/>
  </r>
  <r>
    <s v="8097-WUPE"/>
    <x v="0"/>
    <x v="54"/>
    <n v="135"/>
    <n v="482.8"/>
    <n v="0"/>
    <n v="0"/>
    <s v="No"/>
    <s v="no"/>
    <n v="0"/>
    <x v="0"/>
    <n v="24"/>
    <x v="0"/>
    <n v="0"/>
    <s v="NV"/>
    <s v="350-4343"/>
    <s v="Male"/>
    <n v="22"/>
    <s v="Yes"/>
    <s v="No"/>
    <x v="0"/>
    <x v="0"/>
    <s v="Yes"/>
    <x v="2"/>
    <x v="0"/>
    <n v="25"/>
    <n v="1363"/>
    <x v="0"/>
    <s v="0"/>
    <x v="1"/>
    <x v="0"/>
    <x v="0"/>
    <x v="0"/>
    <x v="0"/>
    <s v="&gt; 40"/>
  </r>
  <r>
    <s v="9027-VUHW"/>
    <x v="0"/>
    <x v="0"/>
    <n v="6"/>
    <n v="13"/>
    <n v="0"/>
    <n v="0"/>
    <s v="No"/>
    <s v="no"/>
    <n v="0"/>
    <x v="0"/>
    <n v="4"/>
    <x v="0"/>
    <n v="0"/>
    <s v="NM"/>
    <s v="335-10365"/>
    <s v="Male"/>
    <n v="33"/>
    <s v="No"/>
    <s v="No"/>
    <x v="0"/>
    <x v="0"/>
    <s v="No"/>
    <x v="0"/>
    <x v="2"/>
    <n v="13"/>
    <n v="13"/>
    <x v="0"/>
    <s v="0"/>
    <x v="0"/>
    <x v="0"/>
    <x v="0"/>
    <x v="0"/>
    <x v="0"/>
    <s v="&lt; 10"/>
  </r>
  <r>
    <s v="5964-ZVCK"/>
    <x v="0"/>
    <x v="0"/>
    <n v="7"/>
    <n v="14"/>
    <n v="0"/>
    <n v="0"/>
    <s v="No"/>
    <s v="no"/>
    <n v="0"/>
    <x v="0"/>
    <n v="0"/>
    <x v="1"/>
    <n v="0"/>
    <s v="MN"/>
    <s v="351-9709"/>
    <s v="Male"/>
    <n v="33"/>
    <s v="No"/>
    <s v="No"/>
    <x v="0"/>
    <x v="0"/>
    <s v="No"/>
    <x v="0"/>
    <x v="2"/>
    <n v="8"/>
    <n v="8"/>
    <x v="0"/>
    <s v="0"/>
    <x v="0"/>
    <x v="0"/>
    <x v="0"/>
    <x v="1"/>
    <x v="0"/>
    <s v="&lt; 10"/>
  </r>
  <r>
    <s v="7064-DKIN"/>
    <x v="0"/>
    <x v="36"/>
    <n v="204"/>
    <n v="415.5"/>
    <n v="0"/>
    <n v="0"/>
    <s v="No"/>
    <s v="no"/>
    <n v="0"/>
    <x v="0"/>
    <n v="4"/>
    <x v="0"/>
    <n v="0"/>
    <s v="DC"/>
    <s v="348-5651"/>
    <s v="Female"/>
    <n v="32"/>
    <s v="No"/>
    <s v="No"/>
    <x v="0"/>
    <x v="0"/>
    <s v="Yes"/>
    <x v="2"/>
    <x v="2"/>
    <n v="33"/>
    <n v="1365"/>
    <x v="0"/>
    <s v="0"/>
    <x v="0"/>
    <x v="0"/>
    <x v="0"/>
    <x v="0"/>
    <x v="0"/>
    <s v="&gt; 40"/>
  </r>
  <r>
    <s v="5489-KWDU"/>
    <x v="0"/>
    <x v="0"/>
    <n v="4"/>
    <n v="8"/>
    <n v="4"/>
    <n v="11.9"/>
    <s v="Yes"/>
    <s v="yes"/>
    <n v="0"/>
    <x v="0"/>
    <n v="5"/>
    <x v="0"/>
    <n v="0"/>
    <s v="MA"/>
    <s v="375-3624"/>
    <s v="Female"/>
    <n v="48"/>
    <s v="No"/>
    <s v="No"/>
    <x v="0"/>
    <x v="0"/>
    <s v="No"/>
    <x v="0"/>
    <x v="0"/>
    <n v="17"/>
    <n v="17"/>
    <x v="0"/>
    <s v="0"/>
    <x v="0"/>
    <x v="0"/>
    <x v="0"/>
    <x v="0"/>
    <x v="0"/>
    <s v="&lt; 10"/>
  </r>
  <r>
    <s v="6452-HZDH"/>
    <x v="0"/>
    <x v="30"/>
    <n v="10"/>
    <n v="31.6"/>
    <n v="0"/>
    <n v="0"/>
    <s v="No"/>
    <s v="no"/>
    <n v="0"/>
    <x v="0"/>
    <n v="18"/>
    <x v="1"/>
    <n v="5"/>
    <s v="NH"/>
    <s v="306-1474"/>
    <s v="Male"/>
    <n v="29"/>
    <s v="Yes"/>
    <s v="No"/>
    <x v="0"/>
    <x v="0"/>
    <s v="Yes"/>
    <x v="0"/>
    <x v="2"/>
    <n v="45"/>
    <n v="142"/>
    <x v="0"/>
    <s v="0"/>
    <x v="1"/>
    <x v="0"/>
    <x v="0"/>
    <x v="0"/>
    <x v="0"/>
    <s v="&lt; 10"/>
  </r>
  <r>
    <s v="8542-QKNV"/>
    <x v="0"/>
    <x v="63"/>
    <n v="448"/>
    <n v="1145.9000000000001"/>
    <n v="0"/>
    <n v="0"/>
    <s v="No"/>
    <s v="no"/>
    <n v="0"/>
    <x v="0"/>
    <n v="4"/>
    <x v="0"/>
    <n v="0"/>
    <s v="AZ"/>
    <s v="320-4990"/>
    <s v="Female"/>
    <n v="57"/>
    <s v="No"/>
    <s v="No"/>
    <x v="0"/>
    <x v="0"/>
    <s v="Yes"/>
    <x v="2"/>
    <x v="2"/>
    <n v="28"/>
    <n v="2014"/>
    <x v="0"/>
    <s v="0"/>
    <x v="0"/>
    <x v="0"/>
    <x v="0"/>
    <x v="0"/>
    <x v="0"/>
    <s v="&gt; 40"/>
  </r>
  <r>
    <s v="7491-DMVK"/>
    <x v="0"/>
    <x v="70"/>
    <n v="64"/>
    <n v="214.1"/>
    <n v="0"/>
    <n v="0"/>
    <s v="No"/>
    <s v="no"/>
    <n v="0"/>
    <x v="0"/>
    <n v="6"/>
    <x v="0"/>
    <n v="0"/>
    <s v="OR"/>
    <s v="285-5480"/>
    <s v="Male"/>
    <n v="39"/>
    <s v="No"/>
    <s v="No"/>
    <x v="0"/>
    <x v="0"/>
    <s v="No"/>
    <x v="0"/>
    <x v="0"/>
    <n v="20"/>
    <n v="307"/>
    <x v="0"/>
    <s v="0"/>
    <x v="0"/>
    <x v="0"/>
    <x v="0"/>
    <x v="0"/>
    <x v="0"/>
    <s v="10 - 40"/>
  </r>
  <r>
    <s v="2842-RVHX"/>
    <x v="0"/>
    <x v="3"/>
    <n v="33"/>
    <n v="87.6"/>
    <n v="0"/>
    <n v="0"/>
    <s v="No"/>
    <s v="no"/>
    <n v="0"/>
    <x v="0"/>
    <n v="0"/>
    <x v="1"/>
    <n v="0"/>
    <s v="NE"/>
    <s v="379-3590"/>
    <s v="Female"/>
    <n v="54"/>
    <s v="No"/>
    <s v="No"/>
    <x v="0"/>
    <x v="0"/>
    <s v="No"/>
    <x v="1"/>
    <x v="0"/>
    <n v="15"/>
    <n v="151"/>
    <x v="0"/>
    <s v="0"/>
    <x v="0"/>
    <x v="0"/>
    <x v="0"/>
    <x v="1"/>
    <x v="0"/>
    <s v="10 - 40"/>
  </r>
  <r>
    <s v="5152-RZXK"/>
    <x v="0"/>
    <x v="48"/>
    <n v="27"/>
    <n v="84.7"/>
    <n v="0"/>
    <n v="0"/>
    <s v="No"/>
    <s v="no"/>
    <n v="0"/>
    <x v="0"/>
    <n v="0"/>
    <x v="1"/>
    <n v="0"/>
    <s v="MI"/>
    <s v="347-1650"/>
    <s v="Female"/>
    <n v="61"/>
    <s v="No"/>
    <s v="No"/>
    <x v="0"/>
    <x v="0"/>
    <s v="No"/>
    <x v="0"/>
    <x v="2"/>
    <n v="12"/>
    <n v="62"/>
    <x v="0"/>
    <s v="0"/>
    <x v="0"/>
    <x v="0"/>
    <x v="0"/>
    <x v="1"/>
    <x v="0"/>
    <s v="&lt; 10"/>
  </r>
  <r>
    <s v="3333-PITG"/>
    <x v="0"/>
    <x v="41"/>
    <n v="135"/>
    <n v="371.5"/>
    <n v="0"/>
    <n v="0"/>
    <s v="No"/>
    <s v="no"/>
    <n v="0"/>
    <x v="0"/>
    <n v="7"/>
    <x v="0"/>
    <n v="0"/>
    <s v="PA"/>
    <s v="323-9408"/>
    <s v="Male"/>
    <n v="40"/>
    <s v="No"/>
    <s v="No"/>
    <x v="0"/>
    <x v="0"/>
    <s v="Yes"/>
    <x v="2"/>
    <x v="2"/>
    <n v="45"/>
    <n v="3332"/>
    <x v="0"/>
    <s v="0"/>
    <x v="0"/>
    <x v="0"/>
    <x v="0"/>
    <x v="0"/>
    <x v="0"/>
    <s v="&gt; 40"/>
  </r>
  <r>
    <s v="2998-NMMM"/>
    <x v="0"/>
    <x v="47"/>
    <n v="266"/>
    <n v="658.5"/>
    <n v="0"/>
    <n v="0"/>
    <s v="No"/>
    <s v="no"/>
    <n v="0"/>
    <x v="0"/>
    <n v="27"/>
    <x v="0"/>
    <n v="0"/>
    <s v="MT"/>
    <s v="313-9935"/>
    <s v="Female"/>
    <n v="20"/>
    <s v="Yes"/>
    <s v="No"/>
    <x v="0"/>
    <x v="0"/>
    <s v="No"/>
    <x v="0"/>
    <x v="2"/>
    <n v="36"/>
    <n v="1985"/>
    <x v="0"/>
    <s v="0"/>
    <x v="1"/>
    <x v="0"/>
    <x v="0"/>
    <x v="0"/>
    <x v="0"/>
    <s v="&gt; 40"/>
  </r>
  <r>
    <s v="8768-XIHT"/>
    <x v="0"/>
    <x v="34"/>
    <n v="148"/>
    <n v="504.5"/>
    <n v="0"/>
    <n v="0"/>
    <s v="No"/>
    <s v="no"/>
    <n v="0"/>
    <x v="0"/>
    <n v="0"/>
    <x v="1"/>
    <n v="0"/>
    <s v="OH"/>
    <s v="373-9676"/>
    <s v="Female"/>
    <n v="42"/>
    <s v="No"/>
    <s v="No"/>
    <x v="0"/>
    <x v="0"/>
    <s v="No"/>
    <x v="2"/>
    <x v="0"/>
    <n v="13"/>
    <n v="722"/>
    <x v="0"/>
    <s v="0"/>
    <x v="0"/>
    <x v="0"/>
    <x v="0"/>
    <x v="1"/>
    <x v="0"/>
    <s v="&gt; 40"/>
  </r>
  <r>
    <s v="9009-FVQP"/>
    <x v="0"/>
    <x v="36"/>
    <n v="84"/>
    <n v="169.7"/>
    <n v="0"/>
    <n v="0"/>
    <s v="No"/>
    <s v="no"/>
    <n v="0"/>
    <x v="0"/>
    <n v="8"/>
    <x v="0"/>
    <n v="0"/>
    <s v="MO"/>
    <s v="351-2647"/>
    <s v="Male"/>
    <n v="48"/>
    <s v="No"/>
    <s v="No"/>
    <x v="0"/>
    <x v="0"/>
    <s v="No"/>
    <x v="1"/>
    <x v="2"/>
    <n v="37"/>
    <n v="1590"/>
    <x v="0"/>
    <s v="0"/>
    <x v="0"/>
    <x v="0"/>
    <x v="0"/>
    <x v="0"/>
    <x v="0"/>
    <s v="&gt; 40"/>
  </r>
  <r>
    <s v="2642-NZZD"/>
    <x v="0"/>
    <x v="30"/>
    <n v="14"/>
    <n v="32.700000000000003"/>
    <n v="0"/>
    <n v="0"/>
    <s v="No"/>
    <s v="no"/>
    <n v="0"/>
    <x v="0"/>
    <n v="30"/>
    <x v="0"/>
    <n v="0"/>
    <s v="TX"/>
    <s v="293-5510"/>
    <s v="Male"/>
    <n v="28"/>
    <s v="Yes"/>
    <s v="No"/>
    <x v="0"/>
    <x v="0"/>
    <s v="No"/>
    <x v="0"/>
    <x v="0"/>
    <n v="20"/>
    <n v="55"/>
    <x v="0"/>
    <s v="0"/>
    <x v="1"/>
    <x v="0"/>
    <x v="0"/>
    <x v="0"/>
    <x v="0"/>
    <s v="&lt; 10"/>
  </r>
  <r>
    <s v="9179-UJEU"/>
    <x v="0"/>
    <x v="13"/>
    <n v="203"/>
    <n v="443.6"/>
    <n v="0"/>
    <n v="0"/>
    <s v="No"/>
    <s v="no"/>
    <n v="0"/>
    <x v="0"/>
    <n v="0"/>
    <x v="1"/>
    <n v="0"/>
    <s v="GA"/>
    <s v="234-7735"/>
    <s v="Male"/>
    <n v="39"/>
    <s v="No"/>
    <s v="No"/>
    <x v="0"/>
    <x v="0"/>
    <s v="No"/>
    <x v="1"/>
    <x v="2"/>
    <n v="8"/>
    <n v="229"/>
    <x v="0"/>
    <s v="0"/>
    <x v="0"/>
    <x v="0"/>
    <x v="0"/>
    <x v="1"/>
    <x v="0"/>
    <s v="10 - 40"/>
  </r>
  <r>
    <s v="9835-HWSR"/>
    <x v="0"/>
    <x v="23"/>
    <n v="111"/>
    <n v="263.8"/>
    <n v="0"/>
    <n v="0"/>
    <s v="No"/>
    <s v="no"/>
    <n v="0"/>
    <x v="0"/>
    <n v="15"/>
    <x v="0"/>
    <n v="0"/>
    <s v="AL"/>
    <s v="399-4547"/>
    <s v="Female"/>
    <n v="38"/>
    <s v="No"/>
    <s v="No"/>
    <x v="0"/>
    <x v="0"/>
    <s v="Yes"/>
    <x v="0"/>
    <x v="0"/>
    <n v="43"/>
    <n v="2853"/>
    <x v="0"/>
    <s v="0"/>
    <x v="0"/>
    <x v="0"/>
    <x v="0"/>
    <x v="0"/>
    <x v="0"/>
    <s v="&gt; 40"/>
  </r>
  <r>
    <s v="0135-SOBW"/>
    <x v="0"/>
    <x v="19"/>
    <n v="131"/>
    <n v="366.3"/>
    <n v="0"/>
    <n v="0"/>
    <s v="No"/>
    <s v="no"/>
    <n v="0"/>
    <x v="0"/>
    <n v="15"/>
    <x v="0"/>
    <n v="0"/>
    <s v="OH"/>
    <s v="344-7078"/>
    <s v="Female"/>
    <n v="20"/>
    <s v="Yes"/>
    <s v="No"/>
    <x v="0"/>
    <x v="0"/>
    <s v="No"/>
    <x v="0"/>
    <x v="0"/>
    <n v="54"/>
    <n v="3300"/>
    <x v="0"/>
    <s v="0"/>
    <x v="1"/>
    <x v="0"/>
    <x v="0"/>
    <x v="0"/>
    <x v="0"/>
    <s v="&gt; 40"/>
  </r>
  <r>
    <s v="9159-AZZY"/>
    <x v="0"/>
    <x v="37"/>
    <n v="47"/>
    <n v="135.1"/>
    <n v="0"/>
    <n v="0"/>
    <s v="No"/>
    <s v="no"/>
    <n v="0"/>
    <x v="0"/>
    <n v="0"/>
    <x v="1"/>
    <n v="0"/>
    <s v="AZ"/>
    <s v="267-2414"/>
    <s v="Male"/>
    <n v="60"/>
    <s v="No"/>
    <s v="No"/>
    <x v="0"/>
    <x v="0"/>
    <s v="No"/>
    <x v="0"/>
    <x v="2"/>
    <n v="13"/>
    <n v="116"/>
    <x v="0"/>
    <s v="0"/>
    <x v="0"/>
    <x v="0"/>
    <x v="0"/>
    <x v="1"/>
    <x v="0"/>
    <s v="&lt; 10"/>
  </r>
  <r>
    <s v="7025-GYRE"/>
    <x v="0"/>
    <x v="68"/>
    <n v="20"/>
    <n v="50.4"/>
    <n v="0"/>
    <n v="0"/>
    <s v="No"/>
    <s v="no"/>
    <n v="0"/>
    <x v="0"/>
    <n v="9"/>
    <x v="0"/>
    <n v="0"/>
    <s v="DC"/>
    <s v="266-1679"/>
    <s v="Male"/>
    <n v="57"/>
    <s v="No"/>
    <s v="No"/>
    <x v="0"/>
    <x v="0"/>
    <s v="No"/>
    <x v="0"/>
    <x v="0"/>
    <n v="24"/>
    <n v="149"/>
    <x v="0"/>
    <s v="0"/>
    <x v="0"/>
    <x v="0"/>
    <x v="0"/>
    <x v="0"/>
    <x v="0"/>
    <s v="&lt; 10"/>
  </r>
  <r>
    <s v="8208-EHEC"/>
    <x v="0"/>
    <x v="37"/>
    <n v="41"/>
    <n v="91.9"/>
    <n v="0"/>
    <n v="0"/>
    <s v="No"/>
    <s v="no"/>
    <n v="0"/>
    <x v="0"/>
    <n v="0"/>
    <x v="1"/>
    <n v="0"/>
    <s v="UT"/>
    <s v="316-2113"/>
    <s v="Female"/>
    <n v="61"/>
    <s v="No"/>
    <s v="No"/>
    <x v="0"/>
    <x v="0"/>
    <s v="No"/>
    <x v="0"/>
    <x v="2"/>
    <n v="9"/>
    <n v="83"/>
    <x v="0"/>
    <s v="0"/>
    <x v="0"/>
    <x v="0"/>
    <x v="0"/>
    <x v="1"/>
    <x v="0"/>
    <s v="&lt; 10"/>
  </r>
  <r>
    <s v="3493-ZSJV"/>
    <x v="0"/>
    <x v="61"/>
    <n v="42"/>
    <n v="114"/>
    <n v="0"/>
    <n v="0"/>
    <s v="No"/>
    <s v="no"/>
    <n v="0"/>
    <x v="0"/>
    <n v="3"/>
    <x v="0"/>
    <n v="0"/>
    <s v="RI"/>
    <s v="280-4053"/>
    <s v="Male"/>
    <n v="35"/>
    <s v="No"/>
    <s v="No"/>
    <x v="0"/>
    <x v="0"/>
    <s v="Yes"/>
    <x v="0"/>
    <x v="2"/>
    <n v="29"/>
    <n v="236"/>
    <x v="0"/>
    <s v="0"/>
    <x v="0"/>
    <x v="0"/>
    <x v="0"/>
    <x v="0"/>
    <x v="0"/>
    <s v="&lt; 10"/>
  </r>
  <r>
    <s v="9383-BBJS"/>
    <x v="0"/>
    <x v="32"/>
    <n v="95"/>
    <n v="168"/>
    <n v="0"/>
    <n v="0"/>
    <s v="No"/>
    <s v="no"/>
    <n v="0"/>
    <x v="0"/>
    <n v="8"/>
    <x v="0"/>
    <n v="0"/>
    <s v="OH"/>
    <s v="334-4737"/>
    <s v="Male"/>
    <n v="35"/>
    <s v="No"/>
    <s v="No"/>
    <x v="0"/>
    <x v="0"/>
    <s v="No"/>
    <x v="0"/>
    <x v="0"/>
    <n v="51"/>
    <n v="574"/>
    <x v="0"/>
    <s v="0"/>
    <x v="0"/>
    <x v="0"/>
    <x v="0"/>
    <x v="0"/>
    <x v="0"/>
    <s v="10 - 40"/>
  </r>
  <r>
    <s v="8868-AUGD"/>
    <x v="0"/>
    <x v="72"/>
    <n v="54"/>
    <n v="178.6"/>
    <n v="0"/>
    <n v="0"/>
    <s v="No"/>
    <s v="no"/>
    <n v="0"/>
    <x v="0"/>
    <n v="23"/>
    <x v="0"/>
    <n v="0"/>
    <s v="ND"/>
    <s v="336-8657"/>
    <s v="Male"/>
    <n v="29"/>
    <s v="Yes"/>
    <s v="No"/>
    <x v="0"/>
    <x v="0"/>
    <s v="Yes"/>
    <x v="1"/>
    <x v="0"/>
    <n v="53"/>
    <n v="2385"/>
    <x v="0"/>
    <s v="0"/>
    <x v="1"/>
    <x v="0"/>
    <x v="0"/>
    <x v="0"/>
    <x v="0"/>
    <s v="&gt; 40"/>
  </r>
  <r>
    <s v="4481-HRDH"/>
    <x v="0"/>
    <x v="36"/>
    <n v="265"/>
    <n v="589.4"/>
    <n v="168"/>
    <n v="613.20000000000005"/>
    <s v="Yes"/>
    <s v="yes"/>
    <n v="0"/>
    <x v="0"/>
    <n v="3"/>
    <x v="0"/>
    <n v="0"/>
    <s v="NV"/>
    <s v="322-8349"/>
    <s v="Male"/>
    <n v="51"/>
    <s v="No"/>
    <s v="No"/>
    <x v="0"/>
    <x v="0"/>
    <s v="No"/>
    <x v="0"/>
    <x v="0"/>
    <n v="65"/>
    <n v="2729"/>
    <x v="0"/>
    <s v="0"/>
    <x v="0"/>
    <x v="0"/>
    <x v="0"/>
    <x v="0"/>
    <x v="0"/>
    <s v="&gt; 40"/>
  </r>
  <r>
    <s v="1116-AMCN"/>
    <x v="0"/>
    <x v="0"/>
    <n v="3"/>
    <n v="9"/>
    <n v="0"/>
    <n v="0"/>
    <s v="No"/>
    <s v="no"/>
    <n v="0"/>
    <x v="0"/>
    <n v="0"/>
    <x v="1"/>
    <n v="0"/>
    <s v="AL"/>
    <s v="275-7543"/>
    <s v="Male"/>
    <n v="59"/>
    <s v="No"/>
    <s v="No"/>
    <x v="0"/>
    <x v="0"/>
    <s v="No"/>
    <x v="0"/>
    <x v="2"/>
    <n v="13"/>
    <n v="13"/>
    <x v="0"/>
    <s v="0"/>
    <x v="0"/>
    <x v="0"/>
    <x v="0"/>
    <x v="1"/>
    <x v="0"/>
    <s v="&lt; 10"/>
  </r>
  <r>
    <s v="1913-EUYW"/>
    <x v="0"/>
    <x v="3"/>
    <n v="26"/>
    <n v="59.9"/>
    <n v="0"/>
    <n v="0"/>
    <s v="No"/>
    <s v="no"/>
    <n v="0"/>
    <x v="0"/>
    <n v="7"/>
    <x v="0"/>
    <n v="0"/>
    <s v="NV"/>
    <s v="281-3865"/>
    <s v="Male"/>
    <n v="42"/>
    <s v="No"/>
    <s v="No"/>
    <x v="0"/>
    <x v="0"/>
    <s v="No"/>
    <x v="0"/>
    <x v="0"/>
    <n v="34"/>
    <n v="336"/>
    <x v="0"/>
    <s v="0"/>
    <x v="0"/>
    <x v="0"/>
    <x v="0"/>
    <x v="0"/>
    <x v="0"/>
    <s v="10 - 40"/>
  </r>
  <r>
    <s v="0365-DJZO"/>
    <x v="0"/>
    <x v="29"/>
    <n v="28"/>
    <n v="92.4"/>
    <n v="0"/>
    <n v="0"/>
    <s v="No"/>
    <s v="no"/>
    <n v="0"/>
    <x v="0"/>
    <n v="12"/>
    <x v="0"/>
    <n v="0"/>
    <s v="WV"/>
    <s v="394-6909"/>
    <s v="Female"/>
    <n v="76"/>
    <s v="No"/>
    <s v="Yes"/>
    <x v="0"/>
    <x v="0"/>
    <s v="No"/>
    <x v="2"/>
    <x v="0"/>
    <n v="27"/>
    <n v="491"/>
    <x v="0"/>
    <s v="0"/>
    <x v="2"/>
    <x v="0"/>
    <x v="0"/>
    <x v="0"/>
    <x v="0"/>
    <s v="10 - 40"/>
  </r>
  <r>
    <s v="6065-MAKB"/>
    <x v="0"/>
    <x v="65"/>
    <n v="273"/>
    <n v="687.2"/>
    <n v="0"/>
    <n v="0"/>
    <s v="No"/>
    <s v="no"/>
    <n v="0"/>
    <x v="0"/>
    <n v="0"/>
    <x v="1"/>
    <n v="0"/>
    <s v="UT"/>
    <s v="333-4440"/>
    <s v="Male"/>
    <n v="26"/>
    <s v="Yes"/>
    <s v="No"/>
    <x v="0"/>
    <x v="0"/>
    <s v="No"/>
    <x v="1"/>
    <x v="2"/>
    <n v="9"/>
    <n v="440"/>
    <x v="0"/>
    <s v="0"/>
    <x v="1"/>
    <x v="0"/>
    <x v="0"/>
    <x v="1"/>
    <x v="0"/>
    <s v="&gt; 40"/>
  </r>
  <r>
    <s v="5516-PLEG"/>
    <x v="0"/>
    <x v="15"/>
    <n v="3"/>
    <n v="6.4"/>
    <n v="0"/>
    <n v="0"/>
    <s v="No"/>
    <s v="no"/>
    <n v="0"/>
    <x v="0"/>
    <n v="6"/>
    <x v="0"/>
    <n v="0"/>
    <s v="AZ"/>
    <s v="374-4633"/>
    <s v="Male"/>
    <n v="35"/>
    <s v="No"/>
    <s v="No"/>
    <x v="0"/>
    <x v="0"/>
    <s v="No"/>
    <x v="0"/>
    <x v="2"/>
    <n v="34"/>
    <n v="55"/>
    <x v="0"/>
    <s v="0"/>
    <x v="0"/>
    <x v="0"/>
    <x v="0"/>
    <x v="0"/>
    <x v="0"/>
    <s v="&lt; 10"/>
  </r>
  <r>
    <s v="9236-YKWU"/>
    <x v="0"/>
    <x v="29"/>
    <n v="35"/>
    <n v="89.5"/>
    <n v="0"/>
    <n v="0"/>
    <s v="No"/>
    <s v="no"/>
    <n v="0"/>
    <x v="0"/>
    <n v="0"/>
    <x v="1"/>
    <n v="0"/>
    <s v="ID"/>
    <s v="368-2076"/>
    <s v="Male"/>
    <n v="27"/>
    <s v="Yes"/>
    <s v="No"/>
    <x v="0"/>
    <x v="0"/>
    <s v="No"/>
    <x v="1"/>
    <x v="0"/>
    <n v="12"/>
    <n v="218"/>
    <x v="0"/>
    <s v="0"/>
    <x v="1"/>
    <x v="0"/>
    <x v="0"/>
    <x v="1"/>
    <x v="0"/>
    <s v="10 - 40"/>
  </r>
  <r>
    <s v="5409-JGHO"/>
    <x v="0"/>
    <x v="14"/>
    <n v="453"/>
    <n v="1065.7"/>
    <n v="0"/>
    <n v="0"/>
    <s v="No"/>
    <s v="no"/>
    <n v="0"/>
    <x v="0"/>
    <n v="5"/>
    <x v="0"/>
    <n v="0"/>
    <s v="NV"/>
    <s v="343-3780"/>
    <s v="Male"/>
    <n v="61"/>
    <s v="No"/>
    <s v="No"/>
    <x v="0"/>
    <x v="0"/>
    <s v="Yes"/>
    <x v="2"/>
    <x v="2"/>
    <n v="33"/>
    <n v="2326"/>
    <x v="0"/>
    <s v="0"/>
    <x v="0"/>
    <x v="0"/>
    <x v="0"/>
    <x v="0"/>
    <x v="0"/>
    <s v="&gt; 40"/>
  </r>
  <r>
    <s v="6127-TRWL"/>
    <x v="0"/>
    <x v="45"/>
    <n v="186"/>
    <n v="466"/>
    <n v="0"/>
    <n v="0"/>
    <s v="No"/>
    <s v="no"/>
    <n v="0"/>
    <x v="2"/>
    <n v="0"/>
    <x v="1"/>
    <n v="0"/>
    <s v="GA"/>
    <s v="347-2897"/>
    <s v="Female"/>
    <n v="28"/>
    <s v="Yes"/>
    <s v="No"/>
    <x v="0"/>
    <x v="0"/>
    <s v="No"/>
    <x v="2"/>
    <x v="2"/>
    <n v="12"/>
    <n v="623"/>
    <x v="0"/>
    <s v="0"/>
    <x v="1"/>
    <x v="0"/>
    <x v="0"/>
    <x v="1"/>
    <x v="0"/>
    <s v="&gt; 40"/>
  </r>
  <r>
    <s v="3259-IGLI"/>
    <x v="0"/>
    <x v="12"/>
    <n v="212"/>
    <n v="351.6"/>
    <n v="0"/>
    <n v="0"/>
    <s v="No"/>
    <s v="no"/>
    <n v="0"/>
    <x v="1"/>
    <n v="2"/>
    <x v="0"/>
    <n v="0"/>
    <s v="UT"/>
    <s v="312-6019"/>
    <s v="Female"/>
    <n v="55"/>
    <s v="No"/>
    <s v="No"/>
    <x v="0"/>
    <x v="0"/>
    <s v="No"/>
    <x v="2"/>
    <x v="2"/>
    <n v="59"/>
    <n v="3446"/>
    <x v="0"/>
    <s v="0"/>
    <x v="0"/>
    <x v="0"/>
    <x v="0"/>
    <x v="1"/>
    <x v="0"/>
    <s v="&gt; 40"/>
  </r>
  <r>
    <s v="7526-RBRR"/>
    <x v="0"/>
    <x v="35"/>
    <n v="308"/>
    <n v="678.1"/>
    <n v="192"/>
    <n v="662.4"/>
    <s v="Yes"/>
    <s v="yes"/>
    <n v="0"/>
    <x v="2"/>
    <n v="5"/>
    <x v="0"/>
    <n v="0"/>
    <s v="MA"/>
    <s v="330-7478"/>
    <s v="Male"/>
    <n v="43"/>
    <s v="No"/>
    <s v="No"/>
    <x v="0"/>
    <x v="0"/>
    <s v="No"/>
    <x v="1"/>
    <x v="0"/>
    <n v="11"/>
    <n v="552"/>
    <x v="0"/>
    <s v="0"/>
    <x v="0"/>
    <x v="0"/>
    <x v="0"/>
    <x v="0"/>
    <x v="0"/>
    <s v="&gt; 40"/>
  </r>
  <r>
    <s v="8448-IDEU"/>
    <x v="0"/>
    <x v="14"/>
    <n v="185"/>
    <n v="499.8"/>
    <n v="0"/>
    <n v="0"/>
    <s v="No"/>
    <s v="no"/>
    <n v="0"/>
    <x v="1"/>
    <n v="7"/>
    <x v="1"/>
    <n v="13"/>
    <s v="IN"/>
    <s v="346-4842"/>
    <s v="Male"/>
    <n v="74"/>
    <s v="No"/>
    <s v="Yes"/>
    <x v="0"/>
    <x v="0"/>
    <s v="Yes"/>
    <x v="2"/>
    <x v="2"/>
    <n v="53"/>
    <n v="3799"/>
    <x v="0"/>
    <s v="0"/>
    <x v="2"/>
    <x v="0"/>
    <x v="0"/>
    <x v="0"/>
    <x v="0"/>
    <s v="&gt; 40"/>
  </r>
  <r>
    <s v="4919-FJOU"/>
    <x v="0"/>
    <x v="16"/>
    <n v="226"/>
    <n v="584.70000000000005"/>
    <n v="0"/>
    <n v="0"/>
    <s v="No"/>
    <s v="no"/>
    <n v="0"/>
    <x v="1"/>
    <n v="21"/>
    <x v="0"/>
    <n v="0"/>
    <s v="IN"/>
    <s v="346-8055"/>
    <s v="Male"/>
    <n v="26"/>
    <s v="Yes"/>
    <s v="No"/>
    <x v="0"/>
    <x v="0"/>
    <s v="Yes"/>
    <x v="2"/>
    <x v="0"/>
    <n v="28"/>
    <n v="2052"/>
    <x v="0"/>
    <s v="0"/>
    <x v="1"/>
    <x v="0"/>
    <x v="0"/>
    <x v="0"/>
    <x v="0"/>
    <s v="&gt; 40"/>
  </r>
  <r>
    <s v="2395-HVJG"/>
    <x v="0"/>
    <x v="43"/>
    <n v="20"/>
    <n v="56.1"/>
    <n v="16"/>
    <n v="61.2"/>
    <s v="Yes"/>
    <s v="yes"/>
    <n v="0"/>
    <x v="1"/>
    <n v="2"/>
    <x v="0"/>
    <n v="0"/>
    <s v="AL"/>
    <s v="308-3131"/>
    <s v="Male"/>
    <n v="32"/>
    <s v="No"/>
    <s v="No"/>
    <x v="0"/>
    <x v="0"/>
    <s v="No"/>
    <x v="0"/>
    <x v="2"/>
    <n v="29"/>
    <n v="127"/>
    <x v="0"/>
    <s v="0"/>
    <x v="0"/>
    <x v="0"/>
    <x v="0"/>
    <x v="1"/>
    <x v="0"/>
    <s v="&lt; 10"/>
  </r>
  <r>
    <s v="1621-QOEZ"/>
    <x v="0"/>
    <x v="15"/>
    <n v="3"/>
    <n v="8.5"/>
    <n v="0"/>
    <n v="0"/>
    <s v="No"/>
    <s v="no"/>
    <n v="0"/>
    <x v="2"/>
    <n v="0"/>
    <x v="1"/>
    <n v="0"/>
    <s v="MD"/>
    <s v="323-8199"/>
    <s v="Female"/>
    <n v="25"/>
    <s v="Yes"/>
    <s v="No"/>
    <x v="0"/>
    <x v="0"/>
    <s v="No"/>
    <x v="1"/>
    <x v="2"/>
    <n v="9"/>
    <n v="16"/>
    <x v="0"/>
    <s v="0"/>
    <x v="1"/>
    <x v="0"/>
    <x v="0"/>
    <x v="1"/>
    <x v="0"/>
    <s v="&lt; 10"/>
  </r>
  <r>
    <s v="4645-VREW"/>
    <x v="0"/>
    <x v="40"/>
    <n v="350"/>
    <n v="886.8"/>
    <n v="272"/>
    <n v="822.8"/>
    <s v="Yes"/>
    <s v="yes"/>
    <n v="0"/>
    <x v="1"/>
    <n v="0"/>
    <x v="1"/>
    <n v="0"/>
    <s v="FL"/>
    <s v="294-8152"/>
    <s v="Female"/>
    <n v="29"/>
    <s v="Yes"/>
    <s v="No"/>
    <x v="0"/>
    <x v="0"/>
    <s v="No"/>
    <x v="2"/>
    <x v="0"/>
    <n v="12"/>
    <n v="831"/>
    <x v="0"/>
    <s v="0"/>
    <x v="1"/>
    <x v="0"/>
    <x v="0"/>
    <x v="1"/>
    <x v="0"/>
    <s v="&gt; 40"/>
  </r>
  <r>
    <s v="2380-AAAF"/>
    <x v="0"/>
    <x v="9"/>
    <n v="186"/>
    <n v="401.9"/>
    <n v="0"/>
    <n v="0"/>
    <s v="No"/>
    <s v="no"/>
    <n v="0"/>
    <x v="1"/>
    <n v="1"/>
    <x v="0"/>
    <n v="0"/>
    <s v="WV"/>
    <s v="369-8642"/>
    <s v="Female"/>
    <n v="38"/>
    <s v="No"/>
    <s v="No"/>
    <x v="0"/>
    <x v="0"/>
    <s v="No"/>
    <x v="1"/>
    <x v="2"/>
    <n v="32"/>
    <n v="1613"/>
    <x v="0"/>
    <s v="0"/>
    <x v="0"/>
    <x v="0"/>
    <x v="0"/>
    <x v="1"/>
    <x v="0"/>
    <s v="&gt; 40"/>
  </r>
  <r>
    <s v="8862-KMHH"/>
    <x v="0"/>
    <x v="32"/>
    <n v="59"/>
    <n v="143.80000000000001"/>
    <n v="0"/>
    <n v="0"/>
    <s v="No"/>
    <s v="no"/>
    <n v="0"/>
    <x v="1"/>
    <n v="13"/>
    <x v="0"/>
    <n v="0"/>
    <s v="SD"/>
    <s v="354-1898"/>
    <s v="Male"/>
    <n v="21"/>
    <s v="Yes"/>
    <s v="No"/>
    <x v="0"/>
    <x v="0"/>
    <s v="Yes"/>
    <x v="0"/>
    <x v="0"/>
    <n v="46"/>
    <n v="512"/>
    <x v="0"/>
    <s v="0"/>
    <x v="1"/>
    <x v="0"/>
    <x v="0"/>
    <x v="0"/>
    <x v="0"/>
    <s v="10 - 40"/>
  </r>
  <r>
    <s v="6698-NDYG"/>
    <x v="0"/>
    <x v="33"/>
    <n v="429"/>
    <n v="965.7"/>
    <n v="256"/>
    <n v="659.2"/>
    <s v="Yes"/>
    <s v="yes"/>
    <n v="0"/>
    <x v="0"/>
    <n v="26"/>
    <x v="0"/>
    <n v="0"/>
    <s v="MI"/>
    <s v="385-9788"/>
    <s v="Female"/>
    <n v="27"/>
    <s v="Yes"/>
    <s v="No"/>
    <x v="0"/>
    <x v="0"/>
    <s v="Yes"/>
    <x v="1"/>
    <x v="0"/>
    <n v="30"/>
    <n v="1927"/>
    <x v="0"/>
    <s v="0"/>
    <x v="1"/>
    <x v="0"/>
    <x v="0"/>
    <x v="0"/>
    <x v="0"/>
    <s v="&gt; 40"/>
  </r>
  <r>
    <s v="2973-RLLQ"/>
    <x v="0"/>
    <x v="56"/>
    <n v="95"/>
    <n v="310.39999999999998"/>
    <n v="0"/>
    <n v="0"/>
    <s v="No"/>
    <s v="no"/>
    <n v="0"/>
    <x v="2"/>
    <n v="1"/>
    <x v="0"/>
    <n v="0"/>
    <s v="AK"/>
    <s v="319-8215"/>
    <s v="Female"/>
    <n v="64"/>
    <s v="No"/>
    <s v="No"/>
    <x v="0"/>
    <x v="0"/>
    <s v="Yes"/>
    <x v="0"/>
    <x v="0"/>
    <n v="67"/>
    <n v="1730"/>
    <x v="0"/>
    <s v="0"/>
    <x v="0"/>
    <x v="0"/>
    <x v="0"/>
    <x v="1"/>
    <x v="0"/>
    <s v="10 - 40"/>
  </r>
  <r>
    <s v="9261-NXPU"/>
    <x v="0"/>
    <x v="40"/>
    <n v="145"/>
    <n v="475.1"/>
    <n v="0"/>
    <n v="0"/>
    <s v="No"/>
    <s v="no"/>
    <n v="0"/>
    <x v="0"/>
    <n v="0"/>
    <x v="1"/>
    <n v="0"/>
    <s v="MO"/>
    <s v="332-4693"/>
    <s v="Male"/>
    <n v="81"/>
    <s v="No"/>
    <s v="Yes"/>
    <x v="0"/>
    <x v="0"/>
    <s v="No"/>
    <x v="2"/>
    <x v="2"/>
    <n v="14"/>
    <n v="942"/>
    <x v="0"/>
    <s v="0"/>
    <x v="2"/>
    <x v="0"/>
    <x v="0"/>
    <x v="1"/>
    <x v="0"/>
    <s v="&gt; 40"/>
  </r>
  <r>
    <s v="1434-ROYQ"/>
    <x v="0"/>
    <x v="56"/>
    <n v="77"/>
    <n v="155.5"/>
    <n v="0"/>
    <n v="0"/>
    <s v="No"/>
    <s v="no"/>
    <n v="0"/>
    <x v="1"/>
    <n v="13"/>
    <x v="0"/>
    <n v="0"/>
    <s v="MS"/>
    <s v="325-9185"/>
    <s v="Female"/>
    <n v="21"/>
    <s v="Yes"/>
    <s v="No"/>
    <x v="0"/>
    <x v="0"/>
    <s v="No"/>
    <x v="0"/>
    <x v="2"/>
    <n v="38"/>
    <n v="990"/>
    <x v="0"/>
    <s v="0"/>
    <x v="1"/>
    <x v="0"/>
    <x v="0"/>
    <x v="0"/>
    <x v="0"/>
    <s v="10 - 40"/>
  </r>
  <r>
    <s v="9013-CKGT"/>
    <x v="0"/>
    <x v="3"/>
    <n v="51"/>
    <n v="119.2"/>
    <n v="40"/>
    <n v="150"/>
    <s v="Yes"/>
    <s v="yes"/>
    <n v="0"/>
    <x v="0"/>
    <n v="0"/>
    <x v="1"/>
    <n v="0"/>
    <s v="AL"/>
    <s v="375-8647"/>
    <s v="Male"/>
    <n v="49"/>
    <s v="No"/>
    <s v="No"/>
    <x v="0"/>
    <x v="0"/>
    <s v="No"/>
    <x v="0"/>
    <x v="2"/>
    <n v="7"/>
    <n v="68"/>
    <x v="0"/>
    <s v="0"/>
    <x v="0"/>
    <x v="0"/>
    <x v="0"/>
    <x v="1"/>
    <x v="0"/>
    <s v="10 - 40"/>
  </r>
  <r>
    <s v="9485-LDKN"/>
    <x v="0"/>
    <x v="15"/>
    <n v="11"/>
    <n v="21.1"/>
    <n v="0"/>
    <n v="0"/>
    <s v="No"/>
    <s v="no"/>
    <n v="0"/>
    <x v="1"/>
    <n v="2"/>
    <x v="0"/>
    <n v="0"/>
    <s v="ID"/>
    <s v="375-2202"/>
    <s v="Female"/>
    <n v="47"/>
    <s v="No"/>
    <s v="No"/>
    <x v="0"/>
    <x v="0"/>
    <s v="No"/>
    <x v="0"/>
    <x v="2"/>
    <n v="19"/>
    <n v="41"/>
    <x v="0"/>
    <s v="0"/>
    <x v="0"/>
    <x v="0"/>
    <x v="0"/>
    <x v="1"/>
    <x v="0"/>
    <s v="&lt; 10"/>
  </r>
  <r>
    <s v="4082-TGTK"/>
    <x v="0"/>
    <x v="65"/>
    <n v="240"/>
    <n v="491.2"/>
    <n v="0"/>
    <n v="0"/>
    <s v="No"/>
    <s v="no"/>
    <n v="0"/>
    <x v="1"/>
    <n v="3"/>
    <x v="0"/>
    <n v="0"/>
    <s v="OK"/>
    <s v="323-4934"/>
    <s v="Male"/>
    <n v="32"/>
    <s v="No"/>
    <s v="No"/>
    <x v="0"/>
    <x v="0"/>
    <s v="Yes"/>
    <x v="2"/>
    <x v="2"/>
    <n v="55"/>
    <n v="2696"/>
    <x v="0"/>
    <s v="0"/>
    <x v="0"/>
    <x v="0"/>
    <x v="0"/>
    <x v="0"/>
    <x v="0"/>
    <s v="&gt; 40"/>
  </r>
  <r>
    <s v="3139-VEPE"/>
    <x v="0"/>
    <x v="0"/>
    <n v="4"/>
    <n v="7"/>
    <n v="0"/>
    <n v="0"/>
    <s v="No"/>
    <s v="no"/>
    <n v="0"/>
    <x v="1"/>
    <n v="0"/>
    <x v="1"/>
    <n v="0"/>
    <s v="WI"/>
    <s v="313-4967"/>
    <s v="Male"/>
    <n v="39"/>
    <s v="No"/>
    <s v="No"/>
    <x v="0"/>
    <x v="0"/>
    <s v="No"/>
    <x v="0"/>
    <x v="0"/>
    <n v="13"/>
    <n v="13"/>
    <x v="0"/>
    <s v="0"/>
    <x v="0"/>
    <x v="0"/>
    <x v="0"/>
    <x v="1"/>
    <x v="0"/>
    <s v="&lt; 10"/>
  </r>
  <r>
    <s v="6987-FGPN"/>
    <x v="0"/>
    <x v="72"/>
    <n v="312"/>
    <n v="669.5"/>
    <n v="0"/>
    <n v="0"/>
    <s v="No"/>
    <s v="no"/>
    <n v="0"/>
    <x v="2"/>
    <n v="9"/>
    <x v="0"/>
    <n v="0"/>
    <s v="WV"/>
    <s v="332-5644"/>
    <s v="Male"/>
    <n v="41"/>
    <s v="No"/>
    <s v="No"/>
    <x v="0"/>
    <x v="0"/>
    <s v="No"/>
    <x v="0"/>
    <x v="0"/>
    <n v="39"/>
    <n v="1750"/>
    <x v="0"/>
    <s v="0"/>
    <x v="0"/>
    <x v="0"/>
    <x v="0"/>
    <x v="0"/>
    <x v="0"/>
    <s v="&gt; 40"/>
  </r>
  <r>
    <s v="3982-ONLC"/>
    <x v="0"/>
    <x v="65"/>
    <n v="94"/>
    <n v="246.5"/>
    <n v="0"/>
    <n v="0"/>
    <s v="No"/>
    <s v="no"/>
    <n v="0"/>
    <x v="0"/>
    <n v="3"/>
    <x v="0"/>
    <n v="0"/>
    <s v="SC"/>
    <s v="332-9055"/>
    <s v="Female"/>
    <n v="60"/>
    <s v="No"/>
    <s v="No"/>
    <x v="0"/>
    <x v="0"/>
    <s v="No"/>
    <x v="0"/>
    <x v="0"/>
    <n v="61"/>
    <n v="3001"/>
    <x v="0"/>
    <s v="0"/>
    <x v="0"/>
    <x v="0"/>
    <x v="0"/>
    <x v="0"/>
    <x v="0"/>
    <s v="&gt; 40"/>
  </r>
  <r>
    <s v="2842-NGAN"/>
    <x v="0"/>
    <x v="26"/>
    <n v="136"/>
    <n v="250"/>
    <n v="0"/>
    <n v="0"/>
    <s v="No"/>
    <s v="no"/>
    <n v="0"/>
    <x v="2"/>
    <n v="2"/>
    <x v="0"/>
    <n v="0"/>
    <s v="MO"/>
    <s v="310-2770"/>
    <s v="Male"/>
    <n v="47"/>
    <s v="No"/>
    <s v="No"/>
    <x v="0"/>
    <x v="0"/>
    <s v="Yes"/>
    <x v="0"/>
    <x v="0"/>
    <n v="60"/>
    <n v="3725"/>
    <x v="0"/>
    <s v="0"/>
    <x v="0"/>
    <x v="0"/>
    <x v="0"/>
    <x v="1"/>
    <x v="0"/>
    <s v="&gt; 40"/>
  </r>
  <r>
    <s v="5410-OKLO"/>
    <x v="0"/>
    <x v="48"/>
    <n v="34"/>
    <n v="63.4"/>
    <n v="0"/>
    <n v="0"/>
    <s v="No"/>
    <s v="no"/>
    <n v="0"/>
    <x v="2"/>
    <n v="0"/>
    <x v="1"/>
    <n v="0"/>
    <s v="IL"/>
    <s v="319-4415"/>
    <s v="Male"/>
    <n v="43"/>
    <s v="No"/>
    <s v="No"/>
    <x v="0"/>
    <x v="0"/>
    <s v="No"/>
    <x v="0"/>
    <x v="0"/>
    <n v="13"/>
    <n v="60"/>
    <x v="0"/>
    <s v="0"/>
    <x v="0"/>
    <x v="0"/>
    <x v="0"/>
    <x v="1"/>
    <x v="0"/>
    <s v="&lt; 10"/>
  </r>
  <r>
    <s v="0602-EQEK"/>
    <x v="0"/>
    <x v="35"/>
    <n v="337"/>
    <n v="571.20000000000005"/>
    <n v="0"/>
    <n v="0"/>
    <s v="No"/>
    <s v="no"/>
    <n v="0"/>
    <x v="1"/>
    <n v="6"/>
    <x v="0"/>
    <n v="0"/>
    <s v="OK"/>
    <s v="325-7501"/>
    <s v="Male"/>
    <n v="32"/>
    <s v="No"/>
    <s v="No"/>
    <x v="0"/>
    <x v="0"/>
    <s v="Yes"/>
    <x v="1"/>
    <x v="0"/>
    <n v="37"/>
    <n v="1764"/>
    <x v="0"/>
    <s v="0"/>
    <x v="0"/>
    <x v="0"/>
    <x v="0"/>
    <x v="0"/>
    <x v="0"/>
    <s v="&gt; 40"/>
  </r>
  <r>
    <s v="6186-KOOD"/>
    <x v="0"/>
    <x v="54"/>
    <n v="204"/>
    <n v="540.6"/>
    <n v="0"/>
    <n v="0"/>
    <s v="No"/>
    <s v="no"/>
    <n v="0"/>
    <x v="1"/>
    <n v="8"/>
    <x v="1"/>
    <n v="25"/>
    <s v="MI"/>
    <s v="316-7539"/>
    <s v="Female"/>
    <n v="33"/>
    <s v="No"/>
    <s v="No"/>
    <x v="0"/>
    <x v="0"/>
    <s v="Yes"/>
    <x v="1"/>
    <x v="0"/>
    <n v="62"/>
    <n v="3331"/>
    <x v="0"/>
    <s v="0"/>
    <x v="0"/>
    <x v="0"/>
    <x v="0"/>
    <x v="0"/>
    <x v="0"/>
    <s v="&gt; 40"/>
  </r>
  <r>
    <s v="9177-OLJI"/>
    <x v="0"/>
    <x v="5"/>
    <n v="47"/>
    <n v="135.9"/>
    <n v="0"/>
    <n v="0"/>
    <s v="No"/>
    <s v="no"/>
    <n v="0"/>
    <x v="0"/>
    <n v="0"/>
    <x v="0"/>
    <n v="0"/>
    <s v="NY"/>
    <s v="358-1796"/>
    <s v="Male"/>
    <n v="62"/>
    <s v="No"/>
    <s v="No"/>
    <x v="0"/>
    <x v="0"/>
    <s v="Yes"/>
    <x v="0"/>
    <x v="0"/>
    <n v="57"/>
    <n v="969"/>
    <x v="0"/>
    <s v="0"/>
    <x v="0"/>
    <x v="0"/>
    <x v="0"/>
    <x v="1"/>
    <x v="0"/>
    <s v="10 - 40"/>
  </r>
  <r>
    <s v="4651-LXEG"/>
    <x v="0"/>
    <x v="56"/>
    <n v="91"/>
    <n v="207.4"/>
    <n v="0"/>
    <n v="0"/>
    <s v="No"/>
    <s v="no"/>
    <n v="0"/>
    <x v="1"/>
    <n v="19"/>
    <x v="1"/>
    <n v="46"/>
    <s v="LA"/>
    <s v="337-7071"/>
    <s v="Female"/>
    <n v="23"/>
    <s v="Yes"/>
    <s v="No"/>
    <x v="0"/>
    <x v="0"/>
    <s v="Yes"/>
    <x v="2"/>
    <x v="2"/>
    <n v="45"/>
    <n v="1163"/>
    <x v="0"/>
    <s v="0"/>
    <x v="1"/>
    <x v="0"/>
    <x v="0"/>
    <x v="0"/>
    <x v="0"/>
    <s v="10 - 40"/>
  </r>
  <r>
    <s v="6016-XPPD"/>
    <x v="0"/>
    <x v="65"/>
    <n v="326"/>
    <n v="741.8"/>
    <n v="0"/>
    <n v="0"/>
    <s v="No"/>
    <s v="no"/>
    <n v="0"/>
    <x v="2"/>
    <n v="3"/>
    <x v="0"/>
    <n v="0"/>
    <s v="TX"/>
    <s v="271-9490"/>
    <s v="Male"/>
    <n v="49"/>
    <s v="No"/>
    <s v="No"/>
    <x v="0"/>
    <x v="0"/>
    <s v="No"/>
    <x v="1"/>
    <x v="0"/>
    <n v="63"/>
    <n v="3132"/>
    <x v="0"/>
    <s v="0"/>
    <x v="0"/>
    <x v="0"/>
    <x v="0"/>
    <x v="0"/>
    <x v="0"/>
    <s v="&gt; 40"/>
  </r>
  <r>
    <s v="7806-AIAD"/>
    <x v="0"/>
    <x v="40"/>
    <n v="372"/>
    <n v="821.4"/>
    <n v="0"/>
    <n v="0"/>
    <s v="No"/>
    <s v="no"/>
    <n v="0"/>
    <x v="0"/>
    <n v="3"/>
    <x v="0"/>
    <n v="0"/>
    <s v="UT"/>
    <s v="368-10266"/>
    <s v="Female"/>
    <n v="56"/>
    <s v="No"/>
    <s v="No"/>
    <x v="0"/>
    <x v="0"/>
    <s v="Yes"/>
    <x v="1"/>
    <x v="0"/>
    <n v="25"/>
    <n v="1716"/>
    <x v="0"/>
    <s v="0"/>
    <x v="0"/>
    <x v="0"/>
    <x v="0"/>
    <x v="0"/>
    <x v="0"/>
    <s v="&gt; 40"/>
  </r>
  <r>
    <s v="6346-XHLB"/>
    <x v="0"/>
    <x v="37"/>
    <n v="33"/>
    <n v="102"/>
    <n v="0"/>
    <n v="0"/>
    <s v="No"/>
    <s v="no"/>
    <n v="0"/>
    <x v="0"/>
    <n v="6"/>
    <x v="0"/>
    <n v="0"/>
    <s v="RI"/>
    <s v="327-9116"/>
    <s v="Female"/>
    <n v="51"/>
    <s v="No"/>
    <s v="No"/>
    <x v="0"/>
    <x v="0"/>
    <s v="No"/>
    <x v="0"/>
    <x v="0"/>
    <n v="17"/>
    <n v="159"/>
    <x v="0"/>
    <s v="0"/>
    <x v="0"/>
    <x v="0"/>
    <x v="0"/>
    <x v="0"/>
    <x v="0"/>
    <s v="&lt; 10"/>
  </r>
  <r>
    <s v="0037-VSHX"/>
    <x v="0"/>
    <x v="51"/>
    <n v="125"/>
    <n v="288"/>
    <n v="0"/>
    <n v="0"/>
    <s v="No"/>
    <s v="no"/>
    <n v="0"/>
    <x v="0"/>
    <n v="37"/>
    <x v="0"/>
    <n v="0"/>
    <s v="NC"/>
    <s v="294-3339"/>
    <s v="Male"/>
    <n v="26"/>
    <s v="Yes"/>
    <s v="No"/>
    <x v="0"/>
    <x v="0"/>
    <s v="No"/>
    <x v="0"/>
    <x v="0"/>
    <n v="63"/>
    <n v="1517"/>
    <x v="0"/>
    <s v="0"/>
    <x v="1"/>
    <x v="0"/>
    <x v="0"/>
    <x v="0"/>
    <x v="0"/>
    <s v="10 - 40"/>
  </r>
  <r>
    <s v="8722-PBFT"/>
    <x v="0"/>
    <x v="63"/>
    <n v="201"/>
    <n v="718.6"/>
    <n v="0"/>
    <n v="0"/>
    <s v="No"/>
    <s v="no"/>
    <n v="0"/>
    <x v="1"/>
    <n v="17"/>
    <x v="0"/>
    <n v="0"/>
    <s v="CT"/>
    <s v="306-10354"/>
    <s v="Male"/>
    <n v="32"/>
    <s v="No"/>
    <s v="No"/>
    <x v="0"/>
    <x v="0"/>
    <s v="No"/>
    <x v="2"/>
    <x v="0"/>
    <n v="33"/>
    <n v="2357"/>
    <x v="0"/>
    <s v="0"/>
    <x v="0"/>
    <x v="0"/>
    <x v="0"/>
    <x v="0"/>
    <x v="0"/>
    <s v="&gt; 40"/>
  </r>
  <r>
    <s v="0028-KHUE"/>
    <x v="0"/>
    <x v="43"/>
    <n v="12"/>
    <n v="35.4"/>
    <n v="0"/>
    <n v="0"/>
    <s v="No"/>
    <s v="no"/>
    <n v="0"/>
    <x v="2"/>
    <n v="21"/>
    <x v="0"/>
    <n v="0"/>
    <s v="OK"/>
    <s v="275-2940"/>
    <s v="Male"/>
    <n v="28"/>
    <s v="Yes"/>
    <s v="No"/>
    <x v="0"/>
    <x v="0"/>
    <s v="No"/>
    <x v="0"/>
    <x v="2"/>
    <n v="23"/>
    <n v="90"/>
    <x v="0"/>
    <s v="0"/>
    <x v="1"/>
    <x v="0"/>
    <x v="0"/>
    <x v="0"/>
    <x v="0"/>
    <s v="&lt; 10"/>
  </r>
  <r>
    <s v="0730-HCOL"/>
    <x v="0"/>
    <x v="20"/>
    <n v="62"/>
    <n v="163.1"/>
    <n v="0"/>
    <n v="0"/>
    <s v="No"/>
    <s v="no"/>
    <n v="0"/>
    <x v="0"/>
    <n v="7"/>
    <x v="0"/>
    <n v="0"/>
    <s v="AK"/>
    <s v="276-7836"/>
    <s v="Female"/>
    <n v="65"/>
    <s v="No"/>
    <s v="Yes"/>
    <x v="0"/>
    <x v="0"/>
    <s v="No"/>
    <x v="0"/>
    <x v="0"/>
    <n v="28"/>
    <n v="356"/>
    <x v="0"/>
    <s v="0"/>
    <x v="2"/>
    <x v="0"/>
    <x v="0"/>
    <x v="0"/>
    <x v="0"/>
    <s v="10 - 40"/>
  </r>
  <r>
    <s v="9841-MINK"/>
    <x v="0"/>
    <x v="29"/>
    <n v="123"/>
    <n v="269.2"/>
    <n v="0"/>
    <n v="0"/>
    <s v="No"/>
    <s v="no"/>
    <n v="0"/>
    <x v="1"/>
    <n v="12"/>
    <x v="0"/>
    <n v="0"/>
    <s v="NY"/>
    <s v="379-1308"/>
    <s v="Female"/>
    <n v="23"/>
    <s v="Yes"/>
    <s v="No"/>
    <x v="0"/>
    <x v="0"/>
    <s v="No"/>
    <x v="0"/>
    <x v="0"/>
    <n v="52"/>
    <n v="925"/>
    <x v="0"/>
    <s v="0"/>
    <x v="1"/>
    <x v="0"/>
    <x v="0"/>
    <x v="0"/>
    <x v="0"/>
    <s v="10 - 40"/>
  </r>
  <r>
    <s v="8093-RBLU"/>
    <x v="0"/>
    <x v="30"/>
    <n v="8"/>
    <n v="22.7"/>
    <n v="0"/>
    <n v="0"/>
    <s v="No"/>
    <s v="no"/>
    <n v="0"/>
    <x v="0"/>
    <n v="2"/>
    <x v="0"/>
    <n v="0"/>
    <s v="GA"/>
    <s v="412-9493"/>
    <s v="Female"/>
    <n v="45"/>
    <s v="No"/>
    <s v="No"/>
    <x v="0"/>
    <x v="0"/>
    <s v="No"/>
    <x v="0"/>
    <x v="0"/>
    <n v="30"/>
    <n v="86"/>
    <x v="0"/>
    <s v="0"/>
    <x v="0"/>
    <x v="0"/>
    <x v="0"/>
    <x v="1"/>
    <x v="0"/>
    <s v="&lt; 10"/>
  </r>
  <r>
    <s v="1658-SKWT"/>
    <x v="0"/>
    <x v="63"/>
    <n v="798"/>
    <n v="1149.5999999999999"/>
    <n v="288"/>
    <n v="799.2"/>
    <s v="Yes"/>
    <s v="yes"/>
    <n v="0"/>
    <x v="0"/>
    <n v="4"/>
    <x v="1"/>
    <n v="45"/>
    <s v="UT"/>
    <s v="339-9986"/>
    <s v="Female"/>
    <n v="67"/>
    <s v="No"/>
    <s v="Yes"/>
    <x v="0"/>
    <x v="0"/>
    <s v="No"/>
    <x v="1"/>
    <x v="0"/>
    <n v="43"/>
    <n v="3067"/>
    <x v="0"/>
    <s v="0"/>
    <x v="2"/>
    <x v="0"/>
    <x v="0"/>
    <x v="0"/>
    <x v="0"/>
    <s v="&gt; 40"/>
  </r>
  <r>
    <s v="6135-ZJVK"/>
    <x v="0"/>
    <x v="20"/>
    <n v="31"/>
    <n v="107.6"/>
    <n v="0"/>
    <n v="0"/>
    <s v="No"/>
    <s v="no"/>
    <n v="0"/>
    <x v="0"/>
    <n v="0"/>
    <x v="1"/>
    <n v="0"/>
    <s v="NJ"/>
    <s v="291-2349"/>
    <s v="Male"/>
    <n v="47"/>
    <s v="No"/>
    <s v="No"/>
    <x v="0"/>
    <x v="0"/>
    <s v="No"/>
    <x v="1"/>
    <x v="2"/>
    <n v="13"/>
    <n v="168"/>
    <x v="0"/>
    <s v="0"/>
    <x v="0"/>
    <x v="0"/>
    <x v="0"/>
    <x v="1"/>
    <x v="0"/>
    <s v="10 - 40"/>
  </r>
  <r>
    <s v="5335-DKJN"/>
    <x v="0"/>
    <x v="24"/>
    <n v="123"/>
    <n v="382.9"/>
    <n v="0"/>
    <n v="0"/>
    <s v="No"/>
    <s v="no"/>
    <n v="0"/>
    <x v="2"/>
    <n v="5"/>
    <x v="0"/>
    <n v="0"/>
    <s v="MT"/>
    <s v="263-7808"/>
    <s v="Male"/>
    <n v="54"/>
    <s v="No"/>
    <s v="No"/>
    <x v="0"/>
    <x v="0"/>
    <s v="No"/>
    <x v="1"/>
    <x v="2"/>
    <n v="20"/>
    <n v="846"/>
    <x v="0"/>
    <s v="0"/>
    <x v="0"/>
    <x v="0"/>
    <x v="0"/>
    <x v="0"/>
    <x v="0"/>
    <s v="&gt; 40"/>
  </r>
  <r>
    <s v="8924-QHIX"/>
    <x v="0"/>
    <x v="5"/>
    <n v="99"/>
    <n v="259.10000000000002"/>
    <n v="0"/>
    <n v="0"/>
    <s v="No"/>
    <s v="no"/>
    <n v="0"/>
    <x v="1"/>
    <n v="0"/>
    <x v="1"/>
    <n v="0"/>
    <s v="CO"/>
    <s v="349-9746"/>
    <s v="Female"/>
    <n v="29"/>
    <s v="Yes"/>
    <s v="No"/>
    <x v="0"/>
    <x v="0"/>
    <s v="No"/>
    <x v="0"/>
    <x v="2"/>
    <n v="10"/>
    <n v="178"/>
    <x v="0"/>
    <s v="0"/>
    <x v="1"/>
    <x v="0"/>
    <x v="0"/>
    <x v="1"/>
    <x v="0"/>
    <s v="10 - 40"/>
  </r>
  <r>
    <s v="9274-OOLA"/>
    <x v="0"/>
    <x v="61"/>
    <n v="27"/>
    <n v="73.599999999999994"/>
    <n v="0"/>
    <n v="0"/>
    <s v="No"/>
    <s v="no"/>
    <n v="0"/>
    <x v="1"/>
    <n v="6"/>
    <x v="0"/>
    <n v="0"/>
    <s v="VT"/>
    <s v="298-7836"/>
    <s v="Female"/>
    <n v="70"/>
    <s v="No"/>
    <s v="Yes"/>
    <x v="0"/>
    <x v="0"/>
    <s v="No"/>
    <x v="2"/>
    <x v="2"/>
    <n v="27"/>
    <n v="220"/>
    <x v="0"/>
    <s v="0"/>
    <x v="2"/>
    <x v="0"/>
    <x v="0"/>
    <x v="0"/>
    <x v="0"/>
    <s v="&lt; 10"/>
  </r>
  <r>
    <s v="1679-UCPN"/>
    <x v="0"/>
    <x v="60"/>
    <n v="252"/>
    <n v="741.1"/>
    <n v="0"/>
    <n v="0"/>
    <s v="No"/>
    <s v="no"/>
    <n v="0"/>
    <x v="1"/>
    <n v="14"/>
    <x v="0"/>
    <n v="0"/>
    <s v="RI"/>
    <s v="389-5801"/>
    <s v="Female"/>
    <n v="29"/>
    <s v="Yes"/>
    <s v="No"/>
    <x v="0"/>
    <x v="0"/>
    <s v="Yes"/>
    <x v="2"/>
    <x v="2"/>
    <n v="64"/>
    <n v="4299"/>
    <x v="0"/>
    <s v="0"/>
    <x v="1"/>
    <x v="0"/>
    <x v="0"/>
    <x v="0"/>
    <x v="0"/>
    <s v="&gt; 40"/>
  </r>
  <r>
    <s v="2709-ZVUN"/>
    <x v="0"/>
    <x v="17"/>
    <n v="133"/>
    <n v="327.39999999999998"/>
    <n v="0"/>
    <n v="0"/>
    <s v="No"/>
    <s v="no"/>
    <n v="0"/>
    <x v="1"/>
    <n v="0"/>
    <x v="1"/>
    <n v="0"/>
    <s v="ME"/>
    <s v="295-3257"/>
    <s v="Female"/>
    <n v="47"/>
    <s v="No"/>
    <s v="No"/>
    <x v="0"/>
    <x v="0"/>
    <s v="No"/>
    <x v="1"/>
    <x v="2"/>
    <n v="15"/>
    <n v="701"/>
    <x v="0"/>
    <s v="0"/>
    <x v="0"/>
    <x v="0"/>
    <x v="0"/>
    <x v="1"/>
    <x v="0"/>
    <s v="&gt; 40"/>
  </r>
  <r>
    <s v="2563-FCPU"/>
    <x v="0"/>
    <x v="45"/>
    <n v="202"/>
    <n v="569.5"/>
    <n v="0"/>
    <n v="0"/>
    <s v="No"/>
    <s v="no"/>
    <n v="0"/>
    <x v="1"/>
    <n v="3"/>
    <x v="0"/>
    <n v="0"/>
    <s v="AZ"/>
    <s v="310-8048"/>
    <s v="Female"/>
    <n v="65"/>
    <s v="No"/>
    <s v="Yes"/>
    <x v="0"/>
    <x v="0"/>
    <s v="Yes"/>
    <x v="2"/>
    <x v="0"/>
    <n v="47"/>
    <n v="2427"/>
    <x v="0"/>
    <s v="0"/>
    <x v="2"/>
    <x v="0"/>
    <x v="0"/>
    <x v="0"/>
    <x v="0"/>
    <s v="&gt; 40"/>
  </r>
  <r>
    <s v="8617-BXNL"/>
    <x v="0"/>
    <x v="40"/>
    <n v="109"/>
    <n v="272"/>
    <n v="0"/>
    <n v="0"/>
    <s v="No"/>
    <s v="no"/>
    <n v="0"/>
    <x v="0"/>
    <n v="15"/>
    <x v="0"/>
    <n v="0"/>
    <s v="IN"/>
    <s v="323-1976"/>
    <s v="Male"/>
    <n v="58"/>
    <s v="No"/>
    <s v="No"/>
    <x v="0"/>
    <x v="0"/>
    <s v="Yes"/>
    <x v="2"/>
    <x v="0"/>
    <n v="42"/>
    <n v="2864"/>
    <x v="0"/>
    <s v="0"/>
    <x v="0"/>
    <x v="0"/>
    <x v="0"/>
    <x v="0"/>
    <x v="0"/>
    <s v="&gt; 40"/>
  </r>
  <r>
    <s v="9247-TUNW"/>
    <x v="0"/>
    <x v="0"/>
    <n v="2"/>
    <n v="5"/>
    <n v="4"/>
    <n v="16.399999999999999"/>
    <s v="Yes"/>
    <s v="yes"/>
    <n v="0"/>
    <x v="2"/>
    <n v="5"/>
    <x v="0"/>
    <n v="0"/>
    <s v="NC"/>
    <s v="342-3246"/>
    <s v="Female"/>
    <n v="45"/>
    <s v="No"/>
    <s v="No"/>
    <x v="0"/>
    <x v="0"/>
    <s v="No"/>
    <x v="0"/>
    <x v="2"/>
    <n v="18"/>
    <n v="18"/>
    <x v="0"/>
    <s v="0"/>
    <x v="0"/>
    <x v="0"/>
    <x v="0"/>
    <x v="0"/>
    <x v="0"/>
    <s v="&lt; 10"/>
  </r>
  <r>
    <s v="9724-FQLR"/>
    <x v="0"/>
    <x v="54"/>
    <n v="194"/>
    <n v="485.5"/>
    <n v="0"/>
    <n v="0"/>
    <s v="No"/>
    <s v="no"/>
    <n v="0"/>
    <x v="0"/>
    <n v="10"/>
    <x v="1"/>
    <n v="36"/>
    <s v="DE"/>
    <s v="307-2807"/>
    <s v="Male"/>
    <n v="54"/>
    <s v="No"/>
    <s v="No"/>
    <x v="0"/>
    <x v="0"/>
    <s v="No"/>
    <x v="0"/>
    <x v="2"/>
    <n v="32"/>
    <n v="1712"/>
    <x v="0"/>
    <s v="0"/>
    <x v="0"/>
    <x v="0"/>
    <x v="0"/>
    <x v="0"/>
    <x v="0"/>
    <s v="&gt; 40"/>
  </r>
  <r>
    <s v="2807-MHAL"/>
    <x v="0"/>
    <x v="66"/>
    <n v="23"/>
    <n v="74.8"/>
    <n v="0"/>
    <n v="0"/>
    <s v="No"/>
    <s v="no"/>
    <n v="0"/>
    <x v="2"/>
    <n v="2"/>
    <x v="0"/>
    <n v="0"/>
    <s v="WV"/>
    <s v="392-2518"/>
    <s v="Male"/>
    <n v="48"/>
    <s v="No"/>
    <s v="No"/>
    <x v="0"/>
    <x v="0"/>
    <s v="Yes"/>
    <x v="0"/>
    <x v="2"/>
    <n v="46"/>
    <n v="870"/>
    <x v="0"/>
    <s v="0"/>
    <x v="0"/>
    <x v="0"/>
    <x v="0"/>
    <x v="1"/>
    <x v="0"/>
    <s v="10 - 40"/>
  </r>
  <r>
    <s v="2942-INEK"/>
    <x v="0"/>
    <x v="25"/>
    <n v="319"/>
    <n v="954.9"/>
    <n v="0"/>
    <n v="0"/>
    <s v="No"/>
    <s v="no"/>
    <n v="0"/>
    <x v="3"/>
    <n v="3"/>
    <x v="0"/>
    <n v="0"/>
    <s v="SD"/>
    <s v="300-7445"/>
    <s v="Female"/>
    <n v="75"/>
    <s v="No"/>
    <s v="Yes"/>
    <x v="0"/>
    <x v="0"/>
    <s v="Yes"/>
    <x v="2"/>
    <x v="0"/>
    <n v="60"/>
    <n v="3584"/>
    <x v="0"/>
    <s v="0"/>
    <x v="2"/>
    <x v="0"/>
    <x v="0"/>
    <x v="0"/>
    <x v="0"/>
    <s v="&gt; 40"/>
  </r>
  <r>
    <s v="7825-PSGR"/>
    <x v="0"/>
    <x v="32"/>
    <n v="28"/>
    <n v="79.900000000000006"/>
    <n v="0"/>
    <n v="0"/>
    <s v="No"/>
    <s v="no"/>
    <n v="0"/>
    <x v="0"/>
    <n v="0"/>
    <x v="1"/>
    <n v="0"/>
    <s v="FL"/>
    <s v="300-9633"/>
    <s v="Male"/>
    <n v="44"/>
    <s v="No"/>
    <s v="No"/>
    <x v="0"/>
    <x v="0"/>
    <s v="No"/>
    <x v="2"/>
    <x v="2"/>
    <n v="7"/>
    <n v="84"/>
    <x v="0"/>
    <s v="0"/>
    <x v="0"/>
    <x v="0"/>
    <x v="0"/>
    <x v="1"/>
    <x v="0"/>
    <s v="10 - 40"/>
  </r>
  <r>
    <s v="0449-SBMJ"/>
    <x v="0"/>
    <x v="76"/>
    <n v="141"/>
    <n v="377.9"/>
    <n v="0"/>
    <n v="0"/>
    <s v="No"/>
    <s v="no"/>
    <n v="0"/>
    <x v="3"/>
    <n v="0"/>
    <x v="1"/>
    <n v="0"/>
    <s v="IN"/>
    <s v="316-6535"/>
    <s v="Male"/>
    <n v="37"/>
    <s v="No"/>
    <s v="No"/>
    <x v="0"/>
    <x v="0"/>
    <s v="No"/>
    <x v="2"/>
    <x v="2"/>
    <n v="17"/>
    <n v="1247"/>
    <x v="0"/>
    <s v="0"/>
    <x v="0"/>
    <x v="0"/>
    <x v="0"/>
    <x v="1"/>
    <x v="0"/>
    <s v="&gt; 40"/>
  </r>
  <r>
    <s v="8450-YWCS"/>
    <x v="0"/>
    <x v="46"/>
    <n v="66"/>
    <n v="159"/>
    <n v="0"/>
    <n v="0"/>
    <s v="No"/>
    <s v="no"/>
    <n v="0"/>
    <x v="0"/>
    <n v="0"/>
    <x v="1"/>
    <n v="0"/>
    <s v="PA"/>
    <s v="389-1999"/>
    <s v="Male"/>
    <n v="28"/>
    <s v="Yes"/>
    <s v="No"/>
    <x v="0"/>
    <x v="0"/>
    <s v="No"/>
    <x v="1"/>
    <x v="2"/>
    <n v="9"/>
    <n v="373"/>
    <x v="0"/>
    <s v="0"/>
    <x v="1"/>
    <x v="0"/>
    <x v="0"/>
    <x v="1"/>
    <x v="0"/>
    <s v="10 - 40"/>
  </r>
  <r>
    <s v="8999-MKLE"/>
    <x v="0"/>
    <x v="6"/>
    <n v="133"/>
    <n v="285.5"/>
    <n v="0"/>
    <n v="0"/>
    <s v="No"/>
    <s v="no"/>
    <n v="0"/>
    <x v="2"/>
    <n v="3"/>
    <x v="0"/>
    <n v="0"/>
    <s v="NM"/>
    <s v="328-7513"/>
    <s v="Female"/>
    <n v="42"/>
    <s v="No"/>
    <s v="No"/>
    <x v="0"/>
    <x v="0"/>
    <s v="Yes"/>
    <x v="1"/>
    <x v="2"/>
    <n v="35"/>
    <n v="2001"/>
    <x v="0"/>
    <s v="0"/>
    <x v="0"/>
    <x v="0"/>
    <x v="0"/>
    <x v="0"/>
    <x v="0"/>
    <s v="&gt; 40"/>
  </r>
  <r>
    <s v="7783-AHRI"/>
    <x v="0"/>
    <x v="14"/>
    <n v="560"/>
    <n v="1143"/>
    <n v="0"/>
    <n v="0"/>
    <s v="No"/>
    <s v="no"/>
    <n v="0"/>
    <x v="1"/>
    <n v="3"/>
    <x v="0"/>
    <n v="0"/>
    <s v="NH"/>
    <s v="377-4944"/>
    <s v="Male"/>
    <n v="51"/>
    <s v="No"/>
    <s v="No"/>
    <x v="0"/>
    <x v="0"/>
    <s v="Yes"/>
    <x v="2"/>
    <x v="2"/>
    <n v="56"/>
    <n v="3977"/>
    <x v="0"/>
    <s v="0"/>
    <x v="0"/>
    <x v="0"/>
    <x v="0"/>
    <x v="0"/>
    <x v="0"/>
    <s v="&gt; 40"/>
  </r>
  <r>
    <s v="8796-CWBN"/>
    <x v="0"/>
    <x v="51"/>
    <n v="58"/>
    <n v="141.1"/>
    <n v="0"/>
    <n v="0"/>
    <s v="No"/>
    <s v="no"/>
    <n v="0"/>
    <x v="2"/>
    <n v="14"/>
    <x v="0"/>
    <n v="0"/>
    <s v="OK"/>
    <s v="260-1670"/>
    <s v="Female"/>
    <n v="23"/>
    <s v="Yes"/>
    <s v="No"/>
    <x v="0"/>
    <x v="0"/>
    <s v="Yes"/>
    <x v="0"/>
    <x v="2"/>
    <n v="35"/>
    <n v="834"/>
    <x v="0"/>
    <s v="0"/>
    <x v="1"/>
    <x v="0"/>
    <x v="0"/>
    <x v="0"/>
    <x v="0"/>
    <s v="10 - 40"/>
  </r>
  <r>
    <s v="1653-NMAM"/>
    <x v="0"/>
    <x v="33"/>
    <n v="451"/>
    <n v="963.4"/>
    <n v="0"/>
    <n v="0"/>
    <s v="No"/>
    <s v="no"/>
    <n v="0"/>
    <x v="0"/>
    <n v="6"/>
    <x v="0"/>
    <n v="0"/>
    <s v="WI"/>
    <s v="311-9063"/>
    <s v="Male"/>
    <n v="76"/>
    <s v="No"/>
    <s v="Yes"/>
    <x v="0"/>
    <x v="0"/>
    <s v="No"/>
    <x v="2"/>
    <x v="2"/>
    <n v="37"/>
    <n v="2385"/>
    <x v="0"/>
    <s v="0"/>
    <x v="2"/>
    <x v="0"/>
    <x v="0"/>
    <x v="0"/>
    <x v="0"/>
    <s v="&gt; 40"/>
  </r>
  <r>
    <s v="2753-FFDX"/>
    <x v="0"/>
    <x v="75"/>
    <n v="167"/>
    <n v="331.8"/>
    <n v="0"/>
    <n v="0"/>
    <s v="No"/>
    <s v="no"/>
    <n v="0"/>
    <x v="2"/>
    <n v="5"/>
    <x v="0"/>
    <n v="0"/>
    <s v="OK"/>
    <s v="391-8505"/>
    <s v="Female"/>
    <n v="44"/>
    <s v="No"/>
    <s v="No"/>
    <x v="0"/>
    <x v="0"/>
    <s v="No"/>
    <x v="1"/>
    <x v="2"/>
    <n v="42"/>
    <n v="1564"/>
    <x v="0"/>
    <s v="0"/>
    <x v="0"/>
    <x v="0"/>
    <x v="0"/>
    <x v="0"/>
    <x v="0"/>
    <s v="10 - 40"/>
  </r>
  <r>
    <s v="2790-MVMV"/>
    <x v="0"/>
    <x v="32"/>
    <n v="35"/>
    <n v="77.400000000000006"/>
    <n v="0"/>
    <n v="0"/>
    <s v="No"/>
    <s v="no"/>
    <n v="0"/>
    <x v="0"/>
    <n v="7"/>
    <x v="1"/>
    <n v="57"/>
    <s v="ME"/>
    <s v="371-9723"/>
    <s v="Male"/>
    <n v="58"/>
    <s v="No"/>
    <s v="No"/>
    <x v="0"/>
    <x v="0"/>
    <s v="Yes"/>
    <x v="0"/>
    <x v="2"/>
    <n v="16"/>
    <n v="172"/>
    <x v="0"/>
    <s v="0"/>
    <x v="0"/>
    <x v="0"/>
    <x v="0"/>
    <x v="0"/>
    <x v="0"/>
    <s v="10 - 40"/>
  </r>
  <r>
    <s v="0780-IGME"/>
    <x v="0"/>
    <x v="29"/>
    <n v="50"/>
    <n v="127.3"/>
    <n v="0"/>
    <n v="0"/>
    <s v="No"/>
    <s v="no"/>
    <n v="0"/>
    <x v="2"/>
    <n v="2"/>
    <x v="0"/>
    <n v="0"/>
    <s v="HI"/>
    <s v="353-3082"/>
    <s v="Female"/>
    <n v="60"/>
    <s v="No"/>
    <s v="No"/>
    <x v="0"/>
    <x v="0"/>
    <s v="Yes"/>
    <x v="0"/>
    <x v="2"/>
    <n v="53"/>
    <n v="956"/>
    <x v="0"/>
    <s v="0"/>
    <x v="0"/>
    <x v="0"/>
    <x v="0"/>
    <x v="1"/>
    <x v="0"/>
    <s v="10 - 40"/>
  </r>
  <r>
    <s v="1163-PJTM"/>
    <x v="0"/>
    <x v="56"/>
    <n v="74"/>
    <n v="155.19999999999999"/>
    <n v="0"/>
    <n v="0"/>
    <s v="No"/>
    <s v="no"/>
    <n v="0"/>
    <x v="2"/>
    <n v="37"/>
    <x v="0"/>
    <n v="0"/>
    <s v="AZ"/>
    <s v="290-2999"/>
    <s v="Female"/>
    <n v="25"/>
    <s v="Yes"/>
    <s v="No"/>
    <x v="0"/>
    <x v="0"/>
    <s v="No"/>
    <x v="0"/>
    <x v="2"/>
    <n v="43"/>
    <n v="1113"/>
    <x v="0"/>
    <s v="0"/>
    <x v="1"/>
    <x v="0"/>
    <x v="0"/>
    <x v="0"/>
    <x v="0"/>
    <s v="10 - 40"/>
  </r>
  <r>
    <s v="8711-EKYS"/>
    <x v="0"/>
    <x v="37"/>
    <n v="29"/>
    <n v="82.6"/>
    <n v="0"/>
    <n v="0"/>
    <s v="No"/>
    <s v="no"/>
    <n v="0"/>
    <x v="1"/>
    <n v="0"/>
    <x v="1"/>
    <n v="0"/>
    <s v="MI"/>
    <s v="315-4932"/>
    <s v="Male"/>
    <n v="40"/>
    <s v="No"/>
    <s v="No"/>
    <x v="0"/>
    <x v="0"/>
    <s v="No"/>
    <x v="0"/>
    <x v="2"/>
    <n v="9"/>
    <n v="80"/>
    <x v="0"/>
    <s v="0"/>
    <x v="0"/>
    <x v="0"/>
    <x v="0"/>
    <x v="1"/>
    <x v="0"/>
    <s v="&lt; 10"/>
  </r>
  <r>
    <s v="4319-BWGF"/>
    <x v="0"/>
    <x v="60"/>
    <n v="291"/>
    <n v="602.29999999999995"/>
    <n v="0"/>
    <n v="0"/>
    <s v="No"/>
    <s v="no"/>
    <n v="0"/>
    <x v="1"/>
    <n v="0"/>
    <x v="1"/>
    <n v="0"/>
    <s v="WV"/>
    <s v="325-1562"/>
    <s v="Female"/>
    <n v="37"/>
    <s v="No"/>
    <s v="No"/>
    <x v="0"/>
    <x v="0"/>
    <s v="No"/>
    <x v="2"/>
    <x v="2"/>
    <n v="8"/>
    <n v="547"/>
    <x v="0"/>
    <s v="0"/>
    <x v="0"/>
    <x v="0"/>
    <x v="0"/>
    <x v="1"/>
    <x v="0"/>
    <s v="&gt; 40"/>
  </r>
  <r>
    <s v="2810-VFNK"/>
    <x v="0"/>
    <x v="61"/>
    <n v="14"/>
    <n v="33.799999999999997"/>
    <n v="0"/>
    <n v="0"/>
    <s v="No"/>
    <s v="no"/>
    <n v="0"/>
    <x v="2"/>
    <n v="12"/>
    <x v="0"/>
    <n v="0"/>
    <s v="MI"/>
    <s v="328-6096"/>
    <s v="Male"/>
    <n v="44"/>
    <s v="No"/>
    <s v="No"/>
    <x v="0"/>
    <x v="0"/>
    <s v="Yes"/>
    <x v="0"/>
    <x v="0"/>
    <n v="28"/>
    <n v="239"/>
    <x v="0"/>
    <s v="0"/>
    <x v="0"/>
    <x v="0"/>
    <x v="0"/>
    <x v="0"/>
    <x v="0"/>
    <s v="&lt; 10"/>
  </r>
  <r>
    <s v="3570-MGLX"/>
    <x v="0"/>
    <x v="30"/>
    <n v="23"/>
    <n v="44.2"/>
    <n v="0"/>
    <n v="0"/>
    <s v="No"/>
    <s v="no"/>
    <n v="0"/>
    <x v="2"/>
    <n v="0"/>
    <x v="1"/>
    <n v="0"/>
    <s v="NM"/>
    <s v="368-8515"/>
    <s v="Female"/>
    <n v="57"/>
    <s v="No"/>
    <s v="No"/>
    <x v="0"/>
    <x v="0"/>
    <s v="No"/>
    <x v="0"/>
    <x v="2"/>
    <n v="10"/>
    <n v="36"/>
    <x v="0"/>
    <s v="0"/>
    <x v="0"/>
    <x v="0"/>
    <x v="0"/>
    <x v="1"/>
    <x v="0"/>
    <s v="&lt; 10"/>
  </r>
  <r>
    <s v="4074-XJUC"/>
    <x v="0"/>
    <x v="15"/>
    <n v="5"/>
    <n v="16.899999999999999"/>
    <n v="0"/>
    <n v="0"/>
    <s v="No"/>
    <s v="no"/>
    <n v="0"/>
    <x v="1"/>
    <n v="8"/>
    <x v="0"/>
    <n v="0"/>
    <s v="MO"/>
    <s v="295-2942"/>
    <s v="Female"/>
    <n v="41"/>
    <s v="No"/>
    <s v="No"/>
    <x v="0"/>
    <x v="0"/>
    <s v="No"/>
    <x v="0"/>
    <x v="2"/>
    <n v="31"/>
    <n v="75"/>
    <x v="0"/>
    <s v="0"/>
    <x v="0"/>
    <x v="0"/>
    <x v="0"/>
    <x v="0"/>
    <x v="0"/>
    <s v="&lt; 10"/>
  </r>
  <r>
    <s v="7402-LDPT"/>
    <x v="0"/>
    <x v="66"/>
    <n v="104"/>
    <n v="279.3"/>
    <n v="0"/>
    <n v="0"/>
    <s v="No"/>
    <s v="no"/>
    <n v="0"/>
    <x v="0"/>
    <n v="3"/>
    <x v="0"/>
    <n v="0"/>
    <s v="NC"/>
    <s v="270-7859"/>
    <s v="Male"/>
    <n v="40"/>
    <s v="No"/>
    <s v="No"/>
    <x v="0"/>
    <x v="0"/>
    <s v="No"/>
    <x v="0"/>
    <x v="0"/>
    <n v="15"/>
    <n v="278"/>
    <x v="0"/>
    <s v="0"/>
    <x v="0"/>
    <x v="0"/>
    <x v="0"/>
    <x v="0"/>
    <x v="0"/>
    <s v="10 - 40"/>
  </r>
  <r>
    <s v="1602-WUGH"/>
    <x v="0"/>
    <x v="0"/>
    <n v="4"/>
    <n v="9"/>
    <n v="0"/>
    <n v="0"/>
    <s v="No"/>
    <s v="no"/>
    <n v="0"/>
    <x v="0"/>
    <n v="2"/>
    <x v="0"/>
    <n v="0"/>
    <s v="PA"/>
    <s v="299-5770"/>
    <s v="Male"/>
    <n v="74"/>
    <s v="No"/>
    <s v="Yes"/>
    <x v="0"/>
    <x v="0"/>
    <s v="No"/>
    <x v="2"/>
    <x v="0"/>
    <n v="16"/>
    <n v="16"/>
    <x v="0"/>
    <s v="0"/>
    <x v="2"/>
    <x v="0"/>
    <x v="0"/>
    <x v="1"/>
    <x v="0"/>
    <s v="&lt; 10"/>
  </r>
  <r>
    <s v="1493-CGBU"/>
    <x v="0"/>
    <x v="48"/>
    <n v="9"/>
    <n v="21.5"/>
    <n v="0"/>
    <n v="0"/>
    <s v="No"/>
    <s v="no"/>
    <n v="0"/>
    <x v="2"/>
    <n v="13"/>
    <x v="0"/>
    <n v="0"/>
    <s v="DC"/>
    <s v="245-6649"/>
    <s v="Female"/>
    <n v="45"/>
    <s v="No"/>
    <s v="No"/>
    <x v="0"/>
    <x v="0"/>
    <s v="Yes"/>
    <x v="0"/>
    <x v="2"/>
    <n v="21"/>
    <n v="115"/>
    <x v="0"/>
    <s v="0"/>
    <x v="0"/>
    <x v="0"/>
    <x v="0"/>
    <x v="0"/>
    <x v="0"/>
    <s v="&lt; 10"/>
  </r>
  <r>
    <s v="7849-SXOF"/>
    <x v="0"/>
    <x v="8"/>
    <n v="536"/>
    <n v="1119.2"/>
    <n v="0"/>
    <n v="0"/>
    <s v="No"/>
    <s v="no"/>
    <n v="0"/>
    <x v="1"/>
    <n v="1"/>
    <x v="0"/>
    <n v="0"/>
    <s v="VA"/>
    <s v="315-9803"/>
    <s v="Male"/>
    <n v="39"/>
    <s v="No"/>
    <s v="No"/>
    <x v="0"/>
    <x v="0"/>
    <s v="Yes"/>
    <x v="2"/>
    <x v="2"/>
    <n v="37"/>
    <n v="2583"/>
    <x v="0"/>
    <s v="0"/>
    <x v="0"/>
    <x v="0"/>
    <x v="0"/>
    <x v="1"/>
    <x v="0"/>
    <s v="&gt; 40"/>
  </r>
  <r>
    <s v="2448-ZGKK"/>
    <x v="0"/>
    <x v="63"/>
    <n v="190"/>
    <n v="650.20000000000005"/>
    <n v="288"/>
    <n v="1116"/>
    <s v="Yes"/>
    <s v="yes"/>
    <n v="0"/>
    <x v="0"/>
    <n v="16"/>
    <x v="0"/>
    <n v="0"/>
    <s v="KS"/>
    <s v="371-1838"/>
    <s v="Female"/>
    <n v="21"/>
    <s v="Yes"/>
    <s v="No"/>
    <x v="0"/>
    <x v="0"/>
    <s v="Yes"/>
    <x v="2"/>
    <x v="2"/>
    <n v="59"/>
    <n v="4292"/>
    <x v="0"/>
    <s v="0"/>
    <x v="1"/>
    <x v="0"/>
    <x v="0"/>
    <x v="0"/>
    <x v="0"/>
    <s v="&gt; 40"/>
  </r>
  <r>
    <s v="7516-QXPD"/>
    <x v="0"/>
    <x v="53"/>
    <n v="120"/>
    <n v="231"/>
    <n v="0"/>
    <n v="0"/>
    <s v="No"/>
    <s v="no"/>
    <n v="0"/>
    <x v="1"/>
    <n v="3"/>
    <x v="0"/>
    <n v="0"/>
    <s v="DC"/>
    <s v="282-8877"/>
    <s v="Male"/>
    <n v="76"/>
    <s v="No"/>
    <s v="Yes"/>
    <x v="0"/>
    <x v="0"/>
    <s v="No"/>
    <x v="2"/>
    <x v="0"/>
    <n v="47"/>
    <n v="775"/>
    <x v="0"/>
    <s v="0"/>
    <x v="2"/>
    <x v="0"/>
    <x v="0"/>
    <x v="0"/>
    <x v="0"/>
    <s v="10 - 40"/>
  </r>
  <r>
    <s v="8933-FJDW"/>
    <x v="0"/>
    <x v="73"/>
    <n v="148"/>
    <n v="290.3"/>
    <n v="0"/>
    <n v="0"/>
    <s v="No"/>
    <s v="no"/>
    <n v="0"/>
    <x v="0"/>
    <n v="3"/>
    <x v="1"/>
    <n v="7"/>
    <s v="ME"/>
    <s v="339-10325"/>
    <s v="Male"/>
    <n v="46"/>
    <s v="No"/>
    <s v="No"/>
    <x v="0"/>
    <x v="0"/>
    <s v="No"/>
    <x v="0"/>
    <x v="0"/>
    <n v="24"/>
    <n v="709"/>
    <x v="0"/>
    <s v="0"/>
    <x v="0"/>
    <x v="0"/>
    <x v="0"/>
    <x v="0"/>
    <x v="0"/>
    <s v="10 - 40"/>
  </r>
  <r>
    <s v="9702-CFSP"/>
    <x v="0"/>
    <x v="19"/>
    <n v="230"/>
    <n v="552.29999999999995"/>
    <n v="0"/>
    <n v="0"/>
    <s v="No"/>
    <s v="no"/>
    <n v="0"/>
    <x v="2"/>
    <n v="6"/>
    <x v="0"/>
    <n v="0"/>
    <s v="DC"/>
    <s v="372-5529"/>
    <s v="Male"/>
    <n v="34"/>
    <s v="No"/>
    <s v="No"/>
    <x v="0"/>
    <x v="0"/>
    <s v="Yes"/>
    <x v="2"/>
    <x v="0"/>
    <n v="52"/>
    <n v="3170"/>
    <x v="0"/>
    <s v="0"/>
    <x v="0"/>
    <x v="0"/>
    <x v="0"/>
    <x v="0"/>
    <x v="0"/>
    <s v="&gt; 40"/>
  </r>
  <r>
    <s v="9292-BEQN"/>
    <x v="0"/>
    <x v="12"/>
    <n v="334"/>
    <n v="831.9"/>
    <n v="236"/>
    <n v="300.89999999999998"/>
    <s v="Yes"/>
    <s v="yes"/>
    <n v="0"/>
    <x v="2"/>
    <n v="3"/>
    <x v="0"/>
    <n v="0"/>
    <s v="NJ"/>
    <s v="298-8190"/>
    <s v="Male"/>
    <n v="49"/>
    <s v="No"/>
    <s v="No"/>
    <x v="0"/>
    <x v="0"/>
    <s v="Yes"/>
    <x v="1"/>
    <x v="0"/>
    <n v="24"/>
    <n v="1406"/>
    <x v="0"/>
    <s v="0"/>
    <x v="0"/>
    <x v="0"/>
    <x v="0"/>
    <x v="0"/>
    <x v="0"/>
    <s v="&gt; 40"/>
  </r>
  <r>
    <s v="9873-HMMH"/>
    <x v="0"/>
    <x v="30"/>
    <n v="4"/>
    <n v="11.2"/>
    <n v="0"/>
    <n v="0"/>
    <s v="No"/>
    <s v="no"/>
    <n v="0"/>
    <x v="1"/>
    <n v="8"/>
    <x v="0"/>
    <n v="0"/>
    <s v="DE"/>
    <s v="353-7801"/>
    <s v="Female"/>
    <n v="21"/>
    <s v="Yes"/>
    <s v="No"/>
    <x v="0"/>
    <x v="0"/>
    <s v="Yes"/>
    <x v="0"/>
    <x v="0"/>
    <n v="32"/>
    <n v="90"/>
    <x v="0"/>
    <s v="0"/>
    <x v="1"/>
    <x v="0"/>
    <x v="0"/>
    <x v="0"/>
    <x v="0"/>
    <s v="&lt; 10"/>
  </r>
  <r>
    <s v="0572-MKJO"/>
    <x v="0"/>
    <x v="61"/>
    <n v="28"/>
    <n v="54.3"/>
    <n v="0"/>
    <n v="0"/>
    <s v="No"/>
    <s v="no"/>
    <n v="0"/>
    <x v="2"/>
    <n v="1"/>
    <x v="0"/>
    <n v="0"/>
    <s v="VT"/>
    <s v="315-3130"/>
    <s v="Female"/>
    <n v="61"/>
    <s v="No"/>
    <s v="No"/>
    <x v="0"/>
    <x v="0"/>
    <s v="No"/>
    <x v="0"/>
    <x v="2"/>
    <n v="10"/>
    <n v="81"/>
    <x v="0"/>
    <s v="0"/>
    <x v="0"/>
    <x v="0"/>
    <x v="0"/>
    <x v="1"/>
    <x v="0"/>
    <s v="&lt; 10"/>
  </r>
  <r>
    <s v="4364-REQG"/>
    <x v="0"/>
    <x v="41"/>
    <n v="119"/>
    <n v="294.2"/>
    <n v="0"/>
    <n v="0"/>
    <s v="No"/>
    <s v="no"/>
    <n v="0"/>
    <x v="0"/>
    <n v="0"/>
    <x v="1"/>
    <n v="0"/>
    <s v="TX"/>
    <s v="403-9445"/>
    <s v="Female"/>
    <n v="36"/>
    <s v="No"/>
    <s v="No"/>
    <x v="0"/>
    <x v="0"/>
    <s v="No"/>
    <x v="2"/>
    <x v="2"/>
    <n v="10"/>
    <n v="722"/>
    <x v="0"/>
    <s v="0"/>
    <x v="0"/>
    <x v="0"/>
    <x v="0"/>
    <x v="1"/>
    <x v="0"/>
    <s v="&gt; 40"/>
  </r>
  <r>
    <s v="6086-LASP"/>
    <x v="0"/>
    <x v="22"/>
    <n v="98"/>
    <n v="263.89999999999998"/>
    <n v="0"/>
    <n v="0"/>
    <s v="No"/>
    <s v="no"/>
    <n v="0"/>
    <x v="0"/>
    <n v="4"/>
    <x v="1"/>
    <n v="33"/>
    <s v="ND"/>
    <s v="409-3674"/>
    <s v="Female"/>
    <n v="67"/>
    <s v="No"/>
    <s v="Yes"/>
    <x v="0"/>
    <x v="0"/>
    <s v="Yes"/>
    <x v="1"/>
    <x v="0"/>
    <n v="65"/>
    <n v="3436"/>
    <x v="0"/>
    <s v="0"/>
    <x v="2"/>
    <x v="0"/>
    <x v="0"/>
    <x v="0"/>
    <x v="0"/>
    <s v="&gt; 40"/>
  </r>
  <r>
    <s v="3252-VGPS"/>
    <x v="0"/>
    <x v="44"/>
    <n v="160"/>
    <n v="461"/>
    <n v="0"/>
    <n v="0"/>
    <s v="No"/>
    <s v="no"/>
    <n v="0"/>
    <x v="2"/>
    <n v="0"/>
    <x v="1"/>
    <n v="0"/>
    <s v="MO"/>
    <s v="348-5973"/>
    <s v="Female"/>
    <n v="41"/>
    <s v="No"/>
    <s v="No"/>
    <x v="0"/>
    <x v="0"/>
    <s v="No"/>
    <x v="1"/>
    <x v="2"/>
    <n v="11"/>
    <n v="345"/>
    <x v="0"/>
    <s v="0"/>
    <x v="0"/>
    <x v="0"/>
    <x v="0"/>
    <x v="1"/>
    <x v="0"/>
    <s v="10 - 40"/>
  </r>
  <r>
    <s v="5506-ENGJ"/>
    <x v="0"/>
    <x v="14"/>
    <n v="129"/>
    <n v="426"/>
    <n v="0"/>
    <n v="0"/>
    <s v="No"/>
    <s v="no"/>
    <n v="0"/>
    <x v="0"/>
    <n v="0"/>
    <x v="1"/>
    <n v="0"/>
    <s v="CO"/>
    <s v="269-8581"/>
    <s v="Female"/>
    <n v="47"/>
    <s v="No"/>
    <s v="No"/>
    <x v="0"/>
    <x v="0"/>
    <s v="No"/>
    <x v="2"/>
    <x v="0"/>
    <n v="13"/>
    <n v="904"/>
    <x v="0"/>
    <s v="0"/>
    <x v="0"/>
    <x v="0"/>
    <x v="0"/>
    <x v="1"/>
    <x v="0"/>
    <s v="&gt; 40"/>
  </r>
  <r>
    <s v="1830-CPXJ"/>
    <x v="0"/>
    <x v="72"/>
    <n v="84"/>
    <n v="180.6"/>
    <n v="0"/>
    <n v="0"/>
    <s v="No"/>
    <s v="no"/>
    <n v="0"/>
    <x v="2"/>
    <n v="3"/>
    <x v="0"/>
    <n v="0"/>
    <s v="DE"/>
    <s v="349-4084"/>
    <s v="Male"/>
    <n v="44"/>
    <s v="No"/>
    <s v="No"/>
    <x v="0"/>
    <x v="0"/>
    <s v="No"/>
    <x v="0"/>
    <x v="0"/>
    <n v="27"/>
    <n v="1212"/>
    <x v="0"/>
    <s v="0"/>
    <x v="0"/>
    <x v="0"/>
    <x v="0"/>
    <x v="0"/>
    <x v="0"/>
    <s v="&gt; 40"/>
  </r>
  <r>
    <s v="8818-CAEM"/>
    <x v="0"/>
    <x v="75"/>
    <n v="179"/>
    <n v="404.2"/>
    <n v="0"/>
    <n v="0"/>
    <s v="No"/>
    <s v="no"/>
    <n v="0"/>
    <x v="0"/>
    <n v="6"/>
    <x v="0"/>
    <n v="0"/>
    <s v="VA"/>
    <s v="365-5887"/>
    <s v="Male"/>
    <n v="42"/>
    <s v="No"/>
    <s v="No"/>
    <x v="0"/>
    <x v="0"/>
    <s v="Yes"/>
    <x v="1"/>
    <x v="2"/>
    <n v="48"/>
    <n v="1781"/>
    <x v="0"/>
    <s v="0"/>
    <x v="0"/>
    <x v="0"/>
    <x v="0"/>
    <x v="0"/>
    <x v="0"/>
    <s v="10 - 40"/>
  </r>
  <r>
    <s v="3565-ONFG"/>
    <x v="0"/>
    <x v="19"/>
    <n v="354"/>
    <n v="913.6"/>
    <n v="0"/>
    <n v="0"/>
    <s v="No"/>
    <s v="no"/>
    <n v="0"/>
    <x v="1"/>
    <n v="4"/>
    <x v="0"/>
    <n v="0"/>
    <s v="CO"/>
    <s v="341-1920"/>
    <s v="Male"/>
    <n v="49"/>
    <s v="No"/>
    <s v="No"/>
    <x v="0"/>
    <x v="0"/>
    <s v="Yes"/>
    <x v="2"/>
    <x v="2"/>
    <n v="40"/>
    <n v="2422"/>
    <x v="0"/>
    <s v="0"/>
    <x v="0"/>
    <x v="0"/>
    <x v="0"/>
    <x v="0"/>
    <x v="0"/>
    <s v="&gt; 40"/>
  </r>
  <r>
    <s v="2183-WUTZ"/>
    <x v="0"/>
    <x v="30"/>
    <n v="15"/>
    <n v="34.1"/>
    <n v="0"/>
    <n v="0"/>
    <s v="No"/>
    <s v="no"/>
    <n v="0"/>
    <x v="0"/>
    <n v="2"/>
    <x v="0"/>
    <n v="0"/>
    <s v="MT"/>
    <s v="287-2484"/>
    <s v="Male"/>
    <n v="46"/>
    <s v="No"/>
    <s v="No"/>
    <x v="0"/>
    <x v="0"/>
    <s v="No"/>
    <x v="0"/>
    <x v="2"/>
    <n v="46"/>
    <n v="120"/>
    <x v="0"/>
    <s v="0"/>
    <x v="0"/>
    <x v="0"/>
    <x v="0"/>
    <x v="1"/>
    <x v="0"/>
    <s v="&lt; 10"/>
  </r>
  <r>
    <s v="7317-SAYF"/>
    <x v="0"/>
    <x v="61"/>
    <n v="128"/>
    <n v="130.69999999999999"/>
    <n v="0"/>
    <n v="0"/>
    <s v="No"/>
    <s v="no"/>
    <n v="0"/>
    <x v="1"/>
    <n v="10"/>
    <x v="0"/>
    <n v="0"/>
    <s v="WI"/>
    <s v="312-3187"/>
    <s v="Female"/>
    <n v="67"/>
    <s v="No"/>
    <s v="Yes"/>
    <x v="0"/>
    <x v="0"/>
    <s v="No"/>
    <x v="2"/>
    <x v="0"/>
    <n v="55"/>
    <n v="445"/>
    <x v="0"/>
    <s v="0"/>
    <x v="2"/>
    <x v="0"/>
    <x v="0"/>
    <x v="0"/>
    <x v="0"/>
    <s v="&lt; 10"/>
  </r>
  <r>
    <s v="2571-KVNZ"/>
    <x v="0"/>
    <x v="70"/>
    <n v="78"/>
    <n v="166.4"/>
    <n v="0"/>
    <n v="0"/>
    <s v="No"/>
    <s v="no"/>
    <n v="0"/>
    <x v="2"/>
    <n v="12"/>
    <x v="0"/>
    <n v="0"/>
    <s v="AR"/>
    <s v="389-3004"/>
    <s v="Male"/>
    <n v="84"/>
    <s v="No"/>
    <s v="Yes"/>
    <x v="0"/>
    <x v="0"/>
    <s v="No"/>
    <x v="2"/>
    <x v="0"/>
    <n v="28"/>
    <n v="422"/>
    <x v="0"/>
    <s v="0"/>
    <x v="2"/>
    <x v="0"/>
    <x v="0"/>
    <x v="0"/>
    <x v="0"/>
    <s v="10 - 40"/>
  </r>
  <r>
    <s v="4220-SRZF"/>
    <x v="0"/>
    <x v="60"/>
    <n v="104"/>
    <n v="266"/>
    <n v="0"/>
    <n v="0"/>
    <s v="No"/>
    <s v="no"/>
    <n v="0"/>
    <x v="0"/>
    <n v="10"/>
    <x v="0"/>
    <n v="0"/>
    <s v="WY"/>
    <s v="271-9952"/>
    <s v="Male"/>
    <n v="42"/>
    <s v="No"/>
    <s v="No"/>
    <x v="0"/>
    <x v="0"/>
    <s v="Yes"/>
    <x v="2"/>
    <x v="2"/>
    <n v="48"/>
    <n v="3195"/>
    <x v="0"/>
    <s v="0"/>
    <x v="0"/>
    <x v="0"/>
    <x v="0"/>
    <x v="0"/>
    <x v="0"/>
    <s v="&gt; 40"/>
  </r>
  <r>
    <s v="7455-LZFD"/>
    <x v="1"/>
    <x v="38"/>
    <n v="124"/>
    <n v="355.9"/>
    <n v="0"/>
    <n v="0"/>
    <s v="No"/>
    <s v="no"/>
    <n v="0"/>
    <x v="1"/>
    <n v="30"/>
    <x v="0"/>
    <n v="0"/>
    <s v="CA"/>
    <s v="379-9254"/>
    <s v="Male"/>
    <n v="24"/>
    <s v="Yes"/>
    <s v="No"/>
    <x v="0"/>
    <x v="0"/>
    <s v="Yes"/>
    <x v="1"/>
    <x v="2"/>
    <n v="46"/>
    <n v="2353"/>
    <x v="0"/>
    <s v="0"/>
    <x v="1"/>
    <x v="1"/>
    <x v="1"/>
    <x v="0"/>
    <x v="1"/>
    <s v="&gt; 40"/>
  </r>
  <r>
    <s v="4308-SBTS"/>
    <x v="0"/>
    <x v="50"/>
    <n v="61"/>
    <n v="115.2"/>
    <n v="0"/>
    <n v="0"/>
    <s v="No"/>
    <s v="no"/>
    <n v="0"/>
    <x v="1"/>
    <n v="4"/>
    <x v="0"/>
    <n v="0"/>
    <s v="AK"/>
    <s v="328-6266"/>
    <s v="Male"/>
    <n v="50"/>
    <s v="No"/>
    <s v="No"/>
    <x v="0"/>
    <x v="0"/>
    <s v="No"/>
    <x v="0"/>
    <x v="0"/>
    <n v="57"/>
    <n v="814"/>
    <x v="0"/>
    <s v="0"/>
    <x v="0"/>
    <x v="0"/>
    <x v="0"/>
    <x v="0"/>
    <x v="0"/>
    <s v="10 - 40"/>
  </r>
  <r>
    <s v="7674-IIBA"/>
    <x v="0"/>
    <x v="14"/>
    <n v="256"/>
    <n v="495.1"/>
    <n v="0"/>
    <n v="0"/>
    <s v="No"/>
    <s v="no"/>
    <n v="0"/>
    <x v="2"/>
    <n v="2"/>
    <x v="0"/>
    <n v="0"/>
    <s v="CO"/>
    <s v="284-2958"/>
    <s v="Female"/>
    <n v="43"/>
    <s v="No"/>
    <s v="No"/>
    <x v="0"/>
    <x v="0"/>
    <s v="Yes"/>
    <x v="2"/>
    <x v="2"/>
    <n v="29"/>
    <n v="2071"/>
    <x v="0"/>
    <s v="0"/>
    <x v="0"/>
    <x v="0"/>
    <x v="0"/>
    <x v="1"/>
    <x v="0"/>
    <s v="&gt; 40"/>
  </r>
  <r>
    <s v="1142-ULSQ"/>
    <x v="0"/>
    <x v="59"/>
    <n v="136"/>
    <n v="234.7"/>
    <n v="0"/>
    <n v="0"/>
    <s v="No"/>
    <s v="no"/>
    <n v="0"/>
    <x v="0"/>
    <n v="0"/>
    <x v="1"/>
    <n v="0"/>
    <s v="VT"/>
    <s v="321-8720"/>
    <s v="Male"/>
    <n v="39"/>
    <s v="No"/>
    <s v="No"/>
    <x v="0"/>
    <x v="0"/>
    <s v="No"/>
    <x v="2"/>
    <x v="2"/>
    <n v="9"/>
    <n v="216"/>
    <x v="0"/>
    <s v="0"/>
    <x v="0"/>
    <x v="0"/>
    <x v="0"/>
    <x v="1"/>
    <x v="0"/>
    <s v="10 - 40"/>
  </r>
  <r>
    <s v="6504-ZVKU"/>
    <x v="0"/>
    <x v="60"/>
    <n v="425"/>
    <n v="1008.4"/>
    <n v="0"/>
    <n v="0"/>
    <s v="No"/>
    <s v="no"/>
    <n v="0"/>
    <x v="0"/>
    <n v="23"/>
    <x v="0"/>
    <n v="0"/>
    <s v="ND"/>
    <s v="327-8912"/>
    <s v="Female"/>
    <n v="29"/>
    <s v="Yes"/>
    <s v="No"/>
    <x v="0"/>
    <x v="0"/>
    <s v="No"/>
    <x v="2"/>
    <x v="2"/>
    <n v="34"/>
    <n v="2314"/>
    <x v="0"/>
    <s v="0"/>
    <x v="1"/>
    <x v="0"/>
    <x v="0"/>
    <x v="0"/>
    <x v="0"/>
    <s v="&gt; 40"/>
  </r>
  <r>
    <s v="6049-CRVE"/>
    <x v="0"/>
    <x v="46"/>
    <n v="172"/>
    <n v="323.7"/>
    <n v="0"/>
    <n v="0"/>
    <s v="No"/>
    <s v="no"/>
    <n v="0"/>
    <x v="2"/>
    <n v="4"/>
    <x v="0"/>
    <n v="0"/>
    <s v="MT"/>
    <s v="283-2358"/>
    <s v="Female"/>
    <n v="77"/>
    <s v="No"/>
    <s v="Yes"/>
    <x v="0"/>
    <x v="0"/>
    <s v="Yes"/>
    <x v="2"/>
    <x v="0"/>
    <n v="33"/>
    <n v="1347"/>
    <x v="0"/>
    <s v="0"/>
    <x v="2"/>
    <x v="0"/>
    <x v="0"/>
    <x v="0"/>
    <x v="0"/>
    <s v="10 - 40"/>
  </r>
  <r>
    <s v="2068-CEST"/>
    <x v="0"/>
    <x v="75"/>
    <n v="54"/>
    <n v="146.4"/>
    <n v="0"/>
    <n v="0"/>
    <s v="No"/>
    <s v="no"/>
    <n v="0"/>
    <x v="0"/>
    <n v="0"/>
    <x v="1"/>
    <n v="0"/>
    <s v="WV"/>
    <s v="283-8168"/>
    <s v="Female"/>
    <n v="42"/>
    <s v="No"/>
    <s v="No"/>
    <x v="0"/>
    <x v="0"/>
    <s v="No"/>
    <x v="2"/>
    <x v="2"/>
    <n v="10"/>
    <n v="369"/>
    <x v="0"/>
    <s v="0"/>
    <x v="0"/>
    <x v="0"/>
    <x v="0"/>
    <x v="1"/>
    <x v="0"/>
    <s v="10 - 40"/>
  </r>
  <r>
    <s v="4802-YHDQ"/>
    <x v="0"/>
    <x v="14"/>
    <n v="335"/>
    <n v="566.9"/>
    <n v="0"/>
    <n v="0"/>
    <s v="No"/>
    <s v="no"/>
    <n v="0"/>
    <x v="1"/>
    <n v="2"/>
    <x v="0"/>
    <n v="0"/>
    <s v="CT"/>
    <s v="385-6490"/>
    <s v="Male"/>
    <n v="49"/>
    <s v="No"/>
    <s v="No"/>
    <x v="0"/>
    <x v="0"/>
    <s v="Yes"/>
    <x v="2"/>
    <x v="0"/>
    <n v="37"/>
    <n v="2588"/>
    <x v="0"/>
    <s v="0"/>
    <x v="0"/>
    <x v="0"/>
    <x v="0"/>
    <x v="1"/>
    <x v="0"/>
    <s v="&gt; 40"/>
  </r>
  <r>
    <s v="5793-CSKO"/>
    <x v="0"/>
    <x v="34"/>
    <n v="224"/>
    <n v="674.1"/>
    <n v="0"/>
    <n v="0"/>
    <s v="No"/>
    <s v="no"/>
    <n v="0"/>
    <x v="0"/>
    <n v="0"/>
    <x v="1"/>
    <n v="0"/>
    <s v="DE"/>
    <s v="247-6135"/>
    <s v="Male"/>
    <n v="58"/>
    <s v="No"/>
    <s v="No"/>
    <x v="0"/>
    <x v="0"/>
    <s v="No"/>
    <x v="2"/>
    <x v="0"/>
    <n v="11"/>
    <n v="619"/>
    <x v="0"/>
    <s v="0"/>
    <x v="0"/>
    <x v="0"/>
    <x v="0"/>
    <x v="1"/>
    <x v="0"/>
    <s v="&gt; 40"/>
  </r>
  <r>
    <s v="7724-ARTJ"/>
    <x v="0"/>
    <x v="19"/>
    <n v="486"/>
    <n v="857.4"/>
    <n v="0"/>
    <n v="0"/>
    <s v="No"/>
    <s v="no"/>
    <n v="0"/>
    <x v="2"/>
    <n v="9"/>
    <x v="0"/>
    <n v="0"/>
    <s v="MA"/>
    <s v="316-7019"/>
    <s v="Male"/>
    <n v="26"/>
    <s v="Yes"/>
    <s v="No"/>
    <x v="0"/>
    <x v="0"/>
    <s v="Yes"/>
    <x v="2"/>
    <x v="0"/>
    <n v="48"/>
    <n v="2915"/>
    <x v="0"/>
    <s v="0"/>
    <x v="1"/>
    <x v="0"/>
    <x v="0"/>
    <x v="0"/>
    <x v="0"/>
    <s v="&gt; 40"/>
  </r>
  <r>
    <s v="6174-ALHW"/>
    <x v="0"/>
    <x v="0"/>
    <n v="3"/>
    <n v="8"/>
    <n v="0"/>
    <n v="0"/>
    <s v="No"/>
    <s v="no"/>
    <n v="0"/>
    <x v="0"/>
    <n v="0"/>
    <x v="1"/>
    <n v="0"/>
    <s v="IN"/>
    <s v="276-3662"/>
    <s v="Female"/>
    <n v="29"/>
    <s v="Yes"/>
    <s v="No"/>
    <x v="0"/>
    <x v="0"/>
    <s v="No"/>
    <x v="0"/>
    <x v="2"/>
    <n v="13"/>
    <n v="13"/>
    <x v="0"/>
    <s v="0"/>
    <x v="1"/>
    <x v="0"/>
    <x v="0"/>
    <x v="1"/>
    <x v="0"/>
    <s v="&lt; 10"/>
  </r>
  <r>
    <s v="2639-NVKA"/>
    <x v="0"/>
    <x v="15"/>
    <n v="6"/>
    <n v="15.1"/>
    <n v="0"/>
    <n v="0"/>
    <s v="No"/>
    <s v="no"/>
    <n v="0"/>
    <x v="1"/>
    <n v="2"/>
    <x v="0"/>
    <n v="0"/>
    <s v="KS"/>
    <s v="334-7348"/>
    <s v="Female"/>
    <n v="37"/>
    <s v="No"/>
    <s v="No"/>
    <x v="0"/>
    <x v="0"/>
    <s v="No"/>
    <x v="0"/>
    <x v="2"/>
    <n v="22"/>
    <n v="48"/>
    <x v="0"/>
    <s v="0"/>
    <x v="0"/>
    <x v="0"/>
    <x v="0"/>
    <x v="1"/>
    <x v="0"/>
    <s v="&lt; 10"/>
  </r>
  <r>
    <s v="8330-DYWI"/>
    <x v="0"/>
    <x v="54"/>
    <n v="102"/>
    <n v="270.10000000000002"/>
    <n v="0"/>
    <n v="0"/>
    <s v="No"/>
    <s v="no"/>
    <n v="0"/>
    <x v="0"/>
    <n v="5"/>
    <x v="0"/>
    <n v="0"/>
    <s v="WV"/>
    <s v="271-2360"/>
    <s v="Female"/>
    <n v="81"/>
    <s v="No"/>
    <s v="Yes"/>
    <x v="0"/>
    <x v="0"/>
    <s v="Yes"/>
    <x v="2"/>
    <x v="2"/>
    <n v="62"/>
    <n v="3369"/>
    <x v="0"/>
    <s v="0"/>
    <x v="2"/>
    <x v="0"/>
    <x v="0"/>
    <x v="0"/>
    <x v="0"/>
    <s v="&gt; 40"/>
  </r>
  <r>
    <s v="2209-MSGO"/>
    <x v="0"/>
    <x v="69"/>
    <n v="154"/>
    <n v="313"/>
    <n v="0"/>
    <n v="0"/>
    <s v="No"/>
    <s v="no"/>
    <n v="0"/>
    <x v="2"/>
    <n v="11"/>
    <x v="0"/>
    <n v="0"/>
    <s v="NE"/>
    <s v="354-8818"/>
    <s v="Female"/>
    <n v="39"/>
    <s v="No"/>
    <s v="No"/>
    <x v="0"/>
    <x v="0"/>
    <s v="No"/>
    <x v="1"/>
    <x v="2"/>
    <n v="33"/>
    <n v="1142"/>
    <x v="0"/>
    <s v="0"/>
    <x v="0"/>
    <x v="0"/>
    <x v="0"/>
    <x v="0"/>
    <x v="0"/>
    <s v="10 - 40"/>
  </r>
  <r>
    <s v="8414-FIPV"/>
    <x v="0"/>
    <x v="0"/>
    <n v="6"/>
    <n v="14"/>
    <n v="0"/>
    <n v="0"/>
    <s v="No"/>
    <s v="no"/>
    <n v="0"/>
    <x v="1"/>
    <n v="3"/>
    <x v="0"/>
    <n v="0"/>
    <s v="ND"/>
    <s v="343-8473"/>
    <s v="Female"/>
    <n v="42"/>
    <s v="No"/>
    <s v="No"/>
    <x v="0"/>
    <x v="0"/>
    <s v="No"/>
    <x v="0"/>
    <x v="2"/>
    <n v="17"/>
    <n v="17"/>
    <x v="0"/>
    <s v="0"/>
    <x v="0"/>
    <x v="0"/>
    <x v="0"/>
    <x v="0"/>
    <x v="0"/>
    <s v="&lt; 10"/>
  </r>
  <r>
    <s v="0876-HERE"/>
    <x v="0"/>
    <x v="13"/>
    <n v="156"/>
    <n v="420.6"/>
    <n v="0"/>
    <n v="0"/>
    <s v="No"/>
    <s v="no"/>
    <n v="0"/>
    <x v="2"/>
    <n v="1"/>
    <x v="0"/>
    <n v="0"/>
    <s v="AK"/>
    <s v="358-2390"/>
    <s v="Female"/>
    <n v="34"/>
    <s v="No"/>
    <s v="No"/>
    <x v="0"/>
    <x v="0"/>
    <s v="Yes"/>
    <x v="1"/>
    <x v="2"/>
    <n v="34"/>
    <n v="957"/>
    <x v="0"/>
    <s v="0"/>
    <x v="0"/>
    <x v="0"/>
    <x v="0"/>
    <x v="1"/>
    <x v="0"/>
    <s v="10 - 40"/>
  </r>
  <r>
    <s v="9698-NOPI"/>
    <x v="0"/>
    <x v="8"/>
    <n v="150"/>
    <n v="350"/>
    <n v="0"/>
    <n v="0"/>
    <s v="No"/>
    <s v="no"/>
    <n v="0"/>
    <x v="2"/>
    <n v="1"/>
    <x v="1"/>
    <n v="15"/>
    <s v="SC"/>
    <s v="347-8151"/>
    <s v="Male"/>
    <n v="67"/>
    <s v="No"/>
    <s v="Yes"/>
    <x v="0"/>
    <x v="0"/>
    <s v="Yes"/>
    <x v="2"/>
    <x v="2"/>
    <n v="33"/>
    <n v="2303"/>
    <x v="0"/>
    <s v="0"/>
    <x v="2"/>
    <x v="0"/>
    <x v="0"/>
    <x v="1"/>
    <x v="0"/>
    <s v="&gt; 40"/>
  </r>
  <r>
    <s v="0280-FHWQ"/>
    <x v="0"/>
    <x v="37"/>
    <n v="48"/>
    <n v="95.2"/>
    <n v="0"/>
    <n v="0"/>
    <s v="No"/>
    <s v="no"/>
    <n v="0"/>
    <x v="0"/>
    <n v="0"/>
    <x v="1"/>
    <n v="0"/>
    <s v="CO"/>
    <s v="326-4390"/>
    <s v="Female"/>
    <n v="64"/>
    <s v="No"/>
    <s v="No"/>
    <x v="0"/>
    <x v="0"/>
    <s v="No"/>
    <x v="0"/>
    <x v="2"/>
    <n v="11"/>
    <n v="92"/>
    <x v="0"/>
    <s v="0"/>
    <x v="0"/>
    <x v="0"/>
    <x v="0"/>
    <x v="1"/>
    <x v="0"/>
    <s v="&lt; 10"/>
  </r>
  <r>
    <s v="5571-DJVG"/>
    <x v="0"/>
    <x v="24"/>
    <n v="135"/>
    <n v="343.4"/>
    <n v="0"/>
    <n v="0"/>
    <s v="No"/>
    <s v="no"/>
    <n v="0"/>
    <x v="0"/>
    <n v="0"/>
    <x v="1"/>
    <n v="0"/>
    <s v="KS"/>
    <s v="389-9010"/>
    <s v="Male"/>
    <n v="53"/>
    <s v="No"/>
    <s v="No"/>
    <x v="0"/>
    <x v="0"/>
    <s v="No"/>
    <x v="1"/>
    <x v="0"/>
    <n v="8"/>
    <n v="334"/>
    <x v="0"/>
    <s v="0"/>
    <x v="0"/>
    <x v="0"/>
    <x v="0"/>
    <x v="1"/>
    <x v="0"/>
    <s v="&gt; 40"/>
  </r>
  <r>
    <s v="5891-DZKX"/>
    <x v="0"/>
    <x v="61"/>
    <n v="42"/>
    <n v="91"/>
    <n v="0"/>
    <n v="0"/>
    <s v="No"/>
    <s v="no"/>
    <n v="0"/>
    <x v="0"/>
    <n v="1"/>
    <x v="0"/>
    <n v="0"/>
    <s v="MS"/>
    <s v="295-2511"/>
    <s v="Female"/>
    <n v="45"/>
    <s v="No"/>
    <s v="No"/>
    <x v="0"/>
    <x v="0"/>
    <s v="No"/>
    <x v="0"/>
    <x v="0"/>
    <n v="16"/>
    <n v="118"/>
    <x v="0"/>
    <s v="0"/>
    <x v="0"/>
    <x v="0"/>
    <x v="0"/>
    <x v="1"/>
    <x v="0"/>
    <s v="&lt; 10"/>
  </r>
  <r>
    <s v="7724-ACLI"/>
    <x v="0"/>
    <x v="27"/>
    <n v="213"/>
    <n v="387.3"/>
    <n v="0"/>
    <n v="0"/>
    <s v="No"/>
    <s v="no"/>
    <n v="0"/>
    <x v="2"/>
    <n v="3"/>
    <x v="0"/>
    <n v="0"/>
    <s v="MT"/>
    <s v="292-1542"/>
    <s v="Male"/>
    <n v="39"/>
    <s v="No"/>
    <s v="No"/>
    <x v="0"/>
    <x v="0"/>
    <s v="Yes"/>
    <x v="2"/>
    <x v="2"/>
    <n v="50"/>
    <n v="3229"/>
    <x v="0"/>
    <s v="0"/>
    <x v="0"/>
    <x v="0"/>
    <x v="0"/>
    <x v="0"/>
    <x v="0"/>
    <s v="&gt; 40"/>
  </r>
  <r>
    <s v="8493-VIDX"/>
    <x v="0"/>
    <x v="6"/>
    <n v="239"/>
    <n v="568.29999999999995"/>
    <n v="0"/>
    <n v="0"/>
    <s v="No"/>
    <s v="no"/>
    <n v="0"/>
    <x v="2"/>
    <n v="5"/>
    <x v="0"/>
    <n v="0"/>
    <s v="AR"/>
    <s v="366-7120"/>
    <s v="Female"/>
    <n v="38"/>
    <s v="No"/>
    <s v="No"/>
    <x v="0"/>
    <x v="0"/>
    <s v="Yes"/>
    <x v="2"/>
    <x v="0"/>
    <n v="27"/>
    <n v="1561"/>
    <x v="0"/>
    <s v="0"/>
    <x v="0"/>
    <x v="0"/>
    <x v="0"/>
    <x v="0"/>
    <x v="0"/>
    <s v="&gt; 40"/>
  </r>
  <r>
    <s v="4552-RRII"/>
    <x v="0"/>
    <x v="63"/>
    <n v="132"/>
    <n v="433.6"/>
    <n v="0"/>
    <n v="0"/>
    <s v="No"/>
    <s v="no"/>
    <n v="0"/>
    <x v="2"/>
    <n v="4"/>
    <x v="0"/>
    <n v="0"/>
    <s v="NH"/>
    <s v="269-7439"/>
    <s v="Female"/>
    <n v="32"/>
    <s v="No"/>
    <s v="No"/>
    <x v="0"/>
    <x v="0"/>
    <s v="Yes"/>
    <x v="2"/>
    <x v="0"/>
    <n v="42"/>
    <n v="3033"/>
    <x v="0"/>
    <s v="0"/>
    <x v="0"/>
    <x v="0"/>
    <x v="0"/>
    <x v="0"/>
    <x v="0"/>
    <s v="&gt; 40"/>
  </r>
  <r>
    <s v="6536-HEMG"/>
    <x v="0"/>
    <x v="22"/>
    <n v="125"/>
    <n v="371.4"/>
    <n v="0"/>
    <n v="0"/>
    <s v="No"/>
    <s v="no"/>
    <n v="0"/>
    <x v="2"/>
    <n v="0"/>
    <x v="1"/>
    <n v="0"/>
    <s v="HI"/>
    <s v="284-2563"/>
    <s v="Female"/>
    <n v="64"/>
    <s v="No"/>
    <s v="No"/>
    <x v="0"/>
    <x v="0"/>
    <s v="No"/>
    <x v="2"/>
    <x v="2"/>
    <n v="9"/>
    <n v="479"/>
    <x v="0"/>
    <s v="0"/>
    <x v="0"/>
    <x v="0"/>
    <x v="0"/>
    <x v="1"/>
    <x v="0"/>
    <s v="&gt; 40"/>
  </r>
  <r>
    <s v="1543-KGDZ"/>
    <x v="0"/>
    <x v="74"/>
    <n v="17"/>
    <n v="44.7"/>
    <n v="0"/>
    <n v="0"/>
    <s v="No"/>
    <s v="no"/>
    <n v="0"/>
    <x v="0"/>
    <n v="3"/>
    <x v="0"/>
    <n v="0"/>
    <s v="CO"/>
    <s v="385-6213"/>
    <s v="Male"/>
    <n v="53"/>
    <s v="No"/>
    <s v="No"/>
    <x v="0"/>
    <x v="0"/>
    <s v="No"/>
    <x v="0"/>
    <x v="0"/>
    <n v="47"/>
    <n v="354"/>
    <x v="0"/>
    <s v="0"/>
    <x v="0"/>
    <x v="0"/>
    <x v="0"/>
    <x v="0"/>
    <x v="0"/>
    <s v="&lt; 10"/>
  </r>
  <r>
    <s v="0130-FUPM"/>
    <x v="0"/>
    <x v="35"/>
    <n v="382"/>
    <n v="762"/>
    <n v="192"/>
    <n v="556.79999999999995"/>
    <s v="Yes"/>
    <s v="yes"/>
    <n v="0"/>
    <x v="1"/>
    <n v="7"/>
    <x v="0"/>
    <n v="0"/>
    <s v="ID"/>
    <s v="315-6230"/>
    <s v="Male"/>
    <n v="32"/>
    <s v="No"/>
    <s v="No"/>
    <x v="0"/>
    <x v="0"/>
    <s v="Yes"/>
    <x v="2"/>
    <x v="0"/>
    <n v="38"/>
    <n v="1801"/>
    <x v="0"/>
    <s v="0"/>
    <x v="0"/>
    <x v="0"/>
    <x v="0"/>
    <x v="0"/>
    <x v="0"/>
    <s v="&gt; 40"/>
  </r>
  <r>
    <s v="0839-REQQ"/>
    <x v="0"/>
    <x v="48"/>
    <n v="20"/>
    <n v="51.1"/>
    <n v="0"/>
    <n v="0"/>
    <s v="No"/>
    <s v="no"/>
    <n v="0"/>
    <x v="0"/>
    <n v="4"/>
    <x v="0"/>
    <n v="0"/>
    <s v="DC"/>
    <s v="331-9364"/>
    <s v="Male"/>
    <n v="42"/>
    <s v="No"/>
    <s v="No"/>
    <x v="0"/>
    <x v="0"/>
    <s v="No"/>
    <x v="0"/>
    <x v="0"/>
    <n v="18"/>
    <n v="90"/>
    <x v="0"/>
    <s v="0"/>
    <x v="0"/>
    <x v="0"/>
    <x v="0"/>
    <x v="0"/>
    <x v="0"/>
    <s v="&lt; 10"/>
  </r>
  <r>
    <s v="0981-VUVJ"/>
    <x v="0"/>
    <x v="19"/>
    <n v="76"/>
    <n v="242.7"/>
    <n v="0"/>
    <n v="0"/>
    <s v="No"/>
    <s v="no"/>
    <n v="0"/>
    <x v="2"/>
    <n v="2"/>
    <x v="0"/>
    <n v="0"/>
    <s v="TN"/>
    <s v="315-2302"/>
    <s v="Male"/>
    <n v="74"/>
    <s v="No"/>
    <s v="Yes"/>
    <x v="0"/>
    <x v="0"/>
    <s v="Yes"/>
    <x v="2"/>
    <x v="2"/>
    <n v="32"/>
    <n v="1925"/>
    <x v="0"/>
    <s v="0"/>
    <x v="2"/>
    <x v="0"/>
    <x v="0"/>
    <x v="1"/>
    <x v="0"/>
    <s v="&gt; 40"/>
  </r>
  <r>
    <s v="6356-MBQW"/>
    <x v="0"/>
    <x v="8"/>
    <n v="277"/>
    <n v="767.6"/>
    <n v="0"/>
    <n v="0"/>
    <s v="No"/>
    <s v="no"/>
    <n v="0"/>
    <x v="1"/>
    <n v="5"/>
    <x v="1"/>
    <n v="67"/>
    <s v="WY"/>
    <s v="349-3563"/>
    <s v="Female"/>
    <n v="57"/>
    <s v="No"/>
    <s v="No"/>
    <x v="0"/>
    <x v="0"/>
    <s v="Yes"/>
    <x v="2"/>
    <x v="0"/>
    <n v="56"/>
    <n v="3875"/>
    <x v="0"/>
    <s v="0"/>
    <x v="0"/>
    <x v="0"/>
    <x v="0"/>
    <x v="0"/>
    <x v="0"/>
    <s v="&gt; 40"/>
  </r>
  <r>
    <s v="5315-ZOMA"/>
    <x v="0"/>
    <x v="24"/>
    <n v="125"/>
    <n v="298.60000000000002"/>
    <n v="0"/>
    <n v="0"/>
    <s v="No"/>
    <s v="no"/>
    <n v="0"/>
    <x v="0"/>
    <n v="11"/>
    <x v="0"/>
    <n v="0"/>
    <s v="VA"/>
    <s v="353-3393"/>
    <s v="Female"/>
    <n v="62"/>
    <s v="No"/>
    <s v="No"/>
    <x v="0"/>
    <x v="0"/>
    <s v="No"/>
    <x v="0"/>
    <x v="2"/>
    <n v="20"/>
    <n v="840"/>
    <x v="0"/>
    <s v="0"/>
    <x v="0"/>
    <x v="0"/>
    <x v="0"/>
    <x v="0"/>
    <x v="0"/>
    <s v="&gt; 40"/>
  </r>
  <r>
    <s v="6654-GJOC"/>
    <x v="0"/>
    <x v="26"/>
    <n v="344"/>
    <n v="943.2"/>
    <n v="0"/>
    <n v="0"/>
    <s v="No"/>
    <s v="no"/>
    <n v="0"/>
    <x v="0"/>
    <n v="4"/>
    <x v="0"/>
    <n v="0"/>
    <s v="SD"/>
    <s v="341-6412"/>
    <s v="Female"/>
    <n v="48"/>
    <s v="No"/>
    <s v="No"/>
    <x v="0"/>
    <x v="0"/>
    <s v="Yes"/>
    <x v="2"/>
    <x v="2"/>
    <n v="45"/>
    <n v="2838"/>
    <x v="0"/>
    <s v="0"/>
    <x v="0"/>
    <x v="0"/>
    <x v="0"/>
    <x v="0"/>
    <x v="0"/>
    <s v="&gt; 40"/>
  </r>
  <r>
    <s v="7508-HUNG"/>
    <x v="0"/>
    <x v="17"/>
    <n v="213"/>
    <n v="521.6"/>
    <n v="188"/>
    <n v="582.79999999999995"/>
    <s v="Yes"/>
    <s v="yes"/>
    <n v="0"/>
    <x v="2"/>
    <n v="5"/>
    <x v="0"/>
    <n v="0"/>
    <s v="GA"/>
    <s v="325-3974"/>
    <s v="Female"/>
    <n v="76"/>
    <s v="No"/>
    <s v="Yes"/>
    <x v="0"/>
    <x v="0"/>
    <s v="No"/>
    <x v="1"/>
    <x v="0"/>
    <n v="59"/>
    <n v="2789"/>
    <x v="0"/>
    <s v="0"/>
    <x v="2"/>
    <x v="0"/>
    <x v="0"/>
    <x v="0"/>
    <x v="0"/>
    <s v="&gt; 40"/>
  </r>
  <r>
    <s v="0622-RWHA"/>
    <x v="0"/>
    <x v="67"/>
    <n v="342"/>
    <n v="876.7"/>
    <n v="0"/>
    <n v="0"/>
    <s v="No"/>
    <s v="no"/>
    <n v="0"/>
    <x v="1"/>
    <n v="1"/>
    <x v="0"/>
    <n v="0"/>
    <s v="AZ"/>
    <s v="395-4519"/>
    <s v="Male"/>
    <n v="77"/>
    <s v="No"/>
    <s v="Yes"/>
    <x v="0"/>
    <x v="0"/>
    <s v="No"/>
    <x v="2"/>
    <x v="0"/>
    <n v="57"/>
    <n v="3305"/>
    <x v="0"/>
    <s v="0"/>
    <x v="2"/>
    <x v="0"/>
    <x v="0"/>
    <x v="1"/>
    <x v="0"/>
    <s v="&gt; 40"/>
  </r>
  <r>
    <s v="9356-SUEF"/>
    <x v="0"/>
    <x v="8"/>
    <n v="556"/>
    <n v="1125"/>
    <n v="0"/>
    <n v="0"/>
    <s v="No"/>
    <s v="no"/>
    <n v="0"/>
    <x v="1"/>
    <n v="12"/>
    <x v="0"/>
    <n v="0"/>
    <s v="AK"/>
    <s v="314-9754"/>
    <s v="Female"/>
    <n v="28"/>
    <s v="Yes"/>
    <s v="No"/>
    <x v="0"/>
    <x v="0"/>
    <s v="No"/>
    <x v="2"/>
    <x v="2"/>
    <n v="49"/>
    <n v="3427"/>
    <x v="0"/>
    <s v="0"/>
    <x v="1"/>
    <x v="0"/>
    <x v="0"/>
    <x v="0"/>
    <x v="0"/>
    <s v="&gt; 40"/>
  </r>
  <r>
    <s v="8294-BKYG"/>
    <x v="0"/>
    <x v="32"/>
    <n v="64"/>
    <n v="165"/>
    <n v="0"/>
    <n v="0"/>
    <s v="No"/>
    <s v="no"/>
    <n v="0"/>
    <x v="2"/>
    <n v="9"/>
    <x v="1"/>
    <n v="61"/>
    <s v="CT"/>
    <s v="329-10544"/>
    <s v="Male"/>
    <n v="72"/>
    <s v="No"/>
    <s v="Yes"/>
    <x v="0"/>
    <x v="0"/>
    <s v="No"/>
    <x v="2"/>
    <x v="0"/>
    <n v="22"/>
    <n v="241"/>
    <x v="0"/>
    <s v="0"/>
    <x v="2"/>
    <x v="0"/>
    <x v="0"/>
    <x v="0"/>
    <x v="0"/>
    <s v="10 - 40"/>
  </r>
  <r>
    <s v="5517-KEOL"/>
    <x v="0"/>
    <x v="44"/>
    <n v="64"/>
    <n v="125.6"/>
    <n v="0"/>
    <n v="0"/>
    <s v="No"/>
    <s v="no"/>
    <n v="0"/>
    <x v="1"/>
    <n v="14"/>
    <x v="0"/>
    <n v="0"/>
    <s v="UT"/>
    <s v="307-3858"/>
    <s v="Female"/>
    <n v="77"/>
    <s v="No"/>
    <s v="Yes"/>
    <x v="0"/>
    <x v="0"/>
    <s v="Yes"/>
    <x v="2"/>
    <x v="0"/>
    <n v="28"/>
    <n v="886"/>
    <x v="0"/>
    <s v="0"/>
    <x v="2"/>
    <x v="0"/>
    <x v="0"/>
    <x v="0"/>
    <x v="0"/>
    <s v="10 - 40"/>
  </r>
  <r>
    <s v="9047-UREN"/>
    <x v="0"/>
    <x v="22"/>
    <n v="133"/>
    <n v="263.2"/>
    <n v="0"/>
    <n v="0"/>
    <s v="No"/>
    <s v="no"/>
    <n v="0"/>
    <x v="2"/>
    <n v="4"/>
    <x v="0"/>
    <n v="0"/>
    <s v="KY"/>
    <s v="354-5608"/>
    <s v="Male"/>
    <n v="49"/>
    <s v="No"/>
    <s v="No"/>
    <x v="0"/>
    <x v="0"/>
    <s v="No"/>
    <x v="2"/>
    <x v="0"/>
    <n v="21"/>
    <n v="1115"/>
    <x v="0"/>
    <s v="0"/>
    <x v="0"/>
    <x v="0"/>
    <x v="0"/>
    <x v="0"/>
    <x v="0"/>
    <s v="&gt; 40"/>
  </r>
  <r>
    <s v="2575-VDSQ"/>
    <x v="0"/>
    <x v="50"/>
    <n v="72"/>
    <n v="169.9"/>
    <n v="0"/>
    <n v="0"/>
    <s v="No"/>
    <s v="no"/>
    <n v="0"/>
    <x v="0"/>
    <n v="15"/>
    <x v="0"/>
    <n v="0"/>
    <s v="MS"/>
    <s v="333-4926"/>
    <s v="Female"/>
    <n v="21"/>
    <s v="Yes"/>
    <s v="No"/>
    <x v="0"/>
    <x v="0"/>
    <s v="No"/>
    <x v="0"/>
    <x v="0"/>
    <n v="28"/>
    <n v="401"/>
    <x v="0"/>
    <s v="0"/>
    <x v="1"/>
    <x v="0"/>
    <x v="0"/>
    <x v="0"/>
    <x v="0"/>
    <s v="10 - 40"/>
  </r>
  <r>
    <s v="6704-QSHP"/>
    <x v="0"/>
    <x v="0"/>
    <n v="4"/>
    <n v="11"/>
    <n v="0"/>
    <n v="0"/>
    <s v="No"/>
    <s v="no"/>
    <n v="0"/>
    <x v="2"/>
    <n v="12"/>
    <x v="1"/>
    <n v="23"/>
    <s v="WY"/>
    <s v="360-3234"/>
    <s v="Female"/>
    <n v="61"/>
    <s v="No"/>
    <s v="No"/>
    <x v="0"/>
    <x v="0"/>
    <s v="No"/>
    <x v="0"/>
    <x v="0"/>
    <n v="26"/>
    <n v="26"/>
    <x v="0"/>
    <s v="0"/>
    <x v="0"/>
    <x v="0"/>
    <x v="0"/>
    <x v="0"/>
    <x v="0"/>
    <s v="&lt; 10"/>
  </r>
  <r>
    <s v="5311-QILV"/>
    <x v="0"/>
    <x v="6"/>
    <n v="149"/>
    <n v="340.2"/>
    <n v="0"/>
    <n v="0"/>
    <s v="No"/>
    <s v="no"/>
    <n v="0"/>
    <x v="2"/>
    <n v="20"/>
    <x v="0"/>
    <n v="0"/>
    <s v="NM"/>
    <s v="281-9584"/>
    <s v="Male"/>
    <n v="24"/>
    <s v="Yes"/>
    <s v="No"/>
    <x v="0"/>
    <x v="0"/>
    <s v="No"/>
    <x v="1"/>
    <x v="0"/>
    <n v="29"/>
    <n v="1653"/>
    <x v="0"/>
    <s v="0"/>
    <x v="1"/>
    <x v="0"/>
    <x v="0"/>
    <x v="0"/>
    <x v="0"/>
    <s v="&gt; 40"/>
  </r>
  <r>
    <s v="1476-PGUY"/>
    <x v="0"/>
    <x v="10"/>
    <n v="307"/>
    <n v="692.9"/>
    <n v="276"/>
    <n v="903.9"/>
    <s v="Yes"/>
    <s v="yes"/>
    <n v="0"/>
    <x v="1"/>
    <n v="5"/>
    <x v="0"/>
    <n v="0"/>
    <s v="NJ"/>
    <s v="284-2687"/>
    <s v="Female"/>
    <n v="37"/>
    <s v="No"/>
    <s v="No"/>
    <x v="0"/>
    <x v="0"/>
    <s v="No"/>
    <x v="2"/>
    <x v="0"/>
    <n v="38"/>
    <n v="2609"/>
    <x v="0"/>
    <s v="0"/>
    <x v="0"/>
    <x v="0"/>
    <x v="0"/>
    <x v="0"/>
    <x v="0"/>
    <s v="&gt; 40"/>
  </r>
  <r>
    <s v="0176-DIDZ"/>
    <x v="0"/>
    <x v="47"/>
    <n v="174"/>
    <n v="438.1"/>
    <n v="220"/>
    <n v="973.5"/>
    <s v="Yes"/>
    <s v="yes"/>
    <n v="0"/>
    <x v="2"/>
    <n v="7"/>
    <x v="0"/>
    <n v="0"/>
    <s v="KY"/>
    <s v="326-8475"/>
    <s v="Male"/>
    <n v="72"/>
    <s v="No"/>
    <s v="Yes"/>
    <x v="0"/>
    <x v="0"/>
    <s v="No"/>
    <x v="2"/>
    <x v="0"/>
    <n v="34"/>
    <n v="1888"/>
    <x v="0"/>
    <s v="0"/>
    <x v="2"/>
    <x v="0"/>
    <x v="0"/>
    <x v="0"/>
    <x v="0"/>
    <s v="&gt; 40"/>
  </r>
  <r>
    <s v="8360-VVGP"/>
    <x v="0"/>
    <x v="5"/>
    <n v="95"/>
    <n v="239.1"/>
    <n v="0"/>
    <n v="0"/>
    <s v="No"/>
    <s v="no"/>
    <n v="0"/>
    <x v="2"/>
    <n v="10"/>
    <x v="0"/>
    <n v="0"/>
    <s v="KS"/>
    <s v="374-10008"/>
    <s v="Female"/>
    <n v="33"/>
    <s v="No"/>
    <s v="No"/>
    <x v="0"/>
    <x v="0"/>
    <s v="No"/>
    <x v="0"/>
    <x v="0"/>
    <n v="15"/>
    <n v="264"/>
    <x v="0"/>
    <s v="0"/>
    <x v="0"/>
    <x v="0"/>
    <x v="0"/>
    <x v="0"/>
    <x v="0"/>
    <s v="10 - 40"/>
  </r>
  <r>
    <s v="3301-OWZS"/>
    <x v="0"/>
    <x v="37"/>
    <n v="47"/>
    <n v="135.5"/>
    <n v="0"/>
    <n v="0"/>
    <s v="No"/>
    <s v="no"/>
    <n v="0"/>
    <x v="2"/>
    <n v="3"/>
    <x v="1"/>
    <n v="5"/>
    <s v="MI"/>
    <s v="284-3045"/>
    <s v="Male"/>
    <n v="78"/>
    <s v="No"/>
    <s v="Yes"/>
    <x v="0"/>
    <x v="0"/>
    <s v="No"/>
    <x v="2"/>
    <x v="0"/>
    <n v="34"/>
    <n v="305"/>
    <x v="0"/>
    <s v="0"/>
    <x v="2"/>
    <x v="0"/>
    <x v="0"/>
    <x v="0"/>
    <x v="0"/>
    <s v="&lt; 10"/>
  </r>
  <r>
    <s v="4634-YYYC"/>
    <x v="0"/>
    <x v="47"/>
    <n v="289"/>
    <n v="715.1"/>
    <n v="0"/>
    <n v="0"/>
    <s v="No"/>
    <s v="no"/>
    <n v="0"/>
    <x v="2"/>
    <n v="6"/>
    <x v="0"/>
    <n v="0"/>
    <s v="FL"/>
    <s v="334-6881"/>
    <s v="Male"/>
    <n v="36"/>
    <s v="No"/>
    <s v="No"/>
    <x v="0"/>
    <x v="0"/>
    <s v="No"/>
    <x v="0"/>
    <x v="0"/>
    <n v="26"/>
    <n v="1434"/>
    <x v="0"/>
    <s v="0"/>
    <x v="0"/>
    <x v="0"/>
    <x v="0"/>
    <x v="0"/>
    <x v="0"/>
    <s v="&gt; 40"/>
  </r>
  <r>
    <s v="2226-QYOR"/>
    <x v="0"/>
    <x v="8"/>
    <n v="153"/>
    <n v="349.5"/>
    <n v="0"/>
    <n v="0"/>
    <s v="No"/>
    <s v="no"/>
    <n v="0"/>
    <x v="2"/>
    <n v="4"/>
    <x v="0"/>
    <n v="0"/>
    <s v="LA"/>
    <s v="320-7556"/>
    <s v="Male"/>
    <n v="62"/>
    <s v="No"/>
    <s v="No"/>
    <x v="0"/>
    <x v="0"/>
    <s v="Yes"/>
    <x v="2"/>
    <x v="2"/>
    <n v="46"/>
    <n v="3237"/>
    <x v="0"/>
    <s v="0"/>
    <x v="0"/>
    <x v="0"/>
    <x v="0"/>
    <x v="0"/>
    <x v="0"/>
    <s v="&gt; 40"/>
  </r>
  <r>
    <s v="0861-FRJM"/>
    <x v="0"/>
    <x v="3"/>
    <n v="33"/>
    <n v="68.5"/>
    <n v="0"/>
    <n v="0"/>
    <s v="No"/>
    <s v="no"/>
    <n v="0"/>
    <x v="1"/>
    <n v="8"/>
    <x v="0"/>
    <n v="0"/>
    <s v="MI"/>
    <s v="295-9633"/>
    <s v="Female"/>
    <n v="25"/>
    <s v="Yes"/>
    <s v="No"/>
    <x v="0"/>
    <x v="0"/>
    <s v="No"/>
    <x v="0"/>
    <x v="2"/>
    <n v="35"/>
    <n v="346"/>
    <x v="0"/>
    <s v="0"/>
    <x v="1"/>
    <x v="0"/>
    <x v="0"/>
    <x v="0"/>
    <x v="0"/>
    <s v="10 - 40"/>
  </r>
  <r>
    <s v="3529-HFMY"/>
    <x v="0"/>
    <x v="73"/>
    <n v="148"/>
    <n v="382.4"/>
    <n v="0"/>
    <n v="0"/>
    <s v="No"/>
    <s v="no"/>
    <n v="0"/>
    <x v="0"/>
    <n v="8"/>
    <x v="0"/>
    <n v="0"/>
    <s v="CO"/>
    <s v="272-1559"/>
    <s v="Female"/>
    <n v="25"/>
    <s v="Yes"/>
    <s v="No"/>
    <x v="0"/>
    <x v="0"/>
    <s v="No"/>
    <x v="1"/>
    <x v="2"/>
    <n v="20"/>
    <n v="582"/>
    <x v="0"/>
    <s v="0"/>
    <x v="1"/>
    <x v="0"/>
    <x v="0"/>
    <x v="0"/>
    <x v="0"/>
    <s v="10 - 40"/>
  </r>
  <r>
    <s v="5480-ZTSW"/>
    <x v="0"/>
    <x v="40"/>
    <n v="144"/>
    <n v="272.8"/>
    <n v="0"/>
    <n v="0"/>
    <s v="No"/>
    <s v="no"/>
    <n v="0"/>
    <x v="1"/>
    <n v="12"/>
    <x v="1"/>
    <n v="9"/>
    <s v="TX"/>
    <s v="351-5302"/>
    <s v="Female"/>
    <n v="21"/>
    <s v="Yes"/>
    <s v="No"/>
    <x v="0"/>
    <x v="0"/>
    <s v="Yes"/>
    <x v="2"/>
    <x v="2"/>
    <n v="29"/>
    <n v="2000"/>
    <x v="0"/>
    <s v="0"/>
    <x v="1"/>
    <x v="0"/>
    <x v="0"/>
    <x v="0"/>
    <x v="0"/>
    <s v="&gt; 40"/>
  </r>
  <r>
    <s v="2664-BICT"/>
    <x v="0"/>
    <x v="55"/>
    <n v="25"/>
    <n v="59.1"/>
    <n v="0"/>
    <n v="0"/>
    <s v="No"/>
    <s v="no"/>
    <n v="0"/>
    <x v="0"/>
    <n v="0"/>
    <x v="1"/>
    <n v="0"/>
    <s v="NY"/>
    <s v="308-10467"/>
    <s v="Female"/>
    <n v="29"/>
    <s v="Yes"/>
    <s v="No"/>
    <x v="0"/>
    <x v="0"/>
    <s v="No"/>
    <x v="0"/>
    <x v="2"/>
    <n v="11"/>
    <n v="130"/>
    <x v="0"/>
    <s v="0"/>
    <x v="1"/>
    <x v="0"/>
    <x v="0"/>
    <x v="1"/>
    <x v="0"/>
    <s v="10 - 40"/>
  </r>
  <r>
    <s v="4945-WHVP"/>
    <x v="0"/>
    <x v="18"/>
    <n v="38"/>
    <n v="99.4"/>
    <n v="0"/>
    <n v="0"/>
    <s v="No"/>
    <s v="no"/>
    <n v="0"/>
    <x v="1"/>
    <n v="4"/>
    <x v="0"/>
    <n v="0"/>
    <s v="LA"/>
    <s v="332-8153"/>
    <s v="Female"/>
    <n v="47"/>
    <s v="No"/>
    <s v="No"/>
    <x v="0"/>
    <x v="0"/>
    <s v="No"/>
    <x v="0"/>
    <x v="2"/>
    <n v="26"/>
    <n v="518"/>
    <x v="0"/>
    <s v="0"/>
    <x v="0"/>
    <x v="0"/>
    <x v="0"/>
    <x v="0"/>
    <x v="0"/>
    <s v="10 - 40"/>
  </r>
  <r>
    <s v="0562-WVUS"/>
    <x v="0"/>
    <x v="0"/>
    <n v="5"/>
    <n v="16"/>
    <n v="0"/>
    <n v="0"/>
    <s v="No"/>
    <s v="no"/>
    <n v="0"/>
    <x v="0"/>
    <n v="0"/>
    <x v="1"/>
    <n v="0"/>
    <s v="NV"/>
    <s v="403-5348"/>
    <s v="Female"/>
    <n v="41"/>
    <s v="No"/>
    <s v="No"/>
    <x v="0"/>
    <x v="0"/>
    <s v="No"/>
    <x v="0"/>
    <x v="2"/>
    <n v="9"/>
    <n v="9"/>
    <x v="0"/>
    <s v="0"/>
    <x v="0"/>
    <x v="0"/>
    <x v="0"/>
    <x v="1"/>
    <x v="0"/>
    <s v="&lt; 10"/>
  </r>
  <r>
    <s v="5279-VFOS"/>
    <x v="0"/>
    <x v="73"/>
    <n v="37"/>
    <n v="116.6"/>
    <n v="0"/>
    <n v="0"/>
    <s v="No"/>
    <s v="no"/>
    <n v="0"/>
    <x v="0"/>
    <n v="8"/>
    <x v="0"/>
    <n v="0"/>
    <s v="NC"/>
    <s v="395-5686"/>
    <s v="Female"/>
    <n v="26"/>
    <s v="Yes"/>
    <s v="No"/>
    <x v="0"/>
    <x v="0"/>
    <s v="No"/>
    <x v="0"/>
    <x v="2"/>
    <n v="48"/>
    <n v="1399"/>
    <x v="0"/>
    <s v="0"/>
    <x v="1"/>
    <x v="0"/>
    <x v="0"/>
    <x v="0"/>
    <x v="0"/>
    <s v="10 - 40"/>
  </r>
  <r>
    <s v="9125-FBTQ"/>
    <x v="0"/>
    <x v="0"/>
    <n v="6"/>
    <n v="13"/>
    <n v="0"/>
    <n v="0"/>
    <s v="No"/>
    <s v="no"/>
    <n v="0"/>
    <x v="2"/>
    <n v="8"/>
    <x v="0"/>
    <n v="0"/>
    <s v="NC"/>
    <s v="320-6983"/>
    <s v="Male"/>
    <n v="33"/>
    <s v="No"/>
    <s v="No"/>
    <x v="0"/>
    <x v="0"/>
    <s v="No"/>
    <x v="0"/>
    <x v="0"/>
    <n v="26"/>
    <n v="26"/>
    <x v="0"/>
    <s v="0"/>
    <x v="0"/>
    <x v="0"/>
    <x v="0"/>
    <x v="0"/>
    <x v="0"/>
    <s v="&lt; 10"/>
  </r>
  <r>
    <s v="1893-WXSM"/>
    <x v="0"/>
    <x v="30"/>
    <n v="6"/>
    <n v="18.2"/>
    <n v="12"/>
    <n v="6.9"/>
    <s v="Yes"/>
    <s v="yes"/>
    <n v="0"/>
    <x v="0"/>
    <n v="4"/>
    <x v="1"/>
    <n v="7"/>
    <s v="WY"/>
    <s v="311-2154"/>
    <s v="Male"/>
    <n v="65"/>
    <s v="No"/>
    <s v="Yes"/>
    <x v="0"/>
    <x v="0"/>
    <s v="No"/>
    <x v="0"/>
    <x v="2"/>
    <n v="35"/>
    <n v="92"/>
    <x v="0"/>
    <s v="0"/>
    <x v="2"/>
    <x v="0"/>
    <x v="0"/>
    <x v="0"/>
    <x v="0"/>
    <s v="&lt; 10"/>
  </r>
  <r>
    <s v="1114-YGUX"/>
    <x v="0"/>
    <x v="11"/>
    <n v="86"/>
    <n v="293"/>
    <n v="0"/>
    <n v="0"/>
    <s v="No"/>
    <s v="no"/>
    <n v="0"/>
    <x v="0"/>
    <n v="7"/>
    <x v="0"/>
    <n v="0"/>
    <s v="TN"/>
    <s v="335-9280"/>
    <s v="Female"/>
    <n v="47"/>
    <s v="No"/>
    <s v="No"/>
    <x v="0"/>
    <x v="0"/>
    <s v="Yes"/>
    <x v="0"/>
    <x v="0"/>
    <n v="31"/>
    <n v="645"/>
    <x v="0"/>
    <s v="0"/>
    <x v="0"/>
    <x v="0"/>
    <x v="0"/>
    <x v="0"/>
    <x v="0"/>
    <s v="10 - 40"/>
  </r>
  <r>
    <s v="0660-QCFY"/>
    <x v="0"/>
    <x v="48"/>
    <n v="18"/>
    <n v="43.9"/>
    <n v="20"/>
    <n v="60"/>
    <s v="Yes"/>
    <s v="yes"/>
    <n v="0"/>
    <x v="0"/>
    <n v="13"/>
    <x v="0"/>
    <n v="0"/>
    <s v="PA"/>
    <s v="363-4491"/>
    <s v="Female"/>
    <n v="22"/>
    <s v="Yes"/>
    <s v="No"/>
    <x v="0"/>
    <x v="0"/>
    <s v="No"/>
    <x v="0"/>
    <x v="0"/>
    <n v="15"/>
    <n v="84"/>
    <x v="0"/>
    <s v="0"/>
    <x v="1"/>
    <x v="0"/>
    <x v="0"/>
    <x v="0"/>
    <x v="0"/>
    <s v="&lt; 10"/>
  </r>
  <r>
    <s v="3210-SAZW"/>
    <x v="0"/>
    <x v="38"/>
    <n v="197"/>
    <n v="358.2"/>
    <n v="0"/>
    <n v="0"/>
    <s v="No"/>
    <s v="no"/>
    <n v="0"/>
    <x v="1"/>
    <n v="0"/>
    <x v="1"/>
    <n v="0"/>
    <s v="WV"/>
    <s v="321-8750"/>
    <s v="Male"/>
    <n v="59"/>
    <s v="No"/>
    <s v="No"/>
    <x v="0"/>
    <x v="0"/>
    <s v="No"/>
    <x v="2"/>
    <x v="0"/>
    <n v="9"/>
    <n v="445"/>
    <x v="0"/>
    <s v="0"/>
    <x v="0"/>
    <x v="0"/>
    <x v="0"/>
    <x v="1"/>
    <x v="0"/>
    <s v="&gt; 40"/>
  </r>
  <r>
    <s v="9585-VLWP"/>
    <x v="0"/>
    <x v="68"/>
    <n v="25"/>
    <n v="74"/>
    <n v="0"/>
    <n v="0"/>
    <s v="No"/>
    <s v="no"/>
    <n v="0"/>
    <x v="1"/>
    <n v="1"/>
    <x v="0"/>
    <n v="0"/>
    <s v="NJ"/>
    <s v="362-4698"/>
    <s v="Male"/>
    <n v="58"/>
    <s v="No"/>
    <s v="No"/>
    <x v="0"/>
    <x v="0"/>
    <s v="No"/>
    <x v="0"/>
    <x v="0"/>
    <n v="39"/>
    <n v="224"/>
    <x v="0"/>
    <s v="0"/>
    <x v="0"/>
    <x v="0"/>
    <x v="0"/>
    <x v="1"/>
    <x v="0"/>
    <s v="&lt; 10"/>
  </r>
  <r>
    <s v="8581-DVLB"/>
    <x v="0"/>
    <x v="61"/>
    <n v="36"/>
    <n v="71.5"/>
    <n v="32"/>
    <n v="78.400000000000006"/>
    <s v="Yes"/>
    <s v="yes"/>
    <n v="0"/>
    <x v="1"/>
    <n v="13"/>
    <x v="0"/>
    <n v="0"/>
    <s v="WI"/>
    <s v="260-6983"/>
    <s v="Male"/>
    <n v="26"/>
    <s v="Yes"/>
    <s v="No"/>
    <x v="0"/>
    <x v="0"/>
    <s v="No"/>
    <x v="0"/>
    <x v="0"/>
    <n v="24"/>
    <n v="191"/>
    <x v="0"/>
    <s v="0"/>
    <x v="1"/>
    <x v="0"/>
    <x v="0"/>
    <x v="0"/>
    <x v="0"/>
    <s v="&lt; 10"/>
  </r>
  <r>
    <s v="7990-ICSP"/>
    <x v="0"/>
    <x v="16"/>
    <n v="284"/>
    <n v="806.1"/>
    <n v="0"/>
    <n v="0"/>
    <s v="No"/>
    <s v="no"/>
    <n v="0"/>
    <x v="2"/>
    <n v="10"/>
    <x v="0"/>
    <n v="0"/>
    <s v="OR"/>
    <s v="348-8580"/>
    <s v="Female"/>
    <n v="24"/>
    <s v="Yes"/>
    <s v="No"/>
    <x v="0"/>
    <x v="0"/>
    <s v="No"/>
    <x v="2"/>
    <x v="2"/>
    <n v="38"/>
    <n v="2798"/>
    <x v="0"/>
    <s v="0"/>
    <x v="1"/>
    <x v="0"/>
    <x v="0"/>
    <x v="0"/>
    <x v="0"/>
    <s v="&gt; 40"/>
  </r>
  <r>
    <s v="8779-CHWC"/>
    <x v="0"/>
    <x v="10"/>
    <n v="129"/>
    <n v="411.8"/>
    <n v="276"/>
    <n v="469.2"/>
    <s v="Yes"/>
    <s v="yes"/>
    <n v="0"/>
    <x v="1"/>
    <n v="8"/>
    <x v="0"/>
    <n v="0"/>
    <s v="ND"/>
    <s v="299-4935"/>
    <s v="Male"/>
    <n v="44"/>
    <s v="No"/>
    <s v="No"/>
    <x v="0"/>
    <x v="0"/>
    <s v="No"/>
    <x v="2"/>
    <x v="2"/>
    <n v="32"/>
    <n v="2186"/>
    <x v="0"/>
    <s v="0"/>
    <x v="0"/>
    <x v="0"/>
    <x v="0"/>
    <x v="0"/>
    <x v="0"/>
    <s v="&gt; 40"/>
  </r>
  <r>
    <s v="9878-JFUH"/>
    <x v="0"/>
    <x v="52"/>
    <n v="31"/>
    <n v="88.4"/>
    <n v="0"/>
    <n v="0"/>
    <s v="No"/>
    <s v="no"/>
    <n v="0"/>
    <x v="1"/>
    <n v="28"/>
    <x v="0"/>
    <n v="0"/>
    <s v="LA"/>
    <s v="329-6971"/>
    <s v="Female"/>
    <n v="22"/>
    <s v="Yes"/>
    <s v="No"/>
    <x v="0"/>
    <x v="0"/>
    <s v="Yes"/>
    <x v="1"/>
    <x v="0"/>
    <n v="28"/>
    <n v="624"/>
    <x v="0"/>
    <s v="0"/>
    <x v="1"/>
    <x v="0"/>
    <x v="0"/>
    <x v="0"/>
    <x v="0"/>
    <s v="10 - 40"/>
  </r>
  <r>
    <s v="1569-RQFN"/>
    <x v="0"/>
    <x v="6"/>
    <n v="326"/>
    <n v="904.8"/>
    <n v="228"/>
    <n v="632.70000000000005"/>
    <s v="Yes"/>
    <s v="yes"/>
    <n v="0"/>
    <x v="2"/>
    <n v="6"/>
    <x v="1"/>
    <n v="18"/>
    <s v="ND"/>
    <s v="289-4113"/>
    <s v="Female"/>
    <n v="58"/>
    <s v="No"/>
    <s v="No"/>
    <x v="0"/>
    <x v="0"/>
    <s v="Yes"/>
    <x v="0"/>
    <x v="0"/>
    <n v="49"/>
    <n v="2770"/>
    <x v="0"/>
    <s v="0"/>
    <x v="0"/>
    <x v="0"/>
    <x v="0"/>
    <x v="0"/>
    <x v="0"/>
    <s v="&gt; 40"/>
  </r>
  <r>
    <s v="3947-WLCU"/>
    <x v="0"/>
    <x v="49"/>
    <n v="49"/>
    <n v="136.80000000000001"/>
    <n v="136"/>
    <n v="408"/>
    <s v="Yes"/>
    <s v="yes"/>
    <n v="0"/>
    <x v="2"/>
    <n v="0"/>
    <x v="1"/>
    <n v="0"/>
    <s v="MS"/>
    <s v="324-9105"/>
    <s v="Male"/>
    <n v="36"/>
    <s v="No"/>
    <s v="No"/>
    <x v="0"/>
    <x v="0"/>
    <s v="No"/>
    <x v="1"/>
    <x v="2"/>
    <n v="10"/>
    <n v="325"/>
    <x v="0"/>
    <s v="0"/>
    <x v="0"/>
    <x v="0"/>
    <x v="0"/>
    <x v="1"/>
    <x v="0"/>
    <s v="10 - 40"/>
  </r>
  <r>
    <s v="0210-NCWB"/>
    <x v="0"/>
    <x v="54"/>
    <n v="91"/>
    <n v="268.5"/>
    <n v="0"/>
    <n v="0"/>
    <s v="No"/>
    <s v="no"/>
    <n v="0"/>
    <x v="2"/>
    <n v="7"/>
    <x v="0"/>
    <n v="0"/>
    <s v="WI"/>
    <s v="375-8140"/>
    <s v="Male"/>
    <n v="50"/>
    <s v="No"/>
    <s v="No"/>
    <x v="0"/>
    <x v="0"/>
    <s v="Yes"/>
    <x v="1"/>
    <x v="0"/>
    <n v="34"/>
    <n v="1805"/>
    <x v="0"/>
    <s v="0"/>
    <x v="0"/>
    <x v="0"/>
    <x v="0"/>
    <x v="0"/>
    <x v="0"/>
    <s v="&gt; 40"/>
  </r>
  <r>
    <s v="9260-JMVW"/>
    <x v="0"/>
    <x v="26"/>
    <n v="349"/>
    <n v="888.9"/>
    <n v="0"/>
    <n v="0"/>
    <s v="No"/>
    <s v="no"/>
    <n v="0"/>
    <x v="0"/>
    <n v="3"/>
    <x v="0"/>
    <n v="0"/>
    <s v="MO"/>
    <s v="267-10456"/>
    <s v="Male"/>
    <n v="45"/>
    <s v="No"/>
    <s v="No"/>
    <x v="0"/>
    <x v="0"/>
    <s v="Yes"/>
    <x v="2"/>
    <x v="2"/>
    <n v="60"/>
    <n v="3825"/>
    <x v="0"/>
    <s v="0"/>
    <x v="0"/>
    <x v="0"/>
    <x v="0"/>
    <x v="0"/>
    <x v="0"/>
    <s v="&gt; 40"/>
  </r>
  <r>
    <s v="1674-OIAR"/>
    <x v="0"/>
    <x v="46"/>
    <n v="154"/>
    <n v="516.5"/>
    <n v="0"/>
    <n v="0"/>
    <s v="No"/>
    <s v="no"/>
    <n v="0"/>
    <x v="1"/>
    <n v="3"/>
    <x v="0"/>
    <n v="0"/>
    <s v="PA"/>
    <s v="311-6444"/>
    <s v="Female"/>
    <n v="54"/>
    <s v="No"/>
    <s v="No"/>
    <x v="0"/>
    <x v="0"/>
    <s v="No"/>
    <x v="0"/>
    <x v="2"/>
    <n v="41"/>
    <n v="1627"/>
    <x v="0"/>
    <s v="0"/>
    <x v="0"/>
    <x v="0"/>
    <x v="0"/>
    <x v="0"/>
    <x v="0"/>
    <s v="10 - 40"/>
  </r>
  <r>
    <s v="4962-MMQZ"/>
    <x v="0"/>
    <x v="1"/>
    <n v="152"/>
    <n v="433.1"/>
    <n v="0"/>
    <n v="0"/>
    <s v="No"/>
    <s v="no"/>
    <n v="0"/>
    <x v="0"/>
    <n v="0"/>
    <x v="1"/>
    <n v="0"/>
    <s v="SD"/>
    <s v="270-5936"/>
    <s v="Male"/>
    <n v="51"/>
    <s v="No"/>
    <s v="No"/>
    <x v="0"/>
    <x v="0"/>
    <s v="No"/>
    <x v="1"/>
    <x v="2"/>
    <n v="8"/>
    <n v="260"/>
    <x v="0"/>
    <s v="0"/>
    <x v="0"/>
    <x v="0"/>
    <x v="0"/>
    <x v="1"/>
    <x v="0"/>
    <s v="10 - 40"/>
  </r>
  <r>
    <s v="5748-FJDO"/>
    <x v="0"/>
    <x v="49"/>
    <n v="127"/>
    <n v="305.3"/>
    <n v="136"/>
    <n v="289"/>
    <s v="Yes"/>
    <s v="yes"/>
    <n v="0"/>
    <x v="0"/>
    <n v="2"/>
    <x v="0"/>
    <n v="0"/>
    <s v="AZ"/>
    <s v="410-10512"/>
    <s v="Male"/>
    <n v="77"/>
    <s v="No"/>
    <s v="Yes"/>
    <x v="0"/>
    <x v="0"/>
    <s v="No"/>
    <x v="2"/>
    <x v="2"/>
    <n v="35"/>
    <n v="1178"/>
    <x v="0"/>
    <s v="0"/>
    <x v="2"/>
    <x v="0"/>
    <x v="0"/>
    <x v="1"/>
    <x v="0"/>
    <s v="10 - 40"/>
  </r>
  <r>
    <s v="7261-SWNV"/>
    <x v="0"/>
    <x v="66"/>
    <n v="76"/>
    <n v="241"/>
    <n v="0"/>
    <n v="0"/>
    <s v="No"/>
    <s v="no"/>
    <n v="0"/>
    <x v="0"/>
    <n v="9"/>
    <x v="0"/>
    <n v="0"/>
    <s v="VT"/>
    <s v="400-8079"/>
    <s v="Female"/>
    <n v="75"/>
    <s v="No"/>
    <s v="Yes"/>
    <x v="0"/>
    <x v="0"/>
    <s v="No"/>
    <x v="2"/>
    <x v="0"/>
    <n v="42"/>
    <n v="787"/>
    <x v="0"/>
    <s v="0"/>
    <x v="2"/>
    <x v="0"/>
    <x v="0"/>
    <x v="0"/>
    <x v="0"/>
    <s v="10 - 40"/>
  </r>
  <r>
    <s v="7937-NUSV"/>
    <x v="0"/>
    <x v="71"/>
    <n v="177"/>
    <n v="495"/>
    <n v="164"/>
    <n v="377.2"/>
    <s v="Yes"/>
    <s v="yes"/>
    <n v="0"/>
    <x v="0"/>
    <n v="4"/>
    <x v="0"/>
    <n v="0"/>
    <s v="NV"/>
    <s v="367-7503"/>
    <s v="Male"/>
    <n v="51"/>
    <s v="No"/>
    <s v="No"/>
    <x v="0"/>
    <x v="0"/>
    <s v="Yes"/>
    <x v="0"/>
    <x v="2"/>
    <n v="36"/>
    <n v="1489"/>
    <x v="0"/>
    <s v="0"/>
    <x v="0"/>
    <x v="0"/>
    <x v="0"/>
    <x v="0"/>
    <x v="0"/>
    <s v="&gt; 40"/>
  </r>
  <r>
    <s v="4380-QWPQ"/>
    <x v="0"/>
    <x v="3"/>
    <n v="20"/>
    <n v="41.3"/>
    <n v="40"/>
    <n v="155"/>
    <s v="Yes"/>
    <s v="yes"/>
    <n v="0"/>
    <x v="2"/>
    <n v="6"/>
    <x v="0"/>
    <n v="0"/>
    <s v="VA"/>
    <s v="273-9709"/>
    <s v="Female"/>
    <n v="36"/>
    <s v="No"/>
    <s v="No"/>
    <x v="0"/>
    <x v="0"/>
    <s v="No"/>
    <x v="0"/>
    <x v="0"/>
    <n v="16"/>
    <n v="164"/>
    <x v="0"/>
    <s v="0"/>
    <x v="0"/>
    <x v="0"/>
    <x v="0"/>
    <x v="0"/>
    <x v="0"/>
    <s v="10 - 40"/>
  </r>
  <r>
    <s v="5102-IALR"/>
    <x v="0"/>
    <x v="6"/>
    <n v="83"/>
    <n v="226.4"/>
    <n v="0"/>
    <n v="0"/>
    <s v="No"/>
    <s v="no"/>
    <n v="0"/>
    <x v="0"/>
    <n v="9"/>
    <x v="0"/>
    <n v="0"/>
    <s v="MN"/>
    <s v="284-3685"/>
    <s v="Male"/>
    <n v="60"/>
    <s v="No"/>
    <s v="No"/>
    <x v="0"/>
    <x v="0"/>
    <s v="No"/>
    <x v="0"/>
    <x v="0"/>
    <n v="56"/>
    <n v="3186"/>
    <x v="0"/>
    <s v="0"/>
    <x v="0"/>
    <x v="0"/>
    <x v="0"/>
    <x v="0"/>
    <x v="0"/>
    <s v="&gt; 40"/>
  </r>
  <r>
    <s v="8750-FDTF"/>
    <x v="0"/>
    <x v="47"/>
    <n v="194"/>
    <n v="438.1"/>
    <n v="0"/>
    <n v="0"/>
    <s v="No"/>
    <s v="no"/>
    <n v="0"/>
    <x v="0"/>
    <n v="8"/>
    <x v="0"/>
    <n v="0"/>
    <s v="ME"/>
    <s v="373-9871"/>
    <s v="Female"/>
    <n v="58"/>
    <s v="No"/>
    <s v="No"/>
    <x v="0"/>
    <x v="0"/>
    <s v="Yes"/>
    <x v="0"/>
    <x v="2"/>
    <n v="53"/>
    <n v="2892"/>
    <x v="0"/>
    <s v="0"/>
    <x v="0"/>
    <x v="0"/>
    <x v="0"/>
    <x v="0"/>
    <x v="0"/>
    <s v="&gt; 40"/>
  </r>
  <r>
    <s v="0564-OHTU"/>
    <x v="0"/>
    <x v="17"/>
    <n v="146"/>
    <n v="521.20000000000005"/>
    <n v="0"/>
    <n v="0"/>
    <s v="No"/>
    <s v="no"/>
    <n v="0"/>
    <x v="0"/>
    <n v="0"/>
    <x v="1"/>
    <n v="0"/>
    <s v="WA"/>
    <s v="328-8879"/>
    <s v="Male"/>
    <n v="28"/>
    <s v="Yes"/>
    <s v="No"/>
    <x v="0"/>
    <x v="0"/>
    <s v="No"/>
    <x v="1"/>
    <x v="0"/>
    <n v="7"/>
    <n v="354"/>
    <x v="0"/>
    <s v="0"/>
    <x v="1"/>
    <x v="0"/>
    <x v="0"/>
    <x v="1"/>
    <x v="0"/>
    <s v="&gt; 40"/>
  </r>
  <r>
    <s v="6822-MCHZ"/>
    <x v="0"/>
    <x v="56"/>
    <n v="179"/>
    <n v="337.3"/>
    <n v="0"/>
    <n v="0"/>
    <s v="No"/>
    <s v="no"/>
    <n v="0"/>
    <x v="0"/>
    <n v="6"/>
    <x v="0"/>
    <n v="0"/>
    <s v="WV"/>
    <s v="230-3940"/>
    <s v="Male"/>
    <n v="81"/>
    <s v="No"/>
    <s v="Yes"/>
    <x v="0"/>
    <x v="0"/>
    <s v="No"/>
    <x v="2"/>
    <x v="0"/>
    <n v="51"/>
    <n v="1317"/>
    <x v="0"/>
    <s v="0"/>
    <x v="2"/>
    <x v="0"/>
    <x v="0"/>
    <x v="0"/>
    <x v="0"/>
    <s v="10 - 40"/>
  </r>
  <r>
    <s v="4742-GFYC"/>
    <x v="0"/>
    <x v="28"/>
    <n v="139"/>
    <n v="468"/>
    <n v="144"/>
    <n v="442.8"/>
    <s v="Yes"/>
    <s v="yes"/>
    <n v="0"/>
    <x v="0"/>
    <n v="13"/>
    <x v="0"/>
    <n v="0"/>
    <s v="OH"/>
    <s v="282-6283"/>
    <s v="Female"/>
    <n v="74"/>
    <s v="No"/>
    <s v="Yes"/>
    <x v="0"/>
    <x v="0"/>
    <s v="Yes"/>
    <x v="2"/>
    <x v="0"/>
    <n v="18"/>
    <n v="659"/>
    <x v="0"/>
    <s v="0"/>
    <x v="2"/>
    <x v="0"/>
    <x v="0"/>
    <x v="0"/>
    <x v="0"/>
    <s v="10 - 40"/>
  </r>
  <r>
    <s v="1807-AODK"/>
    <x v="0"/>
    <x v="33"/>
    <n v="349"/>
    <n v="831.6"/>
    <n v="0"/>
    <n v="0"/>
    <s v="No"/>
    <s v="no"/>
    <n v="0"/>
    <x v="0"/>
    <n v="24"/>
    <x v="0"/>
    <n v="0"/>
    <s v="DE"/>
    <s v="299-9009"/>
    <s v="Female"/>
    <n v="30"/>
    <s v="No"/>
    <s v="No"/>
    <x v="0"/>
    <x v="0"/>
    <s v="No"/>
    <x v="1"/>
    <x v="2"/>
    <n v="26"/>
    <n v="1635"/>
    <x v="0"/>
    <s v="0"/>
    <x v="1"/>
    <x v="0"/>
    <x v="0"/>
    <x v="0"/>
    <x v="0"/>
    <s v="&gt; 40"/>
  </r>
  <r>
    <s v="3624-YKEY"/>
    <x v="0"/>
    <x v="11"/>
    <n v="107"/>
    <n v="213.3"/>
    <n v="0"/>
    <n v="0"/>
    <s v="No"/>
    <s v="no"/>
    <n v="0"/>
    <x v="0"/>
    <n v="1"/>
    <x v="0"/>
    <n v="0"/>
    <s v="FL"/>
    <s v="341-1884"/>
    <s v="Male"/>
    <n v="58"/>
    <s v="No"/>
    <s v="No"/>
    <x v="0"/>
    <x v="0"/>
    <s v="Yes"/>
    <x v="0"/>
    <x v="2"/>
    <n v="47"/>
    <n v="1009"/>
    <x v="0"/>
    <s v="0"/>
    <x v="0"/>
    <x v="0"/>
    <x v="0"/>
    <x v="1"/>
    <x v="0"/>
    <s v="10 - 40"/>
  </r>
  <r>
    <s v="8855-GLWF"/>
    <x v="0"/>
    <x v="55"/>
    <n v="71"/>
    <n v="149.1"/>
    <n v="0"/>
    <n v="0"/>
    <s v="No"/>
    <s v="no"/>
    <n v="0"/>
    <x v="0"/>
    <n v="10"/>
    <x v="0"/>
    <n v="0"/>
    <s v="AK"/>
    <s v="293-4410"/>
    <s v="Female"/>
    <n v="39"/>
    <s v="No"/>
    <s v="No"/>
    <x v="0"/>
    <x v="0"/>
    <s v="No"/>
    <x v="0"/>
    <x v="0"/>
    <n v="29"/>
    <n v="358"/>
    <x v="0"/>
    <s v="0"/>
    <x v="0"/>
    <x v="0"/>
    <x v="0"/>
    <x v="0"/>
    <x v="0"/>
    <s v="10 - 40"/>
  </r>
  <r>
    <s v="4164-OPDL"/>
    <x v="0"/>
    <x v="76"/>
    <n v="262"/>
    <n v="535.5"/>
    <n v="0"/>
    <n v="0"/>
    <s v="No"/>
    <s v="no"/>
    <n v="0"/>
    <x v="0"/>
    <n v="0"/>
    <x v="1"/>
    <n v="0"/>
    <s v="WA"/>
    <s v="275-1830"/>
    <s v="Male"/>
    <n v="67"/>
    <s v="No"/>
    <s v="Yes"/>
    <x v="0"/>
    <x v="0"/>
    <s v="No"/>
    <x v="2"/>
    <x v="0"/>
    <n v="9"/>
    <n v="681"/>
    <x v="0"/>
    <s v="0"/>
    <x v="2"/>
    <x v="0"/>
    <x v="0"/>
    <x v="1"/>
    <x v="0"/>
    <s v="&gt; 40"/>
  </r>
  <r>
    <s v="7517-JTTJ"/>
    <x v="0"/>
    <x v="44"/>
    <n v="49"/>
    <n v="155.5"/>
    <n v="0"/>
    <n v="0"/>
    <s v="No"/>
    <s v="no"/>
    <n v="0"/>
    <x v="0"/>
    <n v="0"/>
    <x v="1"/>
    <n v="0"/>
    <s v="KY"/>
    <s v="281-1552"/>
    <s v="Female"/>
    <n v="49"/>
    <s v="No"/>
    <s v="No"/>
    <x v="0"/>
    <x v="0"/>
    <s v="No"/>
    <x v="0"/>
    <x v="2"/>
    <n v="9"/>
    <n v="267"/>
    <x v="0"/>
    <s v="0"/>
    <x v="0"/>
    <x v="0"/>
    <x v="0"/>
    <x v="1"/>
    <x v="0"/>
    <s v="10 - 40"/>
  </r>
  <r>
    <s v="7901-RMRO"/>
    <x v="0"/>
    <x v="74"/>
    <n v="22"/>
    <n v="68"/>
    <n v="0"/>
    <n v="0"/>
    <s v="No"/>
    <s v="no"/>
    <n v="0"/>
    <x v="0"/>
    <n v="6"/>
    <x v="0"/>
    <n v="0"/>
    <s v="UT"/>
    <s v="351-9561"/>
    <s v="Male"/>
    <n v="68"/>
    <s v="No"/>
    <s v="Yes"/>
    <x v="0"/>
    <x v="0"/>
    <s v="No"/>
    <x v="2"/>
    <x v="0"/>
    <n v="45"/>
    <n v="305"/>
    <x v="0"/>
    <s v="0"/>
    <x v="2"/>
    <x v="0"/>
    <x v="0"/>
    <x v="0"/>
    <x v="0"/>
    <s v="&lt; 10"/>
  </r>
  <r>
    <s v="2211-MSNF"/>
    <x v="0"/>
    <x v="34"/>
    <n v="282"/>
    <n v="731.3"/>
    <n v="0"/>
    <n v="0"/>
    <s v="No"/>
    <s v="no"/>
    <n v="0"/>
    <x v="0"/>
    <n v="5"/>
    <x v="0"/>
    <n v="0"/>
    <s v="NM"/>
    <s v="303-2512"/>
    <s v="Female"/>
    <n v="69"/>
    <s v="No"/>
    <s v="Yes"/>
    <x v="0"/>
    <x v="0"/>
    <s v="Yes"/>
    <x v="2"/>
    <x v="0"/>
    <n v="34"/>
    <n v="1908"/>
    <x v="0"/>
    <s v="0"/>
    <x v="2"/>
    <x v="0"/>
    <x v="0"/>
    <x v="0"/>
    <x v="0"/>
    <s v="&gt; 40"/>
  </r>
  <r>
    <s v="1193-SGUB"/>
    <x v="0"/>
    <x v="27"/>
    <n v="308"/>
    <n v="712.1"/>
    <n v="0"/>
    <n v="0"/>
    <s v="No"/>
    <s v="no"/>
    <n v="0"/>
    <x v="0"/>
    <n v="3"/>
    <x v="0"/>
    <n v="0"/>
    <s v="MN"/>
    <s v="291-3088"/>
    <s v="Male"/>
    <n v="44"/>
    <s v="No"/>
    <s v="No"/>
    <x v="0"/>
    <x v="0"/>
    <s v="Yes"/>
    <x v="2"/>
    <x v="0"/>
    <n v="28"/>
    <n v="1821"/>
    <x v="0"/>
    <s v="0"/>
    <x v="0"/>
    <x v="0"/>
    <x v="0"/>
    <x v="0"/>
    <x v="0"/>
    <s v="&gt; 40"/>
  </r>
  <r>
    <s v="6981-HWDB"/>
    <x v="0"/>
    <x v="73"/>
    <n v="226"/>
    <n v="381.1"/>
    <n v="0"/>
    <n v="0"/>
    <s v="No"/>
    <s v="no"/>
    <n v="0"/>
    <x v="0"/>
    <n v="0"/>
    <x v="1"/>
    <n v="0"/>
    <s v="WV"/>
    <s v="255-7956"/>
    <s v="Male"/>
    <n v="47"/>
    <s v="No"/>
    <s v="No"/>
    <x v="0"/>
    <x v="0"/>
    <s v="No"/>
    <x v="1"/>
    <x v="2"/>
    <n v="7"/>
    <n v="209"/>
    <x v="0"/>
    <s v="0"/>
    <x v="0"/>
    <x v="0"/>
    <x v="0"/>
    <x v="1"/>
    <x v="0"/>
    <s v="10 - 40"/>
  </r>
  <r>
    <s v="3616-FCDP"/>
    <x v="0"/>
    <x v="63"/>
    <n v="362"/>
    <n v="1006.5"/>
    <n v="0"/>
    <n v="0"/>
    <s v="No"/>
    <s v="no"/>
    <n v="0"/>
    <x v="0"/>
    <n v="6"/>
    <x v="0"/>
    <n v="0"/>
    <s v="AL"/>
    <s v="260-3597"/>
    <s v="Female"/>
    <n v="75"/>
    <s v="No"/>
    <s v="Yes"/>
    <x v="0"/>
    <x v="0"/>
    <s v="Yes"/>
    <x v="2"/>
    <x v="2"/>
    <n v="49"/>
    <n v="3536"/>
    <x v="0"/>
    <s v="0"/>
    <x v="2"/>
    <x v="0"/>
    <x v="0"/>
    <x v="0"/>
    <x v="0"/>
    <s v="&gt; 40"/>
  </r>
  <r>
    <s v="5245-OTWO"/>
    <x v="0"/>
    <x v="0"/>
    <n v="3"/>
    <n v="7"/>
    <n v="0"/>
    <n v="0"/>
    <s v="No"/>
    <s v="no"/>
    <n v="0"/>
    <x v="0"/>
    <n v="0"/>
    <x v="1"/>
    <n v="0"/>
    <s v="PA"/>
    <s v="297-7696"/>
    <s v="Male"/>
    <n v="34"/>
    <s v="No"/>
    <s v="No"/>
    <x v="0"/>
    <x v="0"/>
    <s v="No"/>
    <x v="0"/>
    <x v="2"/>
    <n v="13"/>
    <n v="13"/>
    <x v="0"/>
    <s v="0"/>
    <x v="0"/>
    <x v="0"/>
    <x v="0"/>
    <x v="1"/>
    <x v="0"/>
    <s v="&lt; 10"/>
  </r>
  <r>
    <s v="2739-KIYS"/>
    <x v="0"/>
    <x v="32"/>
    <n v="34"/>
    <n v="76.2"/>
    <n v="0"/>
    <n v="0"/>
    <s v="No"/>
    <s v="no"/>
    <n v="0"/>
    <x v="0"/>
    <n v="4"/>
    <x v="1"/>
    <n v="68"/>
    <s v="DE"/>
    <s v="336-2730"/>
    <s v="Male"/>
    <n v="43"/>
    <s v="No"/>
    <s v="No"/>
    <x v="0"/>
    <x v="0"/>
    <s v="No"/>
    <x v="0"/>
    <x v="2"/>
    <n v="16"/>
    <n v="176"/>
    <x v="0"/>
    <s v="0"/>
    <x v="0"/>
    <x v="0"/>
    <x v="0"/>
    <x v="0"/>
    <x v="0"/>
    <s v="10 - 40"/>
  </r>
  <r>
    <s v="4238-RFCK"/>
    <x v="0"/>
    <x v="19"/>
    <n v="138"/>
    <n v="306.2"/>
    <n v="244"/>
    <n v="634.4"/>
    <s v="Yes"/>
    <s v="yes"/>
    <n v="0"/>
    <x v="0"/>
    <n v="3"/>
    <x v="0"/>
    <n v="0"/>
    <s v="IL"/>
    <s v="299-7025"/>
    <s v="Female"/>
    <n v="77"/>
    <s v="No"/>
    <s v="Yes"/>
    <x v="0"/>
    <x v="0"/>
    <s v="Yes"/>
    <x v="2"/>
    <x v="0"/>
    <n v="37"/>
    <n v="2271"/>
    <x v="0"/>
    <s v="0"/>
    <x v="2"/>
    <x v="0"/>
    <x v="0"/>
    <x v="0"/>
    <x v="0"/>
    <s v="&gt; 40"/>
  </r>
  <r>
    <s v="3142-PFMM"/>
    <x v="0"/>
    <x v="7"/>
    <n v="44"/>
    <n v="101.8"/>
    <n v="0"/>
    <n v="0"/>
    <s v="No"/>
    <s v="no"/>
    <n v="0"/>
    <x v="0"/>
    <n v="38"/>
    <x v="0"/>
    <n v="0"/>
    <s v="FL"/>
    <s v="318-6668"/>
    <s v="Male"/>
    <n v="26"/>
    <s v="Yes"/>
    <s v="No"/>
    <x v="0"/>
    <x v="0"/>
    <s v="No"/>
    <x v="1"/>
    <x v="0"/>
    <n v="30"/>
    <n v="776"/>
    <x v="0"/>
    <s v="0"/>
    <x v="1"/>
    <x v="0"/>
    <x v="0"/>
    <x v="0"/>
    <x v="0"/>
    <s v="10 - 40"/>
  </r>
  <r>
    <s v="4409-TQYA"/>
    <x v="0"/>
    <x v="15"/>
    <n v="9"/>
    <n v="21.4"/>
    <n v="0"/>
    <n v="0"/>
    <s v="No"/>
    <s v="no"/>
    <n v="0"/>
    <x v="0"/>
    <n v="3"/>
    <x v="0"/>
    <n v="0"/>
    <s v="HI"/>
    <s v="322-7534"/>
    <s v="Male"/>
    <n v="68"/>
    <s v="No"/>
    <s v="Yes"/>
    <x v="0"/>
    <x v="0"/>
    <s v="Yes"/>
    <x v="2"/>
    <x v="1"/>
    <n v="29"/>
    <n v="63"/>
    <x v="0"/>
    <s v="0"/>
    <x v="2"/>
    <x v="0"/>
    <x v="0"/>
    <x v="0"/>
    <x v="0"/>
    <s v="&lt; 10"/>
  </r>
  <r>
    <s v="0781-EBYJ"/>
    <x v="0"/>
    <x v="33"/>
    <n v="249"/>
    <n v="514.20000000000005"/>
    <n v="256"/>
    <n v="921.6"/>
    <s v="Yes"/>
    <s v="yes"/>
    <n v="0"/>
    <x v="0"/>
    <n v="5"/>
    <x v="0"/>
    <n v="0"/>
    <s v="CO"/>
    <s v="372-5063"/>
    <s v="Male"/>
    <n v="48"/>
    <s v="No"/>
    <s v="No"/>
    <x v="0"/>
    <x v="0"/>
    <s v="Yes"/>
    <x v="1"/>
    <x v="2"/>
    <n v="37"/>
    <n v="2374"/>
    <x v="0"/>
    <s v="0"/>
    <x v="0"/>
    <x v="0"/>
    <x v="0"/>
    <x v="0"/>
    <x v="0"/>
    <s v="&gt; 40"/>
  </r>
  <r>
    <s v="2864-BTXP"/>
    <x v="0"/>
    <x v="68"/>
    <n v="19"/>
    <n v="53.5"/>
    <n v="0"/>
    <n v="0"/>
    <s v="No"/>
    <s v="no"/>
    <n v="0"/>
    <x v="0"/>
    <n v="6"/>
    <x v="0"/>
    <n v="0"/>
    <s v="SC"/>
    <s v="255-1904"/>
    <s v="Male"/>
    <n v="36"/>
    <s v="No"/>
    <s v="No"/>
    <x v="0"/>
    <x v="0"/>
    <s v="No"/>
    <x v="0"/>
    <x v="0"/>
    <n v="50"/>
    <n v="295"/>
    <x v="0"/>
    <s v="0"/>
    <x v="0"/>
    <x v="0"/>
    <x v="0"/>
    <x v="0"/>
    <x v="0"/>
    <s v="&lt; 10"/>
  </r>
  <r>
    <s v="0226-JWGG"/>
    <x v="0"/>
    <x v="39"/>
    <n v="47"/>
    <n v="118.7"/>
    <n v="0"/>
    <n v="0"/>
    <s v="No"/>
    <s v="no"/>
    <n v="0"/>
    <x v="0"/>
    <n v="0"/>
    <x v="1"/>
    <n v="0"/>
    <s v="IN"/>
    <s v="357-6748"/>
    <s v="Male"/>
    <n v="84"/>
    <s v="No"/>
    <s v="Yes"/>
    <x v="0"/>
    <x v="0"/>
    <s v="No"/>
    <x v="1"/>
    <x v="2"/>
    <n v="13"/>
    <n v="381"/>
    <x v="0"/>
    <s v="0"/>
    <x v="2"/>
    <x v="0"/>
    <x v="0"/>
    <x v="1"/>
    <x v="0"/>
    <s v="10 - 40"/>
  </r>
  <r>
    <s v="6457-QDPX"/>
    <x v="0"/>
    <x v="38"/>
    <n v="398"/>
    <n v="819.3"/>
    <n v="0"/>
    <n v="0"/>
    <s v="No"/>
    <s v="no"/>
    <n v="0"/>
    <x v="0"/>
    <n v="7"/>
    <x v="0"/>
    <n v="0"/>
    <s v="FL"/>
    <s v="331-5070"/>
    <s v="Female"/>
    <n v="39"/>
    <s v="No"/>
    <s v="No"/>
    <x v="0"/>
    <x v="0"/>
    <s v="Yes"/>
    <x v="1"/>
    <x v="0"/>
    <n v="40"/>
    <n v="2049"/>
    <x v="0"/>
    <s v="0"/>
    <x v="0"/>
    <x v="0"/>
    <x v="0"/>
    <x v="0"/>
    <x v="0"/>
    <s v="&gt; 40"/>
  </r>
  <r>
    <s v="5854-RAZA"/>
    <x v="0"/>
    <x v="19"/>
    <n v="358"/>
    <n v="608"/>
    <n v="0"/>
    <n v="0"/>
    <s v="No"/>
    <s v="no"/>
    <n v="0"/>
    <x v="0"/>
    <n v="12"/>
    <x v="0"/>
    <n v="0"/>
    <s v="GA"/>
    <s v="382-7229"/>
    <s v="Male"/>
    <n v="24"/>
    <s v="Yes"/>
    <s v="No"/>
    <x v="0"/>
    <x v="0"/>
    <s v="Yes"/>
    <x v="2"/>
    <x v="2"/>
    <n v="26"/>
    <n v="1569"/>
    <x v="0"/>
    <s v="0"/>
    <x v="1"/>
    <x v="0"/>
    <x v="0"/>
    <x v="0"/>
    <x v="0"/>
    <s v="&gt; 40"/>
  </r>
  <r>
    <s v="9493-VXIR"/>
    <x v="0"/>
    <x v="16"/>
    <n v="383"/>
    <n v="942.6"/>
    <n v="292"/>
    <n v="664.3"/>
    <s v="Yes"/>
    <s v="yes"/>
    <n v="0"/>
    <x v="0"/>
    <n v="15"/>
    <x v="0"/>
    <n v="0"/>
    <s v="NC"/>
    <s v="309-2965"/>
    <s v="Male"/>
    <n v="29"/>
    <s v="Yes"/>
    <s v="No"/>
    <x v="0"/>
    <x v="0"/>
    <s v="Yes"/>
    <x v="2"/>
    <x v="0"/>
    <n v="70"/>
    <n v="5101"/>
    <x v="0"/>
    <s v="0"/>
    <x v="1"/>
    <x v="0"/>
    <x v="0"/>
    <x v="0"/>
    <x v="0"/>
    <s v="&gt; 40"/>
  </r>
  <r>
    <s v="3544-DJHS"/>
    <x v="0"/>
    <x v="0"/>
    <n v="2"/>
    <n v="7"/>
    <n v="0"/>
    <n v="0"/>
    <s v="No"/>
    <s v="no"/>
    <n v="0"/>
    <x v="0"/>
    <n v="0"/>
    <x v="1"/>
    <n v="0"/>
    <s v="DC"/>
    <s v="351-1913"/>
    <s v="Female"/>
    <n v="45"/>
    <s v="No"/>
    <s v="No"/>
    <x v="0"/>
    <x v="0"/>
    <s v="No"/>
    <x v="0"/>
    <x v="2"/>
    <n v="12"/>
    <n v="12"/>
    <x v="0"/>
    <s v="0"/>
    <x v="0"/>
    <x v="0"/>
    <x v="0"/>
    <x v="1"/>
    <x v="0"/>
    <s v="&lt; 10"/>
  </r>
  <r>
    <s v="5563-RPPX"/>
    <x v="0"/>
    <x v="55"/>
    <n v="82"/>
    <n v="184.9"/>
    <n v="0"/>
    <n v="0"/>
    <s v="No"/>
    <s v="no"/>
    <n v="0"/>
    <x v="0"/>
    <n v="6"/>
    <x v="1"/>
    <n v="42"/>
    <s v="VT"/>
    <s v="303-10085"/>
    <s v="Female"/>
    <n v="32"/>
    <s v="No"/>
    <s v="No"/>
    <x v="0"/>
    <x v="0"/>
    <s v="No"/>
    <x v="0"/>
    <x v="0"/>
    <n v="45"/>
    <n v="558"/>
    <x v="0"/>
    <s v="0"/>
    <x v="0"/>
    <x v="0"/>
    <x v="0"/>
    <x v="0"/>
    <x v="0"/>
    <s v="10 - 40"/>
  </r>
  <r>
    <s v="3900-UXRO"/>
    <x v="0"/>
    <x v="32"/>
    <n v="40"/>
    <n v="113"/>
    <n v="0"/>
    <n v="0"/>
    <s v="No"/>
    <s v="no"/>
    <n v="0"/>
    <x v="0"/>
    <n v="5"/>
    <x v="0"/>
    <n v="0"/>
    <s v="NE"/>
    <s v="382-7786"/>
    <s v="Male"/>
    <n v="83"/>
    <s v="No"/>
    <s v="Yes"/>
    <x v="0"/>
    <x v="0"/>
    <s v="No"/>
    <x v="2"/>
    <x v="2"/>
    <n v="37"/>
    <n v="419"/>
    <x v="0"/>
    <s v="0"/>
    <x v="2"/>
    <x v="0"/>
    <x v="0"/>
    <x v="0"/>
    <x v="0"/>
    <s v="10 - 40"/>
  </r>
  <r>
    <s v="4464-LBRK"/>
    <x v="0"/>
    <x v="19"/>
    <n v="281"/>
    <n v="790.7"/>
    <n v="0"/>
    <n v="0"/>
    <s v="No"/>
    <s v="no"/>
    <n v="0"/>
    <x v="0"/>
    <n v="21"/>
    <x v="0"/>
    <n v="0"/>
    <s v="ME"/>
    <s v="326-4450"/>
    <s v="Female"/>
    <n v="29"/>
    <s v="Yes"/>
    <s v="No"/>
    <x v="0"/>
    <x v="0"/>
    <s v="Yes"/>
    <x v="0"/>
    <x v="0"/>
    <n v="61"/>
    <n v="3730"/>
    <x v="0"/>
    <s v="0"/>
    <x v="1"/>
    <x v="0"/>
    <x v="0"/>
    <x v="0"/>
    <x v="0"/>
    <s v="&gt; 40"/>
  </r>
  <r>
    <s v="6971-JJOY"/>
    <x v="0"/>
    <x v="0"/>
    <n v="3"/>
    <n v="9"/>
    <n v="0"/>
    <n v="0"/>
    <s v="No"/>
    <s v="no"/>
    <n v="0"/>
    <x v="0"/>
    <n v="0"/>
    <x v="1"/>
    <n v="0"/>
    <s v="KS"/>
    <s v="287-3891"/>
    <s v="Female"/>
    <n v="27"/>
    <s v="Yes"/>
    <s v="No"/>
    <x v="0"/>
    <x v="0"/>
    <s v="No"/>
    <x v="0"/>
    <x v="0"/>
    <n v="13"/>
    <n v="13"/>
    <x v="0"/>
    <s v="0"/>
    <x v="1"/>
    <x v="0"/>
    <x v="0"/>
    <x v="1"/>
    <x v="0"/>
    <s v="&lt; 10"/>
  </r>
  <r>
    <s v="7055-OZDJ"/>
    <x v="0"/>
    <x v="26"/>
    <n v="211"/>
    <n v="505.5"/>
    <n v="0"/>
    <n v="0"/>
    <s v="No"/>
    <s v="no"/>
    <n v="0"/>
    <x v="0"/>
    <n v="9"/>
    <x v="0"/>
    <n v="0"/>
    <s v="WI"/>
    <s v="247-9684"/>
    <s v="Female"/>
    <n v="48"/>
    <s v="No"/>
    <s v="No"/>
    <x v="0"/>
    <x v="0"/>
    <s v="Yes"/>
    <x v="0"/>
    <x v="0"/>
    <n v="60"/>
    <n v="3797"/>
    <x v="0"/>
    <s v="0"/>
    <x v="0"/>
    <x v="0"/>
    <x v="0"/>
    <x v="0"/>
    <x v="0"/>
    <s v="&gt; 40"/>
  </r>
  <r>
    <s v="8540-ZWCN"/>
    <x v="0"/>
    <x v="18"/>
    <n v="75"/>
    <n v="241.5"/>
    <n v="0"/>
    <n v="0"/>
    <s v="No"/>
    <s v="no"/>
    <n v="0"/>
    <x v="0"/>
    <n v="0"/>
    <x v="1"/>
    <n v="0"/>
    <s v="AL"/>
    <s v="359-9794"/>
    <s v="Male"/>
    <n v="67"/>
    <s v="No"/>
    <s v="Yes"/>
    <x v="0"/>
    <x v="0"/>
    <s v="No"/>
    <x v="1"/>
    <x v="0"/>
    <n v="12"/>
    <n v="251"/>
    <x v="0"/>
    <s v="0"/>
    <x v="2"/>
    <x v="0"/>
    <x v="0"/>
    <x v="1"/>
    <x v="0"/>
    <s v="10 - 40"/>
  </r>
  <r>
    <s v="1552-ZOIQ"/>
    <x v="0"/>
    <x v="32"/>
    <n v="59"/>
    <n v="126.5"/>
    <n v="0"/>
    <n v="0"/>
    <s v="No"/>
    <s v="no"/>
    <n v="0"/>
    <x v="0"/>
    <n v="0"/>
    <x v="1"/>
    <n v="0"/>
    <s v="HI"/>
    <s v="326-3420"/>
    <s v="Male"/>
    <n v="24"/>
    <s v="Yes"/>
    <s v="No"/>
    <x v="0"/>
    <x v="0"/>
    <s v="No"/>
    <x v="0"/>
    <x v="2"/>
    <n v="10"/>
    <n v="101"/>
    <x v="0"/>
    <s v="0"/>
    <x v="1"/>
    <x v="0"/>
    <x v="0"/>
    <x v="1"/>
    <x v="0"/>
    <s v="10 - 40"/>
  </r>
  <r>
    <s v="7133-PQSG"/>
    <x v="0"/>
    <x v="10"/>
    <n v="516"/>
    <n v="1041.5999999999999"/>
    <n v="0"/>
    <n v="0"/>
    <s v="No"/>
    <s v="no"/>
    <n v="0"/>
    <x v="0"/>
    <n v="0"/>
    <x v="1"/>
    <n v="0"/>
    <s v="MO"/>
    <s v="347-8233"/>
    <s v="Female"/>
    <n v="45"/>
    <s v="No"/>
    <s v="No"/>
    <x v="0"/>
    <x v="0"/>
    <s v="No"/>
    <x v="2"/>
    <x v="2"/>
    <n v="15"/>
    <n v="1075"/>
    <x v="0"/>
    <s v="0"/>
    <x v="0"/>
    <x v="0"/>
    <x v="0"/>
    <x v="1"/>
    <x v="0"/>
    <s v="&gt; 40"/>
  </r>
  <r>
    <s v="1492-GPNX"/>
    <x v="1"/>
    <x v="2"/>
    <n v="291"/>
    <n v="699.5"/>
    <n v="0"/>
    <n v="0"/>
    <s v="No"/>
    <s v="no"/>
    <n v="0"/>
    <x v="0"/>
    <n v="1"/>
    <x v="0"/>
    <n v="0"/>
    <s v="CA"/>
    <s v="343-1800"/>
    <s v="Female"/>
    <n v="77"/>
    <s v="No"/>
    <s v="Yes"/>
    <x v="0"/>
    <x v="0"/>
    <s v="No"/>
    <x v="2"/>
    <x v="0"/>
    <n v="26"/>
    <n v="1151"/>
    <x v="0"/>
    <s v="0"/>
    <x v="2"/>
    <x v="1"/>
    <x v="1"/>
    <x v="1"/>
    <x v="1"/>
    <s v="&gt; 40"/>
  </r>
  <r>
    <s v="2791-CEUY"/>
    <x v="0"/>
    <x v="27"/>
    <n v="148"/>
    <n v="392.4"/>
    <n v="0"/>
    <n v="0"/>
    <s v="No"/>
    <s v="no"/>
    <n v="0"/>
    <x v="0"/>
    <n v="11"/>
    <x v="0"/>
    <n v="0"/>
    <s v="NV"/>
    <s v="343-7760"/>
    <s v="Female"/>
    <n v="44"/>
    <s v="No"/>
    <s v="No"/>
    <x v="0"/>
    <x v="0"/>
    <s v="Yes"/>
    <x v="2"/>
    <x v="2"/>
    <n v="37"/>
    <n v="2389"/>
    <x v="0"/>
    <s v="0"/>
    <x v="0"/>
    <x v="0"/>
    <x v="0"/>
    <x v="0"/>
    <x v="0"/>
    <s v="&gt; 40"/>
  </r>
  <r>
    <s v="3807-MJAM"/>
    <x v="0"/>
    <x v="3"/>
    <n v="20"/>
    <n v="48.3"/>
    <n v="40"/>
    <n v="84"/>
    <s v="Yes"/>
    <s v="yes"/>
    <n v="0"/>
    <x v="0"/>
    <n v="0"/>
    <x v="1"/>
    <n v="0"/>
    <s v="NE"/>
    <s v="262-6106"/>
    <s v="Male"/>
    <n v="23"/>
    <s v="Yes"/>
    <s v="No"/>
    <x v="0"/>
    <x v="0"/>
    <s v="No"/>
    <x v="1"/>
    <x v="0"/>
    <n v="10"/>
    <n v="98"/>
    <x v="0"/>
    <s v="0"/>
    <x v="1"/>
    <x v="0"/>
    <x v="0"/>
    <x v="1"/>
    <x v="0"/>
    <s v="10 - 40"/>
  </r>
  <r>
    <s v="2190-ITDM"/>
    <x v="0"/>
    <x v="48"/>
    <n v="27"/>
    <n v="76.400000000000006"/>
    <n v="0"/>
    <n v="0"/>
    <s v="No"/>
    <s v="no"/>
    <n v="0"/>
    <x v="0"/>
    <n v="8"/>
    <x v="0"/>
    <n v="0"/>
    <s v="MA"/>
    <s v="305-4355"/>
    <s v="Male"/>
    <n v="65"/>
    <s v="No"/>
    <s v="Yes"/>
    <x v="0"/>
    <x v="0"/>
    <s v="No"/>
    <x v="2"/>
    <x v="0"/>
    <n v="29"/>
    <n v="136"/>
    <x v="0"/>
    <s v="0"/>
    <x v="2"/>
    <x v="0"/>
    <x v="0"/>
    <x v="0"/>
    <x v="0"/>
    <s v="&lt; 10"/>
  </r>
  <r>
    <s v="6198-WDGP"/>
    <x v="0"/>
    <x v="59"/>
    <n v="155"/>
    <n v="348.4"/>
    <n v="0"/>
    <n v="0"/>
    <s v="No"/>
    <s v="no"/>
    <n v="0"/>
    <x v="0"/>
    <n v="7"/>
    <x v="0"/>
    <n v="0"/>
    <s v="WA"/>
    <s v="294-7706"/>
    <s v="Male"/>
    <n v="32"/>
    <s v="No"/>
    <s v="No"/>
    <x v="0"/>
    <x v="0"/>
    <s v="No"/>
    <x v="0"/>
    <x v="2"/>
    <n v="23"/>
    <n v="527"/>
    <x v="0"/>
    <s v="0"/>
    <x v="0"/>
    <x v="0"/>
    <x v="0"/>
    <x v="0"/>
    <x v="0"/>
    <s v="10 - 40"/>
  </r>
  <r>
    <s v="0281-LLKJ"/>
    <x v="0"/>
    <x v="8"/>
    <n v="266"/>
    <n v="561"/>
    <n v="0"/>
    <n v="0"/>
    <s v="No"/>
    <s v="no"/>
    <n v="0"/>
    <x v="0"/>
    <n v="11"/>
    <x v="0"/>
    <n v="0"/>
    <s v="HI"/>
    <s v="337-4072"/>
    <s v="Male"/>
    <n v="23"/>
    <s v="Yes"/>
    <s v="No"/>
    <x v="0"/>
    <x v="0"/>
    <s v="Yes"/>
    <x v="1"/>
    <x v="2"/>
    <n v="34"/>
    <n v="2363"/>
    <x v="0"/>
    <s v="0"/>
    <x v="1"/>
    <x v="0"/>
    <x v="0"/>
    <x v="0"/>
    <x v="0"/>
    <s v="&gt; 40"/>
  </r>
  <r>
    <s v="3318-CMKZ"/>
    <x v="0"/>
    <x v="63"/>
    <n v="257"/>
    <n v="579.70000000000005"/>
    <n v="0"/>
    <n v="0"/>
    <s v="No"/>
    <s v="no"/>
    <n v="0"/>
    <x v="0"/>
    <n v="24"/>
    <x v="0"/>
    <n v="0"/>
    <s v="FL"/>
    <s v="273-10664"/>
    <s v="Male"/>
    <n v="23"/>
    <s v="Yes"/>
    <s v="No"/>
    <x v="0"/>
    <x v="0"/>
    <s v="Yes"/>
    <x v="2"/>
    <x v="0"/>
    <n v="39"/>
    <n v="2802"/>
    <x v="0"/>
    <s v="0"/>
    <x v="1"/>
    <x v="0"/>
    <x v="0"/>
    <x v="0"/>
    <x v="0"/>
    <s v="&gt; 40"/>
  </r>
  <r>
    <s v="4949-ZDSK"/>
    <x v="0"/>
    <x v="63"/>
    <n v="143"/>
    <n v="288.39999999999998"/>
    <n v="0"/>
    <n v="0"/>
    <s v="No"/>
    <s v="no"/>
    <n v="0"/>
    <x v="0"/>
    <n v="4"/>
    <x v="0"/>
    <n v="0"/>
    <s v="WY"/>
    <s v="331-7364"/>
    <s v="Male"/>
    <n v="53"/>
    <s v="No"/>
    <s v="No"/>
    <x v="0"/>
    <x v="0"/>
    <s v="Yes"/>
    <x v="2"/>
    <x v="0"/>
    <n v="31"/>
    <n v="2258"/>
    <x v="0"/>
    <s v="0"/>
    <x v="0"/>
    <x v="0"/>
    <x v="0"/>
    <x v="0"/>
    <x v="0"/>
    <s v="&gt; 40"/>
  </r>
  <r>
    <s v="1712-CELM"/>
    <x v="0"/>
    <x v="20"/>
    <n v="36"/>
    <n v="94.5"/>
    <n v="0"/>
    <n v="0"/>
    <s v="No"/>
    <s v="no"/>
    <n v="0"/>
    <x v="0"/>
    <n v="1"/>
    <x v="0"/>
    <n v="0"/>
    <s v="DE"/>
    <s v="346-10229"/>
    <s v="Male"/>
    <n v="78"/>
    <s v="No"/>
    <s v="Yes"/>
    <x v="0"/>
    <x v="0"/>
    <s v="No"/>
    <x v="2"/>
    <x v="0"/>
    <n v="49"/>
    <n v="665"/>
    <x v="0"/>
    <s v="0"/>
    <x v="2"/>
    <x v="0"/>
    <x v="0"/>
    <x v="1"/>
    <x v="0"/>
    <s v="10 - 40"/>
  </r>
  <r>
    <s v="3000-XZVR"/>
    <x v="0"/>
    <x v="68"/>
    <n v="15"/>
    <n v="36.6"/>
    <n v="0"/>
    <n v="0"/>
    <s v="No"/>
    <s v="no"/>
    <n v="0"/>
    <x v="0"/>
    <n v="0"/>
    <x v="1"/>
    <n v="0"/>
    <s v="ME"/>
    <s v="341-4822"/>
    <s v="Male"/>
    <n v="26"/>
    <s v="Yes"/>
    <s v="No"/>
    <x v="0"/>
    <x v="0"/>
    <s v="No"/>
    <x v="0"/>
    <x v="0"/>
    <n v="10"/>
    <n v="62"/>
    <x v="0"/>
    <s v="0"/>
    <x v="1"/>
    <x v="0"/>
    <x v="0"/>
    <x v="1"/>
    <x v="0"/>
    <s v="&lt; 10"/>
  </r>
  <r>
    <s v="4937-GYCG"/>
    <x v="0"/>
    <x v="9"/>
    <n v="351"/>
    <n v="702.8"/>
    <n v="0"/>
    <n v="0"/>
    <s v="No"/>
    <s v="no"/>
    <n v="0"/>
    <x v="0"/>
    <n v="6"/>
    <x v="0"/>
    <n v="0"/>
    <s v="DC"/>
    <s v="350-2356"/>
    <s v="Female"/>
    <n v="68"/>
    <s v="No"/>
    <s v="Yes"/>
    <x v="0"/>
    <x v="0"/>
    <s v="No"/>
    <x v="1"/>
    <x v="0"/>
    <n v="35"/>
    <n v="1770"/>
    <x v="0"/>
    <s v="0"/>
    <x v="2"/>
    <x v="0"/>
    <x v="0"/>
    <x v="0"/>
    <x v="0"/>
    <s v="&gt; 40"/>
  </r>
  <r>
    <s v="4621-QMQX"/>
    <x v="0"/>
    <x v="0"/>
    <n v="2"/>
    <n v="7"/>
    <n v="0"/>
    <n v="0"/>
    <s v="No"/>
    <s v="no"/>
    <n v="0"/>
    <x v="0"/>
    <n v="0"/>
    <x v="1"/>
    <n v="0"/>
    <s v="CO"/>
    <s v="304-2916"/>
    <s v="Male"/>
    <n v="54"/>
    <s v="No"/>
    <s v="No"/>
    <x v="0"/>
    <x v="0"/>
    <s v="No"/>
    <x v="0"/>
    <x v="2"/>
    <n v="12"/>
    <n v="12"/>
    <x v="0"/>
    <s v="0"/>
    <x v="0"/>
    <x v="0"/>
    <x v="0"/>
    <x v="1"/>
    <x v="0"/>
    <s v="&lt; 10"/>
  </r>
  <r>
    <s v="9105-SWRZ"/>
    <x v="0"/>
    <x v="72"/>
    <n v="201"/>
    <n v="358.8"/>
    <n v="0"/>
    <n v="0"/>
    <s v="No"/>
    <s v="no"/>
    <n v="0"/>
    <x v="0"/>
    <n v="2"/>
    <x v="0"/>
    <n v="0"/>
    <s v="MN"/>
    <s v="373-9929"/>
    <s v="Male"/>
    <n v="55"/>
    <s v="No"/>
    <s v="No"/>
    <x v="0"/>
    <x v="0"/>
    <s v="Yes"/>
    <x v="1"/>
    <x v="2"/>
    <n v="75"/>
    <n v="3342"/>
    <x v="0"/>
    <s v="0"/>
    <x v="0"/>
    <x v="0"/>
    <x v="0"/>
    <x v="1"/>
    <x v="0"/>
    <s v="&gt; 40"/>
  </r>
  <r>
    <s v="6502-RDBL"/>
    <x v="0"/>
    <x v="30"/>
    <n v="15"/>
    <n v="37.6"/>
    <n v="0"/>
    <n v="0"/>
    <s v="No"/>
    <s v="no"/>
    <n v="0"/>
    <x v="0"/>
    <n v="5"/>
    <x v="0"/>
    <n v="0"/>
    <s v="VT"/>
    <s v="355-6491"/>
    <s v="Male"/>
    <n v="38"/>
    <s v="No"/>
    <s v="No"/>
    <x v="0"/>
    <x v="0"/>
    <s v="No"/>
    <x v="0"/>
    <x v="2"/>
    <n v="43"/>
    <n v="134"/>
    <x v="0"/>
    <s v="0"/>
    <x v="0"/>
    <x v="0"/>
    <x v="0"/>
    <x v="0"/>
    <x v="0"/>
    <s v="&lt; 10"/>
  </r>
  <r>
    <s v="1083-GSFY"/>
    <x v="0"/>
    <x v="63"/>
    <n v="545"/>
    <n v="1156.3"/>
    <n v="0"/>
    <n v="0"/>
    <s v="No"/>
    <s v="no"/>
    <n v="0"/>
    <x v="0"/>
    <n v="0"/>
    <x v="1"/>
    <n v="0"/>
    <s v="AZ"/>
    <s v="253-3581"/>
    <s v="Female"/>
    <n v="45"/>
    <s v="No"/>
    <s v="No"/>
    <x v="0"/>
    <x v="0"/>
    <s v="No"/>
    <x v="2"/>
    <x v="2"/>
    <n v="13"/>
    <n v="939"/>
    <x v="0"/>
    <s v="0"/>
    <x v="0"/>
    <x v="0"/>
    <x v="0"/>
    <x v="1"/>
    <x v="0"/>
    <s v="&gt; 40"/>
  </r>
  <r>
    <s v="2183-SOHG"/>
    <x v="0"/>
    <x v="61"/>
    <n v="25"/>
    <n v="70.400000000000006"/>
    <n v="0"/>
    <n v="0"/>
    <s v="No"/>
    <s v="no"/>
    <n v="0"/>
    <x v="0"/>
    <n v="0"/>
    <x v="1"/>
    <n v="0"/>
    <s v="LA"/>
    <s v="389-7103"/>
    <s v="Male"/>
    <n v="32"/>
    <s v="No"/>
    <s v="No"/>
    <x v="0"/>
    <x v="0"/>
    <s v="No"/>
    <x v="0"/>
    <x v="2"/>
    <n v="8"/>
    <n v="61"/>
    <x v="0"/>
    <s v="0"/>
    <x v="0"/>
    <x v="0"/>
    <x v="0"/>
    <x v="1"/>
    <x v="0"/>
    <s v="&lt; 10"/>
  </r>
  <r>
    <s v="6441-WZDZ"/>
    <x v="0"/>
    <x v="16"/>
    <n v="516"/>
    <n v="948.3"/>
    <n v="0"/>
    <n v="0"/>
    <s v="No"/>
    <s v="no"/>
    <n v="0"/>
    <x v="0"/>
    <n v="8"/>
    <x v="1"/>
    <n v="79"/>
    <s v="VT"/>
    <s v="326-5407"/>
    <s v="Female"/>
    <n v="80"/>
    <s v="No"/>
    <s v="Yes"/>
    <x v="0"/>
    <x v="0"/>
    <s v="Yes"/>
    <x v="2"/>
    <x v="2"/>
    <n v="52"/>
    <n v="3818"/>
    <x v="0"/>
    <s v="0"/>
    <x v="2"/>
    <x v="0"/>
    <x v="0"/>
    <x v="0"/>
    <x v="0"/>
    <s v="&gt; 40"/>
  </r>
  <r>
    <s v="1482-CBVW"/>
    <x v="0"/>
    <x v="14"/>
    <n v="163"/>
    <n v="354.1"/>
    <n v="0"/>
    <n v="0"/>
    <s v="No"/>
    <s v="no"/>
    <n v="0"/>
    <x v="0"/>
    <n v="5"/>
    <x v="0"/>
    <n v="0"/>
    <s v="WY"/>
    <s v="301-8881"/>
    <s v="Male"/>
    <n v="49"/>
    <s v="No"/>
    <s v="No"/>
    <x v="0"/>
    <x v="0"/>
    <s v="Yes"/>
    <x v="2"/>
    <x v="0"/>
    <n v="41"/>
    <n v="2904"/>
    <x v="0"/>
    <s v="0"/>
    <x v="0"/>
    <x v="0"/>
    <x v="0"/>
    <x v="0"/>
    <x v="0"/>
    <s v="&gt; 40"/>
  </r>
  <r>
    <s v="4900-MNXJ"/>
    <x v="0"/>
    <x v="49"/>
    <n v="248"/>
    <n v="541.70000000000005"/>
    <n v="136"/>
    <n v="221"/>
    <s v="Yes"/>
    <s v="yes"/>
    <n v="0"/>
    <x v="0"/>
    <n v="4"/>
    <x v="0"/>
    <n v="0"/>
    <s v="VA"/>
    <s v="378-1524"/>
    <s v="Female"/>
    <n v="56"/>
    <s v="No"/>
    <s v="No"/>
    <x v="0"/>
    <x v="0"/>
    <s v="Yes"/>
    <x v="2"/>
    <x v="0"/>
    <n v="30"/>
    <n v="1022"/>
    <x v="0"/>
    <s v="0"/>
    <x v="0"/>
    <x v="0"/>
    <x v="0"/>
    <x v="0"/>
    <x v="0"/>
    <s v="10 - 40"/>
  </r>
  <r>
    <s v="9799-STKZ"/>
    <x v="0"/>
    <x v="5"/>
    <n v="100"/>
    <n v="257.2"/>
    <n v="0"/>
    <n v="0"/>
    <s v="No"/>
    <s v="no"/>
    <n v="0"/>
    <x v="0"/>
    <n v="0"/>
    <x v="1"/>
    <n v="0"/>
    <s v="CT"/>
    <s v="367-5600"/>
    <s v="Female"/>
    <n v="60"/>
    <s v="No"/>
    <s v="No"/>
    <x v="0"/>
    <x v="0"/>
    <s v="No"/>
    <x v="1"/>
    <x v="2"/>
    <n v="9"/>
    <n v="155"/>
    <x v="0"/>
    <s v="0"/>
    <x v="0"/>
    <x v="0"/>
    <x v="0"/>
    <x v="1"/>
    <x v="0"/>
    <s v="10 - 40"/>
  </r>
  <r>
    <s v="7073-CEGQ"/>
    <x v="0"/>
    <x v="6"/>
    <n v="303"/>
    <n v="915.3"/>
    <n v="0"/>
    <n v="0"/>
    <s v="No"/>
    <s v="no"/>
    <n v="0"/>
    <x v="0"/>
    <n v="14"/>
    <x v="0"/>
    <n v="0"/>
    <s v="HI"/>
    <s v="349-9612"/>
    <s v="Female"/>
    <n v="85"/>
    <s v="No"/>
    <s v="Yes"/>
    <x v="0"/>
    <x v="0"/>
    <s v="Yes"/>
    <x v="1"/>
    <x v="0"/>
    <n v="34"/>
    <n v="1969"/>
    <x v="0"/>
    <s v="0"/>
    <x v="2"/>
    <x v="0"/>
    <x v="0"/>
    <x v="0"/>
    <x v="0"/>
    <s v="&gt; 40"/>
  </r>
  <r>
    <s v="1151-HWNL"/>
    <x v="0"/>
    <x v="0"/>
    <n v="3"/>
    <n v="7"/>
    <n v="0"/>
    <n v="0"/>
    <s v="No"/>
    <s v="no"/>
    <n v="0"/>
    <x v="0"/>
    <n v="0"/>
    <x v="1"/>
    <n v="0"/>
    <s v="WI"/>
    <s v="388-8076"/>
    <s v="Female"/>
    <n v="56"/>
    <s v="No"/>
    <s v="No"/>
    <x v="0"/>
    <x v="0"/>
    <s v="No"/>
    <x v="0"/>
    <x v="2"/>
    <n v="7"/>
    <n v="7"/>
    <x v="0"/>
    <s v="0"/>
    <x v="0"/>
    <x v="0"/>
    <x v="0"/>
    <x v="1"/>
    <x v="0"/>
    <s v="&lt; 10"/>
  </r>
  <r>
    <s v="1812-LQSE"/>
    <x v="0"/>
    <x v="0"/>
    <n v="3"/>
    <n v="6"/>
    <n v="0"/>
    <n v="0"/>
    <s v="No"/>
    <s v="no"/>
    <n v="0"/>
    <x v="0"/>
    <n v="0"/>
    <x v="1"/>
    <n v="0"/>
    <s v="NC"/>
    <s v="387-5431"/>
    <s v="Female"/>
    <n v="63"/>
    <s v="No"/>
    <s v="No"/>
    <x v="0"/>
    <x v="0"/>
    <s v="No"/>
    <x v="0"/>
    <x v="2"/>
    <n v="10"/>
    <n v="10"/>
    <x v="0"/>
    <s v="0"/>
    <x v="0"/>
    <x v="0"/>
    <x v="0"/>
    <x v="1"/>
    <x v="0"/>
    <s v="&lt; 10"/>
  </r>
  <r>
    <s v="6664-OJPN"/>
    <x v="0"/>
    <x v="6"/>
    <n v="145"/>
    <n v="282.5"/>
    <n v="0"/>
    <n v="0"/>
    <s v="No"/>
    <s v="no"/>
    <n v="0"/>
    <x v="0"/>
    <n v="10"/>
    <x v="1"/>
    <n v="14"/>
    <s v="MO"/>
    <s v="343-5036"/>
    <s v="Female"/>
    <n v="67"/>
    <s v="No"/>
    <s v="Yes"/>
    <x v="0"/>
    <x v="0"/>
    <s v="Yes"/>
    <x v="0"/>
    <x v="0"/>
    <n v="36"/>
    <n v="2014"/>
    <x v="0"/>
    <s v="0"/>
    <x v="2"/>
    <x v="0"/>
    <x v="0"/>
    <x v="0"/>
    <x v="0"/>
    <s v="&gt; 40"/>
  </r>
  <r>
    <s v="5993-AFIP"/>
    <x v="0"/>
    <x v="26"/>
    <n v="256"/>
    <n v="630.70000000000005"/>
    <n v="0"/>
    <n v="0"/>
    <s v="No"/>
    <s v="no"/>
    <n v="0"/>
    <x v="0"/>
    <n v="43"/>
    <x v="0"/>
    <n v="0"/>
    <s v="HI"/>
    <s v="322-3693"/>
    <s v="Male"/>
    <n v="28"/>
    <s v="Yes"/>
    <s v="No"/>
    <x v="0"/>
    <x v="0"/>
    <s v="Yes"/>
    <x v="1"/>
    <x v="2"/>
    <n v="55"/>
    <n v="3438"/>
    <x v="0"/>
    <s v="0"/>
    <x v="1"/>
    <x v="0"/>
    <x v="0"/>
    <x v="0"/>
    <x v="0"/>
    <s v="&gt; 40"/>
  </r>
  <r>
    <s v="4976-TXOD"/>
    <x v="0"/>
    <x v="29"/>
    <n v="102"/>
    <n v="221.2"/>
    <n v="0"/>
    <n v="0"/>
    <s v="No"/>
    <s v="no"/>
    <n v="0"/>
    <x v="0"/>
    <n v="7"/>
    <x v="0"/>
    <n v="0"/>
    <s v="TX"/>
    <s v="318-3569"/>
    <s v="Female"/>
    <n v="58"/>
    <s v="No"/>
    <s v="No"/>
    <x v="0"/>
    <x v="0"/>
    <s v="Yes"/>
    <x v="0"/>
    <x v="2"/>
    <n v="31"/>
    <n v="577"/>
    <x v="0"/>
    <s v="0"/>
    <x v="0"/>
    <x v="0"/>
    <x v="0"/>
    <x v="0"/>
    <x v="0"/>
    <s v="10 - 40"/>
  </r>
  <r>
    <s v="1574-ELQD"/>
    <x v="0"/>
    <x v="62"/>
    <n v="417"/>
    <n v="1003.5"/>
    <n v="0"/>
    <n v="0"/>
    <s v="No"/>
    <s v="no"/>
    <n v="0"/>
    <x v="0"/>
    <n v="0"/>
    <x v="1"/>
    <n v="0"/>
    <s v="MS"/>
    <s v="406-4326"/>
    <s v="Female"/>
    <n v="47"/>
    <s v="No"/>
    <s v="No"/>
    <x v="0"/>
    <x v="0"/>
    <s v="No"/>
    <x v="2"/>
    <x v="0"/>
    <n v="10"/>
    <n v="777"/>
    <x v="0"/>
    <s v="0"/>
    <x v="0"/>
    <x v="0"/>
    <x v="0"/>
    <x v="1"/>
    <x v="0"/>
    <s v="&gt; 40"/>
  </r>
  <r>
    <s v="2300-WEKK"/>
    <x v="0"/>
    <x v="38"/>
    <n v="337"/>
    <n v="758.3"/>
    <n v="0"/>
    <n v="0"/>
    <s v="No"/>
    <s v="no"/>
    <n v="0"/>
    <x v="0"/>
    <n v="12"/>
    <x v="1"/>
    <n v="6"/>
    <s v="KY"/>
    <s v="315-2920"/>
    <s v="Female"/>
    <n v="20"/>
    <s v="Yes"/>
    <s v="No"/>
    <x v="0"/>
    <x v="0"/>
    <s v="Yes"/>
    <x v="0"/>
    <x v="0"/>
    <n v="53"/>
    <n v="2696"/>
    <x v="0"/>
    <s v="0"/>
    <x v="1"/>
    <x v="0"/>
    <x v="0"/>
    <x v="0"/>
    <x v="0"/>
    <s v="&gt; 40"/>
  </r>
  <r>
    <s v="2661-MZJA"/>
    <x v="0"/>
    <x v="6"/>
    <n v="299"/>
    <n v="573.6"/>
    <n v="0"/>
    <n v="0"/>
    <s v="No"/>
    <s v="no"/>
    <n v="0"/>
    <x v="0"/>
    <n v="7"/>
    <x v="0"/>
    <n v="0"/>
    <s v="ME"/>
    <s v="374-4195"/>
    <s v="Male"/>
    <n v="55"/>
    <s v="No"/>
    <s v="No"/>
    <x v="0"/>
    <x v="0"/>
    <s v="No"/>
    <x v="1"/>
    <x v="2"/>
    <n v="27"/>
    <n v="1542"/>
    <x v="0"/>
    <s v="0"/>
    <x v="0"/>
    <x v="0"/>
    <x v="0"/>
    <x v="0"/>
    <x v="0"/>
    <s v="&gt; 40"/>
  </r>
  <r>
    <s v="6181-BFAP"/>
    <x v="0"/>
    <x v="63"/>
    <n v="321"/>
    <n v="863.3"/>
    <n v="0"/>
    <n v="0"/>
    <s v="No"/>
    <s v="no"/>
    <n v="0"/>
    <x v="0"/>
    <n v="20"/>
    <x v="0"/>
    <n v="0"/>
    <s v="OH"/>
    <s v="256-6578"/>
    <s v="Female"/>
    <n v="25"/>
    <s v="Yes"/>
    <s v="No"/>
    <x v="0"/>
    <x v="0"/>
    <s v="Yes"/>
    <x v="2"/>
    <x v="2"/>
    <n v="72"/>
    <n v="5160"/>
    <x v="0"/>
    <s v="0"/>
    <x v="1"/>
    <x v="0"/>
    <x v="0"/>
    <x v="0"/>
    <x v="0"/>
    <s v="&gt; 40"/>
  </r>
  <r>
    <s v="1055-FKBI"/>
    <x v="0"/>
    <x v="17"/>
    <n v="123"/>
    <n v="372.5"/>
    <n v="0"/>
    <n v="0"/>
    <s v="No"/>
    <s v="no"/>
    <n v="0"/>
    <x v="0"/>
    <n v="8"/>
    <x v="0"/>
    <n v="0"/>
    <s v="WV"/>
    <s v="311-5024"/>
    <s v="Female"/>
    <n v="63"/>
    <s v="No"/>
    <s v="No"/>
    <x v="0"/>
    <x v="0"/>
    <s v="Yes"/>
    <x v="2"/>
    <x v="0"/>
    <n v="36"/>
    <n v="1663"/>
    <x v="0"/>
    <s v="0"/>
    <x v="0"/>
    <x v="0"/>
    <x v="0"/>
    <x v="0"/>
    <x v="0"/>
    <s v="&gt; 40"/>
  </r>
  <r>
    <s v="1197-LVTA"/>
    <x v="0"/>
    <x v="16"/>
    <n v="532"/>
    <n v="1092.4000000000001"/>
    <n v="0"/>
    <n v="0"/>
    <s v="No"/>
    <s v="no"/>
    <n v="0"/>
    <x v="0"/>
    <n v="13"/>
    <x v="0"/>
    <n v="0"/>
    <s v="AL"/>
    <s v="335-2672"/>
    <s v="Female"/>
    <n v="57"/>
    <s v="No"/>
    <s v="No"/>
    <x v="0"/>
    <x v="0"/>
    <s v="Yes"/>
    <x v="2"/>
    <x v="0"/>
    <n v="38"/>
    <n v="2760"/>
    <x v="0"/>
    <s v="0"/>
    <x v="0"/>
    <x v="0"/>
    <x v="0"/>
    <x v="0"/>
    <x v="0"/>
    <s v="&gt; 40"/>
  </r>
  <r>
    <s v="5851-RHRY"/>
    <x v="0"/>
    <x v="16"/>
    <n v="507"/>
    <n v="1101.5999999999999"/>
    <n v="0"/>
    <n v="0"/>
    <s v="No"/>
    <s v="no"/>
    <n v="0"/>
    <x v="0"/>
    <n v="24"/>
    <x v="1"/>
    <n v="73"/>
    <s v="DC"/>
    <s v="272-1649"/>
    <s v="Female"/>
    <n v="22"/>
    <s v="Yes"/>
    <s v="No"/>
    <x v="0"/>
    <x v="0"/>
    <s v="Yes"/>
    <x v="2"/>
    <x v="0"/>
    <n v="56"/>
    <n v="4123"/>
    <x v="0"/>
    <s v="0"/>
    <x v="1"/>
    <x v="0"/>
    <x v="0"/>
    <x v="0"/>
    <x v="0"/>
    <s v="&gt; 40"/>
  </r>
  <r>
    <s v="3585-WVBY"/>
    <x v="0"/>
    <x v="21"/>
    <n v="183"/>
    <n v="552.1"/>
    <n v="0"/>
    <n v="0"/>
    <s v="No"/>
    <s v="no"/>
    <n v="0"/>
    <x v="0"/>
    <n v="0"/>
    <x v="1"/>
    <n v="0"/>
    <s v="IA"/>
    <s v="390-2445"/>
    <s v="Male"/>
    <n v="50"/>
    <s v="No"/>
    <s v="No"/>
    <x v="0"/>
    <x v="0"/>
    <s v="No"/>
    <x v="1"/>
    <x v="0"/>
    <n v="9"/>
    <n v="398"/>
    <x v="0"/>
    <s v="0"/>
    <x v="0"/>
    <x v="0"/>
    <x v="0"/>
    <x v="1"/>
    <x v="0"/>
    <s v="&gt; 40"/>
  </r>
  <r>
    <s v="2419-DTDX"/>
    <x v="0"/>
    <x v="0"/>
    <n v="2"/>
    <n v="5"/>
    <n v="0"/>
    <n v="0"/>
    <s v="No"/>
    <s v="no"/>
    <n v="0"/>
    <x v="0"/>
    <n v="0"/>
    <x v="1"/>
    <n v="0"/>
    <s v="VT"/>
    <s v="400-4107"/>
    <s v="Female"/>
    <n v="23"/>
    <s v="Yes"/>
    <s v="No"/>
    <x v="0"/>
    <x v="0"/>
    <s v="No"/>
    <x v="0"/>
    <x v="2"/>
    <n v="11"/>
    <n v="11"/>
    <x v="0"/>
    <s v="0"/>
    <x v="1"/>
    <x v="0"/>
    <x v="0"/>
    <x v="1"/>
    <x v="0"/>
    <s v="&lt; 10"/>
  </r>
  <r>
    <s v="0772-BJJG"/>
    <x v="0"/>
    <x v="48"/>
    <n v="24"/>
    <n v="47"/>
    <n v="0"/>
    <n v="0"/>
    <s v="No"/>
    <s v="no"/>
    <n v="0"/>
    <x v="0"/>
    <n v="0"/>
    <x v="1"/>
    <n v="0"/>
    <s v="NV"/>
    <s v="373-10701"/>
    <s v="Female"/>
    <n v="43"/>
    <s v="No"/>
    <s v="No"/>
    <x v="0"/>
    <x v="0"/>
    <s v="No"/>
    <x v="0"/>
    <x v="2"/>
    <n v="9"/>
    <n v="47"/>
    <x v="0"/>
    <s v="0"/>
    <x v="0"/>
    <x v="0"/>
    <x v="0"/>
    <x v="1"/>
    <x v="0"/>
    <s v="&lt; 10"/>
  </r>
  <r>
    <s v="9547-TYEN"/>
    <x v="0"/>
    <x v="35"/>
    <n v="254"/>
    <n v="725.3"/>
    <n v="0"/>
    <n v="0"/>
    <s v="No"/>
    <s v="no"/>
    <n v="0"/>
    <x v="0"/>
    <n v="20"/>
    <x v="0"/>
    <n v="0"/>
    <s v="NC"/>
    <s v="359-7921"/>
    <s v="Female"/>
    <n v="29"/>
    <s v="Yes"/>
    <s v="No"/>
    <x v="0"/>
    <x v="0"/>
    <s v="Yes"/>
    <x v="1"/>
    <x v="0"/>
    <n v="36"/>
    <n v="1751"/>
    <x v="0"/>
    <s v="0"/>
    <x v="1"/>
    <x v="0"/>
    <x v="0"/>
    <x v="0"/>
    <x v="0"/>
    <s v="&gt; 40"/>
  </r>
  <r>
    <s v="8217-PCWO"/>
    <x v="0"/>
    <x v="38"/>
    <n v="227"/>
    <n v="560.20000000000005"/>
    <n v="0"/>
    <n v="0"/>
    <s v="No"/>
    <s v="no"/>
    <n v="0"/>
    <x v="0"/>
    <n v="4"/>
    <x v="0"/>
    <n v="0"/>
    <s v="ID"/>
    <s v="276-7491"/>
    <s v="Male"/>
    <n v="55"/>
    <s v="No"/>
    <s v="No"/>
    <x v="0"/>
    <x v="0"/>
    <s v="No"/>
    <x v="0"/>
    <x v="2"/>
    <n v="14"/>
    <n v="729"/>
    <x v="0"/>
    <s v="0"/>
    <x v="0"/>
    <x v="0"/>
    <x v="0"/>
    <x v="0"/>
    <x v="0"/>
    <s v="&gt; 40"/>
  </r>
  <r>
    <s v="8920-XIYH"/>
    <x v="0"/>
    <x v="43"/>
    <n v="23"/>
    <n v="47.9"/>
    <n v="0"/>
    <n v="0"/>
    <s v="No"/>
    <s v="no"/>
    <n v="0"/>
    <x v="0"/>
    <n v="2"/>
    <x v="0"/>
    <n v="0"/>
    <s v="AK"/>
    <s v="297-6373"/>
    <s v="Male"/>
    <n v="75"/>
    <s v="No"/>
    <s v="Yes"/>
    <x v="0"/>
    <x v="0"/>
    <s v="No"/>
    <x v="2"/>
    <x v="0"/>
    <n v="46"/>
    <n v="182"/>
    <x v="0"/>
    <s v="0"/>
    <x v="2"/>
    <x v="0"/>
    <x v="0"/>
    <x v="1"/>
    <x v="0"/>
    <s v="&lt; 10"/>
  </r>
  <r>
    <s v="0777-WZPC"/>
    <x v="0"/>
    <x v="31"/>
    <n v="89"/>
    <n v="254.9"/>
    <n v="0"/>
    <n v="0"/>
    <s v="No"/>
    <s v="no"/>
    <n v="0"/>
    <x v="0"/>
    <n v="1"/>
    <x v="0"/>
    <n v="0"/>
    <s v="VT"/>
    <s v="325-2416"/>
    <s v="Female"/>
    <n v="77"/>
    <s v="No"/>
    <s v="Yes"/>
    <x v="0"/>
    <x v="0"/>
    <s v="No"/>
    <x v="2"/>
    <x v="0"/>
    <n v="49"/>
    <n v="1547"/>
    <x v="0"/>
    <s v="0"/>
    <x v="2"/>
    <x v="0"/>
    <x v="0"/>
    <x v="1"/>
    <x v="0"/>
    <s v="10 - 40"/>
  </r>
  <r>
    <s v="5987-DQEM"/>
    <x v="0"/>
    <x v="37"/>
    <n v="37"/>
    <n v="100.1"/>
    <n v="0"/>
    <n v="0"/>
    <s v="No"/>
    <s v="no"/>
    <n v="0"/>
    <x v="0"/>
    <n v="5"/>
    <x v="0"/>
    <n v="0"/>
    <s v="AK"/>
    <s v="309-9846"/>
    <s v="Male"/>
    <n v="48"/>
    <s v="No"/>
    <s v="No"/>
    <x v="0"/>
    <x v="0"/>
    <s v="No"/>
    <x v="0"/>
    <x v="0"/>
    <n v="55"/>
    <n v="504"/>
    <x v="0"/>
    <s v="0"/>
    <x v="0"/>
    <x v="0"/>
    <x v="0"/>
    <x v="0"/>
    <x v="0"/>
    <s v="&lt; 10"/>
  </r>
  <r>
    <s v="7115-IGYR"/>
    <x v="0"/>
    <x v="54"/>
    <n v="154"/>
    <n v="537"/>
    <n v="0"/>
    <n v="0"/>
    <s v="No"/>
    <s v="no"/>
    <n v="0"/>
    <x v="0"/>
    <n v="0"/>
    <x v="1"/>
    <n v="0"/>
    <s v="AR"/>
    <s v="333-3974"/>
    <s v="Female"/>
    <n v="48"/>
    <s v="No"/>
    <s v="No"/>
    <x v="0"/>
    <x v="0"/>
    <s v="No"/>
    <x v="2"/>
    <x v="2"/>
    <n v="13"/>
    <n v="703"/>
    <x v="0"/>
    <s v="0"/>
    <x v="0"/>
    <x v="0"/>
    <x v="0"/>
    <x v="1"/>
    <x v="0"/>
    <s v="&gt; 40"/>
  </r>
  <r>
    <s v="0862-LBSM"/>
    <x v="0"/>
    <x v="32"/>
    <n v="25"/>
    <n v="103.5"/>
    <n v="0"/>
    <n v="0"/>
    <s v="No"/>
    <s v="no"/>
    <n v="0"/>
    <x v="0"/>
    <n v="5"/>
    <x v="0"/>
    <n v="0"/>
    <s v="MA"/>
    <s v="375-2821"/>
    <s v="Female"/>
    <n v="65"/>
    <s v="No"/>
    <s v="Yes"/>
    <x v="0"/>
    <x v="0"/>
    <s v="No"/>
    <x v="1"/>
    <x v="2"/>
    <n v="30"/>
    <n v="340"/>
    <x v="0"/>
    <s v="0"/>
    <x v="2"/>
    <x v="0"/>
    <x v="0"/>
    <x v="0"/>
    <x v="0"/>
    <s v="10 - 40"/>
  </r>
  <r>
    <s v="7588-UPVA"/>
    <x v="0"/>
    <x v="40"/>
    <n v="229"/>
    <n v="608.29999999999995"/>
    <n v="0"/>
    <n v="0"/>
    <s v="No"/>
    <s v="no"/>
    <n v="0"/>
    <x v="0"/>
    <n v="4"/>
    <x v="0"/>
    <n v="0"/>
    <s v="NJ"/>
    <s v="353-9356"/>
    <s v="Male"/>
    <n v="76"/>
    <s v="No"/>
    <s v="Yes"/>
    <x v="0"/>
    <x v="0"/>
    <s v="No"/>
    <x v="1"/>
    <x v="0"/>
    <n v="21"/>
    <n v="1451"/>
    <x v="0"/>
    <s v="0"/>
    <x v="2"/>
    <x v="0"/>
    <x v="0"/>
    <x v="0"/>
    <x v="0"/>
    <s v="&gt; 40"/>
  </r>
  <r>
    <s v="7927-AHKH"/>
    <x v="0"/>
    <x v="21"/>
    <n v="243"/>
    <n v="546.4"/>
    <n v="0"/>
    <n v="0"/>
    <s v="No"/>
    <s v="no"/>
    <n v="0"/>
    <x v="0"/>
    <n v="8"/>
    <x v="0"/>
    <n v="0"/>
    <s v="NY"/>
    <s v="352-2825"/>
    <s v="Female"/>
    <n v="64"/>
    <s v="No"/>
    <s v="No"/>
    <x v="0"/>
    <x v="0"/>
    <s v="No"/>
    <x v="2"/>
    <x v="2"/>
    <n v="46"/>
    <n v="2081"/>
    <x v="0"/>
    <s v="0"/>
    <x v="0"/>
    <x v="0"/>
    <x v="0"/>
    <x v="0"/>
    <x v="0"/>
    <s v="&gt; 40"/>
  </r>
  <r>
    <s v="9713-QYDO"/>
    <x v="0"/>
    <x v="32"/>
    <n v="78"/>
    <n v="160.5"/>
    <n v="0"/>
    <n v="0"/>
    <s v="No"/>
    <s v="no"/>
    <n v="0"/>
    <x v="0"/>
    <n v="3"/>
    <x v="0"/>
    <n v="0"/>
    <s v="AZ"/>
    <s v="252-1934"/>
    <s v="Male"/>
    <n v="44"/>
    <s v="No"/>
    <s v="No"/>
    <x v="0"/>
    <x v="0"/>
    <s v="No"/>
    <x v="0"/>
    <x v="2"/>
    <n v="28"/>
    <n v="299"/>
    <x v="0"/>
    <s v="0"/>
    <x v="0"/>
    <x v="0"/>
    <x v="0"/>
    <x v="0"/>
    <x v="0"/>
    <s v="10 - 40"/>
  </r>
  <r>
    <s v="3178-CVEQ"/>
    <x v="0"/>
    <x v="73"/>
    <n v="96"/>
    <n v="293.60000000000002"/>
    <n v="0"/>
    <n v="0"/>
    <s v="No"/>
    <s v="no"/>
    <n v="0"/>
    <x v="0"/>
    <n v="4"/>
    <x v="0"/>
    <n v="0"/>
    <s v="NJ"/>
    <s v="350-4817"/>
    <s v="Female"/>
    <n v="72"/>
    <s v="No"/>
    <s v="Yes"/>
    <x v="0"/>
    <x v="0"/>
    <s v="No"/>
    <x v="2"/>
    <x v="0"/>
    <n v="36"/>
    <n v="1051"/>
    <x v="0"/>
    <s v="0"/>
    <x v="2"/>
    <x v="0"/>
    <x v="0"/>
    <x v="0"/>
    <x v="0"/>
    <s v="10 - 40"/>
  </r>
  <r>
    <s v="2092-SVQC"/>
    <x v="0"/>
    <x v="7"/>
    <n v="208"/>
    <n v="369.1"/>
    <n v="0"/>
    <n v="0"/>
    <s v="No"/>
    <s v="no"/>
    <n v="0"/>
    <x v="0"/>
    <n v="0"/>
    <x v="1"/>
    <n v="0"/>
    <s v="WV"/>
    <s v="321-5554"/>
    <s v="Female"/>
    <n v="56"/>
    <s v="No"/>
    <s v="No"/>
    <x v="0"/>
    <x v="0"/>
    <s v="No"/>
    <x v="1"/>
    <x v="0"/>
    <n v="8"/>
    <n v="204"/>
    <x v="0"/>
    <s v="0"/>
    <x v="0"/>
    <x v="0"/>
    <x v="0"/>
    <x v="1"/>
    <x v="0"/>
    <s v="10 - 40"/>
  </r>
  <r>
    <s v="7336-ASTP"/>
    <x v="0"/>
    <x v="65"/>
    <n v="70"/>
    <n v="247.1"/>
    <n v="0"/>
    <n v="0"/>
    <s v="No"/>
    <s v="no"/>
    <n v="0"/>
    <x v="0"/>
    <n v="3"/>
    <x v="0"/>
    <n v="0"/>
    <s v="SC"/>
    <s v="351-5535"/>
    <s v="Male"/>
    <n v="49"/>
    <s v="No"/>
    <s v="No"/>
    <x v="0"/>
    <x v="0"/>
    <s v="No"/>
    <x v="1"/>
    <x v="2"/>
    <n v="57"/>
    <n v="2839"/>
    <x v="0"/>
    <s v="0"/>
    <x v="0"/>
    <x v="0"/>
    <x v="0"/>
    <x v="0"/>
    <x v="0"/>
    <s v="&gt; 40"/>
  </r>
  <r>
    <s v="1542-GRAY"/>
    <x v="0"/>
    <x v="2"/>
    <n v="312"/>
    <n v="703.4"/>
    <n v="0"/>
    <n v="0"/>
    <s v="No"/>
    <s v="no"/>
    <n v="0"/>
    <x v="0"/>
    <n v="0"/>
    <x v="1"/>
    <n v="0"/>
    <s v="VT"/>
    <s v="320-7017"/>
    <s v="Female"/>
    <n v="38"/>
    <s v="No"/>
    <s v="No"/>
    <x v="0"/>
    <x v="0"/>
    <s v="No"/>
    <x v="2"/>
    <x v="2"/>
    <n v="12"/>
    <n v="530"/>
    <x v="0"/>
    <s v="0"/>
    <x v="0"/>
    <x v="0"/>
    <x v="0"/>
    <x v="1"/>
    <x v="0"/>
    <s v="&gt; 40"/>
  </r>
  <r>
    <s v="2535-QKZR"/>
    <x v="0"/>
    <x v="35"/>
    <n v="145"/>
    <n v="531.9"/>
    <n v="0"/>
    <n v="0"/>
    <s v="No"/>
    <s v="no"/>
    <n v="0"/>
    <x v="0"/>
    <n v="0"/>
    <x v="1"/>
    <n v="0"/>
    <s v="TN"/>
    <s v="345-5857"/>
    <s v="Female"/>
    <n v="52"/>
    <s v="No"/>
    <s v="No"/>
    <x v="0"/>
    <x v="0"/>
    <s v="No"/>
    <x v="1"/>
    <x v="2"/>
    <n v="8"/>
    <n v="401"/>
    <x v="0"/>
    <s v="0"/>
    <x v="0"/>
    <x v="0"/>
    <x v="0"/>
    <x v="1"/>
    <x v="0"/>
    <s v="&gt; 40"/>
  </r>
  <r>
    <s v="6545-GGNX"/>
    <x v="0"/>
    <x v="58"/>
    <n v="178"/>
    <n v="427"/>
    <n v="0"/>
    <n v="0"/>
    <s v="No"/>
    <s v="no"/>
    <n v="0"/>
    <x v="0"/>
    <n v="0"/>
    <x v="1"/>
    <n v="0"/>
    <s v="LA"/>
    <s v="337-3742"/>
    <s v="Female"/>
    <n v="47"/>
    <s v="No"/>
    <s v="No"/>
    <x v="0"/>
    <x v="0"/>
    <s v="No"/>
    <x v="2"/>
    <x v="2"/>
    <n v="9"/>
    <n v="230"/>
    <x v="0"/>
    <s v="0"/>
    <x v="0"/>
    <x v="0"/>
    <x v="0"/>
    <x v="1"/>
    <x v="0"/>
    <s v="10 - 40"/>
  </r>
  <r>
    <s v="4265-DCJY"/>
    <x v="0"/>
    <x v="7"/>
    <n v="145"/>
    <n v="371.9"/>
    <n v="0"/>
    <n v="0"/>
    <s v="No"/>
    <s v="no"/>
    <n v="0"/>
    <x v="0"/>
    <n v="9"/>
    <x v="1"/>
    <n v="39"/>
    <s v="DE"/>
    <s v="304-6849"/>
    <s v="Male"/>
    <n v="45"/>
    <s v="No"/>
    <s v="No"/>
    <x v="0"/>
    <x v="0"/>
    <s v="No"/>
    <x v="0"/>
    <x v="0"/>
    <n v="41"/>
    <n v="1028"/>
    <x v="0"/>
    <s v="0"/>
    <x v="0"/>
    <x v="0"/>
    <x v="0"/>
    <x v="0"/>
    <x v="0"/>
    <s v="10 - 40"/>
  </r>
  <r>
    <s v="1767-DYGM"/>
    <x v="0"/>
    <x v="11"/>
    <n v="131"/>
    <n v="318.2"/>
    <n v="0"/>
    <n v="0"/>
    <s v="No"/>
    <s v="no"/>
    <n v="0"/>
    <x v="0"/>
    <n v="4"/>
    <x v="0"/>
    <n v="0"/>
    <s v="KY"/>
    <s v="237-5785"/>
    <s v="Female"/>
    <n v="33"/>
    <s v="No"/>
    <s v="No"/>
    <x v="0"/>
    <x v="0"/>
    <s v="Yes"/>
    <x v="0"/>
    <x v="0"/>
    <n v="17"/>
    <n v="370"/>
    <x v="0"/>
    <s v="0"/>
    <x v="0"/>
    <x v="0"/>
    <x v="0"/>
    <x v="0"/>
    <x v="0"/>
    <s v="10 - 40"/>
  </r>
  <r>
    <s v="9264-TMSP"/>
    <x v="0"/>
    <x v="8"/>
    <n v="332"/>
    <n v="626.5"/>
    <n v="0"/>
    <n v="0"/>
    <s v="No"/>
    <s v="no"/>
    <n v="0"/>
    <x v="0"/>
    <n v="5"/>
    <x v="0"/>
    <n v="0"/>
    <s v="GA"/>
    <s v="316-5325"/>
    <s v="Male"/>
    <n v="39"/>
    <s v="No"/>
    <s v="No"/>
    <x v="0"/>
    <x v="0"/>
    <s v="Yes"/>
    <x v="2"/>
    <x v="0"/>
    <n v="26"/>
    <n v="1839"/>
    <x v="0"/>
    <s v="0"/>
    <x v="0"/>
    <x v="0"/>
    <x v="0"/>
    <x v="0"/>
    <x v="0"/>
    <s v="&gt; 40"/>
  </r>
  <r>
    <s v="7308-AZSF"/>
    <x v="0"/>
    <x v="59"/>
    <n v="105"/>
    <n v="248.1"/>
    <n v="0"/>
    <n v="0"/>
    <s v="No"/>
    <s v="no"/>
    <n v="0"/>
    <x v="0"/>
    <n v="23"/>
    <x v="0"/>
    <n v="0"/>
    <s v="TX"/>
    <s v="315-6444"/>
    <s v="Female"/>
    <n v="24"/>
    <s v="Yes"/>
    <s v="No"/>
    <x v="0"/>
    <x v="0"/>
    <s v="No"/>
    <x v="0"/>
    <x v="2"/>
    <n v="36"/>
    <n v="811"/>
    <x v="0"/>
    <s v="0"/>
    <x v="1"/>
    <x v="0"/>
    <x v="0"/>
    <x v="0"/>
    <x v="0"/>
    <s v="10 - 40"/>
  </r>
  <r>
    <s v="9522-PECR"/>
    <x v="0"/>
    <x v="8"/>
    <n v="439"/>
    <n v="1115.9000000000001"/>
    <n v="0"/>
    <n v="0"/>
    <s v="No"/>
    <s v="no"/>
    <n v="0"/>
    <x v="0"/>
    <n v="11"/>
    <x v="0"/>
    <n v="0"/>
    <s v="MN"/>
    <s v="322-7764"/>
    <s v="Male"/>
    <n v="41"/>
    <s v="No"/>
    <s v="No"/>
    <x v="0"/>
    <x v="0"/>
    <s v="Yes"/>
    <x v="2"/>
    <x v="2"/>
    <n v="51"/>
    <n v="3544"/>
    <x v="0"/>
    <s v="0"/>
    <x v="0"/>
    <x v="0"/>
    <x v="0"/>
    <x v="0"/>
    <x v="0"/>
    <s v="&gt; 40"/>
  </r>
  <r>
    <s v="0280-HRWG"/>
    <x v="0"/>
    <x v="6"/>
    <n v="138"/>
    <n v="622.20000000000005"/>
    <n v="228"/>
    <n v="815.1"/>
    <s v="Yes"/>
    <s v="yes"/>
    <n v="0"/>
    <x v="0"/>
    <n v="3"/>
    <x v="1"/>
    <n v="38"/>
    <s v="NY"/>
    <s v="268-10097"/>
    <s v="Male"/>
    <n v="59"/>
    <s v="No"/>
    <s v="No"/>
    <x v="0"/>
    <x v="0"/>
    <s v="No"/>
    <x v="1"/>
    <x v="0"/>
    <n v="40"/>
    <n v="2275"/>
    <x v="0"/>
    <s v="0"/>
    <x v="0"/>
    <x v="0"/>
    <x v="0"/>
    <x v="0"/>
    <x v="0"/>
    <s v="&gt; 40"/>
  </r>
  <r>
    <s v="3528-MZAJ"/>
    <x v="0"/>
    <x v="27"/>
    <n v="573"/>
    <n v="973.5"/>
    <n v="0"/>
    <n v="0"/>
    <s v="No"/>
    <s v="no"/>
    <n v="0"/>
    <x v="0"/>
    <n v="3"/>
    <x v="0"/>
    <n v="0"/>
    <s v="FL"/>
    <s v="260-5800"/>
    <s v="Male"/>
    <n v="65"/>
    <s v="No"/>
    <s v="Yes"/>
    <x v="0"/>
    <x v="0"/>
    <s v="Yes"/>
    <x v="1"/>
    <x v="2"/>
    <n v="55"/>
    <n v="3584"/>
    <x v="0"/>
    <s v="0"/>
    <x v="2"/>
    <x v="0"/>
    <x v="0"/>
    <x v="0"/>
    <x v="0"/>
    <s v="&gt; 40"/>
  </r>
  <r>
    <s v="3423-IIWR"/>
    <x v="0"/>
    <x v="41"/>
    <n v="255"/>
    <n v="812.3"/>
    <n v="296"/>
    <n v="688.2"/>
    <s v="Yes"/>
    <s v="yes"/>
    <n v="0"/>
    <x v="0"/>
    <n v="0"/>
    <x v="1"/>
    <n v="0"/>
    <s v="KS"/>
    <s v="289-8142"/>
    <s v="Male"/>
    <n v="53"/>
    <s v="No"/>
    <s v="No"/>
    <x v="0"/>
    <x v="0"/>
    <s v="No"/>
    <x v="1"/>
    <x v="0"/>
    <n v="8"/>
    <n v="600"/>
    <x v="0"/>
    <s v="0"/>
    <x v="0"/>
    <x v="0"/>
    <x v="0"/>
    <x v="1"/>
    <x v="0"/>
    <s v="&gt; 40"/>
  </r>
  <r>
    <s v="9265-WWTP"/>
    <x v="0"/>
    <x v="20"/>
    <n v="71"/>
    <n v="131.69999999999999"/>
    <n v="0"/>
    <n v="0"/>
    <s v="No"/>
    <s v="no"/>
    <n v="0"/>
    <x v="0"/>
    <n v="1"/>
    <x v="0"/>
    <n v="0"/>
    <s v="NV"/>
    <s v="369-8857"/>
    <s v="Female"/>
    <n v="78"/>
    <s v="No"/>
    <s v="Yes"/>
    <x v="0"/>
    <x v="0"/>
    <s v="Yes"/>
    <x v="2"/>
    <x v="0"/>
    <n v="32"/>
    <n v="420"/>
    <x v="0"/>
    <s v="0"/>
    <x v="2"/>
    <x v="0"/>
    <x v="0"/>
    <x v="1"/>
    <x v="0"/>
    <s v="10 - 40"/>
  </r>
  <r>
    <s v="0588-TXEZ"/>
    <x v="0"/>
    <x v="15"/>
    <n v="7"/>
    <n v="15.9"/>
    <n v="0"/>
    <n v="0"/>
    <s v="No"/>
    <s v="no"/>
    <n v="0"/>
    <x v="0"/>
    <n v="5"/>
    <x v="0"/>
    <n v="0"/>
    <s v="NV"/>
    <s v="319-5163"/>
    <s v="Female"/>
    <n v="55"/>
    <s v="No"/>
    <s v="No"/>
    <x v="0"/>
    <x v="0"/>
    <s v="No"/>
    <x v="0"/>
    <x v="0"/>
    <n v="36"/>
    <n v="64"/>
    <x v="0"/>
    <s v="0"/>
    <x v="0"/>
    <x v="0"/>
    <x v="0"/>
    <x v="0"/>
    <x v="0"/>
    <s v="&lt; 10"/>
  </r>
  <r>
    <s v="8116-IXXG"/>
    <x v="0"/>
    <x v="46"/>
    <n v="69"/>
    <n v="162"/>
    <n v="0"/>
    <n v="0"/>
    <s v="No"/>
    <s v="no"/>
    <n v="0"/>
    <x v="0"/>
    <n v="29"/>
    <x v="0"/>
    <n v="0"/>
    <s v="MI"/>
    <s v="288-4460"/>
    <s v="Male"/>
    <n v="30"/>
    <s v="No"/>
    <s v="No"/>
    <x v="0"/>
    <x v="0"/>
    <s v="Yes"/>
    <x v="0"/>
    <x v="0"/>
    <n v="30"/>
    <n v="1226"/>
    <x v="0"/>
    <s v="0"/>
    <x v="1"/>
    <x v="0"/>
    <x v="0"/>
    <x v="0"/>
    <x v="0"/>
    <s v="10 - 40"/>
  </r>
  <r>
    <s v="7609-QQKS"/>
    <x v="0"/>
    <x v="0"/>
    <n v="11"/>
    <n v="14"/>
    <n v="0"/>
    <n v="0"/>
    <s v="No"/>
    <s v="no"/>
    <n v="0"/>
    <x v="0"/>
    <n v="0"/>
    <x v="1"/>
    <n v="0"/>
    <s v="MI"/>
    <s v="279-9247"/>
    <s v="Male"/>
    <n v="48"/>
    <s v="No"/>
    <s v="No"/>
    <x v="0"/>
    <x v="0"/>
    <s v="No"/>
    <x v="0"/>
    <x v="2"/>
    <n v="8"/>
    <n v="8"/>
    <x v="0"/>
    <s v="0"/>
    <x v="0"/>
    <x v="0"/>
    <x v="0"/>
    <x v="1"/>
    <x v="0"/>
    <s v="&lt; 10"/>
  </r>
  <r>
    <s v="0219-CGAF"/>
    <x v="0"/>
    <x v="74"/>
    <n v="37"/>
    <n v="99.6"/>
    <n v="0"/>
    <n v="0"/>
    <s v="No"/>
    <s v="no"/>
    <n v="0"/>
    <x v="0"/>
    <n v="8"/>
    <x v="0"/>
    <n v="0"/>
    <s v="NY"/>
    <s v="395-7214"/>
    <s v="Female"/>
    <n v="27"/>
    <s v="Yes"/>
    <s v="No"/>
    <x v="0"/>
    <x v="0"/>
    <s v="No"/>
    <x v="0"/>
    <x v="2"/>
    <n v="35"/>
    <n v="250"/>
    <x v="0"/>
    <s v="0"/>
    <x v="1"/>
    <x v="0"/>
    <x v="0"/>
    <x v="0"/>
    <x v="0"/>
    <s v="&lt; 10"/>
  </r>
  <r>
    <s v="8844-GCXN"/>
    <x v="0"/>
    <x v="50"/>
    <n v="101"/>
    <n v="208.8"/>
    <n v="0"/>
    <n v="0"/>
    <s v="No"/>
    <s v="no"/>
    <n v="0"/>
    <x v="0"/>
    <n v="1"/>
    <x v="0"/>
    <n v="0"/>
    <s v="NV"/>
    <s v="323-9502"/>
    <s v="Female"/>
    <n v="58"/>
    <s v="No"/>
    <s v="No"/>
    <x v="0"/>
    <x v="0"/>
    <s v="No"/>
    <x v="0"/>
    <x v="0"/>
    <n v="32"/>
    <n v="442"/>
    <x v="0"/>
    <s v="0"/>
    <x v="0"/>
    <x v="0"/>
    <x v="0"/>
    <x v="1"/>
    <x v="0"/>
    <s v="10 - 40"/>
  </r>
  <r>
    <s v="0549-WOLQ"/>
    <x v="0"/>
    <x v="41"/>
    <n v="424"/>
    <n v="1188.5999999999999"/>
    <n v="0"/>
    <n v="0"/>
    <s v="No"/>
    <s v="no"/>
    <n v="0"/>
    <x v="0"/>
    <n v="0"/>
    <x v="1"/>
    <n v="0"/>
    <s v="ND"/>
    <s v="290-4684"/>
    <s v="Male"/>
    <n v="46"/>
    <s v="No"/>
    <s v="No"/>
    <x v="0"/>
    <x v="0"/>
    <s v="No"/>
    <x v="2"/>
    <x v="0"/>
    <n v="11"/>
    <n v="804"/>
    <x v="0"/>
    <s v="0"/>
    <x v="0"/>
    <x v="0"/>
    <x v="0"/>
    <x v="1"/>
    <x v="0"/>
    <s v="&gt; 40"/>
  </r>
  <r>
    <s v="6835-ZKWW"/>
    <x v="0"/>
    <x v="31"/>
    <n v="141"/>
    <n v="291.2"/>
    <n v="0"/>
    <n v="0"/>
    <s v="No"/>
    <s v="no"/>
    <n v="0"/>
    <x v="0"/>
    <n v="11"/>
    <x v="0"/>
    <n v="0"/>
    <s v="MI"/>
    <s v="381-9319"/>
    <s v="Male"/>
    <n v="50"/>
    <s v="No"/>
    <s v="No"/>
    <x v="0"/>
    <x v="0"/>
    <s v="No"/>
    <x v="0"/>
    <x v="2"/>
    <n v="46"/>
    <n v="1473"/>
    <x v="0"/>
    <s v="0"/>
    <x v="0"/>
    <x v="0"/>
    <x v="0"/>
    <x v="0"/>
    <x v="0"/>
    <s v="10 - 40"/>
  </r>
  <r>
    <s v="8997-HFUG"/>
    <x v="0"/>
    <x v="32"/>
    <n v="36"/>
    <n v="87.8"/>
    <n v="0"/>
    <n v="0"/>
    <s v="No"/>
    <s v="no"/>
    <n v="0"/>
    <x v="0"/>
    <n v="7"/>
    <x v="0"/>
    <n v="0"/>
    <s v="TN"/>
    <s v="358-4070"/>
    <s v="Female"/>
    <n v="45"/>
    <s v="No"/>
    <s v="No"/>
    <x v="0"/>
    <x v="0"/>
    <s v="No"/>
    <x v="0"/>
    <x v="0"/>
    <n v="31"/>
    <n v="345"/>
    <x v="0"/>
    <s v="0"/>
    <x v="0"/>
    <x v="0"/>
    <x v="0"/>
    <x v="0"/>
    <x v="0"/>
    <s v="10 - 40"/>
  </r>
  <r>
    <s v="9631-VWMP"/>
    <x v="0"/>
    <x v="5"/>
    <n v="70"/>
    <n v="203.9"/>
    <n v="0"/>
    <n v="0"/>
    <s v="No"/>
    <s v="no"/>
    <n v="0"/>
    <x v="0"/>
    <n v="8"/>
    <x v="1"/>
    <n v="35"/>
    <s v="VT"/>
    <s v="397-5335"/>
    <s v="Female"/>
    <n v="75"/>
    <s v="No"/>
    <s v="Yes"/>
    <x v="0"/>
    <x v="0"/>
    <s v="Yes"/>
    <x v="2"/>
    <x v="0"/>
    <n v="43"/>
    <n v="735"/>
    <x v="0"/>
    <s v="0"/>
    <x v="2"/>
    <x v="0"/>
    <x v="0"/>
    <x v="0"/>
    <x v="0"/>
    <s v="10 - 40"/>
  </r>
  <r>
    <s v="9255-ZILF"/>
    <x v="0"/>
    <x v="8"/>
    <n v="106"/>
    <n v="281.39999999999998"/>
    <n v="0"/>
    <n v="0"/>
    <s v="No"/>
    <s v="no"/>
    <n v="0"/>
    <x v="0"/>
    <n v="5"/>
    <x v="0"/>
    <n v="0"/>
    <s v="OK"/>
    <s v="397-9631"/>
    <s v="Female"/>
    <n v="74"/>
    <s v="No"/>
    <s v="Yes"/>
    <x v="0"/>
    <x v="0"/>
    <s v="No"/>
    <x v="2"/>
    <x v="0"/>
    <n v="65"/>
    <n v="4606"/>
    <x v="0"/>
    <s v="0"/>
    <x v="2"/>
    <x v="0"/>
    <x v="0"/>
    <x v="0"/>
    <x v="0"/>
    <s v="&gt; 40"/>
  </r>
  <r>
    <s v="3833-IJRS"/>
    <x v="0"/>
    <x v="8"/>
    <n v="347"/>
    <n v="767.3"/>
    <n v="0"/>
    <n v="0"/>
    <s v="No"/>
    <s v="no"/>
    <n v="0"/>
    <x v="0"/>
    <n v="4"/>
    <x v="0"/>
    <n v="0"/>
    <s v="DE"/>
    <s v="342-4019"/>
    <s v="Female"/>
    <n v="78"/>
    <s v="No"/>
    <s v="Yes"/>
    <x v="0"/>
    <x v="0"/>
    <s v="No"/>
    <x v="2"/>
    <x v="2"/>
    <n v="46"/>
    <n v="3237"/>
    <x v="0"/>
    <s v="0"/>
    <x v="2"/>
    <x v="0"/>
    <x v="0"/>
    <x v="0"/>
    <x v="0"/>
    <s v="&gt; 40"/>
  </r>
  <r>
    <s v="6085-ZBGP"/>
    <x v="0"/>
    <x v="48"/>
    <n v="12"/>
    <n v="23.7"/>
    <n v="20"/>
    <n v="54"/>
    <s v="Yes"/>
    <s v="yes"/>
    <n v="0"/>
    <x v="0"/>
    <n v="1"/>
    <x v="0"/>
    <n v="0"/>
    <s v="ND"/>
    <s v="320-5715"/>
    <s v="Male"/>
    <n v="71"/>
    <s v="No"/>
    <s v="Yes"/>
    <x v="0"/>
    <x v="0"/>
    <s v="Yes"/>
    <x v="2"/>
    <x v="2"/>
    <n v="19"/>
    <n v="88"/>
    <x v="0"/>
    <s v="0"/>
    <x v="2"/>
    <x v="0"/>
    <x v="0"/>
    <x v="1"/>
    <x v="0"/>
    <s v="&lt; 10"/>
  </r>
  <r>
    <s v="2897-PCHI"/>
    <x v="0"/>
    <x v="64"/>
    <n v="152"/>
    <n v="464.3"/>
    <n v="0"/>
    <n v="0"/>
    <s v="No"/>
    <s v="no"/>
    <n v="0"/>
    <x v="0"/>
    <n v="3"/>
    <x v="0"/>
    <n v="0"/>
    <s v="OR"/>
    <s v="397-10043"/>
    <s v="Male"/>
    <n v="37"/>
    <s v="No"/>
    <s v="No"/>
    <x v="0"/>
    <x v="0"/>
    <s v="Yes"/>
    <x v="1"/>
    <x v="2"/>
    <n v="31"/>
    <n v="1198"/>
    <x v="0"/>
    <s v="0"/>
    <x v="0"/>
    <x v="0"/>
    <x v="0"/>
    <x v="0"/>
    <x v="0"/>
    <s v="10 - 40"/>
  </r>
  <r>
    <s v="8238-VNOP"/>
    <x v="0"/>
    <x v="45"/>
    <n v="164"/>
    <n v="363"/>
    <n v="0"/>
    <n v="0"/>
    <s v="No"/>
    <s v="no"/>
    <n v="0"/>
    <x v="0"/>
    <n v="1"/>
    <x v="0"/>
    <n v="0"/>
    <s v="FL"/>
    <s v="268-4818"/>
    <s v="Female"/>
    <n v="83"/>
    <s v="No"/>
    <s v="Yes"/>
    <x v="0"/>
    <x v="0"/>
    <s v="Yes"/>
    <x v="2"/>
    <x v="0"/>
    <n v="29"/>
    <n v="1483"/>
    <x v="0"/>
    <s v="0"/>
    <x v="2"/>
    <x v="0"/>
    <x v="0"/>
    <x v="1"/>
    <x v="0"/>
    <s v="&gt; 40"/>
  </r>
  <r>
    <s v="8252-RABZ"/>
    <x v="0"/>
    <x v="23"/>
    <n v="216"/>
    <n v="660.9"/>
    <n v="0"/>
    <n v="0"/>
    <s v="No"/>
    <s v="no"/>
    <n v="0"/>
    <x v="0"/>
    <n v="3"/>
    <x v="1"/>
    <n v="57"/>
    <s v="NY"/>
    <s v="337-5485"/>
    <s v="Female"/>
    <n v="50"/>
    <s v="No"/>
    <s v="No"/>
    <x v="0"/>
    <x v="0"/>
    <s v="Yes"/>
    <x v="2"/>
    <x v="0"/>
    <n v="41"/>
    <n v="2706"/>
    <x v="0"/>
    <s v="0"/>
    <x v="0"/>
    <x v="0"/>
    <x v="0"/>
    <x v="0"/>
    <x v="0"/>
    <s v="&gt; 40"/>
  </r>
  <r>
    <s v="9519-CCWW"/>
    <x v="0"/>
    <x v="71"/>
    <n v="150"/>
    <n v="493"/>
    <n v="0"/>
    <n v="0"/>
    <s v="No"/>
    <s v="no"/>
    <n v="0"/>
    <x v="0"/>
    <n v="15"/>
    <x v="0"/>
    <n v="0"/>
    <s v="NY"/>
    <s v="311-4444"/>
    <s v="Female"/>
    <n v="54"/>
    <s v="No"/>
    <s v="No"/>
    <x v="0"/>
    <x v="0"/>
    <s v="No"/>
    <x v="0"/>
    <x v="2"/>
    <n v="26"/>
    <n v="1078"/>
    <x v="0"/>
    <s v="0"/>
    <x v="0"/>
    <x v="0"/>
    <x v="0"/>
    <x v="0"/>
    <x v="0"/>
    <s v="&gt; 40"/>
  </r>
  <r>
    <s v="1719-JACO"/>
    <x v="0"/>
    <x v="9"/>
    <n v="136"/>
    <n v="251.4"/>
    <n v="0"/>
    <n v="0"/>
    <s v="No"/>
    <s v="no"/>
    <n v="0"/>
    <x v="0"/>
    <n v="3"/>
    <x v="0"/>
    <n v="0"/>
    <s v="OH"/>
    <s v="319-6715"/>
    <s v="Female"/>
    <n v="39"/>
    <s v="No"/>
    <s v="No"/>
    <x v="0"/>
    <x v="0"/>
    <s v="No"/>
    <x v="2"/>
    <x v="2"/>
    <n v="61"/>
    <n v="3059"/>
    <x v="0"/>
    <s v="0"/>
    <x v="0"/>
    <x v="0"/>
    <x v="0"/>
    <x v="0"/>
    <x v="0"/>
    <s v="&gt; 40"/>
  </r>
  <r>
    <s v="7332-NQRE"/>
    <x v="0"/>
    <x v="1"/>
    <n v="106"/>
    <n v="262.60000000000002"/>
    <n v="0"/>
    <n v="0"/>
    <s v="No"/>
    <s v="no"/>
    <n v="0"/>
    <x v="0"/>
    <n v="13"/>
    <x v="0"/>
    <n v="0"/>
    <s v="GA"/>
    <s v="380-3642"/>
    <s v="Male"/>
    <n v="23"/>
    <s v="Yes"/>
    <s v="No"/>
    <x v="0"/>
    <x v="0"/>
    <s v="No"/>
    <x v="0"/>
    <x v="2"/>
    <n v="25"/>
    <n v="812"/>
    <x v="0"/>
    <s v="0"/>
    <x v="1"/>
    <x v="0"/>
    <x v="0"/>
    <x v="0"/>
    <x v="0"/>
    <s v="10 - 40"/>
  </r>
  <r>
    <s v="7945-ZZLZ"/>
    <x v="0"/>
    <x v="74"/>
    <n v="47"/>
    <n v="118.4"/>
    <n v="0"/>
    <n v="0"/>
    <s v="No"/>
    <s v="no"/>
    <n v="0"/>
    <x v="0"/>
    <n v="0"/>
    <x v="1"/>
    <n v="0"/>
    <s v="WY"/>
    <s v="370-6627"/>
    <s v="Female"/>
    <n v="46"/>
    <s v="No"/>
    <s v="No"/>
    <x v="0"/>
    <x v="0"/>
    <s v="No"/>
    <x v="0"/>
    <x v="2"/>
    <n v="7"/>
    <n v="54"/>
    <x v="0"/>
    <s v="0"/>
    <x v="0"/>
    <x v="0"/>
    <x v="0"/>
    <x v="1"/>
    <x v="0"/>
    <s v="&lt; 10"/>
  </r>
  <r>
    <s v="4189-MEDZ"/>
    <x v="0"/>
    <x v="12"/>
    <n v="374"/>
    <n v="885.4"/>
    <n v="0"/>
    <n v="0"/>
    <s v="No"/>
    <s v="no"/>
    <n v="0"/>
    <x v="0"/>
    <n v="0"/>
    <x v="1"/>
    <n v="0"/>
    <s v="WV"/>
    <s v="399-7361"/>
    <s v="Male"/>
    <n v="50"/>
    <s v="No"/>
    <s v="No"/>
    <x v="0"/>
    <x v="0"/>
    <s v="No"/>
    <x v="2"/>
    <x v="0"/>
    <n v="13"/>
    <n v="751"/>
    <x v="0"/>
    <s v="0"/>
    <x v="0"/>
    <x v="0"/>
    <x v="0"/>
    <x v="1"/>
    <x v="0"/>
    <s v="&gt; 40"/>
  </r>
  <r>
    <s v="5137-RVHR"/>
    <x v="0"/>
    <x v="68"/>
    <n v="11"/>
    <n v="25"/>
    <n v="0"/>
    <n v="0"/>
    <s v="No"/>
    <s v="no"/>
    <n v="0"/>
    <x v="0"/>
    <n v="21"/>
    <x v="0"/>
    <n v="0"/>
    <s v="LA"/>
    <s v="328-9503"/>
    <s v="Female"/>
    <n v="29"/>
    <s v="Yes"/>
    <s v="No"/>
    <x v="0"/>
    <x v="0"/>
    <s v="No"/>
    <x v="0"/>
    <x v="0"/>
    <n v="21"/>
    <n v="132"/>
    <x v="0"/>
    <s v="0"/>
    <x v="1"/>
    <x v="0"/>
    <x v="0"/>
    <x v="0"/>
    <x v="0"/>
    <s v="&lt; 10"/>
  </r>
  <r>
    <s v="1704-BTCH"/>
    <x v="0"/>
    <x v="30"/>
    <n v="15"/>
    <n v="35.700000000000003"/>
    <n v="0"/>
    <n v="0"/>
    <s v="No"/>
    <s v="no"/>
    <n v="0"/>
    <x v="0"/>
    <n v="0"/>
    <x v="1"/>
    <n v="0"/>
    <s v="AR"/>
    <s v="297-6625"/>
    <s v="Female"/>
    <n v="47"/>
    <s v="No"/>
    <s v="No"/>
    <x v="0"/>
    <x v="0"/>
    <s v="No"/>
    <x v="0"/>
    <x v="2"/>
    <n v="8"/>
    <n v="25"/>
    <x v="0"/>
    <s v="0"/>
    <x v="0"/>
    <x v="0"/>
    <x v="0"/>
    <x v="1"/>
    <x v="0"/>
    <s v="&lt; 10"/>
  </r>
  <r>
    <s v="7421-BIOB"/>
    <x v="0"/>
    <x v="53"/>
    <n v="67"/>
    <n v="226.5"/>
    <n v="64"/>
    <n v="195.2"/>
    <s v="Yes"/>
    <s v="yes"/>
    <n v="0"/>
    <x v="0"/>
    <n v="0"/>
    <x v="1"/>
    <n v="0"/>
    <s v="AK"/>
    <s v="283-6970"/>
    <s v="Female"/>
    <n v="21"/>
    <s v="Yes"/>
    <s v="No"/>
    <x v="0"/>
    <x v="0"/>
    <s v="No"/>
    <x v="0"/>
    <x v="2"/>
    <n v="7"/>
    <n v="115"/>
    <x v="0"/>
    <s v="0"/>
    <x v="1"/>
    <x v="0"/>
    <x v="0"/>
    <x v="1"/>
    <x v="0"/>
    <s v="10 - 40"/>
  </r>
  <r>
    <s v="8325-RHZI"/>
    <x v="0"/>
    <x v="59"/>
    <n v="122"/>
    <n v="364.6"/>
    <n v="0"/>
    <n v="0"/>
    <s v="No"/>
    <s v="no"/>
    <n v="0"/>
    <x v="0"/>
    <n v="10"/>
    <x v="0"/>
    <n v="0"/>
    <s v="AL"/>
    <s v="330-7758"/>
    <s v="Female"/>
    <n v="39"/>
    <s v="No"/>
    <s v="No"/>
    <x v="0"/>
    <x v="0"/>
    <s v="No"/>
    <x v="0"/>
    <x v="2"/>
    <n v="39"/>
    <n v="895"/>
    <x v="0"/>
    <s v="0"/>
    <x v="0"/>
    <x v="0"/>
    <x v="0"/>
    <x v="0"/>
    <x v="0"/>
    <s v="10 - 40"/>
  </r>
  <r>
    <s v="3065-YBHL"/>
    <x v="0"/>
    <x v="44"/>
    <n v="175"/>
    <n v="502.2"/>
    <n v="124"/>
    <n v="430.9"/>
    <s v="Yes"/>
    <s v="yes"/>
    <n v="0"/>
    <x v="0"/>
    <n v="5"/>
    <x v="0"/>
    <n v="0"/>
    <s v="UT"/>
    <s v="238-2916"/>
    <s v="Male"/>
    <n v="81"/>
    <s v="No"/>
    <s v="Yes"/>
    <x v="0"/>
    <x v="0"/>
    <s v="No"/>
    <x v="2"/>
    <x v="0"/>
    <n v="35"/>
    <n v="1108"/>
    <x v="0"/>
    <s v="0"/>
    <x v="2"/>
    <x v="0"/>
    <x v="0"/>
    <x v="0"/>
    <x v="0"/>
    <s v="10 - 40"/>
  </r>
  <r>
    <s v="5265-LGNL"/>
    <x v="0"/>
    <x v="73"/>
    <n v="104"/>
    <n v="259.8"/>
    <n v="0"/>
    <n v="0"/>
    <s v="No"/>
    <s v="no"/>
    <n v="0"/>
    <x v="0"/>
    <n v="2"/>
    <x v="1"/>
    <n v="31"/>
    <s v="KS"/>
    <s v="333-9786"/>
    <s v="Male"/>
    <n v="34"/>
    <s v="No"/>
    <s v="No"/>
    <x v="0"/>
    <x v="0"/>
    <s v="No"/>
    <x v="1"/>
    <x v="0"/>
    <n v="29"/>
    <n v="842"/>
    <x v="0"/>
    <s v="0"/>
    <x v="0"/>
    <x v="0"/>
    <x v="0"/>
    <x v="1"/>
    <x v="0"/>
    <s v="10 - 40"/>
  </r>
  <r>
    <s v="5165-XXTA"/>
    <x v="0"/>
    <x v="9"/>
    <n v="112"/>
    <n v="349"/>
    <n v="0"/>
    <n v="0"/>
    <s v="No"/>
    <s v="no"/>
    <n v="0"/>
    <x v="0"/>
    <n v="0"/>
    <x v="1"/>
    <n v="0"/>
    <s v="MN"/>
    <s v="283-4479"/>
    <s v="Female"/>
    <n v="66"/>
    <s v="No"/>
    <s v="Yes"/>
    <x v="0"/>
    <x v="0"/>
    <s v="No"/>
    <x v="1"/>
    <x v="2"/>
    <n v="7"/>
    <n v="357"/>
    <x v="0"/>
    <s v="0"/>
    <x v="2"/>
    <x v="0"/>
    <x v="0"/>
    <x v="1"/>
    <x v="0"/>
    <s v="&gt; 40"/>
  </r>
  <r>
    <s v="5697-KWDE"/>
    <x v="0"/>
    <x v="6"/>
    <n v="92"/>
    <n v="229.1"/>
    <n v="0"/>
    <n v="0"/>
    <s v="No"/>
    <s v="no"/>
    <n v="0"/>
    <x v="0"/>
    <n v="17"/>
    <x v="0"/>
    <n v="0"/>
    <s v="VA"/>
    <s v="351-6472"/>
    <s v="Female"/>
    <n v="25"/>
    <s v="Yes"/>
    <s v="No"/>
    <x v="0"/>
    <x v="0"/>
    <s v="No"/>
    <x v="0"/>
    <x v="0"/>
    <n v="55"/>
    <n v="3168"/>
    <x v="0"/>
    <s v="0"/>
    <x v="1"/>
    <x v="0"/>
    <x v="0"/>
    <x v="0"/>
    <x v="0"/>
    <s v="&gt; 40"/>
  </r>
  <r>
    <s v="2271-UUSG"/>
    <x v="0"/>
    <x v="4"/>
    <n v="120"/>
    <n v="248.8"/>
    <n v="0"/>
    <n v="0"/>
    <s v="No"/>
    <s v="no"/>
    <n v="0"/>
    <x v="0"/>
    <n v="9"/>
    <x v="0"/>
    <n v="0"/>
    <s v="UT"/>
    <s v="369-7331"/>
    <s v="Female"/>
    <n v="54"/>
    <s v="No"/>
    <s v="No"/>
    <x v="0"/>
    <x v="0"/>
    <s v="Yes"/>
    <x v="2"/>
    <x v="2"/>
    <n v="47"/>
    <n v="2938"/>
    <x v="0"/>
    <s v="0"/>
    <x v="0"/>
    <x v="0"/>
    <x v="0"/>
    <x v="0"/>
    <x v="0"/>
    <s v="&gt; 40"/>
  </r>
  <r>
    <s v="5529-AGTB"/>
    <x v="0"/>
    <x v="26"/>
    <n v="352"/>
    <n v="946.3"/>
    <n v="0"/>
    <n v="0"/>
    <s v="No"/>
    <s v="no"/>
    <n v="0"/>
    <x v="0"/>
    <n v="7"/>
    <x v="0"/>
    <n v="0"/>
    <s v="IN"/>
    <s v="352-3329"/>
    <s v="Male"/>
    <n v="49"/>
    <s v="No"/>
    <s v="No"/>
    <x v="0"/>
    <x v="0"/>
    <s v="Yes"/>
    <x v="2"/>
    <x v="2"/>
    <n v="39"/>
    <n v="2468"/>
    <x v="0"/>
    <s v="0"/>
    <x v="0"/>
    <x v="0"/>
    <x v="0"/>
    <x v="0"/>
    <x v="0"/>
    <s v="&gt; 40"/>
  </r>
  <r>
    <s v="4427-AEZJ"/>
    <x v="0"/>
    <x v="75"/>
    <n v="59"/>
    <n v="147.30000000000001"/>
    <n v="0"/>
    <n v="0"/>
    <s v="No"/>
    <s v="no"/>
    <n v="0"/>
    <x v="0"/>
    <n v="9"/>
    <x v="0"/>
    <n v="0"/>
    <s v="DE"/>
    <s v="328-10626"/>
    <s v="Male"/>
    <n v="63"/>
    <s v="No"/>
    <s v="No"/>
    <x v="0"/>
    <x v="0"/>
    <s v="Yes"/>
    <x v="1"/>
    <x v="2"/>
    <n v="35"/>
    <n v="1288"/>
    <x v="0"/>
    <s v="0"/>
    <x v="0"/>
    <x v="0"/>
    <x v="0"/>
    <x v="0"/>
    <x v="0"/>
    <s v="10 - 40"/>
  </r>
  <r>
    <s v="7183-OUUK"/>
    <x v="0"/>
    <x v="11"/>
    <n v="70"/>
    <n v="190.8"/>
    <n v="84"/>
    <n v="245.7"/>
    <s v="Yes"/>
    <s v="yes"/>
    <n v="0"/>
    <x v="0"/>
    <n v="6"/>
    <x v="1"/>
    <n v="38"/>
    <s v="RI"/>
    <s v="390-7482"/>
    <s v="Female"/>
    <n v="59"/>
    <s v="No"/>
    <s v="No"/>
    <x v="0"/>
    <x v="0"/>
    <s v="Yes"/>
    <x v="1"/>
    <x v="2"/>
    <n v="46"/>
    <n v="968"/>
    <x v="0"/>
    <s v="0"/>
    <x v="0"/>
    <x v="0"/>
    <x v="0"/>
    <x v="0"/>
    <x v="0"/>
    <s v="10 - 40"/>
  </r>
  <r>
    <s v="4780-MYHH"/>
    <x v="0"/>
    <x v="27"/>
    <n v="287"/>
    <n v="581.4"/>
    <n v="260"/>
    <n v="708.5"/>
    <s v="Yes"/>
    <s v="yes"/>
    <n v="0"/>
    <x v="0"/>
    <n v="24"/>
    <x v="0"/>
    <n v="0"/>
    <s v="FL"/>
    <s v="289-10391"/>
    <s v="Male"/>
    <n v="27"/>
    <s v="Yes"/>
    <s v="No"/>
    <x v="0"/>
    <x v="0"/>
    <s v="Yes"/>
    <x v="1"/>
    <x v="0"/>
    <n v="62"/>
    <n v="3987"/>
    <x v="0"/>
    <s v="0"/>
    <x v="1"/>
    <x v="0"/>
    <x v="0"/>
    <x v="0"/>
    <x v="0"/>
    <s v="&gt; 40"/>
  </r>
  <r>
    <s v="8308-NFKF"/>
    <x v="0"/>
    <x v="72"/>
    <n v="135"/>
    <n v="357.6"/>
    <n v="0"/>
    <n v="0"/>
    <s v="No"/>
    <s v="no"/>
    <n v="0"/>
    <x v="0"/>
    <n v="16"/>
    <x v="0"/>
    <n v="0"/>
    <s v="KS"/>
    <s v="331-7225"/>
    <s v="Female"/>
    <n v="29"/>
    <s v="Yes"/>
    <s v="No"/>
    <x v="0"/>
    <x v="0"/>
    <s v="No"/>
    <x v="1"/>
    <x v="0"/>
    <n v="39"/>
    <n v="1725"/>
    <x v="0"/>
    <s v="0"/>
    <x v="1"/>
    <x v="0"/>
    <x v="0"/>
    <x v="0"/>
    <x v="0"/>
    <s v="&gt; 40"/>
  </r>
  <r>
    <s v="6950-RZDQ"/>
    <x v="0"/>
    <x v="11"/>
    <n v="94"/>
    <n v="192"/>
    <n v="84"/>
    <n v="172.2"/>
    <s v="Yes"/>
    <s v="yes"/>
    <n v="0"/>
    <x v="0"/>
    <n v="14"/>
    <x v="1"/>
    <n v="17"/>
    <s v="NY"/>
    <s v="324-3605"/>
    <s v="Female"/>
    <n v="20"/>
    <s v="Yes"/>
    <s v="No"/>
    <x v="0"/>
    <x v="0"/>
    <s v="No"/>
    <x v="0"/>
    <x v="2"/>
    <n v="51"/>
    <n v="1095"/>
    <x v="0"/>
    <s v="0"/>
    <x v="1"/>
    <x v="0"/>
    <x v="0"/>
    <x v="0"/>
    <x v="0"/>
    <s v="10 - 40"/>
  </r>
  <r>
    <s v="7413-YZGE"/>
    <x v="0"/>
    <x v="33"/>
    <n v="298"/>
    <n v="700.3"/>
    <n v="0"/>
    <n v="0"/>
    <s v="No"/>
    <s v="no"/>
    <n v="0"/>
    <x v="0"/>
    <n v="0"/>
    <x v="1"/>
    <n v="0"/>
    <s v="TX"/>
    <s v="296-7620"/>
    <s v="Female"/>
    <n v="61"/>
    <s v="No"/>
    <s v="No"/>
    <x v="0"/>
    <x v="0"/>
    <s v="No"/>
    <x v="1"/>
    <x v="0"/>
    <n v="7"/>
    <n v="456"/>
    <x v="0"/>
    <s v="0"/>
    <x v="0"/>
    <x v="0"/>
    <x v="0"/>
    <x v="1"/>
    <x v="0"/>
    <s v="&gt; 40"/>
  </r>
  <r>
    <s v="9245-UIQY"/>
    <x v="0"/>
    <x v="23"/>
    <n v="157"/>
    <n v="398.5"/>
    <n v="0"/>
    <n v="0"/>
    <s v="No"/>
    <s v="no"/>
    <n v="0"/>
    <x v="0"/>
    <n v="16"/>
    <x v="0"/>
    <n v="0"/>
    <s v="RI"/>
    <s v="322-6039"/>
    <s v="Female"/>
    <n v="29"/>
    <s v="Yes"/>
    <s v="No"/>
    <x v="0"/>
    <x v="0"/>
    <s v="Yes"/>
    <x v="2"/>
    <x v="0"/>
    <n v="55"/>
    <n v="3668"/>
    <x v="0"/>
    <s v="0"/>
    <x v="1"/>
    <x v="0"/>
    <x v="0"/>
    <x v="0"/>
    <x v="0"/>
    <s v="&gt; 40"/>
  </r>
  <r>
    <s v="1526-UJZJ"/>
    <x v="0"/>
    <x v="43"/>
    <n v="18"/>
    <n v="51.6"/>
    <n v="0"/>
    <n v="0"/>
    <s v="No"/>
    <s v="no"/>
    <n v="0"/>
    <x v="0"/>
    <n v="8"/>
    <x v="0"/>
    <n v="0"/>
    <s v="OK"/>
    <s v="374-5233"/>
    <s v="Female"/>
    <n v="63"/>
    <s v="No"/>
    <s v="No"/>
    <x v="0"/>
    <x v="0"/>
    <s v="No"/>
    <x v="2"/>
    <x v="1"/>
    <n v="17"/>
    <n v="65"/>
    <x v="0"/>
    <s v="0"/>
    <x v="0"/>
    <x v="0"/>
    <x v="0"/>
    <x v="0"/>
    <x v="0"/>
    <s v="&lt; 10"/>
  </r>
  <r>
    <s v="7833-JJZV"/>
    <x v="0"/>
    <x v="26"/>
    <n v="383"/>
    <n v="882"/>
    <n v="0"/>
    <n v="0"/>
    <s v="No"/>
    <s v="no"/>
    <n v="0"/>
    <x v="0"/>
    <n v="4"/>
    <x v="0"/>
    <n v="0"/>
    <s v="MN"/>
    <s v="264-10682"/>
    <s v="Male"/>
    <n v="37"/>
    <s v="No"/>
    <s v="No"/>
    <x v="0"/>
    <x v="0"/>
    <s v="Yes"/>
    <x v="1"/>
    <x v="2"/>
    <n v="50"/>
    <n v="3178"/>
    <x v="0"/>
    <s v="0"/>
    <x v="0"/>
    <x v="0"/>
    <x v="0"/>
    <x v="0"/>
    <x v="0"/>
    <s v="&gt; 40"/>
  </r>
  <r>
    <s v="0594-QJXT"/>
    <x v="0"/>
    <x v="11"/>
    <n v="90"/>
    <n v="249.3"/>
    <n v="84"/>
    <n v="182.7"/>
    <s v="Yes"/>
    <s v="yes"/>
    <n v="0"/>
    <x v="0"/>
    <n v="0"/>
    <x v="1"/>
    <n v="0"/>
    <s v="OR"/>
    <s v="372-6777"/>
    <s v="Male"/>
    <n v="30"/>
    <s v="No"/>
    <s v="No"/>
    <x v="0"/>
    <x v="0"/>
    <s v="No"/>
    <x v="1"/>
    <x v="2"/>
    <n v="12"/>
    <n v="248"/>
    <x v="0"/>
    <s v="0"/>
    <x v="1"/>
    <x v="0"/>
    <x v="0"/>
    <x v="1"/>
    <x v="0"/>
    <s v="10 - 40"/>
  </r>
  <r>
    <s v="5930-ISGH"/>
    <x v="0"/>
    <x v="29"/>
    <n v="36"/>
    <n v="73.8"/>
    <n v="0"/>
    <n v="0"/>
    <s v="No"/>
    <s v="no"/>
    <n v="0"/>
    <x v="0"/>
    <n v="0"/>
    <x v="1"/>
    <n v="0"/>
    <s v="OR"/>
    <s v="361-5505"/>
    <s v="Female"/>
    <n v="56"/>
    <s v="No"/>
    <s v="No"/>
    <x v="0"/>
    <x v="0"/>
    <s v="No"/>
    <x v="2"/>
    <x v="2"/>
    <n v="12"/>
    <n v="230"/>
    <x v="0"/>
    <s v="0"/>
    <x v="0"/>
    <x v="0"/>
    <x v="0"/>
    <x v="1"/>
    <x v="0"/>
    <s v="10 - 40"/>
  </r>
  <r>
    <s v="1579-MJIV"/>
    <x v="0"/>
    <x v="73"/>
    <n v="165"/>
    <n v="321.7"/>
    <n v="0"/>
    <n v="0"/>
    <s v="No"/>
    <s v="no"/>
    <n v="0"/>
    <x v="0"/>
    <n v="6"/>
    <x v="0"/>
    <n v="0"/>
    <s v="KS"/>
    <s v="318-1493"/>
    <s v="Male"/>
    <n v="48"/>
    <s v="No"/>
    <s v="No"/>
    <x v="0"/>
    <x v="0"/>
    <s v="No"/>
    <x v="0"/>
    <x v="0"/>
    <n v="41"/>
    <n v="1196"/>
    <x v="0"/>
    <s v="0"/>
    <x v="0"/>
    <x v="0"/>
    <x v="0"/>
    <x v="0"/>
    <x v="0"/>
    <s v="10 - 40"/>
  </r>
  <r>
    <s v="6874-BHTN"/>
    <x v="0"/>
    <x v="37"/>
    <n v="48"/>
    <n v="98"/>
    <n v="0"/>
    <n v="0"/>
    <s v="No"/>
    <s v="no"/>
    <n v="0"/>
    <x v="0"/>
    <n v="10"/>
    <x v="0"/>
    <n v="0"/>
    <s v="GA"/>
    <s v="283-8609"/>
    <s v="Female"/>
    <n v="36"/>
    <s v="No"/>
    <s v="No"/>
    <x v="0"/>
    <x v="0"/>
    <s v="No"/>
    <x v="0"/>
    <x v="0"/>
    <n v="26"/>
    <n v="231"/>
    <x v="0"/>
    <s v="0"/>
    <x v="0"/>
    <x v="0"/>
    <x v="0"/>
    <x v="0"/>
    <x v="0"/>
    <s v="&lt; 10"/>
  </r>
  <r>
    <s v="3014-TYXQ"/>
    <x v="0"/>
    <x v="66"/>
    <n v="69"/>
    <n v="173"/>
    <n v="0"/>
    <n v="0"/>
    <s v="No"/>
    <s v="no"/>
    <n v="0"/>
    <x v="0"/>
    <n v="5"/>
    <x v="0"/>
    <n v="0"/>
    <s v="ND"/>
    <s v="321-4482"/>
    <s v="Male"/>
    <n v="43"/>
    <s v="No"/>
    <s v="No"/>
    <x v="0"/>
    <x v="0"/>
    <s v="Yes"/>
    <x v="0"/>
    <x v="0"/>
    <n v="22"/>
    <n v="428"/>
    <x v="0"/>
    <s v="0"/>
    <x v="0"/>
    <x v="0"/>
    <x v="0"/>
    <x v="0"/>
    <x v="0"/>
    <s v="10 - 40"/>
  </r>
  <r>
    <s v="5891-PPJN"/>
    <x v="0"/>
    <x v="16"/>
    <n v="505"/>
    <n v="1090.5"/>
    <n v="292"/>
    <n v="1014.7"/>
    <s v="Yes"/>
    <s v="yes"/>
    <n v="0"/>
    <x v="0"/>
    <n v="3"/>
    <x v="1"/>
    <n v="39"/>
    <s v="WY"/>
    <s v="372-8743"/>
    <s v="Female"/>
    <n v="32"/>
    <s v="No"/>
    <s v="No"/>
    <x v="0"/>
    <x v="0"/>
    <s v="Yes"/>
    <x v="2"/>
    <x v="0"/>
    <n v="66"/>
    <n v="4794"/>
    <x v="0"/>
    <s v="0"/>
    <x v="0"/>
    <x v="0"/>
    <x v="0"/>
    <x v="0"/>
    <x v="0"/>
    <s v="&gt; 40"/>
  </r>
  <r>
    <s v="9363-WQLZ"/>
    <x v="0"/>
    <x v="33"/>
    <n v="89"/>
    <n v="255.9"/>
    <n v="0"/>
    <n v="0"/>
    <s v="No"/>
    <s v="no"/>
    <n v="0"/>
    <x v="0"/>
    <n v="5"/>
    <x v="0"/>
    <n v="0"/>
    <s v="KS"/>
    <s v="329-3753"/>
    <s v="Female"/>
    <n v="32"/>
    <s v="No"/>
    <s v="No"/>
    <x v="0"/>
    <x v="0"/>
    <s v="Yes"/>
    <x v="0"/>
    <x v="0"/>
    <n v="52"/>
    <n v="3321"/>
    <x v="0"/>
    <s v="0"/>
    <x v="0"/>
    <x v="0"/>
    <x v="0"/>
    <x v="0"/>
    <x v="0"/>
    <s v="&gt; 40"/>
  </r>
  <r>
    <s v="5217-GYKU"/>
    <x v="0"/>
    <x v="51"/>
    <n v="183"/>
    <n v="366.4"/>
    <n v="0"/>
    <n v="0"/>
    <s v="No"/>
    <s v="no"/>
    <n v="0"/>
    <x v="0"/>
    <n v="12"/>
    <x v="0"/>
    <n v="0"/>
    <s v="PA"/>
    <s v="330-9290"/>
    <s v="Male"/>
    <n v="21"/>
    <s v="Yes"/>
    <s v="No"/>
    <x v="0"/>
    <x v="0"/>
    <s v="Yes"/>
    <x v="0"/>
    <x v="0"/>
    <n v="36"/>
    <n v="871"/>
    <x v="0"/>
    <s v="0"/>
    <x v="1"/>
    <x v="0"/>
    <x v="0"/>
    <x v="0"/>
    <x v="0"/>
    <s v="10 - 40"/>
  </r>
  <r>
    <s v="3732-CZQS"/>
    <x v="0"/>
    <x v="42"/>
    <n v="230"/>
    <n v="566"/>
    <n v="0"/>
    <n v="0"/>
    <s v="No"/>
    <s v="no"/>
    <n v="0"/>
    <x v="0"/>
    <n v="1"/>
    <x v="1"/>
    <n v="16"/>
    <s v="NY"/>
    <s v="385-9741"/>
    <s v="Female"/>
    <n v="46"/>
    <s v="No"/>
    <s v="No"/>
    <x v="0"/>
    <x v="0"/>
    <s v="Yes"/>
    <x v="0"/>
    <x v="2"/>
    <n v="46"/>
    <n v="1725"/>
    <x v="0"/>
    <s v="0"/>
    <x v="0"/>
    <x v="0"/>
    <x v="0"/>
    <x v="1"/>
    <x v="0"/>
    <s v="10 - 40"/>
  </r>
  <r>
    <s v="8440-XNWP"/>
    <x v="0"/>
    <x v="63"/>
    <n v="345"/>
    <n v="723.5"/>
    <n v="0"/>
    <n v="0"/>
    <s v="No"/>
    <s v="no"/>
    <n v="0"/>
    <x v="0"/>
    <n v="5"/>
    <x v="0"/>
    <n v="0"/>
    <s v="WY"/>
    <s v="242-4473"/>
    <s v="Male"/>
    <n v="71"/>
    <s v="No"/>
    <s v="Yes"/>
    <x v="0"/>
    <x v="0"/>
    <s v="Yes"/>
    <x v="2"/>
    <x v="2"/>
    <n v="21"/>
    <n v="1524"/>
    <x v="0"/>
    <s v="0"/>
    <x v="2"/>
    <x v="0"/>
    <x v="0"/>
    <x v="0"/>
    <x v="0"/>
    <s v="&gt; 40"/>
  </r>
  <r>
    <s v="2970-YPCE"/>
    <x v="0"/>
    <x v="70"/>
    <n v="92"/>
    <n v="200.7"/>
    <n v="0"/>
    <n v="0"/>
    <s v="No"/>
    <s v="no"/>
    <n v="0"/>
    <x v="0"/>
    <n v="0"/>
    <x v="0"/>
    <n v="0"/>
    <s v="NY"/>
    <s v="342-7275"/>
    <s v="Female"/>
    <n v="60"/>
    <s v="No"/>
    <s v="No"/>
    <x v="0"/>
    <x v="0"/>
    <s v="No"/>
    <x v="0"/>
    <x v="0"/>
    <n v="51"/>
    <n v="787"/>
    <x v="0"/>
    <s v="0"/>
    <x v="0"/>
    <x v="0"/>
    <x v="0"/>
    <x v="1"/>
    <x v="0"/>
    <s v="10 - 40"/>
  </r>
  <r>
    <s v="8180-BAHI"/>
    <x v="0"/>
    <x v="34"/>
    <n v="269"/>
    <n v="724.9"/>
    <n v="0"/>
    <n v="0"/>
    <s v="No"/>
    <s v="no"/>
    <n v="0"/>
    <x v="0"/>
    <n v="3"/>
    <x v="0"/>
    <n v="0"/>
    <s v="ME"/>
    <s v="294-8432"/>
    <s v="Female"/>
    <n v="43"/>
    <s v="No"/>
    <s v="No"/>
    <x v="0"/>
    <x v="0"/>
    <s v="Yes"/>
    <x v="0"/>
    <x v="0"/>
    <n v="20"/>
    <n v="1132"/>
    <x v="0"/>
    <s v="0"/>
    <x v="0"/>
    <x v="0"/>
    <x v="0"/>
    <x v="0"/>
    <x v="0"/>
    <s v="&gt; 40"/>
  </r>
  <r>
    <s v="6286-GGMJ"/>
    <x v="0"/>
    <x v="60"/>
    <n v="359"/>
    <n v="1001.5"/>
    <n v="0"/>
    <n v="0"/>
    <s v="No"/>
    <s v="no"/>
    <n v="0"/>
    <x v="0"/>
    <n v="0"/>
    <x v="1"/>
    <n v="0"/>
    <s v="MN"/>
    <s v="315-6670"/>
    <s v="Male"/>
    <n v="43"/>
    <s v="No"/>
    <s v="No"/>
    <x v="0"/>
    <x v="0"/>
    <s v="No"/>
    <x v="1"/>
    <x v="0"/>
    <n v="10"/>
    <n v="645"/>
    <x v="0"/>
    <s v="0"/>
    <x v="0"/>
    <x v="0"/>
    <x v="0"/>
    <x v="1"/>
    <x v="0"/>
    <s v="&gt; 40"/>
  </r>
  <r>
    <s v="5467-RFHP"/>
    <x v="0"/>
    <x v="60"/>
    <n v="105"/>
    <n v="268"/>
    <n v="0"/>
    <n v="0"/>
    <s v="No"/>
    <s v="no"/>
    <n v="0"/>
    <x v="0"/>
    <n v="5"/>
    <x v="0"/>
    <n v="0"/>
    <s v="SD"/>
    <s v="322-5520"/>
    <s v="Male"/>
    <n v="46"/>
    <s v="No"/>
    <s v="No"/>
    <x v="0"/>
    <x v="0"/>
    <s v="Yes"/>
    <x v="2"/>
    <x v="2"/>
    <n v="27"/>
    <n v="1820"/>
    <x v="0"/>
    <s v="0"/>
    <x v="0"/>
    <x v="0"/>
    <x v="0"/>
    <x v="0"/>
    <x v="0"/>
    <s v="&gt; 40"/>
  </r>
  <r>
    <s v="9956-THPW"/>
    <x v="0"/>
    <x v="29"/>
    <n v="59"/>
    <n v="157.9"/>
    <n v="72"/>
    <n v="241.2"/>
    <s v="Yes"/>
    <s v="yes"/>
    <n v="0"/>
    <x v="0"/>
    <n v="17"/>
    <x v="0"/>
    <n v="0"/>
    <s v="UT"/>
    <s v="399-5315"/>
    <s v="Female"/>
    <n v="29"/>
    <s v="Yes"/>
    <s v="No"/>
    <x v="0"/>
    <x v="0"/>
    <s v="No"/>
    <x v="0"/>
    <x v="0"/>
    <n v="28"/>
    <n v="492"/>
    <x v="0"/>
    <s v="0"/>
    <x v="1"/>
    <x v="0"/>
    <x v="0"/>
    <x v="0"/>
    <x v="0"/>
    <s v="10 - 40"/>
  </r>
  <r>
    <s v="2779-LOUX"/>
    <x v="0"/>
    <x v="13"/>
    <n v="94"/>
    <n v="222.3"/>
    <n v="0"/>
    <n v="0"/>
    <s v="No"/>
    <s v="no"/>
    <n v="0"/>
    <x v="0"/>
    <n v="13"/>
    <x v="0"/>
    <n v="0"/>
    <s v="FL"/>
    <s v="296-9779"/>
    <s v="Male"/>
    <n v="19"/>
    <s v="Yes"/>
    <s v="No"/>
    <x v="0"/>
    <x v="0"/>
    <s v="Yes"/>
    <x v="1"/>
    <x v="2"/>
    <n v="33"/>
    <n v="921"/>
    <x v="0"/>
    <s v="0"/>
    <x v="1"/>
    <x v="0"/>
    <x v="0"/>
    <x v="0"/>
    <x v="0"/>
    <s v="10 - 40"/>
  </r>
  <r>
    <s v="5402-OLBW"/>
    <x v="0"/>
    <x v="49"/>
    <n v="127"/>
    <n v="371.4"/>
    <n v="0"/>
    <n v="0"/>
    <s v="No"/>
    <s v="no"/>
    <n v="0"/>
    <x v="0"/>
    <n v="24"/>
    <x v="0"/>
    <n v="0"/>
    <s v="IN"/>
    <s v="303-4408"/>
    <s v="Male"/>
    <n v="30"/>
    <s v="No"/>
    <s v="No"/>
    <x v="0"/>
    <x v="0"/>
    <s v="No"/>
    <x v="0"/>
    <x v="2"/>
    <n v="34"/>
    <n v="1164"/>
    <x v="0"/>
    <s v="0"/>
    <x v="1"/>
    <x v="0"/>
    <x v="0"/>
    <x v="0"/>
    <x v="0"/>
    <s v="10 - 40"/>
  </r>
  <r>
    <s v="7713-QNNQ"/>
    <x v="0"/>
    <x v="44"/>
    <n v="199"/>
    <n v="498.4"/>
    <n v="0"/>
    <n v="0"/>
    <s v="No"/>
    <s v="no"/>
    <n v="0"/>
    <x v="0"/>
    <n v="3"/>
    <x v="0"/>
    <n v="0"/>
    <s v="DE"/>
    <s v="326-3627"/>
    <s v="Male"/>
    <n v="43"/>
    <s v="No"/>
    <s v="No"/>
    <x v="0"/>
    <x v="0"/>
    <s v="No"/>
    <x v="1"/>
    <x v="0"/>
    <n v="53"/>
    <n v="1654"/>
    <x v="0"/>
    <s v="0"/>
    <x v="0"/>
    <x v="0"/>
    <x v="0"/>
    <x v="0"/>
    <x v="0"/>
    <s v="10 - 40"/>
  </r>
  <r>
    <s v="4626-UYXA"/>
    <x v="0"/>
    <x v="49"/>
    <n v="126"/>
    <n v="338.2"/>
    <n v="0"/>
    <n v="0"/>
    <s v="No"/>
    <s v="no"/>
    <n v="0"/>
    <x v="0"/>
    <n v="17"/>
    <x v="1"/>
    <n v="0"/>
    <s v="AL"/>
    <s v="317-4570"/>
    <s v="Male"/>
    <n v="21"/>
    <s v="Yes"/>
    <s v="No"/>
    <x v="0"/>
    <x v="0"/>
    <s v="Yes"/>
    <x v="0"/>
    <x v="2"/>
    <n v="26"/>
    <n v="871"/>
    <x v="0"/>
    <s v="0"/>
    <x v="1"/>
    <x v="0"/>
    <x v="0"/>
    <x v="0"/>
    <x v="0"/>
    <s v="10 - 40"/>
  </r>
  <r>
    <s v="7275-BIJM"/>
    <x v="0"/>
    <x v="65"/>
    <n v="256"/>
    <n v="635.20000000000005"/>
    <n v="0"/>
    <n v="0"/>
    <s v="No"/>
    <s v="no"/>
    <n v="0"/>
    <x v="0"/>
    <n v="14"/>
    <x v="0"/>
    <n v="0"/>
    <s v="AK"/>
    <s v="271-3847"/>
    <s v="Female"/>
    <n v="48"/>
    <s v="No"/>
    <s v="No"/>
    <x v="0"/>
    <x v="0"/>
    <s v="Yes"/>
    <x v="2"/>
    <x v="2"/>
    <n v="60"/>
    <n v="2910"/>
    <x v="0"/>
    <s v="0"/>
    <x v="0"/>
    <x v="0"/>
    <x v="0"/>
    <x v="0"/>
    <x v="0"/>
    <s v="&gt; 40"/>
  </r>
  <r>
    <s v="8037-INMB"/>
    <x v="0"/>
    <x v="29"/>
    <n v="99"/>
    <n v="227.5"/>
    <n v="0"/>
    <n v="0"/>
    <s v="No"/>
    <s v="no"/>
    <n v="0"/>
    <x v="0"/>
    <n v="4"/>
    <x v="0"/>
    <n v="0"/>
    <s v="ND"/>
    <s v="327-9890"/>
    <s v="Female"/>
    <n v="38"/>
    <s v="No"/>
    <s v="No"/>
    <x v="0"/>
    <x v="0"/>
    <s v="No"/>
    <x v="0"/>
    <x v="0"/>
    <n v="31"/>
    <n v="540"/>
    <x v="0"/>
    <s v="0"/>
    <x v="0"/>
    <x v="0"/>
    <x v="0"/>
    <x v="0"/>
    <x v="0"/>
    <s v="10 - 40"/>
  </r>
  <r>
    <s v="0479-CNHA"/>
    <x v="0"/>
    <x v="49"/>
    <n v="211"/>
    <n v="480.2"/>
    <n v="0"/>
    <n v="0"/>
    <s v="No"/>
    <s v="no"/>
    <n v="0"/>
    <x v="0"/>
    <n v="14"/>
    <x v="1"/>
    <n v="30"/>
    <s v="HI"/>
    <s v="297-8875"/>
    <s v="Male"/>
    <n v="26"/>
    <s v="Yes"/>
    <s v="No"/>
    <x v="0"/>
    <x v="0"/>
    <s v="No"/>
    <x v="2"/>
    <x v="2"/>
    <n v="22"/>
    <n v="757"/>
    <x v="0"/>
    <s v="0"/>
    <x v="1"/>
    <x v="0"/>
    <x v="0"/>
    <x v="0"/>
    <x v="0"/>
    <s v="10 - 40"/>
  </r>
  <r>
    <s v="2826-KARW"/>
    <x v="0"/>
    <x v="43"/>
    <n v="18"/>
    <n v="56"/>
    <n v="0"/>
    <n v="0"/>
    <s v="No"/>
    <s v="no"/>
    <n v="0"/>
    <x v="0"/>
    <n v="6"/>
    <x v="0"/>
    <n v="0"/>
    <s v="WI"/>
    <s v="276-3085"/>
    <s v="Female"/>
    <n v="39"/>
    <s v="No"/>
    <s v="No"/>
    <x v="0"/>
    <x v="0"/>
    <s v="No"/>
    <x v="0"/>
    <x v="0"/>
    <n v="38"/>
    <n v="150"/>
    <x v="0"/>
    <s v="0"/>
    <x v="0"/>
    <x v="0"/>
    <x v="0"/>
    <x v="0"/>
    <x v="0"/>
    <s v="&lt; 10"/>
  </r>
  <r>
    <s v="7649-WLSM"/>
    <x v="0"/>
    <x v="70"/>
    <n v="70"/>
    <n v="166.7"/>
    <n v="0"/>
    <n v="0"/>
    <s v="No"/>
    <s v="no"/>
    <n v="0"/>
    <x v="0"/>
    <n v="17"/>
    <x v="0"/>
    <n v="0"/>
    <s v="WV"/>
    <s v="393-8058"/>
    <s v="Female"/>
    <n v="19"/>
    <s v="Yes"/>
    <s v="No"/>
    <x v="0"/>
    <x v="0"/>
    <s v="Yes"/>
    <x v="0"/>
    <x v="0"/>
    <n v="53"/>
    <n v="804"/>
    <x v="0"/>
    <s v="0"/>
    <x v="1"/>
    <x v="0"/>
    <x v="0"/>
    <x v="0"/>
    <x v="0"/>
    <s v="10 - 40"/>
  </r>
  <r>
    <s v="6950-TYWY"/>
    <x v="0"/>
    <x v="5"/>
    <n v="115"/>
    <n v="265.7"/>
    <n v="0"/>
    <n v="0"/>
    <s v="No"/>
    <s v="no"/>
    <n v="0"/>
    <x v="0"/>
    <n v="2"/>
    <x v="0"/>
    <n v="0"/>
    <s v="NJ"/>
    <s v="296-5542"/>
    <s v="Male"/>
    <n v="34"/>
    <s v="No"/>
    <s v="No"/>
    <x v="0"/>
    <x v="0"/>
    <s v="No"/>
    <x v="0"/>
    <x v="0"/>
    <n v="49"/>
    <n v="812"/>
    <x v="0"/>
    <s v="0"/>
    <x v="0"/>
    <x v="0"/>
    <x v="0"/>
    <x v="1"/>
    <x v="0"/>
    <s v="10 - 40"/>
  </r>
  <r>
    <s v="8259-ZVPS"/>
    <x v="0"/>
    <x v="25"/>
    <n v="198"/>
    <n v="479.9"/>
    <n v="0"/>
    <n v="0"/>
    <s v="No"/>
    <s v="no"/>
    <n v="0"/>
    <x v="0"/>
    <n v="16"/>
    <x v="0"/>
    <n v="0"/>
    <s v="AL"/>
    <s v="256-5662"/>
    <s v="Male"/>
    <n v="29"/>
    <s v="Yes"/>
    <s v="No"/>
    <x v="0"/>
    <x v="0"/>
    <s v="Yes"/>
    <x v="2"/>
    <x v="2"/>
    <n v="37"/>
    <n v="2193"/>
    <x v="0"/>
    <s v="0"/>
    <x v="1"/>
    <x v="0"/>
    <x v="0"/>
    <x v="0"/>
    <x v="0"/>
    <s v="&gt; 40"/>
  </r>
  <r>
    <s v="9240-YRNT"/>
    <x v="0"/>
    <x v="36"/>
    <n v="138"/>
    <n v="339.8"/>
    <n v="0"/>
    <n v="0"/>
    <s v="No"/>
    <s v="no"/>
    <n v="0"/>
    <x v="0"/>
    <n v="3"/>
    <x v="0"/>
    <n v="0"/>
    <s v="DE"/>
    <s v="256-5945"/>
    <s v="Male"/>
    <n v="62"/>
    <s v="No"/>
    <s v="No"/>
    <x v="0"/>
    <x v="0"/>
    <s v="No"/>
    <x v="2"/>
    <x v="0"/>
    <n v="35"/>
    <n v="1481"/>
    <x v="0"/>
    <s v="0"/>
    <x v="0"/>
    <x v="0"/>
    <x v="0"/>
    <x v="0"/>
    <x v="0"/>
    <s v="&gt; 40"/>
  </r>
  <r>
    <s v="4859-PJTF"/>
    <x v="0"/>
    <x v="71"/>
    <n v="257"/>
    <n v="577.6"/>
    <n v="0"/>
    <n v="0"/>
    <s v="No"/>
    <s v="no"/>
    <n v="0"/>
    <x v="0"/>
    <n v="0"/>
    <x v="1"/>
    <n v="0"/>
    <s v="WY"/>
    <s v="339-4812"/>
    <s v="Male"/>
    <n v="53"/>
    <s v="No"/>
    <s v="No"/>
    <x v="0"/>
    <x v="0"/>
    <s v="No"/>
    <x v="2"/>
    <x v="0"/>
    <n v="13"/>
    <n v="553"/>
    <x v="0"/>
    <s v="0"/>
    <x v="0"/>
    <x v="0"/>
    <x v="0"/>
    <x v="1"/>
    <x v="0"/>
    <s v="&gt; 40"/>
  </r>
  <r>
    <s v="0635-PNUX"/>
    <x v="0"/>
    <x v="0"/>
    <n v="5"/>
    <n v="15"/>
    <n v="0"/>
    <n v="0"/>
    <s v="No"/>
    <s v="no"/>
    <n v="0"/>
    <x v="0"/>
    <n v="5"/>
    <x v="0"/>
    <n v="0"/>
    <s v="NY"/>
    <s v="344-9717"/>
    <s v="Female"/>
    <n v="34"/>
    <s v="No"/>
    <s v="No"/>
    <x v="0"/>
    <x v="0"/>
    <s v="No"/>
    <x v="0"/>
    <x v="2"/>
    <n v="23"/>
    <n v="23"/>
    <x v="0"/>
    <s v="0"/>
    <x v="0"/>
    <x v="0"/>
    <x v="0"/>
    <x v="0"/>
    <x v="0"/>
    <s v="&lt; 10"/>
  </r>
  <r>
    <s v="9548-CHJT"/>
    <x v="0"/>
    <x v="26"/>
    <n v="388"/>
    <n v="1015.3"/>
    <n v="0"/>
    <n v="0"/>
    <s v="No"/>
    <s v="no"/>
    <n v="0"/>
    <x v="0"/>
    <n v="11"/>
    <x v="0"/>
    <n v="0"/>
    <s v="ID"/>
    <s v="343-8240"/>
    <s v="Female"/>
    <n v="53"/>
    <s v="No"/>
    <s v="No"/>
    <x v="0"/>
    <x v="0"/>
    <s v="Yes"/>
    <x v="2"/>
    <x v="2"/>
    <n v="47"/>
    <n v="2988"/>
    <x v="0"/>
    <s v="0"/>
    <x v="0"/>
    <x v="0"/>
    <x v="0"/>
    <x v="0"/>
    <x v="0"/>
    <s v="&gt; 40"/>
  </r>
  <r>
    <s v="9528-TBVZ"/>
    <x v="0"/>
    <x v="40"/>
    <n v="164"/>
    <n v="543.79999999999995"/>
    <n v="0"/>
    <n v="0"/>
    <s v="No"/>
    <s v="no"/>
    <n v="0"/>
    <x v="0"/>
    <n v="16"/>
    <x v="0"/>
    <n v="0"/>
    <s v="TN"/>
    <s v="295-2055"/>
    <s v="Male"/>
    <n v="25"/>
    <s v="Yes"/>
    <s v="No"/>
    <x v="0"/>
    <x v="0"/>
    <s v="No"/>
    <x v="0"/>
    <x v="0"/>
    <n v="43"/>
    <n v="2947"/>
    <x v="0"/>
    <s v="0"/>
    <x v="1"/>
    <x v="0"/>
    <x v="0"/>
    <x v="0"/>
    <x v="0"/>
    <s v="&gt; 40"/>
  </r>
  <r>
    <s v="2320-CTQR"/>
    <x v="0"/>
    <x v="25"/>
    <n v="274"/>
    <n v="846.9"/>
    <n v="0"/>
    <n v="0"/>
    <s v="No"/>
    <s v="no"/>
    <n v="0"/>
    <x v="0"/>
    <n v="13"/>
    <x v="1"/>
    <n v="83"/>
    <s v="IL"/>
    <s v="393-5574"/>
    <s v="Female"/>
    <n v="25"/>
    <s v="Yes"/>
    <s v="No"/>
    <x v="0"/>
    <x v="0"/>
    <s v="Yes"/>
    <x v="2"/>
    <x v="0"/>
    <n v="53"/>
    <n v="3204"/>
    <x v="0"/>
    <s v="0"/>
    <x v="1"/>
    <x v="0"/>
    <x v="0"/>
    <x v="0"/>
    <x v="0"/>
    <s v="&gt; 40"/>
  </r>
  <r>
    <s v="6187-RDFA"/>
    <x v="0"/>
    <x v="72"/>
    <n v="241"/>
    <n v="626.20000000000005"/>
    <n v="0"/>
    <n v="0"/>
    <s v="No"/>
    <s v="no"/>
    <n v="0"/>
    <x v="0"/>
    <n v="6"/>
    <x v="0"/>
    <n v="0"/>
    <s v="MA"/>
    <s v="382-7432"/>
    <s v="Male"/>
    <n v="73"/>
    <s v="No"/>
    <s v="Yes"/>
    <x v="0"/>
    <x v="0"/>
    <s v="No"/>
    <x v="2"/>
    <x v="0"/>
    <n v="32"/>
    <n v="1431"/>
    <x v="0"/>
    <s v="0"/>
    <x v="2"/>
    <x v="0"/>
    <x v="0"/>
    <x v="0"/>
    <x v="0"/>
    <s v="&gt; 40"/>
  </r>
  <r>
    <s v="4649-OJQT"/>
    <x v="0"/>
    <x v="10"/>
    <n v="408"/>
    <n v="963.6"/>
    <n v="0"/>
    <n v="0"/>
    <s v="No"/>
    <s v="no"/>
    <n v="0"/>
    <x v="0"/>
    <n v="1"/>
    <x v="0"/>
    <n v="0"/>
    <s v="OK"/>
    <s v="308-2672"/>
    <s v="Female"/>
    <n v="34"/>
    <s v="No"/>
    <s v="No"/>
    <x v="0"/>
    <x v="0"/>
    <s v="Yes"/>
    <x v="2"/>
    <x v="2"/>
    <n v="51"/>
    <n v="3526"/>
    <x v="0"/>
    <s v="0"/>
    <x v="0"/>
    <x v="0"/>
    <x v="0"/>
    <x v="1"/>
    <x v="0"/>
    <s v="&gt; 40"/>
  </r>
  <r>
    <s v="9939-GLYU"/>
    <x v="0"/>
    <x v="48"/>
    <n v="11"/>
    <n v="19.3"/>
    <n v="0"/>
    <n v="0"/>
    <s v="No"/>
    <s v="no"/>
    <n v="0"/>
    <x v="0"/>
    <n v="0"/>
    <x v="1"/>
    <n v="0"/>
    <s v="MI"/>
    <s v="305-8420"/>
    <s v="Male"/>
    <n v="26"/>
    <s v="Yes"/>
    <s v="No"/>
    <x v="0"/>
    <x v="0"/>
    <s v="No"/>
    <x v="0"/>
    <x v="2"/>
    <n v="7"/>
    <n v="34"/>
    <x v="0"/>
    <s v="0"/>
    <x v="1"/>
    <x v="0"/>
    <x v="0"/>
    <x v="1"/>
    <x v="0"/>
    <s v="&lt; 10"/>
  </r>
  <r>
    <s v="8080-SMOH"/>
    <x v="0"/>
    <x v="27"/>
    <n v="325"/>
    <n v="906.2"/>
    <n v="0"/>
    <n v="0"/>
    <s v="No"/>
    <s v="no"/>
    <n v="0"/>
    <x v="0"/>
    <n v="0"/>
    <x v="1"/>
    <n v="0"/>
    <s v="VA"/>
    <s v="313-7716"/>
    <s v="Female"/>
    <n v="41"/>
    <s v="No"/>
    <s v="No"/>
    <x v="0"/>
    <x v="0"/>
    <s v="No"/>
    <x v="2"/>
    <x v="2"/>
    <n v="16"/>
    <n v="1046"/>
    <x v="0"/>
    <s v="0"/>
    <x v="0"/>
    <x v="0"/>
    <x v="0"/>
    <x v="1"/>
    <x v="0"/>
    <s v="&gt; 40"/>
  </r>
  <r>
    <s v="3657-PWFJ"/>
    <x v="0"/>
    <x v="66"/>
    <n v="73"/>
    <n v="244.2"/>
    <n v="0"/>
    <n v="0"/>
    <s v="No"/>
    <s v="no"/>
    <n v="0"/>
    <x v="0"/>
    <n v="5"/>
    <x v="0"/>
    <n v="0"/>
    <s v="KS"/>
    <s v="334-3057"/>
    <s v="Male"/>
    <n v="59"/>
    <s v="No"/>
    <s v="No"/>
    <x v="0"/>
    <x v="0"/>
    <s v="Yes"/>
    <x v="0"/>
    <x v="0"/>
    <n v="37"/>
    <n v="687"/>
    <x v="0"/>
    <s v="0"/>
    <x v="0"/>
    <x v="0"/>
    <x v="0"/>
    <x v="0"/>
    <x v="0"/>
    <s v="10 - 40"/>
  </r>
  <r>
    <s v="1150-UZZU"/>
    <x v="0"/>
    <x v="13"/>
    <n v="109"/>
    <n v="249.1"/>
    <n v="0"/>
    <n v="0"/>
    <s v="No"/>
    <s v="yes"/>
    <n v="0"/>
    <x v="0"/>
    <n v="9"/>
    <x v="1"/>
    <n v="7"/>
    <s v="VA"/>
    <s v="288-8823"/>
    <s v="Male"/>
    <n v="48"/>
    <s v="No"/>
    <s v="No"/>
    <x v="0"/>
    <x v="0"/>
    <s v="No"/>
    <x v="0"/>
    <x v="0"/>
    <n v="42"/>
    <n v="1158"/>
    <x v="0"/>
    <s v="0"/>
    <x v="0"/>
    <x v="0"/>
    <x v="0"/>
    <x v="0"/>
    <x v="0"/>
    <s v="10 - 40"/>
  </r>
  <r>
    <s v="8948-ZKWN"/>
    <x v="0"/>
    <x v="39"/>
    <n v="160"/>
    <n v="334.8"/>
    <n v="0"/>
    <n v="0"/>
    <s v="No"/>
    <s v="no"/>
    <n v="0"/>
    <x v="0"/>
    <n v="1"/>
    <x v="0"/>
    <n v="0"/>
    <s v="WV"/>
    <s v="319-3166"/>
    <s v="Male"/>
    <n v="38"/>
    <s v="No"/>
    <s v="No"/>
    <x v="0"/>
    <x v="0"/>
    <s v="Yes"/>
    <x v="1"/>
    <x v="0"/>
    <n v="20"/>
    <n v="605"/>
    <x v="0"/>
    <s v="0"/>
    <x v="0"/>
    <x v="0"/>
    <x v="0"/>
    <x v="1"/>
    <x v="0"/>
    <s v="10 - 40"/>
  </r>
  <r>
    <s v="0130-DQAC"/>
    <x v="0"/>
    <x v="65"/>
    <n v="329"/>
    <n v="741"/>
    <n v="0"/>
    <n v="0"/>
    <s v="No"/>
    <s v="no"/>
    <n v="0"/>
    <x v="0"/>
    <n v="5"/>
    <x v="0"/>
    <n v="0"/>
    <s v="TN"/>
    <s v="253-8900"/>
    <s v="Female"/>
    <n v="44"/>
    <s v="No"/>
    <s v="No"/>
    <x v="0"/>
    <x v="0"/>
    <s v="Yes"/>
    <x v="1"/>
    <x v="2"/>
    <n v="45"/>
    <n v="2242"/>
    <x v="0"/>
    <s v="0"/>
    <x v="0"/>
    <x v="0"/>
    <x v="0"/>
    <x v="0"/>
    <x v="0"/>
    <s v="&gt; 40"/>
  </r>
  <r>
    <s v="1004-EAPW"/>
    <x v="0"/>
    <x v="9"/>
    <n v="152"/>
    <n v="454.4"/>
    <n v="0"/>
    <n v="0"/>
    <s v="No"/>
    <s v="yes"/>
    <n v="0"/>
    <x v="0"/>
    <n v="4"/>
    <x v="0"/>
    <n v="0"/>
    <s v="WY"/>
    <s v="328-6661"/>
    <s v="Male"/>
    <n v="37"/>
    <s v="No"/>
    <s v="No"/>
    <x v="0"/>
    <x v="0"/>
    <s v="Yes"/>
    <x v="1"/>
    <x v="2"/>
    <n v="42"/>
    <n v="2099"/>
    <x v="0"/>
    <s v="0"/>
    <x v="0"/>
    <x v="0"/>
    <x v="0"/>
    <x v="0"/>
    <x v="0"/>
    <s v="&gt; 40"/>
  </r>
  <r>
    <s v="5530-AUZW"/>
    <x v="0"/>
    <x v="74"/>
    <n v="20"/>
    <n v="57.8"/>
    <n v="0"/>
    <n v="0"/>
    <s v="No"/>
    <s v="no"/>
    <n v="0"/>
    <x v="0"/>
    <n v="12"/>
    <x v="0"/>
    <n v="0"/>
    <s v="TX"/>
    <s v="319-4316"/>
    <s v="Male"/>
    <n v="22"/>
    <s v="Yes"/>
    <s v="No"/>
    <x v="0"/>
    <x v="0"/>
    <s v="No"/>
    <x v="0"/>
    <x v="0"/>
    <n v="16"/>
    <n v="115"/>
    <x v="0"/>
    <s v="0"/>
    <x v="1"/>
    <x v="0"/>
    <x v="0"/>
    <x v="0"/>
    <x v="0"/>
    <s v="&lt; 10"/>
  </r>
  <r>
    <s v="4640-ZYLD"/>
    <x v="0"/>
    <x v="56"/>
    <n v="81"/>
    <n v="179.2"/>
    <n v="0"/>
    <n v="0"/>
    <s v="No"/>
    <s v="no"/>
    <n v="0"/>
    <x v="0"/>
    <n v="2"/>
    <x v="0"/>
    <n v="0"/>
    <s v="LA"/>
    <s v="406-10745"/>
    <s v="Female"/>
    <n v="76"/>
    <s v="No"/>
    <s v="Yes"/>
    <x v="0"/>
    <x v="0"/>
    <s v="Yes"/>
    <x v="2"/>
    <x v="0"/>
    <n v="34"/>
    <n v="874"/>
    <x v="0"/>
    <s v="0"/>
    <x v="2"/>
    <x v="0"/>
    <x v="0"/>
    <x v="1"/>
    <x v="0"/>
    <s v="10 - 40"/>
  </r>
  <r>
    <s v="1580-TRJG"/>
    <x v="0"/>
    <x v="67"/>
    <n v="175"/>
    <n v="521.29999999999995"/>
    <n v="0"/>
    <n v="0"/>
    <s v="No"/>
    <s v="no"/>
    <n v="0"/>
    <x v="0"/>
    <n v="6"/>
    <x v="1"/>
    <n v="42"/>
    <s v="CO"/>
    <s v="361-8495"/>
    <s v="Male"/>
    <n v="36"/>
    <s v="No"/>
    <s v="No"/>
    <x v="0"/>
    <x v="0"/>
    <s v="Yes"/>
    <x v="2"/>
    <x v="2"/>
    <n v="26"/>
    <n v="1519"/>
    <x v="0"/>
    <s v="0"/>
    <x v="0"/>
    <x v="0"/>
    <x v="0"/>
    <x v="0"/>
    <x v="0"/>
    <s v="&gt; 40"/>
  </r>
  <r>
    <s v="1824-RNMX"/>
    <x v="0"/>
    <x v="30"/>
    <n v="7"/>
    <n v="18.7"/>
    <n v="0"/>
    <n v="0"/>
    <s v="No"/>
    <s v="no"/>
    <n v="0"/>
    <x v="0"/>
    <n v="0"/>
    <x v="1"/>
    <n v="0"/>
    <s v="UT"/>
    <s v="381-8721"/>
    <s v="Female"/>
    <n v="58"/>
    <s v="No"/>
    <s v="No"/>
    <x v="0"/>
    <x v="0"/>
    <s v="No"/>
    <x v="0"/>
    <x v="0"/>
    <n v="8"/>
    <n v="25"/>
    <x v="0"/>
    <s v="0"/>
    <x v="0"/>
    <x v="0"/>
    <x v="0"/>
    <x v="1"/>
    <x v="0"/>
    <s v="&lt; 10"/>
  </r>
  <r>
    <s v="3552-MZHR"/>
    <x v="0"/>
    <x v="30"/>
    <n v="15"/>
    <n v="28.5"/>
    <n v="0"/>
    <n v="0"/>
    <s v="No"/>
    <s v="no"/>
    <n v="0"/>
    <x v="0"/>
    <n v="3"/>
    <x v="0"/>
    <n v="0"/>
    <s v="ID"/>
    <s v="355-5867"/>
    <s v="Female"/>
    <n v="48"/>
    <s v="No"/>
    <s v="No"/>
    <x v="0"/>
    <x v="0"/>
    <s v="No"/>
    <x v="0"/>
    <x v="0"/>
    <n v="24"/>
    <n v="61"/>
    <x v="0"/>
    <s v="0"/>
    <x v="0"/>
    <x v="0"/>
    <x v="0"/>
    <x v="0"/>
    <x v="0"/>
    <s v="&lt; 10"/>
  </r>
  <r>
    <s v="1591-KOPQ"/>
    <x v="0"/>
    <x v="19"/>
    <n v="118"/>
    <n v="305.3"/>
    <n v="0"/>
    <n v="0"/>
    <s v="No"/>
    <s v="no"/>
    <n v="0"/>
    <x v="0"/>
    <n v="0"/>
    <x v="1"/>
    <n v="0"/>
    <s v="WA"/>
    <s v="296-8747"/>
    <s v="Female"/>
    <n v="68"/>
    <s v="No"/>
    <s v="Yes"/>
    <x v="0"/>
    <x v="0"/>
    <s v="No"/>
    <x v="2"/>
    <x v="0"/>
    <n v="11"/>
    <n v="643"/>
    <x v="0"/>
    <s v="0"/>
    <x v="2"/>
    <x v="0"/>
    <x v="0"/>
    <x v="1"/>
    <x v="0"/>
    <s v="&gt; 40"/>
  </r>
  <r>
    <s v="7354-ORIX"/>
    <x v="0"/>
    <x v="46"/>
    <n v="171"/>
    <n v="364.5"/>
    <n v="0"/>
    <n v="0"/>
    <s v="No"/>
    <s v="no"/>
    <n v="0"/>
    <x v="0"/>
    <n v="1"/>
    <x v="0"/>
    <n v="0"/>
    <s v="NY"/>
    <s v="351-7119"/>
    <s v="Male"/>
    <n v="36"/>
    <s v="No"/>
    <s v="No"/>
    <x v="0"/>
    <x v="0"/>
    <s v="No"/>
    <x v="0"/>
    <x v="0"/>
    <n v="26"/>
    <n v="1050"/>
    <x v="0"/>
    <s v="0"/>
    <x v="0"/>
    <x v="0"/>
    <x v="0"/>
    <x v="1"/>
    <x v="0"/>
    <s v="10 - 40"/>
  </r>
  <r>
    <s v="2041-ZZOG"/>
    <x v="0"/>
    <x v="8"/>
    <n v="336"/>
    <n v="697.2"/>
    <n v="0"/>
    <n v="0"/>
    <s v="No"/>
    <s v="no"/>
    <n v="0"/>
    <x v="0"/>
    <n v="0"/>
    <x v="1"/>
    <n v="0"/>
    <s v="GA"/>
    <s v="270-6159"/>
    <s v="Male"/>
    <n v="62"/>
    <s v="No"/>
    <s v="No"/>
    <x v="0"/>
    <x v="0"/>
    <s v="No"/>
    <x v="2"/>
    <x v="2"/>
    <n v="16"/>
    <n v="1112"/>
    <x v="0"/>
    <s v="0"/>
    <x v="0"/>
    <x v="0"/>
    <x v="0"/>
    <x v="1"/>
    <x v="0"/>
    <s v="&gt; 40"/>
  </r>
  <r>
    <s v="0216-WMKM"/>
    <x v="0"/>
    <x v="0"/>
    <n v="3"/>
    <n v="9"/>
    <n v="0"/>
    <n v="0"/>
    <s v="No"/>
    <s v="no"/>
    <n v="0"/>
    <x v="0"/>
    <n v="14"/>
    <x v="1"/>
    <n v="6"/>
    <s v="HI"/>
    <s v="371-8429"/>
    <s v="Male"/>
    <n v="61"/>
    <s v="No"/>
    <s v="No"/>
    <x v="0"/>
    <x v="0"/>
    <s v="No"/>
    <x v="0"/>
    <x v="0"/>
    <n v="43"/>
    <n v="43"/>
    <x v="0"/>
    <s v="0"/>
    <x v="0"/>
    <x v="0"/>
    <x v="0"/>
    <x v="0"/>
    <x v="0"/>
    <s v="&lt; 10"/>
  </r>
  <r>
    <s v="7145-TRML"/>
    <x v="0"/>
    <x v="23"/>
    <n v="437"/>
    <n v="993.9"/>
    <n v="0"/>
    <n v="0"/>
    <s v="No"/>
    <s v="no"/>
    <n v="0"/>
    <x v="0"/>
    <n v="15"/>
    <x v="0"/>
    <n v="0"/>
    <s v="AL"/>
    <s v="329-9431"/>
    <s v="Male"/>
    <n v="21"/>
    <s v="Yes"/>
    <s v="No"/>
    <x v="0"/>
    <x v="0"/>
    <s v="Yes"/>
    <x v="2"/>
    <x v="0"/>
    <n v="54"/>
    <n v="3577"/>
    <x v="0"/>
    <s v="0"/>
    <x v="1"/>
    <x v="0"/>
    <x v="0"/>
    <x v="0"/>
    <x v="0"/>
    <s v="&gt; 40"/>
  </r>
  <r>
    <s v="2534-FFFR"/>
    <x v="0"/>
    <x v="4"/>
    <n v="187"/>
    <n v="370"/>
    <n v="0"/>
    <n v="0"/>
    <s v="No"/>
    <s v="no"/>
    <n v="0"/>
    <x v="0"/>
    <n v="9"/>
    <x v="0"/>
    <n v="0"/>
    <s v="CT"/>
    <s v="303-6608"/>
    <s v="Female"/>
    <n v="58"/>
    <s v="No"/>
    <s v="No"/>
    <x v="0"/>
    <x v="0"/>
    <s v="Yes"/>
    <x v="0"/>
    <x v="2"/>
    <n v="49"/>
    <n v="3041"/>
    <x v="0"/>
    <s v="0"/>
    <x v="0"/>
    <x v="0"/>
    <x v="0"/>
    <x v="0"/>
    <x v="0"/>
    <s v="&gt; 40"/>
  </r>
  <r>
    <s v="8798-PSYE"/>
    <x v="0"/>
    <x v="34"/>
    <n v="379"/>
    <n v="778.8"/>
    <n v="0"/>
    <n v="0"/>
    <s v="No"/>
    <s v="no"/>
    <n v="0"/>
    <x v="0"/>
    <n v="6"/>
    <x v="0"/>
    <n v="0"/>
    <s v="FL"/>
    <s v="394-9233"/>
    <s v="Female"/>
    <n v="84"/>
    <s v="No"/>
    <s v="Yes"/>
    <x v="0"/>
    <x v="0"/>
    <s v="Yes"/>
    <x v="1"/>
    <x v="0"/>
    <n v="63"/>
    <n v="3507"/>
    <x v="0"/>
    <s v="0"/>
    <x v="2"/>
    <x v="0"/>
    <x v="0"/>
    <x v="0"/>
    <x v="0"/>
    <s v="&gt; 40"/>
  </r>
  <r>
    <s v="2854-HOLB"/>
    <x v="1"/>
    <x v="0"/>
    <n v="3"/>
    <n v="7"/>
    <n v="0"/>
    <n v="0"/>
    <s v="No"/>
    <s v="yes"/>
    <n v="0"/>
    <x v="0"/>
    <n v="0"/>
    <x v="1"/>
    <n v="0"/>
    <s v="CA"/>
    <s v="271-9277"/>
    <s v="Male"/>
    <n v="56"/>
    <s v="No"/>
    <s v="No"/>
    <x v="0"/>
    <x v="0"/>
    <s v="No"/>
    <x v="0"/>
    <x v="2"/>
    <n v="10"/>
    <n v="10"/>
    <x v="0"/>
    <s v="0"/>
    <x v="0"/>
    <x v="1"/>
    <x v="1"/>
    <x v="1"/>
    <x v="1"/>
    <s v="&lt; 10"/>
  </r>
  <r>
    <s v="8592-HRAO"/>
    <x v="0"/>
    <x v="30"/>
    <n v="8"/>
    <n v="27.9"/>
    <n v="0"/>
    <n v="0"/>
    <s v="No"/>
    <s v="yes"/>
    <n v="0"/>
    <x v="0"/>
    <n v="9"/>
    <x v="0"/>
    <n v="0"/>
    <s v="MN"/>
    <s v="272-2780"/>
    <s v="Male"/>
    <n v="49"/>
    <s v="No"/>
    <s v="No"/>
    <x v="0"/>
    <x v="0"/>
    <s v="No"/>
    <x v="0"/>
    <x v="0"/>
    <n v="48"/>
    <n v="133"/>
    <x v="0"/>
    <s v="0"/>
    <x v="0"/>
    <x v="0"/>
    <x v="0"/>
    <x v="0"/>
    <x v="0"/>
    <s v="&lt; 10"/>
  </r>
  <r>
    <s v="8256-WNZS"/>
    <x v="0"/>
    <x v="25"/>
    <n v="477"/>
    <n v="898.5"/>
    <n v="0"/>
    <n v="0"/>
    <s v="No"/>
    <s v="no"/>
    <n v="0"/>
    <x v="0"/>
    <n v="5"/>
    <x v="0"/>
    <n v="0"/>
    <s v="MS"/>
    <s v="324-3858"/>
    <s v="Male"/>
    <n v="81"/>
    <s v="No"/>
    <s v="Yes"/>
    <x v="0"/>
    <x v="0"/>
    <s v="Yes"/>
    <x v="1"/>
    <x v="0"/>
    <n v="54"/>
    <n v="3206"/>
    <x v="0"/>
    <s v="0"/>
    <x v="2"/>
    <x v="0"/>
    <x v="0"/>
    <x v="0"/>
    <x v="0"/>
    <s v="&gt; 40"/>
  </r>
  <r>
    <s v="6480-EBJB"/>
    <x v="0"/>
    <x v="75"/>
    <n v="184"/>
    <n v="515.70000000000005"/>
    <n v="0"/>
    <n v="0"/>
    <s v="No"/>
    <s v="no"/>
    <n v="0"/>
    <x v="0"/>
    <n v="0"/>
    <x v="1"/>
    <n v="0"/>
    <s v="NV"/>
    <s v="300-5749"/>
    <s v="Female"/>
    <n v="23"/>
    <s v="Yes"/>
    <s v="No"/>
    <x v="0"/>
    <x v="0"/>
    <s v="No"/>
    <x v="2"/>
    <x v="2"/>
    <n v="10"/>
    <n v="361"/>
    <x v="0"/>
    <s v="0"/>
    <x v="1"/>
    <x v="0"/>
    <x v="0"/>
    <x v="1"/>
    <x v="0"/>
    <s v="10 - 40"/>
  </r>
  <r>
    <s v="4868-YTHX"/>
    <x v="0"/>
    <x v="64"/>
    <n v="82"/>
    <n v="156"/>
    <n v="0"/>
    <n v="0"/>
    <s v="No"/>
    <s v="no"/>
    <n v="0"/>
    <x v="0"/>
    <n v="0"/>
    <x v="1"/>
    <n v="0"/>
    <s v="TX"/>
    <s v="368-4923"/>
    <s v="Male"/>
    <n v="39"/>
    <s v="No"/>
    <s v="No"/>
    <x v="0"/>
    <x v="0"/>
    <s v="No"/>
    <x v="1"/>
    <x v="2"/>
    <n v="12"/>
    <n v="473"/>
    <x v="0"/>
    <s v="0"/>
    <x v="0"/>
    <x v="0"/>
    <x v="0"/>
    <x v="1"/>
    <x v="0"/>
    <s v="10 - 40"/>
  </r>
  <r>
    <s v="3068-EWHA"/>
    <x v="0"/>
    <x v="40"/>
    <n v="276"/>
    <n v="614.79999999999995"/>
    <n v="0"/>
    <n v="0"/>
    <s v="No"/>
    <s v="no"/>
    <n v="0"/>
    <x v="0"/>
    <n v="0"/>
    <x v="1"/>
    <n v="0"/>
    <s v="MA"/>
    <s v="357-4951"/>
    <s v="Female"/>
    <n v="58"/>
    <s v="No"/>
    <s v="No"/>
    <x v="0"/>
    <x v="0"/>
    <s v="No"/>
    <x v="2"/>
    <x v="2"/>
    <n v="16"/>
    <n v="1081"/>
    <x v="0"/>
    <s v="0"/>
    <x v="0"/>
    <x v="0"/>
    <x v="0"/>
    <x v="1"/>
    <x v="0"/>
    <s v="&gt; 40"/>
  </r>
  <r>
    <s v="4974-XRVX"/>
    <x v="0"/>
    <x v="8"/>
    <n v="350"/>
    <n v="906.9"/>
    <n v="0"/>
    <n v="0"/>
    <s v="No"/>
    <s v="no"/>
    <n v="0"/>
    <x v="0"/>
    <n v="5"/>
    <x v="0"/>
    <n v="0"/>
    <s v="VT"/>
    <s v="322-10775"/>
    <s v="Male"/>
    <n v="78"/>
    <s v="No"/>
    <s v="Yes"/>
    <x v="0"/>
    <x v="0"/>
    <s v="Yes"/>
    <x v="2"/>
    <x v="2"/>
    <n v="35"/>
    <n v="2445"/>
    <x v="0"/>
    <s v="0"/>
    <x v="2"/>
    <x v="0"/>
    <x v="0"/>
    <x v="0"/>
    <x v="0"/>
    <s v="&gt; 40"/>
  </r>
  <r>
    <s v="9479-NYGO"/>
    <x v="1"/>
    <x v="37"/>
    <n v="22"/>
    <n v="52.2"/>
    <n v="0"/>
    <n v="0"/>
    <s v="No"/>
    <s v="no"/>
    <n v="0"/>
    <x v="0"/>
    <n v="5"/>
    <x v="0"/>
    <n v="0"/>
    <s v="CA"/>
    <s v="299-8371"/>
    <s v="Female"/>
    <n v="33"/>
    <s v="No"/>
    <s v="No"/>
    <x v="0"/>
    <x v="0"/>
    <s v="No"/>
    <x v="0"/>
    <x v="0"/>
    <n v="44"/>
    <n v="382"/>
    <x v="0"/>
    <s v="0"/>
    <x v="0"/>
    <x v="1"/>
    <x v="1"/>
    <x v="0"/>
    <x v="1"/>
    <s v="&lt; 10"/>
  </r>
  <r>
    <s v="5594-BDGF"/>
    <x v="0"/>
    <x v="64"/>
    <n v="129"/>
    <n v="389.8"/>
    <n v="0"/>
    <n v="0"/>
    <s v="No"/>
    <s v="no"/>
    <n v="0"/>
    <x v="0"/>
    <n v="8"/>
    <x v="0"/>
    <n v="0"/>
    <s v="GA"/>
    <s v="349-4284"/>
    <s v="Female"/>
    <n v="59"/>
    <s v="No"/>
    <s v="No"/>
    <x v="0"/>
    <x v="0"/>
    <s v="No"/>
    <x v="0"/>
    <x v="2"/>
    <n v="35"/>
    <n v="1369"/>
    <x v="0"/>
    <s v="0"/>
    <x v="0"/>
    <x v="0"/>
    <x v="0"/>
    <x v="0"/>
    <x v="0"/>
    <s v="10 - 40"/>
  </r>
  <r>
    <s v="8548-ALPB"/>
    <x v="0"/>
    <x v="10"/>
    <n v="142"/>
    <n v="345.2"/>
    <n v="0"/>
    <n v="0"/>
    <s v="No"/>
    <s v="no"/>
    <n v="0"/>
    <x v="0"/>
    <n v="2"/>
    <x v="0"/>
    <n v="0"/>
    <s v="CO"/>
    <s v="348-9357"/>
    <s v="Female"/>
    <n v="76"/>
    <s v="No"/>
    <s v="Yes"/>
    <x v="0"/>
    <x v="0"/>
    <s v="Yes"/>
    <x v="2"/>
    <x v="0"/>
    <n v="46"/>
    <n v="3176"/>
    <x v="0"/>
    <s v="0"/>
    <x v="2"/>
    <x v="0"/>
    <x v="0"/>
    <x v="1"/>
    <x v="0"/>
    <s v="&gt; 40"/>
  </r>
  <r>
    <s v="3638-RPUG"/>
    <x v="0"/>
    <x v="13"/>
    <n v="68"/>
    <n v="195"/>
    <n v="0"/>
    <n v="0"/>
    <s v="No"/>
    <s v="no"/>
    <n v="0"/>
    <x v="0"/>
    <n v="1"/>
    <x v="0"/>
    <n v="0"/>
    <s v="MI"/>
    <s v="310-5764"/>
    <s v="Female"/>
    <n v="66"/>
    <s v="No"/>
    <s v="Yes"/>
    <x v="0"/>
    <x v="0"/>
    <s v="No"/>
    <x v="0"/>
    <x v="0"/>
    <n v="51"/>
    <n v="1415"/>
    <x v="0"/>
    <s v="0"/>
    <x v="2"/>
    <x v="0"/>
    <x v="0"/>
    <x v="1"/>
    <x v="0"/>
    <s v="10 - 40"/>
  </r>
  <r>
    <s v="4754-PYVT"/>
    <x v="0"/>
    <x v="50"/>
    <n v="68"/>
    <n v="149.4"/>
    <n v="0"/>
    <n v="0"/>
    <s v="No"/>
    <s v="no"/>
    <n v="0"/>
    <x v="0"/>
    <n v="15"/>
    <x v="0"/>
    <n v="0"/>
    <s v="MD"/>
    <s v="326-5378"/>
    <s v="Female"/>
    <n v="58"/>
    <s v="No"/>
    <s v="No"/>
    <x v="0"/>
    <x v="0"/>
    <s v="No"/>
    <x v="0"/>
    <x v="0"/>
    <n v="55"/>
    <n v="746"/>
    <x v="0"/>
    <s v="0"/>
    <x v="0"/>
    <x v="0"/>
    <x v="0"/>
    <x v="0"/>
    <x v="0"/>
    <s v="10 - 40"/>
  </r>
  <r>
    <s v="8071-XIKA"/>
    <x v="0"/>
    <x v="6"/>
    <n v="352"/>
    <n v="914.5"/>
    <n v="0"/>
    <n v="0"/>
    <s v="No"/>
    <s v="no"/>
    <n v="0"/>
    <x v="0"/>
    <n v="15"/>
    <x v="0"/>
    <n v="0"/>
    <s v="TN"/>
    <s v="322-8364"/>
    <s v="Female"/>
    <n v="20"/>
    <s v="Yes"/>
    <s v="No"/>
    <x v="0"/>
    <x v="0"/>
    <s v="Yes"/>
    <x v="1"/>
    <x v="0"/>
    <n v="68"/>
    <n v="3861"/>
    <x v="0"/>
    <s v="0"/>
    <x v="1"/>
    <x v="0"/>
    <x v="0"/>
    <x v="0"/>
    <x v="0"/>
    <s v="&gt; 40"/>
  </r>
  <r>
    <s v="5440-UMGR"/>
    <x v="0"/>
    <x v="72"/>
    <n v="87"/>
    <n v="226.4"/>
    <n v="0"/>
    <n v="0"/>
    <s v="No"/>
    <s v="no"/>
    <n v="0"/>
    <x v="0"/>
    <n v="15"/>
    <x v="0"/>
    <n v="0"/>
    <s v="WA"/>
    <s v="316-8356"/>
    <s v="Female"/>
    <n v="54"/>
    <s v="No"/>
    <s v="No"/>
    <x v="0"/>
    <x v="0"/>
    <s v="No"/>
    <x v="0"/>
    <x v="0"/>
    <n v="28"/>
    <n v="1274"/>
    <x v="0"/>
    <s v="0"/>
    <x v="0"/>
    <x v="0"/>
    <x v="0"/>
    <x v="0"/>
    <x v="0"/>
    <s v="&gt; 40"/>
  </r>
  <r>
    <s v="2517-RTZF"/>
    <x v="0"/>
    <x v="13"/>
    <n v="218"/>
    <n v="425.4"/>
    <n v="0"/>
    <n v="0"/>
    <s v="No"/>
    <s v="no"/>
    <n v="0"/>
    <x v="0"/>
    <n v="0"/>
    <x v="1"/>
    <n v="0"/>
    <s v="HI"/>
    <s v="260-6941"/>
    <s v="Male"/>
    <n v="44"/>
    <s v="No"/>
    <s v="No"/>
    <x v="0"/>
    <x v="0"/>
    <s v="No"/>
    <x v="1"/>
    <x v="2"/>
    <n v="8"/>
    <n v="234"/>
    <x v="0"/>
    <s v="0"/>
    <x v="0"/>
    <x v="0"/>
    <x v="0"/>
    <x v="1"/>
    <x v="0"/>
    <s v="10 - 40"/>
  </r>
  <r>
    <s v="5231-DAPZ"/>
    <x v="0"/>
    <x v="3"/>
    <n v="66"/>
    <n v="124.4"/>
    <n v="0"/>
    <n v="0"/>
    <s v="No"/>
    <s v="no"/>
    <n v="0"/>
    <x v="0"/>
    <n v="8"/>
    <x v="0"/>
    <n v="0"/>
    <s v="NE"/>
    <s v="343-6061"/>
    <s v="Male"/>
    <n v="85"/>
    <s v="No"/>
    <s v="Yes"/>
    <x v="0"/>
    <x v="0"/>
    <s v="No"/>
    <x v="2"/>
    <x v="0"/>
    <n v="46"/>
    <n v="436"/>
    <x v="0"/>
    <s v="0"/>
    <x v="2"/>
    <x v="0"/>
    <x v="0"/>
    <x v="0"/>
    <x v="0"/>
    <s v="10 - 40"/>
  </r>
  <r>
    <s v="8741-JQRS"/>
    <x v="0"/>
    <x v="31"/>
    <n v="134"/>
    <n v="478.5"/>
    <n v="0"/>
    <n v="0"/>
    <s v="No"/>
    <s v="yes"/>
    <n v="0"/>
    <x v="0"/>
    <n v="17"/>
    <x v="0"/>
    <n v="0"/>
    <s v="MD"/>
    <s v="344-4809"/>
    <s v="Male"/>
    <n v="22"/>
    <s v="Yes"/>
    <s v="No"/>
    <x v="0"/>
    <x v="0"/>
    <s v="Yes"/>
    <x v="0"/>
    <x v="2"/>
    <n v="44"/>
    <n v="1408"/>
    <x v="0"/>
    <s v="0"/>
    <x v="1"/>
    <x v="0"/>
    <x v="0"/>
    <x v="0"/>
    <x v="0"/>
    <s v="10 - 40"/>
  </r>
  <r>
    <s v="5158-VBGE"/>
    <x v="0"/>
    <x v="20"/>
    <n v="87"/>
    <n v="168.6"/>
    <n v="0"/>
    <n v="0"/>
    <s v="No"/>
    <s v="yes"/>
    <n v="0"/>
    <x v="0"/>
    <n v="1"/>
    <x v="0"/>
    <n v="0"/>
    <s v="NM"/>
    <s v="264-6094"/>
    <s v="Male"/>
    <n v="37"/>
    <s v="No"/>
    <s v="No"/>
    <x v="0"/>
    <x v="0"/>
    <s v="No"/>
    <x v="0"/>
    <x v="2"/>
    <n v="48"/>
    <n v="619"/>
    <x v="0"/>
    <s v="0"/>
    <x v="0"/>
    <x v="0"/>
    <x v="0"/>
    <x v="1"/>
    <x v="0"/>
    <s v="10 - 40"/>
  </r>
  <r>
    <s v="3309-FFMU"/>
    <x v="0"/>
    <x v="72"/>
    <n v="74"/>
    <n v="180.3"/>
    <n v="0"/>
    <n v="0"/>
    <s v="No"/>
    <s v="no"/>
    <n v="0"/>
    <x v="0"/>
    <n v="8"/>
    <x v="0"/>
    <n v="0"/>
    <s v="OR"/>
    <s v="295-4783"/>
    <s v="Female"/>
    <n v="34"/>
    <s v="No"/>
    <s v="No"/>
    <x v="0"/>
    <x v="0"/>
    <s v="Yes"/>
    <x v="0"/>
    <x v="2"/>
    <n v="46"/>
    <n v="2070"/>
    <x v="0"/>
    <s v="0"/>
    <x v="0"/>
    <x v="0"/>
    <x v="0"/>
    <x v="0"/>
    <x v="0"/>
    <s v="&gt; 40"/>
  </r>
  <r>
    <s v="8493-CGNC"/>
    <x v="0"/>
    <x v="37"/>
    <n v="50"/>
    <n v="100.1"/>
    <n v="0"/>
    <n v="0"/>
    <s v="No"/>
    <s v="no"/>
    <n v="0"/>
    <x v="0"/>
    <n v="2"/>
    <x v="0"/>
    <n v="0"/>
    <s v="IN"/>
    <s v="267-4796"/>
    <s v="Male"/>
    <n v="79"/>
    <s v="No"/>
    <s v="Yes"/>
    <x v="0"/>
    <x v="0"/>
    <s v="No"/>
    <x v="2"/>
    <x v="1"/>
    <n v="21"/>
    <n v="191"/>
    <x v="0"/>
    <s v="0"/>
    <x v="2"/>
    <x v="0"/>
    <x v="0"/>
    <x v="1"/>
    <x v="0"/>
    <s v="&lt; 10"/>
  </r>
  <r>
    <s v="0463-UZTO"/>
    <x v="0"/>
    <x v="40"/>
    <n v="290"/>
    <n v="951.3"/>
    <n v="0"/>
    <n v="0"/>
    <s v="No"/>
    <s v="no"/>
    <n v="0"/>
    <x v="0"/>
    <n v="0"/>
    <x v="1"/>
    <n v="0"/>
    <s v="MO"/>
    <s v="308-3354"/>
    <s v="Female"/>
    <n v="22"/>
    <s v="Yes"/>
    <s v="No"/>
    <x v="0"/>
    <x v="0"/>
    <s v="No"/>
    <x v="2"/>
    <x v="2"/>
    <n v="8"/>
    <n v="524"/>
    <x v="0"/>
    <s v="0"/>
    <x v="1"/>
    <x v="0"/>
    <x v="0"/>
    <x v="1"/>
    <x v="0"/>
    <s v="&gt; 40"/>
  </r>
  <r>
    <s v="3655-IOVF"/>
    <x v="0"/>
    <x v="63"/>
    <n v="336"/>
    <n v="1005.9"/>
    <n v="0"/>
    <n v="0"/>
    <s v="No"/>
    <s v="no"/>
    <n v="0"/>
    <x v="0"/>
    <n v="1"/>
    <x v="1"/>
    <n v="31"/>
    <s v="VT"/>
    <s v="357-6643"/>
    <s v="Female"/>
    <n v="40"/>
    <s v="No"/>
    <s v="No"/>
    <x v="0"/>
    <x v="0"/>
    <s v="Yes"/>
    <x v="2"/>
    <x v="0"/>
    <n v="68"/>
    <n v="4890"/>
    <x v="0"/>
    <s v="0"/>
    <x v="0"/>
    <x v="0"/>
    <x v="0"/>
    <x v="1"/>
    <x v="0"/>
    <s v="&gt; 40"/>
  </r>
  <r>
    <s v="7362-GVHI"/>
    <x v="0"/>
    <x v="0"/>
    <n v="6"/>
    <n v="16"/>
    <n v="0"/>
    <n v="0"/>
    <s v="No"/>
    <s v="no"/>
    <n v="0"/>
    <x v="0"/>
    <n v="4"/>
    <x v="0"/>
    <n v="0"/>
    <s v="OH"/>
    <s v="304-5915"/>
    <s v="Male"/>
    <n v="31"/>
    <s v="No"/>
    <s v="No"/>
    <x v="0"/>
    <x v="0"/>
    <s v="No"/>
    <x v="0"/>
    <x v="2"/>
    <n v="29"/>
    <n v="29"/>
    <x v="0"/>
    <s v="0"/>
    <x v="0"/>
    <x v="0"/>
    <x v="0"/>
    <x v="0"/>
    <x v="0"/>
    <s v="&lt; 10"/>
  </r>
  <r>
    <s v="7896-GYFN"/>
    <x v="0"/>
    <x v="5"/>
    <n v="80"/>
    <n v="184.7"/>
    <n v="68"/>
    <n v="178.5"/>
    <s v="Yes"/>
    <s v="yes"/>
    <n v="0"/>
    <x v="0"/>
    <n v="13"/>
    <x v="0"/>
    <n v="0"/>
    <s v="IL"/>
    <s v="272-7070"/>
    <s v="Male"/>
    <n v="29"/>
    <s v="Yes"/>
    <s v="No"/>
    <x v="0"/>
    <x v="0"/>
    <s v="No"/>
    <x v="0"/>
    <x v="2"/>
    <n v="33"/>
    <n v="554"/>
    <x v="0"/>
    <s v="0"/>
    <x v="1"/>
    <x v="0"/>
    <x v="0"/>
    <x v="0"/>
    <x v="0"/>
    <s v="10 - 40"/>
  </r>
  <r>
    <s v="8760-ZAMR"/>
    <x v="0"/>
    <x v="0"/>
    <n v="6"/>
    <n v="14"/>
    <n v="0"/>
    <n v="0"/>
    <s v="No"/>
    <s v="no"/>
    <n v="0"/>
    <x v="0"/>
    <n v="0"/>
    <x v="1"/>
    <n v="0"/>
    <s v="WA"/>
    <s v="327-6619"/>
    <s v="Male"/>
    <n v="50"/>
    <s v="No"/>
    <s v="No"/>
    <x v="0"/>
    <x v="0"/>
    <s v="No"/>
    <x v="0"/>
    <x v="0"/>
    <n v="13"/>
    <n v="13"/>
    <x v="0"/>
    <s v="0"/>
    <x v="0"/>
    <x v="0"/>
    <x v="0"/>
    <x v="1"/>
    <x v="0"/>
    <s v="&lt; 10"/>
  </r>
  <r>
    <s v="8689-TRGU"/>
    <x v="0"/>
    <x v="31"/>
    <n v="162"/>
    <n v="421.3"/>
    <n v="128"/>
    <n v="441.6"/>
    <s v="Yes"/>
    <s v="yes"/>
    <n v="0"/>
    <x v="0"/>
    <n v="2"/>
    <x v="0"/>
    <n v="0"/>
    <s v="CT"/>
    <s v="349-9246"/>
    <s v="Female"/>
    <n v="72"/>
    <s v="No"/>
    <s v="Yes"/>
    <x v="0"/>
    <x v="0"/>
    <s v="Yes"/>
    <x v="2"/>
    <x v="1"/>
    <n v="50"/>
    <n v="1631"/>
    <x v="0"/>
    <s v="0"/>
    <x v="2"/>
    <x v="0"/>
    <x v="0"/>
    <x v="1"/>
    <x v="0"/>
    <s v="10 - 40"/>
  </r>
  <r>
    <s v="6376-NJYC"/>
    <x v="0"/>
    <x v="0"/>
    <n v="4"/>
    <n v="10"/>
    <n v="0"/>
    <n v="0"/>
    <s v="No"/>
    <s v="no"/>
    <n v="0"/>
    <x v="0"/>
    <n v="3"/>
    <x v="0"/>
    <n v="0"/>
    <s v="UT"/>
    <s v="337-8025"/>
    <s v="Female"/>
    <n v="48"/>
    <s v="No"/>
    <s v="No"/>
    <x v="0"/>
    <x v="0"/>
    <s v="No"/>
    <x v="0"/>
    <x v="0"/>
    <n v="21"/>
    <n v="21"/>
    <x v="0"/>
    <s v="0"/>
    <x v="0"/>
    <x v="0"/>
    <x v="0"/>
    <x v="0"/>
    <x v="0"/>
    <s v="&lt; 10"/>
  </r>
  <r>
    <s v="0865-OTUF"/>
    <x v="0"/>
    <x v="74"/>
    <n v="29"/>
    <n v="79.400000000000006"/>
    <n v="0"/>
    <n v="0"/>
    <s v="No"/>
    <s v="no"/>
    <n v="0"/>
    <x v="0"/>
    <n v="0"/>
    <x v="1"/>
    <n v="0"/>
    <s v="KS"/>
    <s v="269-9357"/>
    <s v="Female"/>
    <n v="31"/>
    <s v="No"/>
    <s v="No"/>
    <x v="0"/>
    <x v="0"/>
    <s v="No"/>
    <x v="0"/>
    <x v="2"/>
    <n v="12"/>
    <n v="89"/>
    <x v="0"/>
    <s v="0"/>
    <x v="0"/>
    <x v="0"/>
    <x v="0"/>
    <x v="1"/>
    <x v="0"/>
    <s v="&lt; 10"/>
  </r>
  <r>
    <s v="2587-PPLS"/>
    <x v="0"/>
    <x v="16"/>
    <n v="275"/>
    <n v="800.3"/>
    <n v="0"/>
    <n v="0"/>
    <s v="No"/>
    <s v="no"/>
    <n v="0"/>
    <x v="0"/>
    <n v="1"/>
    <x v="0"/>
    <n v="0"/>
    <s v="NV"/>
    <s v="339-1387"/>
    <s v="Male"/>
    <n v="62"/>
    <s v="No"/>
    <s v="No"/>
    <x v="0"/>
    <x v="0"/>
    <s v="Yes"/>
    <x v="2"/>
    <x v="0"/>
    <n v="75"/>
    <n v="5473"/>
    <x v="0"/>
    <s v="0"/>
    <x v="0"/>
    <x v="0"/>
    <x v="0"/>
    <x v="1"/>
    <x v="0"/>
    <s v="&gt; 40"/>
  </r>
  <r>
    <s v="8721-AOFI"/>
    <x v="0"/>
    <x v="18"/>
    <n v="123"/>
    <n v="285.10000000000002"/>
    <n v="0"/>
    <n v="0"/>
    <s v="No"/>
    <s v="no"/>
    <n v="0"/>
    <x v="0"/>
    <n v="6"/>
    <x v="0"/>
    <n v="0"/>
    <s v="MT"/>
    <s v="261-7998"/>
    <s v="Male"/>
    <n v="39"/>
    <s v="No"/>
    <s v="No"/>
    <x v="0"/>
    <x v="0"/>
    <s v="Yes"/>
    <x v="0"/>
    <x v="0"/>
    <n v="72"/>
    <n v="1462"/>
    <x v="0"/>
    <s v="0"/>
    <x v="0"/>
    <x v="0"/>
    <x v="0"/>
    <x v="0"/>
    <x v="0"/>
    <s v="10 - 40"/>
  </r>
  <r>
    <s v="8948-BUNW"/>
    <x v="0"/>
    <x v="47"/>
    <n v="257"/>
    <n v="499.3"/>
    <n v="0"/>
    <n v="0"/>
    <s v="No"/>
    <s v="no"/>
    <n v="0"/>
    <x v="0"/>
    <n v="6"/>
    <x v="0"/>
    <n v="0"/>
    <s v="AK"/>
    <s v="348-7317"/>
    <s v="Male"/>
    <n v="60"/>
    <s v="No"/>
    <s v="No"/>
    <x v="0"/>
    <x v="0"/>
    <s v="Yes"/>
    <x v="1"/>
    <x v="2"/>
    <n v="18"/>
    <n v="1021"/>
    <x v="0"/>
    <s v="0"/>
    <x v="0"/>
    <x v="0"/>
    <x v="0"/>
    <x v="0"/>
    <x v="0"/>
    <s v="&gt; 40"/>
  </r>
  <r>
    <s v="4300-HGBP"/>
    <x v="0"/>
    <x v="68"/>
    <n v="39"/>
    <n v="97.1"/>
    <n v="0"/>
    <n v="0"/>
    <s v="No"/>
    <s v="no"/>
    <n v="0"/>
    <x v="0"/>
    <n v="0"/>
    <x v="1"/>
    <n v="0"/>
    <s v="AR"/>
    <s v="358-9863"/>
    <s v="Male"/>
    <n v="60"/>
    <s v="No"/>
    <s v="No"/>
    <x v="0"/>
    <x v="0"/>
    <s v="No"/>
    <x v="0"/>
    <x v="0"/>
    <n v="7"/>
    <n v="47"/>
    <x v="0"/>
    <s v="0"/>
    <x v="0"/>
    <x v="0"/>
    <x v="0"/>
    <x v="1"/>
    <x v="0"/>
    <s v="&lt; 10"/>
  </r>
  <r>
    <s v="5334-UKQF"/>
    <x v="0"/>
    <x v="8"/>
    <n v="313"/>
    <n v="912.6"/>
    <n v="0"/>
    <n v="0"/>
    <s v="No"/>
    <s v="no"/>
    <n v="0"/>
    <x v="0"/>
    <n v="43"/>
    <x v="0"/>
    <n v="0"/>
    <s v="KS"/>
    <s v="283-5723"/>
    <s v="Female"/>
    <n v="25"/>
    <s v="Yes"/>
    <s v="No"/>
    <x v="0"/>
    <x v="0"/>
    <s v="Yes"/>
    <x v="1"/>
    <x v="0"/>
    <n v="35"/>
    <n v="2426"/>
    <x v="0"/>
    <s v="0"/>
    <x v="1"/>
    <x v="0"/>
    <x v="0"/>
    <x v="0"/>
    <x v="0"/>
    <s v="&gt; 40"/>
  </r>
  <r>
    <s v="5728-DULK"/>
    <x v="0"/>
    <x v="60"/>
    <n v="432"/>
    <n v="740.8"/>
    <n v="0"/>
    <n v="0"/>
    <s v="No"/>
    <s v="no"/>
    <n v="0"/>
    <x v="0"/>
    <n v="2"/>
    <x v="1"/>
    <n v="53"/>
    <s v="IL"/>
    <s v="325-5932"/>
    <s v="Male"/>
    <n v="42"/>
    <s v="No"/>
    <s v="No"/>
    <x v="0"/>
    <x v="0"/>
    <s v="No"/>
    <x v="1"/>
    <x v="0"/>
    <n v="57"/>
    <n v="3831"/>
    <x v="0"/>
    <s v="0"/>
    <x v="0"/>
    <x v="0"/>
    <x v="0"/>
    <x v="1"/>
    <x v="0"/>
    <s v="&gt; 40"/>
  </r>
  <r>
    <s v="1503-NKLB"/>
    <x v="0"/>
    <x v="49"/>
    <n v="74"/>
    <n v="134.4"/>
    <n v="0"/>
    <n v="0"/>
    <s v="No"/>
    <s v="no"/>
    <n v="0"/>
    <x v="0"/>
    <n v="9"/>
    <x v="0"/>
    <n v="0"/>
    <s v="IA"/>
    <s v="379-4011"/>
    <s v="Male"/>
    <n v="55"/>
    <s v="No"/>
    <s v="No"/>
    <x v="0"/>
    <x v="0"/>
    <s v="No"/>
    <x v="0"/>
    <x v="0"/>
    <n v="50"/>
    <n v="1664"/>
    <x v="0"/>
    <s v="0"/>
    <x v="0"/>
    <x v="0"/>
    <x v="0"/>
    <x v="0"/>
    <x v="0"/>
    <s v="10 - 40"/>
  </r>
  <r>
    <s v="0309-HOMA"/>
    <x v="0"/>
    <x v="56"/>
    <n v="31"/>
    <n v="102.6"/>
    <n v="0"/>
    <n v="0"/>
    <s v="No"/>
    <s v="no"/>
    <n v="0"/>
    <x v="0"/>
    <n v="3"/>
    <x v="0"/>
    <n v="0"/>
    <s v="AZ"/>
    <s v="279-4950"/>
    <s v="Male"/>
    <n v="49"/>
    <s v="No"/>
    <s v="No"/>
    <x v="0"/>
    <x v="0"/>
    <s v="Yes"/>
    <x v="1"/>
    <x v="0"/>
    <n v="40"/>
    <n v="1021"/>
    <x v="0"/>
    <s v="0"/>
    <x v="0"/>
    <x v="0"/>
    <x v="0"/>
    <x v="0"/>
    <x v="0"/>
    <s v="10 - 40"/>
  </r>
  <r>
    <s v="0134-ZINN"/>
    <x v="0"/>
    <x v="74"/>
    <n v="11"/>
    <n v="27.6"/>
    <n v="0"/>
    <n v="0"/>
    <s v="No"/>
    <s v="no"/>
    <n v="0"/>
    <x v="0"/>
    <n v="0"/>
    <x v="1"/>
    <n v="0"/>
    <s v="ID"/>
    <s v="346-6328"/>
    <s v="Male"/>
    <n v="45"/>
    <s v="No"/>
    <s v="No"/>
    <x v="0"/>
    <x v="0"/>
    <s v="No"/>
    <x v="0"/>
    <x v="2"/>
    <n v="9"/>
    <n v="63"/>
    <x v="0"/>
    <s v="0"/>
    <x v="0"/>
    <x v="0"/>
    <x v="0"/>
    <x v="1"/>
    <x v="0"/>
    <s v="&lt; 10"/>
  </r>
  <r>
    <s v="0699-PFJQ"/>
    <x v="0"/>
    <x v="52"/>
    <n v="46"/>
    <n v="132.4"/>
    <n v="88"/>
    <n v="200.2"/>
    <s v="Yes"/>
    <s v="yes"/>
    <n v="0"/>
    <x v="0"/>
    <n v="9"/>
    <x v="0"/>
    <n v="0"/>
    <s v="OH"/>
    <s v="325-5980"/>
    <s v="Female"/>
    <n v="49"/>
    <s v="No"/>
    <s v="No"/>
    <x v="0"/>
    <x v="0"/>
    <s v="No"/>
    <x v="0"/>
    <x v="0"/>
    <n v="29"/>
    <n v="636"/>
    <x v="0"/>
    <s v="0"/>
    <x v="0"/>
    <x v="0"/>
    <x v="0"/>
    <x v="0"/>
    <x v="0"/>
    <s v="10 - 40"/>
  </r>
  <r>
    <s v="4084-VRUO"/>
    <x v="0"/>
    <x v="25"/>
    <n v="328"/>
    <n v="724.8"/>
    <n v="0"/>
    <n v="0"/>
    <s v="No"/>
    <s v="no"/>
    <n v="0"/>
    <x v="0"/>
    <n v="6"/>
    <x v="0"/>
    <n v="0"/>
    <s v="TX"/>
    <s v="372-9080"/>
    <s v="Female"/>
    <n v="51"/>
    <s v="No"/>
    <s v="No"/>
    <x v="0"/>
    <x v="0"/>
    <s v="Yes"/>
    <x v="0"/>
    <x v="0"/>
    <n v="46"/>
    <n v="2753"/>
    <x v="0"/>
    <s v="0"/>
    <x v="0"/>
    <x v="0"/>
    <x v="0"/>
    <x v="0"/>
    <x v="0"/>
    <s v="&gt; 40"/>
  </r>
  <r>
    <s v="1890-VWNQ"/>
    <x v="0"/>
    <x v="63"/>
    <n v="138"/>
    <n v="360.7"/>
    <n v="0"/>
    <n v="0"/>
    <s v="No"/>
    <s v="no"/>
    <n v="0"/>
    <x v="0"/>
    <n v="8"/>
    <x v="1"/>
    <n v="37"/>
    <s v="OK"/>
    <s v="278-4416"/>
    <s v="Female"/>
    <n v="75"/>
    <s v="No"/>
    <s v="Yes"/>
    <x v="0"/>
    <x v="0"/>
    <s v="Yes"/>
    <x v="1"/>
    <x v="2"/>
    <n v="57"/>
    <n v="4107"/>
    <x v="0"/>
    <s v="0"/>
    <x v="2"/>
    <x v="0"/>
    <x v="0"/>
    <x v="0"/>
    <x v="0"/>
    <s v="&gt; 40"/>
  </r>
  <r>
    <s v="4502-YFJR"/>
    <x v="0"/>
    <x v="43"/>
    <n v="14"/>
    <n v="36.299999999999997"/>
    <n v="16"/>
    <n v="40.4"/>
    <s v="Yes"/>
    <s v="yes"/>
    <n v="0"/>
    <x v="0"/>
    <n v="0"/>
    <x v="1"/>
    <n v="0"/>
    <s v="ND"/>
    <s v="341-8762"/>
    <s v="Male"/>
    <n v="62"/>
    <s v="No"/>
    <s v="No"/>
    <x v="0"/>
    <x v="0"/>
    <s v="No"/>
    <x v="0"/>
    <x v="2"/>
    <n v="16"/>
    <n v="65"/>
    <x v="0"/>
    <s v="0"/>
    <x v="0"/>
    <x v="0"/>
    <x v="0"/>
    <x v="1"/>
    <x v="0"/>
    <s v="&lt; 10"/>
  </r>
  <r>
    <s v="3235-WIGL"/>
    <x v="0"/>
    <x v="25"/>
    <n v="276"/>
    <n v="842.9"/>
    <n v="0"/>
    <n v="0"/>
    <s v="No"/>
    <s v="no"/>
    <n v="0"/>
    <x v="0"/>
    <n v="9"/>
    <x v="0"/>
    <n v="0"/>
    <s v="NC"/>
    <s v="304-2982"/>
    <s v="Female"/>
    <n v="67"/>
    <s v="No"/>
    <s v="Yes"/>
    <x v="0"/>
    <x v="0"/>
    <s v="Yes"/>
    <x v="1"/>
    <x v="0"/>
    <n v="52"/>
    <n v="3157"/>
    <x v="0"/>
    <s v="0"/>
    <x v="2"/>
    <x v="0"/>
    <x v="0"/>
    <x v="0"/>
    <x v="0"/>
    <s v="&gt; 40"/>
  </r>
  <r>
    <s v="4261-NBER"/>
    <x v="0"/>
    <x v="3"/>
    <n v="60"/>
    <n v="123.9"/>
    <n v="0"/>
    <n v="0"/>
    <s v="No"/>
    <s v="no"/>
    <n v="0"/>
    <x v="0"/>
    <n v="7"/>
    <x v="0"/>
    <n v="0"/>
    <s v="MN"/>
    <s v="323-8508"/>
    <s v="Female"/>
    <n v="62"/>
    <s v="No"/>
    <s v="No"/>
    <x v="0"/>
    <x v="0"/>
    <s v="No"/>
    <x v="0"/>
    <x v="2"/>
    <n v="28"/>
    <n v="293"/>
    <x v="0"/>
    <s v="0"/>
    <x v="0"/>
    <x v="0"/>
    <x v="0"/>
    <x v="0"/>
    <x v="0"/>
    <s v="10 - 40"/>
  </r>
  <r>
    <s v="1114-ZRYK"/>
    <x v="0"/>
    <x v="1"/>
    <n v="157"/>
    <n v="455.5"/>
    <n v="0"/>
    <n v="0"/>
    <s v="No"/>
    <s v="no"/>
    <n v="0"/>
    <x v="0"/>
    <n v="2"/>
    <x v="0"/>
    <n v="0"/>
    <s v="MN"/>
    <s v="387-6336"/>
    <s v="Male"/>
    <n v="58"/>
    <s v="No"/>
    <s v="No"/>
    <x v="0"/>
    <x v="0"/>
    <s v="No"/>
    <x v="0"/>
    <x v="0"/>
    <n v="41"/>
    <n v="1321"/>
    <x v="0"/>
    <s v="0"/>
    <x v="0"/>
    <x v="0"/>
    <x v="0"/>
    <x v="1"/>
    <x v="0"/>
    <s v="10 - 40"/>
  </r>
  <r>
    <s v="4117-VVFX"/>
    <x v="0"/>
    <x v="63"/>
    <n v="98"/>
    <n v="287.39999999999998"/>
    <n v="0"/>
    <n v="0"/>
    <s v="No"/>
    <s v="no"/>
    <n v="0"/>
    <x v="0"/>
    <n v="0"/>
    <x v="1"/>
    <n v="0"/>
    <s v="MA"/>
    <s v="311-6937"/>
    <s v="Female"/>
    <n v="28"/>
    <s v="Yes"/>
    <s v="No"/>
    <x v="0"/>
    <x v="0"/>
    <s v="No"/>
    <x v="2"/>
    <x v="2"/>
    <n v="10"/>
    <n v="703"/>
    <x v="0"/>
    <s v="0"/>
    <x v="1"/>
    <x v="0"/>
    <x v="0"/>
    <x v="1"/>
    <x v="0"/>
    <s v="&gt; 40"/>
  </r>
  <r>
    <s v="1538-JDAA"/>
    <x v="0"/>
    <x v="67"/>
    <n v="162"/>
    <n v="408"/>
    <n v="232"/>
    <n v="730.8"/>
    <s v="Yes"/>
    <s v="yes"/>
    <n v="0"/>
    <x v="0"/>
    <n v="0"/>
    <x v="1"/>
    <n v="0"/>
    <s v="PA"/>
    <s v="351-2768"/>
    <s v="Male"/>
    <n v="29"/>
    <s v="Yes"/>
    <s v="No"/>
    <x v="0"/>
    <x v="0"/>
    <s v="No"/>
    <x v="2"/>
    <x v="2"/>
    <n v="10"/>
    <n v="607"/>
    <x v="0"/>
    <s v="0"/>
    <x v="1"/>
    <x v="0"/>
    <x v="0"/>
    <x v="1"/>
    <x v="0"/>
    <s v="&gt; 40"/>
  </r>
  <r>
    <s v="2349-BXQP"/>
    <x v="0"/>
    <x v="8"/>
    <n v="414"/>
    <n v="770.5"/>
    <n v="0"/>
    <n v="0"/>
    <s v="No"/>
    <s v="no"/>
    <n v="0"/>
    <x v="0"/>
    <n v="14"/>
    <x v="0"/>
    <n v="0"/>
    <s v="NV"/>
    <s v="363-6214"/>
    <s v="Female"/>
    <n v="29"/>
    <s v="Yes"/>
    <s v="No"/>
    <x v="0"/>
    <x v="0"/>
    <s v="Yes"/>
    <x v="2"/>
    <x v="0"/>
    <n v="59"/>
    <n v="4163"/>
    <x v="0"/>
    <s v="0"/>
    <x v="1"/>
    <x v="0"/>
    <x v="0"/>
    <x v="0"/>
    <x v="0"/>
    <s v="&gt; 40"/>
  </r>
  <r>
    <s v="1631-EECZ"/>
    <x v="0"/>
    <x v="40"/>
    <n v="110"/>
    <n v="271.60000000000002"/>
    <n v="0"/>
    <n v="0"/>
    <s v="No"/>
    <s v="no"/>
    <n v="0"/>
    <x v="0"/>
    <n v="3"/>
    <x v="0"/>
    <n v="0"/>
    <s v="TX"/>
    <s v="326-7843"/>
    <s v="Male"/>
    <n v="76"/>
    <s v="No"/>
    <s v="Yes"/>
    <x v="0"/>
    <x v="0"/>
    <s v="Yes"/>
    <x v="2"/>
    <x v="2"/>
    <n v="38"/>
    <n v="2553"/>
    <x v="0"/>
    <s v="0"/>
    <x v="2"/>
    <x v="0"/>
    <x v="0"/>
    <x v="0"/>
    <x v="0"/>
    <s v="&gt; 40"/>
  </r>
  <r>
    <s v="8951-NIEG"/>
    <x v="0"/>
    <x v="56"/>
    <n v="48"/>
    <n v="127.8"/>
    <n v="0"/>
    <n v="0"/>
    <s v="No"/>
    <s v="no"/>
    <n v="0"/>
    <x v="0"/>
    <n v="1"/>
    <x v="0"/>
    <n v="0"/>
    <s v="MN"/>
    <s v="352-10177"/>
    <s v="Female"/>
    <n v="60"/>
    <s v="No"/>
    <s v="No"/>
    <x v="0"/>
    <x v="0"/>
    <s v="No"/>
    <x v="0"/>
    <x v="2"/>
    <n v="35"/>
    <n v="888"/>
    <x v="0"/>
    <s v="0"/>
    <x v="0"/>
    <x v="0"/>
    <x v="0"/>
    <x v="1"/>
    <x v="0"/>
    <s v="10 - 40"/>
  </r>
  <r>
    <s v="4102-VCNF"/>
    <x v="0"/>
    <x v="31"/>
    <n v="65"/>
    <n v="190"/>
    <n v="0"/>
    <n v="0"/>
    <s v="No"/>
    <s v="no"/>
    <n v="0"/>
    <x v="0"/>
    <n v="6"/>
    <x v="1"/>
    <n v="29"/>
    <s v="NH"/>
    <s v="322-6525"/>
    <s v="Female"/>
    <n v="40"/>
    <s v="No"/>
    <s v="No"/>
    <x v="0"/>
    <x v="0"/>
    <s v="Yes"/>
    <x v="0"/>
    <x v="2"/>
    <n v="60"/>
    <n v="1909"/>
    <x v="0"/>
    <s v="0"/>
    <x v="0"/>
    <x v="0"/>
    <x v="0"/>
    <x v="0"/>
    <x v="0"/>
    <s v="10 - 40"/>
  </r>
  <r>
    <s v="2441-ZWUP"/>
    <x v="0"/>
    <x v="6"/>
    <n v="276"/>
    <n v="570.5"/>
    <n v="0"/>
    <n v="0"/>
    <s v="No"/>
    <s v="no"/>
    <n v="0"/>
    <x v="0"/>
    <n v="9"/>
    <x v="0"/>
    <n v="0"/>
    <s v="UT"/>
    <s v="382-10289"/>
    <s v="Female"/>
    <n v="77"/>
    <s v="No"/>
    <s v="Yes"/>
    <x v="0"/>
    <x v="0"/>
    <s v="Yes"/>
    <x v="2"/>
    <x v="2"/>
    <n v="46"/>
    <n v="2643"/>
    <x v="0"/>
    <s v="0"/>
    <x v="2"/>
    <x v="0"/>
    <x v="0"/>
    <x v="0"/>
    <x v="0"/>
    <s v="&gt; 40"/>
  </r>
  <r>
    <s v="4948-DKXY"/>
    <x v="0"/>
    <x v="32"/>
    <n v="21"/>
    <n v="73.5"/>
    <n v="44"/>
    <n v="134.19999999999999"/>
    <s v="Yes"/>
    <s v="yes"/>
    <n v="0"/>
    <x v="0"/>
    <n v="0"/>
    <x v="1"/>
    <n v="0"/>
    <s v="RI"/>
    <s v="358-8947"/>
    <s v="Female"/>
    <n v="56"/>
    <s v="No"/>
    <s v="No"/>
    <x v="0"/>
    <x v="0"/>
    <s v="No"/>
    <x v="0"/>
    <x v="0"/>
    <n v="8"/>
    <n v="89"/>
    <x v="0"/>
    <s v="0"/>
    <x v="0"/>
    <x v="0"/>
    <x v="0"/>
    <x v="1"/>
    <x v="0"/>
    <s v="10 - 40"/>
  </r>
  <r>
    <s v="0328-GAGF"/>
    <x v="0"/>
    <x v="55"/>
    <n v="75"/>
    <n v="97.1"/>
    <n v="0"/>
    <n v="0"/>
    <s v="No"/>
    <s v="no"/>
    <n v="0"/>
    <x v="0"/>
    <n v="0"/>
    <x v="1"/>
    <n v="0"/>
    <s v="AK"/>
    <s v="275-9918"/>
    <s v="Female"/>
    <n v="43"/>
    <s v="No"/>
    <s v="No"/>
    <x v="0"/>
    <x v="0"/>
    <s v="No"/>
    <x v="0"/>
    <x v="0"/>
    <n v="11"/>
    <n v="128"/>
    <x v="0"/>
    <s v="0"/>
    <x v="0"/>
    <x v="0"/>
    <x v="0"/>
    <x v="1"/>
    <x v="0"/>
    <s v="10 - 40"/>
  </r>
  <r>
    <s v="4032-WKFZ"/>
    <x v="0"/>
    <x v="29"/>
    <n v="43"/>
    <n v="109.4"/>
    <n v="0"/>
    <n v="0"/>
    <s v="No"/>
    <s v="no"/>
    <n v="0"/>
    <x v="0"/>
    <n v="1"/>
    <x v="0"/>
    <n v="0"/>
    <s v="MA"/>
    <s v="303-7663"/>
    <s v="Male"/>
    <n v="46"/>
    <s v="No"/>
    <s v="No"/>
    <x v="0"/>
    <x v="0"/>
    <s v="Yes"/>
    <x v="1"/>
    <x v="2"/>
    <n v="53"/>
    <n v="963"/>
    <x v="0"/>
    <s v="0"/>
    <x v="0"/>
    <x v="0"/>
    <x v="0"/>
    <x v="1"/>
    <x v="0"/>
    <s v="10 - 40"/>
  </r>
  <r>
    <s v="6143-VBRQ"/>
    <x v="0"/>
    <x v="5"/>
    <n v="66"/>
    <n v="155.19999999999999"/>
    <n v="0"/>
    <n v="0"/>
    <s v="No"/>
    <s v="no"/>
    <n v="0"/>
    <x v="0"/>
    <n v="6"/>
    <x v="1"/>
    <n v="13"/>
    <s v="WY"/>
    <s v="315-4857"/>
    <s v="Male"/>
    <n v="46"/>
    <s v="No"/>
    <s v="No"/>
    <x v="0"/>
    <x v="0"/>
    <s v="No"/>
    <x v="0"/>
    <x v="2"/>
    <n v="37"/>
    <n v="637"/>
    <x v="0"/>
    <s v="0"/>
    <x v="0"/>
    <x v="0"/>
    <x v="0"/>
    <x v="0"/>
    <x v="0"/>
    <s v="10 - 40"/>
  </r>
  <r>
    <s v="4397-KQFD"/>
    <x v="0"/>
    <x v="21"/>
    <n v="94"/>
    <n v="229"/>
    <n v="0"/>
    <n v="0"/>
    <s v="No"/>
    <s v="no"/>
    <n v="0"/>
    <x v="0"/>
    <n v="3"/>
    <x v="0"/>
    <n v="0"/>
    <s v="NJ"/>
    <s v="350-1903"/>
    <s v="Male"/>
    <n v="55"/>
    <s v="No"/>
    <s v="No"/>
    <x v="0"/>
    <x v="0"/>
    <s v="Yes"/>
    <x v="0"/>
    <x v="0"/>
    <n v="62"/>
    <n v="2861"/>
    <x v="0"/>
    <s v="0"/>
    <x v="0"/>
    <x v="0"/>
    <x v="0"/>
    <x v="0"/>
    <x v="0"/>
    <s v="&gt; 40"/>
  </r>
  <r>
    <s v="6021-PCSD"/>
    <x v="0"/>
    <x v="60"/>
    <n v="129"/>
    <n v="269.7"/>
    <n v="0"/>
    <n v="0"/>
    <s v="No"/>
    <s v="no"/>
    <n v="0"/>
    <x v="0"/>
    <n v="0"/>
    <x v="1"/>
    <n v="0"/>
    <s v="FL"/>
    <s v="301-8191"/>
    <s v="Female"/>
    <n v="44"/>
    <s v="No"/>
    <s v="No"/>
    <x v="0"/>
    <x v="0"/>
    <s v="No"/>
    <x v="2"/>
    <x v="2"/>
    <n v="14"/>
    <n v="967"/>
    <x v="0"/>
    <s v="0"/>
    <x v="0"/>
    <x v="0"/>
    <x v="0"/>
    <x v="1"/>
    <x v="0"/>
    <s v="&gt; 40"/>
  </r>
  <r>
    <s v="1601-SGVQ"/>
    <x v="0"/>
    <x v="30"/>
    <n v="10"/>
    <n v="25.9"/>
    <n v="0"/>
    <n v="0"/>
    <s v="No"/>
    <s v="no"/>
    <n v="0"/>
    <x v="0"/>
    <n v="8"/>
    <x v="0"/>
    <n v="0"/>
    <s v="MT"/>
    <s v="307-9342"/>
    <s v="Male"/>
    <n v="36"/>
    <s v="No"/>
    <s v="No"/>
    <x v="0"/>
    <x v="0"/>
    <s v="No"/>
    <x v="0"/>
    <x v="2"/>
    <n v="22"/>
    <n v="62"/>
    <x v="0"/>
    <s v="0"/>
    <x v="0"/>
    <x v="0"/>
    <x v="0"/>
    <x v="0"/>
    <x v="0"/>
    <s v="&lt; 10"/>
  </r>
  <r>
    <s v="5577-QCRD"/>
    <x v="0"/>
    <x v="23"/>
    <n v="184"/>
    <n v="590"/>
    <n v="264"/>
    <n v="587.4"/>
    <s v="Yes"/>
    <s v="yes"/>
    <n v="0"/>
    <x v="0"/>
    <n v="2"/>
    <x v="0"/>
    <n v="0"/>
    <s v="ND"/>
    <s v="360-8439"/>
    <s v="Male"/>
    <n v="77"/>
    <s v="No"/>
    <s v="Yes"/>
    <x v="0"/>
    <x v="0"/>
    <s v="Yes"/>
    <x v="2"/>
    <x v="0"/>
    <n v="64"/>
    <n v="4194"/>
    <x v="0"/>
    <s v="0"/>
    <x v="2"/>
    <x v="0"/>
    <x v="0"/>
    <x v="1"/>
    <x v="0"/>
    <s v="&gt; 40"/>
  </r>
  <r>
    <s v="6385-CJIF"/>
    <x v="0"/>
    <x v="26"/>
    <n v="227"/>
    <n v="566.70000000000005"/>
    <n v="0"/>
    <n v="0"/>
    <s v="No"/>
    <s v="no"/>
    <n v="0"/>
    <x v="0"/>
    <n v="14"/>
    <x v="1"/>
    <n v="76"/>
    <s v="MI"/>
    <s v="281-2005"/>
    <s v="Male"/>
    <n v="56"/>
    <s v="No"/>
    <s v="No"/>
    <x v="0"/>
    <x v="0"/>
    <s v="No"/>
    <x v="2"/>
    <x v="2"/>
    <n v="39"/>
    <n v="2487"/>
    <x v="0"/>
    <s v="0"/>
    <x v="0"/>
    <x v="0"/>
    <x v="0"/>
    <x v="0"/>
    <x v="0"/>
    <s v="&gt; 40"/>
  </r>
  <r>
    <s v="8045-QCZY"/>
    <x v="0"/>
    <x v="34"/>
    <n v="154"/>
    <n v="444.6"/>
    <n v="0"/>
    <n v="0"/>
    <s v="No"/>
    <s v="no"/>
    <n v="0"/>
    <x v="0"/>
    <n v="5"/>
    <x v="0"/>
    <n v="0"/>
    <s v="NV"/>
    <s v="266-3018"/>
    <s v="Male"/>
    <n v="47"/>
    <s v="No"/>
    <s v="No"/>
    <x v="0"/>
    <x v="0"/>
    <s v="Yes"/>
    <x v="2"/>
    <x v="0"/>
    <n v="42"/>
    <n v="2315"/>
    <x v="0"/>
    <s v="0"/>
    <x v="0"/>
    <x v="0"/>
    <x v="0"/>
    <x v="0"/>
    <x v="0"/>
    <s v="&gt; 40"/>
  </r>
  <r>
    <s v="7519-MVTD"/>
    <x v="0"/>
    <x v="41"/>
    <n v="268"/>
    <n v="809.1"/>
    <n v="0"/>
    <n v="0"/>
    <s v="No"/>
    <s v="no"/>
    <n v="0"/>
    <x v="0"/>
    <n v="0"/>
    <x v="1"/>
    <n v="0"/>
    <s v="NY"/>
    <s v="324-3015"/>
    <s v="Female"/>
    <n v="53"/>
    <s v="No"/>
    <s v="No"/>
    <x v="0"/>
    <x v="0"/>
    <s v="No"/>
    <x v="2"/>
    <x v="2"/>
    <n v="14"/>
    <n v="1041"/>
    <x v="0"/>
    <s v="0"/>
    <x v="0"/>
    <x v="0"/>
    <x v="0"/>
    <x v="1"/>
    <x v="0"/>
    <s v="&gt; 40"/>
  </r>
  <r>
    <s v="5961-MCHG"/>
    <x v="0"/>
    <x v="41"/>
    <n v="99"/>
    <n v="296.8"/>
    <n v="0"/>
    <n v="0"/>
    <s v="No"/>
    <s v="no"/>
    <n v="0"/>
    <x v="0"/>
    <n v="13"/>
    <x v="0"/>
    <n v="0"/>
    <s v="RI"/>
    <s v="285-2926"/>
    <s v="Female"/>
    <n v="48"/>
    <s v="No"/>
    <s v="No"/>
    <x v="0"/>
    <x v="0"/>
    <s v="No"/>
    <x v="2"/>
    <x v="0"/>
    <n v="26"/>
    <n v="1922"/>
    <x v="0"/>
    <s v="0"/>
    <x v="0"/>
    <x v="0"/>
    <x v="0"/>
    <x v="0"/>
    <x v="0"/>
    <s v="&gt; 40"/>
  </r>
  <r>
    <s v="9969-DMER"/>
    <x v="0"/>
    <x v="11"/>
    <n v="134"/>
    <n v="226.7"/>
    <n v="0"/>
    <n v="0"/>
    <s v="No"/>
    <s v="no"/>
    <n v="0"/>
    <x v="0"/>
    <n v="2"/>
    <x v="0"/>
    <n v="0"/>
    <s v="UT"/>
    <s v="364-10056"/>
    <s v="Male"/>
    <n v="55"/>
    <s v="No"/>
    <s v="No"/>
    <x v="0"/>
    <x v="0"/>
    <s v="No"/>
    <x v="0"/>
    <x v="0"/>
    <n v="24"/>
    <n v="493"/>
    <x v="0"/>
    <s v="0"/>
    <x v="0"/>
    <x v="0"/>
    <x v="0"/>
    <x v="1"/>
    <x v="0"/>
    <s v="10 - 40"/>
  </r>
  <r>
    <s v="5474-NYBN"/>
    <x v="0"/>
    <x v="15"/>
    <n v="10"/>
    <n v="30.8"/>
    <n v="0"/>
    <n v="0"/>
    <s v="No"/>
    <s v="no"/>
    <n v="0"/>
    <x v="0"/>
    <n v="0"/>
    <x v="1"/>
    <n v="0"/>
    <s v="OR"/>
    <s v="356-1824"/>
    <s v="Female"/>
    <n v="30"/>
    <s v="No"/>
    <s v="No"/>
    <x v="0"/>
    <x v="0"/>
    <s v="No"/>
    <x v="0"/>
    <x v="0"/>
    <n v="8"/>
    <n v="15"/>
    <x v="0"/>
    <s v="0"/>
    <x v="1"/>
    <x v="0"/>
    <x v="0"/>
    <x v="1"/>
    <x v="0"/>
    <s v="&lt; 10"/>
  </r>
  <r>
    <s v="0978-ZCUH"/>
    <x v="0"/>
    <x v="43"/>
    <n v="7"/>
    <n v="17.8"/>
    <n v="0"/>
    <n v="0"/>
    <s v="No"/>
    <s v="no"/>
    <n v="0"/>
    <x v="0"/>
    <n v="6"/>
    <x v="0"/>
    <n v="0"/>
    <s v="SC"/>
    <s v="345-6754"/>
    <s v="Male"/>
    <n v="77"/>
    <s v="No"/>
    <s v="Yes"/>
    <x v="0"/>
    <x v="0"/>
    <s v="Yes"/>
    <x v="2"/>
    <x v="0"/>
    <n v="60"/>
    <n v="268"/>
    <x v="0"/>
    <s v="0"/>
    <x v="2"/>
    <x v="0"/>
    <x v="0"/>
    <x v="0"/>
    <x v="0"/>
    <s v="&lt; 10"/>
  </r>
  <r>
    <s v="8488-DWKI"/>
    <x v="0"/>
    <x v="63"/>
    <n v="560"/>
    <n v="1151.2"/>
    <n v="0"/>
    <n v="0"/>
    <s v="No"/>
    <s v="no"/>
    <n v="0"/>
    <x v="0"/>
    <n v="8"/>
    <x v="0"/>
    <n v="0"/>
    <s v="OH"/>
    <s v="324-6387"/>
    <s v="Male"/>
    <n v="54"/>
    <s v="No"/>
    <s v="No"/>
    <x v="0"/>
    <x v="0"/>
    <s v="Yes"/>
    <x v="2"/>
    <x v="2"/>
    <n v="72"/>
    <n v="5180"/>
    <x v="0"/>
    <s v="0"/>
    <x v="0"/>
    <x v="0"/>
    <x v="0"/>
    <x v="0"/>
    <x v="0"/>
    <s v="&gt; 40"/>
  </r>
  <r>
    <s v="6094-PCMH"/>
    <x v="0"/>
    <x v="68"/>
    <n v="25"/>
    <n v="57.3"/>
    <n v="0"/>
    <n v="0"/>
    <s v="No"/>
    <s v="no"/>
    <n v="0"/>
    <x v="0"/>
    <n v="3"/>
    <x v="0"/>
    <n v="0"/>
    <s v="MA"/>
    <s v="363-3726"/>
    <s v="Female"/>
    <n v="61"/>
    <s v="No"/>
    <s v="No"/>
    <x v="0"/>
    <x v="0"/>
    <s v="No"/>
    <x v="0"/>
    <x v="0"/>
    <n v="24"/>
    <n v="154"/>
    <x v="0"/>
    <s v="0"/>
    <x v="0"/>
    <x v="0"/>
    <x v="0"/>
    <x v="0"/>
    <x v="0"/>
    <s v="&lt; 10"/>
  </r>
  <r>
    <s v="7823-ZMUW"/>
    <x v="0"/>
    <x v="45"/>
    <n v="77"/>
    <n v="258.39999999999998"/>
    <n v="0"/>
    <n v="0"/>
    <s v="No"/>
    <s v="no"/>
    <n v="0"/>
    <x v="0"/>
    <n v="8"/>
    <x v="1"/>
    <n v="39"/>
    <s v="OR"/>
    <s v="293-1738"/>
    <s v="Male"/>
    <n v="62"/>
    <s v="No"/>
    <s v="No"/>
    <x v="0"/>
    <x v="0"/>
    <s v="Yes"/>
    <x v="0"/>
    <x v="2"/>
    <n v="36"/>
    <n v="1842"/>
    <x v="0"/>
    <s v="0"/>
    <x v="0"/>
    <x v="0"/>
    <x v="0"/>
    <x v="0"/>
    <x v="0"/>
    <s v="&gt; 40"/>
  </r>
  <r>
    <s v="3070-ZNEE"/>
    <x v="1"/>
    <x v="60"/>
    <n v="190"/>
    <n v="468.5"/>
    <n v="0"/>
    <n v="0"/>
    <s v="No"/>
    <s v="no"/>
    <n v="0"/>
    <x v="0"/>
    <n v="7"/>
    <x v="0"/>
    <n v="0"/>
    <s v="CA"/>
    <s v="347-9855"/>
    <s v="Male"/>
    <n v="70"/>
    <s v="No"/>
    <s v="Yes"/>
    <x v="0"/>
    <x v="0"/>
    <s v="Yes"/>
    <x v="2"/>
    <x v="0"/>
    <n v="60"/>
    <n v="3989"/>
    <x v="0"/>
    <s v="0"/>
    <x v="2"/>
    <x v="1"/>
    <x v="1"/>
    <x v="0"/>
    <x v="1"/>
    <s v="&gt; 40"/>
  </r>
  <r>
    <s v="4233-TBSJ"/>
    <x v="0"/>
    <x v="61"/>
    <n v="46"/>
    <n v="113.5"/>
    <n v="0"/>
    <n v="0"/>
    <s v="No"/>
    <s v="no"/>
    <n v="0"/>
    <x v="0"/>
    <n v="3"/>
    <x v="0"/>
    <n v="0"/>
    <s v="VT"/>
    <s v="389-4627"/>
    <s v="Female"/>
    <n v="77"/>
    <s v="No"/>
    <s v="Yes"/>
    <x v="0"/>
    <x v="0"/>
    <s v="Yes"/>
    <x v="2"/>
    <x v="0"/>
    <n v="27"/>
    <n v="218"/>
    <x v="0"/>
    <s v="0"/>
    <x v="2"/>
    <x v="0"/>
    <x v="0"/>
    <x v="0"/>
    <x v="0"/>
    <s v="&lt; 10"/>
  </r>
  <r>
    <s v="5982-SGXW"/>
    <x v="0"/>
    <x v="4"/>
    <n v="107"/>
    <n v="247.3"/>
    <n v="0"/>
    <n v="0"/>
    <s v="No"/>
    <s v="no"/>
    <n v="0"/>
    <x v="0"/>
    <n v="5"/>
    <x v="0"/>
    <n v="0"/>
    <s v="ID"/>
    <s v="343-2144"/>
    <s v="Female"/>
    <n v="71"/>
    <s v="No"/>
    <s v="Yes"/>
    <x v="0"/>
    <x v="0"/>
    <s v="Yes"/>
    <x v="2"/>
    <x v="0"/>
    <n v="56"/>
    <n v="3488"/>
    <x v="0"/>
    <s v="0"/>
    <x v="2"/>
    <x v="0"/>
    <x v="0"/>
    <x v="0"/>
    <x v="0"/>
    <s v="&gt; 40"/>
  </r>
  <r>
    <s v="3121-MEGP"/>
    <x v="0"/>
    <x v="25"/>
    <n v="343"/>
    <n v="906.9"/>
    <n v="0"/>
    <n v="0"/>
    <s v="No"/>
    <s v="no"/>
    <n v="0"/>
    <x v="0"/>
    <n v="26"/>
    <x v="0"/>
    <n v="0"/>
    <s v="OR"/>
    <s v="258-8344"/>
    <s v="Male"/>
    <n v="24"/>
    <s v="Yes"/>
    <s v="No"/>
    <x v="0"/>
    <x v="0"/>
    <s v="Yes"/>
    <x v="1"/>
    <x v="2"/>
    <n v="60"/>
    <n v="3655"/>
    <x v="0"/>
    <s v="0"/>
    <x v="1"/>
    <x v="0"/>
    <x v="0"/>
    <x v="0"/>
    <x v="0"/>
    <s v="&gt; 40"/>
  </r>
  <r>
    <s v="6101-HZYD"/>
    <x v="0"/>
    <x v="20"/>
    <n v="37"/>
    <n v="89.2"/>
    <n v="0"/>
    <n v="0"/>
    <s v="No"/>
    <s v="no"/>
    <n v="0"/>
    <x v="0"/>
    <n v="17"/>
    <x v="0"/>
    <n v="0"/>
    <s v="GA"/>
    <s v="329-4990"/>
    <s v="Female"/>
    <n v="24"/>
    <s v="Yes"/>
    <s v="No"/>
    <x v="0"/>
    <x v="0"/>
    <s v="No"/>
    <x v="0"/>
    <x v="0"/>
    <n v="19"/>
    <n v="238"/>
    <x v="0"/>
    <s v="0"/>
    <x v="1"/>
    <x v="0"/>
    <x v="0"/>
    <x v="0"/>
    <x v="0"/>
    <s v="10 - 40"/>
  </r>
  <r>
    <s v="1593-TUZR"/>
    <x v="0"/>
    <x v="50"/>
    <n v="46"/>
    <n v="115.8"/>
    <n v="0"/>
    <n v="0"/>
    <s v="No"/>
    <s v="no"/>
    <n v="0"/>
    <x v="0"/>
    <n v="0"/>
    <x v="1"/>
    <n v="0"/>
    <s v="ME"/>
    <s v="404-7317"/>
    <s v="Female"/>
    <n v="54"/>
    <s v="No"/>
    <s v="No"/>
    <x v="0"/>
    <x v="0"/>
    <s v="No"/>
    <x v="0"/>
    <x v="2"/>
    <n v="10"/>
    <n v="146"/>
    <x v="0"/>
    <s v="0"/>
    <x v="0"/>
    <x v="0"/>
    <x v="0"/>
    <x v="1"/>
    <x v="0"/>
    <s v="10 - 40"/>
  </r>
  <r>
    <s v="1646-ECUA"/>
    <x v="0"/>
    <x v="52"/>
    <n v="92"/>
    <n v="241.4"/>
    <n v="0"/>
    <n v="0"/>
    <s v="No"/>
    <s v="no"/>
    <n v="0"/>
    <x v="0"/>
    <n v="12"/>
    <x v="1"/>
    <n v="4"/>
    <s v="HI"/>
    <s v="358-5213"/>
    <s v="Male"/>
    <n v="20"/>
    <s v="Yes"/>
    <s v="No"/>
    <x v="0"/>
    <x v="0"/>
    <s v="Yes"/>
    <x v="0"/>
    <x v="2"/>
    <n v="23"/>
    <n v="498"/>
    <x v="0"/>
    <s v="0"/>
    <x v="1"/>
    <x v="0"/>
    <x v="0"/>
    <x v="0"/>
    <x v="0"/>
    <s v="10 - 40"/>
  </r>
  <r>
    <s v="2291-QRMC"/>
    <x v="0"/>
    <x v="30"/>
    <n v="21"/>
    <n v="42.5"/>
    <n v="0"/>
    <n v="0"/>
    <s v="No"/>
    <s v="no"/>
    <n v="0"/>
    <x v="0"/>
    <n v="0"/>
    <x v="1"/>
    <n v="0"/>
    <s v="CT"/>
    <s v="302-5776"/>
    <s v="Female"/>
    <n v="23"/>
    <s v="Yes"/>
    <s v="No"/>
    <x v="0"/>
    <x v="0"/>
    <s v="No"/>
    <x v="0"/>
    <x v="0"/>
    <n v="7"/>
    <n v="19"/>
    <x v="0"/>
    <s v="0"/>
    <x v="1"/>
    <x v="0"/>
    <x v="0"/>
    <x v="1"/>
    <x v="0"/>
    <s v="&lt; 10"/>
  </r>
  <r>
    <s v="1197-RBQL"/>
    <x v="0"/>
    <x v="14"/>
    <n v="266"/>
    <n v="705.9"/>
    <n v="0"/>
    <n v="0"/>
    <s v="No"/>
    <s v="no"/>
    <n v="0"/>
    <x v="0"/>
    <n v="5"/>
    <x v="0"/>
    <n v="0"/>
    <s v="CO"/>
    <s v="329-5147"/>
    <s v="Male"/>
    <n v="74"/>
    <s v="No"/>
    <s v="Yes"/>
    <x v="0"/>
    <x v="0"/>
    <s v="No"/>
    <x v="1"/>
    <x v="0"/>
    <n v="45"/>
    <n v="3161"/>
    <x v="0"/>
    <s v="0"/>
    <x v="2"/>
    <x v="0"/>
    <x v="0"/>
    <x v="0"/>
    <x v="0"/>
    <s v="&gt; 40"/>
  </r>
  <r>
    <s v="2121-YRGC"/>
    <x v="0"/>
    <x v="56"/>
    <n v="47"/>
    <n v="128.4"/>
    <n v="0"/>
    <n v="0"/>
    <s v="No"/>
    <s v="no"/>
    <n v="0"/>
    <x v="0"/>
    <n v="5"/>
    <x v="0"/>
    <n v="0"/>
    <s v="TX"/>
    <s v="303-9932"/>
    <s v="Male"/>
    <n v="63"/>
    <s v="No"/>
    <s v="No"/>
    <x v="0"/>
    <x v="0"/>
    <s v="No"/>
    <x v="2"/>
    <x v="0"/>
    <n v="49"/>
    <n v="1262"/>
    <x v="0"/>
    <s v="0"/>
    <x v="0"/>
    <x v="0"/>
    <x v="0"/>
    <x v="0"/>
    <x v="0"/>
    <s v="10 - 40"/>
  </r>
  <r>
    <s v="1340-GVYD"/>
    <x v="0"/>
    <x v="0"/>
    <n v="7"/>
    <n v="14"/>
    <n v="0"/>
    <n v="0"/>
    <s v="No"/>
    <s v="no"/>
    <n v="0"/>
    <x v="0"/>
    <n v="25"/>
    <x v="1"/>
    <n v="3"/>
    <s v="VA"/>
    <s v="345-4339"/>
    <s v="Female"/>
    <n v="21"/>
    <s v="Yes"/>
    <s v="No"/>
    <x v="0"/>
    <x v="0"/>
    <s v="No"/>
    <x v="0"/>
    <x v="2"/>
    <n v="14"/>
    <n v="14"/>
    <x v="0"/>
    <s v="0"/>
    <x v="1"/>
    <x v="0"/>
    <x v="0"/>
    <x v="0"/>
    <x v="0"/>
    <s v="&lt; 10"/>
  </r>
  <r>
    <s v="2243-WVLD"/>
    <x v="0"/>
    <x v="30"/>
    <n v="25"/>
    <n v="48.3"/>
    <n v="0"/>
    <n v="0"/>
    <s v="No"/>
    <s v="no"/>
    <n v="0"/>
    <x v="0"/>
    <n v="14"/>
    <x v="0"/>
    <n v="0"/>
    <s v="WA"/>
    <s v="348-3551"/>
    <s v="Male"/>
    <n v="31"/>
    <s v="No"/>
    <s v="No"/>
    <x v="0"/>
    <x v="0"/>
    <s v="No"/>
    <x v="0"/>
    <x v="2"/>
    <n v="26"/>
    <n v="84"/>
    <x v="0"/>
    <s v="0"/>
    <x v="0"/>
    <x v="0"/>
    <x v="0"/>
    <x v="0"/>
    <x v="0"/>
    <s v="&lt; 10"/>
  </r>
  <r>
    <s v="5250-ZNZV"/>
    <x v="0"/>
    <x v="55"/>
    <n v="38"/>
    <n v="108.7"/>
    <n v="0"/>
    <n v="0"/>
    <s v="No"/>
    <s v="no"/>
    <n v="0"/>
    <x v="0"/>
    <n v="15"/>
    <x v="0"/>
    <n v="0"/>
    <s v="WI"/>
    <s v="365-9268"/>
    <s v="Male"/>
    <n v="30"/>
    <s v="No"/>
    <s v="No"/>
    <x v="0"/>
    <x v="0"/>
    <s v="No"/>
    <x v="0"/>
    <x v="2"/>
    <n v="19"/>
    <n v="230"/>
    <x v="0"/>
    <s v="0"/>
    <x v="1"/>
    <x v="0"/>
    <x v="0"/>
    <x v="0"/>
    <x v="0"/>
    <s v="10 - 40"/>
  </r>
  <r>
    <s v="4705-CTMQ"/>
    <x v="0"/>
    <x v="0"/>
    <n v="5"/>
    <n v="9"/>
    <n v="0"/>
    <n v="0"/>
    <s v="No"/>
    <s v="no"/>
    <n v="0"/>
    <x v="0"/>
    <n v="13"/>
    <x v="0"/>
    <n v="0"/>
    <s v="CT"/>
    <s v="376-2695"/>
    <s v="Female"/>
    <n v="19"/>
    <s v="Yes"/>
    <s v="No"/>
    <x v="0"/>
    <x v="0"/>
    <s v="No"/>
    <x v="0"/>
    <x v="2"/>
    <n v="26"/>
    <n v="26"/>
    <x v="0"/>
    <s v="0"/>
    <x v="1"/>
    <x v="0"/>
    <x v="0"/>
    <x v="0"/>
    <x v="0"/>
    <s v="&lt; 10"/>
  </r>
  <r>
    <s v="0771-PLRT"/>
    <x v="0"/>
    <x v="15"/>
    <n v="4"/>
    <n v="8.1999999999999993"/>
    <n v="0"/>
    <n v="0"/>
    <s v="No"/>
    <s v="no"/>
    <n v="0"/>
    <x v="0"/>
    <n v="5"/>
    <x v="0"/>
    <n v="0"/>
    <s v="NH"/>
    <s v="329-6144"/>
    <s v="Male"/>
    <n v="49"/>
    <s v="No"/>
    <s v="No"/>
    <x v="0"/>
    <x v="0"/>
    <s v="No"/>
    <x v="0"/>
    <x v="0"/>
    <n v="34"/>
    <n v="69"/>
    <x v="0"/>
    <s v="0"/>
    <x v="0"/>
    <x v="0"/>
    <x v="0"/>
    <x v="0"/>
    <x v="0"/>
    <s v="&lt; 10"/>
  </r>
  <r>
    <s v="9779-ZNGR"/>
    <x v="0"/>
    <x v="63"/>
    <n v="379"/>
    <n v="1084.2"/>
    <n v="0"/>
    <n v="0"/>
    <s v="No"/>
    <s v="no"/>
    <n v="0"/>
    <x v="0"/>
    <n v="27"/>
    <x v="0"/>
    <n v="0"/>
    <s v="MT"/>
    <s v="292-6703"/>
    <s v="Male"/>
    <n v="30"/>
    <s v="No"/>
    <s v="No"/>
    <x v="0"/>
    <x v="0"/>
    <s v="No"/>
    <x v="2"/>
    <x v="2"/>
    <n v="67"/>
    <n v="4871"/>
    <x v="0"/>
    <s v="0"/>
    <x v="1"/>
    <x v="0"/>
    <x v="0"/>
    <x v="0"/>
    <x v="0"/>
    <s v="&gt; 40"/>
  </r>
  <r>
    <s v="2799-GVQU"/>
    <x v="0"/>
    <x v="51"/>
    <n v="128"/>
    <n v="340.6"/>
    <n v="0"/>
    <n v="0"/>
    <s v="No"/>
    <s v="no"/>
    <n v="0"/>
    <x v="0"/>
    <n v="0"/>
    <x v="1"/>
    <n v="0"/>
    <s v="WI"/>
    <s v="305-7675"/>
    <s v="Female"/>
    <n v="37"/>
    <s v="No"/>
    <s v="No"/>
    <x v="0"/>
    <x v="0"/>
    <s v="No"/>
    <x v="1"/>
    <x v="2"/>
    <n v="11"/>
    <n v="256"/>
    <x v="0"/>
    <s v="0"/>
    <x v="0"/>
    <x v="0"/>
    <x v="0"/>
    <x v="1"/>
    <x v="0"/>
    <s v="10 - 40"/>
  </r>
  <r>
    <s v="4352-ARAD"/>
    <x v="0"/>
    <x v="44"/>
    <n v="121"/>
    <n v="366.5"/>
    <n v="124"/>
    <n v="313.10000000000002"/>
    <s v="Yes"/>
    <s v="yes"/>
    <n v="0"/>
    <x v="0"/>
    <n v="1"/>
    <x v="0"/>
    <n v="0"/>
    <s v="DE"/>
    <s v="348-8853"/>
    <s v="Female"/>
    <n v="48"/>
    <s v="No"/>
    <s v="No"/>
    <x v="0"/>
    <x v="0"/>
    <s v="No"/>
    <x v="1"/>
    <x v="2"/>
    <n v="39"/>
    <n v="1206"/>
    <x v="0"/>
    <s v="0"/>
    <x v="0"/>
    <x v="0"/>
    <x v="0"/>
    <x v="1"/>
    <x v="0"/>
    <s v="10 - 40"/>
  </r>
  <r>
    <s v="6611-ROEN"/>
    <x v="0"/>
    <x v="2"/>
    <n v="96"/>
    <n v="218.6"/>
    <n v="0"/>
    <n v="0"/>
    <s v="No"/>
    <s v="no"/>
    <n v="0"/>
    <x v="0"/>
    <n v="12"/>
    <x v="0"/>
    <n v="0"/>
    <s v="VA"/>
    <s v="387-3760"/>
    <s v="Male"/>
    <n v="28"/>
    <s v="Yes"/>
    <s v="No"/>
    <x v="0"/>
    <x v="0"/>
    <s v="No"/>
    <x v="0"/>
    <x v="2"/>
    <n v="12"/>
    <n v="517"/>
    <x v="0"/>
    <s v="0"/>
    <x v="1"/>
    <x v="0"/>
    <x v="0"/>
    <x v="0"/>
    <x v="0"/>
    <s v="&gt; 40"/>
  </r>
  <r>
    <s v="3611-IEZC"/>
    <x v="0"/>
    <x v="61"/>
    <n v="24"/>
    <n v="66.5"/>
    <n v="0"/>
    <n v="0"/>
    <s v="No"/>
    <s v="no"/>
    <n v="0"/>
    <x v="0"/>
    <n v="8"/>
    <x v="0"/>
    <n v="0"/>
    <s v="TN"/>
    <s v="355-6012"/>
    <s v="Female"/>
    <n v="54"/>
    <s v="No"/>
    <s v="No"/>
    <x v="0"/>
    <x v="0"/>
    <s v="No"/>
    <x v="0"/>
    <x v="2"/>
    <n v="21"/>
    <n v="175"/>
    <x v="0"/>
    <s v="0"/>
    <x v="0"/>
    <x v="0"/>
    <x v="0"/>
    <x v="0"/>
    <x v="0"/>
    <s v="&lt; 10"/>
  </r>
  <r>
    <s v="5683-QHKG"/>
    <x v="0"/>
    <x v="13"/>
    <n v="58"/>
    <n v="138.6"/>
    <n v="0"/>
    <n v="0"/>
    <s v="No"/>
    <s v="no"/>
    <n v="0"/>
    <x v="0"/>
    <n v="0"/>
    <x v="1"/>
    <n v="0"/>
    <s v="NV"/>
    <s v="344-8914"/>
    <s v="Female"/>
    <n v="45"/>
    <s v="No"/>
    <s v="No"/>
    <x v="0"/>
    <x v="0"/>
    <s v="No"/>
    <x v="0"/>
    <x v="2"/>
    <n v="12"/>
    <n v="320"/>
    <x v="0"/>
    <s v="0"/>
    <x v="0"/>
    <x v="0"/>
    <x v="0"/>
    <x v="1"/>
    <x v="0"/>
    <s v="10 - 40"/>
  </r>
  <r>
    <s v="0565-TGDV"/>
    <x v="0"/>
    <x v="66"/>
    <n v="92"/>
    <n v="253.4"/>
    <n v="0"/>
    <n v="0"/>
    <s v="No"/>
    <s v="no"/>
    <n v="0"/>
    <x v="0"/>
    <n v="0"/>
    <x v="1"/>
    <n v="0"/>
    <s v="KS"/>
    <s v="292-9386"/>
    <s v="Female"/>
    <n v="48"/>
    <s v="No"/>
    <s v="No"/>
    <x v="0"/>
    <x v="0"/>
    <s v="No"/>
    <x v="0"/>
    <x v="0"/>
    <n v="6"/>
    <n v="126"/>
    <x v="0"/>
    <s v="0"/>
    <x v="0"/>
    <x v="0"/>
    <x v="0"/>
    <x v="1"/>
    <x v="0"/>
    <s v="10 - 40"/>
  </r>
  <r>
    <s v="2336-TMPH"/>
    <x v="0"/>
    <x v="38"/>
    <n v="141"/>
    <n v="407.9"/>
    <n v="0"/>
    <n v="0"/>
    <s v="No"/>
    <s v="no"/>
    <n v="0"/>
    <x v="0"/>
    <n v="0"/>
    <x v="1"/>
    <n v="0"/>
    <s v="MS"/>
    <s v="299-2917"/>
    <s v="Male"/>
    <n v="35"/>
    <s v="No"/>
    <s v="No"/>
    <x v="0"/>
    <x v="0"/>
    <s v="No"/>
    <x v="2"/>
    <x v="2"/>
    <n v="8"/>
    <n v="431"/>
    <x v="0"/>
    <s v="0"/>
    <x v="0"/>
    <x v="0"/>
    <x v="0"/>
    <x v="1"/>
    <x v="0"/>
    <s v="&gt; 40"/>
  </r>
  <r>
    <s v="7901-TJOP"/>
    <x v="0"/>
    <x v="8"/>
    <n v="97"/>
    <n v="280.5"/>
    <n v="280"/>
    <n v="819"/>
    <s v="Yes"/>
    <s v="yes"/>
    <n v="0"/>
    <x v="0"/>
    <n v="14"/>
    <x v="0"/>
    <n v="0"/>
    <s v="PA"/>
    <s v="374-9613"/>
    <s v="Female"/>
    <n v="23"/>
    <s v="Yes"/>
    <s v="No"/>
    <x v="0"/>
    <x v="0"/>
    <s v="No"/>
    <x v="2"/>
    <x v="0"/>
    <n v="54"/>
    <n v="3762"/>
    <x v="0"/>
    <s v="0"/>
    <x v="1"/>
    <x v="0"/>
    <x v="0"/>
    <x v="0"/>
    <x v="0"/>
    <s v="&gt; 40"/>
  </r>
  <r>
    <s v="1606-RDWM"/>
    <x v="0"/>
    <x v="5"/>
    <n v="115"/>
    <n v="264.39999999999998"/>
    <n v="0"/>
    <n v="0"/>
    <s v="No"/>
    <s v="no"/>
    <n v="0"/>
    <x v="0"/>
    <n v="4"/>
    <x v="0"/>
    <n v="0"/>
    <s v="NC"/>
    <s v="301-6674"/>
    <s v="Male"/>
    <n v="70"/>
    <s v="No"/>
    <s v="Yes"/>
    <x v="0"/>
    <x v="0"/>
    <s v="No"/>
    <x v="2"/>
    <x v="2"/>
    <n v="36"/>
    <n v="588"/>
    <x v="0"/>
    <s v="0"/>
    <x v="2"/>
    <x v="0"/>
    <x v="0"/>
    <x v="0"/>
    <x v="0"/>
    <s v="10 - 40"/>
  </r>
  <r>
    <s v="6392-RMNW"/>
    <x v="0"/>
    <x v="7"/>
    <n v="101"/>
    <n v="271.5"/>
    <n v="0"/>
    <n v="0"/>
    <s v="No"/>
    <s v="no"/>
    <n v="0"/>
    <x v="0"/>
    <n v="3"/>
    <x v="1"/>
    <n v="42"/>
    <s v="WA"/>
    <s v="354-6511"/>
    <s v="Male"/>
    <n v="64"/>
    <s v="No"/>
    <s v="No"/>
    <x v="0"/>
    <x v="0"/>
    <s v="No"/>
    <x v="0"/>
    <x v="0"/>
    <n v="40"/>
    <n v="983"/>
    <x v="0"/>
    <s v="0"/>
    <x v="0"/>
    <x v="0"/>
    <x v="0"/>
    <x v="0"/>
    <x v="0"/>
    <s v="10 - 40"/>
  </r>
  <r>
    <s v="6701-LYTG"/>
    <x v="0"/>
    <x v="72"/>
    <n v="79"/>
    <n v="178.3"/>
    <n v="0"/>
    <n v="0"/>
    <s v="No"/>
    <s v="no"/>
    <n v="0"/>
    <x v="0"/>
    <n v="24"/>
    <x v="0"/>
    <n v="0"/>
    <s v="WA"/>
    <s v="319-3542"/>
    <s v="Female"/>
    <n v="29"/>
    <s v="Yes"/>
    <s v="No"/>
    <x v="0"/>
    <x v="0"/>
    <s v="Yes"/>
    <x v="2"/>
    <x v="2"/>
    <n v="49"/>
    <n v="2167"/>
    <x v="0"/>
    <s v="0"/>
    <x v="1"/>
    <x v="0"/>
    <x v="0"/>
    <x v="0"/>
    <x v="0"/>
    <s v="&gt; 40"/>
  </r>
  <r>
    <s v="9235-JQPE"/>
    <x v="0"/>
    <x v="63"/>
    <n v="348"/>
    <n v="865.8"/>
    <n v="0"/>
    <n v="0"/>
    <s v="No"/>
    <s v="no"/>
    <n v="0"/>
    <x v="0"/>
    <n v="9"/>
    <x v="0"/>
    <n v="0"/>
    <s v="ME"/>
    <s v="364-5159"/>
    <s v="Female"/>
    <n v="70"/>
    <s v="No"/>
    <s v="Yes"/>
    <x v="0"/>
    <x v="0"/>
    <s v="Yes"/>
    <x v="2"/>
    <x v="0"/>
    <n v="67"/>
    <n v="4819"/>
    <x v="0"/>
    <s v="0"/>
    <x v="2"/>
    <x v="0"/>
    <x v="0"/>
    <x v="0"/>
    <x v="0"/>
    <s v="&gt; 40"/>
  </r>
  <r>
    <s v="1318-MKYR"/>
    <x v="0"/>
    <x v="14"/>
    <n v="204"/>
    <n v="569.70000000000005"/>
    <n v="0"/>
    <n v="0"/>
    <s v="No"/>
    <s v="no"/>
    <n v="0"/>
    <x v="0"/>
    <n v="6"/>
    <x v="0"/>
    <n v="0"/>
    <s v="TX"/>
    <s v="296-6759"/>
    <s v="Female"/>
    <n v="66"/>
    <s v="No"/>
    <s v="Yes"/>
    <x v="0"/>
    <x v="0"/>
    <s v="No"/>
    <x v="2"/>
    <x v="0"/>
    <n v="34"/>
    <n v="2415"/>
    <x v="0"/>
    <s v="0"/>
    <x v="2"/>
    <x v="0"/>
    <x v="0"/>
    <x v="0"/>
    <x v="0"/>
    <s v="&gt; 40"/>
  </r>
  <r>
    <s v="1158-OSJL"/>
    <x v="0"/>
    <x v="30"/>
    <n v="17"/>
    <n v="40.4"/>
    <n v="0"/>
    <n v="0"/>
    <s v="No"/>
    <s v="no"/>
    <n v="0"/>
    <x v="0"/>
    <n v="0"/>
    <x v="1"/>
    <n v="0"/>
    <s v="IA"/>
    <s v="257-4799"/>
    <s v="Female"/>
    <n v="56"/>
    <s v="No"/>
    <s v="No"/>
    <x v="0"/>
    <x v="0"/>
    <s v="No"/>
    <x v="0"/>
    <x v="0"/>
    <n v="10"/>
    <n v="28"/>
    <x v="0"/>
    <s v="0"/>
    <x v="0"/>
    <x v="0"/>
    <x v="0"/>
    <x v="1"/>
    <x v="0"/>
    <s v="&lt; 10"/>
  </r>
  <r>
    <s v="4286-YTDD"/>
    <x v="0"/>
    <x v="39"/>
    <n v="149"/>
    <n v="395.4"/>
    <n v="0"/>
    <n v="0"/>
    <s v="No"/>
    <s v="no"/>
    <n v="0"/>
    <x v="0"/>
    <n v="6"/>
    <x v="0"/>
    <n v="0"/>
    <s v="AZ"/>
    <s v="348-3635"/>
    <s v="Male"/>
    <n v="54"/>
    <s v="No"/>
    <s v="No"/>
    <x v="0"/>
    <x v="0"/>
    <s v="Yes"/>
    <x v="0"/>
    <x v="2"/>
    <n v="24"/>
    <n v="723"/>
    <x v="0"/>
    <s v="0"/>
    <x v="0"/>
    <x v="0"/>
    <x v="0"/>
    <x v="0"/>
    <x v="0"/>
    <s v="10 - 40"/>
  </r>
  <r>
    <s v="6562-DFTO"/>
    <x v="0"/>
    <x v="49"/>
    <n v="174"/>
    <n v="303.8"/>
    <n v="0"/>
    <n v="0"/>
    <s v="No"/>
    <s v="no"/>
    <n v="0"/>
    <x v="0"/>
    <n v="0"/>
    <x v="1"/>
    <n v="0"/>
    <s v="WV"/>
    <s v="301-7125"/>
    <s v="Female"/>
    <n v="33"/>
    <s v="No"/>
    <s v="No"/>
    <x v="0"/>
    <x v="0"/>
    <s v="No"/>
    <x v="1"/>
    <x v="2"/>
    <n v="8"/>
    <n v="284"/>
    <x v="0"/>
    <s v="0"/>
    <x v="0"/>
    <x v="0"/>
    <x v="0"/>
    <x v="1"/>
    <x v="0"/>
    <s v="10 - 40"/>
  </r>
  <r>
    <s v="3083-JPFE"/>
    <x v="0"/>
    <x v="12"/>
    <n v="100"/>
    <n v="236.1"/>
    <n v="0"/>
    <n v="0"/>
    <s v="No"/>
    <s v="no"/>
    <n v="0"/>
    <x v="0"/>
    <n v="15"/>
    <x v="0"/>
    <n v="0"/>
    <s v="OK"/>
    <s v="353-3093"/>
    <s v="Female"/>
    <n v="39"/>
    <s v="No"/>
    <s v="No"/>
    <x v="0"/>
    <x v="0"/>
    <s v="Yes"/>
    <x v="2"/>
    <x v="0"/>
    <n v="60"/>
    <n v="3526"/>
    <x v="0"/>
    <s v="0"/>
    <x v="0"/>
    <x v="0"/>
    <x v="0"/>
    <x v="0"/>
    <x v="0"/>
    <s v="&gt; 40"/>
  </r>
  <r>
    <s v="3630-GYVU"/>
    <x v="0"/>
    <x v="14"/>
    <n v="318"/>
    <n v="1140.5999999999999"/>
    <n v="0"/>
    <n v="0"/>
    <s v="No"/>
    <s v="no"/>
    <n v="0"/>
    <x v="0"/>
    <n v="8"/>
    <x v="0"/>
    <n v="0"/>
    <s v="CT"/>
    <s v="304-1748"/>
    <s v="Male"/>
    <n v="38"/>
    <s v="No"/>
    <s v="No"/>
    <x v="0"/>
    <x v="0"/>
    <s v="Yes"/>
    <x v="0"/>
    <x v="0"/>
    <n v="40"/>
    <n v="2870"/>
    <x v="0"/>
    <s v="0"/>
    <x v="0"/>
    <x v="0"/>
    <x v="0"/>
    <x v="0"/>
    <x v="0"/>
    <s v="&gt; 40"/>
  </r>
  <r>
    <s v="0444-WAAR"/>
    <x v="0"/>
    <x v="65"/>
    <n v="109"/>
    <n v="291.10000000000002"/>
    <n v="0"/>
    <n v="0"/>
    <s v="No"/>
    <s v="no"/>
    <n v="0"/>
    <x v="0"/>
    <n v="2"/>
    <x v="0"/>
    <n v="0"/>
    <s v="NY"/>
    <s v="369-7630"/>
    <s v="Female"/>
    <n v="38"/>
    <s v="No"/>
    <s v="No"/>
    <x v="0"/>
    <x v="0"/>
    <s v="Yes"/>
    <x v="2"/>
    <x v="2"/>
    <n v="39"/>
    <n v="1901"/>
    <x v="0"/>
    <s v="0"/>
    <x v="0"/>
    <x v="0"/>
    <x v="0"/>
    <x v="1"/>
    <x v="0"/>
    <s v="&gt; 40"/>
  </r>
  <r>
    <s v="0189-SMSF"/>
    <x v="0"/>
    <x v="15"/>
    <n v="4"/>
    <n v="9.1999999999999993"/>
    <n v="8"/>
    <n v="19.2"/>
    <s v="Yes"/>
    <s v="yes"/>
    <n v="0"/>
    <x v="0"/>
    <n v="6"/>
    <x v="0"/>
    <n v="0"/>
    <s v="VA"/>
    <s v="332-9267"/>
    <s v="Female"/>
    <n v="42"/>
    <s v="No"/>
    <s v="No"/>
    <x v="0"/>
    <x v="0"/>
    <s v="No"/>
    <x v="0"/>
    <x v="2"/>
    <n v="20"/>
    <n v="45"/>
    <x v="0"/>
    <s v="0"/>
    <x v="0"/>
    <x v="0"/>
    <x v="0"/>
    <x v="0"/>
    <x v="0"/>
    <s v="&lt; 10"/>
  </r>
  <r>
    <s v="0018-BPSV"/>
    <x v="0"/>
    <x v="52"/>
    <n v="51"/>
    <n v="108.9"/>
    <n v="0"/>
    <n v="0"/>
    <s v="No"/>
    <s v="no"/>
    <n v="0"/>
    <x v="0"/>
    <n v="9"/>
    <x v="1"/>
    <n v="60"/>
    <s v="VT"/>
    <s v="276-9497"/>
    <s v="Male"/>
    <n v="80"/>
    <s v="No"/>
    <s v="Yes"/>
    <x v="0"/>
    <x v="0"/>
    <s v="Yes"/>
    <x v="2"/>
    <x v="0"/>
    <n v="43"/>
    <n v="938"/>
    <x v="0"/>
    <s v="0"/>
    <x v="2"/>
    <x v="0"/>
    <x v="0"/>
    <x v="0"/>
    <x v="0"/>
    <s v="10 - 40"/>
  </r>
  <r>
    <s v="7825-ULNT"/>
    <x v="0"/>
    <x v="54"/>
    <n v="314"/>
    <n v="749.1"/>
    <n v="0"/>
    <n v="0"/>
    <s v="No"/>
    <s v="no"/>
    <n v="0"/>
    <x v="0"/>
    <n v="7"/>
    <x v="0"/>
    <n v="0"/>
    <s v="SD"/>
    <s v="313-1461"/>
    <s v="Male"/>
    <n v="69"/>
    <s v="No"/>
    <s v="Yes"/>
    <x v="0"/>
    <x v="0"/>
    <s v="Yes"/>
    <x v="1"/>
    <x v="0"/>
    <n v="36"/>
    <n v="1945"/>
    <x v="0"/>
    <s v="0"/>
    <x v="2"/>
    <x v="0"/>
    <x v="0"/>
    <x v="0"/>
    <x v="0"/>
    <s v="&gt; 40"/>
  </r>
  <r>
    <s v="0612-LDTQ"/>
    <x v="0"/>
    <x v="0"/>
    <n v="3"/>
    <n v="8"/>
    <n v="0"/>
    <n v="0"/>
    <s v="No"/>
    <s v="no"/>
    <n v="0"/>
    <x v="0"/>
    <n v="1"/>
    <x v="0"/>
    <n v="0"/>
    <s v="ND"/>
    <s v="296-6116"/>
    <s v="Male"/>
    <n v="50"/>
    <s v="No"/>
    <s v="No"/>
    <x v="0"/>
    <x v="0"/>
    <s v="No"/>
    <x v="0"/>
    <x v="0"/>
    <n v="31"/>
    <n v="31"/>
    <x v="0"/>
    <s v="0"/>
    <x v="0"/>
    <x v="0"/>
    <x v="0"/>
    <x v="1"/>
    <x v="0"/>
    <s v="&lt; 10"/>
  </r>
  <r>
    <s v="4829-JTXK"/>
    <x v="0"/>
    <x v="68"/>
    <n v="26"/>
    <n v="69"/>
    <n v="0"/>
    <n v="0"/>
    <s v="No"/>
    <s v="no"/>
    <n v="0"/>
    <x v="0"/>
    <n v="14"/>
    <x v="0"/>
    <n v="0"/>
    <s v="CT"/>
    <s v="360-2400"/>
    <s v="Male"/>
    <n v="53"/>
    <s v="No"/>
    <s v="No"/>
    <x v="0"/>
    <x v="0"/>
    <s v="No"/>
    <x v="0"/>
    <x v="0"/>
    <n v="38"/>
    <n v="235"/>
    <x v="0"/>
    <s v="0"/>
    <x v="0"/>
    <x v="0"/>
    <x v="0"/>
    <x v="0"/>
    <x v="0"/>
    <s v="&lt; 10"/>
  </r>
  <r>
    <s v="6910-OXCA"/>
    <x v="0"/>
    <x v="54"/>
    <n v="225"/>
    <n v="592.79999999999995"/>
    <n v="0"/>
    <n v="0"/>
    <s v="No"/>
    <s v="no"/>
    <n v="0"/>
    <x v="0"/>
    <n v="9"/>
    <x v="0"/>
    <n v="0"/>
    <s v="OH"/>
    <s v="358-4004"/>
    <s v="Female"/>
    <n v="74"/>
    <s v="No"/>
    <s v="Yes"/>
    <x v="0"/>
    <x v="0"/>
    <s v="No"/>
    <x v="2"/>
    <x v="0"/>
    <n v="45"/>
    <n v="2443"/>
    <x v="0"/>
    <s v="0"/>
    <x v="2"/>
    <x v="0"/>
    <x v="0"/>
    <x v="0"/>
    <x v="0"/>
    <s v="&gt; 40"/>
  </r>
  <r>
    <s v="2710-PLIY"/>
    <x v="0"/>
    <x v="44"/>
    <n v="111"/>
    <n v="306.89999999999998"/>
    <n v="124"/>
    <n v="306.89999999999998"/>
    <s v="Yes"/>
    <s v="yes"/>
    <n v="0"/>
    <x v="0"/>
    <n v="0"/>
    <x v="1"/>
    <n v="0"/>
    <s v="IL"/>
    <s v="348-9849"/>
    <s v="Male"/>
    <n v="59"/>
    <s v="No"/>
    <s v="No"/>
    <x v="0"/>
    <x v="0"/>
    <s v="No"/>
    <x v="1"/>
    <x v="2"/>
    <n v="11"/>
    <n v="344"/>
    <x v="0"/>
    <s v="0"/>
    <x v="0"/>
    <x v="0"/>
    <x v="0"/>
    <x v="1"/>
    <x v="0"/>
    <s v="10 - 40"/>
  </r>
  <r>
    <s v="5685-NZBI"/>
    <x v="0"/>
    <x v="26"/>
    <n v="139"/>
    <n v="377.9"/>
    <n v="0"/>
    <n v="0"/>
    <s v="No"/>
    <s v="no"/>
    <n v="0"/>
    <x v="0"/>
    <n v="37"/>
    <x v="0"/>
    <n v="0"/>
    <s v="GA"/>
    <s v="301-7336"/>
    <s v="Female"/>
    <n v="23"/>
    <s v="Yes"/>
    <s v="No"/>
    <x v="0"/>
    <x v="0"/>
    <s v="Yes"/>
    <x v="2"/>
    <x v="2"/>
    <n v="49"/>
    <n v="3071"/>
    <x v="0"/>
    <s v="0"/>
    <x v="1"/>
    <x v="0"/>
    <x v="0"/>
    <x v="0"/>
    <x v="0"/>
    <s v="&gt; 40"/>
  </r>
  <r>
    <s v="3171-LTFU"/>
    <x v="0"/>
    <x v="27"/>
    <n v="349"/>
    <n v="849.2"/>
    <n v="0"/>
    <n v="0"/>
    <s v="No"/>
    <s v="no"/>
    <n v="0"/>
    <x v="0"/>
    <n v="3"/>
    <x v="1"/>
    <n v="41"/>
    <s v="VT"/>
    <s v="348-3454"/>
    <s v="Female"/>
    <n v="48"/>
    <s v="No"/>
    <s v="No"/>
    <x v="0"/>
    <x v="0"/>
    <s v="Yes"/>
    <x v="2"/>
    <x v="0"/>
    <n v="28"/>
    <n v="1803"/>
    <x v="0"/>
    <s v="0"/>
    <x v="0"/>
    <x v="0"/>
    <x v="0"/>
    <x v="0"/>
    <x v="0"/>
    <s v="&gt; 40"/>
  </r>
  <r>
    <s v="1120-OMJS"/>
    <x v="0"/>
    <x v="46"/>
    <n v="183"/>
    <n v="400.1"/>
    <n v="0"/>
    <n v="0"/>
    <s v="No"/>
    <s v="no"/>
    <n v="0"/>
    <x v="0"/>
    <n v="3"/>
    <x v="0"/>
    <n v="0"/>
    <s v="CT"/>
    <s v="304-3668"/>
    <s v="Male"/>
    <n v="63"/>
    <s v="No"/>
    <s v="No"/>
    <x v="0"/>
    <x v="0"/>
    <s v="Yes"/>
    <x v="1"/>
    <x v="0"/>
    <n v="42"/>
    <n v="1696"/>
    <x v="0"/>
    <s v="0"/>
    <x v="0"/>
    <x v="0"/>
    <x v="0"/>
    <x v="0"/>
    <x v="0"/>
    <s v="10 - 40"/>
  </r>
  <r>
    <s v="4691-LYZT"/>
    <x v="0"/>
    <x v="11"/>
    <n v="138"/>
    <n v="291.5"/>
    <n v="0"/>
    <n v="0"/>
    <s v="No"/>
    <s v="no"/>
    <n v="0"/>
    <x v="0"/>
    <n v="0"/>
    <x v="1"/>
    <n v="0"/>
    <s v="AZ"/>
    <s v="285-6503"/>
    <s v="Female"/>
    <n v="21"/>
    <s v="Yes"/>
    <s v="No"/>
    <x v="0"/>
    <x v="0"/>
    <s v="No"/>
    <x v="1"/>
    <x v="2"/>
    <n v="13"/>
    <n v="262"/>
    <x v="0"/>
    <s v="0"/>
    <x v="1"/>
    <x v="0"/>
    <x v="0"/>
    <x v="1"/>
    <x v="0"/>
    <s v="10 - 40"/>
  </r>
  <r>
    <s v="8587-YLXJ"/>
    <x v="0"/>
    <x v="23"/>
    <n v="338"/>
    <n v="982.6"/>
    <n v="0"/>
    <n v="0"/>
    <s v="No"/>
    <s v="no"/>
    <n v="0"/>
    <x v="0"/>
    <n v="5"/>
    <x v="0"/>
    <n v="0"/>
    <s v="CT"/>
    <s v="317-7653"/>
    <s v="Male"/>
    <n v="71"/>
    <s v="No"/>
    <s v="Yes"/>
    <x v="0"/>
    <x v="0"/>
    <s v="Yes"/>
    <x v="1"/>
    <x v="0"/>
    <n v="49"/>
    <n v="3231"/>
    <x v="0"/>
    <s v="0"/>
    <x v="2"/>
    <x v="0"/>
    <x v="0"/>
    <x v="0"/>
    <x v="0"/>
    <s v="&gt; 40"/>
  </r>
  <r>
    <s v="8772-TKOQ"/>
    <x v="0"/>
    <x v="25"/>
    <n v="117"/>
    <n v="481.8"/>
    <n v="0"/>
    <n v="0"/>
    <s v="No"/>
    <s v="no"/>
    <n v="0"/>
    <x v="0"/>
    <n v="1"/>
    <x v="0"/>
    <n v="0"/>
    <s v="OH"/>
    <s v="320-9903"/>
    <s v="Female"/>
    <n v="48"/>
    <s v="No"/>
    <s v="No"/>
    <x v="0"/>
    <x v="0"/>
    <s v="Yes"/>
    <x v="1"/>
    <x v="2"/>
    <n v="30"/>
    <n v="1799"/>
    <x v="0"/>
    <s v="0"/>
    <x v="0"/>
    <x v="0"/>
    <x v="0"/>
    <x v="1"/>
    <x v="0"/>
    <s v="&gt; 40"/>
  </r>
  <r>
    <s v="7862-XNWE"/>
    <x v="0"/>
    <x v="16"/>
    <n v="124"/>
    <n v="291.10000000000002"/>
    <n v="0"/>
    <n v="0"/>
    <s v="No"/>
    <s v="no"/>
    <n v="0"/>
    <x v="0"/>
    <n v="3"/>
    <x v="0"/>
    <n v="0"/>
    <s v="NC"/>
    <s v="288-4986"/>
    <s v="Female"/>
    <n v="55"/>
    <s v="No"/>
    <s v="No"/>
    <x v="0"/>
    <x v="0"/>
    <s v="Yes"/>
    <x v="2"/>
    <x v="0"/>
    <n v="20"/>
    <n v="1457"/>
    <x v="0"/>
    <s v="0"/>
    <x v="0"/>
    <x v="0"/>
    <x v="0"/>
    <x v="0"/>
    <x v="0"/>
    <s v="&gt; 40"/>
  </r>
  <r>
    <s v="0630-JLCI"/>
    <x v="0"/>
    <x v="67"/>
    <n v="159"/>
    <n v="409.3"/>
    <n v="0"/>
    <n v="0"/>
    <s v="No"/>
    <s v="no"/>
    <n v="0"/>
    <x v="0"/>
    <n v="0"/>
    <x v="1"/>
    <n v="0"/>
    <s v="HI"/>
    <s v="355-4016"/>
    <s v="Male"/>
    <n v="30"/>
    <s v="No"/>
    <s v="No"/>
    <x v="0"/>
    <x v="0"/>
    <s v="No"/>
    <x v="2"/>
    <x v="0"/>
    <n v="9"/>
    <n v="514"/>
    <x v="0"/>
    <s v="0"/>
    <x v="1"/>
    <x v="0"/>
    <x v="0"/>
    <x v="1"/>
    <x v="0"/>
    <s v="&gt; 40"/>
  </r>
  <r>
    <s v="3526-FTFA"/>
    <x v="0"/>
    <x v="21"/>
    <n v="250"/>
    <n v="550.70000000000005"/>
    <n v="0"/>
    <n v="0"/>
    <s v="No"/>
    <s v="no"/>
    <n v="0"/>
    <x v="0"/>
    <n v="1"/>
    <x v="0"/>
    <n v="0"/>
    <s v="UT"/>
    <s v="271-5851"/>
    <s v="Male"/>
    <n v="39"/>
    <s v="No"/>
    <s v="No"/>
    <x v="0"/>
    <x v="0"/>
    <s v="Yes"/>
    <x v="2"/>
    <x v="2"/>
    <n v="25"/>
    <n v="1154"/>
    <x v="0"/>
    <s v="0"/>
    <x v="0"/>
    <x v="0"/>
    <x v="0"/>
    <x v="1"/>
    <x v="0"/>
    <s v="&gt; 40"/>
  </r>
  <r>
    <s v="4967-KUGV"/>
    <x v="0"/>
    <x v="39"/>
    <n v="118"/>
    <n v="357.5"/>
    <n v="0"/>
    <n v="0"/>
    <s v="No"/>
    <s v="no"/>
    <n v="0"/>
    <x v="2"/>
    <n v="5"/>
    <x v="0"/>
    <n v="0"/>
    <s v="VT"/>
    <s v="326-7698"/>
    <s v="Male"/>
    <n v="66"/>
    <s v="No"/>
    <s v="Yes"/>
    <x v="0"/>
    <x v="0"/>
    <s v="Yes"/>
    <x v="2"/>
    <x v="0"/>
    <n v="60"/>
    <n v="1802"/>
    <x v="0"/>
    <s v="0"/>
    <x v="2"/>
    <x v="0"/>
    <x v="0"/>
    <x v="0"/>
    <x v="0"/>
    <s v="10 - 40"/>
  </r>
  <r>
    <s v="7234-DRIZ"/>
    <x v="0"/>
    <x v="32"/>
    <n v="34"/>
    <n v="90.8"/>
    <n v="0"/>
    <n v="0"/>
    <s v="No"/>
    <s v="no"/>
    <n v="0"/>
    <x v="1"/>
    <n v="4"/>
    <x v="0"/>
    <n v="0"/>
    <s v="VA"/>
    <s v="286-4151"/>
    <s v="Male"/>
    <n v="66"/>
    <s v="No"/>
    <s v="Yes"/>
    <x v="0"/>
    <x v="0"/>
    <s v="Yes"/>
    <x v="0"/>
    <x v="0"/>
    <n v="31"/>
    <n v="357"/>
    <x v="0"/>
    <s v="0"/>
    <x v="2"/>
    <x v="0"/>
    <x v="0"/>
    <x v="0"/>
    <x v="0"/>
    <s v="10 - 40"/>
  </r>
  <r>
    <s v="1050-ZXFD"/>
    <x v="0"/>
    <x v="24"/>
    <n v="103"/>
    <n v="347.6"/>
    <n v="0"/>
    <n v="0"/>
    <s v="No"/>
    <s v="no"/>
    <n v="0"/>
    <x v="2"/>
    <n v="11"/>
    <x v="1"/>
    <n v="57"/>
    <s v="NE"/>
    <s v="371-8860"/>
    <s v="Male"/>
    <n v="52"/>
    <s v="No"/>
    <s v="No"/>
    <x v="0"/>
    <x v="0"/>
    <s v="Yes"/>
    <x v="1"/>
    <x v="0"/>
    <n v="30"/>
    <n v="1314"/>
    <x v="0"/>
    <s v="0"/>
    <x v="0"/>
    <x v="0"/>
    <x v="0"/>
    <x v="0"/>
    <x v="0"/>
    <s v="&gt; 40"/>
  </r>
  <r>
    <s v="0449-HFDG"/>
    <x v="0"/>
    <x v="63"/>
    <n v="320"/>
    <n v="791.7"/>
    <n v="0"/>
    <n v="0"/>
    <s v="No"/>
    <s v="no"/>
    <n v="0"/>
    <x v="2"/>
    <n v="38"/>
    <x v="0"/>
    <n v="0"/>
    <s v="NV"/>
    <s v="273-8504"/>
    <s v="Female"/>
    <n v="26"/>
    <s v="Yes"/>
    <s v="No"/>
    <x v="0"/>
    <x v="0"/>
    <s v="Yes"/>
    <x v="2"/>
    <x v="0"/>
    <n v="62"/>
    <n v="4458"/>
    <x v="0"/>
    <s v="0"/>
    <x v="1"/>
    <x v="0"/>
    <x v="0"/>
    <x v="0"/>
    <x v="0"/>
    <s v="&gt; 40"/>
  </r>
  <r>
    <s v="0402-YQUW"/>
    <x v="0"/>
    <x v="55"/>
    <n v="33"/>
    <n v="82.3"/>
    <n v="0"/>
    <n v="0"/>
    <s v="No"/>
    <s v="no"/>
    <n v="0"/>
    <x v="1"/>
    <n v="24"/>
    <x v="0"/>
    <n v="0"/>
    <s v="MO"/>
    <s v="285-8787"/>
    <s v="Female"/>
    <n v="30"/>
    <s v="No"/>
    <s v="No"/>
    <x v="0"/>
    <x v="0"/>
    <s v="No"/>
    <x v="0"/>
    <x v="0"/>
    <n v="48"/>
    <n v="568"/>
    <x v="0"/>
    <s v="0"/>
    <x v="1"/>
    <x v="0"/>
    <x v="0"/>
    <x v="0"/>
    <x v="0"/>
    <s v="10 - 40"/>
  </r>
  <r>
    <s v="3063-WJQY"/>
    <x v="0"/>
    <x v="50"/>
    <n v="49"/>
    <n v="95"/>
    <n v="0"/>
    <n v="0"/>
    <s v="No"/>
    <s v="no"/>
    <n v="0"/>
    <x v="0"/>
    <n v="10"/>
    <x v="0"/>
    <n v="0"/>
    <s v="NM"/>
    <s v="357-9561"/>
    <s v="Female"/>
    <n v="64"/>
    <s v="No"/>
    <s v="No"/>
    <x v="0"/>
    <x v="0"/>
    <s v="No"/>
    <x v="2"/>
    <x v="0"/>
    <n v="58"/>
    <n v="788"/>
    <x v="0"/>
    <s v="0"/>
    <x v="0"/>
    <x v="0"/>
    <x v="0"/>
    <x v="0"/>
    <x v="0"/>
    <s v="10 - 40"/>
  </r>
  <r>
    <s v="1932-JQRT"/>
    <x v="0"/>
    <x v="16"/>
    <n v="260"/>
    <n v="731.3"/>
    <n v="0"/>
    <n v="0"/>
    <s v="No"/>
    <s v="no"/>
    <n v="0"/>
    <x v="2"/>
    <n v="0"/>
    <x v="1"/>
    <n v="0"/>
    <s v="NJ"/>
    <s v="406-7608"/>
    <s v="Male"/>
    <n v="34"/>
    <s v="No"/>
    <s v="No"/>
    <x v="0"/>
    <x v="0"/>
    <s v="No"/>
    <x v="2"/>
    <x v="2"/>
    <n v="9"/>
    <n v="658"/>
    <x v="0"/>
    <s v="0"/>
    <x v="0"/>
    <x v="0"/>
    <x v="0"/>
    <x v="1"/>
    <x v="0"/>
    <s v="&gt; 40"/>
  </r>
  <r>
    <s v="6434-NGLE"/>
    <x v="0"/>
    <x v="6"/>
    <n v="191"/>
    <n v="569.6"/>
    <n v="0"/>
    <n v="0"/>
    <s v="No"/>
    <s v="no"/>
    <n v="0"/>
    <x v="2"/>
    <n v="9"/>
    <x v="0"/>
    <n v="0"/>
    <s v="NH"/>
    <s v="334-1886"/>
    <s v="Male"/>
    <n v="33"/>
    <s v="No"/>
    <s v="No"/>
    <x v="0"/>
    <x v="0"/>
    <s v="Yes"/>
    <x v="2"/>
    <x v="2"/>
    <n v="31"/>
    <n v="1768"/>
    <x v="0"/>
    <s v="0"/>
    <x v="0"/>
    <x v="0"/>
    <x v="0"/>
    <x v="0"/>
    <x v="0"/>
    <s v="&gt; 40"/>
  </r>
  <r>
    <s v="4638-DOVR"/>
    <x v="0"/>
    <x v="25"/>
    <n v="254"/>
    <n v="657.3"/>
    <n v="0"/>
    <n v="0"/>
    <s v="No"/>
    <s v="no"/>
    <n v="0"/>
    <x v="1"/>
    <n v="0"/>
    <x v="1"/>
    <n v="0"/>
    <s v="NC"/>
    <s v="341-2718"/>
    <s v="Male"/>
    <n v="84"/>
    <s v="No"/>
    <s v="Yes"/>
    <x v="0"/>
    <x v="0"/>
    <s v="No"/>
    <x v="2"/>
    <x v="0"/>
    <n v="12"/>
    <n v="712"/>
    <x v="0"/>
    <s v="0"/>
    <x v="2"/>
    <x v="0"/>
    <x v="0"/>
    <x v="1"/>
    <x v="0"/>
    <s v="&gt; 40"/>
  </r>
  <r>
    <s v="7119-OQDC"/>
    <x v="0"/>
    <x v="49"/>
    <n v="76"/>
    <n v="271.89999999999998"/>
    <n v="0"/>
    <n v="0"/>
    <s v="No"/>
    <s v="no"/>
    <n v="0"/>
    <x v="2"/>
    <n v="12"/>
    <x v="0"/>
    <n v="0"/>
    <s v="MT"/>
    <s v="291-4420"/>
    <s v="Female"/>
    <n v="20"/>
    <s v="Yes"/>
    <s v="No"/>
    <x v="0"/>
    <x v="0"/>
    <s v="Yes"/>
    <x v="0"/>
    <x v="0"/>
    <n v="36"/>
    <n v="1227"/>
    <x v="0"/>
    <s v="0"/>
    <x v="1"/>
    <x v="0"/>
    <x v="0"/>
    <x v="0"/>
    <x v="0"/>
    <s v="10 - 40"/>
  </r>
  <r>
    <s v="1293-TSAH"/>
    <x v="0"/>
    <x v="75"/>
    <n v="226"/>
    <n v="585.6"/>
    <n v="0"/>
    <n v="0"/>
    <s v="No"/>
    <s v="no"/>
    <n v="0"/>
    <x v="1"/>
    <n v="0"/>
    <x v="1"/>
    <n v="0"/>
    <s v="VA"/>
    <s v="326-8564"/>
    <s v="Male"/>
    <n v="24"/>
    <s v="Yes"/>
    <s v="No"/>
    <x v="0"/>
    <x v="0"/>
    <s v="No"/>
    <x v="1"/>
    <x v="0"/>
    <n v="13"/>
    <n v="469"/>
    <x v="0"/>
    <s v="0"/>
    <x v="1"/>
    <x v="0"/>
    <x v="0"/>
    <x v="1"/>
    <x v="0"/>
    <s v="10 - 40"/>
  </r>
  <r>
    <s v="1458-NYSJ"/>
    <x v="0"/>
    <x v="59"/>
    <n v="44"/>
    <n v="115.1"/>
    <n v="0"/>
    <n v="0"/>
    <s v="No"/>
    <s v="no"/>
    <n v="0"/>
    <x v="0"/>
    <n v="0"/>
    <x v="1"/>
    <n v="0"/>
    <s v="LA"/>
    <s v="354-10728"/>
    <s v="Male"/>
    <n v="24"/>
    <s v="Yes"/>
    <s v="No"/>
    <x v="0"/>
    <x v="0"/>
    <s v="No"/>
    <x v="1"/>
    <x v="2"/>
    <n v="13"/>
    <n v="308"/>
    <x v="0"/>
    <s v="0"/>
    <x v="1"/>
    <x v="0"/>
    <x v="0"/>
    <x v="1"/>
    <x v="0"/>
    <s v="10 - 40"/>
  </r>
  <r>
    <s v="0659-KJCI"/>
    <x v="0"/>
    <x v="37"/>
    <n v="64"/>
    <n v="141.5"/>
    <n v="0"/>
    <n v="0"/>
    <s v="No"/>
    <s v="no"/>
    <n v="0"/>
    <x v="0"/>
    <n v="6"/>
    <x v="0"/>
    <n v="0"/>
    <s v="AK"/>
    <s v="292-9250"/>
    <s v="Male"/>
    <n v="37"/>
    <s v="No"/>
    <s v="No"/>
    <x v="0"/>
    <x v="0"/>
    <s v="Yes"/>
    <x v="1"/>
    <x v="2"/>
    <n v="19"/>
    <n v="180"/>
    <x v="0"/>
    <s v="0"/>
    <x v="0"/>
    <x v="0"/>
    <x v="0"/>
    <x v="0"/>
    <x v="0"/>
    <s v="&lt; 10"/>
  </r>
  <r>
    <s v="9740-GBQN"/>
    <x v="0"/>
    <x v="51"/>
    <n v="164"/>
    <n v="329.4"/>
    <n v="0"/>
    <n v="0"/>
    <s v="No"/>
    <s v="no"/>
    <n v="0"/>
    <x v="1"/>
    <n v="0"/>
    <x v="1"/>
    <n v="0"/>
    <s v="NM"/>
    <s v="370-9042"/>
    <s v="Male"/>
    <n v="54"/>
    <s v="No"/>
    <s v="No"/>
    <x v="0"/>
    <x v="0"/>
    <s v="No"/>
    <x v="1"/>
    <x v="2"/>
    <n v="11"/>
    <n v="255"/>
    <x v="0"/>
    <s v="0"/>
    <x v="0"/>
    <x v="0"/>
    <x v="0"/>
    <x v="1"/>
    <x v="0"/>
    <s v="10 - 40"/>
  </r>
  <r>
    <s v="9797-TVCF"/>
    <x v="0"/>
    <x v="40"/>
    <n v="233"/>
    <n v="684.4"/>
    <n v="0"/>
    <n v="0"/>
    <s v="No"/>
    <s v="no"/>
    <n v="0"/>
    <x v="0"/>
    <n v="0"/>
    <x v="1"/>
    <n v="0"/>
    <s v="MN"/>
    <s v="282-7874"/>
    <s v="Male"/>
    <n v="50"/>
    <s v="No"/>
    <s v="No"/>
    <x v="0"/>
    <x v="0"/>
    <s v="No"/>
    <x v="2"/>
    <x v="0"/>
    <n v="12"/>
    <n v="849"/>
    <x v="0"/>
    <s v="0"/>
    <x v="0"/>
    <x v="0"/>
    <x v="0"/>
    <x v="1"/>
    <x v="0"/>
    <s v="&gt; 40"/>
  </r>
  <r>
    <s v="7836-HNMB"/>
    <x v="0"/>
    <x v="31"/>
    <n v="93"/>
    <n v="422.3"/>
    <n v="0"/>
    <n v="0"/>
    <s v="No"/>
    <s v="no"/>
    <n v="0"/>
    <x v="1"/>
    <n v="4"/>
    <x v="1"/>
    <n v="45"/>
    <s v="WY"/>
    <s v="325-5907"/>
    <s v="Male"/>
    <n v="53"/>
    <s v="No"/>
    <s v="No"/>
    <x v="0"/>
    <x v="0"/>
    <s v="No"/>
    <x v="0"/>
    <x v="0"/>
    <n v="56"/>
    <n v="1832"/>
    <x v="0"/>
    <s v="0"/>
    <x v="0"/>
    <x v="0"/>
    <x v="0"/>
    <x v="0"/>
    <x v="0"/>
    <s v="10 - 40"/>
  </r>
  <r>
    <s v="4933-RZZT"/>
    <x v="0"/>
    <x v="39"/>
    <n v="135"/>
    <n v="208.3"/>
    <n v="120"/>
    <n v="342"/>
    <s v="Yes"/>
    <s v="yes"/>
    <n v="0"/>
    <x v="2"/>
    <n v="14"/>
    <x v="0"/>
    <n v="0"/>
    <s v="WY"/>
    <s v="374-4130"/>
    <s v="Male"/>
    <n v="51"/>
    <s v="No"/>
    <s v="No"/>
    <x v="0"/>
    <x v="0"/>
    <s v="Yes"/>
    <x v="0"/>
    <x v="0"/>
    <n v="30"/>
    <n v="892"/>
    <x v="0"/>
    <s v="0"/>
    <x v="0"/>
    <x v="0"/>
    <x v="0"/>
    <x v="0"/>
    <x v="0"/>
    <s v="10 - 40"/>
  </r>
  <r>
    <s v="1703-COAG"/>
    <x v="0"/>
    <x v="22"/>
    <n v="148"/>
    <n v="320.39999999999998"/>
    <n v="0"/>
    <n v="0"/>
    <s v="No"/>
    <s v="no"/>
    <n v="0"/>
    <x v="1"/>
    <n v="0"/>
    <x v="1"/>
    <n v="0"/>
    <s v="NM"/>
    <s v="240-10313"/>
    <s v="Female"/>
    <n v="41"/>
    <s v="No"/>
    <s v="No"/>
    <x v="0"/>
    <x v="0"/>
    <s v="No"/>
    <x v="2"/>
    <x v="0"/>
    <n v="7"/>
    <n v="363"/>
    <x v="0"/>
    <s v="0"/>
    <x v="0"/>
    <x v="0"/>
    <x v="0"/>
    <x v="1"/>
    <x v="0"/>
    <s v="&gt; 40"/>
  </r>
  <r>
    <s v="2212-VKNB"/>
    <x v="0"/>
    <x v="1"/>
    <n v="154"/>
    <n v="394.8"/>
    <n v="0"/>
    <n v="0"/>
    <s v="No"/>
    <s v="no"/>
    <n v="0"/>
    <x v="0"/>
    <n v="15"/>
    <x v="0"/>
    <n v="0"/>
    <s v="WV"/>
    <s v="375-4625"/>
    <s v="Male"/>
    <n v="71"/>
    <s v="No"/>
    <s v="Yes"/>
    <x v="0"/>
    <x v="0"/>
    <s v="No"/>
    <x v="2"/>
    <x v="2"/>
    <n v="34"/>
    <n v="1104"/>
    <x v="0"/>
    <s v="0"/>
    <x v="2"/>
    <x v="0"/>
    <x v="0"/>
    <x v="0"/>
    <x v="0"/>
    <s v="10 - 40"/>
  </r>
  <r>
    <s v="3332-OFGU"/>
    <x v="0"/>
    <x v="75"/>
    <n v="216"/>
    <n v="551.79999999999995"/>
    <n v="0"/>
    <n v="0"/>
    <s v="No"/>
    <s v="no"/>
    <n v="0"/>
    <x v="1"/>
    <n v="5"/>
    <x v="1"/>
    <n v="57"/>
    <s v="TN"/>
    <s v="290-6421"/>
    <s v="Male"/>
    <n v="55"/>
    <s v="No"/>
    <s v="No"/>
    <x v="0"/>
    <x v="0"/>
    <s v="No"/>
    <x v="2"/>
    <x v="2"/>
    <n v="23"/>
    <n v="837"/>
    <x v="0"/>
    <s v="0"/>
    <x v="0"/>
    <x v="0"/>
    <x v="0"/>
    <x v="0"/>
    <x v="0"/>
    <s v="10 - 40"/>
  </r>
  <r>
    <s v="5683-NKWP"/>
    <x v="0"/>
    <x v="14"/>
    <n v="149"/>
    <n v="353.2"/>
    <n v="0"/>
    <n v="0"/>
    <s v="No"/>
    <s v="no"/>
    <n v="0"/>
    <x v="0"/>
    <n v="25"/>
    <x v="0"/>
    <n v="0"/>
    <s v="MI"/>
    <s v="283-10096"/>
    <s v="Female"/>
    <n v="25"/>
    <s v="Yes"/>
    <s v="No"/>
    <x v="0"/>
    <x v="0"/>
    <s v="Yes"/>
    <x v="2"/>
    <x v="2"/>
    <n v="64"/>
    <n v="4556"/>
    <x v="0"/>
    <s v="0"/>
    <x v="1"/>
    <x v="0"/>
    <x v="0"/>
    <x v="0"/>
    <x v="0"/>
    <s v="&gt; 40"/>
  </r>
  <r>
    <s v="8180-FWFH"/>
    <x v="0"/>
    <x v="22"/>
    <n v="101"/>
    <n v="266.7"/>
    <n v="0"/>
    <n v="0"/>
    <s v="No"/>
    <s v="no"/>
    <n v="0"/>
    <x v="2"/>
    <n v="13"/>
    <x v="1"/>
    <n v="99"/>
    <s v="NC"/>
    <s v="324-6079"/>
    <s v="Female"/>
    <n v="21"/>
    <s v="Yes"/>
    <s v="No"/>
    <x v="0"/>
    <x v="0"/>
    <s v="No"/>
    <x v="1"/>
    <x v="0"/>
    <n v="34"/>
    <n v="1798"/>
    <x v="0"/>
    <s v="0"/>
    <x v="1"/>
    <x v="0"/>
    <x v="0"/>
    <x v="0"/>
    <x v="0"/>
    <s v="&gt; 40"/>
  </r>
  <r>
    <s v="2188-DSJZ"/>
    <x v="0"/>
    <x v="48"/>
    <n v="9"/>
    <n v="20.399999999999999"/>
    <n v="20"/>
    <n v="51"/>
    <s v="Yes"/>
    <s v="yes"/>
    <n v="0"/>
    <x v="1"/>
    <n v="5"/>
    <x v="0"/>
    <n v="0"/>
    <s v="SD"/>
    <s v="384-5396"/>
    <s v="Female"/>
    <n v="62"/>
    <s v="No"/>
    <s v="No"/>
    <x v="0"/>
    <x v="0"/>
    <s v="No"/>
    <x v="0"/>
    <x v="0"/>
    <n v="25"/>
    <n v="125"/>
    <x v="0"/>
    <s v="0"/>
    <x v="0"/>
    <x v="0"/>
    <x v="0"/>
    <x v="0"/>
    <x v="0"/>
    <s v="&lt; 10"/>
  </r>
  <r>
    <s v="9380-QWKC"/>
    <x v="0"/>
    <x v="29"/>
    <n v="44"/>
    <n v="108"/>
    <n v="0"/>
    <n v="0"/>
    <s v="No"/>
    <s v="no"/>
    <n v="0"/>
    <x v="1"/>
    <n v="8"/>
    <x v="0"/>
    <n v="0"/>
    <s v="LA"/>
    <s v="285-2506"/>
    <s v="Female"/>
    <n v="56"/>
    <s v="No"/>
    <s v="No"/>
    <x v="0"/>
    <x v="0"/>
    <s v="Yes"/>
    <x v="0"/>
    <x v="0"/>
    <n v="38"/>
    <n v="693"/>
    <x v="0"/>
    <s v="0"/>
    <x v="0"/>
    <x v="0"/>
    <x v="0"/>
    <x v="0"/>
    <x v="0"/>
    <s v="10 - 40"/>
  </r>
  <r>
    <s v="1140-JYXJ"/>
    <x v="0"/>
    <x v="37"/>
    <n v="60"/>
    <n v="140.80000000000001"/>
    <n v="0"/>
    <n v="0"/>
    <s v="No"/>
    <s v="no"/>
    <n v="0"/>
    <x v="0"/>
    <n v="12"/>
    <x v="0"/>
    <n v="0"/>
    <s v="GA"/>
    <s v="309-9573"/>
    <s v="Male"/>
    <n v="45"/>
    <s v="No"/>
    <s v="No"/>
    <x v="0"/>
    <x v="0"/>
    <s v="No"/>
    <x v="0"/>
    <x v="2"/>
    <n v="42"/>
    <n v="395"/>
    <x v="0"/>
    <s v="0"/>
    <x v="0"/>
    <x v="0"/>
    <x v="0"/>
    <x v="0"/>
    <x v="0"/>
    <s v="&lt; 10"/>
  </r>
  <r>
    <s v="4308-ZUVQ"/>
    <x v="0"/>
    <x v="54"/>
    <n v="266"/>
    <n v="538.70000000000005"/>
    <n v="0"/>
    <n v="0"/>
    <s v="No"/>
    <s v="no"/>
    <n v="0"/>
    <x v="2"/>
    <n v="0"/>
    <x v="1"/>
    <n v="0"/>
    <s v="FL"/>
    <s v="353-7432"/>
    <s v="Male"/>
    <n v="29"/>
    <s v="Yes"/>
    <s v="No"/>
    <x v="0"/>
    <x v="0"/>
    <s v="No"/>
    <x v="2"/>
    <x v="2"/>
    <n v="12"/>
    <n v="672"/>
    <x v="0"/>
    <s v="0"/>
    <x v="1"/>
    <x v="0"/>
    <x v="0"/>
    <x v="1"/>
    <x v="0"/>
    <s v="&gt; 40"/>
  </r>
  <r>
    <s v="7719-ILKR"/>
    <x v="0"/>
    <x v="48"/>
    <n v="15"/>
    <n v="54.1"/>
    <n v="0"/>
    <n v="0"/>
    <s v="No"/>
    <s v="no"/>
    <n v="0"/>
    <x v="2"/>
    <n v="5"/>
    <x v="1"/>
    <n v="4"/>
    <s v="CO"/>
    <s v="357-8881"/>
    <s v="Male"/>
    <n v="35"/>
    <s v="No"/>
    <s v="No"/>
    <x v="0"/>
    <x v="0"/>
    <s v="No"/>
    <x v="0"/>
    <x v="2"/>
    <n v="47"/>
    <n v="254"/>
    <x v="0"/>
    <s v="0"/>
    <x v="0"/>
    <x v="0"/>
    <x v="0"/>
    <x v="0"/>
    <x v="0"/>
    <s v="&lt; 10"/>
  </r>
  <r>
    <s v="5808-XBKI"/>
    <x v="0"/>
    <x v="0"/>
    <n v="5"/>
    <n v="12"/>
    <n v="0"/>
    <n v="0"/>
    <s v="No"/>
    <s v="no"/>
    <n v="0"/>
    <x v="0"/>
    <n v="0"/>
    <x v="1"/>
    <n v="0"/>
    <s v="IN"/>
    <s v="369-8900"/>
    <s v="Female"/>
    <n v="47"/>
    <s v="No"/>
    <s v="No"/>
    <x v="0"/>
    <x v="0"/>
    <s v="No"/>
    <x v="0"/>
    <x v="2"/>
    <n v="7"/>
    <n v="7"/>
    <x v="0"/>
    <s v="0"/>
    <x v="0"/>
    <x v="0"/>
    <x v="0"/>
    <x v="1"/>
    <x v="0"/>
    <s v="&lt; 10"/>
  </r>
  <r>
    <s v="7978-WZFO"/>
    <x v="0"/>
    <x v="41"/>
    <n v="268"/>
    <n v="589.29999999999995"/>
    <n v="0"/>
    <n v="0"/>
    <s v="No"/>
    <s v="no"/>
    <n v="0"/>
    <x v="2"/>
    <n v="8"/>
    <x v="0"/>
    <n v="0"/>
    <s v="UT"/>
    <s v="309-8311"/>
    <s v="Male"/>
    <n v="62"/>
    <s v="No"/>
    <s v="No"/>
    <x v="0"/>
    <x v="0"/>
    <s v="Yes"/>
    <x v="2"/>
    <x v="0"/>
    <n v="66"/>
    <n v="4853"/>
    <x v="0"/>
    <s v="0"/>
    <x v="0"/>
    <x v="0"/>
    <x v="0"/>
    <x v="0"/>
    <x v="0"/>
    <s v="&gt; 40"/>
  </r>
  <r>
    <s v="4646-MEPF"/>
    <x v="0"/>
    <x v="43"/>
    <n v="17"/>
    <n v="47.3"/>
    <n v="0"/>
    <n v="0"/>
    <s v="No"/>
    <s v="no"/>
    <n v="0"/>
    <x v="1"/>
    <n v="2"/>
    <x v="0"/>
    <n v="0"/>
    <s v="UT"/>
    <s v="343-9586"/>
    <s v="Female"/>
    <n v="39"/>
    <s v="No"/>
    <s v="No"/>
    <x v="0"/>
    <x v="0"/>
    <s v="No"/>
    <x v="0"/>
    <x v="2"/>
    <n v="23"/>
    <n v="98"/>
    <x v="0"/>
    <s v="0"/>
    <x v="0"/>
    <x v="0"/>
    <x v="0"/>
    <x v="1"/>
    <x v="0"/>
    <s v="&lt; 10"/>
  </r>
  <r>
    <s v="0155-ASZH"/>
    <x v="0"/>
    <x v="67"/>
    <n v="159"/>
    <n v="690.6"/>
    <n v="0"/>
    <n v="0"/>
    <s v="No"/>
    <s v="no"/>
    <n v="0"/>
    <x v="0"/>
    <n v="2"/>
    <x v="0"/>
    <n v="0"/>
    <s v="MO"/>
    <s v="294-3840"/>
    <s v="Male"/>
    <n v="34"/>
    <s v="No"/>
    <s v="No"/>
    <x v="0"/>
    <x v="0"/>
    <s v="Yes"/>
    <x v="2"/>
    <x v="2"/>
    <n v="34"/>
    <n v="1968"/>
    <x v="0"/>
    <s v="0"/>
    <x v="0"/>
    <x v="0"/>
    <x v="0"/>
    <x v="1"/>
    <x v="0"/>
    <s v="&gt; 40"/>
  </r>
  <r>
    <s v="4001-OCZR"/>
    <x v="0"/>
    <x v="44"/>
    <n v="111"/>
    <n v="248.3"/>
    <n v="0"/>
    <n v="0"/>
    <s v="No"/>
    <s v="no"/>
    <n v="0"/>
    <x v="1"/>
    <n v="2"/>
    <x v="0"/>
    <n v="0"/>
    <s v="HI"/>
    <s v="376-6957"/>
    <s v="Female"/>
    <n v="72"/>
    <s v="No"/>
    <s v="Yes"/>
    <x v="0"/>
    <x v="0"/>
    <s v="No"/>
    <x v="2"/>
    <x v="0"/>
    <n v="50"/>
    <n v="1556"/>
    <x v="0"/>
    <s v="0"/>
    <x v="2"/>
    <x v="0"/>
    <x v="0"/>
    <x v="1"/>
    <x v="0"/>
    <s v="10 - 40"/>
  </r>
  <r>
    <s v="5853-JDLO"/>
    <x v="0"/>
    <x v="15"/>
    <n v="10"/>
    <n v="29.8"/>
    <n v="0"/>
    <n v="0"/>
    <s v="No"/>
    <s v="no"/>
    <n v="0"/>
    <x v="1"/>
    <n v="0"/>
    <x v="1"/>
    <n v="0"/>
    <s v="MD"/>
    <s v="250-7408"/>
    <s v="Male"/>
    <n v="49"/>
    <s v="No"/>
    <s v="No"/>
    <x v="0"/>
    <x v="0"/>
    <s v="No"/>
    <x v="0"/>
    <x v="0"/>
    <n v="7"/>
    <n v="18"/>
    <x v="0"/>
    <s v="0"/>
    <x v="0"/>
    <x v="0"/>
    <x v="0"/>
    <x v="1"/>
    <x v="0"/>
    <s v="&lt; 10"/>
  </r>
  <r>
    <s v="6009-PLDF"/>
    <x v="0"/>
    <x v="9"/>
    <n v="415"/>
    <n v="793.3"/>
    <n v="0"/>
    <n v="0"/>
    <s v="No"/>
    <s v="no"/>
    <n v="0"/>
    <x v="0"/>
    <n v="14"/>
    <x v="0"/>
    <n v="0"/>
    <s v="MT"/>
    <s v="292-9274"/>
    <s v="Male"/>
    <n v="25"/>
    <s v="Yes"/>
    <s v="No"/>
    <x v="0"/>
    <x v="0"/>
    <s v="Yes"/>
    <x v="1"/>
    <x v="2"/>
    <n v="36"/>
    <n v="1768"/>
    <x v="0"/>
    <s v="0"/>
    <x v="1"/>
    <x v="0"/>
    <x v="0"/>
    <x v="0"/>
    <x v="0"/>
    <s v="&gt; 40"/>
  </r>
  <r>
    <s v="0191-NPRD"/>
    <x v="0"/>
    <x v="15"/>
    <n v="14"/>
    <n v="35.9"/>
    <n v="0"/>
    <n v="0"/>
    <s v="No"/>
    <s v="no"/>
    <n v="0"/>
    <x v="2"/>
    <n v="0"/>
    <x v="1"/>
    <n v="0"/>
    <s v="SC"/>
    <s v="344-6799"/>
    <s v="Male"/>
    <n v="41"/>
    <s v="No"/>
    <s v="No"/>
    <x v="0"/>
    <x v="0"/>
    <s v="No"/>
    <x v="0"/>
    <x v="2"/>
    <n v="12"/>
    <n v="29"/>
    <x v="0"/>
    <s v="0"/>
    <x v="0"/>
    <x v="0"/>
    <x v="0"/>
    <x v="1"/>
    <x v="0"/>
    <s v="&lt; 10"/>
  </r>
  <r>
    <s v="3457-UWLC"/>
    <x v="0"/>
    <x v="34"/>
    <n v="246"/>
    <n v="779.6"/>
    <n v="0"/>
    <n v="0"/>
    <s v="No"/>
    <s v="no"/>
    <n v="0"/>
    <x v="0"/>
    <n v="4"/>
    <x v="0"/>
    <n v="0"/>
    <s v="ID"/>
    <s v="297-7702"/>
    <s v="Female"/>
    <n v="63"/>
    <s v="No"/>
    <s v="No"/>
    <x v="0"/>
    <x v="0"/>
    <s v="No"/>
    <x v="1"/>
    <x v="0"/>
    <n v="50"/>
    <n v="2791"/>
    <x v="0"/>
    <s v="0"/>
    <x v="0"/>
    <x v="0"/>
    <x v="0"/>
    <x v="0"/>
    <x v="0"/>
    <s v="&gt; 40"/>
  </r>
  <r>
    <s v="1948-CYMZ"/>
    <x v="0"/>
    <x v="28"/>
    <n v="268"/>
    <n v="497.1"/>
    <n v="0"/>
    <n v="0"/>
    <s v="No"/>
    <s v="no"/>
    <n v="0"/>
    <x v="1"/>
    <n v="3"/>
    <x v="0"/>
    <n v="0"/>
    <s v="CO"/>
    <s v="320-3315"/>
    <s v="Female"/>
    <n v="85"/>
    <s v="No"/>
    <s v="Yes"/>
    <x v="0"/>
    <x v="0"/>
    <s v="No"/>
    <x v="2"/>
    <x v="0"/>
    <n v="43"/>
    <n v="1542"/>
    <x v="0"/>
    <s v="0"/>
    <x v="2"/>
    <x v="0"/>
    <x v="0"/>
    <x v="0"/>
    <x v="0"/>
    <s v="10 - 40"/>
  </r>
  <r>
    <s v="7619-OYAE"/>
    <x v="0"/>
    <x v="13"/>
    <n v="126"/>
    <n v="361"/>
    <n v="0"/>
    <n v="0"/>
    <s v="No"/>
    <s v="no"/>
    <n v="0"/>
    <x v="2"/>
    <n v="1"/>
    <x v="0"/>
    <n v="0"/>
    <s v="RI"/>
    <s v="323-10423"/>
    <s v="Female"/>
    <n v="53"/>
    <s v="No"/>
    <s v="No"/>
    <x v="0"/>
    <x v="0"/>
    <s v="No"/>
    <x v="0"/>
    <x v="0"/>
    <n v="23"/>
    <n v="637"/>
    <x v="0"/>
    <s v="0"/>
    <x v="0"/>
    <x v="0"/>
    <x v="0"/>
    <x v="1"/>
    <x v="0"/>
    <s v="10 - 40"/>
  </r>
  <r>
    <s v="5217-FEJW"/>
    <x v="0"/>
    <x v="42"/>
    <n v="289"/>
    <n v="531.20000000000005"/>
    <n v="0"/>
    <n v="0"/>
    <s v="No"/>
    <s v="no"/>
    <n v="0"/>
    <x v="2"/>
    <n v="5"/>
    <x v="0"/>
    <n v="0"/>
    <s v="FL"/>
    <s v="351-6594"/>
    <s v="Male"/>
    <n v="39"/>
    <s v="No"/>
    <s v="No"/>
    <x v="0"/>
    <x v="0"/>
    <s v="No"/>
    <x v="0"/>
    <x v="0"/>
    <n v="35"/>
    <n v="1319"/>
    <x v="0"/>
    <s v="0"/>
    <x v="0"/>
    <x v="0"/>
    <x v="0"/>
    <x v="0"/>
    <x v="0"/>
    <s v="10 - 40"/>
  </r>
  <r>
    <s v="5099-VGLK"/>
    <x v="0"/>
    <x v="4"/>
    <n v="211"/>
    <n v="621.1"/>
    <n v="0"/>
    <n v="0"/>
    <s v="No"/>
    <s v="no"/>
    <n v="0"/>
    <x v="2"/>
    <n v="21"/>
    <x v="0"/>
    <n v="0"/>
    <s v="OH"/>
    <s v="321-9844"/>
    <s v="Female"/>
    <n v="25"/>
    <s v="Yes"/>
    <s v="No"/>
    <x v="0"/>
    <x v="0"/>
    <s v="Yes"/>
    <x v="1"/>
    <x v="0"/>
    <n v="76"/>
    <n v="4730"/>
    <x v="0"/>
    <s v="0"/>
    <x v="1"/>
    <x v="0"/>
    <x v="0"/>
    <x v="0"/>
    <x v="0"/>
    <s v="&gt; 40"/>
  </r>
  <r>
    <s v="6894-UZON"/>
    <x v="0"/>
    <x v="19"/>
    <n v="290"/>
    <n v="737.9"/>
    <n v="244"/>
    <n v="689.3"/>
    <s v="Yes"/>
    <s v="yes"/>
    <n v="0"/>
    <x v="0"/>
    <n v="0"/>
    <x v="1"/>
    <n v="0"/>
    <s v="IL"/>
    <s v="301-7919"/>
    <s v="Male"/>
    <n v="44"/>
    <s v="No"/>
    <s v="No"/>
    <x v="0"/>
    <x v="0"/>
    <s v="No"/>
    <x v="1"/>
    <x v="2"/>
    <n v="7"/>
    <n v="433"/>
    <x v="0"/>
    <s v="0"/>
    <x v="0"/>
    <x v="0"/>
    <x v="0"/>
    <x v="1"/>
    <x v="0"/>
    <s v="&gt; 40"/>
  </r>
  <r>
    <s v="0232-URFQ"/>
    <x v="0"/>
    <x v="22"/>
    <n v="175"/>
    <n v="266.7"/>
    <n v="0"/>
    <n v="0"/>
    <s v="No"/>
    <s v="no"/>
    <n v="0"/>
    <x v="0"/>
    <n v="14"/>
    <x v="1"/>
    <n v="82"/>
    <s v="AZ"/>
    <s v="326-2462"/>
    <s v="Female"/>
    <n v="45"/>
    <s v="No"/>
    <s v="No"/>
    <x v="0"/>
    <x v="0"/>
    <s v="Yes"/>
    <x v="2"/>
    <x v="0"/>
    <n v="51"/>
    <n v="2737"/>
    <x v="0"/>
    <s v="0"/>
    <x v="0"/>
    <x v="0"/>
    <x v="0"/>
    <x v="0"/>
    <x v="0"/>
    <s v="&gt; 40"/>
  </r>
  <r>
    <s v="5075-NPFC"/>
    <x v="0"/>
    <x v="0"/>
    <n v="1"/>
    <n v="4"/>
    <n v="0"/>
    <n v="0"/>
    <s v="No"/>
    <s v="no"/>
    <n v="0"/>
    <x v="0"/>
    <n v="0"/>
    <x v="1"/>
    <n v="0"/>
    <s v="NH"/>
    <s v="252-6714"/>
    <s v="Female"/>
    <n v="64"/>
    <s v="No"/>
    <s v="No"/>
    <x v="0"/>
    <x v="0"/>
    <s v="No"/>
    <x v="0"/>
    <x v="0"/>
    <n v="13"/>
    <n v="13"/>
    <x v="0"/>
    <s v="0"/>
    <x v="0"/>
    <x v="0"/>
    <x v="0"/>
    <x v="1"/>
    <x v="0"/>
    <s v="&lt; 10"/>
  </r>
  <r>
    <s v="0236-YWNB"/>
    <x v="0"/>
    <x v="0"/>
    <n v="4"/>
    <n v="11"/>
    <n v="4"/>
    <n v="13.9"/>
    <s v="Yes"/>
    <s v="yes"/>
    <n v="0"/>
    <x v="0"/>
    <n v="0"/>
    <x v="1"/>
    <n v="0"/>
    <s v="AR"/>
    <s v="340-5320"/>
    <s v="Female"/>
    <n v="21"/>
    <s v="Yes"/>
    <s v="No"/>
    <x v="0"/>
    <x v="0"/>
    <s v="No"/>
    <x v="0"/>
    <x v="2"/>
    <n v="10"/>
    <n v="10"/>
    <x v="0"/>
    <s v="0"/>
    <x v="1"/>
    <x v="0"/>
    <x v="0"/>
    <x v="1"/>
    <x v="0"/>
    <s v="&lt; 10"/>
  </r>
  <r>
    <s v="2543-ACBK"/>
    <x v="0"/>
    <x v="4"/>
    <n v="167"/>
    <n v="374.9"/>
    <n v="0"/>
    <n v="0"/>
    <s v="No"/>
    <s v="no"/>
    <n v="0"/>
    <x v="0"/>
    <n v="3"/>
    <x v="0"/>
    <n v="0"/>
    <s v="MT"/>
    <s v="368-6182"/>
    <s v="Male"/>
    <n v="82"/>
    <s v="No"/>
    <s v="Yes"/>
    <x v="0"/>
    <x v="0"/>
    <s v="Yes"/>
    <x v="1"/>
    <x v="2"/>
    <n v="45"/>
    <n v="2793"/>
    <x v="0"/>
    <s v="0"/>
    <x v="2"/>
    <x v="0"/>
    <x v="0"/>
    <x v="0"/>
    <x v="0"/>
    <s v="&gt; 40"/>
  </r>
  <r>
    <s v="2033-MXCG"/>
    <x v="0"/>
    <x v="67"/>
    <n v="315"/>
    <n v="933.1"/>
    <n v="0"/>
    <n v="0"/>
    <s v="No"/>
    <s v="no"/>
    <n v="0"/>
    <x v="1"/>
    <n v="12"/>
    <x v="0"/>
    <n v="0"/>
    <s v="UT"/>
    <s v="325-5744"/>
    <s v="Female"/>
    <n v="29"/>
    <s v="Yes"/>
    <s v="No"/>
    <x v="0"/>
    <x v="0"/>
    <s v="Yes"/>
    <x v="2"/>
    <x v="0"/>
    <n v="54"/>
    <n v="3130"/>
    <x v="0"/>
    <s v="0"/>
    <x v="1"/>
    <x v="0"/>
    <x v="0"/>
    <x v="0"/>
    <x v="0"/>
    <s v="&gt; 40"/>
  </r>
  <r>
    <s v="7077-OQPU"/>
    <x v="0"/>
    <x v="47"/>
    <n v="256"/>
    <n v="766.6"/>
    <n v="0"/>
    <n v="0"/>
    <s v="No"/>
    <s v="no"/>
    <n v="0"/>
    <x v="2"/>
    <n v="8"/>
    <x v="1"/>
    <n v="22"/>
    <s v="GA"/>
    <s v="331-3504"/>
    <s v="Male"/>
    <n v="22"/>
    <s v="Yes"/>
    <s v="No"/>
    <x v="0"/>
    <x v="0"/>
    <s v="Yes"/>
    <x v="1"/>
    <x v="0"/>
    <n v="24"/>
    <n v="1303"/>
    <x v="0"/>
    <s v="0"/>
    <x v="1"/>
    <x v="0"/>
    <x v="0"/>
    <x v="0"/>
    <x v="0"/>
    <s v="&gt; 40"/>
  </r>
  <r>
    <s v="2366-IEML"/>
    <x v="0"/>
    <x v="16"/>
    <n v="450"/>
    <n v="1026.9000000000001"/>
    <n v="0"/>
    <n v="0"/>
    <s v="No"/>
    <s v="no"/>
    <n v="0"/>
    <x v="0"/>
    <n v="7"/>
    <x v="0"/>
    <n v="0"/>
    <s v="DE"/>
    <s v="327-9230"/>
    <s v="Male"/>
    <n v="80"/>
    <s v="No"/>
    <s v="Yes"/>
    <x v="0"/>
    <x v="0"/>
    <s v="No"/>
    <x v="1"/>
    <x v="2"/>
    <n v="63"/>
    <n v="4630"/>
    <x v="0"/>
    <s v="0"/>
    <x v="2"/>
    <x v="0"/>
    <x v="0"/>
    <x v="0"/>
    <x v="0"/>
    <s v="&gt; 40"/>
  </r>
  <r>
    <s v="7740-FWZY"/>
    <x v="0"/>
    <x v="52"/>
    <n v="59"/>
    <n v="151.69999999999999"/>
    <n v="0"/>
    <n v="0"/>
    <s v="No"/>
    <s v="no"/>
    <n v="0"/>
    <x v="2"/>
    <n v="4"/>
    <x v="0"/>
    <n v="0"/>
    <s v="NY"/>
    <s v="369-8372"/>
    <s v="Male"/>
    <n v="34"/>
    <s v="No"/>
    <s v="No"/>
    <x v="0"/>
    <x v="0"/>
    <s v="No"/>
    <x v="0"/>
    <x v="0"/>
    <n v="44"/>
    <n v="959"/>
    <x v="0"/>
    <s v="0"/>
    <x v="0"/>
    <x v="0"/>
    <x v="0"/>
    <x v="0"/>
    <x v="0"/>
    <s v="10 - 40"/>
  </r>
  <r>
    <s v="7760-MYXE"/>
    <x v="0"/>
    <x v="64"/>
    <n v="117"/>
    <n v="310.89999999999998"/>
    <n v="0"/>
    <n v="0"/>
    <s v="No"/>
    <s v="no"/>
    <n v="0"/>
    <x v="0"/>
    <n v="2"/>
    <x v="0"/>
    <n v="0"/>
    <s v="VT"/>
    <s v="289-9127"/>
    <s v="Female"/>
    <n v="38"/>
    <s v="No"/>
    <s v="No"/>
    <x v="0"/>
    <x v="0"/>
    <s v="Yes"/>
    <x v="0"/>
    <x v="0"/>
    <n v="21"/>
    <n v="802"/>
    <x v="0"/>
    <s v="0"/>
    <x v="0"/>
    <x v="0"/>
    <x v="0"/>
    <x v="1"/>
    <x v="0"/>
    <s v="10 - 40"/>
  </r>
  <r>
    <s v="1039-TEWS"/>
    <x v="0"/>
    <x v="55"/>
    <n v="23"/>
    <n v="58.3"/>
    <n v="0"/>
    <n v="0"/>
    <s v="No"/>
    <s v="no"/>
    <n v="0"/>
    <x v="0"/>
    <n v="3"/>
    <x v="0"/>
    <n v="0"/>
    <s v="LA"/>
    <s v="366-3244"/>
    <s v="Female"/>
    <n v="46"/>
    <s v="No"/>
    <s v="No"/>
    <x v="0"/>
    <x v="0"/>
    <s v="No"/>
    <x v="0"/>
    <x v="0"/>
    <n v="18"/>
    <n v="209"/>
    <x v="0"/>
    <s v="0"/>
    <x v="0"/>
    <x v="0"/>
    <x v="0"/>
    <x v="0"/>
    <x v="0"/>
    <s v="10 - 40"/>
  </r>
  <r>
    <s v="7459-KIHT"/>
    <x v="0"/>
    <x v="34"/>
    <n v="235"/>
    <n v="562.20000000000005"/>
    <n v="0"/>
    <n v="0"/>
    <s v="No"/>
    <s v="no"/>
    <n v="0"/>
    <x v="0"/>
    <n v="8"/>
    <x v="0"/>
    <n v="0"/>
    <s v="MT"/>
    <s v="323-4104"/>
    <s v="Male"/>
    <n v="51"/>
    <s v="No"/>
    <s v="No"/>
    <x v="0"/>
    <x v="0"/>
    <s v="No"/>
    <x v="2"/>
    <x v="0"/>
    <n v="41"/>
    <n v="2325"/>
    <x v="0"/>
    <s v="0"/>
    <x v="0"/>
    <x v="0"/>
    <x v="0"/>
    <x v="0"/>
    <x v="0"/>
    <s v="&gt; 40"/>
  </r>
  <r>
    <s v="7192-RAOF"/>
    <x v="0"/>
    <x v="29"/>
    <n v="95"/>
    <n v="265.7"/>
    <n v="0"/>
    <n v="0"/>
    <s v="No"/>
    <s v="no"/>
    <n v="0"/>
    <x v="0"/>
    <n v="10"/>
    <x v="1"/>
    <n v="32"/>
    <s v="NH"/>
    <s v="309-5374"/>
    <s v="Female"/>
    <n v="28"/>
    <s v="Yes"/>
    <s v="No"/>
    <x v="0"/>
    <x v="0"/>
    <s v="No"/>
    <x v="1"/>
    <x v="2"/>
    <n v="17"/>
    <n v="295"/>
    <x v="0"/>
    <s v="0"/>
    <x v="1"/>
    <x v="0"/>
    <x v="0"/>
    <x v="0"/>
    <x v="0"/>
    <s v="10 - 40"/>
  </r>
  <r>
    <s v="2876-WMZV"/>
    <x v="0"/>
    <x v="44"/>
    <n v="130"/>
    <n v="312.3"/>
    <n v="0"/>
    <n v="0"/>
    <s v="No"/>
    <s v="no"/>
    <n v="0"/>
    <x v="2"/>
    <n v="2"/>
    <x v="0"/>
    <n v="0"/>
    <s v="WV"/>
    <s v="297-7331"/>
    <s v="Male"/>
    <n v="50"/>
    <s v="No"/>
    <s v="No"/>
    <x v="0"/>
    <x v="0"/>
    <s v="No"/>
    <x v="1"/>
    <x v="2"/>
    <n v="38"/>
    <n v="1183"/>
    <x v="0"/>
    <s v="0"/>
    <x v="0"/>
    <x v="0"/>
    <x v="0"/>
    <x v="1"/>
    <x v="0"/>
    <s v="10 - 40"/>
  </r>
  <r>
    <s v="0629-VBXD"/>
    <x v="0"/>
    <x v="71"/>
    <n v="149"/>
    <n v="449.4"/>
    <n v="0"/>
    <n v="0"/>
    <s v="No"/>
    <s v="no"/>
    <n v="0"/>
    <x v="2"/>
    <n v="0"/>
    <x v="1"/>
    <n v="0"/>
    <s v="ID"/>
    <s v="305-3529"/>
    <s v="Female"/>
    <n v="39"/>
    <s v="No"/>
    <s v="No"/>
    <x v="0"/>
    <x v="0"/>
    <s v="No"/>
    <x v="1"/>
    <x v="2"/>
    <n v="12"/>
    <n v="482"/>
    <x v="0"/>
    <s v="0"/>
    <x v="0"/>
    <x v="0"/>
    <x v="0"/>
    <x v="1"/>
    <x v="0"/>
    <s v="&gt; 40"/>
  </r>
  <r>
    <s v="8111-MEMX"/>
    <x v="0"/>
    <x v="27"/>
    <n v="257"/>
    <n v="653.5"/>
    <n v="0"/>
    <n v="0"/>
    <s v="No"/>
    <s v="no"/>
    <n v="0"/>
    <x v="2"/>
    <n v="3"/>
    <x v="0"/>
    <n v="0"/>
    <s v="SC"/>
    <s v="302-8834"/>
    <s v="Male"/>
    <n v="47"/>
    <s v="No"/>
    <s v="No"/>
    <x v="0"/>
    <x v="0"/>
    <s v="Yes"/>
    <x v="0"/>
    <x v="0"/>
    <n v="48"/>
    <n v="3166"/>
    <x v="0"/>
    <s v="0"/>
    <x v="0"/>
    <x v="0"/>
    <x v="0"/>
    <x v="0"/>
    <x v="0"/>
    <s v="&gt; 40"/>
  </r>
  <r>
    <s v="4621-PJSZ"/>
    <x v="0"/>
    <x v="59"/>
    <n v="109"/>
    <n v="304.89999999999998"/>
    <n v="92"/>
    <n v="303.60000000000002"/>
    <s v="Yes"/>
    <s v="yes"/>
    <n v="0"/>
    <x v="1"/>
    <n v="28"/>
    <x v="0"/>
    <n v="0"/>
    <s v="WV"/>
    <s v="400-6469"/>
    <s v="Female"/>
    <n v="21"/>
    <s v="Yes"/>
    <s v="No"/>
    <x v="0"/>
    <x v="0"/>
    <s v="Yes"/>
    <x v="0"/>
    <x v="0"/>
    <n v="46"/>
    <n v="1079"/>
    <x v="0"/>
    <s v="0"/>
    <x v="1"/>
    <x v="0"/>
    <x v="0"/>
    <x v="0"/>
    <x v="0"/>
    <s v="10 - 40"/>
  </r>
  <r>
    <s v="7839-TVTB"/>
    <x v="0"/>
    <x v="60"/>
    <n v="134"/>
    <n v="334.8"/>
    <n v="0"/>
    <n v="0"/>
    <s v="No"/>
    <s v="no"/>
    <n v="0"/>
    <x v="1"/>
    <n v="8"/>
    <x v="0"/>
    <n v="0"/>
    <s v="MD"/>
    <s v="304-2482"/>
    <s v="Female"/>
    <n v="48"/>
    <s v="No"/>
    <s v="No"/>
    <x v="0"/>
    <x v="0"/>
    <s v="Yes"/>
    <x v="1"/>
    <x v="2"/>
    <n v="67"/>
    <n v="4513"/>
    <x v="0"/>
    <s v="0"/>
    <x v="0"/>
    <x v="0"/>
    <x v="0"/>
    <x v="0"/>
    <x v="0"/>
    <s v="&gt; 40"/>
  </r>
  <r>
    <s v="6804-PTVD"/>
    <x v="0"/>
    <x v="72"/>
    <n v="188"/>
    <n v="493.4"/>
    <n v="0"/>
    <n v="0"/>
    <s v="No"/>
    <s v="no"/>
    <n v="0"/>
    <x v="2"/>
    <n v="9"/>
    <x v="1"/>
    <n v="24"/>
    <s v="MN"/>
    <s v="387-6339"/>
    <s v="Female"/>
    <n v="78"/>
    <s v="No"/>
    <s v="Yes"/>
    <x v="0"/>
    <x v="0"/>
    <s v="No"/>
    <x v="2"/>
    <x v="2"/>
    <n v="17"/>
    <n v="746"/>
    <x v="0"/>
    <s v="0"/>
    <x v="2"/>
    <x v="0"/>
    <x v="0"/>
    <x v="0"/>
    <x v="0"/>
    <s v="&gt; 40"/>
  </r>
  <r>
    <s v="0017-RIOV"/>
    <x v="0"/>
    <x v="51"/>
    <n v="67"/>
    <n v="241.3"/>
    <n v="0"/>
    <n v="0"/>
    <s v="No"/>
    <s v="no"/>
    <n v="0"/>
    <x v="2"/>
    <n v="2"/>
    <x v="0"/>
    <n v="0"/>
    <s v="NE"/>
    <s v="306-4390"/>
    <s v="Female"/>
    <n v="36"/>
    <s v="No"/>
    <s v="No"/>
    <x v="0"/>
    <x v="0"/>
    <s v="No"/>
    <x v="0"/>
    <x v="0"/>
    <n v="40"/>
    <n v="976"/>
    <x v="0"/>
    <s v="0"/>
    <x v="0"/>
    <x v="0"/>
    <x v="0"/>
    <x v="1"/>
    <x v="0"/>
    <s v="10 - 40"/>
  </r>
  <r>
    <s v="9223-UEGC"/>
    <x v="0"/>
    <x v="74"/>
    <n v="28"/>
    <n v="70.7"/>
    <n v="0"/>
    <n v="0"/>
    <s v="No"/>
    <s v="no"/>
    <n v="0"/>
    <x v="2"/>
    <n v="4"/>
    <x v="0"/>
    <n v="0"/>
    <s v="NV"/>
    <s v="344-8082"/>
    <s v="Male"/>
    <n v="52"/>
    <s v="No"/>
    <s v="No"/>
    <x v="0"/>
    <x v="0"/>
    <s v="No"/>
    <x v="0"/>
    <x v="0"/>
    <n v="43"/>
    <n v="304"/>
    <x v="0"/>
    <s v="0"/>
    <x v="0"/>
    <x v="0"/>
    <x v="0"/>
    <x v="0"/>
    <x v="0"/>
    <s v="&lt; 10"/>
  </r>
  <r>
    <s v="4916-JQVL"/>
    <x v="0"/>
    <x v="46"/>
    <n v="170"/>
    <n v="484.9"/>
    <n v="0"/>
    <n v="0"/>
    <s v="No"/>
    <s v="no"/>
    <n v="0"/>
    <x v="2"/>
    <n v="3"/>
    <x v="1"/>
    <n v="38"/>
    <s v="UT"/>
    <s v="304-9055"/>
    <s v="Male"/>
    <n v="54"/>
    <s v="No"/>
    <s v="No"/>
    <x v="0"/>
    <x v="0"/>
    <s v="Yes"/>
    <x v="1"/>
    <x v="0"/>
    <n v="34"/>
    <n v="1381"/>
    <x v="0"/>
    <s v="0"/>
    <x v="0"/>
    <x v="0"/>
    <x v="0"/>
    <x v="0"/>
    <x v="0"/>
    <s v="10 - 40"/>
  </r>
  <r>
    <s v="2558-VRJL"/>
    <x v="0"/>
    <x v="22"/>
    <n v="78"/>
    <n v="211.9"/>
    <n v="0"/>
    <n v="0"/>
    <s v="No"/>
    <s v="no"/>
    <n v="0"/>
    <x v="0"/>
    <n v="5"/>
    <x v="0"/>
    <n v="0"/>
    <s v="FL"/>
    <s v="318-1801"/>
    <s v="Female"/>
    <n v="35"/>
    <s v="No"/>
    <s v="No"/>
    <x v="0"/>
    <x v="0"/>
    <s v="No"/>
    <x v="1"/>
    <x v="2"/>
    <n v="67"/>
    <n v="3528"/>
    <x v="0"/>
    <s v="0"/>
    <x v="0"/>
    <x v="0"/>
    <x v="0"/>
    <x v="0"/>
    <x v="0"/>
    <s v="&gt; 40"/>
  </r>
  <r>
    <s v="8547-MJIX"/>
    <x v="0"/>
    <x v="60"/>
    <n v="126"/>
    <n v="334.1"/>
    <n v="0"/>
    <n v="0"/>
    <s v="No"/>
    <s v="no"/>
    <n v="0"/>
    <x v="0"/>
    <n v="0"/>
    <x v="1"/>
    <n v="0"/>
    <s v="CT"/>
    <s v="373-8828"/>
    <s v="Male"/>
    <n v="71"/>
    <s v="No"/>
    <s v="Yes"/>
    <x v="0"/>
    <x v="0"/>
    <s v="No"/>
    <x v="2"/>
    <x v="2"/>
    <n v="8"/>
    <n v="559"/>
    <x v="0"/>
    <s v="0"/>
    <x v="2"/>
    <x v="0"/>
    <x v="0"/>
    <x v="1"/>
    <x v="0"/>
    <s v="&gt; 40"/>
  </r>
  <r>
    <s v="9801-RYPF"/>
    <x v="0"/>
    <x v="22"/>
    <n v="203"/>
    <n v="427.1"/>
    <n v="0"/>
    <n v="0"/>
    <s v="No"/>
    <s v="no"/>
    <n v="0"/>
    <x v="1"/>
    <n v="3"/>
    <x v="0"/>
    <n v="0"/>
    <s v="KY"/>
    <s v="346-9574"/>
    <s v="Female"/>
    <n v="57"/>
    <s v="No"/>
    <s v="No"/>
    <x v="0"/>
    <x v="0"/>
    <s v="Yes"/>
    <x v="1"/>
    <x v="2"/>
    <n v="59"/>
    <n v="3168"/>
    <x v="0"/>
    <s v="0"/>
    <x v="0"/>
    <x v="0"/>
    <x v="0"/>
    <x v="0"/>
    <x v="0"/>
    <s v="&gt; 40"/>
  </r>
  <r>
    <s v="4686-JTEX"/>
    <x v="0"/>
    <x v="26"/>
    <n v="289"/>
    <n v="761.8"/>
    <n v="0"/>
    <n v="0"/>
    <s v="No"/>
    <s v="no"/>
    <n v="0"/>
    <x v="2"/>
    <n v="3"/>
    <x v="0"/>
    <n v="0"/>
    <s v="ND"/>
    <s v="339-6671"/>
    <s v="Male"/>
    <n v="59"/>
    <s v="No"/>
    <s v="No"/>
    <x v="0"/>
    <x v="0"/>
    <s v="No"/>
    <x v="2"/>
    <x v="2"/>
    <n v="53"/>
    <n v="3353"/>
    <x v="0"/>
    <s v="0"/>
    <x v="0"/>
    <x v="0"/>
    <x v="0"/>
    <x v="0"/>
    <x v="0"/>
    <s v="&gt; 40"/>
  </r>
  <r>
    <s v="7155-XWQW"/>
    <x v="0"/>
    <x v="18"/>
    <n v="165"/>
    <n v="264.2"/>
    <n v="0"/>
    <n v="0"/>
    <s v="No"/>
    <s v="no"/>
    <n v="0"/>
    <x v="2"/>
    <n v="4"/>
    <x v="0"/>
    <n v="0"/>
    <s v="CA"/>
    <s v="353-6517"/>
    <s v="Female"/>
    <n v="44"/>
    <s v="No"/>
    <s v="No"/>
    <x v="0"/>
    <x v="0"/>
    <s v="No"/>
    <x v="0"/>
    <x v="2"/>
    <n v="10"/>
    <n v="201"/>
    <x v="0"/>
    <s v="0"/>
    <x v="0"/>
    <x v="0"/>
    <x v="0"/>
    <x v="0"/>
    <x v="0"/>
    <s v="10 - 40"/>
  </r>
  <r>
    <s v="6032-ZKYP"/>
    <x v="0"/>
    <x v="33"/>
    <n v="255"/>
    <n v="580"/>
    <n v="0"/>
    <n v="0"/>
    <s v="No"/>
    <s v="no"/>
    <n v="0"/>
    <x v="2"/>
    <n v="9"/>
    <x v="0"/>
    <n v="0"/>
    <s v="OK"/>
    <s v="275-1492"/>
    <s v="Male"/>
    <n v="78"/>
    <s v="No"/>
    <s v="Yes"/>
    <x v="0"/>
    <x v="0"/>
    <s v="Yes"/>
    <x v="2"/>
    <x v="2"/>
    <n v="47"/>
    <n v="3003"/>
    <x v="0"/>
    <s v="0"/>
    <x v="2"/>
    <x v="0"/>
    <x v="0"/>
    <x v="0"/>
    <x v="0"/>
    <s v="&gt; 40"/>
  </r>
  <r>
    <s v="0678-ZYNX"/>
    <x v="0"/>
    <x v="17"/>
    <n v="148"/>
    <n v="331.3"/>
    <n v="0"/>
    <n v="0"/>
    <s v="No"/>
    <s v="no"/>
    <n v="0"/>
    <x v="0"/>
    <n v="0"/>
    <x v="0"/>
    <n v="0"/>
    <s v="OH"/>
    <s v="291-7281"/>
    <s v="Female"/>
    <n v="69"/>
    <s v="No"/>
    <s v="Yes"/>
    <x v="0"/>
    <x v="0"/>
    <s v="No"/>
    <x v="1"/>
    <x v="0"/>
    <n v="26"/>
    <n v="1254"/>
    <x v="0"/>
    <s v="0"/>
    <x v="2"/>
    <x v="0"/>
    <x v="0"/>
    <x v="1"/>
    <x v="0"/>
    <s v="&gt; 40"/>
  </r>
  <r>
    <s v="3709-PYNB"/>
    <x v="0"/>
    <x v="8"/>
    <n v="476"/>
    <n v="843.5"/>
    <n v="280"/>
    <n v="742"/>
    <s v="Yes"/>
    <s v="yes"/>
    <n v="0"/>
    <x v="0"/>
    <n v="1"/>
    <x v="0"/>
    <n v="0"/>
    <s v="DE"/>
    <s v="315-8137"/>
    <s v="Male"/>
    <n v="54"/>
    <s v="No"/>
    <s v="No"/>
    <x v="0"/>
    <x v="0"/>
    <s v="Yes"/>
    <x v="1"/>
    <x v="0"/>
    <n v="67"/>
    <n v="4697"/>
    <x v="0"/>
    <s v="0"/>
    <x v="0"/>
    <x v="0"/>
    <x v="0"/>
    <x v="1"/>
    <x v="0"/>
    <s v="&gt; 40"/>
  </r>
  <r>
    <s v="1472-WOSR"/>
    <x v="0"/>
    <x v="5"/>
    <n v="52"/>
    <n v="169.2"/>
    <n v="68"/>
    <n v="253.3"/>
    <s v="Yes"/>
    <s v="yes"/>
    <n v="0"/>
    <x v="0"/>
    <n v="12"/>
    <x v="1"/>
    <n v="4"/>
    <s v="WY"/>
    <s v="352-2781"/>
    <s v="Female"/>
    <n v="60"/>
    <s v="No"/>
    <s v="No"/>
    <x v="0"/>
    <x v="0"/>
    <s v="No"/>
    <x v="0"/>
    <x v="0"/>
    <n v="38"/>
    <n v="647"/>
    <x v="0"/>
    <s v="0"/>
    <x v="0"/>
    <x v="0"/>
    <x v="0"/>
    <x v="0"/>
    <x v="0"/>
    <s v="10 - 40"/>
  </r>
  <r>
    <s v="9417-CMOD"/>
    <x v="0"/>
    <x v="69"/>
    <n v="142"/>
    <n v="384.7"/>
    <n v="0"/>
    <n v="0"/>
    <s v="No"/>
    <s v="no"/>
    <n v="0"/>
    <x v="0"/>
    <n v="14"/>
    <x v="0"/>
    <n v="0"/>
    <s v="OR"/>
    <s v="293-2437"/>
    <s v="Male"/>
    <n v="21"/>
    <s v="Yes"/>
    <s v="No"/>
    <x v="0"/>
    <x v="0"/>
    <s v="Yes"/>
    <x v="0"/>
    <x v="0"/>
    <n v="56"/>
    <n v="1967"/>
    <x v="0"/>
    <s v="0"/>
    <x v="1"/>
    <x v="0"/>
    <x v="0"/>
    <x v="0"/>
    <x v="0"/>
    <s v="10 - 40"/>
  </r>
  <r>
    <s v="8625-XGUJ"/>
    <x v="0"/>
    <x v="53"/>
    <n v="84"/>
    <n v="201.6"/>
    <n v="0"/>
    <n v="0"/>
    <s v="No"/>
    <s v="no"/>
    <n v="0"/>
    <x v="0"/>
    <n v="3"/>
    <x v="0"/>
    <n v="0"/>
    <s v="AR"/>
    <s v="239-3452"/>
    <s v="Male"/>
    <n v="62"/>
    <s v="No"/>
    <s v="No"/>
    <x v="0"/>
    <x v="0"/>
    <s v="No"/>
    <x v="0"/>
    <x v="2"/>
    <n v="33"/>
    <n v="516"/>
    <x v="0"/>
    <s v="0"/>
    <x v="0"/>
    <x v="0"/>
    <x v="0"/>
    <x v="0"/>
    <x v="0"/>
    <s v="10 - 40"/>
  </r>
  <r>
    <s v="1914-ARJY"/>
    <x v="0"/>
    <x v="14"/>
    <n v="474"/>
    <n v="928.7"/>
    <n v="284"/>
    <n v="830.7"/>
    <s v="Yes"/>
    <s v="yes"/>
    <n v="0"/>
    <x v="2"/>
    <n v="10"/>
    <x v="0"/>
    <n v="0"/>
    <s v="PA"/>
    <s v="298-6927"/>
    <s v="Female"/>
    <n v="35"/>
    <s v="No"/>
    <s v="No"/>
    <x v="0"/>
    <x v="0"/>
    <s v="Yes"/>
    <x v="2"/>
    <x v="0"/>
    <n v="32"/>
    <n v="2303"/>
    <x v="0"/>
    <s v="0"/>
    <x v="0"/>
    <x v="0"/>
    <x v="0"/>
    <x v="0"/>
    <x v="0"/>
    <s v="&gt; 40"/>
  </r>
  <r>
    <s v="4312-VBMD"/>
    <x v="0"/>
    <x v="61"/>
    <n v="46"/>
    <n v="90.1"/>
    <n v="0"/>
    <n v="0"/>
    <s v="No"/>
    <s v="no"/>
    <n v="0"/>
    <x v="1"/>
    <n v="0"/>
    <x v="1"/>
    <n v="0"/>
    <s v="HI"/>
    <s v="354-9217"/>
    <s v="Female"/>
    <n v="55"/>
    <s v="No"/>
    <s v="No"/>
    <x v="0"/>
    <x v="0"/>
    <s v="No"/>
    <x v="0"/>
    <x v="2"/>
    <n v="12"/>
    <n v="89"/>
    <x v="0"/>
    <s v="0"/>
    <x v="0"/>
    <x v="0"/>
    <x v="0"/>
    <x v="1"/>
    <x v="0"/>
    <s v="&lt; 10"/>
  </r>
  <r>
    <s v="4583-ZBYX"/>
    <x v="0"/>
    <x v="44"/>
    <n v="171"/>
    <n v="371.1"/>
    <n v="0"/>
    <n v="0"/>
    <s v="No"/>
    <s v="no"/>
    <n v="0"/>
    <x v="1"/>
    <n v="4"/>
    <x v="1"/>
    <n v="19"/>
    <s v="MS"/>
    <s v="360-6166"/>
    <s v="Female"/>
    <n v="50"/>
    <s v="No"/>
    <s v="No"/>
    <x v="0"/>
    <x v="0"/>
    <s v="Yes"/>
    <x v="1"/>
    <x v="2"/>
    <n v="34"/>
    <n v="1038"/>
    <x v="0"/>
    <s v="0"/>
    <x v="0"/>
    <x v="0"/>
    <x v="0"/>
    <x v="0"/>
    <x v="0"/>
    <s v="10 - 40"/>
  </r>
  <r>
    <s v="1664-YGVW"/>
    <x v="0"/>
    <x v="31"/>
    <n v="141"/>
    <n v="350.7"/>
    <n v="0"/>
    <n v="0"/>
    <s v="No"/>
    <s v="no"/>
    <n v="0"/>
    <x v="2"/>
    <n v="5"/>
    <x v="0"/>
    <n v="0"/>
    <s v="OH"/>
    <s v="327-4055"/>
    <s v="Male"/>
    <n v="36"/>
    <s v="No"/>
    <s v="No"/>
    <x v="0"/>
    <x v="0"/>
    <s v="No"/>
    <x v="0"/>
    <x v="2"/>
    <n v="35"/>
    <n v="1128"/>
    <x v="0"/>
    <s v="0"/>
    <x v="0"/>
    <x v="0"/>
    <x v="0"/>
    <x v="0"/>
    <x v="0"/>
    <s v="10 - 40"/>
  </r>
  <r>
    <s v="7138-IQMP"/>
    <x v="0"/>
    <x v="17"/>
    <n v="295"/>
    <n v="565.29999999999995"/>
    <n v="0"/>
    <n v="0"/>
    <s v="No"/>
    <s v="no"/>
    <n v="0"/>
    <x v="2"/>
    <n v="9"/>
    <x v="0"/>
    <n v="0"/>
    <s v="MO"/>
    <s v="314-6746"/>
    <s v="Female"/>
    <n v="63"/>
    <s v="No"/>
    <s v="No"/>
    <x v="0"/>
    <x v="0"/>
    <s v="Yes"/>
    <x v="1"/>
    <x v="2"/>
    <n v="45"/>
    <n v="2125"/>
    <x v="0"/>
    <s v="0"/>
    <x v="0"/>
    <x v="0"/>
    <x v="0"/>
    <x v="0"/>
    <x v="0"/>
    <s v="&gt; 40"/>
  </r>
  <r>
    <s v="2890-PATP"/>
    <x v="0"/>
    <x v="45"/>
    <n v="229"/>
    <n v="571.5"/>
    <n v="0"/>
    <n v="0"/>
    <s v="No"/>
    <s v="no"/>
    <n v="0"/>
    <x v="0"/>
    <n v="0"/>
    <x v="1"/>
    <n v="0"/>
    <s v="TX"/>
    <s v="381-1777"/>
    <s v="Male"/>
    <n v="35"/>
    <s v="No"/>
    <s v="No"/>
    <x v="0"/>
    <x v="0"/>
    <s v="No"/>
    <x v="2"/>
    <x v="2"/>
    <n v="10"/>
    <n v="500"/>
    <x v="0"/>
    <s v="0"/>
    <x v="0"/>
    <x v="0"/>
    <x v="0"/>
    <x v="1"/>
    <x v="0"/>
    <s v="&gt; 40"/>
  </r>
  <r>
    <s v="2222-LMTK"/>
    <x v="0"/>
    <x v="58"/>
    <n v="114"/>
    <n v="269.8"/>
    <n v="0"/>
    <n v="0"/>
    <s v="No"/>
    <s v="no"/>
    <n v="0"/>
    <x v="0"/>
    <n v="1"/>
    <x v="0"/>
    <n v="0"/>
    <s v="MD"/>
    <s v="336-8080"/>
    <s v="Male"/>
    <n v="30"/>
    <s v="No"/>
    <s v="No"/>
    <x v="0"/>
    <x v="0"/>
    <s v="No"/>
    <x v="0"/>
    <x v="0"/>
    <n v="40"/>
    <n v="1092"/>
    <x v="0"/>
    <s v="0"/>
    <x v="1"/>
    <x v="0"/>
    <x v="0"/>
    <x v="1"/>
    <x v="0"/>
    <s v="10 - 40"/>
  </r>
  <r>
    <s v="5864-ZMNK"/>
    <x v="0"/>
    <x v="23"/>
    <n v="301"/>
    <n v="661.8"/>
    <n v="0"/>
    <n v="0"/>
    <s v="No"/>
    <s v="no"/>
    <n v="0"/>
    <x v="0"/>
    <n v="5"/>
    <x v="0"/>
    <n v="0"/>
    <s v="CT"/>
    <s v="241-3242"/>
    <s v="Female"/>
    <n v="56"/>
    <s v="No"/>
    <s v="No"/>
    <x v="0"/>
    <x v="0"/>
    <s v="Yes"/>
    <x v="2"/>
    <x v="0"/>
    <n v="38"/>
    <n v="2494"/>
    <x v="0"/>
    <s v="0"/>
    <x v="0"/>
    <x v="0"/>
    <x v="0"/>
    <x v="0"/>
    <x v="0"/>
    <s v="&gt; 40"/>
  </r>
  <r>
    <s v="9622-WWNR"/>
    <x v="0"/>
    <x v="63"/>
    <n v="141"/>
    <n v="287.39999999999998"/>
    <n v="0"/>
    <n v="0"/>
    <s v="No"/>
    <s v="no"/>
    <n v="0"/>
    <x v="0"/>
    <n v="10"/>
    <x v="1"/>
    <n v="39"/>
    <s v="SD"/>
    <s v="316-3851"/>
    <s v="Male"/>
    <n v="77"/>
    <s v="No"/>
    <s v="Yes"/>
    <x v="0"/>
    <x v="0"/>
    <s v="Yes"/>
    <x v="2"/>
    <x v="0"/>
    <n v="44"/>
    <n v="3142"/>
    <x v="0"/>
    <s v="0"/>
    <x v="2"/>
    <x v="0"/>
    <x v="0"/>
    <x v="0"/>
    <x v="0"/>
    <s v="&gt; 40"/>
  </r>
  <r>
    <s v="0569-RLXI"/>
    <x v="0"/>
    <x v="37"/>
    <n v="33"/>
    <n v="95.7"/>
    <n v="0"/>
    <n v="0"/>
    <s v="No"/>
    <s v="no"/>
    <n v="0"/>
    <x v="2"/>
    <n v="0"/>
    <x v="1"/>
    <n v="0"/>
    <s v="CO"/>
    <s v="315-1649"/>
    <s v="Female"/>
    <n v="29"/>
    <s v="Yes"/>
    <s v="No"/>
    <x v="0"/>
    <x v="0"/>
    <s v="No"/>
    <x v="1"/>
    <x v="2"/>
    <n v="8"/>
    <n v="70"/>
    <x v="0"/>
    <s v="0"/>
    <x v="1"/>
    <x v="0"/>
    <x v="0"/>
    <x v="1"/>
    <x v="0"/>
    <s v="&lt; 10"/>
  </r>
  <r>
    <s v="9451-RTHK"/>
    <x v="0"/>
    <x v="24"/>
    <n v="192"/>
    <n v="425.3"/>
    <n v="0"/>
    <n v="0"/>
    <s v="No"/>
    <s v="no"/>
    <n v="0"/>
    <x v="1"/>
    <n v="8"/>
    <x v="0"/>
    <n v="0"/>
    <s v="AZ"/>
    <s v="335-7804"/>
    <s v="Male"/>
    <n v="25"/>
    <s v="Yes"/>
    <s v="No"/>
    <x v="0"/>
    <x v="0"/>
    <s v="Yes"/>
    <x v="1"/>
    <x v="0"/>
    <n v="48"/>
    <n v="2061"/>
    <x v="0"/>
    <s v="0"/>
    <x v="1"/>
    <x v="0"/>
    <x v="0"/>
    <x v="0"/>
    <x v="0"/>
    <s v="&gt; 40"/>
  </r>
  <r>
    <s v="3718-OKHJ"/>
    <x v="0"/>
    <x v="43"/>
    <n v="13"/>
    <n v="38.1"/>
    <n v="0"/>
    <n v="0"/>
    <s v="No"/>
    <s v="no"/>
    <n v="0"/>
    <x v="2"/>
    <n v="1"/>
    <x v="0"/>
    <n v="0"/>
    <s v="DE"/>
    <s v="380-8867"/>
    <s v="Male"/>
    <n v="53"/>
    <s v="No"/>
    <s v="No"/>
    <x v="0"/>
    <x v="0"/>
    <s v="Yes"/>
    <x v="0"/>
    <x v="0"/>
    <n v="23"/>
    <n v="88"/>
    <x v="0"/>
    <s v="0"/>
    <x v="0"/>
    <x v="0"/>
    <x v="0"/>
    <x v="1"/>
    <x v="0"/>
    <s v="&lt; 10"/>
  </r>
  <r>
    <s v="6027-JVEN"/>
    <x v="0"/>
    <x v="11"/>
    <n v="38"/>
    <n v="103.4"/>
    <n v="0"/>
    <n v="0"/>
    <s v="No"/>
    <s v="no"/>
    <n v="0"/>
    <x v="2"/>
    <n v="3"/>
    <x v="1"/>
    <n v="5"/>
    <s v="MI"/>
    <s v="391-2633"/>
    <s v="Male"/>
    <n v="75"/>
    <s v="No"/>
    <s v="Yes"/>
    <x v="0"/>
    <x v="0"/>
    <s v="No"/>
    <x v="2"/>
    <x v="0"/>
    <n v="53"/>
    <n v="1087"/>
    <x v="0"/>
    <s v="0"/>
    <x v="2"/>
    <x v="0"/>
    <x v="0"/>
    <x v="0"/>
    <x v="0"/>
    <s v="10 - 40"/>
  </r>
  <r>
    <s v="1899-JYEZ"/>
    <x v="0"/>
    <x v="67"/>
    <n v="142"/>
    <n v="407.6"/>
    <n v="0"/>
    <n v="0"/>
    <s v="No"/>
    <s v="no"/>
    <n v="0"/>
    <x v="0"/>
    <n v="3"/>
    <x v="0"/>
    <n v="0"/>
    <s v="MA"/>
    <s v="279-8679"/>
    <s v="Male"/>
    <n v="77"/>
    <s v="No"/>
    <s v="Yes"/>
    <x v="0"/>
    <x v="0"/>
    <s v="Yes"/>
    <x v="1"/>
    <x v="2"/>
    <n v="46"/>
    <n v="2704"/>
    <x v="0"/>
    <s v="0"/>
    <x v="2"/>
    <x v="0"/>
    <x v="0"/>
    <x v="0"/>
    <x v="0"/>
    <s v="&gt; 40"/>
  </r>
  <r>
    <s v="6140-ASVO"/>
    <x v="0"/>
    <x v="24"/>
    <n v="193"/>
    <n v="474.2"/>
    <n v="0"/>
    <n v="0"/>
    <s v="No"/>
    <s v="no"/>
    <n v="0"/>
    <x v="0"/>
    <n v="3"/>
    <x v="0"/>
    <n v="0"/>
    <s v="CA"/>
    <s v="344-2036"/>
    <s v="Female"/>
    <n v="67"/>
    <s v="No"/>
    <s v="Yes"/>
    <x v="0"/>
    <x v="0"/>
    <s v="No"/>
    <x v="2"/>
    <x v="0"/>
    <n v="33"/>
    <n v="1410"/>
    <x v="0"/>
    <s v="0"/>
    <x v="2"/>
    <x v="0"/>
    <x v="0"/>
    <x v="0"/>
    <x v="0"/>
    <s v="&gt; 40"/>
  </r>
  <r>
    <s v="3051-ZJYU"/>
    <x v="0"/>
    <x v="59"/>
    <n v="100"/>
    <n v="258.5"/>
    <n v="0"/>
    <n v="0"/>
    <s v="No"/>
    <s v="no"/>
    <n v="0"/>
    <x v="0"/>
    <n v="37"/>
    <x v="0"/>
    <n v="0"/>
    <s v="MN"/>
    <s v="298-8853"/>
    <s v="Male"/>
    <n v="27"/>
    <s v="Yes"/>
    <s v="No"/>
    <x v="0"/>
    <x v="0"/>
    <s v="Yes"/>
    <x v="0"/>
    <x v="2"/>
    <n v="33"/>
    <n v="775"/>
    <x v="0"/>
    <s v="0"/>
    <x v="1"/>
    <x v="0"/>
    <x v="0"/>
    <x v="0"/>
    <x v="0"/>
    <s v="10 - 40"/>
  </r>
  <r>
    <s v="5618-RYXI"/>
    <x v="0"/>
    <x v="7"/>
    <n v="45"/>
    <n v="122.6"/>
    <n v="0"/>
    <n v="0"/>
    <s v="No"/>
    <s v="no"/>
    <n v="0"/>
    <x v="3"/>
    <n v="1"/>
    <x v="0"/>
    <n v="0"/>
    <s v="NC"/>
    <s v="362-5968"/>
    <s v="Female"/>
    <n v="48"/>
    <s v="No"/>
    <s v="No"/>
    <x v="0"/>
    <x v="0"/>
    <s v="No"/>
    <x v="0"/>
    <x v="2"/>
    <n v="30"/>
    <n v="725"/>
    <x v="0"/>
    <s v="0"/>
    <x v="0"/>
    <x v="0"/>
    <x v="0"/>
    <x v="1"/>
    <x v="0"/>
    <s v="10 - 40"/>
  </r>
  <r>
    <s v="1884-HKQO"/>
    <x v="0"/>
    <x v="49"/>
    <n v="154"/>
    <n v="339"/>
    <n v="0"/>
    <n v="0"/>
    <s v="No"/>
    <s v="no"/>
    <n v="0"/>
    <x v="0"/>
    <n v="3"/>
    <x v="0"/>
    <n v="0"/>
    <s v="IL"/>
    <s v="387-5276"/>
    <s v="Female"/>
    <n v="38"/>
    <s v="No"/>
    <s v="No"/>
    <x v="0"/>
    <x v="0"/>
    <s v="Yes"/>
    <x v="0"/>
    <x v="0"/>
    <n v="57"/>
    <n v="1927"/>
    <x v="0"/>
    <s v="0"/>
    <x v="0"/>
    <x v="0"/>
    <x v="0"/>
    <x v="0"/>
    <x v="0"/>
    <s v="10 - 40"/>
  </r>
  <r>
    <s v="5802-IGJJ"/>
    <x v="0"/>
    <x v="8"/>
    <n v="156"/>
    <n v="490.8"/>
    <n v="280"/>
    <n v="959"/>
    <s v="Yes"/>
    <s v="yes"/>
    <n v="0"/>
    <x v="1"/>
    <n v="0"/>
    <x v="1"/>
    <n v="0"/>
    <s v="SD"/>
    <s v="379-7801"/>
    <s v="Female"/>
    <n v="59"/>
    <s v="No"/>
    <s v="No"/>
    <x v="0"/>
    <x v="0"/>
    <s v="No"/>
    <x v="2"/>
    <x v="2"/>
    <n v="9"/>
    <n v="655"/>
    <x v="0"/>
    <s v="0"/>
    <x v="0"/>
    <x v="0"/>
    <x v="0"/>
    <x v="1"/>
    <x v="0"/>
    <s v="&gt; 40"/>
  </r>
  <r>
    <s v="1039-YWCF"/>
    <x v="0"/>
    <x v="38"/>
    <n v="104"/>
    <n v="308.2"/>
    <n v="0"/>
    <n v="0"/>
    <s v="No"/>
    <s v="no"/>
    <n v="0"/>
    <x v="3"/>
    <n v="8"/>
    <x v="0"/>
    <n v="0"/>
    <s v="VT"/>
    <s v="260-7792"/>
    <s v="Male"/>
    <n v="20"/>
    <s v="Yes"/>
    <s v="No"/>
    <x v="0"/>
    <x v="0"/>
    <s v="Yes"/>
    <x v="2"/>
    <x v="2"/>
    <n v="32"/>
    <n v="1648"/>
    <x v="0"/>
    <s v="0"/>
    <x v="1"/>
    <x v="0"/>
    <x v="0"/>
    <x v="0"/>
    <x v="0"/>
    <s v="&gt; 40"/>
  </r>
  <r>
    <s v="2313-EPKJ"/>
    <x v="0"/>
    <x v="63"/>
    <n v="185"/>
    <n v="434.6"/>
    <n v="0"/>
    <n v="0"/>
    <s v="No"/>
    <s v="no"/>
    <n v="0"/>
    <x v="0"/>
    <n v="1"/>
    <x v="0"/>
    <n v="0"/>
    <s v="HI"/>
    <s v="316-9478"/>
    <s v="Male"/>
    <n v="82"/>
    <s v="No"/>
    <s v="Yes"/>
    <x v="0"/>
    <x v="0"/>
    <s v="No"/>
    <x v="2"/>
    <x v="2"/>
    <n v="40"/>
    <n v="2883"/>
    <x v="0"/>
    <s v="0"/>
    <x v="2"/>
    <x v="0"/>
    <x v="0"/>
    <x v="1"/>
    <x v="0"/>
    <s v="&gt; 40"/>
  </r>
  <r>
    <s v="2022-RDHU"/>
    <x v="0"/>
    <x v="15"/>
    <n v="2"/>
    <n v="7.6"/>
    <n v="0"/>
    <n v="0"/>
    <s v="No"/>
    <s v="no"/>
    <n v="0"/>
    <x v="1"/>
    <n v="1"/>
    <x v="0"/>
    <n v="0"/>
    <s v="SD"/>
    <s v="293-6851"/>
    <s v="Female"/>
    <n v="48"/>
    <s v="No"/>
    <s v="No"/>
    <x v="0"/>
    <x v="0"/>
    <s v="No"/>
    <x v="0"/>
    <x v="0"/>
    <n v="48"/>
    <n v="92"/>
    <x v="0"/>
    <s v="0"/>
    <x v="0"/>
    <x v="0"/>
    <x v="0"/>
    <x v="1"/>
    <x v="0"/>
    <s v="&lt; 10"/>
  </r>
  <r>
    <s v="3771-BCZH"/>
    <x v="0"/>
    <x v="70"/>
    <n v="90"/>
    <n v="183.3"/>
    <n v="0"/>
    <n v="0"/>
    <s v="No"/>
    <s v="no"/>
    <n v="0"/>
    <x v="1"/>
    <n v="0"/>
    <x v="1"/>
    <n v="0"/>
    <s v="MT"/>
    <s v="331-5910"/>
    <s v="Female"/>
    <n v="47"/>
    <s v="No"/>
    <s v="No"/>
    <x v="0"/>
    <x v="0"/>
    <s v="No"/>
    <x v="0"/>
    <x v="2"/>
    <n v="8"/>
    <n v="130"/>
    <x v="0"/>
    <s v="0"/>
    <x v="0"/>
    <x v="0"/>
    <x v="0"/>
    <x v="1"/>
    <x v="0"/>
    <s v="10 - 40"/>
  </r>
  <r>
    <s v="9092-WAGO"/>
    <x v="0"/>
    <x v="10"/>
    <n v="132"/>
    <n v="343.9"/>
    <n v="0"/>
    <n v="0"/>
    <s v="No"/>
    <s v="no"/>
    <n v="0"/>
    <x v="0"/>
    <n v="5"/>
    <x v="0"/>
    <n v="0"/>
    <s v="CT"/>
    <s v="394-9142"/>
    <s v="Male"/>
    <n v="46"/>
    <s v="No"/>
    <s v="No"/>
    <x v="0"/>
    <x v="0"/>
    <s v="Yes"/>
    <x v="2"/>
    <x v="2"/>
    <n v="18"/>
    <n v="1234"/>
    <x v="0"/>
    <s v="0"/>
    <x v="0"/>
    <x v="0"/>
    <x v="0"/>
    <x v="0"/>
    <x v="0"/>
    <s v="&gt; 40"/>
  </r>
  <r>
    <s v="9491-JHRZ"/>
    <x v="0"/>
    <x v="38"/>
    <n v="251"/>
    <n v="560.6"/>
    <n v="0"/>
    <n v="0"/>
    <s v="No"/>
    <s v="no"/>
    <n v="0"/>
    <x v="0"/>
    <n v="2"/>
    <x v="0"/>
    <n v="0"/>
    <s v="MD"/>
    <s v="337-9766"/>
    <s v="Female"/>
    <n v="32"/>
    <s v="No"/>
    <s v="No"/>
    <x v="0"/>
    <x v="0"/>
    <s v="No"/>
    <x v="0"/>
    <x v="0"/>
    <n v="19"/>
    <n v="961"/>
    <x v="0"/>
    <s v="0"/>
    <x v="0"/>
    <x v="0"/>
    <x v="0"/>
    <x v="1"/>
    <x v="0"/>
    <s v="&gt; 40"/>
  </r>
  <r>
    <s v="3859-XBUH"/>
    <x v="0"/>
    <x v="26"/>
    <n v="138"/>
    <n v="317.10000000000002"/>
    <n v="0"/>
    <n v="0"/>
    <s v="No"/>
    <s v="no"/>
    <n v="0"/>
    <x v="0"/>
    <n v="18"/>
    <x v="0"/>
    <n v="0"/>
    <s v="CT"/>
    <s v="329-5811"/>
    <s v="Male"/>
    <n v="29"/>
    <s v="Yes"/>
    <s v="No"/>
    <x v="0"/>
    <x v="0"/>
    <s v="Yes"/>
    <x v="1"/>
    <x v="2"/>
    <n v="54"/>
    <n v="3412"/>
    <x v="0"/>
    <s v="0"/>
    <x v="1"/>
    <x v="0"/>
    <x v="0"/>
    <x v="0"/>
    <x v="0"/>
    <s v="&gt; 40"/>
  </r>
  <r>
    <s v="6859-GIFD"/>
    <x v="0"/>
    <x v="4"/>
    <n v="228"/>
    <n v="686.4"/>
    <n v="248"/>
    <n v="737.8"/>
    <s v="Yes"/>
    <s v="yes"/>
    <n v="0"/>
    <x v="0"/>
    <n v="4"/>
    <x v="0"/>
    <n v="0"/>
    <s v="KS"/>
    <s v="374-1478"/>
    <s v="Male"/>
    <n v="46"/>
    <s v="No"/>
    <s v="No"/>
    <x v="0"/>
    <x v="0"/>
    <s v="Yes"/>
    <x v="2"/>
    <x v="2"/>
    <n v="23"/>
    <n v="1426"/>
    <x v="0"/>
    <s v="0"/>
    <x v="0"/>
    <x v="0"/>
    <x v="0"/>
    <x v="0"/>
    <x v="0"/>
    <s v="&gt; 40"/>
  </r>
  <r>
    <s v="6058-RDLY"/>
    <x v="0"/>
    <x v="1"/>
    <n v="221"/>
    <n v="435.1"/>
    <n v="0"/>
    <n v="0"/>
    <s v="No"/>
    <s v="no"/>
    <n v="0"/>
    <x v="0"/>
    <n v="0"/>
    <x v="1"/>
    <n v="0"/>
    <s v="MA"/>
    <s v="389-1856"/>
    <s v="Male"/>
    <n v="68"/>
    <s v="No"/>
    <s v="Yes"/>
    <x v="0"/>
    <x v="0"/>
    <s v="No"/>
    <x v="2"/>
    <x v="2"/>
    <n v="11"/>
    <n v="365"/>
    <x v="0"/>
    <s v="0"/>
    <x v="2"/>
    <x v="0"/>
    <x v="0"/>
    <x v="1"/>
    <x v="0"/>
    <s v="10 - 40"/>
  </r>
  <r>
    <s v="6963-COPS"/>
    <x v="0"/>
    <x v="26"/>
    <n v="345"/>
    <n v="951.7"/>
    <n v="0"/>
    <n v="0"/>
    <s v="No"/>
    <s v="no"/>
    <n v="0"/>
    <x v="0"/>
    <n v="6"/>
    <x v="0"/>
    <n v="0"/>
    <s v="AR"/>
    <s v="270-6029"/>
    <s v="Male"/>
    <n v="63"/>
    <s v="No"/>
    <s v="No"/>
    <x v="0"/>
    <x v="0"/>
    <s v="Yes"/>
    <x v="1"/>
    <x v="0"/>
    <n v="48"/>
    <n v="3070"/>
    <x v="0"/>
    <s v="0"/>
    <x v="0"/>
    <x v="0"/>
    <x v="0"/>
    <x v="0"/>
    <x v="0"/>
    <s v="&gt; 40"/>
  </r>
  <r>
    <s v="7245-WSHW"/>
    <x v="0"/>
    <x v="0"/>
    <n v="6"/>
    <n v="14"/>
    <n v="0"/>
    <n v="0"/>
    <s v="No"/>
    <s v="no"/>
    <n v="0"/>
    <x v="0"/>
    <n v="16"/>
    <x v="0"/>
    <n v="0"/>
    <s v="MS"/>
    <s v="277-4048"/>
    <s v="Female"/>
    <n v="29"/>
    <s v="Yes"/>
    <s v="No"/>
    <x v="0"/>
    <x v="0"/>
    <s v="No"/>
    <x v="0"/>
    <x v="2"/>
    <n v="29"/>
    <n v="29"/>
    <x v="0"/>
    <s v="0"/>
    <x v="1"/>
    <x v="0"/>
    <x v="0"/>
    <x v="0"/>
    <x v="0"/>
    <s v="&lt; 10"/>
  </r>
  <r>
    <s v="6399-UBHV"/>
    <x v="0"/>
    <x v="70"/>
    <n v="51"/>
    <n v="89.3"/>
    <n v="0"/>
    <n v="0"/>
    <s v="No"/>
    <s v="no"/>
    <n v="0"/>
    <x v="0"/>
    <n v="4"/>
    <x v="1"/>
    <n v="51"/>
    <s v="ND"/>
    <s v="342-10963"/>
    <s v="Male"/>
    <n v="57"/>
    <s v="No"/>
    <s v="No"/>
    <x v="0"/>
    <x v="0"/>
    <s v="Yes"/>
    <x v="0"/>
    <x v="0"/>
    <n v="59"/>
    <n v="881"/>
    <x v="0"/>
    <s v="0"/>
    <x v="0"/>
    <x v="0"/>
    <x v="0"/>
    <x v="0"/>
    <x v="0"/>
    <s v="10 - 40"/>
  </r>
  <r>
    <s v="7622-JCDI"/>
    <x v="0"/>
    <x v="8"/>
    <n v="204"/>
    <n v="629.9"/>
    <n v="280"/>
    <n v="861"/>
    <s v="Yes"/>
    <s v="yes"/>
    <n v="0"/>
    <x v="0"/>
    <n v="3"/>
    <x v="0"/>
    <n v="0"/>
    <s v="AR"/>
    <s v="354-3190"/>
    <s v="Female"/>
    <n v="51"/>
    <s v="No"/>
    <s v="No"/>
    <x v="0"/>
    <x v="0"/>
    <s v="Yes"/>
    <x v="2"/>
    <x v="0"/>
    <n v="52"/>
    <n v="3649"/>
    <x v="0"/>
    <s v="0"/>
    <x v="0"/>
    <x v="0"/>
    <x v="0"/>
    <x v="0"/>
    <x v="0"/>
    <s v="&gt; 40"/>
  </r>
  <r>
    <s v="0903-PVLN"/>
    <x v="0"/>
    <x v="35"/>
    <n v="294"/>
    <n v="665.6"/>
    <n v="192"/>
    <n v="465.6"/>
    <s v="Yes"/>
    <s v="yes"/>
    <n v="0"/>
    <x v="0"/>
    <n v="0"/>
    <x v="1"/>
    <n v="0"/>
    <s v="VT"/>
    <s v="313-3902"/>
    <s v="Male"/>
    <n v="76"/>
    <s v="No"/>
    <s v="Yes"/>
    <x v="0"/>
    <x v="0"/>
    <s v="No"/>
    <x v="1"/>
    <x v="2"/>
    <n v="9"/>
    <n v="429"/>
    <x v="0"/>
    <s v="0"/>
    <x v="2"/>
    <x v="0"/>
    <x v="0"/>
    <x v="1"/>
    <x v="0"/>
    <s v="&gt; 40"/>
  </r>
  <r>
    <s v="5284-ODAL"/>
    <x v="0"/>
    <x v="72"/>
    <n v="297"/>
    <n v="632.6"/>
    <n v="0"/>
    <n v="0"/>
    <s v="No"/>
    <s v="no"/>
    <n v="0"/>
    <x v="0"/>
    <n v="1"/>
    <x v="0"/>
    <n v="0"/>
    <s v="WV"/>
    <s v="285-2945"/>
    <s v="Female"/>
    <n v="76"/>
    <s v="No"/>
    <s v="Yes"/>
    <x v="0"/>
    <x v="0"/>
    <s v="No"/>
    <x v="2"/>
    <x v="0"/>
    <n v="49"/>
    <n v="2195"/>
    <x v="0"/>
    <s v="0"/>
    <x v="2"/>
    <x v="0"/>
    <x v="0"/>
    <x v="1"/>
    <x v="0"/>
    <s v="&gt; 40"/>
  </r>
  <r>
    <s v="1691-ZNXX"/>
    <x v="0"/>
    <x v="49"/>
    <n v="169"/>
    <n v="477.9"/>
    <n v="0"/>
    <n v="0"/>
    <s v="No"/>
    <s v="no"/>
    <n v="0"/>
    <x v="0"/>
    <n v="4"/>
    <x v="0"/>
    <n v="0"/>
    <s v="ME"/>
    <s v="396-2417"/>
    <s v="Female"/>
    <n v="32"/>
    <s v="No"/>
    <s v="No"/>
    <x v="0"/>
    <x v="0"/>
    <s v="Yes"/>
    <x v="1"/>
    <x v="2"/>
    <n v="33"/>
    <n v="1141"/>
    <x v="0"/>
    <s v="0"/>
    <x v="0"/>
    <x v="0"/>
    <x v="0"/>
    <x v="0"/>
    <x v="0"/>
    <s v="10 - 40"/>
  </r>
  <r>
    <s v="8693-QYUE"/>
    <x v="0"/>
    <x v="0"/>
    <n v="2"/>
    <n v="4"/>
    <n v="0"/>
    <n v="0"/>
    <s v="No"/>
    <s v="no"/>
    <n v="0"/>
    <x v="0"/>
    <n v="0"/>
    <x v="1"/>
    <n v="0"/>
    <s v="CT"/>
    <s v="343-6368"/>
    <s v="Male"/>
    <n v="26"/>
    <s v="Yes"/>
    <s v="No"/>
    <x v="0"/>
    <x v="0"/>
    <s v="No"/>
    <x v="0"/>
    <x v="2"/>
    <n v="10"/>
    <n v="10"/>
    <x v="0"/>
    <s v="0"/>
    <x v="1"/>
    <x v="0"/>
    <x v="0"/>
    <x v="1"/>
    <x v="0"/>
    <s v="&lt; 10"/>
  </r>
  <r>
    <s v="8462-DEUQ"/>
    <x v="0"/>
    <x v="5"/>
    <n v="90"/>
    <n v="203.3"/>
    <n v="0"/>
    <n v="0"/>
    <s v="No"/>
    <s v="no"/>
    <n v="0"/>
    <x v="0"/>
    <n v="2"/>
    <x v="0"/>
    <n v="0"/>
    <s v="NM"/>
    <s v="247-10083"/>
    <s v="Male"/>
    <n v="67"/>
    <s v="No"/>
    <s v="Yes"/>
    <x v="0"/>
    <x v="0"/>
    <s v="No"/>
    <x v="2"/>
    <x v="0"/>
    <n v="38"/>
    <n v="644"/>
    <x v="0"/>
    <s v="0"/>
    <x v="2"/>
    <x v="0"/>
    <x v="0"/>
    <x v="1"/>
    <x v="0"/>
    <s v="10 - 40"/>
  </r>
  <r>
    <s v="0557-WEEP"/>
    <x v="0"/>
    <x v="14"/>
    <n v="151"/>
    <n v="565.79999999999995"/>
    <n v="284"/>
    <n v="965.6"/>
    <s v="Yes"/>
    <s v="yes"/>
    <n v="0"/>
    <x v="0"/>
    <n v="13"/>
    <x v="0"/>
    <n v="0"/>
    <s v="RI"/>
    <s v="335-4826"/>
    <s v="Female"/>
    <n v="36"/>
    <s v="No"/>
    <s v="No"/>
    <x v="0"/>
    <x v="0"/>
    <s v="Yes"/>
    <x v="2"/>
    <x v="2"/>
    <n v="42"/>
    <n v="2958"/>
    <x v="0"/>
    <s v="0"/>
    <x v="0"/>
    <x v="0"/>
    <x v="0"/>
    <x v="0"/>
    <x v="0"/>
    <s v="&gt; 40"/>
  </r>
  <r>
    <s v="5118-AOEU"/>
    <x v="0"/>
    <x v="43"/>
    <n v="9"/>
    <n v="36.9"/>
    <n v="0"/>
    <n v="0"/>
    <s v="No"/>
    <s v="no"/>
    <n v="0"/>
    <x v="0"/>
    <n v="3"/>
    <x v="0"/>
    <n v="0"/>
    <s v="CT"/>
    <s v="355-4239"/>
    <s v="Female"/>
    <n v="55"/>
    <s v="No"/>
    <s v="No"/>
    <x v="0"/>
    <x v="0"/>
    <s v="No"/>
    <x v="0"/>
    <x v="2"/>
    <n v="21"/>
    <n v="88"/>
    <x v="0"/>
    <s v="0"/>
    <x v="0"/>
    <x v="0"/>
    <x v="0"/>
    <x v="0"/>
    <x v="0"/>
    <s v="&lt; 10"/>
  </r>
  <r>
    <s v="3395-ZZFY"/>
    <x v="0"/>
    <x v="13"/>
    <n v="146"/>
    <n v="335.6"/>
    <n v="0"/>
    <n v="0"/>
    <s v="No"/>
    <s v="no"/>
    <n v="0"/>
    <x v="0"/>
    <n v="6"/>
    <x v="0"/>
    <n v="0"/>
    <s v="TX"/>
    <s v="305-8120"/>
    <s v="Male"/>
    <n v="78"/>
    <s v="No"/>
    <s v="Yes"/>
    <x v="0"/>
    <x v="0"/>
    <s v="No"/>
    <x v="2"/>
    <x v="0"/>
    <n v="52"/>
    <n v="1450"/>
    <x v="0"/>
    <s v="0"/>
    <x v="2"/>
    <x v="0"/>
    <x v="0"/>
    <x v="0"/>
    <x v="0"/>
    <s v="10 - 40"/>
  </r>
  <r>
    <s v="9094-HOBC"/>
    <x v="0"/>
    <x v="15"/>
    <n v="4"/>
    <n v="9.9"/>
    <n v="0"/>
    <n v="0"/>
    <s v="No"/>
    <s v="no"/>
    <n v="0"/>
    <x v="0"/>
    <n v="3"/>
    <x v="1"/>
    <n v="6"/>
    <s v="NH"/>
    <s v="336-8350"/>
    <s v="Male"/>
    <n v="48"/>
    <s v="No"/>
    <s v="No"/>
    <x v="0"/>
    <x v="0"/>
    <s v="No"/>
    <x v="0"/>
    <x v="0"/>
    <n v="57"/>
    <n v="113"/>
    <x v="0"/>
    <s v="0"/>
    <x v="0"/>
    <x v="0"/>
    <x v="0"/>
    <x v="0"/>
    <x v="0"/>
    <s v="&lt; 10"/>
  </r>
  <r>
    <s v="2468-WZIB"/>
    <x v="0"/>
    <x v="73"/>
    <n v="106"/>
    <n v="257.10000000000002"/>
    <n v="0"/>
    <n v="0"/>
    <s v="No"/>
    <s v="no"/>
    <n v="0"/>
    <x v="0"/>
    <n v="0"/>
    <x v="1"/>
    <n v="0"/>
    <s v="ND"/>
    <s v="269-4825"/>
    <s v="Female"/>
    <n v="33"/>
    <s v="No"/>
    <s v="No"/>
    <x v="0"/>
    <x v="0"/>
    <s v="No"/>
    <x v="2"/>
    <x v="2"/>
    <n v="8"/>
    <n v="243"/>
    <x v="0"/>
    <s v="0"/>
    <x v="0"/>
    <x v="0"/>
    <x v="0"/>
    <x v="1"/>
    <x v="0"/>
    <s v="10 - 40"/>
  </r>
  <r>
    <s v="7101-KIFS"/>
    <x v="0"/>
    <x v="55"/>
    <n v="86"/>
    <n v="172.7"/>
    <n v="0"/>
    <n v="0"/>
    <s v="No"/>
    <s v="no"/>
    <n v="0"/>
    <x v="0"/>
    <n v="0"/>
    <x v="1"/>
    <n v="0"/>
    <s v="RI"/>
    <s v="298-6978"/>
    <s v="Male"/>
    <n v="54"/>
    <s v="No"/>
    <s v="No"/>
    <x v="0"/>
    <x v="0"/>
    <s v="No"/>
    <x v="0"/>
    <x v="0"/>
    <n v="9"/>
    <n v="113"/>
    <x v="0"/>
    <s v="0"/>
    <x v="0"/>
    <x v="0"/>
    <x v="0"/>
    <x v="1"/>
    <x v="0"/>
    <s v="10 - 40"/>
  </r>
  <r>
    <s v="1610-MCGD"/>
    <x v="0"/>
    <x v="12"/>
    <n v="127"/>
    <n v="354.5"/>
    <n v="0"/>
    <n v="0"/>
    <s v="No"/>
    <s v="no"/>
    <n v="0"/>
    <x v="0"/>
    <n v="3"/>
    <x v="0"/>
    <n v="0"/>
    <s v="WI"/>
    <s v="307-4699"/>
    <s v="Female"/>
    <n v="64"/>
    <s v="No"/>
    <s v="No"/>
    <x v="0"/>
    <x v="0"/>
    <s v="No"/>
    <x v="0"/>
    <x v="0"/>
    <n v="51"/>
    <n v="3012"/>
    <x v="0"/>
    <s v="0"/>
    <x v="0"/>
    <x v="0"/>
    <x v="0"/>
    <x v="0"/>
    <x v="0"/>
    <s v="&gt; 40"/>
  </r>
  <r>
    <s v="3234-JLPD"/>
    <x v="0"/>
    <x v="5"/>
    <n v="121"/>
    <n v="277.10000000000002"/>
    <n v="0"/>
    <n v="0"/>
    <s v="No"/>
    <s v="no"/>
    <n v="0"/>
    <x v="0"/>
    <n v="9"/>
    <x v="0"/>
    <n v="0"/>
    <s v="WY"/>
    <s v="392-10032"/>
    <s v="Male"/>
    <n v="40"/>
    <s v="No"/>
    <s v="No"/>
    <x v="0"/>
    <x v="0"/>
    <s v="No"/>
    <x v="0"/>
    <x v="0"/>
    <n v="19"/>
    <n v="338"/>
    <x v="0"/>
    <s v="0"/>
    <x v="0"/>
    <x v="0"/>
    <x v="0"/>
    <x v="0"/>
    <x v="0"/>
    <s v="10 - 40"/>
  </r>
  <r>
    <s v="9547-FMCF"/>
    <x v="0"/>
    <x v="35"/>
    <n v="365"/>
    <n v="670.1"/>
    <n v="0"/>
    <n v="0"/>
    <s v="No"/>
    <s v="no"/>
    <n v="0"/>
    <x v="0"/>
    <n v="7"/>
    <x v="0"/>
    <n v="0"/>
    <s v="ND"/>
    <s v="372-5667"/>
    <s v="Male"/>
    <n v="53"/>
    <s v="No"/>
    <s v="No"/>
    <x v="0"/>
    <x v="0"/>
    <s v="Yes"/>
    <x v="2"/>
    <x v="0"/>
    <n v="40"/>
    <n v="1896"/>
    <x v="0"/>
    <s v="0"/>
    <x v="0"/>
    <x v="0"/>
    <x v="0"/>
    <x v="0"/>
    <x v="0"/>
    <s v="&gt; 40"/>
  </r>
  <r>
    <s v="0393-FWZC"/>
    <x v="0"/>
    <x v="30"/>
    <n v="11"/>
    <n v="36.700000000000003"/>
    <n v="0"/>
    <n v="0"/>
    <s v="No"/>
    <s v="no"/>
    <n v="0"/>
    <x v="0"/>
    <n v="0"/>
    <x v="1"/>
    <n v="0"/>
    <s v="MN"/>
    <s v="303-8867"/>
    <s v="Female"/>
    <n v="29"/>
    <s v="Yes"/>
    <s v="No"/>
    <x v="0"/>
    <x v="0"/>
    <s v="No"/>
    <x v="0"/>
    <x v="0"/>
    <n v="8"/>
    <n v="21"/>
    <x v="0"/>
    <s v="0"/>
    <x v="1"/>
    <x v="0"/>
    <x v="0"/>
    <x v="1"/>
    <x v="0"/>
    <s v="&lt; 10"/>
  </r>
  <r>
    <s v="9180-DAAW"/>
    <x v="0"/>
    <x v="68"/>
    <n v="23"/>
    <n v="62"/>
    <n v="0"/>
    <n v="0"/>
    <s v="No"/>
    <s v="no"/>
    <n v="0"/>
    <x v="0"/>
    <n v="24"/>
    <x v="0"/>
    <n v="0"/>
    <s v="CO"/>
    <s v="350-6632"/>
    <s v="Male"/>
    <n v="23"/>
    <s v="Yes"/>
    <s v="No"/>
    <x v="0"/>
    <x v="0"/>
    <s v="No"/>
    <x v="1"/>
    <x v="2"/>
    <n v="15"/>
    <n v="91"/>
    <x v="0"/>
    <s v="0"/>
    <x v="1"/>
    <x v="0"/>
    <x v="0"/>
    <x v="0"/>
    <x v="0"/>
    <s v="&lt; 10"/>
  </r>
  <r>
    <s v="2776-WWNH"/>
    <x v="0"/>
    <x v="18"/>
    <n v="53"/>
    <n v="139.4"/>
    <n v="0"/>
    <n v="0"/>
    <s v="No"/>
    <s v="no"/>
    <n v="0"/>
    <x v="0"/>
    <n v="0"/>
    <x v="1"/>
    <n v="0"/>
    <s v="MD"/>
    <s v="367-2952"/>
    <s v="Female"/>
    <n v="53"/>
    <s v="No"/>
    <s v="No"/>
    <x v="0"/>
    <x v="0"/>
    <s v="No"/>
    <x v="0"/>
    <x v="2"/>
    <n v="10"/>
    <n v="203"/>
    <x v="0"/>
    <s v="0"/>
    <x v="0"/>
    <x v="0"/>
    <x v="0"/>
    <x v="1"/>
    <x v="0"/>
    <s v="10 - 40"/>
  </r>
  <r>
    <s v="6286-DCHV"/>
    <x v="0"/>
    <x v="57"/>
    <n v="132"/>
    <n v="299.2"/>
    <n v="0"/>
    <n v="0"/>
    <s v="No"/>
    <s v="no"/>
    <n v="0"/>
    <x v="0"/>
    <n v="0"/>
    <x v="1"/>
    <n v="0"/>
    <s v="AR"/>
    <s v="340-1029"/>
    <s v="Female"/>
    <n v="45"/>
    <s v="No"/>
    <s v="No"/>
    <x v="0"/>
    <x v="0"/>
    <s v="No"/>
    <x v="2"/>
    <x v="2"/>
    <n v="9"/>
    <n v="701"/>
    <x v="0"/>
    <s v="0"/>
    <x v="0"/>
    <x v="0"/>
    <x v="0"/>
    <x v="1"/>
    <x v="0"/>
    <s v="&gt; 40"/>
  </r>
  <r>
    <s v="5534-KBAI"/>
    <x v="0"/>
    <x v="20"/>
    <n v="20"/>
    <n v="53.8"/>
    <n v="0"/>
    <n v="0"/>
    <s v="No"/>
    <s v="no"/>
    <n v="0"/>
    <x v="0"/>
    <n v="2"/>
    <x v="0"/>
    <n v="0"/>
    <s v="TN"/>
    <s v="374-2021"/>
    <s v="Male"/>
    <n v="84"/>
    <s v="No"/>
    <s v="Yes"/>
    <x v="0"/>
    <x v="0"/>
    <s v="No"/>
    <x v="2"/>
    <x v="2"/>
    <n v="37"/>
    <n v="500"/>
    <x v="0"/>
    <s v="0"/>
    <x v="2"/>
    <x v="0"/>
    <x v="0"/>
    <x v="1"/>
    <x v="0"/>
    <s v="10 - 40"/>
  </r>
  <r>
    <s v="2275-ODGH"/>
    <x v="0"/>
    <x v="14"/>
    <n v="376"/>
    <n v="778.9"/>
    <n v="0"/>
    <n v="0"/>
    <s v="No"/>
    <s v="no"/>
    <n v="0"/>
    <x v="0"/>
    <n v="11"/>
    <x v="1"/>
    <n v="58"/>
    <s v="TN"/>
    <s v="342-6886"/>
    <s v="Male"/>
    <n v="37"/>
    <s v="No"/>
    <s v="No"/>
    <x v="0"/>
    <x v="0"/>
    <s v="Yes"/>
    <x v="2"/>
    <x v="0"/>
    <n v="57"/>
    <n v="4025"/>
    <x v="0"/>
    <s v="0"/>
    <x v="0"/>
    <x v="0"/>
    <x v="0"/>
    <x v="0"/>
    <x v="0"/>
    <s v="&gt; 40"/>
  </r>
  <r>
    <s v="1477-DMOA"/>
    <x v="0"/>
    <x v="11"/>
    <n v="63"/>
    <n v="150.1"/>
    <n v="0"/>
    <n v="0"/>
    <s v="No"/>
    <s v="no"/>
    <n v="0"/>
    <x v="0"/>
    <n v="0"/>
    <x v="1"/>
    <n v="0"/>
    <s v="MO"/>
    <s v="281-4841"/>
    <s v="Female"/>
    <n v="67"/>
    <s v="No"/>
    <s v="Yes"/>
    <x v="0"/>
    <x v="0"/>
    <s v="No"/>
    <x v="1"/>
    <x v="0"/>
    <n v="10"/>
    <n v="223"/>
    <x v="0"/>
    <s v="0"/>
    <x v="2"/>
    <x v="0"/>
    <x v="0"/>
    <x v="1"/>
    <x v="0"/>
    <s v="10 - 40"/>
  </r>
  <r>
    <s v="5611-KBYS"/>
    <x v="0"/>
    <x v="24"/>
    <n v="210"/>
    <n v="382.7"/>
    <n v="172"/>
    <n v="786.9"/>
    <s v="Yes"/>
    <s v="yes"/>
    <n v="0"/>
    <x v="0"/>
    <n v="9"/>
    <x v="0"/>
    <n v="0"/>
    <s v="CT"/>
    <s v="309-10495"/>
    <s v="Female"/>
    <n v="29"/>
    <s v="Yes"/>
    <s v="No"/>
    <x v="0"/>
    <x v="0"/>
    <s v="Yes"/>
    <x v="0"/>
    <x v="0"/>
    <n v="30"/>
    <n v="1254"/>
    <x v="0"/>
    <s v="0"/>
    <x v="1"/>
    <x v="0"/>
    <x v="0"/>
    <x v="0"/>
    <x v="0"/>
    <s v="&gt; 40"/>
  </r>
  <r>
    <s v="3537-SKGB"/>
    <x v="0"/>
    <x v="55"/>
    <n v="25"/>
    <n v="60.2"/>
    <n v="48"/>
    <n v="145.19999999999999"/>
    <s v="Yes"/>
    <s v="yes"/>
    <n v="0"/>
    <x v="0"/>
    <n v="3"/>
    <x v="0"/>
    <n v="0"/>
    <s v="MD"/>
    <s v="338-4238"/>
    <s v="Female"/>
    <n v="50"/>
    <s v="No"/>
    <s v="No"/>
    <x v="0"/>
    <x v="0"/>
    <s v="No"/>
    <x v="0"/>
    <x v="2"/>
    <n v="31"/>
    <n v="376"/>
    <x v="0"/>
    <s v="0"/>
    <x v="0"/>
    <x v="0"/>
    <x v="0"/>
    <x v="0"/>
    <x v="0"/>
    <s v="10 - 40"/>
  </r>
  <r>
    <s v="4579-FPZP"/>
    <x v="0"/>
    <x v="14"/>
    <n v="252"/>
    <n v="566.29999999999995"/>
    <n v="0"/>
    <n v="0"/>
    <s v="No"/>
    <s v="no"/>
    <n v="0"/>
    <x v="0"/>
    <n v="0"/>
    <x v="1"/>
    <n v="0"/>
    <s v="WI"/>
    <s v="371-9741"/>
    <s v="Male"/>
    <n v="24"/>
    <s v="Yes"/>
    <s v="No"/>
    <x v="0"/>
    <x v="0"/>
    <s v="No"/>
    <x v="2"/>
    <x v="0"/>
    <n v="11"/>
    <n v="767"/>
    <x v="0"/>
    <s v="0"/>
    <x v="1"/>
    <x v="0"/>
    <x v="0"/>
    <x v="1"/>
    <x v="0"/>
    <s v="&gt; 40"/>
  </r>
  <r>
    <s v="0564-DOFI"/>
    <x v="0"/>
    <x v="51"/>
    <n v="123"/>
    <n v="311.2"/>
    <n v="0"/>
    <n v="0"/>
    <s v="No"/>
    <s v="no"/>
    <n v="0"/>
    <x v="0"/>
    <n v="0"/>
    <x v="1"/>
    <n v="0"/>
    <s v="SD"/>
    <s v="256-7449"/>
    <s v="Female"/>
    <n v="45"/>
    <s v="No"/>
    <s v="No"/>
    <x v="0"/>
    <x v="0"/>
    <s v="No"/>
    <x v="1"/>
    <x v="2"/>
    <n v="12"/>
    <n v="283"/>
    <x v="0"/>
    <s v="0"/>
    <x v="0"/>
    <x v="0"/>
    <x v="0"/>
    <x v="1"/>
    <x v="0"/>
    <s v="10 - 40"/>
  </r>
  <r>
    <s v="0949-XWVR"/>
    <x v="0"/>
    <x v="38"/>
    <n v="337"/>
    <n v="814.3"/>
    <n v="0"/>
    <n v="0"/>
    <s v="No"/>
    <s v="no"/>
    <n v="0"/>
    <x v="0"/>
    <n v="2"/>
    <x v="0"/>
    <n v="0"/>
    <s v="MA"/>
    <s v="314-9439"/>
    <s v="Male"/>
    <n v="59"/>
    <s v="No"/>
    <s v="No"/>
    <x v="0"/>
    <x v="0"/>
    <s v="No"/>
    <x v="0"/>
    <x v="2"/>
    <n v="19"/>
    <n v="977"/>
    <x v="0"/>
    <s v="0"/>
    <x v="0"/>
    <x v="0"/>
    <x v="0"/>
    <x v="1"/>
    <x v="0"/>
    <s v="&gt; 40"/>
  </r>
  <r>
    <s v="2800-GMUN"/>
    <x v="0"/>
    <x v="17"/>
    <n v="310"/>
    <n v="755.4"/>
    <n v="0"/>
    <n v="0"/>
    <s v="No"/>
    <s v="no"/>
    <n v="0"/>
    <x v="0"/>
    <n v="1"/>
    <x v="0"/>
    <n v="0"/>
    <s v="WV"/>
    <s v="274-8507"/>
    <s v="Female"/>
    <n v="54"/>
    <s v="No"/>
    <s v="No"/>
    <x v="0"/>
    <x v="0"/>
    <s v="No"/>
    <x v="2"/>
    <x v="2"/>
    <n v="25"/>
    <n v="1173"/>
    <x v="0"/>
    <s v="0"/>
    <x v="0"/>
    <x v="0"/>
    <x v="0"/>
    <x v="1"/>
    <x v="0"/>
    <s v="&gt; 40"/>
  </r>
  <r>
    <s v="3367-HVUF"/>
    <x v="0"/>
    <x v="33"/>
    <n v="353"/>
    <n v="573.20000000000005"/>
    <n v="0"/>
    <n v="0"/>
    <s v="No"/>
    <s v="no"/>
    <n v="0"/>
    <x v="0"/>
    <n v="4"/>
    <x v="0"/>
    <n v="0"/>
    <s v="FL"/>
    <s v="365-8089"/>
    <s v="Male"/>
    <n v="70"/>
    <s v="No"/>
    <s v="Yes"/>
    <x v="0"/>
    <x v="0"/>
    <s v="Yes"/>
    <x v="1"/>
    <x v="0"/>
    <n v="47"/>
    <n v="3004"/>
    <x v="0"/>
    <s v="0"/>
    <x v="2"/>
    <x v="0"/>
    <x v="0"/>
    <x v="0"/>
    <x v="0"/>
    <s v="&gt; 40"/>
  </r>
  <r>
    <s v="9215-KSBG"/>
    <x v="0"/>
    <x v="68"/>
    <n v="17"/>
    <n v="37.9"/>
    <n v="0"/>
    <n v="0"/>
    <s v="No"/>
    <s v="no"/>
    <n v="0"/>
    <x v="0"/>
    <n v="6"/>
    <x v="0"/>
    <n v="0"/>
    <s v="UT"/>
    <s v="296-10229"/>
    <s v="Male"/>
    <n v="64"/>
    <s v="No"/>
    <s v="No"/>
    <x v="0"/>
    <x v="0"/>
    <s v="No"/>
    <x v="0"/>
    <x v="2"/>
    <n v="17"/>
    <n v="108"/>
    <x v="0"/>
    <s v="0"/>
    <x v="0"/>
    <x v="0"/>
    <x v="0"/>
    <x v="0"/>
    <x v="0"/>
    <s v="&lt; 10"/>
  </r>
  <r>
    <s v="4640-RZGU"/>
    <x v="0"/>
    <x v="26"/>
    <n v="98"/>
    <n v="375.4"/>
    <n v="0"/>
    <n v="0"/>
    <s v="No"/>
    <s v="no"/>
    <n v="0"/>
    <x v="0"/>
    <n v="4"/>
    <x v="0"/>
    <n v="0"/>
    <s v="VA"/>
    <s v="357-2205"/>
    <s v="Female"/>
    <n v="44"/>
    <s v="No"/>
    <s v="No"/>
    <x v="0"/>
    <x v="0"/>
    <s v="Yes"/>
    <x v="0"/>
    <x v="0"/>
    <n v="70"/>
    <n v="4352"/>
    <x v="0"/>
    <s v="0"/>
    <x v="0"/>
    <x v="0"/>
    <x v="0"/>
    <x v="0"/>
    <x v="0"/>
    <s v="&gt; 40"/>
  </r>
  <r>
    <s v="5489-FQUJ"/>
    <x v="0"/>
    <x v="56"/>
    <n v="88"/>
    <n v="236.6"/>
    <n v="104"/>
    <n v="283.39999999999998"/>
    <s v="Yes"/>
    <s v="yes"/>
    <n v="0"/>
    <x v="0"/>
    <n v="0"/>
    <x v="1"/>
    <n v="0"/>
    <s v="NV"/>
    <s v="290-4212"/>
    <s v="Male"/>
    <n v="32"/>
    <s v="No"/>
    <s v="No"/>
    <x v="0"/>
    <x v="0"/>
    <s v="No"/>
    <x v="0"/>
    <x v="2"/>
    <n v="7"/>
    <n v="189"/>
    <x v="0"/>
    <s v="0"/>
    <x v="0"/>
    <x v="0"/>
    <x v="0"/>
    <x v="1"/>
    <x v="0"/>
    <s v="10 - 40"/>
  </r>
  <r>
    <s v="0690-UTSF"/>
    <x v="0"/>
    <x v="68"/>
    <n v="22"/>
    <n v="59.5"/>
    <n v="0"/>
    <n v="0"/>
    <s v="No"/>
    <s v="no"/>
    <n v="0"/>
    <x v="0"/>
    <n v="0"/>
    <x v="1"/>
    <n v="0"/>
    <s v="WV"/>
    <s v="312-5383"/>
    <s v="Female"/>
    <n v="46"/>
    <s v="No"/>
    <s v="No"/>
    <x v="0"/>
    <x v="0"/>
    <s v="No"/>
    <x v="2"/>
    <x v="2"/>
    <n v="11"/>
    <n v="63"/>
    <x v="0"/>
    <s v="0"/>
    <x v="0"/>
    <x v="0"/>
    <x v="0"/>
    <x v="1"/>
    <x v="0"/>
    <s v="&lt; 10"/>
  </r>
  <r>
    <s v="9480-RQQX"/>
    <x v="0"/>
    <x v="10"/>
    <n v="466"/>
    <n v="1097.4000000000001"/>
    <n v="0"/>
    <n v="0"/>
    <s v="No"/>
    <s v="no"/>
    <n v="0"/>
    <x v="0"/>
    <n v="14"/>
    <x v="0"/>
    <n v="0"/>
    <s v="WA"/>
    <s v="265-5184"/>
    <s v="Male"/>
    <n v="28"/>
    <s v="Yes"/>
    <s v="No"/>
    <x v="0"/>
    <x v="0"/>
    <s v="Yes"/>
    <x v="1"/>
    <x v="0"/>
    <n v="76"/>
    <n v="5202"/>
    <x v="0"/>
    <s v="0"/>
    <x v="1"/>
    <x v="0"/>
    <x v="0"/>
    <x v="0"/>
    <x v="0"/>
    <s v="&gt; 40"/>
  </r>
  <r>
    <s v="9765-YKHN"/>
    <x v="0"/>
    <x v="25"/>
    <n v="204"/>
    <n v="600.29999999999995"/>
    <n v="0"/>
    <n v="0"/>
    <s v="No"/>
    <s v="no"/>
    <n v="0"/>
    <x v="0"/>
    <n v="4"/>
    <x v="0"/>
    <n v="0"/>
    <s v="KS"/>
    <s v="251-2698"/>
    <s v="Female"/>
    <n v="64"/>
    <s v="No"/>
    <s v="No"/>
    <x v="0"/>
    <x v="0"/>
    <s v="Yes"/>
    <x v="2"/>
    <x v="2"/>
    <n v="52"/>
    <n v="3119"/>
    <x v="0"/>
    <s v="0"/>
    <x v="0"/>
    <x v="0"/>
    <x v="0"/>
    <x v="0"/>
    <x v="0"/>
    <s v="&gt; 40"/>
  </r>
  <r>
    <s v="5460-EDDE"/>
    <x v="0"/>
    <x v="2"/>
    <n v="119"/>
    <n v="307.89999999999998"/>
    <n v="0"/>
    <n v="0"/>
    <s v="No"/>
    <s v="no"/>
    <n v="0"/>
    <x v="0"/>
    <n v="11"/>
    <x v="0"/>
    <n v="0"/>
    <s v="VT"/>
    <s v="317-2354"/>
    <s v="Female"/>
    <n v="73"/>
    <s v="No"/>
    <s v="Yes"/>
    <x v="0"/>
    <x v="0"/>
    <s v="No"/>
    <x v="0"/>
    <x v="0"/>
    <n v="51"/>
    <n v="2229"/>
    <x v="0"/>
    <s v="0"/>
    <x v="2"/>
    <x v="0"/>
    <x v="0"/>
    <x v="0"/>
    <x v="0"/>
    <s v="&gt; 40"/>
  </r>
  <r>
    <s v="7465-TDPW"/>
    <x v="0"/>
    <x v="32"/>
    <n v="45"/>
    <n v="144.6"/>
    <n v="0"/>
    <n v="0"/>
    <s v="No"/>
    <s v="no"/>
    <n v="0"/>
    <x v="0"/>
    <n v="0"/>
    <x v="1"/>
    <n v="0"/>
    <s v="OK"/>
    <s v="297-4826"/>
    <s v="Female"/>
    <n v="27"/>
    <s v="Yes"/>
    <s v="No"/>
    <x v="0"/>
    <x v="0"/>
    <s v="No"/>
    <x v="0"/>
    <x v="2"/>
    <n v="13"/>
    <n v="140"/>
    <x v="0"/>
    <s v="0"/>
    <x v="1"/>
    <x v="0"/>
    <x v="0"/>
    <x v="1"/>
    <x v="0"/>
    <s v="10 - 40"/>
  </r>
  <r>
    <s v="1116-ZSHJ"/>
    <x v="0"/>
    <x v="52"/>
    <n v="124"/>
    <n v="266.10000000000002"/>
    <n v="0"/>
    <n v="0"/>
    <s v="No"/>
    <s v="no"/>
    <n v="0"/>
    <x v="0"/>
    <n v="0"/>
    <x v="0"/>
    <n v="0"/>
    <s v="GA"/>
    <s v="319-2692"/>
    <s v="Male"/>
    <n v="75"/>
    <s v="No"/>
    <s v="Yes"/>
    <x v="0"/>
    <x v="0"/>
    <s v="No"/>
    <x v="0"/>
    <x v="0"/>
    <n v="18"/>
    <n v="392"/>
    <x v="0"/>
    <s v="0"/>
    <x v="2"/>
    <x v="0"/>
    <x v="0"/>
    <x v="1"/>
    <x v="0"/>
    <s v="10 - 40"/>
  </r>
  <r>
    <s v="6817-LBRM"/>
    <x v="0"/>
    <x v="63"/>
    <n v="240"/>
    <n v="647.9"/>
    <n v="0"/>
    <n v="0"/>
    <s v="No"/>
    <s v="no"/>
    <n v="0"/>
    <x v="0"/>
    <n v="14"/>
    <x v="1"/>
    <n v="22"/>
    <s v="CO"/>
    <s v="252-8742"/>
    <s v="Male"/>
    <n v="78"/>
    <s v="No"/>
    <s v="Yes"/>
    <x v="0"/>
    <x v="0"/>
    <s v="Yes"/>
    <x v="0"/>
    <x v="0"/>
    <n v="26"/>
    <n v="1901"/>
    <x v="0"/>
    <s v="0"/>
    <x v="2"/>
    <x v="0"/>
    <x v="0"/>
    <x v="0"/>
    <x v="0"/>
    <s v="&gt; 40"/>
  </r>
  <r>
    <s v="3300-PMVY"/>
    <x v="0"/>
    <x v="1"/>
    <n v="95"/>
    <n v="265.5"/>
    <n v="0"/>
    <n v="0"/>
    <s v="No"/>
    <s v="no"/>
    <n v="0"/>
    <x v="0"/>
    <n v="14"/>
    <x v="0"/>
    <n v="0"/>
    <s v="AK"/>
    <s v="248-4731"/>
    <s v="Female"/>
    <n v="31"/>
    <s v="No"/>
    <s v="No"/>
    <x v="0"/>
    <x v="0"/>
    <s v="No"/>
    <x v="0"/>
    <x v="2"/>
    <n v="24"/>
    <n v="811"/>
    <x v="0"/>
    <s v="0"/>
    <x v="0"/>
    <x v="0"/>
    <x v="0"/>
    <x v="0"/>
    <x v="0"/>
    <s v="10 - 40"/>
  </r>
  <r>
    <s v="1737-XQPV"/>
    <x v="0"/>
    <x v="64"/>
    <n v="307"/>
    <n v="549.6"/>
    <n v="0"/>
    <n v="0"/>
    <s v="No"/>
    <s v="no"/>
    <n v="0"/>
    <x v="0"/>
    <n v="9"/>
    <x v="0"/>
    <n v="0"/>
    <s v="KY"/>
    <s v="315-5123"/>
    <s v="Female"/>
    <n v="63"/>
    <s v="No"/>
    <s v="No"/>
    <x v="0"/>
    <x v="0"/>
    <s v="No"/>
    <x v="1"/>
    <x v="2"/>
    <n v="14"/>
    <n v="540"/>
    <x v="0"/>
    <s v="0"/>
    <x v="0"/>
    <x v="0"/>
    <x v="0"/>
    <x v="0"/>
    <x v="0"/>
    <s v="10 - 40"/>
  </r>
  <r>
    <s v="3284-GESM"/>
    <x v="0"/>
    <x v="20"/>
    <n v="49"/>
    <n v="186.5"/>
    <n v="0"/>
    <n v="0"/>
    <s v="No"/>
    <s v="no"/>
    <n v="0"/>
    <x v="0"/>
    <n v="3"/>
    <x v="0"/>
    <n v="0"/>
    <s v="CT"/>
    <s v="387-8771"/>
    <s v="Male"/>
    <n v="69"/>
    <s v="No"/>
    <s v="Yes"/>
    <x v="0"/>
    <x v="0"/>
    <s v="No"/>
    <x v="0"/>
    <x v="0"/>
    <n v="51"/>
    <n v="673"/>
    <x v="0"/>
    <s v="0"/>
    <x v="2"/>
    <x v="0"/>
    <x v="0"/>
    <x v="0"/>
    <x v="0"/>
    <s v="10 - 40"/>
  </r>
  <r>
    <s v="4053-BZIM"/>
    <x v="0"/>
    <x v="71"/>
    <n v="212"/>
    <n v="408.3"/>
    <n v="0"/>
    <n v="0"/>
    <s v="No"/>
    <s v="no"/>
    <n v="0"/>
    <x v="0"/>
    <n v="0"/>
    <x v="1"/>
    <n v="0"/>
    <s v="CT"/>
    <s v="307-4696"/>
    <s v="Female"/>
    <n v="51"/>
    <s v="No"/>
    <s v="No"/>
    <x v="0"/>
    <x v="0"/>
    <s v="No"/>
    <x v="2"/>
    <x v="2"/>
    <n v="7"/>
    <n v="277"/>
    <x v="0"/>
    <s v="0"/>
    <x v="0"/>
    <x v="0"/>
    <x v="0"/>
    <x v="1"/>
    <x v="0"/>
    <s v="&gt; 40"/>
  </r>
  <r>
    <s v="0950-GVCD"/>
    <x v="0"/>
    <x v="14"/>
    <n v="326"/>
    <n v="778.3"/>
    <n v="0"/>
    <n v="0"/>
    <s v="No"/>
    <s v="no"/>
    <n v="0"/>
    <x v="0"/>
    <n v="0"/>
    <x v="1"/>
    <n v="0"/>
    <s v="OR"/>
    <s v="329-5857"/>
    <s v="Male"/>
    <n v="43"/>
    <s v="No"/>
    <s v="No"/>
    <x v="0"/>
    <x v="0"/>
    <s v="No"/>
    <x v="2"/>
    <x v="2"/>
    <n v="14"/>
    <n v="1004"/>
    <x v="0"/>
    <s v="0"/>
    <x v="0"/>
    <x v="0"/>
    <x v="0"/>
    <x v="1"/>
    <x v="0"/>
    <s v="&gt; 40"/>
  </r>
  <r>
    <s v="8373-JPEL"/>
    <x v="0"/>
    <x v="10"/>
    <n v="238"/>
    <n v="693.7"/>
    <n v="0"/>
    <n v="0"/>
    <s v="No"/>
    <s v="no"/>
    <n v="0"/>
    <x v="0"/>
    <n v="24"/>
    <x v="0"/>
    <n v="0"/>
    <s v="ID"/>
    <s v="358-2835"/>
    <s v="Female"/>
    <n v="19"/>
    <s v="Yes"/>
    <s v="No"/>
    <x v="0"/>
    <x v="0"/>
    <s v="Yes"/>
    <x v="2"/>
    <x v="0"/>
    <n v="40"/>
    <n v="2791"/>
    <x v="0"/>
    <s v="0"/>
    <x v="1"/>
    <x v="0"/>
    <x v="0"/>
    <x v="0"/>
    <x v="0"/>
    <s v="&gt; 40"/>
  </r>
  <r>
    <s v="5313-TUSE"/>
    <x v="0"/>
    <x v="74"/>
    <n v="29"/>
    <n v="70.599999999999994"/>
    <n v="0"/>
    <n v="0"/>
    <s v="No"/>
    <s v="no"/>
    <n v="0"/>
    <x v="0"/>
    <n v="11"/>
    <x v="0"/>
    <n v="0"/>
    <s v="PA"/>
    <s v="334-8232"/>
    <s v="Female"/>
    <n v="21"/>
    <s v="Yes"/>
    <s v="No"/>
    <x v="0"/>
    <x v="0"/>
    <s v="No"/>
    <x v="0"/>
    <x v="0"/>
    <n v="31"/>
    <n v="220"/>
    <x v="0"/>
    <s v="0"/>
    <x v="1"/>
    <x v="0"/>
    <x v="0"/>
    <x v="0"/>
    <x v="0"/>
    <s v="&lt; 10"/>
  </r>
  <r>
    <s v="7210-SHSF"/>
    <x v="0"/>
    <x v="55"/>
    <n v="75"/>
    <n v="130.5"/>
    <n v="0"/>
    <n v="0"/>
    <s v="No"/>
    <s v="no"/>
    <n v="0"/>
    <x v="0"/>
    <n v="3"/>
    <x v="1"/>
    <n v="45"/>
    <s v="TX"/>
    <s v="309-4550"/>
    <s v="Female"/>
    <n v="56"/>
    <s v="No"/>
    <s v="No"/>
    <x v="0"/>
    <x v="0"/>
    <s v="No"/>
    <x v="0"/>
    <x v="0"/>
    <n v="58"/>
    <n v="685"/>
    <x v="0"/>
    <s v="0"/>
    <x v="0"/>
    <x v="0"/>
    <x v="0"/>
    <x v="0"/>
    <x v="0"/>
    <s v="10 - 40"/>
  </r>
  <r>
    <s v="5125-CPLQ"/>
    <x v="0"/>
    <x v="0"/>
    <n v="4"/>
    <n v="10"/>
    <n v="0"/>
    <n v="0"/>
    <s v="No"/>
    <s v="no"/>
    <n v="0"/>
    <x v="0"/>
    <n v="0"/>
    <x v="1"/>
    <n v="0"/>
    <s v="VT"/>
    <s v="286-7835"/>
    <s v="Female"/>
    <n v="42"/>
    <s v="No"/>
    <s v="No"/>
    <x v="0"/>
    <x v="0"/>
    <s v="No"/>
    <x v="0"/>
    <x v="2"/>
    <n v="8"/>
    <n v="8"/>
    <x v="0"/>
    <s v="0"/>
    <x v="0"/>
    <x v="0"/>
    <x v="0"/>
    <x v="1"/>
    <x v="0"/>
    <s v="&lt; 10"/>
  </r>
  <r>
    <s v="5152-ZWFF"/>
    <x v="0"/>
    <x v="11"/>
    <n v="38"/>
    <n v="104.1"/>
    <n v="0"/>
    <n v="0"/>
    <s v="No"/>
    <s v="no"/>
    <n v="0"/>
    <x v="0"/>
    <n v="5"/>
    <x v="0"/>
    <n v="0"/>
    <s v="OR"/>
    <s v="236-6058"/>
    <s v="Male"/>
    <n v="44"/>
    <s v="No"/>
    <s v="No"/>
    <x v="0"/>
    <x v="0"/>
    <s v="No"/>
    <x v="0"/>
    <x v="0"/>
    <n v="32"/>
    <n v="664"/>
    <x v="0"/>
    <s v="0"/>
    <x v="0"/>
    <x v="0"/>
    <x v="0"/>
    <x v="0"/>
    <x v="0"/>
    <s v="10 - 40"/>
  </r>
  <r>
    <s v="1712-COVA"/>
    <x v="0"/>
    <x v="3"/>
    <n v="67"/>
    <n v="143.9"/>
    <n v="0"/>
    <n v="0"/>
    <s v="No"/>
    <s v="no"/>
    <n v="0"/>
    <x v="0"/>
    <n v="0"/>
    <x v="1"/>
    <n v="0"/>
    <s v="ID"/>
    <s v="323-9589"/>
    <s v="Female"/>
    <n v="27"/>
    <s v="Yes"/>
    <s v="No"/>
    <x v="0"/>
    <x v="0"/>
    <s v="No"/>
    <x v="1"/>
    <x v="2"/>
    <n v="7"/>
    <n v="71"/>
    <x v="0"/>
    <s v="0"/>
    <x v="1"/>
    <x v="0"/>
    <x v="0"/>
    <x v="1"/>
    <x v="0"/>
    <s v="10 - 40"/>
  </r>
  <r>
    <s v="7040-AEUQ"/>
    <x v="0"/>
    <x v="18"/>
    <n v="54"/>
    <n v="121.3"/>
    <n v="0"/>
    <n v="0"/>
    <s v="No"/>
    <s v="no"/>
    <n v="0"/>
    <x v="0"/>
    <n v="0"/>
    <x v="1"/>
    <n v="0"/>
    <s v="ID"/>
    <s v="413-4368"/>
    <s v="Male"/>
    <n v="29"/>
    <s v="Yes"/>
    <s v="No"/>
    <x v="0"/>
    <x v="0"/>
    <s v="No"/>
    <x v="1"/>
    <x v="2"/>
    <n v="10"/>
    <n v="195"/>
    <x v="0"/>
    <s v="0"/>
    <x v="1"/>
    <x v="0"/>
    <x v="0"/>
    <x v="1"/>
    <x v="0"/>
    <s v="10 - 40"/>
  </r>
  <r>
    <s v="6212-PZCV"/>
    <x v="0"/>
    <x v="11"/>
    <n v="102"/>
    <n v="229.3"/>
    <n v="84"/>
    <n v="266.7"/>
    <s v="Yes"/>
    <s v="yes"/>
    <n v="0"/>
    <x v="0"/>
    <n v="1"/>
    <x v="0"/>
    <n v="0"/>
    <s v="ID"/>
    <s v="326-8166"/>
    <s v="Male"/>
    <n v="57"/>
    <s v="No"/>
    <s v="No"/>
    <x v="0"/>
    <x v="0"/>
    <s v="No"/>
    <x v="0"/>
    <x v="0"/>
    <n v="46"/>
    <n v="954"/>
    <x v="0"/>
    <s v="0"/>
    <x v="0"/>
    <x v="0"/>
    <x v="0"/>
    <x v="1"/>
    <x v="0"/>
    <s v="10 - 40"/>
  </r>
  <r>
    <s v="4590-WNRA"/>
    <x v="0"/>
    <x v="69"/>
    <n v="125"/>
    <n v="318.8"/>
    <n v="0"/>
    <n v="0"/>
    <s v="No"/>
    <s v="no"/>
    <n v="0"/>
    <x v="0"/>
    <n v="3"/>
    <x v="0"/>
    <n v="0"/>
    <s v="SC"/>
    <s v="340-4066"/>
    <s v="Female"/>
    <n v="61"/>
    <s v="No"/>
    <s v="No"/>
    <x v="0"/>
    <x v="0"/>
    <s v="No"/>
    <x v="0"/>
    <x v="2"/>
    <n v="49"/>
    <n v="1740"/>
    <x v="0"/>
    <s v="0"/>
    <x v="0"/>
    <x v="0"/>
    <x v="0"/>
    <x v="0"/>
    <x v="0"/>
    <s v="10 - 40"/>
  </r>
  <r>
    <s v="0783-LXAC"/>
    <x v="0"/>
    <x v="0"/>
    <n v="4"/>
    <n v="11"/>
    <n v="0"/>
    <n v="0"/>
    <s v="No"/>
    <s v="no"/>
    <n v="0"/>
    <x v="0"/>
    <n v="3"/>
    <x v="0"/>
    <n v="0"/>
    <s v="MO"/>
    <s v="357-7221"/>
    <s v="Female"/>
    <n v="46"/>
    <s v="No"/>
    <s v="No"/>
    <x v="0"/>
    <x v="0"/>
    <s v="No"/>
    <x v="0"/>
    <x v="2"/>
    <n v="19"/>
    <n v="19"/>
    <x v="0"/>
    <s v="0"/>
    <x v="0"/>
    <x v="0"/>
    <x v="0"/>
    <x v="0"/>
    <x v="0"/>
    <s v="&lt; 10"/>
  </r>
  <r>
    <s v="6572-XQEP"/>
    <x v="0"/>
    <x v="75"/>
    <n v="84"/>
    <n v="224"/>
    <n v="0"/>
    <n v="0"/>
    <s v="No"/>
    <s v="no"/>
    <n v="0"/>
    <x v="0"/>
    <n v="5"/>
    <x v="0"/>
    <n v="0"/>
    <s v="NE"/>
    <s v="301-10152"/>
    <s v="Male"/>
    <n v="42"/>
    <s v="No"/>
    <s v="No"/>
    <x v="0"/>
    <x v="0"/>
    <s v="No"/>
    <x v="0"/>
    <x v="2"/>
    <n v="25"/>
    <n v="917"/>
    <x v="0"/>
    <s v="0"/>
    <x v="0"/>
    <x v="0"/>
    <x v="0"/>
    <x v="0"/>
    <x v="0"/>
    <s v="10 - 40"/>
  </r>
  <r>
    <s v="0241-GBUV"/>
    <x v="0"/>
    <x v="47"/>
    <n v="136"/>
    <n v="384.1"/>
    <n v="0"/>
    <n v="0"/>
    <s v="No"/>
    <s v="no"/>
    <n v="0"/>
    <x v="0"/>
    <n v="9"/>
    <x v="0"/>
    <n v="0"/>
    <s v="NC"/>
    <s v="336-3381"/>
    <s v="Female"/>
    <n v="72"/>
    <s v="No"/>
    <s v="Yes"/>
    <x v="0"/>
    <x v="0"/>
    <s v="Yes"/>
    <x v="1"/>
    <x v="0"/>
    <n v="64"/>
    <n v="3525"/>
    <x v="0"/>
    <s v="0"/>
    <x v="2"/>
    <x v="0"/>
    <x v="0"/>
    <x v="0"/>
    <x v="0"/>
    <s v="&gt; 40"/>
  </r>
  <r>
    <s v="2598-LWCC"/>
    <x v="0"/>
    <x v="47"/>
    <n v="281"/>
    <n v="770"/>
    <n v="220"/>
    <n v="588.5"/>
    <s v="Yes"/>
    <s v="yes"/>
    <n v="0"/>
    <x v="0"/>
    <n v="12"/>
    <x v="0"/>
    <n v="0"/>
    <s v="AZ"/>
    <s v="380-3825"/>
    <s v="Male"/>
    <n v="30"/>
    <s v="No"/>
    <s v="No"/>
    <x v="0"/>
    <x v="0"/>
    <s v="No"/>
    <x v="0"/>
    <x v="2"/>
    <n v="55"/>
    <n v="3012"/>
    <x v="0"/>
    <s v="0"/>
    <x v="1"/>
    <x v="0"/>
    <x v="0"/>
    <x v="0"/>
    <x v="0"/>
    <s v="&gt; 40"/>
  </r>
  <r>
    <s v="5060-YPQP"/>
    <x v="0"/>
    <x v="60"/>
    <n v="148"/>
    <n v="337.5"/>
    <n v="0"/>
    <n v="0"/>
    <s v="No"/>
    <s v="no"/>
    <n v="0"/>
    <x v="0"/>
    <n v="5"/>
    <x v="0"/>
    <n v="0"/>
    <s v="NJ"/>
    <s v="381-8203"/>
    <s v="Female"/>
    <n v="48"/>
    <s v="No"/>
    <s v="No"/>
    <x v="0"/>
    <x v="0"/>
    <s v="Yes"/>
    <x v="1"/>
    <x v="2"/>
    <n v="25"/>
    <n v="1674"/>
    <x v="0"/>
    <s v="0"/>
    <x v="0"/>
    <x v="0"/>
    <x v="0"/>
    <x v="0"/>
    <x v="0"/>
    <s v="&gt; 40"/>
  </r>
  <r>
    <s v="1614-YAMF"/>
    <x v="0"/>
    <x v="38"/>
    <n v="126"/>
    <n v="254.1"/>
    <n v="0"/>
    <n v="0"/>
    <s v="No"/>
    <s v="no"/>
    <n v="0"/>
    <x v="0"/>
    <n v="0"/>
    <x v="1"/>
    <n v="0"/>
    <s v="MS"/>
    <s v="331-7465"/>
    <s v="Female"/>
    <n v="76"/>
    <s v="No"/>
    <s v="Yes"/>
    <x v="0"/>
    <x v="0"/>
    <s v="No"/>
    <x v="2"/>
    <x v="2"/>
    <n v="9"/>
    <n v="439"/>
    <x v="0"/>
    <s v="0"/>
    <x v="2"/>
    <x v="0"/>
    <x v="0"/>
    <x v="1"/>
    <x v="0"/>
    <s v="&gt; 40"/>
  </r>
  <r>
    <s v="7323-EMQR"/>
    <x v="0"/>
    <x v="3"/>
    <n v="31"/>
    <n v="76.400000000000006"/>
    <n v="0"/>
    <n v="0"/>
    <s v="No"/>
    <s v="no"/>
    <n v="0"/>
    <x v="0"/>
    <n v="3"/>
    <x v="0"/>
    <n v="0"/>
    <s v="SC"/>
    <s v="330-8475"/>
    <s v="Male"/>
    <n v="50"/>
    <s v="No"/>
    <s v="No"/>
    <x v="0"/>
    <x v="0"/>
    <s v="No"/>
    <x v="0"/>
    <x v="0"/>
    <n v="28"/>
    <n v="265"/>
    <x v="0"/>
    <s v="0"/>
    <x v="0"/>
    <x v="0"/>
    <x v="0"/>
    <x v="0"/>
    <x v="0"/>
    <s v="10 - 40"/>
  </r>
  <r>
    <s v="6691-OIBT"/>
    <x v="0"/>
    <x v="44"/>
    <n v="163"/>
    <n v="472.4"/>
    <n v="0"/>
    <n v="0"/>
    <s v="No"/>
    <s v="no"/>
    <n v="0"/>
    <x v="0"/>
    <n v="3"/>
    <x v="0"/>
    <n v="0"/>
    <s v="MN"/>
    <s v="365-4737"/>
    <s v="Female"/>
    <n v="40"/>
    <s v="No"/>
    <s v="No"/>
    <x v="0"/>
    <x v="0"/>
    <s v="No"/>
    <x v="0"/>
    <x v="2"/>
    <n v="32"/>
    <n v="994"/>
    <x v="0"/>
    <s v="0"/>
    <x v="0"/>
    <x v="0"/>
    <x v="0"/>
    <x v="0"/>
    <x v="0"/>
    <s v="10 - 40"/>
  </r>
  <r>
    <s v="4993-PKEU"/>
    <x v="0"/>
    <x v="5"/>
    <n v="31"/>
    <n v="86.3"/>
    <n v="0"/>
    <n v="0"/>
    <s v="No"/>
    <s v="no"/>
    <n v="0"/>
    <x v="0"/>
    <n v="6"/>
    <x v="1"/>
    <n v="28"/>
    <s v="MS"/>
    <s v="257-9779"/>
    <s v="Female"/>
    <n v="44"/>
    <s v="No"/>
    <s v="No"/>
    <x v="0"/>
    <x v="0"/>
    <s v="Yes"/>
    <x v="0"/>
    <x v="0"/>
    <n v="12"/>
    <n v="212"/>
    <x v="0"/>
    <s v="0"/>
    <x v="0"/>
    <x v="0"/>
    <x v="0"/>
    <x v="0"/>
    <x v="0"/>
    <s v="10 - 40"/>
  </r>
  <r>
    <s v="1575-JFGV"/>
    <x v="0"/>
    <x v="49"/>
    <n v="204"/>
    <n v="510.7"/>
    <n v="0"/>
    <n v="0"/>
    <s v="No"/>
    <s v="no"/>
    <n v="0"/>
    <x v="0"/>
    <n v="0"/>
    <x v="1"/>
    <n v="0"/>
    <s v="HI"/>
    <s v="405-2197"/>
    <s v="Male"/>
    <n v="70"/>
    <s v="No"/>
    <s v="Yes"/>
    <x v="0"/>
    <x v="0"/>
    <s v="No"/>
    <x v="1"/>
    <x v="0"/>
    <n v="17"/>
    <n v="565"/>
    <x v="0"/>
    <s v="0"/>
    <x v="2"/>
    <x v="0"/>
    <x v="0"/>
    <x v="1"/>
    <x v="0"/>
    <s v="10 - 40"/>
  </r>
  <r>
    <s v="0182-NZEW"/>
    <x v="0"/>
    <x v="2"/>
    <n v="198"/>
    <n v="660.3"/>
    <n v="0"/>
    <n v="0"/>
    <s v="No"/>
    <s v="no"/>
    <n v="0"/>
    <x v="0"/>
    <n v="9"/>
    <x v="0"/>
    <n v="0"/>
    <s v="WA"/>
    <s v="338-8578"/>
    <s v="Male"/>
    <n v="67"/>
    <s v="No"/>
    <s v="Yes"/>
    <x v="0"/>
    <x v="0"/>
    <s v="Yes"/>
    <x v="2"/>
    <x v="0"/>
    <n v="35"/>
    <n v="1562"/>
    <x v="0"/>
    <s v="0"/>
    <x v="2"/>
    <x v="0"/>
    <x v="0"/>
    <x v="0"/>
    <x v="0"/>
    <s v="&gt; 40"/>
  </r>
  <r>
    <s v="7681-FTTS"/>
    <x v="0"/>
    <x v="14"/>
    <n v="181"/>
    <n v="500.1"/>
    <n v="0"/>
    <n v="0"/>
    <s v="No"/>
    <s v="no"/>
    <n v="0"/>
    <x v="0"/>
    <n v="0"/>
    <x v="1"/>
    <n v="0"/>
    <s v="CO"/>
    <s v="343-6426"/>
    <s v="Female"/>
    <n v="47"/>
    <s v="No"/>
    <s v="No"/>
    <x v="0"/>
    <x v="0"/>
    <s v="No"/>
    <x v="2"/>
    <x v="0"/>
    <n v="12"/>
    <n v="891"/>
    <x v="0"/>
    <s v="0"/>
    <x v="0"/>
    <x v="0"/>
    <x v="0"/>
    <x v="1"/>
    <x v="0"/>
    <s v="&gt; 40"/>
  </r>
  <r>
    <s v="3603-TXVR"/>
    <x v="0"/>
    <x v="0"/>
    <n v="3"/>
    <n v="13"/>
    <n v="0"/>
    <n v="0"/>
    <s v="No"/>
    <s v="no"/>
    <n v="0"/>
    <x v="0"/>
    <n v="2"/>
    <x v="0"/>
    <n v="0"/>
    <s v="VA"/>
    <s v="363-1657"/>
    <s v="Male"/>
    <n v="31"/>
    <s v="No"/>
    <s v="No"/>
    <x v="0"/>
    <x v="0"/>
    <s v="Yes"/>
    <x v="0"/>
    <x v="2"/>
    <n v="46"/>
    <n v="46"/>
    <x v="0"/>
    <s v="0"/>
    <x v="0"/>
    <x v="0"/>
    <x v="0"/>
    <x v="1"/>
    <x v="0"/>
    <s v="&lt; 10"/>
  </r>
  <r>
    <s v="8375-IPXQ"/>
    <x v="0"/>
    <x v="11"/>
    <n v="71"/>
    <n v="167.3"/>
    <n v="0"/>
    <n v="0"/>
    <s v="No"/>
    <s v="no"/>
    <n v="0"/>
    <x v="0"/>
    <n v="4"/>
    <x v="1"/>
    <n v="28"/>
    <s v="NJ"/>
    <s v="292-5087"/>
    <s v="Male"/>
    <n v="85"/>
    <s v="No"/>
    <s v="Yes"/>
    <x v="0"/>
    <x v="0"/>
    <s v="Yes"/>
    <x v="0"/>
    <x v="0"/>
    <n v="36"/>
    <n v="752"/>
    <x v="0"/>
    <s v="0"/>
    <x v="2"/>
    <x v="0"/>
    <x v="0"/>
    <x v="0"/>
    <x v="0"/>
    <s v="10 - 40"/>
  </r>
  <r>
    <s v="6849-YOJG"/>
    <x v="0"/>
    <x v="70"/>
    <n v="38"/>
    <n v="91"/>
    <n v="0"/>
    <n v="0"/>
    <s v="No"/>
    <s v="no"/>
    <n v="0"/>
    <x v="0"/>
    <n v="16"/>
    <x v="0"/>
    <n v="0"/>
    <s v="DC"/>
    <s v="340-4061"/>
    <s v="Male"/>
    <n v="26"/>
    <s v="Yes"/>
    <s v="No"/>
    <x v="0"/>
    <x v="0"/>
    <s v="No"/>
    <x v="0"/>
    <x v="0"/>
    <n v="39"/>
    <n v="597"/>
    <x v="0"/>
    <s v="0"/>
    <x v="1"/>
    <x v="0"/>
    <x v="0"/>
    <x v="0"/>
    <x v="0"/>
    <s v="10 - 40"/>
  </r>
  <r>
    <s v="8853-MDTK"/>
    <x v="0"/>
    <x v="40"/>
    <n v="161"/>
    <n v="341.8"/>
    <n v="0"/>
    <n v="0"/>
    <s v="No"/>
    <s v="no"/>
    <n v="0"/>
    <x v="0"/>
    <n v="6"/>
    <x v="1"/>
    <n v="31"/>
    <s v="KS"/>
    <s v="360-6586"/>
    <s v="Male"/>
    <n v="41"/>
    <s v="No"/>
    <s v="No"/>
    <x v="0"/>
    <x v="0"/>
    <s v="Yes"/>
    <x v="2"/>
    <x v="0"/>
    <n v="46"/>
    <n v="3153"/>
    <x v="0"/>
    <s v="0"/>
    <x v="0"/>
    <x v="0"/>
    <x v="0"/>
    <x v="0"/>
    <x v="0"/>
    <s v="&gt; 40"/>
  </r>
  <r>
    <s v="8910-ACYH"/>
    <x v="0"/>
    <x v="75"/>
    <n v="143"/>
    <n v="404.9"/>
    <n v="148"/>
    <n v="558.70000000000005"/>
    <s v="Yes"/>
    <s v="yes"/>
    <n v="0"/>
    <x v="0"/>
    <n v="7"/>
    <x v="0"/>
    <n v="0"/>
    <s v="NY"/>
    <s v="322-9003"/>
    <s v="Male"/>
    <n v="27"/>
    <s v="Yes"/>
    <s v="No"/>
    <x v="0"/>
    <x v="0"/>
    <s v="No"/>
    <x v="0"/>
    <x v="0"/>
    <n v="17"/>
    <n v="633"/>
    <x v="0"/>
    <s v="0"/>
    <x v="1"/>
    <x v="0"/>
    <x v="0"/>
    <x v="0"/>
    <x v="0"/>
    <s v="10 - 40"/>
  </r>
  <r>
    <s v="6800-UVPW"/>
    <x v="0"/>
    <x v="15"/>
    <n v="10"/>
    <n v="24.7"/>
    <n v="8"/>
    <n v="21.4"/>
    <s v="Yes"/>
    <s v="yes"/>
    <n v="0"/>
    <x v="0"/>
    <n v="0"/>
    <x v="1"/>
    <n v="0"/>
    <s v="NC"/>
    <s v="354-7505"/>
    <s v="Female"/>
    <n v="34"/>
    <s v="No"/>
    <s v="No"/>
    <x v="0"/>
    <x v="0"/>
    <s v="No"/>
    <x v="0"/>
    <x v="2"/>
    <n v="13"/>
    <n v="27"/>
    <x v="0"/>
    <s v="0"/>
    <x v="0"/>
    <x v="0"/>
    <x v="0"/>
    <x v="1"/>
    <x v="0"/>
    <s v="&lt; 10"/>
  </r>
  <r>
    <s v="7058-KYUO"/>
    <x v="0"/>
    <x v="35"/>
    <n v="256"/>
    <n v="725.4"/>
    <n v="192"/>
    <n v="489.6"/>
    <s v="Yes"/>
    <s v="no"/>
    <n v="98"/>
    <x v="0"/>
    <n v="3"/>
    <x v="0"/>
    <n v="0"/>
    <s v="WA"/>
    <s v="244-6704"/>
    <s v="Male"/>
    <n v="48"/>
    <s v="No"/>
    <s v="No"/>
    <x v="0"/>
    <x v="0"/>
    <s v="No"/>
    <x v="2"/>
    <x v="0"/>
    <n v="40"/>
    <n v="1911"/>
    <x v="0"/>
    <s v="0"/>
    <x v="0"/>
    <x v="0"/>
    <x v="0"/>
    <x v="0"/>
    <x v="0"/>
    <s v="&gt; 40"/>
  </r>
  <r>
    <s v="9574-BGEA"/>
    <x v="0"/>
    <x v="27"/>
    <n v="303"/>
    <n v="780.6"/>
    <n v="260"/>
    <n v="565.5"/>
    <s v="Yes"/>
    <s v="no"/>
    <n v="113"/>
    <x v="0"/>
    <n v="1"/>
    <x v="0"/>
    <n v="0"/>
    <s v="TN"/>
    <s v="314-8148"/>
    <s v="Female"/>
    <n v="50"/>
    <s v="No"/>
    <s v="No"/>
    <x v="0"/>
    <x v="0"/>
    <s v="No"/>
    <x v="1"/>
    <x v="0"/>
    <n v="34"/>
    <n v="2230"/>
    <x v="0"/>
    <s v="0"/>
    <x v="0"/>
    <x v="0"/>
    <x v="0"/>
    <x v="1"/>
    <x v="0"/>
    <s v="&gt; 40"/>
  </r>
  <r>
    <s v="5224-FNDF"/>
    <x v="0"/>
    <x v="47"/>
    <n v="366"/>
    <n v="820"/>
    <n v="220"/>
    <n v="462"/>
    <s v="Yes"/>
    <s v="no"/>
    <n v="116"/>
    <x v="0"/>
    <n v="2"/>
    <x v="0"/>
    <n v="0"/>
    <s v="HI"/>
    <s v="311-2610"/>
    <s v="Female"/>
    <n v="47"/>
    <s v="No"/>
    <s v="No"/>
    <x v="0"/>
    <x v="0"/>
    <s v="No"/>
    <x v="1"/>
    <x v="0"/>
    <n v="21"/>
    <n v="1165"/>
    <x v="0"/>
    <s v="0"/>
    <x v="0"/>
    <x v="0"/>
    <x v="0"/>
    <x v="1"/>
    <x v="0"/>
    <s v="&gt; 40"/>
  </r>
  <r>
    <s v="5366-QXTV"/>
    <x v="0"/>
    <x v="69"/>
    <n v="141"/>
    <n v="492.5"/>
    <n v="140"/>
    <n v="297.5"/>
    <s v="Yes"/>
    <s v="no"/>
    <n v="74"/>
    <x v="0"/>
    <n v="8"/>
    <x v="1"/>
    <n v="46"/>
    <s v="CT"/>
    <s v="287-7135"/>
    <s v="Male"/>
    <n v="60"/>
    <s v="No"/>
    <s v="No"/>
    <x v="0"/>
    <x v="0"/>
    <s v="Yes"/>
    <x v="0"/>
    <x v="2"/>
    <n v="54"/>
    <n v="1912"/>
    <x v="0"/>
    <s v="0"/>
    <x v="0"/>
    <x v="0"/>
    <x v="0"/>
    <x v="0"/>
    <x v="0"/>
    <s v="10 - 40"/>
  </r>
  <r>
    <s v="2335-GYIU"/>
    <x v="0"/>
    <x v="53"/>
    <n v="55"/>
    <n v="125.4"/>
    <n v="64"/>
    <n v="188.8"/>
    <s v="Yes"/>
    <s v="yes"/>
    <n v="0"/>
    <x v="0"/>
    <n v="20"/>
    <x v="0"/>
    <n v="0"/>
    <s v="MN"/>
    <s v="369-6055"/>
    <s v="Male"/>
    <n v="32"/>
    <s v="No"/>
    <s v="No"/>
    <x v="0"/>
    <x v="0"/>
    <s v="Yes"/>
    <x v="0"/>
    <x v="0"/>
    <n v="44"/>
    <n v="688"/>
    <x v="0"/>
    <s v="0"/>
    <x v="0"/>
    <x v="0"/>
    <x v="0"/>
    <x v="0"/>
    <x v="0"/>
    <s v="10 - 40"/>
  </r>
  <r>
    <s v="7522-OHZJ"/>
    <x v="0"/>
    <x v="63"/>
    <n v="373"/>
    <n v="1001.7"/>
    <n v="288"/>
    <n v="763.2"/>
    <s v="Yes"/>
    <s v="no"/>
    <n v="153"/>
    <x v="0"/>
    <n v="17"/>
    <x v="0"/>
    <n v="0"/>
    <s v="NC"/>
    <s v="390-8028"/>
    <s v="Female"/>
    <n v="20"/>
    <s v="Yes"/>
    <s v="No"/>
    <x v="0"/>
    <x v="0"/>
    <s v="Yes"/>
    <x v="2"/>
    <x v="2"/>
    <n v="38"/>
    <n v="2684"/>
    <x v="0"/>
    <s v="0"/>
    <x v="1"/>
    <x v="0"/>
    <x v="0"/>
    <x v="0"/>
    <x v="0"/>
    <s v="&gt; 40"/>
  </r>
  <r>
    <s v="1579-NSFE"/>
    <x v="0"/>
    <x v="29"/>
    <n v="138"/>
    <n v="294.89999999999998"/>
    <n v="72"/>
    <n v="246.6"/>
    <s v="Yes"/>
    <s v="no"/>
    <n v="82"/>
    <x v="0"/>
    <n v="0"/>
    <x v="1"/>
    <n v="0"/>
    <s v="ND"/>
    <s v="300-3887"/>
    <s v="Female"/>
    <n v="57"/>
    <s v="No"/>
    <s v="No"/>
    <x v="0"/>
    <x v="0"/>
    <s v="No"/>
    <x v="2"/>
    <x v="2"/>
    <n v="8"/>
    <n v="155"/>
    <x v="0"/>
    <s v="0"/>
    <x v="0"/>
    <x v="0"/>
    <x v="0"/>
    <x v="1"/>
    <x v="0"/>
    <s v="10 - 40"/>
  </r>
  <r>
    <s v="1527-SXBH"/>
    <x v="0"/>
    <x v="38"/>
    <n v="244"/>
    <n v="768"/>
    <n v="204"/>
    <n v="637.5"/>
    <s v="Yes"/>
    <s v="yes"/>
    <n v="0"/>
    <x v="0"/>
    <n v="30"/>
    <x v="0"/>
    <n v="0"/>
    <s v="ND"/>
    <s v="255-4717"/>
    <s v="Female"/>
    <n v="33"/>
    <s v="No"/>
    <s v="No"/>
    <x v="0"/>
    <x v="0"/>
    <s v="Yes"/>
    <x v="0"/>
    <x v="0"/>
    <n v="32"/>
    <n v="1655"/>
    <x v="0"/>
    <s v="0"/>
    <x v="0"/>
    <x v="0"/>
    <x v="0"/>
    <x v="0"/>
    <x v="0"/>
    <s v="&gt; 40"/>
  </r>
  <r>
    <s v="6914-AVUI"/>
    <x v="0"/>
    <x v="21"/>
    <n v="257"/>
    <n v="743.6"/>
    <n v="184"/>
    <n v="349.6"/>
    <s v="Yes"/>
    <s v="no"/>
    <n v="116"/>
    <x v="0"/>
    <n v="4"/>
    <x v="0"/>
    <n v="0"/>
    <s v="NY"/>
    <s v="286-2384"/>
    <s v="Female"/>
    <n v="51"/>
    <s v="No"/>
    <s v="No"/>
    <x v="0"/>
    <x v="0"/>
    <s v="No"/>
    <x v="0"/>
    <x v="0"/>
    <n v="30"/>
    <n v="1387"/>
    <x v="0"/>
    <s v="0"/>
    <x v="0"/>
    <x v="0"/>
    <x v="0"/>
    <x v="0"/>
    <x v="0"/>
    <s v="&gt; 40"/>
  </r>
  <r>
    <s v="0079-BPCT"/>
    <x v="0"/>
    <x v="52"/>
    <n v="35"/>
    <n v="130.5"/>
    <n v="88"/>
    <n v="231"/>
    <s v="Yes"/>
    <s v="no"/>
    <n v="116"/>
    <x v="0"/>
    <n v="0"/>
    <x v="1"/>
    <n v="99"/>
    <s v="WI"/>
    <s v="297-3945"/>
    <s v="Female"/>
    <n v="47"/>
    <s v="No"/>
    <s v="No"/>
    <x v="0"/>
    <x v="0"/>
    <s v="Yes"/>
    <x v="0"/>
    <x v="2"/>
    <n v="19"/>
    <n v="419"/>
    <x v="0"/>
    <s v="0"/>
    <x v="0"/>
    <x v="0"/>
    <x v="0"/>
    <x v="1"/>
    <x v="0"/>
    <s v="10 - 40"/>
  </r>
  <r>
    <s v="1533-PBRB"/>
    <x v="0"/>
    <x v="37"/>
    <n v="30"/>
    <n v="94.6"/>
    <n v="36"/>
    <n v="99"/>
    <s v="Yes"/>
    <s v="no"/>
    <n v="33"/>
    <x v="0"/>
    <n v="14"/>
    <x v="0"/>
    <n v="0"/>
    <s v="OR"/>
    <s v="314-2090"/>
    <s v="Female"/>
    <n v="24"/>
    <s v="Yes"/>
    <s v="No"/>
    <x v="0"/>
    <x v="0"/>
    <s v="No"/>
    <x v="0"/>
    <x v="0"/>
    <n v="30"/>
    <n v="261"/>
    <x v="0"/>
    <s v="0"/>
    <x v="1"/>
    <x v="0"/>
    <x v="0"/>
    <x v="0"/>
    <x v="0"/>
    <s v="&lt; 10"/>
  </r>
  <r>
    <s v="1104-SEKF"/>
    <x v="0"/>
    <x v="65"/>
    <n v="247"/>
    <n v="641.20000000000005"/>
    <n v="196"/>
    <n v="788.9"/>
    <s v="Yes"/>
    <s v="no"/>
    <n v="263"/>
    <x v="0"/>
    <n v="6"/>
    <x v="0"/>
    <n v="0"/>
    <s v="TX"/>
    <s v="387-2268"/>
    <s v="Female"/>
    <n v="69"/>
    <s v="No"/>
    <s v="Yes"/>
    <x v="0"/>
    <x v="0"/>
    <s v="No"/>
    <x v="0"/>
    <x v="0"/>
    <n v="44"/>
    <n v="2166"/>
    <x v="0"/>
    <s v="0"/>
    <x v="2"/>
    <x v="0"/>
    <x v="0"/>
    <x v="0"/>
    <x v="0"/>
    <s v="&gt; 40"/>
  </r>
  <r>
    <s v="8501-GVNJ"/>
    <x v="0"/>
    <x v="21"/>
    <n v="122"/>
    <n v="371.3"/>
    <n v="184"/>
    <n v="414"/>
    <s v="Yes"/>
    <s v="no"/>
    <n v="83"/>
    <x v="0"/>
    <n v="10"/>
    <x v="0"/>
    <n v="0"/>
    <s v="PA"/>
    <s v="385-2453"/>
    <s v="Male"/>
    <n v="23"/>
    <s v="Yes"/>
    <s v="No"/>
    <x v="0"/>
    <x v="0"/>
    <s v="Yes"/>
    <x v="2"/>
    <x v="2"/>
    <n v="43"/>
    <n v="2009"/>
    <x v="0"/>
    <s v="0"/>
    <x v="1"/>
    <x v="0"/>
    <x v="0"/>
    <x v="0"/>
    <x v="0"/>
    <s v="&gt; 40"/>
  </r>
  <r>
    <s v="5584-CLGA"/>
    <x v="0"/>
    <x v="40"/>
    <n v="299"/>
    <n v="820.2"/>
    <n v="272"/>
    <n v="1026.8"/>
    <s v="Yes"/>
    <s v="yes"/>
    <n v="0"/>
    <x v="0"/>
    <n v="15"/>
    <x v="1"/>
    <n v="61"/>
    <s v="DE"/>
    <s v="331-6931"/>
    <s v="Female"/>
    <n v="27"/>
    <s v="Yes"/>
    <s v="No"/>
    <x v="0"/>
    <x v="0"/>
    <s v="Yes"/>
    <x v="2"/>
    <x v="0"/>
    <n v="41"/>
    <n v="2775"/>
    <x v="0"/>
    <s v="0"/>
    <x v="1"/>
    <x v="0"/>
    <x v="0"/>
    <x v="0"/>
    <x v="0"/>
    <s v="&gt; 40"/>
  </r>
  <r>
    <s v="9325-HTNC"/>
    <x v="0"/>
    <x v="24"/>
    <n v="217"/>
    <n v="564.5"/>
    <n v="172"/>
    <n v="382.7"/>
    <s v="Yes"/>
    <s v="no"/>
    <n v="76"/>
    <x v="0"/>
    <n v="4"/>
    <x v="0"/>
    <n v="0"/>
    <s v="MO"/>
    <s v="391-2673"/>
    <s v="Female"/>
    <n v="58"/>
    <s v="No"/>
    <s v="No"/>
    <x v="0"/>
    <x v="0"/>
    <s v="Yes"/>
    <x v="0"/>
    <x v="2"/>
    <n v="45"/>
    <n v="1933"/>
    <x v="0"/>
    <s v="0"/>
    <x v="0"/>
    <x v="0"/>
    <x v="0"/>
    <x v="0"/>
    <x v="0"/>
    <s v="&gt; 40"/>
  </r>
  <r>
    <s v="5807-XIED"/>
    <x v="0"/>
    <x v="48"/>
    <n v="27"/>
    <n v="79.2"/>
    <n v="20"/>
    <n v="46"/>
    <s v="Yes"/>
    <s v="no"/>
    <n v="9"/>
    <x v="0"/>
    <n v="3"/>
    <x v="0"/>
    <n v="0"/>
    <s v="AR"/>
    <s v="350-5804"/>
    <s v="Female"/>
    <n v="66"/>
    <s v="No"/>
    <s v="Yes"/>
    <x v="0"/>
    <x v="0"/>
    <s v="No"/>
    <x v="0"/>
    <x v="2"/>
    <n v="43"/>
    <n v="225"/>
    <x v="0"/>
    <s v="0"/>
    <x v="2"/>
    <x v="0"/>
    <x v="0"/>
    <x v="0"/>
    <x v="0"/>
    <s v="&lt; 10"/>
  </r>
  <r>
    <s v="8221-XNGD"/>
    <x v="0"/>
    <x v="13"/>
    <n v="136"/>
    <n v="332.5"/>
    <n v="112"/>
    <n v="372.4"/>
    <s v="Yes"/>
    <s v="no"/>
    <n v="93"/>
    <x v="0"/>
    <n v="12"/>
    <x v="0"/>
    <n v="0"/>
    <s v="WI"/>
    <s v="335-2340"/>
    <s v="Male"/>
    <n v="25"/>
    <s v="Yes"/>
    <s v="No"/>
    <x v="0"/>
    <x v="0"/>
    <s v="Yes"/>
    <x v="1"/>
    <x v="2"/>
    <n v="41"/>
    <n v="1145"/>
    <x v="0"/>
    <s v="0"/>
    <x v="1"/>
    <x v="0"/>
    <x v="0"/>
    <x v="0"/>
    <x v="0"/>
    <s v="10 - 40"/>
  </r>
  <r>
    <s v="1250-STMT"/>
    <x v="0"/>
    <x v="67"/>
    <n v="269"/>
    <n v="862.6"/>
    <n v="232"/>
    <n v="481.4"/>
    <s v="Yes"/>
    <s v="no"/>
    <n v="120"/>
    <x v="0"/>
    <n v="3"/>
    <x v="0"/>
    <n v="0"/>
    <s v="SD"/>
    <s v="330-1917"/>
    <s v="Male"/>
    <n v="39"/>
    <s v="No"/>
    <s v="No"/>
    <x v="0"/>
    <x v="0"/>
    <s v="Yes"/>
    <x v="0"/>
    <x v="0"/>
    <n v="41"/>
    <n v="2360"/>
    <x v="0"/>
    <s v="0"/>
    <x v="0"/>
    <x v="0"/>
    <x v="0"/>
    <x v="0"/>
    <x v="0"/>
    <s v="&gt; 40"/>
  </r>
  <r>
    <s v="4852-YKDI"/>
    <x v="0"/>
    <x v="35"/>
    <n v="133"/>
    <n v="285.7"/>
    <n v="192"/>
    <n v="777.6"/>
    <s v="Yes"/>
    <s v="no"/>
    <n v="389"/>
    <x v="0"/>
    <n v="2"/>
    <x v="1"/>
    <n v="75"/>
    <s v="GA"/>
    <s v="320-8741"/>
    <s v="Female"/>
    <n v="70"/>
    <s v="No"/>
    <s v="Yes"/>
    <x v="0"/>
    <x v="0"/>
    <s v="Yes"/>
    <x v="0"/>
    <x v="0"/>
    <n v="42"/>
    <n v="2007"/>
    <x v="0"/>
    <s v="0"/>
    <x v="2"/>
    <x v="0"/>
    <x v="0"/>
    <x v="1"/>
    <x v="0"/>
    <s v="&gt; 40"/>
  </r>
  <r>
    <s v="8834-YNHR"/>
    <x v="0"/>
    <x v="20"/>
    <n v="21"/>
    <n v="50.3"/>
    <n v="52"/>
    <n v="182"/>
    <s v="Yes"/>
    <s v="no"/>
    <n v="61"/>
    <x v="0"/>
    <n v="5"/>
    <x v="0"/>
    <n v="0"/>
    <s v="TX"/>
    <s v="306-8604"/>
    <s v="Female"/>
    <n v="50"/>
    <s v="No"/>
    <s v="No"/>
    <x v="0"/>
    <x v="0"/>
    <s v="No"/>
    <x v="0"/>
    <x v="2"/>
    <n v="52"/>
    <n v="655"/>
    <x v="0"/>
    <s v="0"/>
    <x v="0"/>
    <x v="0"/>
    <x v="0"/>
    <x v="0"/>
    <x v="0"/>
    <s v="10 - 40"/>
  </r>
  <r>
    <s v="9329-CZWM"/>
    <x v="0"/>
    <x v="0"/>
    <n v="2"/>
    <n v="4"/>
    <n v="4"/>
    <n v="14.8"/>
    <s v="Yes"/>
    <s v="no"/>
    <n v="4"/>
    <x v="0"/>
    <n v="0"/>
    <x v="1"/>
    <n v="0"/>
    <s v="NJ"/>
    <s v="352-7442"/>
    <s v="Female"/>
    <n v="61"/>
    <s v="No"/>
    <s v="No"/>
    <x v="0"/>
    <x v="0"/>
    <s v="No"/>
    <x v="0"/>
    <x v="0"/>
    <n v="8"/>
    <n v="8"/>
    <x v="0"/>
    <s v="0"/>
    <x v="0"/>
    <x v="0"/>
    <x v="0"/>
    <x v="1"/>
    <x v="0"/>
    <s v="&lt; 10"/>
  </r>
  <r>
    <s v="5881-TJBI"/>
    <x v="0"/>
    <x v="15"/>
    <n v="6"/>
    <n v="19.100000000000001"/>
    <n v="8"/>
    <n v="19"/>
    <s v="Yes"/>
    <s v="no"/>
    <n v="5"/>
    <x v="0"/>
    <n v="6"/>
    <x v="0"/>
    <n v="0"/>
    <s v="AK"/>
    <s v="330-5544"/>
    <s v="Male"/>
    <n v="70"/>
    <s v="No"/>
    <s v="Yes"/>
    <x v="0"/>
    <x v="0"/>
    <s v="No"/>
    <x v="0"/>
    <x v="1"/>
    <n v="28"/>
    <n v="59"/>
    <x v="0"/>
    <s v="0"/>
    <x v="2"/>
    <x v="0"/>
    <x v="0"/>
    <x v="0"/>
    <x v="0"/>
    <s v="&lt; 10"/>
  </r>
  <r>
    <s v="6197-CWOB"/>
    <x v="0"/>
    <x v="47"/>
    <n v="210"/>
    <n v="493.1"/>
    <n v="220"/>
    <n v="583"/>
    <s v="Yes"/>
    <s v="yes"/>
    <n v="0"/>
    <x v="0"/>
    <n v="2"/>
    <x v="0"/>
    <n v="0"/>
    <s v="CT"/>
    <s v="316-7955"/>
    <s v="Male"/>
    <n v="75"/>
    <s v="No"/>
    <s v="Yes"/>
    <x v="0"/>
    <x v="0"/>
    <s v="Yes"/>
    <x v="0"/>
    <x v="0"/>
    <n v="57"/>
    <n v="3123"/>
    <x v="0"/>
    <s v="0"/>
    <x v="2"/>
    <x v="0"/>
    <x v="0"/>
    <x v="1"/>
    <x v="0"/>
    <s v="&gt; 40"/>
  </r>
  <r>
    <s v="7114-DSLR"/>
    <x v="0"/>
    <x v="14"/>
    <n v="306"/>
    <n v="785.2"/>
    <n v="284"/>
    <n v="830.7"/>
    <s v="Yes"/>
    <s v="no"/>
    <n v="166"/>
    <x v="0"/>
    <n v="5"/>
    <x v="0"/>
    <n v="0"/>
    <s v="CO"/>
    <s v="375-7175"/>
    <s v="Male"/>
    <n v="65"/>
    <s v="No"/>
    <s v="Yes"/>
    <x v="0"/>
    <x v="0"/>
    <s v="No"/>
    <x v="2"/>
    <x v="0"/>
    <n v="44"/>
    <n v="3110"/>
    <x v="0"/>
    <s v="0"/>
    <x v="2"/>
    <x v="0"/>
    <x v="0"/>
    <x v="0"/>
    <x v="0"/>
    <s v="&gt; 40"/>
  </r>
  <r>
    <s v="8464-NQMR"/>
    <x v="0"/>
    <x v="0"/>
    <n v="7"/>
    <n v="15"/>
    <n v="4"/>
    <n v="13.9"/>
    <s v="Yes"/>
    <s v="no"/>
    <n v="3"/>
    <x v="0"/>
    <n v="1"/>
    <x v="0"/>
    <n v="0"/>
    <s v="ND"/>
    <s v="281-1850"/>
    <s v="Male"/>
    <n v="48"/>
    <s v="No"/>
    <s v="No"/>
    <x v="0"/>
    <x v="0"/>
    <s v="No"/>
    <x v="0"/>
    <x v="0"/>
    <n v="39"/>
    <n v="39"/>
    <x v="0"/>
    <s v="0"/>
    <x v="0"/>
    <x v="0"/>
    <x v="0"/>
    <x v="1"/>
    <x v="0"/>
    <s v="&lt; 10"/>
  </r>
  <r>
    <s v="1451-HDAE"/>
    <x v="0"/>
    <x v="43"/>
    <n v="20"/>
    <n v="58.1"/>
    <n v="16"/>
    <n v="53.6"/>
    <s v="Yes"/>
    <s v="no"/>
    <n v="27"/>
    <x v="0"/>
    <n v="0"/>
    <x v="1"/>
    <n v="0"/>
    <s v="NH"/>
    <s v="333-6180"/>
    <s v="Male"/>
    <n v="35"/>
    <s v="No"/>
    <s v="No"/>
    <x v="0"/>
    <x v="0"/>
    <s v="No"/>
    <x v="0"/>
    <x v="2"/>
    <n v="9"/>
    <n v="41"/>
    <x v="0"/>
    <s v="0"/>
    <x v="0"/>
    <x v="0"/>
    <x v="0"/>
    <x v="1"/>
    <x v="0"/>
    <s v="&lt; 10"/>
  </r>
  <r>
    <s v="6483-BRNW"/>
    <x v="0"/>
    <x v="27"/>
    <n v="199"/>
    <n v="518.70000000000005"/>
    <n v="260"/>
    <n v="962"/>
    <s v="Yes"/>
    <s v="no"/>
    <n v="321"/>
    <x v="0"/>
    <n v="13"/>
    <x v="0"/>
    <n v="0"/>
    <s v="MN"/>
    <s v="355-4399"/>
    <s v="Female"/>
    <n v="43"/>
    <s v="No"/>
    <s v="No"/>
    <x v="0"/>
    <x v="0"/>
    <s v="Yes"/>
    <x v="1"/>
    <x v="0"/>
    <n v="62"/>
    <n v="4035"/>
    <x v="0"/>
    <s v="0"/>
    <x v="0"/>
    <x v="0"/>
    <x v="0"/>
    <x v="0"/>
    <x v="0"/>
    <s v="&gt; 40"/>
  </r>
  <r>
    <s v="2861-VGIC"/>
    <x v="0"/>
    <x v="30"/>
    <n v="11"/>
    <n v="24.2"/>
    <n v="12"/>
    <n v="49.2"/>
    <s v="Yes"/>
    <s v="no"/>
    <n v="16"/>
    <x v="0"/>
    <n v="1"/>
    <x v="0"/>
    <n v="0"/>
    <s v="NH"/>
    <s v="372-9836"/>
    <s v="Female"/>
    <n v="72"/>
    <s v="No"/>
    <s v="Yes"/>
    <x v="0"/>
    <x v="0"/>
    <s v="No"/>
    <x v="0"/>
    <x v="0"/>
    <n v="12"/>
    <n v="31"/>
    <x v="0"/>
    <s v="0"/>
    <x v="2"/>
    <x v="0"/>
    <x v="0"/>
    <x v="1"/>
    <x v="0"/>
    <s v="&lt; 10"/>
  </r>
  <r>
    <s v="6713-YILD"/>
    <x v="0"/>
    <x v="58"/>
    <n v="169"/>
    <n v="296.3"/>
    <n v="108"/>
    <n v="380.7"/>
    <s v="Yes"/>
    <s v="no"/>
    <n v="76"/>
    <x v="0"/>
    <n v="16"/>
    <x v="0"/>
    <n v="0"/>
    <s v="KY"/>
    <s v="366-9004"/>
    <s v="Male"/>
    <n v="32"/>
    <s v="No"/>
    <s v="No"/>
    <x v="0"/>
    <x v="0"/>
    <s v="No"/>
    <x v="0"/>
    <x v="2"/>
    <n v="17"/>
    <n v="463"/>
    <x v="0"/>
    <s v="0"/>
    <x v="0"/>
    <x v="0"/>
    <x v="0"/>
    <x v="0"/>
    <x v="0"/>
    <s v="10 - 40"/>
  </r>
  <r>
    <s v="4421-VYBF"/>
    <x v="0"/>
    <x v="33"/>
    <n v="111"/>
    <n v="319.5"/>
    <n v="256"/>
    <n v="672"/>
    <s v="Yes"/>
    <s v="no"/>
    <n v="168"/>
    <x v="0"/>
    <n v="10"/>
    <x v="0"/>
    <n v="0"/>
    <s v="IN"/>
    <s v="314-9805"/>
    <s v="Male"/>
    <n v="30"/>
    <s v="No"/>
    <s v="No"/>
    <x v="0"/>
    <x v="0"/>
    <s v="Yes"/>
    <x v="2"/>
    <x v="0"/>
    <n v="37"/>
    <n v="2368"/>
    <x v="0"/>
    <s v="0"/>
    <x v="1"/>
    <x v="0"/>
    <x v="0"/>
    <x v="0"/>
    <x v="0"/>
    <s v="&gt; 40"/>
  </r>
  <r>
    <s v="3376-WGNB"/>
    <x v="0"/>
    <x v="12"/>
    <n v="302"/>
    <n v="643.79999999999995"/>
    <n v="236"/>
    <n v="1144.5999999999999"/>
    <s v="Yes"/>
    <s v="no"/>
    <n v="286"/>
    <x v="0"/>
    <n v="0"/>
    <x v="1"/>
    <n v="0"/>
    <s v="OR"/>
    <s v="340-1671"/>
    <s v="Female"/>
    <n v="48"/>
    <s v="No"/>
    <s v="No"/>
    <x v="0"/>
    <x v="0"/>
    <s v="No"/>
    <x v="2"/>
    <x v="2"/>
    <n v="7"/>
    <n v="384"/>
    <x v="0"/>
    <s v="0"/>
    <x v="0"/>
    <x v="0"/>
    <x v="0"/>
    <x v="1"/>
    <x v="0"/>
    <s v="&gt; 40"/>
  </r>
  <r>
    <s v="4496-PIDL"/>
    <x v="0"/>
    <x v="15"/>
    <n v="12"/>
    <n v="21.5"/>
    <n v="8"/>
    <n v="16.600000000000001"/>
    <s v="Yes"/>
    <s v="no"/>
    <n v="6"/>
    <x v="0"/>
    <n v="0"/>
    <x v="1"/>
    <n v="0"/>
    <s v="SD"/>
    <s v="329-3797"/>
    <s v="Female"/>
    <n v="37"/>
    <s v="No"/>
    <s v="No"/>
    <x v="0"/>
    <x v="0"/>
    <s v="No"/>
    <x v="0"/>
    <x v="0"/>
    <n v="12"/>
    <n v="26"/>
    <x v="0"/>
    <s v="0"/>
    <x v="0"/>
    <x v="0"/>
    <x v="0"/>
    <x v="1"/>
    <x v="0"/>
    <s v="&lt; 10"/>
  </r>
  <r>
    <s v="1210-TVSC"/>
    <x v="0"/>
    <x v="15"/>
    <n v="9"/>
    <n v="19"/>
    <n v="8"/>
    <n v="25.6"/>
    <s v="Yes"/>
    <s v="no"/>
    <n v="5"/>
    <x v="0"/>
    <n v="0"/>
    <x v="1"/>
    <n v="0"/>
    <s v="DE"/>
    <s v="315-9836"/>
    <s v="Female"/>
    <n v="61"/>
    <s v="No"/>
    <s v="No"/>
    <x v="0"/>
    <x v="0"/>
    <s v="No"/>
    <x v="0"/>
    <x v="2"/>
    <n v="8"/>
    <n v="13"/>
    <x v="0"/>
    <s v="0"/>
    <x v="0"/>
    <x v="0"/>
    <x v="0"/>
    <x v="1"/>
    <x v="0"/>
    <s v="&lt; 10"/>
  </r>
  <r>
    <s v="3814-ZCAB"/>
    <x v="0"/>
    <x v="71"/>
    <n v="236"/>
    <n v="570.29999999999995"/>
    <n v="164"/>
    <n v="405.9"/>
    <s v="Yes"/>
    <s v="no"/>
    <n v="81"/>
    <x v="0"/>
    <n v="1"/>
    <x v="1"/>
    <n v="17"/>
    <s v="NE"/>
    <s v="386-5841"/>
    <s v="Male"/>
    <n v="69"/>
    <s v="No"/>
    <s v="Yes"/>
    <x v="0"/>
    <x v="0"/>
    <s v="No"/>
    <x v="0"/>
    <x v="0"/>
    <n v="55"/>
    <n v="2244"/>
    <x v="0"/>
    <s v="0"/>
    <x v="2"/>
    <x v="0"/>
    <x v="0"/>
    <x v="1"/>
    <x v="0"/>
    <s v="&gt; 40"/>
  </r>
  <r>
    <s v="2317-FMMI"/>
    <x v="0"/>
    <x v="13"/>
    <n v="51"/>
    <n v="111.8"/>
    <n v="112"/>
    <n v="274.39999999999998"/>
    <s v="Yes"/>
    <s v="no"/>
    <n v="137"/>
    <x v="0"/>
    <n v="5"/>
    <x v="0"/>
    <n v="0"/>
    <s v="OH"/>
    <s v="351-10420"/>
    <s v="Female"/>
    <n v="62"/>
    <s v="No"/>
    <s v="No"/>
    <x v="0"/>
    <x v="0"/>
    <s v="No"/>
    <x v="1"/>
    <x v="0"/>
    <n v="40"/>
    <n v="1106"/>
    <x v="0"/>
    <s v="0"/>
    <x v="0"/>
    <x v="0"/>
    <x v="0"/>
    <x v="0"/>
    <x v="0"/>
    <s v="10 - 40"/>
  </r>
  <r>
    <s v="9218-RYFZ"/>
    <x v="0"/>
    <x v="5"/>
    <n v="67"/>
    <n v="185.7"/>
    <n v="68"/>
    <n v="217.6"/>
    <s v="Yes"/>
    <s v="no"/>
    <n v="44"/>
    <x v="0"/>
    <n v="8"/>
    <x v="0"/>
    <n v="0"/>
    <s v="AR"/>
    <s v="347-10162"/>
    <s v="Male"/>
    <n v="62"/>
    <s v="No"/>
    <s v="No"/>
    <x v="0"/>
    <x v="0"/>
    <s v="No"/>
    <x v="1"/>
    <x v="2"/>
    <n v="23"/>
    <n v="390"/>
    <x v="0"/>
    <s v="0"/>
    <x v="0"/>
    <x v="0"/>
    <x v="0"/>
    <x v="0"/>
    <x v="0"/>
    <s v="10 - 40"/>
  </r>
  <r>
    <s v="6591-AGBL"/>
    <x v="0"/>
    <x v="63"/>
    <n v="414"/>
    <n v="1149.2"/>
    <n v="288"/>
    <n v="633.6"/>
    <s v="Yes"/>
    <s v="no"/>
    <n v="317"/>
    <x v="0"/>
    <n v="0"/>
    <x v="1"/>
    <n v="0"/>
    <s v="TX"/>
    <s v="337-2072"/>
    <s v="Male"/>
    <n v="27"/>
    <s v="Yes"/>
    <s v="No"/>
    <x v="0"/>
    <x v="0"/>
    <s v="No"/>
    <x v="2"/>
    <x v="0"/>
    <n v="10"/>
    <n v="742"/>
    <x v="0"/>
    <s v="0"/>
    <x v="1"/>
    <x v="0"/>
    <x v="0"/>
    <x v="1"/>
    <x v="0"/>
    <s v="&gt; 40"/>
  </r>
  <r>
    <s v="9560-BLYN"/>
    <x v="0"/>
    <x v="37"/>
    <n v="52"/>
    <n v="107.8"/>
    <n v="36"/>
    <n v="78.3"/>
    <s v="Yes"/>
    <s v="no"/>
    <n v="26"/>
    <x v="0"/>
    <n v="2"/>
    <x v="0"/>
    <n v="0"/>
    <s v="WI"/>
    <s v="344-8303"/>
    <s v="Male"/>
    <n v="47"/>
    <s v="No"/>
    <s v="No"/>
    <x v="0"/>
    <x v="0"/>
    <s v="No"/>
    <x v="0"/>
    <x v="0"/>
    <n v="26"/>
    <n v="235"/>
    <x v="0"/>
    <s v="0"/>
    <x v="0"/>
    <x v="0"/>
    <x v="0"/>
    <x v="1"/>
    <x v="0"/>
    <s v="&lt; 10"/>
  </r>
  <r>
    <s v="6666-DFYS"/>
    <x v="0"/>
    <x v="0"/>
    <n v="6"/>
    <n v="16"/>
    <n v="4"/>
    <n v="14.4"/>
    <s v="Yes"/>
    <s v="no"/>
    <n v="3"/>
    <x v="0"/>
    <n v="1"/>
    <x v="0"/>
    <n v="0"/>
    <s v="OR"/>
    <s v="337-8787"/>
    <s v="Female"/>
    <n v="46"/>
    <s v="No"/>
    <s v="No"/>
    <x v="0"/>
    <x v="0"/>
    <s v="No"/>
    <x v="0"/>
    <x v="0"/>
    <n v="37"/>
    <n v="37"/>
    <x v="0"/>
    <s v="0"/>
    <x v="0"/>
    <x v="0"/>
    <x v="0"/>
    <x v="1"/>
    <x v="0"/>
    <s v="&lt; 10"/>
  </r>
  <r>
    <s v="1485-PBGF"/>
    <x v="0"/>
    <x v="61"/>
    <n v="17"/>
    <n v="52.8"/>
    <n v="32"/>
    <n v="98.4"/>
    <s v="Yes"/>
    <s v="no"/>
    <n v="20"/>
    <x v="0"/>
    <n v="6"/>
    <x v="0"/>
    <n v="0"/>
    <s v="OH"/>
    <s v="384-9259"/>
    <s v="Female"/>
    <n v="49"/>
    <s v="No"/>
    <s v="No"/>
    <x v="0"/>
    <x v="0"/>
    <s v="No"/>
    <x v="0"/>
    <x v="0"/>
    <n v="34"/>
    <n v="258"/>
    <x v="0"/>
    <s v="0"/>
    <x v="0"/>
    <x v="0"/>
    <x v="0"/>
    <x v="0"/>
    <x v="0"/>
    <s v="&lt; 10"/>
  </r>
  <r>
    <s v="9755-EMCK"/>
    <x v="0"/>
    <x v="19"/>
    <n v="99"/>
    <n v="305.89999999999998"/>
    <n v="244"/>
    <n v="549"/>
    <s v="Yes"/>
    <s v="no"/>
    <n v="274"/>
    <x v="0"/>
    <n v="16"/>
    <x v="0"/>
    <n v="0"/>
    <s v="IL"/>
    <s v="371-6878"/>
    <s v="Male"/>
    <n v="24"/>
    <s v="Yes"/>
    <s v="No"/>
    <x v="0"/>
    <x v="0"/>
    <s v="Yes"/>
    <x v="1"/>
    <x v="0"/>
    <n v="39"/>
    <n v="2379"/>
    <x v="0"/>
    <s v="0"/>
    <x v="1"/>
    <x v="0"/>
    <x v="0"/>
    <x v="0"/>
    <x v="0"/>
    <s v="&gt; 40"/>
  </r>
  <r>
    <s v="6075-JUPN"/>
    <x v="0"/>
    <x v="12"/>
    <n v="149"/>
    <n v="410.4"/>
    <n v="236"/>
    <n v="896.8"/>
    <s v="Yes"/>
    <s v="no"/>
    <n v="448"/>
    <x v="0"/>
    <n v="12"/>
    <x v="0"/>
    <n v="0"/>
    <s v="MO"/>
    <s v="400-2171"/>
    <s v="Female"/>
    <n v="35"/>
    <s v="No"/>
    <s v="No"/>
    <x v="0"/>
    <x v="0"/>
    <s v="No"/>
    <x v="2"/>
    <x v="2"/>
    <n v="37"/>
    <n v="2147"/>
    <x v="0"/>
    <s v="0"/>
    <x v="0"/>
    <x v="0"/>
    <x v="0"/>
    <x v="0"/>
    <x v="0"/>
    <s v="&gt; 40"/>
  </r>
  <r>
    <s v="4806-JNCF"/>
    <x v="0"/>
    <x v="0"/>
    <n v="4"/>
    <n v="12"/>
    <n v="4"/>
    <n v="9.6"/>
    <s v="Yes"/>
    <s v="yes"/>
    <n v="0"/>
    <x v="0"/>
    <n v="0"/>
    <x v="1"/>
    <n v="0"/>
    <s v="NH"/>
    <s v="332-2198"/>
    <s v="Female"/>
    <n v="45"/>
    <s v="No"/>
    <s v="No"/>
    <x v="0"/>
    <x v="0"/>
    <s v="No"/>
    <x v="0"/>
    <x v="2"/>
    <n v="13"/>
    <n v="13"/>
    <x v="0"/>
    <s v="0"/>
    <x v="0"/>
    <x v="0"/>
    <x v="0"/>
    <x v="1"/>
    <x v="0"/>
    <s v="&lt; 10"/>
  </r>
  <r>
    <s v="6022-NREL"/>
    <x v="0"/>
    <x v="32"/>
    <n v="76"/>
    <n v="165.3"/>
    <n v="44"/>
    <n v="100.1"/>
    <s v="Yes"/>
    <s v="no"/>
    <n v="25"/>
    <x v="0"/>
    <n v="2"/>
    <x v="0"/>
    <n v="0"/>
    <s v="IA"/>
    <s v="253-2758"/>
    <s v="Female"/>
    <n v="38"/>
    <s v="No"/>
    <s v="No"/>
    <x v="0"/>
    <x v="0"/>
    <s v="No"/>
    <x v="0"/>
    <x v="0"/>
    <n v="27"/>
    <n v="294"/>
    <x v="0"/>
    <s v="0"/>
    <x v="0"/>
    <x v="0"/>
    <x v="0"/>
    <x v="1"/>
    <x v="0"/>
    <s v="10 - 40"/>
  </r>
  <r>
    <s v="1600-VMBO"/>
    <x v="0"/>
    <x v="6"/>
    <n v="244"/>
    <n v="574.79999999999995"/>
    <n v="228"/>
    <n v="809.4"/>
    <s v="Yes"/>
    <s v="no"/>
    <n v="162"/>
    <x v="0"/>
    <n v="0"/>
    <x v="1"/>
    <n v="0"/>
    <s v="AL"/>
    <s v="298-7738"/>
    <s v="Male"/>
    <n v="51"/>
    <s v="No"/>
    <s v="No"/>
    <x v="0"/>
    <x v="0"/>
    <s v="No"/>
    <x v="2"/>
    <x v="2"/>
    <n v="13"/>
    <n v="743"/>
    <x v="0"/>
    <s v="0"/>
    <x v="0"/>
    <x v="0"/>
    <x v="0"/>
    <x v="1"/>
    <x v="0"/>
    <s v="&gt; 40"/>
  </r>
  <r>
    <s v="2738-WURU"/>
    <x v="0"/>
    <x v="66"/>
    <n v="51"/>
    <n v="154.6"/>
    <n v="76"/>
    <n v="188.1"/>
    <s v="Yes"/>
    <s v="no"/>
    <n v="47"/>
    <x v="0"/>
    <n v="0"/>
    <x v="1"/>
    <n v="0"/>
    <s v="WA"/>
    <s v="278-9583"/>
    <s v="Female"/>
    <n v="25"/>
    <s v="Yes"/>
    <s v="No"/>
    <x v="0"/>
    <x v="0"/>
    <s v="No"/>
    <x v="1"/>
    <x v="2"/>
    <n v="10"/>
    <n v="192"/>
    <x v="0"/>
    <s v="0"/>
    <x v="1"/>
    <x v="0"/>
    <x v="0"/>
    <x v="1"/>
    <x v="0"/>
    <s v="10 - 40"/>
  </r>
  <r>
    <s v="4712-JDAZ"/>
    <x v="0"/>
    <x v="45"/>
    <n v="76"/>
    <n v="209.9"/>
    <n v="208"/>
    <n v="774.8"/>
    <s v="Yes"/>
    <s v="yes"/>
    <n v="0"/>
    <x v="0"/>
    <n v="7"/>
    <x v="0"/>
    <n v="0"/>
    <s v="NC"/>
    <s v="359-9251"/>
    <s v="Female"/>
    <n v="39"/>
    <s v="No"/>
    <s v="No"/>
    <x v="0"/>
    <x v="0"/>
    <s v="Yes"/>
    <x v="1"/>
    <x v="0"/>
    <n v="56"/>
    <n v="2942"/>
    <x v="0"/>
    <s v="0"/>
    <x v="0"/>
    <x v="0"/>
    <x v="0"/>
    <x v="0"/>
    <x v="0"/>
    <s v="&gt; 40"/>
  </r>
  <r>
    <s v="1581-MGTB"/>
    <x v="0"/>
    <x v="14"/>
    <n v="125"/>
    <n v="282.2"/>
    <n v="284"/>
    <n v="958.5"/>
    <s v="Yes"/>
    <s v="no"/>
    <n v="320"/>
    <x v="0"/>
    <n v="7"/>
    <x v="1"/>
    <n v="71"/>
    <s v="WY"/>
    <s v="313-8668"/>
    <s v="Female"/>
    <n v="37"/>
    <s v="No"/>
    <s v="No"/>
    <x v="0"/>
    <x v="0"/>
    <s v="Yes"/>
    <x v="2"/>
    <x v="2"/>
    <n v="26"/>
    <n v="1810"/>
    <x v="0"/>
    <s v="0"/>
    <x v="0"/>
    <x v="0"/>
    <x v="0"/>
    <x v="0"/>
    <x v="0"/>
    <s v="&gt; 40"/>
  </r>
  <r>
    <s v="5500-YGFU"/>
    <x v="0"/>
    <x v="32"/>
    <n v="36"/>
    <n v="89.9"/>
    <n v="44"/>
    <n v="163.9"/>
    <s v="Yes"/>
    <s v="no"/>
    <n v="41"/>
    <x v="0"/>
    <n v="0"/>
    <x v="1"/>
    <n v="0"/>
    <s v="PA"/>
    <s v="298-4431"/>
    <s v="Male"/>
    <n v="59"/>
    <s v="No"/>
    <s v="No"/>
    <x v="0"/>
    <x v="0"/>
    <s v="No"/>
    <x v="1"/>
    <x v="2"/>
    <n v="15"/>
    <n v="169"/>
    <x v="0"/>
    <s v="0"/>
    <x v="0"/>
    <x v="0"/>
    <x v="0"/>
    <x v="1"/>
    <x v="0"/>
    <s v="10 - 40"/>
  </r>
  <r>
    <s v="8320-OGAN"/>
    <x v="0"/>
    <x v="60"/>
    <n v="358"/>
    <n v="674.3"/>
    <n v="268"/>
    <n v="797.3"/>
    <s v="Yes"/>
    <s v="no"/>
    <n v="160"/>
    <x v="0"/>
    <n v="1"/>
    <x v="0"/>
    <n v="0"/>
    <s v="MO"/>
    <s v="292-7070"/>
    <s v="Female"/>
    <n v="56"/>
    <s v="No"/>
    <s v="No"/>
    <x v="0"/>
    <x v="0"/>
    <s v="No"/>
    <x v="2"/>
    <x v="0"/>
    <n v="35"/>
    <n v="2338"/>
    <x v="0"/>
    <s v="0"/>
    <x v="0"/>
    <x v="0"/>
    <x v="0"/>
    <x v="1"/>
    <x v="0"/>
    <s v="&gt; 40"/>
  </r>
  <r>
    <s v="1564-TARC"/>
    <x v="0"/>
    <x v="46"/>
    <n v="228"/>
    <n v="554.4"/>
    <n v="160"/>
    <n v="260"/>
    <s v="Yes"/>
    <s v="no"/>
    <n v="130"/>
    <x v="0"/>
    <n v="5"/>
    <x v="0"/>
    <n v="0"/>
    <s v="DE"/>
    <s v="341-5758"/>
    <s v="Female"/>
    <n v="83"/>
    <s v="No"/>
    <s v="Yes"/>
    <x v="0"/>
    <x v="0"/>
    <s v="Yes"/>
    <x v="0"/>
    <x v="0"/>
    <n v="56"/>
    <n v="2219"/>
    <x v="0"/>
    <s v="0"/>
    <x v="2"/>
    <x v="0"/>
    <x v="0"/>
    <x v="0"/>
    <x v="0"/>
    <s v="10 - 40"/>
  </r>
  <r>
    <s v="3277-NXDS"/>
    <x v="0"/>
    <x v="73"/>
    <n v="288"/>
    <n v="431.2"/>
    <n v="116"/>
    <n v="345.1"/>
    <s v="Yes"/>
    <s v="no"/>
    <n v="69"/>
    <x v="0"/>
    <n v="5"/>
    <x v="0"/>
    <n v="0"/>
    <s v="WI"/>
    <s v="321-3155"/>
    <s v="Male"/>
    <n v="76"/>
    <s v="No"/>
    <s v="Yes"/>
    <x v="0"/>
    <x v="0"/>
    <s v="No"/>
    <x v="0"/>
    <x v="0"/>
    <n v="37"/>
    <n v="1070"/>
    <x v="0"/>
    <s v="0"/>
    <x v="2"/>
    <x v="0"/>
    <x v="0"/>
    <x v="0"/>
    <x v="0"/>
    <s v="10 - 40"/>
  </r>
  <r>
    <s v="6290-RRMI"/>
    <x v="0"/>
    <x v="0"/>
    <n v="3"/>
    <n v="9"/>
    <n v="4"/>
    <n v="10.7"/>
    <s v="Yes"/>
    <s v="no"/>
    <n v="5"/>
    <x v="0"/>
    <n v="12"/>
    <x v="1"/>
    <n v="5"/>
    <s v="CO"/>
    <s v="353-7691"/>
    <s v="Male"/>
    <n v="66"/>
    <s v="No"/>
    <s v="Yes"/>
    <x v="0"/>
    <x v="0"/>
    <s v="No"/>
    <x v="0"/>
    <x v="0"/>
    <n v="25"/>
    <n v="25"/>
    <x v="0"/>
    <s v="0"/>
    <x v="2"/>
    <x v="0"/>
    <x v="0"/>
    <x v="0"/>
    <x v="0"/>
    <s v="&lt; 10"/>
  </r>
  <r>
    <s v="1679-CATQ"/>
    <x v="0"/>
    <x v="63"/>
    <n v="371"/>
    <n v="1158.0999999999999"/>
    <n v="288"/>
    <n v="604.79999999999995"/>
    <s v="Yes"/>
    <s v="no"/>
    <n v="151"/>
    <x v="0"/>
    <n v="0"/>
    <x v="1"/>
    <n v="0"/>
    <s v="WA"/>
    <s v="269-6042"/>
    <s v="Female"/>
    <n v="23"/>
    <s v="Yes"/>
    <s v="No"/>
    <x v="0"/>
    <x v="0"/>
    <s v="No"/>
    <x v="2"/>
    <x v="2"/>
    <n v="9"/>
    <n v="683"/>
    <x v="0"/>
    <s v="0"/>
    <x v="1"/>
    <x v="0"/>
    <x v="0"/>
    <x v="1"/>
    <x v="0"/>
    <s v="&gt; 40"/>
  </r>
  <r>
    <s v="5870-ZEDH"/>
    <x v="0"/>
    <x v="14"/>
    <n v="352"/>
    <n v="1065.8"/>
    <n v="284"/>
    <n v="639"/>
    <s v="Yes"/>
    <s v="yes"/>
    <n v="0"/>
    <x v="0"/>
    <n v="6"/>
    <x v="0"/>
    <n v="0"/>
    <s v="OH"/>
    <s v="309-2557"/>
    <s v="Male"/>
    <n v="31"/>
    <s v="No"/>
    <s v="No"/>
    <x v="0"/>
    <x v="0"/>
    <s v="Yes"/>
    <x v="2"/>
    <x v="0"/>
    <n v="31"/>
    <n v="2229"/>
    <x v="0"/>
    <s v="0"/>
    <x v="0"/>
    <x v="0"/>
    <x v="0"/>
    <x v="0"/>
    <x v="0"/>
    <s v="&gt; 40"/>
  </r>
  <r>
    <s v="3480-UEFN"/>
    <x v="0"/>
    <x v="60"/>
    <n v="172"/>
    <n v="401.8"/>
    <n v="268"/>
    <n v="649.9"/>
    <s v="Yes"/>
    <s v="yes"/>
    <n v="0"/>
    <x v="0"/>
    <n v="9"/>
    <x v="0"/>
    <n v="0"/>
    <s v="TN"/>
    <s v="329-3236"/>
    <s v="Female"/>
    <n v="77"/>
    <s v="No"/>
    <s v="Yes"/>
    <x v="0"/>
    <x v="0"/>
    <s v="Yes"/>
    <x v="1"/>
    <x v="0"/>
    <n v="50"/>
    <n v="3366"/>
    <x v="0"/>
    <s v="0"/>
    <x v="2"/>
    <x v="0"/>
    <x v="0"/>
    <x v="0"/>
    <x v="0"/>
    <s v="&gt; 40"/>
  </r>
  <r>
    <s v="2476-DQLP"/>
    <x v="0"/>
    <x v="16"/>
    <n v="219"/>
    <n v="798.8"/>
    <n v="292"/>
    <n v="905.2"/>
    <s v="Yes"/>
    <s v="no"/>
    <n v="181"/>
    <x v="0"/>
    <n v="8"/>
    <x v="1"/>
    <n v="26"/>
    <s v="MA"/>
    <s v="310-5341"/>
    <s v="Female"/>
    <n v="52"/>
    <s v="No"/>
    <s v="No"/>
    <x v="0"/>
    <x v="0"/>
    <s v="Yes"/>
    <x v="2"/>
    <x v="0"/>
    <n v="49"/>
    <n v="3527"/>
    <x v="0"/>
    <s v="0"/>
    <x v="0"/>
    <x v="0"/>
    <x v="0"/>
    <x v="0"/>
    <x v="0"/>
    <s v="&gt; 40"/>
  </r>
  <r>
    <s v="9890-EGWB"/>
    <x v="0"/>
    <x v="38"/>
    <n v="208"/>
    <n v="562.70000000000005"/>
    <n v="204"/>
    <n v="504.9"/>
    <s v="Yes"/>
    <s v="no"/>
    <n v="101"/>
    <x v="0"/>
    <n v="21"/>
    <x v="0"/>
    <n v="0"/>
    <s v="TX"/>
    <s v="288-2354"/>
    <s v="Female"/>
    <n v="21"/>
    <s v="Yes"/>
    <s v="No"/>
    <x v="0"/>
    <x v="0"/>
    <s v="Yes"/>
    <x v="1"/>
    <x v="0"/>
    <n v="50"/>
    <n v="2567"/>
    <x v="0"/>
    <s v="0"/>
    <x v="1"/>
    <x v="0"/>
    <x v="0"/>
    <x v="0"/>
    <x v="0"/>
    <s v="&gt; 40"/>
  </r>
  <r>
    <s v="5032-TVZZ"/>
    <x v="0"/>
    <x v="61"/>
    <n v="50"/>
    <n v="132.30000000000001"/>
    <n v="32"/>
    <n v="74.400000000000006"/>
    <s v="Yes"/>
    <s v="no"/>
    <n v="19"/>
    <x v="0"/>
    <n v="0"/>
    <x v="1"/>
    <n v="0"/>
    <s v="MD"/>
    <s v="277-7863"/>
    <s v="Male"/>
    <n v="30"/>
    <s v="No"/>
    <s v="No"/>
    <x v="0"/>
    <x v="0"/>
    <s v="No"/>
    <x v="1"/>
    <x v="0"/>
    <n v="10"/>
    <n v="85"/>
    <x v="0"/>
    <s v="0"/>
    <x v="1"/>
    <x v="0"/>
    <x v="0"/>
    <x v="1"/>
    <x v="0"/>
    <s v="&lt; 10"/>
  </r>
  <r>
    <s v="9924-CXWX"/>
    <x v="0"/>
    <x v="42"/>
    <n v="137"/>
    <n v="423.1"/>
    <n v="152"/>
    <n v="247"/>
    <s v="Yes"/>
    <s v="no"/>
    <n v="62"/>
    <x v="0"/>
    <n v="8"/>
    <x v="0"/>
    <n v="0"/>
    <s v="IN"/>
    <s v="318-3619"/>
    <s v="Male"/>
    <n v="67"/>
    <s v="No"/>
    <s v="Yes"/>
    <x v="0"/>
    <x v="0"/>
    <s v="No"/>
    <x v="0"/>
    <x v="0"/>
    <n v="11"/>
    <n v="424"/>
    <x v="0"/>
    <s v="0"/>
    <x v="2"/>
    <x v="0"/>
    <x v="0"/>
    <x v="0"/>
    <x v="0"/>
    <s v="10 - 40"/>
  </r>
  <r>
    <s v="2585-YSHA"/>
    <x v="0"/>
    <x v="75"/>
    <n v="57"/>
    <n v="185.4"/>
    <n v="148"/>
    <n v="336.7"/>
    <s v="Yes"/>
    <s v="yes"/>
    <n v="0"/>
    <x v="0"/>
    <n v="10"/>
    <x v="1"/>
    <n v="0"/>
    <s v="NY"/>
    <s v="388-3328"/>
    <s v="Female"/>
    <n v="56"/>
    <s v="No"/>
    <s v="No"/>
    <x v="0"/>
    <x v="0"/>
    <s v="Yes"/>
    <x v="0"/>
    <x v="0"/>
    <n v="60"/>
    <n v="2210"/>
    <x v="0"/>
    <s v="0"/>
    <x v="0"/>
    <x v="0"/>
    <x v="0"/>
    <x v="0"/>
    <x v="0"/>
    <s v="10 - 40"/>
  </r>
  <r>
    <s v="0194-UGAI"/>
    <x v="0"/>
    <x v="69"/>
    <n v="93"/>
    <n v="211.6"/>
    <n v="140"/>
    <n v="455"/>
    <s v="Yes"/>
    <s v="no"/>
    <n v="228"/>
    <x v="0"/>
    <n v="8"/>
    <x v="0"/>
    <n v="0"/>
    <s v="WI"/>
    <s v="317-8635"/>
    <s v="Male"/>
    <n v="34"/>
    <s v="No"/>
    <s v="No"/>
    <x v="0"/>
    <x v="0"/>
    <s v="Yes"/>
    <x v="2"/>
    <x v="0"/>
    <n v="37"/>
    <n v="1305"/>
    <x v="0"/>
    <s v="0"/>
    <x v="0"/>
    <x v="0"/>
    <x v="0"/>
    <x v="0"/>
    <x v="0"/>
    <s v="10 - 40"/>
  </r>
  <r>
    <s v="6106-AKSH"/>
    <x v="0"/>
    <x v="14"/>
    <n v="569"/>
    <n v="1142.7"/>
    <n v="284"/>
    <n v="646.1"/>
    <s v="Yes"/>
    <s v="no"/>
    <n v="129"/>
    <x v="0"/>
    <n v="4"/>
    <x v="0"/>
    <n v="0"/>
    <s v="OK"/>
    <s v="315-8379"/>
    <s v="Male"/>
    <n v="56"/>
    <s v="No"/>
    <s v="No"/>
    <x v="0"/>
    <x v="0"/>
    <s v="No"/>
    <x v="2"/>
    <x v="2"/>
    <n v="42"/>
    <n v="3029"/>
    <x v="0"/>
    <s v="0"/>
    <x v="0"/>
    <x v="0"/>
    <x v="0"/>
    <x v="0"/>
    <x v="0"/>
    <s v="&gt; 40"/>
  </r>
  <r>
    <s v="7783-SMHU"/>
    <x v="0"/>
    <x v="5"/>
    <n v="101"/>
    <n v="279.10000000000002"/>
    <n v="68"/>
    <n v="268.60000000000002"/>
    <s v="Yes"/>
    <s v="no"/>
    <n v="134"/>
    <x v="0"/>
    <n v="5"/>
    <x v="0"/>
    <n v="0"/>
    <s v="CT"/>
    <s v="395-4007"/>
    <s v="Female"/>
    <n v="74"/>
    <s v="No"/>
    <s v="Yes"/>
    <x v="0"/>
    <x v="0"/>
    <s v="No"/>
    <x v="0"/>
    <x v="0"/>
    <n v="33"/>
    <n v="583"/>
    <x v="0"/>
    <s v="0"/>
    <x v="2"/>
    <x v="0"/>
    <x v="0"/>
    <x v="0"/>
    <x v="0"/>
    <s v="10 - 40"/>
  </r>
  <r>
    <s v="6419-RTHG"/>
    <x v="0"/>
    <x v="32"/>
    <n v="23"/>
    <n v="55.1"/>
    <n v="44"/>
    <n v="146.30000000000001"/>
    <s v="Yes"/>
    <s v="yes"/>
    <n v="0"/>
    <x v="0"/>
    <n v="0"/>
    <x v="1"/>
    <n v="0"/>
    <s v="AK"/>
    <s v="315-9345"/>
    <s v="Female"/>
    <n v="55"/>
    <s v="No"/>
    <s v="No"/>
    <x v="0"/>
    <x v="0"/>
    <s v="No"/>
    <x v="0"/>
    <x v="2"/>
    <n v="15"/>
    <n v="161"/>
    <x v="0"/>
    <s v="0"/>
    <x v="0"/>
    <x v="0"/>
    <x v="0"/>
    <x v="1"/>
    <x v="0"/>
    <s v="10 - 40"/>
  </r>
  <r>
    <s v="0242-MCGY"/>
    <x v="0"/>
    <x v="0"/>
    <n v="5"/>
    <n v="11"/>
    <n v="4"/>
    <n v="6.5"/>
    <s v="Yes"/>
    <s v="no"/>
    <n v="1"/>
    <x v="0"/>
    <n v="0"/>
    <x v="1"/>
    <n v="0"/>
    <s v="ID"/>
    <s v="314-9500"/>
    <s v="Male"/>
    <n v="59"/>
    <s v="No"/>
    <s v="No"/>
    <x v="0"/>
    <x v="0"/>
    <s v="No"/>
    <x v="0"/>
    <x v="2"/>
    <n v="12"/>
    <n v="12"/>
    <x v="0"/>
    <s v="0"/>
    <x v="0"/>
    <x v="0"/>
    <x v="0"/>
    <x v="1"/>
    <x v="0"/>
    <s v="&lt; 10"/>
  </r>
  <r>
    <s v="4788-MBAV"/>
    <x v="0"/>
    <x v="39"/>
    <n v="207"/>
    <n v="388.8"/>
    <n v="120"/>
    <n v="471"/>
    <s v="Yes"/>
    <s v="yes"/>
    <n v="0"/>
    <x v="0"/>
    <n v="8"/>
    <x v="0"/>
    <n v="0"/>
    <s v="OK"/>
    <s v="318-4434"/>
    <s v="Female"/>
    <n v="41"/>
    <s v="No"/>
    <s v="No"/>
    <x v="0"/>
    <x v="0"/>
    <s v="Yes"/>
    <x v="1"/>
    <x v="2"/>
    <n v="37"/>
    <n v="1106"/>
    <x v="0"/>
    <s v="0"/>
    <x v="0"/>
    <x v="0"/>
    <x v="0"/>
    <x v="0"/>
    <x v="0"/>
    <s v="10 - 40"/>
  </r>
  <r>
    <s v="2337-JGXR"/>
    <x v="0"/>
    <x v="37"/>
    <n v="47"/>
    <n v="78.8"/>
    <n v="36"/>
    <n v="101.7"/>
    <s v="Yes"/>
    <s v="no"/>
    <n v="20"/>
    <x v="0"/>
    <n v="6"/>
    <x v="0"/>
    <n v="0"/>
    <s v="SD"/>
    <s v="259-6576"/>
    <s v="Female"/>
    <n v="36"/>
    <s v="No"/>
    <s v="No"/>
    <x v="0"/>
    <x v="0"/>
    <s v="Yes"/>
    <x v="0"/>
    <x v="0"/>
    <n v="32"/>
    <n v="280"/>
    <x v="0"/>
    <s v="0"/>
    <x v="0"/>
    <x v="0"/>
    <x v="0"/>
    <x v="0"/>
    <x v="0"/>
    <s v="&lt; 10"/>
  </r>
  <r>
    <s v="1696-JSRN"/>
    <x v="0"/>
    <x v="25"/>
    <n v="99"/>
    <n v="241.8"/>
    <n v="240"/>
    <n v="678"/>
    <s v="Yes"/>
    <s v="no"/>
    <n v="339"/>
    <x v="0"/>
    <n v="0"/>
    <x v="1"/>
    <n v="0"/>
    <s v="OH"/>
    <s v="380-3432"/>
    <s v="Male"/>
    <n v="51"/>
    <s v="No"/>
    <s v="No"/>
    <x v="0"/>
    <x v="0"/>
    <s v="No"/>
    <x v="2"/>
    <x v="0"/>
    <n v="12"/>
    <n v="738"/>
    <x v="0"/>
    <s v="0"/>
    <x v="0"/>
    <x v="0"/>
    <x v="0"/>
    <x v="1"/>
    <x v="0"/>
    <s v="&gt; 40"/>
  </r>
  <r>
    <s v="5130-ECIX"/>
    <x v="0"/>
    <x v="72"/>
    <n v="189"/>
    <n v="578.9"/>
    <n v="180"/>
    <n v="508.5"/>
    <s v="Yes"/>
    <s v="no"/>
    <n v="170"/>
    <x v="0"/>
    <n v="10"/>
    <x v="0"/>
    <n v="0"/>
    <s v="VA"/>
    <s v="280-3666"/>
    <s v="Female"/>
    <n v="66"/>
    <s v="No"/>
    <s v="Yes"/>
    <x v="0"/>
    <x v="0"/>
    <s v="Yes"/>
    <x v="1"/>
    <x v="0"/>
    <n v="55"/>
    <n v="2430"/>
    <x v="0"/>
    <s v="0"/>
    <x v="2"/>
    <x v="0"/>
    <x v="0"/>
    <x v="0"/>
    <x v="0"/>
    <s v="&gt; 40"/>
  </r>
  <r>
    <s v="0107-DKSL"/>
    <x v="0"/>
    <x v="74"/>
    <n v="45"/>
    <n v="106.4"/>
    <n v="28"/>
    <n v="78.400000000000006"/>
    <s v="Yes"/>
    <s v="no"/>
    <n v="16"/>
    <x v="0"/>
    <n v="12"/>
    <x v="0"/>
    <n v="0"/>
    <s v="NM"/>
    <s v="331-7510"/>
    <s v="Male"/>
    <n v="24"/>
    <s v="Yes"/>
    <s v="No"/>
    <x v="0"/>
    <x v="0"/>
    <s v="No"/>
    <x v="0"/>
    <x v="0"/>
    <n v="45"/>
    <n v="298"/>
    <x v="0"/>
    <s v="0"/>
    <x v="1"/>
    <x v="0"/>
    <x v="0"/>
    <x v="0"/>
    <x v="0"/>
    <s v="&lt; 10"/>
  </r>
  <r>
    <s v="6823-ZNUQ"/>
    <x v="0"/>
    <x v="61"/>
    <n v="22"/>
    <n v="54.9"/>
    <n v="32"/>
    <n v="88.8"/>
    <s v="Yes"/>
    <s v="no"/>
    <n v="18"/>
    <x v="0"/>
    <n v="9"/>
    <x v="0"/>
    <n v="0"/>
    <s v="HI"/>
    <s v="382-3270"/>
    <s v="Male"/>
    <n v="19"/>
    <s v="Yes"/>
    <s v="No"/>
    <x v="0"/>
    <x v="0"/>
    <s v="No"/>
    <x v="0"/>
    <x v="2"/>
    <n v="22"/>
    <n v="175"/>
    <x v="0"/>
    <s v="0"/>
    <x v="1"/>
    <x v="0"/>
    <x v="0"/>
    <x v="0"/>
    <x v="0"/>
    <s v="&lt; 10"/>
  </r>
  <r>
    <s v="8927-LCEK"/>
    <x v="0"/>
    <x v="46"/>
    <n v="115"/>
    <n v="279.89999999999998"/>
    <n v="160"/>
    <n v="448"/>
    <s v="Yes"/>
    <s v="no"/>
    <n v="149"/>
    <x v="0"/>
    <n v="15"/>
    <x v="0"/>
    <n v="0"/>
    <s v="MO"/>
    <s v="395-9797"/>
    <s v="Female"/>
    <n v="26"/>
    <s v="Yes"/>
    <s v="No"/>
    <x v="0"/>
    <x v="0"/>
    <s v="Yes"/>
    <x v="1"/>
    <x v="0"/>
    <n v="59"/>
    <n v="2364"/>
    <x v="0"/>
    <s v="0"/>
    <x v="1"/>
    <x v="0"/>
    <x v="0"/>
    <x v="0"/>
    <x v="0"/>
    <s v="10 - 40"/>
  </r>
  <r>
    <s v="5083-GHZQ"/>
    <x v="0"/>
    <x v="3"/>
    <n v="14"/>
    <n v="48.3"/>
    <n v="40"/>
    <n v="122"/>
    <s v="Yes"/>
    <s v="no"/>
    <n v="61"/>
    <x v="0"/>
    <n v="3"/>
    <x v="1"/>
    <n v="27"/>
    <s v="AL"/>
    <s v="315-9372"/>
    <s v="Male"/>
    <n v="42"/>
    <s v="No"/>
    <s v="No"/>
    <x v="0"/>
    <x v="0"/>
    <s v="No"/>
    <x v="0"/>
    <x v="0"/>
    <n v="31"/>
    <n v="303"/>
    <x v="0"/>
    <s v="0"/>
    <x v="0"/>
    <x v="0"/>
    <x v="0"/>
    <x v="0"/>
    <x v="0"/>
    <s v="10 - 40"/>
  </r>
  <r>
    <s v="7185-IZQG"/>
    <x v="0"/>
    <x v="36"/>
    <n v="343"/>
    <n v="666.4"/>
    <n v="168"/>
    <n v="630"/>
    <s v="Yes"/>
    <s v="yes"/>
    <n v="0"/>
    <x v="0"/>
    <n v="3"/>
    <x v="0"/>
    <n v="0"/>
    <s v="NJ"/>
    <s v="291-6295"/>
    <s v="Male"/>
    <n v="66"/>
    <s v="No"/>
    <s v="Yes"/>
    <x v="0"/>
    <x v="0"/>
    <s v="No"/>
    <x v="1"/>
    <x v="0"/>
    <n v="54"/>
    <n v="2252"/>
    <x v="0"/>
    <s v="0"/>
    <x v="2"/>
    <x v="0"/>
    <x v="0"/>
    <x v="0"/>
    <x v="0"/>
    <s v="&gt; 40"/>
  </r>
  <r>
    <s v="8686-ZZUL"/>
    <x v="0"/>
    <x v="56"/>
    <n v="118"/>
    <n v="282.7"/>
    <n v="104"/>
    <n v="403"/>
    <s v="Yes"/>
    <s v="no"/>
    <n v="134"/>
    <x v="0"/>
    <n v="8"/>
    <x v="0"/>
    <n v="0"/>
    <s v="WA"/>
    <s v="277-6130"/>
    <s v="Female"/>
    <n v="27"/>
    <s v="Yes"/>
    <s v="No"/>
    <x v="0"/>
    <x v="0"/>
    <s v="Yes"/>
    <x v="0"/>
    <x v="2"/>
    <n v="21"/>
    <n v="538"/>
    <x v="0"/>
    <s v="0"/>
    <x v="1"/>
    <x v="0"/>
    <x v="0"/>
    <x v="0"/>
    <x v="0"/>
    <s v="10 - 40"/>
  </r>
  <r>
    <s v="0513-QEBM"/>
    <x v="0"/>
    <x v="69"/>
    <n v="150"/>
    <n v="345.5"/>
    <n v="140"/>
    <n v="280"/>
    <s v="Yes"/>
    <s v="no"/>
    <n v="70"/>
    <x v="0"/>
    <n v="20"/>
    <x v="0"/>
    <n v="0"/>
    <s v="NY"/>
    <s v="296-9671"/>
    <s v="Female"/>
    <n v="29"/>
    <s v="Yes"/>
    <s v="No"/>
    <x v="0"/>
    <x v="0"/>
    <s v="No"/>
    <x v="1"/>
    <x v="2"/>
    <n v="27"/>
    <n v="944"/>
    <x v="0"/>
    <s v="0"/>
    <x v="1"/>
    <x v="0"/>
    <x v="0"/>
    <x v="0"/>
    <x v="0"/>
    <s v="10 - 40"/>
  </r>
  <r>
    <s v="2028-BWJV"/>
    <x v="0"/>
    <x v="33"/>
    <n v="312"/>
    <n v="826"/>
    <n v="256"/>
    <n v="691.2"/>
    <s v="Yes"/>
    <s v="no"/>
    <n v="346"/>
    <x v="0"/>
    <n v="3"/>
    <x v="0"/>
    <n v="0"/>
    <s v="NE"/>
    <s v="389-3102"/>
    <s v="Female"/>
    <n v="69"/>
    <s v="No"/>
    <s v="Yes"/>
    <x v="0"/>
    <x v="0"/>
    <s v="Yes"/>
    <x v="2"/>
    <x v="2"/>
    <n v="65"/>
    <n v="4117"/>
    <x v="0"/>
    <s v="0"/>
    <x v="2"/>
    <x v="0"/>
    <x v="0"/>
    <x v="0"/>
    <x v="0"/>
    <s v="&gt; 40"/>
  </r>
  <r>
    <s v="8477-ZKHF"/>
    <x v="0"/>
    <x v="6"/>
    <n v="398"/>
    <n v="847.5"/>
    <n v="228"/>
    <n v="786.6"/>
    <s v="Yes"/>
    <s v="no"/>
    <n v="393"/>
    <x v="0"/>
    <n v="9"/>
    <x v="1"/>
    <n v="0"/>
    <s v="MA"/>
    <s v="357-5968"/>
    <s v="Male"/>
    <n v="46"/>
    <s v="No"/>
    <s v="No"/>
    <x v="0"/>
    <x v="0"/>
    <s v="No"/>
    <x v="1"/>
    <x v="0"/>
    <n v="37"/>
    <n v="2100"/>
    <x v="0"/>
    <s v="0"/>
    <x v="0"/>
    <x v="0"/>
    <x v="0"/>
    <x v="0"/>
    <x v="0"/>
    <s v="&gt; 40"/>
  </r>
  <r>
    <s v="4466-NZDI"/>
    <x v="0"/>
    <x v="18"/>
    <n v="50"/>
    <n v="118.1"/>
    <n v="80"/>
    <n v="150"/>
    <s v="Yes"/>
    <s v="no"/>
    <n v="50"/>
    <x v="0"/>
    <n v="1"/>
    <x v="0"/>
    <n v="0"/>
    <s v="NM"/>
    <s v="312-8018"/>
    <s v="Male"/>
    <n v="53"/>
    <s v="No"/>
    <s v="No"/>
    <x v="0"/>
    <x v="0"/>
    <s v="No"/>
    <x v="1"/>
    <x v="2"/>
    <n v="36"/>
    <n v="704"/>
    <x v="0"/>
    <s v="0"/>
    <x v="0"/>
    <x v="0"/>
    <x v="0"/>
    <x v="1"/>
    <x v="0"/>
    <s v="10 - 40"/>
  </r>
  <r>
    <s v="5291-JIDG"/>
    <x v="0"/>
    <x v="17"/>
    <n v="164"/>
    <n v="657.2"/>
    <n v="188"/>
    <n v="432.4"/>
    <s v="Yes"/>
    <s v="no"/>
    <n v="216"/>
    <x v="0"/>
    <n v="4"/>
    <x v="0"/>
    <n v="0"/>
    <s v="CO"/>
    <s v="252-1573"/>
    <s v="Female"/>
    <n v="41"/>
    <s v="No"/>
    <s v="No"/>
    <x v="0"/>
    <x v="0"/>
    <s v="Yes"/>
    <x v="0"/>
    <x v="2"/>
    <n v="35"/>
    <n v="1657"/>
    <x v="0"/>
    <s v="0"/>
    <x v="0"/>
    <x v="0"/>
    <x v="0"/>
    <x v="0"/>
    <x v="0"/>
    <s v="&gt; 40"/>
  </r>
  <r>
    <s v="2533-HQWP"/>
    <x v="0"/>
    <x v="20"/>
    <n v="26"/>
    <n v="79.2"/>
    <n v="52"/>
    <n v="97.5"/>
    <s v="Yes"/>
    <s v="no"/>
    <n v="32"/>
    <x v="0"/>
    <n v="0"/>
    <x v="1"/>
    <n v="0"/>
    <s v="WV"/>
    <s v="282-4079"/>
    <s v="Female"/>
    <n v="58"/>
    <s v="No"/>
    <s v="No"/>
    <x v="0"/>
    <x v="0"/>
    <s v="No"/>
    <x v="2"/>
    <x v="0"/>
    <n v="13"/>
    <n v="166"/>
    <x v="0"/>
    <s v="0"/>
    <x v="0"/>
    <x v="0"/>
    <x v="0"/>
    <x v="1"/>
    <x v="0"/>
    <s v="10 - 40"/>
  </r>
  <r>
    <s v="9838-XJOC"/>
    <x v="0"/>
    <x v="55"/>
    <n v="56"/>
    <n v="148.9"/>
    <n v="48"/>
    <n v="144"/>
    <s v="Yes"/>
    <s v="no"/>
    <n v="36"/>
    <x v="0"/>
    <n v="3"/>
    <x v="0"/>
    <n v="0"/>
    <s v="NM"/>
    <s v="365-9691"/>
    <s v="Male"/>
    <n v="37"/>
    <s v="No"/>
    <s v="No"/>
    <x v="0"/>
    <x v="0"/>
    <s v="No"/>
    <x v="0"/>
    <x v="0"/>
    <n v="55"/>
    <n v="683"/>
    <x v="0"/>
    <s v="0"/>
    <x v="0"/>
    <x v="0"/>
    <x v="0"/>
    <x v="0"/>
    <x v="0"/>
    <s v="10 - 40"/>
  </r>
  <r>
    <s v="6520-AEYH"/>
    <x v="0"/>
    <x v="63"/>
    <n v="231"/>
    <n v="574"/>
    <n v="288"/>
    <n v="756"/>
    <s v="Yes"/>
    <s v="no"/>
    <n v="252"/>
    <x v="0"/>
    <n v="5"/>
    <x v="1"/>
    <n v="73"/>
    <s v="WA"/>
    <s v="328-5245"/>
    <s v="Male"/>
    <n v="72"/>
    <s v="No"/>
    <s v="Yes"/>
    <x v="0"/>
    <x v="0"/>
    <s v="Yes"/>
    <x v="0"/>
    <x v="0"/>
    <n v="52"/>
    <n v="3729"/>
    <x v="0"/>
    <s v="0"/>
    <x v="2"/>
    <x v="0"/>
    <x v="0"/>
    <x v="0"/>
    <x v="0"/>
    <s v="&gt; 40"/>
  </r>
  <r>
    <s v="7225-YQQL"/>
    <x v="0"/>
    <x v="49"/>
    <n v="127"/>
    <n v="338.5"/>
    <n v="136"/>
    <n v="326.39999999999998"/>
    <s v="Yes"/>
    <s v="no"/>
    <n v="163"/>
    <x v="0"/>
    <n v="5"/>
    <x v="0"/>
    <n v="0"/>
    <s v="NM"/>
    <s v="308-7872"/>
    <s v="Male"/>
    <n v="76"/>
    <s v="No"/>
    <s v="Yes"/>
    <x v="0"/>
    <x v="0"/>
    <s v="Yes"/>
    <x v="1"/>
    <x v="0"/>
    <n v="43"/>
    <n v="1451"/>
    <x v="0"/>
    <s v="0"/>
    <x v="2"/>
    <x v="0"/>
    <x v="0"/>
    <x v="0"/>
    <x v="0"/>
    <s v="10 - 40"/>
  </r>
  <r>
    <s v="6672-PAFR"/>
    <x v="0"/>
    <x v="73"/>
    <n v="183"/>
    <n v="351.5"/>
    <n v="116"/>
    <n v="310.3"/>
    <s v="Yes"/>
    <s v="no"/>
    <n v="155"/>
    <x v="0"/>
    <n v="30"/>
    <x v="0"/>
    <n v="0"/>
    <s v="GA"/>
    <s v="387-7831"/>
    <s v="Female"/>
    <n v="29"/>
    <s v="Yes"/>
    <s v="No"/>
    <x v="0"/>
    <x v="0"/>
    <s v="No"/>
    <x v="0"/>
    <x v="0"/>
    <n v="41"/>
    <n v="1187"/>
    <x v="0"/>
    <s v="0"/>
    <x v="1"/>
    <x v="0"/>
    <x v="0"/>
    <x v="0"/>
    <x v="0"/>
    <s v="10 - 40"/>
  </r>
  <r>
    <s v="8015-SZHN"/>
    <x v="0"/>
    <x v="39"/>
    <n v="105"/>
    <n v="241.5"/>
    <n v="120"/>
    <n v="324"/>
    <s v="Yes"/>
    <s v="no"/>
    <n v="81"/>
    <x v="0"/>
    <n v="10"/>
    <x v="0"/>
    <n v="0"/>
    <s v="ME"/>
    <s v="278-6167"/>
    <s v="Male"/>
    <n v="69"/>
    <s v="No"/>
    <s v="Yes"/>
    <x v="0"/>
    <x v="0"/>
    <s v="No"/>
    <x v="0"/>
    <x v="1"/>
    <n v="35"/>
    <n v="1042"/>
    <x v="0"/>
    <s v="0"/>
    <x v="2"/>
    <x v="0"/>
    <x v="0"/>
    <x v="0"/>
    <x v="0"/>
    <s v="10 - 40"/>
  </r>
  <r>
    <s v="9231-IPBJ"/>
    <x v="0"/>
    <x v="1"/>
    <n v="85"/>
    <n v="131.9"/>
    <n v="132"/>
    <n v="537.9"/>
    <s v="Yes"/>
    <s v="no"/>
    <n v="134"/>
    <x v="0"/>
    <n v="43"/>
    <x v="0"/>
    <n v="0"/>
    <s v="OK"/>
    <s v="285-2869"/>
    <s v="Female"/>
    <n v="26"/>
    <s v="Yes"/>
    <s v="No"/>
    <x v="0"/>
    <x v="0"/>
    <s v="No"/>
    <x v="0"/>
    <x v="0"/>
    <n v="46"/>
    <n v="1510"/>
    <x v="0"/>
    <s v="0"/>
    <x v="1"/>
    <x v="0"/>
    <x v="0"/>
    <x v="0"/>
    <x v="0"/>
    <s v="10 - 40"/>
  </r>
  <r>
    <s v="0322-BDAK"/>
    <x v="0"/>
    <x v="47"/>
    <n v="92"/>
    <n v="220.1"/>
    <n v="220"/>
    <n v="671"/>
    <s v="Yes"/>
    <s v="no"/>
    <n v="168"/>
    <x v="0"/>
    <n v="5"/>
    <x v="0"/>
    <n v="0"/>
    <s v="TN"/>
    <s v="296-9824"/>
    <s v="Male"/>
    <n v="82"/>
    <s v="No"/>
    <s v="Yes"/>
    <x v="0"/>
    <x v="0"/>
    <s v="Yes"/>
    <x v="2"/>
    <x v="0"/>
    <n v="48"/>
    <n v="2662"/>
    <x v="0"/>
    <s v="0"/>
    <x v="2"/>
    <x v="0"/>
    <x v="0"/>
    <x v="0"/>
    <x v="0"/>
    <s v="&gt; 40"/>
  </r>
  <r>
    <s v="0402-PONP"/>
    <x v="0"/>
    <x v="12"/>
    <n v="173"/>
    <n v="355.5"/>
    <n v="236"/>
    <n v="743.4"/>
    <s v="Yes"/>
    <s v="no"/>
    <n v="186"/>
    <x v="0"/>
    <n v="2"/>
    <x v="1"/>
    <n v="96"/>
    <s v="WY"/>
    <s v="296-7152"/>
    <s v="Female"/>
    <n v="60"/>
    <s v="No"/>
    <s v="No"/>
    <x v="0"/>
    <x v="0"/>
    <s v="No"/>
    <x v="1"/>
    <x v="0"/>
    <n v="43"/>
    <n v="2575"/>
    <x v="0"/>
    <s v="0"/>
    <x v="0"/>
    <x v="0"/>
    <x v="0"/>
    <x v="1"/>
    <x v="0"/>
    <s v="&gt; 40"/>
  </r>
  <r>
    <s v="3980-CGZX"/>
    <x v="0"/>
    <x v="47"/>
    <n v="105"/>
    <n v="276.39999999999998"/>
    <n v="220"/>
    <n v="654.5"/>
    <s v="Yes"/>
    <s v="no"/>
    <n v="327"/>
    <x v="0"/>
    <n v="10"/>
    <x v="0"/>
    <n v="0"/>
    <s v="NY"/>
    <s v="316-1607"/>
    <s v="Male"/>
    <n v="82"/>
    <s v="No"/>
    <s v="Yes"/>
    <x v="0"/>
    <x v="0"/>
    <s v="No"/>
    <x v="0"/>
    <x v="0"/>
    <n v="26"/>
    <n v="1456"/>
    <x v="0"/>
    <s v="0"/>
    <x v="2"/>
    <x v="0"/>
    <x v="0"/>
    <x v="0"/>
    <x v="0"/>
    <s v="&gt; 40"/>
  </r>
  <r>
    <s v="6917-KZIZ"/>
    <x v="0"/>
    <x v="63"/>
    <n v="228"/>
    <n v="716.2"/>
    <n v="288"/>
    <n v="633.6"/>
    <s v="Yes"/>
    <s v="yes"/>
    <n v="0"/>
    <x v="0"/>
    <n v="3"/>
    <x v="0"/>
    <n v="0"/>
    <s v="DE"/>
    <s v="339-4920"/>
    <s v="Male"/>
    <n v="67"/>
    <s v="No"/>
    <s v="Yes"/>
    <x v="0"/>
    <x v="0"/>
    <s v="Yes"/>
    <x v="1"/>
    <x v="2"/>
    <n v="18"/>
    <n v="1293"/>
    <x v="0"/>
    <s v="0"/>
    <x v="2"/>
    <x v="0"/>
    <x v="0"/>
    <x v="0"/>
    <x v="0"/>
    <s v="&gt; 40"/>
  </r>
  <r>
    <s v="2257-JVHA"/>
    <x v="0"/>
    <x v="60"/>
    <n v="339"/>
    <n v="1012.4"/>
    <n v="268"/>
    <n v="643.20000000000005"/>
    <s v="Yes"/>
    <s v="no"/>
    <n v="161"/>
    <x v="0"/>
    <n v="3"/>
    <x v="0"/>
    <n v="0"/>
    <s v="RI"/>
    <s v="329-9856"/>
    <s v="Female"/>
    <n v="36"/>
    <s v="No"/>
    <s v="No"/>
    <x v="0"/>
    <x v="0"/>
    <s v="No"/>
    <x v="1"/>
    <x v="0"/>
    <n v="59"/>
    <n v="3979"/>
    <x v="0"/>
    <s v="0"/>
    <x v="0"/>
    <x v="0"/>
    <x v="0"/>
    <x v="0"/>
    <x v="0"/>
    <s v="&gt; 40"/>
  </r>
  <r>
    <s v="7889-MGGO"/>
    <x v="0"/>
    <x v="37"/>
    <n v="25"/>
    <n v="73.8"/>
    <n v="36"/>
    <n v="87.3"/>
    <s v="Yes"/>
    <s v="no"/>
    <n v="44"/>
    <x v="0"/>
    <n v="0"/>
    <x v="1"/>
    <n v="0"/>
    <s v="HI"/>
    <s v="323-7520"/>
    <s v="Male"/>
    <n v="84"/>
    <s v="No"/>
    <s v="Yes"/>
    <x v="0"/>
    <x v="0"/>
    <s v="No"/>
    <x v="1"/>
    <x v="2"/>
    <n v="9"/>
    <n v="88"/>
    <x v="0"/>
    <s v="0"/>
    <x v="2"/>
    <x v="0"/>
    <x v="0"/>
    <x v="1"/>
    <x v="0"/>
    <s v="&lt; 10"/>
  </r>
  <r>
    <s v="8543-NUPE"/>
    <x v="0"/>
    <x v="32"/>
    <n v="86"/>
    <n v="128.5"/>
    <n v="44"/>
    <n v="136.4"/>
    <s v="Yes"/>
    <s v="no"/>
    <n v="27"/>
    <x v="0"/>
    <n v="8"/>
    <x v="1"/>
    <n v="50"/>
    <s v="VA"/>
    <s v="319-6573"/>
    <s v="Male"/>
    <n v="39"/>
    <s v="No"/>
    <s v="No"/>
    <x v="0"/>
    <x v="0"/>
    <s v="No"/>
    <x v="0"/>
    <x v="2"/>
    <n v="34"/>
    <n v="363"/>
    <x v="0"/>
    <s v="0"/>
    <x v="0"/>
    <x v="0"/>
    <x v="0"/>
    <x v="0"/>
    <x v="0"/>
    <s v="10 - 40"/>
  </r>
  <r>
    <s v="5368-EJNI"/>
    <x v="0"/>
    <x v="23"/>
    <n v="290"/>
    <n v="730.8"/>
    <n v="264"/>
    <n v="567.6"/>
    <s v="Yes"/>
    <s v="no"/>
    <n v="142"/>
    <x v="0"/>
    <n v="5"/>
    <x v="0"/>
    <n v="0"/>
    <s v="VA"/>
    <s v="383-6661"/>
    <s v="Female"/>
    <n v="70"/>
    <s v="No"/>
    <s v="Yes"/>
    <x v="0"/>
    <x v="0"/>
    <s v="Yes"/>
    <x v="1"/>
    <x v="2"/>
    <n v="70"/>
    <n v="4671"/>
    <x v="0"/>
    <s v="0"/>
    <x v="2"/>
    <x v="0"/>
    <x v="0"/>
    <x v="0"/>
    <x v="0"/>
    <s v="&gt; 40"/>
  </r>
  <r>
    <s v="3540-TKDP"/>
    <x v="0"/>
    <x v="14"/>
    <n v="167"/>
    <n v="424.2"/>
    <n v="284"/>
    <n v="504.1"/>
    <s v="Yes"/>
    <s v="no"/>
    <n v="126"/>
    <x v="0"/>
    <n v="9"/>
    <x v="0"/>
    <n v="0"/>
    <s v="NC"/>
    <s v="270-6310"/>
    <s v="Female"/>
    <n v="51"/>
    <s v="No"/>
    <s v="No"/>
    <x v="0"/>
    <x v="0"/>
    <s v="Yes"/>
    <x v="2"/>
    <x v="2"/>
    <n v="42"/>
    <n v="2999"/>
    <x v="0"/>
    <s v="0"/>
    <x v="0"/>
    <x v="0"/>
    <x v="0"/>
    <x v="0"/>
    <x v="0"/>
    <s v="&gt; 40"/>
  </r>
  <r>
    <s v="3649-POHT"/>
    <x v="0"/>
    <x v="0"/>
    <n v="2"/>
    <n v="6"/>
    <n v="4"/>
    <n v="12.8"/>
    <s v="Yes"/>
    <s v="no"/>
    <n v="4"/>
    <x v="0"/>
    <n v="0"/>
    <x v="1"/>
    <n v="0"/>
    <s v="ND"/>
    <s v="307-9096"/>
    <s v="Male"/>
    <n v="29"/>
    <s v="Yes"/>
    <s v="No"/>
    <x v="0"/>
    <x v="0"/>
    <s v="No"/>
    <x v="0"/>
    <x v="2"/>
    <n v="10"/>
    <n v="10"/>
    <x v="0"/>
    <s v="0"/>
    <x v="1"/>
    <x v="0"/>
    <x v="0"/>
    <x v="1"/>
    <x v="0"/>
    <s v="&lt; 10"/>
  </r>
  <r>
    <s v="1343-HRIN"/>
    <x v="0"/>
    <x v="19"/>
    <n v="204"/>
    <n v="546.9"/>
    <n v="244"/>
    <n v="829.6"/>
    <s v="Yes"/>
    <s v="no"/>
    <n v="276"/>
    <x v="0"/>
    <n v="4"/>
    <x v="0"/>
    <n v="0"/>
    <s v="MS"/>
    <s v="278-6370"/>
    <s v="Female"/>
    <n v="62"/>
    <s v="No"/>
    <s v="No"/>
    <x v="0"/>
    <x v="0"/>
    <s v="Yes"/>
    <x v="1"/>
    <x v="2"/>
    <n v="51"/>
    <n v="3107"/>
    <x v="0"/>
    <s v="0"/>
    <x v="0"/>
    <x v="0"/>
    <x v="0"/>
    <x v="0"/>
    <x v="0"/>
    <s v="&gt; 40"/>
  </r>
  <r>
    <s v="6078-FJZF"/>
    <x v="0"/>
    <x v="60"/>
    <n v="167"/>
    <n v="266.60000000000002"/>
    <n v="268"/>
    <n v="897.8"/>
    <s v="Yes"/>
    <s v="no"/>
    <n v="449"/>
    <x v="0"/>
    <n v="4"/>
    <x v="1"/>
    <n v="88"/>
    <s v="RI"/>
    <s v="360-3851"/>
    <s v="Female"/>
    <n v="51"/>
    <s v="No"/>
    <s v="No"/>
    <x v="0"/>
    <x v="0"/>
    <s v="Yes"/>
    <x v="1"/>
    <x v="2"/>
    <n v="41"/>
    <n v="2723"/>
    <x v="0"/>
    <s v="0"/>
    <x v="0"/>
    <x v="0"/>
    <x v="0"/>
    <x v="0"/>
    <x v="0"/>
    <s v="&gt; 40"/>
  </r>
  <r>
    <s v="6368-XFXN"/>
    <x v="0"/>
    <x v="21"/>
    <n v="84"/>
    <n v="228.2"/>
    <n v="184"/>
    <n v="634.79999999999995"/>
    <s v="Yes"/>
    <s v="no"/>
    <n v="212"/>
    <x v="0"/>
    <n v="9"/>
    <x v="0"/>
    <n v="0"/>
    <s v="NY"/>
    <s v="308-4459"/>
    <s v="Male"/>
    <n v="34"/>
    <s v="No"/>
    <s v="No"/>
    <x v="0"/>
    <x v="0"/>
    <s v="Yes"/>
    <x v="1"/>
    <x v="2"/>
    <n v="18"/>
    <n v="804"/>
    <x v="0"/>
    <s v="0"/>
    <x v="0"/>
    <x v="0"/>
    <x v="0"/>
    <x v="0"/>
    <x v="0"/>
    <s v="&gt; 40"/>
  </r>
  <r>
    <s v="5768-KDUI"/>
    <x v="0"/>
    <x v="1"/>
    <n v="123"/>
    <n v="227.5"/>
    <n v="132"/>
    <n v="491.7"/>
    <s v="Yes"/>
    <s v="no"/>
    <n v="164"/>
    <x v="0"/>
    <n v="24"/>
    <x v="0"/>
    <n v="0"/>
    <s v="TX"/>
    <s v="336-9229"/>
    <s v="Male"/>
    <n v="32"/>
    <s v="No"/>
    <s v="No"/>
    <x v="0"/>
    <x v="0"/>
    <s v="No"/>
    <x v="1"/>
    <x v="0"/>
    <n v="42"/>
    <n v="1358"/>
    <x v="0"/>
    <s v="0"/>
    <x v="0"/>
    <x v="0"/>
    <x v="0"/>
    <x v="0"/>
    <x v="0"/>
    <s v="10 - 40"/>
  </r>
  <r>
    <s v="1545-IMXK"/>
    <x v="0"/>
    <x v="9"/>
    <n v="269"/>
    <n v="649.29999999999995"/>
    <n v="200"/>
    <n v="570"/>
    <s v="Yes"/>
    <s v="no"/>
    <n v="142"/>
    <x v="0"/>
    <n v="1"/>
    <x v="0"/>
    <n v="0"/>
    <s v="NM"/>
    <s v="373-9298"/>
    <s v="Female"/>
    <n v="75"/>
    <s v="No"/>
    <s v="Yes"/>
    <x v="0"/>
    <x v="0"/>
    <s v="Yes"/>
    <x v="0"/>
    <x v="0"/>
    <n v="37"/>
    <n v="1836"/>
    <x v="0"/>
    <s v="0"/>
    <x v="2"/>
    <x v="0"/>
    <x v="0"/>
    <x v="1"/>
    <x v="0"/>
    <s v="&gt; 40"/>
  </r>
  <r>
    <s v="1627-IWME"/>
    <x v="0"/>
    <x v="47"/>
    <n v="421"/>
    <n v="714.3"/>
    <n v="220"/>
    <n v="610.5"/>
    <s v="Yes"/>
    <s v="no"/>
    <n v="122"/>
    <x v="0"/>
    <n v="12"/>
    <x v="0"/>
    <n v="0"/>
    <s v="RI"/>
    <s v="288-2056"/>
    <s v="Female"/>
    <n v="43"/>
    <s v="No"/>
    <s v="No"/>
    <x v="0"/>
    <x v="0"/>
    <s v="Yes"/>
    <x v="1"/>
    <x v="2"/>
    <n v="14"/>
    <n v="793"/>
    <x v="0"/>
    <s v="0"/>
    <x v="0"/>
    <x v="0"/>
    <x v="0"/>
    <x v="0"/>
    <x v="0"/>
    <s v="&gt; 40"/>
  </r>
  <r>
    <s v="3987-TFKC"/>
    <x v="0"/>
    <x v="25"/>
    <n v="200"/>
    <n v="483.6"/>
    <n v="240"/>
    <n v="726"/>
    <s v="Yes"/>
    <s v="no"/>
    <n v="145"/>
    <x v="0"/>
    <n v="13"/>
    <x v="1"/>
    <n v="40"/>
    <s v="NY"/>
    <s v="397-7496"/>
    <s v="Female"/>
    <n v="68"/>
    <s v="No"/>
    <s v="Yes"/>
    <x v="0"/>
    <x v="0"/>
    <s v="Yes"/>
    <x v="0"/>
    <x v="0"/>
    <n v="69"/>
    <n v="4145"/>
    <x v="0"/>
    <s v="0"/>
    <x v="2"/>
    <x v="0"/>
    <x v="0"/>
    <x v="0"/>
    <x v="0"/>
    <s v="&gt; 40"/>
  </r>
  <r>
    <s v="2809-TYJV"/>
    <x v="0"/>
    <x v="55"/>
    <n v="21"/>
    <n v="60.3"/>
    <n v="48"/>
    <n v="120"/>
    <s v="Yes"/>
    <s v="no"/>
    <n v="24"/>
    <x v="0"/>
    <n v="9"/>
    <x v="0"/>
    <n v="0"/>
    <s v="KS"/>
    <s v="324-8152"/>
    <s v="Male"/>
    <n v="83"/>
    <s v="No"/>
    <s v="Yes"/>
    <x v="0"/>
    <x v="0"/>
    <s v="No"/>
    <x v="0"/>
    <x v="0"/>
    <n v="28"/>
    <n v="338"/>
    <x v="0"/>
    <s v="0"/>
    <x v="2"/>
    <x v="0"/>
    <x v="0"/>
    <x v="0"/>
    <x v="0"/>
    <s v="10 - 40"/>
  </r>
  <r>
    <s v="1265-VATB"/>
    <x v="0"/>
    <x v="2"/>
    <n v="193"/>
    <n v="439.1"/>
    <n v="176"/>
    <n v="594"/>
    <s v="Yes"/>
    <s v="no"/>
    <n v="148"/>
    <x v="0"/>
    <n v="5"/>
    <x v="0"/>
    <n v="0"/>
    <s v="ND"/>
    <s v="327-2056"/>
    <s v="Female"/>
    <n v="41"/>
    <s v="No"/>
    <s v="No"/>
    <x v="0"/>
    <x v="0"/>
    <s v="Yes"/>
    <x v="2"/>
    <x v="0"/>
    <n v="47"/>
    <n v="2085"/>
    <x v="0"/>
    <s v="0"/>
    <x v="0"/>
    <x v="0"/>
    <x v="0"/>
    <x v="0"/>
    <x v="0"/>
    <s v="&gt; 40"/>
  </r>
  <r>
    <s v="4147-NPJA"/>
    <x v="0"/>
    <x v="60"/>
    <n v="467"/>
    <n v="875.9"/>
    <n v="268"/>
    <n v="536"/>
    <s v="Yes"/>
    <s v="no"/>
    <n v="179"/>
    <x v="0"/>
    <n v="11"/>
    <x v="0"/>
    <n v="0"/>
    <s v="WA"/>
    <s v="337-2109"/>
    <s v="Female"/>
    <n v="45"/>
    <s v="No"/>
    <s v="No"/>
    <x v="0"/>
    <x v="0"/>
    <s v="Yes"/>
    <x v="2"/>
    <x v="2"/>
    <n v="41"/>
    <n v="2793"/>
    <x v="0"/>
    <s v="0"/>
    <x v="0"/>
    <x v="0"/>
    <x v="0"/>
    <x v="0"/>
    <x v="0"/>
    <s v="&gt; 40"/>
  </r>
  <r>
    <s v="6155-XXQS"/>
    <x v="0"/>
    <x v="26"/>
    <n v="198"/>
    <n v="568.4"/>
    <n v="252"/>
    <n v="718.2"/>
    <s v="Yes"/>
    <s v="no"/>
    <n v="239"/>
    <x v="0"/>
    <n v="0"/>
    <x v="1"/>
    <n v="0"/>
    <s v="NV"/>
    <s v="368-8479"/>
    <s v="Female"/>
    <n v="68"/>
    <s v="No"/>
    <s v="Yes"/>
    <x v="0"/>
    <x v="0"/>
    <s v="No"/>
    <x v="2"/>
    <x v="2"/>
    <n v="9"/>
    <n v="554"/>
    <x v="0"/>
    <s v="0"/>
    <x v="2"/>
    <x v="0"/>
    <x v="0"/>
    <x v="1"/>
    <x v="0"/>
    <s v="&gt; 40"/>
  </r>
  <r>
    <s v="8314-DVLG"/>
    <x v="0"/>
    <x v="2"/>
    <n v="287"/>
    <n v="702.2"/>
    <n v="176"/>
    <n v="730.4"/>
    <s v="Yes"/>
    <s v="yes"/>
    <n v="0"/>
    <x v="0"/>
    <n v="4"/>
    <x v="0"/>
    <n v="0"/>
    <s v="SC"/>
    <s v="270-5775"/>
    <s v="Male"/>
    <n v="41"/>
    <s v="No"/>
    <s v="No"/>
    <x v="0"/>
    <x v="0"/>
    <s v="No"/>
    <x v="0"/>
    <x v="0"/>
    <n v="41"/>
    <n v="1785"/>
    <x v="0"/>
    <s v="0"/>
    <x v="0"/>
    <x v="0"/>
    <x v="0"/>
    <x v="0"/>
    <x v="0"/>
    <s v="&gt; 40"/>
  </r>
  <r>
    <s v="3230-VGHO"/>
    <x v="0"/>
    <x v="47"/>
    <n v="207"/>
    <n v="717.8"/>
    <n v="220"/>
    <n v="753.5"/>
    <s v="Yes"/>
    <s v="no"/>
    <n v="188"/>
    <x v="0"/>
    <n v="5"/>
    <x v="0"/>
    <n v="0"/>
    <s v="KY"/>
    <s v="376-6884"/>
    <s v="Male"/>
    <n v="46"/>
    <s v="No"/>
    <s v="No"/>
    <x v="0"/>
    <x v="0"/>
    <s v="No"/>
    <x v="0"/>
    <x v="2"/>
    <n v="32"/>
    <n v="1739"/>
    <x v="0"/>
    <s v="0"/>
    <x v="0"/>
    <x v="0"/>
    <x v="0"/>
    <x v="0"/>
    <x v="0"/>
    <s v="&gt; 40"/>
  </r>
  <r>
    <s v="7247-GPNP"/>
    <x v="0"/>
    <x v="8"/>
    <n v="121"/>
    <n v="279.2"/>
    <n v="280"/>
    <n v="441"/>
    <s v="Yes"/>
    <s v="no"/>
    <n v="220"/>
    <x v="0"/>
    <n v="9"/>
    <x v="0"/>
    <n v="0"/>
    <s v="ME"/>
    <s v="329-7021"/>
    <s v="Female"/>
    <n v="21"/>
    <s v="Yes"/>
    <s v="No"/>
    <x v="0"/>
    <x v="0"/>
    <s v="Yes"/>
    <x v="2"/>
    <x v="0"/>
    <n v="38"/>
    <n v="2679"/>
    <x v="0"/>
    <s v="0"/>
    <x v="1"/>
    <x v="0"/>
    <x v="0"/>
    <x v="0"/>
    <x v="0"/>
    <s v="&gt; 40"/>
  </r>
  <r>
    <s v="0854-VNNJ"/>
    <x v="0"/>
    <x v="41"/>
    <n v="496"/>
    <n v="809.4"/>
    <n v="296"/>
    <n v="969.4"/>
    <s v="Yes"/>
    <s v="no"/>
    <n v="323"/>
    <x v="0"/>
    <n v="4"/>
    <x v="0"/>
    <n v="0"/>
    <s v="WI"/>
    <s v="369-10181"/>
    <s v="Female"/>
    <n v="78"/>
    <s v="No"/>
    <s v="Yes"/>
    <x v="0"/>
    <x v="0"/>
    <s v="Yes"/>
    <x v="2"/>
    <x v="1"/>
    <n v="37"/>
    <n v="2737"/>
    <x v="0"/>
    <s v="0"/>
    <x v="2"/>
    <x v="0"/>
    <x v="0"/>
    <x v="0"/>
    <x v="0"/>
    <s v="&gt; 40"/>
  </r>
  <r>
    <s v="7833-QIAE"/>
    <x v="0"/>
    <x v="40"/>
    <n v="96"/>
    <n v="272.60000000000002"/>
    <n v="272"/>
    <n v="890.8"/>
    <s v="Yes"/>
    <s v="no"/>
    <n v="297"/>
    <x v="0"/>
    <n v="1"/>
    <x v="0"/>
    <n v="0"/>
    <s v="AZ"/>
    <s v="366-9690"/>
    <s v="Female"/>
    <n v="63"/>
    <s v="No"/>
    <s v="No"/>
    <x v="0"/>
    <x v="0"/>
    <s v="No"/>
    <x v="1"/>
    <x v="2"/>
    <n v="68"/>
    <n v="4608"/>
    <x v="0"/>
    <s v="0"/>
    <x v="0"/>
    <x v="0"/>
    <x v="0"/>
    <x v="1"/>
    <x v="0"/>
    <s v="&gt; 40"/>
  </r>
  <r>
    <s v="3218-FBOV"/>
    <x v="0"/>
    <x v="7"/>
    <n v="64"/>
    <n v="253.8"/>
    <n v="100"/>
    <n v="325"/>
    <s v="Yes"/>
    <s v="no"/>
    <n v="81"/>
    <x v="0"/>
    <n v="12"/>
    <x v="0"/>
    <n v="0"/>
    <s v="MT"/>
    <s v="353-5848"/>
    <s v="Female"/>
    <n v="26"/>
    <s v="Yes"/>
    <s v="No"/>
    <x v="0"/>
    <x v="0"/>
    <s v="Yes"/>
    <x v="0"/>
    <x v="0"/>
    <n v="40"/>
    <n v="1014"/>
    <x v="0"/>
    <s v="0"/>
    <x v="1"/>
    <x v="0"/>
    <x v="0"/>
    <x v="0"/>
    <x v="0"/>
    <s v="10 - 40"/>
  </r>
  <r>
    <s v="6271-RLQY"/>
    <x v="0"/>
    <x v="59"/>
    <n v="113"/>
    <n v="273"/>
    <n v="92"/>
    <n v="312.8"/>
    <s v="Yes"/>
    <s v="no"/>
    <n v="156"/>
    <x v="0"/>
    <n v="43"/>
    <x v="0"/>
    <n v="0"/>
    <s v="VA"/>
    <s v="291-5779"/>
    <s v="Male"/>
    <n v="28"/>
    <s v="Yes"/>
    <s v="No"/>
    <x v="0"/>
    <x v="0"/>
    <s v="No"/>
    <x v="1"/>
    <x v="0"/>
    <n v="34"/>
    <n v="772"/>
    <x v="0"/>
    <s v="0"/>
    <x v="1"/>
    <x v="0"/>
    <x v="0"/>
    <x v="0"/>
    <x v="0"/>
    <s v="10 - 40"/>
  </r>
  <r>
    <s v="5815-JOCM"/>
    <x v="0"/>
    <x v="45"/>
    <n v="127"/>
    <n v="366.9"/>
    <n v="208"/>
    <n v="660.4"/>
    <s v="Yes"/>
    <s v="no"/>
    <n v="330"/>
    <x v="0"/>
    <n v="7"/>
    <x v="1"/>
    <n v="69"/>
    <s v="NV"/>
    <s v="320-1810"/>
    <s v="Female"/>
    <n v="44"/>
    <s v="No"/>
    <s v="No"/>
    <x v="0"/>
    <x v="0"/>
    <s v="No"/>
    <x v="1"/>
    <x v="2"/>
    <n v="25"/>
    <n v="1295"/>
    <x v="0"/>
    <s v="0"/>
    <x v="0"/>
    <x v="0"/>
    <x v="0"/>
    <x v="0"/>
    <x v="0"/>
    <s v="&gt; 40"/>
  </r>
  <r>
    <s v="3973-RZUT"/>
    <x v="0"/>
    <x v="35"/>
    <n v="320"/>
    <n v="620.9"/>
    <n v="192"/>
    <n v="571.20000000000005"/>
    <s v="Yes"/>
    <s v="no"/>
    <n v="286"/>
    <x v="0"/>
    <n v="1"/>
    <x v="0"/>
    <n v="0"/>
    <s v="WY"/>
    <s v="249-8009"/>
    <s v="Female"/>
    <n v="59"/>
    <s v="No"/>
    <s v="No"/>
    <x v="0"/>
    <x v="0"/>
    <s v="No"/>
    <x v="1"/>
    <x v="2"/>
    <n v="32"/>
    <n v="1511"/>
    <x v="0"/>
    <s v="0"/>
    <x v="0"/>
    <x v="0"/>
    <x v="0"/>
    <x v="1"/>
    <x v="0"/>
    <s v="&gt; 40"/>
  </r>
  <r>
    <s v="7505-ZBYI"/>
    <x v="0"/>
    <x v="27"/>
    <n v="346"/>
    <n v="847.1"/>
    <n v="260"/>
    <n v="903.5"/>
    <s v="Yes"/>
    <s v="no"/>
    <n v="452"/>
    <x v="0"/>
    <n v="7"/>
    <x v="0"/>
    <n v="0"/>
    <s v="NY"/>
    <s v="306-7150"/>
    <s v="Female"/>
    <n v="30"/>
    <s v="No"/>
    <s v="No"/>
    <x v="0"/>
    <x v="0"/>
    <s v="No"/>
    <x v="1"/>
    <x v="2"/>
    <n v="38"/>
    <n v="2507"/>
    <x v="0"/>
    <s v="0"/>
    <x v="1"/>
    <x v="0"/>
    <x v="0"/>
    <x v="0"/>
    <x v="0"/>
    <s v="&gt; 40"/>
  </r>
  <r>
    <s v="3601-CENB"/>
    <x v="0"/>
    <x v="0"/>
    <n v="6"/>
    <n v="13"/>
    <n v="4"/>
    <n v="14"/>
    <s v="Yes"/>
    <s v="yes"/>
    <n v="0"/>
    <x v="0"/>
    <n v="0"/>
    <x v="1"/>
    <n v="0"/>
    <s v="OR"/>
    <s v="341-6728"/>
    <s v="Male"/>
    <n v="65"/>
    <s v="No"/>
    <s v="Yes"/>
    <x v="0"/>
    <x v="0"/>
    <s v="No"/>
    <x v="0"/>
    <x v="2"/>
    <n v="12"/>
    <n v="12"/>
    <x v="0"/>
    <s v="0"/>
    <x v="2"/>
    <x v="0"/>
    <x v="0"/>
    <x v="1"/>
    <x v="0"/>
    <s v="&lt; 10"/>
  </r>
  <r>
    <s v="8929-KKXB"/>
    <x v="0"/>
    <x v="18"/>
    <n v="25"/>
    <n v="80.2"/>
    <n v="80"/>
    <n v="376"/>
    <s v="Yes"/>
    <s v="no"/>
    <n v="125"/>
    <x v="0"/>
    <n v="1"/>
    <x v="0"/>
    <n v="0"/>
    <s v="CA"/>
    <s v="260-2754"/>
    <s v="Male"/>
    <n v="37"/>
    <s v="No"/>
    <s v="No"/>
    <x v="0"/>
    <x v="0"/>
    <s v="No"/>
    <x v="0"/>
    <x v="2"/>
    <n v="19"/>
    <n v="390"/>
    <x v="0"/>
    <s v="0"/>
    <x v="0"/>
    <x v="0"/>
    <x v="0"/>
    <x v="1"/>
    <x v="0"/>
    <s v="10 - 40"/>
  </r>
  <r>
    <s v="1204-PWZZ"/>
    <x v="0"/>
    <x v="69"/>
    <n v="167"/>
    <n v="456.2"/>
    <n v="140"/>
    <n v="423.5"/>
    <s v="Yes"/>
    <s v="no"/>
    <n v="141"/>
    <x v="0"/>
    <n v="5"/>
    <x v="0"/>
    <n v="0"/>
    <s v="NY"/>
    <s v="277-2205"/>
    <s v="Female"/>
    <n v="25"/>
    <s v="Yes"/>
    <s v="No"/>
    <x v="0"/>
    <x v="0"/>
    <s v="No"/>
    <x v="2"/>
    <x v="0"/>
    <n v="21"/>
    <n v="733"/>
    <x v="0"/>
    <s v="0"/>
    <x v="1"/>
    <x v="0"/>
    <x v="0"/>
    <x v="0"/>
    <x v="0"/>
    <s v="10 - 40"/>
  </r>
  <r>
    <s v="2933-IJME"/>
    <x v="0"/>
    <x v="42"/>
    <n v="162"/>
    <n v="492.7"/>
    <n v="152"/>
    <n v="273.60000000000002"/>
    <s v="Yes"/>
    <s v="no"/>
    <n v="137"/>
    <x v="0"/>
    <n v="4"/>
    <x v="0"/>
    <n v="0"/>
    <s v="MI"/>
    <s v="344-3302"/>
    <s v="Female"/>
    <n v="61"/>
    <s v="No"/>
    <s v="No"/>
    <x v="0"/>
    <x v="0"/>
    <s v="Yes"/>
    <x v="1"/>
    <x v="0"/>
    <n v="50"/>
    <n v="1893"/>
    <x v="0"/>
    <s v="0"/>
    <x v="0"/>
    <x v="0"/>
    <x v="0"/>
    <x v="0"/>
    <x v="0"/>
    <s v="10 - 40"/>
  </r>
  <r>
    <s v="1243-IBKL"/>
    <x v="0"/>
    <x v="9"/>
    <n v="235"/>
    <n v="351.9"/>
    <n v="200"/>
    <n v="685"/>
    <s v="Yes"/>
    <s v="no"/>
    <n v="137"/>
    <x v="0"/>
    <n v="26"/>
    <x v="0"/>
    <n v="0"/>
    <s v="NC"/>
    <s v="316-7095"/>
    <s v="Female"/>
    <n v="22"/>
    <s v="Yes"/>
    <s v="No"/>
    <x v="0"/>
    <x v="0"/>
    <s v="Yes"/>
    <x v="2"/>
    <x v="2"/>
    <n v="37"/>
    <n v="1873"/>
    <x v="0"/>
    <s v="0"/>
    <x v="1"/>
    <x v="0"/>
    <x v="0"/>
    <x v="0"/>
    <x v="0"/>
    <s v="&gt; 40"/>
  </r>
  <r>
    <s v="1978-ZJGT"/>
    <x v="0"/>
    <x v="33"/>
    <n v="167"/>
    <n v="450.3"/>
    <n v="256"/>
    <n v="755.2"/>
    <s v="Yes"/>
    <s v="no"/>
    <n v="252"/>
    <x v="0"/>
    <n v="4"/>
    <x v="0"/>
    <n v="0"/>
    <s v="OR"/>
    <s v="356-8744"/>
    <s v="Male"/>
    <n v="54"/>
    <s v="No"/>
    <s v="No"/>
    <x v="0"/>
    <x v="0"/>
    <s v="Yes"/>
    <x v="2"/>
    <x v="2"/>
    <n v="45"/>
    <n v="2898"/>
    <x v="0"/>
    <s v="0"/>
    <x v="0"/>
    <x v="0"/>
    <x v="0"/>
    <x v="0"/>
    <x v="0"/>
    <s v="&gt; 40"/>
  </r>
  <r>
    <s v="7177-MUPO"/>
    <x v="0"/>
    <x v="16"/>
    <n v="352"/>
    <n v="881.9"/>
    <n v="292"/>
    <n v="1073.0999999999999"/>
    <s v="Yes"/>
    <s v="no"/>
    <n v="268"/>
    <x v="0"/>
    <n v="1"/>
    <x v="0"/>
    <n v="0"/>
    <s v="SD"/>
    <s v="333-4566"/>
    <s v="Male"/>
    <n v="48"/>
    <s v="No"/>
    <s v="No"/>
    <x v="0"/>
    <x v="0"/>
    <s v="Yes"/>
    <x v="2"/>
    <x v="2"/>
    <n v="39"/>
    <n v="2893"/>
    <x v="0"/>
    <s v="0"/>
    <x v="0"/>
    <x v="0"/>
    <x v="0"/>
    <x v="1"/>
    <x v="0"/>
    <s v="&gt; 40"/>
  </r>
  <r>
    <s v="2969-KAWC"/>
    <x v="0"/>
    <x v="56"/>
    <n v="88"/>
    <n v="205.7"/>
    <n v="104"/>
    <n v="314.60000000000002"/>
    <s v="Yes"/>
    <s v="no"/>
    <n v="63"/>
    <x v="0"/>
    <n v="38"/>
    <x v="0"/>
    <n v="0"/>
    <s v="ME"/>
    <s v="368-7392"/>
    <s v="Male"/>
    <n v="28"/>
    <s v="Yes"/>
    <s v="No"/>
    <x v="0"/>
    <x v="0"/>
    <s v="Yes"/>
    <x v="0"/>
    <x v="0"/>
    <n v="65"/>
    <n v="1673"/>
    <x v="0"/>
    <s v="0"/>
    <x v="1"/>
    <x v="0"/>
    <x v="0"/>
    <x v="0"/>
    <x v="0"/>
    <s v="10 - 40"/>
  </r>
  <r>
    <s v="1077-ZWUU"/>
    <x v="0"/>
    <x v="59"/>
    <n v="52"/>
    <n v="158.19999999999999"/>
    <n v="92"/>
    <n v="142.6"/>
    <s v="Yes"/>
    <s v="no"/>
    <n v="36"/>
    <x v="0"/>
    <n v="13"/>
    <x v="0"/>
    <n v="0"/>
    <s v="SD"/>
    <s v="337-10720"/>
    <s v="Male"/>
    <n v="25"/>
    <s v="Yes"/>
    <s v="No"/>
    <x v="0"/>
    <x v="0"/>
    <s v="Yes"/>
    <x v="0"/>
    <x v="2"/>
    <n v="31"/>
    <n v="709"/>
    <x v="0"/>
    <s v="0"/>
    <x v="1"/>
    <x v="0"/>
    <x v="0"/>
    <x v="0"/>
    <x v="0"/>
    <s v="10 - 40"/>
  </r>
  <r>
    <s v="8955-MQUS"/>
    <x v="0"/>
    <x v="17"/>
    <n v="86"/>
    <n v="233"/>
    <n v="188"/>
    <n v="545.20000000000005"/>
    <s v="Yes"/>
    <s v="no"/>
    <n v="136"/>
    <x v="0"/>
    <n v="23"/>
    <x v="0"/>
    <n v="0"/>
    <s v="DE"/>
    <s v="317-5755"/>
    <s v="Male"/>
    <n v="28"/>
    <s v="Yes"/>
    <s v="No"/>
    <x v="0"/>
    <x v="0"/>
    <s v="No"/>
    <x v="0"/>
    <x v="0"/>
    <n v="42"/>
    <n v="1938"/>
    <x v="0"/>
    <s v="0"/>
    <x v="1"/>
    <x v="0"/>
    <x v="0"/>
    <x v="0"/>
    <x v="0"/>
    <s v="&gt; 40"/>
  </r>
  <r>
    <s v="9122-OOLK"/>
    <x v="0"/>
    <x v="13"/>
    <n v="176"/>
    <n v="331.7"/>
    <n v="112"/>
    <n v="403.2"/>
    <s v="Yes"/>
    <s v="no"/>
    <n v="202"/>
    <x v="0"/>
    <n v="26"/>
    <x v="0"/>
    <n v="0"/>
    <s v="OK"/>
    <s v="323-8551"/>
    <s v="Female"/>
    <n v="26"/>
    <s v="Yes"/>
    <s v="No"/>
    <x v="0"/>
    <x v="0"/>
    <s v="Yes"/>
    <x v="1"/>
    <x v="2"/>
    <n v="13"/>
    <n v="356"/>
    <x v="0"/>
    <s v="0"/>
    <x v="1"/>
    <x v="0"/>
    <x v="0"/>
    <x v="0"/>
    <x v="0"/>
    <s v="10 - 40"/>
  </r>
  <r>
    <s v="3426-TMIR"/>
    <x v="0"/>
    <x v="26"/>
    <n v="246"/>
    <n v="630.70000000000005"/>
    <n v="252"/>
    <n v="856.8"/>
    <s v="Yes"/>
    <s v="no"/>
    <n v="428"/>
    <x v="0"/>
    <n v="0"/>
    <x v="1"/>
    <n v="0"/>
    <s v="SC"/>
    <s v="360-10822"/>
    <s v="Male"/>
    <n v="38"/>
    <s v="No"/>
    <s v="No"/>
    <x v="0"/>
    <x v="0"/>
    <s v="No"/>
    <x v="2"/>
    <x v="2"/>
    <n v="7"/>
    <n v="469"/>
    <x v="0"/>
    <s v="0"/>
    <x v="0"/>
    <x v="0"/>
    <x v="0"/>
    <x v="1"/>
    <x v="0"/>
    <s v="&gt; 40"/>
  </r>
  <r>
    <s v="6633-AISY"/>
    <x v="0"/>
    <x v="5"/>
    <n v="32"/>
    <n v="68.900000000000006"/>
    <n v="68"/>
    <n v="244.8"/>
    <s v="Yes"/>
    <s v="no"/>
    <n v="82"/>
    <x v="0"/>
    <n v="0"/>
    <x v="1"/>
    <n v="0"/>
    <s v="IN"/>
    <s v="367-5616"/>
    <s v="Male"/>
    <n v="54"/>
    <s v="No"/>
    <s v="No"/>
    <x v="0"/>
    <x v="0"/>
    <s v="No"/>
    <x v="0"/>
    <x v="2"/>
    <n v="8"/>
    <n v="135"/>
    <x v="0"/>
    <s v="0"/>
    <x v="0"/>
    <x v="0"/>
    <x v="0"/>
    <x v="1"/>
    <x v="0"/>
    <s v="10 - 40"/>
  </r>
  <r>
    <s v="4886-ACPN"/>
    <x v="0"/>
    <x v="1"/>
    <n v="162"/>
    <n v="363.9"/>
    <n v="132"/>
    <n v="297"/>
    <s v="Yes"/>
    <s v="no"/>
    <n v="148"/>
    <x v="0"/>
    <n v="0"/>
    <x v="1"/>
    <n v="0"/>
    <s v="WA"/>
    <s v="303-8486"/>
    <s v="Female"/>
    <n v="19"/>
    <s v="Yes"/>
    <s v="No"/>
    <x v="0"/>
    <x v="0"/>
    <s v="No"/>
    <x v="0"/>
    <x v="2"/>
    <n v="12"/>
    <n v="389"/>
    <x v="0"/>
    <s v="0"/>
    <x v="1"/>
    <x v="0"/>
    <x v="0"/>
    <x v="1"/>
    <x v="0"/>
    <s v="10 - 40"/>
  </r>
  <r>
    <s v="2509-SLXY"/>
    <x v="0"/>
    <x v="9"/>
    <n v="234"/>
    <n v="597.1"/>
    <n v="200"/>
    <n v="580"/>
    <s v="Yes"/>
    <s v="no"/>
    <n v="193"/>
    <x v="0"/>
    <n v="6"/>
    <x v="0"/>
    <n v="0"/>
    <s v="MS"/>
    <s v="251-2902"/>
    <s v="Female"/>
    <n v="72"/>
    <s v="No"/>
    <s v="Yes"/>
    <x v="0"/>
    <x v="0"/>
    <s v="Yes"/>
    <x v="0"/>
    <x v="0"/>
    <n v="37"/>
    <n v="1840"/>
    <x v="0"/>
    <s v="0"/>
    <x v="2"/>
    <x v="0"/>
    <x v="0"/>
    <x v="0"/>
    <x v="0"/>
    <s v="&gt; 40"/>
  </r>
  <r>
    <s v="0977-BTBY"/>
    <x v="0"/>
    <x v="10"/>
    <n v="256"/>
    <n v="485"/>
    <n v="276"/>
    <n v="738.3"/>
    <s v="Yes"/>
    <s v="no"/>
    <n v="148"/>
    <x v="0"/>
    <n v="4"/>
    <x v="0"/>
    <n v="0"/>
    <s v="IA"/>
    <s v="306-4928"/>
    <s v="Male"/>
    <n v="58"/>
    <s v="No"/>
    <s v="No"/>
    <x v="0"/>
    <x v="0"/>
    <s v="Yes"/>
    <x v="2"/>
    <x v="0"/>
    <n v="64"/>
    <n v="4436"/>
    <x v="0"/>
    <s v="0"/>
    <x v="0"/>
    <x v="0"/>
    <x v="0"/>
    <x v="0"/>
    <x v="0"/>
    <s v="&gt; 40"/>
  </r>
  <r>
    <s v="7273-FRPY"/>
    <x v="0"/>
    <x v="29"/>
    <n v="73"/>
    <n v="143"/>
    <n v="72"/>
    <n v="133.19999999999999"/>
    <s v="Yes"/>
    <s v="no"/>
    <n v="67"/>
    <x v="0"/>
    <n v="0"/>
    <x v="1"/>
    <n v="0"/>
    <s v="GA"/>
    <s v="291-2723"/>
    <s v="Male"/>
    <n v="44"/>
    <s v="No"/>
    <s v="No"/>
    <x v="0"/>
    <x v="0"/>
    <s v="No"/>
    <x v="1"/>
    <x v="2"/>
    <n v="10"/>
    <n v="188"/>
    <x v="0"/>
    <s v="0"/>
    <x v="0"/>
    <x v="0"/>
    <x v="0"/>
    <x v="1"/>
    <x v="0"/>
    <s v="10 - 40"/>
  </r>
  <r>
    <s v="5250-QBXI"/>
    <x v="0"/>
    <x v="43"/>
    <n v="10"/>
    <n v="20.3"/>
    <n v="16"/>
    <n v="44"/>
    <s v="Yes"/>
    <s v="yes"/>
    <n v="0"/>
    <x v="0"/>
    <n v="1"/>
    <x v="1"/>
    <n v="7"/>
    <s v="MT"/>
    <s v="354-8611"/>
    <s v="Male"/>
    <n v="58"/>
    <s v="No"/>
    <s v="No"/>
    <x v="0"/>
    <x v="0"/>
    <s v="No"/>
    <x v="0"/>
    <x v="0"/>
    <n v="21"/>
    <n v="87"/>
    <x v="0"/>
    <s v="0"/>
    <x v="0"/>
    <x v="0"/>
    <x v="0"/>
    <x v="1"/>
    <x v="0"/>
    <s v="&lt; 10"/>
  </r>
  <r>
    <s v="9627-DKGE"/>
    <x v="0"/>
    <x v="54"/>
    <n v="288"/>
    <n v="806.7"/>
    <n v="216"/>
    <n v="653.4"/>
    <s v="Yes"/>
    <s v="no"/>
    <n v="131"/>
    <x v="0"/>
    <n v="6"/>
    <x v="0"/>
    <n v="0"/>
    <s v="VT"/>
    <s v="249-10735"/>
    <s v="Female"/>
    <n v="36"/>
    <s v="No"/>
    <s v="No"/>
    <x v="0"/>
    <x v="0"/>
    <s v="No"/>
    <x v="1"/>
    <x v="0"/>
    <n v="56"/>
    <n v="2988"/>
    <x v="0"/>
    <s v="0"/>
    <x v="0"/>
    <x v="0"/>
    <x v="0"/>
    <x v="0"/>
    <x v="0"/>
    <s v="&gt; 40"/>
  </r>
  <r>
    <s v="0337-FHSW"/>
    <x v="0"/>
    <x v="43"/>
    <n v="23"/>
    <n v="58.9"/>
    <n v="16"/>
    <n v="36.799999999999997"/>
    <s v="Yes"/>
    <s v="yes"/>
    <n v="0"/>
    <x v="0"/>
    <n v="5"/>
    <x v="0"/>
    <n v="0"/>
    <s v="IL"/>
    <s v="306-6839"/>
    <s v="Female"/>
    <n v="62"/>
    <s v="No"/>
    <s v="No"/>
    <x v="0"/>
    <x v="0"/>
    <s v="No"/>
    <x v="0"/>
    <x v="2"/>
    <n v="35"/>
    <n v="139"/>
    <x v="0"/>
    <s v="0"/>
    <x v="0"/>
    <x v="0"/>
    <x v="0"/>
    <x v="0"/>
    <x v="0"/>
    <s v="&lt; 10"/>
  </r>
  <r>
    <s v="1731-WBDE"/>
    <x v="0"/>
    <x v="3"/>
    <n v="62"/>
    <n v="142.9"/>
    <n v="40"/>
    <n v="140"/>
    <s v="Yes"/>
    <s v="no"/>
    <n v="28"/>
    <x v="0"/>
    <n v="6"/>
    <x v="0"/>
    <n v="0"/>
    <s v="UT"/>
    <s v="326-4890"/>
    <s v="Male"/>
    <n v="33"/>
    <s v="No"/>
    <s v="No"/>
    <x v="0"/>
    <x v="0"/>
    <s v="No"/>
    <x v="0"/>
    <x v="2"/>
    <n v="17"/>
    <n v="166"/>
    <x v="0"/>
    <s v="0"/>
    <x v="0"/>
    <x v="0"/>
    <x v="0"/>
    <x v="0"/>
    <x v="0"/>
    <s v="10 - 40"/>
  </r>
  <r>
    <s v="3899-TTJU"/>
    <x v="0"/>
    <x v="43"/>
    <n v="26"/>
    <n v="54.3"/>
    <n v="16"/>
    <n v="32.4"/>
    <s v="Yes"/>
    <s v="no"/>
    <n v="8"/>
    <x v="0"/>
    <n v="6"/>
    <x v="0"/>
    <n v="0"/>
    <s v="NH"/>
    <s v="347-7629"/>
    <s v="Male"/>
    <n v="56"/>
    <s v="No"/>
    <s v="No"/>
    <x v="0"/>
    <x v="0"/>
    <s v="No"/>
    <x v="0"/>
    <x v="0"/>
    <n v="16"/>
    <n v="61"/>
    <x v="0"/>
    <s v="0"/>
    <x v="0"/>
    <x v="0"/>
    <x v="0"/>
    <x v="0"/>
    <x v="0"/>
    <s v="&lt; 10"/>
  </r>
  <r>
    <s v="0148-PYFT"/>
    <x v="0"/>
    <x v="22"/>
    <n v="322"/>
    <n v="791.7"/>
    <n v="212"/>
    <n v="757.9"/>
    <s v="Yes"/>
    <s v="no"/>
    <n v="152"/>
    <x v="0"/>
    <n v="4"/>
    <x v="1"/>
    <n v="67"/>
    <s v="VT"/>
    <s v="323-5994"/>
    <s v="Female"/>
    <n v="61"/>
    <s v="No"/>
    <s v="No"/>
    <x v="0"/>
    <x v="0"/>
    <s v="No"/>
    <x v="0"/>
    <x v="2"/>
    <n v="23"/>
    <n v="1231"/>
    <x v="0"/>
    <s v="0"/>
    <x v="0"/>
    <x v="0"/>
    <x v="0"/>
    <x v="0"/>
    <x v="0"/>
    <s v="&gt; 40"/>
  </r>
  <r>
    <s v="0164-JYIQ"/>
    <x v="0"/>
    <x v="48"/>
    <n v="14"/>
    <n v="57.1"/>
    <n v="20"/>
    <n v="65.5"/>
    <s v="Yes"/>
    <s v="no"/>
    <n v="33"/>
    <x v="0"/>
    <n v="24"/>
    <x v="0"/>
    <n v="0"/>
    <s v="CT"/>
    <s v="369-7748"/>
    <s v="Female"/>
    <n v="32"/>
    <s v="No"/>
    <s v="No"/>
    <x v="0"/>
    <x v="0"/>
    <s v="No"/>
    <x v="1"/>
    <x v="2"/>
    <n v="32"/>
    <n v="168"/>
    <x v="0"/>
    <s v="0"/>
    <x v="0"/>
    <x v="0"/>
    <x v="0"/>
    <x v="0"/>
    <x v="0"/>
    <s v="&lt; 10"/>
  </r>
  <r>
    <s v="0122-ZAJF"/>
    <x v="0"/>
    <x v="35"/>
    <n v="253"/>
    <n v="580.4"/>
    <n v="192"/>
    <n v="542.4"/>
    <s v="Yes"/>
    <s v="no"/>
    <n v="181"/>
    <x v="0"/>
    <n v="26"/>
    <x v="0"/>
    <n v="0"/>
    <s v="SD"/>
    <s v="389-10671"/>
    <s v="Female"/>
    <n v="24"/>
    <s v="Yes"/>
    <s v="No"/>
    <x v="0"/>
    <x v="0"/>
    <s v="No"/>
    <x v="0"/>
    <x v="2"/>
    <n v="52"/>
    <n v="2513"/>
    <x v="0"/>
    <s v="0"/>
    <x v="1"/>
    <x v="0"/>
    <x v="0"/>
    <x v="0"/>
    <x v="0"/>
    <s v="&gt; 40"/>
  </r>
  <r>
    <s v="6595-EXJF"/>
    <x v="0"/>
    <x v="15"/>
    <n v="6"/>
    <n v="17.899999999999999"/>
    <n v="8"/>
    <n v="26.4"/>
    <s v="Yes"/>
    <s v="no"/>
    <n v="5"/>
    <x v="0"/>
    <n v="0"/>
    <x v="1"/>
    <n v="0"/>
    <s v="NJ"/>
    <s v="299-6464"/>
    <s v="Male"/>
    <n v="62"/>
    <s v="No"/>
    <s v="No"/>
    <x v="0"/>
    <x v="0"/>
    <s v="No"/>
    <x v="0"/>
    <x v="2"/>
    <n v="9"/>
    <n v="18"/>
    <x v="0"/>
    <s v="0"/>
    <x v="0"/>
    <x v="0"/>
    <x v="0"/>
    <x v="1"/>
    <x v="0"/>
    <s v="&lt; 10"/>
  </r>
  <r>
    <s v="5809-JXBJ"/>
    <x v="0"/>
    <x v="9"/>
    <n v="114"/>
    <n v="350.5"/>
    <n v="200"/>
    <n v="805"/>
    <s v="Yes"/>
    <s v="no"/>
    <n v="268"/>
    <x v="0"/>
    <n v="0"/>
    <x v="1"/>
    <n v="0"/>
    <s v="TN"/>
    <s v="251-2625"/>
    <s v="Female"/>
    <n v="61"/>
    <s v="No"/>
    <s v="No"/>
    <x v="0"/>
    <x v="0"/>
    <s v="No"/>
    <x v="1"/>
    <x v="0"/>
    <n v="10"/>
    <n v="514"/>
    <x v="0"/>
    <s v="0"/>
    <x v="0"/>
    <x v="0"/>
    <x v="0"/>
    <x v="1"/>
    <x v="0"/>
    <s v="&gt; 40"/>
  </r>
  <r>
    <s v="1274-ULMA"/>
    <x v="0"/>
    <x v="49"/>
    <n v="211"/>
    <n v="546.79999999999995"/>
    <n v="136"/>
    <n v="370.6"/>
    <s v="Yes"/>
    <s v="no"/>
    <n v="124"/>
    <x v="0"/>
    <n v="5"/>
    <x v="1"/>
    <n v="25"/>
    <s v="DC"/>
    <s v="364-5801"/>
    <s v="Female"/>
    <n v="46"/>
    <s v="No"/>
    <s v="No"/>
    <x v="0"/>
    <x v="0"/>
    <s v="No"/>
    <x v="0"/>
    <x v="0"/>
    <n v="25"/>
    <n v="869"/>
    <x v="0"/>
    <s v="0"/>
    <x v="0"/>
    <x v="0"/>
    <x v="0"/>
    <x v="0"/>
    <x v="0"/>
    <s v="10 - 40"/>
  </r>
  <r>
    <s v="2407-TFBP"/>
    <x v="0"/>
    <x v="44"/>
    <n v="246"/>
    <n v="437.1"/>
    <n v="124"/>
    <n v="412.3"/>
    <s v="Yes"/>
    <s v="no"/>
    <n v="103"/>
    <x v="0"/>
    <n v="0"/>
    <x v="1"/>
    <n v="0"/>
    <s v="DC"/>
    <s v="338-3192"/>
    <s v="Male"/>
    <n v="57"/>
    <s v="No"/>
    <s v="No"/>
    <x v="0"/>
    <x v="0"/>
    <s v="No"/>
    <x v="2"/>
    <x v="2"/>
    <n v="11"/>
    <n v="340"/>
    <x v="0"/>
    <s v="0"/>
    <x v="0"/>
    <x v="0"/>
    <x v="0"/>
    <x v="1"/>
    <x v="0"/>
    <s v="10 - 40"/>
  </r>
  <r>
    <s v="6588-XBRR"/>
    <x v="0"/>
    <x v="65"/>
    <n v="223"/>
    <n v="633.9"/>
    <n v="196"/>
    <n v="254.8"/>
    <s v="Yes"/>
    <s v="no"/>
    <n v="51"/>
    <x v="0"/>
    <n v="30"/>
    <x v="0"/>
    <n v="0"/>
    <s v="AK"/>
    <s v="326-5247"/>
    <s v="Female"/>
    <n v="29"/>
    <s v="Yes"/>
    <s v="No"/>
    <x v="0"/>
    <x v="0"/>
    <s v="Yes"/>
    <x v="1"/>
    <x v="2"/>
    <n v="38"/>
    <n v="1841"/>
    <x v="0"/>
    <s v="0"/>
    <x v="1"/>
    <x v="0"/>
    <x v="0"/>
    <x v="0"/>
    <x v="0"/>
    <s v="&gt; 40"/>
  </r>
  <r>
    <s v="0363-WXBO"/>
    <x v="0"/>
    <x v="45"/>
    <n v="228"/>
    <n v="464.6"/>
    <n v="208"/>
    <n v="509.6"/>
    <s v="Yes"/>
    <s v="no"/>
    <n v="255"/>
    <x v="0"/>
    <n v="0"/>
    <x v="1"/>
    <n v="0"/>
    <s v="ID"/>
    <s v="317-4736"/>
    <s v="Female"/>
    <n v="60"/>
    <s v="No"/>
    <s v="No"/>
    <x v="0"/>
    <x v="0"/>
    <s v="No"/>
    <x v="2"/>
    <x v="0"/>
    <n v="13"/>
    <n v="683"/>
    <x v="0"/>
    <s v="0"/>
    <x v="0"/>
    <x v="0"/>
    <x v="0"/>
    <x v="1"/>
    <x v="0"/>
    <s v="&gt; 40"/>
  </r>
  <r>
    <s v="6478-RBXH"/>
    <x v="0"/>
    <x v="33"/>
    <n v="273"/>
    <n v="644"/>
    <n v="256"/>
    <n v="902.4"/>
    <s v="Yes"/>
    <s v="no"/>
    <n v="451"/>
    <x v="0"/>
    <n v="3"/>
    <x v="0"/>
    <n v="0"/>
    <s v="MN"/>
    <s v="398-9279"/>
    <s v="Female"/>
    <n v="34"/>
    <s v="No"/>
    <s v="No"/>
    <x v="0"/>
    <x v="0"/>
    <s v="Yes"/>
    <x v="2"/>
    <x v="0"/>
    <n v="52"/>
    <n v="3327"/>
    <x v="0"/>
    <s v="0"/>
    <x v="0"/>
    <x v="0"/>
    <x v="0"/>
    <x v="0"/>
    <x v="0"/>
    <s v="&gt; 40"/>
  </r>
  <r>
    <s v="4631-JYFV"/>
    <x v="0"/>
    <x v="19"/>
    <n v="239"/>
    <n v="613.9"/>
    <n v="244"/>
    <n v="860.1"/>
    <s v="Yes"/>
    <s v="no"/>
    <n v="287"/>
    <x v="0"/>
    <n v="5"/>
    <x v="0"/>
    <n v="0"/>
    <s v="MN"/>
    <s v="295-3349"/>
    <s v="Male"/>
    <n v="83"/>
    <s v="No"/>
    <s v="Yes"/>
    <x v="0"/>
    <x v="0"/>
    <s v="No"/>
    <x v="1"/>
    <x v="0"/>
    <n v="44"/>
    <n v="2714"/>
    <x v="0"/>
    <s v="0"/>
    <x v="2"/>
    <x v="0"/>
    <x v="0"/>
    <x v="0"/>
    <x v="0"/>
    <s v="&gt; 40"/>
  </r>
  <r>
    <s v="3228-GENE"/>
    <x v="0"/>
    <x v="53"/>
    <n v="20"/>
    <n v="64.099999999999994"/>
    <n v="64"/>
    <n v="206.4"/>
    <s v="Yes"/>
    <s v="no"/>
    <n v="52"/>
    <x v="0"/>
    <n v="4"/>
    <x v="0"/>
    <n v="0"/>
    <s v="MO"/>
    <s v="299-4711"/>
    <s v="Female"/>
    <n v="52"/>
    <s v="No"/>
    <s v="No"/>
    <x v="0"/>
    <x v="0"/>
    <s v="Yes"/>
    <x v="0"/>
    <x v="2"/>
    <n v="50"/>
    <n v="807"/>
    <x v="0"/>
    <s v="0"/>
    <x v="0"/>
    <x v="0"/>
    <x v="0"/>
    <x v="0"/>
    <x v="0"/>
    <s v="10 - 40"/>
  </r>
  <r>
    <s v="1954-FSPR"/>
    <x v="0"/>
    <x v="29"/>
    <n v="35"/>
    <n v="90.8"/>
    <n v="72"/>
    <n v="194.4"/>
    <s v="Yes"/>
    <s v="no"/>
    <n v="39"/>
    <x v="0"/>
    <n v="10"/>
    <x v="0"/>
    <n v="0"/>
    <s v="PA"/>
    <s v="284-9845"/>
    <s v="Prefer not to say"/>
    <n v="43"/>
    <s v="No"/>
    <s v="No"/>
    <x v="0"/>
    <x v="0"/>
    <s v="No"/>
    <x v="0"/>
    <x v="0"/>
    <n v="22"/>
    <n v="405"/>
    <x v="0"/>
    <s v="0"/>
    <x v="0"/>
    <x v="0"/>
    <x v="0"/>
    <x v="0"/>
    <x v="0"/>
    <s v="10 - 40"/>
  </r>
  <r>
    <s v="7486-TURJ"/>
    <x v="0"/>
    <x v="29"/>
    <n v="121"/>
    <n v="280.39999999999998"/>
    <n v="72"/>
    <n v="217.8"/>
    <s v="Yes"/>
    <s v="no"/>
    <n v="109"/>
    <x v="0"/>
    <n v="4"/>
    <x v="0"/>
    <n v="0"/>
    <s v="IA"/>
    <s v="313-3157"/>
    <s v="Male"/>
    <n v="65"/>
    <s v="No"/>
    <s v="Yes"/>
    <x v="0"/>
    <x v="0"/>
    <s v="No"/>
    <x v="0"/>
    <x v="2"/>
    <n v="32"/>
    <n v="563"/>
    <x v="0"/>
    <s v="0"/>
    <x v="2"/>
    <x v="0"/>
    <x v="0"/>
    <x v="0"/>
    <x v="0"/>
    <s v="10 - 40"/>
  </r>
  <r>
    <s v="8546-VDFA"/>
    <x v="0"/>
    <x v="14"/>
    <n v="132"/>
    <n v="428.2"/>
    <n v="284"/>
    <n v="965.6"/>
    <s v="Yes"/>
    <s v="no"/>
    <n v="241"/>
    <x v="0"/>
    <n v="7"/>
    <x v="0"/>
    <n v="0"/>
    <s v="WY"/>
    <s v="308-3735"/>
    <s v="Female"/>
    <n v="70"/>
    <s v="No"/>
    <s v="Yes"/>
    <x v="0"/>
    <x v="0"/>
    <s v="No"/>
    <x v="2"/>
    <x v="0"/>
    <n v="43"/>
    <n v="3072"/>
    <x v="0"/>
    <s v="0"/>
    <x v="2"/>
    <x v="0"/>
    <x v="0"/>
    <x v="0"/>
    <x v="0"/>
    <s v="&gt; 40"/>
  </r>
  <r>
    <s v="2329-MCQZ"/>
    <x v="0"/>
    <x v="63"/>
    <n v="108"/>
    <n v="288.5"/>
    <n v="288"/>
    <n v="871.2"/>
    <s v="Yes"/>
    <s v="no"/>
    <n v="436"/>
    <x v="0"/>
    <n v="10"/>
    <x v="0"/>
    <n v="0"/>
    <s v="NE"/>
    <s v="255-7628"/>
    <s v="Male"/>
    <n v="23"/>
    <s v="Yes"/>
    <s v="No"/>
    <x v="0"/>
    <x v="0"/>
    <s v="Yes"/>
    <x v="2"/>
    <x v="2"/>
    <n v="73"/>
    <n v="5274"/>
    <x v="0"/>
    <s v="0"/>
    <x v="1"/>
    <x v="0"/>
    <x v="0"/>
    <x v="0"/>
    <x v="0"/>
    <s v="&gt; 40"/>
  </r>
  <r>
    <s v="1815-HEQP"/>
    <x v="0"/>
    <x v="75"/>
    <n v="159"/>
    <n v="406.8"/>
    <n v="148"/>
    <n v="643.79999999999995"/>
    <s v="Yes"/>
    <s v="no"/>
    <n v="215"/>
    <x v="0"/>
    <n v="0"/>
    <x v="1"/>
    <n v="0"/>
    <s v="ND"/>
    <s v="373-3355"/>
    <s v="Female"/>
    <n v="36"/>
    <s v="No"/>
    <s v="No"/>
    <x v="0"/>
    <x v="0"/>
    <s v="No"/>
    <x v="2"/>
    <x v="2"/>
    <n v="11"/>
    <n v="413"/>
    <x v="0"/>
    <s v="0"/>
    <x v="0"/>
    <x v="0"/>
    <x v="0"/>
    <x v="1"/>
    <x v="0"/>
    <s v="10 - 40"/>
  </r>
  <r>
    <s v="8182-OTEO"/>
    <x v="0"/>
    <x v="33"/>
    <n v="351"/>
    <n v="1030.0999999999999"/>
    <n v="256"/>
    <n v="544"/>
    <s v="Yes"/>
    <s v="no"/>
    <n v="109"/>
    <x v="0"/>
    <n v="9"/>
    <x v="0"/>
    <n v="0"/>
    <s v="CT"/>
    <s v="384-6707"/>
    <s v="Male"/>
    <n v="76"/>
    <s v="No"/>
    <s v="Yes"/>
    <x v="0"/>
    <x v="0"/>
    <s v="No"/>
    <x v="2"/>
    <x v="2"/>
    <n v="42"/>
    <n v="2685"/>
    <x v="0"/>
    <s v="0"/>
    <x v="2"/>
    <x v="0"/>
    <x v="0"/>
    <x v="0"/>
    <x v="0"/>
    <s v="&gt; 40"/>
  </r>
  <r>
    <s v="6837-LGZB"/>
    <x v="0"/>
    <x v="44"/>
    <n v="76"/>
    <n v="154.19999999999999"/>
    <n v="124"/>
    <n v="365.8"/>
    <s v="Yes"/>
    <s v="no"/>
    <n v="92"/>
    <x v="0"/>
    <n v="12"/>
    <x v="1"/>
    <n v="34"/>
    <s v="ND"/>
    <s v="300-8898"/>
    <s v="Female"/>
    <n v="27"/>
    <s v="Yes"/>
    <s v="No"/>
    <x v="0"/>
    <x v="0"/>
    <s v="Yes"/>
    <x v="0"/>
    <x v="0"/>
    <n v="63"/>
    <n v="1944"/>
    <x v="0"/>
    <s v="0"/>
    <x v="1"/>
    <x v="0"/>
    <x v="0"/>
    <x v="0"/>
    <x v="0"/>
    <s v="10 - 40"/>
  </r>
  <r>
    <s v="3562-NGFH"/>
    <x v="0"/>
    <x v="45"/>
    <n v="77"/>
    <n v="259.39999999999998"/>
    <n v="208"/>
    <n v="722.8"/>
    <s v="Yes"/>
    <s v="no"/>
    <n v="361"/>
    <x v="0"/>
    <n v="3"/>
    <x v="0"/>
    <n v="0"/>
    <s v="WA"/>
    <s v="334-4819"/>
    <s v="Male"/>
    <n v="42"/>
    <s v="No"/>
    <s v="No"/>
    <x v="0"/>
    <x v="0"/>
    <s v="No"/>
    <x v="2"/>
    <x v="0"/>
    <n v="35"/>
    <n v="1813"/>
    <x v="0"/>
    <s v="0"/>
    <x v="0"/>
    <x v="0"/>
    <x v="0"/>
    <x v="0"/>
    <x v="0"/>
    <s v="&gt; 40"/>
  </r>
  <r>
    <s v="7499-KOXG"/>
    <x v="0"/>
    <x v="44"/>
    <n v="176"/>
    <n v="400.9"/>
    <n v="124"/>
    <n v="372"/>
    <s v="Yes"/>
    <s v="no"/>
    <n v="124"/>
    <x v="0"/>
    <n v="12"/>
    <x v="0"/>
    <n v="0"/>
    <s v="NV"/>
    <s v="281-2734"/>
    <s v="Female"/>
    <n v="29"/>
    <s v="Yes"/>
    <s v="No"/>
    <x v="0"/>
    <x v="0"/>
    <s v="Yes"/>
    <x v="0"/>
    <x v="2"/>
    <n v="41"/>
    <n v="1277"/>
    <x v="0"/>
    <s v="0"/>
    <x v="1"/>
    <x v="0"/>
    <x v="0"/>
    <x v="0"/>
    <x v="0"/>
    <s v="10 - 40"/>
  </r>
  <r>
    <s v="7435-CWNV"/>
    <x v="0"/>
    <x v="69"/>
    <n v="187"/>
    <n v="421.2"/>
    <n v="140"/>
    <n v="378"/>
    <s v="Yes"/>
    <s v="no"/>
    <n v="94"/>
    <x v="0"/>
    <n v="0"/>
    <x v="1"/>
    <n v="0"/>
    <s v="MO"/>
    <s v="269-9262"/>
    <s v="Female"/>
    <n v="60"/>
    <s v="No"/>
    <s v="No"/>
    <x v="0"/>
    <x v="0"/>
    <s v="No"/>
    <x v="1"/>
    <x v="0"/>
    <n v="9"/>
    <n v="311"/>
    <x v="0"/>
    <s v="0"/>
    <x v="0"/>
    <x v="0"/>
    <x v="0"/>
    <x v="1"/>
    <x v="0"/>
    <s v="10 - 40"/>
  </r>
  <r>
    <s v="8068-OZFJ"/>
    <x v="0"/>
    <x v="47"/>
    <n v="168"/>
    <n v="275.10000000000002"/>
    <n v="220"/>
    <n v="786.5"/>
    <s v="Yes"/>
    <s v="no"/>
    <n v="262"/>
    <x v="0"/>
    <n v="17"/>
    <x v="0"/>
    <n v="0"/>
    <s v="NY"/>
    <s v="320-8541"/>
    <s v="Male"/>
    <n v="21"/>
    <s v="Yes"/>
    <s v="No"/>
    <x v="0"/>
    <x v="0"/>
    <s v="No"/>
    <x v="1"/>
    <x v="2"/>
    <n v="50"/>
    <n v="2731"/>
    <x v="0"/>
    <s v="0"/>
    <x v="1"/>
    <x v="0"/>
    <x v="0"/>
    <x v="0"/>
    <x v="0"/>
    <s v="&gt; 40"/>
  </r>
  <r>
    <s v="7621-EUDU"/>
    <x v="0"/>
    <x v="58"/>
    <n v="45"/>
    <n v="108.5"/>
    <n v="108"/>
    <n v="302.39999999999998"/>
    <s v="Yes"/>
    <s v="no"/>
    <n v="76"/>
    <x v="0"/>
    <n v="14"/>
    <x v="0"/>
    <n v="0"/>
    <s v="CT"/>
    <s v="329-7254"/>
    <s v="Male"/>
    <n v="30"/>
    <s v="No"/>
    <s v="No"/>
    <x v="0"/>
    <x v="0"/>
    <s v="No"/>
    <x v="0"/>
    <x v="0"/>
    <n v="18"/>
    <n v="482"/>
    <x v="0"/>
    <s v="0"/>
    <x v="1"/>
    <x v="0"/>
    <x v="0"/>
    <x v="0"/>
    <x v="0"/>
    <s v="10 - 40"/>
  </r>
  <r>
    <s v="3744-EIXF"/>
    <x v="0"/>
    <x v="72"/>
    <n v="229"/>
    <n v="589.1"/>
    <n v="180"/>
    <n v="693"/>
    <s v="Yes"/>
    <s v="no"/>
    <n v="346"/>
    <x v="0"/>
    <n v="7"/>
    <x v="0"/>
    <n v="0"/>
    <s v="NC"/>
    <s v="334-2048"/>
    <s v="Male"/>
    <n v="48"/>
    <s v="No"/>
    <s v="No"/>
    <x v="0"/>
    <x v="0"/>
    <s v="Yes"/>
    <x v="0"/>
    <x v="0"/>
    <n v="36"/>
    <n v="1640"/>
    <x v="0"/>
    <s v="0"/>
    <x v="0"/>
    <x v="0"/>
    <x v="0"/>
    <x v="0"/>
    <x v="0"/>
    <s v="&gt; 40"/>
  </r>
  <r>
    <s v="6104-FNEV"/>
    <x v="0"/>
    <x v="30"/>
    <n v="6"/>
    <n v="16.5"/>
    <n v="12"/>
    <n v="42.9"/>
    <s v="Yes"/>
    <s v="no"/>
    <n v="9"/>
    <x v="0"/>
    <n v="3"/>
    <x v="1"/>
    <n v="5"/>
    <s v="TX"/>
    <s v="368-7587"/>
    <s v="Female"/>
    <n v="36"/>
    <s v="No"/>
    <s v="No"/>
    <x v="0"/>
    <x v="0"/>
    <s v="No"/>
    <x v="0"/>
    <x v="2"/>
    <n v="27"/>
    <n v="89"/>
    <x v="0"/>
    <s v="0"/>
    <x v="0"/>
    <x v="0"/>
    <x v="0"/>
    <x v="0"/>
    <x v="0"/>
    <s v="&lt; 10"/>
  </r>
  <r>
    <s v="8351-TOQB"/>
    <x v="0"/>
    <x v="63"/>
    <n v="346"/>
    <n v="860.3"/>
    <n v="288"/>
    <n v="777.6"/>
    <s v="Yes"/>
    <s v="yes"/>
    <n v="0"/>
    <x v="0"/>
    <n v="3"/>
    <x v="0"/>
    <n v="0"/>
    <s v="TX"/>
    <s v="282-2802"/>
    <s v="Female"/>
    <n v="57"/>
    <s v="No"/>
    <s v="No"/>
    <x v="0"/>
    <x v="0"/>
    <s v="No"/>
    <x v="1"/>
    <x v="2"/>
    <n v="40"/>
    <n v="2855"/>
    <x v="0"/>
    <s v="0"/>
    <x v="0"/>
    <x v="0"/>
    <x v="0"/>
    <x v="0"/>
    <x v="0"/>
    <s v="&gt; 40"/>
  </r>
  <r>
    <s v="0765-XJTN"/>
    <x v="0"/>
    <x v="19"/>
    <n v="329"/>
    <n v="982.2"/>
    <n v="244"/>
    <n v="896.7"/>
    <s v="Yes"/>
    <s v="no"/>
    <n v="448"/>
    <x v="0"/>
    <n v="8"/>
    <x v="0"/>
    <n v="0"/>
    <s v="UT"/>
    <s v="275-6228"/>
    <s v="Male"/>
    <n v="48"/>
    <s v="No"/>
    <s v="No"/>
    <x v="0"/>
    <x v="0"/>
    <s v="No"/>
    <x v="2"/>
    <x v="2"/>
    <n v="31"/>
    <n v="1902"/>
    <x v="0"/>
    <s v="0"/>
    <x v="0"/>
    <x v="0"/>
    <x v="0"/>
    <x v="0"/>
    <x v="0"/>
    <s v="&gt; 40"/>
  </r>
  <r>
    <s v="4901-GAEU"/>
    <x v="0"/>
    <x v="74"/>
    <n v="18"/>
    <n v="65.8"/>
    <n v="28"/>
    <n v="121.8"/>
    <s v="Yes"/>
    <s v="no"/>
    <n v="41"/>
    <x v="0"/>
    <n v="0"/>
    <x v="1"/>
    <n v="0"/>
    <s v="MS"/>
    <s v="280-9149"/>
    <s v="Female"/>
    <n v="48"/>
    <s v="No"/>
    <s v="No"/>
    <x v="0"/>
    <x v="0"/>
    <s v="No"/>
    <x v="0"/>
    <x v="2"/>
    <n v="7"/>
    <n v="46"/>
    <x v="0"/>
    <s v="0"/>
    <x v="0"/>
    <x v="0"/>
    <x v="0"/>
    <x v="1"/>
    <x v="0"/>
    <s v="&lt; 10"/>
  </r>
  <r>
    <s v="5015-BIYZ"/>
    <x v="0"/>
    <x v="49"/>
    <n v="168"/>
    <n v="541.79999999999995"/>
    <n v="136"/>
    <n v="414.8"/>
    <s v="Yes"/>
    <s v="no"/>
    <n v="207"/>
    <x v="0"/>
    <n v="0"/>
    <x v="1"/>
    <n v="0"/>
    <s v="VT"/>
    <s v="277-3900"/>
    <s v="Male"/>
    <n v="47"/>
    <s v="No"/>
    <s v="No"/>
    <x v="0"/>
    <x v="0"/>
    <s v="No"/>
    <x v="2"/>
    <x v="2"/>
    <n v="9"/>
    <n v="308"/>
    <x v="0"/>
    <s v="0"/>
    <x v="0"/>
    <x v="0"/>
    <x v="0"/>
    <x v="1"/>
    <x v="0"/>
    <s v="10 - 40"/>
  </r>
  <r>
    <s v="4089-HGOC"/>
    <x v="0"/>
    <x v="12"/>
    <n v="168"/>
    <n v="354.5"/>
    <n v="236"/>
    <n v="660.8"/>
    <s v="Yes"/>
    <s v="no"/>
    <n v="132"/>
    <x v="0"/>
    <n v="6"/>
    <x v="0"/>
    <n v="0"/>
    <s v="MT"/>
    <s v="339-9976"/>
    <s v="Female"/>
    <n v="44"/>
    <s v="No"/>
    <s v="No"/>
    <x v="0"/>
    <x v="0"/>
    <s v="No"/>
    <x v="2"/>
    <x v="2"/>
    <n v="35"/>
    <n v="2087"/>
    <x v="0"/>
    <s v="0"/>
    <x v="0"/>
    <x v="0"/>
    <x v="0"/>
    <x v="0"/>
    <x v="0"/>
    <s v="&gt; 40"/>
  </r>
  <r>
    <s v="6577-IPYW"/>
    <x v="0"/>
    <x v="33"/>
    <n v="184"/>
    <n v="511"/>
    <n v="256"/>
    <n v="537.6"/>
    <s v="Yes"/>
    <s v="no"/>
    <n v="269"/>
    <x v="0"/>
    <n v="7"/>
    <x v="0"/>
    <n v="0"/>
    <s v="CT"/>
    <s v="305-3914"/>
    <s v="Male"/>
    <n v="26"/>
    <s v="Yes"/>
    <s v="No"/>
    <x v="0"/>
    <x v="0"/>
    <s v="No"/>
    <x v="1"/>
    <x v="2"/>
    <n v="36"/>
    <n v="2323"/>
    <x v="0"/>
    <s v="0"/>
    <x v="1"/>
    <x v="0"/>
    <x v="0"/>
    <x v="0"/>
    <x v="0"/>
    <s v="&gt; 40"/>
  </r>
  <r>
    <s v="5242-WGEX"/>
    <x v="0"/>
    <x v="51"/>
    <n v="41"/>
    <n v="120.3"/>
    <n v="96"/>
    <n v="288"/>
    <s v="Yes"/>
    <s v="no"/>
    <n v="72"/>
    <x v="0"/>
    <n v="0"/>
    <x v="1"/>
    <n v="0"/>
    <s v="OH"/>
    <s v="319-9714"/>
    <s v="Male"/>
    <n v="29"/>
    <s v="Yes"/>
    <s v="No"/>
    <x v="0"/>
    <x v="0"/>
    <s v="No"/>
    <x v="2"/>
    <x v="2"/>
    <n v="10"/>
    <n v="239"/>
    <x v="0"/>
    <s v="0"/>
    <x v="1"/>
    <x v="0"/>
    <x v="0"/>
    <x v="1"/>
    <x v="0"/>
    <s v="10 - 40"/>
  </r>
  <r>
    <s v="4931-HCNY"/>
    <x v="0"/>
    <x v="13"/>
    <n v="209"/>
    <n v="443.4"/>
    <n v="112"/>
    <n v="196"/>
    <s v="Yes"/>
    <s v="no"/>
    <n v="65"/>
    <x v="0"/>
    <n v="14"/>
    <x v="0"/>
    <n v="0"/>
    <s v="GA"/>
    <s v="336-3508"/>
    <s v="Female"/>
    <n v="33"/>
    <s v="No"/>
    <s v="No"/>
    <x v="0"/>
    <x v="0"/>
    <s v="Yes"/>
    <x v="1"/>
    <x v="2"/>
    <n v="25"/>
    <n v="685"/>
    <x v="0"/>
    <s v="0"/>
    <x v="0"/>
    <x v="0"/>
    <x v="0"/>
    <x v="0"/>
    <x v="0"/>
    <s v="10 - 40"/>
  </r>
  <r>
    <s v="7254-RGMI"/>
    <x v="0"/>
    <x v="54"/>
    <n v="125"/>
    <n v="431"/>
    <n v="216"/>
    <n v="756"/>
    <s v="Yes"/>
    <s v="no"/>
    <n v="378"/>
    <x v="0"/>
    <n v="6"/>
    <x v="0"/>
    <n v="0"/>
    <s v="CT"/>
    <s v="307-9455"/>
    <s v="Female"/>
    <n v="56"/>
    <s v="No"/>
    <s v="No"/>
    <x v="0"/>
    <x v="0"/>
    <s v="Yes"/>
    <x v="1"/>
    <x v="2"/>
    <n v="53"/>
    <n v="2858"/>
    <x v="0"/>
    <s v="0"/>
    <x v="0"/>
    <x v="0"/>
    <x v="0"/>
    <x v="0"/>
    <x v="0"/>
    <s v="&gt; 40"/>
  </r>
  <r>
    <s v="7017-OWMK"/>
    <x v="0"/>
    <x v="1"/>
    <n v="43"/>
    <n v="130.5"/>
    <n v="132"/>
    <n v="405.9"/>
    <s v="Yes"/>
    <s v="no"/>
    <n v="81"/>
    <x v="0"/>
    <n v="10"/>
    <x v="0"/>
    <n v="0"/>
    <s v="WV"/>
    <s v="284-6650"/>
    <s v="Male"/>
    <n v="57"/>
    <s v="No"/>
    <s v="No"/>
    <x v="0"/>
    <x v="0"/>
    <s v="Yes"/>
    <x v="0"/>
    <x v="2"/>
    <n v="45"/>
    <n v="1458"/>
    <x v="0"/>
    <s v="0"/>
    <x v="0"/>
    <x v="0"/>
    <x v="0"/>
    <x v="0"/>
    <x v="0"/>
    <s v="10 - 40"/>
  </r>
  <r>
    <s v="5040-MBUD"/>
    <x v="0"/>
    <x v="63"/>
    <n v="492"/>
    <n v="1151.0999999999999"/>
    <n v="288"/>
    <n v="712.8"/>
    <s v="Yes"/>
    <s v="no"/>
    <n v="356"/>
    <x v="0"/>
    <n v="9"/>
    <x v="0"/>
    <n v="0"/>
    <s v="NH"/>
    <s v="326-3833"/>
    <s v="Female"/>
    <n v="79"/>
    <s v="No"/>
    <s v="Yes"/>
    <x v="0"/>
    <x v="0"/>
    <s v="Yes"/>
    <x v="2"/>
    <x v="2"/>
    <n v="60"/>
    <n v="4282"/>
    <x v="0"/>
    <s v="0"/>
    <x v="2"/>
    <x v="0"/>
    <x v="0"/>
    <x v="0"/>
    <x v="0"/>
    <s v="&gt; 40"/>
  </r>
  <r>
    <s v="7636-VIXE"/>
    <x v="0"/>
    <x v="58"/>
    <n v="125"/>
    <n v="322.39999999999998"/>
    <n v="108"/>
    <n v="321.3"/>
    <s v="Yes"/>
    <s v="no"/>
    <n v="107"/>
    <x v="0"/>
    <n v="21"/>
    <x v="0"/>
    <n v="0"/>
    <s v="WY"/>
    <s v="343-8916"/>
    <s v="Female"/>
    <n v="25"/>
    <s v="Yes"/>
    <s v="No"/>
    <x v="0"/>
    <x v="0"/>
    <s v="No"/>
    <x v="0"/>
    <x v="0"/>
    <n v="41"/>
    <n v="1112"/>
    <x v="0"/>
    <s v="0"/>
    <x v="1"/>
    <x v="0"/>
    <x v="0"/>
    <x v="0"/>
    <x v="0"/>
    <s v="10 - 40"/>
  </r>
  <r>
    <s v="8979-UPLC"/>
    <x v="0"/>
    <x v="0"/>
    <n v="6"/>
    <n v="16"/>
    <n v="4"/>
    <n v="7.6"/>
    <s v="Yes"/>
    <s v="no"/>
    <n v="4"/>
    <x v="0"/>
    <n v="2"/>
    <x v="1"/>
    <n v="0"/>
    <s v="OH"/>
    <s v="305-6602"/>
    <s v="Female"/>
    <n v="47"/>
    <s v="No"/>
    <s v="No"/>
    <x v="0"/>
    <x v="0"/>
    <s v="No"/>
    <x v="0"/>
    <x v="0"/>
    <n v="53"/>
    <n v="53"/>
    <x v="0"/>
    <s v="0"/>
    <x v="0"/>
    <x v="0"/>
    <x v="0"/>
    <x v="1"/>
    <x v="0"/>
    <s v="&lt; 10"/>
  </r>
  <r>
    <s v="3413-RPBS"/>
    <x v="0"/>
    <x v="45"/>
    <n v="245"/>
    <n v="619.4"/>
    <n v="208"/>
    <n v="613.6"/>
    <s v="Yes"/>
    <s v="no"/>
    <n v="307"/>
    <x v="0"/>
    <n v="13"/>
    <x v="0"/>
    <n v="0"/>
    <s v="NM"/>
    <s v="318-8310"/>
    <s v="Male"/>
    <n v="28"/>
    <s v="Yes"/>
    <s v="No"/>
    <x v="0"/>
    <x v="0"/>
    <s v="Yes"/>
    <x v="2"/>
    <x v="0"/>
    <n v="41"/>
    <n v="2120"/>
    <x v="0"/>
    <s v="0"/>
    <x v="1"/>
    <x v="0"/>
    <x v="0"/>
    <x v="0"/>
    <x v="0"/>
    <s v="&gt; 40"/>
  </r>
  <r>
    <s v="5840-URNU"/>
    <x v="0"/>
    <x v="37"/>
    <n v="44"/>
    <n v="84.9"/>
    <n v="36"/>
    <n v="107.1"/>
    <s v="Yes"/>
    <s v="yes"/>
    <n v="0"/>
    <x v="0"/>
    <n v="1"/>
    <x v="0"/>
    <n v="0"/>
    <s v="AR"/>
    <s v="388-4173"/>
    <s v="Female"/>
    <n v="61"/>
    <s v="No"/>
    <s v="No"/>
    <x v="0"/>
    <x v="0"/>
    <s v="No"/>
    <x v="0"/>
    <x v="0"/>
    <n v="24"/>
    <n v="228"/>
    <x v="0"/>
    <s v="0"/>
    <x v="0"/>
    <x v="0"/>
    <x v="0"/>
    <x v="1"/>
    <x v="0"/>
    <s v="&lt; 10"/>
  </r>
  <r>
    <s v="9633-GBGP"/>
    <x v="0"/>
    <x v="0"/>
    <n v="2"/>
    <n v="6"/>
    <n v="4"/>
    <n v="13.7"/>
    <s v="Yes"/>
    <s v="no"/>
    <n v="3"/>
    <x v="0"/>
    <n v="11"/>
    <x v="0"/>
    <n v="0"/>
    <s v="NE"/>
    <s v="386-2195"/>
    <s v="Female"/>
    <n v="41"/>
    <s v="No"/>
    <s v="No"/>
    <x v="0"/>
    <x v="0"/>
    <s v="No"/>
    <x v="0"/>
    <x v="2"/>
    <n v="17"/>
    <n v="17"/>
    <x v="0"/>
    <s v="0"/>
    <x v="0"/>
    <x v="0"/>
    <x v="0"/>
    <x v="0"/>
    <x v="0"/>
    <s v="&lt; 10"/>
  </r>
  <r>
    <s v="1620-NBKX"/>
    <x v="0"/>
    <x v="0"/>
    <n v="5"/>
    <n v="8"/>
    <n v="4"/>
    <n v="12.1"/>
    <s v="Yes"/>
    <s v="yes"/>
    <n v="0"/>
    <x v="0"/>
    <n v="5"/>
    <x v="0"/>
    <n v="0"/>
    <s v="HI"/>
    <s v="279-8408"/>
    <s v="Male"/>
    <n v="40"/>
    <s v="No"/>
    <s v="No"/>
    <x v="0"/>
    <x v="0"/>
    <s v="No"/>
    <x v="0"/>
    <x v="2"/>
    <n v="27"/>
    <n v="27"/>
    <x v="0"/>
    <s v="0"/>
    <x v="0"/>
    <x v="0"/>
    <x v="0"/>
    <x v="0"/>
    <x v="0"/>
    <s v="&lt; 10"/>
  </r>
  <r>
    <s v="0996-BUAT"/>
    <x v="0"/>
    <x v="54"/>
    <n v="185"/>
    <n v="434.9"/>
    <n v="216"/>
    <n v="567"/>
    <s v="Yes"/>
    <s v="no"/>
    <n v="284"/>
    <x v="0"/>
    <n v="13"/>
    <x v="1"/>
    <n v="47"/>
    <s v="UT"/>
    <s v="341-10586"/>
    <s v="Male"/>
    <n v="58"/>
    <s v="No"/>
    <s v="No"/>
    <x v="0"/>
    <x v="0"/>
    <s v="Yes"/>
    <x v="2"/>
    <x v="0"/>
    <n v="52"/>
    <n v="2842"/>
    <x v="0"/>
    <s v="0"/>
    <x v="0"/>
    <x v="0"/>
    <x v="0"/>
    <x v="0"/>
    <x v="0"/>
    <s v="&gt; 40"/>
  </r>
  <r>
    <s v="5376-MLTX"/>
    <x v="0"/>
    <x v="21"/>
    <n v="205"/>
    <n v="550.20000000000005"/>
    <n v="184"/>
    <n v="598"/>
    <s v="Yes"/>
    <s v="no"/>
    <n v="299"/>
    <x v="0"/>
    <n v="5"/>
    <x v="0"/>
    <n v="0"/>
    <s v="AL"/>
    <s v="288-6337"/>
    <s v="Male"/>
    <n v="68"/>
    <s v="No"/>
    <s v="Yes"/>
    <x v="0"/>
    <x v="0"/>
    <s v="Yes"/>
    <x v="1"/>
    <x v="0"/>
    <n v="38"/>
    <n v="1745"/>
    <x v="0"/>
    <s v="0"/>
    <x v="2"/>
    <x v="0"/>
    <x v="0"/>
    <x v="0"/>
    <x v="0"/>
    <s v="&gt; 40"/>
  </r>
  <r>
    <s v="1214-WMIN"/>
    <x v="0"/>
    <x v="68"/>
    <n v="32"/>
    <n v="66.3"/>
    <n v="24"/>
    <n v="67.2"/>
    <s v="Yes"/>
    <s v="no"/>
    <n v="13"/>
    <x v="0"/>
    <n v="10"/>
    <x v="0"/>
    <n v="0"/>
    <s v="WI"/>
    <s v="291-3580"/>
    <s v="Male"/>
    <n v="22"/>
    <s v="Yes"/>
    <s v="No"/>
    <x v="0"/>
    <x v="0"/>
    <s v="No"/>
    <x v="0"/>
    <x v="0"/>
    <n v="36"/>
    <n v="218"/>
    <x v="0"/>
    <s v="0"/>
    <x v="1"/>
    <x v="0"/>
    <x v="0"/>
    <x v="0"/>
    <x v="0"/>
    <s v="&lt; 10"/>
  </r>
  <r>
    <s v="3418-AJLQ"/>
    <x v="0"/>
    <x v="52"/>
    <n v="84"/>
    <n v="239.8"/>
    <n v="88"/>
    <n v="312.39999999999998"/>
    <s v="Yes"/>
    <s v="yes"/>
    <n v="0"/>
    <x v="0"/>
    <n v="21"/>
    <x v="0"/>
    <n v="0"/>
    <s v="FL"/>
    <s v="339-2125"/>
    <s v="Male"/>
    <n v="30"/>
    <s v="No"/>
    <s v="No"/>
    <x v="0"/>
    <x v="0"/>
    <s v="Yes"/>
    <x v="0"/>
    <x v="0"/>
    <n v="36"/>
    <n v="790"/>
    <x v="0"/>
    <s v="0"/>
    <x v="1"/>
    <x v="0"/>
    <x v="0"/>
    <x v="0"/>
    <x v="0"/>
    <s v="10 - 40"/>
  </r>
  <r>
    <s v="8012-QUBC"/>
    <x v="0"/>
    <x v="70"/>
    <n v="55"/>
    <n v="91.5"/>
    <n v="60"/>
    <n v="169.5"/>
    <s v="Yes"/>
    <s v="no"/>
    <n v="42"/>
    <x v="0"/>
    <n v="2"/>
    <x v="0"/>
    <n v="0"/>
    <s v="WV"/>
    <s v="254-1417"/>
    <s v="Male"/>
    <n v="51"/>
    <s v="No"/>
    <s v="No"/>
    <x v="0"/>
    <x v="0"/>
    <s v="No"/>
    <x v="0"/>
    <x v="2"/>
    <n v="9"/>
    <n v="140"/>
    <x v="0"/>
    <s v="0"/>
    <x v="0"/>
    <x v="0"/>
    <x v="0"/>
    <x v="1"/>
    <x v="0"/>
    <s v="10 - 40"/>
  </r>
  <r>
    <s v="9279-RRZD"/>
    <x v="0"/>
    <x v="0"/>
    <n v="10"/>
    <n v="15"/>
    <n v="4"/>
    <n v="14.3"/>
    <s v="Yes"/>
    <s v="yes"/>
    <n v="0"/>
    <x v="0"/>
    <n v="0"/>
    <x v="1"/>
    <n v="0"/>
    <s v="KS"/>
    <s v="372-5575"/>
    <s v="Male"/>
    <n v="61"/>
    <s v="No"/>
    <s v="No"/>
    <x v="0"/>
    <x v="0"/>
    <s v="No"/>
    <x v="0"/>
    <x v="2"/>
    <n v="9"/>
    <n v="9"/>
    <x v="0"/>
    <s v="0"/>
    <x v="0"/>
    <x v="0"/>
    <x v="0"/>
    <x v="1"/>
    <x v="0"/>
    <s v="&lt; 10"/>
  </r>
  <r>
    <s v="5315-HKSZ"/>
    <x v="0"/>
    <x v="13"/>
    <n v="164"/>
    <n v="276.2"/>
    <n v="112"/>
    <n v="316.39999999999998"/>
    <s v="Yes"/>
    <s v="no"/>
    <n v="158"/>
    <x v="0"/>
    <n v="6"/>
    <x v="0"/>
    <n v="0"/>
    <s v="ND"/>
    <s v="348-3446"/>
    <s v="Female"/>
    <n v="61"/>
    <s v="No"/>
    <s v="No"/>
    <x v="0"/>
    <x v="0"/>
    <s v="No"/>
    <x v="1"/>
    <x v="0"/>
    <n v="30"/>
    <n v="815"/>
    <x v="0"/>
    <s v="0"/>
    <x v="0"/>
    <x v="0"/>
    <x v="0"/>
    <x v="0"/>
    <x v="0"/>
    <s v="10 - 40"/>
  </r>
  <r>
    <s v="1919-WWCI"/>
    <x v="0"/>
    <x v="62"/>
    <n v="390"/>
    <n v="771.7"/>
    <n v="308"/>
    <n v="754.6"/>
    <s v="Yes"/>
    <s v="no"/>
    <n v="151"/>
    <x v="0"/>
    <n v="0"/>
    <x v="1"/>
    <n v="0"/>
    <s v="OK"/>
    <s v="339-7419"/>
    <s v="Male"/>
    <n v="59"/>
    <s v="No"/>
    <s v="No"/>
    <x v="0"/>
    <x v="0"/>
    <s v="No"/>
    <x v="2"/>
    <x v="0"/>
    <n v="13"/>
    <n v="1035"/>
    <x v="0"/>
    <s v="0"/>
    <x v="0"/>
    <x v="0"/>
    <x v="0"/>
    <x v="1"/>
    <x v="0"/>
    <s v="&gt; 40"/>
  </r>
  <r>
    <s v="5625-XDWY"/>
    <x v="0"/>
    <x v="29"/>
    <n v="70"/>
    <n v="212.6"/>
    <n v="72"/>
    <n v="253.8"/>
    <s v="Yes"/>
    <s v="no"/>
    <n v="64"/>
    <x v="0"/>
    <n v="10"/>
    <x v="0"/>
    <n v="0"/>
    <s v="OH"/>
    <s v="264-5897"/>
    <s v="Male"/>
    <n v="65"/>
    <s v="No"/>
    <s v="Yes"/>
    <x v="0"/>
    <x v="0"/>
    <s v="Yes"/>
    <x v="0"/>
    <x v="2"/>
    <n v="44"/>
    <n v="780"/>
    <x v="0"/>
    <s v="0"/>
    <x v="2"/>
    <x v="0"/>
    <x v="0"/>
    <x v="0"/>
    <x v="0"/>
    <s v="10 - 40"/>
  </r>
  <r>
    <s v="8029-TXBH"/>
    <x v="0"/>
    <x v="10"/>
    <n v="408"/>
    <n v="824.9"/>
    <n v="276"/>
    <n v="572.70000000000005"/>
    <s v="Yes"/>
    <s v="no"/>
    <n v="191"/>
    <x v="0"/>
    <n v="6"/>
    <x v="0"/>
    <n v="0"/>
    <s v="WY"/>
    <s v="312-5973"/>
    <s v="Male"/>
    <n v="45"/>
    <s v="No"/>
    <s v="No"/>
    <x v="0"/>
    <x v="0"/>
    <s v="No"/>
    <x v="2"/>
    <x v="2"/>
    <n v="29"/>
    <n v="2024"/>
    <x v="0"/>
    <s v="0"/>
    <x v="0"/>
    <x v="0"/>
    <x v="0"/>
    <x v="0"/>
    <x v="0"/>
    <s v="&gt; 40"/>
  </r>
  <r>
    <s v="6155-QTEN"/>
    <x v="0"/>
    <x v="23"/>
    <n v="213"/>
    <n v="465"/>
    <n v="264"/>
    <n v="257.39999999999998"/>
    <s v="Yes"/>
    <s v="no"/>
    <n v="86"/>
    <x v="0"/>
    <n v="5"/>
    <x v="0"/>
    <n v="0"/>
    <s v="AL"/>
    <s v="357-7304"/>
    <s v="Female"/>
    <n v="67"/>
    <s v="No"/>
    <s v="Yes"/>
    <x v="0"/>
    <x v="0"/>
    <s v="No"/>
    <x v="2"/>
    <x v="0"/>
    <n v="34"/>
    <n v="2233"/>
    <x v="0"/>
    <s v="0"/>
    <x v="2"/>
    <x v="0"/>
    <x v="0"/>
    <x v="0"/>
    <x v="0"/>
    <s v="&gt; 40"/>
  </r>
  <r>
    <s v="9960-OJHB"/>
    <x v="0"/>
    <x v="0"/>
    <n v="3"/>
    <n v="7"/>
    <n v="4"/>
    <n v="16"/>
    <s v="Yes"/>
    <s v="no"/>
    <n v="3"/>
    <x v="0"/>
    <n v="5"/>
    <x v="0"/>
    <n v="0"/>
    <s v="DC"/>
    <s v="376-7285"/>
    <s v="Female"/>
    <n v="67"/>
    <s v="No"/>
    <s v="Yes"/>
    <x v="0"/>
    <x v="0"/>
    <s v="No"/>
    <x v="0"/>
    <x v="0"/>
    <n v="17"/>
    <n v="17"/>
    <x v="0"/>
    <s v="0"/>
    <x v="2"/>
    <x v="0"/>
    <x v="0"/>
    <x v="0"/>
    <x v="0"/>
    <s v="&lt; 10"/>
  </r>
  <r>
    <s v="2274-BQFR"/>
    <x v="0"/>
    <x v="0"/>
    <n v="2"/>
    <n v="6"/>
    <n v="4"/>
    <n v="11.9"/>
    <s v="Yes"/>
    <s v="no"/>
    <n v="6"/>
    <x v="0"/>
    <n v="3"/>
    <x v="0"/>
    <n v="0"/>
    <s v="NM"/>
    <s v="262-9190"/>
    <s v="Male"/>
    <n v="59"/>
    <s v="No"/>
    <s v="No"/>
    <x v="0"/>
    <x v="0"/>
    <s v="Yes"/>
    <x v="0"/>
    <x v="2"/>
    <n v="26"/>
    <n v="26"/>
    <x v="0"/>
    <s v="0"/>
    <x v="0"/>
    <x v="0"/>
    <x v="0"/>
    <x v="0"/>
    <x v="0"/>
    <s v="&lt; 10"/>
  </r>
  <r>
    <s v="0544-MLUY"/>
    <x v="0"/>
    <x v="54"/>
    <n v="381"/>
    <n v="817.2"/>
    <n v="216"/>
    <n v="723.6"/>
    <s v="Yes"/>
    <s v="no"/>
    <n v="241"/>
    <x v="0"/>
    <n v="12"/>
    <x v="0"/>
    <n v="0"/>
    <s v="WA"/>
    <s v="413-6556"/>
    <s v="Female"/>
    <n v="21"/>
    <s v="Yes"/>
    <s v="No"/>
    <x v="0"/>
    <x v="0"/>
    <s v="Yes"/>
    <x v="1"/>
    <x v="2"/>
    <n v="50"/>
    <n v="2746"/>
    <x v="0"/>
    <s v="0"/>
    <x v="1"/>
    <x v="0"/>
    <x v="0"/>
    <x v="0"/>
    <x v="0"/>
    <s v="&gt; 40"/>
  </r>
  <r>
    <s v="2459-JJMH"/>
    <x v="0"/>
    <x v="67"/>
    <n v="236"/>
    <n v="635.6"/>
    <n v="232"/>
    <n v="481.4"/>
    <s v="Yes"/>
    <s v="no"/>
    <n v="241"/>
    <x v="0"/>
    <n v="4"/>
    <x v="0"/>
    <n v="0"/>
    <s v="UT"/>
    <s v="315-3146"/>
    <s v="Male"/>
    <n v="58"/>
    <s v="No"/>
    <s v="No"/>
    <x v="0"/>
    <x v="0"/>
    <s v="Yes"/>
    <x v="0"/>
    <x v="0"/>
    <n v="24"/>
    <n v="1382"/>
    <x v="0"/>
    <s v="0"/>
    <x v="0"/>
    <x v="0"/>
    <x v="0"/>
    <x v="0"/>
    <x v="0"/>
    <s v="&gt; 40"/>
  </r>
  <r>
    <s v="4303-HGUA"/>
    <x v="0"/>
    <x v="74"/>
    <n v="39"/>
    <n v="96.6"/>
    <n v="28"/>
    <n v="83.3"/>
    <s v="Yes"/>
    <s v="no"/>
    <n v="17"/>
    <x v="0"/>
    <n v="24"/>
    <x v="0"/>
    <n v="0"/>
    <s v="NC"/>
    <s v="409-4186"/>
    <s v="Female"/>
    <n v="21"/>
    <s v="Yes"/>
    <s v="No"/>
    <x v="0"/>
    <x v="0"/>
    <s v="No"/>
    <x v="0"/>
    <x v="0"/>
    <n v="39"/>
    <n v="268"/>
    <x v="0"/>
    <s v="0"/>
    <x v="1"/>
    <x v="0"/>
    <x v="0"/>
    <x v="0"/>
    <x v="0"/>
    <s v="&lt; 10"/>
  </r>
  <r>
    <s v="4436-DJML"/>
    <x v="0"/>
    <x v="63"/>
    <n v="127"/>
    <n v="360.9"/>
    <n v="288"/>
    <n v="720"/>
    <s v="Yes"/>
    <s v="yes"/>
    <n v="0"/>
    <x v="0"/>
    <n v="2"/>
    <x v="0"/>
    <n v="0"/>
    <s v="DE"/>
    <s v="299-2339"/>
    <s v="Female"/>
    <n v="83"/>
    <s v="No"/>
    <s v="Yes"/>
    <x v="0"/>
    <x v="0"/>
    <s v="Yes"/>
    <x v="1"/>
    <x v="2"/>
    <n v="37"/>
    <n v="2690"/>
    <x v="0"/>
    <s v="0"/>
    <x v="2"/>
    <x v="0"/>
    <x v="0"/>
    <x v="1"/>
    <x v="0"/>
    <s v="&gt; 40"/>
  </r>
  <r>
    <s v="9636-WJDY"/>
    <x v="0"/>
    <x v="2"/>
    <n v="103"/>
    <n v="261"/>
    <n v="176"/>
    <n v="312.39999999999998"/>
    <s v="Yes"/>
    <s v="no"/>
    <n v="104"/>
    <x v="0"/>
    <n v="6"/>
    <x v="0"/>
    <n v="0"/>
    <s v="MS"/>
    <s v="345-4002"/>
    <s v="Male"/>
    <n v="38"/>
    <s v="No"/>
    <s v="No"/>
    <x v="0"/>
    <x v="0"/>
    <s v="No"/>
    <x v="1"/>
    <x v="0"/>
    <n v="32"/>
    <n v="1384"/>
    <x v="0"/>
    <s v="0"/>
    <x v="0"/>
    <x v="0"/>
    <x v="0"/>
    <x v="0"/>
    <x v="0"/>
    <s v="&gt; 40"/>
  </r>
  <r>
    <s v="0447-IUAA"/>
    <x v="0"/>
    <x v="15"/>
    <n v="7"/>
    <n v="27.7"/>
    <n v="8"/>
    <n v="25"/>
    <s v="Yes"/>
    <s v="no"/>
    <n v="5"/>
    <x v="0"/>
    <n v="0"/>
    <x v="1"/>
    <n v="0"/>
    <s v="OH"/>
    <s v="364-5732"/>
    <s v="Male"/>
    <n v="21"/>
    <s v="Yes"/>
    <s v="No"/>
    <x v="0"/>
    <x v="0"/>
    <s v="No"/>
    <x v="0"/>
    <x v="2"/>
    <n v="9"/>
    <n v="18"/>
    <x v="0"/>
    <s v="0"/>
    <x v="1"/>
    <x v="0"/>
    <x v="0"/>
    <x v="1"/>
    <x v="0"/>
    <s v="&lt; 10"/>
  </r>
  <r>
    <s v="8640-FYJQ"/>
    <x v="0"/>
    <x v="23"/>
    <n v="370"/>
    <n v="985.9"/>
    <n v="264"/>
    <n v="270.60000000000002"/>
    <s v="Yes"/>
    <s v="no"/>
    <n v="68"/>
    <x v="0"/>
    <n v="9"/>
    <x v="0"/>
    <n v="0"/>
    <s v="LA"/>
    <s v="265-7447"/>
    <s v="Female"/>
    <n v="48"/>
    <s v="No"/>
    <s v="No"/>
    <x v="0"/>
    <x v="0"/>
    <s v="Yes"/>
    <x v="1"/>
    <x v="0"/>
    <n v="46"/>
    <n v="3009"/>
    <x v="0"/>
    <s v="0"/>
    <x v="0"/>
    <x v="0"/>
    <x v="0"/>
    <x v="0"/>
    <x v="0"/>
    <s v="&gt; 40"/>
  </r>
  <r>
    <s v="7230-UCKE"/>
    <x v="0"/>
    <x v="1"/>
    <n v="184"/>
    <n v="527.70000000000005"/>
    <n v="132"/>
    <n v="313.5"/>
    <s v="Yes"/>
    <s v="no"/>
    <n v="63"/>
    <x v="0"/>
    <n v="0"/>
    <x v="1"/>
    <n v="0"/>
    <s v="WA"/>
    <s v="387-2534"/>
    <s v="Female"/>
    <n v="50"/>
    <s v="No"/>
    <s v="No"/>
    <x v="0"/>
    <x v="0"/>
    <s v="No"/>
    <x v="2"/>
    <x v="2"/>
    <n v="8"/>
    <n v="260"/>
    <x v="0"/>
    <s v="0"/>
    <x v="0"/>
    <x v="0"/>
    <x v="0"/>
    <x v="1"/>
    <x v="0"/>
    <s v="10 - 40"/>
  </r>
  <r>
    <s v="3806-BLKW"/>
    <x v="0"/>
    <x v="11"/>
    <n v="43"/>
    <n v="84.9"/>
    <n v="84"/>
    <n v="197.4"/>
    <s v="Yes"/>
    <s v="no"/>
    <n v="40"/>
    <x v="2"/>
    <n v="4"/>
    <x v="0"/>
    <n v="0"/>
    <s v="WV"/>
    <s v="358-2755"/>
    <s v="Female"/>
    <n v="82"/>
    <s v="No"/>
    <s v="Yes"/>
    <x v="0"/>
    <x v="0"/>
    <s v="No"/>
    <x v="0"/>
    <x v="0"/>
    <n v="50"/>
    <n v="1055"/>
    <x v="0"/>
    <s v="0"/>
    <x v="2"/>
    <x v="0"/>
    <x v="0"/>
    <x v="0"/>
    <x v="0"/>
    <s v="10 - 40"/>
  </r>
  <r>
    <s v="3134-QVAU"/>
    <x v="0"/>
    <x v="8"/>
    <n v="169"/>
    <n v="278.7"/>
    <n v="280"/>
    <n v="546"/>
    <s v="Yes"/>
    <s v="no"/>
    <n v="182"/>
    <x v="0"/>
    <n v="4"/>
    <x v="0"/>
    <n v="0"/>
    <s v="MS"/>
    <s v="332-4187"/>
    <s v="Male"/>
    <n v="69"/>
    <s v="No"/>
    <s v="Yes"/>
    <x v="0"/>
    <x v="0"/>
    <s v="Yes"/>
    <x v="2"/>
    <x v="0"/>
    <n v="64"/>
    <n v="4453"/>
    <x v="0"/>
    <s v="0"/>
    <x v="2"/>
    <x v="0"/>
    <x v="0"/>
    <x v="0"/>
    <x v="0"/>
    <s v="&gt; 40"/>
  </r>
  <r>
    <s v="3666-UNZE"/>
    <x v="0"/>
    <x v="40"/>
    <n v="445"/>
    <n v="1092.8"/>
    <n v="272"/>
    <n v="530.4"/>
    <s v="Yes"/>
    <s v="yes"/>
    <n v="0"/>
    <x v="0"/>
    <n v="12"/>
    <x v="0"/>
    <n v="0"/>
    <s v="OR"/>
    <s v="344-3430"/>
    <s v="Female"/>
    <n v="40"/>
    <s v="No"/>
    <s v="No"/>
    <x v="0"/>
    <x v="0"/>
    <s v="Yes"/>
    <x v="2"/>
    <x v="0"/>
    <n v="41"/>
    <n v="2795"/>
    <x v="0"/>
    <s v="0"/>
    <x v="0"/>
    <x v="0"/>
    <x v="0"/>
    <x v="0"/>
    <x v="0"/>
    <s v="&gt; 40"/>
  </r>
  <r>
    <s v="4203-THWA"/>
    <x v="0"/>
    <x v="20"/>
    <n v="49"/>
    <n v="158.9"/>
    <n v="52"/>
    <n v="165.1"/>
    <s v="Yes"/>
    <s v="no"/>
    <n v="55"/>
    <x v="2"/>
    <n v="1"/>
    <x v="1"/>
    <n v="20"/>
    <s v="UT"/>
    <s v="347-4062"/>
    <s v="Female"/>
    <n v="81"/>
    <s v="No"/>
    <s v="Yes"/>
    <x v="0"/>
    <x v="0"/>
    <s v="No"/>
    <x v="0"/>
    <x v="0"/>
    <n v="31"/>
    <n v="406"/>
    <x v="0"/>
    <s v="0"/>
    <x v="2"/>
    <x v="0"/>
    <x v="0"/>
    <x v="1"/>
    <x v="0"/>
    <s v="10 - 40"/>
  </r>
  <r>
    <s v="4187-NIKC"/>
    <x v="0"/>
    <x v="11"/>
    <n v="85"/>
    <n v="300.39999999999998"/>
    <n v="84"/>
    <n v="121.8"/>
    <s v="Yes"/>
    <s v="no"/>
    <n v="41"/>
    <x v="2"/>
    <n v="2"/>
    <x v="0"/>
    <n v="0"/>
    <s v="AL"/>
    <s v="339-2749"/>
    <s v="Male"/>
    <n v="68"/>
    <s v="No"/>
    <s v="Yes"/>
    <x v="0"/>
    <x v="0"/>
    <s v="Yes"/>
    <x v="0"/>
    <x v="0"/>
    <n v="36"/>
    <n v="773"/>
    <x v="0"/>
    <s v="0"/>
    <x v="2"/>
    <x v="0"/>
    <x v="0"/>
    <x v="1"/>
    <x v="0"/>
    <s v="10 - 40"/>
  </r>
  <r>
    <s v="0427-DXJH"/>
    <x v="0"/>
    <x v="30"/>
    <n v="8"/>
    <n v="24.2"/>
    <n v="12"/>
    <n v="40.200000000000003"/>
    <s v="Yes"/>
    <s v="no"/>
    <n v="20"/>
    <x v="0"/>
    <n v="8"/>
    <x v="0"/>
    <n v="0"/>
    <s v="TX"/>
    <s v="353-3094"/>
    <s v="Male"/>
    <n v="54"/>
    <s v="No"/>
    <s v="No"/>
    <x v="0"/>
    <x v="0"/>
    <s v="No"/>
    <x v="0"/>
    <x v="2"/>
    <n v="16"/>
    <n v="55"/>
    <x v="0"/>
    <s v="0"/>
    <x v="0"/>
    <x v="0"/>
    <x v="0"/>
    <x v="0"/>
    <x v="0"/>
    <s v="&lt; 10"/>
  </r>
  <r>
    <s v="7897-COYM"/>
    <x v="0"/>
    <x v="14"/>
    <n v="110"/>
    <n v="284.39999999999998"/>
    <n v="284"/>
    <n v="887.5"/>
    <s v="Yes"/>
    <s v="no"/>
    <n v="444"/>
    <x v="2"/>
    <n v="0"/>
    <x v="1"/>
    <n v="0"/>
    <s v="MS"/>
    <s v="347-8341"/>
    <s v="Male"/>
    <n v="35"/>
    <s v="No"/>
    <s v="No"/>
    <x v="0"/>
    <x v="0"/>
    <s v="No"/>
    <x v="2"/>
    <x v="0"/>
    <n v="13"/>
    <n v="923"/>
    <x v="0"/>
    <s v="0"/>
    <x v="0"/>
    <x v="0"/>
    <x v="0"/>
    <x v="1"/>
    <x v="0"/>
    <s v="&gt; 40"/>
  </r>
  <r>
    <s v="3220-NURQ"/>
    <x v="1"/>
    <x v="11"/>
    <n v="121"/>
    <n v="314.3"/>
    <n v="84"/>
    <n v="260.39999999999998"/>
    <s v="Yes"/>
    <s v="no"/>
    <n v="52"/>
    <x v="1"/>
    <n v="0"/>
    <x v="1"/>
    <n v="0"/>
    <s v="CA"/>
    <s v="401-3902"/>
    <s v="Male"/>
    <n v="84"/>
    <s v="No"/>
    <s v="Yes"/>
    <x v="0"/>
    <x v="0"/>
    <s v="No"/>
    <x v="1"/>
    <x v="0"/>
    <n v="13"/>
    <n v="279"/>
    <x v="0"/>
    <s v="0"/>
    <x v="2"/>
    <x v="1"/>
    <x v="1"/>
    <x v="1"/>
    <x v="1"/>
    <s v="10 - 40"/>
  </r>
  <r>
    <s v="4296-RUDR"/>
    <x v="0"/>
    <x v="29"/>
    <n v="59"/>
    <n v="145.4"/>
    <n v="72"/>
    <n v="221.4"/>
    <s v="Yes"/>
    <s v="no"/>
    <n v="111"/>
    <x v="0"/>
    <n v="0"/>
    <x v="1"/>
    <n v="0"/>
    <s v="MI"/>
    <s v="289-2721"/>
    <s v="Male"/>
    <n v="45"/>
    <s v="No"/>
    <s v="No"/>
    <x v="0"/>
    <x v="0"/>
    <s v="No"/>
    <x v="0"/>
    <x v="2"/>
    <n v="12"/>
    <n v="215"/>
    <x v="0"/>
    <s v="0"/>
    <x v="0"/>
    <x v="0"/>
    <x v="0"/>
    <x v="1"/>
    <x v="0"/>
    <s v="10 - 40"/>
  </r>
  <r>
    <s v="2046-ETQV"/>
    <x v="0"/>
    <x v="26"/>
    <n v="123"/>
    <n v="315.2"/>
    <n v="252"/>
    <n v="705.6"/>
    <s v="Yes"/>
    <s v="no"/>
    <n v="353"/>
    <x v="0"/>
    <n v="0"/>
    <x v="1"/>
    <n v="0"/>
    <s v="FL"/>
    <s v="238-4669"/>
    <s v="Female"/>
    <n v="25"/>
    <s v="Yes"/>
    <s v="No"/>
    <x v="0"/>
    <x v="0"/>
    <s v="No"/>
    <x v="2"/>
    <x v="2"/>
    <n v="11"/>
    <n v="690"/>
    <x v="0"/>
    <s v="0"/>
    <x v="1"/>
    <x v="0"/>
    <x v="0"/>
    <x v="1"/>
    <x v="0"/>
    <s v="&gt; 40"/>
  </r>
  <r>
    <s v="2374-FWEG"/>
    <x v="0"/>
    <x v="48"/>
    <n v="25"/>
    <n v="71.900000000000006"/>
    <n v="20"/>
    <n v="82.5"/>
    <s v="Yes"/>
    <s v="no"/>
    <n v="16"/>
    <x v="2"/>
    <n v="20"/>
    <x v="0"/>
    <n v="0"/>
    <s v="OH"/>
    <s v="342-10965"/>
    <s v="Female"/>
    <n v="25"/>
    <s v="Yes"/>
    <s v="No"/>
    <x v="0"/>
    <x v="0"/>
    <s v="No"/>
    <x v="0"/>
    <x v="0"/>
    <n v="40"/>
    <n v="193"/>
    <x v="0"/>
    <s v="0"/>
    <x v="1"/>
    <x v="0"/>
    <x v="0"/>
    <x v="0"/>
    <x v="0"/>
    <s v="&lt; 10"/>
  </r>
  <r>
    <s v="8657-CKWC"/>
    <x v="0"/>
    <x v="55"/>
    <n v="99"/>
    <n v="197.1"/>
    <n v="48"/>
    <n v="138"/>
    <s v="Yes"/>
    <s v="no"/>
    <n v="28"/>
    <x v="0"/>
    <n v="5"/>
    <x v="0"/>
    <n v="0"/>
    <s v="MA"/>
    <s v="367-5826"/>
    <s v="Female"/>
    <n v="27"/>
    <s v="Yes"/>
    <s v="No"/>
    <x v="0"/>
    <x v="0"/>
    <s v="No"/>
    <x v="0"/>
    <x v="0"/>
    <n v="13"/>
    <n v="165"/>
    <x v="0"/>
    <s v="0"/>
    <x v="1"/>
    <x v="0"/>
    <x v="0"/>
    <x v="0"/>
    <x v="0"/>
    <s v="10 - 40"/>
  </r>
  <r>
    <s v="9362-JRLW"/>
    <x v="0"/>
    <x v="19"/>
    <n v="258"/>
    <n v="608.79999999999995"/>
    <n v="244"/>
    <n v="683.2"/>
    <s v="Yes"/>
    <s v="no"/>
    <n v="228"/>
    <x v="1"/>
    <n v="1"/>
    <x v="0"/>
    <n v="0"/>
    <s v="SC"/>
    <s v="322-7105"/>
    <s v="Male"/>
    <n v="67"/>
    <s v="No"/>
    <s v="Yes"/>
    <x v="0"/>
    <x v="0"/>
    <s v="Yes"/>
    <x v="0"/>
    <x v="2"/>
    <n v="33"/>
    <n v="2006"/>
    <x v="0"/>
    <s v="0"/>
    <x v="2"/>
    <x v="0"/>
    <x v="0"/>
    <x v="1"/>
    <x v="0"/>
    <s v="&gt; 40"/>
  </r>
  <r>
    <s v="1238-VYMX"/>
    <x v="0"/>
    <x v="0"/>
    <n v="4"/>
    <n v="10"/>
    <n v="4"/>
    <n v="8.6"/>
    <s v="Yes"/>
    <s v="no"/>
    <n v="2"/>
    <x v="0"/>
    <n v="0"/>
    <x v="1"/>
    <n v="0"/>
    <s v="OR"/>
    <s v="266-5033"/>
    <s v="Male"/>
    <n v="48"/>
    <s v="No"/>
    <s v="No"/>
    <x v="0"/>
    <x v="0"/>
    <s v="No"/>
    <x v="0"/>
    <x v="0"/>
    <n v="9"/>
    <n v="9"/>
    <x v="0"/>
    <s v="0"/>
    <x v="0"/>
    <x v="0"/>
    <x v="0"/>
    <x v="1"/>
    <x v="0"/>
    <s v="&lt; 10"/>
  </r>
  <r>
    <s v="8552-BVML"/>
    <x v="0"/>
    <x v="34"/>
    <n v="127"/>
    <n v="333.8"/>
    <n v="224"/>
    <n v="1041.5999999999999"/>
    <s v="Yes"/>
    <s v="no"/>
    <n v="521"/>
    <x v="1"/>
    <n v="15"/>
    <x v="1"/>
    <n v="60"/>
    <s v="OH"/>
    <s v="348-5665"/>
    <s v="Female"/>
    <n v="77"/>
    <s v="No"/>
    <s v="Yes"/>
    <x v="0"/>
    <x v="0"/>
    <s v="No"/>
    <x v="0"/>
    <x v="0"/>
    <n v="50"/>
    <n v="2760"/>
    <x v="0"/>
    <s v="0"/>
    <x v="2"/>
    <x v="0"/>
    <x v="0"/>
    <x v="0"/>
    <x v="0"/>
    <s v="&gt; 40"/>
  </r>
  <r>
    <s v="9153-XEDT"/>
    <x v="0"/>
    <x v="43"/>
    <n v="13"/>
    <n v="25.2"/>
    <n v="16"/>
    <n v="35.200000000000003"/>
    <s v="Yes"/>
    <s v="yes"/>
    <n v="0"/>
    <x v="2"/>
    <n v="0"/>
    <x v="1"/>
    <n v="0"/>
    <s v="NC"/>
    <s v="278-9954"/>
    <s v="Female"/>
    <n v="34"/>
    <s v="No"/>
    <s v="No"/>
    <x v="0"/>
    <x v="0"/>
    <s v="No"/>
    <x v="0"/>
    <x v="2"/>
    <n v="11"/>
    <n v="47"/>
    <x v="0"/>
    <s v="0"/>
    <x v="0"/>
    <x v="0"/>
    <x v="0"/>
    <x v="1"/>
    <x v="0"/>
    <s v="&lt; 10"/>
  </r>
  <r>
    <s v="9735-DUXS"/>
    <x v="0"/>
    <x v="69"/>
    <n v="260"/>
    <n v="452.7"/>
    <n v="140"/>
    <n v="283.5"/>
    <s v="Yes"/>
    <s v="no"/>
    <n v="71"/>
    <x v="2"/>
    <n v="4"/>
    <x v="0"/>
    <n v="0"/>
    <s v="KY"/>
    <s v="326-9549"/>
    <s v="Male"/>
    <n v="68"/>
    <s v="No"/>
    <s v="Yes"/>
    <x v="0"/>
    <x v="0"/>
    <s v="No"/>
    <x v="2"/>
    <x v="2"/>
    <n v="19"/>
    <n v="649"/>
    <x v="0"/>
    <s v="0"/>
    <x v="2"/>
    <x v="0"/>
    <x v="0"/>
    <x v="0"/>
    <x v="0"/>
    <s v="10 - 40"/>
  </r>
  <r>
    <s v="2005-LURN"/>
    <x v="0"/>
    <x v="8"/>
    <n v="241"/>
    <n v="774.5"/>
    <n v="280"/>
    <n v="840"/>
    <s v="Yes"/>
    <s v="no"/>
    <n v="280"/>
    <x v="0"/>
    <n v="1"/>
    <x v="0"/>
    <n v="0"/>
    <s v="WA"/>
    <s v="270-5489"/>
    <s v="Male"/>
    <n v="60"/>
    <s v="No"/>
    <s v="No"/>
    <x v="0"/>
    <x v="0"/>
    <s v="Yes"/>
    <x v="2"/>
    <x v="0"/>
    <n v="35"/>
    <n v="2498"/>
    <x v="0"/>
    <s v="0"/>
    <x v="0"/>
    <x v="0"/>
    <x v="0"/>
    <x v="1"/>
    <x v="0"/>
    <s v="&gt; 40"/>
  </r>
  <r>
    <s v="4359-CSZO"/>
    <x v="0"/>
    <x v="9"/>
    <n v="245"/>
    <n v="551.70000000000005"/>
    <n v="200"/>
    <n v="550"/>
    <s v="Yes"/>
    <s v="no"/>
    <n v="275"/>
    <x v="1"/>
    <n v="5"/>
    <x v="0"/>
    <n v="0"/>
    <s v="WV"/>
    <s v="339-7584"/>
    <s v="Female"/>
    <n v="82"/>
    <s v="No"/>
    <s v="Yes"/>
    <x v="0"/>
    <x v="0"/>
    <s v="Yes"/>
    <x v="1"/>
    <x v="0"/>
    <n v="66"/>
    <n v="3322"/>
    <x v="0"/>
    <s v="0"/>
    <x v="2"/>
    <x v="0"/>
    <x v="0"/>
    <x v="0"/>
    <x v="0"/>
    <s v="&gt; 40"/>
  </r>
  <r>
    <s v="2693-CZBD"/>
    <x v="0"/>
    <x v="24"/>
    <n v="89"/>
    <n v="298.89999999999998"/>
    <n v="172"/>
    <n v="460.1"/>
    <s v="Yes"/>
    <s v="no"/>
    <n v="230"/>
    <x v="0"/>
    <n v="3"/>
    <x v="0"/>
    <n v="0"/>
    <s v="RI"/>
    <s v="336-5976"/>
    <s v="Female"/>
    <n v="45"/>
    <s v="No"/>
    <s v="No"/>
    <x v="0"/>
    <x v="0"/>
    <s v="Yes"/>
    <x v="0"/>
    <x v="2"/>
    <n v="42"/>
    <n v="1775"/>
    <x v="0"/>
    <s v="0"/>
    <x v="0"/>
    <x v="0"/>
    <x v="0"/>
    <x v="0"/>
    <x v="0"/>
    <s v="&gt; 40"/>
  </r>
  <r>
    <s v="2143-CFMI"/>
    <x v="0"/>
    <x v="4"/>
    <n v="306"/>
    <n v="739.1"/>
    <n v="248"/>
    <n v="1134.5999999999999"/>
    <s v="Yes"/>
    <s v="no"/>
    <n v="227"/>
    <x v="0"/>
    <n v="3"/>
    <x v="1"/>
    <n v="30"/>
    <s v="NE"/>
    <s v="327-8975"/>
    <s v="Male"/>
    <n v="35"/>
    <s v="No"/>
    <s v="No"/>
    <x v="0"/>
    <x v="0"/>
    <s v="Yes"/>
    <x v="1"/>
    <x v="0"/>
    <n v="33"/>
    <n v="2002"/>
    <x v="0"/>
    <s v="0"/>
    <x v="0"/>
    <x v="0"/>
    <x v="0"/>
    <x v="0"/>
    <x v="0"/>
    <s v="&gt; 40"/>
  </r>
  <r>
    <s v="8435-ARBB"/>
    <x v="0"/>
    <x v="14"/>
    <n v="417"/>
    <n v="852.8"/>
    <n v="284"/>
    <n v="731.3"/>
    <s v="Yes"/>
    <s v="no"/>
    <n v="183"/>
    <x v="1"/>
    <n v="2"/>
    <x v="0"/>
    <n v="0"/>
    <s v="FL"/>
    <s v="281-10359"/>
    <s v="Male"/>
    <n v="37"/>
    <s v="No"/>
    <s v="No"/>
    <x v="0"/>
    <x v="0"/>
    <s v="Yes"/>
    <x v="2"/>
    <x v="2"/>
    <n v="48"/>
    <n v="3378"/>
    <x v="0"/>
    <s v="0"/>
    <x v="0"/>
    <x v="0"/>
    <x v="0"/>
    <x v="1"/>
    <x v="0"/>
    <s v="&gt; 40"/>
  </r>
  <r>
    <s v="1813-LPFJ"/>
    <x v="0"/>
    <x v="42"/>
    <n v="151"/>
    <n v="265.5"/>
    <n v="152"/>
    <n v="224.2"/>
    <s v="Yes"/>
    <s v="no"/>
    <n v="56"/>
    <x v="1"/>
    <n v="0"/>
    <x v="1"/>
    <n v="0"/>
    <s v="WA"/>
    <s v="311-6561"/>
    <s v="Female"/>
    <n v="50"/>
    <s v="No"/>
    <s v="No"/>
    <x v="0"/>
    <x v="0"/>
    <s v="No"/>
    <x v="0"/>
    <x v="0"/>
    <n v="9"/>
    <n v="348"/>
    <x v="0"/>
    <s v="0"/>
    <x v="0"/>
    <x v="0"/>
    <x v="0"/>
    <x v="1"/>
    <x v="0"/>
    <s v="10 - 40"/>
  </r>
  <r>
    <s v="0212-YWCO"/>
    <x v="0"/>
    <x v="22"/>
    <n v="66"/>
    <n v="211.1"/>
    <n v="212"/>
    <n v="630.70000000000005"/>
    <s v="Yes"/>
    <s v="no"/>
    <n v="126"/>
    <x v="2"/>
    <n v="0"/>
    <x v="1"/>
    <n v="0"/>
    <s v="KS"/>
    <s v="365-4145"/>
    <s v="Male"/>
    <n v="33"/>
    <s v="No"/>
    <s v="No"/>
    <x v="0"/>
    <x v="0"/>
    <s v="No"/>
    <x v="1"/>
    <x v="0"/>
    <n v="11"/>
    <n v="599"/>
    <x v="0"/>
    <s v="0"/>
    <x v="0"/>
    <x v="0"/>
    <x v="0"/>
    <x v="1"/>
    <x v="0"/>
    <s v="&gt; 40"/>
  </r>
  <r>
    <s v="0165-NGYD"/>
    <x v="0"/>
    <x v="9"/>
    <n v="102"/>
    <n v="251.8"/>
    <n v="200"/>
    <n v="690"/>
    <s v="Yes"/>
    <s v="no"/>
    <n v="345"/>
    <x v="2"/>
    <n v="0"/>
    <x v="1"/>
    <n v="0"/>
    <s v="CO"/>
    <s v="346-6659"/>
    <s v="Male"/>
    <n v="42"/>
    <s v="No"/>
    <s v="No"/>
    <x v="0"/>
    <x v="0"/>
    <s v="No"/>
    <x v="1"/>
    <x v="0"/>
    <n v="11"/>
    <n v="576"/>
    <x v="0"/>
    <s v="0"/>
    <x v="0"/>
    <x v="0"/>
    <x v="0"/>
    <x v="1"/>
    <x v="0"/>
    <s v="&gt; 40"/>
  </r>
  <r>
    <s v="6525-AZGZ"/>
    <x v="0"/>
    <x v="65"/>
    <n v="110"/>
    <n v="246.5"/>
    <n v="196"/>
    <n v="754.6"/>
    <s v="Yes"/>
    <s v="no"/>
    <n v="377"/>
    <x v="2"/>
    <n v="0"/>
    <x v="1"/>
    <n v="0"/>
    <s v="FL"/>
    <s v="268-4307"/>
    <s v="Female"/>
    <n v="58"/>
    <s v="No"/>
    <s v="No"/>
    <x v="0"/>
    <x v="0"/>
    <s v="No"/>
    <x v="2"/>
    <x v="2"/>
    <n v="13"/>
    <n v="617"/>
    <x v="0"/>
    <s v="0"/>
    <x v="0"/>
    <x v="0"/>
    <x v="0"/>
    <x v="1"/>
    <x v="0"/>
    <s v="&gt; 40"/>
  </r>
  <r>
    <s v="8057-UIQT"/>
    <x v="0"/>
    <x v="56"/>
    <n v="152"/>
    <n v="340.3"/>
    <n v="104"/>
    <n v="257.39999999999998"/>
    <s v="Yes"/>
    <s v="yes"/>
    <n v="0"/>
    <x v="0"/>
    <n v="0"/>
    <x v="1"/>
    <n v="0"/>
    <s v="RI"/>
    <s v="310-4681"/>
    <s v="Female"/>
    <n v="35"/>
    <s v="No"/>
    <s v="No"/>
    <x v="0"/>
    <x v="0"/>
    <s v="No"/>
    <x v="1"/>
    <x v="2"/>
    <n v="10"/>
    <n v="263"/>
    <x v="0"/>
    <s v="0"/>
    <x v="0"/>
    <x v="0"/>
    <x v="0"/>
    <x v="1"/>
    <x v="0"/>
    <s v="10 - 40"/>
  </r>
  <r>
    <s v="4748-KSPG"/>
    <x v="0"/>
    <x v="72"/>
    <n v="147"/>
    <n v="361.6"/>
    <n v="180"/>
    <n v="346.5"/>
    <s v="Yes"/>
    <s v="no"/>
    <n v="69"/>
    <x v="2"/>
    <n v="9"/>
    <x v="0"/>
    <n v="0"/>
    <s v="FL"/>
    <s v="413-2457"/>
    <s v="Female"/>
    <n v="69"/>
    <s v="No"/>
    <s v="Yes"/>
    <x v="0"/>
    <x v="0"/>
    <s v="Yes"/>
    <x v="1"/>
    <x v="0"/>
    <n v="33"/>
    <n v="1488"/>
    <x v="0"/>
    <s v="0"/>
    <x v="2"/>
    <x v="0"/>
    <x v="0"/>
    <x v="0"/>
    <x v="0"/>
    <s v="&gt; 40"/>
  </r>
  <r>
    <s v="1574-NWCM"/>
    <x v="0"/>
    <x v="20"/>
    <n v="60"/>
    <n v="161.5"/>
    <n v="52"/>
    <n v="144.30000000000001"/>
    <s v="Yes"/>
    <s v="no"/>
    <n v="29"/>
    <x v="0"/>
    <n v="0"/>
    <x v="1"/>
    <n v="0"/>
    <s v="NC"/>
    <s v="318-8143"/>
    <s v="Male"/>
    <n v="60"/>
    <s v="No"/>
    <s v="No"/>
    <x v="0"/>
    <x v="0"/>
    <s v="No"/>
    <x v="2"/>
    <x v="2"/>
    <n v="7"/>
    <n v="101"/>
    <x v="0"/>
    <s v="0"/>
    <x v="0"/>
    <x v="0"/>
    <x v="0"/>
    <x v="1"/>
    <x v="0"/>
    <s v="10 - 40"/>
  </r>
  <r>
    <s v="5329-OIPF"/>
    <x v="0"/>
    <x v="31"/>
    <n v="85"/>
    <n v="256.89999999999998"/>
    <n v="128"/>
    <n v="448"/>
    <s v="Yes"/>
    <s v="yes"/>
    <n v="0"/>
    <x v="0"/>
    <n v="4"/>
    <x v="0"/>
    <n v="0"/>
    <s v="IN"/>
    <s v="345-5160"/>
    <s v="Male"/>
    <n v="40"/>
    <s v="No"/>
    <s v="No"/>
    <x v="0"/>
    <x v="0"/>
    <s v="Yes"/>
    <x v="1"/>
    <x v="2"/>
    <n v="33"/>
    <n v="1073"/>
    <x v="0"/>
    <s v="0"/>
    <x v="0"/>
    <x v="0"/>
    <x v="0"/>
    <x v="0"/>
    <x v="0"/>
    <s v="10 - 40"/>
  </r>
  <r>
    <s v="6826-TUEE"/>
    <x v="0"/>
    <x v="30"/>
    <n v="20"/>
    <n v="44.1"/>
    <n v="12"/>
    <n v="46.8"/>
    <s v="Yes"/>
    <s v="no"/>
    <n v="9"/>
    <x v="0"/>
    <n v="0"/>
    <x v="1"/>
    <n v="0"/>
    <s v="WV"/>
    <s v="400-5424"/>
    <s v="Female"/>
    <n v="56"/>
    <s v="No"/>
    <s v="No"/>
    <x v="0"/>
    <x v="0"/>
    <s v="No"/>
    <x v="0"/>
    <x v="2"/>
    <n v="12"/>
    <n v="37"/>
    <x v="0"/>
    <s v="0"/>
    <x v="0"/>
    <x v="0"/>
    <x v="0"/>
    <x v="1"/>
    <x v="0"/>
    <s v="&lt; 10"/>
  </r>
  <r>
    <s v="2906-EWLS"/>
    <x v="0"/>
    <x v="33"/>
    <n v="225"/>
    <n v="512.79999999999995"/>
    <n v="256"/>
    <n v="640"/>
    <s v="Yes"/>
    <s v="no"/>
    <n v="160"/>
    <x v="2"/>
    <n v="0"/>
    <x v="1"/>
    <n v="0"/>
    <s v="UT"/>
    <s v="332-10199"/>
    <s v="Female"/>
    <n v="45"/>
    <s v="No"/>
    <s v="No"/>
    <x v="0"/>
    <x v="0"/>
    <s v="No"/>
    <x v="2"/>
    <x v="0"/>
    <n v="12"/>
    <n v="801"/>
    <x v="0"/>
    <s v="0"/>
    <x v="0"/>
    <x v="0"/>
    <x v="0"/>
    <x v="1"/>
    <x v="0"/>
    <s v="&gt; 40"/>
  </r>
  <r>
    <s v="8397-PHVM"/>
    <x v="0"/>
    <x v="68"/>
    <n v="59"/>
    <n v="92.2"/>
    <n v="24"/>
    <n v="55.2"/>
    <s v="Yes"/>
    <s v="no"/>
    <n v="18"/>
    <x v="2"/>
    <n v="2"/>
    <x v="0"/>
    <n v="0"/>
    <s v="AK"/>
    <s v="321-3753"/>
    <s v="Male"/>
    <n v="48"/>
    <s v="No"/>
    <s v="No"/>
    <x v="0"/>
    <x v="0"/>
    <s v="Yes"/>
    <x v="2"/>
    <x v="2"/>
    <n v="29"/>
    <n v="177"/>
    <x v="0"/>
    <s v="0"/>
    <x v="0"/>
    <x v="0"/>
    <x v="0"/>
    <x v="1"/>
    <x v="0"/>
    <s v="&lt; 10"/>
  </r>
  <r>
    <s v="9941-TPVM"/>
    <x v="0"/>
    <x v="5"/>
    <n v="24"/>
    <n v="85.2"/>
    <n v="68"/>
    <n v="164.9"/>
    <s v="Yes"/>
    <s v="no"/>
    <n v="33"/>
    <x v="0"/>
    <n v="10"/>
    <x v="0"/>
    <n v="0"/>
    <s v="ME"/>
    <s v="326-6542"/>
    <s v="Male"/>
    <n v="28"/>
    <s v="Yes"/>
    <s v="No"/>
    <x v="0"/>
    <x v="0"/>
    <s v="No"/>
    <x v="0"/>
    <x v="0"/>
    <n v="27"/>
    <n v="460"/>
    <x v="0"/>
    <s v="0"/>
    <x v="1"/>
    <x v="0"/>
    <x v="0"/>
    <x v="0"/>
    <x v="0"/>
    <s v="10 - 40"/>
  </r>
  <r>
    <s v="0412-SCMW"/>
    <x v="0"/>
    <x v="6"/>
    <n v="205"/>
    <n v="801.8"/>
    <n v="228"/>
    <n v="535.79999999999995"/>
    <s v="Yes"/>
    <s v="no"/>
    <n v="179"/>
    <x v="2"/>
    <n v="7"/>
    <x v="0"/>
    <n v="0"/>
    <s v="TN"/>
    <s v="310-2570"/>
    <s v="Female"/>
    <n v="77"/>
    <s v="No"/>
    <s v="Yes"/>
    <x v="0"/>
    <x v="0"/>
    <s v="No"/>
    <x v="0"/>
    <x v="0"/>
    <n v="44"/>
    <n v="2520"/>
    <x v="0"/>
    <s v="0"/>
    <x v="2"/>
    <x v="0"/>
    <x v="0"/>
    <x v="0"/>
    <x v="0"/>
    <s v="&gt; 40"/>
  </r>
  <r>
    <s v="9050-AZQC"/>
    <x v="0"/>
    <x v="72"/>
    <n v="169"/>
    <n v="447.1"/>
    <n v="180"/>
    <n v="472.5"/>
    <s v="Yes"/>
    <s v="no"/>
    <n v="118"/>
    <x v="1"/>
    <n v="3"/>
    <x v="0"/>
    <n v="0"/>
    <s v="OR"/>
    <s v="305-5858"/>
    <s v="Female"/>
    <n v="47"/>
    <s v="No"/>
    <s v="No"/>
    <x v="0"/>
    <x v="0"/>
    <s v="No"/>
    <x v="1"/>
    <x v="2"/>
    <n v="34"/>
    <n v="1514"/>
    <x v="0"/>
    <s v="0"/>
    <x v="0"/>
    <x v="0"/>
    <x v="0"/>
    <x v="0"/>
    <x v="0"/>
    <s v="&gt; 40"/>
  </r>
  <r>
    <s v="4991-KDKC"/>
    <x v="0"/>
    <x v="15"/>
    <n v="6"/>
    <n v="17"/>
    <n v="8"/>
    <n v="27.2"/>
    <s v="Yes"/>
    <s v="no"/>
    <n v="14"/>
    <x v="1"/>
    <n v="0"/>
    <x v="1"/>
    <n v="0"/>
    <s v="PA"/>
    <s v="403-5129"/>
    <s v="Male"/>
    <n v="34"/>
    <s v="No"/>
    <s v="No"/>
    <x v="0"/>
    <x v="0"/>
    <s v="No"/>
    <x v="0"/>
    <x v="2"/>
    <n v="8"/>
    <n v="17"/>
    <x v="0"/>
    <s v="0"/>
    <x v="0"/>
    <x v="0"/>
    <x v="0"/>
    <x v="1"/>
    <x v="0"/>
    <s v="&lt; 10"/>
  </r>
  <r>
    <s v="8208-NXOR"/>
    <x v="0"/>
    <x v="32"/>
    <n v="60"/>
    <n v="148.1"/>
    <n v="44"/>
    <n v="140.80000000000001"/>
    <s v="Yes"/>
    <s v="no"/>
    <n v="70"/>
    <x v="0"/>
    <n v="0"/>
    <x v="1"/>
    <n v="0"/>
    <s v="MN"/>
    <s v="260-7447"/>
    <s v="Male"/>
    <n v="46"/>
    <s v="No"/>
    <s v="No"/>
    <x v="0"/>
    <x v="0"/>
    <s v="No"/>
    <x v="0"/>
    <x v="2"/>
    <n v="7"/>
    <n v="74"/>
    <x v="0"/>
    <s v="0"/>
    <x v="0"/>
    <x v="0"/>
    <x v="0"/>
    <x v="1"/>
    <x v="0"/>
    <s v="10 - 40"/>
  </r>
  <r>
    <s v="1110-BJLP"/>
    <x v="0"/>
    <x v="18"/>
    <n v="107"/>
    <n v="265.60000000000002"/>
    <n v="80"/>
    <n v="228"/>
    <s v="Yes"/>
    <s v="no"/>
    <n v="46"/>
    <x v="2"/>
    <n v="1"/>
    <x v="0"/>
    <n v="0"/>
    <s v="NM"/>
    <s v="274-9081"/>
    <s v="Female"/>
    <n v="63"/>
    <s v="No"/>
    <s v="No"/>
    <x v="0"/>
    <x v="0"/>
    <s v="No"/>
    <x v="1"/>
    <x v="0"/>
    <n v="60"/>
    <n v="1219"/>
    <x v="0"/>
    <s v="0"/>
    <x v="0"/>
    <x v="0"/>
    <x v="0"/>
    <x v="1"/>
    <x v="0"/>
    <s v="10 - 40"/>
  </r>
  <r>
    <s v="4151-NQPS"/>
    <x v="0"/>
    <x v="14"/>
    <n v="116"/>
    <n v="285.10000000000002"/>
    <n v="284"/>
    <n v="539.6"/>
    <s v="Yes"/>
    <s v="no"/>
    <n v="270"/>
    <x v="2"/>
    <n v="4"/>
    <x v="0"/>
    <n v="0"/>
    <s v="UT"/>
    <s v="250-6436"/>
    <s v="Male"/>
    <n v="62"/>
    <s v="No"/>
    <s v="No"/>
    <x v="0"/>
    <x v="0"/>
    <s v="Yes"/>
    <x v="2"/>
    <x v="0"/>
    <n v="38"/>
    <n v="2715"/>
    <x v="0"/>
    <s v="0"/>
    <x v="0"/>
    <x v="0"/>
    <x v="0"/>
    <x v="0"/>
    <x v="0"/>
    <s v="&gt; 40"/>
  </r>
  <r>
    <s v="3941-ADAM"/>
    <x v="0"/>
    <x v="71"/>
    <n v="151"/>
    <n v="368.6"/>
    <n v="164"/>
    <n v="479.7"/>
    <s v="Yes"/>
    <s v="no"/>
    <n v="160"/>
    <x v="2"/>
    <n v="24"/>
    <x v="0"/>
    <n v="0"/>
    <s v="NV"/>
    <s v="304-8278"/>
    <s v="Male"/>
    <n v="26"/>
    <s v="Yes"/>
    <s v="No"/>
    <x v="0"/>
    <x v="0"/>
    <s v="No"/>
    <x v="0"/>
    <x v="0"/>
    <n v="22"/>
    <n v="900"/>
    <x v="0"/>
    <s v="0"/>
    <x v="1"/>
    <x v="0"/>
    <x v="0"/>
    <x v="0"/>
    <x v="0"/>
    <s v="&gt; 40"/>
  </r>
  <r>
    <s v="3057-PKIE"/>
    <x v="0"/>
    <x v="26"/>
    <n v="152"/>
    <n v="501.5"/>
    <n v="252"/>
    <n v="812.7"/>
    <s v="Yes"/>
    <s v="no"/>
    <n v="203"/>
    <x v="2"/>
    <n v="1"/>
    <x v="0"/>
    <n v="0"/>
    <s v="OR"/>
    <s v="340-9521"/>
    <s v="Male"/>
    <n v="69"/>
    <s v="No"/>
    <s v="Yes"/>
    <x v="0"/>
    <x v="0"/>
    <s v="No"/>
    <x v="0"/>
    <x v="0"/>
    <n v="59"/>
    <n v="3698"/>
    <x v="0"/>
    <s v="0"/>
    <x v="2"/>
    <x v="0"/>
    <x v="0"/>
    <x v="1"/>
    <x v="0"/>
    <s v="&gt; 40"/>
  </r>
  <r>
    <s v="2244-IKCK"/>
    <x v="0"/>
    <x v="32"/>
    <n v="14"/>
    <n v="45.8"/>
    <n v="44"/>
    <n v="111.1"/>
    <s v="Yes"/>
    <s v="yes"/>
    <n v="0"/>
    <x v="1"/>
    <n v="10"/>
    <x v="1"/>
    <n v="42"/>
    <s v="NJ"/>
    <s v="274-6182"/>
    <s v="Female"/>
    <n v="21"/>
    <s v="Yes"/>
    <s v="No"/>
    <x v="0"/>
    <x v="0"/>
    <s v="Yes"/>
    <x v="0"/>
    <x v="0"/>
    <n v="22"/>
    <n v="254"/>
    <x v="0"/>
    <s v="0"/>
    <x v="1"/>
    <x v="0"/>
    <x v="0"/>
    <x v="0"/>
    <x v="0"/>
    <s v="10 - 40"/>
  </r>
  <r>
    <s v="2023-ZGXQ"/>
    <x v="0"/>
    <x v="68"/>
    <n v="42"/>
    <n v="84.3"/>
    <n v="24"/>
    <n v="50.4"/>
    <s v="Yes"/>
    <s v="no"/>
    <n v="13"/>
    <x v="1"/>
    <n v="7"/>
    <x v="0"/>
    <n v="0"/>
    <s v="WV"/>
    <s v="353-9515"/>
    <s v="Male"/>
    <n v="66"/>
    <s v="No"/>
    <s v="Yes"/>
    <x v="0"/>
    <x v="0"/>
    <s v="No"/>
    <x v="0"/>
    <x v="0"/>
    <n v="45"/>
    <n v="294"/>
    <x v="0"/>
    <s v="0"/>
    <x v="2"/>
    <x v="0"/>
    <x v="0"/>
    <x v="0"/>
    <x v="0"/>
    <s v="&lt; 10"/>
  </r>
  <r>
    <s v="0482-OSJD"/>
    <x v="0"/>
    <x v="30"/>
    <n v="17"/>
    <n v="34.4"/>
    <n v="12"/>
    <n v="29.4"/>
    <s v="Yes"/>
    <s v="no"/>
    <n v="15"/>
    <x v="2"/>
    <n v="2"/>
    <x v="0"/>
    <n v="0"/>
    <s v="TX"/>
    <s v="312-8868"/>
    <s v="Male"/>
    <n v="49"/>
    <s v="No"/>
    <s v="No"/>
    <x v="0"/>
    <x v="0"/>
    <s v="No"/>
    <x v="0"/>
    <x v="2"/>
    <n v="12"/>
    <n v="37"/>
    <x v="0"/>
    <s v="0"/>
    <x v="0"/>
    <x v="0"/>
    <x v="0"/>
    <x v="1"/>
    <x v="0"/>
    <s v="&lt; 10"/>
  </r>
  <r>
    <s v="6768-NXSX"/>
    <x v="0"/>
    <x v="34"/>
    <n v="89"/>
    <n v="278.7"/>
    <n v="224"/>
    <n v="504"/>
    <s v="Yes"/>
    <s v="no"/>
    <n v="101"/>
    <x v="0"/>
    <n v="0"/>
    <x v="1"/>
    <n v="0"/>
    <s v="MN"/>
    <s v="312-9560"/>
    <s v="Male"/>
    <n v="56"/>
    <s v="No"/>
    <s v="No"/>
    <x v="0"/>
    <x v="0"/>
    <s v="No"/>
    <x v="2"/>
    <x v="2"/>
    <n v="11"/>
    <n v="636"/>
    <x v="0"/>
    <s v="0"/>
    <x v="0"/>
    <x v="0"/>
    <x v="0"/>
    <x v="1"/>
    <x v="0"/>
    <s v="&gt; 40"/>
  </r>
  <r>
    <s v="1179-RNDX"/>
    <x v="0"/>
    <x v="52"/>
    <n v="94"/>
    <n v="258.60000000000002"/>
    <n v="88"/>
    <n v="275"/>
    <s v="Yes"/>
    <s v="no"/>
    <n v="138"/>
    <x v="2"/>
    <n v="5"/>
    <x v="0"/>
    <n v="0"/>
    <s v="WV"/>
    <s v="275-5068"/>
    <s v="Female"/>
    <n v="58"/>
    <s v="No"/>
    <s v="No"/>
    <x v="0"/>
    <x v="0"/>
    <s v="Yes"/>
    <x v="0"/>
    <x v="2"/>
    <n v="28"/>
    <n v="608"/>
    <x v="0"/>
    <s v="0"/>
    <x v="0"/>
    <x v="0"/>
    <x v="0"/>
    <x v="0"/>
    <x v="0"/>
    <s v="10 - 40"/>
  </r>
  <r>
    <s v="0437-TTLF"/>
    <x v="0"/>
    <x v="48"/>
    <n v="24"/>
    <n v="63.5"/>
    <n v="20"/>
    <n v="35"/>
    <s v="Yes"/>
    <s v="no"/>
    <n v="12"/>
    <x v="0"/>
    <n v="0"/>
    <x v="1"/>
    <n v="0"/>
    <s v="DE"/>
    <s v="377-6898"/>
    <s v="Male"/>
    <n v="32"/>
    <s v="No"/>
    <s v="No"/>
    <x v="0"/>
    <x v="0"/>
    <s v="No"/>
    <x v="0"/>
    <x v="2"/>
    <n v="9"/>
    <n v="47"/>
    <x v="0"/>
    <s v="0"/>
    <x v="0"/>
    <x v="0"/>
    <x v="0"/>
    <x v="1"/>
    <x v="0"/>
    <s v="&lt; 10"/>
  </r>
  <r>
    <s v="7034-TKWM"/>
    <x v="0"/>
    <x v="11"/>
    <n v="46"/>
    <n v="144.69999999999999"/>
    <n v="84"/>
    <n v="207.9"/>
    <s v="Yes"/>
    <s v="yes"/>
    <n v="0"/>
    <x v="3"/>
    <n v="0"/>
    <x v="1"/>
    <n v="0"/>
    <s v="UT"/>
    <s v="329-7122"/>
    <s v="Female"/>
    <n v="37"/>
    <s v="No"/>
    <s v="No"/>
    <x v="0"/>
    <x v="0"/>
    <s v="No"/>
    <x v="1"/>
    <x v="2"/>
    <n v="8"/>
    <n v="162"/>
    <x v="0"/>
    <s v="0"/>
    <x v="0"/>
    <x v="0"/>
    <x v="0"/>
    <x v="1"/>
    <x v="0"/>
    <s v="10 - 40"/>
  </r>
  <r>
    <s v="1353-YRZS"/>
    <x v="0"/>
    <x v="23"/>
    <n v="237"/>
    <n v="863.2"/>
    <n v="264"/>
    <n v="673.2"/>
    <s v="Yes"/>
    <s v="no"/>
    <n v="135"/>
    <x v="3"/>
    <n v="0"/>
    <x v="0"/>
    <n v="0"/>
    <s v="NM"/>
    <s v="316-6399"/>
    <s v="Male"/>
    <n v="43"/>
    <s v="No"/>
    <s v="No"/>
    <x v="0"/>
    <x v="0"/>
    <s v="No"/>
    <x v="1"/>
    <x v="2"/>
    <n v="29"/>
    <n v="1897"/>
    <x v="0"/>
    <s v="0"/>
    <x v="0"/>
    <x v="0"/>
    <x v="0"/>
    <x v="1"/>
    <x v="0"/>
    <s v="&gt; 40"/>
  </r>
  <r>
    <s v="3143-GXWY"/>
    <x v="0"/>
    <x v="21"/>
    <n v="128"/>
    <n v="366.8"/>
    <n v="184"/>
    <n v="579.6"/>
    <s v="Yes"/>
    <s v="no"/>
    <n v="193"/>
    <x v="0"/>
    <n v="13"/>
    <x v="0"/>
    <n v="0"/>
    <s v="VA"/>
    <s v="346-5693"/>
    <s v="Female"/>
    <n v="29"/>
    <s v="Yes"/>
    <s v="No"/>
    <x v="0"/>
    <x v="0"/>
    <s v="No"/>
    <x v="0"/>
    <x v="2"/>
    <n v="37"/>
    <n v="1718"/>
    <x v="0"/>
    <s v="0"/>
    <x v="1"/>
    <x v="0"/>
    <x v="0"/>
    <x v="0"/>
    <x v="0"/>
    <s v="&gt; 40"/>
  </r>
  <r>
    <s v="3836-LEPS"/>
    <x v="0"/>
    <x v="1"/>
    <n v="100"/>
    <n v="200.3"/>
    <n v="132"/>
    <n v="458.7"/>
    <s v="Yes"/>
    <s v="yes"/>
    <n v="0"/>
    <x v="0"/>
    <n v="0"/>
    <x v="1"/>
    <n v="0"/>
    <s v="CT"/>
    <s v="325-6893"/>
    <s v="Female"/>
    <n v="33"/>
    <s v="No"/>
    <s v="No"/>
    <x v="0"/>
    <x v="0"/>
    <s v="No"/>
    <x v="0"/>
    <x v="2"/>
    <n v="13"/>
    <n v="435"/>
    <x v="0"/>
    <s v="0"/>
    <x v="0"/>
    <x v="0"/>
    <x v="0"/>
    <x v="1"/>
    <x v="0"/>
    <s v="10 - 40"/>
  </r>
  <r>
    <s v="5769-DZFX"/>
    <x v="0"/>
    <x v="0"/>
    <n v="4"/>
    <n v="13"/>
    <n v="4"/>
    <n v="9.6999999999999993"/>
    <s v="Yes"/>
    <s v="no"/>
    <n v="2"/>
    <x v="0"/>
    <n v="2"/>
    <x v="0"/>
    <n v="0"/>
    <s v="MO"/>
    <s v="321-7049"/>
    <s v="Female"/>
    <n v="49"/>
    <s v="No"/>
    <s v="No"/>
    <x v="0"/>
    <x v="0"/>
    <s v="No"/>
    <x v="0"/>
    <x v="0"/>
    <n v="20"/>
    <n v="20"/>
    <x v="0"/>
    <s v="0"/>
    <x v="0"/>
    <x v="0"/>
    <x v="0"/>
    <x v="1"/>
    <x v="0"/>
    <s v="&lt; 10"/>
  </r>
  <r>
    <s v="1283-VHFY"/>
    <x v="0"/>
    <x v="14"/>
    <n v="166"/>
    <n v="784.3"/>
    <n v="284"/>
    <n v="1171.5"/>
    <s v="Yes"/>
    <s v="no"/>
    <n v="586"/>
    <x v="3"/>
    <n v="1"/>
    <x v="0"/>
    <n v="0"/>
    <s v="AR"/>
    <s v="305-3900"/>
    <s v="Male"/>
    <n v="75"/>
    <s v="No"/>
    <s v="Yes"/>
    <x v="0"/>
    <x v="0"/>
    <s v="Yes"/>
    <x v="2"/>
    <x v="2"/>
    <n v="64"/>
    <n v="4554"/>
    <x v="0"/>
    <s v="0"/>
    <x v="2"/>
    <x v="0"/>
    <x v="0"/>
    <x v="1"/>
    <x v="0"/>
    <s v="&gt; 40"/>
  </r>
  <r>
    <s v="0719-QMUU"/>
    <x v="0"/>
    <x v="10"/>
    <n v="102"/>
    <n v="274.89999999999998"/>
    <n v="276"/>
    <n v="800.4"/>
    <s v="Yes"/>
    <s v="no"/>
    <n v="160"/>
    <x v="2"/>
    <n v="0"/>
    <x v="1"/>
    <n v="0"/>
    <s v="GA"/>
    <s v="309-10010"/>
    <s v="Male"/>
    <n v="22"/>
    <s v="Yes"/>
    <s v="No"/>
    <x v="0"/>
    <x v="0"/>
    <s v="No"/>
    <x v="2"/>
    <x v="0"/>
    <n v="16"/>
    <n v="1086"/>
    <x v="0"/>
    <s v="0"/>
    <x v="1"/>
    <x v="0"/>
    <x v="0"/>
    <x v="1"/>
    <x v="0"/>
    <s v="&gt; 40"/>
  </r>
  <r>
    <s v="8412-WZYF"/>
    <x v="0"/>
    <x v="0"/>
    <n v="6"/>
    <n v="15"/>
    <n v="4"/>
    <n v="9.1999999999999993"/>
    <s v="Yes"/>
    <s v="no"/>
    <n v="3"/>
    <x v="3"/>
    <n v="4"/>
    <x v="0"/>
    <n v="0"/>
    <s v="FL"/>
    <s v="396-4112"/>
    <s v="Male"/>
    <n v="50"/>
    <s v="No"/>
    <s v="No"/>
    <x v="0"/>
    <x v="0"/>
    <s v="No"/>
    <x v="0"/>
    <x v="0"/>
    <n v="24"/>
    <n v="24"/>
    <x v="0"/>
    <s v="0"/>
    <x v="0"/>
    <x v="0"/>
    <x v="0"/>
    <x v="0"/>
    <x v="0"/>
    <s v="&lt; 10"/>
  </r>
  <r>
    <s v="8265-UXNA"/>
    <x v="0"/>
    <x v="29"/>
    <n v="85"/>
    <n v="196.4"/>
    <n v="72"/>
    <n v="158.4"/>
    <s v="Yes"/>
    <s v="no"/>
    <n v="32"/>
    <x v="2"/>
    <n v="8"/>
    <x v="0"/>
    <n v="0"/>
    <s v="LA"/>
    <s v="270-4595"/>
    <s v="Male"/>
    <n v="41"/>
    <s v="No"/>
    <s v="No"/>
    <x v="0"/>
    <x v="0"/>
    <s v="No"/>
    <x v="0"/>
    <x v="0"/>
    <n v="45"/>
    <n v="806"/>
    <x v="0"/>
    <s v="0"/>
    <x v="0"/>
    <x v="0"/>
    <x v="0"/>
    <x v="0"/>
    <x v="0"/>
    <s v="10 - 40"/>
  </r>
  <r>
    <s v="8455-FSVF"/>
    <x v="0"/>
    <x v="51"/>
    <n v="71"/>
    <n v="193.4"/>
    <n v="96"/>
    <n v="259.2"/>
    <s v="Yes"/>
    <s v="no"/>
    <n v="52"/>
    <x v="2"/>
    <n v="5"/>
    <x v="1"/>
    <n v="15"/>
    <s v="UT"/>
    <s v="331-4135"/>
    <s v="Male"/>
    <n v="58"/>
    <s v="No"/>
    <s v="No"/>
    <x v="0"/>
    <x v="0"/>
    <s v="No"/>
    <x v="0"/>
    <x v="0"/>
    <n v="31"/>
    <n v="761"/>
    <x v="0"/>
    <s v="0"/>
    <x v="0"/>
    <x v="0"/>
    <x v="0"/>
    <x v="0"/>
    <x v="0"/>
    <s v="10 - 40"/>
  </r>
  <r>
    <s v="7091-XAKX"/>
    <x v="0"/>
    <x v="4"/>
    <n v="407"/>
    <n v="934.5"/>
    <n v="248"/>
    <n v="930"/>
    <s v="Yes"/>
    <s v="no"/>
    <n v="232"/>
    <x v="2"/>
    <n v="28"/>
    <x v="0"/>
    <n v="0"/>
    <s v="AZ"/>
    <s v="304-2049"/>
    <s v="Male"/>
    <n v="20"/>
    <s v="Yes"/>
    <s v="No"/>
    <x v="0"/>
    <x v="0"/>
    <s v="Yes"/>
    <x v="2"/>
    <x v="0"/>
    <n v="36"/>
    <n v="2249"/>
    <x v="0"/>
    <s v="0"/>
    <x v="1"/>
    <x v="0"/>
    <x v="0"/>
    <x v="0"/>
    <x v="0"/>
    <s v="&gt; 40"/>
  </r>
  <r>
    <s v="8892-RPHK"/>
    <x v="0"/>
    <x v="30"/>
    <n v="19"/>
    <n v="44.4"/>
    <n v="12"/>
    <n v="28.2"/>
    <s v="Yes"/>
    <s v="no"/>
    <n v="9"/>
    <x v="2"/>
    <n v="0"/>
    <x v="1"/>
    <n v="0"/>
    <s v="KY"/>
    <s v="315-10220"/>
    <s v="Male"/>
    <n v="26"/>
    <s v="Yes"/>
    <s v="No"/>
    <x v="0"/>
    <x v="0"/>
    <s v="No"/>
    <x v="0"/>
    <x v="0"/>
    <n v="7"/>
    <n v="21"/>
    <x v="0"/>
    <s v="0"/>
    <x v="1"/>
    <x v="0"/>
    <x v="0"/>
    <x v="1"/>
    <x v="0"/>
    <s v="&lt; 10"/>
  </r>
  <r>
    <s v="1945-QOKN"/>
    <x v="0"/>
    <x v="49"/>
    <n v="118"/>
    <n v="272.3"/>
    <n v="136"/>
    <n v="391"/>
    <s v="Yes"/>
    <s v="no"/>
    <n v="196"/>
    <x v="2"/>
    <n v="14"/>
    <x v="0"/>
    <n v="0"/>
    <s v="FL"/>
    <s v="310-7008"/>
    <s v="Male"/>
    <n v="57"/>
    <s v="No"/>
    <s v="No"/>
    <x v="0"/>
    <x v="0"/>
    <s v="No"/>
    <x v="0"/>
    <x v="0"/>
    <n v="11"/>
    <n v="391"/>
    <x v="0"/>
    <s v="0"/>
    <x v="0"/>
    <x v="0"/>
    <x v="0"/>
    <x v="0"/>
    <x v="0"/>
    <s v="10 - 40"/>
  </r>
  <r>
    <s v="2664-MCNF"/>
    <x v="0"/>
    <x v="28"/>
    <n v="235"/>
    <n v="508.6"/>
    <n v="144"/>
    <n v="331.2"/>
    <s v="Yes"/>
    <s v="no"/>
    <n v="83"/>
    <x v="2"/>
    <n v="15"/>
    <x v="0"/>
    <n v="0"/>
    <s v="NM"/>
    <s v="272-9696"/>
    <s v="Male"/>
    <n v="57"/>
    <s v="No"/>
    <s v="No"/>
    <x v="0"/>
    <x v="0"/>
    <s v="Yes"/>
    <x v="1"/>
    <x v="2"/>
    <n v="19"/>
    <n v="688"/>
    <x v="0"/>
    <s v="0"/>
    <x v="0"/>
    <x v="0"/>
    <x v="0"/>
    <x v="0"/>
    <x v="0"/>
    <s v="10 - 40"/>
  </r>
  <r>
    <s v="2274-MUMX"/>
    <x v="0"/>
    <x v="48"/>
    <n v="21"/>
    <n v="49.9"/>
    <n v="20"/>
    <n v="55"/>
    <s v="Yes"/>
    <s v="no"/>
    <n v="14"/>
    <x v="2"/>
    <n v="0"/>
    <x v="1"/>
    <n v="0"/>
    <s v="AL"/>
    <s v="365-9011"/>
    <s v="Female"/>
    <n v="34"/>
    <s v="No"/>
    <s v="No"/>
    <x v="0"/>
    <x v="0"/>
    <s v="No"/>
    <x v="0"/>
    <x v="0"/>
    <n v="9"/>
    <n v="42"/>
    <x v="0"/>
    <s v="0"/>
    <x v="0"/>
    <x v="0"/>
    <x v="0"/>
    <x v="1"/>
    <x v="0"/>
    <s v="&lt; 10"/>
  </r>
  <r>
    <s v="8282-JYMP"/>
    <x v="0"/>
    <x v="64"/>
    <n v="234"/>
    <n v="585.1"/>
    <n v="156"/>
    <n v="429"/>
    <s v="Yes"/>
    <s v="yes"/>
    <n v="0"/>
    <x v="2"/>
    <n v="7"/>
    <x v="0"/>
    <n v="0"/>
    <s v="MN"/>
    <s v="286-7053"/>
    <s v="Female"/>
    <n v="78"/>
    <s v="No"/>
    <s v="Yes"/>
    <x v="0"/>
    <x v="0"/>
    <s v="No"/>
    <x v="0"/>
    <x v="0"/>
    <n v="46"/>
    <n v="1797"/>
    <x v="0"/>
    <s v="0"/>
    <x v="2"/>
    <x v="0"/>
    <x v="0"/>
    <x v="0"/>
    <x v="0"/>
    <s v="10 - 40"/>
  </r>
  <r>
    <s v="7990-UVSL"/>
    <x v="0"/>
    <x v="24"/>
    <n v="96"/>
    <n v="256.8"/>
    <n v="172"/>
    <n v="541.79999999999995"/>
    <s v="Yes"/>
    <s v="no"/>
    <n v="271"/>
    <x v="0"/>
    <n v="3"/>
    <x v="0"/>
    <n v="0"/>
    <s v="NY"/>
    <s v="320-10429"/>
    <s v="Male"/>
    <n v="74"/>
    <s v="No"/>
    <s v="Yes"/>
    <x v="0"/>
    <x v="0"/>
    <s v="Yes"/>
    <x v="1"/>
    <x v="0"/>
    <n v="36"/>
    <n v="1520"/>
    <x v="0"/>
    <s v="0"/>
    <x v="2"/>
    <x v="0"/>
    <x v="0"/>
    <x v="0"/>
    <x v="0"/>
    <s v="&gt; 40"/>
  </r>
  <r>
    <s v="2368-CMBM"/>
    <x v="0"/>
    <x v="19"/>
    <n v="192"/>
    <n v="491.7"/>
    <n v="244"/>
    <n v="744.2"/>
    <s v="Yes"/>
    <s v="no"/>
    <n v="149"/>
    <x v="0"/>
    <n v="0"/>
    <x v="1"/>
    <n v="0"/>
    <s v="KS"/>
    <s v="273-4430"/>
    <s v="Female"/>
    <n v="56"/>
    <s v="No"/>
    <s v="No"/>
    <x v="0"/>
    <x v="0"/>
    <s v="No"/>
    <x v="2"/>
    <x v="0"/>
    <n v="11"/>
    <n v="702"/>
    <x v="0"/>
    <s v="0"/>
    <x v="0"/>
    <x v="0"/>
    <x v="0"/>
    <x v="1"/>
    <x v="0"/>
    <s v="&gt; 40"/>
  </r>
  <r>
    <s v="1755-RYPO"/>
    <x v="0"/>
    <x v="35"/>
    <n v="140"/>
    <n v="338.5"/>
    <n v="192"/>
    <n v="475.2"/>
    <s v="Yes"/>
    <s v="no"/>
    <n v="238"/>
    <x v="1"/>
    <n v="8"/>
    <x v="0"/>
    <n v="0"/>
    <s v="WV"/>
    <s v="274-4834"/>
    <s v="Female"/>
    <n v="46"/>
    <s v="No"/>
    <s v="No"/>
    <x v="0"/>
    <x v="0"/>
    <s v="Yes"/>
    <x v="1"/>
    <x v="0"/>
    <n v="45"/>
    <n v="2190"/>
    <x v="0"/>
    <s v="0"/>
    <x v="0"/>
    <x v="0"/>
    <x v="0"/>
    <x v="0"/>
    <x v="0"/>
    <s v="&gt; 40"/>
  </r>
  <r>
    <s v="0021-OEBA"/>
    <x v="0"/>
    <x v="68"/>
    <n v="15"/>
    <n v="47.8"/>
    <n v="24"/>
    <n v="81.599999999999994"/>
    <s v="Yes"/>
    <s v="no"/>
    <n v="20"/>
    <x v="0"/>
    <n v="0"/>
    <x v="1"/>
    <n v="0"/>
    <s v="ID"/>
    <s v="329-5646"/>
    <s v="Male"/>
    <n v="53"/>
    <s v="No"/>
    <s v="No"/>
    <x v="0"/>
    <x v="0"/>
    <s v="No"/>
    <x v="1"/>
    <x v="2"/>
    <n v="8"/>
    <n v="46"/>
    <x v="0"/>
    <s v="0"/>
    <x v="0"/>
    <x v="0"/>
    <x v="0"/>
    <x v="1"/>
    <x v="0"/>
    <s v="&lt; 10"/>
  </r>
  <r>
    <s v="7291-BVWQ"/>
    <x v="0"/>
    <x v="30"/>
    <n v="14"/>
    <n v="29.8"/>
    <n v="12"/>
    <n v="33.6"/>
    <s v="Yes"/>
    <s v="no"/>
    <n v="17"/>
    <x v="0"/>
    <n v="5"/>
    <x v="1"/>
    <n v="10"/>
    <s v="MI"/>
    <s v="317-8525"/>
    <s v="Male"/>
    <n v="46"/>
    <s v="No"/>
    <s v="No"/>
    <x v="0"/>
    <x v="0"/>
    <s v="No"/>
    <x v="0"/>
    <x v="2"/>
    <n v="40"/>
    <n v="120"/>
    <x v="0"/>
    <s v="0"/>
    <x v="0"/>
    <x v="0"/>
    <x v="0"/>
    <x v="0"/>
    <x v="0"/>
    <s v="&lt; 10"/>
  </r>
  <r>
    <s v="3996-CPIX"/>
    <x v="1"/>
    <x v="64"/>
    <n v="92"/>
    <n v="232.6"/>
    <n v="156"/>
    <n v="358.8"/>
    <s v="Yes"/>
    <s v="no"/>
    <n v="179"/>
    <x v="2"/>
    <n v="5"/>
    <x v="0"/>
    <n v="0"/>
    <s v="CA"/>
    <s v="295-3757"/>
    <s v="Male"/>
    <n v="49"/>
    <s v="No"/>
    <s v="No"/>
    <x v="0"/>
    <x v="0"/>
    <s v="Yes"/>
    <x v="1"/>
    <x v="0"/>
    <n v="30"/>
    <n v="1163"/>
    <x v="0"/>
    <s v="0"/>
    <x v="0"/>
    <x v="1"/>
    <x v="1"/>
    <x v="0"/>
    <x v="1"/>
    <s v="10 - 40"/>
  </r>
  <r>
    <s v="8771-VADW"/>
    <x v="0"/>
    <x v="1"/>
    <n v="65"/>
    <n v="164"/>
    <n v="132"/>
    <n v="405.9"/>
    <s v="Yes"/>
    <s v="no"/>
    <n v="135"/>
    <x v="2"/>
    <n v="5"/>
    <x v="0"/>
    <n v="0"/>
    <s v="AL"/>
    <s v="289-6697"/>
    <s v="Female"/>
    <n v="71"/>
    <s v="No"/>
    <s v="Yes"/>
    <x v="0"/>
    <x v="0"/>
    <s v="Yes"/>
    <x v="1"/>
    <x v="0"/>
    <n v="28"/>
    <n v="908"/>
    <x v="0"/>
    <s v="0"/>
    <x v="2"/>
    <x v="0"/>
    <x v="0"/>
    <x v="0"/>
    <x v="0"/>
    <s v="10 - 40"/>
  </r>
  <r>
    <s v="4331-EXSU"/>
    <x v="0"/>
    <x v="0"/>
    <n v="2"/>
    <n v="6"/>
    <n v="4"/>
    <n v="10.6"/>
    <s v="Yes"/>
    <s v="no"/>
    <n v="4"/>
    <x v="0"/>
    <n v="5"/>
    <x v="0"/>
    <n v="0"/>
    <s v="CT"/>
    <s v="275-3116"/>
    <s v="Female"/>
    <n v="36"/>
    <s v="No"/>
    <s v="No"/>
    <x v="0"/>
    <x v="0"/>
    <s v="No"/>
    <x v="0"/>
    <x v="0"/>
    <n v="13"/>
    <n v="13"/>
    <x v="0"/>
    <s v="0"/>
    <x v="0"/>
    <x v="0"/>
    <x v="0"/>
    <x v="0"/>
    <x v="0"/>
    <s v="&lt; 10"/>
  </r>
  <r>
    <s v="8714-ORVN"/>
    <x v="0"/>
    <x v="24"/>
    <n v="159"/>
    <n v="513.9"/>
    <n v="172"/>
    <n v="606.29999999999995"/>
    <s v="Yes"/>
    <s v="no"/>
    <n v="202"/>
    <x v="2"/>
    <n v="12"/>
    <x v="0"/>
    <n v="0"/>
    <s v="MT"/>
    <s v="350-2560"/>
    <s v="Male"/>
    <n v="21"/>
    <s v="Yes"/>
    <s v="No"/>
    <x v="0"/>
    <x v="0"/>
    <s v="Yes"/>
    <x v="1"/>
    <x v="2"/>
    <n v="31"/>
    <n v="1325"/>
    <x v="0"/>
    <s v="0"/>
    <x v="1"/>
    <x v="0"/>
    <x v="0"/>
    <x v="0"/>
    <x v="0"/>
    <s v="&gt; 40"/>
  </r>
  <r>
    <s v="1171-PRRZ"/>
    <x v="0"/>
    <x v="48"/>
    <n v="9"/>
    <n v="30.8"/>
    <n v="20"/>
    <n v="34"/>
    <s v="Yes"/>
    <s v="no"/>
    <n v="11"/>
    <x v="1"/>
    <n v="5"/>
    <x v="0"/>
    <n v="0"/>
    <s v="FL"/>
    <s v="310-3062"/>
    <s v="Male"/>
    <n v="62"/>
    <s v="No"/>
    <s v="No"/>
    <x v="0"/>
    <x v="0"/>
    <s v="No"/>
    <x v="0"/>
    <x v="0"/>
    <n v="47"/>
    <n v="240"/>
    <x v="0"/>
    <s v="0"/>
    <x v="0"/>
    <x v="0"/>
    <x v="0"/>
    <x v="0"/>
    <x v="0"/>
    <s v="&lt; 10"/>
  </r>
  <r>
    <s v="9095-LHJJ"/>
    <x v="0"/>
    <x v="63"/>
    <n v="155"/>
    <n v="430.4"/>
    <n v="288"/>
    <n v="799.2"/>
    <s v="Yes"/>
    <s v="no"/>
    <n v="200"/>
    <x v="2"/>
    <n v="2"/>
    <x v="0"/>
    <n v="0"/>
    <s v="WI"/>
    <s v="311-3236"/>
    <s v="Male"/>
    <n v="42"/>
    <s v="No"/>
    <s v="No"/>
    <x v="0"/>
    <x v="0"/>
    <s v="Yes"/>
    <x v="2"/>
    <x v="2"/>
    <n v="39"/>
    <n v="2812"/>
    <x v="0"/>
    <s v="0"/>
    <x v="0"/>
    <x v="0"/>
    <x v="0"/>
    <x v="1"/>
    <x v="0"/>
    <s v="&gt; 40"/>
  </r>
  <r>
    <s v="6091-PWHU"/>
    <x v="0"/>
    <x v="30"/>
    <n v="8"/>
    <n v="13.7"/>
    <n v="12"/>
    <n v="46.8"/>
    <s v="Yes"/>
    <s v="no"/>
    <n v="12"/>
    <x v="2"/>
    <n v="0"/>
    <x v="1"/>
    <n v="0"/>
    <s v="KY"/>
    <s v="352-6290"/>
    <s v="Male"/>
    <n v="50"/>
    <s v="No"/>
    <s v="No"/>
    <x v="0"/>
    <x v="0"/>
    <s v="No"/>
    <x v="1"/>
    <x v="2"/>
    <n v="10"/>
    <n v="33"/>
    <x v="0"/>
    <s v="0"/>
    <x v="0"/>
    <x v="0"/>
    <x v="0"/>
    <x v="1"/>
    <x v="0"/>
    <s v="&lt; 10"/>
  </r>
  <r>
    <s v="8938-ZRXG"/>
    <x v="0"/>
    <x v="16"/>
    <n v="123"/>
    <n v="290.2"/>
    <n v="292"/>
    <n v="759.2"/>
    <s v="Yes"/>
    <s v="no"/>
    <n v="253"/>
    <x v="2"/>
    <n v="1"/>
    <x v="0"/>
    <n v="0"/>
    <s v="IN"/>
    <s v="314-9999"/>
    <s v="Male"/>
    <n v="84"/>
    <s v="No"/>
    <s v="Yes"/>
    <x v="0"/>
    <x v="0"/>
    <s v="Yes"/>
    <x v="2"/>
    <x v="2"/>
    <n v="49"/>
    <n v="3533"/>
    <x v="0"/>
    <s v="0"/>
    <x v="2"/>
    <x v="0"/>
    <x v="0"/>
    <x v="1"/>
    <x v="0"/>
    <s v="&gt; 40"/>
  </r>
  <r>
    <s v="1056-IEQH"/>
    <x v="0"/>
    <x v="49"/>
    <n v="83"/>
    <n v="170.9"/>
    <n v="136"/>
    <n v="391"/>
    <s v="Yes"/>
    <s v="no"/>
    <n v="78"/>
    <x v="1"/>
    <n v="5"/>
    <x v="0"/>
    <n v="0"/>
    <s v="MA"/>
    <s v="316-7965"/>
    <s v="Female"/>
    <n v="41"/>
    <s v="No"/>
    <s v="No"/>
    <x v="0"/>
    <x v="0"/>
    <s v="No"/>
    <x v="1"/>
    <x v="2"/>
    <n v="26"/>
    <n v="888"/>
    <x v="0"/>
    <s v="0"/>
    <x v="0"/>
    <x v="0"/>
    <x v="0"/>
    <x v="0"/>
    <x v="0"/>
    <s v="10 - 40"/>
  </r>
  <r>
    <s v="5522-OYZW"/>
    <x v="0"/>
    <x v="14"/>
    <n v="159"/>
    <n v="356.6"/>
    <n v="284"/>
    <n v="71"/>
    <s v="Yes"/>
    <s v="no"/>
    <n v="18"/>
    <x v="2"/>
    <n v="14"/>
    <x v="1"/>
    <n v="44"/>
    <s v="ND"/>
    <s v="365-1758"/>
    <s v="Female"/>
    <n v="63"/>
    <s v="No"/>
    <s v="No"/>
    <x v="0"/>
    <x v="0"/>
    <s v="No"/>
    <x v="2"/>
    <x v="0"/>
    <n v="50"/>
    <n v="3568"/>
    <x v="0"/>
    <s v="0"/>
    <x v="0"/>
    <x v="0"/>
    <x v="0"/>
    <x v="0"/>
    <x v="0"/>
    <s v="&gt; 40"/>
  </r>
  <r>
    <s v="7200-EVSV"/>
    <x v="0"/>
    <x v="50"/>
    <n v="29"/>
    <n v="71.5"/>
    <n v="56"/>
    <n v="210"/>
    <s v="Yes"/>
    <s v="no"/>
    <n v="70"/>
    <x v="1"/>
    <n v="6"/>
    <x v="0"/>
    <n v="0"/>
    <s v="MS"/>
    <s v="365-9782"/>
    <s v="Male"/>
    <n v="40"/>
    <s v="No"/>
    <s v="No"/>
    <x v="0"/>
    <x v="0"/>
    <s v="Yes"/>
    <x v="0"/>
    <x v="0"/>
    <n v="51"/>
    <n v="731"/>
    <x v="0"/>
    <s v="0"/>
    <x v="0"/>
    <x v="0"/>
    <x v="0"/>
    <x v="0"/>
    <x v="0"/>
    <s v="10 - 40"/>
  </r>
  <r>
    <s v="5303-FAPU"/>
    <x v="0"/>
    <x v="39"/>
    <n v="124"/>
    <n v="304.5"/>
    <n v="120"/>
    <n v="228"/>
    <s v="Yes"/>
    <s v="no"/>
    <n v="57"/>
    <x v="0"/>
    <n v="1"/>
    <x v="0"/>
    <n v="0"/>
    <s v="AK"/>
    <s v="310-7523"/>
    <s v="Male"/>
    <n v="74"/>
    <s v="No"/>
    <s v="Yes"/>
    <x v="0"/>
    <x v="0"/>
    <s v="No"/>
    <x v="0"/>
    <x v="0"/>
    <n v="49"/>
    <n v="1500"/>
    <x v="0"/>
    <s v="0"/>
    <x v="2"/>
    <x v="0"/>
    <x v="0"/>
    <x v="1"/>
    <x v="0"/>
    <s v="10 - 40"/>
  </r>
  <r>
    <s v="4333-CPAW"/>
    <x v="0"/>
    <x v="14"/>
    <n v="186"/>
    <n v="427.4"/>
    <n v="284"/>
    <n v="773.9"/>
    <s v="Yes"/>
    <s v="no"/>
    <n v="387"/>
    <x v="0"/>
    <n v="0"/>
    <x v="1"/>
    <n v="0"/>
    <s v="NC"/>
    <s v="336-2899"/>
    <s v="Male"/>
    <n v="85"/>
    <s v="No"/>
    <s v="Yes"/>
    <x v="0"/>
    <x v="0"/>
    <s v="No"/>
    <x v="2"/>
    <x v="0"/>
    <n v="10"/>
    <n v="681"/>
    <x v="0"/>
    <s v="0"/>
    <x v="2"/>
    <x v="0"/>
    <x v="0"/>
    <x v="1"/>
    <x v="0"/>
    <s v="&gt; 40"/>
  </r>
  <r>
    <s v="0963-RQFM"/>
    <x v="0"/>
    <x v="29"/>
    <n v="74"/>
    <n v="216.2"/>
    <n v="72"/>
    <n v="345.6"/>
    <s v="Yes"/>
    <s v="no"/>
    <n v="173"/>
    <x v="0"/>
    <n v="4"/>
    <x v="0"/>
    <n v="0"/>
    <s v="IL"/>
    <s v="380-6512"/>
    <s v="Female"/>
    <n v="33"/>
    <s v="No"/>
    <s v="No"/>
    <x v="0"/>
    <x v="0"/>
    <s v="No"/>
    <x v="0"/>
    <x v="0"/>
    <n v="40"/>
    <n v="718"/>
    <x v="0"/>
    <s v="0"/>
    <x v="0"/>
    <x v="0"/>
    <x v="0"/>
    <x v="0"/>
    <x v="0"/>
    <s v="10 - 40"/>
  </r>
  <r>
    <s v="9139-QWZZ"/>
    <x v="0"/>
    <x v="0"/>
    <n v="3"/>
    <n v="8"/>
    <n v="4"/>
    <n v="11.1"/>
    <s v="Yes"/>
    <s v="no"/>
    <n v="4"/>
    <x v="2"/>
    <n v="0"/>
    <x v="1"/>
    <n v="0"/>
    <s v="OH"/>
    <s v="328-4120"/>
    <s v="Male"/>
    <n v="43"/>
    <s v="No"/>
    <s v="No"/>
    <x v="0"/>
    <x v="0"/>
    <s v="No"/>
    <x v="0"/>
    <x v="2"/>
    <n v="13"/>
    <n v="13"/>
    <x v="0"/>
    <s v="0"/>
    <x v="0"/>
    <x v="0"/>
    <x v="0"/>
    <x v="1"/>
    <x v="0"/>
    <s v="&lt; 10"/>
  </r>
  <r>
    <s v="0746-BNGH"/>
    <x v="0"/>
    <x v="15"/>
    <n v="6"/>
    <n v="14.8"/>
    <n v="8"/>
    <n v="18.8"/>
    <s v="Yes"/>
    <s v="yes"/>
    <n v="0"/>
    <x v="1"/>
    <n v="14"/>
    <x v="1"/>
    <n v="5"/>
    <s v="WY"/>
    <s v="295-10528"/>
    <s v="Female"/>
    <n v="26"/>
    <s v="Yes"/>
    <s v="No"/>
    <x v="0"/>
    <x v="0"/>
    <s v="No"/>
    <x v="0"/>
    <x v="0"/>
    <n v="22"/>
    <n v="40"/>
    <x v="0"/>
    <s v="0"/>
    <x v="1"/>
    <x v="0"/>
    <x v="0"/>
    <x v="0"/>
    <x v="0"/>
    <s v="&lt; 10"/>
  </r>
  <r>
    <s v="9064-JXSS"/>
    <x v="0"/>
    <x v="55"/>
    <n v="26"/>
    <n v="83"/>
    <n v="48"/>
    <n v="81.599999999999994"/>
    <s v="Yes"/>
    <s v="no"/>
    <n v="41"/>
    <x v="0"/>
    <n v="0"/>
    <x v="1"/>
    <n v="0"/>
    <s v="NV"/>
    <s v="344-5929"/>
    <s v="Female"/>
    <n v="56"/>
    <s v="No"/>
    <s v="No"/>
    <x v="0"/>
    <x v="0"/>
    <s v="No"/>
    <x v="1"/>
    <x v="2"/>
    <n v="12"/>
    <n v="138"/>
    <x v="0"/>
    <s v="0"/>
    <x v="0"/>
    <x v="0"/>
    <x v="0"/>
    <x v="1"/>
    <x v="0"/>
    <s v="10 - 40"/>
  </r>
  <r>
    <s v="6380-CUML"/>
    <x v="0"/>
    <x v="8"/>
    <n v="123"/>
    <n v="280.60000000000002"/>
    <n v="280"/>
    <n v="686"/>
    <s v="Yes"/>
    <s v="no"/>
    <n v="343"/>
    <x v="0"/>
    <n v="6"/>
    <x v="0"/>
    <n v="0"/>
    <s v="ND"/>
    <s v="356-5936"/>
    <s v="Female"/>
    <n v="44"/>
    <s v="No"/>
    <s v="No"/>
    <x v="0"/>
    <x v="0"/>
    <s v="Yes"/>
    <x v="2"/>
    <x v="0"/>
    <n v="53"/>
    <n v="3698"/>
    <x v="0"/>
    <s v="0"/>
    <x v="0"/>
    <x v="0"/>
    <x v="0"/>
    <x v="0"/>
    <x v="0"/>
    <s v="&gt; 40"/>
  </r>
  <r>
    <s v="1014-AYIE"/>
    <x v="0"/>
    <x v="59"/>
    <n v="63"/>
    <n v="162.30000000000001"/>
    <n v="92"/>
    <n v="294.39999999999998"/>
    <s v="Yes"/>
    <s v="no"/>
    <n v="74"/>
    <x v="0"/>
    <n v="0"/>
    <x v="1"/>
    <n v="0"/>
    <s v="ND"/>
    <s v="305-6018"/>
    <s v="Female"/>
    <n v="37"/>
    <s v="No"/>
    <s v="No"/>
    <x v="0"/>
    <x v="0"/>
    <s v="No"/>
    <x v="0"/>
    <x v="0"/>
    <n v="8"/>
    <n v="178"/>
    <x v="0"/>
    <s v="0"/>
    <x v="0"/>
    <x v="0"/>
    <x v="0"/>
    <x v="1"/>
    <x v="0"/>
    <s v="10 - 40"/>
  </r>
  <r>
    <s v="1766-MIIU"/>
    <x v="0"/>
    <x v="9"/>
    <n v="284"/>
    <n v="599"/>
    <n v="200"/>
    <n v="555"/>
    <s v="Yes"/>
    <s v="no"/>
    <n v="185"/>
    <x v="0"/>
    <n v="3"/>
    <x v="0"/>
    <n v="0"/>
    <s v="NJ"/>
    <s v="363-7483"/>
    <s v="Male"/>
    <n v="71"/>
    <s v="No"/>
    <s v="Yes"/>
    <x v="0"/>
    <x v="0"/>
    <s v="Yes"/>
    <x v="2"/>
    <x v="2"/>
    <n v="39"/>
    <n v="1966"/>
    <x v="0"/>
    <s v="0"/>
    <x v="2"/>
    <x v="0"/>
    <x v="0"/>
    <x v="0"/>
    <x v="0"/>
    <s v="&gt; 40"/>
  </r>
  <r>
    <s v="3882-TGRR"/>
    <x v="0"/>
    <x v="8"/>
    <n v="170"/>
    <n v="489.3"/>
    <n v="280"/>
    <n v="518"/>
    <s v="Yes"/>
    <s v="yes"/>
    <n v="0"/>
    <x v="1"/>
    <n v="4"/>
    <x v="1"/>
    <n v="20"/>
    <s v="CT"/>
    <s v="354-2379"/>
    <s v="Male"/>
    <n v="84"/>
    <s v="No"/>
    <s v="Yes"/>
    <x v="0"/>
    <x v="0"/>
    <s v="No"/>
    <x v="2"/>
    <x v="2"/>
    <n v="29"/>
    <n v="2029"/>
    <x v="0"/>
    <s v="0"/>
    <x v="2"/>
    <x v="0"/>
    <x v="0"/>
    <x v="0"/>
    <x v="0"/>
    <s v="&gt; 40"/>
  </r>
  <r>
    <s v="3162-EHZA"/>
    <x v="0"/>
    <x v="1"/>
    <n v="214"/>
    <n v="525.4"/>
    <n v="132"/>
    <n v="333.3"/>
    <s v="Yes"/>
    <s v="no"/>
    <n v="111"/>
    <x v="0"/>
    <n v="7"/>
    <x v="0"/>
    <n v="0"/>
    <s v="MI"/>
    <s v="306-7248"/>
    <s v="Female"/>
    <n v="47"/>
    <s v="No"/>
    <s v="No"/>
    <x v="0"/>
    <x v="0"/>
    <s v="Yes"/>
    <x v="1"/>
    <x v="2"/>
    <n v="56"/>
    <n v="1854"/>
    <x v="0"/>
    <s v="0"/>
    <x v="0"/>
    <x v="0"/>
    <x v="0"/>
    <x v="0"/>
    <x v="0"/>
    <s v="10 - 40"/>
  </r>
  <r>
    <s v="2797-FZGG"/>
    <x v="0"/>
    <x v="13"/>
    <n v="153"/>
    <n v="397"/>
    <n v="112"/>
    <n v="277.2"/>
    <s v="Yes"/>
    <s v="no"/>
    <n v="92"/>
    <x v="2"/>
    <n v="7"/>
    <x v="0"/>
    <n v="0"/>
    <s v="SC"/>
    <s v="318-3410"/>
    <s v="Female"/>
    <n v="43"/>
    <s v="No"/>
    <s v="No"/>
    <x v="0"/>
    <x v="0"/>
    <s v="No"/>
    <x v="2"/>
    <x v="0"/>
    <n v="31"/>
    <n v="889"/>
    <x v="0"/>
    <s v="0"/>
    <x v="0"/>
    <x v="0"/>
    <x v="0"/>
    <x v="0"/>
    <x v="0"/>
    <s v="10 - 40"/>
  </r>
  <r>
    <s v="7899-DXYD"/>
    <x v="0"/>
    <x v="25"/>
    <n v="215"/>
    <n v="596.1"/>
    <n v="240"/>
    <n v="792"/>
    <s v="Yes"/>
    <s v="no"/>
    <n v="264"/>
    <x v="0"/>
    <n v="4"/>
    <x v="0"/>
    <n v="0"/>
    <s v="NY"/>
    <s v="346-4008"/>
    <s v="Male"/>
    <n v="56"/>
    <s v="No"/>
    <s v="No"/>
    <x v="0"/>
    <x v="0"/>
    <s v="No"/>
    <x v="0"/>
    <x v="0"/>
    <n v="28"/>
    <n v="1687"/>
    <x v="0"/>
    <s v="0"/>
    <x v="0"/>
    <x v="0"/>
    <x v="0"/>
    <x v="0"/>
    <x v="0"/>
    <s v="&gt; 40"/>
  </r>
  <r>
    <s v="3161-HBYM"/>
    <x v="0"/>
    <x v="23"/>
    <n v="83"/>
    <n v="264.89999999999998"/>
    <n v="264"/>
    <n v="937.2"/>
    <s v="Yes"/>
    <s v="no"/>
    <n v="234"/>
    <x v="1"/>
    <n v="0"/>
    <x v="1"/>
    <n v="0"/>
    <s v="MD"/>
    <s v="281-3645"/>
    <s v="Male"/>
    <n v="30"/>
    <s v="No"/>
    <s v="No"/>
    <x v="0"/>
    <x v="0"/>
    <s v="No"/>
    <x v="2"/>
    <x v="2"/>
    <n v="11"/>
    <n v="700"/>
    <x v="0"/>
    <s v="0"/>
    <x v="1"/>
    <x v="0"/>
    <x v="0"/>
    <x v="1"/>
    <x v="0"/>
    <s v="&gt; 40"/>
  </r>
  <r>
    <s v="9647-GHCY"/>
    <x v="0"/>
    <x v="3"/>
    <n v="42"/>
    <n v="100.2"/>
    <n v="40"/>
    <n v="125"/>
    <s v="Yes"/>
    <s v="no"/>
    <n v="62"/>
    <x v="2"/>
    <n v="0"/>
    <x v="1"/>
    <n v="0"/>
    <s v="OK"/>
    <s v="314-9992"/>
    <s v="Female"/>
    <n v="60"/>
    <s v="No"/>
    <s v="No"/>
    <x v="0"/>
    <x v="0"/>
    <s v="No"/>
    <x v="0"/>
    <x v="2"/>
    <n v="8"/>
    <n v="77"/>
    <x v="0"/>
    <s v="0"/>
    <x v="0"/>
    <x v="0"/>
    <x v="0"/>
    <x v="1"/>
    <x v="0"/>
    <s v="10 - 40"/>
  </r>
  <r>
    <s v="2475-OLNT"/>
    <x v="0"/>
    <x v="66"/>
    <n v="74"/>
    <n v="168.8"/>
    <n v="76"/>
    <n v="231.8"/>
    <s v="Yes"/>
    <s v="no"/>
    <n v="77"/>
    <x v="2"/>
    <n v="4"/>
    <x v="0"/>
    <n v="0"/>
    <s v="SD"/>
    <s v="338-2485"/>
    <s v="Male"/>
    <n v="64"/>
    <s v="No"/>
    <s v="No"/>
    <x v="0"/>
    <x v="0"/>
    <s v="No"/>
    <x v="0"/>
    <x v="0"/>
    <n v="49"/>
    <n v="918"/>
    <x v="0"/>
    <s v="0"/>
    <x v="0"/>
    <x v="0"/>
    <x v="0"/>
    <x v="0"/>
    <x v="0"/>
    <s v="10 - 40"/>
  </r>
  <r>
    <s v="1091-MVOJ"/>
    <x v="0"/>
    <x v="0"/>
    <n v="8"/>
    <n v="15"/>
    <n v="4"/>
    <n v="14"/>
    <s v="Yes"/>
    <s v="no"/>
    <n v="3"/>
    <x v="0"/>
    <n v="0"/>
    <x v="1"/>
    <n v="0"/>
    <s v="WV"/>
    <s v="233-5855"/>
    <s v="Male"/>
    <n v="54"/>
    <s v="No"/>
    <s v="No"/>
    <x v="0"/>
    <x v="0"/>
    <s v="No"/>
    <x v="0"/>
    <x v="2"/>
    <n v="7"/>
    <n v="7"/>
    <x v="0"/>
    <s v="0"/>
    <x v="0"/>
    <x v="0"/>
    <x v="0"/>
    <x v="1"/>
    <x v="0"/>
    <s v="&lt; 10"/>
  </r>
  <r>
    <s v="7933-PEJN"/>
    <x v="0"/>
    <x v="40"/>
    <n v="237"/>
    <n v="679.3"/>
    <n v="272"/>
    <n v="693.6"/>
    <s v="Yes"/>
    <s v="no"/>
    <n v="173"/>
    <x v="1"/>
    <n v="4"/>
    <x v="0"/>
    <n v="0"/>
    <s v="MN"/>
    <s v="327-3301"/>
    <s v="Male"/>
    <n v="69"/>
    <s v="No"/>
    <s v="Yes"/>
    <x v="0"/>
    <x v="0"/>
    <s v="No"/>
    <x v="2"/>
    <x v="0"/>
    <n v="64"/>
    <n v="4373"/>
    <x v="0"/>
    <s v="0"/>
    <x v="2"/>
    <x v="0"/>
    <x v="0"/>
    <x v="0"/>
    <x v="0"/>
    <s v="&gt; 40"/>
  </r>
  <r>
    <s v="0848-LPHC"/>
    <x v="0"/>
    <x v="16"/>
    <n v="243"/>
    <n v="582.1"/>
    <n v="292"/>
    <n v="708.1"/>
    <s v="Yes"/>
    <s v="no"/>
    <n v="142"/>
    <x v="1"/>
    <n v="5"/>
    <x v="0"/>
    <n v="0"/>
    <s v="DE"/>
    <s v="289-9051"/>
    <s v="Male"/>
    <n v="72"/>
    <s v="No"/>
    <s v="Yes"/>
    <x v="0"/>
    <x v="0"/>
    <s v="Yes"/>
    <x v="2"/>
    <x v="1"/>
    <n v="69"/>
    <n v="5057"/>
    <x v="0"/>
    <s v="0"/>
    <x v="2"/>
    <x v="0"/>
    <x v="0"/>
    <x v="0"/>
    <x v="0"/>
    <s v="&gt; 40"/>
  </r>
  <r>
    <s v="5230-IKFY"/>
    <x v="0"/>
    <x v="28"/>
    <n v="79"/>
    <n v="145.69999999999999"/>
    <n v="144"/>
    <n v="428.4"/>
    <s v="Yes"/>
    <s v="no"/>
    <n v="214"/>
    <x v="1"/>
    <n v="0"/>
    <x v="1"/>
    <n v="0"/>
    <s v="CO"/>
    <s v="324-5190"/>
    <s v="Female"/>
    <n v="69"/>
    <s v="No"/>
    <s v="Yes"/>
    <x v="0"/>
    <x v="0"/>
    <s v="No"/>
    <x v="2"/>
    <x v="1"/>
    <n v="8"/>
    <n v="289"/>
    <x v="0"/>
    <s v="0"/>
    <x v="2"/>
    <x v="0"/>
    <x v="0"/>
    <x v="1"/>
    <x v="0"/>
    <s v="10 - 40"/>
  </r>
  <r>
    <s v="4652-GNBG"/>
    <x v="0"/>
    <x v="71"/>
    <n v="105"/>
    <n v="327.39999999999998"/>
    <n v="164"/>
    <n v="422.3"/>
    <s v="Yes"/>
    <s v="no"/>
    <n v="106"/>
    <x v="2"/>
    <n v="5"/>
    <x v="1"/>
    <n v="29"/>
    <s v="WI"/>
    <s v="327-6435"/>
    <s v="Male"/>
    <n v="68"/>
    <s v="No"/>
    <s v="Yes"/>
    <x v="0"/>
    <x v="0"/>
    <s v="No"/>
    <x v="1"/>
    <x v="0"/>
    <n v="37"/>
    <n v="1521"/>
    <x v="0"/>
    <s v="0"/>
    <x v="2"/>
    <x v="0"/>
    <x v="0"/>
    <x v="0"/>
    <x v="0"/>
    <s v="&gt; 40"/>
  </r>
  <r>
    <s v="9988-PPLA"/>
    <x v="0"/>
    <x v="31"/>
    <n v="159"/>
    <n v="384.6"/>
    <n v="128"/>
    <n v="236.8"/>
    <s v="Yes"/>
    <s v="yes"/>
    <n v="0"/>
    <x v="1"/>
    <n v="23"/>
    <x v="0"/>
    <n v="0"/>
    <s v="IL"/>
    <s v="264-2073"/>
    <s v="Male"/>
    <n v="26"/>
    <s v="Yes"/>
    <s v="No"/>
    <x v="0"/>
    <x v="0"/>
    <s v="No"/>
    <x v="1"/>
    <x v="2"/>
    <n v="40"/>
    <n v="1290"/>
    <x v="0"/>
    <s v="0"/>
    <x v="1"/>
    <x v="0"/>
    <x v="0"/>
    <x v="0"/>
    <x v="0"/>
    <s v="10 - 40"/>
  </r>
  <r>
    <s v="1267-MAPP"/>
    <x v="0"/>
    <x v="18"/>
    <n v="105"/>
    <n v="239.5"/>
    <n v="80"/>
    <n v="200"/>
    <s v="Yes"/>
    <s v="no"/>
    <n v="67"/>
    <x v="2"/>
    <n v="12"/>
    <x v="0"/>
    <n v="0"/>
    <s v="DC"/>
    <s v="330-6334"/>
    <s v="Female"/>
    <n v="26"/>
    <s v="Yes"/>
    <s v="No"/>
    <x v="0"/>
    <x v="0"/>
    <s v="No"/>
    <x v="0"/>
    <x v="2"/>
    <n v="41"/>
    <n v="823"/>
    <x v="0"/>
    <s v="0"/>
    <x v="1"/>
    <x v="0"/>
    <x v="0"/>
    <x v="0"/>
    <x v="0"/>
    <s v="10 - 40"/>
  </r>
  <r>
    <s v="0313-HCZG"/>
    <x v="0"/>
    <x v="12"/>
    <n v="193"/>
    <n v="473.6"/>
    <n v="236"/>
    <n v="761.1"/>
    <s v="Yes"/>
    <s v="no"/>
    <n v="381"/>
    <x v="0"/>
    <n v="2"/>
    <x v="0"/>
    <n v="0"/>
    <s v="IA"/>
    <s v="318-8943"/>
    <s v="Female"/>
    <n v="67"/>
    <s v="No"/>
    <s v="Yes"/>
    <x v="0"/>
    <x v="0"/>
    <s v="Yes"/>
    <x v="1"/>
    <x v="0"/>
    <n v="34"/>
    <n v="2031"/>
    <x v="0"/>
    <s v="0"/>
    <x v="2"/>
    <x v="0"/>
    <x v="0"/>
    <x v="1"/>
    <x v="0"/>
    <s v="&gt; 40"/>
  </r>
  <r>
    <s v="8943-MCOO"/>
    <x v="0"/>
    <x v="38"/>
    <n v="195"/>
    <n v="508.5"/>
    <n v="204"/>
    <n v="612"/>
    <s v="Yes"/>
    <s v="no"/>
    <n v="153"/>
    <x v="2"/>
    <n v="0"/>
    <x v="1"/>
    <n v="0"/>
    <s v="AK"/>
    <s v="345-2621"/>
    <s v="Female"/>
    <n v="54"/>
    <s v="No"/>
    <s v="No"/>
    <x v="0"/>
    <x v="0"/>
    <s v="No"/>
    <x v="2"/>
    <x v="2"/>
    <n v="8"/>
    <n v="418"/>
    <x v="0"/>
    <s v="0"/>
    <x v="0"/>
    <x v="0"/>
    <x v="0"/>
    <x v="1"/>
    <x v="0"/>
    <s v="&gt; 40"/>
  </r>
  <r>
    <s v="7151-LUOD"/>
    <x v="0"/>
    <x v="15"/>
    <n v="10"/>
    <n v="22"/>
    <n v="8"/>
    <n v="25.2"/>
    <s v="Yes"/>
    <s v="yes"/>
    <n v="0"/>
    <x v="1"/>
    <n v="0"/>
    <x v="1"/>
    <n v="0"/>
    <s v="MN"/>
    <s v="377-2161"/>
    <s v="Male"/>
    <n v="60"/>
    <s v="No"/>
    <s v="No"/>
    <x v="0"/>
    <x v="0"/>
    <s v="No"/>
    <x v="0"/>
    <x v="2"/>
    <n v="9"/>
    <n v="16"/>
    <x v="0"/>
    <s v="0"/>
    <x v="0"/>
    <x v="0"/>
    <x v="0"/>
    <x v="1"/>
    <x v="0"/>
    <s v="&lt; 10"/>
  </r>
  <r>
    <s v="2967-KJGT"/>
    <x v="0"/>
    <x v="50"/>
    <n v="62"/>
    <n v="144.30000000000001"/>
    <n v="56"/>
    <n v="226.8"/>
    <s v="Yes"/>
    <s v="no"/>
    <n v="76"/>
    <x v="1"/>
    <n v="9"/>
    <x v="0"/>
    <n v="0"/>
    <s v="KY"/>
    <s v="275-10078"/>
    <s v="Male"/>
    <n v="84"/>
    <s v="No"/>
    <s v="Yes"/>
    <x v="0"/>
    <x v="0"/>
    <s v="Yes"/>
    <x v="0"/>
    <x v="0"/>
    <n v="48"/>
    <n v="697"/>
    <x v="0"/>
    <s v="0"/>
    <x v="2"/>
    <x v="0"/>
    <x v="0"/>
    <x v="0"/>
    <x v="0"/>
    <s v="10 - 40"/>
  </r>
  <r>
    <s v="5727-EFEL"/>
    <x v="0"/>
    <x v="22"/>
    <n v="206"/>
    <n v="423"/>
    <n v="212"/>
    <n v="249.1"/>
    <s v="Yes"/>
    <s v="no"/>
    <n v="50"/>
    <x v="2"/>
    <n v="0"/>
    <x v="1"/>
    <n v="0"/>
    <s v="SC"/>
    <s v="330-1429"/>
    <s v="Female"/>
    <n v="60"/>
    <s v="No"/>
    <s v="No"/>
    <x v="0"/>
    <x v="0"/>
    <s v="No"/>
    <x v="2"/>
    <x v="2"/>
    <n v="7"/>
    <n v="357"/>
    <x v="0"/>
    <s v="0"/>
    <x v="0"/>
    <x v="0"/>
    <x v="0"/>
    <x v="1"/>
    <x v="0"/>
    <s v="&gt; 40"/>
  </r>
  <r>
    <s v="8825-KQGX"/>
    <x v="0"/>
    <x v="73"/>
    <n v="221"/>
    <n v="428.8"/>
    <n v="116"/>
    <n v="214.6"/>
    <s v="Yes"/>
    <s v="no"/>
    <n v="107"/>
    <x v="0"/>
    <n v="0"/>
    <x v="1"/>
    <n v="0"/>
    <s v="MT"/>
    <s v="385-7623"/>
    <s v="Female"/>
    <n v="84"/>
    <s v="No"/>
    <s v="Yes"/>
    <x v="0"/>
    <x v="0"/>
    <s v="No"/>
    <x v="0"/>
    <x v="1"/>
    <n v="15"/>
    <n v="426"/>
    <x v="0"/>
    <s v="0"/>
    <x v="2"/>
    <x v="0"/>
    <x v="0"/>
    <x v="1"/>
    <x v="0"/>
    <s v="10 - 40"/>
  </r>
  <r>
    <s v="2574-QTVE"/>
    <x v="0"/>
    <x v="59"/>
    <n v="120"/>
    <n v="280.8"/>
    <n v="92"/>
    <n v="220.8"/>
    <s v="Yes"/>
    <s v="no"/>
    <n v="74"/>
    <x v="0"/>
    <n v="0"/>
    <x v="1"/>
    <n v="0"/>
    <s v="KY"/>
    <s v="294-5237"/>
    <s v="Male"/>
    <n v="41"/>
    <s v="No"/>
    <s v="No"/>
    <x v="0"/>
    <x v="0"/>
    <s v="No"/>
    <x v="1"/>
    <x v="2"/>
    <n v="8"/>
    <n v="193"/>
    <x v="0"/>
    <s v="0"/>
    <x v="0"/>
    <x v="0"/>
    <x v="0"/>
    <x v="1"/>
    <x v="0"/>
    <s v="10 - 40"/>
  </r>
  <r>
    <s v="9708-THCO"/>
    <x v="0"/>
    <x v="5"/>
    <n v="104"/>
    <n v="269.2"/>
    <n v="68"/>
    <n v="178.5"/>
    <s v="Yes"/>
    <s v="no"/>
    <n v="45"/>
    <x v="0"/>
    <n v="4"/>
    <x v="0"/>
    <n v="0"/>
    <s v="ID"/>
    <s v="312-4664"/>
    <s v="Male"/>
    <n v="70"/>
    <s v="No"/>
    <s v="Yes"/>
    <x v="0"/>
    <x v="0"/>
    <s v="Yes"/>
    <x v="0"/>
    <x v="0"/>
    <n v="37"/>
    <n v="627"/>
    <x v="0"/>
    <s v="0"/>
    <x v="2"/>
    <x v="0"/>
    <x v="0"/>
    <x v="0"/>
    <x v="0"/>
    <s v="10 - 40"/>
  </r>
  <r>
    <s v="9562-TXDL"/>
    <x v="0"/>
    <x v="39"/>
    <n v="132"/>
    <n v="421.4"/>
    <n v="120"/>
    <n v="330"/>
    <s v="Yes"/>
    <s v="no"/>
    <n v="110"/>
    <x v="1"/>
    <n v="6"/>
    <x v="0"/>
    <n v="0"/>
    <s v="MA"/>
    <s v="327-5002"/>
    <s v="Male"/>
    <n v="80"/>
    <s v="No"/>
    <s v="Yes"/>
    <x v="0"/>
    <x v="0"/>
    <s v="Yes"/>
    <x v="0"/>
    <x v="0"/>
    <n v="67"/>
    <n v="2010"/>
    <x v="0"/>
    <s v="0"/>
    <x v="2"/>
    <x v="0"/>
    <x v="0"/>
    <x v="0"/>
    <x v="0"/>
    <s v="10 - 40"/>
  </r>
  <r>
    <s v="7875-CZLO"/>
    <x v="0"/>
    <x v="30"/>
    <n v="12"/>
    <n v="36"/>
    <n v="12"/>
    <n v="49.8"/>
    <s v="Yes"/>
    <s v="no"/>
    <n v="10"/>
    <x v="0"/>
    <n v="3"/>
    <x v="0"/>
    <n v="0"/>
    <s v="MD"/>
    <s v="387-3217"/>
    <s v="Female"/>
    <n v="32"/>
    <s v="No"/>
    <s v="No"/>
    <x v="0"/>
    <x v="0"/>
    <s v="No"/>
    <x v="0"/>
    <x v="0"/>
    <n v="27"/>
    <n v="90"/>
    <x v="0"/>
    <s v="0"/>
    <x v="0"/>
    <x v="0"/>
    <x v="0"/>
    <x v="0"/>
    <x v="0"/>
    <s v="&lt; 10"/>
  </r>
  <r>
    <s v="2708-EGMT"/>
    <x v="0"/>
    <x v="25"/>
    <n v="155"/>
    <n v="420"/>
    <n v="240"/>
    <n v="672"/>
    <s v="Yes"/>
    <s v="no"/>
    <n v="168"/>
    <x v="2"/>
    <n v="6"/>
    <x v="0"/>
    <n v="0"/>
    <s v="SD"/>
    <s v="318-3126"/>
    <s v="Male"/>
    <n v="82"/>
    <s v="No"/>
    <s v="Yes"/>
    <x v="0"/>
    <x v="0"/>
    <s v="No"/>
    <x v="2"/>
    <x v="0"/>
    <n v="50"/>
    <n v="2985"/>
    <x v="0"/>
    <s v="0"/>
    <x v="2"/>
    <x v="0"/>
    <x v="0"/>
    <x v="0"/>
    <x v="0"/>
    <s v="&gt; 40"/>
  </r>
  <r>
    <s v="3932-EPJI"/>
    <x v="0"/>
    <x v="52"/>
    <n v="86"/>
    <n v="224.5"/>
    <n v="88"/>
    <n v="288.2"/>
    <s v="Yes"/>
    <s v="no"/>
    <n v="72"/>
    <x v="1"/>
    <n v="5"/>
    <x v="0"/>
    <n v="0"/>
    <s v="KY"/>
    <s v="252-3525"/>
    <s v="Female"/>
    <n v="53"/>
    <s v="No"/>
    <s v="No"/>
    <x v="0"/>
    <x v="0"/>
    <s v="No"/>
    <x v="1"/>
    <x v="0"/>
    <n v="31"/>
    <n v="702"/>
    <x v="0"/>
    <s v="0"/>
    <x v="0"/>
    <x v="0"/>
    <x v="0"/>
    <x v="0"/>
    <x v="0"/>
    <s v="10 - 40"/>
  </r>
  <r>
    <s v="5492-UQFF"/>
    <x v="0"/>
    <x v="33"/>
    <n v="105"/>
    <n v="254.7"/>
    <n v="256"/>
    <n v="787.2"/>
    <s v="Yes"/>
    <s v="no"/>
    <n v="394"/>
    <x v="0"/>
    <n v="3"/>
    <x v="0"/>
    <n v="0"/>
    <s v="ID"/>
    <s v="373-9311"/>
    <s v="Female"/>
    <n v="49"/>
    <s v="No"/>
    <s v="No"/>
    <x v="0"/>
    <x v="0"/>
    <s v="No"/>
    <x v="2"/>
    <x v="2"/>
    <n v="35"/>
    <n v="2217"/>
    <x v="0"/>
    <s v="0"/>
    <x v="0"/>
    <x v="0"/>
    <x v="0"/>
    <x v="0"/>
    <x v="0"/>
    <s v="&gt; 40"/>
  </r>
  <r>
    <s v="2773-MRVD"/>
    <x v="0"/>
    <x v="2"/>
    <n v="76"/>
    <n v="263"/>
    <n v="176"/>
    <n v="497.2"/>
    <s v="Yes"/>
    <s v="no"/>
    <n v="99"/>
    <x v="1"/>
    <n v="18"/>
    <x v="0"/>
    <n v="0"/>
    <s v="NY"/>
    <s v="306-9770"/>
    <s v="Male"/>
    <n v="29"/>
    <s v="Yes"/>
    <s v="No"/>
    <x v="0"/>
    <x v="0"/>
    <s v="No"/>
    <x v="1"/>
    <x v="0"/>
    <n v="44"/>
    <n v="1929"/>
    <x v="0"/>
    <s v="0"/>
    <x v="1"/>
    <x v="0"/>
    <x v="0"/>
    <x v="0"/>
    <x v="0"/>
    <s v="&gt; 40"/>
  </r>
  <r>
    <s v="8594-SARH"/>
    <x v="1"/>
    <x v="28"/>
    <n v="171"/>
    <n v="473.3"/>
    <n v="144"/>
    <n v="334.8"/>
    <s v="Yes"/>
    <s v="no"/>
    <n v="112"/>
    <x v="1"/>
    <n v="6"/>
    <x v="0"/>
    <n v="0"/>
    <s v="CA"/>
    <s v="345-10524"/>
    <s v="Female"/>
    <n v="62"/>
    <s v="No"/>
    <s v="No"/>
    <x v="0"/>
    <x v="0"/>
    <s v="Yes"/>
    <x v="1"/>
    <x v="2"/>
    <n v="28"/>
    <n v="1031"/>
    <x v="0"/>
    <s v="0"/>
    <x v="0"/>
    <x v="1"/>
    <x v="1"/>
    <x v="0"/>
    <x v="1"/>
    <s v="10 - 40"/>
  </r>
  <r>
    <s v="3944-OIZE"/>
    <x v="0"/>
    <x v="20"/>
    <n v="60"/>
    <n v="143.80000000000001"/>
    <n v="52"/>
    <n v="156"/>
    <s v="Yes"/>
    <s v="no"/>
    <n v="39"/>
    <x v="2"/>
    <n v="0"/>
    <x v="1"/>
    <n v="0"/>
    <s v="ID"/>
    <s v="354-5105"/>
    <s v="Female"/>
    <n v="57"/>
    <s v="No"/>
    <s v="No"/>
    <x v="0"/>
    <x v="0"/>
    <s v="No"/>
    <x v="0"/>
    <x v="2"/>
    <n v="13"/>
    <n v="169"/>
    <x v="0"/>
    <s v="0"/>
    <x v="0"/>
    <x v="0"/>
    <x v="0"/>
    <x v="1"/>
    <x v="0"/>
    <s v="10 - 40"/>
  </r>
  <r>
    <s v="6857-XPYD"/>
    <x v="0"/>
    <x v="1"/>
    <n v="216"/>
    <n v="425.7"/>
    <n v="132"/>
    <n v="264"/>
    <s v="Yes"/>
    <s v="no"/>
    <n v="66"/>
    <x v="0"/>
    <n v="4"/>
    <x v="0"/>
    <n v="0"/>
    <s v="NM"/>
    <s v="316-5311"/>
    <s v="Female"/>
    <n v="61"/>
    <s v="No"/>
    <s v="No"/>
    <x v="0"/>
    <x v="0"/>
    <s v="Yes"/>
    <x v="0"/>
    <x v="0"/>
    <n v="24"/>
    <n v="777"/>
    <x v="0"/>
    <s v="0"/>
    <x v="0"/>
    <x v="0"/>
    <x v="0"/>
    <x v="0"/>
    <x v="0"/>
    <s v="10 - 40"/>
  </r>
  <r>
    <s v="3100-VBIF"/>
    <x v="0"/>
    <x v="48"/>
    <n v="34"/>
    <n v="77.7"/>
    <n v="20"/>
    <n v="65.5"/>
    <s v="Yes"/>
    <s v="no"/>
    <n v="16"/>
    <x v="0"/>
    <n v="20"/>
    <x v="0"/>
    <n v="0"/>
    <s v="HI"/>
    <s v="385-6846"/>
    <s v="Male"/>
    <n v="22"/>
    <s v="Yes"/>
    <s v="No"/>
    <x v="0"/>
    <x v="0"/>
    <s v="No"/>
    <x v="0"/>
    <x v="0"/>
    <n v="22"/>
    <n v="116"/>
    <x v="0"/>
    <s v="0"/>
    <x v="1"/>
    <x v="0"/>
    <x v="0"/>
    <x v="0"/>
    <x v="0"/>
    <s v="&lt; 10"/>
  </r>
  <r>
    <s v="8914-ITGG"/>
    <x v="0"/>
    <x v="16"/>
    <n v="443"/>
    <n v="944.7"/>
    <n v="292"/>
    <n v="876"/>
    <s v="Yes"/>
    <s v="no"/>
    <n v="438"/>
    <x v="1"/>
    <n v="15"/>
    <x v="1"/>
    <n v="79"/>
    <s v="NC"/>
    <s v="233-5890"/>
    <s v="Male"/>
    <n v="54"/>
    <s v="No"/>
    <s v="No"/>
    <x v="0"/>
    <x v="0"/>
    <s v="Yes"/>
    <x v="2"/>
    <x v="0"/>
    <n v="42"/>
    <n v="3026"/>
    <x v="0"/>
    <s v="0"/>
    <x v="0"/>
    <x v="0"/>
    <x v="0"/>
    <x v="0"/>
    <x v="0"/>
    <s v="&gt; 40"/>
  </r>
  <r>
    <s v="6139-FETB"/>
    <x v="0"/>
    <x v="14"/>
    <n v="123"/>
    <n v="352.8"/>
    <n v="284"/>
    <n v="759.7"/>
    <s v="Yes"/>
    <s v="no"/>
    <n v="152"/>
    <x v="2"/>
    <n v="6"/>
    <x v="0"/>
    <n v="0"/>
    <s v="TX"/>
    <s v="394-10408"/>
    <s v="Male"/>
    <n v="60"/>
    <s v="No"/>
    <s v="No"/>
    <x v="0"/>
    <x v="0"/>
    <s v="Yes"/>
    <x v="2"/>
    <x v="2"/>
    <n v="29"/>
    <n v="2058"/>
    <x v="0"/>
    <s v="0"/>
    <x v="0"/>
    <x v="0"/>
    <x v="0"/>
    <x v="0"/>
    <x v="0"/>
    <s v="&gt; 40"/>
  </r>
  <r>
    <s v="5924-RATW"/>
    <x v="0"/>
    <x v="0"/>
    <n v="3"/>
    <n v="8"/>
    <n v="4"/>
    <n v="12.6"/>
    <s v="Yes"/>
    <s v="no"/>
    <n v="4"/>
    <x v="2"/>
    <n v="0"/>
    <x v="1"/>
    <n v="0"/>
    <s v="GA"/>
    <s v="361-10277"/>
    <s v="Female"/>
    <n v="47"/>
    <s v="No"/>
    <s v="No"/>
    <x v="0"/>
    <x v="0"/>
    <s v="No"/>
    <x v="0"/>
    <x v="2"/>
    <n v="9"/>
    <n v="9"/>
    <x v="0"/>
    <s v="0"/>
    <x v="0"/>
    <x v="0"/>
    <x v="0"/>
    <x v="1"/>
    <x v="0"/>
    <s v="&lt; 10"/>
  </r>
  <r>
    <s v="7622-UXJR"/>
    <x v="0"/>
    <x v="58"/>
    <n v="114"/>
    <n v="213.8"/>
    <n v="108"/>
    <n v="399.6"/>
    <s v="Yes"/>
    <s v="no"/>
    <n v="100"/>
    <x v="1"/>
    <n v="1"/>
    <x v="0"/>
    <n v="0"/>
    <s v="VA"/>
    <s v="337-8304"/>
    <s v="Female"/>
    <n v="30"/>
    <s v="No"/>
    <s v="No"/>
    <x v="0"/>
    <x v="0"/>
    <s v="Yes"/>
    <x v="0"/>
    <x v="0"/>
    <n v="31"/>
    <n v="817"/>
    <x v="0"/>
    <s v="0"/>
    <x v="1"/>
    <x v="0"/>
    <x v="0"/>
    <x v="1"/>
    <x v="0"/>
    <s v="10 - 40"/>
  </r>
  <r>
    <s v="0607-ZPQC"/>
    <x v="0"/>
    <x v="66"/>
    <n v="57"/>
    <n v="134.6"/>
    <n v="76"/>
    <n v="222.3"/>
    <s v="Yes"/>
    <s v="no"/>
    <n v="74"/>
    <x v="0"/>
    <n v="8"/>
    <x v="0"/>
    <n v="0"/>
    <s v="NC"/>
    <s v="361-7218"/>
    <s v="Female"/>
    <n v="27"/>
    <s v="Yes"/>
    <s v="No"/>
    <x v="0"/>
    <x v="0"/>
    <s v="No"/>
    <x v="0"/>
    <x v="0"/>
    <n v="34"/>
    <n v="653"/>
    <x v="0"/>
    <s v="0"/>
    <x v="1"/>
    <x v="0"/>
    <x v="0"/>
    <x v="0"/>
    <x v="0"/>
    <s v="10 - 40"/>
  </r>
  <r>
    <s v="8449-OKKE"/>
    <x v="0"/>
    <x v="63"/>
    <n v="182"/>
    <n v="577.9"/>
    <n v="288"/>
    <n v="792"/>
    <s v="Yes"/>
    <s v="no"/>
    <n v="198"/>
    <x v="0"/>
    <n v="9"/>
    <x v="0"/>
    <n v="0"/>
    <s v="HI"/>
    <s v="290-10281"/>
    <s v="Female"/>
    <n v="41"/>
    <s v="No"/>
    <s v="No"/>
    <x v="0"/>
    <x v="0"/>
    <s v="Yes"/>
    <x v="2"/>
    <x v="2"/>
    <n v="45"/>
    <n v="3281"/>
    <x v="0"/>
    <s v="0"/>
    <x v="0"/>
    <x v="0"/>
    <x v="0"/>
    <x v="0"/>
    <x v="0"/>
    <s v="&gt; 40"/>
  </r>
  <r>
    <s v="1462-ROGN"/>
    <x v="0"/>
    <x v="43"/>
    <n v="17"/>
    <n v="31.8"/>
    <n v="16"/>
    <n v="32.4"/>
    <s v="Yes"/>
    <s v="no"/>
    <n v="6"/>
    <x v="2"/>
    <n v="15"/>
    <x v="0"/>
    <n v="0"/>
    <s v="TN"/>
    <s v="304-4894"/>
    <s v="Female"/>
    <n v="53"/>
    <s v="No"/>
    <s v="No"/>
    <x v="0"/>
    <x v="0"/>
    <s v="No"/>
    <x v="0"/>
    <x v="0"/>
    <n v="14"/>
    <n v="54"/>
    <x v="0"/>
    <s v="0"/>
    <x v="0"/>
    <x v="0"/>
    <x v="0"/>
    <x v="0"/>
    <x v="0"/>
    <s v="&lt; 10"/>
  </r>
  <r>
    <s v="0224-QHDV"/>
    <x v="0"/>
    <x v="51"/>
    <n v="99"/>
    <n v="240"/>
    <n v="96"/>
    <n v="273.60000000000002"/>
    <s v="Yes"/>
    <s v="no"/>
    <n v="68"/>
    <x v="0"/>
    <n v="0"/>
    <x v="1"/>
    <n v="0"/>
    <s v="VT"/>
    <s v="339-5095"/>
    <s v="Female"/>
    <n v="45"/>
    <s v="No"/>
    <s v="No"/>
    <x v="0"/>
    <x v="0"/>
    <s v="No"/>
    <x v="2"/>
    <x v="2"/>
    <n v="9"/>
    <n v="226"/>
    <x v="0"/>
    <s v="0"/>
    <x v="0"/>
    <x v="0"/>
    <x v="0"/>
    <x v="1"/>
    <x v="0"/>
    <s v="10 - 40"/>
  </r>
  <r>
    <s v="3785-JYLA"/>
    <x v="0"/>
    <x v="26"/>
    <n v="148"/>
    <n v="440.5"/>
    <n v="252"/>
    <n v="617.4"/>
    <s v="Yes"/>
    <s v="no"/>
    <n v="309"/>
    <x v="0"/>
    <n v="4"/>
    <x v="0"/>
    <n v="0"/>
    <s v="LA"/>
    <s v="304-6299"/>
    <s v="Male"/>
    <n v="50"/>
    <s v="No"/>
    <s v="No"/>
    <x v="0"/>
    <x v="0"/>
    <s v="Yes"/>
    <x v="0"/>
    <x v="0"/>
    <n v="37"/>
    <n v="2328"/>
    <x v="0"/>
    <s v="0"/>
    <x v="0"/>
    <x v="0"/>
    <x v="0"/>
    <x v="0"/>
    <x v="0"/>
    <s v="&gt; 40"/>
  </r>
  <r>
    <s v="4713-PCMC"/>
    <x v="0"/>
    <x v="50"/>
    <n v="54"/>
    <n v="138.30000000000001"/>
    <n v="56"/>
    <n v="151.19999999999999"/>
    <s v="Yes"/>
    <s v="no"/>
    <n v="50"/>
    <x v="2"/>
    <n v="7"/>
    <x v="0"/>
    <n v="0"/>
    <s v="FL"/>
    <s v="285-7209"/>
    <s v="Male"/>
    <n v="52"/>
    <s v="No"/>
    <s v="No"/>
    <x v="0"/>
    <x v="0"/>
    <s v="No"/>
    <x v="0"/>
    <x v="2"/>
    <n v="25"/>
    <n v="343"/>
    <x v="0"/>
    <s v="0"/>
    <x v="0"/>
    <x v="0"/>
    <x v="0"/>
    <x v="0"/>
    <x v="0"/>
    <s v="10 - 40"/>
  </r>
  <r>
    <s v="5743-HQQM"/>
    <x v="0"/>
    <x v="63"/>
    <n v="187"/>
    <n v="433.7"/>
    <n v="288"/>
    <n v="900"/>
    <s v="Yes"/>
    <s v="no"/>
    <n v="450"/>
    <x v="1"/>
    <n v="7"/>
    <x v="1"/>
    <n v="49"/>
    <s v="WY"/>
    <s v="310-4360"/>
    <s v="Male"/>
    <n v="70"/>
    <s v="No"/>
    <s v="Yes"/>
    <x v="0"/>
    <x v="0"/>
    <s v="Yes"/>
    <x v="2"/>
    <x v="0"/>
    <n v="61"/>
    <n v="4418"/>
    <x v="0"/>
    <s v="0"/>
    <x v="2"/>
    <x v="0"/>
    <x v="0"/>
    <x v="0"/>
    <x v="0"/>
    <s v="&gt; 40"/>
  </r>
  <r>
    <s v="2887-ZAHB"/>
    <x v="0"/>
    <x v="42"/>
    <n v="167"/>
    <n v="379.8"/>
    <n v="152"/>
    <n v="452.2"/>
    <s v="Yes"/>
    <s v="no"/>
    <n v="226"/>
    <x v="0"/>
    <n v="15"/>
    <x v="0"/>
    <n v="0"/>
    <s v="NE"/>
    <s v="361-3624"/>
    <s v="Male"/>
    <n v="53"/>
    <s v="No"/>
    <s v="No"/>
    <x v="0"/>
    <x v="0"/>
    <s v="No"/>
    <x v="0"/>
    <x v="0"/>
    <n v="40"/>
    <n v="1510"/>
    <x v="0"/>
    <s v="0"/>
    <x v="0"/>
    <x v="0"/>
    <x v="0"/>
    <x v="0"/>
    <x v="0"/>
    <s v="10 - 40"/>
  </r>
  <r>
    <s v="1243-MELM"/>
    <x v="0"/>
    <x v="66"/>
    <n v="95"/>
    <n v="169.5"/>
    <n v="76"/>
    <n v="197.6"/>
    <s v="Yes"/>
    <s v="no"/>
    <n v="40"/>
    <x v="2"/>
    <n v="5"/>
    <x v="0"/>
    <n v="0"/>
    <s v="OR"/>
    <s v="360-2239"/>
    <s v="Male"/>
    <n v="41"/>
    <s v="No"/>
    <s v="No"/>
    <x v="0"/>
    <x v="0"/>
    <s v="No"/>
    <x v="0"/>
    <x v="2"/>
    <n v="48"/>
    <n v="899"/>
    <x v="0"/>
    <s v="0"/>
    <x v="0"/>
    <x v="0"/>
    <x v="0"/>
    <x v="0"/>
    <x v="0"/>
    <s v="10 - 40"/>
  </r>
  <r>
    <s v="0535-WOQT"/>
    <x v="0"/>
    <x v="5"/>
    <n v="71"/>
    <n v="201.7"/>
    <n v="68"/>
    <n v="147.9"/>
    <s v="Yes"/>
    <s v="yes"/>
    <n v="0"/>
    <x v="1"/>
    <n v="10"/>
    <x v="0"/>
    <n v="0"/>
    <s v="TN"/>
    <s v="389-8511"/>
    <s v="Female"/>
    <n v="66"/>
    <s v="No"/>
    <s v="Yes"/>
    <x v="0"/>
    <x v="0"/>
    <s v="Yes"/>
    <x v="0"/>
    <x v="0"/>
    <n v="47"/>
    <n v="788"/>
    <x v="0"/>
    <s v="0"/>
    <x v="2"/>
    <x v="0"/>
    <x v="0"/>
    <x v="0"/>
    <x v="0"/>
    <s v="10 - 40"/>
  </r>
  <r>
    <s v="9512-KMEU"/>
    <x v="0"/>
    <x v="31"/>
    <n v="111"/>
    <n v="288.89999999999998"/>
    <n v="128"/>
    <n v="169.6"/>
    <s v="Yes"/>
    <s v="yes"/>
    <n v="0"/>
    <x v="1"/>
    <n v="5"/>
    <x v="0"/>
    <n v="0"/>
    <s v="WV"/>
    <s v="327-6481"/>
    <s v="Male"/>
    <n v="64"/>
    <s v="No"/>
    <s v="No"/>
    <x v="0"/>
    <x v="0"/>
    <s v="No"/>
    <x v="0"/>
    <x v="0"/>
    <n v="33"/>
    <n v="1072"/>
    <x v="0"/>
    <s v="0"/>
    <x v="0"/>
    <x v="0"/>
    <x v="0"/>
    <x v="0"/>
    <x v="0"/>
    <s v="10 - 40"/>
  </r>
  <r>
    <s v="7002-UXWX"/>
    <x v="0"/>
    <x v="36"/>
    <n v="323"/>
    <n v="587.1"/>
    <n v="168"/>
    <n v="390.6"/>
    <s v="Yes"/>
    <s v="no"/>
    <n v="130"/>
    <x v="1"/>
    <n v="5"/>
    <x v="0"/>
    <n v="0"/>
    <s v="WA"/>
    <s v="309-1675"/>
    <s v="Female"/>
    <n v="43"/>
    <s v="No"/>
    <s v="No"/>
    <x v="0"/>
    <x v="0"/>
    <s v="No"/>
    <x v="0"/>
    <x v="0"/>
    <n v="31"/>
    <n v="1312"/>
    <x v="0"/>
    <s v="0"/>
    <x v="0"/>
    <x v="0"/>
    <x v="0"/>
    <x v="0"/>
    <x v="0"/>
    <s v="&gt; 40"/>
  </r>
  <r>
    <s v="3034-DZOV"/>
    <x v="0"/>
    <x v="66"/>
    <n v="125"/>
    <n v="251.8"/>
    <n v="76"/>
    <n v="212.8"/>
    <s v="Yes"/>
    <s v="no"/>
    <n v="106"/>
    <x v="0"/>
    <n v="7"/>
    <x v="0"/>
    <n v="0"/>
    <s v="IN"/>
    <s v="383-5306"/>
    <s v="Male"/>
    <n v="76"/>
    <s v="No"/>
    <s v="Yes"/>
    <x v="0"/>
    <x v="0"/>
    <s v="Yes"/>
    <x v="0"/>
    <x v="0"/>
    <n v="28"/>
    <n v="548"/>
    <x v="0"/>
    <s v="0"/>
    <x v="2"/>
    <x v="0"/>
    <x v="0"/>
    <x v="0"/>
    <x v="0"/>
    <s v="10 - 40"/>
  </r>
  <r>
    <s v="7838-TKEM"/>
    <x v="0"/>
    <x v="67"/>
    <n v="344"/>
    <n v="698.5"/>
    <n v="232"/>
    <n v="597.4"/>
    <s v="Yes"/>
    <s v="no"/>
    <n v="120"/>
    <x v="1"/>
    <n v="0"/>
    <x v="1"/>
    <n v="0"/>
    <s v="TX"/>
    <s v="348-4686"/>
    <s v="Male"/>
    <n v="44"/>
    <s v="No"/>
    <s v="No"/>
    <x v="0"/>
    <x v="0"/>
    <s v="No"/>
    <x v="2"/>
    <x v="2"/>
    <n v="10"/>
    <n v="557"/>
    <x v="0"/>
    <s v="0"/>
    <x v="0"/>
    <x v="0"/>
    <x v="0"/>
    <x v="1"/>
    <x v="0"/>
    <s v="&gt; 40"/>
  </r>
  <r>
    <s v="6547-EWVY"/>
    <x v="0"/>
    <x v="14"/>
    <n v="280"/>
    <n v="854.6"/>
    <n v="284"/>
    <n v="447.3"/>
    <s v="Yes"/>
    <s v="no"/>
    <n v="90"/>
    <x v="2"/>
    <n v="20"/>
    <x v="0"/>
    <n v="0"/>
    <s v="AK"/>
    <s v="297-1181"/>
    <s v="Male"/>
    <n v="32"/>
    <s v="No"/>
    <s v="No"/>
    <x v="0"/>
    <x v="0"/>
    <s v="Yes"/>
    <x v="2"/>
    <x v="0"/>
    <n v="39"/>
    <n v="2766"/>
    <x v="0"/>
    <s v="0"/>
    <x v="0"/>
    <x v="0"/>
    <x v="0"/>
    <x v="0"/>
    <x v="0"/>
    <s v="&gt; 40"/>
  </r>
  <r>
    <s v="9486-SHRY"/>
    <x v="0"/>
    <x v="68"/>
    <n v="35"/>
    <n v="83.8"/>
    <n v="24"/>
    <n v="65.400000000000006"/>
    <s v="Yes"/>
    <s v="no"/>
    <n v="22"/>
    <x v="1"/>
    <n v="10"/>
    <x v="0"/>
    <n v="0"/>
    <s v="WV"/>
    <s v="339-1442"/>
    <s v="Female"/>
    <n v="28"/>
    <s v="Yes"/>
    <s v="No"/>
    <x v="0"/>
    <x v="0"/>
    <s v="No"/>
    <x v="0"/>
    <x v="2"/>
    <n v="47"/>
    <n v="280"/>
    <x v="0"/>
    <s v="0"/>
    <x v="1"/>
    <x v="0"/>
    <x v="0"/>
    <x v="0"/>
    <x v="0"/>
    <s v="&lt; 10"/>
  </r>
  <r>
    <s v="9960-FJEQ"/>
    <x v="0"/>
    <x v="19"/>
    <n v="257"/>
    <n v="792.6"/>
    <n v="244"/>
    <n v="866.2"/>
    <s v="Yes"/>
    <s v="no"/>
    <n v="289"/>
    <x v="0"/>
    <n v="13"/>
    <x v="0"/>
    <n v="0"/>
    <s v="TN"/>
    <s v="322-3065"/>
    <s v="Male"/>
    <n v="32"/>
    <s v="No"/>
    <s v="No"/>
    <x v="0"/>
    <x v="0"/>
    <s v="Yes"/>
    <x v="2"/>
    <x v="0"/>
    <n v="40"/>
    <n v="2464"/>
    <x v="0"/>
    <s v="0"/>
    <x v="0"/>
    <x v="0"/>
    <x v="0"/>
    <x v="0"/>
    <x v="0"/>
    <s v="&gt; 40"/>
  </r>
  <r>
    <s v="1604-THQC"/>
    <x v="0"/>
    <x v="53"/>
    <n v="60"/>
    <n v="128.30000000000001"/>
    <n v="64"/>
    <n v="196.8"/>
    <s v="Yes"/>
    <s v="no"/>
    <n v="49"/>
    <x v="1"/>
    <n v="0"/>
    <x v="1"/>
    <n v="0"/>
    <s v="VA"/>
    <s v="376-9815"/>
    <s v="Male"/>
    <n v="39"/>
    <s v="No"/>
    <s v="No"/>
    <x v="0"/>
    <x v="0"/>
    <s v="No"/>
    <x v="0"/>
    <x v="2"/>
    <n v="12"/>
    <n v="188"/>
    <x v="0"/>
    <s v="0"/>
    <x v="0"/>
    <x v="0"/>
    <x v="0"/>
    <x v="1"/>
    <x v="0"/>
    <s v="10 - 40"/>
  </r>
  <r>
    <s v="5140-LXGA"/>
    <x v="0"/>
    <x v="30"/>
    <n v="16"/>
    <n v="44"/>
    <n v="12"/>
    <n v="41.7"/>
    <s v="Yes"/>
    <s v="no"/>
    <n v="10"/>
    <x v="2"/>
    <n v="14"/>
    <x v="0"/>
    <n v="0"/>
    <s v="ID"/>
    <s v="246-8966"/>
    <s v="Female"/>
    <n v="60"/>
    <s v="No"/>
    <s v="No"/>
    <x v="0"/>
    <x v="0"/>
    <s v="No"/>
    <x v="0"/>
    <x v="0"/>
    <n v="25"/>
    <n v="69"/>
    <x v="0"/>
    <s v="0"/>
    <x v="0"/>
    <x v="0"/>
    <x v="0"/>
    <x v="0"/>
    <x v="0"/>
    <s v="&lt; 10"/>
  </r>
  <r>
    <s v="3119-YIWX"/>
    <x v="0"/>
    <x v="26"/>
    <n v="143"/>
    <n v="567.9"/>
    <n v="252"/>
    <n v="819"/>
    <s v="Yes"/>
    <s v="no"/>
    <n v="410"/>
    <x v="1"/>
    <n v="6"/>
    <x v="0"/>
    <n v="0"/>
    <s v="MD"/>
    <s v="322-5115"/>
    <s v="Male"/>
    <n v="50"/>
    <s v="No"/>
    <s v="No"/>
    <x v="0"/>
    <x v="0"/>
    <s v="Yes"/>
    <x v="2"/>
    <x v="2"/>
    <n v="57"/>
    <n v="3627"/>
    <x v="0"/>
    <s v="0"/>
    <x v="0"/>
    <x v="0"/>
    <x v="0"/>
    <x v="0"/>
    <x v="0"/>
    <s v="&gt; 40"/>
  </r>
  <r>
    <s v="0155-QLMR"/>
    <x v="0"/>
    <x v="25"/>
    <n v="152"/>
    <n v="297.8"/>
    <n v="240"/>
    <n v="648"/>
    <s v="Yes"/>
    <s v="no"/>
    <n v="130"/>
    <x v="0"/>
    <n v="3"/>
    <x v="0"/>
    <n v="0"/>
    <s v="WA"/>
    <s v="345-10135"/>
    <s v="Male"/>
    <n v="42"/>
    <s v="No"/>
    <s v="No"/>
    <x v="0"/>
    <x v="0"/>
    <s v="No"/>
    <x v="1"/>
    <x v="2"/>
    <n v="37"/>
    <n v="2177"/>
    <x v="0"/>
    <s v="0"/>
    <x v="0"/>
    <x v="0"/>
    <x v="0"/>
    <x v="0"/>
    <x v="0"/>
    <s v="&gt; 40"/>
  </r>
  <r>
    <s v="9753-CTYE"/>
    <x v="0"/>
    <x v="60"/>
    <n v="202"/>
    <n v="402.3"/>
    <n v="268"/>
    <n v="515.9"/>
    <s v="Yes"/>
    <s v="no"/>
    <n v="258"/>
    <x v="0"/>
    <n v="0"/>
    <x v="1"/>
    <n v="0"/>
    <s v="OH"/>
    <s v="389-5942"/>
    <s v="Female"/>
    <n v="23"/>
    <s v="Yes"/>
    <s v="No"/>
    <x v="0"/>
    <x v="0"/>
    <s v="No"/>
    <x v="1"/>
    <x v="0"/>
    <n v="10"/>
    <n v="655"/>
    <x v="0"/>
    <s v="0"/>
    <x v="1"/>
    <x v="0"/>
    <x v="0"/>
    <x v="1"/>
    <x v="0"/>
    <s v="&gt; 40"/>
  </r>
  <r>
    <s v="3411-UPCB"/>
    <x v="0"/>
    <x v="49"/>
    <n v="64"/>
    <n v="171.4"/>
    <n v="136"/>
    <n v="391"/>
    <s v="Yes"/>
    <s v="no"/>
    <n v="196"/>
    <x v="1"/>
    <n v="6"/>
    <x v="0"/>
    <n v="0"/>
    <s v="RI"/>
    <s v="318-2990"/>
    <s v="Female"/>
    <n v="69"/>
    <s v="No"/>
    <s v="Yes"/>
    <x v="0"/>
    <x v="0"/>
    <s v="No"/>
    <x v="0"/>
    <x v="0"/>
    <n v="46"/>
    <n v="1564"/>
    <x v="0"/>
    <s v="0"/>
    <x v="2"/>
    <x v="0"/>
    <x v="0"/>
    <x v="0"/>
    <x v="0"/>
    <s v="10 - 40"/>
  </r>
  <r>
    <s v="1971-TKQU"/>
    <x v="0"/>
    <x v="59"/>
    <n v="71"/>
    <n v="211.1"/>
    <n v="92"/>
    <n v="248.4"/>
    <s v="Yes"/>
    <s v="no"/>
    <n v="50"/>
    <x v="2"/>
    <n v="0"/>
    <x v="1"/>
    <n v="0"/>
    <s v="AR"/>
    <s v="310-5665"/>
    <s v="Female"/>
    <n v="42"/>
    <s v="No"/>
    <s v="No"/>
    <x v="0"/>
    <x v="0"/>
    <s v="No"/>
    <x v="0"/>
    <x v="2"/>
    <n v="12"/>
    <n v="290"/>
    <x v="0"/>
    <s v="0"/>
    <x v="0"/>
    <x v="0"/>
    <x v="0"/>
    <x v="1"/>
    <x v="0"/>
    <s v="10 - 40"/>
  </r>
  <r>
    <s v="7698-WUWH"/>
    <x v="0"/>
    <x v="5"/>
    <n v="62"/>
    <n v="168.3"/>
    <n v="68"/>
    <n v="180.2"/>
    <s v="Yes"/>
    <s v="no"/>
    <n v="60"/>
    <x v="0"/>
    <n v="4"/>
    <x v="0"/>
    <n v="0"/>
    <s v="UT"/>
    <s v="313-3235"/>
    <s v="Male"/>
    <n v="63"/>
    <s v="No"/>
    <s v="No"/>
    <x v="0"/>
    <x v="0"/>
    <s v="Yes"/>
    <x v="0"/>
    <x v="2"/>
    <n v="14"/>
    <n v="238"/>
    <x v="0"/>
    <s v="0"/>
    <x v="0"/>
    <x v="0"/>
    <x v="0"/>
    <x v="0"/>
    <x v="0"/>
    <s v="10 - 40"/>
  </r>
  <r>
    <s v="9391-QWXD"/>
    <x v="0"/>
    <x v="23"/>
    <n v="276"/>
    <n v="921.6"/>
    <n v="264"/>
    <n v="950.4"/>
    <s v="Yes"/>
    <s v="no"/>
    <n v="475"/>
    <x v="2"/>
    <n v="6"/>
    <x v="1"/>
    <n v="40"/>
    <s v="IL"/>
    <s v="282-8820"/>
    <s v="Female"/>
    <n v="38"/>
    <s v="No"/>
    <s v="No"/>
    <x v="0"/>
    <x v="0"/>
    <s v="Yes"/>
    <x v="0"/>
    <x v="0"/>
    <n v="56"/>
    <n v="3686"/>
    <x v="0"/>
    <s v="0"/>
    <x v="0"/>
    <x v="0"/>
    <x v="0"/>
    <x v="0"/>
    <x v="0"/>
    <s v="&gt; 40"/>
  </r>
  <r>
    <s v="2895-BXVL"/>
    <x v="0"/>
    <x v="68"/>
    <n v="16"/>
    <n v="45.5"/>
    <n v="24"/>
    <n v="65.400000000000006"/>
    <s v="Yes"/>
    <s v="no"/>
    <n v="33"/>
    <x v="2"/>
    <n v="0"/>
    <x v="1"/>
    <n v="0"/>
    <s v="IN"/>
    <s v="363-2838"/>
    <s v="Male"/>
    <n v="36"/>
    <s v="No"/>
    <s v="No"/>
    <x v="0"/>
    <x v="0"/>
    <s v="No"/>
    <x v="1"/>
    <x v="2"/>
    <n v="10"/>
    <n v="63"/>
    <x v="0"/>
    <s v="0"/>
    <x v="0"/>
    <x v="0"/>
    <x v="0"/>
    <x v="1"/>
    <x v="0"/>
    <s v="&lt; 10"/>
  </r>
  <r>
    <s v="7061-NWUF"/>
    <x v="0"/>
    <x v="15"/>
    <n v="14"/>
    <n v="26.4"/>
    <n v="8"/>
    <n v="28"/>
    <s v="Yes"/>
    <s v="no"/>
    <n v="6"/>
    <x v="1"/>
    <n v="7"/>
    <x v="0"/>
    <n v="0"/>
    <s v="NM"/>
    <s v="290-6982"/>
    <s v="Female"/>
    <n v="51"/>
    <s v="No"/>
    <s v="No"/>
    <x v="0"/>
    <x v="0"/>
    <s v="No"/>
    <x v="0"/>
    <x v="0"/>
    <n v="28"/>
    <n v="53"/>
    <x v="0"/>
    <s v="0"/>
    <x v="0"/>
    <x v="0"/>
    <x v="0"/>
    <x v="0"/>
    <x v="0"/>
    <s v="&lt; 10"/>
  </r>
  <r>
    <s v="0073-KSVJ"/>
    <x v="0"/>
    <x v="74"/>
    <n v="21"/>
    <n v="49.5"/>
    <n v="28"/>
    <n v="99.4"/>
    <s v="Yes"/>
    <s v="no"/>
    <n v="33"/>
    <x v="2"/>
    <n v="11"/>
    <x v="0"/>
    <n v="0"/>
    <s v="VT"/>
    <s v="302-4804"/>
    <s v="Male"/>
    <n v="77"/>
    <s v="No"/>
    <s v="Yes"/>
    <x v="0"/>
    <x v="0"/>
    <s v="No"/>
    <x v="0"/>
    <x v="0"/>
    <n v="29"/>
    <n v="206"/>
    <x v="0"/>
    <s v="0"/>
    <x v="2"/>
    <x v="0"/>
    <x v="0"/>
    <x v="0"/>
    <x v="0"/>
    <s v="&lt; 10"/>
  </r>
  <r>
    <s v="0624-BDFT"/>
    <x v="0"/>
    <x v="20"/>
    <n v="76"/>
    <n v="126.4"/>
    <n v="52"/>
    <n v="154.69999999999999"/>
    <s v="Yes"/>
    <s v="no"/>
    <n v="52"/>
    <x v="0"/>
    <n v="12"/>
    <x v="1"/>
    <n v="33"/>
    <s v="KY"/>
    <s v="303-5533"/>
    <s v="Female"/>
    <n v="33"/>
    <s v="No"/>
    <s v="No"/>
    <x v="0"/>
    <x v="0"/>
    <s v="Yes"/>
    <x v="0"/>
    <x v="0"/>
    <n v="34"/>
    <n v="426"/>
    <x v="0"/>
    <s v="0"/>
    <x v="0"/>
    <x v="0"/>
    <x v="0"/>
    <x v="0"/>
    <x v="0"/>
    <s v="10 - 40"/>
  </r>
  <r>
    <s v="0853-GLQA"/>
    <x v="0"/>
    <x v="69"/>
    <n v="196"/>
    <n v="517.5"/>
    <n v="140"/>
    <n v="385"/>
    <s v="Yes"/>
    <s v="no"/>
    <n v="96"/>
    <x v="2"/>
    <n v="9"/>
    <x v="0"/>
    <n v="0"/>
    <s v="VA"/>
    <s v="375-9084"/>
    <s v="Male"/>
    <n v="81"/>
    <s v="No"/>
    <s v="Yes"/>
    <x v="0"/>
    <x v="0"/>
    <s v="Yes"/>
    <x v="1"/>
    <x v="0"/>
    <n v="29"/>
    <n v="990"/>
    <x v="0"/>
    <s v="0"/>
    <x v="2"/>
    <x v="0"/>
    <x v="0"/>
    <x v="0"/>
    <x v="0"/>
    <s v="10 - 40"/>
  </r>
  <r>
    <s v="3172-FSLH"/>
    <x v="0"/>
    <x v="15"/>
    <n v="21"/>
    <n v="35.200000000000003"/>
    <n v="8"/>
    <n v="16.399999999999999"/>
    <s v="Yes"/>
    <s v="no"/>
    <n v="3"/>
    <x v="0"/>
    <n v="4"/>
    <x v="0"/>
    <n v="0"/>
    <s v="OH"/>
    <s v="302-6055"/>
    <s v="Female"/>
    <n v="59"/>
    <s v="No"/>
    <s v="No"/>
    <x v="0"/>
    <x v="0"/>
    <s v="No"/>
    <x v="0"/>
    <x v="2"/>
    <n v="26"/>
    <n v="57"/>
    <x v="0"/>
    <s v="0"/>
    <x v="0"/>
    <x v="0"/>
    <x v="0"/>
    <x v="0"/>
    <x v="0"/>
    <s v="&lt; 10"/>
  </r>
  <r>
    <s v="4891-QYOO"/>
    <x v="0"/>
    <x v="30"/>
    <n v="19"/>
    <n v="33.9"/>
    <n v="12"/>
    <n v="3"/>
    <s v="Yes"/>
    <s v="no"/>
    <n v="1"/>
    <x v="2"/>
    <n v="3"/>
    <x v="0"/>
    <n v="0"/>
    <s v="NY"/>
    <s v="315-2911"/>
    <s v="Female"/>
    <n v="54"/>
    <s v="No"/>
    <s v="No"/>
    <x v="0"/>
    <x v="0"/>
    <s v="No"/>
    <x v="0"/>
    <x v="0"/>
    <n v="37"/>
    <n v="124"/>
    <x v="0"/>
    <s v="0"/>
    <x v="0"/>
    <x v="0"/>
    <x v="0"/>
    <x v="0"/>
    <x v="0"/>
    <s v="&lt; 10"/>
  </r>
  <r>
    <s v="3643-XBLR"/>
    <x v="0"/>
    <x v="19"/>
    <n v="210"/>
    <n v="490"/>
    <n v="244"/>
    <n v="713.7"/>
    <s v="Yes"/>
    <s v="no"/>
    <n v="178"/>
    <x v="0"/>
    <n v="9"/>
    <x v="0"/>
    <n v="0"/>
    <s v="VA"/>
    <s v="313-4213"/>
    <s v="Female"/>
    <n v="41"/>
    <s v="No"/>
    <s v="No"/>
    <x v="0"/>
    <x v="0"/>
    <s v="No"/>
    <x v="1"/>
    <x v="0"/>
    <n v="46"/>
    <n v="2824"/>
    <x v="0"/>
    <s v="0"/>
    <x v="0"/>
    <x v="0"/>
    <x v="0"/>
    <x v="0"/>
    <x v="0"/>
    <s v="&gt; 40"/>
  </r>
  <r>
    <s v="5442-DXMH"/>
    <x v="0"/>
    <x v="4"/>
    <n v="239"/>
    <n v="557.1"/>
    <n v="248"/>
    <n v="818.4"/>
    <s v="Yes"/>
    <s v="no"/>
    <n v="409"/>
    <x v="2"/>
    <n v="0"/>
    <x v="1"/>
    <n v="0"/>
    <s v="MA"/>
    <s v="330-1986"/>
    <s v="Male"/>
    <n v="54"/>
    <s v="No"/>
    <s v="No"/>
    <x v="0"/>
    <x v="0"/>
    <s v="No"/>
    <x v="2"/>
    <x v="0"/>
    <n v="8"/>
    <n v="487"/>
    <x v="0"/>
    <s v="0"/>
    <x v="0"/>
    <x v="0"/>
    <x v="0"/>
    <x v="1"/>
    <x v="0"/>
    <s v="&gt; 40"/>
  </r>
  <r>
    <s v="8701-ILKP"/>
    <x v="0"/>
    <x v="69"/>
    <n v="105"/>
    <n v="277"/>
    <n v="140"/>
    <n v="311.5"/>
    <s v="Yes"/>
    <s v="no"/>
    <n v="104"/>
    <x v="1"/>
    <n v="6"/>
    <x v="1"/>
    <n v="51"/>
    <s v="LA"/>
    <s v="289-8687"/>
    <s v="Female"/>
    <n v="79"/>
    <s v="No"/>
    <s v="Yes"/>
    <x v="0"/>
    <x v="0"/>
    <s v="Yes"/>
    <x v="1"/>
    <x v="0"/>
    <n v="40"/>
    <n v="1384"/>
    <x v="0"/>
    <s v="0"/>
    <x v="2"/>
    <x v="0"/>
    <x v="0"/>
    <x v="0"/>
    <x v="0"/>
    <s v="10 - 40"/>
  </r>
  <r>
    <s v="5005-PNKN"/>
    <x v="0"/>
    <x v="4"/>
    <n v="108"/>
    <n v="312.3"/>
    <n v="248"/>
    <n v="545.6"/>
    <s v="Yes"/>
    <s v="no"/>
    <n v="182"/>
    <x v="2"/>
    <n v="21"/>
    <x v="0"/>
    <n v="0"/>
    <s v="DC"/>
    <s v="291-3443"/>
    <s v="Male"/>
    <n v="19"/>
    <s v="Yes"/>
    <s v="No"/>
    <x v="0"/>
    <x v="0"/>
    <s v="No"/>
    <x v="1"/>
    <x v="0"/>
    <n v="38"/>
    <n v="2372"/>
    <x v="0"/>
    <s v="0"/>
    <x v="1"/>
    <x v="0"/>
    <x v="0"/>
    <x v="0"/>
    <x v="0"/>
    <s v="&gt; 40"/>
  </r>
  <r>
    <s v="2666-QZTH"/>
    <x v="0"/>
    <x v="70"/>
    <n v="87"/>
    <n v="206.6"/>
    <n v="60"/>
    <n v="196.5"/>
    <s v="Yes"/>
    <s v="no"/>
    <n v="98"/>
    <x v="2"/>
    <n v="9"/>
    <x v="0"/>
    <n v="0"/>
    <s v="PA"/>
    <s v="309-2387"/>
    <s v="Female"/>
    <n v="37"/>
    <s v="No"/>
    <s v="No"/>
    <x v="0"/>
    <x v="0"/>
    <s v="No"/>
    <x v="0"/>
    <x v="2"/>
    <n v="17"/>
    <n v="248"/>
    <x v="0"/>
    <s v="0"/>
    <x v="0"/>
    <x v="0"/>
    <x v="0"/>
    <x v="0"/>
    <x v="0"/>
    <s v="10 - 40"/>
  </r>
  <r>
    <s v="8977-YKQW"/>
    <x v="0"/>
    <x v="34"/>
    <n v="495"/>
    <n v="896.6"/>
    <n v="0"/>
    <n v="0"/>
    <s v="No"/>
    <s v="no"/>
    <n v="0"/>
    <x v="1"/>
    <n v="6"/>
    <x v="0"/>
    <n v="0"/>
    <s v="TN"/>
    <s v="338-2513"/>
    <s v="Female"/>
    <n v="37"/>
    <s v="No"/>
    <s v="No"/>
    <x v="0"/>
    <x v="0"/>
    <s v="No"/>
    <x v="0"/>
    <x v="2"/>
    <n v="32"/>
    <n v="1792"/>
    <x v="0"/>
    <s v="0"/>
    <x v="0"/>
    <x v="0"/>
    <x v="0"/>
    <x v="0"/>
    <x v="0"/>
    <s v="&gt; 40"/>
  </r>
  <r>
    <s v="0675-DWEB"/>
    <x v="0"/>
    <x v="32"/>
    <n v="35"/>
    <n v="84.6"/>
    <n v="0"/>
    <n v="0"/>
    <s v="No"/>
    <s v="no"/>
    <n v="0"/>
    <x v="2"/>
    <n v="2"/>
    <x v="0"/>
    <n v="0"/>
    <s v="NJ"/>
    <s v="295-7147"/>
    <s v="Female"/>
    <n v="63"/>
    <s v="No"/>
    <s v="No"/>
    <x v="0"/>
    <x v="0"/>
    <s v="No"/>
    <x v="0"/>
    <x v="2"/>
    <n v="27"/>
    <n v="281"/>
    <x v="0"/>
    <s v="0"/>
    <x v="0"/>
    <x v="0"/>
    <x v="0"/>
    <x v="1"/>
    <x v="0"/>
    <s v="10 - 40"/>
  </r>
  <r>
    <s v="3559-YOKS"/>
    <x v="0"/>
    <x v="10"/>
    <n v="345"/>
    <n v="1099.3"/>
    <n v="0"/>
    <n v="0"/>
    <s v="No"/>
    <s v="no"/>
    <n v="0"/>
    <x v="2"/>
    <n v="0"/>
    <x v="1"/>
    <n v="0"/>
    <s v="TN"/>
    <s v="352-7941"/>
    <s v="Female"/>
    <n v="24"/>
    <s v="Yes"/>
    <s v="No"/>
    <x v="0"/>
    <x v="0"/>
    <s v="No"/>
    <x v="1"/>
    <x v="0"/>
    <n v="12"/>
    <n v="791"/>
    <x v="0"/>
    <s v="0"/>
    <x v="1"/>
    <x v="0"/>
    <x v="0"/>
    <x v="1"/>
    <x v="0"/>
    <s v="&gt; 40"/>
  </r>
  <r>
    <s v="2565-PFRF"/>
    <x v="0"/>
    <x v="63"/>
    <n v="375"/>
    <n v="1001.6"/>
    <n v="288"/>
    <n v="532.79999999999995"/>
    <s v="Yes"/>
    <s v="yes"/>
    <n v="0"/>
    <x v="1"/>
    <n v="5"/>
    <x v="0"/>
    <n v="0"/>
    <s v="NJ"/>
    <s v="282-2881"/>
    <s v="Female"/>
    <n v="41"/>
    <s v="No"/>
    <s v="No"/>
    <x v="0"/>
    <x v="0"/>
    <s v="Yes"/>
    <x v="2"/>
    <x v="2"/>
    <n v="33"/>
    <n v="2343"/>
    <x v="0"/>
    <s v="0"/>
    <x v="0"/>
    <x v="0"/>
    <x v="0"/>
    <x v="0"/>
    <x v="0"/>
    <s v="&gt; 40"/>
  </r>
  <r>
    <s v="5184-JDJO"/>
    <x v="0"/>
    <x v="69"/>
    <n v="151"/>
    <n v="528.20000000000005"/>
    <n v="0"/>
    <n v="0"/>
    <s v="No"/>
    <s v="no"/>
    <n v="0"/>
    <x v="0"/>
    <n v="0"/>
    <x v="1"/>
    <n v="0"/>
    <s v="AR"/>
    <s v="295-4752"/>
    <s v="Male"/>
    <n v="32"/>
    <s v="No"/>
    <s v="No"/>
    <x v="0"/>
    <x v="0"/>
    <s v="No"/>
    <x v="2"/>
    <x v="2"/>
    <n v="10"/>
    <n v="360"/>
    <x v="0"/>
    <s v="0"/>
    <x v="0"/>
    <x v="0"/>
    <x v="0"/>
    <x v="1"/>
    <x v="0"/>
    <s v="10 - 40"/>
  </r>
  <r>
    <s v="2994-ZQSE"/>
    <x v="0"/>
    <x v="5"/>
    <n v="105"/>
    <n v="231.5"/>
    <n v="0"/>
    <n v="0"/>
    <s v="No"/>
    <s v="no"/>
    <n v="0"/>
    <x v="1"/>
    <n v="8"/>
    <x v="0"/>
    <n v="0"/>
    <s v="WI"/>
    <s v="337-10348"/>
    <s v="Female"/>
    <n v="57"/>
    <s v="No"/>
    <s v="No"/>
    <x v="0"/>
    <x v="0"/>
    <s v="No"/>
    <x v="0"/>
    <x v="0"/>
    <n v="36"/>
    <n v="594"/>
    <x v="0"/>
    <s v="0"/>
    <x v="0"/>
    <x v="0"/>
    <x v="0"/>
    <x v="0"/>
    <x v="0"/>
    <s v="10 - 40"/>
  </r>
  <r>
    <s v="2535-EFCE"/>
    <x v="0"/>
    <x v="17"/>
    <n v="150"/>
    <n v="281.39999999999998"/>
    <n v="0"/>
    <n v="0"/>
    <s v="No"/>
    <s v="no"/>
    <n v="0"/>
    <x v="0"/>
    <n v="0"/>
    <x v="1"/>
    <n v="0"/>
    <s v="RI"/>
    <s v="351-7953"/>
    <s v="Female"/>
    <n v="21"/>
    <s v="Yes"/>
    <s v="No"/>
    <x v="0"/>
    <x v="0"/>
    <s v="No"/>
    <x v="2"/>
    <x v="0"/>
    <n v="12"/>
    <n v="564"/>
    <x v="0"/>
    <s v="0"/>
    <x v="1"/>
    <x v="0"/>
    <x v="0"/>
    <x v="1"/>
    <x v="0"/>
    <s v="&gt; 40"/>
  </r>
  <r>
    <s v="3526-EPGZ"/>
    <x v="0"/>
    <x v="30"/>
    <n v="15"/>
    <n v="48.3"/>
    <n v="0"/>
    <n v="0"/>
    <s v="No"/>
    <s v="no"/>
    <n v="0"/>
    <x v="0"/>
    <n v="0"/>
    <x v="1"/>
    <n v="0"/>
    <s v="ME"/>
    <s v="327-2930"/>
    <s v="Female"/>
    <n v="38"/>
    <s v="No"/>
    <s v="No"/>
    <x v="0"/>
    <x v="0"/>
    <s v="No"/>
    <x v="0"/>
    <x v="2"/>
    <n v="13"/>
    <n v="43"/>
    <x v="0"/>
    <s v="0"/>
    <x v="0"/>
    <x v="0"/>
    <x v="0"/>
    <x v="1"/>
    <x v="0"/>
    <s v="&lt; 10"/>
  </r>
  <r>
    <s v="2697-IQKY"/>
    <x v="0"/>
    <x v="30"/>
    <n v="3"/>
    <n v="13.9"/>
    <n v="0"/>
    <n v="0"/>
    <s v="No"/>
    <s v="no"/>
    <n v="0"/>
    <x v="1"/>
    <n v="0"/>
    <x v="1"/>
    <n v="0"/>
    <s v="CO"/>
    <s v="387-3367"/>
    <s v="Male"/>
    <n v="45"/>
    <s v="No"/>
    <s v="No"/>
    <x v="0"/>
    <x v="0"/>
    <s v="No"/>
    <x v="0"/>
    <x v="2"/>
    <n v="11"/>
    <n v="37"/>
    <x v="0"/>
    <s v="0"/>
    <x v="0"/>
    <x v="0"/>
    <x v="0"/>
    <x v="1"/>
    <x v="0"/>
    <s v="&lt; 10"/>
  </r>
  <r>
    <s v="3944-ATLI"/>
    <x v="0"/>
    <x v="2"/>
    <n v="147"/>
    <n v="306.5"/>
    <n v="0"/>
    <n v="0"/>
    <s v="No"/>
    <s v="no"/>
    <n v="0"/>
    <x v="2"/>
    <n v="0"/>
    <x v="1"/>
    <n v="0"/>
    <s v="CO"/>
    <s v="300-9285"/>
    <s v="Male"/>
    <n v="79"/>
    <s v="No"/>
    <s v="Yes"/>
    <x v="0"/>
    <x v="0"/>
    <s v="No"/>
    <x v="2"/>
    <x v="2"/>
    <n v="7"/>
    <n v="285"/>
    <x v="0"/>
    <s v="0"/>
    <x v="2"/>
    <x v="0"/>
    <x v="0"/>
    <x v="1"/>
    <x v="0"/>
    <s v="&gt; 40"/>
  </r>
  <r>
    <s v="2801-LSIH"/>
    <x v="0"/>
    <x v="0"/>
    <n v="6"/>
    <n v="11"/>
    <n v="0"/>
    <n v="0"/>
    <s v="No"/>
    <s v="no"/>
    <n v="0"/>
    <x v="2"/>
    <n v="5"/>
    <x v="0"/>
    <n v="0"/>
    <s v="RI"/>
    <s v="322-3660"/>
    <s v="Female"/>
    <n v="49"/>
    <s v="No"/>
    <s v="No"/>
    <x v="0"/>
    <x v="0"/>
    <s v="No"/>
    <x v="0"/>
    <x v="2"/>
    <n v="28"/>
    <n v="28"/>
    <x v="0"/>
    <s v="0"/>
    <x v="0"/>
    <x v="0"/>
    <x v="0"/>
    <x v="0"/>
    <x v="0"/>
    <s v="&lt; 10"/>
  </r>
  <r>
    <s v="3901-WPYU"/>
    <x v="0"/>
    <x v="29"/>
    <n v="107"/>
    <n v="238"/>
    <n v="0"/>
    <n v="0"/>
    <s v="No"/>
    <s v="no"/>
    <n v="0"/>
    <x v="0"/>
    <n v="4"/>
    <x v="0"/>
    <n v="0"/>
    <s v="FL"/>
    <s v="271-5520"/>
    <s v="Female"/>
    <n v="43"/>
    <s v="No"/>
    <s v="No"/>
    <x v="0"/>
    <x v="0"/>
    <s v="No"/>
    <x v="0"/>
    <x v="0"/>
    <n v="30"/>
    <n v="544"/>
    <x v="0"/>
    <s v="0"/>
    <x v="0"/>
    <x v="0"/>
    <x v="0"/>
    <x v="0"/>
    <x v="0"/>
    <s v="10 - 40"/>
  </r>
  <r>
    <s v="3235-VSVZ"/>
    <x v="0"/>
    <x v="4"/>
    <n v="236"/>
    <n v="617.79999999999995"/>
    <n v="0"/>
    <n v="0"/>
    <s v="No"/>
    <s v="no"/>
    <n v="0"/>
    <x v="2"/>
    <n v="13"/>
    <x v="0"/>
    <n v="0"/>
    <s v="SC"/>
    <s v="314-6150"/>
    <s v="Female"/>
    <n v="27"/>
    <s v="Yes"/>
    <s v="No"/>
    <x v="0"/>
    <x v="0"/>
    <s v="Yes"/>
    <x v="2"/>
    <x v="0"/>
    <n v="37"/>
    <n v="2293"/>
    <x v="0"/>
    <s v="0"/>
    <x v="1"/>
    <x v="0"/>
    <x v="0"/>
    <x v="0"/>
    <x v="0"/>
    <s v="&gt; 40"/>
  </r>
  <r>
    <s v="8626-VVMO"/>
    <x v="0"/>
    <x v="15"/>
    <n v="18"/>
    <n v="36.799999999999997"/>
    <n v="0"/>
    <n v="0"/>
    <s v="No"/>
    <s v="no"/>
    <n v="0"/>
    <x v="1"/>
    <n v="0"/>
    <x v="1"/>
    <n v="0"/>
    <s v="PA"/>
    <s v="325-7456"/>
    <s v="Male"/>
    <n v="39"/>
    <s v="No"/>
    <s v="No"/>
    <x v="0"/>
    <x v="0"/>
    <s v="No"/>
    <x v="1"/>
    <x v="2"/>
    <n v="14"/>
    <n v="35"/>
    <x v="0"/>
    <s v="0"/>
    <x v="0"/>
    <x v="0"/>
    <x v="0"/>
    <x v="1"/>
    <x v="0"/>
    <s v="&lt; 10"/>
  </r>
  <r>
    <s v="0422-YMMQ"/>
    <x v="0"/>
    <x v="1"/>
    <n v="42"/>
    <n v="132.19999999999999"/>
    <n v="0"/>
    <n v="0"/>
    <s v="No"/>
    <s v="no"/>
    <n v="0"/>
    <x v="0"/>
    <n v="13"/>
    <x v="0"/>
    <n v="0"/>
    <s v="MA"/>
    <s v="390-2189"/>
    <s v="Male"/>
    <n v="21"/>
    <s v="Yes"/>
    <s v="No"/>
    <x v="0"/>
    <x v="0"/>
    <s v="No"/>
    <x v="2"/>
    <x v="2"/>
    <n v="32"/>
    <n v="1042"/>
    <x v="0"/>
    <s v="0"/>
    <x v="1"/>
    <x v="0"/>
    <x v="0"/>
    <x v="0"/>
    <x v="0"/>
    <s v="10 - 40"/>
  </r>
  <r>
    <s v="0242-MTMN"/>
    <x v="0"/>
    <x v="49"/>
    <n v="61"/>
    <n v="136.5"/>
    <n v="0"/>
    <n v="0"/>
    <s v="No"/>
    <s v="no"/>
    <n v="0"/>
    <x v="1"/>
    <n v="6"/>
    <x v="0"/>
    <n v="0"/>
    <s v="MN"/>
    <s v="341-7523"/>
    <s v="Female"/>
    <n v="39"/>
    <s v="No"/>
    <s v="No"/>
    <x v="0"/>
    <x v="0"/>
    <s v="Yes"/>
    <x v="1"/>
    <x v="0"/>
    <n v="41"/>
    <n v="1399"/>
    <x v="0"/>
    <s v="0"/>
    <x v="0"/>
    <x v="0"/>
    <x v="0"/>
    <x v="0"/>
    <x v="0"/>
    <s v="10 - 40"/>
  </r>
  <r>
    <s v="7005-QBUU"/>
    <x v="0"/>
    <x v="50"/>
    <n v="44"/>
    <n v="108.5"/>
    <n v="0"/>
    <n v="0"/>
    <s v="No"/>
    <s v="no"/>
    <n v="0"/>
    <x v="0"/>
    <n v="0"/>
    <x v="1"/>
    <n v="0"/>
    <s v="AR"/>
    <s v="388-5715"/>
    <s v="Female"/>
    <n v="27"/>
    <s v="Yes"/>
    <s v="No"/>
    <x v="0"/>
    <x v="0"/>
    <s v="No"/>
    <x v="0"/>
    <x v="2"/>
    <n v="7"/>
    <n v="100"/>
    <x v="0"/>
    <s v="0"/>
    <x v="1"/>
    <x v="0"/>
    <x v="0"/>
    <x v="1"/>
    <x v="0"/>
    <s v="10 - 40"/>
  </r>
  <r>
    <s v="5835-RVHU"/>
    <x v="0"/>
    <x v="25"/>
    <n v="143"/>
    <n v="357.9"/>
    <n v="0"/>
    <n v="0"/>
    <s v="No"/>
    <s v="no"/>
    <n v="0"/>
    <x v="2"/>
    <n v="8"/>
    <x v="0"/>
    <n v="0"/>
    <s v="WA"/>
    <s v="416-3257"/>
    <s v="Male"/>
    <n v="63"/>
    <s v="No"/>
    <s v="No"/>
    <x v="0"/>
    <x v="0"/>
    <s v="No"/>
    <x v="0"/>
    <x v="0"/>
    <n v="28"/>
    <n v="1658"/>
    <x v="0"/>
    <s v="0"/>
    <x v="0"/>
    <x v="0"/>
    <x v="0"/>
    <x v="0"/>
    <x v="0"/>
    <s v="&gt; 40"/>
  </r>
  <r>
    <s v="8394-MSFG"/>
    <x v="0"/>
    <x v="10"/>
    <n v="256"/>
    <n v="552.79999999999995"/>
    <n v="0"/>
    <n v="0"/>
    <s v="No"/>
    <s v="no"/>
    <n v="0"/>
    <x v="2"/>
    <n v="7"/>
    <x v="0"/>
    <n v="0"/>
    <s v="TN"/>
    <s v="364-3648"/>
    <s v="Female"/>
    <n v="45"/>
    <s v="No"/>
    <s v="No"/>
    <x v="0"/>
    <x v="0"/>
    <s v="Yes"/>
    <x v="2"/>
    <x v="2"/>
    <n v="55"/>
    <n v="3807"/>
    <x v="0"/>
    <s v="0"/>
    <x v="0"/>
    <x v="0"/>
    <x v="0"/>
    <x v="0"/>
    <x v="0"/>
    <s v="&gt; 40"/>
  </r>
  <r>
    <s v="1656-HLAL"/>
    <x v="0"/>
    <x v="3"/>
    <n v="41"/>
    <n v="111.7"/>
    <n v="0"/>
    <n v="0"/>
    <s v="No"/>
    <s v="no"/>
    <n v="0"/>
    <x v="0"/>
    <n v="8"/>
    <x v="0"/>
    <n v="0"/>
    <s v="DC"/>
    <s v="312-7417"/>
    <s v="Male"/>
    <n v="37"/>
    <s v="No"/>
    <s v="No"/>
    <x v="0"/>
    <x v="0"/>
    <s v="No"/>
    <x v="0"/>
    <x v="2"/>
    <n v="20"/>
    <n v="206"/>
    <x v="0"/>
    <s v="0"/>
    <x v="0"/>
    <x v="0"/>
    <x v="0"/>
    <x v="0"/>
    <x v="0"/>
    <s v="10 - 40"/>
  </r>
  <r>
    <s v="5523-ACJY"/>
    <x v="0"/>
    <x v="8"/>
    <n v="366"/>
    <n v="914.2"/>
    <n v="0"/>
    <n v="0"/>
    <s v="No"/>
    <s v="no"/>
    <n v="0"/>
    <x v="2"/>
    <n v="0"/>
    <x v="1"/>
    <n v="0"/>
    <s v="ND"/>
    <s v="333-8552"/>
    <s v="Male"/>
    <n v="85"/>
    <s v="No"/>
    <s v="Yes"/>
    <x v="0"/>
    <x v="0"/>
    <s v="No"/>
    <x v="2"/>
    <x v="2"/>
    <n v="13"/>
    <n v="918"/>
    <x v="0"/>
    <s v="0"/>
    <x v="2"/>
    <x v="0"/>
    <x v="0"/>
    <x v="1"/>
    <x v="0"/>
    <s v="&gt; 40"/>
  </r>
  <r>
    <s v="3347-DJSJ"/>
    <x v="0"/>
    <x v="60"/>
    <n v="319"/>
    <n v="802.2"/>
    <n v="0"/>
    <n v="0"/>
    <s v="No"/>
    <s v="no"/>
    <n v="0"/>
    <x v="0"/>
    <n v="6"/>
    <x v="0"/>
    <n v="0"/>
    <s v="DC"/>
    <s v="314-9747"/>
    <s v="Male"/>
    <n v="72"/>
    <s v="No"/>
    <s v="Yes"/>
    <x v="0"/>
    <x v="0"/>
    <s v="No"/>
    <x v="0"/>
    <x v="1"/>
    <n v="45"/>
    <n v="3038"/>
    <x v="0"/>
    <s v="0"/>
    <x v="2"/>
    <x v="0"/>
    <x v="0"/>
    <x v="0"/>
    <x v="0"/>
    <s v="&gt; 40"/>
  </r>
  <r>
    <s v="5221-TEQT"/>
    <x v="0"/>
    <x v="37"/>
    <n v="12"/>
    <n v="36.700000000000003"/>
    <n v="0"/>
    <n v="0"/>
    <s v="No"/>
    <s v="no"/>
    <n v="0"/>
    <x v="1"/>
    <n v="19"/>
    <x v="0"/>
    <n v="0"/>
    <s v="TN"/>
    <s v="308-8979"/>
    <s v="Female"/>
    <n v="21"/>
    <s v="Yes"/>
    <s v="No"/>
    <x v="0"/>
    <x v="0"/>
    <s v="No"/>
    <x v="0"/>
    <x v="2"/>
    <n v="17"/>
    <n v="156"/>
    <x v="0"/>
    <s v="0"/>
    <x v="1"/>
    <x v="0"/>
    <x v="0"/>
    <x v="0"/>
    <x v="0"/>
    <s v="&lt; 10"/>
  </r>
  <r>
    <s v="9795-TINF"/>
    <x v="0"/>
    <x v="38"/>
    <n v="274"/>
    <n v="505.2"/>
    <n v="0"/>
    <n v="0"/>
    <s v="No"/>
    <s v="no"/>
    <n v="0"/>
    <x v="0"/>
    <n v="1"/>
    <x v="1"/>
    <n v="38"/>
    <s v="IA"/>
    <s v="322-2341"/>
    <s v="Male"/>
    <n v="59"/>
    <s v="No"/>
    <s v="No"/>
    <x v="0"/>
    <x v="0"/>
    <s v="Yes"/>
    <x v="2"/>
    <x v="2"/>
    <n v="57"/>
    <n v="2858"/>
    <x v="0"/>
    <s v="0"/>
    <x v="0"/>
    <x v="0"/>
    <x v="0"/>
    <x v="1"/>
    <x v="0"/>
    <s v="&gt; 40"/>
  </r>
  <r>
    <s v="1845-FLCV"/>
    <x v="0"/>
    <x v="10"/>
    <n v="252"/>
    <n v="1106.3"/>
    <n v="0"/>
    <n v="0"/>
    <s v="No"/>
    <s v="no"/>
    <n v="0"/>
    <x v="1"/>
    <n v="30"/>
    <x v="0"/>
    <n v="0"/>
    <s v="AK"/>
    <s v="316-10117"/>
    <s v="Female"/>
    <n v="27"/>
    <s v="Yes"/>
    <s v="No"/>
    <x v="0"/>
    <x v="0"/>
    <s v="No"/>
    <x v="1"/>
    <x v="0"/>
    <n v="40"/>
    <n v="2764"/>
    <x v="0"/>
    <s v="0"/>
    <x v="1"/>
    <x v="0"/>
    <x v="0"/>
    <x v="0"/>
    <x v="0"/>
    <s v="&gt; 40"/>
  </r>
  <r>
    <s v="9620-HXUJ"/>
    <x v="0"/>
    <x v="0"/>
    <n v="5"/>
    <n v="13"/>
    <n v="0"/>
    <n v="0"/>
    <s v="No"/>
    <s v="no"/>
    <n v="0"/>
    <x v="1"/>
    <n v="1"/>
    <x v="0"/>
    <n v="0"/>
    <s v="MN"/>
    <s v="371-9870"/>
    <s v="Male"/>
    <n v="58"/>
    <s v="No"/>
    <s v="No"/>
    <x v="0"/>
    <x v="0"/>
    <s v="No"/>
    <x v="0"/>
    <x v="0"/>
    <n v="41"/>
    <n v="41"/>
    <x v="0"/>
    <s v="0"/>
    <x v="0"/>
    <x v="0"/>
    <x v="0"/>
    <x v="1"/>
    <x v="0"/>
    <s v="&lt; 10"/>
  </r>
  <r>
    <s v="4179-WEYW"/>
    <x v="0"/>
    <x v="0"/>
    <n v="9"/>
    <n v="16"/>
    <n v="0"/>
    <n v="0"/>
    <s v="No"/>
    <s v="no"/>
    <n v="0"/>
    <x v="1"/>
    <n v="2"/>
    <x v="0"/>
    <n v="0"/>
    <s v="OR"/>
    <s v="345-3517"/>
    <s v="Male"/>
    <n v="58"/>
    <s v="No"/>
    <s v="No"/>
    <x v="0"/>
    <x v="0"/>
    <s v="No"/>
    <x v="0"/>
    <x v="2"/>
    <n v="23"/>
    <n v="23"/>
    <x v="0"/>
    <s v="0"/>
    <x v="0"/>
    <x v="0"/>
    <x v="0"/>
    <x v="1"/>
    <x v="0"/>
    <s v="&lt; 10"/>
  </r>
  <r>
    <s v="6351-GAJH"/>
    <x v="0"/>
    <x v="54"/>
    <n v="214"/>
    <n v="643"/>
    <n v="0"/>
    <n v="0"/>
    <s v="No"/>
    <s v="no"/>
    <n v="0"/>
    <x v="2"/>
    <n v="5"/>
    <x v="0"/>
    <n v="0"/>
    <s v="ME"/>
    <s v="339-8859"/>
    <s v="Female"/>
    <n v="42"/>
    <s v="No"/>
    <s v="No"/>
    <x v="0"/>
    <x v="0"/>
    <s v="No"/>
    <x v="1"/>
    <x v="2"/>
    <n v="43"/>
    <n v="2279"/>
    <x v="0"/>
    <s v="0"/>
    <x v="0"/>
    <x v="0"/>
    <x v="0"/>
    <x v="0"/>
    <x v="0"/>
    <s v="&gt; 40"/>
  </r>
  <r>
    <s v="9754-UBUS"/>
    <x v="0"/>
    <x v="74"/>
    <n v="19"/>
    <n v="54.4"/>
    <n v="0"/>
    <n v="0"/>
    <s v="No"/>
    <s v="no"/>
    <n v="0"/>
    <x v="2"/>
    <n v="24"/>
    <x v="0"/>
    <n v="0"/>
    <s v="MN"/>
    <s v="322-7153"/>
    <s v="Male"/>
    <n v="32"/>
    <s v="No"/>
    <s v="No"/>
    <x v="0"/>
    <x v="0"/>
    <s v="Yes"/>
    <x v="0"/>
    <x v="2"/>
    <n v="37"/>
    <n v="254"/>
    <x v="0"/>
    <s v="0"/>
    <x v="0"/>
    <x v="0"/>
    <x v="0"/>
    <x v="0"/>
    <x v="0"/>
    <s v="&lt; 10"/>
  </r>
  <r>
    <s v="2821-IXZZ"/>
    <x v="0"/>
    <x v="61"/>
    <n v="26"/>
    <n v="52.5"/>
    <n v="0"/>
    <n v="0"/>
    <s v="No"/>
    <s v="no"/>
    <n v="0"/>
    <x v="2"/>
    <n v="3"/>
    <x v="0"/>
    <n v="0"/>
    <s v="GA"/>
    <s v="253-7526"/>
    <s v="Male"/>
    <n v="46"/>
    <s v="No"/>
    <s v="No"/>
    <x v="0"/>
    <x v="0"/>
    <s v="No"/>
    <x v="0"/>
    <x v="2"/>
    <n v="16"/>
    <n v="117"/>
    <x v="0"/>
    <s v="0"/>
    <x v="0"/>
    <x v="0"/>
    <x v="0"/>
    <x v="0"/>
    <x v="0"/>
    <s v="&lt; 10"/>
  </r>
  <r>
    <s v="0349-EYGY"/>
    <x v="0"/>
    <x v="56"/>
    <n v="155"/>
    <n v="391.4"/>
    <n v="0"/>
    <n v="0"/>
    <s v="No"/>
    <s v="no"/>
    <n v="0"/>
    <x v="0"/>
    <n v="14"/>
    <x v="1"/>
    <n v="12"/>
    <s v="GA"/>
    <s v="284-1995"/>
    <s v="Female"/>
    <n v="21"/>
    <s v="Yes"/>
    <s v="No"/>
    <x v="0"/>
    <x v="0"/>
    <s v="Yes"/>
    <x v="1"/>
    <x v="2"/>
    <n v="37"/>
    <n v="956"/>
    <x v="0"/>
    <s v="0"/>
    <x v="1"/>
    <x v="0"/>
    <x v="0"/>
    <x v="0"/>
    <x v="0"/>
    <s v="10 - 40"/>
  </r>
  <r>
    <s v="8403-QPGQ"/>
    <x v="0"/>
    <x v="23"/>
    <n v="128"/>
    <n v="332.2"/>
    <n v="0"/>
    <n v="0"/>
    <s v="No"/>
    <s v="no"/>
    <n v="0"/>
    <x v="1"/>
    <n v="0"/>
    <x v="1"/>
    <n v="0"/>
    <s v="OK"/>
    <s v="314-4102"/>
    <s v="Male"/>
    <n v="21"/>
    <s v="Yes"/>
    <s v="No"/>
    <x v="0"/>
    <x v="0"/>
    <s v="No"/>
    <x v="2"/>
    <x v="2"/>
    <n v="11"/>
    <n v="716"/>
    <x v="0"/>
    <s v="0"/>
    <x v="1"/>
    <x v="0"/>
    <x v="0"/>
    <x v="1"/>
    <x v="0"/>
    <s v="&gt; 40"/>
  </r>
  <r>
    <s v="2016-GWFF"/>
    <x v="0"/>
    <x v="16"/>
    <n v="223"/>
    <n v="581.29999999999995"/>
    <n v="0"/>
    <n v="0"/>
    <s v="No"/>
    <s v="no"/>
    <n v="0"/>
    <x v="1"/>
    <n v="21"/>
    <x v="0"/>
    <n v="0"/>
    <s v="OK"/>
    <s v="373-7389"/>
    <s v="Female"/>
    <n v="29"/>
    <s v="Yes"/>
    <s v="No"/>
    <x v="0"/>
    <x v="0"/>
    <s v="Yes"/>
    <x v="2"/>
    <x v="2"/>
    <n v="46"/>
    <n v="3323"/>
    <x v="0"/>
    <s v="0"/>
    <x v="1"/>
    <x v="0"/>
    <x v="0"/>
    <x v="0"/>
    <x v="0"/>
    <s v="&gt; 40"/>
  </r>
  <r>
    <s v="1507-BNBN"/>
    <x v="0"/>
    <x v="30"/>
    <n v="4"/>
    <n v="11.9"/>
    <n v="0"/>
    <n v="0"/>
    <s v="No"/>
    <s v="no"/>
    <n v="0"/>
    <x v="0"/>
    <n v="0"/>
    <x v="1"/>
    <n v="0"/>
    <s v="GA"/>
    <s v="344-8117"/>
    <s v="Male"/>
    <n v="59"/>
    <s v="No"/>
    <s v="No"/>
    <x v="0"/>
    <x v="0"/>
    <s v="No"/>
    <x v="0"/>
    <x v="2"/>
    <n v="9"/>
    <n v="27"/>
    <x v="0"/>
    <s v="0"/>
    <x v="0"/>
    <x v="0"/>
    <x v="0"/>
    <x v="1"/>
    <x v="0"/>
    <s v="&lt; 10"/>
  </r>
  <r>
    <s v="3538-LYLM"/>
    <x v="0"/>
    <x v="60"/>
    <n v="112"/>
    <n v="332.7"/>
    <n v="0"/>
    <n v="0"/>
    <s v="No"/>
    <s v="no"/>
    <n v="0"/>
    <x v="1"/>
    <n v="14"/>
    <x v="1"/>
    <n v="18"/>
    <s v="MN"/>
    <s v="330-9438"/>
    <s v="Male"/>
    <n v="32"/>
    <s v="No"/>
    <s v="No"/>
    <x v="0"/>
    <x v="0"/>
    <s v="Yes"/>
    <x v="2"/>
    <x v="0"/>
    <n v="33"/>
    <n v="2183"/>
    <x v="0"/>
    <s v="0"/>
    <x v="0"/>
    <x v="0"/>
    <x v="0"/>
    <x v="0"/>
    <x v="0"/>
    <s v="&gt; 40"/>
  </r>
  <r>
    <s v="8710-NJLX"/>
    <x v="0"/>
    <x v="7"/>
    <n v="112"/>
    <n v="254.6"/>
    <n v="0"/>
    <n v="0"/>
    <s v="No"/>
    <s v="no"/>
    <n v="0"/>
    <x v="0"/>
    <n v="4"/>
    <x v="0"/>
    <n v="0"/>
    <s v="ME"/>
    <s v="319-6389"/>
    <s v="Female"/>
    <n v="67"/>
    <s v="No"/>
    <s v="Yes"/>
    <x v="0"/>
    <x v="0"/>
    <s v="No"/>
    <x v="0"/>
    <x v="0"/>
    <n v="50"/>
    <n v="1263"/>
    <x v="0"/>
    <s v="0"/>
    <x v="2"/>
    <x v="0"/>
    <x v="0"/>
    <x v="0"/>
    <x v="0"/>
    <s v="10 - 40"/>
  </r>
  <r>
    <s v="4056-PNPB"/>
    <x v="0"/>
    <x v="58"/>
    <n v="70"/>
    <n v="186.1"/>
    <n v="0"/>
    <n v="0"/>
    <s v="No"/>
    <s v="no"/>
    <n v="0"/>
    <x v="2"/>
    <n v="20"/>
    <x v="0"/>
    <n v="0"/>
    <s v="MI"/>
    <s v="398-4140"/>
    <s v="Female"/>
    <n v="22"/>
    <s v="Yes"/>
    <s v="No"/>
    <x v="0"/>
    <x v="0"/>
    <s v="Yes"/>
    <x v="1"/>
    <x v="2"/>
    <n v="46"/>
    <n v="1234"/>
    <x v="0"/>
    <s v="0"/>
    <x v="1"/>
    <x v="0"/>
    <x v="0"/>
    <x v="0"/>
    <x v="0"/>
    <s v="10 - 40"/>
  </r>
  <r>
    <s v="3650-CFDJ"/>
    <x v="0"/>
    <x v="48"/>
    <n v="10"/>
    <n v="27.3"/>
    <n v="0"/>
    <n v="0"/>
    <s v="No"/>
    <s v="no"/>
    <n v="0"/>
    <x v="0"/>
    <n v="3"/>
    <x v="0"/>
    <n v="0"/>
    <s v="NE"/>
    <s v="375-10221"/>
    <s v="Female"/>
    <n v="64"/>
    <s v="No"/>
    <s v="No"/>
    <x v="0"/>
    <x v="0"/>
    <s v="Yes"/>
    <x v="0"/>
    <x v="0"/>
    <n v="57"/>
    <n v="313"/>
    <x v="0"/>
    <s v="0"/>
    <x v="0"/>
    <x v="0"/>
    <x v="0"/>
    <x v="0"/>
    <x v="0"/>
    <s v="&lt; 10"/>
  </r>
  <r>
    <s v="2056-XWMA"/>
    <x v="0"/>
    <x v="11"/>
    <n v="70"/>
    <n v="226.8"/>
    <n v="0"/>
    <n v="0"/>
    <s v="No"/>
    <s v="no"/>
    <n v="0"/>
    <x v="0"/>
    <n v="26"/>
    <x v="0"/>
    <n v="0"/>
    <s v="VA"/>
    <s v="360-8796"/>
    <s v="Male"/>
    <n v="25"/>
    <s v="Yes"/>
    <s v="No"/>
    <x v="0"/>
    <x v="0"/>
    <s v="No"/>
    <x v="1"/>
    <x v="0"/>
    <n v="25"/>
    <n v="516"/>
    <x v="0"/>
    <s v="0"/>
    <x v="1"/>
    <x v="0"/>
    <x v="0"/>
    <x v="0"/>
    <x v="0"/>
    <s v="10 - 40"/>
  </r>
  <r>
    <s v="6158-GLKK"/>
    <x v="0"/>
    <x v="68"/>
    <n v="32"/>
    <n v="73.7"/>
    <n v="0"/>
    <n v="0"/>
    <s v="No"/>
    <s v="no"/>
    <n v="0"/>
    <x v="0"/>
    <n v="2"/>
    <x v="1"/>
    <n v="4"/>
    <s v="VT"/>
    <s v="374-6463"/>
    <s v="Male"/>
    <n v="43"/>
    <s v="No"/>
    <s v="No"/>
    <x v="0"/>
    <x v="0"/>
    <s v="Yes"/>
    <x v="0"/>
    <x v="2"/>
    <n v="28"/>
    <n v="173"/>
    <x v="0"/>
    <s v="0"/>
    <x v="0"/>
    <x v="0"/>
    <x v="0"/>
    <x v="1"/>
    <x v="0"/>
    <s v="&lt; 10"/>
  </r>
  <r>
    <s v="3103-UDJU"/>
    <x v="0"/>
    <x v="9"/>
    <n v="128"/>
    <n v="399.1"/>
    <n v="200"/>
    <n v="640"/>
    <s v="Yes"/>
    <s v="yes"/>
    <n v="0"/>
    <x v="2"/>
    <n v="0"/>
    <x v="1"/>
    <n v="0"/>
    <s v="OH"/>
    <s v="254-1968"/>
    <s v="Male"/>
    <n v="67"/>
    <s v="No"/>
    <s v="Yes"/>
    <x v="0"/>
    <x v="0"/>
    <s v="No"/>
    <x v="2"/>
    <x v="2"/>
    <n v="16"/>
    <n v="792"/>
    <x v="0"/>
    <s v="0"/>
    <x v="2"/>
    <x v="0"/>
    <x v="0"/>
    <x v="1"/>
    <x v="0"/>
    <s v="&gt; 40"/>
  </r>
  <r>
    <s v="5498-PQJC"/>
    <x v="0"/>
    <x v="26"/>
    <n v="118"/>
    <n v="252.2"/>
    <n v="0"/>
    <n v="0"/>
    <s v="No"/>
    <s v="no"/>
    <n v="0"/>
    <x v="0"/>
    <n v="1"/>
    <x v="0"/>
    <n v="0"/>
    <s v="DC"/>
    <s v="330-6540"/>
    <s v="Male"/>
    <n v="72"/>
    <s v="No"/>
    <s v="Yes"/>
    <x v="0"/>
    <x v="0"/>
    <s v="Yes"/>
    <x v="0"/>
    <x v="0"/>
    <n v="58"/>
    <n v="3660"/>
    <x v="0"/>
    <s v="0"/>
    <x v="2"/>
    <x v="0"/>
    <x v="0"/>
    <x v="1"/>
    <x v="0"/>
    <s v="&gt; 40"/>
  </r>
  <r>
    <s v="9478-MPJF"/>
    <x v="0"/>
    <x v="16"/>
    <n v="257"/>
    <n v="803.3"/>
    <n v="0"/>
    <n v="0"/>
    <s v="No"/>
    <s v="no"/>
    <n v="0"/>
    <x v="2"/>
    <n v="6"/>
    <x v="0"/>
    <n v="0"/>
    <s v="ND"/>
    <s v="368-6285"/>
    <s v="Female"/>
    <n v="44"/>
    <s v="No"/>
    <s v="No"/>
    <x v="0"/>
    <x v="0"/>
    <s v="No"/>
    <x v="2"/>
    <x v="0"/>
    <n v="50"/>
    <n v="3647"/>
    <x v="0"/>
    <s v="0"/>
    <x v="0"/>
    <x v="0"/>
    <x v="0"/>
    <x v="0"/>
    <x v="0"/>
    <s v="&gt; 40"/>
  </r>
  <r>
    <s v="7337-DYGB"/>
    <x v="0"/>
    <x v="20"/>
    <n v="52"/>
    <n v="92.1"/>
    <n v="52"/>
    <n v="161.19999999999999"/>
    <s v="Yes"/>
    <s v="yes"/>
    <n v="0"/>
    <x v="0"/>
    <n v="6"/>
    <x v="0"/>
    <n v="0"/>
    <s v="OK"/>
    <s v="346-4136"/>
    <s v="Male"/>
    <n v="81"/>
    <s v="No"/>
    <s v="Yes"/>
    <x v="0"/>
    <x v="0"/>
    <s v="No"/>
    <x v="0"/>
    <x v="0"/>
    <n v="36"/>
    <n v="480"/>
    <x v="0"/>
    <s v="0"/>
    <x v="2"/>
    <x v="0"/>
    <x v="0"/>
    <x v="0"/>
    <x v="0"/>
    <s v="10 - 40"/>
  </r>
  <r>
    <s v="2920-DDXD"/>
    <x v="0"/>
    <x v="53"/>
    <n v="68"/>
    <n v="196.6"/>
    <n v="0"/>
    <n v="0"/>
    <s v="No"/>
    <s v="no"/>
    <n v="0"/>
    <x v="1"/>
    <n v="15"/>
    <x v="0"/>
    <n v="0"/>
    <s v="AR"/>
    <s v="277-6036"/>
    <s v="Male"/>
    <n v="51"/>
    <s v="No"/>
    <s v="No"/>
    <x v="0"/>
    <x v="0"/>
    <s v="Yes"/>
    <x v="0"/>
    <x v="2"/>
    <n v="16"/>
    <n v="255"/>
    <x v="0"/>
    <s v="0"/>
    <x v="0"/>
    <x v="0"/>
    <x v="0"/>
    <x v="0"/>
    <x v="0"/>
    <s v="10 - 40"/>
  </r>
  <r>
    <s v="9422-EFCO"/>
    <x v="0"/>
    <x v="28"/>
    <n v="225"/>
    <n v="581.79999999999995"/>
    <n v="0"/>
    <n v="0"/>
    <s v="No"/>
    <s v="no"/>
    <n v="0"/>
    <x v="0"/>
    <n v="1"/>
    <x v="0"/>
    <n v="0"/>
    <s v="IN"/>
    <s v="303-7026"/>
    <s v="Female"/>
    <n v="40"/>
    <s v="No"/>
    <s v="No"/>
    <x v="0"/>
    <x v="0"/>
    <s v="No"/>
    <x v="0"/>
    <x v="0"/>
    <n v="20"/>
    <n v="730"/>
    <x v="0"/>
    <s v="0"/>
    <x v="0"/>
    <x v="0"/>
    <x v="0"/>
    <x v="1"/>
    <x v="0"/>
    <s v="10 - 40"/>
  </r>
  <r>
    <s v="2445-OVKL"/>
    <x v="0"/>
    <x v="60"/>
    <n v="400"/>
    <n v="944.3"/>
    <n v="0"/>
    <n v="0"/>
    <s v="No"/>
    <s v="no"/>
    <n v="0"/>
    <x v="0"/>
    <n v="4"/>
    <x v="0"/>
    <n v="0"/>
    <s v="WV"/>
    <s v="310-4271"/>
    <s v="Male"/>
    <n v="44"/>
    <s v="No"/>
    <s v="No"/>
    <x v="0"/>
    <x v="0"/>
    <s v="No"/>
    <x v="2"/>
    <x v="0"/>
    <n v="46"/>
    <n v="3131"/>
    <x v="0"/>
    <s v="0"/>
    <x v="0"/>
    <x v="0"/>
    <x v="0"/>
    <x v="0"/>
    <x v="0"/>
    <s v="&gt; 40"/>
  </r>
  <r>
    <s v="4836-CFVJ"/>
    <x v="0"/>
    <x v="10"/>
    <n v="250"/>
    <n v="549.1"/>
    <n v="0"/>
    <n v="0"/>
    <s v="No"/>
    <s v="no"/>
    <n v="0"/>
    <x v="0"/>
    <n v="7"/>
    <x v="0"/>
    <n v="0"/>
    <s v="OR"/>
    <s v="398-9228"/>
    <s v="Female"/>
    <n v="57"/>
    <s v="No"/>
    <s v="No"/>
    <x v="0"/>
    <x v="0"/>
    <s v="No"/>
    <x v="0"/>
    <x v="0"/>
    <n v="28"/>
    <n v="1945"/>
    <x v="0"/>
    <s v="0"/>
    <x v="0"/>
    <x v="0"/>
    <x v="0"/>
    <x v="0"/>
    <x v="0"/>
    <s v="&gt; 40"/>
  </r>
  <r>
    <s v="9063-JCRW"/>
    <x v="0"/>
    <x v="69"/>
    <n v="82"/>
    <n v="247.2"/>
    <n v="140"/>
    <n v="276.5"/>
    <s v="Yes"/>
    <s v="yes"/>
    <n v="0"/>
    <x v="0"/>
    <n v="16"/>
    <x v="0"/>
    <n v="0"/>
    <s v="MD"/>
    <s v="326-6257"/>
    <s v="Female"/>
    <n v="28"/>
    <s v="Yes"/>
    <s v="No"/>
    <x v="0"/>
    <x v="0"/>
    <s v="No"/>
    <x v="0"/>
    <x v="2"/>
    <n v="63"/>
    <n v="2237"/>
    <x v="0"/>
    <s v="0"/>
    <x v="1"/>
    <x v="0"/>
    <x v="0"/>
    <x v="0"/>
    <x v="0"/>
    <s v="10 - 40"/>
  </r>
  <r>
    <s v="1188-JMCK"/>
    <x v="0"/>
    <x v="0"/>
    <n v="1"/>
    <n v="4"/>
    <n v="0"/>
    <n v="0"/>
    <s v="No"/>
    <s v="no"/>
    <n v="0"/>
    <x v="1"/>
    <n v="7"/>
    <x v="0"/>
    <n v="0"/>
    <s v="TN"/>
    <s v="368-6725"/>
    <s v="Male"/>
    <n v="60"/>
    <s v="No"/>
    <s v="No"/>
    <x v="0"/>
    <x v="0"/>
    <s v="No"/>
    <x v="0"/>
    <x v="2"/>
    <n v="32"/>
    <n v="32"/>
    <x v="0"/>
    <s v="0"/>
    <x v="0"/>
    <x v="0"/>
    <x v="0"/>
    <x v="0"/>
    <x v="0"/>
    <s v="&lt; 10"/>
  </r>
  <r>
    <s v="9673-WVTZ"/>
    <x v="0"/>
    <x v="11"/>
    <n v="160"/>
    <n v="317.89999999999998"/>
    <n v="0"/>
    <n v="0"/>
    <s v="No"/>
    <s v="no"/>
    <n v="0"/>
    <x v="0"/>
    <n v="4"/>
    <x v="0"/>
    <n v="0"/>
    <s v="MO"/>
    <s v="380-9488"/>
    <s v="Male"/>
    <n v="44"/>
    <s v="No"/>
    <s v="No"/>
    <x v="0"/>
    <x v="0"/>
    <s v="Yes"/>
    <x v="0"/>
    <x v="2"/>
    <n v="24"/>
    <n v="505"/>
    <x v="0"/>
    <s v="0"/>
    <x v="0"/>
    <x v="0"/>
    <x v="0"/>
    <x v="0"/>
    <x v="0"/>
    <s v="10 - 40"/>
  </r>
  <r>
    <s v="8252-MGRD"/>
    <x v="0"/>
    <x v="32"/>
    <n v="62"/>
    <n v="143.6"/>
    <n v="0"/>
    <n v="0"/>
    <s v="No"/>
    <s v="no"/>
    <n v="0"/>
    <x v="0"/>
    <n v="8"/>
    <x v="0"/>
    <n v="0"/>
    <s v="AR"/>
    <s v="253-8248"/>
    <s v="Male"/>
    <n v="37"/>
    <s v="No"/>
    <s v="No"/>
    <x v="0"/>
    <x v="0"/>
    <s v="No"/>
    <x v="0"/>
    <x v="0"/>
    <n v="22"/>
    <n v="241"/>
    <x v="0"/>
    <s v="0"/>
    <x v="0"/>
    <x v="0"/>
    <x v="0"/>
    <x v="0"/>
    <x v="0"/>
    <s v="10 - 40"/>
  </r>
  <r>
    <s v="5782-WFJN"/>
    <x v="0"/>
    <x v="12"/>
    <n v="252"/>
    <n v="880.8"/>
    <n v="0"/>
    <n v="0"/>
    <s v="No"/>
    <s v="no"/>
    <n v="0"/>
    <x v="1"/>
    <n v="1"/>
    <x v="0"/>
    <n v="0"/>
    <s v="AK"/>
    <s v="382-4619"/>
    <s v="Female"/>
    <n v="67"/>
    <s v="No"/>
    <s v="Yes"/>
    <x v="0"/>
    <x v="0"/>
    <s v="No"/>
    <x v="1"/>
    <x v="0"/>
    <n v="50"/>
    <n v="2958"/>
    <x v="0"/>
    <s v="0"/>
    <x v="2"/>
    <x v="0"/>
    <x v="0"/>
    <x v="1"/>
    <x v="0"/>
    <s v="&gt; 40"/>
  </r>
  <r>
    <s v="1630-EAJH"/>
    <x v="0"/>
    <x v="0"/>
    <n v="8"/>
    <n v="16"/>
    <n v="0"/>
    <n v="0"/>
    <s v="No"/>
    <s v="no"/>
    <n v="0"/>
    <x v="1"/>
    <n v="4"/>
    <x v="0"/>
    <n v="0"/>
    <s v="TN"/>
    <s v="405-2740"/>
    <s v="Female"/>
    <n v="64"/>
    <s v="No"/>
    <s v="No"/>
    <x v="0"/>
    <x v="0"/>
    <s v="Yes"/>
    <x v="0"/>
    <x v="2"/>
    <n v="16"/>
    <n v="16"/>
    <x v="0"/>
    <s v="0"/>
    <x v="0"/>
    <x v="0"/>
    <x v="0"/>
    <x v="0"/>
    <x v="0"/>
    <s v="&lt; 10"/>
  </r>
  <r>
    <s v="9962-KMFR"/>
    <x v="0"/>
    <x v="53"/>
    <n v="51"/>
    <n v="163.6"/>
    <n v="0"/>
    <n v="0"/>
    <s v="No"/>
    <s v="no"/>
    <n v="0"/>
    <x v="1"/>
    <n v="6"/>
    <x v="0"/>
    <n v="0"/>
    <s v="NH"/>
    <s v="307-3620"/>
    <s v="Male"/>
    <n v="57"/>
    <s v="No"/>
    <s v="No"/>
    <x v="0"/>
    <x v="0"/>
    <s v="No"/>
    <x v="0"/>
    <x v="0"/>
    <n v="38"/>
    <n v="619"/>
    <x v="0"/>
    <s v="0"/>
    <x v="0"/>
    <x v="0"/>
    <x v="0"/>
    <x v="0"/>
    <x v="0"/>
    <s v="10 - 40"/>
  </r>
  <r>
    <s v="2006-CNQR"/>
    <x v="0"/>
    <x v="44"/>
    <n v="131"/>
    <n v="342.1"/>
    <n v="0"/>
    <n v="0"/>
    <s v="No"/>
    <s v="no"/>
    <n v="0"/>
    <x v="1"/>
    <n v="7"/>
    <x v="1"/>
    <n v="37"/>
    <s v="SD"/>
    <s v="318-2926"/>
    <s v="Female"/>
    <n v="54"/>
    <s v="No"/>
    <s v="No"/>
    <x v="0"/>
    <x v="0"/>
    <s v="Yes"/>
    <x v="0"/>
    <x v="0"/>
    <n v="39"/>
    <n v="1219"/>
    <x v="0"/>
    <s v="0"/>
    <x v="0"/>
    <x v="0"/>
    <x v="0"/>
    <x v="0"/>
    <x v="0"/>
    <s v="10 - 40"/>
  </r>
  <r>
    <s v="4381-DSZE"/>
    <x v="0"/>
    <x v="48"/>
    <n v="11"/>
    <n v="32.4"/>
    <n v="0"/>
    <n v="0"/>
    <s v="No"/>
    <s v="no"/>
    <n v="0"/>
    <x v="0"/>
    <n v="9"/>
    <x v="0"/>
    <n v="0"/>
    <s v="MT"/>
    <s v="336-9899"/>
    <s v="Male"/>
    <n v="36"/>
    <s v="No"/>
    <s v="No"/>
    <x v="0"/>
    <x v="0"/>
    <s v="No"/>
    <x v="0"/>
    <x v="0"/>
    <n v="55"/>
    <n v="255"/>
    <x v="0"/>
    <s v="0"/>
    <x v="0"/>
    <x v="0"/>
    <x v="0"/>
    <x v="0"/>
    <x v="0"/>
    <s v="&lt; 10"/>
  </r>
  <r>
    <s v="5929-WQDF"/>
    <x v="0"/>
    <x v="33"/>
    <n v="110"/>
    <n v="320.5"/>
    <n v="0"/>
    <n v="0"/>
    <s v="No"/>
    <s v="no"/>
    <n v="0"/>
    <x v="2"/>
    <n v="3"/>
    <x v="0"/>
    <n v="0"/>
    <s v="KY"/>
    <s v="333-6751"/>
    <s v="Male"/>
    <n v="40"/>
    <s v="No"/>
    <s v="No"/>
    <x v="0"/>
    <x v="0"/>
    <s v="Yes"/>
    <x v="2"/>
    <x v="0"/>
    <n v="40"/>
    <n v="2594"/>
    <x v="0"/>
    <s v="0"/>
    <x v="0"/>
    <x v="0"/>
    <x v="0"/>
    <x v="0"/>
    <x v="0"/>
    <s v="&gt; 40"/>
  </r>
  <r>
    <s v="2380-GAYB"/>
    <x v="0"/>
    <x v="73"/>
    <n v="90"/>
    <n v="146.5"/>
    <n v="0"/>
    <n v="0"/>
    <s v="No"/>
    <s v="no"/>
    <n v="0"/>
    <x v="1"/>
    <n v="9"/>
    <x v="0"/>
    <n v="0"/>
    <s v="MI"/>
    <s v="371-5170"/>
    <s v="Male"/>
    <n v="43"/>
    <s v="No"/>
    <s v="No"/>
    <x v="0"/>
    <x v="0"/>
    <s v="No"/>
    <x v="0"/>
    <x v="0"/>
    <n v="13"/>
    <n v="370"/>
    <x v="0"/>
    <s v="0"/>
    <x v="0"/>
    <x v="0"/>
    <x v="0"/>
    <x v="0"/>
    <x v="0"/>
    <s v="10 - 40"/>
  </r>
  <r>
    <s v="6778-IZKQ"/>
    <x v="0"/>
    <x v="47"/>
    <n v="117"/>
    <n v="381.6"/>
    <n v="0"/>
    <n v="0"/>
    <s v="No"/>
    <s v="no"/>
    <n v="0"/>
    <x v="1"/>
    <n v="0"/>
    <x v="1"/>
    <n v="0"/>
    <s v="AL"/>
    <s v="352-8304"/>
    <s v="Male"/>
    <n v="58"/>
    <s v="No"/>
    <s v="No"/>
    <x v="0"/>
    <x v="0"/>
    <s v="No"/>
    <x v="2"/>
    <x v="0"/>
    <n v="13"/>
    <n v="731"/>
    <x v="0"/>
    <s v="0"/>
    <x v="0"/>
    <x v="0"/>
    <x v="0"/>
    <x v="1"/>
    <x v="0"/>
    <s v="&gt; 40"/>
  </r>
  <r>
    <s v="5608-YAMG"/>
    <x v="0"/>
    <x v="21"/>
    <n v="136"/>
    <n v="319.7"/>
    <n v="184"/>
    <n v="602.6"/>
    <s v="Yes"/>
    <s v="yes"/>
    <n v="0"/>
    <x v="2"/>
    <n v="5"/>
    <x v="1"/>
    <n v="49"/>
    <s v="KS"/>
    <s v="356-8639"/>
    <s v="Female"/>
    <n v="40"/>
    <s v="No"/>
    <s v="No"/>
    <x v="0"/>
    <x v="0"/>
    <s v="No"/>
    <x v="0"/>
    <x v="2"/>
    <n v="51"/>
    <n v="2321"/>
    <x v="0"/>
    <s v="0"/>
    <x v="0"/>
    <x v="0"/>
    <x v="0"/>
    <x v="0"/>
    <x v="0"/>
    <s v="&gt; 40"/>
  </r>
  <r>
    <s v="5916-VJEW"/>
    <x v="0"/>
    <x v="9"/>
    <n v="144"/>
    <n v="298.60000000000002"/>
    <n v="0"/>
    <n v="0"/>
    <s v="No"/>
    <s v="no"/>
    <n v="0"/>
    <x v="2"/>
    <n v="0"/>
    <x v="1"/>
    <n v="0"/>
    <s v="NC"/>
    <s v="311-3571"/>
    <s v="Male"/>
    <n v="60"/>
    <s v="No"/>
    <s v="No"/>
    <x v="0"/>
    <x v="0"/>
    <s v="No"/>
    <x v="2"/>
    <x v="0"/>
    <n v="11"/>
    <n v="559"/>
    <x v="0"/>
    <s v="0"/>
    <x v="0"/>
    <x v="0"/>
    <x v="0"/>
    <x v="1"/>
    <x v="0"/>
    <s v="&gt; 40"/>
  </r>
  <r>
    <s v="8372-OQFU"/>
    <x v="0"/>
    <x v="5"/>
    <n v="41"/>
    <n v="121.6"/>
    <n v="0"/>
    <n v="0"/>
    <s v="No"/>
    <s v="no"/>
    <n v="0"/>
    <x v="0"/>
    <n v="11"/>
    <x v="0"/>
    <n v="0"/>
    <s v="SC"/>
    <s v="349-7693"/>
    <s v="Female"/>
    <n v="48"/>
    <s v="No"/>
    <s v="No"/>
    <x v="0"/>
    <x v="0"/>
    <s v="No"/>
    <x v="1"/>
    <x v="2"/>
    <n v="32"/>
    <n v="552"/>
    <x v="0"/>
    <s v="0"/>
    <x v="0"/>
    <x v="0"/>
    <x v="0"/>
    <x v="0"/>
    <x v="0"/>
    <s v="10 - 40"/>
  </r>
  <r>
    <s v="4905-DHKR"/>
    <x v="0"/>
    <x v="70"/>
    <n v="63"/>
    <n v="153.80000000000001"/>
    <n v="0"/>
    <n v="0"/>
    <s v="No"/>
    <s v="no"/>
    <n v="0"/>
    <x v="2"/>
    <n v="0"/>
    <x v="1"/>
    <n v="0"/>
    <s v="MN"/>
    <s v="265-6573"/>
    <s v="Male"/>
    <n v="53"/>
    <s v="No"/>
    <s v="No"/>
    <x v="0"/>
    <x v="0"/>
    <s v="No"/>
    <x v="1"/>
    <x v="2"/>
    <n v="8"/>
    <n v="126"/>
    <x v="0"/>
    <s v="0"/>
    <x v="0"/>
    <x v="0"/>
    <x v="0"/>
    <x v="1"/>
    <x v="0"/>
    <s v="10 - 40"/>
  </r>
  <r>
    <s v="0250-HALF"/>
    <x v="0"/>
    <x v="52"/>
    <n v="69"/>
    <n v="196.4"/>
    <n v="0"/>
    <n v="0"/>
    <s v="No"/>
    <s v="no"/>
    <n v="0"/>
    <x v="1"/>
    <n v="6"/>
    <x v="0"/>
    <n v="0"/>
    <s v="WY"/>
    <s v="315-6598"/>
    <s v="Female"/>
    <n v="49"/>
    <s v="No"/>
    <s v="No"/>
    <x v="0"/>
    <x v="0"/>
    <s v="No"/>
    <x v="0"/>
    <x v="0"/>
    <n v="28"/>
    <n v="605"/>
    <x v="0"/>
    <s v="0"/>
    <x v="0"/>
    <x v="0"/>
    <x v="0"/>
    <x v="0"/>
    <x v="0"/>
    <s v="10 - 40"/>
  </r>
  <r>
    <s v="8797-BNAG"/>
    <x v="0"/>
    <x v="12"/>
    <n v="92"/>
    <n v="234.3"/>
    <n v="0"/>
    <n v="0"/>
    <s v="No"/>
    <s v="no"/>
    <n v="0"/>
    <x v="2"/>
    <n v="14"/>
    <x v="0"/>
    <n v="0"/>
    <s v="NY"/>
    <s v="288-5180"/>
    <s v="Female"/>
    <n v="27"/>
    <s v="Yes"/>
    <s v="No"/>
    <x v="0"/>
    <x v="0"/>
    <s v="Yes"/>
    <x v="1"/>
    <x v="0"/>
    <n v="34"/>
    <n v="1997"/>
    <x v="0"/>
    <s v="0"/>
    <x v="1"/>
    <x v="0"/>
    <x v="0"/>
    <x v="0"/>
    <x v="0"/>
    <s v="&gt; 40"/>
  </r>
  <r>
    <s v="0709-LLVR"/>
    <x v="0"/>
    <x v="3"/>
    <n v="17"/>
    <n v="41.8"/>
    <n v="0"/>
    <n v="0"/>
    <s v="No"/>
    <s v="no"/>
    <n v="0"/>
    <x v="2"/>
    <n v="5"/>
    <x v="1"/>
    <n v="88"/>
    <s v="OK"/>
    <s v="349-6140"/>
    <s v="Male"/>
    <n v="77"/>
    <s v="No"/>
    <s v="Yes"/>
    <x v="0"/>
    <x v="0"/>
    <s v="No"/>
    <x v="0"/>
    <x v="2"/>
    <n v="29"/>
    <n v="300"/>
    <x v="0"/>
    <s v="0"/>
    <x v="2"/>
    <x v="0"/>
    <x v="0"/>
    <x v="0"/>
    <x v="0"/>
    <s v="10 - 40"/>
  </r>
  <r>
    <s v="3129-KEOA"/>
    <x v="0"/>
    <x v="15"/>
    <n v="5"/>
    <n v="14.2"/>
    <n v="0"/>
    <n v="0"/>
    <s v="No"/>
    <s v="no"/>
    <n v="0"/>
    <x v="0"/>
    <n v="4"/>
    <x v="0"/>
    <n v="0"/>
    <s v="NJ"/>
    <s v="326-8732"/>
    <s v="Male"/>
    <n v="52"/>
    <s v="No"/>
    <s v="No"/>
    <x v="0"/>
    <x v="0"/>
    <s v="No"/>
    <x v="0"/>
    <x v="0"/>
    <n v="30"/>
    <n v="61"/>
    <x v="0"/>
    <s v="0"/>
    <x v="0"/>
    <x v="0"/>
    <x v="0"/>
    <x v="0"/>
    <x v="0"/>
    <s v="&lt; 10"/>
  </r>
  <r>
    <s v="2389-TADK"/>
    <x v="0"/>
    <x v="26"/>
    <n v="249"/>
    <n v="757.9"/>
    <n v="0"/>
    <n v="0"/>
    <s v="No"/>
    <s v="no"/>
    <n v="0"/>
    <x v="0"/>
    <n v="0"/>
    <x v="1"/>
    <n v="0"/>
    <s v="VA"/>
    <s v="347-2807"/>
    <s v="Male"/>
    <n v="29"/>
    <s v="Yes"/>
    <s v="No"/>
    <x v="0"/>
    <x v="0"/>
    <s v="No"/>
    <x v="2"/>
    <x v="0"/>
    <n v="10"/>
    <n v="645"/>
    <x v="0"/>
    <s v="0"/>
    <x v="1"/>
    <x v="0"/>
    <x v="0"/>
    <x v="1"/>
    <x v="0"/>
    <s v="&gt; 40"/>
  </r>
  <r>
    <s v="4625-SGCJ"/>
    <x v="0"/>
    <x v="68"/>
    <n v="24"/>
    <n v="61.6"/>
    <n v="24"/>
    <n v="92.4"/>
    <s v="Yes"/>
    <s v="yes"/>
    <n v="0"/>
    <x v="0"/>
    <n v="8"/>
    <x v="1"/>
    <n v="34"/>
    <s v="NM"/>
    <s v="271-7720"/>
    <s v="Female"/>
    <n v="25"/>
    <s v="Yes"/>
    <s v="No"/>
    <x v="0"/>
    <x v="0"/>
    <s v="No"/>
    <x v="0"/>
    <x v="0"/>
    <n v="44"/>
    <n v="269"/>
    <x v="0"/>
    <s v="0"/>
    <x v="1"/>
    <x v="0"/>
    <x v="0"/>
    <x v="0"/>
    <x v="0"/>
    <s v="&lt; 10"/>
  </r>
  <r>
    <s v="9137-PUYU"/>
    <x v="0"/>
    <x v="45"/>
    <n v="197"/>
    <n v="465"/>
    <n v="208"/>
    <n v="577.20000000000005"/>
    <s v="Yes"/>
    <s v="yes"/>
    <n v="0"/>
    <x v="2"/>
    <n v="0"/>
    <x v="1"/>
    <n v="0"/>
    <s v="FL"/>
    <s v="324-3604"/>
    <s v="Male"/>
    <n v="43"/>
    <s v="No"/>
    <s v="No"/>
    <x v="0"/>
    <x v="0"/>
    <s v="No"/>
    <x v="2"/>
    <x v="2"/>
    <n v="10"/>
    <n v="493"/>
    <x v="0"/>
    <s v="0"/>
    <x v="0"/>
    <x v="0"/>
    <x v="0"/>
    <x v="1"/>
    <x v="0"/>
    <s v="&gt; 40"/>
  </r>
  <r>
    <s v="9913-XCFO"/>
    <x v="0"/>
    <x v="75"/>
    <n v="179"/>
    <n v="480.3"/>
    <n v="148"/>
    <n v="484.7"/>
    <s v="Yes"/>
    <s v="yes"/>
    <n v="0"/>
    <x v="2"/>
    <n v="8"/>
    <x v="0"/>
    <n v="0"/>
    <s v="RI"/>
    <s v="372-7324"/>
    <s v="Male"/>
    <n v="45"/>
    <s v="No"/>
    <s v="No"/>
    <x v="0"/>
    <x v="0"/>
    <s v="Yes"/>
    <x v="2"/>
    <x v="0"/>
    <n v="38"/>
    <n v="1391"/>
    <x v="0"/>
    <s v="0"/>
    <x v="0"/>
    <x v="0"/>
    <x v="0"/>
    <x v="0"/>
    <x v="0"/>
    <s v="10 - 40"/>
  </r>
  <r>
    <s v="9804-POZD"/>
    <x v="0"/>
    <x v="0"/>
    <n v="5"/>
    <n v="12"/>
    <n v="0"/>
    <n v="0"/>
    <s v="No"/>
    <s v="no"/>
    <n v="0"/>
    <x v="0"/>
    <n v="3"/>
    <x v="0"/>
    <n v="0"/>
    <s v="NE"/>
    <s v="310-3483"/>
    <s v="Female"/>
    <n v="40"/>
    <s v="No"/>
    <s v="No"/>
    <x v="0"/>
    <x v="0"/>
    <s v="No"/>
    <x v="0"/>
    <x v="2"/>
    <n v="15"/>
    <n v="15"/>
    <x v="0"/>
    <s v="0"/>
    <x v="0"/>
    <x v="0"/>
    <x v="0"/>
    <x v="0"/>
    <x v="0"/>
    <s v="&lt; 10"/>
  </r>
  <r>
    <s v="6105-BJZO"/>
    <x v="0"/>
    <x v="8"/>
    <n v="401"/>
    <n v="837.7"/>
    <n v="0"/>
    <n v="0"/>
    <s v="No"/>
    <s v="no"/>
    <n v="0"/>
    <x v="2"/>
    <n v="8"/>
    <x v="0"/>
    <n v="0"/>
    <s v="WY"/>
    <s v="363-2754"/>
    <s v="Female"/>
    <n v="37"/>
    <s v="No"/>
    <s v="No"/>
    <x v="0"/>
    <x v="0"/>
    <s v="Yes"/>
    <x v="2"/>
    <x v="2"/>
    <n v="48"/>
    <n v="3385"/>
    <x v="0"/>
    <s v="0"/>
    <x v="0"/>
    <x v="0"/>
    <x v="0"/>
    <x v="0"/>
    <x v="0"/>
    <s v="&gt; 40"/>
  </r>
  <r>
    <s v="5279-QDBV"/>
    <x v="0"/>
    <x v="19"/>
    <n v="150"/>
    <n v="365.8"/>
    <n v="244"/>
    <n v="622.20000000000005"/>
    <s v="Yes"/>
    <s v="yes"/>
    <n v="0"/>
    <x v="0"/>
    <n v="7"/>
    <x v="1"/>
    <n v="3"/>
    <s v="MS"/>
    <s v="330-9820"/>
    <s v="Male"/>
    <n v="69"/>
    <s v="No"/>
    <s v="Yes"/>
    <x v="0"/>
    <x v="0"/>
    <s v="No"/>
    <x v="1"/>
    <x v="0"/>
    <n v="47"/>
    <n v="2857"/>
    <x v="0"/>
    <s v="0"/>
    <x v="2"/>
    <x v="0"/>
    <x v="0"/>
    <x v="0"/>
    <x v="0"/>
    <s v="&gt; 40"/>
  </r>
  <r>
    <s v="8372-KBGX"/>
    <x v="0"/>
    <x v="45"/>
    <n v="226"/>
    <n v="721.9"/>
    <n v="0"/>
    <n v="0"/>
    <s v="No"/>
    <s v="no"/>
    <n v="0"/>
    <x v="2"/>
    <n v="12"/>
    <x v="0"/>
    <n v="0"/>
    <s v="WI"/>
    <s v="261-9314"/>
    <s v="Female"/>
    <n v="76"/>
    <s v="No"/>
    <s v="Yes"/>
    <x v="0"/>
    <x v="0"/>
    <s v="No"/>
    <x v="1"/>
    <x v="0"/>
    <n v="38"/>
    <n v="1965"/>
    <x v="0"/>
    <s v="0"/>
    <x v="2"/>
    <x v="0"/>
    <x v="0"/>
    <x v="0"/>
    <x v="0"/>
    <s v="&gt; 40"/>
  </r>
  <r>
    <s v="5102-QMCN"/>
    <x v="0"/>
    <x v="54"/>
    <n v="203"/>
    <n v="484"/>
    <n v="0"/>
    <n v="0"/>
    <s v="No"/>
    <s v="no"/>
    <n v="0"/>
    <x v="2"/>
    <n v="14"/>
    <x v="1"/>
    <n v="67"/>
    <s v="SC"/>
    <s v="351-6946"/>
    <s v="Female"/>
    <n v="25"/>
    <s v="Yes"/>
    <s v="No"/>
    <x v="0"/>
    <x v="0"/>
    <s v="Yes"/>
    <x v="1"/>
    <x v="2"/>
    <n v="46"/>
    <n v="2456"/>
    <x v="0"/>
    <s v="0"/>
    <x v="1"/>
    <x v="0"/>
    <x v="0"/>
    <x v="0"/>
    <x v="0"/>
    <s v="&gt; 40"/>
  </r>
  <r>
    <s v="5354-UDNY"/>
    <x v="0"/>
    <x v="30"/>
    <n v="8"/>
    <n v="12.5"/>
    <n v="12"/>
    <n v="41.7"/>
    <s v="Yes"/>
    <s v="yes"/>
    <n v="0"/>
    <x v="0"/>
    <n v="15"/>
    <x v="0"/>
    <n v="0"/>
    <s v="DC"/>
    <s v="292-5991"/>
    <s v="Female"/>
    <n v="20"/>
    <s v="Yes"/>
    <s v="No"/>
    <x v="0"/>
    <x v="0"/>
    <s v="No"/>
    <x v="0"/>
    <x v="0"/>
    <n v="26"/>
    <n v="82"/>
    <x v="0"/>
    <s v="0"/>
    <x v="1"/>
    <x v="0"/>
    <x v="0"/>
    <x v="0"/>
    <x v="0"/>
    <s v="&lt; 10"/>
  </r>
  <r>
    <s v="6263-QXFY"/>
    <x v="0"/>
    <x v="48"/>
    <n v="29"/>
    <n v="77.900000000000006"/>
    <n v="0"/>
    <n v="0"/>
    <s v="No"/>
    <s v="no"/>
    <n v="0"/>
    <x v="0"/>
    <n v="14"/>
    <x v="0"/>
    <n v="0"/>
    <s v="OR"/>
    <s v="355-4383"/>
    <s v="Male"/>
    <n v="25"/>
    <s v="Yes"/>
    <s v="No"/>
    <x v="0"/>
    <x v="0"/>
    <s v="Yes"/>
    <x v="0"/>
    <x v="0"/>
    <n v="36"/>
    <n v="188"/>
    <x v="0"/>
    <s v="0"/>
    <x v="1"/>
    <x v="0"/>
    <x v="0"/>
    <x v="0"/>
    <x v="0"/>
    <s v="&lt; 10"/>
  </r>
  <r>
    <s v="6004-ZETQ"/>
    <x v="0"/>
    <x v="49"/>
    <n v="66"/>
    <n v="135.6"/>
    <n v="0"/>
    <n v="0"/>
    <s v="No"/>
    <s v="no"/>
    <n v="0"/>
    <x v="0"/>
    <n v="0"/>
    <x v="1"/>
    <n v="0"/>
    <s v="OR"/>
    <s v="331-7157"/>
    <s v="Male"/>
    <n v="21"/>
    <s v="Yes"/>
    <s v="No"/>
    <x v="0"/>
    <x v="0"/>
    <s v="No"/>
    <x v="2"/>
    <x v="2"/>
    <n v="12"/>
    <n v="411"/>
    <x v="0"/>
    <s v="0"/>
    <x v="1"/>
    <x v="0"/>
    <x v="0"/>
    <x v="1"/>
    <x v="0"/>
    <s v="10 - 40"/>
  </r>
  <r>
    <s v="2705-ANAN"/>
    <x v="0"/>
    <x v="71"/>
    <n v="200"/>
    <n v="607.79999999999995"/>
    <n v="0"/>
    <n v="0"/>
    <s v="No"/>
    <s v="no"/>
    <n v="0"/>
    <x v="0"/>
    <n v="6"/>
    <x v="0"/>
    <n v="0"/>
    <s v="NV"/>
    <s v="386-4026"/>
    <s v="Female"/>
    <n v="55"/>
    <s v="No"/>
    <s v="No"/>
    <x v="0"/>
    <x v="0"/>
    <s v="Yes"/>
    <x v="1"/>
    <x v="0"/>
    <n v="40"/>
    <n v="1601"/>
    <x v="0"/>
    <s v="0"/>
    <x v="0"/>
    <x v="0"/>
    <x v="0"/>
    <x v="0"/>
    <x v="0"/>
    <s v="&gt; 40"/>
  </r>
  <r>
    <s v="3515-OLMO"/>
    <x v="0"/>
    <x v="29"/>
    <n v="70"/>
    <n v="202.3"/>
    <n v="0"/>
    <n v="0"/>
    <s v="No"/>
    <s v="no"/>
    <n v="0"/>
    <x v="2"/>
    <n v="0"/>
    <x v="1"/>
    <n v="0"/>
    <s v="KS"/>
    <s v="284-9265"/>
    <s v="Female"/>
    <n v="45"/>
    <s v="No"/>
    <s v="No"/>
    <x v="0"/>
    <x v="0"/>
    <s v="No"/>
    <x v="0"/>
    <x v="2"/>
    <n v="10"/>
    <n v="185"/>
    <x v="0"/>
    <s v="0"/>
    <x v="0"/>
    <x v="0"/>
    <x v="0"/>
    <x v="1"/>
    <x v="0"/>
    <s v="10 - 40"/>
  </r>
  <r>
    <s v="9220-TRQJ"/>
    <x v="0"/>
    <x v="65"/>
    <n v="120"/>
    <n v="345.7"/>
    <n v="0"/>
    <n v="0"/>
    <s v="No"/>
    <s v="no"/>
    <n v="0"/>
    <x v="1"/>
    <n v="0"/>
    <x v="1"/>
    <n v="0"/>
    <s v="RI"/>
    <s v="289-9133"/>
    <s v="Female"/>
    <n v="70"/>
    <s v="No"/>
    <s v="Yes"/>
    <x v="0"/>
    <x v="0"/>
    <s v="No"/>
    <x v="2"/>
    <x v="2"/>
    <n v="13"/>
    <n v="618"/>
    <x v="0"/>
    <s v="0"/>
    <x v="2"/>
    <x v="0"/>
    <x v="0"/>
    <x v="1"/>
    <x v="0"/>
    <s v="&gt; 40"/>
  </r>
  <r>
    <s v="6134-VRMI"/>
    <x v="0"/>
    <x v="55"/>
    <n v="37"/>
    <n v="95.5"/>
    <n v="0"/>
    <n v="0"/>
    <s v="No"/>
    <s v="no"/>
    <n v="0"/>
    <x v="0"/>
    <n v="0"/>
    <x v="1"/>
    <n v="0"/>
    <s v="UT"/>
    <s v="330-4329"/>
    <s v="Female"/>
    <n v="45"/>
    <s v="No"/>
    <s v="No"/>
    <x v="0"/>
    <x v="0"/>
    <s v="No"/>
    <x v="0"/>
    <x v="2"/>
    <n v="13"/>
    <n v="150"/>
    <x v="0"/>
    <s v="0"/>
    <x v="0"/>
    <x v="0"/>
    <x v="0"/>
    <x v="1"/>
    <x v="0"/>
    <s v="10 - 40"/>
  </r>
  <r>
    <s v="1645-DXMN"/>
    <x v="0"/>
    <x v="43"/>
    <n v="18"/>
    <n v="60.8"/>
    <n v="0"/>
    <n v="0"/>
    <s v="No"/>
    <s v="no"/>
    <n v="0"/>
    <x v="2"/>
    <n v="21"/>
    <x v="0"/>
    <n v="0"/>
    <s v="MI"/>
    <s v="355-6272"/>
    <s v="Male"/>
    <n v="27"/>
    <s v="Yes"/>
    <s v="No"/>
    <x v="0"/>
    <x v="0"/>
    <s v="No"/>
    <x v="0"/>
    <x v="2"/>
    <n v="45"/>
    <n v="170"/>
    <x v="0"/>
    <s v="0"/>
    <x v="1"/>
    <x v="0"/>
    <x v="0"/>
    <x v="0"/>
    <x v="0"/>
    <s v="&lt; 10"/>
  </r>
  <r>
    <s v="7697-ZSBT"/>
    <x v="0"/>
    <x v="68"/>
    <n v="20"/>
    <n v="63.8"/>
    <n v="24"/>
    <n v="55.8"/>
    <s v="Yes"/>
    <s v="yes"/>
    <n v="0"/>
    <x v="0"/>
    <n v="0"/>
    <x v="1"/>
    <n v="0"/>
    <s v="WI"/>
    <s v="297-4268"/>
    <s v="Female"/>
    <n v="44"/>
    <s v="No"/>
    <s v="No"/>
    <x v="0"/>
    <x v="0"/>
    <s v="No"/>
    <x v="1"/>
    <x v="2"/>
    <n v="8"/>
    <n v="49"/>
    <x v="0"/>
    <s v="0"/>
    <x v="0"/>
    <x v="0"/>
    <x v="0"/>
    <x v="1"/>
    <x v="0"/>
    <s v="&lt; 10"/>
  </r>
  <r>
    <s v="4077-COVR"/>
    <x v="0"/>
    <x v="22"/>
    <n v="318"/>
    <n v="475.3"/>
    <n v="0"/>
    <n v="0"/>
    <s v="No"/>
    <s v="no"/>
    <n v="0"/>
    <x v="2"/>
    <n v="6"/>
    <x v="0"/>
    <n v="0"/>
    <s v="CT"/>
    <s v="339-4084"/>
    <s v="Female"/>
    <n v="42"/>
    <s v="No"/>
    <s v="No"/>
    <x v="0"/>
    <x v="0"/>
    <s v="Yes"/>
    <x v="1"/>
    <x v="0"/>
    <n v="62"/>
    <n v="3293"/>
    <x v="0"/>
    <s v="0"/>
    <x v="0"/>
    <x v="0"/>
    <x v="0"/>
    <x v="0"/>
    <x v="0"/>
    <s v="&gt; 40"/>
  </r>
  <r>
    <s v="2413-QVWD"/>
    <x v="0"/>
    <x v="33"/>
    <n v="226"/>
    <n v="449.9"/>
    <n v="0"/>
    <n v="0"/>
    <s v="No"/>
    <s v="no"/>
    <n v="0"/>
    <x v="2"/>
    <n v="4"/>
    <x v="0"/>
    <n v="0"/>
    <s v="OR"/>
    <s v="331-8298"/>
    <s v="Male"/>
    <n v="72"/>
    <s v="No"/>
    <s v="Yes"/>
    <x v="0"/>
    <x v="0"/>
    <s v="Yes"/>
    <x v="0"/>
    <x v="0"/>
    <n v="41"/>
    <n v="2649"/>
    <x v="0"/>
    <s v="0"/>
    <x v="2"/>
    <x v="0"/>
    <x v="0"/>
    <x v="0"/>
    <x v="0"/>
    <s v="&gt; 40"/>
  </r>
  <r>
    <s v="5485-ZRQK"/>
    <x v="0"/>
    <x v="48"/>
    <n v="28"/>
    <n v="71.400000000000006"/>
    <n v="0"/>
    <n v="0"/>
    <s v="No"/>
    <s v="no"/>
    <n v="0"/>
    <x v="1"/>
    <n v="0"/>
    <x v="1"/>
    <n v="0"/>
    <s v="MI"/>
    <s v="333-5063"/>
    <s v="Female"/>
    <n v="32"/>
    <s v="No"/>
    <s v="No"/>
    <x v="0"/>
    <x v="0"/>
    <s v="No"/>
    <x v="0"/>
    <x v="2"/>
    <n v="7"/>
    <n v="37"/>
    <x v="0"/>
    <s v="0"/>
    <x v="0"/>
    <x v="0"/>
    <x v="0"/>
    <x v="1"/>
    <x v="0"/>
    <s v="&lt; 10"/>
  </r>
  <r>
    <s v="5041-BYLN"/>
    <x v="0"/>
    <x v="75"/>
    <n v="259"/>
    <n v="519.9"/>
    <n v="0"/>
    <n v="0"/>
    <s v="No"/>
    <s v="no"/>
    <n v="0"/>
    <x v="1"/>
    <n v="0"/>
    <x v="1"/>
    <n v="0"/>
    <s v="ME"/>
    <s v="339-2520"/>
    <s v="Female"/>
    <n v="82"/>
    <s v="No"/>
    <s v="Yes"/>
    <x v="0"/>
    <x v="0"/>
    <s v="No"/>
    <x v="1"/>
    <x v="1"/>
    <n v="12"/>
    <n v="446"/>
    <x v="0"/>
    <s v="0"/>
    <x v="2"/>
    <x v="0"/>
    <x v="0"/>
    <x v="1"/>
    <x v="0"/>
    <s v="10 - 40"/>
  </r>
  <r>
    <s v="7436-NPIU"/>
    <x v="0"/>
    <x v="37"/>
    <n v="47"/>
    <n v="100.8"/>
    <n v="0"/>
    <n v="0"/>
    <s v="No"/>
    <s v="no"/>
    <n v="0"/>
    <x v="0"/>
    <n v="3"/>
    <x v="1"/>
    <n v="4"/>
    <s v="NH"/>
    <s v="270-2507"/>
    <s v="Female"/>
    <n v="62"/>
    <s v="No"/>
    <s v="No"/>
    <x v="0"/>
    <x v="0"/>
    <s v="Yes"/>
    <x v="0"/>
    <x v="2"/>
    <n v="48"/>
    <n v="439"/>
    <x v="0"/>
    <s v="0"/>
    <x v="0"/>
    <x v="0"/>
    <x v="0"/>
    <x v="0"/>
    <x v="0"/>
    <s v="&lt; 10"/>
  </r>
  <r>
    <s v="5451-FEHO"/>
    <x v="0"/>
    <x v="50"/>
    <n v="66"/>
    <n v="178.1"/>
    <n v="0"/>
    <n v="0"/>
    <s v="No"/>
    <s v="no"/>
    <n v="0"/>
    <x v="0"/>
    <n v="1"/>
    <x v="0"/>
    <n v="0"/>
    <s v="MD"/>
    <s v="393-2085"/>
    <s v="Male"/>
    <n v="60"/>
    <s v="No"/>
    <s v="No"/>
    <x v="0"/>
    <x v="0"/>
    <s v="No"/>
    <x v="0"/>
    <x v="0"/>
    <n v="35"/>
    <n v="478"/>
    <x v="0"/>
    <s v="0"/>
    <x v="0"/>
    <x v="0"/>
    <x v="0"/>
    <x v="1"/>
    <x v="0"/>
    <s v="10 - 40"/>
  </r>
  <r>
    <s v="3703-PBJP"/>
    <x v="0"/>
    <x v="25"/>
    <n v="268"/>
    <n v="598"/>
    <n v="0"/>
    <n v="0"/>
    <s v="No"/>
    <s v="no"/>
    <n v="0"/>
    <x v="0"/>
    <n v="7"/>
    <x v="0"/>
    <n v="0"/>
    <s v="IL"/>
    <s v="303-2839"/>
    <s v="Male"/>
    <n v="53"/>
    <s v="No"/>
    <s v="No"/>
    <x v="0"/>
    <x v="0"/>
    <s v="Yes"/>
    <x v="0"/>
    <x v="0"/>
    <n v="50"/>
    <n v="2983"/>
    <x v="0"/>
    <s v="0"/>
    <x v="0"/>
    <x v="0"/>
    <x v="0"/>
    <x v="0"/>
    <x v="0"/>
    <s v="&gt; 40"/>
  </r>
  <r>
    <s v="6242-OLXJ"/>
    <x v="0"/>
    <x v="50"/>
    <n v="23"/>
    <n v="55.1"/>
    <n v="0"/>
    <n v="0"/>
    <s v="No"/>
    <s v="no"/>
    <n v="0"/>
    <x v="2"/>
    <n v="0"/>
    <x v="1"/>
    <n v="0"/>
    <s v="OK"/>
    <s v="326-2507"/>
    <s v="Male"/>
    <n v="22"/>
    <s v="Yes"/>
    <s v="No"/>
    <x v="0"/>
    <x v="0"/>
    <s v="No"/>
    <x v="0"/>
    <x v="2"/>
    <n v="9"/>
    <n v="123"/>
    <x v="0"/>
    <s v="0"/>
    <x v="1"/>
    <x v="0"/>
    <x v="0"/>
    <x v="1"/>
    <x v="0"/>
    <s v="10 - 40"/>
  </r>
  <r>
    <s v="7653-WEKC"/>
    <x v="0"/>
    <x v="68"/>
    <n v="49"/>
    <n v="99"/>
    <n v="0"/>
    <n v="0"/>
    <s v="No"/>
    <s v="no"/>
    <n v="0"/>
    <x v="0"/>
    <n v="15"/>
    <x v="0"/>
    <n v="0"/>
    <s v="LA"/>
    <s v="350-9919"/>
    <s v="Female"/>
    <n v="29"/>
    <s v="Yes"/>
    <s v="No"/>
    <x v="0"/>
    <x v="0"/>
    <s v="No"/>
    <x v="0"/>
    <x v="0"/>
    <n v="29"/>
    <n v="177"/>
    <x v="0"/>
    <s v="0"/>
    <x v="1"/>
    <x v="0"/>
    <x v="0"/>
    <x v="0"/>
    <x v="0"/>
    <s v="&lt; 10"/>
  </r>
  <r>
    <s v="3902-TSKF"/>
    <x v="0"/>
    <x v="25"/>
    <n v="322"/>
    <n v="725.6"/>
    <n v="0"/>
    <n v="0"/>
    <s v="No"/>
    <s v="no"/>
    <n v="0"/>
    <x v="0"/>
    <n v="2"/>
    <x v="0"/>
    <n v="0"/>
    <s v="HI"/>
    <s v="309-6291"/>
    <s v="Female"/>
    <n v="54"/>
    <s v="No"/>
    <s v="No"/>
    <x v="0"/>
    <x v="0"/>
    <s v="Yes"/>
    <x v="1"/>
    <x v="2"/>
    <n v="40"/>
    <n v="2402"/>
    <x v="0"/>
    <s v="0"/>
    <x v="0"/>
    <x v="0"/>
    <x v="0"/>
    <x v="1"/>
    <x v="0"/>
    <s v="&gt; 40"/>
  </r>
  <r>
    <s v="5612-OAEV"/>
    <x v="0"/>
    <x v="29"/>
    <n v="44"/>
    <n v="106.6"/>
    <n v="0"/>
    <n v="0"/>
    <s v="No"/>
    <s v="no"/>
    <n v="0"/>
    <x v="0"/>
    <n v="4"/>
    <x v="0"/>
    <n v="0"/>
    <s v="NJ"/>
    <s v="323-9388"/>
    <s v="Male"/>
    <n v="66"/>
    <s v="No"/>
    <s v="Yes"/>
    <x v="0"/>
    <x v="0"/>
    <s v="No"/>
    <x v="0"/>
    <x v="2"/>
    <n v="27"/>
    <n v="479"/>
    <x v="0"/>
    <s v="0"/>
    <x v="2"/>
    <x v="0"/>
    <x v="0"/>
    <x v="0"/>
    <x v="0"/>
    <s v="10 - 40"/>
  </r>
  <r>
    <s v="2500-BHDQ"/>
    <x v="0"/>
    <x v="32"/>
    <n v="66"/>
    <n v="159.19999999999999"/>
    <n v="0"/>
    <n v="0"/>
    <s v="No"/>
    <s v="no"/>
    <n v="0"/>
    <x v="0"/>
    <n v="1"/>
    <x v="0"/>
    <n v="0"/>
    <s v="WV"/>
    <s v="323-5763"/>
    <s v="Male"/>
    <n v="52"/>
    <s v="No"/>
    <s v="No"/>
    <x v="0"/>
    <x v="0"/>
    <s v="No"/>
    <x v="0"/>
    <x v="0"/>
    <n v="22"/>
    <n v="254"/>
    <x v="0"/>
    <s v="0"/>
    <x v="0"/>
    <x v="0"/>
    <x v="0"/>
    <x v="1"/>
    <x v="0"/>
    <s v="10 - 40"/>
  </r>
  <r>
    <s v="0004-CDJU"/>
    <x v="0"/>
    <x v="46"/>
    <n v="90"/>
    <n v="161.80000000000001"/>
    <n v="0"/>
    <n v="0"/>
    <s v="No"/>
    <s v="no"/>
    <n v="0"/>
    <x v="0"/>
    <n v="5"/>
    <x v="0"/>
    <n v="0"/>
    <s v="NC"/>
    <s v="328-5515"/>
    <s v="Female"/>
    <n v="40"/>
    <s v="No"/>
    <s v="No"/>
    <x v="0"/>
    <x v="0"/>
    <s v="No"/>
    <x v="1"/>
    <x v="0"/>
    <n v="15"/>
    <n v="587"/>
    <x v="0"/>
    <s v="0"/>
    <x v="0"/>
    <x v="0"/>
    <x v="0"/>
    <x v="0"/>
    <x v="0"/>
    <s v="10 - 40"/>
  </r>
  <r>
    <s v="7797-ZXLP"/>
    <x v="0"/>
    <x v="61"/>
    <n v="36"/>
    <n v="73.7"/>
    <n v="32"/>
    <n v="101.6"/>
    <s v="Yes"/>
    <s v="yes"/>
    <n v="0"/>
    <x v="0"/>
    <n v="9"/>
    <x v="0"/>
    <n v="0"/>
    <s v="PA"/>
    <s v="395-3248"/>
    <s v="Female"/>
    <n v="77"/>
    <s v="No"/>
    <s v="Yes"/>
    <x v="0"/>
    <x v="0"/>
    <s v="No"/>
    <x v="0"/>
    <x v="0"/>
    <n v="45"/>
    <n v="368"/>
    <x v="0"/>
    <s v="0"/>
    <x v="2"/>
    <x v="0"/>
    <x v="0"/>
    <x v="0"/>
    <x v="0"/>
    <s v="&lt; 10"/>
  </r>
  <r>
    <s v="4070-QYTV"/>
    <x v="0"/>
    <x v="54"/>
    <n v="190"/>
    <n v="488.3"/>
    <n v="0"/>
    <n v="0"/>
    <s v="No"/>
    <s v="no"/>
    <n v="0"/>
    <x v="0"/>
    <n v="3"/>
    <x v="0"/>
    <n v="0"/>
    <s v="WY"/>
    <s v="348-8201"/>
    <s v="Female"/>
    <n v="72"/>
    <s v="No"/>
    <s v="Yes"/>
    <x v="0"/>
    <x v="0"/>
    <s v="No"/>
    <x v="0"/>
    <x v="2"/>
    <n v="29"/>
    <n v="1549"/>
    <x v="0"/>
    <s v="0"/>
    <x v="2"/>
    <x v="0"/>
    <x v="0"/>
    <x v="0"/>
    <x v="0"/>
    <s v="&gt; 40"/>
  </r>
  <r>
    <s v="3227-KQSS"/>
    <x v="0"/>
    <x v="25"/>
    <n v="98"/>
    <n v="302.10000000000002"/>
    <n v="240"/>
    <n v="1074"/>
    <s v="Yes"/>
    <s v="yes"/>
    <n v="0"/>
    <x v="1"/>
    <n v="0"/>
    <x v="1"/>
    <n v="0"/>
    <s v="NC"/>
    <s v="330-4999"/>
    <s v="Male"/>
    <n v="25"/>
    <s v="Yes"/>
    <s v="No"/>
    <x v="0"/>
    <x v="0"/>
    <s v="No"/>
    <x v="2"/>
    <x v="2"/>
    <n v="15"/>
    <n v="920"/>
    <x v="0"/>
    <s v="0"/>
    <x v="1"/>
    <x v="0"/>
    <x v="0"/>
    <x v="1"/>
    <x v="0"/>
    <s v="&gt; 40"/>
  </r>
  <r>
    <s v="0560-SJCW"/>
    <x v="0"/>
    <x v="61"/>
    <n v="47"/>
    <n v="105"/>
    <n v="32"/>
    <n v="96.8"/>
    <s v="Yes"/>
    <s v="yes"/>
    <n v="0"/>
    <x v="0"/>
    <n v="5"/>
    <x v="0"/>
    <n v="0"/>
    <s v="MS"/>
    <s v="360-6445"/>
    <s v="Male"/>
    <n v="50"/>
    <s v="No"/>
    <s v="No"/>
    <x v="0"/>
    <x v="0"/>
    <s v="Yes"/>
    <x v="1"/>
    <x v="2"/>
    <n v="16"/>
    <n v="122"/>
    <x v="0"/>
    <s v="0"/>
    <x v="0"/>
    <x v="0"/>
    <x v="0"/>
    <x v="0"/>
    <x v="0"/>
    <s v="&lt; 10"/>
  </r>
  <r>
    <s v="5049-BGXW"/>
    <x v="0"/>
    <x v="32"/>
    <n v="52"/>
    <n v="137.30000000000001"/>
    <n v="0"/>
    <n v="0"/>
    <s v="No"/>
    <s v="no"/>
    <n v="0"/>
    <x v="2"/>
    <n v="3"/>
    <x v="0"/>
    <n v="0"/>
    <s v="WV"/>
    <s v="276-5758"/>
    <s v="Female"/>
    <n v="58"/>
    <s v="No"/>
    <s v="No"/>
    <x v="0"/>
    <x v="0"/>
    <s v="No"/>
    <x v="1"/>
    <x v="2"/>
    <n v="43"/>
    <n v="449"/>
    <x v="0"/>
    <s v="0"/>
    <x v="0"/>
    <x v="0"/>
    <x v="0"/>
    <x v="0"/>
    <x v="0"/>
    <s v="10 - 40"/>
  </r>
  <r>
    <s v="4992-ABQF"/>
    <x v="0"/>
    <x v="25"/>
    <n v="447"/>
    <n v="786.2"/>
    <n v="0"/>
    <n v="0"/>
    <s v="No"/>
    <s v="no"/>
    <n v="0"/>
    <x v="0"/>
    <n v="17"/>
    <x v="0"/>
    <n v="0"/>
    <s v="CA"/>
    <s v="347-3490"/>
    <s v="Female"/>
    <n v="23"/>
    <s v="Yes"/>
    <s v="No"/>
    <x v="0"/>
    <x v="0"/>
    <s v="Yes"/>
    <x v="2"/>
    <x v="2"/>
    <n v="38"/>
    <n v="2307"/>
    <x v="0"/>
    <s v="0"/>
    <x v="1"/>
    <x v="0"/>
    <x v="0"/>
    <x v="0"/>
    <x v="0"/>
    <s v="&gt; 40"/>
  </r>
  <r>
    <s v="3810-WLML"/>
    <x v="0"/>
    <x v="47"/>
    <n v="302"/>
    <n v="709"/>
    <n v="0"/>
    <n v="0"/>
    <s v="No"/>
    <s v="no"/>
    <n v="0"/>
    <x v="1"/>
    <n v="13"/>
    <x v="0"/>
    <n v="0"/>
    <s v="PA"/>
    <s v="252-1960"/>
    <s v="Female"/>
    <n v="20"/>
    <s v="Yes"/>
    <s v="No"/>
    <x v="0"/>
    <x v="0"/>
    <s v="Yes"/>
    <x v="1"/>
    <x v="0"/>
    <n v="32"/>
    <n v="1740"/>
    <x v="0"/>
    <s v="0"/>
    <x v="1"/>
    <x v="0"/>
    <x v="0"/>
    <x v="0"/>
    <x v="0"/>
    <s v="&gt; 40"/>
  </r>
  <r>
    <s v="8666-YDWO"/>
    <x v="0"/>
    <x v="7"/>
    <n v="49"/>
    <n v="101.5"/>
    <n v="0"/>
    <n v="0"/>
    <s v="No"/>
    <s v="no"/>
    <n v="0"/>
    <x v="2"/>
    <n v="12"/>
    <x v="1"/>
    <n v="48"/>
    <s v="CO"/>
    <s v="327-5604"/>
    <s v="Female"/>
    <n v="32"/>
    <s v="No"/>
    <s v="No"/>
    <x v="0"/>
    <x v="0"/>
    <s v="No"/>
    <x v="0"/>
    <x v="0"/>
    <n v="18"/>
    <n v="463"/>
    <x v="0"/>
    <s v="0"/>
    <x v="0"/>
    <x v="0"/>
    <x v="0"/>
    <x v="0"/>
    <x v="0"/>
    <s v="10 - 40"/>
  </r>
  <r>
    <s v="5765-SMSP"/>
    <x v="0"/>
    <x v="0"/>
    <n v="5"/>
    <n v="14"/>
    <n v="0"/>
    <n v="0"/>
    <s v="No"/>
    <s v="no"/>
    <n v="0"/>
    <x v="2"/>
    <n v="4"/>
    <x v="0"/>
    <n v="0"/>
    <s v="AL"/>
    <s v="380-9530"/>
    <s v="Male"/>
    <n v="53"/>
    <s v="No"/>
    <s v="No"/>
    <x v="0"/>
    <x v="0"/>
    <s v="No"/>
    <x v="0"/>
    <x v="2"/>
    <n v="32"/>
    <n v="32"/>
    <x v="0"/>
    <s v="0"/>
    <x v="0"/>
    <x v="0"/>
    <x v="0"/>
    <x v="0"/>
    <x v="0"/>
    <s v="&lt; 10"/>
  </r>
  <r>
    <s v="9532-MGCX"/>
    <x v="0"/>
    <x v="28"/>
    <n v="184"/>
    <n v="543.20000000000005"/>
    <n v="0"/>
    <n v="0"/>
    <s v="No"/>
    <s v="no"/>
    <n v="0"/>
    <x v="2"/>
    <n v="2"/>
    <x v="0"/>
    <n v="0"/>
    <s v="MI"/>
    <s v="343-3528"/>
    <s v="Male"/>
    <n v="48"/>
    <s v="No"/>
    <s v="No"/>
    <x v="0"/>
    <x v="0"/>
    <s v="No"/>
    <x v="0"/>
    <x v="0"/>
    <n v="47"/>
    <n v="1706"/>
    <x v="0"/>
    <s v="0"/>
    <x v="0"/>
    <x v="0"/>
    <x v="0"/>
    <x v="1"/>
    <x v="0"/>
    <s v="10 - 40"/>
  </r>
  <r>
    <s v="2570-EZAU"/>
    <x v="0"/>
    <x v="25"/>
    <n v="434"/>
    <n v="846.5"/>
    <n v="0"/>
    <n v="0"/>
    <s v="No"/>
    <s v="no"/>
    <n v="0"/>
    <x v="1"/>
    <n v="1"/>
    <x v="0"/>
    <n v="0"/>
    <s v="OH"/>
    <s v="371-4941"/>
    <s v="Male"/>
    <n v="40"/>
    <s v="No"/>
    <s v="No"/>
    <x v="0"/>
    <x v="0"/>
    <s v="Yes"/>
    <x v="2"/>
    <x v="2"/>
    <n v="37"/>
    <n v="2237"/>
    <x v="0"/>
    <s v="0"/>
    <x v="0"/>
    <x v="0"/>
    <x v="0"/>
    <x v="1"/>
    <x v="0"/>
    <s v="&gt; 40"/>
  </r>
  <r>
    <s v="8414-OZPY"/>
    <x v="0"/>
    <x v="16"/>
    <n v="518"/>
    <n v="872.1"/>
    <n v="0"/>
    <n v="0"/>
    <s v="No"/>
    <s v="no"/>
    <n v="0"/>
    <x v="0"/>
    <n v="6"/>
    <x v="1"/>
    <n v="53"/>
    <s v="IN"/>
    <s v="239-10177"/>
    <s v="Female"/>
    <n v="38"/>
    <s v="No"/>
    <s v="No"/>
    <x v="0"/>
    <x v="0"/>
    <s v="Yes"/>
    <x v="2"/>
    <x v="0"/>
    <n v="39"/>
    <n v="2861"/>
    <x v="0"/>
    <s v="0"/>
    <x v="0"/>
    <x v="0"/>
    <x v="0"/>
    <x v="0"/>
    <x v="0"/>
    <s v="&gt; 40"/>
  </r>
  <r>
    <s v="1819-OMOQ"/>
    <x v="0"/>
    <x v="10"/>
    <n v="186"/>
    <n v="554.9"/>
    <n v="276"/>
    <n v="1048.8"/>
    <s v="Yes"/>
    <s v="yes"/>
    <n v="0"/>
    <x v="0"/>
    <n v="2"/>
    <x v="0"/>
    <n v="0"/>
    <s v="IL"/>
    <s v="299-6166"/>
    <s v="Female"/>
    <n v="63"/>
    <s v="No"/>
    <s v="No"/>
    <x v="0"/>
    <x v="0"/>
    <s v="Yes"/>
    <x v="2"/>
    <x v="0"/>
    <n v="25"/>
    <n v="1754"/>
    <x v="0"/>
    <s v="0"/>
    <x v="0"/>
    <x v="0"/>
    <x v="0"/>
    <x v="1"/>
    <x v="0"/>
    <s v="&gt; 40"/>
  </r>
  <r>
    <s v="5639-ENKY"/>
    <x v="0"/>
    <x v="19"/>
    <n v="385"/>
    <n v="853.5"/>
    <n v="0"/>
    <n v="0"/>
    <s v="No"/>
    <s v="no"/>
    <n v="0"/>
    <x v="1"/>
    <n v="0"/>
    <x v="1"/>
    <n v="0"/>
    <s v="TN"/>
    <s v="234-4462"/>
    <s v="Male"/>
    <n v="54"/>
    <s v="No"/>
    <s v="No"/>
    <x v="0"/>
    <x v="0"/>
    <s v="No"/>
    <x v="2"/>
    <x v="2"/>
    <n v="9"/>
    <n v="522"/>
    <x v="0"/>
    <s v="0"/>
    <x v="0"/>
    <x v="0"/>
    <x v="0"/>
    <x v="1"/>
    <x v="0"/>
    <s v="&gt; 40"/>
  </r>
  <r>
    <s v="3352-BPIN"/>
    <x v="0"/>
    <x v="30"/>
    <n v="18"/>
    <n v="34.4"/>
    <n v="0"/>
    <n v="0"/>
    <s v="No"/>
    <s v="no"/>
    <n v="0"/>
    <x v="1"/>
    <n v="0"/>
    <x v="1"/>
    <n v="0"/>
    <s v="DC"/>
    <s v="273-10534"/>
    <s v="Male"/>
    <n v="22"/>
    <s v="Yes"/>
    <s v="No"/>
    <x v="0"/>
    <x v="0"/>
    <s v="No"/>
    <x v="0"/>
    <x v="2"/>
    <n v="8"/>
    <n v="29"/>
    <x v="0"/>
    <s v="0"/>
    <x v="1"/>
    <x v="0"/>
    <x v="0"/>
    <x v="1"/>
    <x v="0"/>
    <s v="&lt; 10"/>
  </r>
  <r>
    <s v="5548-MLVT"/>
    <x v="0"/>
    <x v="0"/>
    <n v="7"/>
    <n v="15"/>
    <n v="0"/>
    <n v="0"/>
    <s v="No"/>
    <s v="no"/>
    <n v="0"/>
    <x v="0"/>
    <n v="2"/>
    <x v="0"/>
    <n v="0"/>
    <s v="NC"/>
    <s v="306-7654"/>
    <s v="Female"/>
    <n v="67"/>
    <s v="No"/>
    <s v="Yes"/>
    <x v="0"/>
    <x v="0"/>
    <s v="No"/>
    <x v="0"/>
    <x v="0"/>
    <n v="33"/>
    <n v="33"/>
    <x v="0"/>
    <s v="0"/>
    <x v="2"/>
    <x v="0"/>
    <x v="0"/>
    <x v="1"/>
    <x v="0"/>
    <s v="&lt; 10"/>
  </r>
  <r>
    <s v="9272-GHWI"/>
    <x v="0"/>
    <x v="40"/>
    <n v="475"/>
    <n v="1083.7"/>
    <n v="0"/>
    <n v="0"/>
    <s v="No"/>
    <s v="no"/>
    <n v="0"/>
    <x v="2"/>
    <n v="14"/>
    <x v="0"/>
    <n v="0"/>
    <s v="NV"/>
    <s v="371-2681"/>
    <s v="Female"/>
    <n v="69"/>
    <s v="No"/>
    <s v="Yes"/>
    <x v="0"/>
    <x v="0"/>
    <s v="Yes"/>
    <x v="2"/>
    <x v="2"/>
    <n v="47"/>
    <n v="3185"/>
    <x v="0"/>
    <s v="0"/>
    <x v="2"/>
    <x v="0"/>
    <x v="0"/>
    <x v="0"/>
    <x v="0"/>
    <s v="&gt; 40"/>
  </r>
  <r>
    <s v="0440-OQJP"/>
    <x v="0"/>
    <x v="27"/>
    <n v="360"/>
    <n v="967.8"/>
    <n v="0"/>
    <n v="0"/>
    <s v="No"/>
    <s v="no"/>
    <n v="0"/>
    <x v="1"/>
    <n v="1"/>
    <x v="0"/>
    <n v="0"/>
    <s v="WI"/>
    <s v="353-1339"/>
    <s v="Female"/>
    <n v="44"/>
    <s v="No"/>
    <s v="No"/>
    <x v="0"/>
    <x v="0"/>
    <s v="Yes"/>
    <x v="2"/>
    <x v="2"/>
    <n v="52"/>
    <n v="3324"/>
    <x v="0"/>
    <s v="0"/>
    <x v="0"/>
    <x v="0"/>
    <x v="0"/>
    <x v="1"/>
    <x v="0"/>
    <s v="&gt; 40"/>
  </r>
  <r>
    <s v="3154-ZIIR"/>
    <x v="0"/>
    <x v="70"/>
    <n v="38"/>
    <n v="104.5"/>
    <n v="0"/>
    <n v="0"/>
    <s v="No"/>
    <s v="no"/>
    <n v="0"/>
    <x v="0"/>
    <n v="0"/>
    <x v="1"/>
    <n v="0"/>
    <s v="NH"/>
    <s v="375-5790"/>
    <s v="Male"/>
    <n v="47"/>
    <s v="No"/>
    <s v="No"/>
    <x v="0"/>
    <x v="0"/>
    <s v="No"/>
    <x v="0"/>
    <x v="2"/>
    <n v="10"/>
    <n v="149"/>
    <x v="0"/>
    <s v="0"/>
    <x v="0"/>
    <x v="0"/>
    <x v="0"/>
    <x v="1"/>
    <x v="0"/>
    <s v="10 - 40"/>
  </r>
  <r>
    <s v="3560-ZZOB"/>
    <x v="0"/>
    <x v="43"/>
    <n v="7"/>
    <n v="24.5"/>
    <n v="0"/>
    <n v="0"/>
    <s v="No"/>
    <s v="no"/>
    <n v="0"/>
    <x v="0"/>
    <n v="0"/>
    <x v="1"/>
    <n v="0"/>
    <s v="NE"/>
    <s v="331-8898"/>
    <s v="Female"/>
    <n v="36"/>
    <s v="No"/>
    <s v="No"/>
    <x v="0"/>
    <x v="0"/>
    <s v="No"/>
    <x v="1"/>
    <x v="0"/>
    <n v="15"/>
    <n v="60"/>
    <x v="0"/>
    <s v="0"/>
    <x v="0"/>
    <x v="0"/>
    <x v="0"/>
    <x v="1"/>
    <x v="0"/>
    <s v="&lt; 10"/>
  </r>
  <r>
    <s v="4872-DQYI"/>
    <x v="0"/>
    <x v="0"/>
    <n v="6"/>
    <n v="14"/>
    <n v="4"/>
    <n v="14.2"/>
    <s v="Yes"/>
    <s v="yes"/>
    <n v="0"/>
    <x v="2"/>
    <n v="0"/>
    <x v="1"/>
    <n v="0"/>
    <s v="ME"/>
    <s v="317-2214"/>
    <s v="Male"/>
    <n v="43"/>
    <s v="No"/>
    <s v="No"/>
    <x v="0"/>
    <x v="0"/>
    <s v="No"/>
    <x v="0"/>
    <x v="2"/>
    <n v="12"/>
    <n v="12"/>
    <x v="0"/>
    <s v="0"/>
    <x v="0"/>
    <x v="0"/>
    <x v="0"/>
    <x v="1"/>
    <x v="0"/>
    <s v="&lt; 10"/>
  </r>
  <r>
    <s v="3783-FSYK"/>
    <x v="0"/>
    <x v="66"/>
    <n v="57"/>
    <n v="189.6"/>
    <n v="0"/>
    <n v="0"/>
    <s v="No"/>
    <s v="no"/>
    <n v="0"/>
    <x v="0"/>
    <n v="2"/>
    <x v="0"/>
    <n v="0"/>
    <s v="WY"/>
    <s v="315-8963"/>
    <s v="Male"/>
    <n v="35"/>
    <s v="No"/>
    <s v="No"/>
    <x v="0"/>
    <x v="0"/>
    <s v="No"/>
    <x v="0"/>
    <x v="2"/>
    <n v="15"/>
    <n v="288"/>
    <x v="0"/>
    <s v="0"/>
    <x v="0"/>
    <x v="0"/>
    <x v="0"/>
    <x v="1"/>
    <x v="0"/>
    <s v="10 - 40"/>
  </r>
  <r>
    <s v="9337-GEZP"/>
    <x v="0"/>
    <x v="15"/>
    <n v="9"/>
    <n v="18.8"/>
    <n v="0"/>
    <n v="0"/>
    <s v="No"/>
    <s v="no"/>
    <n v="0"/>
    <x v="0"/>
    <n v="2"/>
    <x v="1"/>
    <n v="4"/>
    <s v="IN"/>
    <s v="354-9494"/>
    <s v="Female"/>
    <n v="46"/>
    <s v="No"/>
    <s v="No"/>
    <x v="0"/>
    <x v="0"/>
    <s v="No"/>
    <x v="0"/>
    <x v="2"/>
    <n v="18"/>
    <n v="35"/>
    <x v="0"/>
    <s v="0"/>
    <x v="0"/>
    <x v="0"/>
    <x v="0"/>
    <x v="1"/>
    <x v="0"/>
    <s v="&lt; 10"/>
  </r>
  <r>
    <s v="0006-TDMK"/>
    <x v="0"/>
    <x v="66"/>
    <n v="41"/>
    <n v="170.2"/>
    <n v="0"/>
    <n v="0"/>
    <s v="No"/>
    <s v="no"/>
    <n v="0"/>
    <x v="0"/>
    <n v="24"/>
    <x v="0"/>
    <n v="0"/>
    <s v="WI"/>
    <s v="304-6860"/>
    <s v="Female"/>
    <n v="22"/>
    <s v="Yes"/>
    <s v="No"/>
    <x v="0"/>
    <x v="0"/>
    <s v="No"/>
    <x v="0"/>
    <x v="2"/>
    <n v="26"/>
    <n v="500"/>
    <x v="0"/>
    <s v="0"/>
    <x v="1"/>
    <x v="0"/>
    <x v="0"/>
    <x v="0"/>
    <x v="0"/>
    <s v="10 - 40"/>
  </r>
  <r>
    <s v="4387-EIZK"/>
    <x v="0"/>
    <x v="36"/>
    <n v="167"/>
    <n v="379.1"/>
    <n v="0"/>
    <n v="0"/>
    <s v="No"/>
    <s v="no"/>
    <n v="0"/>
    <x v="0"/>
    <n v="5"/>
    <x v="0"/>
    <n v="0"/>
    <s v="VT"/>
    <s v="369-6653"/>
    <s v="Female"/>
    <n v="48"/>
    <s v="No"/>
    <s v="No"/>
    <x v="0"/>
    <x v="0"/>
    <s v="No"/>
    <x v="0"/>
    <x v="0"/>
    <n v="47"/>
    <n v="1996"/>
    <x v="0"/>
    <s v="0"/>
    <x v="0"/>
    <x v="0"/>
    <x v="0"/>
    <x v="0"/>
    <x v="0"/>
    <s v="&gt; 40"/>
  </r>
  <r>
    <s v="2227-PKXK"/>
    <x v="0"/>
    <x v="11"/>
    <n v="83"/>
    <n v="250.3"/>
    <n v="0"/>
    <n v="0"/>
    <s v="No"/>
    <s v="no"/>
    <n v="0"/>
    <x v="0"/>
    <n v="26"/>
    <x v="0"/>
    <n v="0"/>
    <s v="IN"/>
    <s v="254-7559"/>
    <s v="Male"/>
    <n v="25"/>
    <s v="Yes"/>
    <s v="No"/>
    <x v="0"/>
    <x v="0"/>
    <s v="No"/>
    <x v="0"/>
    <x v="2"/>
    <n v="29"/>
    <n v="604"/>
    <x v="0"/>
    <s v="0"/>
    <x v="1"/>
    <x v="0"/>
    <x v="0"/>
    <x v="0"/>
    <x v="0"/>
    <s v="10 - 40"/>
  </r>
  <r>
    <s v="4960-WIUA"/>
    <x v="0"/>
    <x v="61"/>
    <n v="16"/>
    <n v="54.7"/>
    <n v="0"/>
    <n v="0"/>
    <s v="No"/>
    <s v="no"/>
    <n v="0"/>
    <x v="0"/>
    <n v="14"/>
    <x v="0"/>
    <n v="0"/>
    <s v="SC"/>
    <s v="294-2071"/>
    <s v="Male"/>
    <n v="44"/>
    <s v="No"/>
    <s v="No"/>
    <x v="0"/>
    <x v="0"/>
    <s v="No"/>
    <x v="0"/>
    <x v="0"/>
    <n v="26"/>
    <n v="207"/>
    <x v="0"/>
    <s v="0"/>
    <x v="0"/>
    <x v="0"/>
    <x v="0"/>
    <x v="0"/>
    <x v="0"/>
    <s v="&lt; 10"/>
  </r>
  <r>
    <s v="0861-TCWP"/>
    <x v="0"/>
    <x v="35"/>
    <n v="220"/>
    <n v="581.9"/>
    <n v="0"/>
    <n v="0"/>
    <s v="No"/>
    <s v="no"/>
    <n v="0"/>
    <x v="0"/>
    <n v="1"/>
    <x v="1"/>
    <n v="25"/>
    <s v="IA"/>
    <s v="255-7654"/>
    <s v="Female"/>
    <n v="53"/>
    <s v="No"/>
    <s v="No"/>
    <x v="0"/>
    <x v="0"/>
    <s v="Yes"/>
    <x v="1"/>
    <x v="0"/>
    <n v="28"/>
    <n v="1374"/>
    <x v="0"/>
    <s v="0"/>
    <x v="0"/>
    <x v="0"/>
    <x v="0"/>
    <x v="1"/>
    <x v="0"/>
    <s v="&gt; 40"/>
  </r>
  <r>
    <s v="4989-PYQI"/>
    <x v="0"/>
    <x v="57"/>
    <n v="284"/>
    <n v="975.3"/>
    <n v="0"/>
    <n v="0"/>
    <s v="No"/>
    <s v="no"/>
    <n v="0"/>
    <x v="0"/>
    <n v="0"/>
    <x v="1"/>
    <n v="0"/>
    <s v="MD"/>
    <s v="353-10451"/>
    <s v="Male"/>
    <n v="52"/>
    <s v="No"/>
    <s v="No"/>
    <x v="0"/>
    <x v="0"/>
    <s v="No"/>
    <x v="2"/>
    <x v="0"/>
    <n v="12"/>
    <n v="867"/>
    <x v="0"/>
    <s v="0"/>
    <x v="0"/>
    <x v="0"/>
    <x v="0"/>
    <x v="1"/>
    <x v="0"/>
    <s v="&gt; 40"/>
  </r>
  <r>
    <s v="0213-YZVH"/>
    <x v="0"/>
    <x v="63"/>
    <n v="325"/>
    <n v="723.1"/>
    <n v="0"/>
    <n v="0"/>
    <s v="No"/>
    <s v="no"/>
    <n v="0"/>
    <x v="0"/>
    <n v="9"/>
    <x v="0"/>
    <n v="0"/>
    <s v="MN"/>
    <s v="308-5347"/>
    <s v="Male"/>
    <n v="64"/>
    <s v="No"/>
    <s v="No"/>
    <x v="0"/>
    <x v="0"/>
    <s v="Yes"/>
    <x v="2"/>
    <x v="0"/>
    <n v="45"/>
    <n v="3288"/>
    <x v="0"/>
    <s v="0"/>
    <x v="0"/>
    <x v="0"/>
    <x v="0"/>
    <x v="0"/>
    <x v="0"/>
    <s v="&gt; 40"/>
  </r>
  <r>
    <s v="3102-OOVK"/>
    <x v="0"/>
    <x v="50"/>
    <n v="34"/>
    <n v="99"/>
    <n v="0"/>
    <n v="0"/>
    <s v="No"/>
    <s v="no"/>
    <n v="0"/>
    <x v="0"/>
    <n v="6"/>
    <x v="0"/>
    <n v="0"/>
    <s v="AR"/>
    <s v="384-7468"/>
    <s v="Female"/>
    <n v="62"/>
    <s v="No"/>
    <s v="No"/>
    <x v="0"/>
    <x v="0"/>
    <s v="No"/>
    <x v="1"/>
    <x v="2"/>
    <n v="33"/>
    <n v="469"/>
    <x v="0"/>
    <s v="0"/>
    <x v="0"/>
    <x v="0"/>
    <x v="0"/>
    <x v="0"/>
    <x v="0"/>
    <s v="10 - 40"/>
  </r>
  <r>
    <s v="7723-CFHN"/>
    <x v="0"/>
    <x v="68"/>
    <n v="21"/>
    <n v="72.2"/>
    <n v="0"/>
    <n v="0"/>
    <s v="No"/>
    <s v="no"/>
    <n v="0"/>
    <x v="0"/>
    <n v="4"/>
    <x v="0"/>
    <n v="0"/>
    <s v="MS"/>
    <s v="280-6665"/>
    <s v="Male"/>
    <n v="62"/>
    <s v="No"/>
    <s v="No"/>
    <x v="0"/>
    <x v="0"/>
    <s v="No"/>
    <x v="0"/>
    <x v="0"/>
    <n v="30"/>
    <n v="179"/>
    <x v="0"/>
    <s v="0"/>
    <x v="0"/>
    <x v="0"/>
    <x v="0"/>
    <x v="0"/>
    <x v="0"/>
    <s v="&lt; 10"/>
  </r>
  <r>
    <s v="3826-UHYM"/>
    <x v="0"/>
    <x v="50"/>
    <n v="59"/>
    <n v="143.69999999999999"/>
    <n v="0"/>
    <n v="0"/>
    <s v="No"/>
    <s v="no"/>
    <n v="0"/>
    <x v="0"/>
    <n v="0"/>
    <x v="1"/>
    <n v="0"/>
    <s v="WA"/>
    <s v="253-10207"/>
    <s v="Female"/>
    <n v="23"/>
    <s v="Yes"/>
    <s v="No"/>
    <x v="0"/>
    <x v="0"/>
    <s v="No"/>
    <x v="1"/>
    <x v="2"/>
    <n v="8"/>
    <n v="113"/>
    <x v="0"/>
    <s v="0"/>
    <x v="1"/>
    <x v="0"/>
    <x v="0"/>
    <x v="1"/>
    <x v="0"/>
    <s v="10 - 40"/>
  </r>
  <r>
    <s v="9161-LAQX"/>
    <x v="0"/>
    <x v="27"/>
    <n v="379"/>
    <n v="648.79999999999995"/>
    <n v="0"/>
    <n v="0"/>
    <s v="No"/>
    <s v="no"/>
    <n v="0"/>
    <x v="0"/>
    <n v="5"/>
    <x v="1"/>
    <n v="11"/>
    <s v="MS"/>
    <s v="340-9869"/>
    <s v="Male"/>
    <n v="48"/>
    <s v="No"/>
    <s v="No"/>
    <x v="0"/>
    <x v="0"/>
    <s v="No"/>
    <x v="1"/>
    <x v="0"/>
    <n v="61"/>
    <n v="3981"/>
    <x v="0"/>
    <s v="0"/>
    <x v="0"/>
    <x v="0"/>
    <x v="0"/>
    <x v="0"/>
    <x v="0"/>
    <s v="&gt; 40"/>
  </r>
  <r>
    <s v="7530-VRIG"/>
    <x v="0"/>
    <x v="34"/>
    <n v="112"/>
    <n v="278.2"/>
    <n v="224"/>
    <n v="666.4"/>
    <s v="Yes"/>
    <s v="yes"/>
    <n v="0"/>
    <x v="0"/>
    <n v="7"/>
    <x v="0"/>
    <n v="0"/>
    <s v="MT"/>
    <s v="273-6590"/>
    <s v="Female"/>
    <n v="52"/>
    <s v="No"/>
    <s v="No"/>
    <x v="0"/>
    <x v="0"/>
    <s v="Yes"/>
    <x v="1"/>
    <x v="0"/>
    <n v="41"/>
    <n v="2301"/>
    <x v="0"/>
    <s v="0"/>
    <x v="0"/>
    <x v="0"/>
    <x v="0"/>
    <x v="0"/>
    <x v="0"/>
    <s v="&gt; 40"/>
  </r>
  <r>
    <s v="8667-ZPCR"/>
    <x v="0"/>
    <x v="50"/>
    <n v="34"/>
    <n v="71.900000000000006"/>
    <n v="0"/>
    <n v="0"/>
    <s v="No"/>
    <s v="no"/>
    <n v="0"/>
    <x v="0"/>
    <n v="5"/>
    <x v="0"/>
    <n v="0"/>
    <s v="MI"/>
    <s v="401-1264"/>
    <s v="Female"/>
    <n v="54"/>
    <s v="No"/>
    <s v="No"/>
    <x v="0"/>
    <x v="0"/>
    <s v="No"/>
    <x v="0"/>
    <x v="0"/>
    <n v="31"/>
    <n v="439"/>
    <x v="0"/>
    <s v="0"/>
    <x v="0"/>
    <x v="0"/>
    <x v="0"/>
    <x v="0"/>
    <x v="0"/>
    <s v="10 - 40"/>
  </r>
  <r>
    <s v="3429-INYY"/>
    <x v="0"/>
    <x v="38"/>
    <n v="369"/>
    <n v="658.4"/>
    <n v="0"/>
    <n v="0"/>
    <s v="No"/>
    <s v="no"/>
    <n v="0"/>
    <x v="0"/>
    <n v="5"/>
    <x v="0"/>
    <n v="0"/>
    <s v="HI"/>
    <s v="301-9113"/>
    <s v="Male"/>
    <n v="46"/>
    <s v="No"/>
    <s v="No"/>
    <x v="0"/>
    <x v="0"/>
    <s v="No"/>
    <x v="0"/>
    <x v="0"/>
    <n v="26"/>
    <n v="1326"/>
    <x v="0"/>
    <s v="0"/>
    <x v="0"/>
    <x v="0"/>
    <x v="0"/>
    <x v="0"/>
    <x v="0"/>
    <s v="&gt; 40"/>
  </r>
  <r>
    <s v="0339-TBVS"/>
    <x v="0"/>
    <x v="67"/>
    <n v="225"/>
    <n v="526.29999999999995"/>
    <n v="0"/>
    <n v="0"/>
    <s v="No"/>
    <s v="no"/>
    <n v="0"/>
    <x v="0"/>
    <n v="5"/>
    <x v="0"/>
    <n v="0"/>
    <s v="NC"/>
    <s v="305-8093"/>
    <s v="Female"/>
    <n v="60"/>
    <s v="No"/>
    <s v="No"/>
    <x v="0"/>
    <x v="0"/>
    <s v="Yes"/>
    <x v="2"/>
    <x v="2"/>
    <n v="40"/>
    <n v="2357"/>
    <x v="0"/>
    <s v="0"/>
    <x v="0"/>
    <x v="0"/>
    <x v="0"/>
    <x v="0"/>
    <x v="0"/>
    <s v="&gt; 40"/>
  </r>
  <r>
    <s v="1668-SSTO"/>
    <x v="0"/>
    <x v="60"/>
    <n v="453"/>
    <n v="1072.4000000000001"/>
    <n v="0"/>
    <n v="0"/>
    <s v="No"/>
    <s v="no"/>
    <n v="0"/>
    <x v="0"/>
    <n v="4"/>
    <x v="0"/>
    <n v="0"/>
    <s v="WV"/>
    <s v="335-2307"/>
    <s v="Female"/>
    <n v="59"/>
    <s v="No"/>
    <s v="No"/>
    <x v="0"/>
    <x v="0"/>
    <s v="Yes"/>
    <x v="0"/>
    <x v="2"/>
    <n v="22"/>
    <n v="1452"/>
    <x v="0"/>
    <s v="0"/>
    <x v="0"/>
    <x v="0"/>
    <x v="0"/>
    <x v="0"/>
    <x v="0"/>
    <s v="&gt; 40"/>
  </r>
  <r>
    <s v="6946-QPMQ"/>
    <x v="0"/>
    <x v="15"/>
    <n v="7"/>
    <n v="18"/>
    <n v="8"/>
    <n v="24"/>
    <s v="Yes"/>
    <s v="yes"/>
    <n v="0"/>
    <x v="0"/>
    <n v="16"/>
    <x v="1"/>
    <n v="6"/>
    <s v="SD"/>
    <s v="373-7026"/>
    <s v="Male"/>
    <n v="24"/>
    <s v="Yes"/>
    <s v="No"/>
    <x v="0"/>
    <x v="0"/>
    <s v="No"/>
    <x v="0"/>
    <x v="2"/>
    <n v="10"/>
    <n v="21"/>
    <x v="0"/>
    <s v="0"/>
    <x v="1"/>
    <x v="0"/>
    <x v="0"/>
    <x v="0"/>
    <x v="0"/>
    <s v="&lt; 10"/>
  </r>
  <r>
    <s v="9395-YIZB"/>
    <x v="0"/>
    <x v="68"/>
    <n v="8"/>
    <n v="24.7"/>
    <n v="0"/>
    <n v="0"/>
    <s v="No"/>
    <s v="no"/>
    <n v="0"/>
    <x v="0"/>
    <n v="4"/>
    <x v="0"/>
    <n v="0"/>
    <s v="HI"/>
    <s v="351-3140"/>
    <s v="Male"/>
    <n v="67"/>
    <s v="No"/>
    <s v="Yes"/>
    <x v="0"/>
    <x v="0"/>
    <s v="No"/>
    <x v="0"/>
    <x v="2"/>
    <n v="27"/>
    <n v="165"/>
    <x v="0"/>
    <s v="0"/>
    <x v="2"/>
    <x v="0"/>
    <x v="0"/>
    <x v="0"/>
    <x v="0"/>
    <s v="&lt; 10"/>
  </r>
  <r>
    <s v="6349-ABUL"/>
    <x v="0"/>
    <x v="60"/>
    <n v="443"/>
    <n v="1066.4000000000001"/>
    <n v="268"/>
    <n v="830.8"/>
    <s v="Yes"/>
    <s v="yes"/>
    <n v="0"/>
    <x v="0"/>
    <n v="10"/>
    <x v="0"/>
    <n v="0"/>
    <s v="KS"/>
    <s v="272-9973"/>
    <s v="Male"/>
    <n v="70"/>
    <s v="No"/>
    <s v="Yes"/>
    <x v="0"/>
    <x v="0"/>
    <s v="No"/>
    <x v="0"/>
    <x v="0"/>
    <n v="55"/>
    <n v="3637"/>
    <x v="0"/>
    <s v="0"/>
    <x v="2"/>
    <x v="0"/>
    <x v="0"/>
    <x v="0"/>
    <x v="0"/>
    <s v="&gt; 40"/>
  </r>
  <r>
    <s v="6694-HCOH"/>
    <x v="0"/>
    <x v="30"/>
    <n v="10"/>
    <n v="23.3"/>
    <n v="0"/>
    <n v="0"/>
    <s v="No"/>
    <s v="no"/>
    <n v="0"/>
    <x v="0"/>
    <n v="0"/>
    <x v="1"/>
    <n v="0"/>
    <s v="AK"/>
    <s v="332-5690"/>
    <s v="Female"/>
    <n v="64"/>
    <s v="No"/>
    <s v="No"/>
    <x v="0"/>
    <x v="0"/>
    <s v="No"/>
    <x v="0"/>
    <x v="2"/>
    <n v="8"/>
    <n v="24"/>
    <x v="0"/>
    <s v="0"/>
    <x v="0"/>
    <x v="0"/>
    <x v="0"/>
    <x v="1"/>
    <x v="0"/>
    <s v="&lt; 10"/>
  </r>
  <r>
    <s v="6055-SMGJ"/>
    <x v="0"/>
    <x v="52"/>
    <n v="130"/>
    <n v="247.4"/>
    <n v="0"/>
    <n v="0"/>
    <s v="No"/>
    <s v="no"/>
    <n v="0"/>
    <x v="0"/>
    <n v="5"/>
    <x v="0"/>
    <n v="0"/>
    <s v="WV"/>
    <s v="258-3457"/>
    <s v="Male"/>
    <n v="75"/>
    <s v="No"/>
    <s v="Yes"/>
    <x v="0"/>
    <x v="0"/>
    <s v="No"/>
    <x v="0"/>
    <x v="0"/>
    <n v="59"/>
    <n v="1323"/>
    <x v="0"/>
    <s v="0"/>
    <x v="2"/>
    <x v="0"/>
    <x v="0"/>
    <x v="0"/>
    <x v="0"/>
    <s v="10 - 40"/>
  </r>
  <r>
    <s v="9394-CACA"/>
    <x v="0"/>
    <x v="64"/>
    <n v="126"/>
    <n v="352.2"/>
    <n v="0"/>
    <n v="0"/>
    <s v="No"/>
    <s v="no"/>
    <n v="0"/>
    <x v="0"/>
    <n v="4"/>
    <x v="0"/>
    <n v="0"/>
    <s v="NH"/>
    <s v="319-2519"/>
    <s v="Female"/>
    <n v="82"/>
    <s v="No"/>
    <s v="Yes"/>
    <x v="0"/>
    <x v="0"/>
    <s v="No"/>
    <x v="1"/>
    <x v="1"/>
    <n v="34"/>
    <n v="1317"/>
    <x v="0"/>
    <s v="0"/>
    <x v="2"/>
    <x v="0"/>
    <x v="0"/>
    <x v="0"/>
    <x v="0"/>
    <s v="10 - 40"/>
  </r>
  <r>
    <s v="8477-ILPZ"/>
    <x v="0"/>
    <x v="40"/>
    <n v="89"/>
    <n v="273.7"/>
    <n v="0"/>
    <n v="0"/>
    <s v="No"/>
    <s v="no"/>
    <n v="0"/>
    <x v="0"/>
    <n v="1"/>
    <x v="0"/>
    <n v="0"/>
    <s v="RI"/>
    <s v="370-5898"/>
    <s v="Female"/>
    <n v="45"/>
    <s v="No"/>
    <s v="No"/>
    <x v="0"/>
    <x v="0"/>
    <s v="No"/>
    <x v="2"/>
    <x v="2"/>
    <n v="29"/>
    <n v="2001"/>
    <x v="0"/>
    <s v="0"/>
    <x v="0"/>
    <x v="0"/>
    <x v="0"/>
    <x v="1"/>
    <x v="0"/>
    <s v="&gt; 40"/>
  </r>
  <r>
    <s v="4143-KEXW"/>
    <x v="0"/>
    <x v="0"/>
    <n v="6"/>
    <n v="15"/>
    <n v="0"/>
    <n v="0"/>
    <s v="No"/>
    <s v="no"/>
    <n v="0"/>
    <x v="0"/>
    <n v="5"/>
    <x v="0"/>
    <n v="0"/>
    <s v="ID"/>
    <s v="258-4054"/>
    <s v="Female"/>
    <n v="54"/>
    <s v="No"/>
    <s v="No"/>
    <x v="0"/>
    <x v="0"/>
    <s v="No"/>
    <x v="1"/>
    <x v="2"/>
    <n v="10"/>
    <n v="10"/>
    <x v="0"/>
    <s v="0"/>
    <x v="0"/>
    <x v="0"/>
    <x v="0"/>
    <x v="0"/>
    <x v="0"/>
    <s v="&lt; 10"/>
  </r>
  <r>
    <s v="5312-XYVJ"/>
    <x v="0"/>
    <x v="31"/>
    <n v="201"/>
    <n v="410"/>
    <n v="0"/>
    <n v="0"/>
    <s v="No"/>
    <s v="no"/>
    <n v="0"/>
    <x v="0"/>
    <n v="6"/>
    <x v="0"/>
    <n v="0"/>
    <s v="WI"/>
    <s v="348-6811"/>
    <s v="Male"/>
    <n v="39"/>
    <s v="No"/>
    <s v="No"/>
    <x v="0"/>
    <x v="0"/>
    <s v="No"/>
    <x v="0"/>
    <x v="0"/>
    <n v="39"/>
    <n v="1239"/>
    <x v="0"/>
    <s v="0"/>
    <x v="0"/>
    <x v="0"/>
    <x v="0"/>
    <x v="0"/>
    <x v="0"/>
    <s v="10 - 40"/>
  </r>
  <r>
    <s v="3017-WWEF"/>
    <x v="0"/>
    <x v="56"/>
    <n v="80"/>
    <n v="204.5"/>
    <n v="0"/>
    <n v="0"/>
    <s v="No"/>
    <s v="no"/>
    <n v="0"/>
    <x v="0"/>
    <n v="2"/>
    <x v="0"/>
    <n v="0"/>
    <s v="MI"/>
    <s v="363-4456"/>
    <s v="Female"/>
    <n v="76"/>
    <s v="No"/>
    <s v="Yes"/>
    <x v="0"/>
    <x v="0"/>
    <s v="No"/>
    <x v="0"/>
    <x v="2"/>
    <n v="29"/>
    <n v="749"/>
    <x v="0"/>
    <s v="0"/>
    <x v="2"/>
    <x v="0"/>
    <x v="0"/>
    <x v="1"/>
    <x v="0"/>
    <s v="10 - 40"/>
  </r>
  <r>
    <s v="0619-UDUR"/>
    <x v="0"/>
    <x v="15"/>
    <n v="4"/>
    <n v="7.9"/>
    <n v="0"/>
    <n v="0"/>
    <s v="No"/>
    <s v="no"/>
    <n v="0"/>
    <x v="0"/>
    <n v="0"/>
    <x v="1"/>
    <n v="0"/>
    <s v="VA"/>
    <s v="291-4846"/>
    <s v="Male"/>
    <n v="53"/>
    <s v="No"/>
    <s v="No"/>
    <x v="0"/>
    <x v="0"/>
    <s v="No"/>
    <x v="0"/>
    <x v="0"/>
    <n v="7"/>
    <n v="12"/>
    <x v="0"/>
    <s v="0"/>
    <x v="0"/>
    <x v="0"/>
    <x v="0"/>
    <x v="1"/>
    <x v="0"/>
    <s v="&lt; 10"/>
  </r>
  <r>
    <s v="7725-KJQT"/>
    <x v="0"/>
    <x v="75"/>
    <n v="129"/>
    <n v="448.2"/>
    <n v="0"/>
    <n v="0"/>
    <s v="No"/>
    <s v="no"/>
    <n v="0"/>
    <x v="0"/>
    <n v="20"/>
    <x v="0"/>
    <n v="0"/>
    <s v="AL"/>
    <s v="280-2595"/>
    <s v="Female"/>
    <n v="29"/>
    <s v="Yes"/>
    <s v="No"/>
    <x v="0"/>
    <x v="0"/>
    <s v="Yes"/>
    <x v="1"/>
    <x v="2"/>
    <n v="38"/>
    <n v="1403"/>
    <x v="0"/>
    <s v="0"/>
    <x v="1"/>
    <x v="0"/>
    <x v="0"/>
    <x v="0"/>
    <x v="0"/>
    <s v="10 - 40"/>
  </r>
  <r>
    <s v="0649-IGVB"/>
    <x v="0"/>
    <x v="74"/>
    <n v="22"/>
    <n v="50.2"/>
    <n v="28"/>
    <n v="51.1"/>
    <s v="Yes"/>
    <s v="yes"/>
    <n v="0"/>
    <x v="0"/>
    <n v="5"/>
    <x v="0"/>
    <n v="0"/>
    <s v="MS"/>
    <s v="358-9849"/>
    <s v="Male"/>
    <n v="51"/>
    <s v="No"/>
    <s v="No"/>
    <x v="0"/>
    <x v="0"/>
    <s v="No"/>
    <x v="0"/>
    <x v="2"/>
    <n v="30"/>
    <n v="212"/>
    <x v="0"/>
    <s v="0"/>
    <x v="0"/>
    <x v="0"/>
    <x v="0"/>
    <x v="0"/>
    <x v="0"/>
    <s v="&lt; 10"/>
  </r>
  <r>
    <s v="0915-YHYO"/>
    <x v="0"/>
    <x v="12"/>
    <n v="258"/>
    <n v="646.79999999999995"/>
    <n v="0"/>
    <n v="0"/>
    <s v="No"/>
    <s v="no"/>
    <n v="0"/>
    <x v="0"/>
    <n v="7"/>
    <x v="1"/>
    <n v="19"/>
    <s v="MS"/>
    <s v="317-6004"/>
    <s v="Female"/>
    <n v="67"/>
    <s v="No"/>
    <s v="Yes"/>
    <x v="0"/>
    <x v="0"/>
    <s v="No"/>
    <x v="2"/>
    <x v="2"/>
    <n v="25"/>
    <n v="1447"/>
    <x v="0"/>
    <s v="0"/>
    <x v="2"/>
    <x v="0"/>
    <x v="0"/>
    <x v="0"/>
    <x v="0"/>
    <s v="&gt; 40"/>
  </r>
  <r>
    <s v="3046-MPSU"/>
    <x v="0"/>
    <x v="29"/>
    <n v="97"/>
    <n v="236.5"/>
    <n v="0"/>
    <n v="0"/>
    <s v="No"/>
    <s v="no"/>
    <n v="0"/>
    <x v="0"/>
    <n v="17"/>
    <x v="0"/>
    <n v="0"/>
    <s v="HI"/>
    <s v="310-2655"/>
    <s v="Female"/>
    <n v="33"/>
    <s v="No"/>
    <s v="No"/>
    <x v="0"/>
    <x v="0"/>
    <s v="No"/>
    <x v="0"/>
    <x v="0"/>
    <n v="37"/>
    <n v="668"/>
    <x v="0"/>
    <s v="0"/>
    <x v="0"/>
    <x v="0"/>
    <x v="0"/>
    <x v="0"/>
    <x v="0"/>
    <s v="10 - 40"/>
  </r>
  <r>
    <s v="2324-RFFQ"/>
    <x v="0"/>
    <x v="21"/>
    <n v="195"/>
    <n v="509.4"/>
    <n v="0"/>
    <n v="0"/>
    <s v="No"/>
    <s v="no"/>
    <n v="0"/>
    <x v="0"/>
    <n v="7"/>
    <x v="0"/>
    <n v="0"/>
    <s v="WV"/>
    <s v="347-5279"/>
    <s v="Male"/>
    <n v="74"/>
    <s v="No"/>
    <s v="Yes"/>
    <x v="0"/>
    <x v="0"/>
    <s v="Yes"/>
    <x v="2"/>
    <x v="2"/>
    <n v="33"/>
    <n v="1525"/>
    <x v="0"/>
    <s v="0"/>
    <x v="2"/>
    <x v="0"/>
    <x v="0"/>
    <x v="0"/>
    <x v="0"/>
    <s v="&gt; 40"/>
  </r>
  <r>
    <s v="2291-SBUJ"/>
    <x v="0"/>
    <x v="43"/>
    <n v="18"/>
    <n v="45.8"/>
    <n v="0"/>
    <n v="0"/>
    <s v="No"/>
    <s v="no"/>
    <n v="0"/>
    <x v="0"/>
    <n v="6"/>
    <x v="0"/>
    <n v="0"/>
    <s v="WV"/>
    <s v="264-3874"/>
    <s v="Male"/>
    <n v="74"/>
    <s v="No"/>
    <s v="Yes"/>
    <x v="0"/>
    <x v="0"/>
    <s v="No"/>
    <x v="0"/>
    <x v="0"/>
    <n v="40"/>
    <n v="166"/>
    <x v="0"/>
    <s v="0"/>
    <x v="2"/>
    <x v="0"/>
    <x v="0"/>
    <x v="0"/>
    <x v="0"/>
    <s v="&lt; 10"/>
  </r>
  <r>
    <s v="9611-SQOP"/>
    <x v="0"/>
    <x v="0"/>
    <n v="3"/>
    <n v="11"/>
    <n v="0"/>
    <n v="0"/>
    <s v="No"/>
    <s v="no"/>
    <n v="0"/>
    <x v="0"/>
    <n v="0"/>
    <x v="1"/>
    <n v="0"/>
    <s v="NC"/>
    <s v="360-5604"/>
    <s v="Female"/>
    <n v="53"/>
    <s v="No"/>
    <s v="No"/>
    <x v="0"/>
    <x v="0"/>
    <s v="No"/>
    <x v="0"/>
    <x v="2"/>
    <n v="13"/>
    <n v="13"/>
    <x v="0"/>
    <s v="0"/>
    <x v="0"/>
    <x v="0"/>
    <x v="0"/>
    <x v="1"/>
    <x v="0"/>
    <s v="&lt; 10"/>
  </r>
  <r>
    <s v="2945-OLCI"/>
    <x v="0"/>
    <x v="69"/>
    <n v="124"/>
    <n v="279.60000000000002"/>
    <n v="0"/>
    <n v="0"/>
    <s v="No"/>
    <s v="no"/>
    <n v="0"/>
    <x v="0"/>
    <n v="4"/>
    <x v="1"/>
    <n v="14"/>
    <s v="NJ"/>
    <s v="270-1279"/>
    <s v="Male"/>
    <n v="83"/>
    <s v="No"/>
    <s v="Yes"/>
    <x v="0"/>
    <x v="0"/>
    <s v="No"/>
    <x v="0"/>
    <x v="2"/>
    <n v="45"/>
    <n v="1571"/>
    <x v="0"/>
    <s v="0"/>
    <x v="2"/>
    <x v="0"/>
    <x v="0"/>
    <x v="0"/>
    <x v="0"/>
    <s v="10 - 40"/>
  </r>
  <r>
    <s v="2981-AFEP"/>
    <x v="0"/>
    <x v="54"/>
    <n v="293"/>
    <n v="707.4"/>
    <n v="216"/>
    <n v="297"/>
    <s v="Yes"/>
    <s v="yes"/>
    <n v="0"/>
    <x v="0"/>
    <n v="0"/>
    <x v="1"/>
    <n v="0"/>
    <s v="AL"/>
    <s v="304-4600"/>
    <s v="Female"/>
    <n v="72"/>
    <s v="No"/>
    <s v="Yes"/>
    <x v="0"/>
    <x v="0"/>
    <s v="No"/>
    <x v="2"/>
    <x v="1"/>
    <n v="8"/>
    <n v="445"/>
    <x v="0"/>
    <s v="0"/>
    <x v="2"/>
    <x v="0"/>
    <x v="0"/>
    <x v="1"/>
    <x v="0"/>
    <s v="&gt; 40"/>
  </r>
  <r>
    <s v="6469-OUUN"/>
    <x v="0"/>
    <x v="26"/>
    <n v="345"/>
    <n v="948"/>
    <n v="252"/>
    <n v="831.6"/>
    <s v="Yes"/>
    <s v="yes"/>
    <n v="0"/>
    <x v="0"/>
    <n v="7"/>
    <x v="0"/>
    <n v="0"/>
    <s v="ID"/>
    <s v="248-10399"/>
    <s v="Female"/>
    <n v="66"/>
    <s v="No"/>
    <s v="Yes"/>
    <x v="0"/>
    <x v="0"/>
    <s v="No"/>
    <x v="2"/>
    <x v="0"/>
    <n v="49"/>
    <n v="3083"/>
    <x v="0"/>
    <s v="0"/>
    <x v="2"/>
    <x v="0"/>
    <x v="0"/>
    <x v="0"/>
    <x v="0"/>
    <s v="&gt; 40"/>
  </r>
  <r>
    <s v="2138-UXSZ"/>
    <x v="0"/>
    <x v="46"/>
    <n v="133"/>
    <n v="281.2"/>
    <n v="0"/>
    <n v="0"/>
    <s v="No"/>
    <s v="no"/>
    <n v="0"/>
    <x v="0"/>
    <n v="1"/>
    <x v="0"/>
    <n v="0"/>
    <s v="NH"/>
    <s v="331-3117"/>
    <s v="Male"/>
    <n v="39"/>
    <s v="No"/>
    <s v="No"/>
    <x v="0"/>
    <x v="0"/>
    <s v="Yes"/>
    <x v="0"/>
    <x v="0"/>
    <n v="26"/>
    <n v="1034"/>
    <x v="0"/>
    <s v="0"/>
    <x v="0"/>
    <x v="0"/>
    <x v="0"/>
    <x v="1"/>
    <x v="0"/>
    <s v="10 - 40"/>
  </r>
  <r>
    <s v="4004-RYDT"/>
    <x v="0"/>
    <x v="9"/>
    <n v="348"/>
    <n v="704.6"/>
    <n v="0"/>
    <n v="0"/>
    <s v="No"/>
    <s v="no"/>
    <n v="0"/>
    <x v="0"/>
    <n v="10"/>
    <x v="0"/>
    <n v="0"/>
    <s v="MN"/>
    <s v="344-6445"/>
    <s v="Male"/>
    <n v="29"/>
    <s v="Yes"/>
    <s v="No"/>
    <x v="0"/>
    <x v="0"/>
    <s v="Yes"/>
    <x v="1"/>
    <x v="0"/>
    <n v="59"/>
    <n v="2961"/>
    <x v="0"/>
    <s v="0"/>
    <x v="1"/>
    <x v="0"/>
    <x v="0"/>
    <x v="0"/>
    <x v="0"/>
    <s v="&gt; 40"/>
  </r>
  <r>
    <s v="9961-TWLO"/>
    <x v="0"/>
    <x v="29"/>
    <n v="69"/>
    <n v="178.8"/>
    <n v="0"/>
    <n v="0"/>
    <s v="No"/>
    <s v="no"/>
    <n v="0"/>
    <x v="0"/>
    <n v="0"/>
    <x v="1"/>
    <n v="0"/>
    <s v="MN"/>
    <s v="327-8261"/>
    <s v="Male"/>
    <n v="65"/>
    <s v="No"/>
    <s v="Yes"/>
    <x v="0"/>
    <x v="0"/>
    <s v="No"/>
    <x v="0"/>
    <x v="2"/>
    <n v="10"/>
    <n v="186"/>
    <x v="0"/>
    <s v="0"/>
    <x v="2"/>
    <x v="0"/>
    <x v="0"/>
    <x v="1"/>
    <x v="0"/>
    <s v="10 - 40"/>
  </r>
  <r>
    <s v="1992-IGVJ"/>
    <x v="0"/>
    <x v="2"/>
    <n v="205"/>
    <n v="478.7"/>
    <n v="0"/>
    <n v="0"/>
    <s v="No"/>
    <s v="no"/>
    <n v="0"/>
    <x v="0"/>
    <n v="6"/>
    <x v="0"/>
    <n v="0"/>
    <s v="AL"/>
    <s v="315-9470"/>
    <s v="Female"/>
    <n v="70"/>
    <s v="No"/>
    <s v="Yes"/>
    <x v="0"/>
    <x v="0"/>
    <s v="Yes"/>
    <x v="0"/>
    <x v="0"/>
    <n v="21"/>
    <n v="920"/>
    <x v="0"/>
    <s v="0"/>
    <x v="2"/>
    <x v="0"/>
    <x v="0"/>
    <x v="0"/>
    <x v="0"/>
    <s v="&gt; 40"/>
  </r>
  <r>
    <s v="1430-LBAW"/>
    <x v="0"/>
    <x v="5"/>
    <n v="209"/>
    <n v="260"/>
    <n v="0"/>
    <n v="0"/>
    <s v="No"/>
    <s v="no"/>
    <n v="0"/>
    <x v="0"/>
    <n v="6"/>
    <x v="1"/>
    <n v="9"/>
    <s v="WV"/>
    <s v="399-3457"/>
    <s v="Female"/>
    <n v="75"/>
    <s v="No"/>
    <s v="Yes"/>
    <x v="0"/>
    <x v="0"/>
    <s v="No"/>
    <x v="0"/>
    <x v="0"/>
    <n v="43"/>
    <n v="753"/>
    <x v="0"/>
    <s v="0"/>
    <x v="2"/>
    <x v="0"/>
    <x v="0"/>
    <x v="0"/>
    <x v="0"/>
    <s v="10 - 40"/>
  </r>
  <r>
    <s v="4278-LBTT"/>
    <x v="0"/>
    <x v="40"/>
    <n v="181"/>
    <n v="540.20000000000005"/>
    <n v="0"/>
    <n v="0"/>
    <s v="No"/>
    <s v="no"/>
    <n v="0"/>
    <x v="0"/>
    <n v="18"/>
    <x v="0"/>
    <n v="0"/>
    <s v="ME"/>
    <s v="379-5878"/>
    <s v="Male"/>
    <n v="29"/>
    <s v="Yes"/>
    <s v="No"/>
    <x v="0"/>
    <x v="0"/>
    <s v="Yes"/>
    <x v="2"/>
    <x v="2"/>
    <n v="50"/>
    <n v="3374"/>
    <x v="0"/>
    <s v="0"/>
    <x v="1"/>
    <x v="0"/>
    <x v="0"/>
    <x v="0"/>
    <x v="0"/>
    <s v="&gt; 40"/>
  </r>
  <r>
    <s v="6947-PDQI"/>
    <x v="0"/>
    <x v="48"/>
    <n v="24"/>
    <n v="74.3"/>
    <n v="20"/>
    <n v="73"/>
    <s v="Yes"/>
    <s v="yes"/>
    <n v="0"/>
    <x v="0"/>
    <n v="9"/>
    <x v="0"/>
    <n v="0"/>
    <s v="MA"/>
    <s v="323-5367"/>
    <s v="Female"/>
    <n v="69"/>
    <s v="No"/>
    <s v="Yes"/>
    <x v="0"/>
    <x v="0"/>
    <s v="No"/>
    <x v="0"/>
    <x v="0"/>
    <n v="32"/>
    <n v="150"/>
    <x v="0"/>
    <s v="0"/>
    <x v="2"/>
    <x v="0"/>
    <x v="0"/>
    <x v="0"/>
    <x v="0"/>
    <s v="&lt; 10"/>
  </r>
  <r>
    <s v="0781-HZDQ"/>
    <x v="0"/>
    <x v="20"/>
    <n v="60"/>
    <n v="145.1"/>
    <n v="0"/>
    <n v="0"/>
    <s v="No"/>
    <s v="no"/>
    <n v="0"/>
    <x v="0"/>
    <n v="4"/>
    <x v="0"/>
    <n v="0"/>
    <s v="NC"/>
    <s v="377-7695"/>
    <s v="Male"/>
    <n v="36"/>
    <s v="No"/>
    <s v="No"/>
    <x v="0"/>
    <x v="0"/>
    <s v="No"/>
    <x v="0"/>
    <x v="0"/>
    <n v="16"/>
    <n v="207"/>
    <x v="0"/>
    <s v="0"/>
    <x v="0"/>
    <x v="0"/>
    <x v="0"/>
    <x v="0"/>
    <x v="0"/>
    <s v="10 - 40"/>
  </r>
  <r>
    <s v="1849-FYHY"/>
    <x v="0"/>
    <x v="22"/>
    <n v="156"/>
    <n v="425.6"/>
    <n v="0"/>
    <n v="0"/>
    <s v="No"/>
    <s v="no"/>
    <n v="0"/>
    <x v="0"/>
    <n v="43"/>
    <x v="0"/>
    <n v="0"/>
    <s v="NJ"/>
    <s v="325-1990"/>
    <s v="Male"/>
    <n v="29"/>
    <s v="Yes"/>
    <s v="No"/>
    <x v="0"/>
    <x v="0"/>
    <s v="No"/>
    <x v="0"/>
    <x v="2"/>
    <n v="51"/>
    <n v="2715"/>
    <x v="0"/>
    <s v="0"/>
    <x v="1"/>
    <x v="0"/>
    <x v="0"/>
    <x v="0"/>
    <x v="0"/>
    <s v="&gt; 40"/>
  </r>
  <r>
    <s v="5426-CNBO"/>
    <x v="0"/>
    <x v="25"/>
    <n v="274"/>
    <n v="962.5"/>
    <n v="0"/>
    <n v="0"/>
    <s v="No"/>
    <s v="no"/>
    <n v="0"/>
    <x v="0"/>
    <n v="7"/>
    <x v="0"/>
    <n v="0"/>
    <s v="LA"/>
    <s v="341-4686"/>
    <s v="Male"/>
    <n v="51"/>
    <s v="No"/>
    <s v="No"/>
    <x v="0"/>
    <x v="0"/>
    <s v="Yes"/>
    <x v="2"/>
    <x v="0"/>
    <n v="46"/>
    <n v="2744"/>
    <x v="0"/>
    <s v="0"/>
    <x v="0"/>
    <x v="0"/>
    <x v="0"/>
    <x v="0"/>
    <x v="0"/>
    <s v="&gt; 40"/>
  </r>
  <r>
    <s v="5108-SAWG"/>
    <x v="0"/>
    <x v="31"/>
    <n v="48"/>
    <n v="158.6"/>
    <n v="0"/>
    <n v="0"/>
    <s v="No"/>
    <s v="no"/>
    <n v="0"/>
    <x v="0"/>
    <n v="12"/>
    <x v="0"/>
    <n v="0"/>
    <s v="NV"/>
    <s v="331-5887"/>
    <s v="Male"/>
    <n v="21"/>
    <s v="Yes"/>
    <s v="No"/>
    <x v="0"/>
    <x v="0"/>
    <s v="No"/>
    <x v="1"/>
    <x v="2"/>
    <n v="15"/>
    <n v="474"/>
    <x v="0"/>
    <s v="0"/>
    <x v="1"/>
    <x v="0"/>
    <x v="0"/>
    <x v="0"/>
    <x v="0"/>
    <s v="10 - 40"/>
  </r>
  <r>
    <s v="3479-OTTR"/>
    <x v="0"/>
    <x v="50"/>
    <n v="18"/>
    <n v="54.2"/>
    <n v="0"/>
    <n v="0"/>
    <s v="No"/>
    <s v="no"/>
    <n v="0"/>
    <x v="0"/>
    <n v="3"/>
    <x v="0"/>
    <n v="0"/>
    <s v="SC"/>
    <s v="279-8751"/>
    <s v="Male"/>
    <n v="56"/>
    <s v="No"/>
    <s v="No"/>
    <x v="0"/>
    <x v="0"/>
    <s v="Yes"/>
    <x v="1"/>
    <x v="0"/>
    <n v="22"/>
    <n v="293"/>
    <x v="0"/>
    <s v="0"/>
    <x v="0"/>
    <x v="0"/>
    <x v="0"/>
    <x v="0"/>
    <x v="0"/>
    <s v="10 - 40"/>
  </r>
  <r>
    <s v="7269-LSUD"/>
    <x v="0"/>
    <x v="36"/>
    <n v="153"/>
    <n v="379.4"/>
    <n v="0"/>
    <n v="0"/>
    <s v="No"/>
    <s v="no"/>
    <n v="0"/>
    <x v="0"/>
    <n v="0"/>
    <x v="1"/>
    <n v="0"/>
    <s v="NY"/>
    <s v="325-9994"/>
    <s v="Male"/>
    <n v="30"/>
    <s v="No"/>
    <s v="No"/>
    <x v="0"/>
    <x v="0"/>
    <s v="No"/>
    <x v="2"/>
    <x v="2"/>
    <n v="12"/>
    <n v="515"/>
    <x v="0"/>
    <s v="0"/>
    <x v="1"/>
    <x v="0"/>
    <x v="0"/>
    <x v="1"/>
    <x v="0"/>
    <s v="&gt; 40"/>
  </r>
  <r>
    <s v="3694-PDPJ"/>
    <x v="0"/>
    <x v="51"/>
    <n v="153"/>
    <n v="385.2"/>
    <n v="0"/>
    <n v="0"/>
    <s v="No"/>
    <s v="no"/>
    <n v="0"/>
    <x v="0"/>
    <n v="0"/>
    <x v="1"/>
    <n v="0"/>
    <s v="TN"/>
    <s v="332-6267"/>
    <s v="Male"/>
    <n v="62"/>
    <s v="No"/>
    <s v="No"/>
    <x v="0"/>
    <x v="0"/>
    <s v="No"/>
    <x v="1"/>
    <x v="0"/>
    <n v="9"/>
    <n v="212"/>
    <x v="0"/>
    <s v="0"/>
    <x v="0"/>
    <x v="0"/>
    <x v="0"/>
    <x v="1"/>
    <x v="0"/>
    <s v="10 - 40"/>
  </r>
  <r>
    <s v="5105-HHJZ"/>
    <x v="0"/>
    <x v="60"/>
    <n v="315"/>
    <n v="735.4"/>
    <n v="0"/>
    <n v="0"/>
    <s v="No"/>
    <s v="no"/>
    <n v="0"/>
    <x v="0"/>
    <n v="2"/>
    <x v="1"/>
    <n v="26"/>
    <s v="CT"/>
    <s v="309-4825"/>
    <s v="Male"/>
    <n v="59"/>
    <s v="No"/>
    <s v="No"/>
    <x v="0"/>
    <x v="0"/>
    <s v="No"/>
    <x v="0"/>
    <x v="2"/>
    <n v="48"/>
    <n v="3239"/>
    <x v="0"/>
    <s v="0"/>
    <x v="0"/>
    <x v="0"/>
    <x v="0"/>
    <x v="1"/>
    <x v="0"/>
    <s v="&gt; 40"/>
  </r>
  <r>
    <s v="9730-QYAI"/>
    <x v="0"/>
    <x v="33"/>
    <n v="380"/>
    <n v="1028.2"/>
    <n v="0"/>
    <n v="0"/>
    <s v="No"/>
    <s v="no"/>
    <n v="0"/>
    <x v="0"/>
    <n v="0"/>
    <x v="1"/>
    <n v="0"/>
    <s v="MA"/>
    <s v="380-2906"/>
    <s v="Male"/>
    <n v="54"/>
    <s v="No"/>
    <s v="No"/>
    <x v="0"/>
    <x v="0"/>
    <s v="No"/>
    <x v="2"/>
    <x v="2"/>
    <n v="10"/>
    <n v="632"/>
    <x v="0"/>
    <s v="0"/>
    <x v="0"/>
    <x v="0"/>
    <x v="0"/>
    <x v="1"/>
    <x v="0"/>
    <s v="&gt; 40"/>
  </r>
  <r>
    <s v="8484-GHMY"/>
    <x v="0"/>
    <x v="16"/>
    <n v="170"/>
    <n v="437.3"/>
    <n v="0"/>
    <n v="0"/>
    <s v="No"/>
    <s v="no"/>
    <n v="0"/>
    <x v="0"/>
    <n v="5"/>
    <x v="0"/>
    <n v="0"/>
    <s v="SD"/>
    <s v="312-3832"/>
    <s v="Male"/>
    <n v="38"/>
    <s v="No"/>
    <s v="No"/>
    <x v="0"/>
    <x v="0"/>
    <s v="Yes"/>
    <x v="2"/>
    <x v="2"/>
    <n v="55"/>
    <n v="3974"/>
    <x v="0"/>
    <s v="0"/>
    <x v="0"/>
    <x v="0"/>
    <x v="0"/>
    <x v="0"/>
    <x v="0"/>
    <s v="&gt; 40"/>
  </r>
  <r>
    <s v="4710-HZLK"/>
    <x v="0"/>
    <x v="30"/>
    <n v="17"/>
    <n v="36.1"/>
    <n v="0"/>
    <n v="0"/>
    <s v="No"/>
    <s v="no"/>
    <n v="0"/>
    <x v="0"/>
    <n v="0"/>
    <x v="1"/>
    <n v="0"/>
    <s v="MS"/>
    <s v="307-7708"/>
    <s v="Male"/>
    <n v="27"/>
    <s v="Yes"/>
    <s v="No"/>
    <x v="0"/>
    <x v="0"/>
    <s v="No"/>
    <x v="0"/>
    <x v="2"/>
    <n v="12"/>
    <n v="33"/>
    <x v="0"/>
    <s v="0"/>
    <x v="1"/>
    <x v="0"/>
    <x v="0"/>
    <x v="1"/>
    <x v="0"/>
    <s v="&lt; 10"/>
  </r>
  <r>
    <s v="7791-KLOZ"/>
    <x v="0"/>
    <x v="67"/>
    <n v="170"/>
    <n v="466.2"/>
    <n v="0"/>
    <n v="0"/>
    <s v="No"/>
    <s v="no"/>
    <n v="0"/>
    <x v="0"/>
    <n v="0"/>
    <x v="1"/>
    <n v="0"/>
    <s v="MT"/>
    <s v="351-5004"/>
    <s v="Male"/>
    <n v="42"/>
    <s v="No"/>
    <s v="No"/>
    <x v="0"/>
    <x v="0"/>
    <s v="No"/>
    <x v="2"/>
    <x v="2"/>
    <n v="15"/>
    <n v="879"/>
    <x v="0"/>
    <s v="0"/>
    <x v="0"/>
    <x v="0"/>
    <x v="0"/>
    <x v="1"/>
    <x v="0"/>
    <s v="&gt; 40"/>
  </r>
  <r>
    <s v="6361-ZMWO"/>
    <x v="0"/>
    <x v="1"/>
    <n v="49"/>
    <n v="130"/>
    <n v="0"/>
    <n v="0"/>
    <s v="No"/>
    <s v="no"/>
    <n v="0"/>
    <x v="0"/>
    <n v="6"/>
    <x v="0"/>
    <n v="0"/>
    <s v="DE"/>
    <s v="375-5982"/>
    <s v="Male"/>
    <n v="76"/>
    <s v="No"/>
    <s v="Yes"/>
    <x v="0"/>
    <x v="0"/>
    <s v="No"/>
    <x v="0"/>
    <x v="0"/>
    <n v="53"/>
    <n v="1733"/>
    <x v="0"/>
    <s v="0"/>
    <x v="2"/>
    <x v="0"/>
    <x v="0"/>
    <x v="0"/>
    <x v="0"/>
    <s v="10 - 40"/>
  </r>
  <r>
    <s v="9195-JBMA"/>
    <x v="0"/>
    <x v="22"/>
    <n v="117"/>
    <n v="264.8"/>
    <n v="0"/>
    <n v="0"/>
    <s v="No"/>
    <s v="no"/>
    <n v="0"/>
    <x v="0"/>
    <n v="3"/>
    <x v="0"/>
    <n v="0"/>
    <s v="MN"/>
    <s v="242-9024"/>
    <s v="Male"/>
    <n v="78"/>
    <s v="No"/>
    <s v="Yes"/>
    <x v="0"/>
    <x v="0"/>
    <s v="No"/>
    <x v="0"/>
    <x v="0"/>
    <n v="43"/>
    <n v="2291"/>
    <x v="0"/>
    <s v="0"/>
    <x v="2"/>
    <x v="0"/>
    <x v="0"/>
    <x v="0"/>
    <x v="0"/>
    <s v="&gt; 40"/>
  </r>
  <r>
    <s v="6946-GKZX"/>
    <x v="0"/>
    <x v="16"/>
    <n v="204"/>
    <n v="513.1"/>
    <n v="0"/>
    <n v="0"/>
    <s v="No"/>
    <s v="no"/>
    <n v="0"/>
    <x v="0"/>
    <n v="12"/>
    <x v="0"/>
    <n v="0"/>
    <s v="CA"/>
    <s v="333-5192"/>
    <s v="Male"/>
    <n v="21"/>
    <s v="Yes"/>
    <s v="No"/>
    <x v="0"/>
    <x v="0"/>
    <s v="No"/>
    <x v="2"/>
    <x v="0"/>
    <n v="53"/>
    <n v="3873"/>
    <x v="0"/>
    <s v="0"/>
    <x v="1"/>
    <x v="0"/>
    <x v="0"/>
    <x v="0"/>
    <x v="0"/>
    <s v="&gt; 40"/>
  </r>
  <r>
    <s v="2218-MIHB"/>
    <x v="0"/>
    <x v="22"/>
    <n v="273"/>
    <n v="748.5"/>
    <n v="212"/>
    <n v="742"/>
    <s v="Yes"/>
    <s v="yes"/>
    <n v="0"/>
    <x v="0"/>
    <n v="7"/>
    <x v="1"/>
    <n v="19"/>
    <s v="NM"/>
    <s v="293-1568"/>
    <s v="Male"/>
    <n v="71"/>
    <s v="No"/>
    <s v="Yes"/>
    <x v="0"/>
    <x v="0"/>
    <s v="Yes"/>
    <x v="0"/>
    <x v="2"/>
    <n v="35"/>
    <n v="1864"/>
    <x v="0"/>
    <s v="0"/>
    <x v="2"/>
    <x v="0"/>
    <x v="0"/>
    <x v="0"/>
    <x v="0"/>
    <s v="&gt; 40"/>
  </r>
  <r>
    <s v="0847-WEYC"/>
    <x v="0"/>
    <x v="12"/>
    <n v="99"/>
    <n v="234.4"/>
    <n v="0"/>
    <n v="0"/>
    <s v="No"/>
    <s v="no"/>
    <n v="0"/>
    <x v="0"/>
    <n v="3"/>
    <x v="0"/>
    <n v="0"/>
    <s v="WY"/>
    <s v="340-9652"/>
    <s v="Female"/>
    <n v="33"/>
    <s v="No"/>
    <s v="No"/>
    <x v="0"/>
    <x v="0"/>
    <s v="No"/>
    <x v="1"/>
    <x v="0"/>
    <n v="35"/>
    <n v="2079"/>
    <x v="0"/>
    <s v="0"/>
    <x v="0"/>
    <x v="0"/>
    <x v="0"/>
    <x v="0"/>
    <x v="0"/>
    <s v="&gt; 40"/>
  </r>
  <r>
    <s v="1749-UENK"/>
    <x v="0"/>
    <x v="54"/>
    <n v="181"/>
    <n v="430.4"/>
    <n v="0"/>
    <n v="0"/>
    <s v="No"/>
    <s v="no"/>
    <n v="0"/>
    <x v="0"/>
    <n v="5"/>
    <x v="0"/>
    <n v="0"/>
    <s v="CA"/>
    <s v="264-4206"/>
    <s v="Male"/>
    <n v="50"/>
    <s v="No"/>
    <s v="No"/>
    <x v="0"/>
    <x v="0"/>
    <s v="No"/>
    <x v="2"/>
    <x v="0"/>
    <n v="35"/>
    <n v="1903"/>
    <x v="0"/>
    <s v="0"/>
    <x v="0"/>
    <x v="0"/>
    <x v="0"/>
    <x v="0"/>
    <x v="0"/>
    <s v="&gt; 40"/>
  </r>
  <r>
    <s v="9425-FNYR"/>
    <x v="0"/>
    <x v="67"/>
    <n v="161"/>
    <n v="350.5"/>
    <n v="0"/>
    <n v="0"/>
    <s v="No"/>
    <s v="no"/>
    <n v="0"/>
    <x v="0"/>
    <n v="3"/>
    <x v="0"/>
    <n v="0"/>
    <s v="KS"/>
    <s v="321-4798"/>
    <s v="Male"/>
    <n v="33"/>
    <s v="No"/>
    <s v="No"/>
    <x v="0"/>
    <x v="0"/>
    <s v="Yes"/>
    <x v="2"/>
    <x v="0"/>
    <n v="44"/>
    <n v="2574"/>
    <x v="0"/>
    <s v="0"/>
    <x v="0"/>
    <x v="0"/>
    <x v="0"/>
    <x v="0"/>
    <x v="0"/>
    <s v="&gt; 40"/>
  </r>
  <r>
    <s v="6198-RLNO"/>
    <x v="0"/>
    <x v="12"/>
    <n v="311"/>
    <n v="711.2"/>
    <n v="0"/>
    <n v="0"/>
    <s v="No"/>
    <s v="no"/>
    <n v="0"/>
    <x v="0"/>
    <n v="14"/>
    <x v="0"/>
    <n v="0"/>
    <s v="WY"/>
    <s v="281-3455"/>
    <s v="Female"/>
    <n v="21"/>
    <s v="Yes"/>
    <s v="No"/>
    <x v="0"/>
    <x v="0"/>
    <s v="Yes"/>
    <x v="2"/>
    <x v="2"/>
    <n v="34"/>
    <n v="2035"/>
    <x v="0"/>
    <s v="0"/>
    <x v="1"/>
    <x v="0"/>
    <x v="0"/>
    <x v="0"/>
    <x v="0"/>
    <s v="&gt; 40"/>
  </r>
  <r>
    <s v="2342-UXKI"/>
    <x v="0"/>
    <x v="30"/>
    <n v="16"/>
    <n v="35"/>
    <n v="0"/>
    <n v="0"/>
    <s v="No"/>
    <s v="no"/>
    <n v="0"/>
    <x v="0"/>
    <n v="4"/>
    <x v="0"/>
    <n v="0"/>
    <s v="OK"/>
    <s v="272-6620"/>
    <s v="Male"/>
    <n v="38"/>
    <s v="No"/>
    <s v="No"/>
    <x v="0"/>
    <x v="0"/>
    <s v="No"/>
    <x v="0"/>
    <x v="0"/>
    <n v="36"/>
    <n v="106"/>
    <x v="0"/>
    <s v="0"/>
    <x v="0"/>
    <x v="0"/>
    <x v="0"/>
    <x v="0"/>
    <x v="0"/>
    <s v="&lt; 10"/>
  </r>
  <r>
    <s v="8985-TXCC"/>
    <x v="0"/>
    <x v="10"/>
    <n v="360"/>
    <n v="1040.0999999999999"/>
    <n v="0"/>
    <n v="0"/>
    <s v="No"/>
    <s v="no"/>
    <n v="0"/>
    <x v="0"/>
    <n v="10"/>
    <x v="0"/>
    <n v="0"/>
    <s v="UT"/>
    <s v="360-2659"/>
    <s v="Female"/>
    <n v="56"/>
    <s v="No"/>
    <s v="No"/>
    <x v="0"/>
    <x v="0"/>
    <s v="No"/>
    <x v="2"/>
    <x v="0"/>
    <n v="34"/>
    <n v="2327"/>
    <x v="0"/>
    <s v="0"/>
    <x v="0"/>
    <x v="0"/>
    <x v="0"/>
    <x v="0"/>
    <x v="0"/>
    <s v="&gt; 40"/>
  </r>
  <r>
    <s v="9577-JVYN"/>
    <x v="0"/>
    <x v="6"/>
    <n v="210"/>
    <n v="514.70000000000005"/>
    <n v="0"/>
    <n v="0"/>
    <s v="No"/>
    <s v="no"/>
    <n v="0"/>
    <x v="0"/>
    <n v="6"/>
    <x v="0"/>
    <n v="0"/>
    <s v="MN"/>
    <s v="396-4957"/>
    <s v="Female"/>
    <n v="56"/>
    <s v="No"/>
    <s v="No"/>
    <x v="0"/>
    <x v="0"/>
    <s v="No"/>
    <x v="0"/>
    <x v="2"/>
    <n v="20"/>
    <n v="1170"/>
    <x v="0"/>
    <s v="0"/>
    <x v="0"/>
    <x v="0"/>
    <x v="0"/>
    <x v="0"/>
    <x v="0"/>
    <s v="&gt; 40"/>
  </r>
  <r>
    <s v="8339-JMSK"/>
    <x v="0"/>
    <x v="67"/>
    <n v="229"/>
    <n v="577.29999999999995"/>
    <n v="0"/>
    <n v="0"/>
    <s v="No"/>
    <s v="no"/>
    <n v="0"/>
    <x v="0"/>
    <n v="3"/>
    <x v="0"/>
    <n v="0"/>
    <s v="NE"/>
    <s v="269-7771"/>
    <s v="Female"/>
    <n v="63"/>
    <s v="No"/>
    <s v="No"/>
    <x v="0"/>
    <x v="0"/>
    <s v="No"/>
    <x v="2"/>
    <x v="0"/>
    <n v="41"/>
    <n v="2387"/>
    <x v="0"/>
    <s v="0"/>
    <x v="0"/>
    <x v="0"/>
    <x v="0"/>
    <x v="0"/>
    <x v="0"/>
    <s v="&gt; 40"/>
  </r>
  <r>
    <s v="2571-BVOM"/>
    <x v="0"/>
    <x v="10"/>
    <n v="402"/>
    <n v="1101.4000000000001"/>
    <n v="0"/>
    <n v="0"/>
    <s v="No"/>
    <s v="no"/>
    <n v="0"/>
    <x v="0"/>
    <n v="5"/>
    <x v="0"/>
    <n v="0"/>
    <s v="OH"/>
    <s v="261-9109"/>
    <s v="Male"/>
    <n v="70"/>
    <s v="No"/>
    <s v="Yes"/>
    <x v="0"/>
    <x v="0"/>
    <s v="Yes"/>
    <x v="1"/>
    <x v="1"/>
    <n v="42"/>
    <n v="2879"/>
    <x v="0"/>
    <s v="0"/>
    <x v="2"/>
    <x v="0"/>
    <x v="0"/>
    <x v="0"/>
    <x v="0"/>
    <s v="&gt; 40"/>
  </r>
  <r>
    <s v="0607-CLFZ"/>
    <x v="0"/>
    <x v="15"/>
    <n v="6"/>
    <n v="13.8"/>
    <n v="0"/>
    <n v="0"/>
    <s v="No"/>
    <s v="no"/>
    <n v="0"/>
    <x v="0"/>
    <n v="0"/>
    <x v="1"/>
    <n v="0"/>
    <s v="NY"/>
    <s v="307-6300"/>
    <s v="Female"/>
    <n v="59"/>
    <s v="No"/>
    <s v="No"/>
    <x v="0"/>
    <x v="0"/>
    <s v="No"/>
    <x v="0"/>
    <x v="2"/>
    <n v="10"/>
    <n v="24"/>
    <x v="0"/>
    <s v="0"/>
    <x v="0"/>
    <x v="0"/>
    <x v="0"/>
    <x v="1"/>
    <x v="0"/>
    <s v="&lt; 10"/>
  </r>
  <r>
    <s v="7258-BMSC"/>
    <x v="0"/>
    <x v="20"/>
    <n v="30"/>
    <n v="63.6"/>
    <n v="0"/>
    <n v="0"/>
    <s v="No"/>
    <s v="no"/>
    <n v="0"/>
    <x v="0"/>
    <n v="7"/>
    <x v="1"/>
    <n v="43"/>
    <s v="CO"/>
    <s v="287-8741"/>
    <s v="Female"/>
    <n v="62"/>
    <s v="No"/>
    <s v="No"/>
    <x v="0"/>
    <x v="0"/>
    <s v="Yes"/>
    <x v="2"/>
    <x v="2"/>
    <n v="22"/>
    <n v="278"/>
    <x v="0"/>
    <s v="0"/>
    <x v="0"/>
    <x v="0"/>
    <x v="0"/>
    <x v="0"/>
    <x v="0"/>
    <s v="10 - 40"/>
  </r>
  <r>
    <s v="1540-XQHX"/>
    <x v="0"/>
    <x v="21"/>
    <n v="258"/>
    <n v="642.9"/>
    <n v="0"/>
    <n v="0"/>
    <s v="No"/>
    <s v="no"/>
    <n v="0"/>
    <x v="0"/>
    <n v="15"/>
    <x v="0"/>
    <n v="0"/>
    <s v="AK"/>
    <s v="289-2440"/>
    <s v="Female"/>
    <n v="62"/>
    <s v="No"/>
    <s v="No"/>
    <x v="0"/>
    <x v="0"/>
    <s v="No"/>
    <x v="1"/>
    <x v="0"/>
    <n v="47"/>
    <n v="2148"/>
    <x v="0"/>
    <s v="0"/>
    <x v="0"/>
    <x v="0"/>
    <x v="0"/>
    <x v="0"/>
    <x v="0"/>
    <s v="&gt; 40"/>
  </r>
  <r>
    <s v="9538-KHKA"/>
    <x v="0"/>
    <x v="56"/>
    <n v="231"/>
    <n v="341.3"/>
    <n v="0"/>
    <n v="0"/>
    <s v="No"/>
    <s v="no"/>
    <n v="0"/>
    <x v="0"/>
    <n v="6"/>
    <x v="0"/>
    <n v="0"/>
    <s v="SC"/>
    <s v="322-4509"/>
    <s v="Female"/>
    <n v="36"/>
    <s v="No"/>
    <s v="No"/>
    <x v="0"/>
    <x v="0"/>
    <s v="Yes"/>
    <x v="1"/>
    <x v="0"/>
    <n v="22"/>
    <n v="580"/>
    <x v="0"/>
    <s v="0"/>
    <x v="0"/>
    <x v="0"/>
    <x v="0"/>
    <x v="0"/>
    <x v="0"/>
    <s v="10 - 40"/>
  </r>
  <r>
    <s v="3369-WQWB"/>
    <x v="0"/>
    <x v="2"/>
    <n v="76"/>
    <n v="218.7"/>
    <n v="0"/>
    <n v="0"/>
    <s v="No"/>
    <s v="no"/>
    <n v="0"/>
    <x v="0"/>
    <n v="12"/>
    <x v="0"/>
    <n v="0"/>
    <s v="KS"/>
    <s v="354-4191"/>
    <s v="Male"/>
    <n v="33"/>
    <s v="No"/>
    <s v="No"/>
    <x v="0"/>
    <x v="0"/>
    <s v="Yes"/>
    <x v="2"/>
    <x v="0"/>
    <n v="34"/>
    <n v="1485"/>
    <x v="0"/>
    <s v="0"/>
    <x v="0"/>
    <x v="0"/>
    <x v="0"/>
    <x v="0"/>
    <x v="0"/>
    <s v="&gt; 40"/>
  </r>
  <r>
    <s v="7730-PAUL"/>
    <x v="0"/>
    <x v="15"/>
    <n v="7"/>
    <n v="14.8"/>
    <n v="0"/>
    <n v="0"/>
    <s v="No"/>
    <s v="no"/>
    <n v="0"/>
    <x v="0"/>
    <n v="9"/>
    <x v="0"/>
    <n v="0"/>
    <s v="UT"/>
    <s v="328-3211"/>
    <s v="Female"/>
    <n v="33"/>
    <s v="No"/>
    <s v="No"/>
    <x v="0"/>
    <x v="0"/>
    <s v="No"/>
    <x v="0"/>
    <x v="2"/>
    <n v="23"/>
    <n v="37"/>
    <x v="0"/>
    <s v="0"/>
    <x v="0"/>
    <x v="0"/>
    <x v="0"/>
    <x v="0"/>
    <x v="0"/>
    <s v="&lt; 10"/>
  </r>
  <r>
    <s v="0136-NUDA"/>
    <x v="0"/>
    <x v="52"/>
    <n v="78"/>
    <n v="259.39999999999998"/>
    <n v="0"/>
    <n v="0"/>
    <s v="No"/>
    <s v="no"/>
    <n v="0"/>
    <x v="0"/>
    <n v="0"/>
    <x v="1"/>
    <n v="0"/>
    <s v="DC"/>
    <s v="327-3493"/>
    <s v="Female"/>
    <n v="54"/>
    <s v="No"/>
    <s v="No"/>
    <x v="0"/>
    <x v="0"/>
    <s v="No"/>
    <x v="1"/>
    <x v="0"/>
    <n v="12"/>
    <n v="250"/>
    <x v="0"/>
    <s v="0"/>
    <x v="0"/>
    <x v="0"/>
    <x v="0"/>
    <x v="1"/>
    <x v="0"/>
    <s v="10 - 40"/>
  </r>
  <r>
    <s v="6518-FZOJ"/>
    <x v="0"/>
    <x v="69"/>
    <n v="138"/>
    <n v="421.8"/>
    <n v="0"/>
    <n v="0"/>
    <s v="No"/>
    <s v="no"/>
    <n v="0"/>
    <x v="0"/>
    <n v="6"/>
    <x v="1"/>
    <n v="12"/>
    <s v="OK"/>
    <s v="307-8003"/>
    <s v="Female"/>
    <n v="57"/>
    <s v="No"/>
    <s v="No"/>
    <x v="0"/>
    <x v="0"/>
    <s v="Yes"/>
    <x v="0"/>
    <x v="2"/>
    <n v="20"/>
    <n v="696"/>
    <x v="0"/>
    <s v="0"/>
    <x v="0"/>
    <x v="0"/>
    <x v="0"/>
    <x v="0"/>
    <x v="0"/>
    <s v="10 - 40"/>
  </r>
  <r>
    <s v="2163-ESQC"/>
    <x v="0"/>
    <x v="56"/>
    <n v="155"/>
    <n v="310.10000000000002"/>
    <n v="0"/>
    <n v="0"/>
    <s v="No"/>
    <s v="no"/>
    <n v="0"/>
    <x v="0"/>
    <n v="3"/>
    <x v="0"/>
    <n v="0"/>
    <s v="NE"/>
    <s v="336-9097"/>
    <s v="Male"/>
    <n v="69"/>
    <s v="No"/>
    <s v="Yes"/>
    <x v="0"/>
    <x v="0"/>
    <s v="Yes"/>
    <x v="1"/>
    <x v="0"/>
    <n v="41"/>
    <n v="1056"/>
    <x v="0"/>
    <s v="0"/>
    <x v="2"/>
    <x v="0"/>
    <x v="0"/>
    <x v="0"/>
    <x v="0"/>
    <s v="10 - 40"/>
  </r>
  <r>
    <s v="0072-ESRH"/>
    <x v="0"/>
    <x v="6"/>
    <n v="209"/>
    <n v="625.20000000000005"/>
    <n v="0"/>
    <n v="0"/>
    <s v="No"/>
    <s v="no"/>
    <n v="0"/>
    <x v="0"/>
    <n v="13"/>
    <x v="0"/>
    <n v="0"/>
    <s v="SC"/>
    <s v="335-5986"/>
    <s v="Male"/>
    <n v="44"/>
    <s v="No"/>
    <s v="No"/>
    <x v="0"/>
    <x v="0"/>
    <s v="No"/>
    <x v="1"/>
    <x v="0"/>
    <n v="36"/>
    <n v="2034"/>
    <x v="0"/>
    <s v="0"/>
    <x v="0"/>
    <x v="0"/>
    <x v="0"/>
    <x v="0"/>
    <x v="0"/>
    <s v="&gt; 40"/>
  </r>
  <r>
    <s v="2632-ENNR"/>
    <x v="0"/>
    <x v="19"/>
    <n v="153"/>
    <n v="427.4"/>
    <n v="244"/>
    <n v="671"/>
    <s v="Yes"/>
    <s v="yes"/>
    <n v="0"/>
    <x v="0"/>
    <n v="2"/>
    <x v="0"/>
    <n v="0"/>
    <s v="GA"/>
    <s v="315-5892"/>
    <s v="Male"/>
    <n v="59"/>
    <s v="No"/>
    <s v="No"/>
    <x v="0"/>
    <x v="0"/>
    <s v="Yes"/>
    <x v="2"/>
    <x v="0"/>
    <n v="43"/>
    <n v="2625"/>
    <x v="0"/>
    <s v="0"/>
    <x v="0"/>
    <x v="0"/>
    <x v="0"/>
    <x v="1"/>
    <x v="0"/>
    <s v="&gt; 40"/>
  </r>
  <r>
    <s v="4650-VWAF"/>
    <x v="0"/>
    <x v="10"/>
    <n v="257"/>
    <n v="758.1"/>
    <n v="0"/>
    <n v="0"/>
    <s v="No"/>
    <s v="no"/>
    <n v="0"/>
    <x v="0"/>
    <n v="15"/>
    <x v="1"/>
    <n v="19"/>
    <s v="UT"/>
    <s v="241-7485"/>
    <s v="Female"/>
    <n v="54"/>
    <s v="No"/>
    <s v="No"/>
    <x v="0"/>
    <x v="0"/>
    <s v="Yes"/>
    <x v="2"/>
    <x v="0"/>
    <n v="59"/>
    <n v="4071"/>
    <x v="0"/>
    <s v="0"/>
    <x v="0"/>
    <x v="0"/>
    <x v="0"/>
    <x v="0"/>
    <x v="0"/>
    <s v="&gt; 40"/>
  </r>
  <r>
    <s v="7489-BIXX"/>
    <x v="0"/>
    <x v="68"/>
    <n v="25"/>
    <n v="62.3"/>
    <n v="24"/>
    <n v="69"/>
    <s v="Yes"/>
    <s v="yes"/>
    <n v="0"/>
    <x v="0"/>
    <n v="0"/>
    <x v="1"/>
    <n v="0"/>
    <s v="KY"/>
    <s v="334-1873"/>
    <s v="Male"/>
    <n v="24"/>
    <s v="Yes"/>
    <s v="No"/>
    <x v="0"/>
    <x v="0"/>
    <s v="No"/>
    <x v="1"/>
    <x v="2"/>
    <n v="8"/>
    <n v="44"/>
    <x v="0"/>
    <s v="0"/>
    <x v="1"/>
    <x v="0"/>
    <x v="0"/>
    <x v="1"/>
    <x v="0"/>
    <s v="&lt; 10"/>
  </r>
  <r>
    <s v="1258-UVLW"/>
    <x v="0"/>
    <x v="7"/>
    <n v="154"/>
    <n v="400.7"/>
    <n v="0"/>
    <n v="0"/>
    <s v="No"/>
    <s v="no"/>
    <n v="0"/>
    <x v="0"/>
    <n v="8"/>
    <x v="0"/>
    <n v="0"/>
    <s v="TX"/>
    <s v="379-9465"/>
    <s v="Female"/>
    <n v="45"/>
    <s v="No"/>
    <s v="No"/>
    <x v="0"/>
    <x v="0"/>
    <s v="No"/>
    <x v="0"/>
    <x v="0"/>
    <n v="45"/>
    <n v="1137"/>
    <x v="0"/>
    <s v="0"/>
    <x v="0"/>
    <x v="0"/>
    <x v="0"/>
    <x v="0"/>
    <x v="0"/>
    <s v="10 - 40"/>
  </r>
  <r>
    <s v="6588-JVAT"/>
    <x v="0"/>
    <x v="7"/>
    <n v="117"/>
    <n v="374.8"/>
    <n v="0"/>
    <n v="0"/>
    <s v="No"/>
    <s v="no"/>
    <n v="0"/>
    <x v="0"/>
    <n v="16"/>
    <x v="0"/>
    <n v="0"/>
    <s v="WY"/>
    <s v="342-1350"/>
    <s v="Male"/>
    <n v="24"/>
    <s v="Yes"/>
    <s v="No"/>
    <x v="0"/>
    <x v="0"/>
    <s v="No"/>
    <x v="1"/>
    <x v="2"/>
    <n v="25"/>
    <n v="613"/>
    <x v="0"/>
    <s v="0"/>
    <x v="1"/>
    <x v="0"/>
    <x v="0"/>
    <x v="0"/>
    <x v="0"/>
    <s v="10 - 40"/>
  </r>
  <r>
    <s v="2949-PSKF"/>
    <x v="0"/>
    <x v="15"/>
    <n v="6"/>
    <n v="12.8"/>
    <n v="0"/>
    <n v="0"/>
    <s v="No"/>
    <s v="no"/>
    <n v="0"/>
    <x v="0"/>
    <n v="28"/>
    <x v="0"/>
    <n v="0"/>
    <s v="WV"/>
    <s v="319-8413"/>
    <s v="Male"/>
    <n v="22"/>
    <s v="Yes"/>
    <s v="No"/>
    <x v="0"/>
    <x v="0"/>
    <s v="No"/>
    <x v="0"/>
    <x v="0"/>
    <n v="44"/>
    <n v="81"/>
    <x v="0"/>
    <s v="0"/>
    <x v="1"/>
    <x v="0"/>
    <x v="0"/>
    <x v="0"/>
    <x v="0"/>
    <s v="&lt; 10"/>
  </r>
  <r>
    <s v="5144-LTAL"/>
    <x v="0"/>
    <x v="25"/>
    <n v="180"/>
    <n v="479.5"/>
    <n v="0"/>
    <n v="0"/>
    <s v="No"/>
    <s v="no"/>
    <n v="0"/>
    <x v="0"/>
    <n v="37"/>
    <x v="0"/>
    <n v="0"/>
    <s v="NC"/>
    <s v="358-4278"/>
    <s v="Female"/>
    <n v="26"/>
    <s v="Yes"/>
    <s v="No"/>
    <x v="0"/>
    <x v="0"/>
    <s v="Yes"/>
    <x v="1"/>
    <x v="2"/>
    <n v="53"/>
    <n v="3152"/>
    <x v="0"/>
    <s v="0"/>
    <x v="1"/>
    <x v="0"/>
    <x v="0"/>
    <x v="0"/>
    <x v="0"/>
    <s v="&gt; 40"/>
  </r>
  <r>
    <s v="5415-USBU"/>
    <x v="0"/>
    <x v="44"/>
    <n v="200"/>
    <n v="470.3"/>
    <n v="0"/>
    <n v="0"/>
    <s v="No"/>
    <s v="no"/>
    <n v="0"/>
    <x v="0"/>
    <n v="11"/>
    <x v="0"/>
    <n v="0"/>
    <s v="ID"/>
    <s v="292-9346"/>
    <s v="Female"/>
    <n v="69"/>
    <s v="No"/>
    <s v="Yes"/>
    <x v="0"/>
    <x v="0"/>
    <s v="Yes"/>
    <x v="1"/>
    <x v="2"/>
    <n v="26"/>
    <n v="824"/>
    <x v="0"/>
    <s v="0"/>
    <x v="2"/>
    <x v="0"/>
    <x v="0"/>
    <x v="0"/>
    <x v="0"/>
    <s v="10 - 40"/>
  </r>
  <r>
    <s v="4944-HPWQ"/>
    <x v="0"/>
    <x v="45"/>
    <n v="243"/>
    <n v="679.9"/>
    <n v="0"/>
    <n v="0"/>
    <s v="No"/>
    <s v="no"/>
    <n v="0"/>
    <x v="0"/>
    <n v="11"/>
    <x v="0"/>
    <n v="0"/>
    <s v="WV"/>
    <s v="340-9786"/>
    <s v="Female"/>
    <n v="35"/>
    <s v="No"/>
    <s v="No"/>
    <x v="0"/>
    <x v="0"/>
    <s v="Yes"/>
    <x v="2"/>
    <x v="0"/>
    <n v="34"/>
    <n v="1763"/>
    <x v="0"/>
    <s v="0"/>
    <x v="0"/>
    <x v="0"/>
    <x v="0"/>
    <x v="0"/>
    <x v="0"/>
    <s v="&gt; 40"/>
  </r>
  <r>
    <s v="4913-UDOI"/>
    <x v="0"/>
    <x v="40"/>
    <n v="174"/>
    <n v="407.2"/>
    <n v="0"/>
    <n v="0"/>
    <s v="No"/>
    <s v="no"/>
    <n v="0"/>
    <x v="0"/>
    <n v="9"/>
    <x v="0"/>
    <n v="0"/>
    <s v="CT"/>
    <s v="319-2359"/>
    <s v="Female"/>
    <n v="72"/>
    <s v="No"/>
    <s v="Yes"/>
    <x v="0"/>
    <x v="0"/>
    <s v="No"/>
    <x v="0"/>
    <x v="0"/>
    <n v="20"/>
    <n v="1379"/>
    <x v="0"/>
    <s v="0"/>
    <x v="2"/>
    <x v="0"/>
    <x v="0"/>
    <x v="0"/>
    <x v="0"/>
    <s v="&gt; 40"/>
  </r>
  <r>
    <s v="6887-MJMM"/>
    <x v="0"/>
    <x v="14"/>
    <n v="100"/>
    <n v="282.2"/>
    <n v="0"/>
    <n v="0"/>
    <s v="No"/>
    <s v="no"/>
    <n v="0"/>
    <x v="0"/>
    <n v="11"/>
    <x v="0"/>
    <n v="0"/>
    <s v="ND"/>
    <s v="280-9438"/>
    <s v="Female"/>
    <n v="31"/>
    <s v="No"/>
    <s v="No"/>
    <x v="0"/>
    <x v="0"/>
    <s v="Yes"/>
    <x v="2"/>
    <x v="0"/>
    <n v="64"/>
    <n v="4538"/>
    <x v="0"/>
    <s v="0"/>
    <x v="0"/>
    <x v="0"/>
    <x v="0"/>
    <x v="0"/>
    <x v="0"/>
    <s v="&gt; 40"/>
  </r>
  <r>
    <s v="5892-HVKH"/>
    <x v="0"/>
    <x v="14"/>
    <n v="563"/>
    <n v="1143.2"/>
    <n v="0"/>
    <n v="0"/>
    <s v="No"/>
    <s v="no"/>
    <n v="0"/>
    <x v="0"/>
    <n v="16"/>
    <x v="0"/>
    <n v="0"/>
    <s v="NE"/>
    <s v="302-3045"/>
    <s v="Male"/>
    <n v="24"/>
    <s v="Yes"/>
    <s v="No"/>
    <x v="0"/>
    <x v="0"/>
    <s v="Yes"/>
    <x v="1"/>
    <x v="0"/>
    <n v="57"/>
    <n v="4064"/>
    <x v="0"/>
    <s v="0"/>
    <x v="1"/>
    <x v="0"/>
    <x v="0"/>
    <x v="0"/>
    <x v="0"/>
    <s v="&gt; 40"/>
  </r>
  <r>
    <s v="8620-PZUY"/>
    <x v="0"/>
    <x v="39"/>
    <n v="85"/>
    <n v="272.10000000000002"/>
    <n v="0"/>
    <n v="0"/>
    <s v="No"/>
    <s v="no"/>
    <n v="0"/>
    <x v="0"/>
    <n v="0"/>
    <x v="1"/>
    <n v="0"/>
    <s v="UT"/>
    <s v="359-9832"/>
    <s v="Female"/>
    <n v="34"/>
    <s v="No"/>
    <s v="No"/>
    <x v="0"/>
    <x v="0"/>
    <s v="No"/>
    <x v="0"/>
    <x v="0"/>
    <n v="12"/>
    <n v="362"/>
    <x v="0"/>
    <s v="0"/>
    <x v="0"/>
    <x v="0"/>
    <x v="0"/>
    <x v="1"/>
    <x v="0"/>
    <s v="10 - 40"/>
  </r>
  <r>
    <s v="6466-UGTL"/>
    <x v="0"/>
    <x v="15"/>
    <n v="10"/>
    <n v="25.7"/>
    <n v="0"/>
    <n v="0"/>
    <s v="No"/>
    <s v="no"/>
    <n v="0"/>
    <x v="0"/>
    <n v="2"/>
    <x v="0"/>
    <n v="0"/>
    <s v="WV"/>
    <s v="330-3590"/>
    <s v="Female"/>
    <n v="35"/>
    <s v="No"/>
    <s v="No"/>
    <x v="0"/>
    <x v="0"/>
    <s v="No"/>
    <x v="0"/>
    <x v="0"/>
    <n v="44"/>
    <n v="88"/>
    <x v="0"/>
    <s v="0"/>
    <x v="0"/>
    <x v="0"/>
    <x v="0"/>
    <x v="1"/>
    <x v="0"/>
    <s v="&lt; 10"/>
  </r>
  <r>
    <s v="5339-RIAE"/>
    <x v="0"/>
    <x v="41"/>
    <n v="375"/>
    <n v="958.9"/>
    <n v="296"/>
    <n v="925"/>
    <s v="Yes"/>
    <s v="yes"/>
    <n v="0"/>
    <x v="0"/>
    <n v="0"/>
    <x v="1"/>
    <n v="0"/>
    <s v="AR"/>
    <s v="328-4407"/>
    <s v="Female"/>
    <n v="47"/>
    <s v="No"/>
    <s v="No"/>
    <x v="0"/>
    <x v="0"/>
    <s v="No"/>
    <x v="2"/>
    <x v="2"/>
    <n v="17"/>
    <n v="1220"/>
    <x v="0"/>
    <s v="0"/>
    <x v="0"/>
    <x v="0"/>
    <x v="0"/>
    <x v="1"/>
    <x v="0"/>
    <s v="&gt; 40"/>
  </r>
  <r>
    <s v="0697-EVSZ"/>
    <x v="0"/>
    <x v="4"/>
    <n v="401"/>
    <n v="998.5"/>
    <n v="0"/>
    <n v="0"/>
    <s v="No"/>
    <s v="no"/>
    <n v="0"/>
    <x v="0"/>
    <n v="37"/>
    <x v="0"/>
    <n v="0"/>
    <s v="MT"/>
    <s v="315-8552"/>
    <s v="Female"/>
    <n v="32"/>
    <s v="No"/>
    <s v="No"/>
    <x v="0"/>
    <x v="0"/>
    <s v="Yes"/>
    <x v="1"/>
    <x v="0"/>
    <n v="24"/>
    <n v="1482"/>
    <x v="0"/>
    <s v="0"/>
    <x v="0"/>
    <x v="0"/>
    <x v="0"/>
    <x v="0"/>
    <x v="0"/>
    <s v="&gt; 40"/>
  </r>
  <r>
    <s v="3478-XDKQ"/>
    <x v="0"/>
    <x v="54"/>
    <n v="239"/>
    <n v="810.2"/>
    <n v="0"/>
    <n v="0"/>
    <s v="No"/>
    <s v="no"/>
    <n v="0"/>
    <x v="0"/>
    <n v="2"/>
    <x v="0"/>
    <n v="0"/>
    <s v="UT"/>
    <s v="318-6181"/>
    <s v="Female"/>
    <n v="72"/>
    <s v="No"/>
    <s v="Yes"/>
    <x v="0"/>
    <x v="0"/>
    <s v="Yes"/>
    <x v="1"/>
    <x v="0"/>
    <n v="42"/>
    <n v="2255"/>
    <x v="0"/>
    <s v="0"/>
    <x v="2"/>
    <x v="0"/>
    <x v="0"/>
    <x v="1"/>
    <x v="0"/>
    <s v="&gt; 40"/>
  </r>
  <r>
    <s v="3137-UHYB"/>
    <x v="0"/>
    <x v="48"/>
    <n v="22"/>
    <n v="70.599999999999994"/>
    <n v="0"/>
    <n v="0"/>
    <s v="No"/>
    <s v="no"/>
    <n v="0"/>
    <x v="0"/>
    <n v="5"/>
    <x v="0"/>
    <n v="0"/>
    <s v="NY"/>
    <s v="349-5568"/>
    <s v="Female"/>
    <n v="48"/>
    <s v="No"/>
    <s v="No"/>
    <x v="0"/>
    <x v="0"/>
    <s v="No"/>
    <x v="0"/>
    <x v="2"/>
    <n v="39"/>
    <n v="211"/>
    <x v="0"/>
    <s v="0"/>
    <x v="0"/>
    <x v="0"/>
    <x v="0"/>
    <x v="0"/>
    <x v="0"/>
    <s v="&lt; 10"/>
  </r>
  <r>
    <s v="0163-JCUD"/>
    <x v="0"/>
    <x v="47"/>
    <n v="296"/>
    <n v="656.4"/>
    <n v="0"/>
    <n v="0"/>
    <s v="No"/>
    <s v="no"/>
    <n v="0"/>
    <x v="0"/>
    <n v="1"/>
    <x v="0"/>
    <n v="0"/>
    <s v="OR"/>
    <s v="261-9016"/>
    <s v="Male"/>
    <n v="81"/>
    <s v="No"/>
    <s v="Yes"/>
    <x v="0"/>
    <x v="0"/>
    <s v="No"/>
    <x v="0"/>
    <x v="0"/>
    <n v="9"/>
    <n v="480"/>
    <x v="0"/>
    <s v="0"/>
    <x v="2"/>
    <x v="0"/>
    <x v="0"/>
    <x v="1"/>
    <x v="0"/>
    <s v="&gt; 40"/>
  </r>
  <r>
    <s v="1673-RRII"/>
    <x v="0"/>
    <x v="71"/>
    <n v="240"/>
    <n v="531.9"/>
    <n v="0"/>
    <n v="0"/>
    <s v="No"/>
    <s v="no"/>
    <n v="0"/>
    <x v="0"/>
    <n v="5"/>
    <x v="0"/>
    <n v="0"/>
    <s v="ID"/>
    <s v="274-4573"/>
    <s v="Female"/>
    <n v="44"/>
    <s v="No"/>
    <s v="No"/>
    <x v="0"/>
    <x v="0"/>
    <s v="Yes"/>
    <x v="1"/>
    <x v="2"/>
    <n v="51"/>
    <n v="2076"/>
    <x v="0"/>
    <s v="0"/>
    <x v="0"/>
    <x v="0"/>
    <x v="0"/>
    <x v="0"/>
    <x v="0"/>
    <s v="&gt; 40"/>
  </r>
  <r>
    <s v="2448-FWMY"/>
    <x v="0"/>
    <x v="26"/>
    <n v="333"/>
    <n v="1008.7"/>
    <n v="0"/>
    <n v="0"/>
    <s v="No"/>
    <s v="no"/>
    <n v="0"/>
    <x v="0"/>
    <n v="10"/>
    <x v="0"/>
    <n v="0"/>
    <s v="OR"/>
    <s v="363-3929"/>
    <s v="Female"/>
    <n v="41"/>
    <s v="No"/>
    <s v="No"/>
    <x v="0"/>
    <x v="0"/>
    <s v="Yes"/>
    <x v="2"/>
    <x v="2"/>
    <n v="28"/>
    <n v="1785"/>
    <x v="0"/>
    <s v="0"/>
    <x v="0"/>
    <x v="0"/>
    <x v="0"/>
    <x v="0"/>
    <x v="0"/>
    <s v="&gt; 40"/>
  </r>
  <r>
    <s v="5336-AFDU"/>
    <x v="0"/>
    <x v="58"/>
    <n v="90"/>
    <n v="272.2"/>
    <n v="0"/>
    <n v="0"/>
    <s v="No"/>
    <s v="no"/>
    <n v="0"/>
    <x v="0"/>
    <n v="4"/>
    <x v="0"/>
    <n v="0"/>
    <s v="VT"/>
    <s v="295-1378"/>
    <s v="Male"/>
    <n v="48"/>
    <s v="No"/>
    <s v="No"/>
    <x v="0"/>
    <x v="0"/>
    <s v="No"/>
    <x v="1"/>
    <x v="0"/>
    <n v="53"/>
    <n v="1431"/>
    <x v="0"/>
    <s v="0"/>
    <x v="0"/>
    <x v="0"/>
    <x v="0"/>
    <x v="0"/>
    <x v="0"/>
    <s v="10 - 40"/>
  </r>
  <r>
    <s v="3643-DOCA"/>
    <x v="0"/>
    <x v="14"/>
    <n v="171"/>
    <n v="496.6"/>
    <n v="0"/>
    <n v="0"/>
    <s v="No"/>
    <s v="no"/>
    <n v="0"/>
    <x v="0"/>
    <n v="2"/>
    <x v="1"/>
    <n v="38"/>
    <s v="AZ"/>
    <s v="335-4331"/>
    <s v="Female"/>
    <n v="68"/>
    <s v="No"/>
    <s v="Yes"/>
    <x v="0"/>
    <x v="0"/>
    <s v="Yes"/>
    <x v="2"/>
    <x v="2"/>
    <n v="52"/>
    <n v="3657"/>
    <x v="0"/>
    <s v="0"/>
    <x v="2"/>
    <x v="0"/>
    <x v="0"/>
    <x v="1"/>
    <x v="0"/>
    <s v="&gt; 40"/>
  </r>
  <r>
    <s v="3860-BYHK"/>
    <x v="0"/>
    <x v="17"/>
    <n v="330"/>
    <n v="751.6"/>
    <n v="0"/>
    <n v="0"/>
    <s v="No"/>
    <s v="no"/>
    <n v="0"/>
    <x v="0"/>
    <n v="27"/>
    <x v="0"/>
    <n v="0"/>
    <s v="VA"/>
    <s v="276-5484"/>
    <s v="Female"/>
    <n v="20"/>
    <s v="Yes"/>
    <s v="No"/>
    <x v="0"/>
    <x v="0"/>
    <s v="Yes"/>
    <x v="2"/>
    <x v="0"/>
    <n v="63"/>
    <n v="2963"/>
    <x v="0"/>
    <s v="0"/>
    <x v="1"/>
    <x v="0"/>
    <x v="0"/>
    <x v="0"/>
    <x v="0"/>
    <s v="&gt; 40"/>
  </r>
  <r>
    <s v="2475-QKWJ"/>
    <x v="0"/>
    <x v="59"/>
    <n v="145"/>
    <n v="317.60000000000002"/>
    <n v="0"/>
    <n v="0"/>
    <s v="No"/>
    <s v="no"/>
    <n v="0"/>
    <x v="0"/>
    <n v="3"/>
    <x v="0"/>
    <n v="0"/>
    <s v="PA"/>
    <s v="328-1592"/>
    <s v="Female"/>
    <n v="36"/>
    <s v="No"/>
    <s v="No"/>
    <x v="0"/>
    <x v="0"/>
    <s v="Yes"/>
    <x v="0"/>
    <x v="2"/>
    <n v="60"/>
    <n v="1351"/>
    <x v="0"/>
    <s v="0"/>
    <x v="0"/>
    <x v="0"/>
    <x v="0"/>
    <x v="0"/>
    <x v="0"/>
    <s v="10 - 40"/>
  </r>
  <r>
    <s v="6014-SKSQ"/>
    <x v="0"/>
    <x v="20"/>
    <n v="52"/>
    <n v="172"/>
    <n v="0"/>
    <n v="0"/>
    <s v="No"/>
    <s v="no"/>
    <n v="0"/>
    <x v="0"/>
    <n v="10"/>
    <x v="0"/>
    <n v="0"/>
    <s v="WA"/>
    <s v="328-4346"/>
    <s v="Female"/>
    <n v="56"/>
    <s v="No"/>
    <s v="No"/>
    <x v="0"/>
    <x v="0"/>
    <s v="No"/>
    <x v="0"/>
    <x v="0"/>
    <n v="37"/>
    <n v="490"/>
    <x v="0"/>
    <s v="0"/>
    <x v="0"/>
    <x v="0"/>
    <x v="0"/>
    <x v="0"/>
    <x v="0"/>
    <s v="10 - 40"/>
  </r>
  <r>
    <s v="7779-QQSF"/>
    <x v="0"/>
    <x v="0"/>
    <n v="2"/>
    <n v="5"/>
    <n v="0"/>
    <n v="0"/>
    <s v="No"/>
    <s v="no"/>
    <n v="0"/>
    <x v="0"/>
    <n v="0"/>
    <x v="1"/>
    <n v="0"/>
    <s v="OH"/>
    <s v="355-6566"/>
    <s v="Male"/>
    <n v="25"/>
    <s v="Yes"/>
    <s v="No"/>
    <x v="0"/>
    <x v="0"/>
    <s v="No"/>
    <x v="0"/>
    <x v="2"/>
    <n v="11"/>
    <n v="11"/>
    <x v="0"/>
    <s v="0"/>
    <x v="1"/>
    <x v="0"/>
    <x v="0"/>
    <x v="1"/>
    <x v="0"/>
    <s v="&lt; 10"/>
  </r>
  <r>
    <s v="4809-TVPO"/>
    <x v="0"/>
    <x v="52"/>
    <n v="129"/>
    <n v="258.3"/>
    <n v="0"/>
    <n v="0"/>
    <s v="No"/>
    <s v="no"/>
    <n v="0"/>
    <x v="0"/>
    <n v="2"/>
    <x v="0"/>
    <n v="0"/>
    <s v="MD"/>
    <s v="348-3193"/>
    <s v="Male"/>
    <n v="65"/>
    <s v="No"/>
    <s v="Yes"/>
    <x v="0"/>
    <x v="0"/>
    <s v="Yes"/>
    <x v="0"/>
    <x v="2"/>
    <n v="36"/>
    <n v="777"/>
    <x v="0"/>
    <s v="0"/>
    <x v="2"/>
    <x v="0"/>
    <x v="0"/>
    <x v="1"/>
    <x v="0"/>
    <s v="10 - 40"/>
  </r>
  <r>
    <s v="6378-HGUY"/>
    <x v="0"/>
    <x v="65"/>
    <n v="71"/>
    <n v="197.3"/>
    <n v="0"/>
    <n v="0"/>
    <s v="No"/>
    <s v="no"/>
    <n v="0"/>
    <x v="0"/>
    <n v="7"/>
    <x v="0"/>
    <n v="0"/>
    <s v="VA"/>
    <s v="370-2017"/>
    <s v="Male"/>
    <n v="59"/>
    <s v="No"/>
    <s v="No"/>
    <x v="0"/>
    <x v="0"/>
    <s v="Yes"/>
    <x v="0"/>
    <x v="0"/>
    <n v="42"/>
    <n v="2076"/>
    <x v="0"/>
    <s v="0"/>
    <x v="0"/>
    <x v="0"/>
    <x v="0"/>
    <x v="0"/>
    <x v="0"/>
    <s v="&gt; 40"/>
  </r>
  <r>
    <s v="1530-TLAD"/>
    <x v="0"/>
    <x v="28"/>
    <n v="106"/>
    <n v="254.3"/>
    <n v="0"/>
    <n v="0"/>
    <s v="No"/>
    <s v="no"/>
    <n v="0"/>
    <x v="0"/>
    <n v="0"/>
    <x v="1"/>
    <n v="0"/>
    <s v="FL"/>
    <s v="390-5576"/>
    <s v="Male"/>
    <n v="41"/>
    <s v="No"/>
    <s v="No"/>
    <x v="0"/>
    <x v="0"/>
    <s v="No"/>
    <x v="1"/>
    <x v="2"/>
    <n v="8"/>
    <n v="283"/>
    <x v="0"/>
    <s v="0"/>
    <x v="0"/>
    <x v="0"/>
    <x v="0"/>
    <x v="1"/>
    <x v="0"/>
    <s v="10 - 40"/>
  </r>
  <r>
    <s v="3559-UGUG"/>
    <x v="0"/>
    <x v="15"/>
    <n v="8"/>
    <n v="18.8"/>
    <n v="0"/>
    <n v="0"/>
    <s v="No"/>
    <s v="no"/>
    <n v="0"/>
    <x v="0"/>
    <n v="5"/>
    <x v="0"/>
    <n v="0"/>
    <s v="NY"/>
    <s v="337-9175"/>
    <s v="Female"/>
    <n v="66"/>
    <s v="No"/>
    <s v="Yes"/>
    <x v="0"/>
    <x v="0"/>
    <s v="No"/>
    <x v="0"/>
    <x v="2"/>
    <n v="29"/>
    <n v="61"/>
    <x v="0"/>
    <s v="0"/>
    <x v="2"/>
    <x v="0"/>
    <x v="0"/>
    <x v="0"/>
    <x v="0"/>
    <s v="&lt; 10"/>
  </r>
  <r>
    <s v="9591-UMDL"/>
    <x v="0"/>
    <x v="53"/>
    <n v="60"/>
    <n v="113.1"/>
    <n v="0"/>
    <n v="0"/>
    <s v="No"/>
    <s v="no"/>
    <n v="0"/>
    <x v="0"/>
    <n v="3"/>
    <x v="1"/>
    <n v="57"/>
    <s v="LA"/>
    <s v="281-2831"/>
    <s v="Male"/>
    <n v="58"/>
    <s v="No"/>
    <s v="No"/>
    <x v="0"/>
    <x v="0"/>
    <s v="No"/>
    <x v="0"/>
    <x v="0"/>
    <n v="40"/>
    <n v="649"/>
    <x v="0"/>
    <s v="0"/>
    <x v="0"/>
    <x v="0"/>
    <x v="0"/>
    <x v="0"/>
    <x v="0"/>
    <s v="10 - 40"/>
  </r>
  <r>
    <s v="2544-JENS"/>
    <x v="0"/>
    <x v="56"/>
    <n v="67"/>
    <n v="184.1"/>
    <n v="0"/>
    <n v="0"/>
    <s v="No"/>
    <s v="no"/>
    <n v="0"/>
    <x v="0"/>
    <n v="15"/>
    <x v="0"/>
    <n v="0"/>
    <s v="MA"/>
    <s v="265-5998"/>
    <s v="Female"/>
    <n v="48"/>
    <s v="No"/>
    <s v="No"/>
    <x v="0"/>
    <x v="0"/>
    <s v="No"/>
    <x v="0"/>
    <x v="2"/>
    <n v="40"/>
    <n v="1057"/>
    <x v="0"/>
    <s v="0"/>
    <x v="0"/>
    <x v="0"/>
    <x v="0"/>
    <x v="0"/>
    <x v="0"/>
    <s v="10 - 40"/>
  </r>
  <r>
    <s v="9174-OYZD"/>
    <x v="0"/>
    <x v="24"/>
    <n v="57"/>
    <n v="170.1"/>
    <n v="0"/>
    <n v="0"/>
    <s v="No"/>
    <s v="no"/>
    <n v="0"/>
    <x v="0"/>
    <n v="4"/>
    <x v="0"/>
    <n v="0"/>
    <s v="TX"/>
    <s v="284-6784"/>
    <s v="Male"/>
    <n v="56"/>
    <s v="No"/>
    <s v="No"/>
    <x v="0"/>
    <x v="0"/>
    <s v="Yes"/>
    <x v="0"/>
    <x v="0"/>
    <n v="61"/>
    <n v="2573"/>
    <x v="0"/>
    <s v="0"/>
    <x v="0"/>
    <x v="0"/>
    <x v="0"/>
    <x v="0"/>
    <x v="0"/>
    <s v="&gt; 40"/>
  </r>
  <r>
    <s v="6270-GJSV"/>
    <x v="0"/>
    <x v="3"/>
    <n v="51"/>
    <n v="144.9"/>
    <n v="0"/>
    <n v="0"/>
    <s v="No"/>
    <s v="no"/>
    <n v="0"/>
    <x v="0"/>
    <n v="2"/>
    <x v="0"/>
    <n v="0"/>
    <s v="ND"/>
    <s v="343-1709"/>
    <s v="Male"/>
    <n v="33"/>
    <s v="No"/>
    <s v="No"/>
    <x v="0"/>
    <x v="0"/>
    <s v="No"/>
    <x v="0"/>
    <x v="2"/>
    <n v="31"/>
    <n v="320"/>
    <x v="0"/>
    <s v="0"/>
    <x v="0"/>
    <x v="0"/>
    <x v="0"/>
    <x v="1"/>
    <x v="0"/>
    <s v="10 - 40"/>
  </r>
  <r>
    <s v="3739-AWKE"/>
    <x v="0"/>
    <x v="26"/>
    <n v="114"/>
    <n v="250.2"/>
    <n v="0"/>
    <n v="0"/>
    <s v="No"/>
    <s v="no"/>
    <n v="0"/>
    <x v="0"/>
    <n v="14"/>
    <x v="0"/>
    <n v="0"/>
    <s v="CO"/>
    <s v="301-4992"/>
    <s v="Female"/>
    <n v="21"/>
    <s v="Yes"/>
    <s v="No"/>
    <x v="0"/>
    <x v="0"/>
    <s v="No"/>
    <x v="1"/>
    <x v="0"/>
    <n v="49"/>
    <n v="3074"/>
    <x v="0"/>
    <s v="0"/>
    <x v="1"/>
    <x v="0"/>
    <x v="0"/>
    <x v="0"/>
    <x v="0"/>
    <s v="&gt; 40"/>
  </r>
  <r>
    <s v="4638-MOIL"/>
    <x v="0"/>
    <x v="23"/>
    <n v="164"/>
    <n v="462.2"/>
    <n v="0"/>
    <n v="0"/>
    <s v="No"/>
    <s v="no"/>
    <n v="0"/>
    <x v="0"/>
    <n v="9"/>
    <x v="1"/>
    <n v="13"/>
    <s v="LA"/>
    <s v="367-8074"/>
    <s v="Female"/>
    <n v="42"/>
    <s v="No"/>
    <s v="No"/>
    <x v="0"/>
    <x v="0"/>
    <s v="No"/>
    <x v="2"/>
    <x v="2"/>
    <n v="40"/>
    <n v="2644"/>
    <x v="0"/>
    <s v="0"/>
    <x v="0"/>
    <x v="0"/>
    <x v="0"/>
    <x v="0"/>
    <x v="0"/>
    <s v="&gt; 40"/>
  </r>
  <r>
    <s v="7057-QIDO"/>
    <x v="0"/>
    <x v="32"/>
    <n v="59"/>
    <n v="118.4"/>
    <n v="0"/>
    <n v="0"/>
    <s v="No"/>
    <s v="no"/>
    <n v="0"/>
    <x v="0"/>
    <n v="13"/>
    <x v="0"/>
    <n v="0"/>
    <s v="MT"/>
    <s v="329-1641"/>
    <s v="Male"/>
    <n v="40"/>
    <s v="No"/>
    <s v="No"/>
    <x v="0"/>
    <x v="0"/>
    <s v="Yes"/>
    <x v="1"/>
    <x v="0"/>
    <n v="61"/>
    <n v="653"/>
    <x v="0"/>
    <s v="0"/>
    <x v="0"/>
    <x v="0"/>
    <x v="0"/>
    <x v="0"/>
    <x v="0"/>
    <s v="10 - 40"/>
  </r>
  <r>
    <s v="3326-XQTL"/>
    <x v="0"/>
    <x v="74"/>
    <n v="12"/>
    <n v="33.299999999999997"/>
    <n v="0"/>
    <n v="0"/>
    <s v="No"/>
    <s v="no"/>
    <n v="0"/>
    <x v="0"/>
    <n v="5"/>
    <x v="0"/>
    <n v="0"/>
    <s v="NV"/>
    <s v="412-3628"/>
    <s v="Female"/>
    <n v="41"/>
    <s v="No"/>
    <s v="No"/>
    <x v="0"/>
    <x v="0"/>
    <s v="Yes"/>
    <x v="0"/>
    <x v="0"/>
    <n v="21"/>
    <n v="142"/>
    <x v="0"/>
    <s v="0"/>
    <x v="0"/>
    <x v="0"/>
    <x v="0"/>
    <x v="0"/>
    <x v="0"/>
    <s v="&lt; 10"/>
  </r>
  <r>
    <s v="8539-WSYE"/>
    <x v="0"/>
    <x v="15"/>
    <n v="8"/>
    <n v="18.2"/>
    <n v="0"/>
    <n v="0"/>
    <s v="No"/>
    <s v="no"/>
    <n v="0"/>
    <x v="0"/>
    <n v="6"/>
    <x v="0"/>
    <n v="0"/>
    <s v="MA"/>
    <s v="291-7331"/>
    <s v="Female"/>
    <n v="54"/>
    <s v="No"/>
    <s v="No"/>
    <x v="0"/>
    <x v="0"/>
    <s v="No"/>
    <x v="0"/>
    <x v="2"/>
    <n v="49"/>
    <n v="89"/>
    <x v="0"/>
    <s v="0"/>
    <x v="0"/>
    <x v="0"/>
    <x v="0"/>
    <x v="0"/>
    <x v="0"/>
    <s v="&lt; 10"/>
  </r>
  <r>
    <s v="5858-GSUF"/>
    <x v="0"/>
    <x v="37"/>
    <n v="33"/>
    <n v="75.7"/>
    <n v="0"/>
    <n v="0"/>
    <s v="No"/>
    <s v="no"/>
    <n v="0"/>
    <x v="0"/>
    <n v="18"/>
    <x v="0"/>
    <n v="0"/>
    <s v="MI"/>
    <s v="369-1235"/>
    <s v="Female"/>
    <n v="28"/>
    <s v="Yes"/>
    <s v="No"/>
    <x v="0"/>
    <x v="0"/>
    <s v="No"/>
    <x v="0"/>
    <x v="0"/>
    <n v="26"/>
    <n v="246"/>
    <x v="0"/>
    <s v="0"/>
    <x v="1"/>
    <x v="0"/>
    <x v="0"/>
    <x v="0"/>
    <x v="0"/>
    <s v="&lt; 10"/>
  </r>
  <r>
    <s v="0218-VNWX"/>
    <x v="0"/>
    <x v="33"/>
    <n v="176"/>
    <n v="512.9"/>
    <n v="0"/>
    <n v="0"/>
    <s v="No"/>
    <s v="no"/>
    <n v="0"/>
    <x v="0"/>
    <n v="8"/>
    <x v="0"/>
    <n v="0"/>
    <s v="KY"/>
    <s v="324-2719"/>
    <s v="Female"/>
    <n v="55"/>
    <s v="No"/>
    <s v="No"/>
    <x v="0"/>
    <x v="0"/>
    <s v="Yes"/>
    <x v="2"/>
    <x v="2"/>
    <n v="28"/>
    <n v="1798"/>
    <x v="0"/>
    <s v="0"/>
    <x v="0"/>
    <x v="0"/>
    <x v="0"/>
    <x v="0"/>
    <x v="0"/>
    <s v="&gt; 40"/>
  </r>
  <r>
    <s v="4583-CIEG"/>
    <x v="0"/>
    <x v="14"/>
    <n v="198"/>
    <n v="426.8"/>
    <n v="0"/>
    <n v="0"/>
    <s v="No"/>
    <s v="no"/>
    <n v="0"/>
    <x v="0"/>
    <n v="9"/>
    <x v="0"/>
    <n v="0"/>
    <s v="NJ"/>
    <s v="268-7087"/>
    <s v="Male"/>
    <n v="25"/>
    <s v="Yes"/>
    <s v="No"/>
    <x v="0"/>
    <x v="0"/>
    <s v="Yes"/>
    <x v="2"/>
    <x v="0"/>
    <n v="19"/>
    <n v="1351"/>
    <x v="0"/>
    <s v="0"/>
    <x v="1"/>
    <x v="0"/>
    <x v="0"/>
    <x v="0"/>
    <x v="0"/>
    <s v="&gt; 40"/>
  </r>
  <r>
    <s v="6281-DTIL"/>
    <x v="0"/>
    <x v="40"/>
    <n v="468"/>
    <n v="1092.3"/>
    <n v="0"/>
    <n v="0"/>
    <s v="No"/>
    <s v="no"/>
    <n v="0"/>
    <x v="0"/>
    <n v="3"/>
    <x v="0"/>
    <n v="0"/>
    <s v="TX"/>
    <s v="250-9693"/>
    <s v="Male"/>
    <n v="63"/>
    <s v="No"/>
    <s v="No"/>
    <x v="0"/>
    <x v="0"/>
    <s v="No"/>
    <x v="2"/>
    <x v="0"/>
    <n v="48"/>
    <n v="3288"/>
    <x v="0"/>
    <s v="0"/>
    <x v="0"/>
    <x v="0"/>
    <x v="0"/>
    <x v="0"/>
    <x v="0"/>
    <s v="&gt; 40"/>
  </r>
  <r>
    <s v="8795-HUTO"/>
    <x v="0"/>
    <x v="52"/>
    <n v="42"/>
    <n v="109.9"/>
    <n v="0"/>
    <n v="0"/>
    <s v="No"/>
    <s v="no"/>
    <n v="0"/>
    <x v="0"/>
    <n v="0"/>
    <x v="1"/>
    <n v="0"/>
    <s v="VA"/>
    <s v="260-3621"/>
    <s v="Female"/>
    <n v="21"/>
    <s v="Yes"/>
    <s v="No"/>
    <x v="0"/>
    <x v="0"/>
    <s v="No"/>
    <x v="2"/>
    <x v="2"/>
    <n v="10"/>
    <n v="212"/>
    <x v="0"/>
    <s v="0"/>
    <x v="1"/>
    <x v="0"/>
    <x v="0"/>
    <x v="1"/>
    <x v="0"/>
    <s v="10 - 40"/>
  </r>
  <r>
    <s v="1811-MQNE"/>
    <x v="0"/>
    <x v="33"/>
    <n v="289"/>
    <n v="705.4"/>
    <n v="0"/>
    <n v="0"/>
    <s v="No"/>
    <s v="no"/>
    <n v="0"/>
    <x v="0"/>
    <n v="0"/>
    <x v="1"/>
    <n v="0"/>
    <s v="MD"/>
    <s v="363-3938"/>
    <s v="Male"/>
    <n v="62"/>
    <s v="No"/>
    <s v="No"/>
    <x v="0"/>
    <x v="0"/>
    <s v="No"/>
    <x v="2"/>
    <x v="0"/>
    <n v="12"/>
    <n v="755"/>
    <x v="0"/>
    <s v="0"/>
    <x v="0"/>
    <x v="0"/>
    <x v="0"/>
    <x v="1"/>
    <x v="0"/>
    <s v="&gt; 40"/>
  </r>
  <r>
    <s v="7520-LMIM"/>
    <x v="0"/>
    <x v="26"/>
    <n v="416"/>
    <n v="945.6"/>
    <n v="0"/>
    <n v="0"/>
    <s v="No"/>
    <s v="no"/>
    <n v="0"/>
    <x v="0"/>
    <n v="2"/>
    <x v="0"/>
    <n v="0"/>
    <s v="AZ"/>
    <s v="345-10681"/>
    <s v="Male"/>
    <n v="73"/>
    <s v="No"/>
    <s v="Yes"/>
    <x v="0"/>
    <x v="0"/>
    <s v="Yes"/>
    <x v="0"/>
    <x v="0"/>
    <n v="65"/>
    <n v="4126"/>
    <x v="0"/>
    <s v="0"/>
    <x v="2"/>
    <x v="0"/>
    <x v="0"/>
    <x v="1"/>
    <x v="0"/>
    <s v="&gt; 40"/>
  </r>
  <r>
    <s v="1001-EIBL"/>
    <x v="0"/>
    <x v="37"/>
    <n v="43"/>
    <n v="110.1"/>
    <n v="0"/>
    <n v="0"/>
    <s v="No"/>
    <s v="no"/>
    <n v="0"/>
    <x v="0"/>
    <n v="0"/>
    <x v="1"/>
    <n v="0"/>
    <s v="MS"/>
    <s v="329-6573"/>
    <s v="Female"/>
    <n v="23"/>
    <s v="Yes"/>
    <s v="No"/>
    <x v="0"/>
    <x v="0"/>
    <s v="No"/>
    <x v="1"/>
    <x v="2"/>
    <n v="8"/>
    <n v="69"/>
    <x v="0"/>
    <s v="0"/>
    <x v="1"/>
    <x v="0"/>
    <x v="0"/>
    <x v="1"/>
    <x v="0"/>
    <s v="&lt; 10"/>
  </r>
  <r>
    <s v="8377-ENWJ"/>
    <x v="0"/>
    <x v="1"/>
    <n v="88"/>
    <n v="196.4"/>
    <n v="0"/>
    <n v="0"/>
    <s v="No"/>
    <s v="no"/>
    <n v="0"/>
    <x v="0"/>
    <n v="35"/>
    <x v="0"/>
    <n v="0"/>
    <s v="MD"/>
    <s v="344-5486"/>
    <s v="Female"/>
    <n v="20"/>
    <s v="Yes"/>
    <s v="No"/>
    <x v="0"/>
    <x v="0"/>
    <s v="No"/>
    <x v="0"/>
    <x v="0"/>
    <n v="26"/>
    <n v="857"/>
    <x v="0"/>
    <s v="0"/>
    <x v="1"/>
    <x v="0"/>
    <x v="0"/>
    <x v="0"/>
    <x v="0"/>
    <s v="10 - 40"/>
  </r>
  <r>
    <s v="1523-UCHP"/>
    <x v="0"/>
    <x v="7"/>
    <n v="45"/>
    <n v="152.6"/>
    <n v="0"/>
    <n v="0"/>
    <s v="No"/>
    <s v="no"/>
    <n v="0"/>
    <x v="0"/>
    <n v="4"/>
    <x v="0"/>
    <n v="0"/>
    <s v="LA"/>
    <s v="357-4197"/>
    <s v="Male"/>
    <n v="37"/>
    <s v="No"/>
    <s v="No"/>
    <x v="0"/>
    <x v="0"/>
    <s v="No"/>
    <x v="0"/>
    <x v="2"/>
    <n v="44"/>
    <n v="1116"/>
    <x v="0"/>
    <s v="0"/>
    <x v="0"/>
    <x v="0"/>
    <x v="0"/>
    <x v="0"/>
    <x v="0"/>
    <s v="10 - 40"/>
  </r>
  <r>
    <s v="4232-XFQN"/>
    <x v="0"/>
    <x v="61"/>
    <n v="14"/>
    <n v="40.299999999999997"/>
    <n v="0"/>
    <n v="0"/>
    <s v="No"/>
    <s v="no"/>
    <n v="0"/>
    <x v="0"/>
    <n v="9"/>
    <x v="1"/>
    <n v="14"/>
    <s v="VA"/>
    <s v="299-5839"/>
    <s v="Female"/>
    <n v="58"/>
    <s v="No"/>
    <s v="No"/>
    <x v="0"/>
    <x v="0"/>
    <s v="No"/>
    <x v="1"/>
    <x v="0"/>
    <n v="36"/>
    <n v="287"/>
    <x v="0"/>
    <s v="0"/>
    <x v="0"/>
    <x v="0"/>
    <x v="0"/>
    <x v="0"/>
    <x v="0"/>
    <s v="&lt; 10"/>
  </r>
  <r>
    <s v="7791-ICML"/>
    <x v="0"/>
    <x v="28"/>
    <n v="275"/>
    <n v="502.6"/>
    <n v="0"/>
    <n v="0"/>
    <s v="No"/>
    <s v="no"/>
    <n v="0"/>
    <x v="0"/>
    <n v="3"/>
    <x v="0"/>
    <n v="0"/>
    <s v="CT"/>
    <s v="288-9176"/>
    <s v="Female"/>
    <n v="79"/>
    <s v="No"/>
    <s v="Yes"/>
    <x v="0"/>
    <x v="0"/>
    <s v="No"/>
    <x v="0"/>
    <x v="2"/>
    <n v="55"/>
    <n v="1969"/>
    <x v="0"/>
    <s v="0"/>
    <x v="2"/>
    <x v="0"/>
    <x v="0"/>
    <x v="0"/>
    <x v="0"/>
    <s v="10 - 40"/>
  </r>
  <r>
    <s v="3911-MFVF"/>
    <x v="0"/>
    <x v="54"/>
    <n v="274"/>
    <n v="649.20000000000005"/>
    <n v="0"/>
    <n v="0"/>
    <s v="No"/>
    <s v="no"/>
    <n v="0"/>
    <x v="0"/>
    <n v="1"/>
    <x v="0"/>
    <n v="0"/>
    <s v="CO"/>
    <s v="333-3466"/>
    <s v="Male"/>
    <n v="76"/>
    <s v="No"/>
    <s v="Yes"/>
    <x v="0"/>
    <x v="0"/>
    <s v="Yes"/>
    <x v="1"/>
    <x v="0"/>
    <n v="35"/>
    <n v="1920"/>
    <x v="0"/>
    <s v="0"/>
    <x v="2"/>
    <x v="0"/>
    <x v="0"/>
    <x v="1"/>
    <x v="0"/>
    <s v="&gt; 40"/>
  </r>
  <r>
    <s v="6930-XRIX"/>
    <x v="0"/>
    <x v="6"/>
    <n v="147"/>
    <n v="396.9"/>
    <n v="0"/>
    <n v="0"/>
    <s v="No"/>
    <s v="no"/>
    <n v="0"/>
    <x v="0"/>
    <n v="7"/>
    <x v="0"/>
    <n v="0"/>
    <s v="OR"/>
    <s v="276-5511"/>
    <s v="Female"/>
    <n v="54"/>
    <s v="No"/>
    <s v="No"/>
    <x v="0"/>
    <x v="0"/>
    <s v="No"/>
    <x v="0"/>
    <x v="0"/>
    <n v="40"/>
    <n v="2250"/>
    <x v="0"/>
    <s v="0"/>
    <x v="0"/>
    <x v="0"/>
    <x v="0"/>
    <x v="0"/>
    <x v="0"/>
    <s v="&gt; 40"/>
  </r>
  <r>
    <s v="8421-GCFC"/>
    <x v="0"/>
    <x v="14"/>
    <n v="457"/>
    <n v="1070.7"/>
    <n v="0"/>
    <n v="0"/>
    <s v="No"/>
    <s v="no"/>
    <n v="0"/>
    <x v="0"/>
    <n v="5"/>
    <x v="0"/>
    <n v="0"/>
    <s v="WA"/>
    <s v="413-3970"/>
    <s v="Female"/>
    <n v="39"/>
    <s v="No"/>
    <s v="No"/>
    <x v="0"/>
    <x v="0"/>
    <s v="No"/>
    <x v="2"/>
    <x v="0"/>
    <n v="36"/>
    <n v="2579"/>
    <x v="0"/>
    <s v="0"/>
    <x v="0"/>
    <x v="0"/>
    <x v="0"/>
    <x v="0"/>
    <x v="0"/>
    <s v="&gt; 40"/>
  </r>
  <r>
    <s v="7199-OHNQ"/>
    <x v="0"/>
    <x v="45"/>
    <n v="179"/>
    <n v="314.60000000000002"/>
    <n v="0"/>
    <n v="0"/>
    <s v="No"/>
    <s v="no"/>
    <n v="0"/>
    <x v="0"/>
    <n v="8"/>
    <x v="1"/>
    <n v="25"/>
    <s v="NV"/>
    <s v="301-9082"/>
    <s v="Male"/>
    <n v="58"/>
    <s v="No"/>
    <s v="No"/>
    <x v="0"/>
    <x v="0"/>
    <s v="Yes"/>
    <x v="2"/>
    <x v="0"/>
    <n v="50"/>
    <n v="2618"/>
    <x v="0"/>
    <s v="0"/>
    <x v="0"/>
    <x v="0"/>
    <x v="0"/>
    <x v="0"/>
    <x v="0"/>
    <s v="&gt; 40"/>
  </r>
  <r>
    <s v="6975-XJQZ"/>
    <x v="0"/>
    <x v="19"/>
    <n v="319"/>
    <n v="852.8"/>
    <n v="0"/>
    <n v="0"/>
    <s v="No"/>
    <s v="no"/>
    <n v="0"/>
    <x v="0"/>
    <n v="2"/>
    <x v="0"/>
    <n v="0"/>
    <s v="TX"/>
    <s v="412-5342"/>
    <s v="Female"/>
    <n v="71"/>
    <s v="No"/>
    <s v="Yes"/>
    <x v="0"/>
    <x v="0"/>
    <s v="No"/>
    <x v="1"/>
    <x v="0"/>
    <n v="46"/>
    <n v="2786"/>
    <x v="0"/>
    <s v="0"/>
    <x v="2"/>
    <x v="0"/>
    <x v="0"/>
    <x v="1"/>
    <x v="0"/>
    <s v="&gt; 40"/>
  </r>
  <r>
    <s v="3518-KZSV"/>
    <x v="0"/>
    <x v="42"/>
    <n v="91"/>
    <n v="225.7"/>
    <n v="0"/>
    <n v="0"/>
    <s v="No"/>
    <s v="no"/>
    <n v="0"/>
    <x v="0"/>
    <n v="2"/>
    <x v="0"/>
    <n v="0"/>
    <s v="ND"/>
    <s v="274-2462"/>
    <s v="Female"/>
    <n v="60"/>
    <s v="No"/>
    <s v="No"/>
    <x v="0"/>
    <x v="0"/>
    <s v="Yes"/>
    <x v="0"/>
    <x v="2"/>
    <n v="32"/>
    <n v="1199"/>
    <x v="0"/>
    <s v="0"/>
    <x v="0"/>
    <x v="0"/>
    <x v="0"/>
    <x v="1"/>
    <x v="0"/>
    <s v="10 - 40"/>
  </r>
  <r>
    <s v="9959-NXUV"/>
    <x v="0"/>
    <x v="5"/>
    <n v="80"/>
    <n v="149.4"/>
    <n v="0"/>
    <n v="0"/>
    <s v="No"/>
    <s v="no"/>
    <n v="0"/>
    <x v="0"/>
    <n v="10"/>
    <x v="0"/>
    <n v="0"/>
    <s v="WV"/>
    <s v="372-7265"/>
    <s v="Female"/>
    <n v="28"/>
    <s v="Yes"/>
    <s v="No"/>
    <x v="0"/>
    <x v="0"/>
    <s v="No"/>
    <x v="1"/>
    <x v="2"/>
    <n v="25"/>
    <n v="408"/>
    <x v="0"/>
    <s v="0"/>
    <x v="1"/>
    <x v="0"/>
    <x v="0"/>
    <x v="0"/>
    <x v="0"/>
    <s v="10 - 40"/>
  </r>
  <r>
    <s v="5450-TPGV"/>
    <x v="0"/>
    <x v="26"/>
    <n v="235"/>
    <n v="821.2"/>
    <n v="0"/>
    <n v="0"/>
    <s v="No"/>
    <s v="no"/>
    <n v="0"/>
    <x v="0"/>
    <n v="5"/>
    <x v="0"/>
    <n v="0"/>
    <s v="FL"/>
    <s v="384-7288"/>
    <s v="Female"/>
    <n v="68"/>
    <s v="No"/>
    <s v="Yes"/>
    <x v="0"/>
    <x v="0"/>
    <s v="Yes"/>
    <x v="1"/>
    <x v="0"/>
    <n v="29"/>
    <n v="1852"/>
    <x v="0"/>
    <s v="0"/>
    <x v="2"/>
    <x v="0"/>
    <x v="0"/>
    <x v="0"/>
    <x v="0"/>
    <s v="&gt; 40"/>
  </r>
  <r>
    <s v="9231-CCPV"/>
    <x v="0"/>
    <x v="15"/>
    <n v="9"/>
    <n v="18.2"/>
    <n v="0"/>
    <n v="0"/>
    <s v="No"/>
    <s v="no"/>
    <n v="0"/>
    <x v="0"/>
    <n v="8"/>
    <x v="0"/>
    <n v="0"/>
    <s v="AL"/>
    <s v="302-4326"/>
    <s v="Male"/>
    <n v="75"/>
    <s v="No"/>
    <s v="Yes"/>
    <x v="0"/>
    <x v="0"/>
    <s v="No"/>
    <x v="0"/>
    <x v="0"/>
    <n v="30"/>
    <n v="60"/>
    <x v="0"/>
    <s v="0"/>
    <x v="2"/>
    <x v="0"/>
    <x v="0"/>
    <x v="0"/>
    <x v="0"/>
    <s v="&lt; 10"/>
  </r>
  <r>
    <s v="8256-XCBD"/>
    <x v="0"/>
    <x v="34"/>
    <n v="121"/>
    <n v="336.1"/>
    <n v="0"/>
    <n v="0"/>
    <s v="No"/>
    <s v="no"/>
    <n v="0"/>
    <x v="0"/>
    <n v="7"/>
    <x v="0"/>
    <n v="0"/>
    <s v="MS"/>
    <s v="262-4763"/>
    <s v="Female"/>
    <n v="53"/>
    <s v="No"/>
    <s v="No"/>
    <x v="0"/>
    <x v="0"/>
    <s v="No"/>
    <x v="1"/>
    <x v="0"/>
    <n v="26"/>
    <n v="1437"/>
    <x v="0"/>
    <s v="0"/>
    <x v="0"/>
    <x v="0"/>
    <x v="0"/>
    <x v="0"/>
    <x v="0"/>
    <s v="&gt; 40"/>
  </r>
  <r>
    <s v="8582-RUWH"/>
    <x v="0"/>
    <x v="14"/>
    <n v="325"/>
    <n v="776.1"/>
    <n v="0"/>
    <n v="0"/>
    <s v="No"/>
    <s v="no"/>
    <n v="0"/>
    <x v="0"/>
    <n v="6"/>
    <x v="0"/>
    <n v="0"/>
    <s v="MO"/>
    <s v="317-6052"/>
    <s v="Male"/>
    <n v="47"/>
    <s v="No"/>
    <s v="No"/>
    <x v="0"/>
    <x v="0"/>
    <s v="No"/>
    <x v="2"/>
    <x v="0"/>
    <n v="15"/>
    <n v="1038"/>
    <x v="0"/>
    <s v="0"/>
    <x v="0"/>
    <x v="0"/>
    <x v="0"/>
    <x v="0"/>
    <x v="0"/>
    <s v="&gt; 40"/>
  </r>
  <r>
    <s v="2451-UROH"/>
    <x v="0"/>
    <x v="44"/>
    <n v="172"/>
    <n v="501.2"/>
    <n v="124"/>
    <n v="341"/>
    <s v="Yes"/>
    <s v="yes"/>
    <n v="0"/>
    <x v="0"/>
    <n v="2"/>
    <x v="0"/>
    <n v="0"/>
    <s v="MS"/>
    <s v="317-6711"/>
    <s v="Male"/>
    <n v="46"/>
    <s v="No"/>
    <s v="No"/>
    <x v="0"/>
    <x v="0"/>
    <s v="Yes"/>
    <x v="1"/>
    <x v="2"/>
    <n v="31"/>
    <n v="982"/>
    <x v="0"/>
    <s v="0"/>
    <x v="0"/>
    <x v="0"/>
    <x v="0"/>
    <x v="1"/>
    <x v="0"/>
    <s v="10 - 40"/>
  </r>
  <r>
    <s v="9763-VVKT"/>
    <x v="0"/>
    <x v="40"/>
    <n v="356"/>
    <n v="749.6"/>
    <n v="272"/>
    <n v="829.6"/>
    <s v="Yes"/>
    <s v="yes"/>
    <n v="0"/>
    <x v="0"/>
    <n v="7"/>
    <x v="0"/>
    <n v="0"/>
    <s v="NY"/>
    <s v="296-7350"/>
    <s v="Male"/>
    <n v="82"/>
    <s v="No"/>
    <s v="Yes"/>
    <x v="0"/>
    <x v="0"/>
    <s v="No"/>
    <x v="0"/>
    <x v="2"/>
    <n v="45"/>
    <n v="3091"/>
    <x v="0"/>
    <s v="0"/>
    <x v="2"/>
    <x v="0"/>
    <x v="0"/>
    <x v="0"/>
    <x v="0"/>
    <s v="&gt; 40"/>
  </r>
  <r>
    <s v="8411-LLFB"/>
    <x v="0"/>
    <x v="1"/>
    <n v="68"/>
    <n v="231.3"/>
    <n v="0"/>
    <n v="0"/>
    <s v="No"/>
    <s v="no"/>
    <n v="0"/>
    <x v="0"/>
    <n v="5"/>
    <x v="0"/>
    <n v="0"/>
    <s v="SD"/>
    <s v="349-4029"/>
    <s v="Male"/>
    <n v="62"/>
    <s v="No"/>
    <s v="No"/>
    <x v="0"/>
    <x v="0"/>
    <s v="No"/>
    <x v="1"/>
    <x v="0"/>
    <n v="40"/>
    <n v="1309"/>
    <x v="0"/>
    <s v="0"/>
    <x v="0"/>
    <x v="0"/>
    <x v="0"/>
    <x v="0"/>
    <x v="0"/>
    <s v="10 - 40"/>
  </r>
  <r>
    <s v="5055-JVSR"/>
    <x v="0"/>
    <x v="11"/>
    <n v="79"/>
    <n v="193.2"/>
    <n v="0"/>
    <n v="0"/>
    <s v="No"/>
    <s v="no"/>
    <n v="0"/>
    <x v="0"/>
    <n v="36"/>
    <x v="1"/>
    <n v="62"/>
    <s v="AK"/>
    <s v="328-6113"/>
    <s v="Female"/>
    <n v="25"/>
    <s v="Yes"/>
    <s v="No"/>
    <x v="0"/>
    <x v="0"/>
    <s v="No"/>
    <x v="2"/>
    <x v="2"/>
    <n v="43"/>
    <n v="933"/>
    <x v="0"/>
    <s v="0"/>
    <x v="1"/>
    <x v="0"/>
    <x v="0"/>
    <x v="0"/>
    <x v="0"/>
    <s v="10 - 40"/>
  </r>
  <r>
    <s v="6433-CEGP"/>
    <x v="0"/>
    <x v="45"/>
    <n v="310"/>
    <n v="726.9"/>
    <n v="0"/>
    <n v="0"/>
    <s v="No"/>
    <s v="no"/>
    <n v="0"/>
    <x v="0"/>
    <n v="1"/>
    <x v="0"/>
    <n v="0"/>
    <s v="WV"/>
    <s v="289-3970"/>
    <s v="Male"/>
    <n v="41"/>
    <s v="No"/>
    <s v="No"/>
    <x v="0"/>
    <x v="0"/>
    <s v="Yes"/>
    <x v="1"/>
    <x v="0"/>
    <n v="24"/>
    <n v="1254"/>
    <x v="0"/>
    <s v="0"/>
    <x v="0"/>
    <x v="0"/>
    <x v="0"/>
    <x v="1"/>
    <x v="0"/>
    <s v="&gt; 40"/>
  </r>
  <r>
    <s v="0687-ITRC"/>
    <x v="0"/>
    <x v="71"/>
    <n v="172"/>
    <n v="527"/>
    <n v="0"/>
    <n v="0"/>
    <s v="No"/>
    <s v="no"/>
    <n v="0"/>
    <x v="0"/>
    <n v="3"/>
    <x v="0"/>
    <n v="0"/>
    <s v="SD"/>
    <s v="357-4012"/>
    <s v="Female"/>
    <n v="66"/>
    <s v="No"/>
    <s v="Yes"/>
    <x v="0"/>
    <x v="0"/>
    <s v="No"/>
    <x v="1"/>
    <x v="0"/>
    <n v="17"/>
    <n v="700"/>
    <x v="0"/>
    <s v="0"/>
    <x v="2"/>
    <x v="0"/>
    <x v="0"/>
    <x v="0"/>
    <x v="0"/>
    <s v="&gt; 40"/>
  </r>
  <r>
    <s v="1241-AHQZ"/>
    <x v="0"/>
    <x v="46"/>
    <n v="178"/>
    <n v="477.8"/>
    <n v="0"/>
    <n v="0"/>
    <s v="No"/>
    <s v="no"/>
    <n v="0"/>
    <x v="0"/>
    <n v="0"/>
    <x v="1"/>
    <n v="0"/>
    <s v="MN"/>
    <s v="329-9734"/>
    <s v="Male"/>
    <n v="45"/>
    <s v="No"/>
    <s v="No"/>
    <x v="0"/>
    <x v="0"/>
    <s v="No"/>
    <x v="2"/>
    <x v="2"/>
    <n v="10"/>
    <n v="416"/>
    <x v="0"/>
    <s v="0"/>
    <x v="0"/>
    <x v="0"/>
    <x v="0"/>
    <x v="1"/>
    <x v="0"/>
    <s v="10 - 40"/>
  </r>
  <r>
    <s v="0415-GLIG"/>
    <x v="0"/>
    <x v="29"/>
    <n v="85"/>
    <n v="161.4"/>
    <n v="0"/>
    <n v="0"/>
    <s v="No"/>
    <s v="no"/>
    <n v="0"/>
    <x v="0"/>
    <n v="0"/>
    <x v="1"/>
    <n v="0"/>
    <s v="GA"/>
    <s v="356-2535"/>
    <s v="Male"/>
    <n v="38"/>
    <s v="No"/>
    <s v="No"/>
    <x v="0"/>
    <x v="0"/>
    <s v="No"/>
    <x v="2"/>
    <x v="2"/>
    <n v="11"/>
    <n v="202"/>
    <x v="0"/>
    <s v="0"/>
    <x v="0"/>
    <x v="0"/>
    <x v="0"/>
    <x v="1"/>
    <x v="0"/>
    <s v="10 - 40"/>
  </r>
  <r>
    <s v="2310-LYCQ"/>
    <x v="0"/>
    <x v="69"/>
    <n v="55"/>
    <n v="139.69999999999999"/>
    <n v="0"/>
    <n v="0"/>
    <s v="No"/>
    <s v="no"/>
    <n v="0"/>
    <x v="0"/>
    <n v="8"/>
    <x v="0"/>
    <n v="0"/>
    <s v="AZ"/>
    <s v="297-1899"/>
    <s v="Male"/>
    <n v="27"/>
    <s v="Yes"/>
    <s v="No"/>
    <x v="0"/>
    <x v="0"/>
    <s v="Yes"/>
    <x v="0"/>
    <x v="2"/>
    <n v="27"/>
    <n v="955"/>
    <x v="0"/>
    <s v="0"/>
    <x v="1"/>
    <x v="0"/>
    <x v="0"/>
    <x v="0"/>
    <x v="0"/>
    <s v="10 - 40"/>
  </r>
  <r>
    <s v="8579-JXKU"/>
    <x v="0"/>
    <x v="8"/>
    <n v="168"/>
    <n v="491.5"/>
    <n v="0"/>
    <n v="0"/>
    <s v="No"/>
    <s v="no"/>
    <n v="0"/>
    <x v="0"/>
    <n v="6"/>
    <x v="0"/>
    <n v="0"/>
    <s v="DE"/>
    <s v="405-8600"/>
    <s v="Female"/>
    <n v="64"/>
    <s v="No"/>
    <s v="No"/>
    <x v="0"/>
    <x v="0"/>
    <s v="Yes"/>
    <x v="2"/>
    <x v="0"/>
    <n v="46"/>
    <n v="3201"/>
    <x v="0"/>
    <s v="0"/>
    <x v="0"/>
    <x v="0"/>
    <x v="0"/>
    <x v="0"/>
    <x v="0"/>
    <s v="&gt; 40"/>
  </r>
  <r>
    <s v="8488-JTOK"/>
    <x v="0"/>
    <x v="1"/>
    <n v="66"/>
    <n v="230.3"/>
    <n v="0"/>
    <n v="0"/>
    <s v="No"/>
    <s v="no"/>
    <n v="0"/>
    <x v="0"/>
    <n v="6"/>
    <x v="0"/>
    <n v="0"/>
    <s v="GA"/>
    <s v="383-7293"/>
    <s v="Female"/>
    <n v="32"/>
    <s v="No"/>
    <s v="No"/>
    <x v="0"/>
    <x v="0"/>
    <s v="Yes"/>
    <x v="0"/>
    <x v="0"/>
    <n v="65"/>
    <n v="2135"/>
    <x v="0"/>
    <s v="0"/>
    <x v="0"/>
    <x v="0"/>
    <x v="0"/>
    <x v="0"/>
    <x v="0"/>
    <s v="10 - 40"/>
  </r>
  <r>
    <s v="4640-NWXT"/>
    <x v="0"/>
    <x v="61"/>
    <n v="41"/>
    <n v="100.2"/>
    <n v="0"/>
    <n v="0"/>
    <s v="No"/>
    <s v="no"/>
    <n v="0"/>
    <x v="0"/>
    <n v="0"/>
    <x v="1"/>
    <n v="0"/>
    <s v="NY"/>
    <s v="302-7818"/>
    <s v="Female"/>
    <n v="60"/>
    <s v="No"/>
    <s v="No"/>
    <x v="0"/>
    <x v="0"/>
    <s v="No"/>
    <x v="0"/>
    <x v="0"/>
    <n v="7"/>
    <n v="57"/>
    <x v="0"/>
    <s v="0"/>
    <x v="0"/>
    <x v="0"/>
    <x v="0"/>
    <x v="1"/>
    <x v="0"/>
    <s v="&lt; 10"/>
  </r>
  <r>
    <s v="8639-XYGP"/>
    <x v="0"/>
    <x v="43"/>
    <n v="26"/>
    <n v="60.9"/>
    <n v="0"/>
    <n v="0"/>
    <s v="No"/>
    <s v="no"/>
    <n v="0"/>
    <x v="0"/>
    <n v="5"/>
    <x v="0"/>
    <n v="0"/>
    <s v="AR"/>
    <s v="287-7883"/>
    <s v="Male"/>
    <n v="42"/>
    <s v="No"/>
    <s v="No"/>
    <x v="0"/>
    <x v="0"/>
    <s v="No"/>
    <x v="0"/>
    <x v="0"/>
    <n v="50"/>
    <n v="202"/>
    <x v="0"/>
    <s v="0"/>
    <x v="0"/>
    <x v="0"/>
    <x v="0"/>
    <x v="0"/>
    <x v="0"/>
    <s v="&lt; 10"/>
  </r>
  <r>
    <s v="0807-XWGX"/>
    <x v="0"/>
    <x v="19"/>
    <n v="355"/>
    <n v="850.8"/>
    <n v="0"/>
    <n v="0"/>
    <s v="No"/>
    <s v="no"/>
    <n v="0"/>
    <x v="0"/>
    <n v="1"/>
    <x v="0"/>
    <n v="0"/>
    <s v="DE"/>
    <s v="298-2418"/>
    <s v="Male"/>
    <n v="60"/>
    <s v="No"/>
    <s v="No"/>
    <x v="0"/>
    <x v="0"/>
    <s v="Yes"/>
    <x v="1"/>
    <x v="2"/>
    <n v="45"/>
    <n v="2752"/>
    <x v="0"/>
    <s v="0"/>
    <x v="0"/>
    <x v="0"/>
    <x v="0"/>
    <x v="1"/>
    <x v="0"/>
    <s v="&gt; 40"/>
  </r>
  <r>
    <s v="9595-DXJY"/>
    <x v="0"/>
    <x v="0"/>
    <n v="4"/>
    <n v="12"/>
    <n v="0"/>
    <n v="0"/>
    <s v="No"/>
    <s v="no"/>
    <n v="0"/>
    <x v="0"/>
    <n v="0"/>
    <x v="1"/>
    <n v="0"/>
    <s v="OK"/>
    <s v="294-4043"/>
    <s v="Male"/>
    <n v="38"/>
    <s v="No"/>
    <s v="No"/>
    <x v="0"/>
    <x v="0"/>
    <s v="No"/>
    <x v="0"/>
    <x v="2"/>
    <n v="12"/>
    <n v="12"/>
    <x v="0"/>
    <s v="0"/>
    <x v="0"/>
    <x v="0"/>
    <x v="0"/>
    <x v="1"/>
    <x v="0"/>
    <s v="&lt; 10"/>
  </r>
  <r>
    <s v="5874-SVDB"/>
    <x v="0"/>
    <x v="50"/>
    <n v="76"/>
    <n v="184"/>
    <n v="0"/>
    <n v="0"/>
    <s v="No"/>
    <s v="no"/>
    <n v="0"/>
    <x v="0"/>
    <n v="20"/>
    <x v="0"/>
    <n v="0"/>
    <s v="MO"/>
    <s v="309-2865"/>
    <s v="Male"/>
    <n v="20"/>
    <s v="Yes"/>
    <s v="No"/>
    <x v="0"/>
    <x v="0"/>
    <s v="No"/>
    <x v="0"/>
    <x v="0"/>
    <n v="42"/>
    <n v="588"/>
    <x v="0"/>
    <s v="0"/>
    <x v="1"/>
    <x v="0"/>
    <x v="0"/>
    <x v="0"/>
    <x v="0"/>
    <s v="10 - 40"/>
  </r>
  <r>
    <s v="5607-GNBZ"/>
    <x v="0"/>
    <x v="64"/>
    <n v="204"/>
    <n v="353.2"/>
    <n v="0"/>
    <n v="0"/>
    <s v="No"/>
    <s v="no"/>
    <n v="0"/>
    <x v="0"/>
    <n v="5"/>
    <x v="0"/>
    <n v="0"/>
    <s v="GA"/>
    <s v="375-9198"/>
    <s v="Female"/>
    <n v="35"/>
    <s v="No"/>
    <s v="No"/>
    <x v="0"/>
    <x v="0"/>
    <s v="No"/>
    <x v="0"/>
    <x v="2"/>
    <n v="31"/>
    <n v="1198"/>
    <x v="0"/>
    <s v="0"/>
    <x v="0"/>
    <x v="0"/>
    <x v="0"/>
    <x v="0"/>
    <x v="0"/>
    <s v="10 - 40"/>
  </r>
  <r>
    <s v="9710-GTGX"/>
    <x v="0"/>
    <x v="25"/>
    <n v="181"/>
    <n v="361.2"/>
    <n v="0"/>
    <n v="0"/>
    <s v="No"/>
    <s v="no"/>
    <n v="0"/>
    <x v="0"/>
    <n v="13"/>
    <x v="1"/>
    <n v="13"/>
    <s v="TN"/>
    <s v="335-5381"/>
    <s v="Male"/>
    <n v="21"/>
    <s v="Yes"/>
    <s v="No"/>
    <x v="0"/>
    <x v="0"/>
    <s v="No"/>
    <x v="0"/>
    <x v="0"/>
    <n v="29"/>
    <n v="1752"/>
    <x v="0"/>
    <s v="0"/>
    <x v="1"/>
    <x v="0"/>
    <x v="0"/>
    <x v="0"/>
    <x v="0"/>
    <s v="&gt; 40"/>
  </r>
  <r>
    <s v="6978-RZEW"/>
    <x v="0"/>
    <x v="9"/>
    <n v="225"/>
    <n v="594.6"/>
    <n v="0"/>
    <n v="0"/>
    <s v="No"/>
    <s v="no"/>
    <n v="0"/>
    <x v="0"/>
    <n v="4"/>
    <x v="0"/>
    <n v="0"/>
    <s v="NJ"/>
    <s v="255-4111"/>
    <s v="Male"/>
    <n v="68"/>
    <s v="No"/>
    <s v="Yes"/>
    <x v="0"/>
    <x v="0"/>
    <s v="No"/>
    <x v="0"/>
    <x v="2"/>
    <n v="15"/>
    <n v="731"/>
    <x v="0"/>
    <s v="0"/>
    <x v="2"/>
    <x v="0"/>
    <x v="0"/>
    <x v="0"/>
    <x v="0"/>
    <s v="&gt; 40"/>
  </r>
  <r>
    <s v="3853-YTYX"/>
    <x v="0"/>
    <x v="9"/>
    <n v="148"/>
    <n v="302.3"/>
    <n v="0"/>
    <n v="0"/>
    <s v="No"/>
    <s v="no"/>
    <n v="0"/>
    <x v="0"/>
    <n v="8"/>
    <x v="0"/>
    <n v="0"/>
    <s v="AL"/>
    <s v="242-2882"/>
    <s v="Male"/>
    <n v="47"/>
    <s v="No"/>
    <s v="No"/>
    <x v="0"/>
    <x v="0"/>
    <s v="No"/>
    <x v="0"/>
    <x v="2"/>
    <n v="53"/>
    <n v="2679"/>
    <x v="0"/>
    <s v="0"/>
    <x v="0"/>
    <x v="0"/>
    <x v="0"/>
    <x v="0"/>
    <x v="0"/>
    <s v="&gt; 40"/>
  </r>
  <r>
    <s v="1003-DTWA"/>
    <x v="0"/>
    <x v="12"/>
    <n v="458"/>
    <n v="889.3"/>
    <n v="0"/>
    <n v="0"/>
    <s v="No"/>
    <s v="no"/>
    <n v="0"/>
    <x v="0"/>
    <n v="13"/>
    <x v="0"/>
    <n v="0"/>
    <s v="PA"/>
    <s v="332-3177"/>
    <s v="Male"/>
    <n v="29"/>
    <s v="Yes"/>
    <s v="No"/>
    <x v="0"/>
    <x v="0"/>
    <s v="No"/>
    <x v="1"/>
    <x v="2"/>
    <n v="27"/>
    <n v="1591"/>
    <x v="0"/>
    <s v="0"/>
    <x v="1"/>
    <x v="0"/>
    <x v="0"/>
    <x v="0"/>
    <x v="0"/>
    <s v="&gt; 40"/>
  </r>
  <r>
    <s v="0993-VKYV"/>
    <x v="0"/>
    <x v="65"/>
    <n v="101"/>
    <n v="343.7"/>
    <n v="0"/>
    <n v="0"/>
    <s v="No"/>
    <s v="no"/>
    <n v="0"/>
    <x v="0"/>
    <n v="6"/>
    <x v="1"/>
    <n v="64"/>
    <s v="VT"/>
    <s v="364-2112"/>
    <s v="Male"/>
    <n v="74"/>
    <s v="No"/>
    <s v="Yes"/>
    <x v="0"/>
    <x v="0"/>
    <s v="No"/>
    <x v="0"/>
    <x v="0"/>
    <n v="24"/>
    <n v="1182"/>
    <x v="0"/>
    <s v="0"/>
    <x v="2"/>
    <x v="0"/>
    <x v="0"/>
    <x v="0"/>
    <x v="0"/>
    <s v="&gt; 40"/>
  </r>
  <r>
    <s v="6951-PXIQ"/>
    <x v="0"/>
    <x v="66"/>
    <n v="86"/>
    <n v="299.3"/>
    <n v="0"/>
    <n v="0"/>
    <s v="No"/>
    <s v="no"/>
    <n v="0"/>
    <x v="0"/>
    <n v="4"/>
    <x v="0"/>
    <n v="0"/>
    <s v="CT"/>
    <s v="289-6397"/>
    <s v="Male"/>
    <n v="67"/>
    <s v="No"/>
    <s v="Yes"/>
    <x v="0"/>
    <x v="0"/>
    <s v="No"/>
    <x v="0"/>
    <x v="2"/>
    <n v="46"/>
    <n v="864"/>
    <x v="0"/>
    <s v="0"/>
    <x v="2"/>
    <x v="0"/>
    <x v="0"/>
    <x v="0"/>
    <x v="0"/>
    <s v="10 - 40"/>
  </r>
  <r>
    <s v="6064-BNHE"/>
    <x v="0"/>
    <x v="3"/>
    <n v="45"/>
    <n v="73.3"/>
    <n v="0"/>
    <n v="0"/>
    <s v="No"/>
    <s v="no"/>
    <n v="0"/>
    <x v="0"/>
    <n v="7"/>
    <x v="0"/>
    <n v="0"/>
    <s v="MO"/>
    <s v="296-6182"/>
    <s v="Male"/>
    <n v="22"/>
    <s v="Yes"/>
    <s v="No"/>
    <x v="0"/>
    <x v="0"/>
    <s v="No"/>
    <x v="0"/>
    <x v="0"/>
    <n v="39"/>
    <n v="408"/>
    <x v="0"/>
    <s v="0"/>
    <x v="1"/>
    <x v="0"/>
    <x v="0"/>
    <x v="0"/>
    <x v="0"/>
    <s v="10 - 40"/>
  </r>
  <r>
    <s v="9740-OETE"/>
    <x v="0"/>
    <x v="50"/>
    <n v="66"/>
    <n v="172.5"/>
    <n v="0"/>
    <n v="0"/>
    <s v="No"/>
    <s v="no"/>
    <n v="0"/>
    <x v="0"/>
    <n v="5"/>
    <x v="0"/>
    <n v="0"/>
    <s v="WV"/>
    <s v="318-9062"/>
    <s v="Male"/>
    <n v="61"/>
    <s v="No"/>
    <s v="No"/>
    <x v="0"/>
    <x v="0"/>
    <s v="No"/>
    <x v="1"/>
    <x v="0"/>
    <n v="20"/>
    <n v="284"/>
    <x v="0"/>
    <s v="0"/>
    <x v="0"/>
    <x v="0"/>
    <x v="0"/>
    <x v="0"/>
    <x v="0"/>
    <s v="10 - 40"/>
  </r>
  <r>
    <s v="1003-KLHR"/>
    <x v="0"/>
    <x v="1"/>
    <n v="227"/>
    <n v="526.20000000000005"/>
    <n v="0"/>
    <n v="0"/>
    <s v="No"/>
    <s v="no"/>
    <n v="0"/>
    <x v="0"/>
    <n v="0"/>
    <x v="1"/>
    <n v="0"/>
    <s v="NJ"/>
    <s v="315-10058"/>
    <s v="Male"/>
    <n v="46"/>
    <s v="No"/>
    <s v="No"/>
    <x v="0"/>
    <x v="0"/>
    <s v="No"/>
    <x v="2"/>
    <x v="0"/>
    <n v="10"/>
    <n v="320"/>
    <x v="0"/>
    <s v="0"/>
    <x v="0"/>
    <x v="0"/>
    <x v="0"/>
    <x v="1"/>
    <x v="0"/>
    <s v="10 - 40"/>
  </r>
  <r>
    <s v="0366-YFPL"/>
    <x v="0"/>
    <x v="68"/>
    <n v="20"/>
    <n v="57.3"/>
    <n v="0"/>
    <n v="0"/>
    <s v="No"/>
    <s v="no"/>
    <n v="0"/>
    <x v="0"/>
    <n v="0"/>
    <x v="1"/>
    <n v="0"/>
    <s v="MA"/>
    <s v="330-4195"/>
    <s v="Female"/>
    <n v="59"/>
    <s v="No"/>
    <s v="No"/>
    <x v="0"/>
    <x v="0"/>
    <s v="No"/>
    <x v="2"/>
    <x v="2"/>
    <n v="11"/>
    <n v="70"/>
    <x v="0"/>
    <s v="0"/>
    <x v="0"/>
    <x v="0"/>
    <x v="0"/>
    <x v="1"/>
    <x v="0"/>
    <s v="&lt; 10"/>
  </r>
  <r>
    <s v="0134-OPOO"/>
    <x v="0"/>
    <x v="63"/>
    <n v="405"/>
    <n v="939.9"/>
    <n v="0"/>
    <n v="0"/>
    <s v="No"/>
    <s v="no"/>
    <n v="0"/>
    <x v="0"/>
    <n v="2"/>
    <x v="0"/>
    <n v="0"/>
    <s v="NH"/>
    <s v="392-8896"/>
    <s v="Male"/>
    <n v="71"/>
    <s v="No"/>
    <s v="Yes"/>
    <x v="0"/>
    <x v="0"/>
    <s v="Yes"/>
    <x v="2"/>
    <x v="0"/>
    <n v="47"/>
    <n v="3385"/>
    <x v="0"/>
    <s v="0"/>
    <x v="2"/>
    <x v="0"/>
    <x v="0"/>
    <x v="1"/>
    <x v="0"/>
    <s v="&gt; 40"/>
  </r>
  <r>
    <s v="7460-IECC"/>
    <x v="0"/>
    <x v="25"/>
    <n v="244"/>
    <n v="659.3"/>
    <n v="0"/>
    <n v="0"/>
    <s v="No"/>
    <s v="no"/>
    <n v="0"/>
    <x v="0"/>
    <n v="7"/>
    <x v="0"/>
    <n v="0"/>
    <s v="LA"/>
    <s v="376-1885"/>
    <s v="Female"/>
    <n v="33"/>
    <s v="No"/>
    <s v="No"/>
    <x v="0"/>
    <x v="0"/>
    <s v="Yes"/>
    <x v="2"/>
    <x v="2"/>
    <n v="51"/>
    <n v="3078"/>
    <x v="0"/>
    <s v="0"/>
    <x v="0"/>
    <x v="0"/>
    <x v="0"/>
    <x v="0"/>
    <x v="0"/>
    <s v="&gt; 40"/>
  </r>
  <r>
    <s v="3849-PYYT"/>
    <x v="0"/>
    <x v="75"/>
    <n v="102"/>
    <n v="296.60000000000002"/>
    <n v="0"/>
    <n v="0"/>
    <s v="No"/>
    <s v="no"/>
    <n v="0"/>
    <x v="0"/>
    <n v="2"/>
    <x v="0"/>
    <n v="0"/>
    <s v="ME"/>
    <s v="309-6369"/>
    <s v="Male"/>
    <n v="41"/>
    <s v="No"/>
    <s v="No"/>
    <x v="0"/>
    <x v="0"/>
    <s v="Yes"/>
    <x v="1"/>
    <x v="0"/>
    <n v="31"/>
    <n v="1151"/>
    <x v="0"/>
    <s v="0"/>
    <x v="0"/>
    <x v="0"/>
    <x v="0"/>
    <x v="1"/>
    <x v="0"/>
    <s v="10 - 40"/>
  </r>
  <r>
    <s v="8223-LEEH"/>
    <x v="0"/>
    <x v="27"/>
    <n v="221"/>
    <n v="777.3"/>
    <n v="0"/>
    <n v="0"/>
    <s v="No"/>
    <s v="no"/>
    <n v="0"/>
    <x v="0"/>
    <n v="4"/>
    <x v="0"/>
    <n v="0"/>
    <s v="NM"/>
    <s v="311-7504"/>
    <s v="Male"/>
    <n v="43"/>
    <s v="No"/>
    <s v="No"/>
    <x v="0"/>
    <x v="0"/>
    <s v="No"/>
    <x v="0"/>
    <x v="2"/>
    <n v="29"/>
    <n v="1851"/>
    <x v="0"/>
    <s v="0"/>
    <x v="0"/>
    <x v="0"/>
    <x v="0"/>
    <x v="0"/>
    <x v="0"/>
    <s v="&gt; 40"/>
  </r>
  <r>
    <s v="7522-TTZC"/>
    <x v="0"/>
    <x v="25"/>
    <n v="399"/>
    <n v="846.2"/>
    <n v="0"/>
    <n v="0"/>
    <s v="No"/>
    <s v="no"/>
    <n v="0"/>
    <x v="0"/>
    <n v="3"/>
    <x v="0"/>
    <n v="0"/>
    <s v="CT"/>
    <s v="295-1969"/>
    <s v="Female"/>
    <n v="53"/>
    <s v="No"/>
    <s v="No"/>
    <x v="0"/>
    <x v="0"/>
    <s v="No"/>
    <x v="2"/>
    <x v="0"/>
    <n v="58"/>
    <n v="3533"/>
    <x v="0"/>
    <s v="0"/>
    <x v="0"/>
    <x v="0"/>
    <x v="0"/>
    <x v="0"/>
    <x v="0"/>
    <s v="&gt; 40"/>
  </r>
  <r>
    <s v="7420-ENKB"/>
    <x v="0"/>
    <x v="58"/>
    <n v="93"/>
    <n v="189.6"/>
    <n v="108"/>
    <n v="194.4"/>
    <s v="Yes"/>
    <s v="yes"/>
    <n v="0"/>
    <x v="0"/>
    <n v="0"/>
    <x v="1"/>
    <n v="0"/>
    <s v="AR"/>
    <s v="326-4541"/>
    <s v="Male"/>
    <n v="32"/>
    <s v="No"/>
    <s v="No"/>
    <x v="0"/>
    <x v="0"/>
    <s v="No"/>
    <x v="1"/>
    <x v="2"/>
    <n v="11"/>
    <n v="297"/>
    <x v="0"/>
    <s v="0"/>
    <x v="0"/>
    <x v="0"/>
    <x v="0"/>
    <x v="1"/>
    <x v="0"/>
    <s v="10 - 40"/>
  </r>
  <r>
    <s v="4023-WWDF"/>
    <x v="0"/>
    <x v="51"/>
    <n v="101"/>
    <n v="244.6"/>
    <n v="0"/>
    <n v="0"/>
    <s v="No"/>
    <s v="no"/>
    <n v="0"/>
    <x v="0"/>
    <n v="0"/>
    <x v="1"/>
    <n v="0"/>
    <s v="ND"/>
    <s v="342-2143"/>
    <s v="Male"/>
    <n v="31"/>
    <s v="No"/>
    <s v="No"/>
    <x v="0"/>
    <x v="0"/>
    <s v="No"/>
    <x v="2"/>
    <x v="2"/>
    <n v="11"/>
    <n v="272"/>
    <x v="0"/>
    <s v="0"/>
    <x v="0"/>
    <x v="0"/>
    <x v="0"/>
    <x v="1"/>
    <x v="0"/>
    <s v="10 - 40"/>
  </r>
  <r>
    <s v="7472-RJNC"/>
    <x v="0"/>
    <x v="5"/>
    <n v="78"/>
    <n v="239.7"/>
    <n v="0"/>
    <n v="0"/>
    <s v="No"/>
    <s v="no"/>
    <n v="0"/>
    <x v="0"/>
    <n v="5"/>
    <x v="0"/>
    <n v="0"/>
    <s v="NH"/>
    <s v="348-8096"/>
    <s v="Male"/>
    <n v="32"/>
    <s v="No"/>
    <s v="No"/>
    <x v="0"/>
    <x v="0"/>
    <s v="Yes"/>
    <x v="1"/>
    <x v="0"/>
    <n v="28"/>
    <n v="476"/>
    <x v="0"/>
    <s v="0"/>
    <x v="0"/>
    <x v="0"/>
    <x v="0"/>
    <x v="0"/>
    <x v="0"/>
    <s v="10 - 40"/>
  </r>
  <r>
    <s v="4952-NMOL"/>
    <x v="0"/>
    <x v="45"/>
    <n v="123"/>
    <n v="312.39999999999998"/>
    <n v="0"/>
    <n v="0"/>
    <s v="No"/>
    <s v="no"/>
    <n v="0"/>
    <x v="0"/>
    <n v="4"/>
    <x v="0"/>
    <n v="0"/>
    <s v="MI"/>
    <s v="284-7122"/>
    <s v="Male"/>
    <n v="36"/>
    <s v="No"/>
    <s v="No"/>
    <x v="0"/>
    <x v="0"/>
    <s v="Yes"/>
    <x v="0"/>
    <x v="0"/>
    <n v="42"/>
    <n v="2164"/>
    <x v="0"/>
    <s v="0"/>
    <x v="0"/>
    <x v="0"/>
    <x v="0"/>
    <x v="0"/>
    <x v="0"/>
    <s v="&gt; 40"/>
  </r>
  <r>
    <s v="2425-CAPZ"/>
    <x v="0"/>
    <x v="0"/>
    <n v="2"/>
    <n v="5"/>
    <n v="0"/>
    <n v="0"/>
    <s v="No"/>
    <s v="no"/>
    <n v="0"/>
    <x v="0"/>
    <n v="0"/>
    <x v="1"/>
    <n v="0"/>
    <s v="AR"/>
    <s v="281-2578"/>
    <s v="Male"/>
    <n v="22"/>
    <s v="Yes"/>
    <s v="No"/>
    <x v="0"/>
    <x v="0"/>
    <s v="No"/>
    <x v="0"/>
    <x v="2"/>
    <n v="9"/>
    <n v="9"/>
    <x v="0"/>
    <s v="0"/>
    <x v="1"/>
    <x v="0"/>
    <x v="0"/>
    <x v="1"/>
    <x v="0"/>
    <s v="&lt; 10"/>
  </r>
  <r>
    <s v="2263-HCPL"/>
    <x v="0"/>
    <x v="52"/>
    <n v="65"/>
    <n v="153.6"/>
    <n v="0"/>
    <n v="0"/>
    <s v="No"/>
    <s v="no"/>
    <n v="0"/>
    <x v="0"/>
    <n v="1"/>
    <x v="0"/>
    <n v="0"/>
    <s v="NH"/>
    <s v="306-9536"/>
    <s v="Female"/>
    <n v="37"/>
    <s v="No"/>
    <s v="No"/>
    <x v="0"/>
    <x v="0"/>
    <s v="No"/>
    <x v="2"/>
    <x v="2"/>
    <n v="15"/>
    <n v="326"/>
    <x v="0"/>
    <s v="0"/>
    <x v="0"/>
    <x v="0"/>
    <x v="0"/>
    <x v="1"/>
    <x v="0"/>
    <s v="10 - 40"/>
  </r>
  <r>
    <s v="6661-EIBV"/>
    <x v="0"/>
    <x v="33"/>
    <n v="292"/>
    <n v="967.4"/>
    <n v="0"/>
    <n v="0"/>
    <s v="No"/>
    <s v="no"/>
    <n v="0"/>
    <x v="0"/>
    <n v="37"/>
    <x v="0"/>
    <n v="0"/>
    <s v="TX"/>
    <s v="386-5642"/>
    <s v="Female"/>
    <n v="23"/>
    <s v="Yes"/>
    <s v="No"/>
    <x v="0"/>
    <x v="0"/>
    <s v="Yes"/>
    <x v="1"/>
    <x v="0"/>
    <n v="45"/>
    <n v="2886"/>
    <x v="0"/>
    <s v="0"/>
    <x v="1"/>
    <x v="0"/>
    <x v="0"/>
    <x v="0"/>
    <x v="0"/>
    <s v="&gt; 40"/>
  </r>
  <r>
    <s v="3518-XCQZ"/>
    <x v="0"/>
    <x v="32"/>
    <n v="34"/>
    <n v="79.099999999999994"/>
    <n v="0"/>
    <n v="0"/>
    <s v="No"/>
    <s v="no"/>
    <n v="0"/>
    <x v="0"/>
    <n v="9"/>
    <x v="0"/>
    <n v="0"/>
    <s v="UT"/>
    <s v="257-2241"/>
    <s v="Male"/>
    <n v="23"/>
    <s v="Yes"/>
    <s v="No"/>
    <x v="0"/>
    <x v="0"/>
    <s v="Yes"/>
    <x v="0"/>
    <x v="0"/>
    <n v="21"/>
    <n v="238"/>
    <x v="0"/>
    <s v="0"/>
    <x v="1"/>
    <x v="0"/>
    <x v="0"/>
    <x v="0"/>
    <x v="0"/>
    <s v="10 - 40"/>
  </r>
  <r>
    <s v="5304-FPDD"/>
    <x v="0"/>
    <x v="16"/>
    <n v="111"/>
    <n v="293.39999999999998"/>
    <n v="0"/>
    <n v="0"/>
    <s v="No"/>
    <s v="no"/>
    <n v="0"/>
    <x v="0"/>
    <n v="3"/>
    <x v="1"/>
    <n v="91"/>
    <s v="DE"/>
    <s v="345-4666"/>
    <s v="Male"/>
    <n v="32"/>
    <s v="No"/>
    <s v="No"/>
    <x v="0"/>
    <x v="0"/>
    <s v="Yes"/>
    <x v="2"/>
    <x v="0"/>
    <n v="25"/>
    <n v="1848"/>
    <x v="0"/>
    <s v="0"/>
    <x v="0"/>
    <x v="0"/>
    <x v="0"/>
    <x v="0"/>
    <x v="0"/>
    <s v="&gt; 40"/>
  </r>
  <r>
    <s v="0508-ETXY"/>
    <x v="0"/>
    <x v="2"/>
    <n v="173"/>
    <n v="531.29999999999995"/>
    <n v="176"/>
    <n v="624.79999999999995"/>
    <s v="Yes"/>
    <s v="yes"/>
    <n v="0"/>
    <x v="0"/>
    <n v="5"/>
    <x v="0"/>
    <n v="0"/>
    <s v="WA"/>
    <s v="293-7266"/>
    <s v="Female"/>
    <n v="33"/>
    <s v="No"/>
    <s v="No"/>
    <x v="0"/>
    <x v="0"/>
    <s v="No"/>
    <x v="0"/>
    <x v="0"/>
    <n v="22"/>
    <n v="974"/>
    <x v="0"/>
    <s v="0"/>
    <x v="0"/>
    <x v="0"/>
    <x v="0"/>
    <x v="0"/>
    <x v="0"/>
    <s v="&gt; 40"/>
  </r>
  <r>
    <s v="9665-PHYO"/>
    <x v="0"/>
    <x v="70"/>
    <n v="80"/>
    <n v="166.2"/>
    <n v="0"/>
    <n v="0"/>
    <s v="No"/>
    <s v="no"/>
    <n v="0"/>
    <x v="0"/>
    <n v="8"/>
    <x v="0"/>
    <n v="0"/>
    <s v="ID"/>
    <s v="334-6497"/>
    <s v="Female"/>
    <n v="64"/>
    <s v="No"/>
    <s v="No"/>
    <x v="0"/>
    <x v="0"/>
    <s v="Yes"/>
    <x v="1"/>
    <x v="2"/>
    <n v="25"/>
    <n v="383"/>
    <x v="0"/>
    <s v="0"/>
    <x v="0"/>
    <x v="0"/>
    <x v="0"/>
    <x v="0"/>
    <x v="0"/>
    <s v="10 - 40"/>
  </r>
  <r>
    <s v="1765-DPOZ"/>
    <x v="0"/>
    <x v="33"/>
    <n v="81"/>
    <n v="254.7"/>
    <n v="0"/>
    <n v="0"/>
    <s v="No"/>
    <s v="no"/>
    <n v="0"/>
    <x v="0"/>
    <n v="4"/>
    <x v="0"/>
    <n v="0"/>
    <s v="SD"/>
    <s v="345-9038"/>
    <s v="Male"/>
    <n v="73"/>
    <s v="No"/>
    <s v="Yes"/>
    <x v="0"/>
    <x v="0"/>
    <s v="No"/>
    <x v="1"/>
    <x v="0"/>
    <n v="24"/>
    <n v="1503"/>
    <x v="0"/>
    <s v="0"/>
    <x v="2"/>
    <x v="0"/>
    <x v="0"/>
    <x v="0"/>
    <x v="0"/>
    <s v="&gt; 40"/>
  </r>
  <r>
    <s v="9879-PIWX"/>
    <x v="0"/>
    <x v="56"/>
    <n v="80"/>
    <n v="204.2"/>
    <n v="0"/>
    <n v="0"/>
    <s v="No"/>
    <s v="no"/>
    <n v="0"/>
    <x v="0"/>
    <n v="5"/>
    <x v="0"/>
    <n v="0"/>
    <s v="DE"/>
    <s v="372-9875"/>
    <s v="Female"/>
    <n v="36"/>
    <s v="No"/>
    <s v="No"/>
    <x v="0"/>
    <x v="0"/>
    <s v="No"/>
    <x v="0"/>
    <x v="0"/>
    <n v="33"/>
    <n v="846"/>
    <x v="0"/>
    <s v="0"/>
    <x v="0"/>
    <x v="0"/>
    <x v="0"/>
    <x v="0"/>
    <x v="0"/>
    <s v="10 - 40"/>
  </r>
  <r>
    <s v="5691-TANG"/>
    <x v="0"/>
    <x v="29"/>
    <n v="91"/>
    <n v="217.9"/>
    <n v="0"/>
    <n v="0"/>
    <s v="No"/>
    <s v="no"/>
    <n v="0"/>
    <x v="0"/>
    <n v="0"/>
    <x v="1"/>
    <n v="0"/>
    <s v="WA"/>
    <s v="239-4903"/>
    <s v="Female"/>
    <n v="74"/>
    <s v="No"/>
    <s v="Yes"/>
    <x v="0"/>
    <x v="0"/>
    <s v="No"/>
    <x v="1"/>
    <x v="0"/>
    <n v="9"/>
    <n v="171"/>
    <x v="0"/>
    <s v="0"/>
    <x v="2"/>
    <x v="0"/>
    <x v="0"/>
    <x v="1"/>
    <x v="0"/>
    <s v="10 - 40"/>
  </r>
  <r>
    <s v="8821-XPPT"/>
    <x v="0"/>
    <x v="13"/>
    <n v="193"/>
    <n v="283.39999999999998"/>
    <n v="112"/>
    <n v="299.60000000000002"/>
    <s v="Yes"/>
    <s v="yes"/>
    <n v="0"/>
    <x v="0"/>
    <n v="5"/>
    <x v="0"/>
    <n v="0"/>
    <s v="CT"/>
    <s v="373-2133"/>
    <s v="Male"/>
    <n v="71"/>
    <s v="No"/>
    <s v="Yes"/>
    <x v="0"/>
    <x v="0"/>
    <s v="No"/>
    <x v="0"/>
    <x v="0"/>
    <n v="49"/>
    <n v="1375"/>
    <x v="0"/>
    <s v="0"/>
    <x v="2"/>
    <x v="0"/>
    <x v="0"/>
    <x v="0"/>
    <x v="0"/>
    <s v="10 - 40"/>
  </r>
  <r>
    <s v="5445-UARX"/>
    <x v="0"/>
    <x v="54"/>
    <n v="100"/>
    <n v="215.3"/>
    <n v="0"/>
    <n v="0"/>
    <s v="No"/>
    <s v="no"/>
    <n v="0"/>
    <x v="0"/>
    <n v="9"/>
    <x v="0"/>
    <n v="0"/>
    <s v="MN"/>
    <s v="342-3930"/>
    <s v="Female"/>
    <n v="69"/>
    <s v="No"/>
    <s v="Yes"/>
    <x v="0"/>
    <x v="0"/>
    <s v="No"/>
    <x v="1"/>
    <x v="2"/>
    <n v="41"/>
    <n v="2184"/>
    <x v="0"/>
    <s v="0"/>
    <x v="2"/>
    <x v="0"/>
    <x v="0"/>
    <x v="0"/>
    <x v="0"/>
    <s v="&gt; 40"/>
  </r>
  <r>
    <s v="6925-GXRA"/>
    <x v="0"/>
    <x v="0"/>
    <n v="5"/>
    <n v="16"/>
    <n v="0"/>
    <n v="0"/>
    <s v="No"/>
    <s v="no"/>
    <n v="0"/>
    <x v="0"/>
    <n v="10"/>
    <x v="0"/>
    <n v="0"/>
    <s v="PA"/>
    <s v="303-6638"/>
    <s v="Male"/>
    <n v="48"/>
    <s v="No"/>
    <s v="No"/>
    <x v="0"/>
    <x v="0"/>
    <s v="No"/>
    <x v="0"/>
    <x v="2"/>
    <n v="15"/>
    <n v="15"/>
    <x v="0"/>
    <s v="0"/>
    <x v="0"/>
    <x v="0"/>
    <x v="0"/>
    <x v="0"/>
    <x v="0"/>
    <s v="&lt; 10"/>
  </r>
  <r>
    <s v="0936-ABLQ"/>
    <x v="0"/>
    <x v="58"/>
    <n v="123"/>
    <n v="268.2"/>
    <n v="0"/>
    <n v="0"/>
    <s v="No"/>
    <s v="no"/>
    <n v="0"/>
    <x v="0"/>
    <n v="5"/>
    <x v="1"/>
    <n v="33"/>
    <s v="WA"/>
    <s v="284-3638"/>
    <s v="Female"/>
    <n v="34"/>
    <s v="No"/>
    <s v="No"/>
    <x v="0"/>
    <x v="0"/>
    <s v="No"/>
    <x v="0"/>
    <x v="0"/>
    <n v="37"/>
    <n v="981"/>
    <x v="0"/>
    <s v="0"/>
    <x v="0"/>
    <x v="0"/>
    <x v="0"/>
    <x v="0"/>
    <x v="0"/>
    <s v="10 - 40"/>
  </r>
  <r>
    <s v="9966-MDPN"/>
    <x v="0"/>
    <x v="31"/>
    <n v="157"/>
    <n v="446.7"/>
    <n v="0"/>
    <n v="0"/>
    <s v="No"/>
    <s v="no"/>
    <n v="0"/>
    <x v="0"/>
    <n v="2"/>
    <x v="0"/>
    <n v="0"/>
    <s v="DC"/>
    <s v="257-2739"/>
    <s v="Female"/>
    <n v="59"/>
    <s v="No"/>
    <s v="No"/>
    <x v="0"/>
    <x v="0"/>
    <s v="No"/>
    <x v="1"/>
    <x v="0"/>
    <n v="28"/>
    <n v="883"/>
    <x v="0"/>
    <s v="0"/>
    <x v="0"/>
    <x v="0"/>
    <x v="0"/>
    <x v="1"/>
    <x v="0"/>
    <s v="10 - 40"/>
  </r>
  <r>
    <s v="2066-QUMI"/>
    <x v="0"/>
    <x v="7"/>
    <n v="152"/>
    <n v="349.2"/>
    <n v="0"/>
    <n v="0"/>
    <s v="No"/>
    <s v="no"/>
    <n v="0"/>
    <x v="0"/>
    <n v="4"/>
    <x v="0"/>
    <n v="0"/>
    <s v="WI"/>
    <s v="379-7172"/>
    <s v="Male"/>
    <n v="58"/>
    <s v="No"/>
    <s v="No"/>
    <x v="0"/>
    <x v="0"/>
    <s v="No"/>
    <x v="0"/>
    <x v="0"/>
    <n v="19"/>
    <n v="465"/>
    <x v="0"/>
    <s v="0"/>
    <x v="0"/>
    <x v="0"/>
    <x v="0"/>
    <x v="0"/>
    <x v="0"/>
    <s v="10 - 40"/>
  </r>
  <r>
    <s v="1126-YMHU"/>
    <x v="0"/>
    <x v="14"/>
    <n v="119"/>
    <n v="353.5"/>
    <n v="284"/>
    <n v="695.8"/>
    <s v="Yes"/>
    <s v="yes"/>
    <n v="0"/>
    <x v="0"/>
    <n v="7"/>
    <x v="0"/>
    <n v="0"/>
    <s v="OK"/>
    <s v="305-9891"/>
    <s v="Male"/>
    <n v="84"/>
    <s v="No"/>
    <s v="Yes"/>
    <x v="0"/>
    <x v="0"/>
    <s v="Yes"/>
    <x v="2"/>
    <x v="0"/>
    <n v="20"/>
    <n v="1437"/>
    <x v="0"/>
    <s v="0"/>
    <x v="2"/>
    <x v="0"/>
    <x v="0"/>
    <x v="0"/>
    <x v="0"/>
    <s v="&gt; 40"/>
  </r>
  <r>
    <s v="1397-TDZI"/>
    <x v="0"/>
    <x v="33"/>
    <n v="158"/>
    <n v="572.79999999999995"/>
    <n v="0"/>
    <n v="0"/>
    <s v="No"/>
    <s v="no"/>
    <n v="0"/>
    <x v="0"/>
    <n v="26"/>
    <x v="1"/>
    <n v="12"/>
    <s v="NC"/>
    <s v="294-2775"/>
    <s v="Female"/>
    <n v="22"/>
    <s v="Yes"/>
    <s v="No"/>
    <x v="0"/>
    <x v="0"/>
    <s v="No"/>
    <x v="1"/>
    <x v="0"/>
    <n v="42"/>
    <n v="2652"/>
    <x v="0"/>
    <s v="0"/>
    <x v="1"/>
    <x v="0"/>
    <x v="0"/>
    <x v="0"/>
    <x v="0"/>
    <s v="&gt; 40"/>
  </r>
  <r>
    <s v="3370-INNU"/>
    <x v="0"/>
    <x v="11"/>
    <n v="77"/>
    <n v="188.4"/>
    <n v="84"/>
    <n v="266.7"/>
    <s v="Yes"/>
    <s v="yes"/>
    <n v="0"/>
    <x v="0"/>
    <n v="0"/>
    <x v="1"/>
    <n v="0"/>
    <s v="UT"/>
    <s v="249-4518"/>
    <s v="Male"/>
    <n v="35"/>
    <s v="No"/>
    <s v="No"/>
    <x v="0"/>
    <x v="0"/>
    <s v="No"/>
    <x v="1"/>
    <x v="2"/>
    <n v="7"/>
    <n v="144"/>
    <x v="0"/>
    <s v="0"/>
    <x v="0"/>
    <x v="0"/>
    <x v="0"/>
    <x v="1"/>
    <x v="0"/>
    <s v="10 - 40"/>
  </r>
  <r>
    <s v="6405-MYGN"/>
    <x v="0"/>
    <x v="1"/>
    <n v="139"/>
    <n v="498.1"/>
    <n v="0"/>
    <n v="0"/>
    <s v="No"/>
    <s v="no"/>
    <n v="0"/>
    <x v="0"/>
    <n v="6"/>
    <x v="0"/>
    <n v="0"/>
    <s v="IN"/>
    <s v="318-10362"/>
    <s v="Female"/>
    <n v="47"/>
    <s v="No"/>
    <s v="No"/>
    <x v="0"/>
    <x v="0"/>
    <s v="No"/>
    <x v="0"/>
    <x v="0"/>
    <n v="53"/>
    <n v="1774"/>
    <x v="0"/>
    <s v="0"/>
    <x v="0"/>
    <x v="0"/>
    <x v="0"/>
    <x v="0"/>
    <x v="0"/>
    <s v="10 - 40"/>
  </r>
  <r>
    <s v="7373-HXZP"/>
    <x v="0"/>
    <x v="6"/>
    <n v="348"/>
    <n v="919.1"/>
    <n v="0"/>
    <n v="0"/>
    <s v="No"/>
    <s v="no"/>
    <n v="0"/>
    <x v="0"/>
    <n v="9"/>
    <x v="0"/>
    <n v="0"/>
    <s v="ME"/>
    <s v="262-3488"/>
    <s v="Female"/>
    <n v="60"/>
    <s v="No"/>
    <s v="No"/>
    <x v="0"/>
    <x v="0"/>
    <s v="Yes"/>
    <x v="0"/>
    <x v="0"/>
    <n v="41"/>
    <n v="2339"/>
    <x v="0"/>
    <s v="0"/>
    <x v="0"/>
    <x v="0"/>
    <x v="0"/>
    <x v="0"/>
    <x v="0"/>
    <s v="&gt; 40"/>
  </r>
  <r>
    <s v="2193-BCLL"/>
    <x v="0"/>
    <x v="3"/>
    <n v="31"/>
    <n v="85.9"/>
    <n v="0"/>
    <n v="0"/>
    <s v="No"/>
    <s v="no"/>
    <n v="0"/>
    <x v="0"/>
    <n v="7"/>
    <x v="1"/>
    <n v="24"/>
    <s v="OR"/>
    <s v="256-3746"/>
    <s v="Male"/>
    <n v="52"/>
    <s v="No"/>
    <s v="No"/>
    <x v="0"/>
    <x v="0"/>
    <s v="Yes"/>
    <x v="0"/>
    <x v="0"/>
    <n v="36"/>
    <n v="346"/>
    <x v="0"/>
    <s v="0"/>
    <x v="0"/>
    <x v="0"/>
    <x v="0"/>
    <x v="0"/>
    <x v="0"/>
    <s v="10 - 40"/>
  </r>
  <r>
    <s v="0006-WNVG"/>
    <x v="0"/>
    <x v="48"/>
    <n v="10"/>
    <n v="28.6"/>
    <n v="0"/>
    <n v="0"/>
    <s v="No"/>
    <s v="no"/>
    <n v="0"/>
    <x v="0"/>
    <n v="0"/>
    <x v="1"/>
    <n v="0"/>
    <s v="CT"/>
    <s v="365-3328"/>
    <s v="Male"/>
    <n v="28"/>
    <s v="Yes"/>
    <s v="No"/>
    <x v="0"/>
    <x v="0"/>
    <s v="No"/>
    <x v="0"/>
    <x v="2"/>
    <n v="13"/>
    <n v="62"/>
    <x v="0"/>
    <s v="0"/>
    <x v="1"/>
    <x v="0"/>
    <x v="0"/>
    <x v="1"/>
    <x v="0"/>
    <s v="&lt; 10"/>
  </r>
  <r>
    <s v="7361-ZSCI"/>
    <x v="0"/>
    <x v="25"/>
    <n v="354"/>
    <n v="840.4"/>
    <n v="0"/>
    <n v="0"/>
    <s v="No"/>
    <s v="no"/>
    <n v="0"/>
    <x v="0"/>
    <n v="15"/>
    <x v="0"/>
    <n v="0"/>
    <s v="WI"/>
    <s v="364-5597"/>
    <s v="Male"/>
    <n v="39"/>
    <s v="No"/>
    <s v="No"/>
    <x v="0"/>
    <x v="0"/>
    <s v="No"/>
    <x v="0"/>
    <x v="0"/>
    <n v="65"/>
    <n v="3923"/>
    <x v="0"/>
    <s v="0"/>
    <x v="0"/>
    <x v="0"/>
    <x v="0"/>
    <x v="0"/>
    <x v="0"/>
    <s v="&gt; 40"/>
  </r>
  <r>
    <s v="4202-KAFH"/>
    <x v="0"/>
    <x v="53"/>
    <n v="50"/>
    <n v="110"/>
    <n v="0"/>
    <n v="0"/>
    <s v="No"/>
    <s v="no"/>
    <n v="0"/>
    <x v="0"/>
    <n v="4"/>
    <x v="0"/>
    <n v="0"/>
    <s v="DE"/>
    <s v="336-10248"/>
    <s v="Male"/>
    <n v="51"/>
    <s v="No"/>
    <s v="No"/>
    <x v="0"/>
    <x v="0"/>
    <s v="No"/>
    <x v="0"/>
    <x v="0"/>
    <n v="43"/>
    <n v="680"/>
    <x v="0"/>
    <s v="0"/>
    <x v="0"/>
    <x v="0"/>
    <x v="0"/>
    <x v="0"/>
    <x v="0"/>
    <s v="10 - 40"/>
  </r>
  <r>
    <s v="9362-UZAV"/>
    <x v="0"/>
    <x v="43"/>
    <n v="20"/>
    <n v="37.799999999999997"/>
    <n v="16"/>
    <n v="47.6"/>
    <s v="Yes"/>
    <s v="yes"/>
    <n v="0"/>
    <x v="0"/>
    <n v="1"/>
    <x v="1"/>
    <n v="5"/>
    <s v="MI"/>
    <s v="317-3350"/>
    <s v="Female"/>
    <n v="57"/>
    <s v="No"/>
    <s v="No"/>
    <x v="0"/>
    <x v="0"/>
    <s v="No"/>
    <x v="0"/>
    <x v="2"/>
    <n v="15"/>
    <n v="58"/>
    <x v="0"/>
    <s v="0"/>
    <x v="0"/>
    <x v="0"/>
    <x v="0"/>
    <x v="1"/>
    <x v="0"/>
    <s v="&lt; 10"/>
  </r>
  <r>
    <s v="5630-LEZR"/>
    <x v="0"/>
    <x v="49"/>
    <n v="178"/>
    <n v="548.4"/>
    <n v="0"/>
    <n v="0"/>
    <s v="No"/>
    <s v="no"/>
    <n v="0"/>
    <x v="0"/>
    <n v="2"/>
    <x v="0"/>
    <n v="0"/>
    <s v="WA"/>
    <s v="350-1944"/>
    <s v="Female"/>
    <n v="30"/>
    <s v="No"/>
    <s v="No"/>
    <x v="0"/>
    <x v="0"/>
    <s v="No"/>
    <x v="1"/>
    <x v="2"/>
    <n v="24"/>
    <n v="824"/>
    <x v="0"/>
    <s v="0"/>
    <x v="1"/>
    <x v="0"/>
    <x v="0"/>
    <x v="1"/>
    <x v="0"/>
    <s v="10 - 40"/>
  </r>
  <r>
    <s v="1854-XWVH"/>
    <x v="0"/>
    <x v="10"/>
    <n v="340"/>
    <n v="971.8"/>
    <n v="0"/>
    <n v="0"/>
    <s v="No"/>
    <s v="no"/>
    <n v="0"/>
    <x v="0"/>
    <n v="5"/>
    <x v="0"/>
    <n v="0"/>
    <s v="SD"/>
    <s v="327-2051"/>
    <s v="Male"/>
    <n v="41"/>
    <s v="No"/>
    <s v="No"/>
    <x v="0"/>
    <x v="0"/>
    <s v="Yes"/>
    <x v="2"/>
    <x v="2"/>
    <n v="42"/>
    <n v="2910"/>
    <x v="0"/>
    <s v="0"/>
    <x v="0"/>
    <x v="0"/>
    <x v="0"/>
    <x v="0"/>
    <x v="0"/>
    <s v="&gt; 40"/>
  </r>
  <r>
    <s v="2370-YJDI"/>
    <x v="0"/>
    <x v="37"/>
    <n v="35"/>
    <n v="90.7"/>
    <n v="36"/>
    <n v="110.7"/>
    <s v="Yes"/>
    <s v="yes"/>
    <n v="0"/>
    <x v="0"/>
    <n v="1"/>
    <x v="0"/>
    <n v="0"/>
    <s v="AK"/>
    <s v="349-6916"/>
    <s v="Female"/>
    <n v="70"/>
    <s v="No"/>
    <s v="Yes"/>
    <x v="0"/>
    <x v="0"/>
    <s v="Yes"/>
    <x v="0"/>
    <x v="0"/>
    <n v="56"/>
    <n v="509"/>
    <x v="0"/>
    <s v="0"/>
    <x v="2"/>
    <x v="0"/>
    <x v="0"/>
    <x v="1"/>
    <x v="0"/>
    <s v="&lt; 10"/>
  </r>
  <r>
    <s v="4905-BAJQ"/>
    <x v="0"/>
    <x v="11"/>
    <n v="31"/>
    <n v="84.9"/>
    <n v="0"/>
    <n v="0"/>
    <s v="No"/>
    <s v="no"/>
    <n v="0"/>
    <x v="0"/>
    <n v="8"/>
    <x v="0"/>
    <n v="0"/>
    <s v="MA"/>
    <s v="312-3187"/>
    <s v="Female"/>
    <n v="32"/>
    <s v="No"/>
    <s v="No"/>
    <x v="0"/>
    <x v="0"/>
    <s v="No"/>
    <x v="0"/>
    <x v="2"/>
    <n v="21"/>
    <n v="441"/>
    <x v="0"/>
    <s v="0"/>
    <x v="0"/>
    <x v="0"/>
    <x v="0"/>
    <x v="0"/>
    <x v="0"/>
    <s v="10 - 40"/>
  </r>
  <r>
    <s v="9825-ZMBS"/>
    <x v="0"/>
    <x v="15"/>
    <n v="16"/>
    <n v="30.4"/>
    <n v="8"/>
    <n v="22.6"/>
    <s v="Yes"/>
    <s v="yes"/>
    <n v="0"/>
    <x v="0"/>
    <n v="0"/>
    <x v="1"/>
    <n v="0"/>
    <s v="AR"/>
    <s v="253-7174"/>
    <s v="Female"/>
    <n v="42"/>
    <s v="No"/>
    <s v="No"/>
    <x v="0"/>
    <x v="0"/>
    <s v="No"/>
    <x v="0"/>
    <x v="2"/>
    <n v="10"/>
    <n v="20"/>
    <x v="0"/>
    <s v="0"/>
    <x v="0"/>
    <x v="0"/>
    <x v="0"/>
    <x v="1"/>
    <x v="0"/>
    <s v="&lt; 10"/>
  </r>
  <r>
    <s v="2553-XTKU"/>
    <x v="0"/>
    <x v="63"/>
    <n v="185"/>
    <n v="577.4"/>
    <n v="0"/>
    <n v="0"/>
    <s v="No"/>
    <s v="no"/>
    <n v="0"/>
    <x v="0"/>
    <n v="13"/>
    <x v="1"/>
    <n v="34"/>
    <s v="KS"/>
    <s v="287-10609"/>
    <s v="Male"/>
    <n v="48"/>
    <s v="No"/>
    <s v="No"/>
    <x v="0"/>
    <x v="0"/>
    <s v="Yes"/>
    <x v="2"/>
    <x v="0"/>
    <n v="48"/>
    <n v="3491"/>
    <x v="0"/>
    <s v="0"/>
    <x v="0"/>
    <x v="0"/>
    <x v="0"/>
    <x v="0"/>
    <x v="0"/>
    <s v="&gt; 40"/>
  </r>
  <r>
    <s v="4829-DRXX"/>
    <x v="0"/>
    <x v="14"/>
    <n v="116"/>
    <n v="284.60000000000002"/>
    <n v="284"/>
    <n v="915.9"/>
    <s v="Yes"/>
    <s v="yes"/>
    <n v="0"/>
    <x v="0"/>
    <n v="7"/>
    <x v="0"/>
    <n v="0"/>
    <s v="NC"/>
    <s v="321-6461"/>
    <s v="Male"/>
    <n v="53"/>
    <s v="No"/>
    <s v="No"/>
    <x v="0"/>
    <x v="0"/>
    <s v="Yes"/>
    <x v="2"/>
    <x v="2"/>
    <n v="47"/>
    <n v="3310"/>
    <x v="0"/>
    <s v="0"/>
    <x v="0"/>
    <x v="0"/>
    <x v="0"/>
    <x v="0"/>
    <x v="0"/>
    <s v="&gt; 40"/>
  </r>
  <r>
    <s v="1665-JDFF"/>
    <x v="0"/>
    <x v="54"/>
    <n v="74"/>
    <n v="215.6"/>
    <n v="0"/>
    <n v="0"/>
    <s v="No"/>
    <s v="no"/>
    <n v="0"/>
    <x v="0"/>
    <n v="1"/>
    <x v="0"/>
    <n v="0"/>
    <s v="NJ"/>
    <s v="394-4349"/>
    <s v="Female"/>
    <n v="66"/>
    <s v="No"/>
    <s v="Yes"/>
    <x v="0"/>
    <x v="0"/>
    <s v="No"/>
    <x v="1"/>
    <x v="2"/>
    <n v="47"/>
    <n v="2515"/>
    <x v="0"/>
    <s v="0"/>
    <x v="2"/>
    <x v="0"/>
    <x v="0"/>
    <x v="1"/>
    <x v="0"/>
    <s v="&gt; 40"/>
  </r>
  <r>
    <s v="6994-UIIQ"/>
    <x v="0"/>
    <x v="40"/>
    <n v="297"/>
    <n v="955.2"/>
    <n v="0"/>
    <n v="0"/>
    <s v="No"/>
    <s v="no"/>
    <n v="0"/>
    <x v="0"/>
    <n v="5"/>
    <x v="0"/>
    <n v="0"/>
    <s v="OH"/>
    <s v="272-10219"/>
    <s v="Female"/>
    <n v="61"/>
    <s v="No"/>
    <s v="No"/>
    <x v="0"/>
    <x v="0"/>
    <s v="Yes"/>
    <x v="2"/>
    <x v="2"/>
    <n v="55"/>
    <n v="3769"/>
    <x v="0"/>
    <s v="0"/>
    <x v="0"/>
    <x v="0"/>
    <x v="0"/>
    <x v="0"/>
    <x v="0"/>
    <s v="&gt; 40"/>
  </r>
  <r>
    <s v="8384-PQLU"/>
    <x v="0"/>
    <x v="11"/>
    <n v="104"/>
    <n v="257.2"/>
    <n v="0"/>
    <n v="0"/>
    <s v="No"/>
    <s v="no"/>
    <n v="0"/>
    <x v="0"/>
    <n v="0"/>
    <x v="1"/>
    <n v="0"/>
    <s v="NM"/>
    <s v="327-7144"/>
    <s v="Female"/>
    <n v="48"/>
    <s v="No"/>
    <s v="No"/>
    <x v="0"/>
    <x v="0"/>
    <s v="No"/>
    <x v="1"/>
    <x v="2"/>
    <n v="11"/>
    <n v="241"/>
    <x v="0"/>
    <s v="0"/>
    <x v="0"/>
    <x v="0"/>
    <x v="0"/>
    <x v="1"/>
    <x v="0"/>
    <s v="10 - 40"/>
  </r>
  <r>
    <s v="5451-KILF"/>
    <x v="0"/>
    <x v="26"/>
    <n v="240"/>
    <n v="759.3"/>
    <n v="0"/>
    <n v="0"/>
    <s v="No"/>
    <s v="no"/>
    <n v="0"/>
    <x v="0"/>
    <n v="9"/>
    <x v="0"/>
    <n v="0"/>
    <s v="IL"/>
    <s v="355-6638"/>
    <s v="Male"/>
    <n v="75"/>
    <s v="No"/>
    <s v="Yes"/>
    <x v="0"/>
    <x v="0"/>
    <s v="No"/>
    <x v="0"/>
    <x v="0"/>
    <n v="61"/>
    <n v="3851"/>
    <x v="0"/>
    <s v="0"/>
    <x v="2"/>
    <x v="0"/>
    <x v="0"/>
    <x v="0"/>
    <x v="0"/>
    <s v="&gt; 40"/>
  </r>
  <r>
    <s v="9663-FZPP"/>
    <x v="0"/>
    <x v="41"/>
    <n v="181"/>
    <n v="444.5"/>
    <n v="0"/>
    <n v="0"/>
    <s v="No"/>
    <s v="no"/>
    <n v="0"/>
    <x v="0"/>
    <n v="0"/>
    <x v="1"/>
    <n v="0"/>
    <s v="AR"/>
    <s v="292-1923"/>
    <s v="Female"/>
    <n v="40"/>
    <s v="No"/>
    <s v="No"/>
    <x v="0"/>
    <x v="0"/>
    <s v="No"/>
    <x v="2"/>
    <x v="2"/>
    <n v="12"/>
    <n v="881"/>
    <x v="0"/>
    <s v="0"/>
    <x v="0"/>
    <x v="0"/>
    <x v="0"/>
    <x v="1"/>
    <x v="0"/>
    <s v="&gt; 40"/>
  </r>
  <r>
    <s v="6652-BAVP"/>
    <x v="0"/>
    <x v="7"/>
    <n v="93"/>
    <n v="202.8"/>
    <n v="0"/>
    <n v="0"/>
    <s v="No"/>
    <s v="no"/>
    <n v="0"/>
    <x v="0"/>
    <n v="1"/>
    <x v="0"/>
    <n v="0"/>
    <s v="NC"/>
    <s v="331-3044"/>
    <s v="Male"/>
    <n v="50"/>
    <s v="No"/>
    <s v="No"/>
    <x v="0"/>
    <x v="0"/>
    <s v="No"/>
    <x v="1"/>
    <x v="2"/>
    <n v="35"/>
    <n v="881"/>
    <x v="0"/>
    <s v="0"/>
    <x v="0"/>
    <x v="0"/>
    <x v="0"/>
    <x v="1"/>
    <x v="0"/>
    <s v="10 - 40"/>
  </r>
  <r>
    <s v="8835-TSPE"/>
    <x v="0"/>
    <x v="70"/>
    <n v="34"/>
    <n v="74.599999999999994"/>
    <n v="0"/>
    <n v="0"/>
    <s v="No"/>
    <s v="no"/>
    <n v="0"/>
    <x v="0"/>
    <n v="0"/>
    <x v="1"/>
    <n v="0"/>
    <s v="VT"/>
    <s v="404-9055"/>
    <s v="Male"/>
    <n v="27"/>
    <s v="Yes"/>
    <s v="No"/>
    <x v="0"/>
    <x v="0"/>
    <s v="No"/>
    <x v="0"/>
    <x v="0"/>
    <n v="12"/>
    <n v="173"/>
    <x v="0"/>
    <s v="0"/>
    <x v="1"/>
    <x v="0"/>
    <x v="0"/>
    <x v="1"/>
    <x v="0"/>
    <s v="10 - 40"/>
  </r>
  <r>
    <s v="1364-KTKD"/>
    <x v="0"/>
    <x v="14"/>
    <n v="280"/>
    <n v="706.6"/>
    <n v="0"/>
    <n v="0"/>
    <s v="No"/>
    <s v="no"/>
    <n v="0"/>
    <x v="0"/>
    <n v="10"/>
    <x v="0"/>
    <n v="0"/>
    <s v="SD"/>
    <s v="316-7118"/>
    <s v="Male"/>
    <n v="37"/>
    <s v="No"/>
    <s v="No"/>
    <x v="0"/>
    <x v="0"/>
    <s v="Yes"/>
    <x v="2"/>
    <x v="0"/>
    <n v="41"/>
    <n v="2890"/>
    <x v="0"/>
    <s v="0"/>
    <x v="0"/>
    <x v="0"/>
    <x v="0"/>
    <x v="0"/>
    <x v="0"/>
    <s v="&gt; 40"/>
  </r>
  <r>
    <s v="3302-MMKE"/>
    <x v="0"/>
    <x v="10"/>
    <n v="355"/>
    <n v="890.8"/>
    <n v="0"/>
    <n v="0"/>
    <s v="No"/>
    <s v="no"/>
    <n v="0"/>
    <x v="0"/>
    <n v="35"/>
    <x v="1"/>
    <n v="22"/>
    <s v="DC"/>
    <s v="248-4436"/>
    <s v="Male"/>
    <n v="25"/>
    <s v="Yes"/>
    <s v="No"/>
    <x v="0"/>
    <x v="0"/>
    <s v="Yes"/>
    <x v="1"/>
    <x v="0"/>
    <n v="40"/>
    <n v="2720"/>
    <x v="0"/>
    <s v="0"/>
    <x v="1"/>
    <x v="0"/>
    <x v="0"/>
    <x v="0"/>
    <x v="0"/>
    <s v="&gt; 40"/>
  </r>
  <r>
    <s v="4545-IVDM"/>
    <x v="0"/>
    <x v="34"/>
    <n v="167"/>
    <n v="616.79999999999995"/>
    <n v="0"/>
    <n v="0"/>
    <s v="No"/>
    <s v="no"/>
    <n v="0"/>
    <x v="0"/>
    <n v="1"/>
    <x v="0"/>
    <n v="0"/>
    <s v="ID"/>
    <s v="313-2901"/>
    <s v="Female"/>
    <n v="65"/>
    <s v="No"/>
    <s v="Yes"/>
    <x v="0"/>
    <x v="0"/>
    <s v="Yes"/>
    <x v="2"/>
    <x v="2"/>
    <n v="42"/>
    <n v="2335"/>
    <x v="0"/>
    <s v="0"/>
    <x v="2"/>
    <x v="0"/>
    <x v="0"/>
    <x v="1"/>
    <x v="0"/>
    <s v="&gt; 40"/>
  </r>
  <r>
    <s v="4273-XQXD"/>
    <x v="0"/>
    <x v="63"/>
    <n v="95"/>
    <n v="288"/>
    <n v="0"/>
    <n v="0"/>
    <s v="No"/>
    <s v="no"/>
    <n v="0"/>
    <x v="0"/>
    <n v="1"/>
    <x v="0"/>
    <n v="0"/>
    <s v="WA"/>
    <s v="365-6131"/>
    <s v="Male"/>
    <n v="73"/>
    <s v="No"/>
    <s v="Yes"/>
    <x v="0"/>
    <x v="0"/>
    <s v="Yes"/>
    <x v="2"/>
    <x v="2"/>
    <n v="69"/>
    <n v="4941"/>
    <x v="0"/>
    <s v="0"/>
    <x v="2"/>
    <x v="0"/>
    <x v="0"/>
    <x v="1"/>
    <x v="0"/>
    <s v="&gt; 40"/>
  </r>
  <r>
    <s v="4934-KHCH"/>
    <x v="0"/>
    <x v="70"/>
    <n v="51"/>
    <n v="176.5"/>
    <n v="0"/>
    <n v="0"/>
    <s v="No"/>
    <s v="no"/>
    <n v="0"/>
    <x v="0"/>
    <n v="6"/>
    <x v="0"/>
    <n v="0"/>
    <s v="NH"/>
    <s v="397-1783"/>
    <s v="Male"/>
    <n v="47"/>
    <s v="No"/>
    <s v="No"/>
    <x v="0"/>
    <x v="0"/>
    <s v="No"/>
    <x v="0"/>
    <x v="2"/>
    <n v="44"/>
    <n v="653"/>
    <x v="0"/>
    <s v="0"/>
    <x v="0"/>
    <x v="0"/>
    <x v="0"/>
    <x v="0"/>
    <x v="0"/>
    <s v="10 - 40"/>
  </r>
  <r>
    <s v="3842-ICOT"/>
    <x v="0"/>
    <x v="48"/>
    <n v="25"/>
    <n v="54.7"/>
    <n v="0"/>
    <n v="0"/>
    <s v="No"/>
    <s v="no"/>
    <n v="0"/>
    <x v="0"/>
    <n v="3"/>
    <x v="0"/>
    <n v="0"/>
    <s v="OK"/>
    <s v="358-2859"/>
    <s v="Male"/>
    <n v="54"/>
    <s v="No"/>
    <s v="No"/>
    <x v="0"/>
    <x v="0"/>
    <s v="No"/>
    <x v="0"/>
    <x v="2"/>
    <n v="47"/>
    <n v="235"/>
    <x v="0"/>
    <s v="0"/>
    <x v="0"/>
    <x v="0"/>
    <x v="0"/>
    <x v="0"/>
    <x v="0"/>
    <s v="&lt; 10"/>
  </r>
  <r>
    <s v="9418-HNDJ"/>
    <x v="0"/>
    <x v="30"/>
    <n v="9"/>
    <n v="18.600000000000001"/>
    <n v="0"/>
    <n v="0"/>
    <s v="No"/>
    <s v="no"/>
    <n v="0"/>
    <x v="0"/>
    <n v="0"/>
    <x v="1"/>
    <n v="0"/>
    <s v="AR"/>
    <s v="286-4335"/>
    <s v="Female"/>
    <n v="41"/>
    <s v="No"/>
    <s v="No"/>
    <x v="0"/>
    <x v="0"/>
    <s v="No"/>
    <x v="0"/>
    <x v="2"/>
    <n v="11"/>
    <n v="34"/>
    <x v="0"/>
    <s v="0"/>
    <x v="0"/>
    <x v="0"/>
    <x v="0"/>
    <x v="1"/>
    <x v="0"/>
    <s v="&lt; 10"/>
  </r>
  <r>
    <s v="4297-GPDF"/>
    <x v="0"/>
    <x v="17"/>
    <n v="255"/>
    <n v="605.70000000000005"/>
    <n v="0"/>
    <n v="0"/>
    <s v="No"/>
    <s v="no"/>
    <n v="0"/>
    <x v="0"/>
    <n v="7"/>
    <x v="0"/>
    <n v="0"/>
    <s v="AZ"/>
    <s v="351-4237"/>
    <s v="Female"/>
    <n v="33"/>
    <s v="No"/>
    <s v="No"/>
    <x v="0"/>
    <x v="0"/>
    <s v="Yes"/>
    <x v="1"/>
    <x v="2"/>
    <n v="46"/>
    <n v="2147"/>
    <x v="0"/>
    <s v="0"/>
    <x v="0"/>
    <x v="0"/>
    <x v="0"/>
    <x v="0"/>
    <x v="0"/>
    <s v="&gt; 40"/>
  </r>
  <r>
    <s v="3299-ZGGY"/>
    <x v="0"/>
    <x v="7"/>
    <n v="213"/>
    <n v="331.4"/>
    <n v="0"/>
    <n v="0"/>
    <s v="No"/>
    <s v="no"/>
    <n v="0"/>
    <x v="0"/>
    <n v="16"/>
    <x v="0"/>
    <n v="0"/>
    <s v="KS"/>
    <s v="273-2749"/>
    <s v="Male"/>
    <n v="19"/>
    <s v="Yes"/>
    <s v="No"/>
    <x v="0"/>
    <x v="0"/>
    <s v="No"/>
    <x v="0"/>
    <x v="2"/>
    <n v="30"/>
    <n v="769"/>
    <x v="0"/>
    <s v="0"/>
    <x v="1"/>
    <x v="0"/>
    <x v="0"/>
    <x v="0"/>
    <x v="0"/>
    <s v="10 - 40"/>
  </r>
  <r>
    <s v="3250-UEZC"/>
    <x v="0"/>
    <x v="55"/>
    <n v="54"/>
    <n v="130"/>
    <n v="0"/>
    <n v="0"/>
    <s v="No"/>
    <s v="no"/>
    <n v="0"/>
    <x v="0"/>
    <n v="0"/>
    <x v="1"/>
    <n v="0"/>
    <s v="OH"/>
    <s v="281-2737"/>
    <s v="Female"/>
    <n v="67"/>
    <s v="No"/>
    <s v="Yes"/>
    <x v="0"/>
    <x v="0"/>
    <s v="No"/>
    <x v="0"/>
    <x v="0"/>
    <n v="8"/>
    <n v="91"/>
    <x v="0"/>
    <s v="0"/>
    <x v="2"/>
    <x v="0"/>
    <x v="0"/>
    <x v="1"/>
    <x v="0"/>
    <s v="10 - 40"/>
  </r>
  <r>
    <s v="8534-RQIW"/>
    <x v="0"/>
    <x v="4"/>
    <n v="479"/>
    <n v="871.6"/>
    <n v="0"/>
    <n v="0"/>
    <s v="No"/>
    <s v="no"/>
    <n v="0"/>
    <x v="0"/>
    <n v="0"/>
    <x v="1"/>
    <n v="0"/>
    <s v="MO"/>
    <s v="314-1922"/>
    <s v="Female"/>
    <n v="29"/>
    <s v="Yes"/>
    <s v="No"/>
    <x v="0"/>
    <x v="0"/>
    <s v="No"/>
    <x v="1"/>
    <x v="2"/>
    <n v="11"/>
    <n v="667"/>
    <x v="0"/>
    <s v="0"/>
    <x v="1"/>
    <x v="0"/>
    <x v="0"/>
    <x v="1"/>
    <x v="0"/>
    <s v="&gt; 40"/>
  </r>
  <r>
    <s v="2379-LATS"/>
    <x v="0"/>
    <x v="74"/>
    <n v="14"/>
    <n v="33.700000000000003"/>
    <n v="0"/>
    <n v="0"/>
    <s v="No"/>
    <s v="no"/>
    <n v="0"/>
    <x v="0"/>
    <n v="14"/>
    <x v="0"/>
    <n v="0"/>
    <s v="TN"/>
    <s v="333-5587"/>
    <s v="Female"/>
    <n v="22"/>
    <s v="Yes"/>
    <s v="No"/>
    <x v="0"/>
    <x v="0"/>
    <s v="No"/>
    <x v="1"/>
    <x v="2"/>
    <n v="59"/>
    <n v="397"/>
    <x v="0"/>
    <s v="0"/>
    <x v="1"/>
    <x v="0"/>
    <x v="0"/>
    <x v="0"/>
    <x v="0"/>
    <s v="&lt; 10"/>
  </r>
  <r>
    <s v="5986-WTUC"/>
    <x v="0"/>
    <x v="16"/>
    <n v="115"/>
    <n v="291.5"/>
    <n v="0"/>
    <n v="0"/>
    <s v="No"/>
    <s v="no"/>
    <n v="0"/>
    <x v="0"/>
    <n v="7"/>
    <x v="0"/>
    <n v="0"/>
    <s v="CT"/>
    <s v="311-3768"/>
    <s v="Female"/>
    <n v="69"/>
    <s v="No"/>
    <s v="Yes"/>
    <x v="0"/>
    <x v="0"/>
    <s v="Yes"/>
    <x v="2"/>
    <x v="2"/>
    <n v="53"/>
    <n v="3880"/>
    <x v="0"/>
    <s v="0"/>
    <x v="2"/>
    <x v="0"/>
    <x v="0"/>
    <x v="0"/>
    <x v="0"/>
    <s v="&gt; 40"/>
  </r>
  <r>
    <s v="5538-VZYF"/>
    <x v="0"/>
    <x v="70"/>
    <n v="23"/>
    <n v="61.9"/>
    <n v="0"/>
    <n v="0"/>
    <s v="No"/>
    <s v="no"/>
    <n v="0"/>
    <x v="0"/>
    <n v="4"/>
    <x v="0"/>
    <n v="0"/>
    <s v="ME"/>
    <s v="301-10964"/>
    <s v="Male"/>
    <n v="72"/>
    <s v="No"/>
    <s v="Yes"/>
    <x v="0"/>
    <x v="0"/>
    <s v="No"/>
    <x v="0"/>
    <x v="0"/>
    <n v="33"/>
    <n v="517"/>
    <x v="0"/>
    <s v="0"/>
    <x v="2"/>
    <x v="0"/>
    <x v="0"/>
    <x v="0"/>
    <x v="0"/>
    <s v="10 - 40"/>
  </r>
  <r>
    <s v="8501-UOBN"/>
    <x v="0"/>
    <x v="7"/>
    <n v="65"/>
    <n v="151.80000000000001"/>
    <n v="0"/>
    <n v="0"/>
    <s v="No"/>
    <s v="no"/>
    <n v="0"/>
    <x v="0"/>
    <n v="2"/>
    <x v="0"/>
    <n v="0"/>
    <s v="MD"/>
    <s v="323-9054"/>
    <s v="Male"/>
    <n v="48"/>
    <s v="No"/>
    <s v="No"/>
    <x v="0"/>
    <x v="0"/>
    <s v="Yes"/>
    <x v="0"/>
    <x v="2"/>
    <n v="36"/>
    <n v="923"/>
    <x v="0"/>
    <s v="0"/>
    <x v="0"/>
    <x v="0"/>
    <x v="0"/>
    <x v="1"/>
    <x v="0"/>
    <s v="10 - 40"/>
  </r>
  <r>
    <s v="6699-XAVU"/>
    <x v="0"/>
    <x v="58"/>
    <n v="125"/>
    <n v="318.7"/>
    <n v="0"/>
    <n v="0"/>
    <s v="No"/>
    <s v="yes"/>
    <n v="0"/>
    <x v="0"/>
    <n v="0"/>
    <x v="1"/>
    <n v="0"/>
    <s v="LA"/>
    <s v="271-10397"/>
    <s v="Male"/>
    <n v="60"/>
    <s v="No"/>
    <s v="No"/>
    <x v="0"/>
    <x v="0"/>
    <s v="No"/>
    <x v="1"/>
    <x v="2"/>
    <n v="10"/>
    <n v="265"/>
    <x v="0"/>
    <s v="0"/>
    <x v="0"/>
    <x v="0"/>
    <x v="0"/>
    <x v="1"/>
    <x v="0"/>
    <s v="10 - 40"/>
  </r>
  <r>
    <s v="2468-TYQP"/>
    <x v="0"/>
    <x v="14"/>
    <n v="171"/>
    <n v="354.6"/>
    <n v="0"/>
    <n v="0"/>
    <s v="No"/>
    <s v="yes"/>
    <n v="0"/>
    <x v="0"/>
    <n v="3"/>
    <x v="0"/>
    <n v="0"/>
    <s v="IL"/>
    <s v="317-7570"/>
    <s v="Male"/>
    <n v="39"/>
    <s v="No"/>
    <s v="No"/>
    <x v="0"/>
    <x v="0"/>
    <s v="No"/>
    <x v="1"/>
    <x v="2"/>
    <n v="21"/>
    <n v="1515"/>
    <x v="0"/>
    <s v="0"/>
    <x v="0"/>
    <x v="0"/>
    <x v="0"/>
    <x v="0"/>
    <x v="0"/>
    <s v="&gt; 40"/>
  </r>
  <r>
    <s v="9363-DSTY"/>
    <x v="0"/>
    <x v="54"/>
    <n v="169"/>
    <n v="431.3"/>
    <n v="0"/>
    <n v="0"/>
    <s v="No"/>
    <s v="no"/>
    <n v="0"/>
    <x v="0"/>
    <n v="0"/>
    <x v="1"/>
    <n v="0"/>
    <s v="IN"/>
    <s v="339-9034"/>
    <s v="Male"/>
    <n v="36"/>
    <s v="No"/>
    <s v="No"/>
    <x v="0"/>
    <x v="0"/>
    <s v="No"/>
    <x v="2"/>
    <x v="2"/>
    <n v="11"/>
    <n v="612"/>
    <x v="0"/>
    <s v="0"/>
    <x v="0"/>
    <x v="0"/>
    <x v="0"/>
    <x v="1"/>
    <x v="0"/>
    <s v="&gt; 40"/>
  </r>
  <r>
    <s v="2028-YRYF"/>
    <x v="0"/>
    <x v="51"/>
    <n v="138"/>
    <n v="385.2"/>
    <n v="0"/>
    <n v="0"/>
    <s v="No"/>
    <s v="yes"/>
    <n v="0"/>
    <x v="0"/>
    <n v="14"/>
    <x v="0"/>
    <n v="0"/>
    <s v="VT"/>
    <s v="305-9636"/>
    <s v="Male"/>
    <n v="30"/>
    <s v="No"/>
    <s v="No"/>
    <x v="0"/>
    <x v="0"/>
    <s v="No"/>
    <x v="0"/>
    <x v="2"/>
    <n v="40"/>
    <n v="973"/>
    <x v="0"/>
    <s v="0"/>
    <x v="1"/>
    <x v="0"/>
    <x v="0"/>
    <x v="0"/>
    <x v="0"/>
    <s v="10 - 40"/>
  </r>
  <r>
    <s v="4313-VUMB"/>
    <x v="0"/>
    <x v="30"/>
    <n v="23"/>
    <n v="51.3"/>
    <n v="0"/>
    <n v="0"/>
    <s v="No"/>
    <s v="no"/>
    <n v="0"/>
    <x v="0"/>
    <n v="4"/>
    <x v="1"/>
    <n v="17"/>
    <s v="NY"/>
    <s v="362-1483"/>
    <s v="Female"/>
    <n v="77"/>
    <s v="No"/>
    <s v="Yes"/>
    <x v="0"/>
    <x v="0"/>
    <s v="No"/>
    <x v="0"/>
    <x v="0"/>
    <n v="31"/>
    <n v="99"/>
    <x v="0"/>
    <s v="0"/>
    <x v="2"/>
    <x v="0"/>
    <x v="0"/>
    <x v="0"/>
    <x v="0"/>
    <s v="&lt; 10"/>
  </r>
  <r>
    <s v="7717-GEOE"/>
    <x v="0"/>
    <x v="12"/>
    <n v="134"/>
    <n v="411.6"/>
    <n v="0"/>
    <n v="0"/>
    <s v="No"/>
    <s v="no"/>
    <n v="0"/>
    <x v="0"/>
    <n v="1"/>
    <x v="0"/>
    <n v="0"/>
    <s v="LA"/>
    <s v="295-2769"/>
    <s v="Male"/>
    <n v="49"/>
    <s v="No"/>
    <s v="No"/>
    <x v="0"/>
    <x v="0"/>
    <s v="No"/>
    <x v="1"/>
    <x v="0"/>
    <n v="47"/>
    <n v="2760"/>
    <x v="0"/>
    <s v="0"/>
    <x v="0"/>
    <x v="0"/>
    <x v="0"/>
    <x v="1"/>
    <x v="0"/>
    <s v="&gt; 40"/>
  </r>
  <r>
    <s v="9747-LBQN"/>
    <x v="0"/>
    <x v="15"/>
    <n v="6"/>
    <n v="13.9"/>
    <n v="0"/>
    <n v="0"/>
    <s v="No"/>
    <s v="no"/>
    <n v="0"/>
    <x v="0"/>
    <n v="0"/>
    <x v="1"/>
    <n v="0"/>
    <s v="SC"/>
    <s v="339-6880"/>
    <s v="Female"/>
    <n v="58"/>
    <s v="No"/>
    <s v="No"/>
    <x v="0"/>
    <x v="0"/>
    <s v="No"/>
    <x v="0"/>
    <x v="2"/>
    <n v="9"/>
    <n v="17"/>
    <x v="0"/>
    <s v="0"/>
    <x v="0"/>
    <x v="0"/>
    <x v="0"/>
    <x v="1"/>
    <x v="0"/>
    <s v="&lt; 10"/>
  </r>
  <r>
    <s v="8827-HLMC"/>
    <x v="0"/>
    <x v="68"/>
    <n v="39"/>
    <n v="97.9"/>
    <n v="0"/>
    <n v="0"/>
    <s v="No"/>
    <s v="yes"/>
    <n v="0"/>
    <x v="0"/>
    <n v="0"/>
    <x v="1"/>
    <n v="0"/>
    <s v="SD"/>
    <s v="348-8144"/>
    <s v="Female"/>
    <n v="68"/>
    <s v="No"/>
    <s v="Yes"/>
    <x v="0"/>
    <x v="0"/>
    <s v="No"/>
    <x v="0"/>
    <x v="2"/>
    <n v="10"/>
    <n v="61"/>
    <x v="0"/>
    <s v="0"/>
    <x v="2"/>
    <x v="0"/>
    <x v="0"/>
    <x v="1"/>
    <x v="0"/>
    <s v="&lt; 10"/>
  </r>
  <r>
    <s v="9771-IUBS"/>
    <x v="0"/>
    <x v="58"/>
    <n v="152"/>
    <n v="347.1"/>
    <n v="0"/>
    <n v="0"/>
    <s v="No"/>
    <s v="no"/>
    <n v="0"/>
    <x v="0"/>
    <n v="0"/>
    <x v="0"/>
    <n v="0"/>
    <s v="OK"/>
    <s v="298-10094"/>
    <s v="Female"/>
    <n v="47"/>
    <s v="No"/>
    <s v="No"/>
    <x v="0"/>
    <x v="0"/>
    <s v="No"/>
    <x v="0"/>
    <x v="2"/>
    <n v="42"/>
    <n v="1135"/>
    <x v="0"/>
    <s v="0"/>
    <x v="0"/>
    <x v="0"/>
    <x v="0"/>
    <x v="1"/>
    <x v="0"/>
    <s v="10 - 40"/>
  </r>
  <r>
    <s v="6910-TLAY"/>
    <x v="0"/>
    <x v="75"/>
    <n v="86"/>
    <n v="222.9"/>
    <n v="0"/>
    <n v="0"/>
    <s v="No"/>
    <s v="no"/>
    <n v="0"/>
    <x v="0"/>
    <n v="0"/>
    <x v="1"/>
    <n v="0"/>
    <s v="WY"/>
    <s v="317-7515"/>
    <s v="Male"/>
    <n v="36"/>
    <s v="No"/>
    <s v="No"/>
    <x v="0"/>
    <x v="0"/>
    <s v="No"/>
    <x v="2"/>
    <x v="2"/>
    <n v="7"/>
    <n v="241"/>
    <x v="0"/>
    <s v="0"/>
    <x v="0"/>
    <x v="0"/>
    <x v="0"/>
    <x v="1"/>
    <x v="0"/>
    <s v="10 - 40"/>
  </r>
  <r>
    <s v="5613-BFKE"/>
    <x v="0"/>
    <x v="58"/>
    <n v="164"/>
    <n v="372.1"/>
    <n v="0"/>
    <n v="0"/>
    <s v="No"/>
    <s v="yes"/>
    <n v="0"/>
    <x v="0"/>
    <n v="4"/>
    <x v="0"/>
    <n v="0"/>
    <s v="GA"/>
    <s v="382-5890"/>
    <s v="Female"/>
    <n v="34"/>
    <s v="No"/>
    <s v="No"/>
    <x v="0"/>
    <x v="0"/>
    <s v="Yes"/>
    <x v="0"/>
    <x v="2"/>
    <n v="11"/>
    <n v="300"/>
    <x v="0"/>
    <s v="0"/>
    <x v="0"/>
    <x v="0"/>
    <x v="0"/>
    <x v="0"/>
    <x v="0"/>
    <s v="10 - 40"/>
  </r>
  <r>
    <s v="3117-TDWJ"/>
    <x v="0"/>
    <x v="60"/>
    <n v="368"/>
    <n v="1003"/>
    <n v="0"/>
    <n v="0"/>
    <s v="No"/>
    <s v="no"/>
    <n v="0"/>
    <x v="0"/>
    <n v="0"/>
    <x v="1"/>
    <n v="0"/>
    <s v="MD"/>
    <s v="394-2587"/>
    <s v="Female"/>
    <n v="68"/>
    <s v="No"/>
    <s v="Yes"/>
    <x v="0"/>
    <x v="0"/>
    <s v="No"/>
    <x v="2"/>
    <x v="2"/>
    <n v="10"/>
    <n v="674"/>
    <x v="0"/>
    <s v="0"/>
    <x v="2"/>
    <x v="0"/>
    <x v="0"/>
    <x v="1"/>
    <x v="0"/>
    <s v="&gt; 40"/>
  </r>
  <r>
    <s v="2020-TYDB"/>
    <x v="0"/>
    <x v="2"/>
    <n v="195"/>
    <n v="440.5"/>
    <n v="0"/>
    <n v="0"/>
    <s v="No"/>
    <s v="no"/>
    <n v="0"/>
    <x v="0"/>
    <n v="0"/>
    <x v="1"/>
    <n v="0"/>
    <s v="WV"/>
    <s v="327-1621"/>
    <s v="Female"/>
    <n v="51"/>
    <s v="No"/>
    <s v="No"/>
    <x v="0"/>
    <x v="0"/>
    <s v="No"/>
    <x v="1"/>
    <x v="0"/>
    <n v="7"/>
    <n v="306"/>
    <x v="0"/>
    <s v="0"/>
    <x v="0"/>
    <x v="0"/>
    <x v="0"/>
    <x v="1"/>
    <x v="0"/>
    <s v="&gt; 40"/>
  </r>
  <r>
    <s v="2224-KZPS"/>
    <x v="0"/>
    <x v="16"/>
    <n v="149"/>
    <n v="364"/>
    <n v="0"/>
    <n v="0"/>
    <s v="No"/>
    <s v="no"/>
    <n v="0"/>
    <x v="0"/>
    <n v="2"/>
    <x v="1"/>
    <n v="0"/>
    <s v="OH"/>
    <s v="272-7521"/>
    <s v="Male"/>
    <n v="41"/>
    <s v="No"/>
    <s v="No"/>
    <x v="0"/>
    <x v="0"/>
    <s v="Yes"/>
    <x v="2"/>
    <x v="2"/>
    <n v="48"/>
    <n v="3460"/>
    <x v="0"/>
    <s v="0"/>
    <x v="0"/>
    <x v="0"/>
    <x v="0"/>
    <x v="1"/>
    <x v="0"/>
    <s v="&gt; 40"/>
  </r>
  <r>
    <s v="1602-AUQD"/>
    <x v="0"/>
    <x v="72"/>
    <n v="72"/>
    <n v="272.2"/>
    <n v="0"/>
    <n v="0"/>
    <s v="No"/>
    <s v="no"/>
    <n v="0"/>
    <x v="0"/>
    <n v="1"/>
    <x v="0"/>
    <n v="0"/>
    <s v="WV"/>
    <s v="284-3553"/>
    <s v="Female"/>
    <n v="55"/>
    <s v="No"/>
    <s v="No"/>
    <x v="0"/>
    <x v="0"/>
    <s v="No"/>
    <x v="1"/>
    <x v="2"/>
    <n v="20"/>
    <n v="917"/>
    <x v="0"/>
    <s v="0"/>
    <x v="0"/>
    <x v="0"/>
    <x v="0"/>
    <x v="1"/>
    <x v="0"/>
    <s v="&gt; 40"/>
  </r>
  <r>
    <s v="1068-ERNO"/>
    <x v="0"/>
    <x v="0"/>
    <n v="4"/>
    <n v="12"/>
    <n v="0"/>
    <n v="0"/>
    <s v="No"/>
    <s v="no"/>
    <n v="0"/>
    <x v="0"/>
    <n v="1"/>
    <x v="0"/>
    <n v="0"/>
    <s v="RI"/>
    <s v="319-9074"/>
    <s v="Female"/>
    <n v="44"/>
    <s v="No"/>
    <s v="No"/>
    <x v="0"/>
    <x v="0"/>
    <s v="No"/>
    <x v="0"/>
    <x v="0"/>
    <n v="36"/>
    <n v="36"/>
    <x v="0"/>
    <s v="0"/>
    <x v="0"/>
    <x v="0"/>
    <x v="0"/>
    <x v="1"/>
    <x v="0"/>
    <s v="&lt; 10"/>
  </r>
  <r>
    <s v="6598-SAVZ"/>
    <x v="0"/>
    <x v="75"/>
    <n v="261"/>
    <n v="593.4"/>
    <n v="0"/>
    <n v="0"/>
    <s v="No"/>
    <s v="yes"/>
    <n v="0"/>
    <x v="0"/>
    <n v="2"/>
    <x v="0"/>
    <n v="0"/>
    <s v="CT"/>
    <s v="324-6722"/>
    <s v="Female"/>
    <n v="50"/>
    <s v="No"/>
    <s v="No"/>
    <x v="0"/>
    <x v="0"/>
    <s v="Yes"/>
    <x v="1"/>
    <x v="0"/>
    <n v="39"/>
    <n v="1450"/>
    <x v="0"/>
    <s v="0"/>
    <x v="0"/>
    <x v="0"/>
    <x v="0"/>
    <x v="1"/>
    <x v="0"/>
    <s v="10 - 40"/>
  </r>
  <r>
    <s v="2948-OPRS"/>
    <x v="0"/>
    <x v="13"/>
    <n v="164"/>
    <n v="413.3"/>
    <n v="0"/>
    <n v="0"/>
    <s v="No"/>
    <s v="no"/>
    <n v="0"/>
    <x v="0"/>
    <n v="11"/>
    <x v="0"/>
    <n v="0"/>
    <s v="KS"/>
    <s v="288-5724"/>
    <s v="Female"/>
    <n v="73"/>
    <s v="No"/>
    <s v="Yes"/>
    <x v="0"/>
    <x v="0"/>
    <s v="Yes"/>
    <x v="0"/>
    <x v="0"/>
    <n v="39"/>
    <n v="1063"/>
    <x v="0"/>
    <s v="0"/>
    <x v="2"/>
    <x v="0"/>
    <x v="0"/>
    <x v="0"/>
    <x v="0"/>
    <s v="10 - 40"/>
  </r>
  <r>
    <s v="8496-VKGH"/>
    <x v="0"/>
    <x v="42"/>
    <n v="119"/>
    <n v="307.8"/>
    <n v="0"/>
    <n v="0"/>
    <s v="No"/>
    <s v="no"/>
    <n v="0"/>
    <x v="0"/>
    <n v="5"/>
    <x v="1"/>
    <n v="49"/>
    <s v="NJ"/>
    <s v="269-2902"/>
    <s v="Female"/>
    <n v="24"/>
    <s v="Yes"/>
    <s v="No"/>
    <x v="0"/>
    <x v="0"/>
    <s v="Yes"/>
    <x v="0"/>
    <x v="0"/>
    <n v="35"/>
    <n v="1342"/>
    <x v="0"/>
    <s v="0"/>
    <x v="1"/>
    <x v="0"/>
    <x v="0"/>
    <x v="0"/>
    <x v="0"/>
    <s v="10 - 40"/>
  </r>
  <r>
    <s v="3999-FFYZ"/>
    <x v="0"/>
    <x v="28"/>
    <n v="206"/>
    <n v="466.5"/>
    <n v="144"/>
    <n v="309.60000000000002"/>
    <s v="Yes"/>
    <s v="yes"/>
    <n v="0"/>
    <x v="0"/>
    <n v="2"/>
    <x v="0"/>
    <n v="0"/>
    <s v="OH"/>
    <s v="222-1569"/>
    <s v="Female"/>
    <n v="75"/>
    <s v="No"/>
    <s v="Yes"/>
    <x v="0"/>
    <x v="0"/>
    <s v="No"/>
    <x v="0"/>
    <x v="0"/>
    <n v="48"/>
    <n v="1723"/>
    <x v="0"/>
    <s v="0"/>
    <x v="2"/>
    <x v="0"/>
    <x v="0"/>
    <x v="1"/>
    <x v="0"/>
    <s v="10 - 40"/>
  </r>
  <r>
    <s v="5085-SHZM"/>
    <x v="0"/>
    <x v="25"/>
    <n v="221"/>
    <n v="603.20000000000005"/>
    <n v="240"/>
    <n v="498"/>
    <s v="Yes"/>
    <s v="yes"/>
    <n v="0"/>
    <x v="0"/>
    <n v="6"/>
    <x v="0"/>
    <n v="0"/>
    <s v="AL"/>
    <s v="269-9256"/>
    <s v="Female"/>
    <n v="31"/>
    <s v="No"/>
    <s v="No"/>
    <x v="0"/>
    <x v="0"/>
    <s v="No"/>
    <x v="2"/>
    <x v="2"/>
    <n v="55"/>
    <n v="3329"/>
    <x v="0"/>
    <s v="0"/>
    <x v="0"/>
    <x v="0"/>
    <x v="0"/>
    <x v="0"/>
    <x v="0"/>
    <s v="&gt; 40"/>
  </r>
  <r>
    <s v="8170-IKAL"/>
    <x v="0"/>
    <x v="56"/>
    <n v="150"/>
    <n v="365.7"/>
    <n v="0"/>
    <n v="0"/>
    <s v="No"/>
    <s v="no"/>
    <n v="0"/>
    <x v="0"/>
    <n v="0"/>
    <x v="1"/>
    <n v="0"/>
    <s v="MA"/>
    <s v="290-1121"/>
    <s v="Male"/>
    <n v="45"/>
    <s v="No"/>
    <s v="No"/>
    <x v="0"/>
    <x v="0"/>
    <s v="No"/>
    <x v="2"/>
    <x v="2"/>
    <n v="7"/>
    <n v="189"/>
    <x v="0"/>
    <s v="0"/>
    <x v="0"/>
    <x v="0"/>
    <x v="0"/>
    <x v="1"/>
    <x v="0"/>
    <s v="10 - 40"/>
  </r>
  <r>
    <s v="3732-IJJW"/>
    <x v="0"/>
    <x v="15"/>
    <n v="6"/>
    <n v="13.6"/>
    <n v="8"/>
    <n v="18.2"/>
    <s v="Yes"/>
    <s v="yes"/>
    <n v="0"/>
    <x v="0"/>
    <n v="8"/>
    <x v="0"/>
    <n v="0"/>
    <s v="MO"/>
    <s v="199-9888"/>
    <s v="Female"/>
    <n v="71"/>
    <s v="No"/>
    <s v="Yes"/>
    <x v="0"/>
    <x v="0"/>
    <s v="No"/>
    <x v="0"/>
    <x v="0"/>
    <n v="16"/>
    <n v="32"/>
    <x v="0"/>
    <s v="0"/>
    <x v="2"/>
    <x v="0"/>
    <x v="0"/>
    <x v="0"/>
    <x v="0"/>
    <s v="&lt; 10"/>
  </r>
  <r>
    <s v="1090-KZZG"/>
    <x v="0"/>
    <x v="74"/>
    <n v="23"/>
    <n v="58.9"/>
    <n v="0"/>
    <n v="0"/>
    <s v="No"/>
    <s v="no"/>
    <n v="0"/>
    <x v="0"/>
    <n v="0"/>
    <x v="1"/>
    <n v="0"/>
    <s v="LA"/>
    <s v="210-4770"/>
    <s v="Male"/>
    <n v="58"/>
    <s v="No"/>
    <s v="No"/>
    <x v="0"/>
    <x v="0"/>
    <s v="No"/>
    <x v="0"/>
    <x v="2"/>
    <n v="9"/>
    <n v="66"/>
    <x v="0"/>
    <s v="0"/>
    <x v="0"/>
    <x v="0"/>
    <x v="0"/>
    <x v="1"/>
    <x v="0"/>
    <s v="&lt; 10"/>
  </r>
  <r>
    <s v="5458-ZIBQ"/>
    <x v="0"/>
    <x v="28"/>
    <n v="73"/>
    <n v="177.6"/>
    <n v="144"/>
    <n v="475.2"/>
    <s v="Yes"/>
    <s v="yes"/>
    <n v="0"/>
    <x v="0"/>
    <n v="2"/>
    <x v="1"/>
    <n v="38"/>
    <s v="WV"/>
    <s v="165-8665"/>
    <s v="Female"/>
    <n v="53"/>
    <s v="No"/>
    <s v="No"/>
    <x v="0"/>
    <x v="0"/>
    <s v="No"/>
    <x v="1"/>
    <x v="2"/>
    <n v="27"/>
    <n v="971"/>
    <x v="0"/>
    <s v="0"/>
    <x v="0"/>
    <x v="0"/>
    <x v="0"/>
    <x v="1"/>
    <x v="0"/>
    <s v="10 - 40"/>
  </r>
  <r>
    <s v="4779-SFPP"/>
    <x v="0"/>
    <x v="55"/>
    <n v="56"/>
    <n v="159.30000000000001"/>
    <n v="0"/>
    <n v="0"/>
    <s v="No"/>
    <s v="no"/>
    <n v="0"/>
    <x v="0"/>
    <n v="9"/>
    <x v="0"/>
    <n v="0"/>
    <s v="RI"/>
    <s v="204-900"/>
    <s v="Female"/>
    <n v="32"/>
    <s v="No"/>
    <s v="No"/>
    <x v="0"/>
    <x v="0"/>
    <s v="No"/>
    <x v="0"/>
    <x v="0"/>
    <n v="13"/>
    <n v="161"/>
    <x v="0"/>
    <s v="0"/>
    <x v="0"/>
    <x v="0"/>
    <x v="0"/>
    <x v="0"/>
    <x v="0"/>
    <s v="10 - 40"/>
  </r>
  <r>
    <s v="7972-XKEQ"/>
    <x v="0"/>
    <x v="19"/>
    <n v="218"/>
    <n v="728.5"/>
    <n v="0"/>
    <n v="0"/>
    <s v="No"/>
    <s v="no"/>
    <n v="0"/>
    <x v="0"/>
    <n v="0"/>
    <x v="0"/>
    <n v="0"/>
    <s v="MT"/>
    <s v="291-8573"/>
    <s v="Female"/>
    <n v="59"/>
    <s v="No"/>
    <s v="No"/>
    <x v="0"/>
    <x v="0"/>
    <s v="No"/>
    <x v="2"/>
    <x v="0"/>
    <n v="17"/>
    <n v="1032"/>
    <x v="0"/>
    <s v="0"/>
    <x v="0"/>
    <x v="0"/>
    <x v="0"/>
    <x v="1"/>
    <x v="0"/>
    <s v="&gt; 40"/>
  </r>
  <r>
    <s v="2844-RVRY"/>
    <x v="0"/>
    <x v="8"/>
    <n v="111"/>
    <n v="279.5"/>
    <n v="0"/>
    <n v="0"/>
    <s v="No"/>
    <s v="no"/>
    <n v="0"/>
    <x v="0"/>
    <n v="4"/>
    <x v="0"/>
    <n v="0"/>
    <s v="ID"/>
    <s v="221-9485"/>
    <s v="Male"/>
    <n v="50"/>
    <s v="No"/>
    <s v="No"/>
    <x v="0"/>
    <x v="0"/>
    <s v="No"/>
    <x v="2"/>
    <x v="2"/>
    <n v="58"/>
    <n v="4041"/>
    <x v="0"/>
    <s v="0"/>
    <x v="0"/>
    <x v="0"/>
    <x v="0"/>
    <x v="0"/>
    <x v="0"/>
    <s v="&gt; 40"/>
  </r>
  <r>
    <s v="7787-TFEI"/>
    <x v="0"/>
    <x v="2"/>
    <n v="161"/>
    <n v="393.7"/>
    <n v="0"/>
    <n v="0"/>
    <s v="No"/>
    <s v="no"/>
    <n v="0"/>
    <x v="0"/>
    <n v="2"/>
    <x v="0"/>
    <n v="0"/>
    <s v="VT"/>
    <s v="296-3295"/>
    <s v="Male"/>
    <n v="61"/>
    <s v="No"/>
    <s v="No"/>
    <x v="0"/>
    <x v="0"/>
    <s v="Yes"/>
    <x v="1"/>
    <x v="0"/>
    <n v="22"/>
    <n v="970"/>
    <x v="0"/>
    <s v="0"/>
    <x v="0"/>
    <x v="0"/>
    <x v="0"/>
    <x v="1"/>
    <x v="0"/>
    <s v="&gt; 40"/>
  </r>
  <r>
    <s v="9831-DAXP"/>
    <x v="0"/>
    <x v="2"/>
    <n v="218"/>
    <n v="618.9"/>
    <n v="0"/>
    <n v="0"/>
    <s v="No"/>
    <s v="no"/>
    <n v="0"/>
    <x v="0"/>
    <n v="6"/>
    <x v="0"/>
    <n v="0"/>
    <s v="TX"/>
    <s v="281-3675"/>
    <s v="Female"/>
    <n v="41"/>
    <s v="No"/>
    <s v="No"/>
    <x v="0"/>
    <x v="0"/>
    <s v="Yes"/>
    <x v="0"/>
    <x v="2"/>
    <n v="21"/>
    <n v="950"/>
    <x v="0"/>
    <s v="0"/>
    <x v="0"/>
    <x v="0"/>
    <x v="0"/>
    <x v="0"/>
    <x v="0"/>
    <s v="&gt; 40"/>
  </r>
  <r>
    <s v="2980-WFLV"/>
    <x v="0"/>
    <x v="14"/>
    <n v="260"/>
    <n v="989.7"/>
    <n v="0"/>
    <n v="0"/>
    <s v="No"/>
    <s v="no"/>
    <n v="0"/>
    <x v="0"/>
    <n v="6"/>
    <x v="0"/>
    <n v="0"/>
    <s v="FL"/>
    <s v="388-7314"/>
    <s v="Male"/>
    <n v="57"/>
    <s v="No"/>
    <s v="No"/>
    <x v="0"/>
    <x v="0"/>
    <s v="Yes"/>
    <x v="2"/>
    <x v="2"/>
    <n v="43"/>
    <n v="3031"/>
    <x v="0"/>
    <s v="0"/>
    <x v="0"/>
    <x v="0"/>
    <x v="0"/>
    <x v="0"/>
    <x v="0"/>
    <s v="&gt; 40"/>
  </r>
  <r>
    <s v="9998-HXKO"/>
    <x v="1"/>
    <x v="15"/>
    <n v="11"/>
    <n v="22.1"/>
    <n v="0"/>
    <n v="0"/>
    <s v="No"/>
    <s v="no"/>
    <n v="0"/>
    <x v="0"/>
    <n v="7"/>
    <x v="0"/>
    <n v="0"/>
    <s v="NJ"/>
    <s v="358-1921"/>
    <s v="Male"/>
    <n v="36"/>
    <s v="No"/>
    <s v="No"/>
    <x v="0"/>
    <x v="0"/>
    <s v="No"/>
    <x v="0"/>
    <x v="2"/>
    <n v="34"/>
    <n v="69"/>
    <x v="1"/>
    <s v="Competitor made better offer"/>
    <x v="0"/>
    <x v="2"/>
    <x v="2"/>
    <x v="0"/>
    <x v="1"/>
    <s v="&lt; 10"/>
  </r>
  <r>
    <s v="4441-WTBT"/>
    <x v="1"/>
    <x v="3"/>
    <n v="33"/>
    <n v="114.9"/>
    <n v="0"/>
    <n v="0"/>
    <s v="No"/>
    <s v="no"/>
    <n v="0"/>
    <x v="0"/>
    <n v="17"/>
    <x v="0"/>
    <n v="0"/>
    <s v="VA"/>
    <s v="356-2992"/>
    <s v="Female"/>
    <n v="23"/>
    <s v="Yes"/>
    <s v="No"/>
    <x v="0"/>
    <x v="0"/>
    <s v="Yes"/>
    <x v="0"/>
    <x v="2"/>
    <n v="34"/>
    <n v="321"/>
    <x v="1"/>
    <s v="Competitor made better offer"/>
    <x v="1"/>
    <x v="2"/>
    <x v="2"/>
    <x v="0"/>
    <x v="1"/>
    <s v="10 - 40"/>
  </r>
  <r>
    <s v="7160-LCLC"/>
    <x v="1"/>
    <x v="0"/>
    <n v="2"/>
    <n v="6"/>
    <n v="0"/>
    <n v="0"/>
    <s v="No"/>
    <s v="no"/>
    <n v="0"/>
    <x v="0"/>
    <n v="2"/>
    <x v="1"/>
    <n v="11"/>
    <s v="FL"/>
    <s v="396-5800"/>
    <s v="Male"/>
    <n v="75"/>
    <s v="No"/>
    <s v="Yes"/>
    <x v="0"/>
    <x v="0"/>
    <s v="Yes"/>
    <x v="0"/>
    <x v="0"/>
    <n v="15"/>
    <n v="15"/>
    <x v="2"/>
    <s v="Moved"/>
    <x v="2"/>
    <x v="1"/>
    <x v="3"/>
    <x v="1"/>
    <x v="1"/>
    <s v="&lt; 10"/>
  </r>
  <r>
    <s v="3404-PVOS"/>
    <x v="1"/>
    <x v="0"/>
    <n v="8"/>
    <n v="15"/>
    <n v="0"/>
    <n v="0"/>
    <s v="No"/>
    <s v="no"/>
    <n v="0"/>
    <x v="0"/>
    <n v="0"/>
    <x v="1"/>
    <n v="0"/>
    <s v="AZ"/>
    <s v="358-1958"/>
    <s v="Male"/>
    <n v="32"/>
    <s v="No"/>
    <s v="No"/>
    <x v="0"/>
    <x v="0"/>
    <s v="No"/>
    <x v="0"/>
    <x v="2"/>
    <n v="11"/>
    <n v="11"/>
    <x v="1"/>
    <s v="Competitor made better offer"/>
    <x v="0"/>
    <x v="2"/>
    <x v="2"/>
    <x v="1"/>
    <x v="1"/>
    <s v="&lt; 10"/>
  </r>
  <r>
    <s v="5053-TIAA"/>
    <x v="1"/>
    <x v="0"/>
    <n v="7"/>
    <n v="15"/>
    <n v="264"/>
    <n v="811.8"/>
    <s v="Yes"/>
    <s v="no"/>
    <n v="162"/>
    <x v="0"/>
    <n v="15"/>
    <x v="0"/>
    <n v="0"/>
    <s v="MT"/>
    <s v="418-6412"/>
    <s v="Male"/>
    <n v="29"/>
    <s v="Yes"/>
    <s v="No"/>
    <x v="0"/>
    <x v="0"/>
    <s v="No"/>
    <x v="0"/>
    <x v="0"/>
    <n v="15"/>
    <n v="15"/>
    <x v="1"/>
    <s v="Competitor had better devices"/>
    <x v="1"/>
    <x v="2"/>
    <x v="4"/>
    <x v="0"/>
    <x v="1"/>
    <s v="&lt; 10"/>
  </r>
  <r>
    <s v="0536-HHVP"/>
    <x v="1"/>
    <x v="5"/>
    <n v="114"/>
    <n v="236.5"/>
    <n v="24"/>
    <n v="73.8"/>
    <s v="Yes"/>
    <s v="no"/>
    <n v="18"/>
    <x v="0"/>
    <n v="14"/>
    <x v="0"/>
    <n v="0"/>
    <s v="HI"/>
    <s v="410-7789"/>
    <s v="Female"/>
    <n v="20"/>
    <s v="Yes"/>
    <s v="No"/>
    <x v="0"/>
    <x v="0"/>
    <s v="No"/>
    <x v="0"/>
    <x v="2"/>
    <n v="24"/>
    <n v="398"/>
    <x v="1"/>
    <s v="Competitor offered higher download speeds"/>
    <x v="1"/>
    <x v="2"/>
    <x v="5"/>
    <x v="0"/>
    <x v="1"/>
    <s v="10 - 40"/>
  </r>
  <r>
    <s v="9770-VPWI"/>
    <x v="1"/>
    <x v="48"/>
    <n v="16"/>
    <n v="48.7"/>
    <n v="28"/>
    <n v="44.8"/>
    <s v="Yes"/>
    <s v="no"/>
    <n v="22"/>
    <x v="4"/>
    <n v="0"/>
    <x v="1"/>
    <n v="0"/>
    <s v="AZ"/>
    <s v="327-3954"/>
    <s v="Male"/>
    <n v="29"/>
    <s v="Yes"/>
    <s v="No"/>
    <x v="0"/>
    <x v="0"/>
    <s v="No"/>
    <x v="0"/>
    <x v="2"/>
    <n v="8"/>
    <n v="41"/>
    <x v="3"/>
    <s v="Attitude of support person"/>
    <x v="1"/>
    <x v="3"/>
    <x v="6"/>
    <x v="1"/>
    <x v="1"/>
    <s v="&lt; 10"/>
  </r>
  <r>
    <s v="4132-IHWC"/>
    <x v="1"/>
    <x v="10"/>
    <n v="433"/>
    <n v="1107.2"/>
    <n v="16"/>
    <n v="54"/>
    <s v="Yes"/>
    <s v="no"/>
    <n v="27"/>
    <x v="4"/>
    <n v="9"/>
    <x v="0"/>
    <n v="0"/>
    <s v="IN"/>
    <s v="397-4976"/>
    <s v="Male"/>
    <n v="26"/>
    <s v="Yes"/>
    <s v="No"/>
    <x v="0"/>
    <x v="0"/>
    <s v="Yes"/>
    <x v="2"/>
    <x v="0"/>
    <n v="41"/>
    <n v="2850"/>
    <x v="1"/>
    <s v="Competitor had better devices"/>
    <x v="1"/>
    <x v="2"/>
    <x v="4"/>
    <x v="0"/>
    <x v="1"/>
    <s v="&gt; 40"/>
  </r>
  <r>
    <s v="8198-RCTF"/>
    <x v="1"/>
    <x v="56"/>
    <n v="63"/>
    <n v="153.9"/>
    <n v="0"/>
    <n v="0"/>
    <s v="No"/>
    <s v="no"/>
    <n v="426"/>
    <x v="2"/>
    <n v="24"/>
    <x v="0"/>
    <n v="0"/>
    <s v="CA"/>
    <s v="355-2909"/>
    <s v="Female"/>
    <n v="27"/>
    <s v="Yes"/>
    <s v="No"/>
    <x v="0"/>
    <x v="0"/>
    <s v="Yes"/>
    <x v="0"/>
    <x v="2"/>
    <n v="29"/>
    <n v="741"/>
    <x v="3"/>
    <s v="Attitude of support person"/>
    <x v="1"/>
    <x v="3"/>
    <x v="6"/>
    <x v="0"/>
    <x v="1"/>
    <s v="10 - 40"/>
  </r>
  <r>
    <s v="8570-SXEK"/>
    <x v="1"/>
    <x v="0"/>
    <n v="2"/>
    <n v="6"/>
    <n v="151"/>
    <n v="325.08"/>
    <s v="Yes"/>
    <s v="no"/>
    <n v="16"/>
    <x v="0"/>
    <n v="4"/>
    <x v="0"/>
    <n v="0"/>
    <s v="TX"/>
    <s v="400-3446"/>
    <s v="Male"/>
    <n v="68"/>
    <s v="No"/>
    <s v="Yes"/>
    <x v="0"/>
    <x v="0"/>
    <s v="No"/>
    <x v="0"/>
    <x v="0"/>
    <n v="17"/>
    <n v="17"/>
    <x v="4"/>
    <s v="Network reliability"/>
    <x v="2"/>
    <x v="4"/>
    <x v="7"/>
    <x v="0"/>
    <x v="1"/>
    <s v="&lt; 10"/>
  </r>
  <r>
    <s v="8833-XHNY"/>
    <x v="1"/>
    <x v="15"/>
    <n v="8"/>
    <n v="18.3"/>
    <n v="252"/>
    <n v="522.9"/>
    <s v="Yes"/>
    <s v="no"/>
    <n v="76"/>
    <x v="4"/>
    <n v="1"/>
    <x v="0"/>
    <n v="0"/>
    <s v="AR"/>
    <s v="411-5859"/>
    <s v="Male"/>
    <n v="44"/>
    <s v="No"/>
    <s v="No"/>
    <x v="0"/>
    <x v="0"/>
    <s v="No"/>
    <x v="0"/>
    <x v="0"/>
    <n v="16"/>
    <n v="29"/>
    <x v="2"/>
    <s v="Don't know"/>
    <x v="0"/>
    <x v="1"/>
    <x v="1"/>
    <x v="1"/>
    <x v="1"/>
    <s v="&lt; 10"/>
  </r>
  <r>
    <s v="3028-WEEF"/>
    <x v="1"/>
    <x v="61"/>
    <n v="19"/>
    <n v="63.4"/>
    <n v="0"/>
    <n v="0"/>
    <s v="No"/>
    <s v="no"/>
    <n v="85"/>
    <x v="2"/>
    <n v="9"/>
    <x v="0"/>
    <n v="0"/>
    <s v="MD"/>
    <s v="374-3534"/>
    <s v="Female"/>
    <n v="51"/>
    <s v="No"/>
    <s v="No"/>
    <x v="0"/>
    <x v="0"/>
    <s v="No"/>
    <x v="0"/>
    <x v="0"/>
    <n v="45"/>
    <n v="358"/>
    <x v="2"/>
    <s v="Don't know"/>
    <x v="0"/>
    <x v="1"/>
    <x v="1"/>
    <x v="0"/>
    <x v="1"/>
    <s v="&lt; 10"/>
  </r>
  <r>
    <s v="0941-DZOC"/>
    <x v="1"/>
    <x v="0"/>
    <n v="6"/>
    <n v="14"/>
    <n v="0"/>
    <n v="0"/>
    <s v="No"/>
    <s v="yes"/>
    <n v="0"/>
    <x v="0"/>
    <n v="5"/>
    <x v="0"/>
    <n v="0"/>
    <s v="UT"/>
    <s v="380-3561"/>
    <s v="Male"/>
    <n v="67"/>
    <s v="No"/>
    <s v="Yes"/>
    <x v="0"/>
    <x v="0"/>
    <s v="No"/>
    <x v="0"/>
    <x v="0"/>
    <n v="29"/>
    <n v="29"/>
    <x v="1"/>
    <s v="Competitor had better devices"/>
    <x v="2"/>
    <x v="2"/>
    <x v="4"/>
    <x v="0"/>
    <x v="1"/>
    <s v="&lt; 10"/>
  </r>
  <r>
    <s v="8924-QHOG"/>
    <x v="1"/>
    <x v="12"/>
    <n v="168"/>
    <n v="292.60000000000002"/>
    <n v="0"/>
    <n v="0"/>
    <s v="No"/>
    <s v="no"/>
    <n v="19"/>
    <x v="1"/>
    <n v="8"/>
    <x v="0"/>
    <n v="0"/>
    <s v="AZ"/>
    <s v="390-7434"/>
    <s v="Male"/>
    <n v="70"/>
    <s v="No"/>
    <s v="Yes"/>
    <x v="0"/>
    <x v="0"/>
    <s v="Yes"/>
    <x v="0"/>
    <x v="0"/>
    <n v="20"/>
    <n v="1148"/>
    <x v="4"/>
    <s v="Service dissatisfaction"/>
    <x v="2"/>
    <x v="4"/>
    <x v="8"/>
    <x v="0"/>
    <x v="1"/>
    <s v="&gt; 40"/>
  </r>
  <r>
    <s v="1875-TWXL"/>
    <x v="1"/>
    <x v="22"/>
    <n v="264"/>
    <n v="632.6"/>
    <n v="151"/>
    <n v="498.96"/>
    <s v="Yes"/>
    <s v="no"/>
    <n v="22"/>
    <x v="0"/>
    <n v="15"/>
    <x v="0"/>
    <n v="0"/>
    <s v="OR"/>
    <s v="397-5060"/>
    <s v="Female"/>
    <n v="26"/>
    <s v="Yes"/>
    <s v="No"/>
    <x v="0"/>
    <x v="0"/>
    <s v="Yes"/>
    <x v="1"/>
    <x v="0"/>
    <n v="54"/>
    <n v="2861"/>
    <x v="1"/>
    <s v="Competitor had better devices"/>
    <x v="1"/>
    <x v="2"/>
    <x v="4"/>
    <x v="0"/>
    <x v="1"/>
    <s v="&gt; 40"/>
  </r>
  <r>
    <s v="4348-HBUG"/>
    <x v="1"/>
    <x v="0"/>
    <n v="6"/>
    <n v="14"/>
    <n v="0"/>
    <n v="0"/>
    <s v="No"/>
    <s v="yes"/>
    <n v="0"/>
    <x v="3"/>
    <n v="14"/>
    <x v="0"/>
    <n v="0"/>
    <s v="WV"/>
    <s v="355-5009"/>
    <s v="Female"/>
    <n v="52"/>
    <s v="No"/>
    <s v="No"/>
    <x v="0"/>
    <x v="0"/>
    <s v="No"/>
    <x v="0"/>
    <x v="0"/>
    <n v="19"/>
    <n v="19"/>
    <x v="1"/>
    <s v="Competitor had better devices"/>
    <x v="0"/>
    <x v="2"/>
    <x v="4"/>
    <x v="0"/>
    <x v="1"/>
    <s v="&lt; 10"/>
  </r>
  <r>
    <s v="4113-HFIV"/>
    <x v="1"/>
    <x v="0"/>
    <n v="3"/>
    <n v="8"/>
    <n v="0"/>
    <n v="0"/>
    <s v="No"/>
    <s v="no"/>
    <n v="25"/>
    <x v="2"/>
    <n v="10"/>
    <x v="0"/>
    <n v="0"/>
    <s v="NM"/>
    <s v="333-3221"/>
    <s v="Female"/>
    <n v="32"/>
    <s v="No"/>
    <s v="No"/>
    <x v="0"/>
    <x v="0"/>
    <s v="No"/>
    <x v="0"/>
    <x v="0"/>
    <n v="14"/>
    <n v="14"/>
    <x v="4"/>
    <s v="Product dissatisfaction"/>
    <x v="0"/>
    <x v="4"/>
    <x v="9"/>
    <x v="0"/>
    <x v="1"/>
    <s v="&lt; 10"/>
  </r>
  <r>
    <s v="9593-ALKB"/>
    <x v="1"/>
    <x v="15"/>
    <n v="8"/>
    <n v="22"/>
    <n v="0"/>
    <n v="0"/>
    <s v="No"/>
    <s v="no"/>
    <n v="179"/>
    <x v="3"/>
    <n v="8"/>
    <x v="0"/>
    <n v="0"/>
    <s v="LA"/>
    <s v="411-2284"/>
    <s v="Male"/>
    <n v="21"/>
    <s v="Yes"/>
    <s v="No"/>
    <x v="0"/>
    <x v="0"/>
    <s v="No"/>
    <x v="0"/>
    <x v="2"/>
    <n v="20"/>
    <n v="37"/>
    <x v="2"/>
    <s v="Don't know"/>
    <x v="1"/>
    <x v="1"/>
    <x v="1"/>
    <x v="0"/>
    <x v="1"/>
    <s v="&lt; 10"/>
  </r>
  <r>
    <s v="7208-YLRW"/>
    <x v="1"/>
    <x v="43"/>
    <n v="15"/>
    <n v="32.299999999999997"/>
    <n v="0"/>
    <n v="0"/>
    <s v="No"/>
    <s v="no"/>
    <n v="199"/>
    <x v="4"/>
    <n v="11"/>
    <x v="0"/>
    <n v="0"/>
    <s v="ME"/>
    <s v="345-3934"/>
    <s v="Male"/>
    <n v="54"/>
    <s v="No"/>
    <s v="No"/>
    <x v="0"/>
    <x v="0"/>
    <s v="No"/>
    <x v="0"/>
    <x v="2"/>
    <n v="18"/>
    <n v="63"/>
    <x v="1"/>
    <s v="Competitor made better offer"/>
    <x v="0"/>
    <x v="2"/>
    <x v="2"/>
    <x v="0"/>
    <x v="1"/>
    <s v="&lt; 10"/>
  </r>
  <r>
    <s v="0803-WVCJ"/>
    <x v="1"/>
    <x v="0"/>
    <n v="3"/>
    <n v="7"/>
    <n v="0"/>
    <n v="0"/>
    <s v="No"/>
    <s v="no"/>
    <n v="135"/>
    <x v="2"/>
    <n v="15"/>
    <x v="0"/>
    <n v="0"/>
    <s v="IA"/>
    <s v="403-6419"/>
    <s v="Female"/>
    <n v="22"/>
    <s v="Yes"/>
    <s v="No"/>
    <x v="0"/>
    <x v="0"/>
    <s v="No"/>
    <x v="0"/>
    <x v="2"/>
    <n v="31"/>
    <n v="31"/>
    <x v="4"/>
    <s v="Poor expertise of online support"/>
    <x v="1"/>
    <x v="4"/>
    <x v="10"/>
    <x v="0"/>
    <x v="1"/>
    <s v="&lt; 10"/>
  </r>
  <r>
    <s v="1855-HKRM"/>
    <x v="1"/>
    <x v="15"/>
    <n v="11"/>
    <n v="25.2"/>
    <n v="0"/>
    <n v="0"/>
    <s v="No"/>
    <s v="no"/>
    <n v="91"/>
    <x v="2"/>
    <n v="37"/>
    <x v="0"/>
    <n v="0"/>
    <s v="MN"/>
    <s v="374-9107"/>
    <s v="Male"/>
    <n v="22"/>
    <s v="Yes"/>
    <s v="No"/>
    <x v="0"/>
    <x v="0"/>
    <s v="No"/>
    <x v="0"/>
    <x v="2"/>
    <n v="25"/>
    <n v="52"/>
    <x v="5"/>
    <s v="Price too high"/>
    <x v="1"/>
    <x v="5"/>
    <x v="11"/>
    <x v="0"/>
    <x v="1"/>
    <s v="&lt; 10"/>
  </r>
  <r>
    <s v="5031-ZBSA"/>
    <x v="1"/>
    <x v="50"/>
    <n v="38"/>
    <n v="130"/>
    <n v="0"/>
    <n v="0"/>
    <s v="No"/>
    <s v="no"/>
    <n v="4"/>
    <x v="2"/>
    <n v="15"/>
    <x v="0"/>
    <n v="0"/>
    <s v="IN"/>
    <s v="348-1359"/>
    <s v="Male"/>
    <n v="63"/>
    <s v="No"/>
    <s v="No"/>
    <x v="0"/>
    <x v="0"/>
    <s v="No"/>
    <x v="0"/>
    <x v="0"/>
    <n v="40"/>
    <n v="574"/>
    <x v="1"/>
    <s v="Competitor had better devices"/>
    <x v="0"/>
    <x v="2"/>
    <x v="4"/>
    <x v="0"/>
    <x v="1"/>
    <s v="10 - 40"/>
  </r>
  <r>
    <s v="7967-MCTP"/>
    <x v="1"/>
    <x v="0"/>
    <n v="2"/>
    <n v="7"/>
    <n v="0"/>
    <n v="0"/>
    <s v="No"/>
    <s v="no"/>
    <n v="46"/>
    <x v="2"/>
    <n v="5"/>
    <x v="0"/>
    <n v="0"/>
    <s v="AZ"/>
    <s v="354-7339"/>
    <s v="Male"/>
    <n v="40"/>
    <s v="No"/>
    <s v="No"/>
    <x v="0"/>
    <x v="0"/>
    <s v="No"/>
    <x v="0"/>
    <x v="2"/>
    <n v="28"/>
    <n v="28"/>
    <x v="3"/>
    <s v="Attitude of support person"/>
    <x v="0"/>
    <x v="3"/>
    <x v="6"/>
    <x v="0"/>
    <x v="1"/>
    <s v="&lt; 10"/>
  </r>
  <r>
    <s v="6236-FNFH"/>
    <x v="1"/>
    <x v="15"/>
    <n v="3"/>
    <n v="8.4"/>
    <n v="0"/>
    <n v="0"/>
    <s v="No"/>
    <s v="no"/>
    <n v="13"/>
    <x v="0"/>
    <n v="11"/>
    <x v="0"/>
    <n v="0"/>
    <s v="NJ"/>
    <s v="365-2153"/>
    <s v="Female"/>
    <n v="46"/>
    <s v="No"/>
    <s v="No"/>
    <x v="0"/>
    <x v="0"/>
    <s v="No"/>
    <x v="0"/>
    <x v="0"/>
    <n v="39"/>
    <n v="82"/>
    <x v="4"/>
    <s v="Network reliability"/>
    <x v="0"/>
    <x v="4"/>
    <x v="7"/>
    <x v="0"/>
    <x v="1"/>
    <s v="&lt; 10"/>
  </r>
  <r>
    <s v="5377-TZAV"/>
    <x v="1"/>
    <x v="0"/>
    <n v="3"/>
    <n v="8"/>
    <n v="0"/>
    <n v="0"/>
    <s v="No"/>
    <s v="no"/>
    <n v="94"/>
    <x v="3"/>
    <n v="3"/>
    <x v="0"/>
    <n v="0"/>
    <s v="MS"/>
    <s v="345-6043"/>
    <s v="Male"/>
    <n v="82"/>
    <s v="No"/>
    <s v="Yes"/>
    <x v="0"/>
    <x v="0"/>
    <s v="No"/>
    <x v="0"/>
    <x v="0"/>
    <n v="19"/>
    <n v="19"/>
    <x v="4"/>
    <s v="Limited range of services"/>
    <x v="2"/>
    <x v="4"/>
    <x v="12"/>
    <x v="0"/>
    <x v="1"/>
    <s v="&lt; 10"/>
  </r>
  <r>
    <s v="8708-PTFP"/>
    <x v="1"/>
    <x v="15"/>
    <n v="8"/>
    <n v="14.4"/>
    <n v="0"/>
    <n v="0"/>
    <s v="No"/>
    <s v="yes"/>
    <n v="0"/>
    <x v="0"/>
    <n v="4"/>
    <x v="0"/>
    <n v="0"/>
    <s v="KS"/>
    <s v="386-4170"/>
    <s v="Female"/>
    <n v="40"/>
    <s v="No"/>
    <s v="No"/>
    <x v="0"/>
    <x v="0"/>
    <s v="No"/>
    <x v="0"/>
    <x v="2"/>
    <n v="16"/>
    <n v="29"/>
    <x v="5"/>
    <s v="Lack of affordable download/upload speed"/>
    <x v="0"/>
    <x v="5"/>
    <x v="13"/>
    <x v="0"/>
    <x v="1"/>
    <s v="&lt; 10"/>
  </r>
  <r>
    <s v="0456-YCYY"/>
    <x v="1"/>
    <x v="30"/>
    <n v="5"/>
    <n v="12.9"/>
    <n v="25"/>
    <n v="77.489999999999995"/>
    <s v="Yes"/>
    <s v="no"/>
    <n v="14"/>
    <x v="1"/>
    <n v="9"/>
    <x v="0"/>
    <n v="0"/>
    <s v="MN"/>
    <s v="396-4460"/>
    <s v="Male"/>
    <n v="71"/>
    <s v="No"/>
    <s v="Yes"/>
    <x v="0"/>
    <x v="0"/>
    <s v="Yes"/>
    <x v="0"/>
    <x v="0"/>
    <n v="25"/>
    <n v="81"/>
    <x v="5"/>
    <s v="Long distance charges"/>
    <x v="2"/>
    <x v="5"/>
    <x v="14"/>
    <x v="0"/>
    <x v="1"/>
    <s v="&lt; 10"/>
  </r>
  <r>
    <s v="5879-XLWM"/>
    <x v="1"/>
    <x v="20"/>
    <n v="85"/>
    <n v="191.4"/>
    <n v="29"/>
    <n v="47.04"/>
    <s v="Yes"/>
    <s v="no"/>
    <n v="16"/>
    <x v="5"/>
    <n v="4"/>
    <x v="1"/>
    <n v="6"/>
    <s v="IL"/>
    <s v="334-2730"/>
    <s v="Male"/>
    <n v="66"/>
    <s v="No"/>
    <s v="Yes"/>
    <x v="0"/>
    <x v="0"/>
    <s v="Yes"/>
    <x v="0"/>
    <x v="0"/>
    <n v="44"/>
    <n v="560"/>
    <x v="1"/>
    <s v="Competitor had better devices"/>
    <x v="2"/>
    <x v="2"/>
    <x v="4"/>
    <x v="0"/>
    <x v="1"/>
    <s v="10 - 40"/>
  </r>
  <r>
    <s v="4089-RBEL"/>
    <x v="1"/>
    <x v="6"/>
    <n v="299"/>
    <n v="511.4"/>
    <n v="28812"/>
    <n v="46.099200000000003"/>
    <s v="Yes"/>
    <s v="no"/>
    <n v="16"/>
    <x v="5"/>
    <n v="0"/>
    <x v="1"/>
    <n v="0"/>
    <s v="MO"/>
    <s v="389-1475"/>
    <s v="Male"/>
    <n v="55"/>
    <s v="No"/>
    <s v="No"/>
    <x v="0"/>
    <x v="0"/>
    <s v="No"/>
    <x v="2"/>
    <x v="2"/>
    <n v="11"/>
    <n v="633"/>
    <x v="5"/>
    <s v="Price too high"/>
    <x v="0"/>
    <x v="5"/>
    <x v="11"/>
    <x v="1"/>
    <x v="1"/>
    <s v="&gt; 40"/>
  </r>
  <r>
    <s v="2144-GJXU"/>
    <x v="1"/>
    <x v="53"/>
    <n v="85"/>
    <n v="224"/>
    <n v="0"/>
    <n v="0"/>
    <s v="No"/>
    <s v="no"/>
    <n v="30"/>
    <x v="3"/>
    <n v="5"/>
    <x v="0"/>
    <n v="0"/>
    <s v="PA"/>
    <s v="410-3390"/>
    <s v="Female"/>
    <n v="66"/>
    <s v="No"/>
    <s v="Yes"/>
    <x v="0"/>
    <x v="0"/>
    <s v="No"/>
    <x v="0"/>
    <x v="0"/>
    <n v="50"/>
    <n v="805"/>
    <x v="1"/>
    <s v="Competitor had better devices"/>
    <x v="2"/>
    <x v="2"/>
    <x v="4"/>
    <x v="0"/>
    <x v="1"/>
    <s v="10 - 40"/>
  </r>
  <r>
    <s v="9971-YEZD"/>
    <x v="1"/>
    <x v="0"/>
    <n v="3"/>
    <n v="9"/>
    <n v="0"/>
    <n v="0"/>
    <s v="No"/>
    <s v="no"/>
    <n v="15"/>
    <x v="2"/>
    <n v="7"/>
    <x v="0"/>
    <n v="0"/>
    <s v="AL"/>
    <s v="331-6229"/>
    <s v="Male"/>
    <n v="64"/>
    <s v="No"/>
    <s v="No"/>
    <x v="0"/>
    <x v="0"/>
    <s v="No"/>
    <x v="0"/>
    <x v="0"/>
    <n v="12"/>
    <n v="12"/>
    <x v="4"/>
    <s v="Service dissatisfaction"/>
    <x v="0"/>
    <x v="4"/>
    <x v="8"/>
    <x v="0"/>
    <x v="1"/>
    <s v="&lt; 10"/>
  </r>
  <r>
    <s v="4120-REOY"/>
    <x v="1"/>
    <x v="0"/>
    <n v="4"/>
    <n v="11"/>
    <n v="265"/>
    <n v="549045"/>
    <s v="Yes"/>
    <s v="no"/>
    <n v="52"/>
    <x v="0"/>
    <n v="21"/>
    <x v="0"/>
    <n v="0"/>
    <s v="PA"/>
    <s v="339-9631"/>
    <s v="Male"/>
    <n v="29"/>
    <s v="Yes"/>
    <s v="No"/>
    <x v="0"/>
    <x v="0"/>
    <s v="No"/>
    <x v="0"/>
    <x v="2"/>
    <n v="35"/>
    <n v="35"/>
    <x v="3"/>
    <s v="Attitude of support person"/>
    <x v="1"/>
    <x v="3"/>
    <x v="6"/>
    <x v="0"/>
    <x v="1"/>
    <s v="&lt; 10"/>
  </r>
  <r>
    <s v="1193-SLDB"/>
    <x v="1"/>
    <x v="48"/>
    <n v="12"/>
    <n v="28.2"/>
    <n v="0"/>
    <n v="0"/>
    <s v="No"/>
    <s v="no"/>
    <n v="21"/>
    <x v="0"/>
    <n v="8"/>
    <x v="0"/>
    <n v="0"/>
    <s v="WA"/>
    <s v="369-4384"/>
    <s v="Male"/>
    <n v="55"/>
    <s v="No"/>
    <s v="No"/>
    <x v="0"/>
    <x v="0"/>
    <s v="No"/>
    <x v="0"/>
    <x v="0"/>
    <n v="38"/>
    <n v="180"/>
    <x v="4"/>
    <s v="Network reliability"/>
    <x v="0"/>
    <x v="4"/>
    <x v="7"/>
    <x v="0"/>
    <x v="1"/>
    <s v="&lt; 10"/>
  </r>
  <r>
    <s v="6654-VJTW"/>
    <x v="1"/>
    <x v="54"/>
    <n v="286"/>
    <n v="856.7"/>
    <n v="0"/>
    <n v="0"/>
    <s v="No"/>
    <s v="yes"/>
    <n v="0"/>
    <x v="5"/>
    <n v="10"/>
    <x v="0"/>
    <n v="0"/>
    <s v="HI"/>
    <s v="416-3915"/>
    <s v="Female"/>
    <n v="20"/>
    <s v="Yes"/>
    <s v="No"/>
    <x v="0"/>
    <x v="0"/>
    <s v="Yes"/>
    <x v="0"/>
    <x v="0"/>
    <n v="62"/>
    <n v="3315"/>
    <x v="2"/>
    <s v="Don't know"/>
    <x v="1"/>
    <x v="1"/>
    <x v="1"/>
    <x v="0"/>
    <x v="1"/>
    <s v="&gt; 40"/>
  </r>
  <r>
    <s v="3795-BATD"/>
    <x v="1"/>
    <x v="66"/>
    <n v="114"/>
    <n v="299.3"/>
    <n v="0"/>
    <n v="0"/>
    <s v="No"/>
    <s v="no"/>
    <n v="8"/>
    <x v="2"/>
    <n v="9"/>
    <x v="0"/>
    <n v="0"/>
    <s v="DE"/>
    <s v="362-7318"/>
    <s v="Male"/>
    <n v="56"/>
    <s v="No"/>
    <s v="No"/>
    <x v="0"/>
    <x v="0"/>
    <s v="Yes"/>
    <x v="0"/>
    <x v="2"/>
    <n v="54"/>
    <n v="1002"/>
    <x v="2"/>
    <s v="Don't know"/>
    <x v="0"/>
    <x v="1"/>
    <x v="1"/>
    <x v="0"/>
    <x v="1"/>
    <s v="10 - 40"/>
  </r>
  <r>
    <s v="8406-NANY"/>
    <x v="1"/>
    <x v="0"/>
    <n v="4"/>
    <n v="14"/>
    <n v="159"/>
    <n v="523908"/>
    <s v="Yes"/>
    <s v="no"/>
    <n v="313"/>
    <x v="5"/>
    <n v="6"/>
    <x v="1"/>
    <n v="6"/>
    <s v="KS"/>
    <s v="352-8202"/>
    <s v="Male"/>
    <n v="40"/>
    <s v="No"/>
    <s v="No"/>
    <x v="0"/>
    <x v="0"/>
    <s v="No"/>
    <x v="0"/>
    <x v="0"/>
    <n v="31"/>
    <n v="31"/>
    <x v="2"/>
    <s v="Don't know"/>
    <x v="0"/>
    <x v="1"/>
    <x v="1"/>
    <x v="0"/>
    <x v="1"/>
    <s v="&lt; 10"/>
  </r>
  <r>
    <s v="8289-YYQE"/>
    <x v="1"/>
    <x v="61"/>
    <n v="36"/>
    <n v="114"/>
    <n v="0"/>
    <n v="0"/>
    <s v="No"/>
    <s v="no"/>
    <n v="43"/>
    <x v="0"/>
    <n v="1"/>
    <x v="0"/>
    <n v="0"/>
    <s v="AL"/>
    <s v="335-5882"/>
    <s v="Male"/>
    <n v="70"/>
    <s v="No"/>
    <s v="Yes"/>
    <x v="0"/>
    <x v="0"/>
    <s v="No"/>
    <x v="0"/>
    <x v="0"/>
    <n v="37"/>
    <n v="303"/>
    <x v="4"/>
    <s v="Poor expertise of online support"/>
    <x v="2"/>
    <x v="4"/>
    <x v="10"/>
    <x v="1"/>
    <x v="1"/>
    <s v="&lt; 10"/>
  </r>
  <r>
    <s v="1259-PAGJ"/>
    <x v="1"/>
    <x v="3"/>
    <n v="23"/>
    <n v="77.7"/>
    <n v="0"/>
    <n v="0"/>
    <s v="No"/>
    <s v="no"/>
    <n v="104"/>
    <x v="4"/>
    <n v="3"/>
    <x v="0"/>
    <n v="0"/>
    <s v="OK"/>
    <s v="352-6976"/>
    <s v="Male"/>
    <n v="33"/>
    <s v="No"/>
    <s v="No"/>
    <x v="0"/>
    <x v="0"/>
    <s v="No"/>
    <x v="0"/>
    <x v="2"/>
    <n v="27"/>
    <n v="260"/>
    <x v="1"/>
    <s v="Competitor made better offer"/>
    <x v="0"/>
    <x v="2"/>
    <x v="2"/>
    <x v="0"/>
    <x v="1"/>
    <s v="10 - 40"/>
  </r>
  <r>
    <s v="7507-BFJR"/>
    <x v="1"/>
    <x v="59"/>
    <n v="117"/>
    <n v="337.6"/>
    <n v="0"/>
    <n v="0"/>
    <s v="No"/>
    <s v="no"/>
    <n v="213"/>
    <x v="3"/>
    <n v="4"/>
    <x v="0"/>
    <n v="0"/>
    <s v="CT"/>
    <s v="393-6733"/>
    <s v="Male"/>
    <n v="74"/>
    <s v="No"/>
    <s v="Yes"/>
    <x v="0"/>
    <x v="0"/>
    <s v="No"/>
    <x v="0"/>
    <x v="0"/>
    <n v="50"/>
    <n v="1126"/>
    <x v="1"/>
    <s v="Competitor made better offer"/>
    <x v="2"/>
    <x v="2"/>
    <x v="2"/>
    <x v="0"/>
    <x v="1"/>
    <s v="10 - 40"/>
  </r>
  <r>
    <s v="5598-YIKV"/>
    <x v="1"/>
    <x v="0"/>
    <n v="4"/>
    <n v="11"/>
    <n v="0"/>
    <n v="0"/>
    <s v="No"/>
    <s v="no"/>
    <n v="187"/>
    <x v="1"/>
    <n v="13"/>
    <x v="0"/>
    <n v="0"/>
    <s v="MN"/>
    <s v="412-4399"/>
    <s v="Female"/>
    <n v="21"/>
    <s v="Yes"/>
    <s v="No"/>
    <x v="0"/>
    <x v="0"/>
    <s v="No"/>
    <x v="0"/>
    <x v="2"/>
    <n v="26"/>
    <n v="26"/>
    <x v="1"/>
    <s v="Competitor made better offer"/>
    <x v="1"/>
    <x v="2"/>
    <x v="2"/>
    <x v="0"/>
    <x v="1"/>
    <s v="&lt; 10"/>
  </r>
  <r>
    <s v="1753-LLGC"/>
    <x v="1"/>
    <x v="43"/>
    <n v="20"/>
    <n v="45.6"/>
    <n v="0"/>
    <n v="0"/>
    <s v="No"/>
    <s v="no"/>
    <n v="76"/>
    <x v="4"/>
    <n v="1"/>
    <x v="0"/>
    <n v="0"/>
    <s v="FL"/>
    <s v="416-1676"/>
    <s v="Female"/>
    <n v="79"/>
    <s v="No"/>
    <s v="Yes"/>
    <x v="0"/>
    <x v="0"/>
    <s v="No"/>
    <x v="0"/>
    <x v="0"/>
    <n v="53"/>
    <n v="222"/>
    <x v="1"/>
    <s v="Competitor made better offer"/>
    <x v="2"/>
    <x v="2"/>
    <x v="2"/>
    <x v="1"/>
    <x v="1"/>
    <s v="&lt; 10"/>
  </r>
  <r>
    <s v="8967-ZTRX"/>
    <x v="1"/>
    <x v="44"/>
    <n v="146"/>
    <n v="399.8"/>
    <n v="0"/>
    <n v="0"/>
    <s v="No"/>
    <s v="no"/>
    <n v="14"/>
    <x v="5"/>
    <n v="5"/>
    <x v="0"/>
    <n v="0"/>
    <s v="VT"/>
    <s v="419-1714"/>
    <s v="Male"/>
    <n v="73"/>
    <s v="No"/>
    <s v="Yes"/>
    <x v="0"/>
    <x v="0"/>
    <s v="No"/>
    <x v="0"/>
    <x v="0"/>
    <n v="48"/>
    <n v="1478"/>
    <x v="3"/>
    <s v="Attitude of support person"/>
    <x v="2"/>
    <x v="3"/>
    <x v="6"/>
    <x v="0"/>
    <x v="1"/>
    <s v="10 - 40"/>
  </r>
  <r>
    <s v="1151-RZCI"/>
    <x v="1"/>
    <x v="48"/>
    <n v="26"/>
    <n v="67"/>
    <n v="0"/>
    <n v="0"/>
    <s v="No"/>
    <s v="no"/>
    <n v="3"/>
    <x v="4"/>
    <n v="10"/>
    <x v="1"/>
    <n v="17"/>
    <s v="ID"/>
    <s v="359-5890"/>
    <s v="Male"/>
    <n v="33"/>
    <s v="No"/>
    <s v="No"/>
    <x v="0"/>
    <x v="0"/>
    <s v="No"/>
    <x v="0"/>
    <x v="0"/>
    <n v="40"/>
    <n v="208"/>
    <x v="1"/>
    <s v="Competitor made better offer"/>
    <x v="0"/>
    <x v="2"/>
    <x v="2"/>
    <x v="0"/>
    <x v="1"/>
    <s v="&lt; 10"/>
  </r>
  <r>
    <s v="2239-SOGT"/>
    <x v="1"/>
    <x v="42"/>
    <n v="204"/>
    <n v="533.29999999999995"/>
    <n v="0"/>
    <n v="0"/>
    <s v="No"/>
    <s v="no"/>
    <n v="38"/>
    <x v="2"/>
    <n v="10"/>
    <x v="0"/>
    <n v="0"/>
    <s v="RI"/>
    <s v="329-3222"/>
    <s v="Female"/>
    <n v="53"/>
    <s v="No"/>
    <s v="No"/>
    <x v="0"/>
    <x v="0"/>
    <s v="No"/>
    <x v="1"/>
    <x v="2"/>
    <n v="35"/>
    <n v="1333"/>
    <x v="2"/>
    <s v="Don't know"/>
    <x v="0"/>
    <x v="1"/>
    <x v="1"/>
    <x v="0"/>
    <x v="1"/>
    <s v="10 - 40"/>
  </r>
  <r>
    <s v="7890-EXWN"/>
    <x v="1"/>
    <x v="51"/>
    <n v="110"/>
    <n v="311.39999999999998"/>
    <n v="0"/>
    <n v="0"/>
    <s v="No"/>
    <s v="no"/>
    <n v="20"/>
    <x v="4"/>
    <n v="2"/>
    <x v="0"/>
    <n v="0"/>
    <s v="ID"/>
    <s v="363-5819"/>
    <s v="Male"/>
    <n v="82"/>
    <s v="No"/>
    <s v="Yes"/>
    <x v="0"/>
    <x v="0"/>
    <s v="Yes"/>
    <x v="0"/>
    <x v="0"/>
    <n v="43"/>
    <n v="1033"/>
    <x v="1"/>
    <s v="Competitor made better offer"/>
    <x v="2"/>
    <x v="2"/>
    <x v="2"/>
    <x v="1"/>
    <x v="1"/>
    <s v="10 - 40"/>
  </r>
  <r>
    <s v="1557-GSPG"/>
    <x v="1"/>
    <x v="22"/>
    <n v="90"/>
    <n v="316.60000000000002"/>
    <n v="0"/>
    <n v="0"/>
    <s v="No"/>
    <s v="no"/>
    <n v="50"/>
    <x v="0"/>
    <n v="1"/>
    <x v="0"/>
    <n v="0"/>
    <s v="MA"/>
    <s v="330-7483"/>
    <s v="Female"/>
    <n v="67"/>
    <s v="No"/>
    <s v="Yes"/>
    <x v="0"/>
    <x v="0"/>
    <s v="No"/>
    <x v="1"/>
    <x v="0"/>
    <n v="51"/>
    <n v="2702"/>
    <x v="1"/>
    <s v="Competitor made better offer"/>
    <x v="2"/>
    <x v="2"/>
    <x v="2"/>
    <x v="1"/>
    <x v="1"/>
    <s v="&gt; 40"/>
  </r>
  <r>
    <s v="3015-DALS"/>
    <x v="1"/>
    <x v="15"/>
    <n v="3"/>
    <n v="7.9"/>
    <n v="0"/>
    <n v="0"/>
    <s v="No"/>
    <s v="no"/>
    <n v="0"/>
    <x v="3"/>
    <n v="3"/>
    <x v="0"/>
    <n v="0"/>
    <s v="GA"/>
    <s v="359-5160"/>
    <s v="Female"/>
    <n v="79"/>
    <s v="No"/>
    <s v="Yes"/>
    <x v="0"/>
    <x v="0"/>
    <s v="No"/>
    <x v="0"/>
    <x v="0"/>
    <n v="38"/>
    <n v="75"/>
    <x v="2"/>
    <s v="Don't know"/>
    <x v="2"/>
    <x v="1"/>
    <x v="1"/>
    <x v="0"/>
    <x v="1"/>
    <s v="&lt; 10"/>
  </r>
  <r>
    <s v="8092-ZSSK"/>
    <x v="1"/>
    <x v="74"/>
    <n v="35"/>
    <n v="103.8"/>
    <n v="26"/>
    <n v="81.364500000000007"/>
    <s v="Yes"/>
    <s v="no"/>
    <n v="9"/>
    <x v="3"/>
    <n v="13"/>
    <x v="0"/>
    <n v="0"/>
    <s v="DE"/>
    <s v="365-8779"/>
    <s v="Female"/>
    <n v="29"/>
    <s v="Yes"/>
    <s v="No"/>
    <x v="0"/>
    <x v="0"/>
    <s v="No"/>
    <x v="0"/>
    <x v="0"/>
    <n v="45"/>
    <n v="310"/>
    <x v="1"/>
    <s v="Competitor made better offer"/>
    <x v="1"/>
    <x v="2"/>
    <x v="2"/>
    <x v="0"/>
    <x v="1"/>
    <s v="&lt; 10"/>
  </r>
  <r>
    <s v="5229-OAPS"/>
    <x v="1"/>
    <x v="15"/>
    <n v="3"/>
    <n v="9.6999999999999993"/>
    <n v="31"/>
    <n v="49392"/>
    <s v="Yes"/>
    <s v="no"/>
    <n v="13"/>
    <x v="0"/>
    <n v="10"/>
    <x v="0"/>
    <n v="0"/>
    <s v="MT"/>
    <s v="407-2750"/>
    <s v="Female"/>
    <n v="58"/>
    <s v="No"/>
    <s v="No"/>
    <x v="0"/>
    <x v="0"/>
    <s v="Yes"/>
    <x v="0"/>
    <x v="2"/>
    <n v="51"/>
    <n v="98"/>
    <x v="1"/>
    <s v="Competitor made better offer"/>
    <x v="0"/>
    <x v="2"/>
    <x v="2"/>
    <x v="0"/>
    <x v="1"/>
    <s v="&lt; 10"/>
  </r>
  <r>
    <s v="2582-ZYIL"/>
    <x v="1"/>
    <x v="8"/>
    <n v="418"/>
    <n v="977.8"/>
    <n v="30"/>
    <n v="48.404159999999997"/>
    <s v="Yes"/>
    <s v="no"/>
    <n v="17"/>
    <x v="1"/>
    <n v="5"/>
    <x v="1"/>
    <n v="56"/>
    <s v="KY"/>
    <s v="396-8265"/>
    <s v="Male"/>
    <n v="61"/>
    <s v="No"/>
    <s v="No"/>
    <x v="0"/>
    <x v="0"/>
    <s v="Yes"/>
    <x v="1"/>
    <x v="0"/>
    <n v="26"/>
    <n v="1827"/>
    <x v="1"/>
    <s v="Competitor made better offer"/>
    <x v="0"/>
    <x v="2"/>
    <x v="2"/>
    <x v="0"/>
    <x v="1"/>
    <s v="&gt; 40"/>
  </r>
  <r>
    <s v="4425-UNOK"/>
    <x v="1"/>
    <x v="21"/>
    <n v="196"/>
    <n v="682.6"/>
    <n v="0"/>
    <n v="0"/>
    <s v="No"/>
    <s v="no"/>
    <n v="12"/>
    <x v="1"/>
    <n v="30"/>
    <x v="0"/>
    <n v="0"/>
    <s v="SC"/>
    <s v="397-4304"/>
    <s v="Female"/>
    <n v="26"/>
    <s v="Yes"/>
    <s v="No"/>
    <x v="0"/>
    <x v="0"/>
    <s v="Yes"/>
    <x v="2"/>
    <x v="0"/>
    <n v="65"/>
    <n v="2956"/>
    <x v="1"/>
    <s v="Competitor made better offer"/>
    <x v="1"/>
    <x v="2"/>
    <x v="2"/>
    <x v="0"/>
    <x v="1"/>
    <s v="&gt; 40"/>
  </r>
  <r>
    <s v="3110-PUWY"/>
    <x v="1"/>
    <x v="33"/>
    <n v="272"/>
    <n v="702.4"/>
    <n v="0"/>
    <n v="0"/>
    <s v="No"/>
    <s v="no"/>
    <n v="20"/>
    <x v="1"/>
    <n v="3"/>
    <x v="0"/>
    <n v="0"/>
    <s v="AK"/>
    <s v="336-5406"/>
    <s v="Male"/>
    <n v="59"/>
    <s v="No"/>
    <s v="No"/>
    <x v="0"/>
    <x v="0"/>
    <s v="Yes"/>
    <x v="0"/>
    <x v="0"/>
    <n v="63"/>
    <n v="4051"/>
    <x v="1"/>
    <s v="Competitor made better offer"/>
    <x v="0"/>
    <x v="2"/>
    <x v="2"/>
    <x v="0"/>
    <x v="1"/>
    <s v="&gt; 40"/>
  </r>
  <r>
    <s v="7912-TRXF"/>
    <x v="1"/>
    <x v="15"/>
    <n v="9"/>
    <n v="20.5"/>
    <n v="278"/>
    <n v="576.49725000000001"/>
    <s v="Yes"/>
    <s v="no"/>
    <n v="27"/>
    <x v="0"/>
    <n v="4"/>
    <x v="0"/>
    <n v="0"/>
    <s v="WI"/>
    <s v="408-6089"/>
    <s v="Female"/>
    <n v="50"/>
    <s v="No"/>
    <s v="No"/>
    <x v="0"/>
    <x v="0"/>
    <s v="No"/>
    <x v="0"/>
    <x v="0"/>
    <n v="58"/>
    <n v="109"/>
    <x v="2"/>
    <s v="Don't know"/>
    <x v="0"/>
    <x v="1"/>
    <x v="1"/>
    <x v="0"/>
    <x v="1"/>
    <s v="&lt; 10"/>
  </r>
  <r>
    <s v="7403-HTOY"/>
    <x v="1"/>
    <x v="43"/>
    <n v="6"/>
    <n v="17.5"/>
    <n v="0"/>
    <n v="0"/>
    <s v="No"/>
    <s v="no"/>
    <n v="22"/>
    <x v="3"/>
    <n v="6"/>
    <x v="0"/>
    <n v="0"/>
    <s v="AK"/>
    <s v="337-8078"/>
    <s v="Male"/>
    <n v="26"/>
    <s v="Yes"/>
    <s v="No"/>
    <x v="0"/>
    <x v="0"/>
    <s v="Yes"/>
    <x v="0"/>
    <x v="0"/>
    <n v="47"/>
    <n v="205"/>
    <x v="1"/>
    <s v="Competitor made better offer"/>
    <x v="1"/>
    <x v="2"/>
    <x v="2"/>
    <x v="0"/>
    <x v="1"/>
    <s v="&lt; 10"/>
  </r>
  <r>
    <s v="4058-REIE"/>
    <x v="1"/>
    <x v="18"/>
    <n v="69"/>
    <n v="220.6"/>
    <n v="0"/>
    <n v="0"/>
    <s v="No"/>
    <s v="yes"/>
    <n v="0"/>
    <x v="3"/>
    <n v="2"/>
    <x v="0"/>
    <n v="0"/>
    <s v="MS"/>
    <s v="402-1942"/>
    <s v="Female"/>
    <n v="82"/>
    <s v="No"/>
    <s v="Yes"/>
    <x v="0"/>
    <x v="0"/>
    <s v="No"/>
    <x v="0"/>
    <x v="0"/>
    <n v="18"/>
    <n v="370"/>
    <x v="1"/>
    <s v="Competitor made better offer"/>
    <x v="2"/>
    <x v="2"/>
    <x v="2"/>
    <x v="1"/>
    <x v="1"/>
    <s v="10 - 40"/>
  </r>
  <r>
    <s v="6819-ORJV"/>
    <x v="1"/>
    <x v="32"/>
    <n v="31"/>
    <n v="63.3"/>
    <n v="0"/>
    <n v="0"/>
    <s v="No"/>
    <s v="no"/>
    <n v="6"/>
    <x v="0"/>
    <n v="3"/>
    <x v="0"/>
    <n v="0"/>
    <s v="ME"/>
    <s v="371-7917"/>
    <s v="Female"/>
    <n v="39"/>
    <s v="No"/>
    <s v="No"/>
    <x v="0"/>
    <x v="0"/>
    <s v="No"/>
    <x v="0"/>
    <x v="0"/>
    <n v="43"/>
    <n v="456"/>
    <x v="1"/>
    <s v="Competitor made better offer"/>
    <x v="0"/>
    <x v="2"/>
    <x v="2"/>
    <x v="0"/>
    <x v="1"/>
    <s v="10 - 40"/>
  </r>
  <r>
    <s v="9976-AHJN"/>
    <x v="1"/>
    <x v="56"/>
    <n v="110"/>
    <n v="235.6"/>
    <n v="0"/>
    <n v="0"/>
    <s v="No"/>
    <s v="yes"/>
    <n v="0"/>
    <x v="5"/>
    <n v="4"/>
    <x v="1"/>
    <n v="51"/>
    <s v="NE"/>
    <s v="393-7892"/>
    <s v="Male"/>
    <n v="76"/>
    <s v="No"/>
    <s v="Yes"/>
    <x v="0"/>
    <x v="0"/>
    <s v="No"/>
    <x v="0"/>
    <x v="2"/>
    <n v="16"/>
    <n v="428"/>
    <x v="1"/>
    <s v="Competitor made better offer"/>
    <x v="2"/>
    <x v="2"/>
    <x v="2"/>
    <x v="0"/>
    <x v="1"/>
    <s v="10 - 40"/>
  </r>
  <r>
    <s v="0756-BGMW"/>
    <x v="1"/>
    <x v="48"/>
    <n v="6"/>
    <n v="20.399999999999999"/>
    <n v="0"/>
    <n v="0"/>
    <s v="No"/>
    <s v="no"/>
    <n v="22"/>
    <x v="1"/>
    <n v="4"/>
    <x v="0"/>
    <n v="0"/>
    <s v="CO"/>
    <s v="343-5709"/>
    <s v="Male"/>
    <n v="52"/>
    <s v="No"/>
    <s v="No"/>
    <x v="0"/>
    <x v="0"/>
    <s v="Yes"/>
    <x v="0"/>
    <x v="0"/>
    <n v="57"/>
    <n v="291"/>
    <x v="1"/>
    <s v="Competitor made better offer"/>
    <x v="0"/>
    <x v="2"/>
    <x v="2"/>
    <x v="0"/>
    <x v="1"/>
    <s v="&lt; 10"/>
  </r>
  <r>
    <s v="1144-ETJW"/>
    <x v="1"/>
    <x v="15"/>
    <n v="5"/>
    <n v="12.7"/>
    <n v="0"/>
    <n v="0"/>
    <s v="No"/>
    <s v="no"/>
    <n v="110"/>
    <x v="0"/>
    <n v="14"/>
    <x v="0"/>
    <n v="0"/>
    <s v="NM"/>
    <s v="385-5722"/>
    <s v="Male"/>
    <n v="24"/>
    <s v="Yes"/>
    <s v="No"/>
    <x v="0"/>
    <x v="0"/>
    <s v="No"/>
    <x v="0"/>
    <x v="0"/>
    <n v="57"/>
    <n v="121"/>
    <x v="1"/>
    <s v="Competitor made better offer"/>
    <x v="1"/>
    <x v="2"/>
    <x v="2"/>
    <x v="0"/>
    <x v="1"/>
    <s v="&lt; 10"/>
  </r>
  <r>
    <s v="8080-ZOAB"/>
    <x v="1"/>
    <x v="51"/>
    <n v="151"/>
    <n v="366.8"/>
    <n v="0"/>
    <n v="0"/>
    <s v="No"/>
    <s v="no"/>
    <n v="149"/>
    <x v="3"/>
    <n v="3"/>
    <x v="0"/>
    <n v="0"/>
    <s v="ND"/>
    <s v="363-3515"/>
    <s v="Female"/>
    <n v="47"/>
    <s v="No"/>
    <s v="No"/>
    <x v="0"/>
    <x v="0"/>
    <s v="Yes"/>
    <x v="0"/>
    <x v="0"/>
    <n v="35"/>
    <n v="866"/>
    <x v="1"/>
    <s v="Competitor made better offer"/>
    <x v="0"/>
    <x v="2"/>
    <x v="2"/>
    <x v="0"/>
    <x v="1"/>
    <s v="10 - 40"/>
  </r>
  <r>
    <s v="8843-SRMY"/>
    <x v="1"/>
    <x v="0"/>
    <n v="3"/>
    <n v="6"/>
    <n v="0"/>
    <n v="0"/>
    <s v="No"/>
    <s v="no"/>
    <n v="78"/>
    <x v="5"/>
    <n v="30"/>
    <x v="0"/>
    <n v="0"/>
    <s v="OK"/>
    <s v="348-7437"/>
    <s v="Male"/>
    <n v="28"/>
    <s v="Yes"/>
    <s v="No"/>
    <x v="0"/>
    <x v="0"/>
    <s v="No"/>
    <x v="0"/>
    <x v="2"/>
    <n v="20"/>
    <n v="20"/>
    <x v="1"/>
    <s v="Competitor made better offer"/>
    <x v="1"/>
    <x v="2"/>
    <x v="2"/>
    <x v="0"/>
    <x v="1"/>
    <s v="&lt; 10"/>
  </r>
  <r>
    <s v="7772-ASRX"/>
    <x v="1"/>
    <x v="0"/>
    <n v="2"/>
    <n v="8"/>
    <n v="0"/>
    <n v="0"/>
    <s v="No"/>
    <s v="yes"/>
    <n v="0"/>
    <x v="2"/>
    <n v="6"/>
    <x v="0"/>
    <n v="0"/>
    <s v="IN"/>
    <s v="355-6531"/>
    <s v="Male"/>
    <n v="62"/>
    <s v="No"/>
    <s v="No"/>
    <x v="0"/>
    <x v="0"/>
    <s v="No"/>
    <x v="0"/>
    <x v="2"/>
    <n v="48"/>
    <n v="48"/>
    <x v="1"/>
    <s v="Competitor made better offer"/>
    <x v="0"/>
    <x v="2"/>
    <x v="2"/>
    <x v="0"/>
    <x v="1"/>
    <s v="&lt; 10"/>
  </r>
  <r>
    <s v="8843-HNDV"/>
    <x v="1"/>
    <x v="32"/>
    <n v="38"/>
    <n v="107.6"/>
    <n v="0"/>
    <n v="0"/>
    <s v="No"/>
    <s v="no"/>
    <n v="7"/>
    <x v="3"/>
    <n v="0"/>
    <x v="1"/>
    <n v="0"/>
    <s v="KS"/>
    <s v="346-8581"/>
    <s v="Male"/>
    <n v="84"/>
    <s v="No"/>
    <s v="Yes"/>
    <x v="0"/>
    <x v="0"/>
    <s v="No"/>
    <x v="0"/>
    <x v="1"/>
    <n v="12"/>
    <n v="127"/>
    <x v="1"/>
    <s v="Competitor made better offer"/>
    <x v="2"/>
    <x v="2"/>
    <x v="2"/>
    <x v="1"/>
    <x v="1"/>
    <s v="10 - 40"/>
  </r>
  <r>
    <s v="2467-XGIS"/>
    <x v="1"/>
    <x v="6"/>
    <n v="217"/>
    <n v="855.7"/>
    <n v="0"/>
    <n v="0"/>
    <s v="No"/>
    <s v="no"/>
    <n v="4"/>
    <x v="3"/>
    <n v="5"/>
    <x v="1"/>
    <n v="43"/>
    <s v="CT"/>
    <s v="363-8824"/>
    <s v="Female"/>
    <n v="64"/>
    <s v="No"/>
    <s v="No"/>
    <x v="0"/>
    <x v="0"/>
    <s v="Yes"/>
    <x v="0"/>
    <x v="0"/>
    <n v="53"/>
    <n v="3017"/>
    <x v="1"/>
    <s v="Competitor made better offer"/>
    <x v="0"/>
    <x v="2"/>
    <x v="2"/>
    <x v="0"/>
    <x v="1"/>
    <s v="&gt; 40"/>
  </r>
  <r>
    <s v="3168-DHLL"/>
    <x v="1"/>
    <x v="49"/>
    <n v="161"/>
    <n v="477.9"/>
    <n v="0"/>
    <n v="0"/>
    <s v="No"/>
    <s v="no"/>
    <n v="40"/>
    <x v="2"/>
    <n v="4"/>
    <x v="0"/>
    <n v="0"/>
    <s v="OR"/>
    <s v="328-6011"/>
    <s v="Female"/>
    <n v="67"/>
    <s v="No"/>
    <s v="Yes"/>
    <x v="0"/>
    <x v="0"/>
    <s v="No"/>
    <x v="0"/>
    <x v="2"/>
    <n v="31"/>
    <n v="1070"/>
    <x v="1"/>
    <s v="Competitor made better offer"/>
    <x v="2"/>
    <x v="2"/>
    <x v="2"/>
    <x v="0"/>
    <x v="1"/>
    <s v="10 - 40"/>
  </r>
  <r>
    <s v="4711-EVEW"/>
    <x v="1"/>
    <x v="8"/>
    <n v="342"/>
    <n v="775.1"/>
    <n v="0"/>
    <n v="0"/>
    <s v="No"/>
    <s v="no"/>
    <n v="11"/>
    <x v="3"/>
    <n v="9"/>
    <x v="0"/>
    <n v="0"/>
    <s v="UT"/>
    <s v="410-4023"/>
    <s v="Male"/>
    <n v="29"/>
    <s v="Yes"/>
    <s v="No"/>
    <x v="0"/>
    <x v="0"/>
    <s v="Yes"/>
    <x v="0"/>
    <x v="2"/>
    <n v="65"/>
    <n v="4555"/>
    <x v="1"/>
    <s v="Competitor made better offer"/>
    <x v="1"/>
    <x v="2"/>
    <x v="2"/>
    <x v="0"/>
    <x v="1"/>
    <s v="&gt; 40"/>
  </r>
  <r>
    <s v="5415-CNJH"/>
    <x v="1"/>
    <x v="0"/>
    <n v="5"/>
    <n v="13"/>
    <n v="0"/>
    <n v="0"/>
    <s v="No"/>
    <s v="yes"/>
    <n v="0"/>
    <x v="0"/>
    <n v="0"/>
    <x v="1"/>
    <n v="0"/>
    <s v="RI"/>
    <s v="349-4369"/>
    <s v="Female"/>
    <n v="63"/>
    <s v="No"/>
    <s v="No"/>
    <x v="0"/>
    <x v="0"/>
    <s v="No"/>
    <x v="0"/>
    <x v="2"/>
    <n v="8"/>
    <n v="8"/>
    <x v="1"/>
    <s v="Competitor made better offer"/>
    <x v="0"/>
    <x v="2"/>
    <x v="2"/>
    <x v="1"/>
    <x v="1"/>
    <s v="&lt; 10"/>
  </r>
  <r>
    <s v="0944-PIYZ"/>
    <x v="1"/>
    <x v="0"/>
    <n v="6"/>
    <n v="13"/>
    <n v="0"/>
    <n v="0"/>
    <s v="No"/>
    <s v="no"/>
    <n v="0"/>
    <x v="5"/>
    <n v="0"/>
    <x v="1"/>
    <n v="0"/>
    <s v="TX"/>
    <s v="351-4288"/>
    <s v="Male"/>
    <n v="50"/>
    <s v="No"/>
    <s v="No"/>
    <x v="0"/>
    <x v="0"/>
    <s v="No"/>
    <x v="0"/>
    <x v="2"/>
    <n v="7"/>
    <n v="7"/>
    <x v="1"/>
    <s v="Competitor made better offer"/>
    <x v="0"/>
    <x v="2"/>
    <x v="2"/>
    <x v="1"/>
    <x v="1"/>
    <s v="&lt; 10"/>
  </r>
  <r>
    <s v="6563-YQWO"/>
    <x v="1"/>
    <x v="30"/>
    <n v="10"/>
    <n v="25.9"/>
    <n v="27783"/>
    <n v="85.432725000000005"/>
    <s v="Yes"/>
    <s v="no"/>
    <n v="15"/>
    <x v="1"/>
    <n v="3"/>
    <x v="0"/>
    <n v="0"/>
    <s v="OR"/>
    <s v="422-5874"/>
    <s v="Male"/>
    <n v="82"/>
    <s v="No"/>
    <s v="Yes"/>
    <x v="0"/>
    <x v="0"/>
    <s v="No"/>
    <x v="0"/>
    <x v="0"/>
    <n v="49"/>
    <n v="141"/>
    <x v="1"/>
    <s v="Competitor made better offer"/>
    <x v="2"/>
    <x v="2"/>
    <x v="2"/>
    <x v="0"/>
    <x v="1"/>
    <s v="&lt; 10"/>
  </r>
  <r>
    <s v="0961-FZVL"/>
    <x v="1"/>
    <x v="52"/>
    <n v="95"/>
    <n v="310.2"/>
    <n v="32"/>
    <n v="51.861600000000003"/>
    <s v="Yes"/>
    <s v="no"/>
    <n v="18"/>
    <x v="3"/>
    <n v="13"/>
    <x v="0"/>
    <n v="0"/>
    <s v="SD"/>
    <s v="372-8048"/>
    <s v="Female"/>
    <n v="23"/>
    <s v="Yes"/>
    <s v="No"/>
    <x v="0"/>
    <x v="0"/>
    <s v="No"/>
    <x v="0"/>
    <x v="0"/>
    <n v="47"/>
    <n v="1048"/>
    <x v="1"/>
    <s v="Competitor had better devices"/>
    <x v="1"/>
    <x v="2"/>
    <x v="4"/>
    <x v="0"/>
    <x v="1"/>
    <s v="10 - 40"/>
  </r>
  <r>
    <s v="0936-LTQE"/>
    <x v="1"/>
    <x v="0"/>
    <n v="3"/>
    <n v="12"/>
    <n v="32"/>
    <n v="50.824368"/>
    <s v="Yes"/>
    <s v="no"/>
    <n v="11"/>
    <x v="0"/>
    <n v="4"/>
    <x v="1"/>
    <n v="12"/>
    <s v="NV"/>
    <s v="356-3646"/>
    <s v="Female"/>
    <n v="85"/>
    <s v="No"/>
    <s v="Yes"/>
    <x v="0"/>
    <x v="0"/>
    <s v="Yes"/>
    <x v="0"/>
    <x v="0"/>
    <n v="45"/>
    <n v="45"/>
    <x v="4"/>
    <s v="Network reliability"/>
    <x v="2"/>
    <x v="4"/>
    <x v="7"/>
    <x v="0"/>
    <x v="1"/>
    <s v="&lt; 10"/>
  </r>
  <r>
    <s v="3517-EVLO"/>
    <x v="1"/>
    <x v="19"/>
    <n v="141"/>
    <n v="426.7"/>
    <n v="0"/>
    <n v="0"/>
    <s v="No"/>
    <s v="no"/>
    <n v="22"/>
    <x v="5"/>
    <n v="0"/>
    <x v="1"/>
    <n v="0"/>
    <s v="KS"/>
    <s v="365-5979"/>
    <s v="Female"/>
    <n v="22"/>
    <s v="Yes"/>
    <s v="No"/>
    <x v="0"/>
    <x v="0"/>
    <s v="No"/>
    <x v="0"/>
    <x v="2"/>
    <n v="13"/>
    <n v="771"/>
    <x v="5"/>
    <s v="Long distance charges"/>
    <x v="1"/>
    <x v="5"/>
    <x v="14"/>
    <x v="1"/>
    <x v="1"/>
    <s v="&gt; 40"/>
  </r>
  <r>
    <s v="3993-MIVK"/>
    <x v="1"/>
    <x v="32"/>
    <n v="66"/>
    <n v="137.19999999999999"/>
    <n v="0"/>
    <n v="0"/>
    <s v="No"/>
    <s v="no"/>
    <n v="13"/>
    <x v="4"/>
    <n v="4"/>
    <x v="0"/>
    <n v="0"/>
    <s v="SC"/>
    <s v="411-7390"/>
    <s v="Male"/>
    <n v="53"/>
    <s v="No"/>
    <s v="No"/>
    <x v="0"/>
    <x v="0"/>
    <s v="No"/>
    <x v="0"/>
    <x v="0"/>
    <n v="18"/>
    <n v="209"/>
    <x v="1"/>
    <s v="Competitor made better offer"/>
    <x v="0"/>
    <x v="2"/>
    <x v="2"/>
    <x v="0"/>
    <x v="1"/>
    <s v="10 - 40"/>
  </r>
  <r>
    <s v="2957-HCPH"/>
    <x v="1"/>
    <x v="25"/>
    <n v="176"/>
    <n v="422.8"/>
    <n v="292"/>
    <n v="605.3221125"/>
    <s v="Yes"/>
    <s v="no"/>
    <n v="38"/>
    <x v="4"/>
    <n v="18"/>
    <x v="0"/>
    <n v="0"/>
    <s v="TX"/>
    <s v="390-5470"/>
    <s v="Female"/>
    <n v="20"/>
    <s v="Yes"/>
    <s v="No"/>
    <x v="0"/>
    <x v="0"/>
    <s v="Yes"/>
    <x v="0"/>
    <x v="0"/>
    <n v="59"/>
    <n v="3594"/>
    <x v="2"/>
    <s v="Don't know"/>
    <x v="1"/>
    <x v="1"/>
    <x v="1"/>
    <x v="0"/>
    <x v="1"/>
    <s v="&gt; 40"/>
  </r>
  <r>
    <s v="6608-GMUC"/>
    <x v="1"/>
    <x v="0"/>
    <n v="3"/>
    <n v="5"/>
    <n v="0"/>
    <n v="0"/>
    <s v="No"/>
    <s v="no"/>
    <n v="14"/>
    <x v="4"/>
    <n v="3"/>
    <x v="0"/>
    <n v="0"/>
    <s v="TX"/>
    <s v="414-4803"/>
    <s v="Female"/>
    <n v="58"/>
    <s v="No"/>
    <s v="No"/>
    <x v="0"/>
    <x v="0"/>
    <s v="No"/>
    <x v="0"/>
    <x v="2"/>
    <n v="46"/>
    <n v="46"/>
    <x v="1"/>
    <s v="Competitor had better devices"/>
    <x v="0"/>
    <x v="2"/>
    <x v="4"/>
    <x v="0"/>
    <x v="1"/>
    <s v="&lt; 10"/>
  </r>
  <r>
    <s v="0052-KHBI"/>
    <x v="1"/>
    <x v="58"/>
    <n v="91"/>
    <n v="302.3"/>
    <n v="0"/>
    <n v="0"/>
    <s v="No"/>
    <s v="no"/>
    <n v="0"/>
    <x v="3"/>
    <n v="3"/>
    <x v="0"/>
    <n v="0"/>
    <s v="LA"/>
    <s v="328-7209"/>
    <s v="Female"/>
    <n v="56"/>
    <s v="No"/>
    <s v="No"/>
    <x v="0"/>
    <x v="0"/>
    <s v="No"/>
    <x v="0"/>
    <x v="0"/>
    <n v="29"/>
    <n v="798"/>
    <x v="1"/>
    <s v="Competitor had better devices"/>
    <x v="0"/>
    <x v="2"/>
    <x v="4"/>
    <x v="0"/>
    <x v="1"/>
    <s v="10 - 40"/>
  </r>
  <r>
    <s v="0225-SXMU"/>
    <x v="1"/>
    <x v="43"/>
    <n v="13"/>
    <n v="22.9"/>
    <n v="0"/>
    <n v="0"/>
    <s v="No"/>
    <s v="no"/>
    <n v="4"/>
    <x v="5"/>
    <n v="10"/>
    <x v="0"/>
    <n v="0"/>
    <s v="OH"/>
    <s v="392-3813"/>
    <s v="Male"/>
    <n v="23"/>
    <s v="Yes"/>
    <s v="No"/>
    <x v="0"/>
    <x v="0"/>
    <s v="Yes"/>
    <x v="0"/>
    <x v="0"/>
    <n v="37"/>
    <n v="141"/>
    <x v="1"/>
    <s v="Competitor had better devices"/>
    <x v="1"/>
    <x v="2"/>
    <x v="4"/>
    <x v="0"/>
    <x v="1"/>
    <s v="&lt; 10"/>
  </r>
  <r>
    <s v="4913-MEPW"/>
    <x v="1"/>
    <x v="74"/>
    <n v="29"/>
    <n v="94.4"/>
    <n v="0"/>
    <n v="0"/>
    <s v="No"/>
    <s v="no"/>
    <n v="0"/>
    <x v="3"/>
    <n v="1"/>
    <x v="1"/>
    <n v="5"/>
    <s v="NV"/>
    <s v="337-6898"/>
    <s v="Male"/>
    <n v="59"/>
    <s v="No"/>
    <s v="No"/>
    <x v="0"/>
    <x v="0"/>
    <s v="No"/>
    <x v="0"/>
    <x v="0"/>
    <n v="63"/>
    <n v="424"/>
    <x v="1"/>
    <s v="Competitor had better devices"/>
    <x v="0"/>
    <x v="2"/>
    <x v="4"/>
    <x v="1"/>
    <x v="1"/>
    <s v="&lt; 10"/>
  </r>
  <r>
    <s v="2039-OJSL"/>
    <x v="1"/>
    <x v="20"/>
    <n v="27"/>
    <n v="78.8"/>
    <n v="0"/>
    <n v="0"/>
    <s v="No"/>
    <s v="no"/>
    <n v="47"/>
    <x v="0"/>
    <n v="5"/>
    <x v="0"/>
    <n v="0"/>
    <s v="AL"/>
    <s v="369-6880"/>
    <s v="Female"/>
    <n v="64"/>
    <s v="No"/>
    <s v="No"/>
    <x v="0"/>
    <x v="0"/>
    <s v="No"/>
    <x v="0"/>
    <x v="0"/>
    <n v="23"/>
    <n v="299"/>
    <x v="1"/>
    <s v="Competitor had better devices"/>
    <x v="0"/>
    <x v="2"/>
    <x v="4"/>
    <x v="0"/>
    <x v="1"/>
    <s v="10 - 40"/>
  </r>
  <r>
    <s v="8067-GPHE"/>
    <x v="1"/>
    <x v="0"/>
    <n v="6"/>
    <n v="14"/>
    <n v="0"/>
    <n v="0"/>
    <s v="No"/>
    <s v="no"/>
    <n v="92"/>
    <x v="4"/>
    <n v="11"/>
    <x v="0"/>
    <n v="0"/>
    <s v="NV"/>
    <s v="345-3451"/>
    <s v="Male"/>
    <n v="25"/>
    <s v="Yes"/>
    <s v="No"/>
    <x v="0"/>
    <x v="0"/>
    <s v="No"/>
    <x v="0"/>
    <x v="0"/>
    <n v="25"/>
    <n v="25"/>
    <x v="1"/>
    <s v="Competitor had better devices"/>
    <x v="1"/>
    <x v="2"/>
    <x v="4"/>
    <x v="0"/>
    <x v="1"/>
    <s v="&lt; 10"/>
  </r>
  <r>
    <s v="1672-YRMP"/>
    <x v="1"/>
    <x v="0"/>
    <n v="4"/>
    <n v="10"/>
    <n v="0"/>
    <n v="0"/>
    <s v="No"/>
    <s v="no"/>
    <n v="235"/>
    <x v="4"/>
    <n v="2"/>
    <x v="0"/>
    <n v="0"/>
    <s v="MI"/>
    <s v="421-3528"/>
    <s v="Female"/>
    <n v="56"/>
    <s v="No"/>
    <s v="No"/>
    <x v="0"/>
    <x v="0"/>
    <s v="No"/>
    <x v="0"/>
    <x v="0"/>
    <n v="35"/>
    <n v="35"/>
    <x v="1"/>
    <s v="Competitor had better devices"/>
    <x v="0"/>
    <x v="2"/>
    <x v="4"/>
    <x v="1"/>
    <x v="1"/>
    <s v="&lt; 10"/>
  </r>
  <r>
    <s v="6961-ALKT"/>
    <x v="1"/>
    <x v="59"/>
    <n v="71"/>
    <n v="232"/>
    <n v="0"/>
    <n v="0"/>
    <s v="No"/>
    <s v="no"/>
    <n v="103"/>
    <x v="1"/>
    <n v="5"/>
    <x v="0"/>
    <n v="0"/>
    <s v="AR"/>
    <s v="329-9046"/>
    <s v="Male"/>
    <n v="50"/>
    <s v="No"/>
    <s v="No"/>
    <x v="0"/>
    <x v="0"/>
    <s v="No"/>
    <x v="0"/>
    <x v="0"/>
    <n v="27"/>
    <n v="632"/>
    <x v="1"/>
    <s v="Competitor had better devices"/>
    <x v="0"/>
    <x v="2"/>
    <x v="4"/>
    <x v="0"/>
    <x v="1"/>
    <s v="10 - 40"/>
  </r>
  <r>
    <s v="8154-DHII"/>
    <x v="1"/>
    <x v="48"/>
    <n v="12"/>
    <n v="28.3"/>
    <n v="0"/>
    <n v="0"/>
    <s v="No"/>
    <s v="no"/>
    <n v="0"/>
    <x v="3"/>
    <n v="3"/>
    <x v="0"/>
    <n v="0"/>
    <s v="AZ"/>
    <s v="393-4086"/>
    <s v="Male"/>
    <n v="65"/>
    <s v="No"/>
    <s v="Yes"/>
    <x v="0"/>
    <x v="0"/>
    <s v="No"/>
    <x v="0"/>
    <x v="0"/>
    <n v="44"/>
    <n v="208"/>
    <x v="1"/>
    <s v="Competitor made better offer"/>
    <x v="2"/>
    <x v="2"/>
    <x v="2"/>
    <x v="0"/>
    <x v="1"/>
    <s v="&lt; 10"/>
  </r>
  <r>
    <s v="5146-QZLL"/>
    <x v="1"/>
    <x v="50"/>
    <n v="84"/>
    <n v="216.3"/>
    <n v="0"/>
    <n v="0"/>
    <s v="No"/>
    <s v="no"/>
    <n v="8"/>
    <x v="3"/>
    <n v="9"/>
    <x v="0"/>
    <n v="0"/>
    <s v="ID"/>
    <s v="400-1367"/>
    <s v="Female"/>
    <n v="39"/>
    <s v="No"/>
    <s v="No"/>
    <x v="0"/>
    <x v="0"/>
    <s v="No"/>
    <x v="0"/>
    <x v="0"/>
    <n v="33"/>
    <n v="472"/>
    <x v="1"/>
    <s v="Competitor had better devices"/>
    <x v="0"/>
    <x v="2"/>
    <x v="4"/>
    <x v="0"/>
    <x v="1"/>
    <s v="10 - 40"/>
  </r>
  <r>
    <s v="4273-VKWW"/>
    <x v="1"/>
    <x v="17"/>
    <n v="222"/>
    <n v="520.9"/>
    <n v="0"/>
    <n v="0"/>
    <s v="No"/>
    <s v="no"/>
    <n v="4"/>
    <x v="5"/>
    <n v="15"/>
    <x v="1"/>
    <n v="74"/>
    <s v="NV"/>
    <s v="396-3068"/>
    <s v="Female"/>
    <n v="30"/>
    <s v="No"/>
    <s v="No"/>
    <x v="0"/>
    <x v="0"/>
    <s v="Yes"/>
    <x v="0"/>
    <x v="0"/>
    <n v="17"/>
    <n v="806"/>
    <x v="5"/>
    <s v="Price too high"/>
    <x v="1"/>
    <x v="5"/>
    <x v="11"/>
    <x v="0"/>
    <x v="1"/>
    <s v="&gt; 40"/>
  </r>
  <r>
    <s v="2287-QQND"/>
    <x v="1"/>
    <x v="61"/>
    <n v="13"/>
    <n v="32.6"/>
    <n v="0"/>
    <n v="0"/>
    <s v="No"/>
    <s v="no"/>
    <n v="71"/>
    <x v="3"/>
    <n v="8"/>
    <x v="0"/>
    <n v="0"/>
    <s v="GA"/>
    <s v="395-1962"/>
    <s v="Female"/>
    <n v="31"/>
    <s v="No"/>
    <s v="No"/>
    <x v="0"/>
    <x v="0"/>
    <s v="No"/>
    <x v="0"/>
    <x v="0"/>
    <n v="55"/>
    <n v="449"/>
    <x v="4"/>
    <s v="Product dissatisfaction"/>
    <x v="0"/>
    <x v="4"/>
    <x v="9"/>
    <x v="0"/>
    <x v="1"/>
    <s v="&lt; 10"/>
  </r>
  <r>
    <s v="5800-ELVI"/>
    <x v="1"/>
    <x v="0"/>
    <n v="3"/>
    <n v="6"/>
    <n v="0"/>
    <n v="0"/>
    <s v="No"/>
    <s v="no"/>
    <n v="11"/>
    <x v="0"/>
    <n v="1"/>
    <x v="0"/>
    <n v="0"/>
    <s v="IA"/>
    <s v="361-5277"/>
    <s v="Male"/>
    <n v="35"/>
    <s v="No"/>
    <s v="No"/>
    <x v="0"/>
    <x v="0"/>
    <s v="No"/>
    <x v="0"/>
    <x v="0"/>
    <n v="39"/>
    <n v="39"/>
    <x v="1"/>
    <s v="Competitor had better devices"/>
    <x v="0"/>
    <x v="2"/>
    <x v="4"/>
    <x v="1"/>
    <x v="1"/>
    <s v="&lt; 10"/>
  </r>
  <r>
    <s v="8710-BSFN"/>
    <x v="1"/>
    <x v="15"/>
    <n v="12"/>
    <n v="30"/>
    <n v="0"/>
    <n v="0"/>
    <s v="No"/>
    <s v="yes"/>
    <n v="0"/>
    <x v="5"/>
    <n v="10"/>
    <x v="0"/>
    <n v="0"/>
    <s v="ME"/>
    <s v="376-8573"/>
    <s v="Female"/>
    <n v="28"/>
    <s v="Yes"/>
    <s v="No"/>
    <x v="0"/>
    <x v="0"/>
    <s v="No"/>
    <x v="0"/>
    <x v="0"/>
    <n v="43"/>
    <n v="80"/>
    <x v="3"/>
    <s v="Attitude of support person"/>
    <x v="1"/>
    <x v="3"/>
    <x v="6"/>
    <x v="0"/>
    <x v="1"/>
    <s v="&lt; 10"/>
  </r>
  <r>
    <s v="2285-BZCN"/>
    <x v="1"/>
    <x v="11"/>
    <n v="81"/>
    <n v="206.5"/>
    <n v="0"/>
    <n v="0"/>
    <s v="No"/>
    <s v="yes"/>
    <n v="0"/>
    <x v="4"/>
    <n v="5"/>
    <x v="0"/>
    <n v="0"/>
    <s v="FL"/>
    <s v="390-7328"/>
    <s v="Male"/>
    <n v="55"/>
    <s v="No"/>
    <s v="No"/>
    <x v="0"/>
    <x v="0"/>
    <s v="Yes"/>
    <x v="1"/>
    <x v="0"/>
    <n v="22"/>
    <n v="446"/>
    <x v="4"/>
    <s v="Network reliability"/>
    <x v="0"/>
    <x v="4"/>
    <x v="7"/>
    <x v="0"/>
    <x v="1"/>
    <s v="10 - 40"/>
  </r>
  <r>
    <s v="2090-LCCO"/>
    <x v="1"/>
    <x v="48"/>
    <n v="28"/>
    <n v="64.5"/>
    <n v="0"/>
    <n v="0"/>
    <s v="No"/>
    <s v="yes"/>
    <n v="0"/>
    <x v="0"/>
    <n v="5"/>
    <x v="0"/>
    <n v="0"/>
    <s v="ME"/>
    <s v="343-1965"/>
    <s v="Female"/>
    <n v="74"/>
    <s v="No"/>
    <s v="Yes"/>
    <x v="0"/>
    <x v="0"/>
    <s v="No"/>
    <x v="0"/>
    <x v="0"/>
    <n v="15"/>
    <n v="71"/>
    <x v="4"/>
    <s v="Limited range of services"/>
    <x v="2"/>
    <x v="4"/>
    <x v="12"/>
    <x v="0"/>
    <x v="1"/>
    <s v="&lt; 10"/>
  </r>
  <r>
    <s v="9384-QYPC"/>
    <x v="1"/>
    <x v="55"/>
    <n v="75"/>
    <n v="161.5"/>
    <n v="34"/>
    <n v="54.454680000000003"/>
    <s v="Yes"/>
    <s v="no"/>
    <n v="29"/>
    <x v="1"/>
    <n v="4"/>
    <x v="0"/>
    <n v="0"/>
    <s v="WV"/>
    <s v="378-8019"/>
    <s v="Female"/>
    <n v="53"/>
    <s v="No"/>
    <s v="No"/>
    <x v="0"/>
    <x v="0"/>
    <s v="Yes"/>
    <x v="0"/>
    <x v="0"/>
    <n v="64"/>
    <n v="798"/>
    <x v="5"/>
    <s v="Lack of affordable download/upload speed"/>
    <x v="0"/>
    <x v="5"/>
    <x v="13"/>
    <x v="0"/>
    <x v="1"/>
    <s v="10 - 40"/>
  </r>
  <r>
    <s v="2440-TIIS"/>
    <x v="1"/>
    <x v="66"/>
    <n v="93"/>
    <n v="303.10000000000002"/>
    <n v="33"/>
    <n v="53.365586399999998"/>
    <s v="Yes"/>
    <s v="no"/>
    <n v="14"/>
    <x v="4"/>
    <n v="2"/>
    <x v="1"/>
    <n v="43"/>
    <s v="AK"/>
    <s v="378-7733"/>
    <s v="Female"/>
    <n v="74"/>
    <s v="No"/>
    <s v="Yes"/>
    <x v="0"/>
    <x v="0"/>
    <s v="Yes"/>
    <x v="0"/>
    <x v="0"/>
    <n v="49"/>
    <n v="935"/>
    <x v="1"/>
    <s v="Competitor had better devices"/>
    <x v="2"/>
    <x v="2"/>
    <x v="4"/>
    <x v="1"/>
    <x v="1"/>
    <s v="10 - 40"/>
  </r>
  <r>
    <s v="3868-VFRU"/>
    <x v="1"/>
    <x v="15"/>
    <n v="9"/>
    <n v="28.5"/>
    <n v="0"/>
    <n v="0"/>
    <s v="No"/>
    <s v="no"/>
    <n v="23"/>
    <x v="4"/>
    <n v="10"/>
    <x v="0"/>
    <n v="0"/>
    <s v="MO"/>
    <s v="405-3916"/>
    <s v="Male"/>
    <n v="53"/>
    <s v="No"/>
    <s v="No"/>
    <x v="0"/>
    <x v="0"/>
    <s v="No"/>
    <x v="0"/>
    <x v="0"/>
    <n v="53"/>
    <n v="94"/>
    <x v="2"/>
    <s v="Don't know"/>
    <x v="0"/>
    <x v="1"/>
    <x v="1"/>
    <x v="0"/>
    <x v="1"/>
    <s v="&lt; 10"/>
  </r>
  <r>
    <s v="5494-DMWB"/>
    <x v="1"/>
    <x v="68"/>
    <n v="29"/>
    <n v="87.5"/>
    <n v="0"/>
    <n v="0"/>
    <s v="No"/>
    <s v="no"/>
    <n v="34"/>
    <x v="3"/>
    <n v="12"/>
    <x v="0"/>
    <n v="0"/>
    <s v="KS"/>
    <s v="407-2081"/>
    <s v="Female"/>
    <n v="62"/>
    <s v="No"/>
    <s v="No"/>
    <x v="0"/>
    <x v="0"/>
    <s v="No"/>
    <x v="0"/>
    <x v="0"/>
    <n v="34"/>
    <n v="212"/>
    <x v="5"/>
    <s v="Price too high"/>
    <x v="0"/>
    <x v="5"/>
    <x v="11"/>
    <x v="0"/>
    <x v="1"/>
    <s v="&lt; 10"/>
  </r>
  <r>
    <s v="6069-OAFB"/>
    <x v="1"/>
    <x v="48"/>
    <n v="26"/>
    <n v="72"/>
    <n v="306"/>
    <n v="635.58821809999995"/>
    <s v="Yes"/>
    <s v="no"/>
    <n v="24"/>
    <x v="5"/>
    <n v="6"/>
    <x v="0"/>
    <n v="0"/>
    <s v="VA"/>
    <s v="346-5611"/>
    <s v="Female"/>
    <n v="77"/>
    <s v="No"/>
    <s v="Yes"/>
    <x v="0"/>
    <x v="0"/>
    <s v="No"/>
    <x v="0"/>
    <x v="0"/>
    <n v="44"/>
    <n v="197"/>
    <x v="4"/>
    <s v="Product dissatisfaction"/>
    <x v="2"/>
    <x v="4"/>
    <x v="9"/>
    <x v="0"/>
    <x v="1"/>
    <s v="&lt; 10"/>
  </r>
  <r>
    <s v="8965-IZMK"/>
    <x v="1"/>
    <x v="64"/>
    <n v="144"/>
    <n v="276"/>
    <n v="0"/>
    <n v="0"/>
    <s v="No"/>
    <s v="no"/>
    <n v="24"/>
    <x v="0"/>
    <n v="2"/>
    <x v="0"/>
    <n v="0"/>
    <s v="ID"/>
    <s v="421-1469"/>
    <s v="Male"/>
    <n v="53"/>
    <s v="No"/>
    <s v="No"/>
    <x v="0"/>
    <x v="0"/>
    <s v="Yes"/>
    <x v="0"/>
    <x v="0"/>
    <n v="46"/>
    <n v="1797"/>
    <x v="1"/>
    <s v="Competitor had better devices"/>
    <x v="0"/>
    <x v="2"/>
    <x v="4"/>
    <x v="1"/>
    <x v="1"/>
    <s v="10 - 40"/>
  </r>
  <r>
    <s v="8329-FWCZ"/>
    <x v="1"/>
    <x v="56"/>
    <n v="81"/>
    <n v="205.3"/>
    <n v="0"/>
    <n v="0"/>
    <s v="No"/>
    <s v="no"/>
    <n v="0"/>
    <x v="4"/>
    <n v="6"/>
    <x v="0"/>
    <n v="0"/>
    <s v="NM"/>
    <s v="357-2735"/>
    <s v="Female"/>
    <n v="85"/>
    <s v="No"/>
    <s v="Yes"/>
    <x v="0"/>
    <x v="0"/>
    <s v="No"/>
    <x v="0"/>
    <x v="0"/>
    <n v="27"/>
    <n v="700"/>
    <x v="3"/>
    <s v="Attitude of support person"/>
    <x v="2"/>
    <x v="3"/>
    <x v="6"/>
    <x v="0"/>
    <x v="1"/>
    <s v="10 - 40"/>
  </r>
  <r>
    <s v="3582-YKVE"/>
    <x v="1"/>
    <x v="59"/>
    <n v="51"/>
    <n v="93"/>
    <n v="0"/>
    <n v="0"/>
    <s v="No"/>
    <s v="no"/>
    <n v="6"/>
    <x v="2"/>
    <n v="5"/>
    <x v="0"/>
    <n v="0"/>
    <s v="MO"/>
    <s v="364-1969"/>
    <s v="Female"/>
    <n v="46"/>
    <s v="No"/>
    <s v="No"/>
    <x v="0"/>
    <x v="0"/>
    <s v="No"/>
    <x v="0"/>
    <x v="0"/>
    <n v="35"/>
    <n v="808"/>
    <x v="4"/>
    <s v="Network reliability"/>
    <x v="0"/>
    <x v="4"/>
    <x v="7"/>
    <x v="0"/>
    <x v="1"/>
    <s v="10 - 40"/>
  </r>
  <r>
    <s v="2532-FVSD"/>
    <x v="1"/>
    <x v="69"/>
    <n v="112"/>
    <n v="208.7"/>
    <n v="0"/>
    <n v="0"/>
    <s v="No"/>
    <s v="no"/>
    <n v="0"/>
    <x v="5"/>
    <n v="10"/>
    <x v="1"/>
    <n v="7"/>
    <s v="IL"/>
    <s v="390-4152"/>
    <s v="Male"/>
    <n v="24"/>
    <s v="Yes"/>
    <s v="No"/>
    <x v="0"/>
    <x v="0"/>
    <s v="Yes"/>
    <x v="0"/>
    <x v="0"/>
    <n v="42"/>
    <n v="1457"/>
    <x v="2"/>
    <s v="Poor expertise of online support"/>
    <x v="1"/>
    <x v="1"/>
    <x v="10"/>
    <x v="0"/>
    <x v="1"/>
    <s v="10 - 40"/>
  </r>
  <r>
    <s v="4423-TKZM"/>
    <x v="1"/>
    <x v="0"/>
    <n v="5"/>
    <n v="11"/>
    <n v="0"/>
    <n v="0"/>
    <s v="No"/>
    <s v="no"/>
    <n v="49"/>
    <x v="1"/>
    <n v="10"/>
    <x v="0"/>
    <n v="0"/>
    <s v="LA"/>
    <s v="373-6784"/>
    <s v="Female"/>
    <n v="49"/>
    <s v="No"/>
    <s v="No"/>
    <x v="0"/>
    <x v="0"/>
    <s v="No"/>
    <x v="0"/>
    <x v="0"/>
    <n v="55"/>
    <n v="55"/>
    <x v="2"/>
    <s v="Don't know"/>
    <x v="0"/>
    <x v="1"/>
    <x v="1"/>
    <x v="0"/>
    <x v="1"/>
    <s v="&lt; 10"/>
  </r>
  <r>
    <s v="3399-AZDC"/>
    <x v="1"/>
    <x v="3"/>
    <n v="34"/>
    <n v="77.5"/>
    <n v="0"/>
    <n v="0"/>
    <s v="No"/>
    <s v="no"/>
    <n v="97"/>
    <x v="5"/>
    <n v="2"/>
    <x v="0"/>
    <n v="0"/>
    <s v="NC"/>
    <s v="393-3300"/>
    <s v="Male"/>
    <n v="36"/>
    <s v="No"/>
    <s v="No"/>
    <x v="0"/>
    <x v="0"/>
    <s v="No"/>
    <x v="0"/>
    <x v="0"/>
    <n v="40"/>
    <n v="386"/>
    <x v="2"/>
    <s v="Don't know"/>
    <x v="0"/>
    <x v="1"/>
    <x v="1"/>
    <x v="1"/>
    <x v="1"/>
    <s v="10 - 40"/>
  </r>
  <r>
    <s v="2210-QVLG"/>
    <x v="1"/>
    <x v="20"/>
    <n v="53"/>
    <n v="91.7"/>
    <n v="0"/>
    <n v="0"/>
    <s v="No"/>
    <s v="no"/>
    <n v="164"/>
    <x v="5"/>
    <n v="9"/>
    <x v="0"/>
    <n v="0"/>
    <s v="MD"/>
    <s v="391-7661"/>
    <s v="Male"/>
    <n v="50"/>
    <s v="No"/>
    <s v="No"/>
    <x v="0"/>
    <x v="0"/>
    <s v="No"/>
    <x v="0"/>
    <x v="2"/>
    <n v="16"/>
    <n v="214"/>
    <x v="4"/>
    <s v="Poor expertise of online support"/>
    <x v="0"/>
    <x v="4"/>
    <x v="10"/>
    <x v="0"/>
    <x v="1"/>
    <s v="10 - 40"/>
  </r>
  <r>
    <s v="5770-GEAA"/>
    <x v="1"/>
    <x v="42"/>
    <n v="148"/>
    <n v="454.1"/>
    <n v="0"/>
    <n v="0"/>
    <s v="No"/>
    <s v="yes"/>
    <n v="0"/>
    <x v="0"/>
    <n v="10"/>
    <x v="0"/>
    <n v="0"/>
    <s v="WI"/>
    <s v="418-6455"/>
    <s v="Male"/>
    <n v="32"/>
    <s v="No"/>
    <s v="No"/>
    <x v="0"/>
    <x v="0"/>
    <s v="No"/>
    <x v="0"/>
    <x v="2"/>
    <n v="49"/>
    <n v="1871"/>
    <x v="1"/>
    <s v="Competitor had better devices"/>
    <x v="0"/>
    <x v="2"/>
    <x v="4"/>
    <x v="0"/>
    <x v="1"/>
    <s v="10 - 40"/>
  </r>
  <r>
    <s v="1540-PTXX"/>
    <x v="1"/>
    <x v="31"/>
    <n v="127"/>
    <n v="355.4"/>
    <n v="0"/>
    <n v="0"/>
    <s v="No"/>
    <s v="no"/>
    <n v="0"/>
    <x v="0"/>
    <n v="11"/>
    <x v="0"/>
    <n v="0"/>
    <s v="NM"/>
    <s v="376-5908"/>
    <s v="Male"/>
    <n v="30"/>
    <s v="No"/>
    <s v="No"/>
    <x v="0"/>
    <x v="0"/>
    <s v="No"/>
    <x v="0"/>
    <x v="0"/>
    <n v="45"/>
    <n v="1439"/>
    <x v="1"/>
    <s v="Competitor had better devices"/>
    <x v="1"/>
    <x v="2"/>
    <x v="4"/>
    <x v="0"/>
    <x v="1"/>
    <s v="10 - 40"/>
  </r>
  <r>
    <s v="4519-JHXU"/>
    <x v="1"/>
    <x v="69"/>
    <n v="197"/>
    <n v="492.6"/>
    <n v="0"/>
    <n v="0"/>
    <s v="No"/>
    <s v="no"/>
    <n v="6"/>
    <x v="3"/>
    <n v="9"/>
    <x v="0"/>
    <n v="0"/>
    <s v="IN"/>
    <s v="329-1955"/>
    <s v="Female"/>
    <n v="47"/>
    <s v="No"/>
    <s v="No"/>
    <x v="0"/>
    <x v="0"/>
    <s v="Yes"/>
    <x v="0"/>
    <x v="0"/>
    <n v="48"/>
    <n v="1701"/>
    <x v="1"/>
    <s v="Competitor offered higher download speeds"/>
    <x v="0"/>
    <x v="2"/>
    <x v="5"/>
    <x v="0"/>
    <x v="1"/>
    <s v="10 - 40"/>
  </r>
  <r>
    <s v="8905-SNVM"/>
    <x v="1"/>
    <x v="34"/>
    <n v="246"/>
    <n v="671.7"/>
    <n v="0"/>
    <n v="0"/>
    <s v="No"/>
    <s v="no"/>
    <n v="9"/>
    <x v="5"/>
    <n v="2"/>
    <x v="1"/>
    <n v="40"/>
    <s v="FL"/>
    <s v="410-7108"/>
    <s v="Male"/>
    <n v="48"/>
    <s v="No"/>
    <s v="No"/>
    <x v="0"/>
    <x v="0"/>
    <s v="No"/>
    <x v="1"/>
    <x v="2"/>
    <n v="48"/>
    <n v="2695"/>
    <x v="1"/>
    <s v="Competitor offered more data"/>
    <x v="0"/>
    <x v="2"/>
    <x v="15"/>
    <x v="1"/>
    <x v="1"/>
    <s v="&gt; 40"/>
  </r>
  <r>
    <s v="8924-KKGL"/>
    <x v="1"/>
    <x v="55"/>
    <n v="41"/>
    <n v="110.6"/>
    <n v="0"/>
    <n v="0"/>
    <s v="No"/>
    <s v="no"/>
    <n v="45"/>
    <x v="2"/>
    <n v="0"/>
    <x v="1"/>
    <n v="0"/>
    <s v="IN"/>
    <s v="353-6007"/>
    <s v="Female"/>
    <n v="51"/>
    <s v="No"/>
    <s v="No"/>
    <x v="0"/>
    <x v="0"/>
    <s v="No"/>
    <x v="0"/>
    <x v="2"/>
    <n v="8"/>
    <n v="102"/>
    <x v="1"/>
    <s v="Competitor made better offer"/>
    <x v="0"/>
    <x v="2"/>
    <x v="2"/>
    <x v="1"/>
    <x v="1"/>
    <s v="10 - 40"/>
  </r>
  <r>
    <s v="1885-MMAT"/>
    <x v="1"/>
    <x v="0"/>
    <n v="6"/>
    <n v="14"/>
    <n v="0"/>
    <n v="0"/>
    <s v="No"/>
    <s v="no"/>
    <n v="12"/>
    <x v="1"/>
    <n v="17"/>
    <x v="0"/>
    <n v="0"/>
    <s v="PA"/>
    <s v="416-1557"/>
    <s v="Female"/>
    <n v="28"/>
    <s v="Yes"/>
    <s v="No"/>
    <x v="0"/>
    <x v="0"/>
    <s v="No"/>
    <x v="0"/>
    <x v="1"/>
    <n v="47"/>
    <n v="47"/>
    <x v="1"/>
    <s v="Competitor had better devices"/>
    <x v="1"/>
    <x v="2"/>
    <x v="4"/>
    <x v="0"/>
    <x v="1"/>
    <s v="&lt; 10"/>
  </r>
  <r>
    <s v="5348-LNSV"/>
    <x v="1"/>
    <x v="43"/>
    <n v="14"/>
    <n v="31"/>
    <n v="0"/>
    <n v="0"/>
    <s v="No"/>
    <s v="no"/>
    <n v="0"/>
    <x v="5"/>
    <n v="6"/>
    <x v="0"/>
    <n v="0"/>
    <s v="NM"/>
    <s v="356-7217"/>
    <s v="Female"/>
    <n v="79"/>
    <s v="No"/>
    <s v="Yes"/>
    <x v="0"/>
    <x v="0"/>
    <s v="Yes"/>
    <x v="0"/>
    <x v="0"/>
    <n v="31"/>
    <n v="120"/>
    <x v="1"/>
    <s v="Competitor had better devices"/>
    <x v="2"/>
    <x v="2"/>
    <x v="4"/>
    <x v="0"/>
    <x v="1"/>
    <s v="&lt; 10"/>
  </r>
  <r>
    <s v="7152-QHZN"/>
    <x v="1"/>
    <x v="0"/>
    <n v="8"/>
    <n v="14"/>
    <n v="0"/>
    <n v="0"/>
    <s v="No"/>
    <s v="no"/>
    <n v="0"/>
    <x v="0"/>
    <n v="4"/>
    <x v="0"/>
    <n v="0"/>
    <s v="AR"/>
    <s v="373-6379"/>
    <s v="Female"/>
    <n v="66"/>
    <s v="No"/>
    <s v="Yes"/>
    <x v="0"/>
    <x v="0"/>
    <s v="No"/>
    <x v="0"/>
    <x v="0"/>
    <n v="37"/>
    <n v="37"/>
    <x v="1"/>
    <s v="Competitor had better devices"/>
    <x v="2"/>
    <x v="2"/>
    <x v="4"/>
    <x v="0"/>
    <x v="1"/>
    <s v="&lt; 10"/>
  </r>
  <r>
    <s v="4399-SJLY"/>
    <x v="1"/>
    <x v="55"/>
    <n v="68"/>
    <n v="173.7"/>
    <n v="0"/>
    <n v="0"/>
    <s v="No"/>
    <s v="no"/>
    <n v="0"/>
    <x v="1"/>
    <n v="15"/>
    <x v="0"/>
    <n v="0"/>
    <s v="HI"/>
    <s v="360-2690"/>
    <s v="Female"/>
    <n v="56"/>
    <s v="No"/>
    <s v="No"/>
    <x v="0"/>
    <x v="0"/>
    <s v="Yes"/>
    <x v="0"/>
    <x v="1"/>
    <n v="22"/>
    <n v="254"/>
    <x v="1"/>
    <s v="Competitor offered higher download speeds"/>
    <x v="0"/>
    <x v="2"/>
    <x v="5"/>
    <x v="0"/>
    <x v="1"/>
    <s v="10 - 40"/>
  </r>
  <r>
    <s v="4471-WEEQ"/>
    <x v="1"/>
    <x v="33"/>
    <n v="294"/>
    <n v="1031.7"/>
    <n v="36"/>
    <n v="57.177413999999999"/>
    <s v="Yes"/>
    <s v="no"/>
    <n v="15"/>
    <x v="5"/>
    <n v="6"/>
    <x v="0"/>
    <n v="0"/>
    <s v="WY"/>
    <s v="371-5556"/>
    <s v="Female"/>
    <n v="75"/>
    <s v="No"/>
    <s v="Yes"/>
    <x v="0"/>
    <x v="0"/>
    <s v="Yes"/>
    <x v="0"/>
    <x v="0"/>
    <n v="52"/>
    <n v="3367"/>
    <x v="3"/>
    <s v="Attitude of support person"/>
    <x v="2"/>
    <x v="3"/>
    <x v="6"/>
    <x v="0"/>
    <x v="1"/>
    <s v="&gt; 40"/>
  </r>
  <r>
    <s v="4681-MTBB"/>
    <x v="1"/>
    <x v="61"/>
    <n v="27"/>
    <n v="66.5"/>
    <n v="35"/>
    <n v="56.033865720000001"/>
    <s v="Yes"/>
    <s v="no"/>
    <n v="20"/>
    <x v="1"/>
    <n v="3"/>
    <x v="1"/>
    <n v="6"/>
    <s v="PA"/>
    <s v="334-5337"/>
    <s v="Male"/>
    <n v="35"/>
    <s v="No"/>
    <s v="No"/>
    <x v="0"/>
    <x v="0"/>
    <s v="No"/>
    <x v="0"/>
    <x v="0"/>
    <n v="18"/>
    <n v="151"/>
    <x v="1"/>
    <s v="Competitor offered more data"/>
    <x v="0"/>
    <x v="2"/>
    <x v="15"/>
    <x v="0"/>
    <x v="1"/>
    <s v="&lt; 10"/>
  </r>
  <r>
    <s v="6302-WHGJ"/>
    <x v="1"/>
    <x v="3"/>
    <n v="40"/>
    <n v="132.6"/>
    <n v="0"/>
    <n v="0"/>
    <s v="No"/>
    <s v="no"/>
    <n v="18"/>
    <x v="2"/>
    <n v="17"/>
    <x v="0"/>
    <n v="0"/>
    <s v="KY"/>
    <s v="334-8817"/>
    <s v="Female"/>
    <n v="20"/>
    <s v="Yes"/>
    <s v="No"/>
    <x v="0"/>
    <x v="0"/>
    <s v="Yes"/>
    <x v="0"/>
    <x v="1"/>
    <n v="33"/>
    <n v="340"/>
    <x v="1"/>
    <s v="Competitor offered more data"/>
    <x v="1"/>
    <x v="2"/>
    <x v="15"/>
    <x v="0"/>
    <x v="1"/>
    <s v="10 - 40"/>
  </r>
  <r>
    <s v="8809-BLER"/>
    <x v="1"/>
    <x v="74"/>
    <n v="37"/>
    <n v="89.4"/>
    <n v="0"/>
    <n v="0"/>
    <s v="No"/>
    <s v="no"/>
    <n v="24"/>
    <x v="3"/>
    <n v="0"/>
    <x v="1"/>
    <n v="0"/>
    <s v="DC"/>
    <s v="392-5512"/>
    <s v="Female"/>
    <n v="29"/>
    <s v="Yes"/>
    <s v="No"/>
    <x v="0"/>
    <x v="0"/>
    <s v="No"/>
    <x v="0"/>
    <x v="0"/>
    <n v="7"/>
    <n v="51"/>
    <x v="3"/>
    <s v="Attitude of support person"/>
    <x v="1"/>
    <x v="3"/>
    <x v="6"/>
    <x v="1"/>
    <x v="1"/>
    <s v="&lt; 10"/>
  </r>
  <r>
    <s v="8663-KNUO"/>
    <x v="1"/>
    <x v="9"/>
    <n v="275"/>
    <n v="757.5"/>
    <n v="322"/>
    <n v="667.36762899999997"/>
    <s v="Yes"/>
    <s v="no"/>
    <n v="63"/>
    <x v="3"/>
    <n v="7"/>
    <x v="0"/>
    <n v="0"/>
    <s v="GA"/>
    <s v="372-6497"/>
    <s v="Male"/>
    <n v="72"/>
    <s v="No"/>
    <s v="Yes"/>
    <x v="0"/>
    <x v="0"/>
    <s v="No"/>
    <x v="0"/>
    <x v="2"/>
    <n v="34"/>
    <n v="1705"/>
    <x v="1"/>
    <s v="Competitor made better offer"/>
    <x v="2"/>
    <x v="2"/>
    <x v="2"/>
    <x v="0"/>
    <x v="1"/>
    <s v="&gt; 40"/>
  </r>
  <r>
    <s v="8161-UXWU"/>
    <x v="1"/>
    <x v="36"/>
    <n v="223"/>
    <n v="550.29999999999995"/>
    <n v="0"/>
    <n v="0"/>
    <s v="No"/>
    <s v="no"/>
    <n v="15"/>
    <x v="4"/>
    <n v="2"/>
    <x v="0"/>
    <n v="0"/>
    <s v="TX"/>
    <s v="417-8617"/>
    <s v="Male"/>
    <n v="82"/>
    <s v="No"/>
    <s v="Yes"/>
    <x v="0"/>
    <x v="0"/>
    <s v="Yes"/>
    <x v="0"/>
    <x v="0"/>
    <n v="50"/>
    <n v="2110"/>
    <x v="1"/>
    <s v="Competitor made better offer"/>
    <x v="2"/>
    <x v="2"/>
    <x v="2"/>
    <x v="1"/>
    <x v="1"/>
    <s v="&gt; 40"/>
  </r>
  <r>
    <s v="7438-VLMJ"/>
    <x v="1"/>
    <x v="23"/>
    <n v="221"/>
    <n v="728.4"/>
    <n v="0"/>
    <n v="0"/>
    <s v="No"/>
    <s v="no"/>
    <n v="0"/>
    <x v="0"/>
    <n v="5"/>
    <x v="0"/>
    <n v="0"/>
    <s v="CO"/>
    <s v="328-8147"/>
    <s v="Female"/>
    <n v="20"/>
    <s v="Yes"/>
    <s v="No"/>
    <x v="0"/>
    <x v="0"/>
    <s v="Yes"/>
    <x v="0"/>
    <x v="0"/>
    <n v="45"/>
    <n v="3001"/>
    <x v="1"/>
    <s v="Competitor had better devices"/>
    <x v="1"/>
    <x v="2"/>
    <x v="4"/>
    <x v="0"/>
    <x v="1"/>
    <s v="&gt; 40"/>
  </r>
  <r>
    <s v="0770-ZYFP"/>
    <x v="1"/>
    <x v="47"/>
    <n v="154"/>
    <n v="443.4"/>
    <n v="0"/>
    <n v="0"/>
    <s v="No"/>
    <s v="no"/>
    <n v="10"/>
    <x v="1"/>
    <n v="6"/>
    <x v="0"/>
    <n v="0"/>
    <s v="MT"/>
    <s v="347-9421"/>
    <s v="Male"/>
    <n v="85"/>
    <s v="No"/>
    <s v="Yes"/>
    <x v="0"/>
    <x v="0"/>
    <s v="Yes"/>
    <x v="1"/>
    <x v="0"/>
    <n v="36"/>
    <n v="1980"/>
    <x v="1"/>
    <s v="Competitor offered higher download speeds"/>
    <x v="2"/>
    <x v="2"/>
    <x v="5"/>
    <x v="0"/>
    <x v="1"/>
    <s v="&gt; 40"/>
  </r>
  <r>
    <s v="4658-EGQF"/>
    <x v="1"/>
    <x v="3"/>
    <n v="46"/>
    <n v="100.3"/>
    <n v="0"/>
    <n v="0"/>
    <s v="No"/>
    <s v="no"/>
    <n v="0"/>
    <x v="1"/>
    <n v="41"/>
    <x v="1"/>
    <n v="50"/>
    <s v="DE"/>
    <s v="419-3167"/>
    <s v="Male"/>
    <n v="26"/>
    <s v="Yes"/>
    <s v="No"/>
    <x v="0"/>
    <x v="0"/>
    <s v="No"/>
    <x v="0"/>
    <x v="0"/>
    <n v="41"/>
    <n v="410"/>
    <x v="1"/>
    <s v="Competitor offered more data"/>
    <x v="1"/>
    <x v="2"/>
    <x v="15"/>
    <x v="0"/>
    <x v="1"/>
    <s v="10 - 40"/>
  </r>
  <r>
    <s v="3367-ERGM"/>
    <x v="1"/>
    <x v="72"/>
    <n v="237"/>
    <n v="534.1"/>
    <n v="0"/>
    <n v="0"/>
    <s v="No"/>
    <s v="no"/>
    <n v="35"/>
    <x v="1"/>
    <n v="10"/>
    <x v="0"/>
    <n v="0"/>
    <s v="VA"/>
    <s v="416-5341"/>
    <s v="Female"/>
    <n v="61"/>
    <s v="No"/>
    <s v="No"/>
    <x v="0"/>
    <x v="0"/>
    <s v="No"/>
    <x v="0"/>
    <x v="0"/>
    <n v="27"/>
    <n v="1180"/>
    <x v="2"/>
    <s v="Don't know"/>
    <x v="0"/>
    <x v="1"/>
    <x v="1"/>
    <x v="0"/>
    <x v="1"/>
    <s v="&gt; 40"/>
  </r>
  <r>
    <s v="2023-SSWZ"/>
    <x v="1"/>
    <x v="0"/>
    <n v="5"/>
    <n v="13"/>
    <n v="0"/>
    <n v="0"/>
    <s v="No"/>
    <s v="no"/>
    <n v="102"/>
    <x v="0"/>
    <n v="9"/>
    <x v="0"/>
    <n v="0"/>
    <s v="IL"/>
    <s v="368-8600"/>
    <s v="Male"/>
    <n v="37"/>
    <s v="No"/>
    <s v="No"/>
    <x v="0"/>
    <x v="0"/>
    <s v="No"/>
    <x v="0"/>
    <x v="0"/>
    <n v="39"/>
    <n v="39"/>
    <x v="1"/>
    <s v="Competitor had better devices"/>
    <x v="0"/>
    <x v="2"/>
    <x v="4"/>
    <x v="0"/>
    <x v="1"/>
    <s v="&lt; 10"/>
  </r>
  <r>
    <s v="3563-BJVC"/>
    <x v="1"/>
    <x v="18"/>
    <n v="113"/>
    <n v="261.2"/>
    <n v="0"/>
    <n v="0"/>
    <s v="No"/>
    <s v="no"/>
    <n v="259"/>
    <x v="0"/>
    <n v="3"/>
    <x v="0"/>
    <n v="0"/>
    <s v="MT"/>
    <s v="360-2107"/>
    <s v="Male"/>
    <n v="80"/>
    <s v="No"/>
    <s v="Yes"/>
    <x v="0"/>
    <x v="0"/>
    <s v="No"/>
    <x v="0"/>
    <x v="0"/>
    <n v="49"/>
    <n v="975"/>
    <x v="1"/>
    <s v="Competitor had better devices"/>
    <x v="2"/>
    <x v="2"/>
    <x v="4"/>
    <x v="0"/>
    <x v="1"/>
    <s v="10 - 40"/>
  </r>
  <r>
    <s v="0846-JCRG"/>
    <x v="1"/>
    <x v="0"/>
    <n v="3"/>
    <n v="13"/>
    <n v="0"/>
    <n v="0"/>
    <s v="No"/>
    <s v="no"/>
    <n v="0"/>
    <x v="0"/>
    <n v="7"/>
    <x v="0"/>
    <n v="0"/>
    <s v="WV"/>
    <s v="405-9384"/>
    <s v="Male"/>
    <n v="55"/>
    <s v="No"/>
    <s v="No"/>
    <x v="0"/>
    <x v="0"/>
    <s v="No"/>
    <x v="0"/>
    <x v="1"/>
    <n v="27"/>
    <n v="27"/>
    <x v="1"/>
    <s v="Competitor offered higher download speeds"/>
    <x v="0"/>
    <x v="2"/>
    <x v="5"/>
    <x v="0"/>
    <x v="1"/>
    <s v="&lt; 10"/>
  </r>
  <r>
    <s v="6554-AINB"/>
    <x v="1"/>
    <x v="15"/>
    <n v="11"/>
    <n v="10.8"/>
    <n v="0"/>
    <n v="0"/>
    <s v="No"/>
    <s v="no"/>
    <n v="0"/>
    <x v="3"/>
    <n v="5"/>
    <x v="0"/>
    <n v="0"/>
    <s v="WI"/>
    <s v="331-3174"/>
    <s v="Female"/>
    <n v="74"/>
    <s v="No"/>
    <s v="Yes"/>
    <x v="0"/>
    <x v="0"/>
    <s v="No"/>
    <x v="0"/>
    <x v="0"/>
    <n v="51"/>
    <n v="92"/>
    <x v="3"/>
    <s v="Attitude of support person"/>
    <x v="2"/>
    <x v="3"/>
    <x v="6"/>
    <x v="0"/>
    <x v="1"/>
    <s v="&lt; 10"/>
  </r>
  <r>
    <s v="7889-HMJX"/>
    <x v="1"/>
    <x v="30"/>
    <n v="9"/>
    <n v="22.4"/>
    <n v="0"/>
    <n v="0"/>
    <s v="No"/>
    <s v="no"/>
    <n v="11"/>
    <x v="5"/>
    <n v="15"/>
    <x v="0"/>
    <n v="0"/>
    <s v="NY"/>
    <s v="333-8180"/>
    <s v="Female"/>
    <n v="29"/>
    <s v="Yes"/>
    <s v="No"/>
    <x v="0"/>
    <x v="0"/>
    <s v="No"/>
    <x v="0"/>
    <x v="0"/>
    <n v="31"/>
    <n v="100"/>
    <x v="1"/>
    <s v="Competitor offered higher download speeds"/>
    <x v="1"/>
    <x v="2"/>
    <x v="5"/>
    <x v="0"/>
    <x v="1"/>
    <s v="&lt; 10"/>
  </r>
  <r>
    <s v="5361-RZVA"/>
    <x v="1"/>
    <x v="0"/>
    <n v="3"/>
    <n v="9"/>
    <n v="0"/>
    <n v="0"/>
    <s v="No"/>
    <s v="no"/>
    <n v="6"/>
    <x v="0"/>
    <n v="16"/>
    <x v="1"/>
    <n v="6"/>
    <s v="CT"/>
    <s v="357-2679"/>
    <s v="Female"/>
    <n v="25"/>
    <s v="Yes"/>
    <s v="No"/>
    <x v="0"/>
    <x v="0"/>
    <s v="Yes"/>
    <x v="0"/>
    <x v="1"/>
    <n v="26"/>
    <n v="26"/>
    <x v="1"/>
    <s v="Competitor offered more data"/>
    <x v="1"/>
    <x v="2"/>
    <x v="15"/>
    <x v="0"/>
    <x v="1"/>
    <s v="&lt; 10"/>
  </r>
  <r>
    <s v="8305-HRMP"/>
    <x v="1"/>
    <x v="61"/>
    <n v="28"/>
    <n v="58.5"/>
    <n v="0"/>
    <n v="0"/>
    <s v="No"/>
    <s v="no"/>
    <n v="47"/>
    <x v="0"/>
    <n v="0"/>
    <x v="1"/>
    <n v="0"/>
    <s v="CA"/>
    <s v="341-4103"/>
    <s v="Female"/>
    <n v="71"/>
    <s v="No"/>
    <s v="Yes"/>
    <x v="0"/>
    <x v="0"/>
    <s v="No"/>
    <x v="0"/>
    <x v="0"/>
    <n v="13"/>
    <n v="108"/>
    <x v="3"/>
    <s v="Attitude of support person"/>
    <x v="2"/>
    <x v="3"/>
    <x v="6"/>
    <x v="1"/>
    <x v="1"/>
    <s v="&lt; 10"/>
  </r>
  <r>
    <s v="6883-SUNS"/>
    <x v="1"/>
    <x v="15"/>
    <n v="12"/>
    <n v="25.3"/>
    <n v="0"/>
    <n v="0"/>
    <s v="No"/>
    <s v="no"/>
    <n v="22"/>
    <x v="2"/>
    <n v="0"/>
    <x v="1"/>
    <n v="0"/>
    <s v="VA"/>
    <s v="392-9342"/>
    <s v="Male"/>
    <n v="43"/>
    <s v="No"/>
    <s v="No"/>
    <x v="0"/>
    <x v="0"/>
    <s v="No"/>
    <x v="1"/>
    <x v="1"/>
    <n v="7"/>
    <n v="13"/>
    <x v="3"/>
    <s v="Attitude of support person"/>
    <x v="0"/>
    <x v="3"/>
    <x v="6"/>
    <x v="1"/>
    <x v="1"/>
    <s v="&lt; 10"/>
  </r>
  <r>
    <s v="0375-HYRG"/>
    <x v="1"/>
    <x v="43"/>
    <n v="14"/>
    <n v="47.5"/>
    <n v="0"/>
    <n v="0"/>
    <s v="No"/>
    <s v="no"/>
    <n v="0"/>
    <x v="2"/>
    <n v="4"/>
    <x v="0"/>
    <n v="0"/>
    <s v="MT"/>
    <s v="405-4920"/>
    <s v="Female"/>
    <n v="47"/>
    <s v="No"/>
    <s v="No"/>
    <x v="0"/>
    <x v="0"/>
    <s v="No"/>
    <x v="0"/>
    <x v="1"/>
    <n v="16"/>
    <n v="64"/>
    <x v="1"/>
    <s v="Competitor made better offer"/>
    <x v="0"/>
    <x v="2"/>
    <x v="2"/>
    <x v="0"/>
    <x v="1"/>
    <s v="&lt; 10"/>
  </r>
  <r>
    <s v="4543-TATV"/>
    <x v="1"/>
    <x v="15"/>
    <n v="10"/>
    <n v="20.8"/>
    <n v="0"/>
    <n v="0"/>
    <s v="No"/>
    <s v="no"/>
    <n v="0"/>
    <x v="0"/>
    <n v="9"/>
    <x v="0"/>
    <n v="0"/>
    <s v="OR"/>
    <s v="368-8283"/>
    <s v="Female"/>
    <n v="56"/>
    <s v="No"/>
    <s v="No"/>
    <x v="0"/>
    <x v="0"/>
    <s v="No"/>
    <x v="0"/>
    <x v="0"/>
    <n v="31"/>
    <n v="65"/>
    <x v="1"/>
    <s v="Competitor made better offer"/>
    <x v="0"/>
    <x v="2"/>
    <x v="2"/>
    <x v="0"/>
    <x v="1"/>
    <s v="&lt; 10"/>
  </r>
  <r>
    <s v="7208-YRCL"/>
    <x v="1"/>
    <x v="43"/>
    <n v="10"/>
    <n v="25.1"/>
    <n v="0"/>
    <n v="0"/>
    <s v="No"/>
    <s v="no"/>
    <n v="0"/>
    <x v="1"/>
    <n v="5"/>
    <x v="0"/>
    <n v="0"/>
    <s v="WY"/>
    <s v="358-8025"/>
    <s v="Female"/>
    <n v="46"/>
    <s v="No"/>
    <s v="No"/>
    <x v="0"/>
    <x v="0"/>
    <s v="No"/>
    <x v="0"/>
    <x v="1"/>
    <n v="26"/>
    <n v="108"/>
    <x v="1"/>
    <s v="Competitor had better devices"/>
    <x v="0"/>
    <x v="2"/>
    <x v="4"/>
    <x v="0"/>
    <x v="1"/>
    <s v="&lt; 10"/>
  </r>
  <r>
    <s v="6606-NYNG"/>
    <x v="1"/>
    <x v="0"/>
    <n v="7"/>
    <n v="14"/>
    <n v="34"/>
    <n v="54.318543300000002"/>
    <s v="Yes"/>
    <s v="no"/>
    <n v="28"/>
    <x v="0"/>
    <n v="29"/>
    <x v="0"/>
    <n v="0"/>
    <s v="IL"/>
    <s v="386-5303"/>
    <s v="Female"/>
    <n v="25"/>
    <s v="Yes"/>
    <s v="No"/>
    <x v="0"/>
    <x v="0"/>
    <s v="No"/>
    <x v="0"/>
    <x v="1"/>
    <n v="35"/>
    <n v="35"/>
    <x v="1"/>
    <s v="Competitor made better offer"/>
    <x v="1"/>
    <x v="2"/>
    <x v="2"/>
    <x v="0"/>
    <x v="1"/>
    <s v="&lt; 10"/>
  </r>
  <r>
    <s v="3174-CMMB"/>
    <x v="1"/>
    <x v="45"/>
    <n v="189"/>
    <n v="570.9"/>
    <n v="33"/>
    <n v="53.232172429999999"/>
    <s v="Yes"/>
    <s v="no"/>
    <n v="28"/>
    <x v="0"/>
    <n v="4"/>
    <x v="1"/>
    <n v="20"/>
    <s v="DE"/>
    <s v="345-5338"/>
    <s v="Male"/>
    <n v="73"/>
    <s v="No"/>
    <s v="Yes"/>
    <x v="0"/>
    <x v="0"/>
    <s v="No"/>
    <x v="0"/>
    <x v="0"/>
    <n v="28"/>
    <n v="1446"/>
    <x v="1"/>
    <s v="Competitor made better offer"/>
    <x v="2"/>
    <x v="2"/>
    <x v="2"/>
    <x v="0"/>
    <x v="1"/>
    <s v="&gt; 40"/>
  </r>
  <r>
    <s v="8713-IDFY"/>
    <x v="1"/>
    <x v="15"/>
    <n v="6"/>
    <n v="16.100000000000001"/>
    <n v="0"/>
    <n v="0"/>
    <s v="No"/>
    <s v="no"/>
    <n v="34"/>
    <x v="4"/>
    <n v="25"/>
    <x v="0"/>
    <n v="0"/>
    <s v="IN"/>
    <s v="375-3003"/>
    <s v="Female"/>
    <n v="21"/>
    <s v="Yes"/>
    <s v="No"/>
    <x v="0"/>
    <x v="0"/>
    <s v="No"/>
    <x v="0"/>
    <x v="0"/>
    <n v="15"/>
    <n v="26"/>
    <x v="1"/>
    <s v="Competitor made better offer"/>
    <x v="1"/>
    <x v="2"/>
    <x v="2"/>
    <x v="0"/>
    <x v="1"/>
    <s v="&lt; 10"/>
  </r>
  <r>
    <s v="1234-RYYB"/>
    <x v="1"/>
    <x v="0"/>
    <n v="4"/>
    <n v="10"/>
    <n v="0"/>
    <n v="0"/>
    <s v="No"/>
    <s v="no"/>
    <n v="17"/>
    <x v="3"/>
    <n v="1"/>
    <x v="0"/>
    <n v="0"/>
    <s v="KS"/>
    <s v="377-7107"/>
    <s v="Male"/>
    <n v="47"/>
    <s v="No"/>
    <s v="No"/>
    <x v="0"/>
    <x v="0"/>
    <s v="No"/>
    <x v="0"/>
    <x v="0"/>
    <n v="50"/>
    <n v="50"/>
    <x v="1"/>
    <s v="Competitor had better devices"/>
    <x v="0"/>
    <x v="2"/>
    <x v="4"/>
    <x v="1"/>
    <x v="1"/>
    <s v="&lt; 10"/>
  </r>
  <r>
    <s v="7647-GERJ"/>
    <x v="1"/>
    <x v="15"/>
    <n v="3"/>
    <n v="7.4"/>
    <n v="306"/>
    <n v="633.99924759999999"/>
    <s v="Yes"/>
    <s v="no"/>
    <n v="24"/>
    <x v="3"/>
    <n v="7"/>
    <x v="0"/>
    <n v="0"/>
    <s v="SC"/>
    <s v="393-7522"/>
    <s v="Male"/>
    <n v="74"/>
    <s v="No"/>
    <s v="Yes"/>
    <x v="0"/>
    <x v="0"/>
    <s v="No"/>
    <x v="0"/>
    <x v="0"/>
    <n v="31"/>
    <n v="57"/>
    <x v="1"/>
    <s v="Competitor made better offer"/>
    <x v="2"/>
    <x v="2"/>
    <x v="2"/>
    <x v="0"/>
    <x v="1"/>
    <s v="&lt; 10"/>
  </r>
  <r>
    <s v="3914-NBTO"/>
    <x v="1"/>
    <x v="43"/>
    <n v="19"/>
    <n v="46.9"/>
    <n v="0"/>
    <n v="0"/>
    <s v="No"/>
    <s v="no"/>
    <n v="36"/>
    <x v="1"/>
    <n v="3"/>
    <x v="0"/>
    <n v="0"/>
    <s v="NJ"/>
    <s v="420-8242"/>
    <s v="Female"/>
    <n v="61"/>
    <s v="No"/>
    <s v="No"/>
    <x v="0"/>
    <x v="0"/>
    <s v="No"/>
    <x v="0"/>
    <x v="2"/>
    <n v="44"/>
    <n v="158"/>
    <x v="1"/>
    <s v="Competitor made better offer"/>
    <x v="0"/>
    <x v="2"/>
    <x v="2"/>
    <x v="0"/>
    <x v="1"/>
    <s v="&lt; 10"/>
  </r>
  <r>
    <s v="8947-TZTF"/>
    <x v="1"/>
    <x v="30"/>
    <n v="16"/>
    <n v="50.3"/>
    <n v="0"/>
    <n v="0"/>
    <s v="No"/>
    <s v="no"/>
    <n v="0"/>
    <x v="0"/>
    <n v="13"/>
    <x v="0"/>
    <n v="0"/>
    <s v="WA"/>
    <s v="404-9539"/>
    <s v="Male"/>
    <n v="25"/>
    <s v="Yes"/>
    <s v="No"/>
    <x v="0"/>
    <x v="0"/>
    <s v="Yes"/>
    <x v="0"/>
    <x v="0"/>
    <n v="24"/>
    <n v="82"/>
    <x v="1"/>
    <s v="Competitor made better offer"/>
    <x v="1"/>
    <x v="2"/>
    <x v="2"/>
    <x v="0"/>
    <x v="1"/>
    <s v="&lt; 10"/>
  </r>
  <r>
    <s v="9338-LAGF"/>
    <x v="1"/>
    <x v="7"/>
    <n v="68"/>
    <n v="201.9"/>
    <n v="0"/>
    <n v="0"/>
    <s v="No"/>
    <s v="no"/>
    <n v="5"/>
    <x v="3"/>
    <n v="4"/>
    <x v="0"/>
    <n v="0"/>
    <s v="HI"/>
    <s v="346-2530"/>
    <s v="Female"/>
    <n v="52"/>
    <s v="No"/>
    <s v="No"/>
    <x v="0"/>
    <x v="0"/>
    <s v="No"/>
    <x v="0"/>
    <x v="0"/>
    <n v="27"/>
    <n v="681"/>
    <x v="1"/>
    <s v="Competitor made better offer"/>
    <x v="0"/>
    <x v="2"/>
    <x v="2"/>
    <x v="0"/>
    <x v="1"/>
    <s v="10 - 40"/>
  </r>
  <r>
    <s v="3594-GLHQ"/>
    <x v="1"/>
    <x v="0"/>
    <n v="4"/>
    <n v="13"/>
    <n v="0"/>
    <n v="0"/>
    <s v="No"/>
    <s v="no"/>
    <n v="0"/>
    <x v="3"/>
    <n v="0"/>
    <x v="1"/>
    <n v="0"/>
    <s v="TN"/>
    <s v="358-1912"/>
    <s v="Male"/>
    <n v="29"/>
    <s v="Yes"/>
    <s v="No"/>
    <x v="0"/>
    <x v="0"/>
    <s v="No"/>
    <x v="0"/>
    <x v="1"/>
    <n v="9"/>
    <n v="9"/>
    <x v="1"/>
    <s v="Competitor made better offer"/>
    <x v="1"/>
    <x v="2"/>
    <x v="2"/>
    <x v="1"/>
    <x v="1"/>
    <s v="&lt; 10"/>
  </r>
  <r>
    <s v="7134-HCPD"/>
    <x v="1"/>
    <x v="43"/>
    <n v="31"/>
    <n v="62.1"/>
    <n v="0"/>
    <n v="0"/>
    <s v="No"/>
    <s v="no"/>
    <n v="25"/>
    <x v="3"/>
    <n v="10"/>
    <x v="0"/>
    <n v="0"/>
    <s v="KY"/>
    <s v="385-4715"/>
    <s v="Female"/>
    <n v="47"/>
    <s v="No"/>
    <s v="No"/>
    <x v="0"/>
    <x v="0"/>
    <s v="No"/>
    <x v="0"/>
    <x v="0"/>
    <n v="42"/>
    <n v="185"/>
    <x v="1"/>
    <s v="Competitor made better offer"/>
    <x v="0"/>
    <x v="2"/>
    <x v="2"/>
    <x v="0"/>
    <x v="1"/>
    <s v="&lt; 10"/>
  </r>
  <r>
    <s v="6175-PMDT"/>
    <x v="1"/>
    <x v="30"/>
    <n v="12"/>
    <n v="37.4"/>
    <n v="0"/>
    <n v="0"/>
    <s v="No"/>
    <s v="no"/>
    <n v="161"/>
    <x v="1"/>
    <n v="30"/>
    <x v="0"/>
    <n v="0"/>
    <s v="MI"/>
    <s v="414-2695"/>
    <s v="Male"/>
    <n v="28"/>
    <s v="Yes"/>
    <s v="No"/>
    <x v="0"/>
    <x v="0"/>
    <s v="No"/>
    <x v="0"/>
    <x v="0"/>
    <n v="20"/>
    <n v="62"/>
    <x v="2"/>
    <s v="Don't know"/>
    <x v="1"/>
    <x v="1"/>
    <x v="1"/>
    <x v="0"/>
    <x v="1"/>
    <s v="&lt; 10"/>
  </r>
  <r>
    <s v="4431-PMPF"/>
    <x v="1"/>
    <x v="1"/>
    <n v="61"/>
    <n v="164.3"/>
    <n v="0"/>
    <n v="0"/>
    <s v="No"/>
    <s v="no"/>
    <n v="246"/>
    <x v="1"/>
    <n v="3"/>
    <x v="0"/>
    <n v="0"/>
    <s v="OR"/>
    <s v="331-5999"/>
    <s v="Male"/>
    <n v="69"/>
    <s v="No"/>
    <s v="Yes"/>
    <x v="0"/>
    <x v="0"/>
    <s v="No"/>
    <x v="0"/>
    <x v="0"/>
    <n v="48"/>
    <n v="1574"/>
    <x v="2"/>
    <s v="Poor expertise of online support"/>
    <x v="2"/>
    <x v="1"/>
    <x v="10"/>
    <x v="0"/>
    <x v="1"/>
    <s v="10 - 40"/>
  </r>
  <r>
    <s v="9605-MMZC"/>
    <x v="1"/>
    <x v="39"/>
    <n v="179"/>
    <n v="421.1"/>
    <n v="0"/>
    <n v="0"/>
    <s v="No"/>
    <s v="no"/>
    <n v="0"/>
    <x v="5"/>
    <n v="10"/>
    <x v="0"/>
    <n v="0"/>
    <s v="MS"/>
    <s v="382-4084"/>
    <s v="Female"/>
    <n v="74"/>
    <s v="No"/>
    <s v="Yes"/>
    <x v="0"/>
    <x v="0"/>
    <s v="Yes"/>
    <x v="0"/>
    <x v="2"/>
    <n v="60"/>
    <n v="1799"/>
    <x v="1"/>
    <s v="Competitor made better offer"/>
    <x v="2"/>
    <x v="2"/>
    <x v="2"/>
    <x v="0"/>
    <x v="1"/>
    <s v="10 - 40"/>
  </r>
  <r>
    <s v="7340-EHPV"/>
    <x v="1"/>
    <x v="72"/>
    <n v="100"/>
    <n v="271.10000000000002"/>
    <n v="0"/>
    <n v="0"/>
    <s v="No"/>
    <s v="no"/>
    <n v="0"/>
    <x v="3"/>
    <n v="17"/>
    <x v="0"/>
    <n v="0"/>
    <s v="WY"/>
    <s v="353-8363"/>
    <s v="Female"/>
    <n v="29"/>
    <s v="Yes"/>
    <s v="No"/>
    <x v="0"/>
    <x v="0"/>
    <s v="Yes"/>
    <x v="0"/>
    <x v="0"/>
    <n v="41"/>
    <n v="1845"/>
    <x v="1"/>
    <s v="Competitor made better offer"/>
    <x v="1"/>
    <x v="2"/>
    <x v="2"/>
    <x v="0"/>
    <x v="1"/>
    <s v="&gt; 40"/>
  </r>
  <r>
    <s v="6404-DLRI"/>
    <x v="1"/>
    <x v="3"/>
    <n v="29"/>
    <n v="71.599999999999994"/>
    <n v="0"/>
    <n v="0"/>
    <s v="No"/>
    <s v="no"/>
    <n v="10"/>
    <x v="3"/>
    <n v="7"/>
    <x v="0"/>
    <n v="0"/>
    <s v="FL"/>
    <s v="394-6577"/>
    <s v="Male"/>
    <n v="55"/>
    <s v="No"/>
    <s v="No"/>
    <x v="0"/>
    <x v="0"/>
    <s v="No"/>
    <x v="0"/>
    <x v="0"/>
    <n v="37"/>
    <n v="374"/>
    <x v="1"/>
    <s v="Competitor made better offer"/>
    <x v="0"/>
    <x v="2"/>
    <x v="2"/>
    <x v="0"/>
    <x v="1"/>
    <s v="10 - 40"/>
  </r>
  <r>
    <s v="4786-DMMG"/>
    <x v="1"/>
    <x v="66"/>
    <n v="86"/>
    <n v="224.4"/>
    <n v="0"/>
    <n v="0"/>
    <s v="No"/>
    <s v="no"/>
    <n v="9"/>
    <x v="0"/>
    <n v="3"/>
    <x v="1"/>
    <n v="78"/>
    <s v="OR"/>
    <s v="401-8377"/>
    <s v="Male"/>
    <n v="70"/>
    <s v="No"/>
    <s v="Yes"/>
    <x v="0"/>
    <x v="0"/>
    <s v="Yes"/>
    <x v="0"/>
    <x v="0"/>
    <n v="41"/>
    <n v="766"/>
    <x v="1"/>
    <s v="Competitor made better offer"/>
    <x v="2"/>
    <x v="2"/>
    <x v="2"/>
    <x v="0"/>
    <x v="1"/>
    <s v="10 - 40"/>
  </r>
  <r>
    <s v="3056-FUKO"/>
    <x v="1"/>
    <x v="70"/>
    <n v="57"/>
    <n v="147.80000000000001"/>
    <n v="0"/>
    <n v="0"/>
    <s v="No"/>
    <s v="no"/>
    <n v="56"/>
    <x v="5"/>
    <n v="7"/>
    <x v="0"/>
    <n v="0"/>
    <s v="LA"/>
    <s v="380-7624"/>
    <s v="Female"/>
    <n v="40"/>
    <s v="No"/>
    <s v="No"/>
    <x v="0"/>
    <x v="0"/>
    <s v="No"/>
    <x v="0"/>
    <x v="0"/>
    <n v="47"/>
    <n v="690"/>
    <x v="2"/>
    <s v="Don't know"/>
    <x v="0"/>
    <x v="1"/>
    <x v="1"/>
    <x v="0"/>
    <x v="1"/>
    <s v="10 - 40"/>
  </r>
  <r>
    <s v="0368-DVTQ"/>
    <x v="1"/>
    <x v="11"/>
    <n v="146"/>
    <n v="320.60000000000002"/>
    <n v="0"/>
    <n v="0"/>
    <s v="No"/>
    <s v="no"/>
    <n v="21"/>
    <x v="5"/>
    <n v="1"/>
    <x v="0"/>
    <n v="0"/>
    <s v="NC"/>
    <s v="345-6515"/>
    <s v="Female"/>
    <n v="37"/>
    <s v="No"/>
    <s v="No"/>
    <x v="0"/>
    <x v="0"/>
    <s v="No"/>
    <x v="0"/>
    <x v="0"/>
    <n v="35"/>
    <n v="743"/>
    <x v="1"/>
    <s v="Competitor had better devices"/>
    <x v="0"/>
    <x v="2"/>
    <x v="4"/>
    <x v="1"/>
    <x v="1"/>
    <s v="10 - 40"/>
  </r>
  <r>
    <s v="6822-DEXO"/>
    <x v="1"/>
    <x v="30"/>
    <n v="9"/>
    <n v="26.7"/>
    <n v="0"/>
    <n v="0"/>
    <s v="No"/>
    <s v="yes"/>
    <n v="0"/>
    <x v="2"/>
    <n v="3"/>
    <x v="0"/>
    <n v="0"/>
    <s v="WY"/>
    <s v="406-1349"/>
    <s v="Male"/>
    <n v="34"/>
    <s v="No"/>
    <s v="No"/>
    <x v="0"/>
    <x v="0"/>
    <s v="No"/>
    <x v="0"/>
    <x v="0"/>
    <n v="33"/>
    <n v="97"/>
    <x v="1"/>
    <s v="Competitor had better devices"/>
    <x v="0"/>
    <x v="2"/>
    <x v="4"/>
    <x v="0"/>
    <x v="1"/>
    <s v="&lt; 10"/>
  </r>
  <r>
    <s v="5646-PIYI"/>
    <x v="1"/>
    <x v="70"/>
    <n v="39"/>
    <n v="77.400000000000006"/>
    <n v="0"/>
    <n v="0"/>
    <s v="No"/>
    <s v="yes"/>
    <n v="0"/>
    <x v="5"/>
    <n v="4"/>
    <x v="0"/>
    <n v="0"/>
    <s v="WI"/>
    <s v="339-6637"/>
    <s v="Male"/>
    <n v="48"/>
    <s v="No"/>
    <s v="No"/>
    <x v="0"/>
    <x v="0"/>
    <s v="No"/>
    <x v="0"/>
    <x v="0"/>
    <n v="31"/>
    <n v="483"/>
    <x v="1"/>
    <s v="Competitor had better devices"/>
    <x v="0"/>
    <x v="2"/>
    <x v="4"/>
    <x v="0"/>
    <x v="1"/>
    <s v="10 - 40"/>
  </r>
  <r>
    <s v="1332-SICA"/>
    <x v="1"/>
    <x v="0"/>
    <n v="4"/>
    <n v="10"/>
    <n v="0"/>
    <n v="0"/>
    <s v="No"/>
    <s v="no"/>
    <n v="0"/>
    <x v="2"/>
    <n v="0"/>
    <x v="1"/>
    <n v="0"/>
    <s v="ID"/>
    <s v="356-3403"/>
    <s v="Female"/>
    <n v="48"/>
    <s v="No"/>
    <s v="No"/>
    <x v="0"/>
    <x v="0"/>
    <s v="No"/>
    <x v="0"/>
    <x v="1"/>
    <n v="11"/>
    <n v="11"/>
    <x v="3"/>
    <s v="Attitude of support person"/>
    <x v="0"/>
    <x v="3"/>
    <x v="6"/>
    <x v="1"/>
    <x v="1"/>
    <s v="&lt; 10"/>
  </r>
  <r>
    <s v="4937-AWGZ"/>
    <x v="1"/>
    <x v="48"/>
    <n v="21"/>
    <n v="46"/>
    <n v="10"/>
    <n v="38.5"/>
    <s v="Yes"/>
    <s v="yes"/>
    <n v="0"/>
    <x v="5"/>
    <n v="14"/>
    <x v="0"/>
    <n v="0"/>
    <s v="MA"/>
    <s v="371-9457"/>
    <s v="Female"/>
    <n v="36"/>
    <s v="No"/>
    <s v="No"/>
    <x v="0"/>
    <x v="0"/>
    <s v="Yes"/>
    <x v="0"/>
    <x v="1"/>
    <n v="45"/>
    <n v="231"/>
    <x v="1"/>
    <s v="Competitor offered higher download speeds"/>
    <x v="0"/>
    <x v="2"/>
    <x v="5"/>
    <x v="0"/>
    <x v="1"/>
    <s v="&lt; 10"/>
  </r>
  <r>
    <s v="6498-RQDN"/>
    <x v="1"/>
    <x v="31"/>
    <n v="134"/>
    <n v="380.4"/>
    <n v="32"/>
    <n v="50.570563810000003"/>
    <s v="Yes"/>
    <s v="no"/>
    <n v="18"/>
    <x v="3"/>
    <n v="14"/>
    <x v="1"/>
    <n v="39"/>
    <s v="OR"/>
    <s v="391-8087"/>
    <s v="Male"/>
    <n v="26"/>
    <s v="Yes"/>
    <s v="No"/>
    <x v="0"/>
    <x v="0"/>
    <s v="Yes"/>
    <x v="1"/>
    <x v="0"/>
    <n v="63"/>
    <n v="1989"/>
    <x v="1"/>
    <s v="Competitor made better offer"/>
    <x v="1"/>
    <x v="2"/>
    <x v="2"/>
    <x v="0"/>
    <x v="1"/>
    <s v="10 - 40"/>
  </r>
  <r>
    <s v="7468-USBC"/>
    <x v="1"/>
    <x v="15"/>
    <n v="9"/>
    <n v="29.3"/>
    <n v="8"/>
    <n v="11.6"/>
    <s v="Yes"/>
    <s v="yes"/>
    <n v="0"/>
    <x v="4"/>
    <n v="7"/>
    <x v="0"/>
    <n v="0"/>
    <s v="ND"/>
    <s v="378-4013"/>
    <s v="Male"/>
    <n v="41"/>
    <s v="No"/>
    <s v="No"/>
    <x v="0"/>
    <x v="0"/>
    <s v="No"/>
    <x v="0"/>
    <x v="0"/>
    <n v="47"/>
    <n v="105"/>
    <x v="1"/>
    <s v="Competitor made better offer"/>
    <x v="0"/>
    <x v="2"/>
    <x v="2"/>
    <x v="0"/>
    <x v="1"/>
    <s v="&lt; 10"/>
  </r>
  <r>
    <s v="3237-RFQK"/>
    <x v="1"/>
    <x v="15"/>
    <n v="5"/>
    <n v="13.8"/>
    <n v="8"/>
    <n v="20.2"/>
    <s v="Yes"/>
    <s v="yes"/>
    <n v="0"/>
    <x v="5"/>
    <n v="5"/>
    <x v="0"/>
    <n v="0"/>
    <s v="ND"/>
    <s v="359-3618"/>
    <s v="Male"/>
    <n v="67"/>
    <s v="No"/>
    <s v="Yes"/>
    <x v="0"/>
    <x v="0"/>
    <s v="No"/>
    <x v="0"/>
    <x v="0"/>
    <n v="18"/>
    <n v="36"/>
    <x v="1"/>
    <s v="Competitor had better devices"/>
    <x v="2"/>
    <x v="2"/>
    <x v="4"/>
    <x v="0"/>
    <x v="1"/>
    <s v="&lt; 10"/>
  </r>
  <r>
    <s v="7675-RGES"/>
    <x v="1"/>
    <x v="0"/>
    <n v="6"/>
    <n v="15"/>
    <n v="0"/>
    <n v="0"/>
    <s v="No"/>
    <s v="yes"/>
    <n v="0"/>
    <x v="3"/>
    <n v="12"/>
    <x v="0"/>
    <n v="0"/>
    <s v="KS"/>
    <s v="342-3678"/>
    <s v="Female"/>
    <n v="40"/>
    <s v="No"/>
    <s v="No"/>
    <x v="0"/>
    <x v="0"/>
    <s v="No"/>
    <x v="0"/>
    <x v="0"/>
    <n v="18"/>
    <n v="18"/>
    <x v="1"/>
    <s v="Competitor made better offer"/>
    <x v="0"/>
    <x v="2"/>
    <x v="2"/>
    <x v="0"/>
    <x v="1"/>
    <s v="&lt; 10"/>
  </r>
  <r>
    <s v="4232-DXOF"/>
    <x v="1"/>
    <x v="2"/>
    <n v="79"/>
    <n v="265.89999999999998"/>
    <n v="0"/>
    <n v="0"/>
    <s v="No"/>
    <s v="no"/>
    <n v="14"/>
    <x v="3"/>
    <n v="10"/>
    <x v="0"/>
    <n v="0"/>
    <s v="PA"/>
    <s v="390-5686"/>
    <s v="Female"/>
    <n v="69"/>
    <s v="No"/>
    <s v="Yes"/>
    <x v="0"/>
    <x v="0"/>
    <s v="Yes"/>
    <x v="1"/>
    <x v="0"/>
    <n v="46"/>
    <n v="2057"/>
    <x v="1"/>
    <s v="Competitor made better offer"/>
    <x v="2"/>
    <x v="2"/>
    <x v="2"/>
    <x v="0"/>
    <x v="1"/>
    <s v="&gt; 40"/>
  </r>
  <r>
    <s v="5419-BCAW"/>
    <x v="1"/>
    <x v="26"/>
    <n v="252"/>
    <n v="443.2"/>
    <n v="0"/>
    <n v="0"/>
    <s v="No"/>
    <s v="no"/>
    <n v="0"/>
    <x v="2"/>
    <n v="3"/>
    <x v="0"/>
    <n v="0"/>
    <s v="AZ"/>
    <s v="331-9861"/>
    <s v="Male"/>
    <n v="56"/>
    <s v="No"/>
    <s v="No"/>
    <x v="0"/>
    <x v="0"/>
    <s v="Yes"/>
    <x v="1"/>
    <x v="0"/>
    <n v="61"/>
    <n v="3885"/>
    <x v="3"/>
    <s v="Attitude of service provider"/>
    <x v="0"/>
    <x v="3"/>
    <x v="16"/>
    <x v="0"/>
    <x v="1"/>
    <s v="&gt; 40"/>
  </r>
  <r>
    <s v="0149-EZUH"/>
    <x v="1"/>
    <x v="32"/>
    <n v="33"/>
    <n v="75.2"/>
    <n v="0"/>
    <n v="0"/>
    <s v="No"/>
    <s v="no"/>
    <n v="6"/>
    <x v="5"/>
    <n v="15"/>
    <x v="1"/>
    <n v="49"/>
    <s v="ME"/>
    <s v="402-9558"/>
    <s v="Female"/>
    <n v="36"/>
    <s v="No"/>
    <s v="No"/>
    <x v="0"/>
    <x v="0"/>
    <s v="No"/>
    <x v="0"/>
    <x v="0"/>
    <n v="43"/>
    <n v="465"/>
    <x v="1"/>
    <s v="Competitor had better devices"/>
    <x v="0"/>
    <x v="2"/>
    <x v="4"/>
    <x v="0"/>
    <x v="1"/>
    <s v="10 - 40"/>
  </r>
  <r>
    <s v="3419-WASD"/>
    <x v="1"/>
    <x v="68"/>
    <n v="20"/>
    <n v="68.8"/>
    <n v="0"/>
    <n v="0"/>
    <s v="No"/>
    <s v="no"/>
    <n v="0"/>
    <x v="2"/>
    <n v="7"/>
    <x v="0"/>
    <n v="0"/>
    <s v="MT"/>
    <s v="398-8385"/>
    <s v="Male"/>
    <n v="59"/>
    <s v="No"/>
    <s v="No"/>
    <x v="0"/>
    <x v="0"/>
    <s v="No"/>
    <x v="0"/>
    <x v="0"/>
    <n v="52"/>
    <n v="301"/>
    <x v="3"/>
    <s v="Attitude of service provider"/>
    <x v="0"/>
    <x v="3"/>
    <x v="16"/>
    <x v="0"/>
    <x v="1"/>
    <s v="&lt; 10"/>
  </r>
  <r>
    <s v="7964-EPFF"/>
    <x v="1"/>
    <x v="71"/>
    <n v="120"/>
    <n v="406"/>
    <n v="0"/>
    <n v="0"/>
    <s v="No"/>
    <s v="yes"/>
    <n v="0"/>
    <x v="4"/>
    <n v="1"/>
    <x v="0"/>
    <n v="0"/>
    <s v="OH"/>
    <s v="327-5525"/>
    <s v="Male"/>
    <n v="58"/>
    <s v="No"/>
    <s v="No"/>
    <x v="0"/>
    <x v="0"/>
    <s v="No"/>
    <x v="0"/>
    <x v="0"/>
    <n v="37"/>
    <n v="1518"/>
    <x v="1"/>
    <s v="Competitor had better devices"/>
    <x v="0"/>
    <x v="2"/>
    <x v="4"/>
    <x v="1"/>
    <x v="1"/>
    <s v="&gt; 40"/>
  </r>
  <r>
    <s v="6145-SWCU"/>
    <x v="1"/>
    <x v="0"/>
    <n v="2"/>
    <n v="4"/>
    <n v="0"/>
    <n v="0"/>
    <s v="No"/>
    <s v="no"/>
    <n v="229"/>
    <x v="5"/>
    <n v="10"/>
    <x v="0"/>
    <n v="0"/>
    <s v="DE"/>
    <s v="363-8244"/>
    <s v="Male"/>
    <n v="27"/>
    <s v="Yes"/>
    <s v="No"/>
    <x v="0"/>
    <x v="0"/>
    <s v="No"/>
    <x v="0"/>
    <x v="0"/>
    <n v="46"/>
    <n v="46"/>
    <x v="3"/>
    <s v="Attitude of support person"/>
    <x v="1"/>
    <x v="3"/>
    <x v="6"/>
    <x v="0"/>
    <x v="1"/>
    <s v="&lt; 10"/>
  </r>
  <r>
    <s v="0921-WYVG"/>
    <x v="1"/>
    <x v="67"/>
    <n v="371"/>
    <n v="816"/>
    <n v="0"/>
    <n v="0"/>
    <s v="No"/>
    <s v="no"/>
    <n v="117"/>
    <x v="1"/>
    <n v="16"/>
    <x v="0"/>
    <n v="0"/>
    <s v="NE"/>
    <s v="419-9104"/>
    <s v="Male"/>
    <n v="22"/>
    <s v="Yes"/>
    <s v="No"/>
    <x v="0"/>
    <x v="0"/>
    <s v="Yes"/>
    <x v="1"/>
    <x v="0"/>
    <n v="42"/>
    <n v="2423"/>
    <x v="1"/>
    <s v="Competitor made better offer"/>
    <x v="1"/>
    <x v="2"/>
    <x v="2"/>
    <x v="0"/>
    <x v="1"/>
    <s v="&gt; 40"/>
  </r>
  <r>
    <s v="8301-ZUSY"/>
    <x v="1"/>
    <x v="8"/>
    <n v="209"/>
    <n v="418.3"/>
    <n v="0"/>
    <n v="0"/>
    <s v="No"/>
    <s v="no"/>
    <n v="0"/>
    <x v="4"/>
    <n v="14"/>
    <x v="0"/>
    <n v="0"/>
    <s v="FL"/>
    <s v="363-1560"/>
    <s v="Male"/>
    <n v="25"/>
    <s v="Yes"/>
    <s v="No"/>
    <x v="0"/>
    <x v="0"/>
    <s v="No"/>
    <x v="2"/>
    <x v="2"/>
    <n v="67"/>
    <n v="4653"/>
    <x v="3"/>
    <s v="Attitude of service provider"/>
    <x v="1"/>
    <x v="3"/>
    <x v="16"/>
    <x v="0"/>
    <x v="1"/>
    <s v="&gt; 40"/>
  </r>
  <r>
    <s v="0684-OGXF"/>
    <x v="1"/>
    <x v="15"/>
    <n v="9"/>
    <n v="24.9"/>
    <n v="0"/>
    <n v="0"/>
    <s v="No"/>
    <s v="no"/>
    <n v="0"/>
    <x v="3"/>
    <n v="9"/>
    <x v="0"/>
    <n v="0"/>
    <s v="OH"/>
    <s v="342-9480"/>
    <s v="Female"/>
    <n v="66"/>
    <s v="No"/>
    <s v="Yes"/>
    <x v="0"/>
    <x v="0"/>
    <s v="Yes"/>
    <x v="0"/>
    <x v="1"/>
    <n v="35"/>
    <n v="73"/>
    <x v="3"/>
    <s v="Attitude of service provider"/>
    <x v="2"/>
    <x v="3"/>
    <x v="16"/>
    <x v="0"/>
    <x v="1"/>
    <s v="&lt; 10"/>
  </r>
  <r>
    <s v="3907-MYYM"/>
    <x v="1"/>
    <x v="11"/>
    <n v="64"/>
    <n v="166.7"/>
    <n v="0"/>
    <n v="0"/>
    <s v="No"/>
    <s v="no"/>
    <n v="15"/>
    <x v="3"/>
    <n v="20"/>
    <x v="1"/>
    <n v="40"/>
    <s v="NM"/>
    <s v="343-1538"/>
    <s v="Male"/>
    <n v="24"/>
    <s v="Yes"/>
    <s v="No"/>
    <x v="0"/>
    <x v="0"/>
    <s v="Yes"/>
    <x v="0"/>
    <x v="0"/>
    <n v="61"/>
    <n v="1277"/>
    <x v="3"/>
    <s v="Attitude of service provider"/>
    <x v="1"/>
    <x v="3"/>
    <x v="16"/>
    <x v="0"/>
    <x v="1"/>
    <s v="10 - 40"/>
  </r>
  <r>
    <s v="4881-JTZT"/>
    <x v="1"/>
    <x v="53"/>
    <n v="66"/>
    <n v="159.9"/>
    <n v="0"/>
    <n v="0"/>
    <s v="No"/>
    <s v="no"/>
    <n v="4"/>
    <x v="3"/>
    <n v="5"/>
    <x v="0"/>
    <n v="0"/>
    <s v="MO"/>
    <s v="421-2955"/>
    <s v="Female"/>
    <n v="44"/>
    <s v="No"/>
    <s v="No"/>
    <x v="0"/>
    <x v="0"/>
    <s v="Yes"/>
    <x v="0"/>
    <x v="2"/>
    <n v="43"/>
    <n v="686"/>
    <x v="3"/>
    <s v="Attitude of support person"/>
    <x v="0"/>
    <x v="3"/>
    <x v="6"/>
    <x v="0"/>
    <x v="1"/>
    <s v="10 - 40"/>
  </r>
  <r>
    <s v="6335-SWMI"/>
    <x v="1"/>
    <x v="74"/>
    <n v="15"/>
    <n v="33.700000000000003"/>
    <n v="0"/>
    <n v="0"/>
    <s v="No"/>
    <s v="yes"/>
    <n v="0"/>
    <x v="4"/>
    <n v="3"/>
    <x v="0"/>
    <n v="0"/>
    <s v="IL"/>
    <s v="331-6629"/>
    <s v="Male"/>
    <n v="71"/>
    <s v="No"/>
    <s v="Yes"/>
    <x v="0"/>
    <x v="0"/>
    <s v="No"/>
    <x v="0"/>
    <x v="0"/>
    <n v="48"/>
    <n v="326"/>
    <x v="1"/>
    <s v="Competitor made better offer"/>
    <x v="2"/>
    <x v="2"/>
    <x v="2"/>
    <x v="0"/>
    <x v="1"/>
    <s v="&lt; 10"/>
  </r>
  <r>
    <s v="2535-FWOQ"/>
    <x v="1"/>
    <x v="25"/>
    <n v="101"/>
    <n v="239.8"/>
    <n v="0"/>
    <n v="0"/>
    <s v="No"/>
    <s v="no"/>
    <n v="20"/>
    <x v="2"/>
    <n v="17"/>
    <x v="0"/>
    <n v="0"/>
    <s v="HI"/>
    <s v="414-6638"/>
    <s v="Male"/>
    <n v="23"/>
    <s v="Yes"/>
    <s v="No"/>
    <x v="0"/>
    <x v="0"/>
    <s v="Yes"/>
    <x v="1"/>
    <x v="0"/>
    <n v="47"/>
    <n v="2804"/>
    <x v="2"/>
    <s v="Moved"/>
    <x v="1"/>
    <x v="1"/>
    <x v="3"/>
    <x v="0"/>
    <x v="1"/>
    <s v="&gt; 40"/>
  </r>
  <r>
    <s v="6991-XJBB"/>
    <x v="1"/>
    <x v="45"/>
    <n v="325"/>
    <n v="671.9"/>
    <n v="0"/>
    <n v="0"/>
    <s v="No"/>
    <s v="yes"/>
    <n v="0"/>
    <x v="3"/>
    <n v="4"/>
    <x v="0"/>
    <n v="0"/>
    <s v="CO"/>
    <s v="409-4447"/>
    <s v="Female"/>
    <n v="56"/>
    <s v="No"/>
    <s v="No"/>
    <x v="0"/>
    <x v="0"/>
    <s v="No"/>
    <x v="1"/>
    <x v="0"/>
    <n v="49"/>
    <n v="2533"/>
    <x v="2"/>
    <s v="Moved"/>
    <x v="0"/>
    <x v="1"/>
    <x v="3"/>
    <x v="0"/>
    <x v="1"/>
    <s v="&gt; 40"/>
  </r>
  <r>
    <s v="4972-HQJE"/>
    <x v="1"/>
    <x v="43"/>
    <n v="25"/>
    <n v="52"/>
    <n v="0"/>
    <n v="0"/>
    <s v="No"/>
    <s v="no"/>
    <n v="0"/>
    <x v="1"/>
    <n v="9"/>
    <x v="0"/>
    <n v="0"/>
    <s v="FL"/>
    <s v="381-5047"/>
    <s v="Female"/>
    <n v="69"/>
    <s v="No"/>
    <s v="Yes"/>
    <x v="0"/>
    <x v="0"/>
    <s v="No"/>
    <x v="0"/>
    <x v="0"/>
    <n v="26"/>
    <n v="98"/>
    <x v="2"/>
    <s v="Moved"/>
    <x v="2"/>
    <x v="1"/>
    <x v="3"/>
    <x v="0"/>
    <x v="1"/>
    <s v="&lt; 10"/>
  </r>
  <r>
    <s v="4322-NPES"/>
    <x v="1"/>
    <x v="0"/>
    <n v="2"/>
    <n v="4"/>
    <n v="0"/>
    <n v="0"/>
    <s v="No"/>
    <s v="yes"/>
    <n v="0"/>
    <x v="3"/>
    <n v="2"/>
    <x v="0"/>
    <n v="0"/>
    <s v="NC"/>
    <s v="341-2603"/>
    <s v="Male"/>
    <n v="44"/>
    <s v="No"/>
    <s v="No"/>
    <x v="0"/>
    <x v="0"/>
    <s v="No"/>
    <x v="0"/>
    <x v="1"/>
    <n v="24"/>
    <n v="24"/>
    <x v="1"/>
    <s v="Competitor had better devices"/>
    <x v="0"/>
    <x v="2"/>
    <x v="4"/>
    <x v="1"/>
    <x v="1"/>
    <s v="&lt; 10"/>
  </r>
  <r>
    <s v="6131-MJRE"/>
    <x v="1"/>
    <x v="47"/>
    <n v="245"/>
    <n v="550.9"/>
    <n v="10"/>
    <n v="36575"/>
    <s v="Yes"/>
    <s v="no"/>
    <n v="12"/>
    <x v="2"/>
    <n v="2"/>
    <x v="1"/>
    <n v="37"/>
    <s v="VT"/>
    <s v="351-9537"/>
    <s v="Female"/>
    <n v="70"/>
    <s v="No"/>
    <s v="Yes"/>
    <x v="0"/>
    <x v="0"/>
    <s v="Yes"/>
    <x v="1"/>
    <x v="0"/>
    <n v="59"/>
    <n v="3274"/>
    <x v="1"/>
    <s v="Competitor offered higher download speeds"/>
    <x v="2"/>
    <x v="2"/>
    <x v="5"/>
    <x v="1"/>
    <x v="1"/>
    <s v="&gt; 40"/>
  </r>
  <r>
    <s v="8582-OMPU"/>
    <x v="1"/>
    <x v="55"/>
    <n v="56"/>
    <n v="150.69999999999999"/>
    <n v="0"/>
    <n v="0"/>
    <s v="No"/>
    <s v="yes"/>
    <n v="0"/>
    <x v="5"/>
    <n v="0"/>
    <x v="1"/>
    <n v="0"/>
    <s v="OR"/>
    <s v="366-9538"/>
    <s v="Female"/>
    <n v="57"/>
    <s v="No"/>
    <s v="No"/>
    <x v="0"/>
    <x v="0"/>
    <s v="No"/>
    <x v="1"/>
    <x v="0"/>
    <n v="11"/>
    <n v="129"/>
    <x v="3"/>
    <s v="Attitude of support person"/>
    <x v="0"/>
    <x v="3"/>
    <x v="6"/>
    <x v="1"/>
    <x v="1"/>
    <s v="10 - 40"/>
  </r>
  <r>
    <s v="1351-ERSV"/>
    <x v="1"/>
    <x v="0"/>
    <n v="4"/>
    <n v="11"/>
    <n v="8"/>
    <n v="11.02"/>
    <s v="Yes"/>
    <s v="no"/>
    <n v="6"/>
    <x v="3"/>
    <n v="13"/>
    <x v="0"/>
    <n v="0"/>
    <s v="ND"/>
    <s v="393-9918"/>
    <s v="Male"/>
    <n v="23"/>
    <s v="Yes"/>
    <s v="No"/>
    <x v="0"/>
    <x v="0"/>
    <s v="No"/>
    <x v="0"/>
    <x v="0"/>
    <n v="54"/>
    <n v="54"/>
    <x v="2"/>
    <s v="Don't know"/>
    <x v="1"/>
    <x v="1"/>
    <x v="1"/>
    <x v="0"/>
    <x v="1"/>
    <s v="&lt; 10"/>
  </r>
  <r>
    <s v="7157-CWTR"/>
    <x v="1"/>
    <x v="33"/>
    <n v="146"/>
    <n v="320.2"/>
    <n v="8"/>
    <n v="19.190000000000001"/>
    <s v="Yes"/>
    <s v="no"/>
    <n v="5"/>
    <x v="1"/>
    <n v="5"/>
    <x v="0"/>
    <n v="0"/>
    <s v="IA"/>
    <s v="402-2377"/>
    <s v="Female"/>
    <n v="40"/>
    <s v="No"/>
    <s v="No"/>
    <x v="0"/>
    <x v="0"/>
    <s v="Yes"/>
    <x v="1"/>
    <x v="0"/>
    <n v="46"/>
    <n v="2920"/>
    <x v="1"/>
    <s v="Competitor made better offer"/>
    <x v="0"/>
    <x v="2"/>
    <x v="2"/>
    <x v="0"/>
    <x v="1"/>
    <s v="&gt; 40"/>
  </r>
  <r>
    <s v="8759-QETC"/>
    <x v="1"/>
    <x v="0"/>
    <n v="3"/>
    <n v="7"/>
    <n v="0"/>
    <n v="0"/>
    <s v="No"/>
    <s v="no"/>
    <n v="0"/>
    <x v="0"/>
    <n v="7"/>
    <x v="0"/>
    <n v="0"/>
    <s v="NV"/>
    <s v="333-3531"/>
    <s v="Male"/>
    <n v="62"/>
    <s v="No"/>
    <s v="No"/>
    <x v="0"/>
    <x v="0"/>
    <s v="No"/>
    <x v="0"/>
    <x v="0"/>
    <n v="18"/>
    <n v="18"/>
    <x v="1"/>
    <s v="Competitor had better devices"/>
    <x v="0"/>
    <x v="2"/>
    <x v="4"/>
    <x v="0"/>
    <x v="1"/>
    <s v="&lt; 10"/>
  </r>
  <r>
    <s v="2236-LFDS"/>
    <x v="1"/>
    <x v="18"/>
    <n v="33"/>
    <n v="79.5"/>
    <n v="0"/>
    <n v="0"/>
    <s v="No"/>
    <s v="no"/>
    <n v="33"/>
    <x v="5"/>
    <n v="5"/>
    <x v="0"/>
    <n v="0"/>
    <s v="CA"/>
    <s v="350-1422"/>
    <s v="Male"/>
    <n v="68"/>
    <s v="No"/>
    <s v="Yes"/>
    <x v="0"/>
    <x v="0"/>
    <s v="No"/>
    <x v="0"/>
    <x v="0"/>
    <n v="40"/>
    <n v="797"/>
    <x v="1"/>
    <s v="Competitor had better devices"/>
    <x v="2"/>
    <x v="2"/>
    <x v="4"/>
    <x v="0"/>
    <x v="1"/>
    <s v="10 - 40"/>
  </r>
  <r>
    <s v="1169-ORTI"/>
    <x v="1"/>
    <x v="30"/>
    <n v="10"/>
    <n v="29.1"/>
    <n v="0"/>
    <n v="0"/>
    <s v="No"/>
    <s v="no"/>
    <n v="0"/>
    <x v="5"/>
    <n v="7"/>
    <x v="0"/>
    <n v="0"/>
    <s v="MO"/>
    <s v="385-8406"/>
    <s v="Female"/>
    <n v="59"/>
    <s v="No"/>
    <s v="No"/>
    <x v="0"/>
    <x v="0"/>
    <s v="No"/>
    <x v="0"/>
    <x v="0"/>
    <n v="52"/>
    <n v="168"/>
    <x v="1"/>
    <s v="Competitor had better devices"/>
    <x v="0"/>
    <x v="2"/>
    <x v="4"/>
    <x v="0"/>
    <x v="1"/>
    <s v="&lt; 10"/>
  </r>
  <r>
    <s v="1877-QGZE"/>
    <x v="1"/>
    <x v="52"/>
    <n v="136"/>
    <n v="244.6"/>
    <n v="0"/>
    <n v="0"/>
    <s v="No"/>
    <s v="no"/>
    <n v="4"/>
    <x v="4"/>
    <n v="3"/>
    <x v="1"/>
    <n v="23"/>
    <s v="CT"/>
    <s v="380-7277"/>
    <s v="Male"/>
    <n v="50"/>
    <s v="No"/>
    <s v="No"/>
    <x v="0"/>
    <x v="0"/>
    <s v="No"/>
    <x v="0"/>
    <x v="2"/>
    <n v="42"/>
    <n v="934"/>
    <x v="1"/>
    <s v="Competitor offered higher download speeds"/>
    <x v="0"/>
    <x v="2"/>
    <x v="5"/>
    <x v="0"/>
    <x v="1"/>
    <s v="10 - 40"/>
  </r>
  <r>
    <s v="8630-CTDU"/>
    <x v="1"/>
    <x v="43"/>
    <n v="27"/>
    <n v="63.4"/>
    <n v="0"/>
    <n v="0"/>
    <s v="No"/>
    <s v="no"/>
    <n v="0"/>
    <x v="1"/>
    <n v="1"/>
    <x v="0"/>
    <n v="0"/>
    <s v="MD"/>
    <s v="352-1798"/>
    <s v="Male"/>
    <n v="49"/>
    <s v="No"/>
    <s v="No"/>
    <x v="0"/>
    <x v="0"/>
    <s v="Yes"/>
    <x v="0"/>
    <x v="1"/>
    <n v="39"/>
    <n v="156"/>
    <x v="1"/>
    <s v="Competitor offered more data"/>
    <x v="0"/>
    <x v="2"/>
    <x v="15"/>
    <x v="1"/>
    <x v="1"/>
    <s v="&lt; 10"/>
  </r>
  <r>
    <s v="7712-HYWS"/>
    <x v="1"/>
    <x v="12"/>
    <n v="402"/>
    <n v="951"/>
    <n v="0"/>
    <n v="0"/>
    <s v="No"/>
    <s v="no"/>
    <n v="0"/>
    <x v="3"/>
    <n v="17"/>
    <x v="0"/>
    <n v="0"/>
    <s v="MD"/>
    <s v="337-7163"/>
    <s v="Male"/>
    <n v="24"/>
    <s v="Yes"/>
    <s v="No"/>
    <x v="0"/>
    <x v="0"/>
    <s v="No"/>
    <x v="1"/>
    <x v="0"/>
    <n v="39"/>
    <n v="2298"/>
    <x v="1"/>
    <s v="Competitor offered more data"/>
    <x v="1"/>
    <x v="2"/>
    <x v="15"/>
    <x v="0"/>
    <x v="1"/>
    <s v="&gt; 40"/>
  </r>
  <r>
    <s v="2208-PXKF"/>
    <x v="1"/>
    <x v="25"/>
    <n v="320"/>
    <n v="893.9"/>
    <n v="0"/>
    <n v="0"/>
    <s v="No"/>
    <s v="no"/>
    <n v="109"/>
    <x v="4"/>
    <n v="2"/>
    <x v="0"/>
    <n v="0"/>
    <s v="MA"/>
    <s v="387-3332"/>
    <s v="Female"/>
    <n v="62"/>
    <s v="No"/>
    <s v="No"/>
    <x v="0"/>
    <x v="0"/>
    <s v="No"/>
    <x v="0"/>
    <x v="0"/>
    <n v="21"/>
    <n v="1265"/>
    <x v="1"/>
    <s v="Competitor offered more data"/>
    <x v="0"/>
    <x v="2"/>
    <x v="15"/>
    <x v="1"/>
    <x v="1"/>
    <s v="&gt; 40"/>
  </r>
  <r>
    <s v="4158-RXXZ"/>
    <x v="1"/>
    <x v="70"/>
    <n v="77"/>
    <n v="225.9"/>
    <n v="0"/>
    <n v="0"/>
    <s v="No"/>
    <s v="no"/>
    <n v="222"/>
    <x v="5"/>
    <n v="2"/>
    <x v="0"/>
    <n v="0"/>
    <s v="CO"/>
    <s v="379-4257"/>
    <s v="Female"/>
    <n v="52"/>
    <s v="No"/>
    <s v="No"/>
    <x v="0"/>
    <x v="0"/>
    <s v="Yes"/>
    <x v="0"/>
    <x v="0"/>
    <n v="70"/>
    <n v="1052"/>
    <x v="1"/>
    <s v="Competitor made better offer"/>
    <x v="0"/>
    <x v="2"/>
    <x v="2"/>
    <x v="1"/>
    <x v="1"/>
    <s v="10 - 40"/>
  </r>
  <r>
    <s v="2960-ISNM"/>
    <x v="1"/>
    <x v="37"/>
    <n v="58"/>
    <n v="151.6"/>
    <n v="0"/>
    <n v="0"/>
    <s v="No"/>
    <s v="no"/>
    <n v="0"/>
    <x v="5"/>
    <n v="1"/>
    <x v="0"/>
    <n v="0"/>
    <s v="WY"/>
    <s v="422-5865"/>
    <s v="Male"/>
    <n v="57"/>
    <s v="No"/>
    <s v="No"/>
    <x v="0"/>
    <x v="0"/>
    <s v="Yes"/>
    <x v="0"/>
    <x v="0"/>
    <n v="62"/>
    <n v="588"/>
    <x v="1"/>
    <s v="Competitor made better offer"/>
    <x v="0"/>
    <x v="2"/>
    <x v="2"/>
    <x v="1"/>
    <x v="1"/>
    <s v="&lt; 10"/>
  </r>
  <r>
    <s v="1120-ZIKN"/>
    <x v="1"/>
    <x v="68"/>
    <n v="26"/>
    <n v="59.3"/>
    <n v="0"/>
    <n v="0"/>
    <s v="No"/>
    <s v="no"/>
    <n v="0"/>
    <x v="5"/>
    <n v="8"/>
    <x v="0"/>
    <n v="0"/>
    <s v="FL"/>
    <s v="343-9946"/>
    <s v="Female"/>
    <n v="39"/>
    <s v="No"/>
    <s v="No"/>
    <x v="0"/>
    <x v="0"/>
    <s v="Yes"/>
    <x v="0"/>
    <x v="0"/>
    <n v="40"/>
    <n v="235"/>
    <x v="1"/>
    <s v="Competitor had better devices"/>
    <x v="0"/>
    <x v="2"/>
    <x v="4"/>
    <x v="0"/>
    <x v="1"/>
    <s v="&lt; 10"/>
  </r>
  <r>
    <s v="5527-RIAL"/>
    <x v="1"/>
    <x v="4"/>
    <n v="416"/>
    <n v="741.8"/>
    <n v="0"/>
    <n v="0"/>
    <s v="No"/>
    <s v="no"/>
    <n v="7"/>
    <x v="0"/>
    <n v="8"/>
    <x v="1"/>
    <n v="0"/>
    <s v="MN"/>
    <s v="386-9141"/>
    <s v="Female"/>
    <n v="51"/>
    <s v="No"/>
    <s v="No"/>
    <x v="0"/>
    <x v="0"/>
    <s v="Yes"/>
    <x v="0"/>
    <x v="0"/>
    <n v="54"/>
    <n v="3335"/>
    <x v="5"/>
    <s v="Price too high"/>
    <x v="0"/>
    <x v="5"/>
    <x v="11"/>
    <x v="0"/>
    <x v="1"/>
    <s v="&gt; 40"/>
  </r>
  <r>
    <s v="5317-TKJY"/>
    <x v="1"/>
    <x v="35"/>
    <n v="228"/>
    <n v="483.2"/>
    <n v="0"/>
    <n v="0"/>
    <s v="No"/>
    <s v="no"/>
    <n v="4"/>
    <x v="4"/>
    <n v="3"/>
    <x v="0"/>
    <n v="0"/>
    <s v="AZ"/>
    <s v="327-3053"/>
    <s v="Male"/>
    <n v="53"/>
    <s v="No"/>
    <s v="No"/>
    <x v="0"/>
    <x v="0"/>
    <s v="Yes"/>
    <x v="0"/>
    <x v="0"/>
    <n v="44"/>
    <n v="2117"/>
    <x v="5"/>
    <s v="Price too high"/>
    <x v="0"/>
    <x v="5"/>
    <x v="11"/>
    <x v="0"/>
    <x v="1"/>
    <s v="&gt; 40"/>
  </r>
  <r>
    <s v="4876-LSUC"/>
    <x v="1"/>
    <x v="0"/>
    <n v="8"/>
    <n v="16"/>
    <n v="0"/>
    <n v="0"/>
    <s v="No"/>
    <s v="yes"/>
    <n v="0"/>
    <x v="1"/>
    <n v="6"/>
    <x v="0"/>
    <n v="0"/>
    <s v="MO"/>
    <s v="397-8772"/>
    <s v="Female"/>
    <n v="42"/>
    <s v="No"/>
    <s v="No"/>
    <x v="0"/>
    <x v="0"/>
    <s v="No"/>
    <x v="0"/>
    <x v="0"/>
    <n v="8"/>
    <n v="8"/>
    <x v="5"/>
    <s v="Price too high"/>
    <x v="0"/>
    <x v="5"/>
    <x v="11"/>
    <x v="0"/>
    <x v="1"/>
    <s v="&lt; 10"/>
  </r>
  <r>
    <s v="2174-JBVF"/>
    <x v="1"/>
    <x v="32"/>
    <n v="52"/>
    <n v="113.3"/>
    <n v="0"/>
    <n v="0"/>
    <s v="No"/>
    <s v="no"/>
    <n v="8"/>
    <x v="1"/>
    <n v="12"/>
    <x v="0"/>
    <n v="0"/>
    <s v="WY"/>
    <s v="379-8248"/>
    <s v="Female"/>
    <n v="62"/>
    <s v="No"/>
    <s v="No"/>
    <x v="0"/>
    <x v="0"/>
    <s v="No"/>
    <x v="0"/>
    <x v="0"/>
    <n v="51"/>
    <n v="581"/>
    <x v="5"/>
    <s v="Price too high"/>
    <x v="0"/>
    <x v="5"/>
    <x v="11"/>
    <x v="0"/>
    <x v="1"/>
    <s v="10 - 40"/>
  </r>
  <r>
    <s v="4044-NTXM"/>
    <x v="1"/>
    <x v="37"/>
    <n v="47"/>
    <n v="122.1"/>
    <n v="0"/>
    <n v="0"/>
    <s v="No"/>
    <s v="no"/>
    <n v="0"/>
    <x v="1"/>
    <n v="27"/>
    <x v="0"/>
    <n v="0"/>
    <s v="CT"/>
    <s v="370-5527"/>
    <s v="Female"/>
    <n v="29"/>
    <s v="Yes"/>
    <s v="No"/>
    <x v="0"/>
    <x v="0"/>
    <s v="Yes"/>
    <x v="0"/>
    <x v="2"/>
    <n v="50"/>
    <n v="467"/>
    <x v="5"/>
    <s v="Price too high"/>
    <x v="1"/>
    <x v="5"/>
    <x v="11"/>
    <x v="0"/>
    <x v="1"/>
    <s v="&lt; 10"/>
  </r>
  <r>
    <s v="6425-HFFL"/>
    <x v="1"/>
    <x v="5"/>
    <n v="34"/>
    <n v="103.9"/>
    <n v="0"/>
    <n v="0"/>
    <s v="No"/>
    <s v="no"/>
    <n v="0"/>
    <x v="5"/>
    <n v="7"/>
    <x v="0"/>
    <n v="0"/>
    <s v="HI"/>
    <s v="393-8736"/>
    <s v="Male"/>
    <n v="35"/>
    <s v="No"/>
    <s v="No"/>
    <x v="0"/>
    <x v="0"/>
    <s v="No"/>
    <x v="0"/>
    <x v="0"/>
    <n v="32"/>
    <n v="549"/>
    <x v="5"/>
    <s v="Price too high"/>
    <x v="0"/>
    <x v="5"/>
    <x v="11"/>
    <x v="0"/>
    <x v="1"/>
    <s v="10 - 40"/>
  </r>
  <r>
    <s v="3823-OYMR"/>
    <x v="1"/>
    <x v="37"/>
    <n v="32"/>
    <n v="64"/>
    <n v="0"/>
    <n v="0"/>
    <s v="No"/>
    <s v="no"/>
    <n v="0"/>
    <x v="0"/>
    <n v="5"/>
    <x v="0"/>
    <n v="0"/>
    <s v="WV"/>
    <s v="418-9036"/>
    <s v="Male"/>
    <n v="69"/>
    <s v="No"/>
    <s v="Yes"/>
    <x v="0"/>
    <x v="0"/>
    <s v="Yes"/>
    <x v="0"/>
    <x v="0"/>
    <n v="60"/>
    <n v="545"/>
    <x v="1"/>
    <s v="Competitor had better devices"/>
    <x v="2"/>
    <x v="2"/>
    <x v="4"/>
    <x v="0"/>
    <x v="1"/>
    <s v="&lt; 10"/>
  </r>
  <r>
    <s v="1347-WYMD"/>
    <x v="1"/>
    <x v="37"/>
    <n v="16"/>
    <n v="37.799999999999997"/>
    <n v="9025"/>
    <n v="34.746250000000003"/>
    <s v="Yes"/>
    <s v="no"/>
    <n v="12"/>
    <x v="5"/>
    <n v="8"/>
    <x v="1"/>
    <n v="13"/>
    <s v="NJ"/>
    <s v="406-1247"/>
    <s v="Male"/>
    <n v="67"/>
    <s v="No"/>
    <s v="Yes"/>
    <x v="0"/>
    <x v="0"/>
    <s v="No"/>
    <x v="0"/>
    <x v="0"/>
    <n v="45"/>
    <n v="426"/>
    <x v="1"/>
    <s v="Competitor had better devices"/>
    <x v="2"/>
    <x v="2"/>
    <x v="4"/>
    <x v="0"/>
    <x v="1"/>
    <s v="&lt; 10"/>
  </r>
  <r>
    <s v="0619-DRLS"/>
    <x v="1"/>
    <x v="0"/>
    <n v="2"/>
    <n v="4"/>
    <n v="0"/>
    <n v="0"/>
    <s v="No"/>
    <s v="no"/>
    <n v="0"/>
    <x v="5"/>
    <n v="3"/>
    <x v="0"/>
    <n v="0"/>
    <s v="MO"/>
    <s v="404-4611"/>
    <s v="Male"/>
    <n v="80"/>
    <s v="No"/>
    <s v="Yes"/>
    <x v="0"/>
    <x v="0"/>
    <s v="No"/>
    <x v="0"/>
    <x v="0"/>
    <n v="34"/>
    <n v="34"/>
    <x v="5"/>
    <s v="Price too high"/>
    <x v="2"/>
    <x v="5"/>
    <x v="11"/>
    <x v="0"/>
    <x v="1"/>
    <s v="&lt; 10"/>
  </r>
  <r>
    <s v="1505-RGNO"/>
    <x v="1"/>
    <x v="30"/>
    <n v="6"/>
    <n v="12.9"/>
    <n v="7"/>
    <n v="10469"/>
    <s v="Yes"/>
    <s v="no"/>
    <n v="5"/>
    <x v="4"/>
    <n v="6"/>
    <x v="0"/>
    <n v="0"/>
    <s v="NV"/>
    <s v="350-9228"/>
    <s v="Female"/>
    <n v="72"/>
    <s v="No"/>
    <s v="Yes"/>
    <x v="0"/>
    <x v="0"/>
    <s v="No"/>
    <x v="0"/>
    <x v="0"/>
    <n v="52"/>
    <n v="134"/>
    <x v="4"/>
    <s v="Product dissatisfaction"/>
    <x v="2"/>
    <x v="4"/>
    <x v="9"/>
    <x v="0"/>
    <x v="1"/>
    <s v="&lt; 10"/>
  </r>
  <r>
    <s v="6752-VVVP"/>
    <x v="1"/>
    <x v="55"/>
    <n v="61"/>
    <n v="140.80000000000001"/>
    <n v="7"/>
    <n v="18.230499999999999"/>
    <s v="Yes"/>
    <s v="no"/>
    <n v="5"/>
    <x v="0"/>
    <n v="1"/>
    <x v="0"/>
    <n v="0"/>
    <s v="UT"/>
    <s v="407-5774"/>
    <s v="Female"/>
    <n v="40"/>
    <s v="No"/>
    <s v="No"/>
    <x v="0"/>
    <x v="0"/>
    <s v="Yes"/>
    <x v="0"/>
    <x v="0"/>
    <n v="41"/>
    <n v="476"/>
    <x v="1"/>
    <s v="Competitor had better devices"/>
    <x v="0"/>
    <x v="2"/>
    <x v="4"/>
    <x v="1"/>
    <x v="1"/>
    <s v="10 - 40"/>
  </r>
  <r>
    <s v="7760-PAHH"/>
    <x v="1"/>
    <x v="43"/>
    <n v="21"/>
    <n v="51.1"/>
    <n v="0"/>
    <n v="0"/>
    <s v="No"/>
    <s v="yes"/>
    <n v="0"/>
    <x v="1"/>
    <n v="4"/>
    <x v="0"/>
    <n v="0"/>
    <s v="KY"/>
    <s v="368-7555"/>
    <s v="Female"/>
    <n v="66"/>
    <s v="No"/>
    <s v="Yes"/>
    <x v="0"/>
    <x v="0"/>
    <s v="No"/>
    <x v="0"/>
    <x v="0"/>
    <n v="51"/>
    <n v="216"/>
    <x v="1"/>
    <s v="Competitor had better devices"/>
    <x v="2"/>
    <x v="2"/>
    <x v="4"/>
    <x v="0"/>
    <x v="1"/>
    <s v="&lt; 10"/>
  </r>
  <r>
    <s v="4368-IOMO"/>
    <x v="1"/>
    <x v="48"/>
    <n v="38"/>
    <n v="82.4"/>
    <n v="0"/>
    <n v="0"/>
    <s v="No"/>
    <s v="no"/>
    <n v="21"/>
    <x v="3"/>
    <n v="5"/>
    <x v="0"/>
    <n v="0"/>
    <s v="DC"/>
    <s v="337-1506"/>
    <s v="Female"/>
    <n v="55"/>
    <s v="No"/>
    <s v="No"/>
    <x v="0"/>
    <x v="0"/>
    <s v="No"/>
    <x v="0"/>
    <x v="0"/>
    <n v="27"/>
    <n v="149"/>
    <x v="4"/>
    <s v="Network reliability"/>
    <x v="0"/>
    <x v="4"/>
    <x v="7"/>
    <x v="0"/>
    <x v="1"/>
    <s v="&lt; 10"/>
  </r>
  <r>
    <s v="3425-HLPW"/>
    <x v="1"/>
    <x v="30"/>
    <n v="4"/>
    <n v="11.6"/>
    <n v="0"/>
    <n v="0"/>
    <s v="No"/>
    <s v="no"/>
    <n v="0"/>
    <x v="2"/>
    <n v="12"/>
    <x v="0"/>
    <n v="0"/>
    <s v="NC"/>
    <s v="366-7069"/>
    <s v="Female"/>
    <n v="31"/>
    <s v="No"/>
    <s v="No"/>
    <x v="0"/>
    <x v="0"/>
    <s v="No"/>
    <x v="0"/>
    <x v="0"/>
    <n v="29"/>
    <n v="84"/>
    <x v="2"/>
    <s v="Don't know"/>
    <x v="0"/>
    <x v="1"/>
    <x v="1"/>
    <x v="0"/>
    <x v="1"/>
    <s v="&lt; 10"/>
  </r>
  <r>
    <s v="2463-VEZT"/>
    <x v="1"/>
    <x v="49"/>
    <n v="111"/>
    <n v="274.3"/>
    <n v="0"/>
    <n v="0"/>
    <s v="No"/>
    <s v="no"/>
    <n v="3"/>
    <x v="0"/>
    <n v="5"/>
    <x v="1"/>
    <n v="54"/>
    <s v="ID"/>
    <s v="354-7025"/>
    <s v="Male"/>
    <n v="76"/>
    <s v="No"/>
    <s v="Yes"/>
    <x v="0"/>
    <x v="0"/>
    <s v="Yes"/>
    <x v="0"/>
    <x v="0"/>
    <n v="64"/>
    <n v="2195"/>
    <x v="2"/>
    <s v="Don't know"/>
    <x v="2"/>
    <x v="1"/>
    <x v="1"/>
    <x v="0"/>
    <x v="1"/>
    <s v="10 - 40"/>
  </r>
  <r>
    <s v="4126-AUXC"/>
    <x v="1"/>
    <x v="15"/>
    <n v="7"/>
    <n v="15.2"/>
    <n v="0"/>
    <n v="0"/>
    <s v="No"/>
    <s v="no"/>
    <n v="0"/>
    <x v="3"/>
    <n v="3"/>
    <x v="0"/>
    <n v="0"/>
    <s v="AK"/>
    <s v="330-5462"/>
    <s v="Male"/>
    <n v="77"/>
    <s v="No"/>
    <s v="Yes"/>
    <x v="0"/>
    <x v="0"/>
    <s v="No"/>
    <x v="0"/>
    <x v="2"/>
    <n v="16"/>
    <n v="30"/>
    <x v="2"/>
    <s v="Don't know"/>
    <x v="2"/>
    <x v="1"/>
    <x v="1"/>
    <x v="0"/>
    <x v="1"/>
    <s v="&lt; 10"/>
  </r>
  <r>
    <s v="6231-YBKI"/>
    <x v="1"/>
    <x v="0"/>
    <n v="5"/>
    <n v="11"/>
    <n v="0"/>
    <n v="0"/>
    <s v="No"/>
    <s v="no"/>
    <n v="0"/>
    <x v="2"/>
    <n v="18"/>
    <x v="0"/>
    <n v="0"/>
    <s v="MS"/>
    <s v="389-6790"/>
    <s v="Male"/>
    <n v="23"/>
    <s v="Yes"/>
    <s v="No"/>
    <x v="0"/>
    <x v="0"/>
    <s v="No"/>
    <x v="0"/>
    <x v="2"/>
    <n v="27"/>
    <n v="27"/>
    <x v="2"/>
    <s v="Don't know"/>
    <x v="1"/>
    <x v="1"/>
    <x v="1"/>
    <x v="0"/>
    <x v="1"/>
    <s v="&lt; 10"/>
  </r>
  <r>
    <s v="4261-MXMC"/>
    <x v="1"/>
    <x v="0"/>
    <n v="2"/>
    <n v="4"/>
    <n v="0"/>
    <n v="0"/>
    <s v="No"/>
    <s v="no"/>
    <n v="138"/>
    <x v="1"/>
    <n v="3"/>
    <x v="0"/>
    <n v="0"/>
    <s v="NY"/>
    <s v="353-1941"/>
    <s v="Male"/>
    <n v="35"/>
    <s v="No"/>
    <s v="No"/>
    <x v="0"/>
    <x v="0"/>
    <s v="No"/>
    <x v="0"/>
    <x v="1"/>
    <n v="26"/>
    <n v="26"/>
    <x v="4"/>
    <s v="Poor expertise of phone support"/>
    <x v="0"/>
    <x v="4"/>
    <x v="17"/>
    <x v="0"/>
    <x v="1"/>
    <s v="&lt; 10"/>
  </r>
  <r>
    <s v="3494-DYGO"/>
    <x v="1"/>
    <x v="61"/>
    <n v="56"/>
    <n v="116.2"/>
    <n v="0"/>
    <n v="0"/>
    <s v="No"/>
    <s v="no"/>
    <n v="84"/>
    <x v="3"/>
    <n v="5"/>
    <x v="0"/>
    <n v="0"/>
    <s v="AZ"/>
    <s v="328-1522"/>
    <s v="Male"/>
    <n v="70"/>
    <s v="No"/>
    <s v="Yes"/>
    <x v="0"/>
    <x v="0"/>
    <s v="No"/>
    <x v="0"/>
    <x v="2"/>
    <n v="45"/>
    <n v="377"/>
    <x v="1"/>
    <s v="Competitor had better devices"/>
    <x v="2"/>
    <x v="2"/>
    <x v="4"/>
    <x v="0"/>
    <x v="1"/>
    <s v="&lt; 10"/>
  </r>
  <r>
    <s v="1871-TBWX"/>
    <x v="1"/>
    <x v="68"/>
    <n v="17"/>
    <n v="52.5"/>
    <n v="0"/>
    <n v="0"/>
    <s v="No"/>
    <s v="no"/>
    <n v="0"/>
    <x v="1"/>
    <n v="0"/>
    <x v="1"/>
    <n v="0"/>
    <s v="NJ"/>
    <s v="408-4529"/>
    <s v="Male"/>
    <n v="51"/>
    <s v="No"/>
    <s v="No"/>
    <x v="0"/>
    <x v="0"/>
    <s v="No"/>
    <x v="0"/>
    <x v="0"/>
    <n v="7"/>
    <n v="43"/>
    <x v="3"/>
    <s v="Attitude of support person"/>
    <x v="0"/>
    <x v="3"/>
    <x v="6"/>
    <x v="1"/>
    <x v="1"/>
    <s v="&lt; 10"/>
  </r>
  <r>
    <s v="5330-DBKT"/>
    <x v="1"/>
    <x v="15"/>
    <n v="3"/>
    <n v="9.1"/>
    <n v="0"/>
    <n v="0"/>
    <s v="No"/>
    <s v="no"/>
    <n v="0"/>
    <x v="4"/>
    <n v="9"/>
    <x v="0"/>
    <n v="0"/>
    <s v="SC"/>
    <s v="372-4835"/>
    <s v="Female"/>
    <n v="61"/>
    <s v="No"/>
    <s v="No"/>
    <x v="0"/>
    <x v="0"/>
    <s v="No"/>
    <x v="0"/>
    <x v="0"/>
    <n v="40"/>
    <n v="73"/>
    <x v="1"/>
    <s v="Competitor offered more data"/>
    <x v="0"/>
    <x v="2"/>
    <x v="15"/>
    <x v="0"/>
    <x v="1"/>
    <s v="&lt; 10"/>
  </r>
  <r>
    <s v="4155-NFJO"/>
    <x v="1"/>
    <x v="0"/>
    <n v="6"/>
    <n v="13"/>
    <n v="0"/>
    <n v="0"/>
    <s v="No"/>
    <s v="no"/>
    <n v="9"/>
    <x v="2"/>
    <n v="17"/>
    <x v="1"/>
    <n v="35"/>
    <s v="VT"/>
    <s v="334-6605"/>
    <s v="Female"/>
    <n v="29"/>
    <s v="Yes"/>
    <s v="No"/>
    <x v="0"/>
    <x v="0"/>
    <s v="No"/>
    <x v="0"/>
    <x v="0"/>
    <n v="54"/>
    <n v="54"/>
    <x v="1"/>
    <s v="Competitor made better offer"/>
    <x v="1"/>
    <x v="2"/>
    <x v="2"/>
    <x v="0"/>
    <x v="1"/>
    <s v="&lt; 10"/>
  </r>
  <r>
    <s v="3855-UUZN"/>
    <x v="1"/>
    <x v="72"/>
    <n v="106"/>
    <n v="224"/>
    <n v="0"/>
    <n v="0"/>
    <s v="No"/>
    <s v="no"/>
    <n v="4"/>
    <x v="4"/>
    <n v="6"/>
    <x v="0"/>
    <n v="0"/>
    <s v="OH"/>
    <s v="328-2110"/>
    <s v="Male"/>
    <n v="78"/>
    <s v="No"/>
    <s v="Yes"/>
    <x v="0"/>
    <x v="0"/>
    <s v="No"/>
    <x v="0"/>
    <x v="0"/>
    <n v="19"/>
    <n v="853"/>
    <x v="1"/>
    <s v="Competitor had better devices"/>
    <x v="2"/>
    <x v="2"/>
    <x v="4"/>
    <x v="0"/>
    <x v="1"/>
    <s v="&gt; 40"/>
  </r>
  <r>
    <s v="8238-JOYM"/>
    <x v="1"/>
    <x v="8"/>
    <n v="325"/>
    <n v="836.5"/>
    <n v="0"/>
    <n v="0"/>
    <s v="No"/>
    <s v="no"/>
    <n v="0"/>
    <x v="0"/>
    <n v="13"/>
    <x v="0"/>
    <n v="0"/>
    <s v="DE"/>
    <s v="332-6181"/>
    <s v="Male"/>
    <n v="29"/>
    <s v="Yes"/>
    <s v="No"/>
    <x v="0"/>
    <x v="0"/>
    <s v="Yes"/>
    <x v="2"/>
    <x v="0"/>
    <n v="71"/>
    <n v="4921"/>
    <x v="1"/>
    <s v="Competitor had better devices"/>
    <x v="1"/>
    <x v="2"/>
    <x v="4"/>
    <x v="0"/>
    <x v="1"/>
    <s v="&gt; 40"/>
  </r>
  <r>
    <s v="6291-RVVM"/>
    <x v="1"/>
    <x v="0"/>
    <n v="2"/>
    <n v="4"/>
    <n v="0"/>
    <n v="0"/>
    <s v="No"/>
    <s v="no"/>
    <n v="9"/>
    <x v="2"/>
    <n v="14"/>
    <x v="0"/>
    <n v="0"/>
    <s v="KY"/>
    <s v="330-5255"/>
    <s v="Male"/>
    <n v="55"/>
    <s v="No"/>
    <s v="No"/>
    <x v="0"/>
    <x v="0"/>
    <s v="No"/>
    <x v="0"/>
    <x v="0"/>
    <n v="46"/>
    <n v="46"/>
    <x v="1"/>
    <s v="Competitor offered higher download speeds"/>
    <x v="0"/>
    <x v="2"/>
    <x v="5"/>
    <x v="0"/>
    <x v="1"/>
    <s v="&lt; 10"/>
  </r>
  <r>
    <s v="5066-VNJW"/>
    <x v="1"/>
    <x v="4"/>
    <n v="253"/>
    <n v="738.3"/>
    <n v="0"/>
    <n v="0"/>
    <s v="No"/>
    <s v="no"/>
    <n v="0"/>
    <x v="5"/>
    <n v="3"/>
    <x v="0"/>
    <n v="0"/>
    <s v="VT"/>
    <s v="394-7447"/>
    <s v="Male"/>
    <n v="74"/>
    <s v="No"/>
    <s v="Yes"/>
    <x v="0"/>
    <x v="0"/>
    <s v="Yes"/>
    <x v="1"/>
    <x v="0"/>
    <n v="56"/>
    <n v="3426"/>
    <x v="1"/>
    <s v="Competitor had better devices"/>
    <x v="2"/>
    <x v="2"/>
    <x v="4"/>
    <x v="0"/>
    <x v="1"/>
    <s v="&gt; 40"/>
  </r>
  <r>
    <s v="7806-BBUB"/>
    <x v="1"/>
    <x v="0"/>
    <n v="6"/>
    <n v="15"/>
    <n v="0"/>
    <n v="0"/>
    <s v="No"/>
    <s v="no"/>
    <n v="0"/>
    <x v="2"/>
    <n v="4"/>
    <x v="0"/>
    <n v="0"/>
    <s v="MN"/>
    <s v="344-7470"/>
    <s v="Male"/>
    <n v="44"/>
    <s v="No"/>
    <s v="No"/>
    <x v="0"/>
    <x v="0"/>
    <s v="No"/>
    <x v="0"/>
    <x v="0"/>
    <n v="58"/>
    <n v="58"/>
    <x v="1"/>
    <s v="Competitor offered higher download speeds"/>
    <x v="0"/>
    <x v="2"/>
    <x v="5"/>
    <x v="0"/>
    <x v="1"/>
    <s v="&lt; 10"/>
  </r>
  <r>
    <s v="4632-UWHX"/>
    <x v="1"/>
    <x v="1"/>
    <n v="51"/>
    <n v="230.7"/>
    <n v="0"/>
    <n v="0"/>
    <s v="No"/>
    <s v="yes"/>
    <n v="0"/>
    <x v="0"/>
    <n v="4"/>
    <x v="0"/>
    <n v="0"/>
    <s v="NY"/>
    <s v="345-9140"/>
    <s v="Female"/>
    <n v="73"/>
    <s v="No"/>
    <s v="Yes"/>
    <x v="0"/>
    <x v="0"/>
    <s v="No"/>
    <x v="0"/>
    <x v="0"/>
    <n v="38"/>
    <n v="1256"/>
    <x v="1"/>
    <s v="Competitor offered more data"/>
    <x v="2"/>
    <x v="2"/>
    <x v="15"/>
    <x v="0"/>
    <x v="1"/>
    <s v="10 - 40"/>
  </r>
  <r>
    <s v="1350-VGWO"/>
    <x v="1"/>
    <x v="49"/>
    <n v="215"/>
    <n v="444.6"/>
    <n v="9"/>
    <n v="33.008937500000002"/>
    <s v="Yes"/>
    <s v="no"/>
    <n v="11"/>
    <x v="5"/>
    <n v="8"/>
    <x v="1"/>
    <n v="56"/>
    <s v="NV"/>
    <s v="379-8805"/>
    <s v="Female"/>
    <n v="30"/>
    <s v="No"/>
    <s v="No"/>
    <x v="0"/>
    <x v="0"/>
    <s v="No"/>
    <x v="0"/>
    <x v="2"/>
    <n v="37"/>
    <n v="1252"/>
    <x v="1"/>
    <s v="Competitor offered more data"/>
    <x v="1"/>
    <x v="2"/>
    <x v="15"/>
    <x v="0"/>
    <x v="1"/>
    <s v="10 - 40"/>
  </r>
  <r>
    <s v="4589-QBTU"/>
    <x v="1"/>
    <x v="69"/>
    <n v="152"/>
    <n v="345.2"/>
    <n v="0"/>
    <n v="0"/>
    <s v="No"/>
    <s v="no"/>
    <n v="0"/>
    <x v="4"/>
    <n v="7"/>
    <x v="0"/>
    <n v="0"/>
    <s v="IL"/>
    <s v="348-2150"/>
    <s v="Female"/>
    <n v="59"/>
    <s v="No"/>
    <s v="No"/>
    <x v="0"/>
    <x v="0"/>
    <s v="No"/>
    <x v="0"/>
    <x v="2"/>
    <n v="27"/>
    <n v="935"/>
    <x v="1"/>
    <s v="Competitor offered more data"/>
    <x v="0"/>
    <x v="2"/>
    <x v="15"/>
    <x v="0"/>
    <x v="1"/>
    <s v="10 - 40"/>
  </r>
  <r>
    <s v="0663-LWLM"/>
    <x v="1"/>
    <x v="48"/>
    <n v="16"/>
    <n v="40.5"/>
    <n v="6859"/>
    <n v="9.9455500000000008"/>
    <s v="Yes"/>
    <s v="no"/>
    <n v="3"/>
    <x v="1"/>
    <n v="12"/>
    <x v="0"/>
    <n v="0"/>
    <s v="MS"/>
    <s v="417-9128"/>
    <s v="Female"/>
    <n v="69"/>
    <s v="No"/>
    <s v="Yes"/>
    <x v="0"/>
    <x v="0"/>
    <s v="No"/>
    <x v="0"/>
    <x v="0"/>
    <n v="55"/>
    <n v="247"/>
    <x v="1"/>
    <s v="Competitor made better offer"/>
    <x v="2"/>
    <x v="2"/>
    <x v="2"/>
    <x v="0"/>
    <x v="1"/>
    <s v="&lt; 10"/>
  </r>
  <r>
    <s v="0171-ZEZL"/>
    <x v="1"/>
    <x v="74"/>
    <n v="17"/>
    <n v="34.700000000000003"/>
    <n v="6859"/>
    <n v="17.318974999999998"/>
    <s v="Yes"/>
    <s v="no"/>
    <n v="9"/>
    <x v="0"/>
    <n v="3"/>
    <x v="0"/>
    <n v="0"/>
    <s v="MI"/>
    <s v="387-9137"/>
    <s v="Female"/>
    <n v="45"/>
    <s v="No"/>
    <s v="No"/>
    <x v="0"/>
    <x v="0"/>
    <s v="Yes"/>
    <x v="0"/>
    <x v="0"/>
    <n v="50"/>
    <n v="344"/>
    <x v="1"/>
    <s v="Competitor made better offer"/>
    <x v="0"/>
    <x v="2"/>
    <x v="2"/>
    <x v="0"/>
    <x v="1"/>
    <s v="&lt; 10"/>
  </r>
  <r>
    <s v="3961-CXXF"/>
    <x v="1"/>
    <x v="7"/>
    <n v="103"/>
    <n v="250.9"/>
    <n v="0"/>
    <n v="0"/>
    <s v="No"/>
    <s v="no"/>
    <n v="0"/>
    <x v="3"/>
    <n v="5"/>
    <x v="0"/>
    <n v="0"/>
    <s v="TN"/>
    <s v="372-3987"/>
    <s v="Male"/>
    <n v="80"/>
    <s v="No"/>
    <s v="Yes"/>
    <x v="0"/>
    <x v="0"/>
    <s v="No"/>
    <x v="0"/>
    <x v="0"/>
    <n v="42"/>
    <n v="1046"/>
    <x v="1"/>
    <s v="Competitor had better devices"/>
    <x v="2"/>
    <x v="2"/>
    <x v="4"/>
    <x v="0"/>
    <x v="1"/>
    <s v="10 - 40"/>
  </r>
  <r>
    <s v="4388-KBKF"/>
    <x v="1"/>
    <x v="29"/>
    <n v="88"/>
    <n v="268.5"/>
    <n v="0"/>
    <n v="0"/>
    <s v="No"/>
    <s v="no"/>
    <n v="12"/>
    <x v="5"/>
    <n v="10"/>
    <x v="0"/>
    <n v="0"/>
    <s v="OR"/>
    <s v="405-9217"/>
    <s v="Female"/>
    <n v="32"/>
    <s v="No"/>
    <s v="No"/>
    <x v="0"/>
    <x v="0"/>
    <s v="No"/>
    <x v="0"/>
    <x v="0"/>
    <n v="35"/>
    <n v="635"/>
    <x v="1"/>
    <s v="Competitor offered higher download speeds"/>
    <x v="0"/>
    <x v="2"/>
    <x v="5"/>
    <x v="0"/>
    <x v="1"/>
    <s v="10 - 40"/>
  </r>
  <r>
    <s v="5031-CUMQ"/>
    <x v="1"/>
    <x v="15"/>
    <n v="2"/>
    <n v="6.9"/>
    <n v="0"/>
    <n v="0"/>
    <s v="No"/>
    <s v="no"/>
    <n v="0"/>
    <x v="3"/>
    <n v="13"/>
    <x v="0"/>
    <n v="0"/>
    <s v="NY"/>
    <s v="340-9200"/>
    <s v="Female"/>
    <n v="28"/>
    <s v="Yes"/>
    <s v="No"/>
    <x v="0"/>
    <x v="0"/>
    <s v="No"/>
    <x v="0"/>
    <x v="0"/>
    <n v="38"/>
    <n v="66"/>
    <x v="1"/>
    <s v="Competitor had better devices"/>
    <x v="1"/>
    <x v="2"/>
    <x v="4"/>
    <x v="0"/>
    <x v="1"/>
    <s v="&lt; 10"/>
  </r>
  <r>
    <s v="9141-DZMH"/>
    <x v="1"/>
    <x v="31"/>
    <n v="58"/>
    <n v="161"/>
    <n v="0"/>
    <n v="0"/>
    <s v="No"/>
    <s v="no"/>
    <n v="4"/>
    <x v="1"/>
    <n v="7"/>
    <x v="1"/>
    <n v="59"/>
    <s v="MO"/>
    <s v="339-9026"/>
    <s v="Male"/>
    <n v="38"/>
    <s v="No"/>
    <s v="No"/>
    <x v="0"/>
    <x v="0"/>
    <s v="No"/>
    <x v="0"/>
    <x v="2"/>
    <n v="65"/>
    <n v="2096"/>
    <x v="1"/>
    <s v="Competitor made better offer"/>
    <x v="0"/>
    <x v="2"/>
    <x v="2"/>
    <x v="0"/>
    <x v="1"/>
    <s v="10 - 40"/>
  </r>
  <r>
    <s v="6200-GDMN"/>
    <x v="1"/>
    <x v="5"/>
    <n v="130"/>
    <n v="241.5"/>
    <n v="0"/>
    <n v="0"/>
    <s v="No"/>
    <s v="no"/>
    <n v="0"/>
    <x v="0"/>
    <n v="4"/>
    <x v="0"/>
    <n v="0"/>
    <s v="OH"/>
    <s v="342-6316"/>
    <s v="Male"/>
    <n v="57"/>
    <s v="No"/>
    <s v="No"/>
    <x v="0"/>
    <x v="0"/>
    <s v="Yes"/>
    <x v="0"/>
    <x v="0"/>
    <n v="31"/>
    <n v="534"/>
    <x v="1"/>
    <s v="Competitor had better devices"/>
    <x v="0"/>
    <x v="2"/>
    <x v="4"/>
    <x v="0"/>
    <x v="1"/>
    <s v="10 - 40"/>
  </r>
  <r>
    <s v="8726-LCML"/>
    <x v="1"/>
    <x v="20"/>
    <n v="76"/>
    <n v="194.7"/>
    <n v="0"/>
    <n v="0"/>
    <s v="No"/>
    <s v="no"/>
    <n v="0"/>
    <x v="1"/>
    <n v="7"/>
    <x v="0"/>
    <n v="0"/>
    <s v="AL"/>
    <s v="336-5920"/>
    <s v="Male"/>
    <n v="27"/>
    <s v="Yes"/>
    <s v="No"/>
    <x v="0"/>
    <x v="0"/>
    <s v="No"/>
    <x v="1"/>
    <x v="2"/>
    <n v="33"/>
    <n v="429"/>
    <x v="1"/>
    <s v="Competitor had better devices"/>
    <x v="1"/>
    <x v="2"/>
    <x v="4"/>
    <x v="0"/>
    <x v="1"/>
    <s v="10 - 40"/>
  </r>
  <r>
    <s v="5611-FQLF"/>
    <x v="1"/>
    <x v="61"/>
    <n v="41"/>
    <n v="122.2"/>
    <n v="0"/>
    <n v="0"/>
    <s v="No"/>
    <s v="no"/>
    <n v="131"/>
    <x v="1"/>
    <n v="7"/>
    <x v="0"/>
    <n v="0"/>
    <s v="AL"/>
    <s v="338-7683"/>
    <s v="Male"/>
    <n v="80"/>
    <s v="No"/>
    <s v="Yes"/>
    <x v="0"/>
    <x v="0"/>
    <s v="Yes"/>
    <x v="0"/>
    <x v="0"/>
    <n v="56"/>
    <n v="457"/>
    <x v="3"/>
    <s v="Attitude of support person"/>
    <x v="2"/>
    <x v="3"/>
    <x v="6"/>
    <x v="0"/>
    <x v="1"/>
    <s v="&lt; 10"/>
  </r>
  <r>
    <s v="8026-UNPP"/>
    <x v="1"/>
    <x v="7"/>
    <n v="89"/>
    <n v="222.5"/>
    <n v="0"/>
    <n v="0"/>
    <s v="No"/>
    <s v="no"/>
    <n v="134"/>
    <x v="2"/>
    <n v="5"/>
    <x v="0"/>
    <n v="0"/>
    <s v="KS"/>
    <s v="369-9465"/>
    <s v="Male"/>
    <n v="60"/>
    <s v="No"/>
    <s v="No"/>
    <x v="0"/>
    <x v="0"/>
    <s v="No"/>
    <x v="0"/>
    <x v="0"/>
    <n v="29"/>
    <n v="707"/>
    <x v="1"/>
    <s v="Competitor offered higher download speeds"/>
    <x v="0"/>
    <x v="2"/>
    <x v="5"/>
    <x v="0"/>
    <x v="1"/>
    <s v="10 - 40"/>
  </r>
  <r>
    <s v="9403-UEGH"/>
    <x v="1"/>
    <x v="30"/>
    <n v="6"/>
    <n v="18.600000000000001"/>
    <n v="0"/>
    <n v="0"/>
    <s v="No"/>
    <s v="no"/>
    <n v="0"/>
    <x v="1"/>
    <n v="1"/>
    <x v="0"/>
    <n v="0"/>
    <s v="MN"/>
    <s v="337-3769"/>
    <s v="Female"/>
    <n v="72"/>
    <s v="No"/>
    <s v="Yes"/>
    <x v="0"/>
    <x v="0"/>
    <s v="No"/>
    <x v="0"/>
    <x v="1"/>
    <n v="57"/>
    <n v="177"/>
    <x v="3"/>
    <s v="Attitude of support person"/>
    <x v="2"/>
    <x v="3"/>
    <x v="6"/>
    <x v="1"/>
    <x v="1"/>
    <s v="&lt; 10"/>
  </r>
  <r>
    <s v="5581-BEMN"/>
    <x v="1"/>
    <x v="61"/>
    <n v="30"/>
    <n v="79.3"/>
    <n v="0"/>
    <n v="0"/>
    <s v="No"/>
    <s v="no"/>
    <n v="0"/>
    <x v="5"/>
    <n v="2"/>
    <x v="0"/>
    <n v="0"/>
    <s v="IN"/>
    <s v="384-3101"/>
    <s v="Female"/>
    <n v="68"/>
    <s v="No"/>
    <s v="Yes"/>
    <x v="0"/>
    <x v="0"/>
    <s v="Yes"/>
    <x v="0"/>
    <x v="0"/>
    <n v="55"/>
    <n v="438"/>
    <x v="1"/>
    <s v="Competitor had better devices"/>
    <x v="2"/>
    <x v="2"/>
    <x v="4"/>
    <x v="1"/>
    <x v="1"/>
    <s v="&lt; 10"/>
  </r>
  <r>
    <s v="9961-JNUE"/>
    <x v="1"/>
    <x v="42"/>
    <n v="123"/>
    <n v="341.3"/>
    <n v="0"/>
    <n v="0"/>
    <s v="No"/>
    <s v="no"/>
    <n v="5"/>
    <x v="5"/>
    <n v="3"/>
    <x v="1"/>
    <n v="20"/>
    <s v="RI"/>
    <s v="333-9826"/>
    <s v="Male"/>
    <n v="47"/>
    <s v="No"/>
    <s v="No"/>
    <x v="0"/>
    <x v="0"/>
    <s v="No"/>
    <x v="0"/>
    <x v="0"/>
    <n v="46"/>
    <n v="1736"/>
    <x v="1"/>
    <s v="Competitor offered more data"/>
    <x v="0"/>
    <x v="2"/>
    <x v="15"/>
    <x v="0"/>
    <x v="1"/>
    <s v="10 - 40"/>
  </r>
  <r>
    <s v="0034-TMPR"/>
    <x v="1"/>
    <x v="50"/>
    <n v="18"/>
    <n v="56"/>
    <n v="0"/>
    <n v="0"/>
    <s v="No"/>
    <s v="no"/>
    <n v="5"/>
    <x v="3"/>
    <n v="6"/>
    <x v="0"/>
    <n v="0"/>
    <s v="CT"/>
    <s v="411-8549"/>
    <s v="Male"/>
    <n v="71"/>
    <s v="No"/>
    <s v="Yes"/>
    <x v="0"/>
    <x v="0"/>
    <s v="No"/>
    <x v="0"/>
    <x v="2"/>
    <n v="39"/>
    <n v="549"/>
    <x v="1"/>
    <s v="Competitor offered more data"/>
    <x v="2"/>
    <x v="2"/>
    <x v="15"/>
    <x v="0"/>
    <x v="1"/>
    <s v="10 - 40"/>
  </r>
  <r>
    <s v="5245-JWLC"/>
    <x v="1"/>
    <x v="49"/>
    <n v="115"/>
    <n v="303"/>
    <n v="0"/>
    <n v="0"/>
    <s v="No"/>
    <s v="no"/>
    <n v="0"/>
    <x v="4"/>
    <n v="2"/>
    <x v="0"/>
    <n v="0"/>
    <s v="KS"/>
    <s v="371-6990"/>
    <s v="Male"/>
    <n v="40"/>
    <s v="No"/>
    <s v="No"/>
    <x v="0"/>
    <x v="0"/>
    <s v="No"/>
    <x v="0"/>
    <x v="0"/>
    <n v="35"/>
    <n v="1174"/>
    <x v="2"/>
    <s v="Don't know"/>
    <x v="0"/>
    <x v="1"/>
    <x v="1"/>
    <x v="1"/>
    <x v="1"/>
    <s v="10 - 40"/>
  </r>
  <r>
    <s v="9095-FZBA"/>
    <x v="1"/>
    <x v="0"/>
    <n v="4"/>
    <n v="11"/>
    <n v="0"/>
    <n v="0"/>
    <s v="No"/>
    <s v="no"/>
    <n v="17"/>
    <x v="2"/>
    <n v="0"/>
    <x v="1"/>
    <n v="0"/>
    <s v="OK"/>
    <s v="381-4565"/>
    <s v="Female"/>
    <n v="48"/>
    <s v="No"/>
    <s v="No"/>
    <x v="0"/>
    <x v="0"/>
    <s v="No"/>
    <x v="0"/>
    <x v="1"/>
    <n v="8"/>
    <n v="8"/>
    <x v="1"/>
    <s v="Competitor made better offer"/>
    <x v="0"/>
    <x v="2"/>
    <x v="2"/>
    <x v="1"/>
    <x v="1"/>
    <s v="&lt; 10"/>
  </r>
  <r>
    <s v="2490-MRXZ"/>
    <x v="1"/>
    <x v="55"/>
    <n v="31"/>
    <n v="72.400000000000006"/>
    <n v="0"/>
    <n v="0"/>
    <s v="No"/>
    <s v="no"/>
    <n v="0"/>
    <x v="1"/>
    <n v="3"/>
    <x v="0"/>
    <n v="0"/>
    <s v="MN"/>
    <s v="357-9832"/>
    <s v="Male"/>
    <n v="82"/>
    <s v="No"/>
    <s v="Yes"/>
    <x v="0"/>
    <x v="0"/>
    <s v="Yes"/>
    <x v="0"/>
    <x v="0"/>
    <n v="26"/>
    <n v="318"/>
    <x v="1"/>
    <s v="Competitor had better devices"/>
    <x v="2"/>
    <x v="2"/>
    <x v="4"/>
    <x v="0"/>
    <x v="1"/>
    <s v="10 - 40"/>
  </r>
  <r>
    <s v="0525-VIVB"/>
    <x v="1"/>
    <x v="48"/>
    <n v="10"/>
    <n v="26.7"/>
    <n v="0"/>
    <n v="0"/>
    <s v="No"/>
    <s v="no"/>
    <n v="0"/>
    <x v="3"/>
    <n v="1"/>
    <x v="0"/>
    <n v="0"/>
    <s v="NH"/>
    <s v="353-4296"/>
    <s v="Female"/>
    <n v="53"/>
    <s v="No"/>
    <s v="No"/>
    <x v="0"/>
    <x v="0"/>
    <s v="Yes"/>
    <x v="0"/>
    <x v="0"/>
    <n v="14"/>
    <n v="77"/>
    <x v="1"/>
    <s v="Competitor offered higher download speeds"/>
    <x v="0"/>
    <x v="2"/>
    <x v="5"/>
    <x v="1"/>
    <x v="1"/>
    <s v="&lt; 10"/>
  </r>
  <r>
    <s v="8856-XDIV"/>
    <x v="1"/>
    <x v="42"/>
    <n v="286"/>
    <n v="496.3"/>
    <n v="0"/>
    <n v="0"/>
    <s v="No"/>
    <s v="no"/>
    <n v="0"/>
    <x v="3"/>
    <n v="5"/>
    <x v="0"/>
    <n v="0"/>
    <s v="AK"/>
    <s v="362-8331"/>
    <s v="Male"/>
    <n v="62"/>
    <s v="No"/>
    <s v="No"/>
    <x v="0"/>
    <x v="0"/>
    <s v="No"/>
    <x v="0"/>
    <x v="0"/>
    <n v="39"/>
    <n v="1482"/>
    <x v="1"/>
    <s v="Competitor offered more data"/>
    <x v="0"/>
    <x v="2"/>
    <x v="15"/>
    <x v="0"/>
    <x v="1"/>
    <s v="10 - 40"/>
  </r>
  <r>
    <s v="2233-JFVD"/>
    <x v="1"/>
    <x v="48"/>
    <n v="32"/>
    <n v="61.9"/>
    <n v="8"/>
    <n v="31.358490629999999"/>
    <s v="Yes"/>
    <s v="no"/>
    <n v="8"/>
    <x v="2"/>
    <n v="21"/>
    <x v="1"/>
    <n v="6"/>
    <s v="KS"/>
    <s v="383-1431"/>
    <s v="Female"/>
    <n v="26"/>
    <s v="Yes"/>
    <s v="No"/>
    <x v="0"/>
    <x v="0"/>
    <s v="No"/>
    <x v="0"/>
    <x v="0"/>
    <n v="40"/>
    <n v="207"/>
    <x v="1"/>
    <s v="Competitor made better offer"/>
    <x v="1"/>
    <x v="2"/>
    <x v="2"/>
    <x v="0"/>
    <x v="1"/>
    <s v="&lt; 10"/>
  </r>
  <r>
    <s v="2695-LGED"/>
    <x v="1"/>
    <x v="3"/>
    <n v="111"/>
    <n v="147.4"/>
    <n v="0"/>
    <n v="0"/>
    <s v="No"/>
    <s v="no"/>
    <n v="0"/>
    <x v="2"/>
    <n v="5"/>
    <x v="0"/>
    <n v="0"/>
    <s v="WV"/>
    <s v="332-2258"/>
    <s v="Female"/>
    <n v="43"/>
    <s v="No"/>
    <s v="No"/>
    <x v="0"/>
    <x v="0"/>
    <s v="No"/>
    <x v="0"/>
    <x v="1"/>
    <n v="34"/>
    <n v="335"/>
    <x v="1"/>
    <s v="Competitor had better devices"/>
    <x v="0"/>
    <x v="2"/>
    <x v="4"/>
    <x v="0"/>
    <x v="1"/>
    <s v="10 - 40"/>
  </r>
  <r>
    <s v="4769-NONM"/>
    <x v="1"/>
    <x v="15"/>
    <n v="7"/>
    <n v="14.5"/>
    <n v="7"/>
    <n v="9.4482724999999999"/>
    <s v="Yes"/>
    <s v="no"/>
    <n v="5"/>
    <x v="1"/>
    <n v="12"/>
    <x v="0"/>
    <n v="0"/>
    <s v="GA"/>
    <s v="375-8304"/>
    <s v="Male"/>
    <n v="48"/>
    <s v="No"/>
    <s v="No"/>
    <x v="0"/>
    <x v="0"/>
    <s v="No"/>
    <x v="0"/>
    <x v="0"/>
    <n v="34"/>
    <n v="71"/>
    <x v="1"/>
    <s v="Competitor had better devices"/>
    <x v="0"/>
    <x v="2"/>
    <x v="4"/>
    <x v="0"/>
    <x v="1"/>
    <s v="&lt; 10"/>
  </r>
  <r>
    <s v="8751-SWYJ"/>
    <x v="1"/>
    <x v="11"/>
    <n v="48"/>
    <n v="107.2"/>
    <n v="7"/>
    <n v="16.453026250000001"/>
    <s v="Yes"/>
    <s v="no"/>
    <n v="8"/>
    <x v="0"/>
    <n v="17"/>
    <x v="0"/>
    <n v="0"/>
    <s v="NM"/>
    <s v="340-5580"/>
    <s v="Male"/>
    <n v="23"/>
    <s v="Yes"/>
    <s v="No"/>
    <x v="0"/>
    <x v="0"/>
    <s v="No"/>
    <x v="0"/>
    <x v="0"/>
    <n v="51"/>
    <n v="1102"/>
    <x v="1"/>
    <s v="Competitor offered higher download speeds"/>
    <x v="1"/>
    <x v="2"/>
    <x v="5"/>
    <x v="0"/>
    <x v="1"/>
    <s v="10 - 40"/>
  </r>
  <r>
    <s v="5645-IHNU"/>
    <x v="1"/>
    <x v="51"/>
    <n v="45"/>
    <n v="120.5"/>
    <n v="0"/>
    <n v="0"/>
    <s v="No"/>
    <s v="no"/>
    <n v="0"/>
    <x v="0"/>
    <n v="1"/>
    <x v="0"/>
    <n v="0"/>
    <s v="NY"/>
    <s v="349-4762"/>
    <s v="Female"/>
    <n v="62"/>
    <s v="No"/>
    <s v="No"/>
    <x v="0"/>
    <x v="0"/>
    <s v="No"/>
    <x v="0"/>
    <x v="0"/>
    <n v="48"/>
    <n v="1159"/>
    <x v="1"/>
    <s v="Competitor offered higher download speeds"/>
    <x v="0"/>
    <x v="2"/>
    <x v="5"/>
    <x v="1"/>
    <x v="1"/>
    <s v="10 - 40"/>
  </r>
  <r>
    <s v="2978-AOXZ"/>
    <x v="1"/>
    <x v="65"/>
    <n v="391"/>
    <n v="686"/>
    <n v="0"/>
    <n v="0"/>
    <s v="No"/>
    <s v="no"/>
    <n v="14"/>
    <x v="2"/>
    <n v="7"/>
    <x v="0"/>
    <n v="0"/>
    <s v="PA"/>
    <s v="396-6775"/>
    <s v="Male"/>
    <n v="58"/>
    <s v="No"/>
    <s v="No"/>
    <x v="0"/>
    <x v="0"/>
    <s v="No"/>
    <x v="0"/>
    <x v="0"/>
    <n v="38"/>
    <n v="1874"/>
    <x v="1"/>
    <s v="Competitor offered higher download speeds"/>
    <x v="0"/>
    <x v="2"/>
    <x v="5"/>
    <x v="0"/>
    <x v="1"/>
    <s v="&gt; 40"/>
  </r>
  <r>
    <s v="3343-ULTF"/>
    <x v="1"/>
    <x v="15"/>
    <n v="9"/>
    <n v="18.7"/>
    <n v="0"/>
    <n v="0"/>
    <s v="No"/>
    <s v="no"/>
    <n v="0"/>
    <x v="1"/>
    <n v="12"/>
    <x v="0"/>
    <n v="0"/>
    <s v="MN"/>
    <s v="379-7779"/>
    <s v="Female"/>
    <n v="45"/>
    <s v="No"/>
    <s v="No"/>
    <x v="0"/>
    <x v="0"/>
    <s v="No"/>
    <x v="0"/>
    <x v="0"/>
    <n v="43"/>
    <n v="90"/>
    <x v="1"/>
    <s v="Competitor had better devices"/>
    <x v="0"/>
    <x v="2"/>
    <x v="4"/>
    <x v="0"/>
    <x v="1"/>
    <s v="&lt; 10"/>
  </r>
  <r>
    <s v="5922-OCEG"/>
    <x v="1"/>
    <x v="15"/>
    <n v="7"/>
    <n v="14.9"/>
    <n v="0"/>
    <n v="0"/>
    <s v="No"/>
    <s v="no"/>
    <n v="3"/>
    <x v="2"/>
    <n v="4"/>
    <x v="1"/>
    <n v="13"/>
    <s v="PA"/>
    <s v="408-8650"/>
    <s v="Female"/>
    <n v="45"/>
    <s v="No"/>
    <s v="No"/>
    <x v="0"/>
    <x v="0"/>
    <s v="No"/>
    <x v="0"/>
    <x v="2"/>
    <n v="25"/>
    <n v="46"/>
    <x v="1"/>
    <s v="Competitor had better devices"/>
    <x v="0"/>
    <x v="2"/>
    <x v="4"/>
    <x v="0"/>
    <x v="1"/>
    <s v="&lt; 10"/>
  </r>
  <r>
    <s v="3639-LUCC"/>
    <x v="1"/>
    <x v="74"/>
    <n v="24"/>
    <n v="58.2"/>
    <n v="0"/>
    <n v="0"/>
    <s v="No"/>
    <s v="no"/>
    <n v="0"/>
    <x v="4"/>
    <n v="6"/>
    <x v="0"/>
    <n v="0"/>
    <s v="NY"/>
    <s v="407-9244"/>
    <s v="Male"/>
    <n v="31"/>
    <s v="No"/>
    <s v="No"/>
    <x v="0"/>
    <x v="0"/>
    <s v="Yes"/>
    <x v="0"/>
    <x v="0"/>
    <n v="53"/>
    <n v="385"/>
    <x v="1"/>
    <s v="Competitor had better devices"/>
    <x v="0"/>
    <x v="2"/>
    <x v="4"/>
    <x v="0"/>
    <x v="1"/>
    <s v="&lt; 10"/>
  </r>
  <r>
    <s v="4278-FLRA"/>
    <x v="1"/>
    <x v="46"/>
    <n v="218"/>
    <n v="474.5"/>
    <n v="0"/>
    <n v="0"/>
    <s v="No"/>
    <s v="no"/>
    <n v="0"/>
    <x v="0"/>
    <n v="30"/>
    <x v="0"/>
    <n v="0"/>
    <s v="NY"/>
    <s v="344-7197"/>
    <s v="Female"/>
    <n v="25"/>
    <s v="Yes"/>
    <s v="No"/>
    <x v="0"/>
    <x v="0"/>
    <s v="Yes"/>
    <x v="0"/>
    <x v="0"/>
    <n v="70"/>
    <n v="2757"/>
    <x v="1"/>
    <s v="Competitor made better offer"/>
    <x v="1"/>
    <x v="2"/>
    <x v="2"/>
    <x v="0"/>
    <x v="1"/>
    <s v="10 - 40"/>
  </r>
  <r>
    <s v="3161-IDYE"/>
    <x v="1"/>
    <x v="15"/>
    <n v="9"/>
    <n v="23.3"/>
    <n v="0"/>
    <n v="0"/>
    <s v="No"/>
    <s v="yes"/>
    <n v="0"/>
    <x v="0"/>
    <n v="5"/>
    <x v="0"/>
    <n v="0"/>
    <s v="UT"/>
    <s v="406-4604"/>
    <s v="Male"/>
    <n v="49"/>
    <s v="No"/>
    <s v="No"/>
    <x v="0"/>
    <x v="0"/>
    <s v="No"/>
    <x v="0"/>
    <x v="0"/>
    <n v="51"/>
    <n v="108"/>
    <x v="1"/>
    <s v="Competitor made better offer"/>
    <x v="0"/>
    <x v="2"/>
    <x v="2"/>
    <x v="0"/>
    <x v="1"/>
    <s v="&lt; 10"/>
  </r>
  <r>
    <s v="3178-POPI"/>
    <x v="1"/>
    <x v="20"/>
    <n v="23"/>
    <n v="50.6"/>
    <n v="0"/>
    <n v="0"/>
    <s v="No"/>
    <s v="no"/>
    <n v="95"/>
    <x v="3"/>
    <n v="4"/>
    <x v="0"/>
    <n v="0"/>
    <s v="MT"/>
    <s v="360-1852"/>
    <s v="Female"/>
    <n v="78"/>
    <s v="No"/>
    <s v="Yes"/>
    <x v="0"/>
    <x v="0"/>
    <s v="Yes"/>
    <x v="0"/>
    <x v="0"/>
    <n v="39"/>
    <n v="488"/>
    <x v="1"/>
    <s v="Competitor had better devices"/>
    <x v="2"/>
    <x v="2"/>
    <x v="4"/>
    <x v="0"/>
    <x v="1"/>
    <s v="10 - 40"/>
  </r>
  <r>
    <s v="1933-RXVO"/>
    <x v="1"/>
    <x v="55"/>
    <n v="38"/>
    <n v="116.8"/>
    <n v="0"/>
    <n v="0"/>
    <s v="No"/>
    <s v="no"/>
    <n v="0"/>
    <x v="4"/>
    <n v="9"/>
    <x v="0"/>
    <n v="0"/>
    <s v="NJ"/>
    <s v="421-7270"/>
    <s v="Female"/>
    <n v="66"/>
    <s v="No"/>
    <s v="Yes"/>
    <x v="0"/>
    <x v="0"/>
    <s v="No"/>
    <x v="0"/>
    <x v="0"/>
    <n v="33"/>
    <n v="391"/>
    <x v="3"/>
    <s v="Attitude of support person"/>
    <x v="2"/>
    <x v="3"/>
    <x v="6"/>
    <x v="0"/>
    <x v="1"/>
    <s v="10 - 40"/>
  </r>
  <r>
    <s v="6029-PZHP"/>
    <x v="1"/>
    <x v="53"/>
    <n v="55"/>
    <n v="161.5"/>
    <n v="0"/>
    <n v="0"/>
    <s v="No"/>
    <s v="no"/>
    <n v="0"/>
    <x v="1"/>
    <n v="4"/>
    <x v="0"/>
    <n v="0"/>
    <s v="IN"/>
    <s v="337-4101"/>
    <s v="Male"/>
    <n v="79"/>
    <s v="No"/>
    <s v="Yes"/>
    <x v="0"/>
    <x v="0"/>
    <s v="Yes"/>
    <x v="0"/>
    <x v="2"/>
    <n v="59"/>
    <n v="946"/>
    <x v="1"/>
    <s v="Competitor offered more data"/>
    <x v="2"/>
    <x v="2"/>
    <x v="15"/>
    <x v="0"/>
    <x v="1"/>
    <s v="10 - 40"/>
  </r>
  <r>
    <s v="1039-GDDV"/>
    <x v="1"/>
    <x v="51"/>
    <n v="124"/>
    <n v="337.4"/>
    <n v="0"/>
    <n v="0"/>
    <s v="No"/>
    <s v="no"/>
    <n v="5"/>
    <x v="2"/>
    <n v="2"/>
    <x v="1"/>
    <n v="77"/>
    <s v="KY"/>
    <s v="344-4691"/>
    <s v="Male"/>
    <n v="61"/>
    <s v="No"/>
    <s v="No"/>
    <x v="0"/>
    <x v="0"/>
    <s v="No"/>
    <x v="1"/>
    <x v="0"/>
    <n v="54"/>
    <n v="1296"/>
    <x v="1"/>
    <s v="Competitor made better offer"/>
    <x v="0"/>
    <x v="2"/>
    <x v="2"/>
    <x v="1"/>
    <x v="1"/>
    <s v="10 - 40"/>
  </r>
  <r>
    <s v="3285-BECI"/>
    <x v="1"/>
    <x v="30"/>
    <n v="8"/>
    <n v="18"/>
    <n v="0"/>
    <n v="0"/>
    <s v="No"/>
    <s v="no"/>
    <n v="7"/>
    <x v="2"/>
    <n v="17"/>
    <x v="0"/>
    <n v="0"/>
    <s v="NJ"/>
    <s v="332-5084"/>
    <s v="Male"/>
    <n v="23"/>
    <s v="Yes"/>
    <s v="No"/>
    <x v="0"/>
    <x v="0"/>
    <s v="Yes"/>
    <x v="0"/>
    <x v="1"/>
    <n v="22"/>
    <n v="67"/>
    <x v="1"/>
    <s v="Competitor had better devices"/>
    <x v="1"/>
    <x v="2"/>
    <x v="4"/>
    <x v="0"/>
    <x v="1"/>
    <s v="&lt; 10"/>
  </r>
  <r>
    <s v="2473-PMJM"/>
    <x v="1"/>
    <x v="43"/>
    <n v="26"/>
    <n v="61.5"/>
    <n v="0"/>
    <n v="0"/>
    <s v="No"/>
    <s v="no"/>
    <n v="0"/>
    <x v="0"/>
    <n v="9"/>
    <x v="0"/>
    <n v="0"/>
    <s v="MO"/>
    <s v="362-1146"/>
    <s v="Female"/>
    <n v="57"/>
    <s v="No"/>
    <s v="No"/>
    <x v="0"/>
    <x v="0"/>
    <s v="Yes"/>
    <x v="0"/>
    <x v="0"/>
    <n v="63"/>
    <n v="257"/>
    <x v="1"/>
    <s v="Competitor had better devices"/>
    <x v="0"/>
    <x v="2"/>
    <x v="4"/>
    <x v="0"/>
    <x v="1"/>
    <s v="&lt; 10"/>
  </r>
  <r>
    <s v="6773-GWCW"/>
    <x v="1"/>
    <x v="28"/>
    <n v="200"/>
    <n v="503.5"/>
    <n v="0"/>
    <n v="0"/>
    <s v="No"/>
    <s v="no"/>
    <n v="8"/>
    <x v="4"/>
    <n v="7"/>
    <x v="0"/>
    <n v="0"/>
    <s v="IA"/>
    <s v="387-6716"/>
    <s v="Female"/>
    <n v="66"/>
    <s v="No"/>
    <s v="Yes"/>
    <x v="0"/>
    <x v="0"/>
    <s v="Yes"/>
    <x v="0"/>
    <x v="2"/>
    <n v="44"/>
    <n v="1572"/>
    <x v="1"/>
    <s v="Competitor offered higher download speeds"/>
    <x v="2"/>
    <x v="2"/>
    <x v="5"/>
    <x v="0"/>
    <x v="1"/>
    <s v="10 - 40"/>
  </r>
  <r>
    <s v="4790-WGIY"/>
    <x v="1"/>
    <x v="18"/>
    <n v="109"/>
    <n v="259"/>
    <n v="0"/>
    <n v="0"/>
    <s v="No"/>
    <s v="no"/>
    <n v="0"/>
    <x v="4"/>
    <n v="12"/>
    <x v="0"/>
    <n v="0"/>
    <s v="NE"/>
    <s v="362-5111"/>
    <s v="Female"/>
    <n v="27"/>
    <s v="Yes"/>
    <s v="No"/>
    <x v="0"/>
    <x v="0"/>
    <s v="No"/>
    <x v="1"/>
    <x v="2"/>
    <n v="25"/>
    <n v="506"/>
    <x v="1"/>
    <s v="Competitor offered higher download speeds"/>
    <x v="1"/>
    <x v="2"/>
    <x v="5"/>
    <x v="0"/>
    <x v="1"/>
    <s v="10 - 40"/>
  </r>
  <r>
    <s v="4875-FXIJ"/>
    <x v="1"/>
    <x v="71"/>
    <n v="236"/>
    <n v="567.79999999999995"/>
    <n v="0"/>
    <n v="0"/>
    <s v="No"/>
    <s v="no"/>
    <n v="0"/>
    <x v="4"/>
    <n v="5"/>
    <x v="0"/>
    <n v="0"/>
    <s v="MT"/>
    <s v="400-1636"/>
    <s v="Male"/>
    <n v="69"/>
    <s v="No"/>
    <s v="Yes"/>
    <x v="0"/>
    <x v="0"/>
    <s v="Yes"/>
    <x v="0"/>
    <x v="0"/>
    <n v="56"/>
    <n v="2288"/>
    <x v="3"/>
    <s v="Attitude of support person"/>
    <x v="2"/>
    <x v="3"/>
    <x v="6"/>
    <x v="0"/>
    <x v="1"/>
    <s v="&gt; 40"/>
  </r>
  <r>
    <s v="0450-ZWGZ"/>
    <x v="1"/>
    <x v="74"/>
    <n v="48"/>
    <n v="116.7"/>
    <n v="0"/>
    <n v="0"/>
    <s v="No"/>
    <s v="no"/>
    <n v="0"/>
    <x v="4"/>
    <n v="36"/>
    <x v="1"/>
    <n v="6"/>
    <s v="VT"/>
    <s v="389-2747"/>
    <s v="Male"/>
    <n v="23"/>
    <s v="Yes"/>
    <s v="No"/>
    <x v="0"/>
    <x v="0"/>
    <s v="Yes"/>
    <x v="0"/>
    <x v="1"/>
    <n v="30"/>
    <n v="218"/>
    <x v="1"/>
    <s v="Competitor offered more data"/>
    <x v="1"/>
    <x v="2"/>
    <x v="15"/>
    <x v="0"/>
    <x v="1"/>
    <s v="&lt; 10"/>
  </r>
  <r>
    <s v="8418-BOIJ"/>
    <x v="1"/>
    <x v="70"/>
    <n v="75"/>
    <n v="174.5"/>
    <n v="8"/>
    <n v="29.790566089999999"/>
    <s v="Yes"/>
    <s v="no"/>
    <n v="7"/>
    <x v="4"/>
    <n v="8"/>
    <x v="0"/>
    <n v="0"/>
    <s v="AL"/>
    <s v="333-3447"/>
    <s v="Female"/>
    <n v="55"/>
    <s v="No"/>
    <s v="No"/>
    <x v="0"/>
    <x v="0"/>
    <s v="No"/>
    <x v="0"/>
    <x v="0"/>
    <n v="26"/>
    <n v="375"/>
    <x v="1"/>
    <s v="Competitor offered more data"/>
    <x v="0"/>
    <x v="2"/>
    <x v="15"/>
    <x v="0"/>
    <x v="1"/>
    <s v="10 - 40"/>
  </r>
  <r>
    <s v="9376-TYQS"/>
    <x v="1"/>
    <x v="32"/>
    <n v="36"/>
    <n v="76.3"/>
    <n v="0"/>
    <n v="0"/>
    <s v="No"/>
    <s v="no"/>
    <n v="0"/>
    <x v="5"/>
    <n v="9"/>
    <x v="0"/>
    <n v="0"/>
    <s v="WV"/>
    <s v="341-3044"/>
    <s v="Female"/>
    <n v="70"/>
    <s v="No"/>
    <s v="Yes"/>
    <x v="0"/>
    <x v="0"/>
    <s v="Yes"/>
    <x v="0"/>
    <x v="0"/>
    <n v="49"/>
    <n v="539"/>
    <x v="1"/>
    <s v="Competitor offered more data"/>
    <x v="2"/>
    <x v="2"/>
    <x v="15"/>
    <x v="0"/>
    <x v="1"/>
    <s v="10 - 40"/>
  </r>
  <r>
    <s v="2517-GTQL"/>
    <x v="1"/>
    <x v="0"/>
    <n v="4"/>
    <n v="10"/>
    <n v="6"/>
    <n v="8.9758588750000001"/>
    <s v="Yes"/>
    <s v="no"/>
    <n v="2"/>
    <x v="5"/>
    <n v="5"/>
    <x v="0"/>
    <n v="0"/>
    <s v="NH"/>
    <s v="353-6300"/>
    <s v="Male"/>
    <n v="41"/>
    <s v="No"/>
    <s v="No"/>
    <x v="0"/>
    <x v="0"/>
    <s v="No"/>
    <x v="0"/>
    <x v="0"/>
    <n v="19"/>
    <n v="19"/>
    <x v="2"/>
    <s v="Don't know"/>
    <x v="0"/>
    <x v="1"/>
    <x v="1"/>
    <x v="0"/>
    <x v="1"/>
    <s v="&lt; 10"/>
  </r>
  <r>
    <s v="8463-PKKE"/>
    <x v="1"/>
    <x v="15"/>
    <n v="4"/>
    <n v="8.3000000000000007"/>
    <n v="6"/>
    <n v="15.630374939999999"/>
    <s v="Yes"/>
    <s v="no"/>
    <n v="4"/>
    <x v="0"/>
    <n v="5"/>
    <x v="0"/>
    <n v="0"/>
    <s v="NY"/>
    <s v="352-6833"/>
    <s v="Female"/>
    <n v="31"/>
    <s v="No"/>
    <s v="No"/>
    <x v="0"/>
    <x v="0"/>
    <s v="No"/>
    <x v="0"/>
    <x v="0"/>
    <n v="54"/>
    <n v="111"/>
    <x v="1"/>
    <s v="Competitor made better offer"/>
    <x v="0"/>
    <x v="2"/>
    <x v="2"/>
    <x v="0"/>
    <x v="1"/>
    <s v="&lt; 10"/>
  </r>
  <r>
    <s v="8858-SSOV"/>
    <x v="1"/>
    <x v="55"/>
    <n v="36"/>
    <n v="96.3"/>
    <n v="0"/>
    <n v="0"/>
    <s v="No"/>
    <s v="yes"/>
    <n v="0"/>
    <x v="2"/>
    <n v="3"/>
    <x v="0"/>
    <n v="0"/>
    <s v="MD"/>
    <s v="420-2000"/>
    <s v="Male"/>
    <n v="58"/>
    <s v="No"/>
    <s v="No"/>
    <x v="0"/>
    <x v="0"/>
    <s v="Yes"/>
    <x v="0"/>
    <x v="1"/>
    <n v="34"/>
    <n v="414"/>
    <x v="1"/>
    <s v="Competitor had better devices"/>
    <x v="0"/>
    <x v="2"/>
    <x v="4"/>
    <x v="0"/>
    <x v="1"/>
    <s v="10 - 40"/>
  </r>
  <r>
    <s v="3737-SGBB"/>
    <x v="1"/>
    <x v="30"/>
    <n v="10"/>
    <n v="19.5"/>
    <n v="0"/>
    <n v="0"/>
    <s v="No"/>
    <s v="no"/>
    <n v="18"/>
    <x v="4"/>
    <n v="2"/>
    <x v="0"/>
    <n v="0"/>
    <s v="KS"/>
    <s v="347-7773"/>
    <s v="Female"/>
    <n v="71"/>
    <s v="No"/>
    <s v="Yes"/>
    <x v="0"/>
    <x v="0"/>
    <s v="No"/>
    <x v="0"/>
    <x v="0"/>
    <n v="50"/>
    <n v="140"/>
    <x v="3"/>
    <s v="Attitude of service provider"/>
    <x v="2"/>
    <x v="3"/>
    <x v="16"/>
    <x v="1"/>
    <x v="1"/>
    <s v="&lt; 10"/>
  </r>
  <r>
    <s v="0074-DECN"/>
    <x v="1"/>
    <x v="0"/>
    <n v="2"/>
    <n v="7"/>
    <n v="0"/>
    <n v="0"/>
    <s v="No"/>
    <s v="yes"/>
    <n v="0"/>
    <x v="2"/>
    <n v="2"/>
    <x v="1"/>
    <n v="43"/>
    <s v="MN"/>
    <s v="354-2189"/>
    <s v="Male"/>
    <n v="44"/>
    <s v="No"/>
    <s v="No"/>
    <x v="0"/>
    <x v="0"/>
    <s v="No"/>
    <x v="0"/>
    <x v="1"/>
    <n v="12"/>
    <n v="12"/>
    <x v="3"/>
    <s v="Attitude of service provider"/>
    <x v="0"/>
    <x v="3"/>
    <x v="16"/>
    <x v="1"/>
    <x v="1"/>
    <s v="&lt; 10"/>
  </r>
  <r>
    <s v="0328-TCIE"/>
    <x v="1"/>
    <x v="55"/>
    <n v="46"/>
    <n v="140.69999999999999"/>
    <n v="0"/>
    <n v="0"/>
    <s v="No"/>
    <s v="no"/>
    <n v="7"/>
    <x v="4"/>
    <n v="2"/>
    <x v="0"/>
    <n v="0"/>
    <s v="OR"/>
    <s v="334-1311"/>
    <s v="Female"/>
    <n v="55"/>
    <s v="No"/>
    <s v="No"/>
    <x v="0"/>
    <x v="0"/>
    <s v="No"/>
    <x v="0"/>
    <x v="0"/>
    <n v="33"/>
    <n v="381"/>
    <x v="3"/>
    <s v="Attitude of support person"/>
    <x v="0"/>
    <x v="3"/>
    <x v="6"/>
    <x v="1"/>
    <x v="1"/>
    <s v="10 - 40"/>
  </r>
  <r>
    <s v="9599-LFDU"/>
    <x v="1"/>
    <x v="12"/>
    <n v="125"/>
    <n v="237.7"/>
    <n v="0"/>
    <n v="0"/>
    <s v="No"/>
    <s v="no"/>
    <n v="0"/>
    <x v="0"/>
    <n v="10"/>
    <x v="0"/>
    <n v="0"/>
    <s v="TX"/>
    <s v="396-4311"/>
    <s v="Male"/>
    <n v="36"/>
    <s v="No"/>
    <s v="No"/>
    <x v="0"/>
    <x v="0"/>
    <s v="No"/>
    <x v="1"/>
    <x v="0"/>
    <n v="57"/>
    <n v="3391"/>
    <x v="3"/>
    <s v="Attitude of support person"/>
    <x v="0"/>
    <x v="3"/>
    <x v="6"/>
    <x v="0"/>
    <x v="1"/>
    <s v="&gt; 40"/>
  </r>
  <r>
    <s v="4905-NDDL"/>
    <x v="1"/>
    <x v="0"/>
    <n v="4"/>
    <n v="11"/>
    <n v="0"/>
    <n v="0"/>
    <s v="No"/>
    <s v="no"/>
    <n v="0"/>
    <x v="2"/>
    <n v="0"/>
    <x v="1"/>
    <n v="0"/>
    <s v="VT"/>
    <s v="344-9966"/>
    <s v="Male"/>
    <n v="31"/>
    <s v="No"/>
    <s v="No"/>
    <x v="0"/>
    <x v="0"/>
    <s v="No"/>
    <x v="0"/>
    <x v="0"/>
    <n v="10"/>
    <n v="10"/>
    <x v="3"/>
    <s v="Attitude of support person"/>
    <x v="0"/>
    <x v="3"/>
    <x v="6"/>
    <x v="1"/>
    <x v="1"/>
    <s v="&lt; 10"/>
  </r>
  <r>
    <s v="9995-AOUC"/>
    <x v="1"/>
    <x v="68"/>
    <n v="18"/>
    <n v="48.7"/>
    <n v="0"/>
    <n v="0"/>
    <s v="No"/>
    <s v="no"/>
    <n v="0"/>
    <x v="2"/>
    <n v="3"/>
    <x v="0"/>
    <n v="0"/>
    <s v="NH"/>
    <s v="356-7580"/>
    <s v="Female"/>
    <n v="59"/>
    <s v="No"/>
    <s v="No"/>
    <x v="0"/>
    <x v="0"/>
    <s v="Yes"/>
    <x v="0"/>
    <x v="2"/>
    <n v="39"/>
    <n v="240"/>
    <x v="1"/>
    <s v="Competitor had better devices"/>
    <x v="0"/>
    <x v="2"/>
    <x v="4"/>
    <x v="0"/>
    <x v="1"/>
    <s v="&lt; 10"/>
  </r>
  <r>
    <s v="3446-SRZQ"/>
    <x v="1"/>
    <x v="70"/>
    <n v="63"/>
    <n v="168.7"/>
    <n v="0"/>
    <n v="0"/>
    <s v="No"/>
    <s v="no"/>
    <n v="181"/>
    <x v="4"/>
    <n v="2"/>
    <x v="0"/>
    <n v="0"/>
    <s v="WI"/>
    <s v="350-9313"/>
    <s v="Male"/>
    <n v="41"/>
    <s v="No"/>
    <s v="No"/>
    <x v="0"/>
    <x v="0"/>
    <s v="Yes"/>
    <x v="0"/>
    <x v="0"/>
    <n v="61"/>
    <n v="932"/>
    <x v="3"/>
    <s v="Attitude of service provider"/>
    <x v="0"/>
    <x v="3"/>
    <x v="16"/>
    <x v="1"/>
    <x v="1"/>
    <s v="10 - 40"/>
  </r>
  <r>
    <s v="8976-RWJP"/>
    <x v="1"/>
    <x v="11"/>
    <n v="79"/>
    <n v="226.4"/>
    <n v="0"/>
    <n v="0"/>
    <s v="No"/>
    <s v="no"/>
    <n v="0"/>
    <x v="3"/>
    <n v="5"/>
    <x v="0"/>
    <n v="0"/>
    <s v="MI"/>
    <s v="392-4929"/>
    <s v="Male"/>
    <n v="85"/>
    <s v="No"/>
    <s v="Yes"/>
    <x v="0"/>
    <x v="0"/>
    <s v="Yes"/>
    <x v="0"/>
    <x v="0"/>
    <n v="38"/>
    <n v="782"/>
    <x v="1"/>
    <s v="Competitor had better devices"/>
    <x v="2"/>
    <x v="2"/>
    <x v="4"/>
    <x v="0"/>
    <x v="1"/>
    <s v="10 - 40"/>
  </r>
  <r>
    <s v="1433-GJWF"/>
    <x v="1"/>
    <x v="0"/>
    <n v="3"/>
    <n v="8"/>
    <n v="0"/>
    <n v="0"/>
    <s v="No"/>
    <s v="no"/>
    <n v="0"/>
    <x v="2"/>
    <n v="20"/>
    <x v="1"/>
    <n v="9"/>
    <s v="DC"/>
    <s v="406-8599"/>
    <s v="Female"/>
    <n v="19"/>
    <s v="Yes"/>
    <s v="No"/>
    <x v="0"/>
    <x v="0"/>
    <s v="No"/>
    <x v="0"/>
    <x v="0"/>
    <n v="39"/>
    <n v="39"/>
    <x v="3"/>
    <s v="Attitude of support person"/>
    <x v="1"/>
    <x v="3"/>
    <x v="6"/>
    <x v="0"/>
    <x v="1"/>
    <s v="&lt; 10"/>
  </r>
  <r>
    <s v="5692-OHZW"/>
    <x v="1"/>
    <x v="74"/>
    <n v="11"/>
    <n v="39.4"/>
    <n v="14"/>
    <n v="50.4"/>
    <s v="Yes"/>
    <s v="yes"/>
    <n v="0"/>
    <x v="1"/>
    <n v="7"/>
    <x v="0"/>
    <n v="0"/>
    <s v="MD"/>
    <s v="358-4576"/>
    <s v="Male"/>
    <n v="34"/>
    <s v="No"/>
    <s v="No"/>
    <x v="0"/>
    <x v="0"/>
    <s v="Yes"/>
    <x v="0"/>
    <x v="0"/>
    <n v="45"/>
    <n v="294"/>
    <x v="1"/>
    <s v="Competitor made better offer"/>
    <x v="0"/>
    <x v="2"/>
    <x v="2"/>
    <x v="0"/>
    <x v="1"/>
    <s v="&lt; 10"/>
  </r>
  <r>
    <s v="8400-NAYB"/>
    <x v="1"/>
    <x v="45"/>
    <n v="68"/>
    <n v="258.2"/>
    <n v="0"/>
    <n v="0"/>
    <s v="No"/>
    <s v="no"/>
    <n v="4"/>
    <x v="3"/>
    <n v="2"/>
    <x v="0"/>
    <n v="0"/>
    <s v="MO"/>
    <s v="385-3111"/>
    <s v="Male"/>
    <n v="47"/>
    <s v="No"/>
    <s v="No"/>
    <x v="0"/>
    <x v="0"/>
    <s v="No"/>
    <x v="1"/>
    <x v="0"/>
    <n v="45"/>
    <n v="2331"/>
    <x v="2"/>
    <s v="Moved"/>
    <x v="0"/>
    <x v="1"/>
    <x v="3"/>
    <x v="1"/>
    <x v="1"/>
    <s v="&gt; 40"/>
  </r>
  <r>
    <s v="5778-CDIC"/>
    <x v="1"/>
    <x v="0"/>
    <n v="7"/>
    <n v="16"/>
    <n v="0"/>
    <n v="0"/>
    <s v="No"/>
    <s v="no"/>
    <n v="0"/>
    <x v="4"/>
    <n v="19"/>
    <x v="0"/>
    <n v="0"/>
    <s v="NJ"/>
    <s v="419-6133"/>
    <s v="Male"/>
    <n v="28"/>
    <s v="Yes"/>
    <s v="No"/>
    <x v="0"/>
    <x v="0"/>
    <s v="No"/>
    <x v="0"/>
    <x v="0"/>
    <n v="33"/>
    <n v="33"/>
    <x v="2"/>
    <s v="Moved"/>
    <x v="1"/>
    <x v="1"/>
    <x v="3"/>
    <x v="0"/>
    <x v="1"/>
    <s v="&lt; 10"/>
  </r>
  <r>
    <s v="5126-FVXO"/>
    <x v="1"/>
    <x v="0"/>
    <n v="2"/>
    <n v="5"/>
    <n v="0"/>
    <n v="0"/>
    <s v="No"/>
    <s v="no"/>
    <n v="6"/>
    <x v="3"/>
    <n v="1"/>
    <x v="0"/>
    <n v="0"/>
    <s v="NE"/>
    <s v="363-6896"/>
    <s v="Female"/>
    <n v="33"/>
    <s v="No"/>
    <s v="No"/>
    <x v="0"/>
    <x v="0"/>
    <s v="No"/>
    <x v="0"/>
    <x v="0"/>
    <n v="32"/>
    <n v="32"/>
    <x v="2"/>
    <s v="Moved"/>
    <x v="0"/>
    <x v="1"/>
    <x v="3"/>
    <x v="1"/>
    <x v="1"/>
    <s v="&lt; 10"/>
  </r>
  <r>
    <s v="9091-PBKJ"/>
    <x v="1"/>
    <x v="5"/>
    <n v="84"/>
    <n v="233.3"/>
    <n v="0"/>
    <n v="0"/>
    <s v="No"/>
    <s v="no"/>
    <n v="0"/>
    <x v="1"/>
    <n v="3"/>
    <x v="0"/>
    <n v="0"/>
    <s v="WV"/>
    <s v="408-3269"/>
    <s v="Male"/>
    <n v="62"/>
    <s v="No"/>
    <s v="No"/>
    <x v="0"/>
    <x v="0"/>
    <s v="No"/>
    <x v="0"/>
    <x v="0"/>
    <n v="35"/>
    <n v="580"/>
    <x v="1"/>
    <s v="Competitor offered higher download speeds"/>
    <x v="0"/>
    <x v="2"/>
    <x v="5"/>
    <x v="0"/>
    <x v="1"/>
    <s v="10 - 40"/>
  </r>
  <r>
    <s v="3062-LMKL"/>
    <x v="1"/>
    <x v="32"/>
    <n v="57"/>
    <n v="156.30000000000001"/>
    <n v="0"/>
    <n v="0"/>
    <s v="No"/>
    <s v="no"/>
    <n v="0"/>
    <x v="2"/>
    <n v="2"/>
    <x v="0"/>
    <n v="0"/>
    <s v="ND"/>
    <s v="408-9463"/>
    <s v="Female"/>
    <n v="60"/>
    <s v="No"/>
    <s v="No"/>
    <x v="0"/>
    <x v="0"/>
    <s v="No"/>
    <x v="0"/>
    <x v="0"/>
    <n v="38"/>
    <n v="427"/>
    <x v="1"/>
    <s v="Competitor had better devices"/>
    <x v="0"/>
    <x v="2"/>
    <x v="4"/>
    <x v="1"/>
    <x v="1"/>
    <s v="10 - 40"/>
  </r>
  <r>
    <s v="1229-MHLH"/>
    <x v="1"/>
    <x v="29"/>
    <n v="60"/>
    <n v="160.4"/>
    <n v="0"/>
    <n v="0"/>
    <s v="No"/>
    <s v="no"/>
    <n v="0"/>
    <x v="0"/>
    <n v="4"/>
    <x v="1"/>
    <n v="19"/>
    <s v="MN"/>
    <s v="421-2659"/>
    <s v="Male"/>
    <n v="62"/>
    <s v="No"/>
    <s v="No"/>
    <x v="0"/>
    <x v="0"/>
    <s v="No"/>
    <x v="0"/>
    <x v="0"/>
    <n v="50"/>
    <n v="889"/>
    <x v="1"/>
    <s v="Competitor had better devices"/>
    <x v="0"/>
    <x v="2"/>
    <x v="4"/>
    <x v="0"/>
    <x v="1"/>
    <s v="10 - 40"/>
  </r>
  <r>
    <s v="0253-EAQU"/>
    <x v="1"/>
    <x v="30"/>
    <n v="22"/>
    <n v="46.7"/>
    <n v="7"/>
    <n v="28.301037789999999"/>
    <s v="Yes"/>
    <s v="no"/>
    <n v="9"/>
    <x v="2"/>
    <n v="7"/>
    <x v="0"/>
    <n v="0"/>
    <s v="NH"/>
    <s v="383-2017"/>
    <s v="Female"/>
    <n v="36"/>
    <s v="No"/>
    <s v="No"/>
    <x v="0"/>
    <x v="0"/>
    <s v="No"/>
    <x v="0"/>
    <x v="0"/>
    <n v="50"/>
    <n v="155"/>
    <x v="1"/>
    <s v="Competitor offered higher download speeds"/>
    <x v="0"/>
    <x v="2"/>
    <x v="5"/>
    <x v="0"/>
    <x v="1"/>
    <s v="&lt; 10"/>
  </r>
  <r>
    <s v="0454-FERN"/>
    <x v="1"/>
    <x v="7"/>
    <n v="75"/>
    <n v="201.7"/>
    <n v="0"/>
    <n v="0"/>
    <s v="No"/>
    <s v="no"/>
    <n v="0"/>
    <x v="1"/>
    <n v="1"/>
    <x v="0"/>
    <n v="0"/>
    <s v="KS"/>
    <s v="401-5012"/>
    <s v="Male"/>
    <n v="43"/>
    <s v="No"/>
    <s v="No"/>
    <x v="0"/>
    <x v="0"/>
    <s v="No"/>
    <x v="0"/>
    <x v="2"/>
    <n v="42"/>
    <n v="1064"/>
    <x v="2"/>
    <s v="Don't know"/>
    <x v="0"/>
    <x v="1"/>
    <x v="1"/>
    <x v="1"/>
    <x v="1"/>
    <s v="10 - 40"/>
  </r>
  <r>
    <s v="7298-KVHY"/>
    <x v="1"/>
    <x v="15"/>
    <n v="8"/>
    <n v="18.899999999999999"/>
    <n v="6"/>
    <n v="8.5270659309999992"/>
    <s v="Yes"/>
    <s v="no"/>
    <n v="3"/>
    <x v="3"/>
    <n v="10"/>
    <x v="0"/>
    <n v="0"/>
    <s v="ID"/>
    <s v="341-4570"/>
    <s v="Female"/>
    <n v="29"/>
    <s v="Yes"/>
    <s v="No"/>
    <x v="0"/>
    <x v="0"/>
    <s v="No"/>
    <x v="0"/>
    <x v="0"/>
    <n v="27"/>
    <n v="52"/>
    <x v="2"/>
    <s v="Don't know"/>
    <x v="1"/>
    <x v="1"/>
    <x v="1"/>
    <x v="0"/>
    <x v="1"/>
    <s v="&lt; 10"/>
  </r>
  <r>
    <s v="7078-CYAE"/>
    <x v="1"/>
    <x v="0"/>
    <n v="5"/>
    <n v="9"/>
    <n v="6"/>
    <n v="14.848856189999999"/>
    <s v="Yes"/>
    <s v="no"/>
    <n v="4"/>
    <x v="2"/>
    <n v="3"/>
    <x v="0"/>
    <n v="0"/>
    <s v="AK"/>
    <s v="366-6991"/>
    <s v="Male"/>
    <n v="50"/>
    <s v="No"/>
    <s v="No"/>
    <x v="0"/>
    <x v="0"/>
    <s v="No"/>
    <x v="0"/>
    <x v="2"/>
    <n v="23"/>
    <n v="23"/>
    <x v="2"/>
    <s v="Don't know"/>
    <x v="0"/>
    <x v="1"/>
    <x v="1"/>
    <x v="0"/>
    <x v="1"/>
    <s v="&lt; 10"/>
  </r>
  <r>
    <s v="5739-YBPF"/>
    <x v="1"/>
    <x v="53"/>
    <n v="69"/>
    <n v="113.5"/>
    <n v="0"/>
    <n v="0"/>
    <s v="No"/>
    <s v="no"/>
    <n v="0"/>
    <x v="3"/>
    <n v="15"/>
    <x v="0"/>
    <n v="0"/>
    <s v="UT"/>
    <s v="377-7399"/>
    <s v="Female"/>
    <n v="35"/>
    <s v="No"/>
    <s v="No"/>
    <x v="0"/>
    <x v="0"/>
    <s v="No"/>
    <x v="0"/>
    <x v="0"/>
    <n v="33"/>
    <n v="534"/>
    <x v="2"/>
    <s v="Don't know"/>
    <x v="0"/>
    <x v="1"/>
    <x v="1"/>
    <x v="0"/>
    <x v="1"/>
    <s v="10 - 40"/>
  </r>
  <r>
    <s v="2325-JKUT"/>
    <x v="1"/>
    <x v="1"/>
    <n v="67"/>
    <n v="196.5"/>
    <n v="0"/>
    <n v="0"/>
    <s v="No"/>
    <s v="no"/>
    <n v="0"/>
    <x v="1"/>
    <n v="2"/>
    <x v="0"/>
    <n v="0"/>
    <s v="KS"/>
    <s v="369-5449"/>
    <s v="Male"/>
    <n v="39"/>
    <s v="No"/>
    <s v="No"/>
    <x v="0"/>
    <x v="0"/>
    <s v="No"/>
    <x v="0"/>
    <x v="0"/>
    <n v="39"/>
    <n v="1279"/>
    <x v="2"/>
    <s v="Don't know"/>
    <x v="0"/>
    <x v="1"/>
    <x v="1"/>
    <x v="1"/>
    <x v="1"/>
    <s v="10 - 40"/>
  </r>
  <r>
    <s v="8751-DTMW"/>
    <x v="1"/>
    <x v="30"/>
    <n v="25"/>
    <n v="44.5"/>
    <n v="0"/>
    <n v="0"/>
    <s v="No"/>
    <s v="no"/>
    <n v="0"/>
    <x v="1"/>
    <n v="5"/>
    <x v="1"/>
    <n v="5"/>
    <s v="NE"/>
    <s v="339-6968"/>
    <s v="Male"/>
    <n v="43"/>
    <s v="No"/>
    <s v="No"/>
    <x v="0"/>
    <x v="0"/>
    <s v="No"/>
    <x v="0"/>
    <x v="0"/>
    <n v="41"/>
    <n v="123"/>
    <x v="1"/>
    <s v="Competitor made better offer"/>
    <x v="0"/>
    <x v="2"/>
    <x v="2"/>
    <x v="0"/>
    <x v="1"/>
    <s v="&lt; 10"/>
  </r>
  <r>
    <s v="8643-YRPN"/>
    <x v="1"/>
    <x v="53"/>
    <n v="50"/>
    <n v="143.1"/>
    <n v="64"/>
    <n v="129.6"/>
    <s v="Yes"/>
    <s v="yes"/>
    <n v="0"/>
    <x v="4"/>
    <n v="3"/>
    <x v="0"/>
    <n v="0"/>
    <s v="OH"/>
    <s v="365-5682"/>
    <s v="Female"/>
    <n v="81"/>
    <s v="No"/>
    <s v="Yes"/>
    <x v="0"/>
    <x v="0"/>
    <s v="No"/>
    <x v="0"/>
    <x v="0"/>
    <n v="47"/>
    <n v="744"/>
    <x v="2"/>
    <s v="Don't know"/>
    <x v="2"/>
    <x v="1"/>
    <x v="1"/>
    <x v="0"/>
    <x v="1"/>
    <s v="10 - 40"/>
  </r>
  <r>
    <s v="9170-NYEH"/>
    <x v="1"/>
    <x v="0"/>
    <n v="6"/>
    <n v="14"/>
    <n v="16"/>
    <n v="51.6"/>
    <s v="Yes"/>
    <s v="no"/>
    <n v="13"/>
    <x v="4"/>
    <n v="9"/>
    <x v="0"/>
    <n v="0"/>
    <s v="MT"/>
    <s v="384-5907"/>
    <s v="Male"/>
    <n v="48"/>
    <s v="No"/>
    <s v="No"/>
    <x v="0"/>
    <x v="0"/>
    <s v="No"/>
    <x v="0"/>
    <x v="0"/>
    <n v="25"/>
    <n v="25"/>
    <x v="2"/>
    <s v="Poor expertise of online support"/>
    <x v="0"/>
    <x v="1"/>
    <x v="10"/>
    <x v="0"/>
    <x v="1"/>
    <s v="&lt; 10"/>
  </r>
  <r>
    <s v="3345-CWXW"/>
    <x v="1"/>
    <x v="70"/>
    <n v="44"/>
    <n v="134.19999999999999"/>
    <n v="224"/>
    <n v="476"/>
    <s v="Yes"/>
    <s v="no"/>
    <n v="95"/>
    <x v="2"/>
    <n v="0"/>
    <x v="1"/>
    <n v="0"/>
    <s v="NC"/>
    <s v="373-2903"/>
    <s v="Female"/>
    <n v="50"/>
    <s v="No"/>
    <s v="No"/>
    <x v="0"/>
    <x v="0"/>
    <s v="No"/>
    <x v="0"/>
    <x v="0"/>
    <n v="8"/>
    <n v="113"/>
    <x v="5"/>
    <s v="Long distance charges"/>
    <x v="0"/>
    <x v="5"/>
    <x v="14"/>
    <x v="1"/>
    <x v="1"/>
    <s v="10 - 40"/>
  </r>
  <r>
    <s v="6014-KDYR"/>
    <x v="1"/>
    <x v="32"/>
    <n v="26"/>
    <n v="65.8"/>
    <n v="88"/>
    <n v="127.6"/>
    <s v="Yes"/>
    <s v="yes"/>
    <n v="0"/>
    <x v="0"/>
    <n v="1"/>
    <x v="0"/>
    <n v="0"/>
    <s v="PA"/>
    <s v="368-2074"/>
    <s v="Female"/>
    <n v="45"/>
    <s v="No"/>
    <s v="No"/>
    <x v="0"/>
    <x v="0"/>
    <s v="No"/>
    <x v="0"/>
    <x v="0"/>
    <n v="31"/>
    <n v="344"/>
    <x v="1"/>
    <s v="Competitor had better devices"/>
    <x v="0"/>
    <x v="2"/>
    <x v="4"/>
    <x v="1"/>
    <x v="1"/>
    <s v="10 - 40"/>
  </r>
  <r>
    <s v="3011-XSEU"/>
    <x v="1"/>
    <x v="0"/>
    <n v="4"/>
    <n v="11"/>
    <n v="16"/>
    <n v="53.6"/>
    <s v="Yes"/>
    <s v="no"/>
    <n v="13"/>
    <x v="0"/>
    <n v="18"/>
    <x v="0"/>
    <n v="0"/>
    <s v="GA"/>
    <s v="328-5050"/>
    <s v="Male"/>
    <n v="25"/>
    <s v="Yes"/>
    <s v="No"/>
    <x v="0"/>
    <x v="0"/>
    <s v="No"/>
    <x v="0"/>
    <x v="2"/>
    <n v="30"/>
    <n v="30"/>
    <x v="1"/>
    <s v="Competitor had better devices"/>
    <x v="1"/>
    <x v="2"/>
    <x v="4"/>
    <x v="0"/>
    <x v="1"/>
    <s v="&lt; 10"/>
  </r>
  <r>
    <s v="4390-JIZZ"/>
    <x v="1"/>
    <x v="0"/>
    <n v="5"/>
    <n v="12"/>
    <n v="144"/>
    <n v="453.6"/>
    <s v="Yes"/>
    <s v="no"/>
    <n v="91"/>
    <x v="0"/>
    <n v="5"/>
    <x v="0"/>
    <n v="0"/>
    <s v="TX"/>
    <s v="420-7301"/>
    <s v="Female"/>
    <n v="51"/>
    <s v="No"/>
    <s v="No"/>
    <x v="0"/>
    <x v="0"/>
    <s v="No"/>
    <x v="0"/>
    <x v="0"/>
    <n v="25"/>
    <n v="25"/>
    <x v="1"/>
    <s v="Competitor had better devices"/>
    <x v="0"/>
    <x v="2"/>
    <x v="4"/>
    <x v="0"/>
    <x v="1"/>
    <s v="&lt; 10"/>
  </r>
  <r>
    <s v="7986-ZPAI"/>
    <x v="1"/>
    <x v="74"/>
    <n v="39"/>
    <n v="99"/>
    <n v="0"/>
    <n v="0"/>
    <s v="No"/>
    <s v="yes"/>
    <n v="0"/>
    <x v="1"/>
    <n v="3"/>
    <x v="1"/>
    <n v="3"/>
    <s v="RI"/>
    <s v="381-2460"/>
    <s v="Female"/>
    <n v="58"/>
    <s v="No"/>
    <s v="No"/>
    <x v="0"/>
    <x v="0"/>
    <s v="No"/>
    <x v="0"/>
    <x v="0"/>
    <n v="35"/>
    <n v="229"/>
    <x v="1"/>
    <s v="Competitor had better devices"/>
    <x v="0"/>
    <x v="2"/>
    <x v="4"/>
    <x v="0"/>
    <x v="1"/>
    <s v="&lt; 10"/>
  </r>
  <r>
    <s v="2346-FUIP"/>
    <x v="1"/>
    <x v="15"/>
    <n v="5"/>
    <n v="15.3"/>
    <n v="4"/>
    <n v="13.3"/>
    <s v="Yes"/>
    <s v="no"/>
    <n v="4"/>
    <x v="2"/>
    <n v="6"/>
    <x v="0"/>
    <n v="0"/>
    <s v="NH"/>
    <s v="373-5670"/>
    <s v="Female"/>
    <n v="51"/>
    <s v="No"/>
    <s v="No"/>
    <x v="0"/>
    <x v="0"/>
    <s v="No"/>
    <x v="0"/>
    <x v="0"/>
    <n v="16"/>
    <n v="31"/>
    <x v="4"/>
    <s v="Network reliability"/>
    <x v="0"/>
    <x v="4"/>
    <x v="7"/>
    <x v="0"/>
    <x v="1"/>
    <s v="&lt; 10"/>
  </r>
  <r>
    <s v="1952-VNQF"/>
    <x v="1"/>
    <x v="21"/>
    <n v="200"/>
    <n v="464.5"/>
    <n v="144"/>
    <n v="568.79999999999995"/>
    <s v="Yes"/>
    <s v="no"/>
    <n v="284"/>
    <x v="5"/>
    <n v="15"/>
    <x v="0"/>
    <n v="0"/>
    <s v="NH"/>
    <s v="373-7690"/>
    <s v="Female"/>
    <n v="78"/>
    <s v="No"/>
    <s v="Yes"/>
    <x v="0"/>
    <x v="0"/>
    <s v="No"/>
    <x v="1"/>
    <x v="2"/>
    <n v="60"/>
    <n v="2805"/>
    <x v="1"/>
    <s v="Competitor had better devices"/>
    <x v="2"/>
    <x v="2"/>
    <x v="4"/>
    <x v="0"/>
    <x v="1"/>
    <s v="&gt; 40"/>
  </r>
  <r>
    <s v="2466-VACQ"/>
    <x v="1"/>
    <x v="40"/>
    <n v="107"/>
    <n v="273.60000000000002"/>
    <n v="16"/>
    <n v="40.4"/>
    <s v="Yes"/>
    <s v="no"/>
    <n v="14"/>
    <x v="2"/>
    <n v="12"/>
    <x v="0"/>
    <n v="0"/>
    <s v="MA"/>
    <s v="351-7005"/>
    <s v="Female"/>
    <n v="67"/>
    <s v="No"/>
    <s v="Yes"/>
    <x v="0"/>
    <x v="0"/>
    <s v="No"/>
    <x v="0"/>
    <x v="0"/>
    <n v="35"/>
    <n v="2397"/>
    <x v="1"/>
    <s v="Competitor had better devices"/>
    <x v="2"/>
    <x v="2"/>
    <x v="4"/>
    <x v="0"/>
    <x v="1"/>
    <s v="&gt; 40"/>
  </r>
  <r>
    <s v="8214-HDWF"/>
    <x v="1"/>
    <x v="12"/>
    <n v="192"/>
    <n v="468.3"/>
    <n v="224"/>
    <n v="481.6"/>
    <s v="Yes"/>
    <s v="no"/>
    <n v="160"/>
    <x v="5"/>
    <n v="9"/>
    <x v="0"/>
    <n v="0"/>
    <s v="NJ"/>
    <s v="411-1810"/>
    <s v="Male"/>
    <n v="46"/>
    <s v="No"/>
    <s v="No"/>
    <x v="0"/>
    <x v="0"/>
    <s v="Yes"/>
    <x v="1"/>
    <x v="0"/>
    <n v="60"/>
    <n v="3521"/>
    <x v="4"/>
    <s v="Network reliability"/>
    <x v="0"/>
    <x v="4"/>
    <x v="7"/>
    <x v="0"/>
    <x v="1"/>
    <s v="&gt; 40"/>
  </r>
  <r>
    <s v="1653-DTWM"/>
    <x v="1"/>
    <x v="61"/>
    <n v="48"/>
    <n v="121"/>
    <n v="120"/>
    <n v="231"/>
    <s v="Yes"/>
    <s v="no"/>
    <n v="58"/>
    <x v="1"/>
    <n v="5"/>
    <x v="0"/>
    <n v="0"/>
    <s v="SC"/>
    <s v="388-6479"/>
    <s v="Male"/>
    <n v="72"/>
    <s v="No"/>
    <s v="Yes"/>
    <x v="0"/>
    <x v="0"/>
    <s v="No"/>
    <x v="0"/>
    <x v="0"/>
    <n v="42"/>
    <n v="318"/>
    <x v="4"/>
    <s v="Network reliability"/>
    <x v="2"/>
    <x v="4"/>
    <x v="7"/>
    <x v="0"/>
    <x v="1"/>
    <s v="&lt; 10"/>
  </r>
  <r>
    <s v="8388-DFRE"/>
    <x v="1"/>
    <x v="61"/>
    <n v="45"/>
    <n v="126.6"/>
    <n v="84"/>
    <n v="403.2"/>
    <s v="Yes"/>
    <s v="no"/>
    <n v="81"/>
    <x v="1"/>
    <n v="11"/>
    <x v="0"/>
    <n v="0"/>
    <s v="WV"/>
    <s v="393-4843"/>
    <s v="Male"/>
    <n v="22"/>
    <s v="Yes"/>
    <s v="No"/>
    <x v="0"/>
    <x v="0"/>
    <s v="No"/>
    <x v="0"/>
    <x v="0"/>
    <n v="41"/>
    <n v="346"/>
    <x v="4"/>
    <s v="Network reliability"/>
    <x v="1"/>
    <x v="4"/>
    <x v="7"/>
    <x v="0"/>
    <x v="1"/>
    <s v="&lt; 10"/>
  </r>
  <r>
    <s v="5094-PVHV"/>
    <x v="1"/>
    <x v="68"/>
    <n v="34"/>
    <n v="90.8"/>
    <n v="12"/>
    <n v="40.200000000000003"/>
    <s v="Yes"/>
    <s v="no"/>
    <n v="20"/>
    <x v="2"/>
    <n v="5"/>
    <x v="1"/>
    <n v="6"/>
    <s v="OR"/>
    <s v="348-7409"/>
    <s v="Male"/>
    <n v="34"/>
    <s v="No"/>
    <s v="No"/>
    <x v="0"/>
    <x v="0"/>
    <s v="No"/>
    <x v="0"/>
    <x v="0"/>
    <n v="28"/>
    <n v="171"/>
    <x v="4"/>
    <s v="Network reliability"/>
    <x v="0"/>
    <x v="4"/>
    <x v="7"/>
    <x v="0"/>
    <x v="1"/>
    <s v="&lt; 10"/>
  </r>
  <r>
    <s v="7795-QKXX"/>
    <x v="1"/>
    <x v="32"/>
    <n v="41"/>
    <n v="109.8"/>
    <n v="84"/>
    <n v="277.2"/>
    <s v="Yes"/>
    <s v="no"/>
    <n v="92"/>
    <x v="2"/>
    <n v="10"/>
    <x v="0"/>
    <n v="0"/>
    <s v="UT"/>
    <s v="394-4520"/>
    <s v="Female"/>
    <n v="44"/>
    <s v="No"/>
    <s v="No"/>
    <x v="0"/>
    <x v="0"/>
    <s v="No"/>
    <x v="0"/>
    <x v="0"/>
    <n v="24"/>
    <n v="259"/>
    <x v="1"/>
    <s v="Competitor had better devices"/>
    <x v="0"/>
    <x v="2"/>
    <x v="4"/>
    <x v="0"/>
    <x v="1"/>
    <s v="10 - 40"/>
  </r>
  <r>
    <s v="8378-GXFA"/>
    <x v="1"/>
    <x v="53"/>
    <n v="83"/>
    <n v="220.1"/>
    <n v="44"/>
    <n v="150.69999999999999"/>
    <s v="Yes"/>
    <s v="no"/>
    <n v="38"/>
    <x v="2"/>
    <n v="6"/>
    <x v="0"/>
    <n v="0"/>
    <s v="CO"/>
    <s v="373-4274"/>
    <s v="Male"/>
    <n v="71"/>
    <s v="No"/>
    <s v="Yes"/>
    <x v="0"/>
    <x v="0"/>
    <s v="No"/>
    <x v="0"/>
    <x v="0"/>
    <n v="43"/>
    <n v="676"/>
    <x v="1"/>
    <s v="Competitor had better devices"/>
    <x v="2"/>
    <x v="2"/>
    <x v="4"/>
    <x v="0"/>
    <x v="1"/>
    <s v="10 - 40"/>
  </r>
  <r>
    <s v="1556-USEI"/>
    <x v="1"/>
    <x v="8"/>
    <n v="283"/>
    <n v="773.7"/>
    <n v="4"/>
    <n v="14.1"/>
    <s v="Yes"/>
    <s v="no"/>
    <n v="3"/>
    <x v="1"/>
    <n v="26"/>
    <x v="0"/>
    <n v="0"/>
    <s v="TX"/>
    <s v="395-9215"/>
    <s v="Female"/>
    <n v="33"/>
    <s v="No"/>
    <s v="No"/>
    <x v="0"/>
    <x v="0"/>
    <s v="Yes"/>
    <x v="1"/>
    <x v="2"/>
    <n v="73"/>
    <n v="5129"/>
    <x v="4"/>
    <s v="Network reliability"/>
    <x v="0"/>
    <x v="4"/>
    <x v="7"/>
    <x v="0"/>
    <x v="1"/>
    <s v="&gt; 40"/>
  </r>
  <r>
    <s v="0051-DWVS"/>
    <x v="1"/>
    <x v="70"/>
    <n v="48"/>
    <n v="103.5"/>
    <n v="296"/>
    <n v="777"/>
    <s v="Yes"/>
    <s v="no"/>
    <n v="259"/>
    <x v="5"/>
    <n v="4"/>
    <x v="0"/>
    <n v="0"/>
    <s v="VA"/>
    <s v="347-3958"/>
    <s v="Male"/>
    <n v="73"/>
    <s v="No"/>
    <s v="Yes"/>
    <x v="0"/>
    <x v="0"/>
    <s v="No"/>
    <x v="0"/>
    <x v="0"/>
    <n v="36"/>
    <n v="534"/>
    <x v="4"/>
    <s v="Network reliability"/>
    <x v="2"/>
    <x v="4"/>
    <x v="7"/>
    <x v="0"/>
    <x v="1"/>
    <s v="10 - 40"/>
  </r>
  <r>
    <s v="8002-KJGJ"/>
    <x v="1"/>
    <x v="29"/>
    <n v="41"/>
    <n v="91.2"/>
    <n v="0"/>
    <n v="0"/>
    <s v="No"/>
    <s v="yes"/>
    <n v="0"/>
    <x v="5"/>
    <n v="14"/>
    <x v="0"/>
    <n v="0"/>
    <s v="NY"/>
    <s v="389-2540"/>
    <s v="Female"/>
    <n v="29"/>
    <s v="Yes"/>
    <s v="No"/>
    <x v="0"/>
    <x v="0"/>
    <s v="No"/>
    <x v="0"/>
    <x v="0"/>
    <n v="53"/>
    <n v="968"/>
    <x v="2"/>
    <s v="Don't know"/>
    <x v="1"/>
    <x v="1"/>
    <x v="1"/>
    <x v="0"/>
    <x v="1"/>
    <s v="10 - 40"/>
  </r>
  <r>
    <s v="0621-FMCQ"/>
    <x v="1"/>
    <x v="1"/>
    <n v="117"/>
    <n v="229.9"/>
    <n v="4"/>
    <n v="10"/>
    <s v="Yes"/>
    <s v="no"/>
    <n v="2"/>
    <x v="0"/>
    <n v="5"/>
    <x v="0"/>
    <n v="0"/>
    <s v="WA"/>
    <s v="399-3083"/>
    <s v="Female"/>
    <n v="34"/>
    <s v="No"/>
    <s v="No"/>
    <x v="0"/>
    <x v="0"/>
    <s v="No"/>
    <x v="0"/>
    <x v="0"/>
    <n v="55"/>
    <n v="1806"/>
    <x v="2"/>
    <s v="Don't know"/>
    <x v="0"/>
    <x v="1"/>
    <x v="1"/>
    <x v="0"/>
    <x v="1"/>
    <s v="10 - 40"/>
  </r>
  <r>
    <s v="7125-DGJC"/>
    <x v="1"/>
    <x v="17"/>
    <n v="353"/>
    <n v="701.7"/>
    <n v="192"/>
    <n v="609.6"/>
    <s v="Yes"/>
    <s v="no"/>
    <n v="122"/>
    <x v="3"/>
    <n v="4"/>
    <x v="1"/>
    <n v="0"/>
    <s v="CT"/>
    <s v="389-2114"/>
    <s v="Male"/>
    <n v="58"/>
    <s v="No"/>
    <s v="No"/>
    <x v="0"/>
    <x v="0"/>
    <s v="Yes"/>
    <x v="0"/>
    <x v="0"/>
    <n v="59"/>
    <n v="2751"/>
    <x v="1"/>
    <s v="Competitor made better offer"/>
    <x v="0"/>
    <x v="2"/>
    <x v="2"/>
    <x v="0"/>
    <x v="1"/>
    <s v="&gt; 40"/>
  </r>
  <r>
    <s v="3277-HHVT"/>
    <x v="1"/>
    <x v="64"/>
    <n v="166"/>
    <n v="349.2"/>
    <n v="72"/>
    <n v="156.6"/>
    <s v="Yes"/>
    <s v="no"/>
    <n v="39"/>
    <x v="3"/>
    <n v="15"/>
    <x v="0"/>
    <n v="0"/>
    <s v="WA"/>
    <s v="335-4414"/>
    <s v="Female"/>
    <n v="48"/>
    <s v="No"/>
    <s v="No"/>
    <x v="0"/>
    <x v="0"/>
    <s v="Yes"/>
    <x v="1"/>
    <x v="0"/>
    <n v="34"/>
    <n v="1324"/>
    <x v="4"/>
    <s v="Poor expertise of online support"/>
    <x v="0"/>
    <x v="4"/>
    <x v="10"/>
    <x v="0"/>
    <x v="1"/>
    <s v="10 - 40"/>
  </r>
  <r>
    <s v="0501-RQTP"/>
    <x v="1"/>
    <x v="0"/>
    <n v="6"/>
    <n v="15"/>
    <n v="4"/>
    <n v="10.8"/>
    <s v="Yes"/>
    <s v="no"/>
    <n v="3"/>
    <x v="5"/>
    <n v="0"/>
    <x v="1"/>
    <n v="0"/>
    <s v="WI"/>
    <s v="352-7234"/>
    <s v="Male"/>
    <n v="45"/>
    <s v="No"/>
    <s v="No"/>
    <x v="0"/>
    <x v="0"/>
    <s v="No"/>
    <x v="0"/>
    <x v="2"/>
    <n v="8"/>
    <n v="8"/>
    <x v="4"/>
    <s v="Poor expertise of phone support"/>
    <x v="0"/>
    <x v="4"/>
    <x v="17"/>
    <x v="1"/>
    <x v="1"/>
    <s v="&lt; 10"/>
  </r>
  <r>
    <s v="5947-IHMM"/>
    <x v="1"/>
    <x v="43"/>
    <n v="10"/>
    <n v="22.5"/>
    <n v="80"/>
    <n v="224"/>
    <s v="Yes"/>
    <s v="no"/>
    <n v="75"/>
    <x v="4"/>
    <n v="0"/>
    <x v="1"/>
    <n v="0"/>
    <s v="VA"/>
    <s v="392-3315"/>
    <s v="Female"/>
    <n v="33"/>
    <s v="No"/>
    <s v="No"/>
    <x v="0"/>
    <x v="0"/>
    <s v="No"/>
    <x v="0"/>
    <x v="2"/>
    <n v="11"/>
    <n v="42"/>
    <x v="5"/>
    <s v="Long distance charges"/>
    <x v="0"/>
    <x v="5"/>
    <x v="14"/>
    <x v="1"/>
    <x v="1"/>
    <s v="&lt; 10"/>
  </r>
  <r>
    <s v="2046-VRMT"/>
    <x v="1"/>
    <x v="0"/>
    <n v="4"/>
    <n v="12"/>
    <n v="4"/>
    <n v="12.3"/>
    <s v="Yes"/>
    <s v="no"/>
    <n v="2"/>
    <x v="5"/>
    <n v="5"/>
    <x v="0"/>
    <n v="0"/>
    <s v="TN"/>
    <s v="382-5401"/>
    <s v="Female"/>
    <n v="80"/>
    <s v="No"/>
    <s v="Yes"/>
    <x v="0"/>
    <x v="0"/>
    <s v="No"/>
    <x v="0"/>
    <x v="0"/>
    <n v="40"/>
    <n v="40"/>
    <x v="3"/>
    <s v="Attitude of support person"/>
    <x v="2"/>
    <x v="3"/>
    <x v="6"/>
    <x v="0"/>
    <x v="1"/>
    <s v="&lt; 10"/>
  </r>
  <r>
    <s v="1264-QMKN"/>
    <x v="1"/>
    <x v="25"/>
    <n v="310"/>
    <n v="659"/>
    <n v="196"/>
    <n v="681.1"/>
    <s v="Yes"/>
    <s v="no"/>
    <n v="227"/>
    <x v="4"/>
    <n v="2"/>
    <x v="0"/>
    <n v="0"/>
    <s v="ID"/>
    <s v="411-4714"/>
    <s v="Male"/>
    <n v="32"/>
    <s v="No"/>
    <s v="No"/>
    <x v="0"/>
    <x v="0"/>
    <s v="Yes"/>
    <x v="1"/>
    <x v="0"/>
    <n v="34"/>
    <n v="2021"/>
    <x v="1"/>
    <s v="Competitor offered more data"/>
    <x v="0"/>
    <x v="2"/>
    <x v="15"/>
    <x v="1"/>
    <x v="1"/>
    <s v="&gt; 40"/>
  </r>
  <r>
    <s v="9728-NKFJ"/>
    <x v="1"/>
    <x v="0"/>
    <n v="3"/>
    <n v="8"/>
    <n v="8"/>
    <n v="27"/>
    <s v="Yes"/>
    <s v="no"/>
    <n v="9"/>
    <x v="2"/>
    <n v="1"/>
    <x v="0"/>
    <n v="0"/>
    <s v="KS"/>
    <s v="379-8681"/>
    <s v="Female"/>
    <n v="79"/>
    <s v="No"/>
    <s v="Yes"/>
    <x v="0"/>
    <x v="0"/>
    <s v="No"/>
    <x v="0"/>
    <x v="0"/>
    <n v="15"/>
    <n v="15"/>
    <x v="1"/>
    <s v="Competitor made better offer"/>
    <x v="2"/>
    <x v="2"/>
    <x v="2"/>
    <x v="1"/>
    <x v="1"/>
    <s v="&lt; 10"/>
  </r>
  <r>
    <s v="7866-HCTO"/>
    <x v="1"/>
    <x v="15"/>
    <n v="12"/>
    <n v="23.6"/>
    <n v="8"/>
    <n v="20.399999999999999"/>
    <s v="Yes"/>
    <s v="no"/>
    <n v="7"/>
    <x v="1"/>
    <n v="1"/>
    <x v="1"/>
    <n v="19"/>
    <s v="WY"/>
    <s v="409-7034"/>
    <s v="Male"/>
    <n v="43"/>
    <s v="No"/>
    <s v="No"/>
    <x v="0"/>
    <x v="0"/>
    <s v="No"/>
    <x v="0"/>
    <x v="2"/>
    <n v="19"/>
    <n v="40"/>
    <x v="1"/>
    <s v="Competitor had better devices"/>
    <x v="0"/>
    <x v="2"/>
    <x v="4"/>
    <x v="1"/>
    <x v="1"/>
    <s v="&lt; 10"/>
  </r>
  <r>
    <s v="7292-PDJJ"/>
    <x v="1"/>
    <x v="0"/>
    <n v="6"/>
    <n v="14"/>
    <n v="4"/>
    <n v="14.1"/>
    <s v="Yes"/>
    <s v="no"/>
    <n v="5"/>
    <x v="0"/>
    <n v="0"/>
    <x v="1"/>
    <n v="0"/>
    <s v="TX"/>
    <s v="347-1870"/>
    <s v="Male"/>
    <n v="38"/>
    <s v="No"/>
    <s v="No"/>
    <x v="0"/>
    <x v="0"/>
    <s v="No"/>
    <x v="0"/>
    <x v="2"/>
    <n v="10"/>
    <n v="10"/>
    <x v="5"/>
    <s v="Long distance charges"/>
    <x v="0"/>
    <x v="5"/>
    <x v="14"/>
    <x v="1"/>
    <x v="1"/>
    <s v="&lt; 10"/>
  </r>
  <r>
    <s v="2470-WZJM"/>
    <x v="1"/>
    <x v="40"/>
    <n v="408"/>
    <n v="883.2"/>
    <n v="0"/>
    <n v="0"/>
    <s v="No"/>
    <s v="yes"/>
    <n v="0"/>
    <x v="5"/>
    <n v="26"/>
    <x v="0"/>
    <n v="0"/>
    <s v="WA"/>
    <s v="374-9576"/>
    <s v="Male"/>
    <n v="28"/>
    <s v="Yes"/>
    <s v="No"/>
    <x v="0"/>
    <x v="0"/>
    <s v="Yes"/>
    <x v="0"/>
    <x v="2"/>
    <n v="47"/>
    <n v="3176"/>
    <x v="1"/>
    <s v="Competitor had better devices"/>
    <x v="1"/>
    <x v="2"/>
    <x v="4"/>
    <x v="0"/>
    <x v="1"/>
    <s v="&gt; 40"/>
  </r>
  <r>
    <s v="6706-PLUD"/>
    <x v="1"/>
    <x v="30"/>
    <n v="7"/>
    <n v="21.7"/>
    <n v="4"/>
    <n v="9.6999999999999993"/>
    <s v="Yes"/>
    <s v="no"/>
    <n v="5"/>
    <x v="4"/>
    <n v="6"/>
    <x v="0"/>
    <n v="0"/>
    <s v="IL"/>
    <s v="396-5790"/>
    <s v="Male"/>
    <n v="62"/>
    <s v="No"/>
    <s v="No"/>
    <x v="0"/>
    <x v="0"/>
    <s v="No"/>
    <x v="0"/>
    <x v="2"/>
    <n v="34"/>
    <n v="106"/>
    <x v="1"/>
    <s v="Competitor had better devices"/>
    <x v="0"/>
    <x v="2"/>
    <x v="4"/>
    <x v="0"/>
    <x v="1"/>
    <s v="&lt; 10"/>
  </r>
  <r>
    <s v="7277-BTWZ"/>
    <x v="1"/>
    <x v="50"/>
    <n v="75"/>
    <n v="216.4"/>
    <n v="0"/>
    <n v="0"/>
    <s v="No"/>
    <s v="yes"/>
    <n v="0"/>
    <x v="1"/>
    <n v="6"/>
    <x v="0"/>
    <n v="0"/>
    <s v="PA"/>
    <s v="403-9167"/>
    <s v="Female"/>
    <n v="48"/>
    <s v="No"/>
    <s v="No"/>
    <x v="0"/>
    <x v="0"/>
    <s v="Yes"/>
    <x v="0"/>
    <x v="0"/>
    <n v="42"/>
    <n v="612"/>
    <x v="1"/>
    <s v="Competitor made better offer"/>
    <x v="0"/>
    <x v="2"/>
    <x v="2"/>
    <x v="0"/>
    <x v="1"/>
    <s v="10 - 40"/>
  </r>
  <r>
    <s v="6277-EIKM"/>
    <x v="1"/>
    <x v="32"/>
    <n v="48"/>
    <n v="139.4"/>
    <n v="16"/>
    <n v="34.799999999999997"/>
    <s v="Yes"/>
    <s v="no"/>
    <n v="12"/>
    <x v="5"/>
    <n v="1"/>
    <x v="0"/>
    <n v="0"/>
    <s v="VT"/>
    <s v="357-5801"/>
    <s v="Male"/>
    <n v="41"/>
    <s v="No"/>
    <s v="No"/>
    <x v="0"/>
    <x v="0"/>
    <s v="No"/>
    <x v="0"/>
    <x v="0"/>
    <n v="33"/>
    <n v="349"/>
    <x v="1"/>
    <s v="Competitor had better devices"/>
    <x v="0"/>
    <x v="2"/>
    <x v="4"/>
    <x v="1"/>
    <x v="1"/>
    <s v="10 - 40"/>
  </r>
  <r>
    <s v="0996-BPST"/>
    <x v="1"/>
    <x v="66"/>
    <n v="50"/>
    <n v="129.9"/>
    <n v="196"/>
    <n v="735"/>
    <s v="Yes"/>
    <s v="no"/>
    <n v="245"/>
    <x v="0"/>
    <n v="12"/>
    <x v="0"/>
    <n v="0"/>
    <s v="WI"/>
    <s v="406-2213"/>
    <s v="Female"/>
    <n v="46"/>
    <s v="No"/>
    <s v="No"/>
    <x v="0"/>
    <x v="0"/>
    <s v="No"/>
    <x v="0"/>
    <x v="0"/>
    <n v="55"/>
    <n v="1012"/>
    <x v="1"/>
    <s v="Competitor offered more data"/>
    <x v="0"/>
    <x v="2"/>
    <x v="15"/>
    <x v="0"/>
    <x v="1"/>
    <s v="10 - 40"/>
  </r>
  <r>
    <s v="8389-RTBE"/>
    <x v="1"/>
    <x v="37"/>
    <n v="18"/>
    <n v="56.4"/>
    <n v="24"/>
    <n v="82.8"/>
    <s v="Yes"/>
    <s v="no"/>
    <n v="17"/>
    <x v="1"/>
    <n v="13"/>
    <x v="1"/>
    <n v="17"/>
    <s v="VT"/>
    <s v="414-1496"/>
    <s v="Female"/>
    <n v="37"/>
    <s v="No"/>
    <s v="No"/>
    <x v="0"/>
    <x v="0"/>
    <s v="No"/>
    <x v="0"/>
    <x v="0"/>
    <n v="62"/>
    <n v="580"/>
    <x v="1"/>
    <s v="Competitor offered more data"/>
    <x v="0"/>
    <x v="2"/>
    <x v="15"/>
    <x v="0"/>
    <x v="1"/>
    <s v="&lt; 10"/>
  </r>
  <r>
    <s v="7986-FVUK"/>
    <x v="1"/>
    <x v="50"/>
    <n v="109"/>
    <n v="176.4"/>
    <n v="20"/>
    <n v="40.5"/>
    <s v="Yes"/>
    <s v="no"/>
    <n v="14"/>
    <x v="5"/>
    <n v="8"/>
    <x v="0"/>
    <n v="0"/>
    <s v="HI"/>
    <s v="349-7291"/>
    <s v="Female"/>
    <n v="70"/>
    <s v="No"/>
    <s v="Yes"/>
    <x v="0"/>
    <x v="0"/>
    <s v="No"/>
    <x v="0"/>
    <x v="0"/>
    <n v="55"/>
    <n v="740"/>
    <x v="1"/>
    <s v="Competitor made better offer"/>
    <x v="2"/>
    <x v="2"/>
    <x v="2"/>
    <x v="0"/>
    <x v="1"/>
    <s v="10 - 40"/>
  </r>
  <r>
    <s v="9865-PETU"/>
    <x v="1"/>
    <x v="43"/>
    <n v="6"/>
    <n v="21"/>
    <n v="68"/>
    <n v="251.6"/>
    <s v="Yes"/>
    <s v="no"/>
    <n v="50"/>
    <x v="1"/>
    <n v="12"/>
    <x v="0"/>
    <n v="0"/>
    <s v="WY"/>
    <s v="385-1985"/>
    <s v="Male"/>
    <n v="30"/>
    <s v="No"/>
    <s v="No"/>
    <x v="0"/>
    <x v="0"/>
    <s v="No"/>
    <x v="0"/>
    <x v="0"/>
    <n v="37"/>
    <n v="154"/>
    <x v="1"/>
    <s v="Competitor made better offer"/>
    <x v="1"/>
    <x v="2"/>
    <x v="2"/>
    <x v="0"/>
    <x v="1"/>
    <s v="&lt; 10"/>
  </r>
  <r>
    <s v="3700-WJCG"/>
    <x v="1"/>
    <x v="30"/>
    <n v="27"/>
    <n v="47.5"/>
    <n v="32"/>
    <n v="117.6"/>
    <s v="Yes"/>
    <s v="no"/>
    <n v="59"/>
    <x v="0"/>
    <n v="8"/>
    <x v="0"/>
    <n v="0"/>
    <s v="WV"/>
    <s v="329-7102"/>
    <s v="Male"/>
    <n v="42"/>
    <s v="No"/>
    <s v="No"/>
    <x v="0"/>
    <x v="0"/>
    <s v="No"/>
    <x v="0"/>
    <x v="0"/>
    <n v="35"/>
    <n v="118"/>
    <x v="1"/>
    <s v="Competitor had better devices"/>
    <x v="0"/>
    <x v="2"/>
    <x v="4"/>
    <x v="0"/>
    <x v="1"/>
    <s v="&lt; 10"/>
  </r>
  <r>
    <s v="0614-UYAE"/>
    <x v="1"/>
    <x v="25"/>
    <n v="223"/>
    <n v="537.70000000000005"/>
    <n v="112"/>
    <n v="389.2"/>
    <s v="Yes"/>
    <s v="no"/>
    <n v="97"/>
    <x v="0"/>
    <n v="17"/>
    <x v="0"/>
    <n v="0"/>
    <s v="UT"/>
    <s v="398-1959"/>
    <s v="Male"/>
    <n v="25"/>
    <s v="Yes"/>
    <s v="No"/>
    <x v="0"/>
    <x v="0"/>
    <s v="No"/>
    <x v="0"/>
    <x v="0"/>
    <n v="27"/>
    <n v="1618"/>
    <x v="1"/>
    <s v="Competitor offered higher download speeds"/>
    <x v="1"/>
    <x v="2"/>
    <x v="5"/>
    <x v="0"/>
    <x v="1"/>
    <s v="&gt; 40"/>
  </r>
  <r>
    <s v="1872-KSLW"/>
    <x v="1"/>
    <x v="3"/>
    <n v="46"/>
    <n v="123.6"/>
    <n v="80"/>
    <n v="240"/>
    <s v="Yes"/>
    <s v="no"/>
    <n v="48"/>
    <x v="5"/>
    <n v="7"/>
    <x v="0"/>
    <n v="0"/>
    <s v="NY"/>
    <s v="408-7015"/>
    <s v="Male"/>
    <n v="61"/>
    <s v="No"/>
    <s v="No"/>
    <x v="0"/>
    <x v="0"/>
    <s v="No"/>
    <x v="0"/>
    <x v="0"/>
    <n v="53"/>
    <n v="500"/>
    <x v="1"/>
    <s v="Competitor offered more data"/>
    <x v="0"/>
    <x v="2"/>
    <x v="15"/>
    <x v="0"/>
    <x v="1"/>
    <s v="10 - 40"/>
  </r>
  <r>
    <s v="5049-ATEA"/>
    <x v="1"/>
    <x v="0"/>
    <n v="3"/>
    <n v="7"/>
    <n v="16"/>
    <n v="66.400000000000006"/>
    <s v="Yes"/>
    <s v="no"/>
    <n v="13"/>
    <x v="2"/>
    <n v="6"/>
    <x v="0"/>
    <n v="0"/>
    <s v="ND"/>
    <s v="391-5442"/>
    <s v="Female"/>
    <n v="74"/>
    <s v="No"/>
    <s v="Yes"/>
    <x v="0"/>
    <x v="0"/>
    <s v="No"/>
    <x v="0"/>
    <x v="0"/>
    <n v="51"/>
    <n v="51"/>
    <x v="1"/>
    <s v="Competitor made better offer"/>
    <x v="2"/>
    <x v="2"/>
    <x v="2"/>
    <x v="0"/>
    <x v="1"/>
    <s v="&lt; 10"/>
  </r>
  <r>
    <s v="8235-ATDB"/>
    <x v="1"/>
    <x v="48"/>
    <n v="9"/>
    <n v="24.8"/>
    <n v="112"/>
    <n v="238"/>
    <s v="Yes"/>
    <s v="no"/>
    <n v="79"/>
    <x v="3"/>
    <n v="7"/>
    <x v="1"/>
    <n v="5"/>
    <s v="OH"/>
    <s v="405-3097"/>
    <s v="Male"/>
    <n v="38"/>
    <s v="No"/>
    <s v="No"/>
    <x v="0"/>
    <x v="0"/>
    <s v="Yes"/>
    <x v="1"/>
    <x v="2"/>
    <n v="24"/>
    <n v="117"/>
    <x v="1"/>
    <s v="Competitor had better devices"/>
    <x v="0"/>
    <x v="2"/>
    <x v="4"/>
    <x v="0"/>
    <x v="1"/>
    <s v="&lt; 10"/>
  </r>
  <r>
    <s v="9486-APOG"/>
    <x v="1"/>
    <x v="0"/>
    <n v="6"/>
    <n v="14"/>
    <n v="4"/>
    <n v="12.5"/>
    <s v="Yes"/>
    <s v="no"/>
    <n v="2"/>
    <x v="1"/>
    <n v="1"/>
    <x v="0"/>
    <n v="0"/>
    <s v="VT"/>
    <s v="418-3017"/>
    <s v="Female"/>
    <n v="55"/>
    <s v="No"/>
    <s v="No"/>
    <x v="0"/>
    <x v="0"/>
    <s v="No"/>
    <x v="0"/>
    <x v="0"/>
    <n v="26"/>
    <n v="26"/>
    <x v="1"/>
    <s v="Competitor had better devices"/>
    <x v="0"/>
    <x v="2"/>
    <x v="4"/>
    <x v="1"/>
    <x v="1"/>
    <s v="&lt; 10"/>
  </r>
  <r>
    <s v="4668-DZEM"/>
    <x v="1"/>
    <x v="52"/>
    <n v="72"/>
    <n v="157.1"/>
    <n v="44"/>
    <n v="126.5"/>
    <s v="Yes"/>
    <s v="no"/>
    <n v="25"/>
    <x v="0"/>
    <n v="13"/>
    <x v="0"/>
    <n v="0"/>
    <s v="CT"/>
    <s v="367-3648"/>
    <s v="Female"/>
    <n v="19"/>
    <s v="Yes"/>
    <s v="No"/>
    <x v="0"/>
    <x v="0"/>
    <s v="No"/>
    <x v="0"/>
    <x v="0"/>
    <n v="38"/>
    <n v="847"/>
    <x v="1"/>
    <s v="Competitor offered higher download speeds"/>
    <x v="1"/>
    <x v="2"/>
    <x v="5"/>
    <x v="0"/>
    <x v="1"/>
    <s v="10 - 40"/>
  </r>
  <r>
    <s v="4989-KKTB"/>
    <x v="1"/>
    <x v="49"/>
    <n v="125"/>
    <n v="512.1"/>
    <n v="16"/>
    <n v="43.6"/>
    <s v="Yes"/>
    <s v="no"/>
    <n v="22"/>
    <x v="0"/>
    <n v="2"/>
    <x v="0"/>
    <n v="0"/>
    <s v="OH"/>
    <s v="367-9495"/>
    <s v="Female"/>
    <n v="80"/>
    <s v="No"/>
    <s v="Yes"/>
    <x v="0"/>
    <x v="0"/>
    <s v="Yes"/>
    <x v="0"/>
    <x v="0"/>
    <n v="55"/>
    <n v="1885"/>
    <x v="1"/>
    <s v="Competitor had better devices"/>
    <x v="2"/>
    <x v="2"/>
    <x v="4"/>
    <x v="1"/>
    <x v="1"/>
    <s v="10 - 40"/>
  </r>
  <r>
    <s v="2083-SPHH"/>
    <x v="1"/>
    <x v="71"/>
    <n v="224"/>
    <n v="493.3"/>
    <n v="212"/>
    <n v="689"/>
    <s v="Yes"/>
    <s v="no"/>
    <n v="172"/>
    <x v="5"/>
    <n v="10"/>
    <x v="0"/>
    <n v="0"/>
    <s v="UT"/>
    <s v="368-5647"/>
    <s v="Male"/>
    <n v="33"/>
    <s v="No"/>
    <s v="No"/>
    <x v="0"/>
    <x v="0"/>
    <s v="Yes"/>
    <x v="1"/>
    <x v="0"/>
    <n v="28"/>
    <n v="1170"/>
    <x v="1"/>
    <s v="Competitor offered higher download speeds"/>
    <x v="0"/>
    <x v="2"/>
    <x v="5"/>
    <x v="0"/>
    <x v="1"/>
    <s v="&gt; 40"/>
  </r>
  <r>
    <s v="8600-YQVP"/>
    <x v="1"/>
    <x v="26"/>
    <n v="177"/>
    <n v="375.1"/>
    <n v="0"/>
    <n v="0"/>
    <s v="No"/>
    <s v="yes"/>
    <n v="0"/>
    <x v="3"/>
    <n v="6"/>
    <x v="0"/>
    <n v="0"/>
    <s v="MD"/>
    <s v="412-1076"/>
    <s v="Female"/>
    <n v="42"/>
    <s v="No"/>
    <s v="No"/>
    <x v="0"/>
    <x v="0"/>
    <s v="Yes"/>
    <x v="1"/>
    <x v="2"/>
    <n v="46"/>
    <n v="2885"/>
    <x v="1"/>
    <s v="Competitor had better devices"/>
    <x v="0"/>
    <x v="2"/>
    <x v="4"/>
    <x v="0"/>
    <x v="1"/>
    <s v="&gt; 40"/>
  </r>
  <r>
    <s v="7289-BUQV"/>
    <x v="1"/>
    <x v="43"/>
    <n v="14"/>
    <n v="39.9"/>
    <n v="112"/>
    <n v="372.4"/>
    <s v="Yes"/>
    <s v="no"/>
    <n v="124"/>
    <x v="4"/>
    <n v="5"/>
    <x v="0"/>
    <n v="0"/>
    <s v="WI"/>
    <s v="417-5813"/>
    <s v="Female"/>
    <n v="63"/>
    <s v="No"/>
    <s v="No"/>
    <x v="0"/>
    <x v="0"/>
    <s v="Yes"/>
    <x v="0"/>
    <x v="2"/>
    <n v="43"/>
    <n v="190"/>
    <x v="1"/>
    <s v="Competitor had better devices"/>
    <x v="0"/>
    <x v="2"/>
    <x v="4"/>
    <x v="0"/>
    <x v="1"/>
    <s v="&lt; 10"/>
  </r>
  <r>
    <s v="3772-TDDC"/>
    <x v="1"/>
    <x v="53"/>
    <n v="33"/>
    <n v="110.6"/>
    <n v="8"/>
    <n v="21.2"/>
    <s v="Yes"/>
    <s v="no"/>
    <n v="5"/>
    <x v="3"/>
    <n v="28"/>
    <x v="1"/>
    <n v="44"/>
    <s v="NE"/>
    <s v="421-8535"/>
    <s v="Female"/>
    <n v="29"/>
    <s v="Yes"/>
    <s v="No"/>
    <x v="0"/>
    <x v="0"/>
    <s v="No"/>
    <x v="0"/>
    <x v="0"/>
    <n v="22"/>
    <n v="351"/>
    <x v="1"/>
    <s v="Competitor offered more data"/>
    <x v="1"/>
    <x v="2"/>
    <x v="15"/>
    <x v="0"/>
    <x v="1"/>
    <s v="10 - 40"/>
  </r>
  <r>
    <s v="9848-BXBL"/>
    <x v="1"/>
    <x v="0"/>
    <n v="6"/>
    <n v="15"/>
    <n v="4"/>
    <n v="12.8"/>
    <s v="Yes"/>
    <s v="no"/>
    <n v="4"/>
    <x v="5"/>
    <n v="17"/>
    <x v="0"/>
    <n v="0"/>
    <s v="MT"/>
    <s v="366-5829"/>
    <s v="Female"/>
    <n v="20"/>
    <s v="Yes"/>
    <s v="No"/>
    <x v="0"/>
    <x v="0"/>
    <s v="No"/>
    <x v="0"/>
    <x v="0"/>
    <n v="27"/>
    <n v="27"/>
    <x v="1"/>
    <s v="Competitor made better offer"/>
    <x v="1"/>
    <x v="2"/>
    <x v="2"/>
    <x v="0"/>
    <x v="1"/>
    <s v="&lt; 10"/>
  </r>
  <r>
    <s v="8889-JYZU"/>
    <x v="1"/>
    <x v="15"/>
    <n v="7"/>
    <n v="20"/>
    <n v="56"/>
    <n v="155.4"/>
    <s v="Yes"/>
    <s v="no"/>
    <n v="52"/>
    <x v="1"/>
    <n v="4"/>
    <x v="0"/>
    <n v="0"/>
    <s v="NH"/>
    <s v="401-1454"/>
    <s v="Female"/>
    <n v="82"/>
    <s v="No"/>
    <s v="Yes"/>
    <x v="0"/>
    <x v="0"/>
    <s v="No"/>
    <x v="0"/>
    <x v="0"/>
    <n v="46"/>
    <n v="85"/>
    <x v="2"/>
    <s v="Poor expertise of online support"/>
    <x v="2"/>
    <x v="1"/>
    <x v="10"/>
    <x v="0"/>
    <x v="1"/>
    <s v="&lt; 10"/>
  </r>
  <r>
    <s v="0667-KDKU"/>
    <x v="1"/>
    <x v="53"/>
    <n v="52"/>
    <n v="186.2"/>
    <n v="4"/>
    <n v="13.1"/>
    <s v="Yes"/>
    <s v="no"/>
    <n v="3"/>
    <x v="3"/>
    <n v="6"/>
    <x v="0"/>
    <n v="0"/>
    <s v="MT"/>
    <s v="353-3492"/>
    <s v="Female"/>
    <n v="35"/>
    <s v="No"/>
    <s v="No"/>
    <x v="0"/>
    <x v="0"/>
    <s v="Yes"/>
    <x v="0"/>
    <x v="0"/>
    <n v="36"/>
    <n v="553"/>
    <x v="1"/>
    <s v="Competitor had better devices"/>
    <x v="0"/>
    <x v="2"/>
    <x v="4"/>
    <x v="0"/>
    <x v="1"/>
    <s v="10 - 40"/>
  </r>
  <r>
    <s v="3025-XUAO"/>
    <x v="1"/>
    <x v="37"/>
    <n v="27"/>
    <n v="78.099999999999994"/>
    <n v="16"/>
    <n v="26.8"/>
    <s v="Yes"/>
    <s v="no"/>
    <n v="7"/>
    <x v="1"/>
    <n v="9"/>
    <x v="0"/>
    <n v="0"/>
    <s v="MN"/>
    <s v="360-7404"/>
    <s v="Male"/>
    <n v="71"/>
    <s v="No"/>
    <s v="Yes"/>
    <x v="0"/>
    <x v="0"/>
    <s v="No"/>
    <x v="0"/>
    <x v="2"/>
    <n v="51"/>
    <n v="440"/>
    <x v="3"/>
    <s v="Attitude of support person"/>
    <x v="2"/>
    <x v="3"/>
    <x v="6"/>
    <x v="0"/>
    <x v="1"/>
    <s v="&lt; 10"/>
  </r>
  <r>
    <s v="9380-STXW"/>
    <x v="1"/>
    <x v="70"/>
    <n v="135"/>
    <n v="208.3"/>
    <n v="0"/>
    <n v="0"/>
    <s v="No"/>
    <s v="yes"/>
    <n v="0"/>
    <x v="2"/>
    <n v="6"/>
    <x v="0"/>
    <n v="0"/>
    <s v="WY"/>
    <s v="412-3726"/>
    <s v="Male"/>
    <n v="60"/>
    <s v="No"/>
    <s v="No"/>
    <x v="0"/>
    <x v="0"/>
    <s v="Yes"/>
    <x v="0"/>
    <x v="0"/>
    <n v="67"/>
    <n v="996"/>
    <x v="1"/>
    <s v="Competitor offered more data"/>
    <x v="0"/>
    <x v="2"/>
    <x v="15"/>
    <x v="0"/>
    <x v="1"/>
    <s v="10 - 40"/>
  </r>
  <r>
    <s v="2428-RJUE"/>
    <x v="1"/>
    <x v="0"/>
    <n v="5"/>
    <n v="11"/>
    <n v="0"/>
    <n v="0"/>
    <s v="No"/>
    <s v="yes"/>
    <n v="0"/>
    <x v="5"/>
    <n v="2"/>
    <x v="0"/>
    <n v="0"/>
    <s v="AL"/>
    <s v="410-5455"/>
    <s v="Male"/>
    <n v="40"/>
    <s v="No"/>
    <s v="No"/>
    <x v="0"/>
    <x v="0"/>
    <s v="No"/>
    <x v="0"/>
    <x v="0"/>
    <n v="29"/>
    <n v="29"/>
    <x v="1"/>
    <s v="Competitor made better offer"/>
    <x v="0"/>
    <x v="2"/>
    <x v="2"/>
    <x v="1"/>
    <x v="1"/>
    <s v="&lt; 10"/>
  </r>
  <r>
    <s v="4734-LFVJ"/>
    <x v="1"/>
    <x v="32"/>
    <n v="51"/>
    <n v="102"/>
    <n v="80"/>
    <n v="238"/>
    <s v="Yes"/>
    <s v="no"/>
    <n v="79"/>
    <x v="5"/>
    <n v="21"/>
    <x v="1"/>
    <n v="64"/>
    <s v="UT"/>
    <s v="350-9720"/>
    <s v="Male"/>
    <n v="20"/>
    <s v="Yes"/>
    <s v="No"/>
    <x v="0"/>
    <x v="0"/>
    <s v="No"/>
    <x v="0"/>
    <x v="2"/>
    <n v="46"/>
    <n v="521"/>
    <x v="1"/>
    <s v="Competitor had better devices"/>
    <x v="1"/>
    <x v="2"/>
    <x v="4"/>
    <x v="0"/>
    <x v="1"/>
    <s v="10 - 40"/>
  </r>
  <r>
    <s v="3407-ZQGN"/>
    <x v="1"/>
    <x v="15"/>
    <n v="6"/>
    <n v="14.8"/>
    <n v="52"/>
    <n v="13"/>
    <s v="Yes"/>
    <s v="no"/>
    <n v="4"/>
    <x v="5"/>
    <n v="1"/>
    <x v="0"/>
    <n v="0"/>
    <s v="MI"/>
    <s v="333-7460"/>
    <s v="Female"/>
    <n v="54"/>
    <s v="No"/>
    <s v="No"/>
    <x v="0"/>
    <x v="0"/>
    <s v="Yes"/>
    <x v="0"/>
    <x v="0"/>
    <n v="38"/>
    <n v="81"/>
    <x v="1"/>
    <s v="Competitor had better devices"/>
    <x v="0"/>
    <x v="2"/>
    <x v="4"/>
    <x v="1"/>
    <x v="1"/>
    <s v="&lt; 10"/>
  </r>
  <r>
    <s v="8718-OEDV"/>
    <x v="1"/>
    <x v="48"/>
    <n v="34"/>
    <n v="69.400000000000006"/>
    <n v="116"/>
    <n v="368.3"/>
    <s v="Yes"/>
    <s v="no"/>
    <n v="184"/>
    <x v="3"/>
    <n v="2"/>
    <x v="0"/>
    <n v="0"/>
    <s v="VT"/>
    <s v="386-6535"/>
    <s v="Female"/>
    <n v="75"/>
    <s v="No"/>
    <s v="Yes"/>
    <x v="0"/>
    <x v="0"/>
    <s v="Yes"/>
    <x v="0"/>
    <x v="2"/>
    <n v="44"/>
    <n v="204"/>
    <x v="1"/>
    <s v="Competitor had better devices"/>
    <x v="2"/>
    <x v="2"/>
    <x v="4"/>
    <x v="1"/>
    <x v="1"/>
    <s v="&lt; 10"/>
  </r>
  <r>
    <s v="2219-SVUF"/>
    <x v="1"/>
    <x v="43"/>
    <n v="7"/>
    <n v="16.5"/>
    <n v="12"/>
    <n v="45"/>
    <s v="Yes"/>
    <s v="no"/>
    <n v="11"/>
    <x v="4"/>
    <n v="38"/>
    <x v="0"/>
    <n v="0"/>
    <s v="GA"/>
    <s v="335-8836"/>
    <s v="Male"/>
    <n v="30"/>
    <s v="No"/>
    <s v="No"/>
    <x v="0"/>
    <x v="0"/>
    <s v="No"/>
    <x v="0"/>
    <x v="2"/>
    <n v="51"/>
    <n v="209"/>
    <x v="1"/>
    <s v="Competitor offered higher download speeds"/>
    <x v="1"/>
    <x v="2"/>
    <x v="5"/>
    <x v="0"/>
    <x v="1"/>
    <s v="&lt; 10"/>
  </r>
  <r>
    <s v="7407-KMDX"/>
    <x v="1"/>
    <x v="70"/>
    <n v="57"/>
    <n v="122.8"/>
    <n v="156"/>
    <n v="503.1"/>
    <s v="Yes"/>
    <s v="no"/>
    <n v="101"/>
    <x v="5"/>
    <n v="5"/>
    <x v="0"/>
    <n v="0"/>
    <s v="CT"/>
    <s v="330-1175"/>
    <s v="Female"/>
    <n v="59"/>
    <s v="No"/>
    <s v="No"/>
    <x v="0"/>
    <x v="0"/>
    <s v="No"/>
    <x v="0"/>
    <x v="0"/>
    <n v="45"/>
    <n v="686"/>
    <x v="1"/>
    <s v="Competitor had better devices"/>
    <x v="0"/>
    <x v="2"/>
    <x v="4"/>
    <x v="0"/>
    <x v="1"/>
    <s v="10 - 40"/>
  </r>
  <r>
    <s v="5058-KIOU"/>
    <x v="1"/>
    <x v="0"/>
    <n v="4"/>
    <n v="12"/>
    <n v="8"/>
    <n v="17.600000000000001"/>
    <s v="Yes"/>
    <s v="no"/>
    <n v="4"/>
    <x v="4"/>
    <n v="0"/>
    <x v="1"/>
    <n v="0"/>
    <s v="MD"/>
    <s v="349-6464"/>
    <s v="Male"/>
    <n v="57"/>
    <s v="No"/>
    <s v="No"/>
    <x v="0"/>
    <x v="0"/>
    <s v="No"/>
    <x v="0"/>
    <x v="0"/>
    <n v="10"/>
    <n v="10"/>
    <x v="3"/>
    <s v="Attitude of service provider"/>
    <x v="0"/>
    <x v="3"/>
    <x v="16"/>
    <x v="1"/>
    <x v="1"/>
    <s v="&lt; 10"/>
  </r>
  <r>
    <s v="3080-NRIP"/>
    <x v="1"/>
    <x v="48"/>
    <n v="23"/>
    <n v="44.8"/>
    <n v="4"/>
    <n v="14.4"/>
    <s v="Yes"/>
    <s v="no"/>
    <n v="4"/>
    <x v="2"/>
    <n v="7"/>
    <x v="0"/>
    <n v="0"/>
    <s v="MT"/>
    <s v="361-8288"/>
    <s v="Male"/>
    <n v="29"/>
    <s v="Yes"/>
    <s v="No"/>
    <x v="0"/>
    <x v="0"/>
    <s v="Yes"/>
    <x v="0"/>
    <x v="0"/>
    <n v="36"/>
    <n v="180"/>
    <x v="1"/>
    <s v="Competitor had better devices"/>
    <x v="1"/>
    <x v="2"/>
    <x v="4"/>
    <x v="0"/>
    <x v="1"/>
    <s v="&lt; 10"/>
  </r>
  <r>
    <s v="6086-FDXF"/>
    <x v="1"/>
    <x v="43"/>
    <n v="10"/>
    <n v="31.9"/>
    <n v="40"/>
    <n v="125"/>
    <s v="Yes"/>
    <s v="no"/>
    <n v="25"/>
    <x v="5"/>
    <n v="14"/>
    <x v="1"/>
    <n v="27"/>
    <s v="ID"/>
    <s v="370-7546"/>
    <s v="Female"/>
    <n v="21"/>
    <s v="Yes"/>
    <s v="No"/>
    <x v="0"/>
    <x v="0"/>
    <s v="No"/>
    <x v="0"/>
    <x v="0"/>
    <n v="34"/>
    <n v="137"/>
    <x v="1"/>
    <s v="Competitor had better devices"/>
    <x v="1"/>
    <x v="2"/>
    <x v="4"/>
    <x v="0"/>
    <x v="1"/>
    <s v="&lt; 10"/>
  </r>
  <r>
    <s v="6403-DPQT"/>
    <x v="1"/>
    <x v="69"/>
    <n v="197"/>
    <n v="562.79999999999995"/>
    <n v="4"/>
    <n v="8.1999999999999993"/>
    <s v="Yes"/>
    <s v="no"/>
    <n v="4"/>
    <x v="2"/>
    <n v="14"/>
    <x v="0"/>
    <n v="0"/>
    <s v="RI"/>
    <s v="333-9728"/>
    <s v="Male"/>
    <n v="27"/>
    <s v="Yes"/>
    <s v="No"/>
    <x v="0"/>
    <x v="0"/>
    <s v="No"/>
    <x v="0"/>
    <x v="0"/>
    <n v="58"/>
    <n v="2038"/>
    <x v="1"/>
    <s v="Competitor made better offer"/>
    <x v="1"/>
    <x v="2"/>
    <x v="2"/>
    <x v="0"/>
    <x v="1"/>
    <s v="10 - 40"/>
  </r>
  <r>
    <s v="5557-IGGS"/>
    <x v="1"/>
    <x v="55"/>
    <n v="48"/>
    <n v="144.6"/>
    <n v="0"/>
    <n v="0"/>
    <s v="No"/>
    <s v="yes"/>
    <n v="0"/>
    <x v="4"/>
    <n v="4"/>
    <x v="0"/>
    <n v="0"/>
    <s v="MD"/>
    <s v="400-7002"/>
    <s v="Male"/>
    <n v="39"/>
    <s v="No"/>
    <s v="No"/>
    <x v="0"/>
    <x v="0"/>
    <s v="No"/>
    <x v="0"/>
    <x v="2"/>
    <n v="29"/>
    <n v="355"/>
    <x v="1"/>
    <s v="Competitor made better offer"/>
    <x v="0"/>
    <x v="2"/>
    <x v="2"/>
    <x v="0"/>
    <x v="1"/>
    <s v="10 - 40"/>
  </r>
  <r>
    <s v="3230-GUHN"/>
    <x v="1"/>
    <x v="51"/>
    <n v="105"/>
    <n v="268.2"/>
    <n v="0"/>
    <n v="0"/>
    <s v="No"/>
    <s v="yes"/>
    <n v="0"/>
    <x v="2"/>
    <n v="5"/>
    <x v="0"/>
    <n v="0"/>
    <s v="IL"/>
    <s v="395-7435"/>
    <s v="Female"/>
    <n v="34"/>
    <s v="No"/>
    <s v="No"/>
    <x v="0"/>
    <x v="0"/>
    <s v="Yes"/>
    <x v="0"/>
    <x v="0"/>
    <n v="50"/>
    <n v="1214"/>
    <x v="1"/>
    <s v="Competitor had better devices"/>
    <x v="0"/>
    <x v="2"/>
    <x v="4"/>
    <x v="0"/>
    <x v="1"/>
    <s v="10 - 40"/>
  </r>
  <r>
    <s v="6567-NVEU"/>
    <x v="1"/>
    <x v="4"/>
    <n v="162"/>
    <n v="432.4"/>
    <n v="56"/>
    <n v="145.6"/>
    <s v="Yes"/>
    <s v="no"/>
    <n v="73"/>
    <x v="3"/>
    <n v="4"/>
    <x v="0"/>
    <n v="0"/>
    <s v="RI"/>
    <s v="405-7467"/>
    <s v="Male"/>
    <n v="56"/>
    <s v="No"/>
    <s v="No"/>
    <x v="0"/>
    <x v="0"/>
    <s v="No"/>
    <x v="1"/>
    <x v="0"/>
    <n v="41"/>
    <n v="2542"/>
    <x v="1"/>
    <s v="Competitor offered higher download speeds"/>
    <x v="0"/>
    <x v="2"/>
    <x v="5"/>
    <x v="0"/>
    <x v="1"/>
    <s v="&gt; 40"/>
  </r>
  <r>
    <s v="6893-XFBQ"/>
    <x v="1"/>
    <x v="36"/>
    <n v="217"/>
    <n v="581.20000000000005"/>
    <n v="236"/>
    <n v="737.5"/>
    <s v="Yes"/>
    <s v="no"/>
    <n v="184"/>
    <x v="1"/>
    <n v="24"/>
    <x v="0"/>
    <n v="0"/>
    <s v="HI"/>
    <s v="379-8526"/>
    <s v="Male"/>
    <n v="21"/>
    <s v="Yes"/>
    <s v="No"/>
    <x v="0"/>
    <x v="0"/>
    <s v="Yes"/>
    <x v="0"/>
    <x v="0"/>
    <n v="58"/>
    <n v="2426"/>
    <x v="1"/>
    <s v="Competitor had better devices"/>
    <x v="1"/>
    <x v="2"/>
    <x v="4"/>
    <x v="0"/>
    <x v="1"/>
    <s v="&gt; 40"/>
  </r>
  <r>
    <s v="5210-JTGK"/>
    <x v="1"/>
    <x v="52"/>
    <n v="153"/>
    <n v="344.6"/>
    <n v="92"/>
    <n v="174.8"/>
    <s v="Yes"/>
    <s v="no"/>
    <n v="35"/>
    <x v="0"/>
    <n v="3"/>
    <x v="1"/>
    <n v="64"/>
    <s v="MT"/>
    <s v="401-5586"/>
    <s v="Male"/>
    <n v="69"/>
    <s v="No"/>
    <s v="Yes"/>
    <x v="0"/>
    <x v="0"/>
    <s v="No"/>
    <x v="0"/>
    <x v="0"/>
    <n v="62"/>
    <n v="1340"/>
    <x v="1"/>
    <s v="Competitor made better offer"/>
    <x v="2"/>
    <x v="2"/>
    <x v="2"/>
    <x v="0"/>
    <x v="1"/>
    <s v="10 - 40"/>
  </r>
  <r>
    <s v="1896-JWOH"/>
    <x v="1"/>
    <x v="15"/>
    <n v="6"/>
    <n v="16.8"/>
    <n v="4"/>
    <n v="9.6999999999999993"/>
    <s v="Yes"/>
    <s v="no"/>
    <n v="3"/>
    <x v="1"/>
    <n v="10"/>
    <x v="0"/>
    <n v="0"/>
    <s v="CT"/>
    <s v="377-9178"/>
    <s v="Female"/>
    <n v="46"/>
    <s v="No"/>
    <s v="No"/>
    <x v="0"/>
    <x v="0"/>
    <s v="No"/>
    <x v="0"/>
    <x v="2"/>
    <n v="27"/>
    <n v="51"/>
    <x v="1"/>
    <s v="Competitor had better devices"/>
    <x v="0"/>
    <x v="2"/>
    <x v="4"/>
    <x v="0"/>
    <x v="1"/>
    <s v="&lt; 10"/>
  </r>
  <r>
    <s v="6674-IPEO"/>
    <x v="1"/>
    <x v="18"/>
    <n v="102"/>
    <n v="261.7"/>
    <n v="272"/>
    <n v="625.6"/>
    <s v="Yes"/>
    <s v="no"/>
    <n v="313"/>
    <x v="0"/>
    <n v="5"/>
    <x v="0"/>
    <n v="0"/>
    <s v="NY"/>
    <s v="422-7728"/>
    <s v="Male"/>
    <n v="79"/>
    <s v="No"/>
    <s v="Yes"/>
    <x v="0"/>
    <x v="0"/>
    <s v="No"/>
    <x v="0"/>
    <x v="0"/>
    <n v="51"/>
    <n v="1017"/>
    <x v="1"/>
    <s v="Competitor had better devices"/>
    <x v="2"/>
    <x v="2"/>
    <x v="4"/>
    <x v="0"/>
    <x v="1"/>
    <s v="10 - 40"/>
  </r>
  <r>
    <s v="2916-OPPI"/>
    <x v="1"/>
    <x v="74"/>
    <n v="34"/>
    <n v="88.1"/>
    <n v="4"/>
    <n v="11.1"/>
    <s v="Yes"/>
    <s v="no"/>
    <n v="4"/>
    <x v="4"/>
    <n v="0"/>
    <x v="1"/>
    <n v="0"/>
    <s v="IA"/>
    <s v="398-7978"/>
    <s v="Female"/>
    <n v="43"/>
    <s v="No"/>
    <s v="No"/>
    <x v="0"/>
    <x v="0"/>
    <s v="No"/>
    <x v="1"/>
    <x v="2"/>
    <n v="10"/>
    <n v="73"/>
    <x v="5"/>
    <s v="Long distance charges"/>
    <x v="0"/>
    <x v="5"/>
    <x v="14"/>
    <x v="1"/>
    <x v="1"/>
    <s v="&lt; 10"/>
  </r>
  <r>
    <s v="5105-VSLF"/>
    <x v="1"/>
    <x v="70"/>
    <n v="81"/>
    <n v="227.4"/>
    <n v="28"/>
    <n v="86.8"/>
    <s v="Yes"/>
    <s v="no"/>
    <n v="17"/>
    <x v="4"/>
    <n v="5"/>
    <x v="0"/>
    <n v="0"/>
    <s v="NH"/>
    <s v="339-4636"/>
    <s v="Male"/>
    <n v="75"/>
    <s v="No"/>
    <s v="Yes"/>
    <x v="0"/>
    <x v="0"/>
    <s v="No"/>
    <x v="0"/>
    <x v="0"/>
    <n v="27"/>
    <n v="406"/>
    <x v="3"/>
    <s v="Attitude of support person"/>
    <x v="2"/>
    <x v="3"/>
    <x v="6"/>
    <x v="0"/>
    <x v="1"/>
    <s v="10 - 40"/>
  </r>
  <r>
    <s v="1088-RDOQ"/>
    <x v="1"/>
    <x v="0"/>
    <n v="4"/>
    <n v="11"/>
    <n v="36"/>
    <n v="97.2"/>
    <s v="Yes"/>
    <s v="no"/>
    <n v="49"/>
    <x v="1"/>
    <n v="4"/>
    <x v="0"/>
    <n v="0"/>
    <s v="MD"/>
    <s v="338-1840"/>
    <s v="Male"/>
    <n v="67"/>
    <s v="No"/>
    <s v="Yes"/>
    <x v="0"/>
    <x v="0"/>
    <s v="No"/>
    <x v="0"/>
    <x v="0"/>
    <n v="50"/>
    <n v="50"/>
    <x v="1"/>
    <s v="Competitor had better devices"/>
    <x v="2"/>
    <x v="2"/>
    <x v="4"/>
    <x v="0"/>
    <x v="1"/>
    <s v="&lt; 10"/>
  </r>
  <r>
    <s v="8754-WUTE"/>
    <x v="1"/>
    <x v="5"/>
    <n v="59"/>
    <n v="154.19999999999999"/>
    <n v="4"/>
    <n v="9.6999999999999993"/>
    <s v="Yes"/>
    <s v="no"/>
    <n v="2"/>
    <x v="1"/>
    <n v="4"/>
    <x v="0"/>
    <n v="0"/>
    <s v="MN"/>
    <s v="355-7895"/>
    <s v="Male"/>
    <n v="66"/>
    <s v="No"/>
    <s v="Yes"/>
    <x v="0"/>
    <x v="0"/>
    <s v="Yes"/>
    <x v="0"/>
    <x v="0"/>
    <n v="34"/>
    <n v="582"/>
    <x v="1"/>
    <s v="Competitor offered more data"/>
    <x v="2"/>
    <x v="2"/>
    <x v="15"/>
    <x v="0"/>
    <x v="1"/>
    <s v="10 - 40"/>
  </r>
  <r>
    <s v="4120-LSAS"/>
    <x v="1"/>
    <x v="0"/>
    <n v="3"/>
    <n v="8"/>
    <n v="8"/>
    <n v="23"/>
    <s v="Yes"/>
    <s v="no"/>
    <n v="12"/>
    <x v="0"/>
    <n v="5"/>
    <x v="1"/>
    <n v="9"/>
    <s v="NV"/>
    <s v="362-7604"/>
    <s v="Female"/>
    <n v="73"/>
    <s v="No"/>
    <s v="Yes"/>
    <x v="0"/>
    <x v="0"/>
    <s v="No"/>
    <x v="0"/>
    <x v="1"/>
    <n v="10"/>
    <n v="10"/>
    <x v="1"/>
    <s v="Competitor had better devices"/>
    <x v="2"/>
    <x v="2"/>
    <x v="4"/>
    <x v="0"/>
    <x v="1"/>
    <s v="&lt; 10"/>
  </r>
  <r>
    <s v="3760-KQYS"/>
    <x v="1"/>
    <x v="15"/>
    <n v="10"/>
    <n v="25.5"/>
    <n v="104"/>
    <n v="332.8"/>
    <s v="Yes"/>
    <s v="no"/>
    <n v="67"/>
    <x v="5"/>
    <n v="7"/>
    <x v="0"/>
    <n v="0"/>
    <s v="CT"/>
    <s v="398-8578"/>
    <s v="Female"/>
    <n v="53"/>
    <s v="No"/>
    <s v="No"/>
    <x v="0"/>
    <x v="0"/>
    <s v="No"/>
    <x v="0"/>
    <x v="0"/>
    <n v="16"/>
    <n v="27"/>
    <x v="1"/>
    <s v="Competitor offered more data"/>
    <x v="0"/>
    <x v="2"/>
    <x v="15"/>
    <x v="0"/>
    <x v="1"/>
    <s v="&lt; 10"/>
  </r>
  <r>
    <s v="2764-IZEK"/>
    <x v="1"/>
    <x v="73"/>
    <n v="98"/>
    <n v="257.60000000000002"/>
    <n v="216"/>
    <n v="637.20000000000005"/>
    <s v="Yes"/>
    <s v="no"/>
    <n v="159"/>
    <x v="5"/>
    <n v="10"/>
    <x v="0"/>
    <n v="0"/>
    <s v="ND"/>
    <s v="340-6339"/>
    <s v="Female"/>
    <n v="44"/>
    <s v="No"/>
    <s v="No"/>
    <x v="0"/>
    <x v="0"/>
    <s v="Yes"/>
    <x v="0"/>
    <x v="0"/>
    <n v="35"/>
    <n v="1011"/>
    <x v="1"/>
    <s v="Competitor made better offer"/>
    <x v="0"/>
    <x v="2"/>
    <x v="2"/>
    <x v="0"/>
    <x v="1"/>
    <s v="10 - 40"/>
  </r>
  <r>
    <s v="9524-FGIL"/>
    <x v="1"/>
    <x v="15"/>
    <n v="6"/>
    <n v="16.899999999999999"/>
    <n v="4"/>
    <n v="15.6"/>
    <s v="Yes"/>
    <s v="no"/>
    <n v="4"/>
    <x v="4"/>
    <n v="4"/>
    <x v="0"/>
    <n v="0"/>
    <s v="IA"/>
    <s v="377-1273"/>
    <s v="Male"/>
    <n v="55"/>
    <s v="No"/>
    <s v="No"/>
    <x v="0"/>
    <x v="0"/>
    <s v="Yes"/>
    <x v="0"/>
    <x v="2"/>
    <n v="59"/>
    <n v="124"/>
    <x v="1"/>
    <s v="Competitor made better offer"/>
    <x v="0"/>
    <x v="2"/>
    <x v="2"/>
    <x v="0"/>
    <x v="1"/>
    <s v="&lt; 10"/>
  </r>
  <r>
    <s v="7874-NXFM"/>
    <x v="1"/>
    <x v="50"/>
    <n v="59"/>
    <n v="190.6"/>
    <n v="0"/>
    <n v="0"/>
    <s v="No"/>
    <s v="yes"/>
    <n v="0"/>
    <x v="3"/>
    <n v="5"/>
    <x v="0"/>
    <n v="0"/>
    <s v="WY"/>
    <s v="400-2181"/>
    <s v="Female"/>
    <n v="41"/>
    <s v="No"/>
    <s v="No"/>
    <x v="0"/>
    <x v="0"/>
    <s v="Yes"/>
    <x v="0"/>
    <x v="0"/>
    <n v="27"/>
    <n v="368"/>
    <x v="3"/>
    <s v="Attitude of service provider"/>
    <x v="0"/>
    <x v="3"/>
    <x v="16"/>
    <x v="0"/>
    <x v="1"/>
    <s v="10 - 40"/>
  </r>
  <r>
    <s v="2782-OASB"/>
    <x v="1"/>
    <x v="61"/>
    <n v="68"/>
    <n v="113.8"/>
    <n v="52"/>
    <n v="219.7"/>
    <s v="Yes"/>
    <s v="no"/>
    <n v="110"/>
    <x v="0"/>
    <n v="3"/>
    <x v="0"/>
    <n v="0"/>
    <s v="WV"/>
    <s v="341-7686"/>
    <s v="Male"/>
    <n v="60"/>
    <s v="No"/>
    <s v="No"/>
    <x v="0"/>
    <x v="0"/>
    <s v="No"/>
    <x v="0"/>
    <x v="0"/>
    <n v="38"/>
    <n v="305"/>
    <x v="3"/>
    <s v="Attitude of service provider"/>
    <x v="0"/>
    <x v="3"/>
    <x v="16"/>
    <x v="0"/>
    <x v="1"/>
    <s v="&lt; 10"/>
  </r>
  <r>
    <s v="0328-MGTB"/>
    <x v="1"/>
    <x v="48"/>
    <n v="17"/>
    <n v="51.9"/>
    <n v="4"/>
    <n v="7.8"/>
    <s v="Yes"/>
    <s v="no"/>
    <n v="3"/>
    <x v="2"/>
    <n v="3"/>
    <x v="0"/>
    <n v="0"/>
    <s v="AR"/>
    <s v="393-3507"/>
    <s v="Female"/>
    <n v="53"/>
    <s v="No"/>
    <s v="No"/>
    <x v="0"/>
    <x v="0"/>
    <s v="No"/>
    <x v="0"/>
    <x v="0"/>
    <n v="44"/>
    <n v="208"/>
    <x v="3"/>
    <s v="Attitude of service provider"/>
    <x v="0"/>
    <x v="3"/>
    <x v="16"/>
    <x v="0"/>
    <x v="1"/>
    <s v="&lt; 10"/>
  </r>
  <r>
    <s v="6704-AGYM"/>
    <x v="1"/>
    <x v="33"/>
    <n v="282"/>
    <n v="703.4"/>
    <n v="244"/>
    <n v="799.1"/>
    <s v="Yes"/>
    <s v="no"/>
    <n v="200"/>
    <x v="1"/>
    <n v="7"/>
    <x v="1"/>
    <n v="20"/>
    <s v="TX"/>
    <s v="402-1556"/>
    <s v="Female"/>
    <n v="54"/>
    <s v="No"/>
    <s v="No"/>
    <x v="0"/>
    <x v="0"/>
    <s v="Yes"/>
    <x v="1"/>
    <x v="0"/>
    <n v="66"/>
    <n v="4204"/>
    <x v="3"/>
    <s v="Attitude of support person"/>
    <x v="0"/>
    <x v="3"/>
    <x v="6"/>
    <x v="0"/>
    <x v="1"/>
    <s v="&gt; 40"/>
  </r>
  <r>
    <s v="7429-GPCO"/>
    <x v="1"/>
    <x v="0"/>
    <n v="2"/>
    <n v="5"/>
    <n v="96"/>
    <n v="314.39999999999998"/>
    <s v="Yes"/>
    <s v="no"/>
    <n v="63"/>
    <x v="0"/>
    <n v="6"/>
    <x v="0"/>
    <n v="0"/>
    <s v="CT"/>
    <s v="339-2734"/>
    <s v="Male"/>
    <n v="56"/>
    <s v="No"/>
    <s v="No"/>
    <x v="0"/>
    <x v="0"/>
    <s v="No"/>
    <x v="0"/>
    <x v="2"/>
    <n v="16"/>
    <n v="16"/>
    <x v="3"/>
    <s v="Attitude of support person"/>
    <x v="0"/>
    <x v="3"/>
    <x v="6"/>
    <x v="0"/>
    <x v="1"/>
    <s v="&lt; 10"/>
  </r>
  <r>
    <s v="0750-KZHP"/>
    <x v="1"/>
    <x v="54"/>
    <n v="393"/>
    <n v="870.1"/>
    <n v="136"/>
    <n v="554.20000000000005"/>
    <s v="Yes"/>
    <s v="no"/>
    <n v="111"/>
    <x v="5"/>
    <n v="2"/>
    <x v="0"/>
    <n v="0"/>
    <s v="AZ"/>
    <s v="350-7227"/>
    <s v="Female"/>
    <n v="47"/>
    <s v="No"/>
    <s v="No"/>
    <x v="0"/>
    <x v="0"/>
    <s v="Yes"/>
    <x v="1"/>
    <x v="0"/>
    <n v="44"/>
    <n v="2380"/>
    <x v="3"/>
    <s v="Attitude of support person"/>
    <x v="0"/>
    <x v="3"/>
    <x v="6"/>
    <x v="1"/>
    <x v="1"/>
    <s v="&gt; 40"/>
  </r>
  <r>
    <s v="3115-ONXY"/>
    <x v="1"/>
    <x v="0"/>
    <n v="6"/>
    <n v="15"/>
    <n v="284"/>
    <n v="930.1"/>
    <s v="Yes"/>
    <s v="no"/>
    <n v="186"/>
    <x v="5"/>
    <n v="17"/>
    <x v="0"/>
    <n v="0"/>
    <s v="FL"/>
    <s v="384-6654"/>
    <s v="Female"/>
    <n v="20"/>
    <s v="Yes"/>
    <s v="No"/>
    <x v="0"/>
    <x v="0"/>
    <s v="No"/>
    <x v="0"/>
    <x v="0"/>
    <n v="59"/>
    <n v="59"/>
    <x v="3"/>
    <s v="Attitude of service provider"/>
    <x v="1"/>
    <x v="3"/>
    <x v="16"/>
    <x v="0"/>
    <x v="1"/>
    <s v="&lt; 10"/>
  </r>
  <r>
    <s v="0296-VMZL"/>
    <x v="1"/>
    <x v="53"/>
    <n v="53"/>
    <n v="162.69999999999999"/>
    <n v="24"/>
    <n v="84.6"/>
    <s v="Yes"/>
    <s v="no"/>
    <n v="17"/>
    <x v="2"/>
    <n v="8"/>
    <x v="0"/>
    <n v="0"/>
    <s v="DE"/>
    <s v="391-8124"/>
    <s v="Female"/>
    <n v="42"/>
    <s v="No"/>
    <s v="No"/>
    <x v="0"/>
    <x v="0"/>
    <s v="Yes"/>
    <x v="0"/>
    <x v="2"/>
    <n v="48"/>
    <n v="779"/>
    <x v="3"/>
    <s v="Attitude of service provider"/>
    <x v="0"/>
    <x v="3"/>
    <x v="16"/>
    <x v="0"/>
    <x v="1"/>
    <s v="10 - 40"/>
  </r>
  <r>
    <s v="4504-TAXX"/>
    <x v="1"/>
    <x v="0"/>
    <n v="1"/>
    <n v="4"/>
    <n v="56"/>
    <n v="149.80000000000001"/>
    <s v="Yes"/>
    <s v="no"/>
    <n v="50"/>
    <x v="4"/>
    <n v="7"/>
    <x v="0"/>
    <n v="0"/>
    <s v="MA"/>
    <s v="377-8266"/>
    <s v="Male"/>
    <n v="57"/>
    <s v="No"/>
    <s v="No"/>
    <x v="0"/>
    <x v="0"/>
    <s v="No"/>
    <x v="0"/>
    <x v="0"/>
    <n v="34"/>
    <n v="34"/>
    <x v="1"/>
    <s v="Competitor had better devices"/>
    <x v="0"/>
    <x v="2"/>
    <x v="4"/>
    <x v="0"/>
    <x v="1"/>
    <s v="&lt; 10"/>
  </r>
  <r>
    <s v="7963-VKVH"/>
    <x v="1"/>
    <x v="37"/>
    <n v="38"/>
    <n v="113.1"/>
    <n v="40"/>
    <n v="129"/>
    <s v="Yes"/>
    <s v="no"/>
    <n v="32"/>
    <x v="4"/>
    <n v="7"/>
    <x v="0"/>
    <n v="0"/>
    <s v="VT"/>
    <s v="348-9145"/>
    <s v="Male"/>
    <n v="76"/>
    <s v="No"/>
    <s v="Yes"/>
    <x v="0"/>
    <x v="0"/>
    <s v="No"/>
    <x v="0"/>
    <x v="0"/>
    <n v="54"/>
    <n v="510"/>
    <x v="1"/>
    <s v="Competitor made better offer"/>
    <x v="2"/>
    <x v="2"/>
    <x v="2"/>
    <x v="0"/>
    <x v="1"/>
    <s v="&lt; 10"/>
  </r>
  <r>
    <s v="2796-LQVD"/>
    <x v="1"/>
    <x v="30"/>
    <n v="7"/>
    <n v="22.6"/>
    <n v="0"/>
    <n v="0"/>
    <s v="No"/>
    <s v="no"/>
    <n v="0"/>
    <x v="2"/>
    <n v="1"/>
    <x v="1"/>
    <n v="6"/>
    <s v="MA"/>
    <s v="352-4541"/>
    <s v="Female"/>
    <n v="73"/>
    <s v="No"/>
    <s v="Yes"/>
    <x v="0"/>
    <x v="0"/>
    <s v="No"/>
    <x v="0"/>
    <x v="0"/>
    <n v="24"/>
    <n v="68"/>
    <x v="1"/>
    <s v="Competitor made better offer"/>
    <x v="2"/>
    <x v="2"/>
    <x v="2"/>
    <x v="1"/>
    <x v="1"/>
    <s v="&lt; 10"/>
  </r>
  <r>
    <s v="2584-HBVQ"/>
    <x v="1"/>
    <x v="60"/>
    <n v="104"/>
    <n v="269.8"/>
    <n v="0"/>
    <n v="0"/>
    <s v="No"/>
    <s v="no"/>
    <n v="0"/>
    <x v="3"/>
    <n v="13"/>
    <x v="0"/>
    <n v="0"/>
    <s v="MT"/>
    <s v="332-7607"/>
    <s v="Male"/>
    <n v="66"/>
    <s v="No"/>
    <s v="Yes"/>
    <x v="0"/>
    <x v="0"/>
    <s v="Yes"/>
    <x v="0"/>
    <x v="0"/>
    <n v="38"/>
    <n v="2538"/>
    <x v="2"/>
    <s v="Moved"/>
    <x v="2"/>
    <x v="1"/>
    <x v="3"/>
    <x v="0"/>
    <x v="1"/>
    <s v="&gt; 40"/>
  </r>
  <r>
    <s v="7146-VPOA"/>
    <x v="1"/>
    <x v="5"/>
    <n v="70"/>
    <n v="138.30000000000001"/>
    <n v="0"/>
    <n v="0"/>
    <s v="No"/>
    <s v="no"/>
    <n v="0"/>
    <x v="0"/>
    <n v="4"/>
    <x v="0"/>
    <n v="0"/>
    <s v="UT"/>
    <s v="384-1549"/>
    <s v="Female"/>
    <n v="37"/>
    <s v="No"/>
    <s v="No"/>
    <x v="0"/>
    <x v="0"/>
    <s v="Yes"/>
    <x v="1"/>
    <x v="0"/>
    <n v="43"/>
    <n v="743"/>
    <x v="1"/>
    <s v="Competitor had better devices"/>
    <x v="0"/>
    <x v="2"/>
    <x v="4"/>
    <x v="0"/>
    <x v="1"/>
    <s v="10 - 40"/>
  </r>
  <r>
    <s v="5531-FXZN"/>
    <x v="1"/>
    <x v="74"/>
    <n v="48"/>
    <n v="111.9"/>
    <n v="0"/>
    <n v="0"/>
    <s v="No"/>
    <s v="no"/>
    <n v="0"/>
    <x v="2"/>
    <n v="11"/>
    <x v="0"/>
    <n v="0"/>
    <s v="HI"/>
    <s v="352-8508"/>
    <s v="Female"/>
    <n v="58"/>
    <s v="No"/>
    <s v="No"/>
    <x v="0"/>
    <x v="0"/>
    <s v="No"/>
    <x v="0"/>
    <x v="2"/>
    <n v="37"/>
    <n v="258"/>
    <x v="2"/>
    <s v="Moved"/>
    <x v="0"/>
    <x v="1"/>
    <x v="3"/>
    <x v="0"/>
    <x v="1"/>
    <s v="&lt; 10"/>
  </r>
  <r>
    <s v="8258-IYWV"/>
    <x v="1"/>
    <x v="55"/>
    <n v="24"/>
    <n v="47.2"/>
    <n v="0"/>
    <n v="0"/>
    <s v="No"/>
    <s v="no"/>
    <n v="0"/>
    <x v="5"/>
    <n v="4"/>
    <x v="0"/>
    <n v="0"/>
    <s v="DC"/>
    <s v="404-1002"/>
    <s v="Male"/>
    <n v="74"/>
    <s v="No"/>
    <s v="Yes"/>
    <x v="0"/>
    <x v="0"/>
    <s v="No"/>
    <x v="0"/>
    <x v="0"/>
    <n v="39"/>
    <n v="459"/>
    <x v="1"/>
    <s v="Competitor made better offer"/>
    <x v="2"/>
    <x v="2"/>
    <x v="2"/>
    <x v="0"/>
    <x v="1"/>
    <s v="10 - 40"/>
  </r>
  <r>
    <s v="2907-ZUIM"/>
    <x v="1"/>
    <x v="24"/>
    <n v="94"/>
    <n v="217.1"/>
    <n v="0"/>
    <n v="0"/>
    <s v="No"/>
    <s v="no"/>
    <n v="0"/>
    <x v="4"/>
    <n v="4"/>
    <x v="0"/>
    <n v="0"/>
    <s v="CT"/>
    <s v="410-5192"/>
    <s v="Female"/>
    <n v="57"/>
    <s v="No"/>
    <s v="No"/>
    <x v="0"/>
    <x v="0"/>
    <s v="No"/>
    <x v="0"/>
    <x v="2"/>
    <n v="45"/>
    <n v="1959"/>
    <x v="1"/>
    <s v="Competitor made better offer"/>
    <x v="0"/>
    <x v="2"/>
    <x v="2"/>
    <x v="0"/>
    <x v="1"/>
    <s v="&gt; 40"/>
  </r>
  <r>
    <s v="5145-LGKL"/>
    <x v="1"/>
    <x v="15"/>
    <n v="7"/>
    <n v="17.7"/>
    <n v="0"/>
    <n v="0"/>
    <s v="No"/>
    <s v="no"/>
    <n v="0"/>
    <x v="1"/>
    <n v="2"/>
    <x v="0"/>
    <n v="0"/>
    <s v="NJ"/>
    <s v="395-6030"/>
    <s v="Male"/>
    <n v="71"/>
    <s v="No"/>
    <s v="Yes"/>
    <x v="0"/>
    <x v="0"/>
    <s v="No"/>
    <x v="0"/>
    <x v="0"/>
    <n v="27"/>
    <n v="61"/>
    <x v="1"/>
    <s v="Competitor made better offer"/>
    <x v="2"/>
    <x v="2"/>
    <x v="2"/>
    <x v="1"/>
    <x v="1"/>
    <s v="&lt; 10"/>
  </r>
  <r>
    <s v="3236-UCZA"/>
    <x v="1"/>
    <x v="0"/>
    <n v="6"/>
    <n v="14"/>
    <n v="0"/>
    <n v="0"/>
    <s v="No"/>
    <s v="no"/>
    <n v="0"/>
    <x v="5"/>
    <n v="4"/>
    <x v="1"/>
    <n v="6"/>
    <s v="MI"/>
    <s v="402-4501"/>
    <s v="Male"/>
    <n v="82"/>
    <s v="No"/>
    <s v="Yes"/>
    <x v="0"/>
    <x v="0"/>
    <s v="Yes"/>
    <x v="0"/>
    <x v="0"/>
    <n v="58"/>
    <n v="58"/>
    <x v="1"/>
    <s v="Competitor made better offer"/>
    <x v="2"/>
    <x v="2"/>
    <x v="2"/>
    <x v="0"/>
    <x v="1"/>
    <s v="&lt; 10"/>
  </r>
  <r>
    <s v="2765-ZVMY"/>
    <x v="1"/>
    <x v="44"/>
    <n v="81"/>
    <n v="183.2"/>
    <n v="0"/>
    <n v="0"/>
    <s v="No"/>
    <s v="yes"/>
    <n v="0"/>
    <x v="4"/>
    <n v="6"/>
    <x v="0"/>
    <n v="0"/>
    <s v="VT"/>
    <s v="400-3343"/>
    <s v="Male"/>
    <n v="32"/>
    <s v="No"/>
    <s v="No"/>
    <x v="0"/>
    <x v="0"/>
    <s v="No"/>
    <x v="0"/>
    <x v="0"/>
    <n v="35"/>
    <n v="1070"/>
    <x v="1"/>
    <s v="Competitor made better offer"/>
    <x v="0"/>
    <x v="2"/>
    <x v="2"/>
    <x v="0"/>
    <x v="1"/>
    <s v="10 - 40"/>
  </r>
  <r>
    <s v="2865-ZOYK"/>
    <x v="1"/>
    <x v="70"/>
    <n v="101"/>
    <n v="215.4"/>
    <n v="0"/>
    <n v="0"/>
    <s v="No"/>
    <s v="no"/>
    <n v="0"/>
    <x v="3"/>
    <n v="13"/>
    <x v="0"/>
    <n v="0"/>
    <s v="WV"/>
    <s v="353-2450"/>
    <s v="Female"/>
    <n v="55"/>
    <s v="No"/>
    <s v="No"/>
    <x v="0"/>
    <x v="0"/>
    <s v="No"/>
    <x v="0"/>
    <x v="0"/>
    <n v="23"/>
    <n v="349"/>
    <x v="1"/>
    <s v="Competitor made better offer"/>
    <x v="0"/>
    <x v="2"/>
    <x v="2"/>
    <x v="0"/>
    <x v="1"/>
    <s v="10 - 40"/>
  </r>
  <r>
    <s v="3314-XRFV"/>
    <x v="1"/>
    <x v="20"/>
    <n v="64"/>
    <n v="144.4"/>
    <n v="0"/>
    <n v="0"/>
    <s v="No"/>
    <s v="no"/>
    <n v="0"/>
    <x v="5"/>
    <n v="1"/>
    <x v="0"/>
    <n v="0"/>
    <s v="NM"/>
    <s v="334-9182"/>
    <s v="Male"/>
    <n v="73"/>
    <s v="No"/>
    <s v="Yes"/>
    <x v="0"/>
    <x v="0"/>
    <s v="No"/>
    <x v="0"/>
    <x v="0"/>
    <n v="49"/>
    <n v="647"/>
    <x v="1"/>
    <s v="Competitor made better offer"/>
    <x v="2"/>
    <x v="2"/>
    <x v="2"/>
    <x v="1"/>
    <x v="1"/>
    <s v="10 - 40"/>
  </r>
  <r>
    <s v="0471-LINO"/>
    <x v="1"/>
    <x v="40"/>
    <n v="115"/>
    <n v="338.6"/>
    <n v="0"/>
    <n v="0"/>
    <s v="No"/>
    <s v="no"/>
    <n v="0"/>
    <x v="1"/>
    <n v="3"/>
    <x v="0"/>
    <n v="0"/>
    <s v="NM"/>
    <s v="362-9411"/>
    <s v="Male"/>
    <n v="37"/>
    <s v="No"/>
    <s v="No"/>
    <x v="0"/>
    <x v="0"/>
    <s v="Yes"/>
    <x v="1"/>
    <x v="0"/>
    <n v="29"/>
    <n v="1989"/>
    <x v="1"/>
    <s v="Competitor made better offer"/>
    <x v="0"/>
    <x v="2"/>
    <x v="2"/>
    <x v="0"/>
    <x v="1"/>
    <s v="&gt; 40"/>
  </r>
  <r>
    <s v="8404-HDTO"/>
    <x v="1"/>
    <x v="51"/>
    <n v="42"/>
    <n v="96.8"/>
    <n v="0"/>
    <n v="0"/>
    <s v="No"/>
    <s v="no"/>
    <n v="0"/>
    <x v="0"/>
    <n v="6"/>
    <x v="0"/>
    <n v="0"/>
    <s v="TX"/>
    <s v="376-7207"/>
    <s v="Female"/>
    <n v="74"/>
    <s v="No"/>
    <s v="Yes"/>
    <x v="0"/>
    <x v="0"/>
    <s v="No"/>
    <x v="0"/>
    <x v="0"/>
    <n v="46"/>
    <n v="1108"/>
    <x v="1"/>
    <s v="Competitor made better offer"/>
    <x v="2"/>
    <x v="2"/>
    <x v="2"/>
    <x v="0"/>
    <x v="1"/>
    <s v="10 - 40"/>
  </r>
  <r>
    <s v="1251-IRYQ"/>
    <x v="1"/>
    <x v="69"/>
    <n v="135"/>
    <n v="175.2"/>
    <n v="0"/>
    <n v="0"/>
    <s v="No"/>
    <s v="no"/>
    <n v="0"/>
    <x v="1"/>
    <n v="6"/>
    <x v="0"/>
    <n v="0"/>
    <s v="SC"/>
    <s v="370-9533"/>
    <s v="Female"/>
    <n v="35"/>
    <s v="No"/>
    <s v="No"/>
    <x v="0"/>
    <x v="0"/>
    <s v="No"/>
    <x v="0"/>
    <x v="0"/>
    <n v="46"/>
    <n v="1621"/>
    <x v="1"/>
    <s v="Competitor made better offer"/>
    <x v="0"/>
    <x v="2"/>
    <x v="2"/>
    <x v="0"/>
    <x v="1"/>
    <s v="10 - 40"/>
  </r>
  <r>
    <s v="8901-MBJL"/>
    <x v="1"/>
    <x v="34"/>
    <n v="196"/>
    <n v="392.5"/>
    <n v="0"/>
    <n v="0"/>
    <s v="No"/>
    <s v="no"/>
    <n v="0"/>
    <x v="5"/>
    <n v="24"/>
    <x v="1"/>
    <n v="60"/>
    <s v="RI"/>
    <s v="366-6248"/>
    <s v="Female"/>
    <n v="21"/>
    <s v="Yes"/>
    <s v="No"/>
    <x v="0"/>
    <x v="0"/>
    <s v="No"/>
    <x v="1"/>
    <x v="0"/>
    <n v="59"/>
    <n v="3294"/>
    <x v="1"/>
    <s v="Competitor made better offer"/>
    <x v="1"/>
    <x v="2"/>
    <x v="2"/>
    <x v="0"/>
    <x v="1"/>
    <s v="&gt; 40"/>
  </r>
  <r>
    <s v="5308-DGIF"/>
    <x v="1"/>
    <x v="37"/>
    <n v="22"/>
    <n v="60.6"/>
    <n v="0"/>
    <n v="0"/>
    <s v="No"/>
    <s v="no"/>
    <n v="0"/>
    <x v="1"/>
    <n v="5"/>
    <x v="0"/>
    <n v="0"/>
    <s v="WI"/>
    <s v="369-3756"/>
    <s v="Female"/>
    <n v="49"/>
    <s v="No"/>
    <s v="No"/>
    <x v="0"/>
    <x v="0"/>
    <s v="Yes"/>
    <x v="0"/>
    <x v="0"/>
    <n v="48"/>
    <n v="420"/>
    <x v="1"/>
    <s v="Competitor made better offer"/>
    <x v="0"/>
    <x v="2"/>
    <x v="2"/>
    <x v="0"/>
    <x v="1"/>
    <s v="&lt; 10"/>
  </r>
  <r>
    <s v="5725-EIGQ"/>
    <x v="1"/>
    <x v="5"/>
    <n v="34"/>
    <n v="85.7"/>
    <n v="0"/>
    <n v="0"/>
    <s v="No"/>
    <s v="no"/>
    <n v="0"/>
    <x v="5"/>
    <n v="2"/>
    <x v="0"/>
    <n v="0"/>
    <s v="WI"/>
    <s v="380-3161"/>
    <s v="Female"/>
    <n v="77"/>
    <s v="No"/>
    <s v="Yes"/>
    <x v="0"/>
    <x v="0"/>
    <s v="Yes"/>
    <x v="0"/>
    <x v="0"/>
    <n v="39"/>
    <n v="661"/>
    <x v="1"/>
    <s v="Competitor made better offer"/>
    <x v="2"/>
    <x v="2"/>
    <x v="2"/>
    <x v="1"/>
    <x v="1"/>
    <s v="10 - 40"/>
  </r>
  <r>
    <s v="9515-FYOF"/>
    <x v="1"/>
    <x v="35"/>
    <n v="165"/>
    <n v="335.3"/>
    <n v="0"/>
    <n v="0"/>
    <s v="No"/>
    <s v="no"/>
    <n v="0"/>
    <x v="4"/>
    <n v="1"/>
    <x v="0"/>
    <n v="0"/>
    <s v="KY"/>
    <s v="360-8135"/>
    <s v="Male"/>
    <n v="59"/>
    <s v="No"/>
    <s v="No"/>
    <x v="0"/>
    <x v="0"/>
    <s v="Yes"/>
    <x v="1"/>
    <x v="2"/>
    <n v="36"/>
    <n v="1730"/>
    <x v="2"/>
    <s v="Don't know"/>
    <x v="0"/>
    <x v="1"/>
    <x v="1"/>
    <x v="1"/>
    <x v="1"/>
    <s v="&gt; 40"/>
  </r>
  <r>
    <s v="6840-JQVM"/>
    <x v="1"/>
    <x v="5"/>
    <n v="30"/>
    <n v="68.400000000000006"/>
    <n v="0"/>
    <n v="0"/>
    <s v="No"/>
    <s v="no"/>
    <n v="0"/>
    <x v="0"/>
    <n v="0"/>
    <x v="0"/>
    <n v="0"/>
    <s v="AR"/>
    <s v="376-1000"/>
    <s v="Male"/>
    <n v="66"/>
    <s v="No"/>
    <s v="Yes"/>
    <x v="0"/>
    <x v="0"/>
    <s v="No"/>
    <x v="0"/>
    <x v="0"/>
    <n v="30"/>
    <n v="511"/>
    <x v="1"/>
    <s v="Competitor made better offer"/>
    <x v="2"/>
    <x v="2"/>
    <x v="2"/>
    <x v="1"/>
    <x v="1"/>
    <s v="10 - 40"/>
  </r>
  <r>
    <s v="5441-MHBB"/>
    <x v="1"/>
    <x v="1"/>
    <n v="96"/>
    <n v="261.39999999999998"/>
    <n v="0"/>
    <n v="0"/>
    <s v="No"/>
    <s v="no"/>
    <n v="0"/>
    <x v="5"/>
    <n v="15"/>
    <x v="0"/>
    <n v="0"/>
    <s v="WV"/>
    <s v="355-3814"/>
    <s v="Female"/>
    <n v="25"/>
    <s v="Yes"/>
    <s v="No"/>
    <x v="0"/>
    <x v="0"/>
    <s v="Yes"/>
    <x v="0"/>
    <x v="2"/>
    <n v="49"/>
    <n v="1597"/>
    <x v="1"/>
    <s v="Competitor made better offer"/>
    <x v="1"/>
    <x v="2"/>
    <x v="2"/>
    <x v="0"/>
    <x v="1"/>
    <s v="10 - 40"/>
  </r>
  <r>
    <s v="1098-PAMC"/>
    <x v="1"/>
    <x v="36"/>
    <n v="87"/>
    <n v="292.8"/>
    <n v="0"/>
    <n v="0"/>
    <s v="No"/>
    <s v="no"/>
    <n v="0"/>
    <x v="4"/>
    <n v="3"/>
    <x v="0"/>
    <n v="0"/>
    <s v="CT"/>
    <s v="375-2098"/>
    <s v="Female"/>
    <n v="76"/>
    <s v="No"/>
    <s v="Yes"/>
    <x v="0"/>
    <x v="0"/>
    <s v="No"/>
    <x v="0"/>
    <x v="0"/>
    <n v="54"/>
    <n v="2278"/>
    <x v="1"/>
    <s v="Competitor made better offer"/>
    <x v="2"/>
    <x v="2"/>
    <x v="2"/>
    <x v="0"/>
    <x v="1"/>
    <s v="&gt; 40"/>
  </r>
  <r>
    <s v="0259-JFWD"/>
    <x v="1"/>
    <x v="32"/>
    <n v="55"/>
    <n v="131.1"/>
    <n v="0"/>
    <n v="0"/>
    <s v="No"/>
    <s v="no"/>
    <n v="0"/>
    <x v="1"/>
    <n v="4"/>
    <x v="1"/>
    <n v="23"/>
    <s v="MO"/>
    <s v="356-4558"/>
    <s v="Male"/>
    <n v="65"/>
    <s v="No"/>
    <s v="Yes"/>
    <x v="0"/>
    <x v="0"/>
    <s v="No"/>
    <x v="0"/>
    <x v="0"/>
    <n v="37"/>
    <n v="410"/>
    <x v="1"/>
    <s v="Competitor made better offer"/>
    <x v="2"/>
    <x v="2"/>
    <x v="2"/>
    <x v="0"/>
    <x v="1"/>
    <s v="10 - 40"/>
  </r>
  <r>
    <s v="5393-HSVT"/>
    <x v="1"/>
    <x v="0"/>
    <n v="4"/>
    <n v="12"/>
    <n v="0"/>
    <n v="0"/>
    <s v="No"/>
    <s v="no"/>
    <n v="0"/>
    <x v="2"/>
    <n v="20"/>
    <x v="0"/>
    <n v="0"/>
    <s v="OK"/>
    <s v="332-8103"/>
    <s v="Female"/>
    <n v="29"/>
    <s v="Yes"/>
    <s v="No"/>
    <x v="0"/>
    <x v="0"/>
    <s v="No"/>
    <x v="0"/>
    <x v="2"/>
    <n v="42"/>
    <n v="42"/>
    <x v="1"/>
    <s v="Competitor made better offer"/>
    <x v="1"/>
    <x v="2"/>
    <x v="2"/>
    <x v="0"/>
    <x v="1"/>
    <s v="&lt; 10"/>
  </r>
  <r>
    <s v="8022-IYTZ"/>
    <x v="1"/>
    <x v="0"/>
    <n v="5"/>
    <n v="9"/>
    <n v="0"/>
    <n v="0"/>
    <s v="No"/>
    <s v="yes"/>
    <n v="0"/>
    <x v="1"/>
    <n v="5"/>
    <x v="0"/>
    <n v="0"/>
    <s v="CT"/>
    <s v="406-9926"/>
    <s v="Male"/>
    <n v="69"/>
    <s v="No"/>
    <s v="Yes"/>
    <x v="0"/>
    <x v="0"/>
    <s v="No"/>
    <x v="0"/>
    <x v="0"/>
    <n v="34"/>
    <n v="34"/>
    <x v="1"/>
    <s v="Competitor made better offer"/>
    <x v="2"/>
    <x v="2"/>
    <x v="2"/>
    <x v="0"/>
    <x v="1"/>
    <s v="&lt; 10"/>
  </r>
  <r>
    <s v="8137-OXUW"/>
    <x v="1"/>
    <x v="30"/>
    <n v="16"/>
    <n v="39.5"/>
    <n v="0"/>
    <n v="0"/>
    <s v="No"/>
    <s v="no"/>
    <n v="0"/>
    <x v="1"/>
    <n v="10"/>
    <x v="0"/>
    <n v="0"/>
    <s v="SD"/>
    <s v="350-6473"/>
    <s v="Female"/>
    <n v="19"/>
    <s v="Yes"/>
    <s v="No"/>
    <x v="0"/>
    <x v="0"/>
    <s v="No"/>
    <x v="0"/>
    <x v="2"/>
    <n v="18"/>
    <n v="54"/>
    <x v="5"/>
    <s v="Extra data charges"/>
    <x v="1"/>
    <x v="5"/>
    <x v="18"/>
    <x v="0"/>
    <x v="1"/>
    <s v="&lt; 10"/>
  </r>
  <r>
    <s v="9900-FDLV"/>
    <x v="1"/>
    <x v="9"/>
    <n v="163"/>
    <n v="453.8"/>
    <n v="0"/>
    <n v="0"/>
    <s v="No"/>
    <s v="no"/>
    <n v="0"/>
    <x v="5"/>
    <n v="3"/>
    <x v="0"/>
    <n v="0"/>
    <s v="UT"/>
    <s v="347-4982"/>
    <s v="Male"/>
    <n v="40"/>
    <s v="No"/>
    <s v="No"/>
    <x v="0"/>
    <x v="0"/>
    <s v="Yes"/>
    <x v="0"/>
    <x v="2"/>
    <n v="43"/>
    <n v="2143"/>
    <x v="5"/>
    <s v="Extra data charges"/>
    <x v="0"/>
    <x v="5"/>
    <x v="18"/>
    <x v="0"/>
    <x v="1"/>
    <s v="&gt; 40"/>
  </r>
  <r>
    <s v="5690-ODWA"/>
    <x v="1"/>
    <x v="48"/>
    <n v="31"/>
    <n v="74.5"/>
    <n v="0"/>
    <n v="0"/>
    <s v="No"/>
    <s v="yes"/>
    <n v="0"/>
    <x v="0"/>
    <n v="1"/>
    <x v="0"/>
    <n v="0"/>
    <s v="AL"/>
    <s v="395-7923"/>
    <s v="Male"/>
    <n v="31"/>
    <s v="No"/>
    <s v="No"/>
    <x v="0"/>
    <x v="0"/>
    <s v="No"/>
    <x v="0"/>
    <x v="0"/>
    <n v="39"/>
    <n v="182"/>
    <x v="1"/>
    <s v="Competitor had better devices"/>
    <x v="0"/>
    <x v="2"/>
    <x v="4"/>
    <x v="1"/>
    <x v="1"/>
    <s v="&lt; 10"/>
  </r>
  <r>
    <s v="1824-PKQW"/>
    <x v="1"/>
    <x v="38"/>
    <n v="334"/>
    <n v="813.6"/>
    <n v="0"/>
    <n v="0"/>
    <s v="No"/>
    <s v="no"/>
    <n v="0"/>
    <x v="0"/>
    <n v="3"/>
    <x v="0"/>
    <n v="0"/>
    <s v="WV"/>
    <s v="351-8398"/>
    <s v="Male"/>
    <n v="47"/>
    <s v="No"/>
    <s v="No"/>
    <x v="0"/>
    <x v="0"/>
    <s v="No"/>
    <x v="0"/>
    <x v="0"/>
    <n v="50"/>
    <n v="2536"/>
    <x v="1"/>
    <s v="Competitor had better devices"/>
    <x v="0"/>
    <x v="2"/>
    <x v="4"/>
    <x v="0"/>
    <x v="1"/>
    <s v="&gt; 40"/>
  </r>
  <r>
    <s v="0534-HKWQ"/>
    <x v="1"/>
    <x v="21"/>
    <n v="71"/>
    <n v="183.2"/>
    <n v="0"/>
    <n v="0"/>
    <s v="No"/>
    <s v="no"/>
    <n v="0"/>
    <x v="4"/>
    <n v="2"/>
    <x v="1"/>
    <n v="44"/>
    <s v="SC"/>
    <s v="329-2204"/>
    <s v="Female"/>
    <n v="55"/>
    <s v="No"/>
    <s v="No"/>
    <x v="0"/>
    <x v="0"/>
    <s v="No"/>
    <x v="0"/>
    <x v="0"/>
    <n v="32"/>
    <n v="1484"/>
    <x v="5"/>
    <s v="Extra data charges"/>
    <x v="0"/>
    <x v="5"/>
    <x v="18"/>
    <x v="1"/>
    <x v="1"/>
    <s v="&gt; 40"/>
  </r>
  <r>
    <s v="6110-TLUE"/>
    <x v="1"/>
    <x v="0"/>
    <n v="2"/>
    <n v="5"/>
    <n v="0"/>
    <n v="0"/>
    <s v="No"/>
    <s v="no"/>
    <n v="0"/>
    <x v="0"/>
    <n v="6"/>
    <x v="0"/>
    <n v="0"/>
    <s v="NH"/>
    <s v="389-5988"/>
    <s v="Male"/>
    <n v="72"/>
    <s v="No"/>
    <s v="Yes"/>
    <x v="0"/>
    <x v="0"/>
    <s v="Yes"/>
    <x v="0"/>
    <x v="1"/>
    <n v="20"/>
    <n v="20"/>
    <x v="1"/>
    <s v="Competitor made better offer"/>
    <x v="2"/>
    <x v="2"/>
    <x v="2"/>
    <x v="0"/>
    <x v="1"/>
    <s v="&lt; 10"/>
  </r>
  <r>
    <s v="4427-DAAE"/>
    <x v="1"/>
    <x v="46"/>
    <n v="182"/>
    <n v="485.4"/>
    <n v="0"/>
    <n v="0"/>
    <s v="No"/>
    <s v="no"/>
    <n v="0"/>
    <x v="0"/>
    <n v="2"/>
    <x v="0"/>
    <n v="0"/>
    <s v="WY"/>
    <s v="400-3197"/>
    <s v="Female"/>
    <n v="40"/>
    <s v="No"/>
    <s v="No"/>
    <x v="0"/>
    <x v="0"/>
    <s v="Yes"/>
    <x v="0"/>
    <x v="0"/>
    <n v="64"/>
    <n v="2602"/>
    <x v="5"/>
    <s v="Extra data charges"/>
    <x v="0"/>
    <x v="5"/>
    <x v="18"/>
    <x v="1"/>
    <x v="1"/>
    <s v="10 - 40"/>
  </r>
  <r>
    <s v="0170-MZAM"/>
    <x v="1"/>
    <x v="39"/>
    <n v="90"/>
    <n v="241.7"/>
    <n v="0"/>
    <n v="0"/>
    <s v="No"/>
    <s v="no"/>
    <n v="0"/>
    <x v="1"/>
    <n v="4"/>
    <x v="0"/>
    <n v="0"/>
    <s v="WV"/>
    <s v="384-5343"/>
    <s v="Female"/>
    <n v="40"/>
    <s v="No"/>
    <s v="No"/>
    <x v="0"/>
    <x v="0"/>
    <s v="No"/>
    <x v="0"/>
    <x v="0"/>
    <n v="47"/>
    <n v="1435"/>
    <x v="5"/>
    <s v="Extra data charges"/>
    <x v="0"/>
    <x v="5"/>
    <x v="18"/>
    <x v="0"/>
    <x v="1"/>
    <s v="10 - 40"/>
  </r>
  <r>
    <s v="3085-LHIC"/>
    <x v="1"/>
    <x v="58"/>
    <n v="70"/>
    <n v="269.10000000000002"/>
    <n v="0"/>
    <n v="0"/>
    <s v="No"/>
    <s v="no"/>
    <n v="0"/>
    <x v="5"/>
    <n v="3"/>
    <x v="0"/>
    <n v="0"/>
    <s v="CT"/>
    <s v="398-8122"/>
    <s v="Female"/>
    <n v="34"/>
    <s v="No"/>
    <s v="No"/>
    <x v="0"/>
    <x v="0"/>
    <s v="No"/>
    <x v="0"/>
    <x v="0"/>
    <n v="26"/>
    <n v="688"/>
    <x v="2"/>
    <s v="Don't know"/>
    <x v="0"/>
    <x v="1"/>
    <x v="1"/>
    <x v="0"/>
    <x v="1"/>
    <s v="10 - 40"/>
  </r>
  <r>
    <s v="2745-BGCB"/>
    <x v="1"/>
    <x v="0"/>
    <n v="5"/>
    <n v="13"/>
    <n v="0"/>
    <n v="0"/>
    <s v="No"/>
    <s v="no"/>
    <n v="0"/>
    <x v="5"/>
    <n v="4"/>
    <x v="0"/>
    <n v="0"/>
    <s v="VT"/>
    <s v="380-8727"/>
    <s v="Female"/>
    <n v="34"/>
    <s v="No"/>
    <s v="No"/>
    <x v="0"/>
    <x v="0"/>
    <s v="No"/>
    <x v="0"/>
    <x v="0"/>
    <n v="18"/>
    <n v="18"/>
    <x v="2"/>
    <s v="Don't know"/>
    <x v="0"/>
    <x v="1"/>
    <x v="1"/>
    <x v="0"/>
    <x v="1"/>
    <s v="&lt; 10"/>
  </r>
  <r>
    <s v="3990-MCLL"/>
    <x v="1"/>
    <x v="30"/>
    <n v="8"/>
    <n v="18.600000000000001"/>
    <n v="0"/>
    <n v="0"/>
    <s v="No"/>
    <s v="no"/>
    <n v="0"/>
    <x v="1"/>
    <n v="4"/>
    <x v="0"/>
    <n v="0"/>
    <s v="PA"/>
    <s v="365-8114"/>
    <s v="Male"/>
    <n v="45"/>
    <s v="No"/>
    <s v="No"/>
    <x v="0"/>
    <x v="0"/>
    <s v="No"/>
    <x v="0"/>
    <x v="0"/>
    <n v="55"/>
    <n v="171"/>
    <x v="2"/>
    <s v="Don't know"/>
    <x v="0"/>
    <x v="1"/>
    <x v="1"/>
    <x v="0"/>
    <x v="1"/>
    <s v="&lt; 10"/>
  </r>
  <r>
    <s v="8309-IQCR"/>
    <x v="1"/>
    <x v="27"/>
    <n v="146"/>
    <n v="516.6"/>
    <n v="0"/>
    <n v="0"/>
    <s v="No"/>
    <s v="no"/>
    <n v="0"/>
    <x v="2"/>
    <n v="6"/>
    <x v="1"/>
    <n v="79"/>
    <s v="MA"/>
    <s v="374-1981"/>
    <s v="Female"/>
    <n v="44"/>
    <s v="No"/>
    <s v="No"/>
    <x v="0"/>
    <x v="0"/>
    <s v="Yes"/>
    <x v="1"/>
    <x v="2"/>
    <n v="60"/>
    <n v="3860"/>
    <x v="1"/>
    <s v="Competitor had better devices"/>
    <x v="0"/>
    <x v="2"/>
    <x v="4"/>
    <x v="0"/>
    <x v="1"/>
    <s v="&gt; 40"/>
  </r>
  <r>
    <s v="9543-RJPY"/>
    <x v="1"/>
    <x v="11"/>
    <n v="101"/>
    <n v="274"/>
    <n v="0"/>
    <n v="0"/>
    <s v="No"/>
    <s v="no"/>
    <n v="0"/>
    <x v="5"/>
    <n v="12"/>
    <x v="0"/>
    <n v="0"/>
    <s v="OR"/>
    <s v="333-5101"/>
    <s v="Female"/>
    <n v="22"/>
    <s v="Yes"/>
    <s v="No"/>
    <x v="0"/>
    <x v="0"/>
    <s v="Yes"/>
    <x v="0"/>
    <x v="0"/>
    <n v="59"/>
    <n v="1251"/>
    <x v="3"/>
    <s v="Attitude of support person"/>
    <x v="1"/>
    <x v="3"/>
    <x v="6"/>
    <x v="0"/>
    <x v="1"/>
    <s v="10 - 40"/>
  </r>
  <r>
    <s v="5397-XQQM"/>
    <x v="1"/>
    <x v="0"/>
    <n v="6"/>
    <n v="16"/>
    <n v="0"/>
    <n v="0"/>
    <s v="No"/>
    <s v="no"/>
    <n v="0"/>
    <x v="4"/>
    <n v="5"/>
    <x v="0"/>
    <n v="0"/>
    <s v="FL"/>
    <s v="384-5004"/>
    <s v="Male"/>
    <n v="63"/>
    <s v="No"/>
    <s v="No"/>
    <x v="0"/>
    <x v="0"/>
    <s v="Yes"/>
    <x v="0"/>
    <x v="0"/>
    <n v="34"/>
    <n v="34"/>
    <x v="1"/>
    <s v="Competitor had better devices"/>
    <x v="0"/>
    <x v="2"/>
    <x v="4"/>
    <x v="0"/>
    <x v="1"/>
    <s v="&lt; 10"/>
  </r>
  <r>
    <s v="6125-EDRV"/>
    <x v="1"/>
    <x v="43"/>
    <n v="27"/>
    <n v="60.4"/>
    <n v="0"/>
    <n v="0"/>
    <s v="No"/>
    <s v="no"/>
    <n v="0"/>
    <x v="3"/>
    <n v="1"/>
    <x v="0"/>
    <n v="0"/>
    <s v="ID"/>
    <s v="417-4063"/>
    <s v="Male"/>
    <n v="38"/>
    <s v="No"/>
    <s v="No"/>
    <x v="0"/>
    <x v="0"/>
    <s v="Yes"/>
    <x v="0"/>
    <x v="0"/>
    <n v="33"/>
    <n v="133"/>
    <x v="3"/>
    <s v="Attitude of support person"/>
    <x v="0"/>
    <x v="3"/>
    <x v="6"/>
    <x v="1"/>
    <x v="1"/>
    <s v="&lt; 10"/>
  </r>
  <r>
    <s v="5317-BRZN"/>
    <x v="1"/>
    <x v="37"/>
    <n v="26"/>
    <n v="60.3"/>
    <n v="0"/>
    <n v="0"/>
    <s v="No"/>
    <s v="no"/>
    <n v="0"/>
    <x v="3"/>
    <n v="19"/>
    <x v="0"/>
    <n v="0"/>
    <s v="NJ"/>
    <s v="397-8162"/>
    <s v="Female"/>
    <n v="25"/>
    <s v="Yes"/>
    <s v="No"/>
    <x v="0"/>
    <x v="0"/>
    <s v="No"/>
    <x v="0"/>
    <x v="2"/>
    <n v="33"/>
    <n v="288"/>
    <x v="3"/>
    <s v="Attitude of support person"/>
    <x v="1"/>
    <x v="3"/>
    <x v="6"/>
    <x v="0"/>
    <x v="1"/>
    <s v="&lt; 10"/>
  </r>
  <r>
    <s v="2727-ZPCO"/>
    <x v="1"/>
    <x v="0"/>
    <n v="3"/>
    <n v="10"/>
    <n v="0"/>
    <n v="0"/>
    <s v="No"/>
    <s v="no"/>
    <n v="0"/>
    <x v="2"/>
    <n v="6"/>
    <x v="0"/>
    <n v="0"/>
    <s v="NM"/>
    <s v="397-8011"/>
    <s v="Male"/>
    <n v="48"/>
    <s v="No"/>
    <s v="No"/>
    <x v="0"/>
    <x v="0"/>
    <s v="No"/>
    <x v="0"/>
    <x v="0"/>
    <n v="25"/>
    <n v="25"/>
    <x v="3"/>
    <s v="Attitude of support person"/>
    <x v="0"/>
    <x v="3"/>
    <x v="6"/>
    <x v="0"/>
    <x v="1"/>
    <s v="&lt; 10"/>
  </r>
  <r>
    <s v="2445-DVET"/>
    <x v="1"/>
    <x v="0"/>
    <n v="2"/>
    <n v="7"/>
    <n v="0"/>
    <n v="0"/>
    <s v="No"/>
    <s v="no"/>
    <n v="0"/>
    <x v="2"/>
    <n v="5"/>
    <x v="0"/>
    <n v="0"/>
    <s v="TX"/>
    <s v="341-8719"/>
    <s v="Female"/>
    <n v="77"/>
    <s v="No"/>
    <s v="Yes"/>
    <x v="0"/>
    <x v="0"/>
    <s v="No"/>
    <x v="0"/>
    <x v="0"/>
    <n v="39"/>
    <n v="39"/>
    <x v="1"/>
    <s v="Competitor had better devices"/>
    <x v="2"/>
    <x v="2"/>
    <x v="4"/>
    <x v="0"/>
    <x v="1"/>
    <s v="&lt; 10"/>
  </r>
  <r>
    <s v="3113-DBEI"/>
    <x v="1"/>
    <x v="37"/>
    <n v="22"/>
    <n v="64.599999999999994"/>
    <n v="0"/>
    <n v="0"/>
    <s v="No"/>
    <s v="no"/>
    <n v="0"/>
    <x v="3"/>
    <n v="7"/>
    <x v="1"/>
    <n v="7"/>
    <s v="WI"/>
    <s v="351-2773"/>
    <s v="Male"/>
    <n v="52"/>
    <s v="No"/>
    <s v="No"/>
    <x v="0"/>
    <x v="0"/>
    <s v="No"/>
    <x v="0"/>
    <x v="0"/>
    <n v="25"/>
    <n v="227"/>
    <x v="1"/>
    <s v="Competitor had better devices"/>
    <x v="0"/>
    <x v="2"/>
    <x v="4"/>
    <x v="0"/>
    <x v="1"/>
    <s v="&lt; 10"/>
  </r>
  <r>
    <s v="3867-PRSF"/>
    <x v="1"/>
    <x v="0"/>
    <n v="4"/>
    <n v="11"/>
    <n v="0"/>
    <n v="0"/>
    <s v="No"/>
    <s v="no"/>
    <n v="0"/>
    <x v="3"/>
    <n v="0"/>
    <x v="1"/>
    <n v="0"/>
    <s v="NV"/>
    <s v="334-5029"/>
    <s v="Female"/>
    <n v="58"/>
    <s v="No"/>
    <s v="No"/>
    <x v="0"/>
    <x v="0"/>
    <s v="No"/>
    <x v="0"/>
    <x v="2"/>
    <n v="10"/>
    <n v="10"/>
    <x v="3"/>
    <s v="Attitude of support person"/>
    <x v="0"/>
    <x v="3"/>
    <x v="6"/>
    <x v="1"/>
    <x v="1"/>
    <s v="&lt; 10"/>
  </r>
  <r>
    <s v="6399-HUHA"/>
    <x v="1"/>
    <x v="0"/>
    <n v="6"/>
    <n v="14"/>
    <n v="0"/>
    <n v="0"/>
    <s v="No"/>
    <s v="no"/>
    <n v="0"/>
    <x v="0"/>
    <n v="3"/>
    <x v="0"/>
    <n v="0"/>
    <s v="NJ"/>
    <s v="330-4978"/>
    <s v="Male"/>
    <n v="54"/>
    <s v="No"/>
    <s v="No"/>
    <x v="0"/>
    <x v="0"/>
    <s v="No"/>
    <x v="0"/>
    <x v="0"/>
    <n v="36"/>
    <n v="36"/>
    <x v="3"/>
    <s v="Attitude of support person"/>
    <x v="0"/>
    <x v="3"/>
    <x v="6"/>
    <x v="0"/>
    <x v="1"/>
    <s v="&lt; 10"/>
  </r>
  <r>
    <s v="1374-XEQS"/>
    <x v="1"/>
    <x v="15"/>
    <n v="11"/>
    <n v="23.2"/>
    <n v="0"/>
    <n v="0"/>
    <s v="No"/>
    <s v="no"/>
    <n v="0"/>
    <x v="4"/>
    <n v="3"/>
    <x v="0"/>
    <n v="0"/>
    <s v="HI"/>
    <s v="334-5263"/>
    <s v="Female"/>
    <n v="54"/>
    <s v="No"/>
    <s v="No"/>
    <x v="0"/>
    <x v="0"/>
    <s v="No"/>
    <x v="0"/>
    <x v="0"/>
    <n v="43"/>
    <n v="90"/>
    <x v="2"/>
    <s v="Don't know"/>
    <x v="0"/>
    <x v="1"/>
    <x v="1"/>
    <x v="0"/>
    <x v="1"/>
    <s v="&lt; 10"/>
  </r>
  <r>
    <s v="4944-ODJP"/>
    <x v="1"/>
    <x v="30"/>
    <n v="6"/>
    <n v="12.5"/>
    <n v="0"/>
    <n v="0"/>
    <s v="No"/>
    <s v="no"/>
    <n v="0"/>
    <x v="4"/>
    <n v="15"/>
    <x v="0"/>
    <n v="0"/>
    <s v="KS"/>
    <s v="392-5605"/>
    <s v="Female"/>
    <n v="46"/>
    <s v="No"/>
    <s v="No"/>
    <x v="0"/>
    <x v="0"/>
    <s v="No"/>
    <x v="0"/>
    <x v="0"/>
    <n v="56"/>
    <n v="176"/>
    <x v="1"/>
    <s v="Competitor had better devices"/>
    <x v="0"/>
    <x v="2"/>
    <x v="4"/>
    <x v="0"/>
    <x v="1"/>
    <s v="&lt; 10"/>
  </r>
  <r>
    <s v="4501-CUTW"/>
    <x v="1"/>
    <x v="20"/>
    <n v="76"/>
    <n v="209.6"/>
    <n v="0"/>
    <n v="0"/>
    <s v="No"/>
    <s v="no"/>
    <n v="0"/>
    <x v="0"/>
    <n v="5"/>
    <x v="0"/>
    <n v="0"/>
    <s v="WY"/>
    <s v="374-1213"/>
    <s v="Male"/>
    <n v="43"/>
    <s v="No"/>
    <s v="No"/>
    <x v="0"/>
    <x v="0"/>
    <s v="No"/>
    <x v="0"/>
    <x v="0"/>
    <n v="56"/>
    <n v="740"/>
    <x v="3"/>
    <s v="Attitude of support person"/>
    <x v="0"/>
    <x v="3"/>
    <x v="6"/>
    <x v="0"/>
    <x v="1"/>
    <s v="10 - 40"/>
  </r>
  <r>
    <s v="8749-FMVJ"/>
    <x v="1"/>
    <x v="71"/>
    <n v="116"/>
    <n v="290"/>
    <n v="0"/>
    <n v="0"/>
    <s v="No"/>
    <s v="no"/>
    <n v="0"/>
    <x v="1"/>
    <n v="8"/>
    <x v="0"/>
    <n v="0"/>
    <s v="OH"/>
    <s v="364-4927"/>
    <s v="Female"/>
    <n v="64"/>
    <s v="No"/>
    <s v="No"/>
    <x v="0"/>
    <x v="0"/>
    <s v="Yes"/>
    <x v="0"/>
    <x v="0"/>
    <n v="38"/>
    <n v="1586"/>
    <x v="3"/>
    <s v="Attitude of support person"/>
    <x v="0"/>
    <x v="3"/>
    <x v="6"/>
    <x v="0"/>
    <x v="1"/>
    <s v="&gt; 40"/>
  </r>
  <r>
    <s v="8407-LHGI"/>
    <x v="1"/>
    <x v="20"/>
    <n v="100"/>
    <n v="212.4"/>
    <n v="0"/>
    <n v="0"/>
    <s v="No"/>
    <s v="no"/>
    <n v="0"/>
    <x v="3"/>
    <n v="1"/>
    <x v="1"/>
    <n v="87"/>
    <s v="ND"/>
    <s v="329-3458"/>
    <s v="Male"/>
    <n v="72"/>
    <s v="No"/>
    <s v="Yes"/>
    <x v="0"/>
    <x v="0"/>
    <s v="No"/>
    <x v="0"/>
    <x v="0"/>
    <n v="58"/>
    <n v="763"/>
    <x v="1"/>
    <s v="Competitor had better devices"/>
    <x v="2"/>
    <x v="2"/>
    <x v="4"/>
    <x v="1"/>
    <x v="1"/>
    <s v="10 - 40"/>
  </r>
  <r>
    <s v="3717-CYYJ"/>
    <x v="1"/>
    <x v="15"/>
    <n v="7"/>
    <n v="16.399999999999999"/>
    <n v="0"/>
    <n v="0"/>
    <s v="No"/>
    <s v="no"/>
    <n v="0"/>
    <x v="4"/>
    <n v="11"/>
    <x v="0"/>
    <n v="0"/>
    <s v="CO"/>
    <s v="331-3842"/>
    <s v="Male"/>
    <n v="32"/>
    <s v="No"/>
    <s v="No"/>
    <x v="0"/>
    <x v="0"/>
    <s v="No"/>
    <x v="0"/>
    <x v="0"/>
    <n v="37"/>
    <n v="67"/>
    <x v="3"/>
    <s v="Attitude of support person"/>
    <x v="0"/>
    <x v="3"/>
    <x v="6"/>
    <x v="0"/>
    <x v="1"/>
    <s v="&lt; 10"/>
  </r>
  <r>
    <s v="1230-EIWA"/>
    <x v="1"/>
    <x v="66"/>
    <n v="63"/>
    <n v="194"/>
    <n v="0"/>
    <n v="0"/>
    <s v="No"/>
    <s v="no"/>
    <n v="0"/>
    <x v="3"/>
    <n v="0"/>
    <x v="1"/>
    <n v="0"/>
    <s v="AL"/>
    <s v="344-4970"/>
    <s v="Female"/>
    <n v="42"/>
    <s v="No"/>
    <s v="No"/>
    <x v="0"/>
    <x v="0"/>
    <s v="No"/>
    <x v="1"/>
    <x v="0"/>
    <n v="11"/>
    <n v="211"/>
    <x v="3"/>
    <s v="Attitude of support person"/>
    <x v="0"/>
    <x v="3"/>
    <x v="6"/>
    <x v="1"/>
    <x v="1"/>
    <s v="10 - 40"/>
  </r>
  <r>
    <s v="9398-HRMV"/>
    <x v="1"/>
    <x v="0"/>
    <n v="8"/>
    <n v="16"/>
    <n v="0"/>
    <n v="0"/>
    <s v="No"/>
    <s v="no"/>
    <n v="0"/>
    <x v="3"/>
    <n v="5"/>
    <x v="0"/>
    <n v="0"/>
    <s v="IL"/>
    <s v="391-2022"/>
    <s v="Male"/>
    <n v="58"/>
    <s v="No"/>
    <s v="No"/>
    <x v="0"/>
    <x v="0"/>
    <s v="No"/>
    <x v="0"/>
    <x v="0"/>
    <n v="47"/>
    <n v="47"/>
    <x v="1"/>
    <s v="Competitor had better devices"/>
    <x v="0"/>
    <x v="2"/>
    <x v="4"/>
    <x v="0"/>
    <x v="1"/>
    <s v="&lt; 10"/>
  </r>
  <r>
    <s v="8672-DRXJ"/>
    <x v="1"/>
    <x v="43"/>
    <n v="15"/>
    <n v="41.9"/>
    <n v="0"/>
    <n v="0"/>
    <s v="No"/>
    <s v="yes"/>
    <n v="0"/>
    <x v="5"/>
    <n v="0"/>
    <x v="1"/>
    <n v="0"/>
    <s v="DE"/>
    <s v="420-6465"/>
    <s v="Female"/>
    <n v="38"/>
    <s v="No"/>
    <s v="No"/>
    <x v="0"/>
    <x v="0"/>
    <s v="No"/>
    <x v="0"/>
    <x v="2"/>
    <n v="9"/>
    <n v="35"/>
    <x v="3"/>
    <s v="Attitude of support person"/>
    <x v="0"/>
    <x v="3"/>
    <x v="6"/>
    <x v="1"/>
    <x v="1"/>
    <s v="&lt; 10"/>
  </r>
  <r>
    <s v="3845-KEVP"/>
    <x v="1"/>
    <x v="64"/>
    <n v="171"/>
    <n v="503.7"/>
    <n v="0"/>
    <n v="0"/>
    <s v="No"/>
    <s v="no"/>
    <n v="0"/>
    <x v="1"/>
    <n v="8"/>
    <x v="0"/>
    <n v="0"/>
    <s v="AR"/>
    <s v="409-5519"/>
    <s v="Female"/>
    <n v="26"/>
    <s v="Yes"/>
    <s v="No"/>
    <x v="0"/>
    <x v="0"/>
    <s v="Yes"/>
    <x v="0"/>
    <x v="2"/>
    <n v="29"/>
    <n v="1136"/>
    <x v="3"/>
    <s v="Attitude of support person"/>
    <x v="1"/>
    <x v="3"/>
    <x v="6"/>
    <x v="0"/>
    <x v="1"/>
    <s v="10 - 40"/>
  </r>
  <r>
    <s v="0532-IOSX"/>
    <x v="1"/>
    <x v="55"/>
    <n v="71"/>
    <n v="169.8"/>
    <n v="0"/>
    <n v="0"/>
    <s v="No"/>
    <s v="no"/>
    <n v="0"/>
    <x v="3"/>
    <n v="5"/>
    <x v="0"/>
    <n v="0"/>
    <s v="KY"/>
    <s v="328-3402"/>
    <s v="Female"/>
    <n v="35"/>
    <s v="No"/>
    <s v="No"/>
    <x v="0"/>
    <x v="0"/>
    <s v="No"/>
    <x v="0"/>
    <x v="0"/>
    <n v="32"/>
    <n v="394"/>
    <x v="3"/>
    <s v="Attitude of support person"/>
    <x v="0"/>
    <x v="3"/>
    <x v="6"/>
    <x v="0"/>
    <x v="1"/>
    <s v="10 - 40"/>
  </r>
  <r>
    <s v="2491-UVYW"/>
    <x v="1"/>
    <x v="18"/>
    <n v="64"/>
    <n v="137.5"/>
    <n v="0"/>
    <n v="0"/>
    <s v="No"/>
    <s v="no"/>
    <n v="0"/>
    <x v="4"/>
    <n v="9"/>
    <x v="1"/>
    <n v="38"/>
    <s v="GA"/>
    <s v="341-8412"/>
    <s v="Female"/>
    <n v="20"/>
    <s v="Yes"/>
    <s v="No"/>
    <x v="0"/>
    <x v="0"/>
    <s v="Yes"/>
    <x v="0"/>
    <x v="2"/>
    <n v="58"/>
    <n v="1141"/>
    <x v="3"/>
    <s v="Attitude of support person"/>
    <x v="1"/>
    <x v="3"/>
    <x v="6"/>
    <x v="0"/>
    <x v="1"/>
    <s v="10 - 40"/>
  </r>
  <r>
    <s v="9776-JHCF"/>
    <x v="1"/>
    <x v="3"/>
    <n v="23"/>
    <n v="49.3"/>
    <n v="0"/>
    <n v="0"/>
    <s v="No"/>
    <s v="no"/>
    <n v="0"/>
    <x v="5"/>
    <n v="7"/>
    <x v="0"/>
    <n v="0"/>
    <s v="ND"/>
    <s v="372-1824"/>
    <s v="Female"/>
    <n v="38"/>
    <s v="No"/>
    <s v="No"/>
    <x v="0"/>
    <x v="0"/>
    <s v="No"/>
    <x v="0"/>
    <x v="0"/>
    <n v="59"/>
    <n v="580"/>
    <x v="3"/>
    <s v="Attitude of support person"/>
    <x v="0"/>
    <x v="3"/>
    <x v="6"/>
    <x v="0"/>
    <x v="1"/>
    <s v="10 - 40"/>
  </r>
  <r>
    <s v="4115-JHUK"/>
    <x v="1"/>
    <x v="0"/>
    <n v="7"/>
    <n v="15"/>
    <n v="0"/>
    <n v="0"/>
    <s v="No"/>
    <s v="no"/>
    <n v="0"/>
    <x v="4"/>
    <n v="3"/>
    <x v="0"/>
    <n v="0"/>
    <s v="ND"/>
    <s v="348-1706"/>
    <s v="Female"/>
    <n v="61"/>
    <s v="No"/>
    <s v="No"/>
    <x v="0"/>
    <x v="0"/>
    <s v="Yes"/>
    <x v="0"/>
    <x v="0"/>
    <n v="31"/>
    <n v="31"/>
    <x v="3"/>
    <s v="Attitude of support person"/>
    <x v="0"/>
    <x v="3"/>
    <x v="6"/>
    <x v="0"/>
    <x v="1"/>
    <s v="&lt; 10"/>
  </r>
  <r>
    <s v="6176-BUQQ"/>
    <x v="1"/>
    <x v="11"/>
    <n v="29"/>
    <n v="84.7"/>
    <n v="0"/>
    <n v="0"/>
    <s v="No"/>
    <s v="no"/>
    <n v="0"/>
    <x v="2"/>
    <n v="4"/>
    <x v="0"/>
    <n v="0"/>
    <s v="NH"/>
    <s v="415-6145"/>
    <s v="Female"/>
    <n v="55"/>
    <s v="No"/>
    <s v="No"/>
    <x v="0"/>
    <x v="0"/>
    <s v="No"/>
    <x v="0"/>
    <x v="0"/>
    <n v="34"/>
    <n v="714"/>
    <x v="1"/>
    <s v="Competitor had better devices"/>
    <x v="0"/>
    <x v="2"/>
    <x v="4"/>
    <x v="0"/>
    <x v="1"/>
    <s v="10 - 40"/>
  </r>
  <r>
    <s v="3243-RJCF"/>
    <x v="1"/>
    <x v="44"/>
    <n v="167"/>
    <n v="435.2"/>
    <n v="0"/>
    <n v="0"/>
    <s v="No"/>
    <s v="no"/>
    <n v="0"/>
    <x v="3"/>
    <n v="6"/>
    <x v="0"/>
    <n v="0"/>
    <s v="MN"/>
    <s v="373-3731"/>
    <s v="Male"/>
    <n v="67"/>
    <s v="No"/>
    <s v="Yes"/>
    <x v="0"/>
    <x v="0"/>
    <s v="No"/>
    <x v="0"/>
    <x v="0"/>
    <n v="30"/>
    <n v="926"/>
    <x v="3"/>
    <s v="Attitude of support person"/>
    <x v="2"/>
    <x v="3"/>
    <x v="6"/>
    <x v="0"/>
    <x v="1"/>
    <s v="10 - 40"/>
  </r>
  <r>
    <s v="8197-UIEU"/>
    <x v="1"/>
    <x v="44"/>
    <n v="76"/>
    <n v="187.2"/>
    <n v="0"/>
    <n v="0"/>
    <s v="No"/>
    <s v="no"/>
    <n v="0"/>
    <x v="0"/>
    <n v="2"/>
    <x v="0"/>
    <n v="0"/>
    <s v="OH"/>
    <s v="396-6247"/>
    <s v="Male"/>
    <n v="81"/>
    <s v="No"/>
    <s v="Yes"/>
    <x v="0"/>
    <x v="0"/>
    <s v="No"/>
    <x v="0"/>
    <x v="0"/>
    <n v="36"/>
    <n v="1119"/>
    <x v="1"/>
    <s v="Competitor had better devices"/>
    <x v="2"/>
    <x v="2"/>
    <x v="4"/>
    <x v="1"/>
    <x v="1"/>
    <s v="10 - 40"/>
  </r>
  <r>
    <s v="4886-BAFO"/>
    <x v="1"/>
    <x v="44"/>
    <n v="197"/>
    <n v="436.3"/>
    <n v="0"/>
    <n v="0"/>
    <s v="No"/>
    <s v="no"/>
    <n v="0"/>
    <x v="4"/>
    <n v="9"/>
    <x v="0"/>
    <n v="0"/>
    <s v="OH"/>
    <s v="396-9462"/>
    <s v="Female"/>
    <n v="43"/>
    <s v="No"/>
    <s v="No"/>
    <x v="0"/>
    <x v="0"/>
    <s v="No"/>
    <x v="0"/>
    <x v="2"/>
    <n v="47"/>
    <n v="1477"/>
    <x v="3"/>
    <s v="Attitude of support person"/>
    <x v="0"/>
    <x v="3"/>
    <x v="6"/>
    <x v="0"/>
    <x v="1"/>
    <s v="10 - 40"/>
  </r>
  <r>
    <s v="9621-MCGM"/>
    <x v="1"/>
    <x v="66"/>
    <n v="98"/>
    <n v="270"/>
    <n v="0"/>
    <n v="0"/>
    <s v="No"/>
    <s v="no"/>
    <n v="0"/>
    <x v="3"/>
    <n v="7"/>
    <x v="1"/>
    <n v="56"/>
    <s v="AR"/>
    <s v="396-9279"/>
    <s v="Male"/>
    <n v="50"/>
    <s v="No"/>
    <s v="No"/>
    <x v="0"/>
    <x v="0"/>
    <s v="No"/>
    <x v="0"/>
    <x v="2"/>
    <n v="44"/>
    <n v="842"/>
    <x v="3"/>
    <s v="Attitude of support person"/>
    <x v="0"/>
    <x v="3"/>
    <x v="6"/>
    <x v="0"/>
    <x v="1"/>
    <s v="10 - 40"/>
  </r>
  <r>
    <s v="1113-HDJO"/>
    <x v="1"/>
    <x v="6"/>
    <n v="210"/>
    <n v="458.9"/>
    <n v="0"/>
    <n v="0"/>
    <s v="No"/>
    <s v="no"/>
    <n v="0"/>
    <x v="5"/>
    <n v="1"/>
    <x v="0"/>
    <n v="0"/>
    <s v="WY"/>
    <s v="398-4538"/>
    <s v="Male"/>
    <n v="67"/>
    <s v="No"/>
    <s v="Yes"/>
    <x v="0"/>
    <x v="0"/>
    <s v="No"/>
    <x v="0"/>
    <x v="0"/>
    <n v="26"/>
    <n v="1514"/>
    <x v="3"/>
    <s v="Attitude of support person"/>
    <x v="2"/>
    <x v="3"/>
    <x v="6"/>
    <x v="1"/>
    <x v="1"/>
    <s v="&gt; 40"/>
  </r>
  <r>
    <s v="4011-FESI"/>
    <x v="1"/>
    <x v="0"/>
    <n v="3"/>
    <n v="8"/>
    <n v="0"/>
    <n v="0"/>
    <s v="No"/>
    <s v="no"/>
    <n v="0"/>
    <x v="4"/>
    <n v="4"/>
    <x v="0"/>
    <n v="0"/>
    <s v="MO"/>
    <s v="408-1340"/>
    <s v="Male"/>
    <n v="76"/>
    <s v="No"/>
    <s v="Yes"/>
    <x v="0"/>
    <x v="0"/>
    <s v="No"/>
    <x v="0"/>
    <x v="0"/>
    <n v="24"/>
    <n v="24"/>
    <x v="3"/>
    <s v="Attitude of support person"/>
    <x v="2"/>
    <x v="3"/>
    <x v="6"/>
    <x v="0"/>
    <x v="1"/>
    <s v="&lt; 10"/>
  </r>
  <r>
    <s v="6440-SFZJ"/>
    <x v="1"/>
    <x v="52"/>
    <n v="131"/>
    <n v="309.5"/>
    <n v="0"/>
    <n v="0"/>
    <s v="No"/>
    <s v="no"/>
    <n v="0"/>
    <x v="0"/>
    <n v="0"/>
    <x v="0"/>
    <n v="0"/>
    <s v="MA"/>
    <s v="358-7379"/>
    <s v="Male"/>
    <n v="43"/>
    <s v="No"/>
    <s v="No"/>
    <x v="0"/>
    <x v="0"/>
    <s v="No"/>
    <x v="0"/>
    <x v="0"/>
    <n v="53"/>
    <n v="1180"/>
    <x v="1"/>
    <s v="Competitor had better devices"/>
    <x v="0"/>
    <x v="2"/>
    <x v="4"/>
    <x v="1"/>
    <x v="1"/>
    <s v="10 - 40"/>
  </r>
  <r>
    <s v="1172-PSYO"/>
    <x v="1"/>
    <x v="0"/>
    <n v="4"/>
    <n v="10"/>
    <n v="0"/>
    <n v="0"/>
    <s v="No"/>
    <s v="yes"/>
    <n v="0"/>
    <x v="4"/>
    <n v="0"/>
    <x v="1"/>
    <n v="0"/>
    <s v="NH"/>
    <s v="397-1766"/>
    <s v="Male"/>
    <n v="61"/>
    <s v="No"/>
    <s v="No"/>
    <x v="0"/>
    <x v="0"/>
    <s v="No"/>
    <x v="0"/>
    <x v="0"/>
    <n v="11"/>
    <n v="11"/>
    <x v="3"/>
    <s v="Attitude of support person"/>
    <x v="0"/>
    <x v="3"/>
    <x v="6"/>
    <x v="1"/>
    <x v="1"/>
    <s v="&lt; 10"/>
  </r>
  <r>
    <s v="8210-YLXP"/>
    <x v="1"/>
    <x v="33"/>
    <n v="441"/>
    <n v="957.8"/>
    <n v="0"/>
    <n v="0"/>
    <s v="No"/>
    <s v="no"/>
    <n v="0"/>
    <x v="0"/>
    <n v="1"/>
    <x v="0"/>
    <n v="0"/>
    <s v="OR"/>
    <s v="395-1898"/>
    <s v="Male"/>
    <n v="51"/>
    <s v="No"/>
    <s v="No"/>
    <x v="0"/>
    <x v="0"/>
    <s v="Yes"/>
    <x v="2"/>
    <x v="0"/>
    <n v="57"/>
    <n v="3641"/>
    <x v="3"/>
    <s v="Attitude of support person"/>
    <x v="0"/>
    <x v="3"/>
    <x v="6"/>
    <x v="1"/>
    <x v="1"/>
    <s v="&gt; 40"/>
  </r>
  <r>
    <s v="5957-GNOP"/>
    <x v="1"/>
    <x v="37"/>
    <n v="39"/>
    <n v="97.2"/>
    <n v="0"/>
    <n v="0"/>
    <s v="No"/>
    <s v="no"/>
    <n v="0"/>
    <x v="4"/>
    <n v="35"/>
    <x v="0"/>
    <n v="0"/>
    <s v="PA"/>
    <s v="342-4122"/>
    <s v="Male"/>
    <n v="30"/>
    <s v="No"/>
    <s v="No"/>
    <x v="0"/>
    <x v="0"/>
    <s v="No"/>
    <x v="0"/>
    <x v="0"/>
    <n v="21"/>
    <n v="183"/>
    <x v="3"/>
    <s v="Attitude of support person"/>
    <x v="1"/>
    <x v="3"/>
    <x v="6"/>
    <x v="0"/>
    <x v="1"/>
    <s v="&lt; 10"/>
  </r>
  <r>
    <s v="3903-EJCW"/>
    <x v="1"/>
    <x v="15"/>
    <n v="10"/>
    <n v="19.600000000000001"/>
    <n v="0"/>
    <n v="0"/>
    <s v="No"/>
    <s v="no"/>
    <n v="0"/>
    <x v="0"/>
    <n v="2"/>
    <x v="1"/>
    <n v="5"/>
    <s v="MO"/>
    <s v="383-6095"/>
    <s v="Female"/>
    <n v="35"/>
    <s v="No"/>
    <s v="No"/>
    <x v="0"/>
    <x v="0"/>
    <s v="No"/>
    <x v="0"/>
    <x v="0"/>
    <n v="15"/>
    <n v="29"/>
    <x v="3"/>
    <s v="Attitude of support person"/>
    <x v="0"/>
    <x v="3"/>
    <x v="6"/>
    <x v="1"/>
    <x v="1"/>
    <s v="&lt; 10"/>
  </r>
  <r>
    <s v="6427-RUJP"/>
    <x v="1"/>
    <x v="0"/>
    <n v="7"/>
    <n v="15"/>
    <n v="0"/>
    <n v="0"/>
    <s v="No"/>
    <s v="no"/>
    <n v="0"/>
    <x v="5"/>
    <n v="5"/>
    <x v="0"/>
    <n v="0"/>
    <s v="KS"/>
    <s v="413-1061"/>
    <s v="Male"/>
    <n v="50"/>
    <s v="No"/>
    <s v="No"/>
    <x v="0"/>
    <x v="0"/>
    <s v="No"/>
    <x v="0"/>
    <x v="2"/>
    <n v="21"/>
    <n v="21"/>
    <x v="3"/>
    <s v="Attitude of support person"/>
    <x v="0"/>
    <x v="3"/>
    <x v="6"/>
    <x v="0"/>
    <x v="1"/>
    <s v="&lt; 10"/>
  </r>
  <r>
    <s v="5188-QOGI"/>
    <x v="1"/>
    <x v="0"/>
    <n v="1"/>
    <n v="5"/>
    <n v="0"/>
    <n v="0"/>
    <s v="No"/>
    <s v="no"/>
    <n v="0"/>
    <x v="2"/>
    <n v="35"/>
    <x v="0"/>
    <n v="0"/>
    <s v="KY"/>
    <s v="343-5347"/>
    <s v="Female"/>
    <n v="29"/>
    <s v="Yes"/>
    <s v="No"/>
    <x v="0"/>
    <x v="0"/>
    <s v="No"/>
    <x v="0"/>
    <x v="0"/>
    <n v="22"/>
    <n v="22"/>
    <x v="3"/>
    <s v="Attitude of support person"/>
    <x v="1"/>
    <x v="3"/>
    <x v="6"/>
    <x v="0"/>
    <x v="1"/>
    <s v="&lt; 10"/>
  </r>
  <r>
    <s v="7581-HOEB"/>
    <x v="1"/>
    <x v="0"/>
    <n v="4"/>
    <n v="10"/>
    <n v="0"/>
    <n v="0"/>
    <s v="No"/>
    <s v="no"/>
    <n v="0"/>
    <x v="1"/>
    <n v="9"/>
    <x v="0"/>
    <n v="0"/>
    <s v="DE"/>
    <s v="376-4861"/>
    <s v="Male"/>
    <n v="80"/>
    <s v="No"/>
    <s v="Yes"/>
    <x v="0"/>
    <x v="0"/>
    <s v="Yes"/>
    <x v="0"/>
    <x v="0"/>
    <n v="27"/>
    <n v="27"/>
    <x v="2"/>
    <s v="Poor expertise of online support"/>
    <x v="2"/>
    <x v="1"/>
    <x v="10"/>
    <x v="0"/>
    <x v="1"/>
    <s v="&lt; 10"/>
  </r>
  <r>
    <s v="6615-ZYUQ"/>
    <x v="1"/>
    <x v="64"/>
    <n v="184"/>
    <n v="630.1"/>
    <n v="0"/>
    <n v="0"/>
    <s v="No"/>
    <s v="no"/>
    <n v="0"/>
    <x v="0"/>
    <n v="9"/>
    <x v="0"/>
    <n v="0"/>
    <s v="CO"/>
    <s v="419-7415"/>
    <s v="Female"/>
    <n v="65"/>
    <s v="No"/>
    <s v="Yes"/>
    <x v="0"/>
    <x v="0"/>
    <s v="No"/>
    <x v="0"/>
    <x v="2"/>
    <n v="35"/>
    <n v="1372"/>
    <x v="3"/>
    <s v="Attitude of support person"/>
    <x v="2"/>
    <x v="3"/>
    <x v="6"/>
    <x v="0"/>
    <x v="1"/>
    <s v="10 - 40"/>
  </r>
  <r>
    <s v="1599-ACJB"/>
    <x v="1"/>
    <x v="18"/>
    <n v="37"/>
    <n v="98.4"/>
    <n v="0"/>
    <n v="0"/>
    <s v="No"/>
    <s v="no"/>
    <n v="0"/>
    <x v="1"/>
    <n v="11"/>
    <x v="0"/>
    <n v="0"/>
    <s v="DE"/>
    <s v="333-2906"/>
    <s v="Female"/>
    <n v="34"/>
    <s v="No"/>
    <s v="No"/>
    <x v="0"/>
    <x v="0"/>
    <s v="No"/>
    <x v="0"/>
    <x v="0"/>
    <n v="38"/>
    <n v="752"/>
    <x v="3"/>
    <s v="Attitude of support person"/>
    <x v="0"/>
    <x v="3"/>
    <x v="6"/>
    <x v="0"/>
    <x v="1"/>
    <s v="10 - 40"/>
  </r>
  <r>
    <s v="2977-SBBW"/>
    <x v="1"/>
    <x v="38"/>
    <n v="239"/>
    <n v="660.8"/>
    <n v="0"/>
    <n v="0"/>
    <s v="No"/>
    <s v="no"/>
    <n v="0"/>
    <x v="1"/>
    <n v="2"/>
    <x v="1"/>
    <n v="34"/>
    <s v="IL"/>
    <s v="360-7477"/>
    <s v="Male"/>
    <n v="45"/>
    <s v="No"/>
    <s v="No"/>
    <x v="0"/>
    <x v="0"/>
    <s v="No"/>
    <x v="0"/>
    <x v="0"/>
    <n v="36"/>
    <n v="1810"/>
    <x v="3"/>
    <s v="Attitude of support person"/>
    <x v="0"/>
    <x v="3"/>
    <x v="6"/>
    <x v="1"/>
    <x v="1"/>
    <s v="&gt; 40"/>
  </r>
  <r>
    <s v="9966-SNEI"/>
    <x v="1"/>
    <x v="0"/>
    <n v="5"/>
    <n v="12"/>
    <n v="0"/>
    <n v="0"/>
    <s v="No"/>
    <s v="yes"/>
    <n v="0"/>
    <x v="3"/>
    <n v="10"/>
    <x v="0"/>
    <n v="0"/>
    <s v="MA"/>
    <s v="417-3999"/>
    <s v="Female"/>
    <n v="25"/>
    <s v="Yes"/>
    <s v="No"/>
    <x v="0"/>
    <x v="0"/>
    <s v="No"/>
    <x v="0"/>
    <x v="2"/>
    <n v="30"/>
    <n v="30"/>
    <x v="3"/>
    <s v="Attitude of support person"/>
    <x v="1"/>
    <x v="3"/>
    <x v="6"/>
    <x v="0"/>
    <x v="1"/>
    <s v="&lt; 10"/>
  </r>
  <r>
    <s v="8434-SEID"/>
    <x v="1"/>
    <x v="30"/>
    <n v="14"/>
    <n v="29.5"/>
    <n v="0"/>
    <n v="0"/>
    <s v="No"/>
    <s v="yes"/>
    <n v="0"/>
    <x v="1"/>
    <n v="1"/>
    <x v="0"/>
    <n v="0"/>
    <s v="NH"/>
    <s v="383-2901"/>
    <s v="Female"/>
    <n v="53"/>
    <s v="No"/>
    <s v="No"/>
    <x v="0"/>
    <x v="0"/>
    <s v="No"/>
    <x v="0"/>
    <x v="0"/>
    <n v="53"/>
    <n v="156"/>
    <x v="3"/>
    <s v="Attitude of support person"/>
    <x v="0"/>
    <x v="3"/>
    <x v="6"/>
    <x v="1"/>
    <x v="1"/>
    <s v="&lt; 10"/>
  </r>
  <r>
    <s v="2738-LIKF"/>
    <x v="1"/>
    <x v="0"/>
    <n v="8"/>
    <n v="15"/>
    <n v="0"/>
    <n v="0"/>
    <s v="No"/>
    <s v="no"/>
    <n v="0"/>
    <x v="4"/>
    <n v="5"/>
    <x v="0"/>
    <n v="0"/>
    <s v="TX"/>
    <s v="336-9901"/>
    <s v="Male"/>
    <n v="41"/>
    <s v="No"/>
    <s v="No"/>
    <x v="0"/>
    <x v="0"/>
    <s v="No"/>
    <x v="0"/>
    <x v="0"/>
    <n v="25"/>
    <n v="25"/>
    <x v="3"/>
    <s v="Attitude of support person"/>
    <x v="0"/>
    <x v="3"/>
    <x v="6"/>
    <x v="0"/>
    <x v="1"/>
    <s v="&lt; 10"/>
  </r>
  <r>
    <s v="1588-JEHL"/>
    <x v="1"/>
    <x v="15"/>
    <n v="10"/>
    <n v="28.9"/>
    <n v="0"/>
    <n v="0"/>
    <s v="No"/>
    <s v="no"/>
    <n v="0"/>
    <x v="2"/>
    <n v="15"/>
    <x v="0"/>
    <n v="0"/>
    <s v="CT"/>
    <s v="406-3069"/>
    <s v="Male"/>
    <n v="59"/>
    <s v="No"/>
    <s v="No"/>
    <x v="0"/>
    <x v="0"/>
    <s v="No"/>
    <x v="0"/>
    <x v="0"/>
    <n v="40"/>
    <n v="76"/>
    <x v="3"/>
    <s v="Attitude of support person"/>
    <x v="0"/>
    <x v="3"/>
    <x v="6"/>
    <x v="0"/>
    <x v="1"/>
    <s v="&lt; 10"/>
  </r>
  <r>
    <s v="8682-IUUE"/>
    <x v="1"/>
    <x v="28"/>
    <n v="170"/>
    <n v="436.2"/>
    <n v="0"/>
    <n v="0"/>
    <s v="No"/>
    <s v="no"/>
    <n v="0"/>
    <x v="1"/>
    <n v="4"/>
    <x v="0"/>
    <n v="0"/>
    <s v="SC"/>
    <s v="347-9769"/>
    <s v="Female"/>
    <n v="69"/>
    <s v="No"/>
    <s v="Yes"/>
    <x v="0"/>
    <x v="0"/>
    <s v="No"/>
    <x v="0"/>
    <x v="0"/>
    <n v="67"/>
    <n v="2423"/>
    <x v="3"/>
    <s v="Attitude of support person"/>
    <x v="2"/>
    <x v="3"/>
    <x v="6"/>
    <x v="0"/>
    <x v="1"/>
    <s v="10 - 40"/>
  </r>
  <r>
    <s v="5604-JBZP"/>
    <x v="1"/>
    <x v="53"/>
    <n v="123"/>
    <n v="230.1"/>
    <n v="0"/>
    <n v="0"/>
    <s v="No"/>
    <s v="yes"/>
    <n v="0"/>
    <x v="1"/>
    <n v="9"/>
    <x v="0"/>
    <n v="0"/>
    <s v="OK"/>
    <s v="405-4109"/>
    <s v="Female"/>
    <n v="34"/>
    <s v="No"/>
    <s v="No"/>
    <x v="0"/>
    <x v="0"/>
    <s v="No"/>
    <x v="0"/>
    <x v="0"/>
    <n v="43"/>
    <n v="699"/>
    <x v="1"/>
    <s v="Competitor had better devices"/>
    <x v="0"/>
    <x v="2"/>
    <x v="4"/>
    <x v="0"/>
    <x v="1"/>
    <s v="10 - 40"/>
  </r>
  <r>
    <s v="2803-RSUC"/>
    <x v="1"/>
    <x v="0"/>
    <n v="4"/>
    <n v="10"/>
    <n v="0"/>
    <n v="0"/>
    <s v="No"/>
    <s v="no"/>
    <n v="0"/>
    <x v="3"/>
    <n v="0"/>
    <x v="1"/>
    <n v="0"/>
    <s v="OH"/>
    <s v="412-2947"/>
    <s v="Female"/>
    <n v="33"/>
    <s v="No"/>
    <s v="No"/>
    <x v="0"/>
    <x v="0"/>
    <s v="No"/>
    <x v="0"/>
    <x v="0"/>
    <n v="11"/>
    <n v="11"/>
    <x v="3"/>
    <s v="Attitude of support person"/>
    <x v="0"/>
    <x v="3"/>
    <x v="6"/>
    <x v="1"/>
    <x v="1"/>
    <s v="&lt; 10"/>
  </r>
  <r>
    <s v="9370-UKHS"/>
    <x v="1"/>
    <x v="0"/>
    <n v="5"/>
    <n v="15"/>
    <n v="0"/>
    <n v="0"/>
    <s v="No"/>
    <s v="no"/>
    <n v="0"/>
    <x v="3"/>
    <n v="5"/>
    <x v="0"/>
    <n v="0"/>
    <s v="VA"/>
    <s v="363-3571"/>
    <s v="Female"/>
    <n v="77"/>
    <s v="No"/>
    <s v="Yes"/>
    <x v="0"/>
    <x v="0"/>
    <s v="No"/>
    <x v="0"/>
    <x v="2"/>
    <n v="30"/>
    <n v="30"/>
    <x v="1"/>
    <s v="Competitor had better devices"/>
    <x v="2"/>
    <x v="2"/>
    <x v="4"/>
    <x v="0"/>
    <x v="1"/>
    <s v="&lt; 10"/>
  </r>
  <r>
    <s v="5763-AFJN"/>
    <x v="1"/>
    <x v="39"/>
    <n v="130"/>
    <n v="394"/>
    <n v="0"/>
    <n v="0"/>
    <s v="No"/>
    <s v="no"/>
    <n v="0"/>
    <x v="2"/>
    <n v="6"/>
    <x v="0"/>
    <n v="0"/>
    <s v="OH"/>
    <s v="356-3448"/>
    <s v="Male"/>
    <n v="76"/>
    <s v="No"/>
    <s v="Yes"/>
    <x v="0"/>
    <x v="0"/>
    <s v="No"/>
    <x v="0"/>
    <x v="0"/>
    <n v="20"/>
    <n v="597"/>
    <x v="3"/>
    <s v="Attitude of support person"/>
    <x v="2"/>
    <x v="3"/>
    <x v="6"/>
    <x v="0"/>
    <x v="1"/>
    <s v="10 - 40"/>
  </r>
  <r>
    <s v="3446-VRVY"/>
    <x v="1"/>
    <x v="48"/>
    <n v="9"/>
    <n v="24"/>
    <n v="0"/>
    <n v="0"/>
    <s v="No"/>
    <s v="no"/>
    <n v="0"/>
    <x v="3"/>
    <n v="10"/>
    <x v="0"/>
    <n v="0"/>
    <s v="VT"/>
    <s v="335-2019"/>
    <s v="Female"/>
    <n v="67"/>
    <s v="No"/>
    <s v="Yes"/>
    <x v="0"/>
    <x v="0"/>
    <s v="No"/>
    <x v="0"/>
    <x v="0"/>
    <n v="44"/>
    <n v="210"/>
    <x v="3"/>
    <s v="Attitude of support person"/>
    <x v="2"/>
    <x v="3"/>
    <x v="6"/>
    <x v="0"/>
    <x v="1"/>
    <s v="&lt; 10"/>
  </r>
  <r>
    <s v="7383-CPZC"/>
    <x v="1"/>
    <x v="54"/>
    <n v="250"/>
    <n v="596.79999999999995"/>
    <n v="0"/>
    <n v="0"/>
    <s v="No"/>
    <s v="no"/>
    <n v="0"/>
    <x v="0"/>
    <n v="17"/>
    <x v="0"/>
    <n v="0"/>
    <s v="WA"/>
    <s v="352-6068"/>
    <s v="Male"/>
    <n v="23"/>
    <s v="Yes"/>
    <s v="No"/>
    <x v="0"/>
    <x v="0"/>
    <s v="No"/>
    <x v="0"/>
    <x v="0"/>
    <n v="47"/>
    <n v="2554"/>
    <x v="3"/>
    <s v="Attitude of support person"/>
    <x v="1"/>
    <x v="3"/>
    <x v="6"/>
    <x v="0"/>
    <x v="1"/>
    <s v="&gt; 40"/>
  </r>
  <r>
    <s v="0376-XCOY"/>
    <x v="1"/>
    <x v="21"/>
    <n v="230"/>
    <n v="501"/>
    <n v="0"/>
    <n v="0"/>
    <s v="No"/>
    <s v="no"/>
    <n v="0"/>
    <x v="1"/>
    <n v="2"/>
    <x v="0"/>
    <n v="0"/>
    <s v="NJ"/>
    <s v="422-9964"/>
    <s v="Female"/>
    <n v="52"/>
    <s v="No"/>
    <s v="No"/>
    <x v="0"/>
    <x v="0"/>
    <s v="Yes"/>
    <x v="0"/>
    <x v="0"/>
    <n v="56"/>
    <n v="2554"/>
    <x v="3"/>
    <s v="Attitude of support person"/>
    <x v="0"/>
    <x v="3"/>
    <x v="6"/>
    <x v="1"/>
    <x v="1"/>
    <s v="&gt; 40"/>
  </r>
  <r>
    <s v="6795-YZRP"/>
    <x v="1"/>
    <x v="0"/>
    <n v="3"/>
    <n v="7"/>
    <n v="0"/>
    <n v="0"/>
    <s v="No"/>
    <s v="no"/>
    <n v="0"/>
    <x v="1"/>
    <n v="3"/>
    <x v="0"/>
    <n v="0"/>
    <s v="WA"/>
    <s v="382-4932"/>
    <s v="Male"/>
    <n v="54"/>
    <s v="No"/>
    <s v="No"/>
    <x v="0"/>
    <x v="0"/>
    <s v="Yes"/>
    <x v="0"/>
    <x v="2"/>
    <n v="21"/>
    <n v="21"/>
    <x v="3"/>
    <s v="Attitude of support person"/>
    <x v="0"/>
    <x v="3"/>
    <x v="6"/>
    <x v="0"/>
    <x v="1"/>
    <s v="&lt; 10"/>
  </r>
  <r>
    <s v="7614-VZDW"/>
    <x v="1"/>
    <x v="65"/>
    <n v="192"/>
    <n v="439.4"/>
    <n v="0"/>
    <n v="0"/>
    <s v="No"/>
    <s v="no"/>
    <n v="0"/>
    <x v="1"/>
    <n v="15"/>
    <x v="1"/>
    <n v="75"/>
    <s v="ME"/>
    <s v="366-5640"/>
    <s v="Male"/>
    <n v="27"/>
    <s v="Yes"/>
    <s v="No"/>
    <x v="0"/>
    <x v="0"/>
    <s v="Yes"/>
    <x v="0"/>
    <x v="0"/>
    <n v="36"/>
    <n v="1749"/>
    <x v="3"/>
    <s v="Attitude of support person"/>
    <x v="1"/>
    <x v="3"/>
    <x v="6"/>
    <x v="0"/>
    <x v="1"/>
    <s v="&gt; 40"/>
  </r>
  <r>
    <s v="3675-TPGD"/>
    <x v="1"/>
    <x v="35"/>
    <n v="462"/>
    <n v="715.3"/>
    <n v="0"/>
    <n v="0"/>
    <s v="No"/>
    <s v="no"/>
    <n v="0"/>
    <x v="0"/>
    <n v="1"/>
    <x v="0"/>
    <n v="0"/>
    <s v="OK"/>
    <s v="356-2302"/>
    <s v="Male"/>
    <n v="46"/>
    <s v="No"/>
    <s v="No"/>
    <x v="0"/>
    <x v="0"/>
    <s v="Yes"/>
    <x v="0"/>
    <x v="0"/>
    <n v="55"/>
    <n v="2624"/>
    <x v="3"/>
    <s v="Attitude of support person"/>
    <x v="0"/>
    <x v="3"/>
    <x v="6"/>
    <x v="1"/>
    <x v="1"/>
    <s v="&gt; 40"/>
  </r>
  <r>
    <s v="7194-CLRJ"/>
    <x v="1"/>
    <x v="49"/>
    <n v="70"/>
    <n v="168.5"/>
    <n v="0"/>
    <n v="0"/>
    <s v="No"/>
    <s v="no"/>
    <n v="0"/>
    <x v="2"/>
    <n v="0"/>
    <x v="1"/>
    <n v="0"/>
    <s v="TN"/>
    <s v="345-9018"/>
    <s v="Female"/>
    <n v="44"/>
    <s v="No"/>
    <s v="No"/>
    <x v="0"/>
    <x v="0"/>
    <s v="No"/>
    <x v="0"/>
    <x v="2"/>
    <n v="9"/>
    <n v="303"/>
    <x v="3"/>
    <s v="Attitude of support person"/>
    <x v="0"/>
    <x v="3"/>
    <x v="6"/>
    <x v="1"/>
    <x v="1"/>
    <s v="10 - 40"/>
  </r>
  <r>
    <s v="7783-OAIM"/>
    <x v="1"/>
    <x v="30"/>
    <n v="17"/>
    <n v="49.9"/>
    <n v="0"/>
    <n v="0"/>
    <s v="No"/>
    <s v="no"/>
    <n v="0"/>
    <x v="3"/>
    <n v="1"/>
    <x v="0"/>
    <n v="0"/>
    <s v="HI"/>
    <s v="401-7359"/>
    <s v="Female"/>
    <n v="64"/>
    <s v="No"/>
    <s v="No"/>
    <x v="0"/>
    <x v="0"/>
    <s v="No"/>
    <x v="0"/>
    <x v="0"/>
    <n v="31"/>
    <n v="98"/>
    <x v="3"/>
    <s v="Attitude of support person"/>
    <x v="0"/>
    <x v="3"/>
    <x v="6"/>
    <x v="1"/>
    <x v="1"/>
    <s v="&lt; 10"/>
  </r>
  <r>
    <s v="9555-LTPC"/>
    <x v="1"/>
    <x v="61"/>
    <n v="16"/>
    <n v="42.2"/>
    <n v="0"/>
    <n v="0"/>
    <s v="No"/>
    <s v="no"/>
    <n v="0"/>
    <x v="5"/>
    <n v="5"/>
    <x v="0"/>
    <n v="0"/>
    <s v="HI"/>
    <s v="406-8324"/>
    <s v="Male"/>
    <n v="39"/>
    <s v="No"/>
    <s v="No"/>
    <x v="0"/>
    <x v="0"/>
    <s v="No"/>
    <x v="0"/>
    <x v="1"/>
    <n v="9"/>
    <n v="72"/>
    <x v="3"/>
    <s v="Attitude of support person"/>
    <x v="0"/>
    <x v="3"/>
    <x v="6"/>
    <x v="0"/>
    <x v="1"/>
    <s v="&lt; 10"/>
  </r>
  <r>
    <s v="0636-KCLF"/>
    <x v="1"/>
    <x v="15"/>
    <n v="10"/>
    <n v="27.6"/>
    <n v="0"/>
    <n v="0"/>
    <s v="No"/>
    <s v="no"/>
    <n v="0"/>
    <x v="3"/>
    <n v="1"/>
    <x v="0"/>
    <n v="0"/>
    <s v="LA"/>
    <s v="333-9266"/>
    <s v="Female"/>
    <n v="44"/>
    <s v="No"/>
    <s v="No"/>
    <x v="0"/>
    <x v="0"/>
    <s v="No"/>
    <x v="0"/>
    <x v="0"/>
    <n v="36"/>
    <n v="71"/>
    <x v="1"/>
    <s v="Competitor made better offer"/>
    <x v="0"/>
    <x v="2"/>
    <x v="2"/>
    <x v="1"/>
    <x v="1"/>
    <s v="&lt; 10"/>
  </r>
  <r>
    <s v="2205-MYBK"/>
    <x v="1"/>
    <x v="27"/>
    <n v="301"/>
    <n v="582.1"/>
    <n v="0"/>
    <n v="0"/>
    <s v="No"/>
    <s v="no"/>
    <n v="0"/>
    <x v="3"/>
    <n v="18"/>
    <x v="0"/>
    <n v="0"/>
    <s v="TX"/>
    <s v="364-9904"/>
    <s v="Male"/>
    <n v="29"/>
    <s v="Yes"/>
    <s v="No"/>
    <x v="0"/>
    <x v="0"/>
    <s v="No"/>
    <x v="0"/>
    <x v="0"/>
    <n v="61"/>
    <n v="3957"/>
    <x v="1"/>
    <s v="Competitor made better offer"/>
    <x v="1"/>
    <x v="2"/>
    <x v="2"/>
    <x v="0"/>
    <x v="1"/>
    <s v="&gt; 40"/>
  </r>
  <r>
    <s v="6487-BTYP"/>
    <x v="1"/>
    <x v="0"/>
    <n v="4"/>
    <n v="10"/>
    <n v="0"/>
    <n v="0"/>
    <s v="No"/>
    <s v="no"/>
    <n v="0"/>
    <x v="0"/>
    <n v="11"/>
    <x v="1"/>
    <n v="4"/>
    <s v="WA"/>
    <s v="357-3187"/>
    <s v="Male"/>
    <n v="44"/>
    <s v="No"/>
    <s v="No"/>
    <x v="0"/>
    <x v="0"/>
    <s v="No"/>
    <x v="0"/>
    <x v="0"/>
    <n v="42"/>
    <n v="42"/>
    <x v="1"/>
    <s v="Competitor made better offer"/>
    <x v="0"/>
    <x v="2"/>
    <x v="2"/>
    <x v="0"/>
    <x v="1"/>
    <s v="&lt; 10"/>
  </r>
  <r>
    <s v="8082-DOLG"/>
    <x v="1"/>
    <x v="0"/>
    <n v="4"/>
    <n v="13"/>
    <n v="0"/>
    <n v="0"/>
    <s v="No"/>
    <s v="no"/>
    <n v="0"/>
    <x v="2"/>
    <n v="3"/>
    <x v="0"/>
    <n v="0"/>
    <s v="ND"/>
    <s v="373-8483"/>
    <s v="Male"/>
    <n v="53"/>
    <s v="No"/>
    <s v="No"/>
    <x v="0"/>
    <x v="0"/>
    <s v="No"/>
    <x v="0"/>
    <x v="0"/>
    <n v="45"/>
    <n v="45"/>
    <x v="1"/>
    <s v="Competitor made better offer"/>
    <x v="0"/>
    <x v="2"/>
    <x v="2"/>
    <x v="0"/>
    <x v="1"/>
    <s v="&lt; 10"/>
  </r>
  <r>
    <s v="3127-ARSV"/>
    <x v="1"/>
    <x v="51"/>
    <n v="131"/>
    <n v="317.60000000000002"/>
    <n v="0"/>
    <n v="0"/>
    <s v="No"/>
    <s v="no"/>
    <n v="0"/>
    <x v="1"/>
    <n v="14"/>
    <x v="0"/>
    <n v="0"/>
    <s v="NY"/>
    <s v="399-7268"/>
    <s v="Male"/>
    <n v="38"/>
    <s v="No"/>
    <s v="No"/>
    <x v="0"/>
    <x v="0"/>
    <s v="No"/>
    <x v="0"/>
    <x v="0"/>
    <n v="22"/>
    <n v="532"/>
    <x v="2"/>
    <s v="Don't know"/>
    <x v="0"/>
    <x v="1"/>
    <x v="1"/>
    <x v="0"/>
    <x v="1"/>
    <s v="10 - 40"/>
  </r>
  <r>
    <s v="9449-EGMU"/>
    <x v="1"/>
    <x v="40"/>
    <n v="149"/>
    <n v="408.9"/>
    <n v="0"/>
    <n v="0"/>
    <s v="No"/>
    <s v="no"/>
    <n v="0"/>
    <x v="4"/>
    <n v="3"/>
    <x v="0"/>
    <n v="0"/>
    <s v="WI"/>
    <s v="359-2197"/>
    <s v="Male"/>
    <n v="49"/>
    <s v="No"/>
    <s v="No"/>
    <x v="0"/>
    <x v="0"/>
    <s v="Yes"/>
    <x v="1"/>
    <x v="2"/>
    <n v="49"/>
    <n v="3310"/>
    <x v="1"/>
    <s v="Competitor made better offer"/>
    <x v="0"/>
    <x v="2"/>
    <x v="2"/>
    <x v="0"/>
    <x v="1"/>
    <s v="&gt; 40"/>
  </r>
  <r>
    <s v="6303-CXPN"/>
    <x v="1"/>
    <x v="74"/>
    <n v="26"/>
    <n v="56.9"/>
    <n v="0"/>
    <n v="0"/>
    <s v="No"/>
    <s v="no"/>
    <n v="0"/>
    <x v="2"/>
    <n v="7"/>
    <x v="0"/>
    <n v="0"/>
    <s v="VA"/>
    <s v="393-4621"/>
    <s v="Female"/>
    <n v="38"/>
    <s v="No"/>
    <s v="No"/>
    <x v="0"/>
    <x v="0"/>
    <s v="No"/>
    <x v="0"/>
    <x v="0"/>
    <n v="36"/>
    <n v="258"/>
    <x v="1"/>
    <s v="Competitor made better offer"/>
    <x v="0"/>
    <x v="2"/>
    <x v="2"/>
    <x v="0"/>
    <x v="1"/>
    <s v="&lt; 10"/>
  </r>
  <r>
    <s v="5684-GYOW"/>
    <x v="1"/>
    <x v="32"/>
    <n v="43"/>
    <n v="154.19999999999999"/>
    <n v="0"/>
    <n v="0"/>
    <s v="No"/>
    <s v="no"/>
    <n v="0"/>
    <x v="2"/>
    <n v="15"/>
    <x v="0"/>
    <n v="0"/>
    <s v="KY"/>
    <s v="403-2673"/>
    <s v="Male"/>
    <n v="38"/>
    <s v="No"/>
    <s v="No"/>
    <x v="0"/>
    <x v="0"/>
    <s v="No"/>
    <x v="0"/>
    <x v="0"/>
    <n v="35"/>
    <n v="381"/>
    <x v="1"/>
    <s v="Competitor made better offer"/>
    <x v="0"/>
    <x v="2"/>
    <x v="2"/>
    <x v="0"/>
    <x v="1"/>
    <s v="10 - 40"/>
  </r>
  <r>
    <s v="4506-PCCZ"/>
    <x v="1"/>
    <x v="0"/>
    <n v="2"/>
    <n v="7"/>
    <n v="0"/>
    <n v="0"/>
    <s v="No"/>
    <s v="no"/>
    <n v="0"/>
    <x v="1"/>
    <n v="1"/>
    <x v="0"/>
    <n v="0"/>
    <s v="NV"/>
    <s v="416-7679"/>
    <s v="Male"/>
    <n v="78"/>
    <s v="No"/>
    <s v="Yes"/>
    <x v="0"/>
    <x v="0"/>
    <s v="No"/>
    <x v="0"/>
    <x v="0"/>
    <n v="58"/>
    <n v="58"/>
    <x v="1"/>
    <s v="Competitor made better offer"/>
    <x v="2"/>
    <x v="2"/>
    <x v="2"/>
    <x v="1"/>
    <x v="1"/>
    <s v="&lt; 10"/>
  </r>
  <r>
    <s v="6994-ISVM"/>
    <x v="1"/>
    <x v="67"/>
    <n v="250"/>
    <n v="576.4"/>
    <n v="0"/>
    <n v="0"/>
    <s v="No"/>
    <s v="no"/>
    <n v="0"/>
    <x v="5"/>
    <n v="6"/>
    <x v="1"/>
    <n v="57"/>
    <s v="ME"/>
    <s v="331-6270"/>
    <s v="Female"/>
    <n v="32"/>
    <s v="No"/>
    <s v="No"/>
    <x v="0"/>
    <x v="0"/>
    <s v="Yes"/>
    <x v="0"/>
    <x v="2"/>
    <n v="56"/>
    <n v="3224"/>
    <x v="1"/>
    <s v="Competitor made better offer"/>
    <x v="0"/>
    <x v="2"/>
    <x v="2"/>
    <x v="0"/>
    <x v="1"/>
    <s v="&gt; 40"/>
  </r>
  <r>
    <s v="1601-OBXY"/>
    <x v="1"/>
    <x v="50"/>
    <n v="76"/>
    <n v="193.9"/>
    <n v="0"/>
    <n v="0"/>
    <s v="No"/>
    <s v="no"/>
    <n v="0"/>
    <x v="5"/>
    <n v="2"/>
    <x v="0"/>
    <n v="0"/>
    <s v="TN"/>
    <s v="339-6477"/>
    <s v="Female"/>
    <n v="68"/>
    <s v="No"/>
    <s v="Yes"/>
    <x v="0"/>
    <x v="0"/>
    <s v="No"/>
    <x v="0"/>
    <x v="0"/>
    <n v="35"/>
    <n v="489"/>
    <x v="1"/>
    <s v="Competitor made better offer"/>
    <x v="2"/>
    <x v="2"/>
    <x v="2"/>
    <x v="1"/>
    <x v="1"/>
    <s v="10 - 40"/>
  </r>
  <r>
    <s v="5935-USEP"/>
    <x v="1"/>
    <x v="32"/>
    <n v="46"/>
    <n v="105.9"/>
    <n v="0"/>
    <n v="0"/>
    <s v="No"/>
    <s v="no"/>
    <n v="0"/>
    <x v="1"/>
    <n v="14"/>
    <x v="0"/>
    <n v="0"/>
    <s v="MT"/>
    <s v="362-2787"/>
    <s v="Female"/>
    <n v="45"/>
    <s v="No"/>
    <s v="No"/>
    <x v="0"/>
    <x v="0"/>
    <s v="No"/>
    <x v="0"/>
    <x v="1"/>
    <n v="12"/>
    <n v="129"/>
    <x v="1"/>
    <s v="Competitor made better offer"/>
    <x v="0"/>
    <x v="2"/>
    <x v="2"/>
    <x v="0"/>
    <x v="1"/>
    <s v="10 - 40"/>
  </r>
  <r>
    <s v="2841-LJMI"/>
    <x v="1"/>
    <x v="7"/>
    <n v="54"/>
    <n v="101.3"/>
    <n v="0"/>
    <n v="0"/>
    <s v="No"/>
    <s v="no"/>
    <n v="0"/>
    <x v="2"/>
    <n v="2"/>
    <x v="0"/>
    <n v="0"/>
    <s v="AK"/>
    <s v="416-1845"/>
    <s v="Female"/>
    <n v="39"/>
    <s v="No"/>
    <s v="No"/>
    <x v="0"/>
    <x v="0"/>
    <s v="Yes"/>
    <x v="0"/>
    <x v="0"/>
    <n v="34"/>
    <n v="871"/>
    <x v="1"/>
    <s v="Competitor made better offer"/>
    <x v="0"/>
    <x v="2"/>
    <x v="2"/>
    <x v="1"/>
    <x v="1"/>
    <s v="10 - 40"/>
  </r>
  <r>
    <s v="6273-XHIK"/>
    <x v="1"/>
    <x v="67"/>
    <n v="306"/>
    <n v="866.4"/>
    <n v="0"/>
    <n v="0"/>
    <s v="No"/>
    <s v="no"/>
    <n v="0"/>
    <x v="4"/>
    <n v="5"/>
    <x v="0"/>
    <n v="0"/>
    <s v="AZ"/>
    <s v="385-9657"/>
    <s v="Male"/>
    <n v="75"/>
    <s v="No"/>
    <s v="Yes"/>
    <x v="0"/>
    <x v="0"/>
    <s v="Yes"/>
    <x v="1"/>
    <x v="0"/>
    <n v="65"/>
    <n v="3753"/>
    <x v="1"/>
    <s v="Competitor made better offer"/>
    <x v="2"/>
    <x v="2"/>
    <x v="2"/>
    <x v="0"/>
    <x v="1"/>
    <s v="&gt; 40"/>
  </r>
  <r>
    <s v="5612-QHIR"/>
    <x v="1"/>
    <x v="53"/>
    <n v="58"/>
    <n v="159.30000000000001"/>
    <n v="0"/>
    <n v="0"/>
    <s v="No"/>
    <s v="no"/>
    <n v="0"/>
    <x v="0"/>
    <n v="1"/>
    <x v="0"/>
    <n v="0"/>
    <s v="DE"/>
    <s v="415-1141"/>
    <s v="Female"/>
    <n v="81"/>
    <s v="No"/>
    <s v="Yes"/>
    <x v="0"/>
    <x v="0"/>
    <s v="No"/>
    <x v="0"/>
    <x v="0"/>
    <n v="47"/>
    <n v="750"/>
    <x v="3"/>
    <s v="Attitude of support person"/>
    <x v="2"/>
    <x v="3"/>
    <x v="6"/>
    <x v="1"/>
    <x v="1"/>
    <s v="10 - 40"/>
  </r>
  <r>
    <s v="5795-JZKS"/>
    <x v="1"/>
    <x v="0"/>
    <n v="2"/>
    <n v="7"/>
    <n v="0"/>
    <n v="0"/>
    <s v="No"/>
    <s v="no"/>
    <n v="0"/>
    <x v="0"/>
    <n v="1"/>
    <x v="0"/>
    <n v="0"/>
    <s v="IN"/>
    <s v="357-7893"/>
    <s v="Female"/>
    <n v="36"/>
    <s v="No"/>
    <s v="No"/>
    <x v="0"/>
    <x v="0"/>
    <s v="No"/>
    <x v="0"/>
    <x v="0"/>
    <n v="25"/>
    <n v="25"/>
    <x v="1"/>
    <s v="Competitor made better offer"/>
    <x v="0"/>
    <x v="2"/>
    <x v="2"/>
    <x v="1"/>
    <x v="1"/>
    <s v="&lt; 10"/>
  </r>
  <r>
    <s v="2679-OHJL"/>
    <x v="1"/>
    <x v="0"/>
    <n v="2"/>
    <n v="6"/>
    <n v="0"/>
    <n v="0"/>
    <s v="No"/>
    <s v="no"/>
    <n v="0"/>
    <x v="3"/>
    <n v="5"/>
    <x v="1"/>
    <n v="3"/>
    <s v="NV"/>
    <s v="381-1026"/>
    <s v="Female"/>
    <n v="78"/>
    <s v="No"/>
    <s v="Yes"/>
    <x v="0"/>
    <x v="0"/>
    <s v="No"/>
    <x v="0"/>
    <x v="0"/>
    <n v="37"/>
    <n v="37"/>
    <x v="1"/>
    <s v="Competitor made better offer"/>
    <x v="2"/>
    <x v="2"/>
    <x v="2"/>
    <x v="0"/>
    <x v="1"/>
    <s v="&lt; 10"/>
  </r>
  <r>
    <s v="9874-SWKH"/>
    <x v="1"/>
    <x v="15"/>
    <n v="4"/>
    <n v="8.6999999999999993"/>
    <n v="0"/>
    <n v="0"/>
    <s v="No"/>
    <s v="no"/>
    <n v="0"/>
    <x v="3"/>
    <n v="17"/>
    <x v="0"/>
    <n v="0"/>
    <s v="AR"/>
    <s v="380-3974"/>
    <s v="Female"/>
    <n v="23"/>
    <s v="Yes"/>
    <s v="No"/>
    <x v="0"/>
    <x v="0"/>
    <s v="No"/>
    <x v="0"/>
    <x v="0"/>
    <n v="23"/>
    <n v="51"/>
    <x v="1"/>
    <s v="Competitor made better offer"/>
    <x v="1"/>
    <x v="2"/>
    <x v="2"/>
    <x v="0"/>
    <x v="1"/>
    <s v="&lt; 10"/>
  </r>
  <r>
    <s v="1144-VYWT"/>
    <x v="1"/>
    <x v="59"/>
    <n v="165"/>
    <n v="319.5"/>
    <n v="0"/>
    <n v="0"/>
    <s v="No"/>
    <s v="no"/>
    <n v="0"/>
    <x v="1"/>
    <n v="3"/>
    <x v="0"/>
    <n v="0"/>
    <s v="WY"/>
    <s v="338-7232"/>
    <s v="Male"/>
    <n v="51"/>
    <s v="No"/>
    <s v="No"/>
    <x v="0"/>
    <x v="0"/>
    <s v="No"/>
    <x v="0"/>
    <x v="0"/>
    <n v="28"/>
    <n v="635"/>
    <x v="1"/>
    <s v="Competitor made better offer"/>
    <x v="0"/>
    <x v="2"/>
    <x v="2"/>
    <x v="0"/>
    <x v="1"/>
    <s v="10 - 40"/>
  </r>
  <r>
    <s v="5426-DBAB"/>
    <x v="1"/>
    <x v="6"/>
    <n v="250"/>
    <n v="573.70000000000005"/>
    <n v="342"/>
    <n v="741"/>
    <s v="Yes"/>
    <s v="yes"/>
    <n v="0"/>
    <x v="4"/>
    <n v="4"/>
    <x v="0"/>
    <n v="0"/>
    <s v="OR"/>
    <s v="344-5973"/>
    <s v="Female"/>
    <n v="38"/>
    <s v="No"/>
    <s v="No"/>
    <x v="0"/>
    <x v="0"/>
    <s v="Yes"/>
    <x v="2"/>
    <x v="0"/>
    <n v="53"/>
    <n v="3030"/>
    <x v="1"/>
    <s v="Competitor made better offer"/>
    <x v="0"/>
    <x v="2"/>
    <x v="2"/>
    <x v="0"/>
    <x v="1"/>
    <s v="&gt; 40"/>
  </r>
  <r>
    <s v="7920-ZYLE"/>
    <x v="1"/>
    <x v="51"/>
    <n v="112"/>
    <n v="361.4"/>
    <n v="0"/>
    <n v="0"/>
    <s v="No"/>
    <s v="no"/>
    <n v="0"/>
    <x v="1"/>
    <n v="15"/>
    <x v="0"/>
    <n v="0"/>
    <s v="CA"/>
    <s v="335-2261"/>
    <s v="Male"/>
    <n v="25"/>
    <s v="Yes"/>
    <s v="No"/>
    <x v="0"/>
    <x v="0"/>
    <s v="Yes"/>
    <x v="0"/>
    <x v="1"/>
    <n v="46"/>
    <n v="1099"/>
    <x v="1"/>
    <s v="Competitor made better offer"/>
    <x v="1"/>
    <x v="2"/>
    <x v="2"/>
    <x v="0"/>
    <x v="1"/>
    <s v="10 - 40"/>
  </r>
  <r>
    <s v="3385-ABGE"/>
    <x v="1"/>
    <x v="65"/>
    <n v="198"/>
    <n v="541.20000000000005"/>
    <n v="0"/>
    <n v="0"/>
    <s v="No"/>
    <s v="no"/>
    <n v="0"/>
    <x v="1"/>
    <n v="10"/>
    <x v="0"/>
    <n v="0"/>
    <s v="NY"/>
    <s v="343-1458"/>
    <s v="Female"/>
    <n v="34"/>
    <s v="No"/>
    <s v="No"/>
    <x v="0"/>
    <x v="0"/>
    <s v="No"/>
    <x v="1"/>
    <x v="1"/>
    <n v="56"/>
    <n v="2735"/>
    <x v="2"/>
    <s v="Poor expertise of online support"/>
    <x v="0"/>
    <x v="1"/>
    <x v="10"/>
    <x v="0"/>
    <x v="1"/>
    <s v="&gt; 40"/>
  </r>
  <r>
    <s v="4952-THCQ"/>
    <x v="1"/>
    <x v="48"/>
    <n v="25"/>
    <n v="61.5"/>
    <n v="0"/>
    <n v="0"/>
    <s v="No"/>
    <s v="no"/>
    <n v="0"/>
    <x v="4"/>
    <n v="17"/>
    <x v="0"/>
    <n v="0"/>
    <s v="AR"/>
    <s v="415-4875"/>
    <s v="Male"/>
    <n v="27"/>
    <s v="Yes"/>
    <s v="No"/>
    <x v="0"/>
    <x v="0"/>
    <s v="No"/>
    <x v="0"/>
    <x v="0"/>
    <n v="18"/>
    <n v="85"/>
    <x v="1"/>
    <s v="Competitor made better offer"/>
    <x v="1"/>
    <x v="2"/>
    <x v="2"/>
    <x v="0"/>
    <x v="1"/>
    <s v="&lt; 10"/>
  </r>
  <r>
    <s v="2248-BSDE"/>
    <x v="1"/>
    <x v="15"/>
    <n v="9"/>
    <n v="27.1"/>
    <n v="0"/>
    <n v="0"/>
    <s v="No"/>
    <s v="no"/>
    <n v="0"/>
    <x v="1"/>
    <n v="2"/>
    <x v="1"/>
    <n v="6"/>
    <s v="MI"/>
    <s v="381-2726"/>
    <s v="Male"/>
    <n v="56"/>
    <s v="No"/>
    <s v="No"/>
    <x v="0"/>
    <x v="0"/>
    <s v="No"/>
    <x v="0"/>
    <x v="0"/>
    <n v="48"/>
    <n v="108"/>
    <x v="1"/>
    <s v="Competitor made better offer"/>
    <x v="0"/>
    <x v="2"/>
    <x v="2"/>
    <x v="1"/>
    <x v="1"/>
    <s v="&lt; 10"/>
  </r>
  <r>
    <s v="3208-CIJJ"/>
    <x v="1"/>
    <x v="43"/>
    <n v="21"/>
    <n v="47"/>
    <n v="0"/>
    <n v="0"/>
    <s v="No"/>
    <s v="no"/>
    <n v="0"/>
    <x v="5"/>
    <n v="1"/>
    <x v="0"/>
    <n v="0"/>
    <s v="OK"/>
    <s v="395-3852"/>
    <s v="Female"/>
    <n v="36"/>
    <s v="No"/>
    <s v="No"/>
    <x v="0"/>
    <x v="0"/>
    <s v="Yes"/>
    <x v="0"/>
    <x v="1"/>
    <n v="43"/>
    <n v="167"/>
    <x v="1"/>
    <s v="Competitor made better offer"/>
    <x v="0"/>
    <x v="2"/>
    <x v="2"/>
    <x v="1"/>
    <x v="1"/>
    <s v="&lt; 10"/>
  </r>
  <r>
    <s v="7642-VMZC"/>
    <x v="1"/>
    <x v="48"/>
    <n v="22"/>
    <n v="33"/>
    <n v="0"/>
    <n v="0"/>
    <s v="No"/>
    <s v="no"/>
    <n v="0"/>
    <x v="5"/>
    <n v="15"/>
    <x v="0"/>
    <n v="0"/>
    <s v="NC"/>
    <s v="332-6958"/>
    <s v="Male"/>
    <n v="29"/>
    <s v="Yes"/>
    <s v="No"/>
    <x v="0"/>
    <x v="0"/>
    <s v="No"/>
    <x v="0"/>
    <x v="0"/>
    <n v="40"/>
    <n v="188"/>
    <x v="1"/>
    <s v="Competitor made better offer"/>
    <x v="1"/>
    <x v="2"/>
    <x v="2"/>
    <x v="0"/>
    <x v="1"/>
    <s v="&lt; 10"/>
  </r>
  <r>
    <s v="2818-PTHL"/>
    <x v="1"/>
    <x v="21"/>
    <n v="184"/>
    <n v="367.3"/>
    <n v="0"/>
    <n v="0"/>
    <s v="No"/>
    <s v="no"/>
    <n v="0"/>
    <x v="5"/>
    <n v="10"/>
    <x v="0"/>
    <n v="0"/>
    <s v="IL"/>
    <s v="382-9447"/>
    <s v="Female"/>
    <n v="32"/>
    <s v="No"/>
    <s v="No"/>
    <x v="0"/>
    <x v="0"/>
    <s v="Yes"/>
    <x v="0"/>
    <x v="0"/>
    <n v="58"/>
    <n v="2665"/>
    <x v="1"/>
    <s v="Competitor made better offer"/>
    <x v="0"/>
    <x v="2"/>
    <x v="2"/>
    <x v="0"/>
    <x v="1"/>
    <s v="&gt; 40"/>
  </r>
  <r>
    <s v="8951-HHTR"/>
    <x v="1"/>
    <x v="3"/>
    <n v="40"/>
    <n v="115.3"/>
    <n v="0"/>
    <n v="0"/>
    <s v="No"/>
    <s v="no"/>
    <n v="0"/>
    <x v="5"/>
    <n v="4"/>
    <x v="0"/>
    <n v="0"/>
    <s v="RI"/>
    <s v="332-8764"/>
    <s v="Female"/>
    <n v="55"/>
    <s v="No"/>
    <s v="No"/>
    <x v="0"/>
    <x v="0"/>
    <s v="No"/>
    <x v="0"/>
    <x v="0"/>
    <n v="43"/>
    <n v="415"/>
    <x v="1"/>
    <s v="Competitor made better offer"/>
    <x v="0"/>
    <x v="2"/>
    <x v="2"/>
    <x v="0"/>
    <x v="1"/>
    <s v="10 - 40"/>
  </r>
  <r>
    <s v="2247-XWFH"/>
    <x v="1"/>
    <x v="0"/>
    <n v="3"/>
    <n v="9"/>
    <n v="0"/>
    <n v="0"/>
    <s v="No"/>
    <s v="no"/>
    <n v="0"/>
    <x v="5"/>
    <n v="20"/>
    <x v="0"/>
    <n v="0"/>
    <s v="ID"/>
    <s v="410-5963"/>
    <s v="Female"/>
    <n v="30"/>
    <s v="No"/>
    <s v="No"/>
    <x v="0"/>
    <x v="0"/>
    <s v="No"/>
    <x v="0"/>
    <x v="1"/>
    <n v="28"/>
    <n v="28"/>
    <x v="1"/>
    <s v="Competitor made better offer"/>
    <x v="1"/>
    <x v="2"/>
    <x v="2"/>
    <x v="0"/>
    <x v="1"/>
    <s v="&lt; 10"/>
  </r>
  <r>
    <s v="3310-LBYD"/>
    <x v="1"/>
    <x v="40"/>
    <n v="403"/>
    <n v="946.9"/>
    <n v="0"/>
    <n v="0"/>
    <s v="No"/>
    <s v="no"/>
    <n v="0"/>
    <x v="0"/>
    <n v="1"/>
    <x v="0"/>
    <n v="0"/>
    <s v="ME"/>
    <s v="399-6642"/>
    <s v="Male"/>
    <n v="59"/>
    <s v="No"/>
    <s v="No"/>
    <x v="0"/>
    <x v="0"/>
    <s v="Yes"/>
    <x v="1"/>
    <x v="0"/>
    <n v="69"/>
    <n v="4683"/>
    <x v="4"/>
    <s v="Product dissatisfaction"/>
    <x v="0"/>
    <x v="4"/>
    <x v="9"/>
    <x v="1"/>
    <x v="1"/>
    <s v="&gt; 40"/>
  </r>
  <r>
    <s v="7905-WITA"/>
    <x v="1"/>
    <x v="48"/>
    <n v="32"/>
    <n v="59.6"/>
    <n v="0"/>
    <n v="0"/>
    <s v="No"/>
    <s v="no"/>
    <n v="0"/>
    <x v="0"/>
    <n v="3"/>
    <x v="1"/>
    <n v="5"/>
    <s v="OK"/>
    <s v="386-8118"/>
    <s v="Female"/>
    <n v="72"/>
    <s v="No"/>
    <s v="Yes"/>
    <x v="0"/>
    <x v="0"/>
    <s v="No"/>
    <x v="0"/>
    <x v="0"/>
    <n v="33"/>
    <n v="152"/>
    <x v="1"/>
    <s v="Competitor made better offer"/>
    <x v="2"/>
    <x v="2"/>
    <x v="2"/>
    <x v="0"/>
    <x v="1"/>
    <s v="&lt; 10"/>
  </r>
  <r>
    <s v="8544-QSTN"/>
    <x v="1"/>
    <x v="60"/>
    <n v="469"/>
    <n v="1069.5"/>
    <n v="670"/>
    <n v="964.8"/>
    <s v="Yes"/>
    <s v="yes"/>
    <n v="0"/>
    <x v="0"/>
    <n v="2"/>
    <x v="0"/>
    <n v="0"/>
    <s v="OK"/>
    <s v="374-8329"/>
    <s v="Male"/>
    <n v="30"/>
    <s v="No"/>
    <s v="No"/>
    <x v="0"/>
    <x v="0"/>
    <s v="No"/>
    <x v="1"/>
    <x v="2"/>
    <n v="40"/>
    <n v="2698"/>
    <x v="1"/>
    <s v="Competitor made better offer"/>
    <x v="1"/>
    <x v="2"/>
    <x v="2"/>
    <x v="1"/>
    <x v="1"/>
    <s v="&gt; 40"/>
  </r>
  <r>
    <s v="0533-DQZK"/>
    <x v="1"/>
    <x v="53"/>
    <n v="45"/>
    <n v="126.2"/>
    <n v="0"/>
    <n v="0"/>
    <s v="No"/>
    <s v="no"/>
    <n v="0"/>
    <x v="4"/>
    <n v="38"/>
    <x v="0"/>
    <n v="0"/>
    <s v="NJ"/>
    <s v="399-3840"/>
    <s v="Female"/>
    <n v="23"/>
    <s v="Yes"/>
    <s v="No"/>
    <x v="0"/>
    <x v="0"/>
    <s v="No"/>
    <x v="0"/>
    <x v="0"/>
    <n v="31"/>
    <n v="482"/>
    <x v="4"/>
    <s v="Product dissatisfaction"/>
    <x v="1"/>
    <x v="4"/>
    <x v="9"/>
    <x v="0"/>
    <x v="1"/>
    <s v="10 - 40"/>
  </r>
  <r>
    <s v="8893-FKLG"/>
    <x v="1"/>
    <x v="0"/>
    <n v="3"/>
    <n v="12"/>
    <n v="0"/>
    <n v="0"/>
    <s v="No"/>
    <s v="no"/>
    <n v="0"/>
    <x v="0"/>
    <n v="0"/>
    <x v="1"/>
    <n v="0"/>
    <s v="NJ"/>
    <s v="367-8692"/>
    <s v="Male"/>
    <n v="53"/>
    <s v="No"/>
    <s v="No"/>
    <x v="0"/>
    <x v="0"/>
    <s v="No"/>
    <x v="0"/>
    <x v="1"/>
    <n v="12"/>
    <n v="12"/>
    <x v="5"/>
    <s v="Long distance charges"/>
    <x v="0"/>
    <x v="5"/>
    <x v="14"/>
    <x v="1"/>
    <x v="1"/>
    <s v="&lt; 10"/>
  </r>
  <r>
    <s v="0041-BBWW"/>
    <x v="1"/>
    <x v="56"/>
    <n v="61"/>
    <n v="182.1"/>
    <n v="0"/>
    <n v="0"/>
    <s v="No"/>
    <s v="no"/>
    <n v="0"/>
    <x v="3"/>
    <n v="3"/>
    <x v="0"/>
    <n v="0"/>
    <s v="TX"/>
    <s v="335-4888"/>
    <s v="Female"/>
    <n v="50"/>
    <s v="No"/>
    <s v="No"/>
    <x v="0"/>
    <x v="0"/>
    <s v="No"/>
    <x v="0"/>
    <x v="0"/>
    <n v="56"/>
    <n v="1465"/>
    <x v="2"/>
    <s v="Don't know"/>
    <x v="0"/>
    <x v="1"/>
    <x v="1"/>
    <x v="0"/>
    <x v="1"/>
    <s v="10 - 40"/>
  </r>
  <r>
    <s v="9908-QUXM"/>
    <x v="1"/>
    <x v="52"/>
    <n v="34"/>
    <n v="87.2"/>
    <n v="0"/>
    <n v="0"/>
    <s v="No"/>
    <s v="no"/>
    <n v="0"/>
    <x v="4"/>
    <n v="6"/>
    <x v="0"/>
    <n v="0"/>
    <s v="MS"/>
    <s v="344-2260"/>
    <s v="Male"/>
    <n v="47"/>
    <s v="No"/>
    <s v="No"/>
    <x v="0"/>
    <x v="0"/>
    <s v="No"/>
    <x v="0"/>
    <x v="0"/>
    <n v="30"/>
    <n v="644"/>
    <x v="4"/>
    <s v="Product dissatisfaction"/>
    <x v="0"/>
    <x v="4"/>
    <x v="9"/>
    <x v="0"/>
    <x v="1"/>
    <s v="10 - 40"/>
  </r>
  <r>
    <s v="3683-JLGS"/>
    <x v="1"/>
    <x v="11"/>
    <n v="53"/>
    <n v="125.8"/>
    <n v="0"/>
    <n v="0"/>
    <s v="No"/>
    <s v="no"/>
    <n v="0"/>
    <x v="5"/>
    <n v="2"/>
    <x v="0"/>
    <n v="0"/>
    <s v="OH"/>
    <s v="347-1263"/>
    <s v="Male"/>
    <n v="84"/>
    <s v="No"/>
    <s v="Yes"/>
    <x v="0"/>
    <x v="0"/>
    <s v="Yes"/>
    <x v="0"/>
    <x v="0"/>
    <n v="40"/>
    <n v="837"/>
    <x v="4"/>
    <s v="Product dissatisfaction"/>
    <x v="2"/>
    <x v="4"/>
    <x v="9"/>
    <x v="1"/>
    <x v="1"/>
    <s v="10 - 40"/>
  </r>
  <r>
    <s v="4553-EGBN"/>
    <x v="1"/>
    <x v="65"/>
    <n v="128"/>
    <n v="292.60000000000002"/>
    <n v="0"/>
    <n v="0"/>
    <s v="No"/>
    <s v="no"/>
    <n v="0"/>
    <x v="4"/>
    <n v="30"/>
    <x v="1"/>
    <n v="50"/>
    <s v="UT"/>
    <s v="418-4637"/>
    <s v="Male"/>
    <n v="26"/>
    <s v="Yes"/>
    <s v="No"/>
    <x v="0"/>
    <x v="0"/>
    <s v="Yes"/>
    <x v="0"/>
    <x v="0"/>
    <n v="35"/>
    <n v="1688"/>
    <x v="4"/>
    <s v="Product dissatisfaction"/>
    <x v="1"/>
    <x v="4"/>
    <x v="9"/>
    <x v="0"/>
    <x v="1"/>
    <s v="&gt; 40"/>
  </r>
  <r>
    <s v="8199-QWBH"/>
    <x v="1"/>
    <x v="15"/>
    <n v="9"/>
    <n v="19.399999999999999"/>
    <n v="0"/>
    <n v="0"/>
    <s v="No"/>
    <s v="no"/>
    <n v="0"/>
    <x v="5"/>
    <n v="17"/>
    <x v="0"/>
    <n v="0"/>
    <s v="NH"/>
    <s v="393-7322"/>
    <s v="Female"/>
    <n v="29"/>
    <s v="Yes"/>
    <s v="No"/>
    <x v="0"/>
    <x v="0"/>
    <s v="No"/>
    <x v="0"/>
    <x v="0"/>
    <n v="33"/>
    <n v="71"/>
    <x v="1"/>
    <s v="Competitor made better offer"/>
    <x v="1"/>
    <x v="2"/>
    <x v="2"/>
    <x v="0"/>
    <x v="1"/>
    <s v="&lt; 10"/>
  </r>
  <r>
    <s v="8265-KAPL"/>
    <x v="1"/>
    <x v="52"/>
    <n v="56"/>
    <n v="132"/>
    <n v="0"/>
    <n v="0"/>
    <s v="No"/>
    <s v="no"/>
    <n v="0"/>
    <x v="1"/>
    <n v="13"/>
    <x v="0"/>
    <n v="0"/>
    <s v="NY"/>
    <s v="398-8588"/>
    <s v="Female"/>
    <n v="27"/>
    <s v="Yes"/>
    <s v="No"/>
    <x v="0"/>
    <x v="0"/>
    <s v="No"/>
    <x v="0"/>
    <x v="0"/>
    <n v="47"/>
    <n v="1044"/>
    <x v="4"/>
    <s v="Product dissatisfaction"/>
    <x v="1"/>
    <x v="4"/>
    <x v="9"/>
    <x v="0"/>
    <x v="1"/>
    <s v="10 - 40"/>
  </r>
  <r>
    <s v="6344-ZFMK"/>
    <x v="1"/>
    <x v="74"/>
    <n v="49"/>
    <n v="111.8"/>
    <n v="0"/>
    <n v="0"/>
    <s v="No"/>
    <s v="no"/>
    <n v="0"/>
    <x v="0"/>
    <n v="1"/>
    <x v="0"/>
    <n v="0"/>
    <s v="SD"/>
    <s v="393-9677"/>
    <s v="Male"/>
    <n v="65"/>
    <s v="No"/>
    <s v="Yes"/>
    <x v="0"/>
    <x v="0"/>
    <s v="Yes"/>
    <x v="0"/>
    <x v="0"/>
    <n v="18"/>
    <n v="125"/>
    <x v="2"/>
    <s v="Don't know"/>
    <x v="2"/>
    <x v="1"/>
    <x v="1"/>
    <x v="1"/>
    <x v="1"/>
    <s v="&lt; 10"/>
  </r>
  <r>
    <s v="2004-EZCY"/>
    <x v="1"/>
    <x v="0"/>
    <n v="3"/>
    <n v="7"/>
    <n v="0"/>
    <n v="0"/>
    <s v="No"/>
    <s v="no"/>
    <n v="0"/>
    <x v="0"/>
    <n v="7"/>
    <x v="0"/>
    <n v="0"/>
    <s v="OR"/>
    <s v="400-8375"/>
    <s v="Female"/>
    <n v="29"/>
    <s v="Yes"/>
    <s v="No"/>
    <x v="0"/>
    <x v="0"/>
    <s v="No"/>
    <x v="0"/>
    <x v="0"/>
    <n v="49"/>
    <n v="49"/>
    <x v="2"/>
    <s v="Don't know"/>
    <x v="1"/>
    <x v="1"/>
    <x v="1"/>
    <x v="0"/>
    <x v="1"/>
    <s v="&lt; 10"/>
  </r>
  <r>
    <s v="5657-UNOF"/>
    <x v="1"/>
    <x v="65"/>
    <n v="128"/>
    <n v="343.8"/>
    <n v="0"/>
    <n v="0"/>
    <s v="No"/>
    <s v="no"/>
    <n v="0"/>
    <x v="5"/>
    <n v="15"/>
    <x v="0"/>
    <n v="0"/>
    <s v="RI"/>
    <s v="387-8201"/>
    <s v="Female"/>
    <n v="43"/>
    <s v="No"/>
    <s v="No"/>
    <x v="0"/>
    <x v="0"/>
    <s v="No"/>
    <x v="0"/>
    <x v="2"/>
    <n v="38"/>
    <n v="1856"/>
    <x v="2"/>
    <s v="Don't know"/>
    <x v="0"/>
    <x v="1"/>
    <x v="1"/>
    <x v="0"/>
    <x v="1"/>
    <s v="&gt; 40"/>
  </r>
  <r>
    <s v="4902-CEUB"/>
    <x v="1"/>
    <x v="24"/>
    <n v="258"/>
    <n v="680.6"/>
    <n v="0"/>
    <n v="0"/>
    <s v="No"/>
    <s v="no"/>
    <n v="0"/>
    <x v="5"/>
    <n v="5"/>
    <x v="0"/>
    <n v="0"/>
    <s v="MI"/>
    <s v="345-2448"/>
    <s v="Female"/>
    <n v="65"/>
    <s v="No"/>
    <s v="Yes"/>
    <x v="0"/>
    <x v="0"/>
    <s v="No"/>
    <x v="0"/>
    <x v="2"/>
    <n v="40"/>
    <n v="1722"/>
    <x v="1"/>
    <s v="Competitor made better offer"/>
    <x v="2"/>
    <x v="2"/>
    <x v="2"/>
    <x v="0"/>
    <x v="1"/>
    <s v="&gt; 40"/>
  </r>
  <r>
    <s v="3835-TBQO"/>
    <x v="1"/>
    <x v="0"/>
    <n v="6"/>
    <n v="13"/>
    <n v="0"/>
    <n v="0"/>
    <s v="No"/>
    <s v="no"/>
    <n v="0"/>
    <x v="5"/>
    <n v="7"/>
    <x v="1"/>
    <n v="0"/>
    <s v="MN"/>
    <s v="412-8769"/>
    <s v="Female"/>
    <n v="46"/>
    <s v="No"/>
    <s v="No"/>
    <x v="0"/>
    <x v="0"/>
    <s v="No"/>
    <x v="0"/>
    <x v="0"/>
    <n v="28"/>
    <n v="28"/>
    <x v="4"/>
    <s v="Poor expertise of phone support"/>
    <x v="0"/>
    <x v="4"/>
    <x v="17"/>
    <x v="0"/>
    <x v="1"/>
    <s v="&lt; 10"/>
  </r>
  <r>
    <s v="1225-WYVV"/>
    <x v="1"/>
    <x v="0"/>
    <n v="2"/>
    <n v="4"/>
    <n v="0"/>
    <n v="0"/>
    <s v="No"/>
    <s v="no"/>
    <n v="0"/>
    <x v="0"/>
    <n v="0"/>
    <x v="1"/>
    <n v="0"/>
    <s v="AK"/>
    <s v="414-7942"/>
    <s v="Female"/>
    <n v="41"/>
    <s v="No"/>
    <s v="No"/>
    <x v="0"/>
    <x v="0"/>
    <s v="No"/>
    <x v="0"/>
    <x v="1"/>
    <n v="7"/>
    <n v="7"/>
    <x v="3"/>
    <s v="Attitude of support person"/>
    <x v="0"/>
    <x v="3"/>
    <x v="6"/>
    <x v="1"/>
    <x v="1"/>
    <s v="&lt; 10"/>
  </r>
  <r>
    <s v="5146-MSLW"/>
    <x v="1"/>
    <x v="0"/>
    <n v="3"/>
    <n v="7"/>
    <n v="0"/>
    <n v="0"/>
    <s v="No"/>
    <s v="no"/>
    <n v="0"/>
    <x v="0"/>
    <n v="4"/>
    <x v="0"/>
    <n v="0"/>
    <s v="MS"/>
    <s v="348-7071"/>
    <s v="Male"/>
    <n v="38"/>
    <s v="No"/>
    <s v="No"/>
    <x v="0"/>
    <x v="0"/>
    <s v="No"/>
    <x v="0"/>
    <x v="0"/>
    <n v="38"/>
    <n v="38"/>
    <x v="3"/>
    <s v="Attitude of support person"/>
    <x v="0"/>
    <x v="3"/>
    <x v="6"/>
    <x v="0"/>
    <x v="1"/>
    <s v="&lt; 10"/>
  </r>
  <r>
    <s v="1389-XQWD"/>
    <x v="1"/>
    <x v="44"/>
    <n v="136"/>
    <n v="314.5"/>
    <n v="0"/>
    <n v="0"/>
    <s v="No"/>
    <s v="no"/>
    <n v="0"/>
    <x v="0"/>
    <n v="3"/>
    <x v="0"/>
    <n v="0"/>
    <s v="IA"/>
    <s v="404-2942"/>
    <s v="Female"/>
    <n v="67"/>
    <s v="No"/>
    <s v="Yes"/>
    <x v="0"/>
    <x v="0"/>
    <s v="No"/>
    <x v="0"/>
    <x v="0"/>
    <n v="31"/>
    <n v="984"/>
    <x v="1"/>
    <s v="Competitor made better offer"/>
    <x v="2"/>
    <x v="2"/>
    <x v="2"/>
    <x v="0"/>
    <x v="1"/>
    <s v="10 - 40"/>
  </r>
  <r>
    <s v="4632-EFZO"/>
    <x v="1"/>
    <x v="5"/>
    <n v="43"/>
    <n v="138.6"/>
    <n v="0"/>
    <n v="0"/>
    <s v="No"/>
    <s v="no"/>
    <n v="0"/>
    <x v="2"/>
    <n v="1"/>
    <x v="0"/>
    <n v="0"/>
    <s v="WY"/>
    <s v="348-3581"/>
    <s v="Male"/>
    <n v="44"/>
    <s v="No"/>
    <s v="No"/>
    <x v="0"/>
    <x v="0"/>
    <s v="No"/>
    <x v="0"/>
    <x v="0"/>
    <n v="46"/>
    <n v="791"/>
    <x v="1"/>
    <s v="Competitor had better devices"/>
    <x v="0"/>
    <x v="2"/>
    <x v="4"/>
    <x v="1"/>
    <x v="1"/>
    <s v="10 - 40"/>
  </r>
  <r>
    <s v="6933-QJFI"/>
    <x v="1"/>
    <x v="43"/>
    <n v="8"/>
    <n v="20.5"/>
    <n v="0"/>
    <n v="0"/>
    <s v="No"/>
    <s v="no"/>
    <n v="0"/>
    <x v="4"/>
    <n v="1"/>
    <x v="0"/>
    <n v="0"/>
    <s v="NE"/>
    <s v="327-6764"/>
    <s v="Female"/>
    <n v="46"/>
    <s v="No"/>
    <s v="No"/>
    <x v="0"/>
    <x v="0"/>
    <s v="No"/>
    <x v="0"/>
    <x v="0"/>
    <n v="12"/>
    <n v="49"/>
    <x v="3"/>
    <s v="Attitude of service provider"/>
    <x v="0"/>
    <x v="3"/>
    <x v="16"/>
    <x v="1"/>
    <x v="1"/>
    <s v="&lt; 10"/>
  </r>
  <r>
    <s v="7182-AJTD"/>
    <x v="1"/>
    <x v="0"/>
    <n v="5"/>
    <n v="11"/>
    <n v="0"/>
    <n v="0"/>
    <s v="No"/>
    <s v="no"/>
    <n v="0"/>
    <x v="4"/>
    <n v="3"/>
    <x v="0"/>
    <n v="0"/>
    <s v="CO"/>
    <s v="386-7337"/>
    <s v="Male"/>
    <n v="60"/>
    <s v="No"/>
    <s v="No"/>
    <x v="0"/>
    <x v="0"/>
    <s v="No"/>
    <x v="0"/>
    <x v="0"/>
    <n v="48"/>
    <n v="48"/>
    <x v="3"/>
    <s v="Attitude of support person"/>
    <x v="0"/>
    <x v="3"/>
    <x v="6"/>
    <x v="0"/>
    <x v="1"/>
    <s v="&lt; 10"/>
  </r>
  <r>
    <s v="6766-MBGM"/>
    <x v="1"/>
    <x v="0"/>
    <n v="5"/>
    <n v="10"/>
    <n v="0"/>
    <n v="0"/>
    <s v="No"/>
    <s v="no"/>
    <n v="0"/>
    <x v="3"/>
    <n v="0"/>
    <x v="1"/>
    <n v="0"/>
    <s v="KS"/>
    <s v="375-8505"/>
    <s v="Female"/>
    <n v="56"/>
    <s v="No"/>
    <s v="No"/>
    <x v="0"/>
    <x v="0"/>
    <s v="No"/>
    <x v="0"/>
    <x v="0"/>
    <n v="9"/>
    <n v="9"/>
    <x v="3"/>
    <s v="Attitude of support person"/>
    <x v="0"/>
    <x v="3"/>
    <x v="6"/>
    <x v="1"/>
    <x v="1"/>
    <s v="&lt; 10"/>
  </r>
  <r>
    <s v="5549-LJPR"/>
    <x v="1"/>
    <x v="42"/>
    <n v="196"/>
    <n v="492"/>
    <n v="0"/>
    <n v="0"/>
    <s v="No"/>
    <s v="no"/>
    <n v="0"/>
    <x v="1"/>
    <n v="1"/>
    <x v="0"/>
    <n v="0"/>
    <s v="AK"/>
    <s v="394-4548"/>
    <s v="Female"/>
    <n v="59"/>
    <s v="No"/>
    <s v="No"/>
    <x v="0"/>
    <x v="0"/>
    <s v="Yes"/>
    <x v="1"/>
    <x v="0"/>
    <n v="62"/>
    <n v="2347"/>
    <x v="3"/>
    <s v="Attitude of support person"/>
    <x v="0"/>
    <x v="3"/>
    <x v="6"/>
    <x v="1"/>
    <x v="1"/>
    <s v="10 - 40"/>
  </r>
  <r>
    <s v="5471-TCKN"/>
    <x v="1"/>
    <x v="74"/>
    <n v="54"/>
    <n v="117.8"/>
    <n v="0"/>
    <n v="0"/>
    <s v="No"/>
    <s v="no"/>
    <n v="0"/>
    <x v="4"/>
    <n v="5"/>
    <x v="0"/>
    <n v="0"/>
    <s v="TN"/>
    <s v="366-2622"/>
    <s v="Female"/>
    <n v="31"/>
    <s v="No"/>
    <s v="No"/>
    <x v="0"/>
    <x v="0"/>
    <s v="No"/>
    <x v="0"/>
    <x v="2"/>
    <n v="47"/>
    <n v="350"/>
    <x v="1"/>
    <s v="Competitor had better devices"/>
    <x v="0"/>
    <x v="2"/>
    <x v="4"/>
    <x v="0"/>
    <x v="1"/>
    <s v="&lt; 10"/>
  </r>
  <r>
    <s v="0527-TLXB"/>
    <x v="1"/>
    <x v="30"/>
    <n v="12"/>
    <n v="35.4"/>
    <n v="0"/>
    <n v="0"/>
    <s v="No"/>
    <s v="no"/>
    <n v="0"/>
    <x v="0"/>
    <n v="6"/>
    <x v="0"/>
    <n v="0"/>
    <s v="NY"/>
    <s v="416-7591"/>
    <s v="Female"/>
    <n v="43"/>
    <s v="No"/>
    <s v="No"/>
    <x v="0"/>
    <x v="0"/>
    <s v="No"/>
    <x v="0"/>
    <x v="0"/>
    <n v="44"/>
    <n v="143"/>
    <x v="3"/>
    <s v="Attitude of service provider"/>
    <x v="0"/>
    <x v="3"/>
    <x v="16"/>
    <x v="0"/>
    <x v="1"/>
    <s v="&lt; 10"/>
  </r>
  <r>
    <s v="8333-MMGL"/>
    <x v="1"/>
    <x v="0"/>
    <n v="5"/>
    <n v="12"/>
    <n v="0"/>
    <n v="0"/>
    <s v="No"/>
    <s v="no"/>
    <n v="0"/>
    <x v="0"/>
    <n v="26"/>
    <x v="0"/>
    <n v="0"/>
    <s v="MD"/>
    <s v="367-1024"/>
    <s v="Male"/>
    <n v="29"/>
    <s v="Yes"/>
    <s v="No"/>
    <x v="0"/>
    <x v="0"/>
    <s v="Yes"/>
    <x v="0"/>
    <x v="0"/>
    <n v="25"/>
    <n v="25"/>
    <x v="3"/>
    <s v="Attitude of service provider"/>
    <x v="1"/>
    <x v="3"/>
    <x v="16"/>
    <x v="0"/>
    <x v="1"/>
    <s v="&lt; 10"/>
  </r>
  <r>
    <s v="4744-IIWQ"/>
    <x v="1"/>
    <x v="43"/>
    <n v="21"/>
    <n v="44.3"/>
    <n v="0"/>
    <n v="0"/>
    <s v="No"/>
    <s v="no"/>
    <n v="0"/>
    <x v="1"/>
    <n v="1"/>
    <x v="0"/>
    <n v="0"/>
    <s v="KS"/>
    <s v="381-9367"/>
    <s v="Male"/>
    <n v="40"/>
    <s v="No"/>
    <s v="No"/>
    <x v="0"/>
    <x v="0"/>
    <s v="No"/>
    <x v="0"/>
    <x v="0"/>
    <n v="14"/>
    <n v="57"/>
    <x v="1"/>
    <s v="Competitor had better devices"/>
    <x v="0"/>
    <x v="2"/>
    <x v="4"/>
    <x v="1"/>
    <x v="1"/>
    <s v="&lt; 10"/>
  </r>
  <r>
    <s v="0968-PJPX"/>
    <x v="1"/>
    <x v="71"/>
    <n v="202"/>
    <n v="648.5"/>
    <n v="0"/>
    <n v="0"/>
    <s v="No"/>
    <s v="no"/>
    <n v="0"/>
    <x v="2"/>
    <n v="4"/>
    <x v="0"/>
    <n v="0"/>
    <s v="VT"/>
    <s v="373-3538"/>
    <s v="Male"/>
    <n v="38"/>
    <s v="No"/>
    <s v="No"/>
    <x v="0"/>
    <x v="0"/>
    <s v="Yes"/>
    <x v="1"/>
    <x v="0"/>
    <n v="21"/>
    <n v="840"/>
    <x v="3"/>
    <s v="Attitude of support person"/>
    <x v="0"/>
    <x v="3"/>
    <x v="6"/>
    <x v="0"/>
    <x v="1"/>
    <s v="&gt; 40"/>
  </r>
  <r>
    <s v="8737-SETI"/>
    <x v="1"/>
    <x v="0"/>
    <n v="3"/>
    <n v="7"/>
    <n v="0"/>
    <n v="0"/>
    <s v="No"/>
    <s v="no"/>
    <n v="0"/>
    <x v="1"/>
    <n v="6"/>
    <x v="1"/>
    <n v="0"/>
    <s v="CT"/>
    <s v="380-3329"/>
    <s v="Male"/>
    <n v="41"/>
    <s v="No"/>
    <s v="No"/>
    <x v="0"/>
    <x v="0"/>
    <s v="No"/>
    <x v="0"/>
    <x v="0"/>
    <n v="34"/>
    <n v="34"/>
    <x v="3"/>
    <s v="Attitude of support person"/>
    <x v="0"/>
    <x v="3"/>
    <x v="6"/>
    <x v="0"/>
    <x v="1"/>
    <s v="&lt; 10"/>
  </r>
  <r>
    <s v="3295-QHUA"/>
    <x v="1"/>
    <x v="38"/>
    <n v="227"/>
    <n v="714.4"/>
    <n v="0"/>
    <n v="0"/>
    <s v="No"/>
    <s v="no"/>
    <n v="0"/>
    <x v="0"/>
    <n v="12"/>
    <x v="0"/>
    <n v="0"/>
    <s v="NM"/>
    <s v="334-7618"/>
    <s v="Male"/>
    <n v="22"/>
    <s v="Yes"/>
    <s v="No"/>
    <x v="0"/>
    <x v="0"/>
    <s v="No"/>
    <x v="1"/>
    <x v="0"/>
    <n v="47"/>
    <n v="2423"/>
    <x v="1"/>
    <s v="Competitor made better offer"/>
    <x v="1"/>
    <x v="2"/>
    <x v="2"/>
    <x v="0"/>
    <x v="1"/>
    <s v="&gt; 40"/>
  </r>
  <r>
    <s v="8734-WNFZ"/>
    <x v="1"/>
    <x v="0"/>
    <n v="2"/>
    <n v="7"/>
    <n v="0"/>
    <n v="0"/>
    <s v="No"/>
    <s v="no"/>
    <n v="0"/>
    <x v="5"/>
    <n v="3"/>
    <x v="0"/>
    <n v="0"/>
    <s v="MN"/>
    <s v="368-6892"/>
    <s v="Female"/>
    <n v="77"/>
    <s v="No"/>
    <s v="Yes"/>
    <x v="0"/>
    <x v="0"/>
    <s v="No"/>
    <x v="0"/>
    <x v="0"/>
    <n v="46"/>
    <n v="46"/>
    <x v="3"/>
    <s v="Attitude of service provider"/>
    <x v="2"/>
    <x v="3"/>
    <x v="16"/>
    <x v="0"/>
    <x v="1"/>
    <s v="&lt; 10"/>
  </r>
  <r>
    <s v="9862-JSJV"/>
    <x v="1"/>
    <x v="31"/>
    <n v="185"/>
    <n v="478.1"/>
    <n v="0"/>
    <n v="0"/>
    <s v="No"/>
    <s v="no"/>
    <n v="0"/>
    <x v="0"/>
    <n v="14"/>
    <x v="0"/>
    <n v="0"/>
    <s v="VT"/>
    <s v="384-2908"/>
    <s v="Female"/>
    <n v="61"/>
    <s v="No"/>
    <s v="No"/>
    <x v="0"/>
    <x v="0"/>
    <s v="No"/>
    <x v="0"/>
    <x v="2"/>
    <n v="33"/>
    <n v="1054"/>
    <x v="3"/>
    <s v="Attitude of service provider"/>
    <x v="0"/>
    <x v="3"/>
    <x v="16"/>
    <x v="0"/>
    <x v="1"/>
    <s v="10 - 40"/>
  </r>
  <r>
    <s v="3382-KXJD"/>
    <x v="1"/>
    <x v="44"/>
    <n v="103"/>
    <n v="277.89999999999998"/>
    <n v="0"/>
    <n v="0"/>
    <s v="No"/>
    <s v="no"/>
    <n v="0"/>
    <x v="0"/>
    <n v="10"/>
    <x v="0"/>
    <n v="0"/>
    <s v="AL"/>
    <s v="359-5731"/>
    <s v="Female"/>
    <n v="27"/>
    <s v="Yes"/>
    <s v="No"/>
    <x v="0"/>
    <x v="0"/>
    <s v="No"/>
    <x v="0"/>
    <x v="0"/>
    <n v="35"/>
    <n v="1088"/>
    <x v="2"/>
    <s v="Don't know"/>
    <x v="1"/>
    <x v="1"/>
    <x v="1"/>
    <x v="0"/>
    <x v="1"/>
    <s v="10 - 40"/>
  </r>
  <r>
    <s v="1649-LSVH"/>
    <x v="1"/>
    <x v="15"/>
    <n v="9"/>
    <n v="25.1"/>
    <n v="0"/>
    <n v="0"/>
    <s v="No"/>
    <s v="no"/>
    <n v="0"/>
    <x v="0"/>
    <n v="14"/>
    <x v="0"/>
    <n v="0"/>
    <s v="VA"/>
    <s v="373-2091"/>
    <s v="Female"/>
    <n v="29"/>
    <s v="Yes"/>
    <s v="No"/>
    <x v="0"/>
    <x v="0"/>
    <s v="No"/>
    <x v="0"/>
    <x v="0"/>
    <n v="31"/>
    <n v="70"/>
    <x v="3"/>
    <s v="Attitude of support person"/>
    <x v="1"/>
    <x v="3"/>
    <x v="6"/>
    <x v="0"/>
    <x v="1"/>
    <s v="&lt; 10"/>
  </r>
  <r>
    <s v="4710-CFKL"/>
    <x v="1"/>
    <x v="15"/>
    <n v="13"/>
    <n v="29.7"/>
    <n v="0"/>
    <n v="0"/>
    <s v="No"/>
    <s v="no"/>
    <n v="0"/>
    <x v="5"/>
    <n v="3"/>
    <x v="0"/>
    <n v="0"/>
    <s v="NY"/>
    <s v="393-5897"/>
    <s v="Female"/>
    <n v="40"/>
    <s v="No"/>
    <s v="No"/>
    <x v="0"/>
    <x v="0"/>
    <s v="Yes"/>
    <x v="0"/>
    <x v="0"/>
    <n v="39"/>
    <n v="83"/>
    <x v="1"/>
    <s v="Competitor had better devices"/>
    <x v="0"/>
    <x v="2"/>
    <x v="4"/>
    <x v="0"/>
    <x v="1"/>
    <s v="&lt; 10"/>
  </r>
  <r>
    <s v="1861-AZFB"/>
    <x v="1"/>
    <x v="39"/>
    <n v="113"/>
    <n v="366"/>
    <n v="0"/>
    <n v="0"/>
    <s v="No"/>
    <s v="no"/>
    <n v="0"/>
    <x v="4"/>
    <n v="6"/>
    <x v="1"/>
    <n v="25"/>
    <s v="KS"/>
    <s v="384-4595"/>
    <s v="Male"/>
    <n v="72"/>
    <s v="No"/>
    <s v="Yes"/>
    <x v="0"/>
    <x v="0"/>
    <s v="Yes"/>
    <x v="0"/>
    <x v="0"/>
    <n v="39"/>
    <n v="1179"/>
    <x v="3"/>
    <s v="Attitude of service provider"/>
    <x v="2"/>
    <x v="3"/>
    <x v="16"/>
    <x v="0"/>
    <x v="1"/>
    <s v="10 - 40"/>
  </r>
  <r>
    <s v="9926-ZTQQ"/>
    <x v="1"/>
    <x v="20"/>
    <n v="55"/>
    <n v="142.5"/>
    <n v="0"/>
    <n v="0"/>
    <s v="No"/>
    <s v="no"/>
    <n v="0"/>
    <x v="0"/>
    <n v="1"/>
    <x v="0"/>
    <n v="0"/>
    <s v="CA"/>
    <s v="339-7602"/>
    <s v="Male"/>
    <n v="71"/>
    <s v="No"/>
    <s v="Yes"/>
    <x v="0"/>
    <x v="0"/>
    <s v="No"/>
    <x v="0"/>
    <x v="0"/>
    <n v="37"/>
    <n v="478"/>
    <x v="1"/>
    <s v="Competitor had better devices"/>
    <x v="2"/>
    <x v="2"/>
    <x v="4"/>
    <x v="1"/>
    <x v="1"/>
    <s v="10 - 40"/>
  </r>
  <r>
    <s v="7466-VVCY"/>
    <x v="1"/>
    <x v="74"/>
    <n v="60"/>
    <n v="99.3"/>
    <n v="0"/>
    <n v="0"/>
    <s v="No"/>
    <s v="no"/>
    <n v="0"/>
    <x v="2"/>
    <n v="3"/>
    <x v="0"/>
    <n v="0"/>
    <s v="WV"/>
    <s v="332-1109"/>
    <s v="Male"/>
    <n v="69"/>
    <s v="No"/>
    <s v="Yes"/>
    <x v="0"/>
    <x v="0"/>
    <s v="No"/>
    <x v="0"/>
    <x v="2"/>
    <n v="46"/>
    <n v="323"/>
    <x v="3"/>
    <s v="Attitude of service provider"/>
    <x v="2"/>
    <x v="3"/>
    <x v="16"/>
    <x v="0"/>
    <x v="1"/>
    <s v="&lt; 10"/>
  </r>
  <r>
    <s v="7698-NKTE"/>
    <x v="1"/>
    <x v="39"/>
    <n v="182"/>
    <n v="360.2"/>
    <n v="0"/>
    <n v="0"/>
    <s v="No"/>
    <s v="no"/>
    <n v="0"/>
    <x v="2"/>
    <n v="4"/>
    <x v="0"/>
    <n v="0"/>
    <s v="OK"/>
    <s v="402-7372"/>
    <s v="Female"/>
    <n v="48"/>
    <s v="No"/>
    <s v="No"/>
    <x v="0"/>
    <x v="0"/>
    <s v="No"/>
    <x v="0"/>
    <x v="0"/>
    <n v="30"/>
    <n v="914"/>
    <x v="3"/>
    <s v="Attitude of support person"/>
    <x v="0"/>
    <x v="3"/>
    <x v="6"/>
    <x v="0"/>
    <x v="1"/>
    <s v="10 - 40"/>
  </r>
  <r>
    <s v="7493-SCAT"/>
    <x v="1"/>
    <x v="15"/>
    <n v="9"/>
    <n v="26.3"/>
    <n v="0"/>
    <n v="0"/>
    <s v="No"/>
    <s v="no"/>
    <n v="0"/>
    <x v="4"/>
    <n v="9"/>
    <x v="0"/>
    <n v="0"/>
    <s v="ID"/>
    <s v="405-4606"/>
    <s v="Female"/>
    <n v="66"/>
    <s v="No"/>
    <s v="Yes"/>
    <x v="0"/>
    <x v="0"/>
    <s v="Yes"/>
    <x v="0"/>
    <x v="0"/>
    <n v="41"/>
    <n v="83"/>
    <x v="1"/>
    <s v="Competitor had better devices"/>
    <x v="2"/>
    <x v="2"/>
    <x v="4"/>
    <x v="0"/>
    <x v="1"/>
    <s v="&lt; 10"/>
  </r>
  <r>
    <s v="5221-AYGI"/>
    <x v="1"/>
    <x v="0"/>
    <n v="6"/>
    <n v="9"/>
    <n v="6"/>
    <n v="26.4"/>
    <s v="Yes"/>
    <s v="no"/>
    <n v="7"/>
    <x v="4"/>
    <n v="1"/>
    <x v="0"/>
    <n v="0"/>
    <s v="RI"/>
    <s v="415-2865"/>
    <s v="Female"/>
    <n v="66"/>
    <s v="No"/>
    <s v="Yes"/>
    <x v="0"/>
    <x v="0"/>
    <s v="No"/>
    <x v="0"/>
    <x v="0"/>
    <n v="36"/>
    <n v="36"/>
    <x v="3"/>
    <s v="Attitude of service provider"/>
    <x v="2"/>
    <x v="3"/>
    <x v="16"/>
    <x v="1"/>
    <x v="1"/>
    <s v="&lt; 10"/>
  </r>
  <r>
    <s v="0105-WGRF"/>
    <x v="1"/>
    <x v="0"/>
    <n v="4"/>
    <n v="10"/>
    <n v="3"/>
    <n v="9"/>
    <s v="Yes"/>
    <s v="yes"/>
    <n v="0"/>
    <x v="4"/>
    <n v="5"/>
    <x v="1"/>
    <n v="0"/>
    <s v="DE"/>
    <s v="351-1389"/>
    <s v="Male"/>
    <n v="64"/>
    <s v="No"/>
    <s v="No"/>
    <x v="0"/>
    <x v="0"/>
    <s v="No"/>
    <x v="0"/>
    <x v="0"/>
    <n v="50"/>
    <n v="50"/>
    <x v="3"/>
    <s v="Attitude of service provider"/>
    <x v="0"/>
    <x v="3"/>
    <x v="16"/>
    <x v="0"/>
    <x v="1"/>
    <s v="&lt; 10"/>
  </r>
  <r>
    <s v="1760-OQIZ"/>
    <x v="1"/>
    <x v="74"/>
    <n v="38"/>
    <n v="106.7"/>
    <n v="21"/>
    <n v="72.8"/>
    <s v="Yes"/>
    <s v="yes"/>
    <n v="0"/>
    <x v="0"/>
    <n v="4"/>
    <x v="0"/>
    <n v="0"/>
    <s v="NE"/>
    <s v="351-2928"/>
    <s v="Male"/>
    <n v="72"/>
    <s v="No"/>
    <s v="Yes"/>
    <x v="0"/>
    <x v="0"/>
    <s v="No"/>
    <x v="0"/>
    <x v="2"/>
    <n v="35"/>
    <n v="234"/>
    <x v="3"/>
    <s v="Attitude of service provider"/>
    <x v="2"/>
    <x v="3"/>
    <x v="16"/>
    <x v="0"/>
    <x v="1"/>
    <s v="&lt; 10"/>
  </r>
  <r>
    <s v="9958-MWNB"/>
    <x v="1"/>
    <x v="60"/>
    <n v="408"/>
    <n v="672.2"/>
    <n v="8"/>
    <n v="31.6"/>
    <s v="Yes"/>
    <s v="no"/>
    <n v="8"/>
    <x v="5"/>
    <n v="4"/>
    <x v="0"/>
    <n v="0"/>
    <s v="MS"/>
    <s v="358-3691"/>
    <s v="Male"/>
    <n v="62"/>
    <s v="No"/>
    <s v="No"/>
    <x v="0"/>
    <x v="0"/>
    <s v="Yes"/>
    <x v="1"/>
    <x v="0"/>
    <n v="52"/>
    <n v="3499"/>
    <x v="3"/>
    <s v="Attitude of support person"/>
    <x v="0"/>
    <x v="3"/>
    <x v="6"/>
    <x v="0"/>
    <x v="1"/>
    <s v="&gt; 40"/>
  </r>
  <r>
    <s v="3856-DGSR"/>
    <x v="1"/>
    <x v="6"/>
    <n v="349"/>
    <n v="683.7"/>
    <n v="12"/>
    <n v="23.6"/>
    <s v="Yes"/>
    <s v="no"/>
    <n v="8"/>
    <x v="0"/>
    <n v="7"/>
    <x v="0"/>
    <n v="0"/>
    <s v="VA"/>
    <s v="356-7208"/>
    <s v="Male"/>
    <n v="71"/>
    <s v="No"/>
    <s v="Yes"/>
    <x v="0"/>
    <x v="0"/>
    <s v="Yes"/>
    <x v="0"/>
    <x v="0"/>
    <n v="46"/>
    <n v="2604"/>
    <x v="3"/>
    <s v="Attitude of support person"/>
    <x v="2"/>
    <x v="3"/>
    <x v="6"/>
    <x v="0"/>
    <x v="1"/>
    <s v="&gt; 40"/>
  </r>
  <r>
    <s v="8145-OYSE"/>
    <x v="1"/>
    <x v="74"/>
    <n v="46"/>
    <n v="95.3"/>
    <n v="81"/>
    <n v="77.400000000000006"/>
    <s v="Yes"/>
    <s v="no"/>
    <n v="16"/>
    <x v="1"/>
    <n v="9"/>
    <x v="0"/>
    <n v="0"/>
    <s v="MN"/>
    <s v="333-5551"/>
    <s v="Female"/>
    <n v="67"/>
    <s v="No"/>
    <s v="Yes"/>
    <x v="0"/>
    <x v="0"/>
    <s v="Yes"/>
    <x v="0"/>
    <x v="0"/>
    <n v="54"/>
    <n v="368"/>
    <x v="3"/>
    <s v="Attitude of support person"/>
    <x v="2"/>
    <x v="3"/>
    <x v="6"/>
    <x v="0"/>
    <x v="1"/>
    <s v="&lt; 10"/>
  </r>
  <r>
    <s v="1652-HWRA"/>
    <x v="1"/>
    <x v="0"/>
    <n v="4"/>
    <n v="10"/>
    <n v="4"/>
    <n v="12.1"/>
    <s v="Yes"/>
    <s v="no"/>
    <n v="6"/>
    <x v="0"/>
    <n v="12"/>
    <x v="0"/>
    <n v="0"/>
    <s v="DE"/>
    <s v="362-6528"/>
    <s v="Female"/>
    <n v="75"/>
    <s v="No"/>
    <s v="Yes"/>
    <x v="0"/>
    <x v="0"/>
    <s v="Yes"/>
    <x v="0"/>
    <x v="0"/>
    <n v="65"/>
    <n v="65"/>
    <x v="3"/>
    <s v="Attitude of service provider"/>
    <x v="2"/>
    <x v="3"/>
    <x v="16"/>
    <x v="0"/>
    <x v="1"/>
    <s v="&lt; 10"/>
  </r>
  <r>
    <s v="3769-QVOY"/>
    <x v="1"/>
    <x v="50"/>
    <n v="34"/>
    <n v="82.1"/>
    <n v="2"/>
    <n v="10.1"/>
    <s v="Yes"/>
    <s v="no"/>
    <n v="2"/>
    <x v="5"/>
    <n v="13"/>
    <x v="1"/>
    <n v="4"/>
    <s v="CT"/>
    <s v="347-6994"/>
    <s v="Female"/>
    <n v="68"/>
    <s v="No"/>
    <s v="Yes"/>
    <x v="0"/>
    <x v="0"/>
    <s v="No"/>
    <x v="0"/>
    <x v="0"/>
    <n v="40"/>
    <n v="541"/>
    <x v="3"/>
    <s v="Attitude of service provider"/>
    <x v="2"/>
    <x v="3"/>
    <x v="16"/>
    <x v="0"/>
    <x v="1"/>
    <s v="10 - 40"/>
  </r>
  <r>
    <s v="6116-YFED"/>
    <x v="1"/>
    <x v="73"/>
    <n v="211"/>
    <n v="437.8"/>
    <n v="120"/>
    <n v="360"/>
    <s v="Yes"/>
    <s v="no"/>
    <n v="120"/>
    <x v="4"/>
    <n v="6"/>
    <x v="0"/>
    <n v="0"/>
    <s v="ID"/>
    <s v="345-4473"/>
    <s v="Female"/>
    <n v="54"/>
    <s v="No"/>
    <s v="No"/>
    <x v="0"/>
    <x v="0"/>
    <s v="No"/>
    <x v="0"/>
    <x v="0"/>
    <n v="50"/>
    <n v="1461"/>
    <x v="3"/>
    <s v="Attitude of service provider"/>
    <x v="0"/>
    <x v="3"/>
    <x v="16"/>
    <x v="0"/>
    <x v="1"/>
    <s v="10 - 40"/>
  </r>
  <r>
    <s v="2676-YLUM"/>
    <x v="1"/>
    <x v="53"/>
    <n v="28"/>
    <n v="80.7"/>
    <n v="54"/>
    <n v="75.599999999999994"/>
    <s v="Yes"/>
    <s v="no"/>
    <n v="19"/>
    <x v="4"/>
    <n v="2"/>
    <x v="0"/>
    <n v="0"/>
    <s v="OH"/>
    <s v="380-9990"/>
    <s v="Male"/>
    <n v="70"/>
    <s v="No"/>
    <s v="Yes"/>
    <x v="0"/>
    <x v="0"/>
    <s v="No"/>
    <x v="0"/>
    <x v="0"/>
    <n v="49"/>
    <n v="798"/>
    <x v="1"/>
    <s v="Competitor had better devices"/>
    <x v="2"/>
    <x v="2"/>
    <x v="4"/>
    <x v="1"/>
    <x v="1"/>
    <s v="10 - 40"/>
  </r>
  <r>
    <s v="1621-HGTZ"/>
    <x v="1"/>
    <x v="32"/>
    <n v="73"/>
    <n v="126.9"/>
    <n v="1"/>
    <n v="13.2"/>
    <s v="Yes"/>
    <s v="no"/>
    <n v="4"/>
    <x v="4"/>
    <n v="5"/>
    <x v="0"/>
    <n v="0"/>
    <s v="KY"/>
    <s v="348-8679"/>
    <s v="Male"/>
    <n v="40"/>
    <s v="No"/>
    <s v="No"/>
    <x v="0"/>
    <x v="0"/>
    <s v="No"/>
    <x v="0"/>
    <x v="0"/>
    <n v="30"/>
    <n v="321"/>
    <x v="1"/>
    <s v="Competitor had better devices"/>
    <x v="0"/>
    <x v="2"/>
    <x v="4"/>
    <x v="0"/>
    <x v="1"/>
    <s v="10 - 40"/>
  </r>
  <r>
    <s v="0547-XPJE"/>
    <x v="1"/>
    <x v="31"/>
    <n v="143"/>
    <n v="454.1"/>
    <n v="355"/>
    <n v="809.4"/>
    <s v="Yes"/>
    <s v="no"/>
    <n v="162"/>
    <x v="0"/>
    <n v="1"/>
    <x v="0"/>
    <n v="0"/>
    <s v="KS"/>
    <s v="415-4051"/>
    <s v="Female"/>
    <n v="57"/>
    <s v="No"/>
    <s v="No"/>
    <x v="0"/>
    <x v="0"/>
    <s v="No"/>
    <x v="1"/>
    <x v="1"/>
    <n v="26"/>
    <n v="836"/>
    <x v="3"/>
    <s v="Attitude of support person"/>
    <x v="0"/>
    <x v="3"/>
    <x v="6"/>
    <x v="1"/>
    <x v="1"/>
    <s v="10 - 40"/>
  </r>
  <r>
    <s v="2687-DBFH"/>
    <x v="1"/>
    <x v="0"/>
    <n v="2"/>
    <n v="7"/>
    <n v="13"/>
    <n v="130"/>
    <s v="Yes"/>
    <s v="no"/>
    <n v="43"/>
    <x v="2"/>
    <n v="3"/>
    <x v="0"/>
    <n v="0"/>
    <s v="MT"/>
    <s v="374-5301"/>
    <s v="Female"/>
    <n v="50"/>
    <s v="No"/>
    <s v="No"/>
    <x v="0"/>
    <x v="0"/>
    <s v="Yes"/>
    <x v="0"/>
    <x v="0"/>
    <n v="38"/>
    <n v="38"/>
    <x v="3"/>
    <s v="Attitude of service provider"/>
    <x v="0"/>
    <x v="3"/>
    <x v="16"/>
    <x v="0"/>
    <x v="1"/>
    <s v="&lt; 10"/>
  </r>
  <r>
    <s v="9826-CTMG"/>
    <x v="1"/>
    <x v="30"/>
    <n v="12"/>
    <n v="35.299999999999997"/>
    <n v="15"/>
    <n v="39"/>
    <s v="Yes"/>
    <s v="yes"/>
    <n v="0"/>
    <x v="5"/>
    <n v="29"/>
    <x v="0"/>
    <n v="0"/>
    <s v="IN"/>
    <s v="408-4870"/>
    <s v="Female"/>
    <n v="33"/>
    <s v="No"/>
    <s v="No"/>
    <x v="0"/>
    <x v="0"/>
    <s v="Yes"/>
    <x v="0"/>
    <x v="2"/>
    <n v="40"/>
    <n v="108"/>
    <x v="3"/>
    <s v="Attitude of service provider"/>
    <x v="0"/>
    <x v="3"/>
    <x v="16"/>
    <x v="0"/>
    <x v="1"/>
    <s v="&lt; 10"/>
  </r>
  <r>
    <s v="1200-AKBJ"/>
    <x v="1"/>
    <x v="15"/>
    <n v="4"/>
    <n v="9.1"/>
    <n v="310"/>
    <n v="353.4"/>
    <s v="Yes"/>
    <s v="no"/>
    <n v="118"/>
    <x v="5"/>
    <n v="4"/>
    <x v="1"/>
    <n v="7"/>
    <s v="WV"/>
    <s v="401-4778"/>
    <s v="Female"/>
    <n v="49"/>
    <s v="No"/>
    <s v="No"/>
    <x v="0"/>
    <x v="0"/>
    <s v="No"/>
    <x v="0"/>
    <x v="0"/>
    <n v="41"/>
    <n v="75"/>
    <x v="3"/>
    <s v="Attitude of service provider"/>
    <x v="0"/>
    <x v="3"/>
    <x v="16"/>
    <x v="0"/>
    <x v="1"/>
    <s v="&lt; 10"/>
  </r>
  <r>
    <s v="0921-VCXY"/>
    <x v="1"/>
    <x v="68"/>
    <n v="23"/>
    <n v="52"/>
    <n v="119"/>
    <n v="144.5"/>
    <s v="Yes"/>
    <s v="no"/>
    <n v="48"/>
    <x v="2"/>
    <n v="13"/>
    <x v="0"/>
    <n v="0"/>
    <s v="UT"/>
    <s v="370-9563"/>
    <s v="Female"/>
    <n v="22"/>
    <s v="Yes"/>
    <s v="No"/>
    <x v="0"/>
    <x v="0"/>
    <s v="Yes"/>
    <x v="0"/>
    <x v="0"/>
    <n v="50"/>
    <n v="289"/>
    <x v="3"/>
    <s v="Attitude of support person"/>
    <x v="1"/>
    <x v="3"/>
    <x v="6"/>
    <x v="0"/>
    <x v="1"/>
    <s v="&lt; 10"/>
  </r>
  <r>
    <s v="1491-ONDB"/>
    <x v="1"/>
    <x v="55"/>
    <n v="23"/>
    <n v="85.8"/>
    <n v="56"/>
    <n v="327.60000000000002"/>
    <s v="Yes"/>
    <s v="no"/>
    <n v="164"/>
    <x v="2"/>
    <n v="12"/>
    <x v="0"/>
    <n v="0"/>
    <s v="AK"/>
    <s v="333-5295"/>
    <s v="Male"/>
    <n v="58"/>
    <s v="No"/>
    <s v="No"/>
    <x v="0"/>
    <x v="0"/>
    <s v="Yes"/>
    <x v="0"/>
    <x v="1"/>
    <n v="42"/>
    <n v="519"/>
    <x v="3"/>
    <s v="Attitude of support person"/>
    <x v="0"/>
    <x v="3"/>
    <x v="6"/>
    <x v="0"/>
    <x v="1"/>
    <s v="10 - 40"/>
  </r>
  <r>
    <s v="0951-NZAM"/>
    <x v="1"/>
    <x v="0"/>
    <n v="4"/>
    <n v="7"/>
    <n v="114"/>
    <n v="410.4"/>
    <s v="Yes"/>
    <s v="no"/>
    <n v="205"/>
    <x v="0"/>
    <n v="5"/>
    <x v="0"/>
    <n v="0"/>
    <s v="AK"/>
    <s v="340-3409"/>
    <s v="Female"/>
    <n v="46"/>
    <s v="No"/>
    <s v="No"/>
    <x v="0"/>
    <x v="0"/>
    <s v="No"/>
    <x v="0"/>
    <x v="1"/>
    <n v="26"/>
    <n v="26"/>
    <x v="1"/>
    <s v="Competitor had better devices"/>
    <x v="0"/>
    <x v="2"/>
    <x v="4"/>
    <x v="0"/>
    <x v="1"/>
    <s v="&lt; 10"/>
  </r>
  <r>
    <s v="5316-EYZL"/>
    <x v="1"/>
    <x v="30"/>
    <n v="6"/>
    <n v="22.9"/>
    <n v="32"/>
    <n v="164.8"/>
    <s v="Yes"/>
    <s v="no"/>
    <n v="33"/>
    <x v="1"/>
    <n v="7"/>
    <x v="0"/>
    <n v="0"/>
    <s v="AK"/>
    <s v="397-5911"/>
    <s v="Female"/>
    <n v="70"/>
    <s v="No"/>
    <s v="Yes"/>
    <x v="0"/>
    <x v="0"/>
    <s v="Yes"/>
    <x v="0"/>
    <x v="0"/>
    <n v="56"/>
    <n v="142"/>
    <x v="3"/>
    <s v="Attitude of service provider"/>
    <x v="2"/>
    <x v="3"/>
    <x v="16"/>
    <x v="0"/>
    <x v="1"/>
    <s v="&lt; 10"/>
  </r>
  <r>
    <s v="7176-BXBW"/>
    <x v="1"/>
    <x v="59"/>
    <n v="25"/>
    <n v="93.4"/>
    <n v="0"/>
    <n v="0"/>
    <s v="No"/>
    <s v="no"/>
    <n v="0"/>
    <x v="3"/>
    <n v="9"/>
    <x v="0"/>
    <n v="0"/>
    <s v="GA"/>
    <s v="340-8245"/>
    <s v="Male"/>
    <n v="30"/>
    <s v="No"/>
    <s v="No"/>
    <x v="0"/>
    <x v="0"/>
    <s v="No"/>
    <x v="0"/>
    <x v="0"/>
    <n v="55"/>
    <n v="1293"/>
    <x v="2"/>
    <s v="Don't know"/>
    <x v="1"/>
    <x v="1"/>
    <x v="1"/>
    <x v="0"/>
    <x v="1"/>
    <s v="10 - 40"/>
  </r>
  <r>
    <s v="0839-FFVI"/>
    <x v="1"/>
    <x v="0"/>
    <n v="5"/>
    <n v="12"/>
    <n v="0"/>
    <n v="0"/>
    <s v="No"/>
    <s v="yes"/>
    <n v="0"/>
    <x v="3"/>
    <n v="3"/>
    <x v="0"/>
    <n v="0"/>
    <s v="NV"/>
    <s v="376-4540"/>
    <s v="Male"/>
    <n v="40"/>
    <s v="No"/>
    <s v="No"/>
    <x v="0"/>
    <x v="0"/>
    <s v="No"/>
    <x v="0"/>
    <x v="0"/>
    <n v="47"/>
    <n v="47"/>
    <x v="3"/>
    <s v="Attitude of service provider"/>
    <x v="0"/>
    <x v="3"/>
    <x v="16"/>
    <x v="0"/>
    <x v="1"/>
    <s v="&lt; 10"/>
  </r>
  <r>
    <s v="1020-ZESJ"/>
    <x v="1"/>
    <x v="33"/>
    <n v="314"/>
    <n v="763.1"/>
    <n v="0"/>
    <n v="0"/>
    <s v="No"/>
    <s v="no"/>
    <n v="0"/>
    <x v="3"/>
    <n v="1"/>
    <x v="1"/>
    <n v="59"/>
    <s v="DC"/>
    <s v="421-9846"/>
    <s v="Male"/>
    <n v="64"/>
    <s v="No"/>
    <s v="No"/>
    <x v="0"/>
    <x v="0"/>
    <s v="Yes"/>
    <x v="0"/>
    <x v="0"/>
    <n v="68"/>
    <n v="4303"/>
    <x v="3"/>
    <s v="Attitude of support person"/>
    <x v="0"/>
    <x v="3"/>
    <x v="6"/>
    <x v="1"/>
    <x v="1"/>
    <s v="&gt; 40"/>
  </r>
  <r>
    <s v="9766-MMQY"/>
    <x v="1"/>
    <x v="53"/>
    <n v="25"/>
    <n v="96"/>
    <n v="0"/>
    <n v="0"/>
    <s v="No"/>
    <s v="no"/>
    <n v="0"/>
    <x v="4"/>
    <n v="10"/>
    <x v="0"/>
    <n v="0"/>
    <s v="NC"/>
    <s v="376-4035"/>
    <s v="Female"/>
    <n v="47"/>
    <s v="No"/>
    <s v="No"/>
    <x v="0"/>
    <x v="0"/>
    <s v="Yes"/>
    <x v="0"/>
    <x v="2"/>
    <n v="40"/>
    <n v="637"/>
    <x v="1"/>
    <s v="Competitor had better devices"/>
    <x v="0"/>
    <x v="2"/>
    <x v="4"/>
    <x v="0"/>
    <x v="1"/>
    <s v="10 - 40"/>
  </r>
  <r>
    <s v="0690-ZRHW"/>
    <x v="1"/>
    <x v="10"/>
    <n v="196"/>
    <n v="617.1"/>
    <n v="0"/>
    <n v="0"/>
    <s v="No"/>
    <s v="no"/>
    <n v="0"/>
    <x v="0"/>
    <n v="5"/>
    <x v="0"/>
    <n v="0"/>
    <s v="CO"/>
    <s v="344-5206"/>
    <s v="Male"/>
    <n v="84"/>
    <s v="No"/>
    <s v="Yes"/>
    <x v="0"/>
    <x v="0"/>
    <s v="Yes"/>
    <x v="0"/>
    <x v="2"/>
    <n v="47"/>
    <n v="3212"/>
    <x v="1"/>
    <s v="Competitor had better devices"/>
    <x v="2"/>
    <x v="2"/>
    <x v="4"/>
    <x v="0"/>
    <x v="1"/>
    <s v="&gt; 40"/>
  </r>
  <r>
    <s v="4370-HGPR"/>
    <x v="1"/>
    <x v="0"/>
    <n v="9"/>
    <n v="16"/>
    <n v="0"/>
    <n v="0"/>
    <s v="No"/>
    <s v="no"/>
    <n v="0"/>
    <x v="3"/>
    <n v="3"/>
    <x v="0"/>
    <n v="0"/>
    <s v="AR"/>
    <s v="328-7833"/>
    <s v="Male"/>
    <n v="41"/>
    <s v="No"/>
    <s v="No"/>
    <x v="0"/>
    <x v="0"/>
    <s v="No"/>
    <x v="0"/>
    <x v="1"/>
    <n v="33"/>
    <n v="33"/>
    <x v="1"/>
    <s v="Competitor had better devices"/>
    <x v="0"/>
    <x v="2"/>
    <x v="4"/>
    <x v="0"/>
    <x v="1"/>
    <s v="&lt; 10"/>
  </r>
  <r>
    <s v="8572-OAAB"/>
    <x v="1"/>
    <x v="54"/>
    <n v="324"/>
    <n v="803.4"/>
    <n v="0"/>
    <n v="0"/>
    <s v="No"/>
    <s v="no"/>
    <n v="0"/>
    <x v="0"/>
    <n v="15"/>
    <x v="0"/>
    <n v="0"/>
    <s v="MN"/>
    <s v="351-6574"/>
    <s v="Male"/>
    <n v="29"/>
    <s v="Yes"/>
    <s v="No"/>
    <x v="0"/>
    <x v="0"/>
    <s v="Yes"/>
    <x v="0"/>
    <x v="0"/>
    <n v="51"/>
    <n v="2708"/>
    <x v="3"/>
    <s v="Attitude of service provider"/>
    <x v="1"/>
    <x v="3"/>
    <x v="16"/>
    <x v="0"/>
    <x v="1"/>
    <s v="&gt; 40"/>
  </r>
  <r>
    <s v="0323-DAFB"/>
    <x v="1"/>
    <x v="40"/>
    <n v="274"/>
    <n v="675.1"/>
    <n v="0"/>
    <n v="0"/>
    <s v="No"/>
    <s v="no"/>
    <n v="0"/>
    <x v="2"/>
    <n v="1"/>
    <x v="0"/>
    <n v="0"/>
    <s v="UT"/>
    <s v="340-5678"/>
    <s v="Male"/>
    <n v="67"/>
    <s v="No"/>
    <s v="Yes"/>
    <x v="0"/>
    <x v="0"/>
    <s v="Yes"/>
    <x v="2"/>
    <x v="0"/>
    <n v="59"/>
    <n v="3971"/>
    <x v="3"/>
    <s v="Attitude of service provider"/>
    <x v="2"/>
    <x v="3"/>
    <x v="16"/>
    <x v="1"/>
    <x v="1"/>
    <s v="&gt; 40"/>
  </r>
  <r>
    <s v="5276-OHQK"/>
    <x v="1"/>
    <x v="20"/>
    <n v="74"/>
    <n v="181.9"/>
    <n v="0"/>
    <n v="0"/>
    <s v="No"/>
    <s v="no"/>
    <n v="0"/>
    <x v="0"/>
    <n v="2"/>
    <x v="0"/>
    <n v="0"/>
    <s v="NV"/>
    <s v="342-8167"/>
    <s v="Female"/>
    <n v="45"/>
    <s v="No"/>
    <s v="No"/>
    <x v="0"/>
    <x v="0"/>
    <s v="Yes"/>
    <x v="0"/>
    <x v="0"/>
    <n v="17"/>
    <n v="216"/>
    <x v="3"/>
    <s v="Attitude of support person"/>
    <x v="0"/>
    <x v="3"/>
    <x v="6"/>
    <x v="1"/>
    <x v="1"/>
    <s v="10 - 40"/>
  </r>
  <r>
    <s v="3191-TYOU"/>
    <x v="1"/>
    <x v="43"/>
    <n v="10"/>
    <n v="33.799999999999997"/>
    <n v="0"/>
    <n v="0"/>
    <s v="No"/>
    <s v="no"/>
    <n v="0"/>
    <x v="3"/>
    <n v="10"/>
    <x v="1"/>
    <n v="5"/>
    <s v="OR"/>
    <s v="375-9180"/>
    <s v="Female"/>
    <n v="61"/>
    <s v="No"/>
    <s v="No"/>
    <x v="0"/>
    <x v="0"/>
    <s v="No"/>
    <x v="0"/>
    <x v="0"/>
    <n v="46"/>
    <n v="172"/>
    <x v="1"/>
    <s v="Competitor had better devices"/>
    <x v="0"/>
    <x v="2"/>
    <x v="4"/>
    <x v="0"/>
    <x v="1"/>
    <s v="&lt; 10"/>
  </r>
  <r>
    <s v="7103-ALUO"/>
    <x v="1"/>
    <x v="55"/>
    <n v="24"/>
    <n v="47"/>
    <n v="0"/>
    <n v="0"/>
    <s v="No"/>
    <s v="no"/>
    <n v="0"/>
    <x v="5"/>
    <n v="4"/>
    <x v="0"/>
    <n v="0"/>
    <s v="WV"/>
    <s v="362-9391"/>
    <s v="Male"/>
    <n v="47"/>
    <s v="No"/>
    <s v="No"/>
    <x v="0"/>
    <x v="0"/>
    <s v="Yes"/>
    <x v="0"/>
    <x v="0"/>
    <n v="48"/>
    <n v="562"/>
    <x v="3"/>
    <s v="Attitude of support person"/>
    <x v="0"/>
    <x v="3"/>
    <x v="6"/>
    <x v="0"/>
    <x v="1"/>
    <s v="10 - 40"/>
  </r>
  <r>
    <s v="9442-QSSH"/>
    <x v="1"/>
    <x v="0"/>
    <n v="8"/>
    <n v="16"/>
    <n v="0"/>
    <n v="0"/>
    <s v="No"/>
    <s v="no"/>
    <n v="0"/>
    <x v="4"/>
    <n v="1"/>
    <x v="0"/>
    <n v="0"/>
    <s v="OR"/>
    <s v="386-8984"/>
    <s v="Male"/>
    <n v="45"/>
    <s v="No"/>
    <s v="No"/>
    <x v="0"/>
    <x v="0"/>
    <s v="No"/>
    <x v="0"/>
    <x v="0"/>
    <n v="16"/>
    <n v="16"/>
    <x v="1"/>
    <s v="Competitor had better devices"/>
    <x v="0"/>
    <x v="2"/>
    <x v="4"/>
    <x v="1"/>
    <x v="1"/>
    <s v="&lt; 10"/>
  </r>
  <r>
    <s v="1583-GYHR"/>
    <x v="1"/>
    <x v="22"/>
    <n v="391"/>
    <n v="854.5"/>
    <n v="0"/>
    <n v="0"/>
    <s v="No"/>
    <s v="no"/>
    <n v="0"/>
    <x v="1"/>
    <n v="24"/>
    <x v="0"/>
    <n v="0"/>
    <s v="MO"/>
    <s v="358-1329"/>
    <s v="Female"/>
    <n v="23"/>
    <s v="Yes"/>
    <s v="No"/>
    <x v="0"/>
    <x v="0"/>
    <s v="Yes"/>
    <x v="1"/>
    <x v="0"/>
    <n v="42"/>
    <n v="2248"/>
    <x v="1"/>
    <s v="Competitor had better devices"/>
    <x v="1"/>
    <x v="2"/>
    <x v="4"/>
    <x v="0"/>
    <x v="1"/>
    <s v="&gt; 40"/>
  </r>
  <r>
    <s v="7879-YFUU"/>
    <x v="1"/>
    <x v="65"/>
    <n v="124"/>
    <n v="341.5"/>
    <n v="0"/>
    <n v="0"/>
    <s v="No"/>
    <s v="no"/>
    <n v="0"/>
    <x v="0"/>
    <n v="12"/>
    <x v="0"/>
    <n v="0"/>
    <s v="FL"/>
    <s v="389-6955"/>
    <s v="Female"/>
    <n v="24"/>
    <s v="Yes"/>
    <s v="No"/>
    <x v="0"/>
    <x v="0"/>
    <s v="No"/>
    <x v="1"/>
    <x v="2"/>
    <n v="64"/>
    <n v="3100"/>
    <x v="3"/>
    <s v="Attitude of service provider"/>
    <x v="1"/>
    <x v="3"/>
    <x v="16"/>
    <x v="0"/>
    <x v="1"/>
    <s v="&gt; 40"/>
  </r>
  <r>
    <s v="6838-MIYP"/>
    <x v="1"/>
    <x v="15"/>
    <n v="15"/>
    <n v="27.1"/>
    <n v="0"/>
    <n v="0"/>
    <s v="No"/>
    <s v="no"/>
    <n v="0"/>
    <x v="2"/>
    <n v="3"/>
    <x v="0"/>
    <n v="0"/>
    <s v="IN"/>
    <s v="361-5864"/>
    <s v="Male"/>
    <n v="38"/>
    <s v="No"/>
    <s v="No"/>
    <x v="0"/>
    <x v="0"/>
    <s v="No"/>
    <x v="0"/>
    <x v="0"/>
    <n v="21"/>
    <n v="40"/>
    <x v="3"/>
    <s v="Attitude of support person"/>
    <x v="0"/>
    <x v="3"/>
    <x v="6"/>
    <x v="0"/>
    <x v="1"/>
    <s v="&lt; 10"/>
  </r>
  <r>
    <s v="2998-DARA"/>
    <x v="1"/>
    <x v="39"/>
    <n v="57"/>
    <n v="148.69999999999999"/>
    <n v="0"/>
    <n v="0"/>
    <s v="No"/>
    <s v="no"/>
    <n v="0"/>
    <x v="5"/>
    <n v="1"/>
    <x v="0"/>
    <n v="0"/>
    <s v="FL"/>
    <s v="402-3634"/>
    <s v="Female"/>
    <n v="48"/>
    <s v="No"/>
    <s v="No"/>
    <x v="0"/>
    <x v="0"/>
    <s v="Yes"/>
    <x v="0"/>
    <x v="2"/>
    <n v="44"/>
    <n v="1308"/>
    <x v="1"/>
    <s v="Competitor had better devices"/>
    <x v="0"/>
    <x v="2"/>
    <x v="4"/>
    <x v="1"/>
    <x v="1"/>
    <s v="10 - 40"/>
  </r>
  <r>
    <s v="6511-MYZT"/>
    <x v="1"/>
    <x v="70"/>
    <n v="46"/>
    <n v="106.1"/>
    <n v="0"/>
    <n v="0"/>
    <s v="No"/>
    <s v="no"/>
    <n v="0"/>
    <x v="4"/>
    <n v="1"/>
    <x v="1"/>
    <n v="38"/>
    <s v="LA"/>
    <s v="348-4316"/>
    <s v="Female"/>
    <n v="69"/>
    <s v="No"/>
    <s v="Yes"/>
    <x v="0"/>
    <x v="0"/>
    <s v="Yes"/>
    <x v="0"/>
    <x v="0"/>
    <n v="47"/>
    <n v="711"/>
    <x v="1"/>
    <s v="Competitor made better offer"/>
    <x v="2"/>
    <x v="2"/>
    <x v="2"/>
    <x v="1"/>
    <x v="1"/>
    <s v="10 - 40"/>
  </r>
  <r>
    <s v="7462-DSGJ"/>
    <x v="1"/>
    <x v="5"/>
    <n v="45"/>
    <n v="120.7"/>
    <n v="0"/>
    <n v="0"/>
    <s v="No"/>
    <s v="no"/>
    <n v="0"/>
    <x v="0"/>
    <n v="2"/>
    <x v="0"/>
    <n v="0"/>
    <s v="NY"/>
    <s v="403-9468"/>
    <s v="Male"/>
    <n v="34"/>
    <s v="No"/>
    <s v="No"/>
    <x v="0"/>
    <x v="0"/>
    <s v="No"/>
    <x v="0"/>
    <x v="0"/>
    <n v="42"/>
    <n v="718"/>
    <x v="1"/>
    <s v="Competitor had better devices"/>
    <x v="0"/>
    <x v="2"/>
    <x v="4"/>
    <x v="1"/>
    <x v="1"/>
    <s v="10 - 40"/>
  </r>
  <r>
    <s v="3053-IXVJ"/>
    <x v="1"/>
    <x v="22"/>
    <n v="127"/>
    <n v="315.60000000000002"/>
    <n v="0"/>
    <n v="0"/>
    <s v="No"/>
    <s v="no"/>
    <n v="0"/>
    <x v="1"/>
    <n v="2"/>
    <x v="0"/>
    <n v="0"/>
    <s v="MD"/>
    <s v="335-3133"/>
    <s v="Female"/>
    <n v="72"/>
    <s v="No"/>
    <s v="Yes"/>
    <x v="0"/>
    <x v="0"/>
    <s v="Yes"/>
    <x v="1"/>
    <x v="0"/>
    <n v="63"/>
    <n v="3323"/>
    <x v="3"/>
    <s v="Attitude of service provider"/>
    <x v="2"/>
    <x v="3"/>
    <x v="16"/>
    <x v="1"/>
    <x v="1"/>
    <s v="&gt; 40"/>
  </r>
  <r>
    <s v="8265-OAHT"/>
    <x v="1"/>
    <x v="11"/>
    <n v="60"/>
    <n v="146.6"/>
    <n v="0"/>
    <n v="0"/>
    <s v="No"/>
    <s v="no"/>
    <n v="0"/>
    <x v="4"/>
    <n v="2"/>
    <x v="0"/>
    <n v="0"/>
    <s v="WV"/>
    <s v="354-4752"/>
    <s v="Female"/>
    <n v="76"/>
    <s v="No"/>
    <s v="Yes"/>
    <x v="0"/>
    <x v="0"/>
    <s v="No"/>
    <x v="0"/>
    <x v="0"/>
    <n v="43"/>
    <n v="900"/>
    <x v="1"/>
    <s v="Competitor made better offer"/>
    <x v="2"/>
    <x v="2"/>
    <x v="2"/>
    <x v="1"/>
    <x v="1"/>
    <s v="10 - 40"/>
  </r>
  <r>
    <s v="8684-BVFD"/>
    <x v="1"/>
    <x v="0"/>
    <n v="2"/>
    <n v="5"/>
    <n v="0"/>
    <n v="0"/>
    <s v="No"/>
    <s v="no"/>
    <n v="0"/>
    <x v="4"/>
    <n v="2"/>
    <x v="0"/>
    <n v="0"/>
    <s v="MS"/>
    <s v="402-8930"/>
    <s v="Female"/>
    <n v="77"/>
    <s v="No"/>
    <s v="Yes"/>
    <x v="0"/>
    <x v="0"/>
    <s v="No"/>
    <x v="0"/>
    <x v="0"/>
    <n v="43"/>
    <n v="43"/>
    <x v="1"/>
    <s v="Competitor made better offer"/>
    <x v="2"/>
    <x v="2"/>
    <x v="2"/>
    <x v="1"/>
    <x v="1"/>
    <s v="&lt; 10"/>
  </r>
  <r>
    <s v="7314-SGEH"/>
    <x v="1"/>
    <x v="0"/>
    <n v="6"/>
    <n v="15"/>
    <n v="0"/>
    <n v="0"/>
    <s v="No"/>
    <s v="no"/>
    <n v="0"/>
    <x v="5"/>
    <n v="2"/>
    <x v="0"/>
    <n v="0"/>
    <s v="AK"/>
    <s v="336-6533"/>
    <s v="Female"/>
    <n v="48"/>
    <s v="No"/>
    <s v="No"/>
    <x v="0"/>
    <x v="0"/>
    <s v="Yes"/>
    <x v="0"/>
    <x v="2"/>
    <n v="35"/>
    <n v="35"/>
    <x v="2"/>
    <s v="Moved"/>
    <x v="0"/>
    <x v="1"/>
    <x v="3"/>
    <x v="1"/>
    <x v="1"/>
    <s v="&lt; 10"/>
  </r>
  <r>
    <s v="2955-ODZJ"/>
    <x v="1"/>
    <x v="49"/>
    <n v="169"/>
    <n v="343.7"/>
    <n v="27"/>
    <n v="243"/>
    <s v="Yes"/>
    <s v="no"/>
    <n v="61"/>
    <x v="2"/>
    <n v="2"/>
    <x v="1"/>
    <n v="33"/>
    <s v="OR"/>
    <s v="396-6462"/>
    <s v="Female"/>
    <n v="59"/>
    <s v="No"/>
    <s v="No"/>
    <x v="0"/>
    <x v="0"/>
    <s v="No"/>
    <x v="0"/>
    <x v="0"/>
    <n v="42"/>
    <n v="1451"/>
    <x v="2"/>
    <s v="Moved"/>
    <x v="0"/>
    <x v="1"/>
    <x v="3"/>
    <x v="1"/>
    <x v="1"/>
    <s v="10 - 40"/>
  </r>
  <r>
    <s v="8472-OCWT"/>
    <x v="1"/>
    <x v="1"/>
    <n v="180"/>
    <n v="463.5"/>
    <n v="39"/>
    <n v="89.7"/>
    <s v="Yes"/>
    <s v="no"/>
    <n v="22"/>
    <x v="5"/>
    <n v="2"/>
    <x v="0"/>
    <n v="0"/>
    <s v="ND"/>
    <s v="384-5335"/>
    <s v="Male"/>
    <n v="82"/>
    <s v="No"/>
    <s v="Yes"/>
    <x v="0"/>
    <x v="0"/>
    <s v="Yes"/>
    <x v="0"/>
    <x v="0"/>
    <n v="66"/>
    <n v="2184"/>
    <x v="2"/>
    <s v="Moved"/>
    <x v="2"/>
    <x v="1"/>
    <x v="3"/>
    <x v="1"/>
    <x v="1"/>
    <s v="10 - 40"/>
  </r>
  <r>
    <s v="7855-EFDT"/>
    <x v="1"/>
    <x v="1"/>
    <n v="139"/>
    <n v="267.5"/>
    <n v="264"/>
    <n v="396"/>
    <s v="Yes"/>
    <s v="no"/>
    <n v="132"/>
    <x v="4"/>
    <n v="18"/>
    <x v="0"/>
    <n v="0"/>
    <s v="NE"/>
    <s v="346-5349"/>
    <s v="Female"/>
    <n v="22"/>
    <s v="Yes"/>
    <s v="No"/>
    <x v="0"/>
    <x v="0"/>
    <s v="Yes"/>
    <x v="1"/>
    <x v="1"/>
    <n v="56"/>
    <n v="1873"/>
    <x v="1"/>
    <s v="Competitor had better devices"/>
    <x v="1"/>
    <x v="2"/>
    <x v="4"/>
    <x v="0"/>
    <x v="1"/>
    <s v="10 - 40"/>
  </r>
  <r>
    <s v="4247-EZUM"/>
    <x v="1"/>
    <x v="0"/>
    <n v="3"/>
    <n v="9"/>
    <n v="100"/>
    <n v="302.5"/>
    <s v="Yes"/>
    <s v="no"/>
    <n v="60"/>
    <x v="4"/>
    <n v="23"/>
    <x v="0"/>
    <n v="0"/>
    <s v="MD"/>
    <s v="347-3406"/>
    <s v="Male"/>
    <n v="25"/>
    <s v="Yes"/>
    <s v="No"/>
    <x v="0"/>
    <x v="0"/>
    <s v="No"/>
    <x v="0"/>
    <x v="0"/>
    <n v="31"/>
    <n v="31"/>
    <x v="1"/>
    <s v="Competitor offered higher download speeds"/>
    <x v="1"/>
    <x v="2"/>
    <x v="5"/>
    <x v="0"/>
    <x v="1"/>
    <s v="&lt; 10"/>
  </r>
  <r>
    <s v="1875-GFTF"/>
    <x v="1"/>
    <x v="61"/>
    <n v="17"/>
    <n v="33"/>
    <n v="136"/>
    <n v="181.9"/>
    <s v="Yes"/>
    <s v="no"/>
    <n v="36"/>
    <x v="4"/>
    <n v="15"/>
    <x v="0"/>
    <n v="0"/>
    <s v="ID"/>
    <s v="333-4594"/>
    <s v="Female"/>
    <n v="22"/>
    <s v="Yes"/>
    <s v="No"/>
    <x v="0"/>
    <x v="0"/>
    <s v="Yes"/>
    <x v="0"/>
    <x v="0"/>
    <n v="48"/>
    <n v="396"/>
    <x v="1"/>
    <s v="Competitor had better devices"/>
    <x v="1"/>
    <x v="2"/>
    <x v="4"/>
    <x v="0"/>
    <x v="1"/>
    <s v="&lt; 10"/>
  </r>
  <r>
    <s v="7577-BBUO"/>
    <x v="1"/>
    <x v="48"/>
    <n v="19"/>
    <n v="53.2"/>
    <n v="120"/>
    <n v="558"/>
    <s v="Yes"/>
    <s v="no"/>
    <n v="112"/>
    <x v="1"/>
    <n v="3"/>
    <x v="0"/>
    <n v="0"/>
    <s v="MN"/>
    <s v="375-2522"/>
    <s v="Female"/>
    <n v="66"/>
    <s v="No"/>
    <s v="Yes"/>
    <x v="0"/>
    <x v="0"/>
    <s v="No"/>
    <x v="0"/>
    <x v="0"/>
    <n v="38"/>
    <n v="203"/>
    <x v="1"/>
    <s v="Competitor made better offer"/>
    <x v="2"/>
    <x v="2"/>
    <x v="2"/>
    <x v="0"/>
    <x v="1"/>
    <s v="&lt; 10"/>
  </r>
  <r>
    <s v="4610-OZDY"/>
    <x v="1"/>
    <x v="15"/>
    <n v="2"/>
    <n v="8"/>
    <n v="0"/>
    <n v="0"/>
    <s v="No"/>
    <s v="yes"/>
    <n v="0"/>
    <x v="2"/>
    <n v="5"/>
    <x v="0"/>
    <n v="0"/>
    <s v="TX"/>
    <s v="388-2240"/>
    <s v="Female"/>
    <n v="28"/>
    <s v="Yes"/>
    <s v="No"/>
    <x v="0"/>
    <x v="0"/>
    <s v="No"/>
    <x v="0"/>
    <x v="0"/>
    <n v="45"/>
    <n v="91"/>
    <x v="1"/>
    <s v="Competitor made better offer"/>
    <x v="1"/>
    <x v="2"/>
    <x v="2"/>
    <x v="0"/>
    <x v="1"/>
    <s v="&lt; 10"/>
  </r>
  <r>
    <s v="4154-VIZI"/>
    <x v="1"/>
    <x v="24"/>
    <n v="91"/>
    <n v="215.4"/>
    <n v="180"/>
    <n v="255"/>
    <s v="Yes"/>
    <s v="no"/>
    <n v="85"/>
    <x v="4"/>
    <n v="2"/>
    <x v="1"/>
    <n v="31"/>
    <s v="WI"/>
    <s v="373-4264"/>
    <s v="Female"/>
    <n v="59"/>
    <s v="No"/>
    <s v="No"/>
    <x v="0"/>
    <x v="0"/>
    <s v="No"/>
    <x v="1"/>
    <x v="1"/>
    <n v="12"/>
    <n v="504"/>
    <x v="1"/>
    <s v="Competitor had better devices"/>
    <x v="0"/>
    <x v="2"/>
    <x v="4"/>
    <x v="1"/>
    <x v="1"/>
    <s v="&gt; 40"/>
  </r>
  <r>
    <s v="7543-ULUN"/>
    <x v="1"/>
    <x v="64"/>
    <n v="118"/>
    <n v="269.5"/>
    <n v="4"/>
    <n v="12.8"/>
    <s v="Yes"/>
    <s v="no"/>
    <n v="3"/>
    <x v="1"/>
    <n v="10"/>
    <x v="0"/>
    <n v="0"/>
    <s v="DC"/>
    <s v="354-5689"/>
    <s v="Female"/>
    <n v="63"/>
    <s v="No"/>
    <s v="No"/>
    <x v="0"/>
    <x v="0"/>
    <s v="No"/>
    <x v="0"/>
    <x v="2"/>
    <n v="55"/>
    <n v="2135"/>
    <x v="1"/>
    <s v="Competitor had better devices"/>
    <x v="0"/>
    <x v="2"/>
    <x v="4"/>
    <x v="0"/>
    <x v="1"/>
    <s v="10 - 40"/>
  </r>
  <r>
    <s v="7484-QDBD"/>
    <x v="1"/>
    <x v="6"/>
    <n v="354"/>
    <n v="686.9"/>
    <n v="78"/>
    <n v="518.70000000000005"/>
    <s v="Yes"/>
    <s v="no"/>
    <n v="130"/>
    <x v="3"/>
    <n v="2"/>
    <x v="0"/>
    <n v="0"/>
    <s v="MT"/>
    <s v="416-7013"/>
    <s v="Female"/>
    <n v="41"/>
    <s v="No"/>
    <s v="No"/>
    <x v="0"/>
    <x v="0"/>
    <s v="Yes"/>
    <x v="2"/>
    <x v="0"/>
    <n v="46"/>
    <n v="2630"/>
    <x v="1"/>
    <s v="Competitor offered higher download speeds"/>
    <x v="0"/>
    <x v="2"/>
    <x v="5"/>
    <x v="1"/>
    <x v="1"/>
    <s v="&gt; 40"/>
  </r>
  <r>
    <s v="4098-TXZP"/>
    <x v="1"/>
    <x v="0"/>
    <n v="4"/>
    <n v="10"/>
    <n v="5"/>
    <n v="8.5"/>
    <s v="Yes"/>
    <s v="no"/>
    <n v="3"/>
    <x v="1"/>
    <n v="6"/>
    <x v="0"/>
    <n v="0"/>
    <s v="ID"/>
    <s v="350-4297"/>
    <s v="Male"/>
    <n v="52"/>
    <s v="No"/>
    <s v="No"/>
    <x v="0"/>
    <x v="0"/>
    <s v="No"/>
    <x v="0"/>
    <x v="0"/>
    <n v="22"/>
    <n v="22"/>
    <x v="1"/>
    <s v="Competitor offered higher download speeds"/>
    <x v="0"/>
    <x v="2"/>
    <x v="5"/>
    <x v="0"/>
    <x v="1"/>
    <s v="&lt; 10"/>
  </r>
  <r>
    <s v="6871-TWPP"/>
    <x v="1"/>
    <x v="42"/>
    <n v="74"/>
    <n v="152.19999999999999"/>
    <n v="116"/>
    <n v="342.2"/>
    <s v="Yes"/>
    <s v="no"/>
    <n v="114"/>
    <x v="5"/>
    <n v="43"/>
    <x v="0"/>
    <n v="0"/>
    <s v="MN"/>
    <s v="350-7114"/>
    <s v="Male"/>
    <n v="33"/>
    <s v="No"/>
    <s v="No"/>
    <x v="0"/>
    <x v="0"/>
    <s v="Yes"/>
    <x v="0"/>
    <x v="0"/>
    <n v="44"/>
    <n v="1681"/>
    <x v="1"/>
    <s v="Competitor had better devices"/>
    <x v="0"/>
    <x v="2"/>
    <x v="4"/>
    <x v="0"/>
    <x v="1"/>
    <s v="10 - 40"/>
  </r>
  <r>
    <s v="5142-KBXL"/>
    <x v="1"/>
    <x v="15"/>
    <n v="6"/>
    <n v="15.5"/>
    <n v="12"/>
    <n v="41.7"/>
    <s v="Yes"/>
    <s v="no"/>
    <n v="10"/>
    <x v="4"/>
    <n v="2"/>
    <x v="0"/>
    <n v="0"/>
    <s v="SD"/>
    <s v="372-2990"/>
    <s v="Male"/>
    <n v="64"/>
    <s v="No"/>
    <s v="No"/>
    <x v="0"/>
    <x v="0"/>
    <s v="No"/>
    <x v="0"/>
    <x v="2"/>
    <n v="10"/>
    <n v="20"/>
    <x v="1"/>
    <s v="Competitor offered more data"/>
    <x v="0"/>
    <x v="2"/>
    <x v="15"/>
    <x v="1"/>
    <x v="1"/>
    <s v="&lt; 10"/>
  </r>
  <r>
    <s v="0671-IGOJ"/>
    <x v="1"/>
    <x v="61"/>
    <n v="55"/>
    <n v="131.19999999999999"/>
    <n v="3"/>
    <n v="9.9"/>
    <s v="Yes"/>
    <s v="no"/>
    <n v="3"/>
    <x v="3"/>
    <n v="21"/>
    <x v="0"/>
    <n v="0"/>
    <s v="ID"/>
    <s v="394-4260"/>
    <s v="Female"/>
    <n v="28"/>
    <s v="Yes"/>
    <s v="No"/>
    <x v="0"/>
    <x v="0"/>
    <s v="No"/>
    <x v="0"/>
    <x v="0"/>
    <n v="62"/>
    <n v="510"/>
    <x v="1"/>
    <s v="Competitor offered more data"/>
    <x v="1"/>
    <x v="2"/>
    <x v="15"/>
    <x v="0"/>
    <x v="1"/>
    <s v="&lt; 10"/>
  </r>
  <r>
    <s v="6693-FIOE"/>
    <x v="1"/>
    <x v="68"/>
    <n v="11"/>
    <n v="25.8"/>
    <n v="16"/>
    <n v="53.6"/>
    <s v="Yes"/>
    <s v="no"/>
    <n v="11"/>
    <x v="2"/>
    <n v="4"/>
    <x v="1"/>
    <n v="0"/>
    <s v="ID"/>
    <s v="405-7204"/>
    <s v="Male"/>
    <n v="72"/>
    <s v="No"/>
    <s v="Yes"/>
    <x v="0"/>
    <x v="0"/>
    <s v="No"/>
    <x v="0"/>
    <x v="0"/>
    <n v="43"/>
    <n v="276"/>
    <x v="1"/>
    <s v="Competitor made better offer"/>
    <x v="2"/>
    <x v="2"/>
    <x v="2"/>
    <x v="0"/>
    <x v="1"/>
    <s v="&lt; 10"/>
  </r>
  <r>
    <s v="0315-NQKV"/>
    <x v="1"/>
    <x v="31"/>
    <n v="44"/>
    <n v="127.5"/>
    <n v="360"/>
    <n v="642"/>
    <s v="Yes"/>
    <s v="no"/>
    <n v="160"/>
    <x v="5"/>
    <n v="1"/>
    <x v="0"/>
    <n v="0"/>
    <s v="TX"/>
    <s v="408-9572"/>
    <s v="Female"/>
    <n v="79"/>
    <s v="No"/>
    <s v="Yes"/>
    <x v="0"/>
    <x v="0"/>
    <s v="No"/>
    <x v="0"/>
    <x v="0"/>
    <n v="53"/>
    <n v="1677"/>
    <x v="1"/>
    <s v="Competitor made better offer"/>
    <x v="2"/>
    <x v="2"/>
    <x v="2"/>
    <x v="1"/>
    <x v="1"/>
    <s v="10 - 40"/>
  </r>
  <r>
    <s v="7571-MUZE"/>
    <x v="1"/>
    <x v="5"/>
    <n v="106"/>
    <n v="220.6"/>
    <n v="152"/>
    <n v="224.2"/>
    <s v="Yes"/>
    <s v="no"/>
    <n v="75"/>
    <x v="1"/>
    <n v="3"/>
    <x v="0"/>
    <n v="0"/>
    <s v="AL"/>
    <s v="384-9243"/>
    <s v="Female"/>
    <n v="53"/>
    <s v="No"/>
    <s v="No"/>
    <x v="0"/>
    <x v="0"/>
    <s v="No"/>
    <x v="0"/>
    <x v="2"/>
    <n v="41"/>
    <n v="700"/>
    <x v="1"/>
    <s v="Competitor had better devices"/>
    <x v="0"/>
    <x v="2"/>
    <x v="4"/>
    <x v="0"/>
    <x v="1"/>
    <s v="10 - 40"/>
  </r>
  <r>
    <s v="1557-JJJV"/>
    <x v="1"/>
    <x v="70"/>
    <n v="62"/>
    <n v="116.8"/>
    <n v="33"/>
    <n v="129.80000000000001"/>
    <s v="Yes"/>
    <s v="no"/>
    <n v="43"/>
    <x v="1"/>
    <n v="4"/>
    <x v="0"/>
    <n v="0"/>
    <s v="VA"/>
    <s v="359-7521"/>
    <s v="Female"/>
    <n v="85"/>
    <s v="No"/>
    <s v="Yes"/>
    <x v="0"/>
    <x v="0"/>
    <s v="Yes"/>
    <x v="0"/>
    <x v="0"/>
    <n v="55"/>
    <n v="805"/>
    <x v="4"/>
    <s v="Product dissatisfaction"/>
    <x v="2"/>
    <x v="4"/>
    <x v="9"/>
    <x v="0"/>
    <x v="1"/>
    <s v="10 - 40"/>
  </r>
  <r>
    <s v="2043-YDFI"/>
    <x v="1"/>
    <x v="58"/>
    <n v="57"/>
    <n v="134.19999999999999"/>
    <n v="9"/>
    <n v="7.1"/>
    <s v="Yes"/>
    <s v="no"/>
    <n v="2"/>
    <x v="4"/>
    <n v="12"/>
    <x v="0"/>
    <n v="0"/>
    <s v="NC"/>
    <s v="379-6970"/>
    <s v="Male"/>
    <n v="56"/>
    <s v="No"/>
    <s v="No"/>
    <x v="0"/>
    <x v="0"/>
    <s v="No"/>
    <x v="1"/>
    <x v="0"/>
    <n v="62"/>
    <n v="1655"/>
    <x v="4"/>
    <s v="Service dissatisfaction"/>
    <x v="0"/>
    <x v="4"/>
    <x v="8"/>
    <x v="0"/>
    <x v="1"/>
    <s v="10 - 40"/>
  </r>
  <r>
    <s v="3173-YFAE"/>
    <x v="1"/>
    <x v="70"/>
    <n v="66"/>
    <n v="137.5"/>
    <n v="18"/>
    <n v="96"/>
    <s v="Yes"/>
    <s v="no"/>
    <n v="32"/>
    <x v="5"/>
    <n v="2"/>
    <x v="0"/>
    <n v="0"/>
    <s v="OH"/>
    <s v="351-7807"/>
    <s v="Male"/>
    <n v="79"/>
    <s v="No"/>
    <s v="Yes"/>
    <x v="0"/>
    <x v="0"/>
    <s v="No"/>
    <x v="0"/>
    <x v="2"/>
    <n v="32"/>
    <n v="486"/>
    <x v="1"/>
    <s v="Competitor had better devices"/>
    <x v="2"/>
    <x v="2"/>
    <x v="4"/>
    <x v="1"/>
    <x v="1"/>
    <s v="10 - 40"/>
  </r>
  <r>
    <s v="0636-QIHN"/>
    <x v="1"/>
    <x v="48"/>
    <n v="42"/>
    <n v="77.5"/>
    <n v="2"/>
    <n v="10.7"/>
    <s v="Yes"/>
    <s v="no"/>
    <n v="4"/>
    <x v="5"/>
    <n v="35"/>
    <x v="0"/>
    <n v="0"/>
    <s v="TN"/>
    <s v="352-4534"/>
    <s v="Female"/>
    <n v="29"/>
    <s v="Yes"/>
    <s v="No"/>
    <x v="0"/>
    <x v="0"/>
    <s v="No"/>
    <x v="0"/>
    <x v="0"/>
    <n v="54"/>
    <n v="281"/>
    <x v="4"/>
    <s v="Network reliability"/>
    <x v="1"/>
    <x v="4"/>
    <x v="7"/>
    <x v="0"/>
    <x v="1"/>
    <s v="&lt; 10"/>
  </r>
  <r>
    <s v="0878-XJKA"/>
    <x v="1"/>
    <x v="0"/>
    <n v="5"/>
    <n v="9"/>
    <n v="6"/>
    <n v="13.4"/>
    <s v="Yes"/>
    <s v="no"/>
    <n v="4"/>
    <x v="1"/>
    <n v="4"/>
    <x v="1"/>
    <n v="7"/>
    <s v="OR"/>
    <s v="379-1336"/>
    <s v="Female"/>
    <n v="35"/>
    <s v="No"/>
    <s v="No"/>
    <x v="0"/>
    <x v="0"/>
    <s v="No"/>
    <x v="0"/>
    <x v="0"/>
    <n v="43"/>
    <n v="43"/>
    <x v="4"/>
    <s v="Limited range of services"/>
    <x v="0"/>
    <x v="4"/>
    <x v="12"/>
    <x v="0"/>
    <x v="1"/>
    <s v="&lt; 10"/>
  </r>
  <r>
    <s v="1225-LCEZ"/>
    <x v="1"/>
    <x v="0"/>
    <n v="1"/>
    <n v="4"/>
    <n v="14"/>
    <n v="86.8"/>
    <s v="Yes"/>
    <s v="no"/>
    <n v="43"/>
    <x v="5"/>
    <n v="2"/>
    <x v="0"/>
    <n v="0"/>
    <s v="IN"/>
    <s v="354-7201"/>
    <s v="Male"/>
    <n v="51"/>
    <s v="No"/>
    <s v="No"/>
    <x v="0"/>
    <x v="0"/>
    <s v="No"/>
    <x v="0"/>
    <x v="0"/>
    <n v="16"/>
    <n v="16"/>
    <x v="5"/>
    <s v="Lack of affordable download/upload speed"/>
    <x v="0"/>
    <x v="5"/>
    <x v="13"/>
    <x v="1"/>
    <x v="1"/>
    <s v="&lt; 10"/>
  </r>
  <r>
    <s v="9465-PPAJ"/>
    <x v="1"/>
    <x v="43"/>
    <n v="6"/>
    <n v="16.600000000000001"/>
    <n v="0"/>
    <n v="0"/>
    <s v="No"/>
    <s v="yes"/>
    <n v="0"/>
    <x v="3"/>
    <n v="19"/>
    <x v="0"/>
    <n v="0"/>
    <s v="WV"/>
    <s v="332-6139"/>
    <s v="Male"/>
    <n v="28"/>
    <s v="Yes"/>
    <s v="No"/>
    <x v="0"/>
    <x v="0"/>
    <s v="No"/>
    <x v="0"/>
    <x v="0"/>
    <n v="26"/>
    <n v="106"/>
    <x v="5"/>
    <s v="Long distance charges"/>
    <x v="1"/>
    <x v="5"/>
    <x v="14"/>
    <x v="0"/>
    <x v="1"/>
    <s v="&lt; 10"/>
  </r>
  <r>
    <s v="0357-QWDW"/>
    <x v="1"/>
    <x v="45"/>
    <n v="183"/>
    <n v="471"/>
    <n v="0"/>
    <n v="0"/>
    <s v="No"/>
    <s v="no"/>
    <n v="0"/>
    <x v="3"/>
    <n v="5"/>
    <x v="0"/>
    <n v="0"/>
    <s v="OH"/>
    <s v="329-8056"/>
    <s v="Female"/>
    <n v="44"/>
    <s v="No"/>
    <s v="No"/>
    <x v="0"/>
    <x v="0"/>
    <s v="No"/>
    <x v="0"/>
    <x v="2"/>
    <n v="43"/>
    <n v="2250"/>
    <x v="5"/>
    <s v="Extra data charges"/>
    <x v="0"/>
    <x v="5"/>
    <x v="18"/>
    <x v="0"/>
    <x v="1"/>
    <s v="&gt; 40"/>
  </r>
  <r>
    <s v="2074-VQGR"/>
    <x v="1"/>
    <x v="12"/>
    <n v="327"/>
    <n v="891"/>
    <n v="0"/>
    <n v="0"/>
    <s v="No"/>
    <s v="yes"/>
    <n v="0"/>
    <x v="5"/>
    <n v="3"/>
    <x v="0"/>
    <n v="0"/>
    <s v="DE"/>
    <s v="350-2250"/>
    <s v="Male"/>
    <n v="75"/>
    <s v="No"/>
    <s v="Yes"/>
    <x v="0"/>
    <x v="0"/>
    <s v="No"/>
    <x v="0"/>
    <x v="0"/>
    <n v="40"/>
    <n v="2379"/>
    <x v="5"/>
    <s v="Price too high"/>
    <x v="2"/>
    <x v="5"/>
    <x v="11"/>
    <x v="0"/>
    <x v="1"/>
    <s v="&gt; 40"/>
  </r>
  <r>
    <s v="2381-HIOG"/>
    <x v="1"/>
    <x v="72"/>
    <n v="159"/>
    <n v="451"/>
    <n v="0"/>
    <n v="0"/>
    <s v="No"/>
    <s v="no"/>
    <n v="0"/>
    <x v="0"/>
    <n v="4"/>
    <x v="0"/>
    <n v="0"/>
    <s v="ID"/>
    <s v="336-8010"/>
    <s v="Male"/>
    <n v="73"/>
    <s v="No"/>
    <s v="Yes"/>
    <x v="0"/>
    <x v="0"/>
    <s v="Yes"/>
    <x v="0"/>
    <x v="0"/>
    <n v="41"/>
    <n v="1851"/>
    <x v="4"/>
    <s v="Product dissatisfaction"/>
    <x v="2"/>
    <x v="4"/>
    <x v="9"/>
    <x v="0"/>
    <x v="1"/>
    <s v="&gt; 40"/>
  </r>
  <r>
    <s v="0072-JUCY"/>
    <x v="1"/>
    <x v="20"/>
    <n v="37"/>
    <n v="146.6"/>
    <n v="0"/>
    <n v="0"/>
    <s v="No"/>
    <s v="no"/>
    <n v="0"/>
    <x v="5"/>
    <n v="6"/>
    <x v="0"/>
    <n v="0"/>
    <s v="MD"/>
    <s v="358-4412"/>
    <s v="Female"/>
    <n v="47"/>
    <s v="No"/>
    <s v="No"/>
    <x v="0"/>
    <x v="0"/>
    <s v="Yes"/>
    <x v="0"/>
    <x v="0"/>
    <n v="52"/>
    <n v="696"/>
    <x v="1"/>
    <s v="Competitor had better devices"/>
    <x v="0"/>
    <x v="2"/>
    <x v="4"/>
    <x v="0"/>
    <x v="1"/>
    <s v="10 - 40"/>
  </r>
  <r>
    <s v="8666-JGLU"/>
    <x v="1"/>
    <x v="44"/>
    <n v="125"/>
    <n v="248.4"/>
    <n v="0"/>
    <n v="0"/>
    <s v="No"/>
    <s v="no"/>
    <n v="0"/>
    <x v="0"/>
    <n v="2"/>
    <x v="1"/>
    <n v="6"/>
    <s v="OH"/>
    <s v="393-5208"/>
    <s v="Male"/>
    <n v="58"/>
    <s v="No"/>
    <s v="No"/>
    <x v="0"/>
    <x v="0"/>
    <s v="Yes"/>
    <x v="0"/>
    <x v="0"/>
    <n v="25"/>
    <n v="778"/>
    <x v="3"/>
    <s v="Attitude of support person"/>
    <x v="0"/>
    <x v="3"/>
    <x v="6"/>
    <x v="1"/>
    <x v="1"/>
    <s v="10 - 40"/>
  </r>
  <r>
    <s v="0036-CPPU"/>
    <x v="1"/>
    <x v="20"/>
    <n v="32"/>
    <n v="103.9"/>
    <n v="0"/>
    <n v="0"/>
    <s v="No"/>
    <s v="no"/>
    <n v="0"/>
    <x v="0"/>
    <n v="18"/>
    <x v="0"/>
    <n v="0"/>
    <s v="SC"/>
    <s v="344-9347"/>
    <s v="Male"/>
    <n v="30"/>
    <s v="No"/>
    <s v="No"/>
    <x v="0"/>
    <x v="0"/>
    <s v="No"/>
    <x v="0"/>
    <x v="0"/>
    <n v="26"/>
    <n v="340"/>
    <x v="4"/>
    <s v="Network reliability"/>
    <x v="1"/>
    <x v="4"/>
    <x v="7"/>
    <x v="0"/>
    <x v="1"/>
    <s v="10 - 40"/>
  </r>
  <r>
    <s v="1644-YNVV"/>
    <x v="1"/>
    <x v="69"/>
    <n v="209"/>
    <n v="419.8"/>
    <n v="0"/>
    <n v="0"/>
    <s v="No"/>
    <s v="no"/>
    <n v="0"/>
    <x v="5"/>
    <n v="4"/>
    <x v="0"/>
    <n v="0"/>
    <s v="AL"/>
    <s v="393-4528"/>
    <s v="Male"/>
    <n v="51"/>
    <s v="No"/>
    <s v="No"/>
    <x v="0"/>
    <x v="0"/>
    <s v="No"/>
    <x v="0"/>
    <x v="2"/>
    <n v="26"/>
    <n v="923"/>
    <x v="2"/>
    <s v="Poor expertise of online support"/>
    <x v="0"/>
    <x v="1"/>
    <x v="10"/>
    <x v="0"/>
    <x v="1"/>
    <s v="10 - 40"/>
  </r>
  <r>
    <s v="6820-XDBO"/>
    <x v="1"/>
    <x v="15"/>
    <n v="21"/>
    <n v="40"/>
    <n v="0"/>
    <n v="0"/>
    <s v="No"/>
    <s v="no"/>
    <n v="0"/>
    <x v="0"/>
    <n v="1"/>
    <x v="0"/>
    <n v="0"/>
    <s v="NM"/>
    <s v="347-6164"/>
    <s v="Male"/>
    <n v="59"/>
    <s v="No"/>
    <s v="No"/>
    <x v="0"/>
    <x v="0"/>
    <s v="No"/>
    <x v="0"/>
    <x v="0"/>
    <n v="45"/>
    <n v="112"/>
    <x v="2"/>
    <s v="Don't know"/>
    <x v="0"/>
    <x v="1"/>
    <x v="1"/>
    <x v="1"/>
    <x v="1"/>
    <s v="&lt; 10"/>
  </r>
  <r>
    <s v="1129-KZFF"/>
    <x v="1"/>
    <x v="0"/>
    <n v="2"/>
    <n v="5"/>
    <n v="0"/>
    <n v="0"/>
    <s v="No"/>
    <s v="no"/>
    <n v="0"/>
    <x v="1"/>
    <n v="11"/>
    <x v="0"/>
    <n v="0"/>
    <s v="VA"/>
    <s v="421-9034"/>
    <s v="Male"/>
    <n v="28"/>
    <s v="Yes"/>
    <s v="No"/>
    <x v="0"/>
    <x v="0"/>
    <s v="No"/>
    <x v="0"/>
    <x v="1"/>
    <n v="26"/>
    <n v="26"/>
    <x v="2"/>
    <s v="Don't know"/>
    <x v="1"/>
    <x v="1"/>
    <x v="1"/>
    <x v="0"/>
    <x v="1"/>
    <s v="&lt; 10"/>
  </r>
  <r>
    <s v="9858-DDVK"/>
    <x v="1"/>
    <x v="51"/>
    <n v="146"/>
    <n v="341.4"/>
    <n v="0"/>
    <n v="0"/>
    <s v="No"/>
    <s v="no"/>
    <n v="0"/>
    <x v="0"/>
    <n v="2"/>
    <x v="0"/>
    <n v="0"/>
    <s v="VA"/>
    <s v="356-4146"/>
    <s v="Female"/>
    <n v="77"/>
    <s v="No"/>
    <s v="Yes"/>
    <x v="0"/>
    <x v="0"/>
    <s v="No"/>
    <x v="0"/>
    <x v="0"/>
    <n v="37"/>
    <n v="907"/>
    <x v="4"/>
    <s v="Poor expertise of online support"/>
    <x v="2"/>
    <x v="4"/>
    <x v="10"/>
    <x v="1"/>
    <x v="1"/>
    <s v="10 - 40"/>
  </r>
  <r>
    <s v="7768-NOLR"/>
    <x v="1"/>
    <x v="53"/>
    <n v="105"/>
    <n v="246"/>
    <n v="0"/>
    <n v="0"/>
    <s v="No"/>
    <s v="no"/>
    <n v="0"/>
    <x v="0"/>
    <n v="5"/>
    <x v="0"/>
    <n v="0"/>
    <s v="MA"/>
    <s v="336-1880"/>
    <s v="Female"/>
    <n v="64"/>
    <s v="No"/>
    <s v="No"/>
    <x v="0"/>
    <x v="0"/>
    <s v="No"/>
    <x v="0"/>
    <x v="0"/>
    <n v="34"/>
    <n v="564"/>
    <x v="4"/>
    <s v="Poor expertise of phone support"/>
    <x v="0"/>
    <x v="4"/>
    <x v="17"/>
    <x v="0"/>
    <x v="1"/>
    <s v="10 - 40"/>
  </r>
  <r>
    <s v="3874-WIUP"/>
    <x v="1"/>
    <x v="0"/>
    <n v="5"/>
    <n v="16"/>
    <n v="0"/>
    <n v="0"/>
    <s v="No"/>
    <s v="yes"/>
    <n v="0"/>
    <x v="5"/>
    <n v="8"/>
    <x v="1"/>
    <n v="33"/>
    <s v="IL"/>
    <s v="347-5843"/>
    <s v="Male"/>
    <n v="80"/>
    <s v="No"/>
    <s v="Yes"/>
    <x v="0"/>
    <x v="0"/>
    <s v="No"/>
    <x v="0"/>
    <x v="0"/>
    <n v="40"/>
    <n v="40"/>
    <x v="5"/>
    <s v="Price too high"/>
    <x v="2"/>
    <x v="5"/>
    <x v="11"/>
    <x v="0"/>
    <x v="1"/>
    <s v="&lt; 10"/>
  </r>
  <r>
    <s v="7611-MRCU"/>
    <x v="1"/>
    <x v="75"/>
    <n v="232"/>
    <n v="551.20000000000005"/>
    <n v="0"/>
    <n v="0"/>
    <s v="No"/>
    <s v="no"/>
    <n v="0"/>
    <x v="0"/>
    <n v="3"/>
    <x v="0"/>
    <n v="0"/>
    <s v="PA"/>
    <s v="365-1664"/>
    <s v="Male"/>
    <n v="63"/>
    <s v="No"/>
    <s v="No"/>
    <x v="0"/>
    <x v="0"/>
    <s v="No"/>
    <x v="0"/>
    <x v="2"/>
    <n v="44"/>
    <n v="1605"/>
    <x v="4"/>
    <s v="Product dissatisfaction"/>
    <x v="0"/>
    <x v="4"/>
    <x v="9"/>
    <x v="0"/>
    <x v="1"/>
    <s v="10 - 40"/>
  </r>
  <r>
    <s v="6378-QWSY"/>
    <x v="1"/>
    <x v="0"/>
    <n v="5"/>
    <n v="13"/>
    <n v="0"/>
    <n v="0"/>
    <s v="No"/>
    <s v="yes"/>
    <n v="0"/>
    <x v="4"/>
    <n v="0"/>
    <x v="1"/>
    <n v="0"/>
    <s v="NJ"/>
    <s v="330-2635"/>
    <s v="Male"/>
    <n v="56"/>
    <s v="No"/>
    <s v="No"/>
    <x v="0"/>
    <x v="0"/>
    <s v="No"/>
    <x v="0"/>
    <x v="1"/>
    <n v="12"/>
    <n v="12"/>
    <x v="4"/>
    <s v="Service dissatisfaction"/>
    <x v="0"/>
    <x v="4"/>
    <x v="8"/>
    <x v="1"/>
    <x v="1"/>
    <s v="&lt; 10"/>
  </r>
  <r>
    <s v="2933-FPCB"/>
    <x v="1"/>
    <x v="3"/>
    <n v="51"/>
    <n v="144.69999999999999"/>
    <n v="224"/>
    <n v="412965"/>
    <s v="Yes"/>
    <s v="no"/>
    <n v="103"/>
    <x v="1"/>
    <n v="9"/>
    <x v="0"/>
    <n v="0"/>
    <s v="WA"/>
    <s v="344-3131"/>
    <s v="Female"/>
    <n v="45"/>
    <s v="No"/>
    <s v="No"/>
    <x v="0"/>
    <x v="0"/>
    <s v="No"/>
    <x v="0"/>
    <x v="0"/>
    <n v="34"/>
    <n v="327"/>
    <x v="3"/>
    <s v="Attitude of support person"/>
    <x v="0"/>
    <x v="3"/>
    <x v="6"/>
    <x v="0"/>
    <x v="1"/>
    <s v="10 - 40"/>
  </r>
  <r>
    <s v="4867-BPPI"/>
    <x v="1"/>
    <x v="61"/>
    <n v="24"/>
    <n v="84.8"/>
    <n v="236"/>
    <n v="434.7"/>
    <s v="Yes"/>
    <s v="no"/>
    <n v="87"/>
    <x v="0"/>
    <n v="2"/>
    <x v="0"/>
    <n v="0"/>
    <s v="AR"/>
    <s v="378-4294"/>
    <s v="Female"/>
    <n v="37"/>
    <s v="No"/>
    <s v="No"/>
    <x v="0"/>
    <x v="0"/>
    <s v="No"/>
    <x v="0"/>
    <x v="0"/>
    <n v="39"/>
    <n v="328"/>
    <x v="1"/>
    <s v="Competitor had better devices"/>
    <x v="0"/>
    <x v="2"/>
    <x v="4"/>
    <x v="1"/>
    <x v="1"/>
    <s v="&lt; 10"/>
  </r>
  <r>
    <s v="0122-YFRD"/>
    <x v="1"/>
    <x v="72"/>
    <n v="182"/>
    <n v="400.7"/>
    <n v="225"/>
    <n v="414"/>
    <s v="Yes"/>
    <s v="no"/>
    <n v="138"/>
    <x v="4"/>
    <n v="3"/>
    <x v="0"/>
    <n v="0"/>
    <s v="WI"/>
    <s v="343-9365"/>
    <s v="Male"/>
    <n v="76"/>
    <s v="No"/>
    <s v="Yes"/>
    <x v="0"/>
    <x v="0"/>
    <s v="Yes"/>
    <x v="1"/>
    <x v="2"/>
    <n v="23"/>
    <n v="1026"/>
    <x v="4"/>
    <s v="Limited range of services"/>
    <x v="2"/>
    <x v="4"/>
    <x v="12"/>
    <x v="0"/>
    <x v="1"/>
    <s v="&gt; 40"/>
  </r>
  <r>
    <s v="0714-OCZW"/>
    <x v="1"/>
    <x v="58"/>
    <n v="105"/>
    <n v="374.3"/>
    <n v="27"/>
    <n v="243"/>
    <s v="Yes"/>
    <s v="no"/>
    <n v="81"/>
    <x v="1"/>
    <n v="0"/>
    <x v="1"/>
    <n v="0"/>
    <s v="CT"/>
    <s v="344-5181"/>
    <s v="Male"/>
    <n v="66"/>
    <s v="No"/>
    <s v="Yes"/>
    <x v="0"/>
    <x v="0"/>
    <s v="No"/>
    <x v="1"/>
    <x v="0"/>
    <n v="15"/>
    <n v="411"/>
    <x v="5"/>
    <s v="Long distance charges"/>
    <x v="2"/>
    <x v="5"/>
    <x v="14"/>
    <x v="1"/>
    <x v="1"/>
    <s v="10 - 40"/>
  </r>
  <r>
    <s v="2096-XKFA"/>
    <x v="1"/>
    <x v="20"/>
    <n v="17"/>
    <n v="50.1"/>
    <n v="39"/>
    <n v="89.7"/>
    <s v="Yes"/>
    <s v="no"/>
    <n v="45"/>
    <x v="1"/>
    <n v="4"/>
    <x v="1"/>
    <n v="24"/>
    <s v="WA"/>
    <s v="344-9620"/>
    <s v="Male"/>
    <n v="45"/>
    <s v="No"/>
    <s v="No"/>
    <x v="0"/>
    <x v="0"/>
    <s v="No"/>
    <x v="0"/>
    <x v="1"/>
    <n v="43"/>
    <n v="535"/>
    <x v="5"/>
    <s v="Long distance charges"/>
    <x v="0"/>
    <x v="5"/>
    <x v="14"/>
    <x v="0"/>
    <x v="1"/>
    <s v="10 - 40"/>
  </r>
  <r>
    <s v="0684-GPKD"/>
    <x v="1"/>
    <x v="2"/>
    <n v="136"/>
    <n v="443.4"/>
    <n v="264"/>
    <n v="396"/>
    <s v="Yes"/>
    <s v="no"/>
    <n v="198"/>
    <x v="4"/>
    <n v="1"/>
    <x v="0"/>
    <n v="0"/>
    <s v="MN"/>
    <s v="409-8802"/>
    <s v="Male"/>
    <n v="51"/>
    <s v="No"/>
    <s v="No"/>
    <x v="0"/>
    <x v="0"/>
    <s v="No"/>
    <x v="0"/>
    <x v="0"/>
    <n v="57"/>
    <n v="2533"/>
    <x v="5"/>
    <s v="Extra data charges"/>
    <x v="0"/>
    <x v="5"/>
    <x v="18"/>
    <x v="1"/>
    <x v="1"/>
    <s v="&gt; 40"/>
  </r>
  <r>
    <s v="9150-UVBS"/>
    <x v="1"/>
    <x v="7"/>
    <n v="90"/>
    <n v="225.6"/>
    <n v="100"/>
    <n v="302.5"/>
    <s v="Yes"/>
    <s v="no"/>
    <n v="76"/>
    <x v="0"/>
    <n v="4"/>
    <x v="0"/>
    <n v="0"/>
    <s v="ND"/>
    <s v="389-7620"/>
    <s v="Male"/>
    <n v="70"/>
    <s v="No"/>
    <s v="Yes"/>
    <x v="0"/>
    <x v="0"/>
    <s v="Yes"/>
    <x v="0"/>
    <x v="2"/>
    <n v="61"/>
    <n v="1527"/>
    <x v="5"/>
    <s v="Price too high"/>
    <x v="2"/>
    <x v="5"/>
    <x v="11"/>
    <x v="0"/>
    <x v="1"/>
    <s v="10 - 40"/>
  </r>
  <r>
    <s v="0727-AWQD"/>
    <x v="1"/>
    <x v="5"/>
    <n v="59"/>
    <n v="173.8"/>
    <n v="136"/>
    <n v="181.9"/>
    <s v="Yes"/>
    <s v="no"/>
    <n v="91"/>
    <x v="2"/>
    <n v="2"/>
    <x v="0"/>
    <n v="0"/>
    <s v="MT"/>
    <s v="338-1724"/>
    <s v="Male"/>
    <n v="39"/>
    <s v="No"/>
    <s v="No"/>
    <x v="0"/>
    <x v="0"/>
    <s v="Yes"/>
    <x v="1"/>
    <x v="2"/>
    <n v="35"/>
    <n v="616"/>
    <x v="4"/>
    <s v="Product dissatisfaction"/>
    <x v="0"/>
    <x v="4"/>
    <x v="9"/>
    <x v="1"/>
    <x v="1"/>
    <s v="10 - 40"/>
  </r>
  <r>
    <s v="2184-QPSK"/>
    <x v="1"/>
    <x v="25"/>
    <n v="286"/>
    <n v="719.7"/>
    <n v="120"/>
    <n v="558"/>
    <s v="Yes"/>
    <s v="no"/>
    <n v="186"/>
    <x v="5"/>
    <n v="5"/>
    <x v="0"/>
    <n v="0"/>
    <s v="KY"/>
    <s v="409-2983"/>
    <s v="Male"/>
    <n v="57"/>
    <s v="No"/>
    <s v="No"/>
    <x v="0"/>
    <x v="0"/>
    <s v="Yes"/>
    <x v="0"/>
    <x v="0"/>
    <n v="63"/>
    <n v="3785"/>
    <x v="4"/>
    <s v="Service dissatisfaction"/>
    <x v="0"/>
    <x v="4"/>
    <x v="8"/>
    <x v="0"/>
    <x v="1"/>
    <s v="&gt; 40"/>
  </r>
  <r>
    <s v="5700-NGCZ"/>
    <x v="1"/>
    <x v="39"/>
    <n v="116"/>
    <n v="213.3"/>
    <n v="180"/>
    <n v="255"/>
    <s v="Yes"/>
    <s v="no"/>
    <n v="51"/>
    <x v="1"/>
    <n v="6"/>
    <x v="0"/>
    <n v="0"/>
    <s v="IA"/>
    <s v="374-1836"/>
    <s v="Male"/>
    <n v="36"/>
    <s v="No"/>
    <s v="No"/>
    <x v="0"/>
    <x v="0"/>
    <s v="No"/>
    <x v="0"/>
    <x v="2"/>
    <n v="34"/>
    <n v="1043"/>
    <x v="3"/>
    <s v="Attitude of support person"/>
    <x v="0"/>
    <x v="3"/>
    <x v="6"/>
    <x v="0"/>
    <x v="1"/>
    <s v="10 - 40"/>
  </r>
  <r>
    <s v="6300-MVUZ"/>
    <x v="1"/>
    <x v="0"/>
    <n v="5"/>
    <n v="12"/>
    <n v="4"/>
    <n v="12.8"/>
    <s v="Yes"/>
    <s v="no"/>
    <n v="4"/>
    <x v="1"/>
    <n v="3"/>
    <x v="0"/>
    <n v="0"/>
    <s v="WV"/>
    <s v="344-1970"/>
    <s v="Female"/>
    <n v="43"/>
    <s v="No"/>
    <s v="No"/>
    <x v="0"/>
    <x v="0"/>
    <s v="No"/>
    <x v="0"/>
    <x v="1"/>
    <n v="26"/>
    <n v="26"/>
    <x v="4"/>
    <s v="Network reliability"/>
    <x v="0"/>
    <x v="4"/>
    <x v="7"/>
    <x v="0"/>
    <x v="1"/>
    <s v="&lt; 10"/>
  </r>
  <r>
    <s v="8521-FRTG"/>
    <x v="1"/>
    <x v="64"/>
    <n v="270"/>
    <n v="471.6"/>
    <n v="78"/>
    <n v="518.70000000000005"/>
    <s v="Yes"/>
    <s v="no"/>
    <n v="259"/>
    <x v="1"/>
    <n v="12"/>
    <x v="1"/>
    <n v="79"/>
    <s v="OR"/>
    <s v="417-2774"/>
    <s v="Male"/>
    <n v="84"/>
    <s v="No"/>
    <s v="Yes"/>
    <x v="0"/>
    <x v="0"/>
    <s v="No"/>
    <x v="0"/>
    <x v="0"/>
    <n v="35"/>
    <n v="1387"/>
    <x v="2"/>
    <s v="Don't know"/>
    <x v="2"/>
    <x v="1"/>
    <x v="1"/>
    <x v="0"/>
    <x v="1"/>
    <s v="10 - 40"/>
  </r>
  <r>
    <s v="6445-TYWB"/>
    <x v="1"/>
    <x v="0"/>
    <n v="4"/>
    <n v="11"/>
    <n v="5"/>
    <n v="8.5"/>
    <s v="Yes"/>
    <s v="no"/>
    <n v="4"/>
    <x v="0"/>
    <n v="5"/>
    <x v="0"/>
    <n v="0"/>
    <s v="MN"/>
    <s v="372-6920"/>
    <s v="Female"/>
    <n v="54"/>
    <s v="No"/>
    <s v="No"/>
    <x v="0"/>
    <x v="0"/>
    <s v="No"/>
    <x v="0"/>
    <x v="0"/>
    <n v="35"/>
    <n v="35"/>
    <x v="2"/>
    <s v="Don't know"/>
    <x v="0"/>
    <x v="1"/>
    <x v="1"/>
    <x v="0"/>
    <x v="1"/>
    <s v="&lt; 10"/>
  </r>
  <r>
    <s v="3252-VLNU"/>
    <x v="1"/>
    <x v="73"/>
    <n v="232"/>
    <n v="471"/>
    <n v="116"/>
    <n v="342.2"/>
    <s v="Yes"/>
    <s v="no"/>
    <n v="171"/>
    <x v="4"/>
    <n v="11"/>
    <x v="0"/>
    <n v="0"/>
    <s v="GA"/>
    <s v="333-6575"/>
    <s v="Female"/>
    <n v="75"/>
    <s v="No"/>
    <s v="Yes"/>
    <x v="0"/>
    <x v="0"/>
    <s v="Yes"/>
    <x v="0"/>
    <x v="0"/>
    <n v="40"/>
    <n v="1178"/>
    <x v="2"/>
    <s v="Don't know"/>
    <x v="2"/>
    <x v="1"/>
    <x v="1"/>
    <x v="0"/>
    <x v="1"/>
    <s v="10 - 40"/>
  </r>
  <r>
    <s v="9702-AOEB"/>
    <x v="1"/>
    <x v="30"/>
    <n v="20"/>
    <n v="42.7"/>
    <n v="12"/>
    <n v="41.7"/>
    <s v="Yes"/>
    <s v="no"/>
    <n v="10"/>
    <x v="1"/>
    <n v="6"/>
    <x v="0"/>
    <n v="0"/>
    <s v="MT"/>
    <s v="353-5714"/>
    <s v="Male"/>
    <n v="68"/>
    <s v="No"/>
    <s v="Yes"/>
    <x v="0"/>
    <x v="0"/>
    <s v="No"/>
    <x v="0"/>
    <x v="0"/>
    <n v="37"/>
    <n v="113"/>
    <x v="1"/>
    <s v="Competitor had better devices"/>
    <x v="2"/>
    <x v="2"/>
    <x v="4"/>
    <x v="0"/>
    <x v="1"/>
    <s v="&lt; 10"/>
  </r>
  <r>
    <s v="6660-OJEU"/>
    <x v="1"/>
    <x v="0"/>
    <n v="7"/>
    <n v="15"/>
    <n v="3"/>
    <n v="9.9"/>
    <s v="Yes"/>
    <s v="no"/>
    <n v="5"/>
    <x v="2"/>
    <n v="2"/>
    <x v="0"/>
    <n v="0"/>
    <s v="IL"/>
    <s v="373-4483"/>
    <s v="Male"/>
    <n v="74"/>
    <s v="No"/>
    <s v="Yes"/>
    <x v="0"/>
    <x v="0"/>
    <s v="No"/>
    <x v="0"/>
    <x v="0"/>
    <n v="26"/>
    <n v="26"/>
    <x v="1"/>
    <s v="Competitor had better devices"/>
    <x v="2"/>
    <x v="2"/>
    <x v="4"/>
    <x v="1"/>
    <x v="1"/>
    <s v="&lt; 10"/>
  </r>
  <r>
    <s v="0078-GGDI"/>
    <x v="1"/>
    <x v="25"/>
    <n v="292"/>
    <n v="952.2"/>
    <n v="360"/>
    <n v="642"/>
    <s v="Yes"/>
    <s v="no"/>
    <n v="128"/>
    <x v="2"/>
    <n v="12"/>
    <x v="0"/>
    <n v="0"/>
    <s v="UT"/>
    <s v="380-2929"/>
    <s v="Male"/>
    <n v="47"/>
    <s v="No"/>
    <s v="No"/>
    <x v="0"/>
    <x v="0"/>
    <s v="Yes"/>
    <x v="0"/>
    <x v="0"/>
    <n v="50"/>
    <n v="2961"/>
    <x v="1"/>
    <s v="Competitor had better devices"/>
    <x v="0"/>
    <x v="2"/>
    <x v="4"/>
    <x v="0"/>
    <x v="1"/>
    <s v="&gt; 40"/>
  </r>
  <r>
    <s v="9447-DDHP"/>
    <x v="1"/>
    <x v="32"/>
    <n v="75"/>
    <n v="157.5"/>
    <n v="33"/>
    <n v="129.80000000000001"/>
    <s v="Yes"/>
    <s v="no"/>
    <n v="65"/>
    <x v="3"/>
    <n v="12"/>
    <x v="0"/>
    <n v="0"/>
    <s v="ID"/>
    <s v="380-6437"/>
    <s v="Male"/>
    <n v="39"/>
    <s v="No"/>
    <s v="No"/>
    <x v="0"/>
    <x v="0"/>
    <s v="No"/>
    <x v="0"/>
    <x v="0"/>
    <n v="26"/>
    <n v="268"/>
    <x v="4"/>
    <s v="Limited range of services"/>
    <x v="0"/>
    <x v="4"/>
    <x v="12"/>
    <x v="0"/>
    <x v="1"/>
    <s v="10 - 40"/>
  </r>
  <r>
    <s v="1854-KBGI"/>
    <x v="1"/>
    <x v="0"/>
    <n v="6"/>
    <n v="13"/>
    <n v="9"/>
    <n v="7.1"/>
    <s v="Yes"/>
    <s v="no"/>
    <n v="4"/>
    <x v="1"/>
    <n v="35"/>
    <x v="0"/>
    <n v="0"/>
    <s v="MI"/>
    <s v="407-2718"/>
    <s v="Female"/>
    <n v="25"/>
    <s v="Yes"/>
    <s v="No"/>
    <x v="0"/>
    <x v="0"/>
    <s v="No"/>
    <x v="0"/>
    <x v="1"/>
    <n v="31"/>
    <n v="31"/>
    <x v="5"/>
    <s v="Lack of affordable download/upload speed"/>
    <x v="1"/>
    <x v="5"/>
    <x v="13"/>
    <x v="0"/>
    <x v="1"/>
    <s v="&lt; 10"/>
  </r>
  <r>
    <s v="8002-AYDG"/>
    <x v="1"/>
    <x v="60"/>
    <n v="108"/>
    <n v="268.8"/>
    <n v="0"/>
    <n v="0"/>
    <s v="No"/>
    <s v="yes"/>
    <n v="0"/>
    <x v="4"/>
    <n v="6"/>
    <x v="0"/>
    <n v="0"/>
    <s v="NH"/>
    <s v="357-1938"/>
    <s v="Female"/>
    <n v="44"/>
    <s v="No"/>
    <s v="No"/>
    <x v="0"/>
    <x v="0"/>
    <s v="No"/>
    <x v="1"/>
    <x v="2"/>
    <n v="32"/>
    <n v="2167"/>
    <x v="5"/>
    <s v="Long distance charges"/>
    <x v="0"/>
    <x v="5"/>
    <x v="14"/>
    <x v="0"/>
    <x v="1"/>
    <s v="&gt; 40"/>
  </r>
  <r>
    <s v="1189-YCPM"/>
    <x v="1"/>
    <x v="0"/>
    <n v="6"/>
    <n v="15"/>
    <n v="2"/>
    <n v="10.7"/>
    <s v="Yes"/>
    <s v="no"/>
    <n v="2"/>
    <x v="2"/>
    <n v="0"/>
    <x v="1"/>
    <n v="0"/>
    <s v="SD"/>
    <s v="395-6758"/>
    <s v="Female"/>
    <n v="26"/>
    <s v="Yes"/>
    <s v="No"/>
    <x v="0"/>
    <x v="0"/>
    <s v="No"/>
    <x v="0"/>
    <x v="2"/>
    <n v="8"/>
    <n v="8"/>
    <x v="5"/>
    <s v="Price too high"/>
    <x v="1"/>
    <x v="5"/>
    <x v="11"/>
    <x v="1"/>
    <x v="1"/>
    <s v="&lt; 10"/>
  </r>
  <r>
    <s v="6870-XSYK"/>
    <x v="1"/>
    <x v="1"/>
    <n v="164"/>
    <n v="463.3"/>
    <n v="0"/>
    <n v="0"/>
    <s v="No"/>
    <s v="yes"/>
    <n v="0"/>
    <x v="4"/>
    <n v="8"/>
    <x v="1"/>
    <n v="37"/>
    <s v="ND"/>
    <s v="409-4671"/>
    <s v="Female"/>
    <n v="67"/>
    <s v="No"/>
    <s v="Yes"/>
    <x v="0"/>
    <x v="0"/>
    <s v="Yes"/>
    <x v="0"/>
    <x v="0"/>
    <n v="62"/>
    <n v="2045"/>
    <x v="4"/>
    <s v="Product dissatisfaction"/>
    <x v="2"/>
    <x v="4"/>
    <x v="9"/>
    <x v="0"/>
    <x v="1"/>
    <s v="10 - 40"/>
  </r>
  <r>
    <s v="0446-IVSF"/>
    <x v="1"/>
    <x v="15"/>
    <n v="6"/>
    <n v="17.899999999999999"/>
    <n v="6"/>
    <n v="13.4"/>
    <s v="Yes"/>
    <s v="no"/>
    <n v="3"/>
    <x v="3"/>
    <n v="17"/>
    <x v="0"/>
    <n v="0"/>
    <s v="NH"/>
    <s v="402-3370"/>
    <s v="Male"/>
    <n v="23"/>
    <s v="Yes"/>
    <s v="No"/>
    <x v="0"/>
    <x v="0"/>
    <s v="No"/>
    <x v="0"/>
    <x v="2"/>
    <n v="43"/>
    <n v="86"/>
    <x v="4"/>
    <s v="Service dissatisfaction"/>
    <x v="1"/>
    <x v="4"/>
    <x v="8"/>
    <x v="0"/>
    <x v="1"/>
    <s v="&lt; 10"/>
  </r>
  <r>
    <s v="5679-JRKI"/>
    <x v="1"/>
    <x v="74"/>
    <n v="37"/>
    <n v="80.5"/>
    <n v="14"/>
    <n v="86.8"/>
    <s v="Yes"/>
    <s v="no"/>
    <n v="43"/>
    <x v="3"/>
    <n v="1"/>
    <x v="0"/>
    <n v="0"/>
    <s v="MN"/>
    <s v="371-5655"/>
    <s v="Male"/>
    <n v="68"/>
    <s v="No"/>
    <s v="Yes"/>
    <x v="0"/>
    <x v="0"/>
    <s v="Yes"/>
    <x v="0"/>
    <x v="0"/>
    <n v="45"/>
    <n v="299"/>
    <x v="3"/>
    <s v="Attitude of support person"/>
    <x v="2"/>
    <x v="3"/>
    <x v="6"/>
    <x v="1"/>
    <x v="1"/>
    <s v="&lt; 10"/>
  </r>
  <r>
    <s v="4222-GZTM"/>
    <x v="1"/>
    <x v="0"/>
    <n v="3"/>
    <n v="8"/>
    <n v="7"/>
    <n v="12.6"/>
    <s v="Yes"/>
    <s v="no"/>
    <n v="3"/>
    <x v="5"/>
    <n v="17"/>
    <x v="0"/>
    <n v="0"/>
    <s v="AL"/>
    <s v="337-1100"/>
    <s v="Male"/>
    <n v="23"/>
    <s v="Yes"/>
    <s v="No"/>
    <x v="0"/>
    <x v="0"/>
    <s v="No"/>
    <x v="0"/>
    <x v="0"/>
    <n v="45"/>
    <n v="45"/>
    <x v="4"/>
    <s v="Network reliability"/>
    <x v="1"/>
    <x v="4"/>
    <x v="7"/>
    <x v="0"/>
    <x v="1"/>
    <s v="&lt; 10"/>
  </r>
  <r>
    <s v="1637-NTTG"/>
    <x v="1"/>
    <x v="45"/>
    <n v="96"/>
    <n v="258.39999999999998"/>
    <n v="468"/>
    <n v="592.79999999999995"/>
    <s v="Yes"/>
    <s v="no"/>
    <n v="119"/>
    <x v="4"/>
    <n v="10"/>
    <x v="0"/>
    <n v="0"/>
    <s v="HI"/>
    <s v="364-8128"/>
    <s v="Male"/>
    <n v="21"/>
    <s v="Yes"/>
    <s v="No"/>
    <x v="0"/>
    <x v="0"/>
    <s v="Yes"/>
    <x v="1"/>
    <x v="0"/>
    <n v="54"/>
    <n v="2813"/>
    <x v="2"/>
    <s v="Don't know"/>
    <x v="1"/>
    <x v="1"/>
    <x v="1"/>
    <x v="0"/>
    <x v="1"/>
    <s v="&gt; 40"/>
  </r>
  <r>
    <s v="8851-ACHB"/>
    <x v="1"/>
    <x v="11"/>
    <n v="31"/>
    <n v="103.5"/>
    <n v="84"/>
    <n v="256.2"/>
    <s v="Yes"/>
    <s v="no"/>
    <n v="128"/>
    <x v="2"/>
    <n v="2"/>
    <x v="0"/>
    <n v="0"/>
    <s v="MT"/>
    <s v="356-7817"/>
    <s v="Male"/>
    <n v="66"/>
    <s v="No"/>
    <s v="Yes"/>
    <x v="0"/>
    <x v="0"/>
    <s v="No"/>
    <x v="0"/>
    <x v="0"/>
    <n v="27"/>
    <n v="555"/>
    <x v="2"/>
    <s v="Don't know"/>
    <x v="2"/>
    <x v="1"/>
    <x v="1"/>
    <x v="1"/>
    <x v="1"/>
    <s v="10 - 40"/>
  </r>
  <r>
    <s v="1382-MJNN"/>
    <x v="1"/>
    <x v="17"/>
    <n v="119"/>
    <n v="284.60000000000002"/>
    <n v="0"/>
    <n v="0"/>
    <s v="No"/>
    <s v="yes"/>
    <n v="0"/>
    <x v="0"/>
    <n v="12"/>
    <x v="0"/>
    <n v="0"/>
    <s v="CO"/>
    <s v="378-8029"/>
    <s v="Female"/>
    <n v="39"/>
    <s v="No"/>
    <s v="No"/>
    <x v="0"/>
    <x v="0"/>
    <s v="Yes"/>
    <x v="0"/>
    <x v="0"/>
    <n v="32"/>
    <n v="1540"/>
    <x v="2"/>
    <s v="Don't know"/>
    <x v="0"/>
    <x v="1"/>
    <x v="1"/>
    <x v="0"/>
    <x v="1"/>
    <s v="&gt; 40"/>
  </r>
  <r>
    <s v="9394-VEMU"/>
    <x v="1"/>
    <x v="1"/>
    <n v="223"/>
    <n v="364"/>
    <n v="231"/>
    <n v="349.8"/>
    <s v="Yes"/>
    <s v="no"/>
    <n v="70"/>
    <x v="2"/>
    <n v="6"/>
    <x v="1"/>
    <n v="21"/>
    <s v="MI"/>
    <s v="386-4215"/>
    <s v="Female"/>
    <n v="55"/>
    <s v="No"/>
    <s v="No"/>
    <x v="0"/>
    <x v="0"/>
    <s v="No"/>
    <x v="0"/>
    <x v="0"/>
    <n v="47"/>
    <n v="1561"/>
    <x v="5"/>
    <s v="Price too high"/>
    <x v="0"/>
    <x v="5"/>
    <x v="11"/>
    <x v="0"/>
    <x v="1"/>
    <s v="10 - 40"/>
  </r>
  <r>
    <s v="2004-BVVI"/>
    <x v="1"/>
    <x v="29"/>
    <n v="66"/>
    <n v="214.9"/>
    <n v="36"/>
    <n v="223.2"/>
    <s v="Yes"/>
    <s v="no"/>
    <n v="56"/>
    <x v="4"/>
    <n v="7"/>
    <x v="0"/>
    <n v="0"/>
    <s v="AL"/>
    <s v="367-8156"/>
    <s v="Male"/>
    <n v="57"/>
    <s v="No"/>
    <s v="No"/>
    <x v="0"/>
    <x v="0"/>
    <s v="Yes"/>
    <x v="0"/>
    <x v="2"/>
    <n v="22"/>
    <n v="397"/>
    <x v="4"/>
    <s v="Product dissatisfaction"/>
    <x v="0"/>
    <x v="4"/>
    <x v="9"/>
    <x v="0"/>
    <x v="1"/>
    <s v="10 - 40"/>
  </r>
  <r>
    <s v="8289-PKJH"/>
    <x v="1"/>
    <x v="7"/>
    <n v="101"/>
    <n v="322.10000000000002"/>
    <n v="125"/>
    <n v="230"/>
    <s v="Yes"/>
    <s v="no"/>
    <n v="115"/>
    <x v="0"/>
    <n v="6"/>
    <x v="0"/>
    <n v="0"/>
    <s v="FL"/>
    <s v="365-1688"/>
    <s v="Male"/>
    <n v="68"/>
    <s v="No"/>
    <s v="Yes"/>
    <x v="0"/>
    <x v="0"/>
    <s v="No"/>
    <x v="0"/>
    <x v="0"/>
    <n v="33"/>
    <n v="829"/>
    <x v="1"/>
    <s v="Competitor had better devices"/>
    <x v="2"/>
    <x v="2"/>
    <x v="4"/>
    <x v="0"/>
    <x v="1"/>
    <s v="10 - 40"/>
  </r>
  <r>
    <s v="9217-QVNV"/>
    <x v="1"/>
    <x v="0"/>
    <n v="2"/>
    <n v="5"/>
    <n v="3"/>
    <n v="6.8"/>
    <s v="Yes"/>
    <s v="no"/>
    <n v="3"/>
    <x v="0"/>
    <n v="13"/>
    <x v="0"/>
    <n v="0"/>
    <s v="ME"/>
    <s v="404-3592"/>
    <s v="Male"/>
    <n v="26"/>
    <s v="Yes"/>
    <s v="No"/>
    <x v="0"/>
    <x v="0"/>
    <s v="No"/>
    <x v="0"/>
    <x v="0"/>
    <n v="31"/>
    <n v="31"/>
    <x v="3"/>
    <s v="Attitude of support person"/>
    <x v="1"/>
    <x v="3"/>
    <x v="6"/>
    <x v="0"/>
    <x v="1"/>
    <s v="&lt; 10"/>
  </r>
  <r>
    <s v="0338-URWA"/>
    <x v="1"/>
    <x v="43"/>
    <n v="10"/>
    <n v="32.6"/>
    <n v="20"/>
    <n v="40"/>
    <s v="Yes"/>
    <s v="no"/>
    <n v="13"/>
    <x v="3"/>
    <n v="7"/>
    <x v="0"/>
    <n v="0"/>
    <s v="NE"/>
    <s v="415-2949"/>
    <s v="Female"/>
    <n v="68"/>
    <s v="No"/>
    <s v="Yes"/>
    <x v="0"/>
    <x v="0"/>
    <s v="No"/>
    <x v="0"/>
    <x v="2"/>
    <n v="32"/>
    <n v="132"/>
    <x v="1"/>
    <s v="Competitor had better devices"/>
    <x v="2"/>
    <x v="2"/>
    <x v="4"/>
    <x v="0"/>
    <x v="1"/>
    <s v="&lt; 10"/>
  </r>
  <r>
    <s v="2071-ZGIR"/>
    <x v="1"/>
    <x v="15"/>
    <n v="6"/>
    <n v="14.7"/>
    <n v="0"/>
    <n v="0"/>
    <s v="No"/>
    <s v="yes"/>
    <n v="0"/>
    <x v="2"/>
    <n v="17"/>
    <x v="0"/>
    <n v="0"/>
    <s v="VA"/>
    <s v="382-2182"/>
    <s v="Male"/>
    <n v="21"/>
    <s v="Yes"/>
    <s v="No"/>
    <x v="0"/>
    <x v="0"/>
    <s v="Yes"/>
    <x v="0"/>
    <x v="0"/>
    <n v="20"/>
    <n v="37"/>
    <x v="4"/>
    <s v="Limited range of services"/>
    <x v="1"/>
    <x v="4"/>
    <x v="12"/>
    <x v="0"/>
    <x v="1"/>
    <s v="&lt; 10"/>
  </r>
  <r>
    <s v="6286-QCIS"/>
    <x v="1"/>
    <x v="66"/>
    <n v="32"/>
    <n v="75.2"/>
    <n v="38"/>
    <n v="20.9"/>
    <s v="Yes"/>
    <s v="no"/>
    <n v="7"/>
    <x v="2"/>
    <n v="3"/>
    <x v="1"/>
    <n v="59"/>
    <s v="WV"/>
    <s v="383-3375"/>
    <s v="Female"/>
    <n v="62"/>
    <s v="No"/>
    <s v="No"/>
    <x v="0"/>
    <x v="0"/>
    <s v="No"/>
    <x v="0"/>
    <x v="0"/>
    <n v="63"/>
    <n v="1177"/>
    <x v="5"/>
    <s v="Long distance charges"/>
    <x v="0"/>
    <x v="5"/>
    <x v="14"/>
    <x v="0"/>
    <x v="1"/>
    <s v="10 - 40"/>
  </r>
  <r>
    <s v="6215-KIUR"/>
    <x v="1"/>
    <x v="59"/>
    <n v="89"/>
    <n v="251.5"/>
    <n v="115"/>
    <n v="154.1"/>
    <s v="Yes"/>
    <s v="no"/>
    <n v="77"/>
    <x v="3"/>
    <n v="5"/>
    <x v="0"/>
    <n v="0"/>
    <s v="ND"/>
    <s v="369-1929"/>
    <s v="Male"/>
    <n v="47"/>
    <s v="No"/>
    <s v="No"/>
    <x v="0"/>
    <x v="0"/>
    <s v="No"/>
    <x v="0"/>
    <x v="0"/>
    <n v="62"/>
    <n v="1411"/>
    <x v="5"/>
    <s v="Extra data charges"/>
    <x v="0"/>
    <x v="5"/>
    <x v="18"/>
    <x v="0"/>
    <x v="1"/>
    <s v="10 - 40"/>
  </r>
  <r>
    <s v="7206-EOID"/>
    <x v="1"/>
    <x v="43"/>
    <n v="7"/>
    <n v="15.2"/>
    <n v="12"/>
    <n v="29.2"/>
    <s v="Yes"/>
    <s v="no"/>
    <n v="7"/>
    <x v="3"/>
    <n v="6"/>
    <x v="0"/>
    <n v="0"/>
    <s v="IA"/>
    <s v="359-7426"/>
    <s v="Female"/>
    <n v="45"/>
    <s v="No"/>
    <s v="No"/>
    <x v="0"/>
    <x v="0"/>
    <s v="No"/>
    <x v="0"/>
    <x v="2"/>
    <n v="26"/>
    <n v="100"/>
    <x v="1"/>
    <s v="Competitor had better devices"/>
    <x v="0"/>
    <x v="2"/>
    <x v="4"/>
    <x v="0"/>
    <x v="1"/>
    <s v="&lt; 10"/>
  </r>
  <r>
    <s v="3555-DQZS"/>
    <x v="1"/>
    <x v="43"/>
    <n v="19"/>
    <n v="52.5"/>
    <n v="12"/>
    <n v="13.2"/>
    <s v="Yes"/>
    <s v="no"/>
    <n v="3"/>
    <x v="5"/>
    <n v="8"/>
    <x v="0"/>
    <n v="0"/>
    <s v="WY"/>
    <s v="405-6559"/>
    <s v="Male"/>
    <n v="26"/>
    <s v="Yes"/>
    <s v="No"/>
    <x v="0"/>
    <x v="0"/>
    <s v="No"/>
    <x v="0"/>
    <x v="0"/>
    <n v="48"/>
    <n v="195"/>
    <x v="4"/>
    <s v="Product dissatisfaction"/>
    <x v="1"/>
    <x v="4"/>
    <x v="9"/>
    <x v="0"/>
    <x v="1"/>
    <s v="&lt; 10"/>
  </r>
  <r>
    <s v="0594-WZZH"/>
    <x v="1"/>
    <x v="43"/>
    <n v="25"/>
    <n v="41"/>
    <n v="0"/>
    <n v="0"/>
    <s v="No"/>
    <s v="yes"/>
    <n v="0"/>
    <x v="4"/>
    <n v="2"/>
    <x v="0"/>
    <n v="0"/>
    <s v="DC"/>
    <s v="354-5058"/>
    <s v="Male"/>
    <n v="58"/>
    <s v="No"/>
    <s v="No"/>
    <x v="0"/>
    <x v="0"/>
    <s v="No"/>
    <x v="0"/>
    <x v="2"/>
    <n v="17"/>
    <n v="71"/>
    <x v="1"/>
    <s v="Competitor had better devices"/>
    <x v="0"/>
    <x v="2"/>
    <x v="4"/>
    <x v="1"/>
    <x v="1"/>
    <s v="&lt; 10"/>
  </r>
  <r>
    <s v="9353-UQZL"/>
    <x v="1"/>
    <x v="61"/>
    <n v="41"/>
    <n v="98.7"/>
    <n v="32"/>
    <n v="105.6"/>
    <s v="Yes"/>
    <s v="no"/>
    <n v="21"/>
    <x v="5"/>
    <n v="6"/>
    <x v="0"/>
    <n v="0"/>
    <s v="CT"/>
    <s v="342-5701"/>
    <s v="Female"/>
    <n v="65"/>
    <s v="No"/>
    <s v="Yes"/>
    <x v="0"/>
    <x v="0"/>
    <s v="No"/>
    <x v="0"/>
    <x v="2"/>
    <n v="30"/>
    <n v="229"/>
    <x v="3"/>
    <s v="Attitude of support person"/>
    <x v="2"/>
    <x v="3"/>
    <x v="6"/>
    <x v="0"/>
    <x v="1"/>
    <s v="&lt; 10"/>
  </r>
  <r>
    <s v="3232-MGKL"/>
    <x v="1"/>
    <x v="29"/>
    <n v="85"/>
    <n v="258"/>
    <n v="18"/>
    <n v="180"/>
    <s v="Yes"/>
    <s v="no"/>
    <n v="45"/>
    <x v="0"/>
    <n v="5"/>
    <x v="0"/>
    <n v="0"/>
    <s v="NV"/>
    <s v="404-3105"/>
    <s v="Male"/>
    <n v="65"/>
    <s v="No"/>
    <s v="Yes"/>
    <x v="0"/>
    <x v="0"/>
    <s v="Yes"/>
    <x v="0"/>
    <x v="0"/>
    <n v="37"/>
    <n v="691"/>
    <x v="4"/>
    <s v="Network reliability"/>
    <x v="2"/>
    <x v="4"/>
    <x v="7"/>
    <x v="0"/>
    <x v="1"/>
    <s v="10 - 40"/>
  </r>
  <r>
    <s v="7652-IZJG"/>
    <x v="1"/>
    <x v="48"/>
    <n v="36"/>
    <n v="83.7"/>
    <n v="10"/>
    <n v="50"/>
    <s v="Yes"/>
    <s v="no"/>
    <n v="12"/>
    <x v="5"/>
    <n v="1"/>
    <x v="1"/>
    <n v="6"/>
    <s v="OK"/>
    <s v="350-4820"/>
    <s v="Male"/>
    <n v="59"/>
    <s v="No"/>
    <s v="No"/>
    <x v="0"/>
    <x v="0"/>
    <s v="No"/>
    <x v="0"/>
    <x v="0"/>
    <n v="34"/>
    <n v="177"/>
    <x v="2"/>
    <s v="Don't know"/>
    <x v="0"/>
    <x v="1"/>
    <x v="1"/>
    <x v="1"/>
    <x v="1"/>
    <s v="&lt; 10"/>
  </r>
  <r>
    <s v="9029-BBNS"/>
    <x v="1"/>
    <x v="74"/>
    <n v="20"/>
    <n v="58"/>
    <n v="49"/>
    <n v="49"/>
    <s v="Yes"/>
    <s v="no"/>
    <n v="10"/>
    <x v="4"/>
    <n v="1"/>
    <x v="0"/>
    <n v="0"/>
    <s v="RI"/>
    <s v="366-8382"/>
    <s v="Male"/>
    <n v="65"/>
    <s v="No"/>
    <s v="Yes"/>
    <x v="0"/>
    <x v="0"/>
    <s v="No"/>
    <x v="0"/>
    <x v="2"/>
    <n v="44"/>
    <n v="323"/>
    <x v="2"/>
    <s v="Don't know"/>
    <x v="2"/>
    <x v="1"/>
    <x v="1"/>
    <x v="1"/>
    <x v="1"/>
    <s v="&lt; 10"/>
  </r>
  <r>
    <s v="7545-ZNIK"/>
    <x v="1"/>
    <x v="0"/>
    <n v="6"/>
    <n v="9"/>
    <n v="13"/>
    <n v="12.1"/>
    <s v="Yes"/>
    <s v="no"/>
    <n v="2"/>
    <x v="3"/>
    <n v="3"/>
    <x v="0"/>
    <n v="0"/>
    <s v="CT"/>
    <s v="363-3763"/>
    <s v="Female"/>
    <n v="50"/>
    <s v="No"/>
    <s v="No"/>
    <x v="0"/>
    <x v="0"/>
    <s v="No"/>
    <x v="0"/>
    <x v="2"/>
    <n v="26"/>
    <n v="26"/>
    <x v="2"/>
    <s v="Don't know"/>
    <x v="0"/>
    <x v="1"/>
    <x v="1"/>
    <x v="0"/>
    <x v="1"/>
    <s v="&lt; 10"/>
  </r>
  <r>
    <s v="0046-UGXS"/>
    <x v="1"/>
    <x v="15"/>
    <n v="9"/>
    <n v="19.899999999999999"/>
    <n v="6"/>
    <n v="26.4"/>
    <s v="Yes"/>
    <s v="no"/>
    <n v="5"/>
    <x v="2"/>
    <n v="10"/>
    <x v="0"/>
    <n v="0"/>
    <s v="WV"/>
    <s v="381-7597"/>
    <s v="Male"/>
    <n v="19"/>
    <s v="Yes"/>
    <s v="No"/>
    <x v="0"/>
    <x v="0"/>
    <s v="Yes"/>
    <x v="0"/>
    <x v="0"/>
    <n v="48"/>
    <n v="95"/>
    <x v="1"/>
    <s v="Competitor had better devices"/>
    <x v="1"/>
    <x v="2"/>
    <x v="4"/>
    <x v="0"/>
    <x v="1"/>
    <s v="&lt; 10"/>
  </r>
  <r>
    <s v="7216-XVEJ"/>
    <x v="1"/>
    <x v="30"/>
    <n v="21"/>
    <n v="38.700000000000003"/>
    <n v="6"/>
    <n v="27"/>
    <s v="Yes"/>
    <s v="no"/>
    <n v="5"/>
    <x v="0"/>
    <n v="37"/>
    <x v="0"/>
    <n v="0"/>
    <s v="RI"/>
    <s v="404-9775"/>
    <s v="Male"/>
    <n v="30"/>
    <s v="No"/>
    <s v="No"/>
    <x v="0"/>
    <x v="0"/>
    <s v="Yes"/>
    <x v="0"/>
    <x v="0"/>
    <n v="51"/>
    <n v="151"/>
    <x v="3"/>
    <s v="Attitude of service provider"/>
    <x v="1"/>
    <x v="3"/>
    <x v="16"/>
    <x v="0"/>
    <x v="1"/>
    <s v="&lt; 10"/>
  </r>
  <r>
    <s v="1908-AOEO"/>
    <x v="1"/>
    <x v="20"/>
    <n v="57"/>
    <n v="142.69999999999999"/>
    <n v="39"/>
    <n v="115.7"/>
    <s v="Yes"/>
    <s v="no"/>
    <n v="29"/>
    <x v="5"/>
    <n v="6"/>
    <x v="0"/>
    <n v="0"/>
    <s v="MI"/>
    <s v="389-4608"/>
    <s v="Female"/>
    <n v="67"/>
    <s v="No"/>
    <s v="Yes"/>
    <x v="0"/>
    <x v="0"/>
    <s v="No"/>
    <x v="0"/>
    <x v="0"/>
    <n v="54"/>
    <n v="706"/>
    <x v="3"/>
    <s v="Attitude of support person"/>
    <x v="2"/>
    <x v="3"/>
    <x v="6"/>
    <x v="0"/>
    <x v="1"/>
    <s v="10 - 40"/>
  </r>
  <r>
    <s v="0254-BHJM"/>
    <x v="1"/>
    <x v="73"/>
    <n v="51"/>
    <n v="115.4"/>
    <n v="87"/>
    <n v="290"/>
    <s v="Yes"/>
    <s v="no"/>
    <n v="58"/>
    <x v="2"/>
    <n v="7"/>
    <x v="0"/>
    <n v="0"/>
    <s v="NE"/>
    <s v="359-9223"/>
    <s v="Female"/>
    <n v="40"/>
    <s v="No"/>
    <s v="No"/>
    <x v="0"/>
    <x v="0"/>
    <s v="No"/>
    <x v="1"/>
    <x v="0"/>
    <n v="30"/>
    <n v="873"/>
    <x v="2"/>
    <s v="Poor expertise of online support"/>
    <x v="0"/>
    <x v="1"/>
    <x v="10"/>
    <x v="0"/>
    <x v="1"/>
    <s v="10 - 40"/>
  </r>
  <r>
    <s v="0067-BNMH"/>
    <x v="1"/>
    <x v="70"/>
    <n v="47"/>
    <n v="118.8"/>
    <n v="45"/>
    <n v="154.5"/>
    <s v="Yes"/>
    <s v="no"/>
    <n v="77"/>
    <x v="3"/>
    <n v="13"/>
    <x v="1"/>
    <n v="12"/>
    <s v="MI"/>
    <s v="348-5569"/>
    <s v="Male"/>
    <n v="46"/>
    <s v="No"/>
    <s v="No"/>
    <x v="0"/>
    <x v="0"/>
    <s v="No"/>
    <x v="0"/>
    <x v="0"/>
    <n v="20"/>
    <n v="297"/>
    <x v="3"/>
    <s v="Attitude of support person"/>
    <x v="0"/>
    <x v="3"/>
    <x v="6"/>
    <x v="0"/>
    <x v="1"/>
    <s v="10 - 40"/>
  </r>
  <r>
    <s v="2731-WLVM"/>
    <x v="1"/>
    <x v="3"/>
    <n v="61"/>
    <n v="130.19999999999999"/>
    <n v="60"/>
    <n v="96"/>
    <s v="Yes"/>
    <s v="no"/>
    <n v="32"/>
    <x v="2"/>
    <n v="4"/>
    <x v="0"/>
    <n v="0"/>
    <s v="ND"/>
    <s v="342-1960"/>
    <s v="Male"/>
    <n v="80"/>
    <s v="No"/>
    <s v="Yes"/>
    <x v="0"/>
    <x v="0"/>
    <s v="No"/>
    <x v="0"/>
    <x v="0"/>
    <n v="47"/>
    <n v="473"/>
    <x v="1"/>
    <s v="Competitor had better devices"/>
    <x v="2"/>
    <x v="2"/>
    <x v="4"/>
    <x v="0"/>
    <x v="1"/>
    <s v="10 - 40"/>
  </r>
  <r>
    <s v="1558-OFCR"/>
    <x v="1"/>
    <x v="48"/>
    <n v="28"/>
    <n v="58.6"/>
    <n v="0"/>
    <n v="0"/>
    <s v="No"/>
    <s v="yes"/>
    <n v="0"/>
    <x v="4"/>
    <n v="5"/>
    <x v="0"/>
    <n v="0"/>
    <s v="PA"/>
    <s v="409-2917"/>
    <s v="Male"/>
    <n v="43"/>
    <s v="No"/>
    <s v="No"/>
    <x v="0"/>
    <x v="0"/>
    <s v="No"/>
    <x v="0"/>
    <x v="0"/>
    <n v="50"/>
    <n v="244"/>
    <x v="3"/>
    <s v="Attitude of service provider"/>
    <x v="0"/>
    <x v="3"/>
    <x v="16"/>
    <x v="0"/>
    <x v="1"/>
    <s v="&lt; 10"/>
  </r>
  <r>
    <s v="7712-ECBS"/>
    <x v="1"/>
    <x v="15"/>
    <n v="5"/>
    <n v="11.9"/>
    <n v="8"/>
    <n v="17.399999999999999"/>
    <s v="Yes"/>
    <s v="no"/>
    <n v="4"/>
    <x v="2"/>
    <n v="2"/>
    <x v="0"/>
    <n v="0"/>
    <s v="WY"/>
    <s v="357-7385"/>
    <s v="Female"/>
    <n v="42"/>
    <s v="No"/>
    <s v="No"/>
    <x v="0"/>
    <x v="0"/>
    <s v="No"/>
    <x v="0"/>
    <x v="0"/>
    <n v="29"/>
    <n v="58"/>
    <x v="3"/>
    <s v="Attitude of service provider"/>
    <x v="0"/>
    <x v="3"/>
    <x v="16"/>
    <x v="1"/>
    <x v="1"/>
    <s v="&lt; 10"/>
  </r>
  <r>
    <s v="7097-SRRX"/>
    <x v="1"/>
    <x v="0"/>
    <n v="5"/>
    <n v="14"/>
    <n v="1"/>
    <n v="10.3"/>
    <s v="Yes"/>
    <s v="no"/>
    <n v="2"/>
    <x v="0"/>
    <n v="6"/>
    <x v="0"/>
    <n v="0"/>
    <s v="HI"/>
    <s v="361-9195"/>
    <s v="Female"/>
    <n v="56"/>
    <s v="No"/>
    <s v="No"/>
    <x v="0"/>
    <x v="0"/>
    <s v="No"/>
    <x v="0"/>
    <x v="2"/>
    <n v="20"/>
    <n v="20"/>
    <x v="3"/>
    <s v="Attitude of support person"/>
    <x v="0"/>
    <x v="3"/>
    <x v="6"/>
    <x v="0"/>
    <x v="1"/>
    <s v="&lt; 10"/>
  </r>
  <r>
    <s v="6070-URPL"/>
    <x v="1"/>
    <x v="48"/>
    <n v="10"/>
    <n v="21.3"/>
    <n v="10"/>
    <n v="62"/>
    <s v="Yes"/>
    <s v="no"/>
    <n v="21"/>
    <x v="5"/>
    <n v="1"/>
    <x v="0"/>
    <n v="0"/>
    <s v="VA"/>
    <s v="351-6366"/>
    <s v="Male"/>
    <n v="71"/>
    <s v="No"/>
    <s v="Yes"/>
    <x v="0"/>
    <x v="0"/>
    <s v="No"/>
    <x v="0"/>
    <x v="0"/>
    <n v="36"/>
    <n v="192"/>
    <x v="3"/>
    <s v="Attitude of support person"/>
    <x v="2"/>
    <x v="3"/>
    <x v="6"/>
    <x v="1"/>
    <x v="1"/>
    <s v="&lt; 10"/>
  </r>
  <r>
    <s v="2444-MMZU"/>
    <x v="1"/>
    <x v="0"/>
    <n v="3"/>
    <n v="7"/>
    <n v="2"/>
    <n v="10.199999999999999"/>
    <s v="Yes"/>
    <s v="no"/>
    <n v="3"/>
    <x v="5"/>
    <n v="8"/>
    <x v="0"/>
    <n v="0"/>
    <s v="PA"/>
    <s v="343-1347"/>
    <s v="Male"/>
    <n v="64"/>
    <s v="No"/>
    <s v="No"/>
    <x v="0"/>
    <x v="0"/>
    <s v="No"/>
    <x v="0"/>
    <x v="0"/>
    <n v="30"/>
    <n v="30"/>
    <x v="1"/>
    <s v="Competitor had better devices"/>
    <x v="0"/>
    <x v="2"/>
    <x v="4"/>
    <x v="0"/>
    <x v="1"/>
    <s v="&lt; 10"/>
  </r>
  <r>
    <s v="5962-QOLX"/>
    <x v="1"/>
    <x v="43"/>
    <n v="8"/>
    <n v="19.600000000000001"/>
    <n v="40"/>
    <n v="30.8"/>
    <s v="Yes"/>
    <s v="no"/>
    <n v="15"/>
    <x v="5"/>
    <n v="4"/>
    <x v="1"/>
    <n v="6"/>
    <s v="AL"/>
    <s v="391-8677"/>
    <s v="Male"/>
    <n v="47"/>
    <s v="No"/>
    <s v="No"/>
    <x v="0"/>
    <x v="0"/>
    <s v="No"/>
    <x v="0"/>
    <x v="0"/>
    <n v="20"/>
    <n v="78"/>
    <x v="3"/>
    <s v="Attitude of service provider"/>
    <x v="0"/>
    <x v="3"/>
    <x v="16"/>
    <x v="0"/>
    <x v="1"/>
    <s v="&lt; 10"/>
  </r>
  <r>
    <s v="8874-YYVN"/>
    <x v="1"/>
    <x v="0"/>
    <n v="8"/>
    <n v="15"/>
    <n v="2"/>
    <n v="12.9"/>
    <s v="Yes"/>
    <s v="no"/>
    <n v="3"/>
    <x v="0"/>
    <n v="3"/>
    <x v="0"/>
    <n v="0"/>
    <s v="OH"/>
    <s v="406-4158"/>
    <s v="Female"/>
    <n v="48"/>
    <s v="No"/>
    <s v="No"/>
    <x v="0"/>
    <x v="0"/>
    <s v="No"/>
    <x v="0"/>
    <x v="2"/>
    <n v="45"/>
    <n v="45"/>
    <x v="3"/>
    <s v="Attitude of service provider"/>
    <x v="0"/>
    <x v="3"/>
    <x v="16"/>
    <x v="0"/>
    <x v="1"/>
    <s v="&lt; 10"/>
  </r>
  <r>
    <s v="7986-KJMA"/>
    <x v="1"/>
    <x v="0"/>
    <n v="6"/>
    <n v="9"/>
    <n v="1"/>
    <n v="12.5"/>
    <s v="Yes"/>
    <s v="no"/>
    <n v="6"/>
    <x v="4"/>
    <n v="0"/>
    <x v="1"/>
    <n v="0"/>
    <s v="KS"/>
    <s v="378-2432"/>
    <s v="Female"/>
    <n v="19"/>
    <s v="Yes"/>
    <s v="No"/>
    <x v="0"/>
    <x v="0"/>
    <s v="No"/>
    <x v="0"/>
    <x v="2"/>
    <n v="12"/>
    <n v="12"/>
    <x v="5"/>
    <s v="Long distance charges"/>
    <x v="1"/>
    <x v="5"/>
    <x v="14"/>
    <x v="1"/>
    <x v="1"/>
    <s v="&lt; 10"/>
  </r>
  <r>
    <s v="0535-VGOQ"/>
    <x v="1"/>
    <x v="3"/>
    <n v="39"/>
    <n v="85.5"/>
    <n v="70"/>
    <n v="105"/>
    <s v="Yes"/>
    <s v="no"/>
    <n v="35"/>
    <x v="3"/>
    <n v="1"/>
    <x v="0"/>
    <n v="0"/>
    <s v="TN"/>
    <s v="332-3617"/>
    <s v="Female"/>
    <n v="71"/>
    <s v="No"/>
    <s v="Yes"/>
    <x v="0"/>
    <x v="0"/>
    <s v="No"/>
    <x v="0"/>
    <x v="0"/>
    <n v="14"/>
    <n v="134"/>
    <x v="2"/>
    <s v="Deceased"/>
    <x v="2"/>
    <x v="1"/>
    <x v="19"/>
    <x v="1"/>
    <x v="1"/>
    <s v="10 - 40"/>
  </r>
  <r>
    <s v="6594-VGIQ"/>
    <x v="1"/>
    <x v="70"/>
    <n v="45"/>
    <n v="120.4"/>
    <n v="30"/>
    <n v="136.5"/>
    <s v="Yes"/>
    <s v="no"/>
    <n v="34"/>
    <x v="5"/>
    <n v="0"/>
    <x v="1"/>
    <n v="0"/>
    <s v="WI"/>
    <s v="382-1227"/>
    <s v="Female"/>
    <n v="52"/>
    <s v="No"/>
    <s v="No"/>
    <x v="0"/>
    <x v="0"/>
    <s v="No"/>
    <x v="0"/>
    <x v="0"/>
    <n v="12"/>
    <n v="182"/>
    <x v="2"/>
    <s v="Moved"/>
    <x v="0"/>
    <x v="1"/>
    <x v="3"/>
    <x v="1"/>
    <x v="1"/>
    <s v="10 - 40"/>
  </r>
  <r>
    <s v="1231-RUXU"/>
    <x v="1"/>
    <x v="53"/>
    <n v="96"/>
    <n v="261.89999999999998"/>
    <n v="48"/>
    <n v="91.2"/>
    <s v="Yes"/>
    <s v="no"/>
    <n v="46"/>
    <x v="5"/>
    <n v="3"/>
    <x v="0"/>
    <n v="0"/>
    <s v="NH"/>
    <s v="409-5749"/>
    <s v="Male"/>
    <n v="45"/>
    <s v="No"/>
    <s v="No"/>
    <x v="0"/>
    <x v="0"/>
    <s v="No"/>
    <x v="0"/>
    <x v="0"/>
    <n v="44"/>
    <n v="723"/>
    <x v="2"/>
    <s v="Moved"/>
    <x v="0"/>
    <x v="1"/>
    <x v="3"/>
    <x v="0"/>
    <x v="1"/>
    <s v="10 - 40"/>
  </r>
  <r>
    <s v="1941-VCPD"/>
    <x v="1"/>
    <x v="54"/>
    <n v="228"/>
    <n v="753"/>
    <n v="702"/>
    <n v="486"/>
    <s v="Yes"/>
    <s v="no"/>
    <n v="243"/>
    <x v="2"/>
    <n v="1"/>
    <x v="1"/>
    <n v="52"/>
    <s v="WY"/>
    <s v="381-8422"/>
    <s v="Male"/>
    <n v="68"/>
    <s v="No"/>
    <s v="Yes"/>
    <x v="0"/>
    <x v="0"/>
    <s v="No"/>
    <x v="1"/>
    <x v="0"/>
    <n v="23"/>
    <n v="1253"/>
    <x v="2"/>
    <s v="Moved"/>
    <x v="2"/>
    <x v="1"/>
    <x v="3"/>
    <x v="1"/>
    <x v="1"/>
    <s v="&gt; 40"/>
  </r>
  <r>
    <s v="5832-ZBRG"/>
    <x v="1"/>
    <x v="53"/>
    <n v="54"/>
    <n v="111"/>
    <n v="112"/>
    <n v="118.4"/>
    <s v="Yes"/>
    <s v="no"/>
    <n v="24"/>
    <x v="1"/>
    <n v="2"/>
    <x v="0"/>
    <n v="0"/>
    <s v="IN"/>
    <s v="360-9005"/>
    <s v="Male"/>
    <n v="79"/>
    <s v="No"/>
    <s v="Yes"/>
    <x v="0"/>
    <x v="0"/>
    <s v="No"/>
    <x v="0"/>
    <x v="2"/>
    <n v="42"/>
    <n v="662"/>
    <x v="1"/>
    <s v="Competitor had better devices"/>
    <x v="2"/>
    <x v="2"/>
    <x v="4"/>
    <x v="1"/>
    <x v="1"/>
    <s v="10 - 40"/>
  </r>
  <r>
    <s v="6910-USOR"/>
    <x v="1"/>
    <x v="37"/>
    <n v="47"/>
    <n v="97.8"/>
    <n v="36"/>
    <n v="76.5"/>
    <s v="Yes"/>
    <s v="no"/>
    <n v="15"/>
    <x v="0"/>
    <n v="12"/>
    <x v="0"/>
    <n v="0"/>
    <s v="CA"/>
    <s v="346-5036"/>
    <s v="Male"/>
    <n v="28"/>
    <s v="Yes"/>
    <s v="No"/>
    <x v="0"/>
    <x v="0"/>
    <s v="No"/>
    <x v="0"/>
    <x v="0"/>
    <n v="48"/>
    <n v="429"/>
    <x v="1"/>
    <s v="Competitor offered higher download speeds"/>
    <x v="1"/>
    <x v="2"/>
    <x v="5"/>
    <x v="0"/>
    <x v="1"/>
    <s v="&lt; 10"/>
  </r>
  <r>
    <s v="8450-NBSE"/>
    <x v="1"/>
    <x v="7"/>
    <n v="75"/>
    <n v="225.8"/>
    <n v="100"/>
    <n v="282.5"/>
    <s v="Yes"/>
    <s v="no"/>
    <n v="94"/>
    <x v="1"/>
    <n v="4"/>
    <x v="0"/>
    <n v="0"/>
    <s v="IN"/>
    <s v="328-7252"/>
    <s v="Female"/>
    <n v="51"/>
    <s v="No"/>
    <s v="No"/>
    <x v="0"/>
    <x v="0"/>
    <s v="Yes"/>
    <x v="1"/>
    <x v="2"/>
    <n v="42"/>
    <n v="1066"/>
    <x v="1"/>
    <s v="Competitor offered more data"/>
    <x v="0"/>
    <x v="2"/>
    <x v="15"/>
    <x v="0"/>
    <x v="1"/>
    <s v="10 - 40"/>
  </r>
  <r>
    <s v="9137-WQCO"/>
    <x v="1"/>
    <x v="43"/>
    <n v="18"/>
    <n v="60.6"/>
    <n v="12"/>
    <n v="43.6"/>
    <s v="Yes"/>
    <s v="no"/>
    <n v="11"/>
    <x v="5"/>
    <n v="6"/>
    <x v="0"/>
    <n v="0"/>
    <s v="MD"/>
    <s v="401-9665"/>
    <s v="Female"/>
    <n v="33"/>
    <s v="No"/>
    <s v="No"/>
    <x v="0"/>
    <x v="0"/>
    <s v="Yes"/>
    <x v="0"/>
    <x v="0"/>
    <n v="49"/>
    <n v="199"/>
    <x v="1"/>
    <s v="Competitor made better offer"/>
    <x v="0"/>
    <x v="2"/>
    <x v="2"/>
    <x v="0"/>
    <x v="1"/>
    <s v="&lt; 10"/>
  </r>
  <r>
    <s v="3574-RQDL"/>
    <x v="1"/>
    <x v="38"/>
    <n v="266"/>
    <n v="455.6"/>
    <n v="153"/>
    <n v="464.1"/>
    <s v="Yes"/>
    <s v="no"/>
    <n v="93"/>
    <x v="0"/>
    <n v="14"/>
    <x v="0"/>
    <n v="0"/>
    <s v="MS"/>
    <s v="415-9553"/>
    <s v="Female"/>
    <n v="67"/>
    <s v="No"/>
    <s v="Yes"/>
    <x v="0"/>
    <x v="0"/>
    <s v="No"/>
    <x v="2"/>
    <x v="0"/>
    <n v="57"/>
    <n v="2909"/>
    <x v="1"/>
    <s v="Competitor had better devices"/>
    <x v="2"/>
    <x v="2"/>
    <x v="4"/>
    <x v="0"/>
    <x v="1"/>
    <s v="&gt; 40"/>
  </r>
  <r>
    <s v="4749-XRUZ"/>
    <x v="1"/>
    <x v="61"/>
    <n v="20"/>
    <n v="41.8"/>
    <n v="16"/>
    <n v="74.400000000000006"/>
    <s v="Yes"/>
    <s v="no"/>
    <n v="15"/>
    <x v="5"/>
    <n v="14"/>
    <x v="0"/>
    <n v="0"/>
    <s v="MI"/>
    <s v="411-1261"/>
    <s v="Female"/>
    <n v="67"/>
    <s v="No"/>
    <s v="Yes"/>
    <x v="0"/>
    <x v="0"/>
    <s v="No"/>
    <x v="0"/>
    <x v="0"/>
    <n v="33"/>
    <n v="275"/>
    <x v="1"/>
    <s v="Competitor had better devices"/>
    <x v="2"/>
    <x v="2"/>
    <x v="4"/>
    <x v="0"/>
    <x v="1"/>
    <s v="&lt; 10"/>
  </r>
  <r>
    <s v="5833-ZJED"/>
    <x v="1"/>
    <x v="30"/>
    <n v="22"/>
    <n v="52.3"/>
    <n v="12"/>
    <n v="30"/>
    <s v="Yes"/>
    <s v="no"/>
    <n v="10"/>
    <x v="4"/>
    <n v="15"/>
    <x v="1"/>
    <n v="5"/>
    <s v="NC"/>
    <s v="333-7869"/>
    <s v="Male"/>
    <n v="35"/>
    <s v="No"/>
    <s v="No"/>
    <x v="0"/>
    <x v="0"/>
    <s v="Yes"/>
    <x v="0"/>
    <x v="0"/>
    <n v="58"/>
    <n v="190"/>
    <x v="1"/>
    <s v="Competitor had better devices"/>
    <x v="0"/>
    <x v="2"/>
    <x v="4"/>
    <x v="0"/>
    <x v="1"/>
    <s v="&lt; 10"/>
  </r>
  <r>
    <s v="2953-OSWU"/>
    <x v="1"/>
    <x v="32"/>
    <n v="52"/>
    <n v="143.69999999999999"/>
    <n v="88"/>
    <n v="112.2"/>
    <s v="Yes"/>
    <s v="no"/>
    <n v="22"/>
    <x v="0"/>
    <n v="14"/>
    <x v="0"/>
    <n v="0"/>
    <s v="MN"/>
    <s v="399-4800"/>
    <s v="Male"/>
    <n v="25"/>
    <s v="Yes"/>
    <s v="No"/>
    <x v="0"/>
    <x v="0"/>
    <s v="Yes"/>
    <x v="0"/>
    <x v="0"/>
    <n v="56"/>
    <n v="621"/>
    <x v="1"/>
    <s v="Competitor had better devices"/>
    <x v="1"/>
    <x v="2"/>
    <x v="4"/>
    <x v="0"/>
    <x v="1"/>
    <s v="10 - 40"/>
  </r>
  <r>
    <s v="6071-CTCC"/>
    <x v="1"/>
    <x v="31"/>
    <n v="58"/>
    <n v="127.8"/>
    <n v="64"/>
    <n v="460.8"/>
    <s v="Yes"/>
    <s v="no"/>
    <n v="230"/>
    <x v="1"/>
    <n v="7"/>
    <x v="0"/>
    <n v="0"/>
    <s v="MS"/>
    <s v="386-2970"/>
    <s v="Male"/>
    <n v="81"/>
    <s v="No"/>
    <s v="Yes"/>
    <x v="0"/>
    <x v="0"/>
    <s v="Yes"/>
    <x v="0"/>
    <x v="0"/>
    <n v="49"/>
    <n v="1562"/>
    <x v="3"/>
    <s v="Attitude of support person"/>
    <x v="2"/>
    <x v="3"/>
    <x v="6"/>
    <x v="0"/>
    <x v="1"/>
    <s v="10 - 40"/>
  </r>
  <r>
    <s v="9341-ULCR"/>
    <x v="1"/>
    <x v="32"/>
    <n v="69"/>
    <n v="161.69999999999999"/>
    <n v="44"/>
    <n v="100.1"/>
    <s v="Yes"/>
    <s v="no"/>
    <n v="50"/>
    <x v="4"/>
    <n v="8"/>
    <x v="0"/>
    <n v="0"/>
    <s v="LA"/>
    <s v="348-7556"/>
    <s v="Male"/>
    <n v="51"/>
    <s v="No"/>
    <s v="No"/>
    <x v="0"/>
    <x v="0"/>
    <s v="No"/>
    <x v="1"/>
    <x v="0"/>
    <n v="9"/>
    <n v="98"/>
    <x v="1"/>
    <s v="Competitor offered more data"/>
    <x v="0"/>
    <x v="2"/>
    <x v="15"/>
    <x v="0"/>
    <x v="1"/>
    <s v="10 - 40"/>
  </r>
  <r>
    <s v="0972-PBXC"/>
    <x v="1"/>
    <x v="23"/>
    <n v="204"/>
    <n v="529.70000000000005"/>
    <n v="396"/>
    <n v="726"/>
    <s v="Yes"/>
    <s v="no"/>
    <n v="242"/>
    <x v="3"/>
    <n v="43"/>
    <x v="0"/>
    <n v="0"/>
    <s v="AZ"/>
    <s v="413-6380"/>
    <s v="Male"/>
    <n v="25"/>
    <s v="Yes"/>
    <s v="No"/>
    <x v="0"/>
    <x v="0"/>
    <s v="No"/>
    <x v="1"/>
    <x v="0"/>
    <n v="48"/>
    <n v="3183"/>
    <x v="1"/>
    <s v="Competitor offered more data"/>
    <x v="1"/>
    <x v="2"/>
    <x v="15"/>
    <x v="0"/>
    <x v="1"/>
    <s v="&gt; 40"/>
  </r>
  <r>
    <s v="6075-HBUD"/>
    <x v="1"/>
    <x v="30"/>
    <n v="8"/>
    <n v="23.7"/>
    <n v="15"/>
    <n v="21.6"/>
    <s v="Yes"/>
    <s v="no"/>
    <n v="7"/>
    <x v="1"/>
    <n v="3"/>
    <x v="0"/>
    <n v="0"/>
    <s v="RI"/>
    <s v="377-5441"/>
    <s v="Male"/>
    <n v="32"/>
    <s v="No"/>
    <s v="No"/>
    <x v="0"/>
    <x v="0"/>
    <s v="Yes"/>
    <x v="0"/>
    <x v="2"/>
    <n v="44"/>
    <n v="129"/>
    <x v="1"/>
    <s v="Competitor offered more data"/>
    <x v="0"/>
    <x v="2"/>
    <x v="15"/>
    <x v="0"/>
    <x v="1"/>
    <s v="&lt; 10"/>
  </r>
  <r>
    <s v="7075-RMQX"/>
    <x v="1"/>
    <x v="13"/>
    <n v="232"/>
    <n v="419.8"/>
    <n v="112"/>
    <n v="282.8"/>
    <s v="Yes"/>
    <s v="yes"/>
    <n v="0"/>
    <x v="2"/>
    <n v="5"/>
    <x v="0"/>
    <n v="0"/>
    <s v="NM"/>
    <s v="357-5995"/>
    <s v="Male"/>
    <n v="46"/>
    <s v="No"/>
    <s v="No"/>
    <x v="0"/>
    <x v="0"/>
    <s v="No"/>
    <x v="0"/>
    <x v="2"/>
    <n v="49"/>
    <n v="1371"/>
    <x v="2"/>
    <s v="Don't know"/>
    <x v="0"/>
    <x v="1"/>
    <x v="1"/>
    <x v="0"/>
    <x v="1"/>
    <s v="10 - 40"/>
  </r>
  <r>
    <s v="3689-QYNS"/>
    <x v="1"/>
    <x v="0"/>
    <n v="2"/>
    <n v="6"/>
    <n v="5"/>
    <n v="5.7"/>
    <s v="Yes"/>
    <s v="no"/>
    <n v="1"/>
    <x v="5"/>
    <n v="15"/>
    <x v="1"/>
    <n v="11"/>
    <s v="TX"/>
    <s v="385-6175"/>
    <s v="Male"/>
    <n v="65"/>
    <s v="No"/>
    <s v="Yes"/>
    <x v="0"/>
    <x v="0"/>
    <s v="No"/>
    <x v="0"/>
    <x v="0"/>
    <n v="47"/>
    <n v="47"/>
    <x v="1"/>
    <s v="Competitor made better offer"/>
    <x v="2"/>
    <x v="2"/>
    <x v="2"/>
    <x v="0"/>
    <x v="1"/>
    <s v="&lt; 10"/>
  </r>
  <r>
    <s v="1728-XKGA"/>
    <x v="1"/>
    <x v="61"/>
    <n v="19"/>
    <n v="48.3"/>
    <n v="32"/>
    <n v="100.8"/>
    <s v="Yes"/>
    <s v="no"/>
    <n v="34"/>
    <x v="3"/>
    <n v="4"/>
    <x v="0"/>
    <n v="0"/>
    <s v="MS"/>
    <s v="402-5509"/>
    <s v="Male"/>
    <n v="77"/>
    <s v="No"/>
    <s v="Yes"/>
    <x v="0"/>
    <x v="0"/>
    <s v="No"/>
    <x v="0"/>
    <x v="0"/>
    <n v="27"/>
    <n v="221"/>
    <x v="4"/>
    <s v="Product dissatisfaction"/>
    <x v="2"/>
    <x v="4"/>
    <x v="9"/>
    <x v="0"/>
    <x v="1"/>
    <s v="&lt; 10"/>
  </r>
  <r>
    <s v="2110-KWXL"/>
    <x v="1"/>
    <x v="32"/>
    <n v="21"/>
    <n v="54"/>
    <n v="33"/>
    <n v="108.9"/>
    <s v="Yes"/>
    <s v="no"/>
    <n v="22"/>
    <x v="1"/>
    <n v="7"/>
    <x v="0"/>
    <n v="0"/>
    <s v="WV"/>
    <s v="370-5001"/>
    <s v="Female"/>
    <n v="71"/>
    <s v="No"/>
    <s v="Yes"/>
    <x v="0"/>
    <x v="0"/>
    <s v="Yes"/>
    <x v="0"/>
    <x v="0"/>
    <n v="33"/>
    <n v="362"/>
    <x v="4"/>
    <s v="Service dissatisfaction"/>
    <x v="2"/>
    <x v="4"/>
    <x v="8"/>
    <x v="0"/>
    <x v="1"/>
    <s v="10 - 40"/>
  </r>
  <r>
    <s v="7360-FLBD"/>
    <x v="1"/>
    <x v="0"/>
    <n v="3"/>
    <n v="9"/>
    <n v="3"/>
    <n v="14.3"/>
    <s v="Yes"/>
    <s v="no"/>
    <n v="5"/>
    <x v="0"/>
    <n v="0"/>
    <x v="1"/>
    <n v="0"/>
    <s v="NC"/>
    <s v="406-5003"/>
    <s v="Female"/>
    <n v="24"/>
    <s v="Yes"/>
    <s v="No"/>
    <x v="0"/>
    <x v="0"/>
    <s v="No"/>
    <x v="0"/>
    <x v="2"/>
    <n v="13"/>
    <n v="13"/>
    <x v="5"/>
    <s v="Long distance charges"/>
    <x v="1"/>
    <x v="5"/>
    <x v="14"/>
    <x v="1"/>
    <x v="1"/>
    <s v="&lt; 10"/>
  </r>
  <r>
    <s v="1049-WMVU"/>
    <x v="1"/>
    <x v="30"/>
    <n v="15"/>
    <n v="38.4"/>
    <n v="12"/>
    <n v="34.5"/>
    <s v="Yes"/>
    <s v="no"/>
    <n v="17"/>
    <x v="5"/>
    <n v="10"/>
    <x v="0"/>
    <n v="0"/>
    <s v="NH"/>
    <s v="349-4397"/>
    <s v="Female"/>
    <n v="72"/>
    <s v="No"/>
    <s v="Yes"/>
    <x v="0"/>
    <x v="0"/>
    <s v="No"/>
    <x v="0"/>
    <x v="0"/>
    <n v="49"/>
    <n v="171"/>
    <x v="4"/>
    <s v="Network reliability"/>
    <x v="2"/>
    <x v="4"/>
    <x v="7"/>
    <x v="0"/>
    <x v="1"/>
    <s v="&lt; 10"/>
  </r>
  <r>
    <s v="3425-YCVZ"/>
    <x v="1"/>
    <x v="0"/>
    <n v="5"/>
    <n v="15"/>
    <n v="3"/>
    <n v="13.1"/>
    <s v="Yes"/>
    <s v="no"/>
    <n v="4"/>
    <x v="0"/>
    <n v="4"/>
    <x v="0"/>
    <n v="0"/>
    <s v="CA"/>
    <s v="341-1916"/>
    <s v="Female"/>
    <n v="43"/>
    <s v="No"/>
    <s v="No"/>
    <x v="0"/>
    <x v="0"/>
    <s v="No"/>
    <x v="0"/>
    <x v="0"/>
    <n v="53"/>
    <n v="53"/>
    <x v="1"/>
    <s v="Competitor had better devices"/>
    <x v="0"/>
    <x v="2"/>
    <x v="4"/>
    <x v="0"/>
    <x v="1"/>
    <s v="&lt; 10"/>
  </r>
  <r>
    <s v="4783-ZCUV"/>
    <x v="1"/>
    <x v="74"/>
    <n v="14"/>
    <n v="32.5"/>
    <n v="42"/>
    <n v="84.7"/>
    <s v="Yes"/>
    <s v="no"/>
    <n v="21"/>
    <x v="5"/>
    <n v="14"/>
    <x v="1"/>
    <n v="5"/>
    <s v="MA"/>
    <s v="381-2745"/>
    <s v="Male"/>
    <n v="42"/>
    <s v="No"/>
    <s v="No"/>
    <x v="0"/>
    <x v="0"/>
    <s v="No"/>
    <x v="0"/>
    <x v="0"/>
    <n v="43"/>
    <n v="278"/>
    <x v="1"/>
    <s v="Competitor had better devices"/>
    <x v="0"/>
    <x v="2"/>
    <x v="4"/>
    <x v="0"/>
    <x v="1"/>
    <s v="&lt; 10"/>
  </r>
  <r>
    <s v="5726-LHDO"/>
    <x v="1"/>
    <x v="48"/>
    <n v="12"/>
    <n v="40"/>
    <n v="10"/>
    <n v="44.5"/>
    <s v="Yes"/>
    <s v="no"/>
    <n v="9"/>
    <x v="4"/>
    <n v="5"/>
    <x v="0"/>
    <n v="0"/>
    <s v="NH"/>
    <s v="381-4076"/>
    <s v="Female"/>
    <n v="51"/>
    <s v="No"/>
    <s v="No"/>
    <x v="0"/>
    <x v="0"/>
    <s v="No"/>
    <x v="0"/>
    <x v="0"/>
    <n v="59"/>
    <n v="294"/>
    <x v="5"/>
    <s v="Long distance charges"/>
    <x v="0"/>
    <x v="5"/>
    <x v="14"/>
    <x v="0"/>
    <x v="1"/>
    <s v="&lt; 10"/>
  </r>
  <r>
    <s v="5746-IXSU"/>
    <x v="1"/>
    <x v="50"/>
    <n v="65"/>
    <n v="157.9"/>
    <n v="28"/>
    <n v="158.19999999999999"/>
    <s v="Yes"/>
    <s v="no"/>
    <n v="53"/>
    <x v="2"/>
    <n v="8"/>
    <x v="0"/>
    <n v="0"/>
    <s v="NC"/>
    <s v="412-7020"/>
    <s v="Male"/>
    <n v="22"/>
    <s v="Yes"/>
    <s v="No"/>
    <x v="0"/>
    <x v="0"/>
    <s v="No"/>
    <x v="0"/>
    <x v="0"/>
    <n v="42"/>
    <n v="608"/>
    <x v="1"/>
    <s v="Competitor had better devices"/>
    <x v="1"/>
    <x v="2"/>
    <x v="4"/>
    <x v="0"/>
    <x v="1"/>
    <s v="10 - 40"/>
  </r>
  <r>
    <s v="0089-SSWE"/>
    <x v="1"/>
    <x v="7"/>
    <n v="37"/>
    <n v="99.8"/>
    <n v="125"/>
    <n v="172.5"/>
    <s v="Yes"/>
    <s v="no"/>
    <n v="34"/>
    <x v="0"/>
    <n v="4"/>
    <x v="0"/>
    <n v="0"/>
    <s v="NJ"/>
    <s v="337-1802"/>
    <s v="Male"/>
    <n v="40"/>
    <s v="No"/>
    <s v="No"/>
    <x v="0"/>
    <x v="0"/>
    <s v="No"/>
    <x v="0"/>
    <x v="0"/>
    <n v="48"/>
    <n v="1201"/>
    <x v="1"/>
    <s v="Competitor had better devices"/>
    <x v="0"/>
    <x v="2"/>
    <x v="4"/>
    <x v="0"/>
    <x v="1"/>
    <s v="10 - 40"/>
  </r>
  <r>
    <s v="4172-XFEE"/>
    <x v="1"/>
    <x v="52"/>
    <n v="88"/>
    <n v="308.2"/>
    <n v="44"/>
    <n v="145.19999999999999"/>
    <s v="Yes"/>
    <s v="no"/>
    <n v="29"/>
    <x v="1"/>
    <n v="9"/>
    <x v="0"/>
    <n v="0"/>
    <s v="LA"/>
    <s v="352-4182"/>
    <s v="Male"/>
    <n v="43"/>
    <s v="No"/>
    <s v="No"/>
    <x v="0"/>
    <x v="0"/>
    <s v="No"/>
    <x v="0"/>
    <x v="0"/>
    <n v="41"/>
    <n v="907"/>
    <x v="4"/>
    <s v="Product dissatisfaction"/>
    <x v="0"/>
    <x v="4"/>
    <x v="9"/>
    <x v="0"/>
    <x v="1"/>
    <s v="10 - 40"/>
  </r>
  <r>
    <s v="6708-KMTN"/>
    <x v="1"/>
    <x v="19"/>
    <n v="237"/>
    <n v="606.20000000000005"/>
    <n v="183"/>
    <n v="396.5"/>
    <s v="Yes"/>
    <s v="no"/>
    <n v="132"/>
    <x v="5"/>
    <n v="4"/>
    <x v="0"/>
    <n v="0"/>
    <s v="WV"/>
    <s v="333-8996"/>
    <s v="Female"/>
    <n v="61"/>
    <s v="No"/>
    <s v="No"/>
    <x v="0"/>
    <x v="0"/>
    <s v="No"/>
    <x v="0"/>
    <x v="0"/>
    <n v="43"/>
    <n v="2622"/>
    <x v="4"/>
    <s v="Service dissatisfaction"/>
    <x v="0"/>
    <x v="4"/>
    <x v="8"/>
    <x v="0"/>
    <x v="1"/>
    <s v="&gt; 40"/>
  </r>
  <r>
    <s v="5951-TLKU"/>
    <x v="1"/>
    <x v="10"/>
    <n v="291"/>
    <n v="896.7"/>
    <n v="138"/>
    <n v="690"/>
    <s v="Yes"/>
    <s v="no"/>
    <n v="172"/>
    <x v="1"/>
    <n v="10"/>
    <x v="0"/>
    <n v="0"/>
    <s v="SC"/>
    <s v="356-8621"/>
    <s v="Male"/>
    <n v="74"/>
    <s v="No"/>
    <s v="Yes"/>
    <x v="0"/>
    <x v="0"/>
    <s v="Yes"/>
    <x v="0"/>
    <x v="0"/>
    <n v="68"/>
    <n v="4658"/>
    <x v="1"/>
    <s v="Competitor had better devices"/>
    <x v="2"/>
    <x v="2"/>
    <x v="4"/>
    <x v="0"/>
    <x v="1"/>
    <s v="&gt; 40"/>
  </r>
  <r>
    <s v="5182-ZHCG"/>
    <x v="1"/>
    <x v="0"/>
    <n v="2"/>
    <n v="4"/>
    <n v="4"/>
    <n v="11.1"/>
    <s v="Yes"/>
    <s v="no"/>
    <n v="4"/>
    <x v="4"/>
    <n v="9"/>
    <x v="1"/>
    <n v="36"/>
    <s v="OR"/>
    <s v="359-7255"/>
    <s v="Male"/>
    <n v="30"/>
    <s v="No"/>
    <s v="No"/>
    <x v="0"/>
    <x v="0"/>
    <s v="No"/>
    <x v="0"/>
    <x v="2"/>
    <n v="21"/>
    <n v="21"/>
    <x v="4"/>
    <s v="Network reliability"/>
    <x v="1"/>
    <x v="4"/>
    <x v="7"/>
    <x v="0"/>
    <x v="1"/>
    <s v="&lt; 10"/>
  </r>
  <r>
    <s v="8083-RGFY"/>
    <x v="1"/>
    <x v="0"/>
    <n v="5"/>
    <n v="12"/>
    <n v="2"/>
    <n v="10.9"/>
    <s v="Yes"/>
    <s v="no"/>
    <n v="2"/>
    <x v="4"/>
    <n v="3"/>
    <x v="0"/>
    <n v="0"/>
    <s v="TN"/>
    <s v="419-5501"/>
    <s v="Female"/>
    <n v="85"/>
    <s v="No"/>
    <s v="Yes"/>
    <x v="0"/>
    <x v="0"/>
    <s v="No"/>
    <x v="0"/>
    <x v="0"/>
    <n v="26"/>
    <n v="26"/>
    <x v="1"/>
    <s v="Competitor made better offer"/>
    <x v="2"/>
    <x v="2"/>
    <x v="2"/>
    <x v="0"/>
    <x v="1"/>
    <s v="&lt; 10"/>
  </r>
  <r>
    <s v="3106-PDGO"/>
    <x v="1"/>
    <x v="17"/>
    <n v="130"/>
    <n v="281.39999999999998"/>
    <n v="47"/>
    <n v="545.20000000000005"/>
    <s v="Yes"/>
    <s v="no"/>
    <n v="109"/>
    <x v="3"/>
    <n v="7"/>
    <x v="0"/>
    <n v="0"/>
    <s v="AZ"/>
    <s v="344-6334"/>
    <s v="Female"/>
    <n v="70"/>
    <s v="No"/>
    <s v="Yes"/>
    <x v="0"/>
    <x v="0"/>
    <s v="No"/>
    <x v="0"/>
    <x v="0"/>
    <n v="43"/>
    <n v="2008"/>
    <x v="1"/>
    <s v="Competitor made better offer"/>
    <x v="2"/>
    <x v="2"/>
    <x v="2"/>
    <x v="0"/>
    <x v="1"/>
    <s v="&gt; 40"/>
  </r>
  <r>
    <s v="9340-HOSP"/>
    <x v="1"/>
    <x v="0"/>
    <n v="5"/>
    <n v="12"/>
    <n v="5"/>
    <n v="12.2"/>
    <s v="Yes"/>
    <s v="no"/>
    <n v="4"/>
    <x v="2"/>
    <n v="13"/>
    <x v="0"/>
    <n v="0"/>
    <s v="OR"/>
    <s v="400-1899"/>
    <s v="Female"/>
    <n v="42"/>
    <s v="No"/>
    <s v="No"/>
    <x v="0"/>
    <x v="0"/>
    <s v="No"/>
    <x v="0"/>
    <x v="0"/>
    <n v="29"/>
    <n v="29"/>
    <x v="2"/>
    <s v="Poor expertise of online support"/>
    <x v="0"/>
    <x v="1"/>
    <x v="10"/>
    <x v="0"/>
    <x v="1"/>
    <s v="&lt; 10"/>
  </r>
  <r>
    <s v="0817-ZKSE"/>
    <x v="1"/>
    <x v="11"/>
    <n v="63"/>
    <n v="170.1"/>
    <n v="126"/>
    <n v="151.19999999999999"/>
    <s v="Yes"/>
    <s v="no"/>
    <n v="76"/>
    <x v="2"/>
    <n v="6"/>
    <x v="0"/>
    <n v="0"/>
    <s v="MA"/>
    <s v="398-2148"/>
    <s v="Male"/>
    <n v="45"/>
    <s v="No"/>
    <s v="No"/>
    <x v="0"/>
    <x v="0"/>
    <s v="No"/>
    <x v="0"/>
    <x v="0"/>
    <n v="27"/>
    <n v="578"/>
    <x v="4"/>
    <s v="Poor expertise of online support"/>
    <x v="0"/>
    <x v="4"/>
    <x v="10"/>
    <x v="0"/>
    <x v="1"/>
    <s v="10 - 40"/>
  </r>
  <r>
    <s v="1153-YYDP"/>
    <x v="1"/>
    <x v="35"/>
    <n v="194"/>
    <n v="479.9"/>
    <n v="96"/>
    <n v="705.6"/>
    <s v="Yes"/>
    <s v="no"/>
    <n v="353"/>
    <x v="1"/>
    <n v="4"/>
    <x v="0"/>
    <n v="0"/>
    <s v="CT"/>
    <s v="347-7675"/>
    <s v="Female"/>
    <n v="55"/>
    <s v="No"/>
    <s v="No"/>
    <x v="0"/>
    <x v="0"/>
    <s v="Yes"/>
    <x v="1"/>
    <x v="2"/>
    <n v="39"/>
    <n v="1851"/>
    <x v="4"/>
    <s v="Poor expertise of phone support"/>
    <x v="0"/>
    <x v="4"/>
    <x v="17"/>
    <x v="0"/>
    <x v="1"/>
    <s v="&gt; 40"/>
  </r>
  <r>
    <s v="3165-AFPH"/>
    <x v="1"/>
    <x v="0"/>
    <n v="3"/>
    <n v="6"/>
    <n v="5"/>
    <n v="7.9"/>
    <s v="Yes"/>
    <s v="no"/>
    <n v="3"/>
    <x v="1"/>
    <n v="2"/>
    <x v="0"/>
    <n v="0"/>
    <s v="MS"/>
    <s v="361-7283"/>
    <s v="Female"/>
    <n v="70"/>
    <s v="No"/>
    <s v="Yes"/>
    <x v="0"/>
    <x v="0"/>
    <s v="No"/>
    <x v="0"/>
    <x v="0"/>
    <n v="27"/>
    <n v="27"/>
    <x v="1"/>
    <s v="Competitor had better devices"/>
    <x v="2"/>
    <x v="2"/>
    <x v="4"/>
    <x v="1"/>
    <x v="1"/>
    <s v="&lt; 10"/>
  </r>
  <r>
    <s v="1316-CXZB"/>
    <x v="1"/>
    <x v="7"/>
    <n v="164"/>
    <n v="348.7"/>
    <n v="225"/>
    <n v="260"/>
    <s v="Yes"/>
    <s v="yes"/>
    <n v="0"/>
    <x v="0"/>
    <n v="6"/>
    <x v="1"/>
    <n v="8"/>
    <s v="OH"/>
    <s v="392-1547"/>
    <s v="Male"/>
    <n v="56"/>
    <s v="No"/>
    <s v="No"/>
    <x v="0"/>
    <x v="0"/>
    <s v="No"/>
    <x v="0"/>
    <x v="2"/>
    <n v="39"/>
    <n v="961"/>
    <x v="4"/>
    <s v="Product dissatisfaction"/>
    <x v="0"/>
    <x v="4"/>
    <x v="9"/>
    <x v="0"/>
    <x v="1"/>
    <s v="10 - 40"/>
  </r>
  <r>
    <s v="5206-CECI"/>
    <x v="1"/>
    <x v="18"/>
    <n v="37"/>
    <n v="122.7"/>
    <n v="20"/>
    <n v="256"/>
    <s v="Yes"/>
    <s v="no"/>
    <n v="51"/>
    <x v="5"/>
    <n v="1"/>
    <x v="0"/>
    <n v="0"/>
    <s v="OH"/>
    <s v="378-8567"/>
    <s v="Male"/>
    <n v="34"/>
    <s v="No"/>
    <s v="No"/>
    <x v="0"/>
    <x v="0"/>
    <s v="No"/>
    <x v="0"/>
    <x v="2"/>
    <n v="45"/>
    <n v="918"/>
    <x v="4"/>
    <s v="Service dissatisfaction"/>
    <x v="0"/>
    <x v="4"/>
    <x v="8"/>
    <x v="1"/>
    <x v="1"/>
    <s v="10 - 40"/>
  </r>
  <r>
    <s v="0449-GWEW"/>
    <x v="1"/>
    <x v="29"/>
    <n v="66"/>
    <n v="210.4"/>
    <n v="36"/>
    <n v="142.19999999999999"/>
    <s v="Yes"/>
    <s v="no"/>
    <n v="28"/>
    <x v="2"/>
    <n v="3"/>
    <x v="0"/>
    <n v="0"/>
    <s v="NV"/>
    <s v="406-7844"/>
    <s v="Male"/>
    <n v="55"/>
    <s v="No"/>
    <s v="No"/>
    <x v="0"/>
    <x v="0"/>
    <s v="No"/>
    <x v="0"/>
    <x v="0"/>
    <n v="39"/>
    <n v="684"/>
    <x v="3"/>
    <s v="Attitude of support person"/>
    <x v="0"/>
    <x v="3"/>
    <x v="6"/>
    <x v="0"/>
    <x v="1"/>
    <s v="10 - 40"/>
  </r>
  <r>
    <s v="2383-TBTM"/>
    <x v="1"/>
    <x v="0"/>
    <n v="3"/>
    <n v="9"/>
    <n v="0"/>
    <n v="0"/>
    <s v="No"/>
    <s v="yes"/>
    <n v="0"/>
    <x v="0"/>
    <n v="0"/>
    <x v="0"/>
    <n v="0"/>
    <s v="NM"/>
    <s v="363-1413"/>
    <s v="Female"/>
    <n v="48"/>
    <s v="No"/>
    <s v="No"/>
    <x v="0"/>
    <x v="0"/>
    <s v="Yes"/>
    <x v="0"/>
    <x v="0"/>
    <n v="48"/>
    <n v="48"/>
    <x v="4"/>
    <s v="Network reliability"/>
    <x v="0"/>
    <x v="4"/>
    <x v="7"/>
    <x v="1"/>
    <x v="1"/>
    <s v="&lt; 10"/>
  </r>
  <r>
    <s v="4487-TQQP"/>
    <x v="1"/>
    <x v="37"/>
    <n v="28"/>
    <n v="69.5"/>
    <n v="18"/>
    <n v="143.1"/>
    <s v="Yes"/>
    <s v="no"/>
    <n v="36"/>
    <x v="5"/>
    <n v="5"/>
    <x v="0"/>
    <n v="0"/>
    <s v="NE"/>
    <s v="356-7239"/>
    <s v="Male"/>
    <n v="48"/>
    <s v="No"/>
    <s v="No"/>
    <x v="0"/>
    <x v="0"/>
    <s v="No"/>
    <x v="0"/>
    <x v="0"/>
    <n v="47"/>
    <n v="405"/>
    <x v="4"/>
    <s v="Limited range of services"/>
    <x v="0"/>
    <x v="4"/>
    <x v="12"/>
    <x v="0"/>
    <x v="1"/>
    <s v="&lt; 10"/>
  </r>
  <r>
    <s v="9331-GINT"/>
    <x v="1"/>
    <x v="13"/>
    <n v="165"/>
    <n v="451"/>
    <n v="56"/>
    <n v="285.60000000000002"/>
    <s v="Yes"/>
    <s v="no"/>
    <n v="95"/>
    <x v="5"/>
    <n v="7"/>
    <x v="0"/>
    <n v="0"/>
    <s v="OH"/>
    <s v="328-8747"/>
    <s v="Female"/>
    <n v="46"/>
    <s v="No"/>
    <s v="No"/>
    <x v="0"/>
    <x v="0"/>
    <s v="No"/>
    <x v="0"/>
    <x v="2"/>
    <n v="37"/>
    <n v="1047"/>
    <x v="5"/>
    <s v="Lack of affordable download/upload speed"/>
    <x v="0"/>
    <x v="5"/>
    <x v="13"/>
    <x v="0"/>
    <x v="1"/>
    <s v="10 - 40"/>
  </r>
  <r>
    <s v="5845-WTCV"/>
    <x v="1"/>
    <x v="32"/>
    <n v="31"/>
    <n v="99.6"/>
    <n v="33"/>
    <n v="113.3"/>
    <s v="Yes"/>
    <s v="no"/>
    <n v="23"/>
    <x v="4"/>
    <n v="8"/>
    <x v="0"/>
    <n v="0"/>
    <s v="WA"/>
    <s v="406-2866"/>
    <s v="Male"/>
    <n v="22"/>
    <s v="Yes"/>
    <s v="No"/>
    <x v="0"/>
    <x v="0"/>
    <s v="No"/>
    <x v="0"/>
    <x v="0"/>
    <n v="42"/>
    <n v="468"/>
    <x v="5"/>
    <s v="Long distance charges"/>
    <x v="1"/>
    <x v="5"/>
    <x v="14"/>
    <x v="0"/>
    <x v="1"/>
    <s v="10 - 40"/>
  </r>
  <r>
    <s v="1754-GQXW"/>
    <x v="1"/>
    <x v="55"/>
    <n v="46"/>
    <n v="135.19999999999999"/>
    <n v="60"/>
    <n v="159.6"/>
    <s v="Yes"/>
    <s v="no"/>
    <n v="53"/>
    <x v="2"/>
    <n v="2"/>
    <x v="1"/>
    <n v="29"/>
    <s v="AL"/>
    <s v="341-7296"/>
    <s v="Male"/>
    <n v="63"/>
    <s v="No"/>
    <s v="No"/>
    <x v="0"/>
    <x v="0"/>
    <s v="Yes"/>
    <x v="0"/>
    <x v="2"/>
    <n v="45"/>
    <n v="558"/>
    <x v="1"/>
    <s v="Competitor had better devices"/>
    <x v="0"/>
    <x v="2"/>
    <x v="4"/>
    <x v="1"/>
    <x v="1"/>
    <s v="10 - 40"/>
  </r>
  <r>
    <s v="8385-RBJP"/>
    <x v="1"/>
    <x v="45"/>
    <n v="430"/>
    <n v="838.8"/>
    <n v="260"/>
    <n v="379.6"/>
    <s v="Yes"/>
    <s v="no"/>
    <n v="76"/>
    <x v="3"/>
    <n v="6"/>
    <x v="0"/>
    <n v="0"/>
    <s v="HI"/>
    <s v="398-4431"/>
    <s v="Male"/>
    <n v="78"/>
    <s v="No"/>
    <s v="Yes"/>
    <x v="0"/>
    <x v="0"/>
    <s v="Yes"/>
    <x v="0"/>
    <x v="0"/>
    <n v="26"/>
    <n v="1368"/>
    <x v="5"/>
    <s v="Price too high"/>
    <x v="2"/>
    <x v="5"/>
    <x v="11"/>
    <x v="0"/>
    <x v="1"/>
    <s v="&gt; 40"/>
  </r>
  <r>
    <s v="0316-JBJW"/>
    <x v="1"/>
    <x v="24"/>
    <n v="121"/>
    <n v="298.7"/>
    <n v="0"/>
    <n v="0"/>
    <s v="No"/>
    <s v="yes"/>
    <n v="0"/>
    <x v="1"/>
    <n v="3"/>
    <x v="0"/>
    <n v="0"/>
    <s v="KY"/>
    <s v="347-1640"/>
    <s v="Male"/>
    <n v="75"/>
    <s v="No"/>
    <s v="Yes"/>
    <x v="0"/>
    <x v="0"/>
    <s v="Yes"/>
    <x v="0"/>
    <x v="0"/>
    <n v="65"/>
    <n v="2790"/>
    <x v="4"/>
    <s v="Product dissatisfaction"/>
    <x v="2"/>
    <x v="4"/>
    <x v="9"/>
    <x v="0"/>
    <x v="1"/>
    <s v="&gt; 40"/>
  </r>
  <r>
    <s v="8951-GWNC"/>
    <x v="1"/>
    <x v="11"/>
    <n v="73"/>
    <n v="211.6"/>
    <n v="84"/>
    <n v="205.8"/>
    <s v="Yes"/>
    <s v="no"/>
    <n v="52"/>
    <x v="4"/>
    <n v="8"/>
    <x v="0"/>
    <n v="0"/>
    <s v="GA"/>
    <s v="400-7509"/>
    <s v="Female"/>
    <n v="61"/>
    <s v="No"/>
    <s v="No"/>
    <x v="0"/>
    <x v="0"/>
    <s v="Yes"/>
    <x v="0"/>
    <x v="0"/>
    <n v="70"/>
    <n v="1489"/>
    <x v="4"/>
    <s v="Service dissatisfaction"/>
    <x v="0"/>
    <x v="4"/>
    <x v="8"/>
    <x v="0"/>
    <x v="1"/>
    <s v="10 - 40"/>
  </r>
  <r>
    <s v="7989-FKBH"/>
    <x v="1"/>
    <x v="68"/>
    <n v="48"/>
    <n v="101.9"/>
    <n v="24"/>
    <n v="50.4"/>
    <s v="Yes"/>
    <s v="no"/>
    <n v="10"/>
    <x v="0"/>
    <n v="5"/>
    <x v="0"/>
    <n v="0"/>
    <s v="TX"/>
    <s v="403-6225"/>
    <s v="Female"/>
    <n v="34"/>
    <s v="No"/>
    <s v="No"/>
    <x v="0"/>
    <x v="0"/>
    <s v="No"/>
    <x v="0"/>
    <x v="2"/>
    <n v="37"/>
    <n v="238"/>
    <x v="1"/>
    <s v="Competitor had better devices"/>
    <x v="0"/>
    <x v="2"/>
    <x v="4"/>
    <x v="0"/>
    <x v="1"/>
    <s v="&lt; 10"/>
  </r>
  <r>
    <s v="0193-XPLB"/>
    <x v="1"/>
    <x v="74"/>
    <n v="13"/>
    <n v="27.1"/>
    <n v="35"/>
    <n v="72.099999999999994"/>
    <s v="Yes"/>
    <s v="no"/>
    <n v="18"/>
    <x v="0"/>
    <n v="5"/>
    <x v="0"/>
    <n v="0"/>
    <s v="WV"/>
    <s v="382-8274"/>
    <s v="Male"/>
    <n v="64"/>
    <s v="No"/>
    <s v="No"/>
    <x v="0"/>
    <x v="0"/>
    <s v="No"/>
    <x v="0"/>
    <x v="0"/>
    <n v="38"/>
    <n v="257"/>
    <x v="1"/>
    <s v="Competitor had better devices"/>
    <x v="0"/>
    <x v="2"/>
    <x v="4"/>
    <x v="0"/>
    <x v="1"/>
    <s v="&lt; 10"/>
  </r>
  <r>
    <s v="2344-UQWB"/>
    <x v="1"/>
    <x v="11"/>
    <n v="86"/>
    <n v="166.4"/>
    <n v="63"/>
    <n v="210"/>
    <s v="Yes"/>
    <s v="no"/>
    <n v="70"/>
    <x v="0"/>
    <n v="9"/>
    <x v="0"/>
    <n v="0"/>
    <s v="TX"/>
    <s v="396-4254"/>
    <s v="Male"/>
    <n v="49"/>
    <s v="No"/>
    <s v="No"/>
    <x v="0"/>
    <x v="0"/>
    <s v="No"/>
    <x v="0"/>
    <x v="0"/>
    <n v="54"/>
    <n v="1116"/>
    <x v="2"/>
    <s v="Don't know"/>
    <x v="0"/>
    <x v="1"/>
    <x v="1"/>
    <x v="0"/>
    <x v="1"/>
    <s v="10 - 40"/>
  </r>
  <r>
    <s v="8612-MHNZ"/>
    <x v="1"/>
    <x v="22"/>
    <n v="115"/>
    <n v="212.1"/>
    <n v="159"/>
    <n v="445.2"/>
    <s v="Yes"/>
    <s v="no"/>
    <n v="89"/>
    <x v="2"/>
    <n v="5"/>
    <x v="0"/>
    <n v="0"/>
    <s v="WI"/>
    <s v="386-8943"/>
    <s v="Male"/>
    <n v="37"/>
    <s v="No"/>
    <s v="No"/>
    <x v="0"/>
    <x v="0"/>
    <s v="Yes"/>
    <x v="0"/>
    <x v="2"/>
    <n v="36"/>
    <n v="1926"/>
    <x v="2"/>
    <s v="Poor expertise of online support"/>
    <x v="0"/>
    <x v="1"/>
    <x v="10"/>
    <x v="0"/>
    <x v="1"/>
    <s v="&gt; 40"/>
  </r>
  <r>
    <s v="1395-DQPW"/>
    <x v="1"/>
    <x v="48"/>
    <n v="18"/>
    <n v="52"/>
    <n v="60"/>
    <n v="32"/>
    <s v="Yes"/>
    <s v="no"/>
    <n v="8"/>
    <x v="3"/>
    <n v="3"/>
    <x v="0"/>
    <n v="0"/>
    <s v="ND"/>
    <s v="329-8638"/>
    <s v="Male"/>
    <n v="72"/>
    <s v="No"/>
    <s v="Yes"/>
    <x v="0"/>
    <x v="0"/>
    <s v="No"/>
    <x v="0"/>
    <x v="2"/>
    <n v="35"/>
    <n v="165"/>
    <x v="5"/>
    <s v="Price too high"/>
    <x v="2"/>
    <x v="5"/>
    <x v="11"/>
    <x v="0"/>
    <x v="1"/>
    <s v="&lt; 10"/>
  </r>
  <r>
    <s v="1849-KPXX"/>
    <x v="1"/>
    <x v="26"/>
    <n v="247"/>
    <n v="501.9"/>
    <n v="315"/>
    <n v="655.20000000000005"/>
    <s v="Yes"/>
    <s v="no"/>
    <n v="218"/>
    <x v="4"/>
    <n v="3"/>
    <x v="0"/>
    <n v="0"/>
    <s v="NE"/>
    <s v="391-2334"/>
    <s v="Female"/>
    <n v="31"/>
    <s v="No"/>
    <s v="No"/>
    <x v="0"/>
    <x v="0"/>
    <s v="Yes"/>
    <x v="0"/>
    <x v="0"/>
    <n v="60"/>
    <n v="3751"/>
    <x v="1"/>
    <s v="Competitor had better devices"/>
    <x v="0"/>
    <x v="2"/>
    <x v="4"/>
    <x v="0"/>
    <x v="1"/>
    <s v="&gt; 40"/>
  </r>
  <r>
    <s v="5616-IMBZ"/>
    <x v="1"/>
    <x v="13"/>
    <n v="141"/>
    <n v="450.3"/>
    <n v="168"/>
    <n v="196"/>
    <s v="Yes"/>
    <s v="no"/>
    <n v="65"/>
    <x v="4"/>
    <n v="9"/>
    <x v="0"/>
    <n v="0"/>
    <s v="UT"/>
    <s v="373-8900"/>
    <s v="Male"/>
    <n v="56"/>
    <s v="No"/>
    <s v="No"/>
    <x v="0"/>
    <x v="0"/>
    <s v="No"/>
    <x v="0"/>
    <x v="2"/>
    <n v="46"/>
    <n v="1282"/>
    <x v="4"/>
    <s v="Service dissatisfaction"/>
    <x v="0"/>
    <x v="4"/>
    <x v="8"/>
    <x v="0"/>
    <x v="1"/>
    <s v="10 - 40"/>
  </r>
  <r>
    <s v="2493-OUPM"/>
    <x v="1"/>
    <x v="37"/>
    <n v="48"/>
    <n v="105.6"/>
    <n v="54"/>
    <n v="74.7"/>
    <s v="Yes"/>
    <s v="no"/>
    <n v="19"/>
    <x v="1"/>
    <n v="8"/>
    <x v="0"/>
    <n v="0"/>
    <s v="ID"/>
    <s v="365-4387"/>
    <s v="Male"/>
    <n v="41"/>
    <s v="No"/>
    <s v="No"/>
    <x v="0"/>
    <x v="0"/>
    <s v="No"/>
    <x v="0"/>
    <x v="2"/>
    <n v="14"/>
    <n v="123"/>
    <x v="3"/>
    <s v="Attitude of support person"/>
    <x v="0"/>
    <x v="3"/>
    <x v="6"/>
    <x v="0"/>
    <x v="1"/>
    <s v="&lt; 10"/>
  </r>
  <r>
    <s v="7274-CSTS"/>
    <x v="1"/>
    <x v="40"/>
    <n v="405"/>
    <n v="887.8"/>
    <n v="136"/>
    <n v="530.4"/>
    <s v="Yes"/>
    <s v="no"/>
    <n v="265"/>
    <x v="5"/>
    <n v="1"/>
    <x v="1"/>
    <n v="39"/>
    <s v="PA"/>
    <s v="329-1410"/>
    <s v="Male"/>
    <n v="69"/>
    <s v="No"/>
    <s v="Yes"/>
    <x v="0"/>
    <x v="0"/>
    <s v="No"/>
    <x v="0"/>
    <x v="0"/>
    <n v="36"/>
    <n v="2429"/>
    <x v="1"/>
    <s v="Competitor had better devices"/>
    <x v="2"/>
    <x v="2"/>
    <x v="4"/>
    <x v="1"/>
    <x v="1"/>
    <s v="&gt; 40"/>
  </r>
  <r>
    <s v="7013-RSPJ"/>
    <x v="1"/>
    <x v="20"/>
    <n v="68"/>
    <n v="188.2"/>
    <n v="52"/>
    <n v="188.5"/>
    <s v="Yes"/>
    <s v="no"/>
    <n v="47"/>
    <x v="4"/>
    <n v="8"/>
    <x v="0"/>
    <n v="0"/>
    <s v="NJ"/>
    <s v="387-2799"/>
    <s v="Male"/>
    <n v="40"/>
    <s v="No"/>
    <s v="No"/>
    <x v="0"/>
    <x v="0"/>
    <s v="No"/>
    <x v="0"/>
    <x v="0"/>
    <n v="34"/>
    <n v="431"/>
    <x v="4"/>
    <s v="Limited range of services"/>
    <x v="0"/>
    <x v="4"/>
    <x v="12"/>
    <x v="0"/>
    <x v="1"/>
    <s v="10 - 40"/>
  </r>
  <r>
    <s v="5372-YIZA"/>
    <x v="1"/>
    <x v="58"/>
    <n v="128"/>
    <n v="301.7"/>
    <n v="81"/>
    <n v="253.8"/>
    <s v="Yes"/>
    <s v="no"/>
    <n v="51"/>
    <x v="1"/>
    <n v="10"/>
    <x v="0"/>
    <n v="0"/>
    <s v="WV"/>
    <s v="356-7511"/>
    <s v="Male"/>
    <n v="38"/>
    <s v="No"/>
    <s v="No"/>
    <x v="0"/>
    <x v="0"/>
    <s v="No"/>
    <x v="0"/>
    <x v="0"/>
    <n v="33"/>
    <n v="897"/>
    <x v="5"/>
    <s v="Lack of affordable download/upload speed"/>
    <x v="0"/>
    <x v="5"/>
    <x v="13"/>
    <x v="0"/>
    <x v="1"/>
    <s v="10 - 40"/>
  </r>
  <r>
    <s v="8115-PQOF"/>
    <x v="1"/>
    <x v="0"/>
    <n v="4"/>
    <n v="11"/>
    <n v="3"/>
    <n v="16.2"/>
    <s v="Yes"/>
    <s v="no"/>
    <n v="4"/>
    <x v="2"/>
    <n v="5"/>
    <x v="0"/>
    <n v="0"/>
    <s v="RI"/>
    <s v="343-4516"/>
    <s v="Male"/>
    <n v="43"/>
    <s v="No"/>
    <s v="No"/>
    <x v="0"/>
    <x v="0"/>
    <s v="No"/>
    <x v="0"/>
    <x v="1"/>
    <n v="57"/>
    <n v="57"/>
    <x v="1"/>
    <s v="Competitor had better devices"/>
    <x v="0"/>
    <x v="2"/>
    <x v="4"/>
    <x v="0"/>
    <x v="1"/>
    <s v="&lt; 10"/>
  </r>
  <r>
    <s v="2799-AJVS"/>
    <x v="1"/>
    <x v="50"/>
    <n v="53"/>
    <n v="96.8"/>
    <n v="98"/>
    <n v="138.6"/>
    <s v="Yes"/>
    <s v="no"/>
    <n v="46"/>
    <x v="1"/>
    <n v="6"/>
    <x v="0"/>
    <n v="0"/>
    <s v="MO"/>
    <s v="338-7305"/>
    <s v="Male"/>
    <n v="71"/>
    <s v="No"/>
    <s v="Yes"/>
    <x v="0"/>
    <x v="0"/>
    <s v="No"/>
    <x v="0"/>
    <x v="0"/>
    <n v="34"/>
    <n v="469"/>
    <x v="5"/>
    <s v="Extra data charges"/>
    <x v="2"/>
    <x v="5"/>
    <x v="18"/>
    <x v="0"/>
    <x v="1"/>
    <s v="10 - 40"/>
  </r>
  <r>
    <s v="7367-YWEP"/>
    <x v="1"/>
    <x v="44"/>
    <n v="76"/>
    <n v="153"/>
    <n v="155"/>
    <n v="437.1"/>
    <s v="Yes"/>
    <s v="no"/>
    <n v="109"/>
    <x v="0"/>
    <n v="2"/>
    <x v="0"/>
    <n v="0"/>
    <s v="MD"/>
    <s v="401-3077"/>
    <s v="Female"/>
    <n v="67"/>
    <s v="No"/>
    <s v="Yes"/>
    <x v="0"/>
    <x v="0"/>
    <s v="No"/>
    <x v="0"/>
    <x v="0"/>
    <n v="38"/>
    <n v="1151"/>
    <x v="1"/>
    <s v="Competitor had better devices"/>
    <x v="2"/>
    <x v="2"/>
    <x v="4"/>
    <x v="1"/>
    <x v="1"/>
    <s v="10 - 40"/>
  </r>
  <r>
    <s v="8128-DUDD"/>
    <x v="1"/>
    <x v="43"/>
    <n v="15"/>
    <n v="35.5"/>
    <n v="36"/>
    <n v="58.4"/>
    <s v="Yes"/>
    <s v="no"/>
    <n v="20"/>
    <x v="5"/>
    <n v="4"/>
    <x v="0"/>
    <n v="0"/>
    <s v="UT"/>
    <s v="377-9520"/>
    <s v="Female"/>
    <n v="48"/>
    <s v="No"/>
    <s v="No"/>
    <x v="0"/>
    <x v="0"/>
    <s v="No"/>
    <x v="0"/>
    <x v="0"/>
    <n v="33"/>
    <n v="116"/>
    <x v="4"/>
    <s v="Product dissatisfaction"/>
    <x v="0"/>
    <x v="4"/>
    <x v="9"/>
    <x v="0"/>
    <x v="1"/>
    <s v="&lt; 10"/>
  </r>
  <r>
    <s v="7499-PUBX"/>
    <x v="1"/>
    <x v="53"/>
    <n v="35"/>
    <n v="97.3"/>
    <n v="64"/>
    <n v="172.8"/>
    <s v="Yes"/>
    <s v="no"/>
    <n v="43"/>
    <x v="2"/>
    <n v="2"/>
    <x v="0"/>
    <n v="0"/>
    <s v="NE"/>
    <s v="422-8333"/>
    <s v="Female"/>
    <n v="37"/>
    <s v="No"/>
    <s v="No"/>
    <x v="0"/>
    <x v="0"/>
    <s v="No"/>
    <x v="0"/>
    <x v="0"/>
    <n v="37"/>
    <n v="593"/>
    <x v="3"/>
    <s v="Attitude of support person"/>
    <x v="0"/>
    <x v="3"/>
    <x v="6"/>
    <x v="1"/>
    <x v="1"/>
    <s v="10 - 40"/>
  </r>
  <r>
    <s v="2308-MTIW"/>
    <x v="1"/>
    <x v="48"/>
    <n v="21"/>
    <n v="60.8"/>
    <n v="30"/>
    <n v="62.5"/>
    <s v="Yes"/>
    <s v="no"/>
    <n v="16"/>
    <x v="0"/>
    <n v="12"/>
    <x v="0"/>
    <n v="0"/>
    <s v="NV"/>
    <s v="420-3028"/>
    <s v="Male"/>
    <n v="29"/>
    <s v="Yes"/>
    <s v="No"/>
    <x v="0"/>
    <x v="0"/>
    <s v="Yes"/>
    <x v="0"/>
    <x v="1"/>
    <n v="24"/>
    <n v="124"/>
    <x v="4"/>
    <s v="Network reliability"/>
    <x v="1"/>
    <x v="4"/>
    <x v="7"/>
    <x v="0"/>
    <x v="1"/>
    <s v="&lt; 10"/>
  </r>
  <r>
    <s v="2712-DQPF"/>
    <x v="1"/>
    <x v="52"/>
    <n v="108"/>
    <n v="242.8"/>
    <n v="88"/>
    <n v="202.4"/>
    <s v="Yes"/>
    <s v="no"/>
    <n v="68"/>
    <x v="1"/>
    <n v="4"/>
    <x v="0"/>
    <n v="0"/>
    <s v="MA"/>
    <s v="357-6348"/>
    <s v="Male"/>
    <n v="64"/>
    <s v="No"/>
    <s v="No"/>
    <x v="0"/>
    <x v="0"/>
    <s v="No"/>
    <x v="1"/>
    <x v="2"/>
    <n v="31"/>
    <n v="677"/>
    <x v="2"/>
    <s v="Don't know"/>
    <x v="0"/>
    <x v="1"/>
    <x v="1"/>
    <x v="0"/>
    <x v="1"/>
    <s v="10 - 40"/>
  </r>
  <r>
    <s v="0530-GRDZ"/>
    <x v="1"/>
    <x v="0"/>
    <n v="2"/>
    <n v="5"/>
    <n v="5"/>
    <n v="14"/>
    <s v="Yes"/>
    <s v="no"/>
    <n v="4"/>
    <x v="1"/>
    <n v="1"/>
    <x v="0"/>
    <n v="0"/>
    <s v="MI"/>
    <s v="386-1131"/>
    <s v="Male"/>
    <n v="57"/>
    <s v="No"/>
    <s v="No"/>
    <x v="0"/>
    <x v="0"/>
    <s v="No"/>
    <x v="0"/>
    <x v="0"/>
    <n v="44"/>
    <n v="44"/>
    <x v="2"/>
    <s v="Don't know"/>
    <x v="0"/>
    <x v="1"/>
    <x v="1"/>
    <x v="1"/>
    <x v="1"/>
    <s v="&lt; 10"/>
  </r>
  <r>
    <s v="9118-GMNG"/>
    <x v="1"/>
    <x v="35"/>
    <n v="181"/>
    <n v="484.8"/>
    <n v="0"/>
    <n v="0"/>
    <s v="No"/>
    <s v="yes"/>
    <n v="0"/>
    <x v="3"/>
    <n v="8"/>
    <x v="0"/>
    <n v="0"/>
    <s v="KY"/>
    <s v="349-8391"/>
    <s v="Female"/>
    <n v="74"/>
    <s v="No"/>
    <s v="Yes"/>
    <x v="0"/>
    <x v="0"/>
    <s v="No"/>
    <x v="0"/>
    <x v="0"/>
    <n v="45"/>
    <n v="2189"/>
    <x v="2"/>
    <s v="Poor expertise of online support"/>
    <x v="2"/>
    <x v="1"/>
    <x v="10"/>
    <x v="0"/>
    <x v="1"/>
    <s v="&gt; 40"/>
  </r>
  <r>
    <s v="8463-RZJX"/>
    <x v="1"/>
    <x v="0"/>
    <n v="6"/>
    <n v="14"/>
    <n v="8"/>
    <n v="11.2"/>
    <s v="Yes"/>
    <s v="no"/>
    <n v="2"/>
    <x v="5"/>
    <n v="2"/>
    <x v="0"/>
    <n v="0"/>
    <s v="NJ"/>
    <s v="327-6989"/>
    <s v="Male"/>
    <n v="30"/>
    <s v="No"/>
    <s v="No"/>
    <x v="0"/>
    <x v="0"/>
    <s v="No"/>
    <x v="0"/>
    <x v="0"/>
    <n v="56"/>
    <n v="56"/>
    <x v="5"/>
    <s v="Price too high"/>
    <x v="1"/>
    <x v="5"/>
    <x v="11"/>
    <x v="1"/>
    <x v="1"/>
    <s v="&lt; 10"/>
  </r>
  <r>
    <s v="2407-JCHE"/>
    <x v="1"/>
    <x v="14"/>
    <n v="177"/>
    <n v="424.9"/>
    <n v="284"/>
    <n v="745.5"/>
    <s v="Yes"/>
    <s v="no"/>
    <n v="186"/>
    <x v="4"/>
    <n v="4"/>
    <x v="1"/>
    <n v="12"/>
    <s v="MD"/>
    <s v="344-6404"/>
    <s v="Male"/>
    <n v="61"/>
    <s v="No"/>
    <s v="No"/>
    <x v="0"/>
    <x v="0"/>
    <s v="Yes"/>
    <x v="2"/>
    <x v="2"/>
    <n v="52"/>
    <n v="3706"/>
    <x v="4"/>
    <s v="Product dissatisfaction"/>
    <x v="0"/>
    <x v="4"/>
    <x v="9"/>
    <x v="0"/>
    <x v="1"/>
    <s v="&gt; 40"/>
  </r>
  <r>
    <s v="7190-PDYI"/>
    <x v="1"/>
    <x v="21"/>
    <n v="302"/>
    <n v="592.1"/>
    <n v="92"/>
    <n v="381.8"/>
    <s v="Yes"/>
    <s v="no"/>
    <n v="191"/>
    <x v="4"/>
    <n v="5"/>
    <x v="0"/>
    <n v="0"/>
    <s v="MA"/>
    <s v="343-1009"/>
    <s v="Male"/>
    <n v="55"/>
    <s v="No"/>
    <s v="No"/>
    <x v="0"/>
    <x v="0"/>
    <s v="No"/>
    <x v="0"/>
    <x v="0"/>
    <n v="15"/>
    <n v="702"/>
    <x v="4"/>
    <s v="Service dissatisfaction"/>
    <x v="0"/>
    <x v="4"/>
    <x v="8"/>
    <x v="0"/>
    <x v="1"/>
    <s v="&gt; 40"/>
  </r>
  <r>
    <s v="9948-QZEE"/>
    <x v="1"/>
    <x v="30"/>
    <n v="8"/>
    <n v="20.7"/>
    <n v="6"/>
    <n v="27"/>
    <s v="Yes"/>
    <s v="no"/>
    <n v="9"/>
    <x v="1"/>
    <n v="3"/>
    <x v="0"/>
    <n v="0"/>
    <s v="MD"/>
    <s v="365-3493"/>
    <s v="Female"/>
    <n v="78"/>
    <s v="No"/>
    <s v="Yes"/>
    <x v="0"/>
    <x v="0"/>
    <s v="Yes"/>
    <x v="0"/>
    <x v="0"/>
    <n v="11"/>
    <n v="28"/>
    <x v="3"/>
    <s v="Attitude of support person"/>
    <x v="2"/>
    <x v="3"/>
    <x v="6"/>
    <x v="0"/>
    <x v="1"/>
    <s v="&lt; 10"/>
  </r>
  <r>
    <s v="7390-BAJP"/>
    <x v="1"/>
    <x v="0"/>
    <n v="2"/>
    <n v="6"/>
    <n v="2"/>
    <n v="8.5"/>
    <s v="Yes"/>
    <s v="no"/>
    <n v="2"/>
    <x v="5"/>
    <n v="9"/>
    <x v="0"/>
    <n v="0"/>
    <s v="NM"/>
    <s v="376-7043"/>
    <s v="Female"/>
    <n v="31"/>
    <s v="No"/>
    <s v="No"/>
    <x v="0"/>
    <x v="0"/>
    <s v="No"/>
    <x v="0"/>
    <x v="2"/>
    <n v="17"/>
    <n v="17"/>
    <x v="4"/>
    <s v="Network reliability"/>
    <x v="0"/>
    <x v="4"/>
    <x v="7"/>
    <x v="0"/>
    <x v="1"/>
    <s v="&lt; 10"/>
  </r>
  <r>
    <s v="0908-DEWH"/>
    <x v="1"/>
    <x v="44"/>
    <n v="68"/>
    <n v="153.69999999999999"/>
    <n v="155"/>
    <n v="396.8"/>
    <s v="Yes"/>
    <s v="no"/>
    <n v="198"/>
    <x v="1"/>
    <n v="3"/>
    <x v="0"/>
    <n v="0"/>
    <s v="AZ"/>
    <s v="417-9844"/>
    <s v="Female"/>
    <n v="57"/>
    <s v="No"/>
    <s v="No"/>
    <x v="0"/>
    <x v="0"/>
    <s v="No"/>
    <x v="0"/>
    <x v="0"/>
    <n v="40"/>
    <n v="1215"/>
    <x v="4"/>
    <s v="Limited range of services"/>
    <x v="0"/>
    <x v="4"/>
    <x v="12"/>
    <x v="0"/>
    <x v="1"/>
    <s v="10 - 40"/>
  </r>
  <r>
    <s v="1799-DPSK"/>
    <x v="1"/>
    <x v="30"/>
    <n v="16"/>
    <n v="35.799999999999997"/>
    <n v="9"/>
    <n v="46.8"/>
    <s v="Yes"/>
    <s v="no"/>
    <n v="12"/>
    <x v="2"/>
    <n v="0"/>
    <x v="1"/>
    <n v="0"/>
    <s v="MI"/>
    <s v="382-4943"/>
    <s v="Female"/>
    <n v="40"/>
    <s v="No"/>
    <s v="No"/>
    <x v="0"/>
    <x v="0"/>
    <s v="No"/>
    <x v="0"/>
    <x v="0"/>
    <n v="10"/>
    <n v="30"/>
    <x v="3"/>
    <s v="Attitude of support person"/>
    <x v="0"/>
    <x v="3"/>
    <x v="6"/>
    <x v="1"/>
    <x v="1"/>
    <s v="&lt; 10"/>
  </r>
  <r>
    <s v="3718-RMCS"/>
    <x v="1"/>
    <x v="48"/>
    <n v="19"/>
    <n v="44.9"/>
    <n v="20"/>
    <n v="67.5"/>
    <s v="Yes"/>
    <s v="no"/>
    <n v="14"/>
    <x v="5"/>
    <n v="3"/>
    <x v="0"/>
    <n v="0"/>
    <s v="SC"/>
    <s v="345-4589"/>
    <s v="Female"/>
    <n v="66"/>
    <s v="No"/>
    <s v="Yes"/>
    <x v="0"/>
    <x v="0"/>
    <s v="No"/>
    <x v="0"/>
    <x v="2"/>
    <n v="49"/>
    <n v="246"/>
    <x v="5"/>
    <s v="Long distance charges"/>
    <x v="2"/>
    <x v="5"/>
    <x v="14"/>
    <x v="0"/>
    <x v="1"/>
    <s v="&lt; 10"/>
  </r>
  <r>
    <s v="4288-DYBU"/>
    <x v="1"/>
    <x v="65"/>
    <n v="186"/>
    <n v="440.2"/>
    <n v="98"/>
    <n v="475.3"/>
    <s v="Yes"/>
    <s v="no"/>
    <n v="238"/>
    <x v="1"/>
    <n v="12"/>
    <x v="1"/>
    <n v="13"/>
    <s v="ND"/>
    <s v="372-9852"/>
    <s v="Male"/>
    <n v="60"/>
    <s v="No"/>
    <s v="No"/>
    <x v="0"/>
    <x v="0"/>
    <s v="No"/>
    <x v="0"/>
    <x v="2"/>
    <n v="33"/>
    <n v="1615"/>
    <x v="5"/>
    <s v="Extra data charges"/>
    <x v="0"/>
    <x v="5"/>
    <x v="18"/>
    <x v="0"/>
    <x v="1"/>
    <s v="&gt; 40"/>
  </r>
  <r>
    <s v="5105-NZKR"/>
    <x v="1"/>
    <x v="5"/>
    <n v="77"/>
    <n v="218.2"/>
    <n v="136"/>
    <n v="120.7"/>
    <s v="Yes"/>
    <s v="no"/>
    <n v="40"/>
    <x v="3"/>
    <n v="7"/>
    <x v="0"/>
    <n v="0"/>
    <s v="AL"/>
    <s v="339-5659"/>
    <s v="Female"/>
    <n v="54"/>
    <s v="No"/>
    <s v="No"/>
    <x v="0"/>
    <x v="0"/>
    <s v="Yes"/>
    <x v="1"/>
    <x v="1"/>
    <n v="19"/>
    <n v="325"/>
    <x v="5"/>
    <s v="Price too high"/>
    <x v="0"/>
    <x v="5"/>
    <x v="11"/>
    <x v="0"/>
    <x v="1"/>
    <s v="10 - 40"/>
  </r>
  <r>
    <s v="3977-ZMPQ"/>
    <x v="1"/>
    <x v="59"/>
    <n v="110"/>
    <n v="326.8"/>
    <n v="138"/>
    <n v="285.2"/>
    <s v="Yes"/>
    <s v="no"/>
    <n v="71"/>
    <x v="0"/>
    <n v="15"/>
    <x v="0"/>
    <n v="0"/>
    <s v="VA"/>
    <s v="343-5679"/>
    <s v="Male"/>
    <n v="71"/>
    <s v="No"/>
    <s v="Yes"/>
    <x v="0"/>
    <x v="0"/>
    <s v="Yes"/>
    <x v="0"/>
    <x v="0"/>
    <n v="37"/>
    <n v="854"/>
    <x v="4"/>
    <s v="Product dissatisfaction"/>
    <x v="2"/>
    <x v="4"/>
    <x v="9"/>
    <x v="0"/>
    <x v="1"/>
    <s v="10 - 40"/>
  </r>
  <r>
    <s v="2270-DZUO"/>
    <x v="1"/>
    <x v="74"/>
    <n v="31"/>
    <n v="72.5"/>
    <n v="28"/>
    <n v="70.7"/>
    <s v="Yes"/>
    <s v="no"/>
    <n v="14"/>
    <x v="3"/>
    <n v="2"/>
    <x v="0"/>
    <n v="0"/>
    <s v="WA"/>
    <s v="422-3454"/>
    <s v="Male"/>
    <n v="57"/>
    <s v="No"/>
    <s v="No"/>
    <x v="0"/>
    <x v="0"/>
    <s v="No"/>
    <x v="0"/>
    <x v="0"/>
    <n v="34"/>
    <n v="226"/>
    <x v="4"/>
    <s v="Service dissatisfaction"/>
    <x v="0"/>
    <x v="4"/>
    <x v="8"/>
    <x v="1"/>
    <x v="1"/>
    <s v="&lt; 10"/>
  </r>
  <r>
    <s v="4574-BXLQ"/>
    <x v="1"/>
    <x v="74"/>
    <n v="16"/>
    <n v="34.6"/>
    <n v="21"/>
    <n v="70"/>
    <s v="Yes"/>
    <s v="no"/>
    <n v="23"/>
    <x v="5"/>
    <n v="6"/>
    <x v="0"/>
    <n v="0"/>
    <s v="TX"/>
    <s v="397-9251"/>
    <s v="Female"/>
    <n v="43"/>
    <s v="No"/>
    <s v="No"/>
    <x v="0"/>
    <x v="0"/>
    <s v="No"/>
    <x v="0"/>
    <x v="0"/>
    <n v="25"/>
    <n v="170"/>
    <x v="3"/>
    <s v="Attitude of support person"/>
    <x v="0"/>
    <x v="3"/>
    <x v="6"/>
    <x v="0"/>
    <x v="1"/>
    <s v="&lt; 10"/>
  </r>
  <r>
    <s v="5321-VLWM"/>
    <x v="1"/>
    <x v="15"/>
    <n v="13"/>
    <n v="26.3"/>
    <n v="6"/>
    <n v="26.4"/>
    <s v="Yes"/>
    <s v="no"/>
    <n v="5"/>
    <x v="4"/>
    <n v="8"/>
    <x v="0"/>
    <n v="0"/>
    <s v="AL"/>
    <s v="332-3804"/>
    <s v="Female"/>
    <n v="83"/>
    <s v="No"/>
    <s v="Yes"/>
    <x v="0"/>
    <x v="0"/>
    <s v="No"/>
    <x v="0"/>
    <x v="0"/>
    <n v="40"/>
    <n v="88"/>
    <x v="4"/>
    <s v="Network reliability"/>
    <x v="2"/>
    <x v="4"/>
    <x v="7"/>
    <x v="0"/>
    <x v="1"/>
    <s v="&lt; 10"/>
  </r>
  <r>
    <s v="0070-ZOSH"/>
    <x v="1"/>
    <x v="43"/>
    <n v="31"/>
    <n v="60.9"/>
    <n v="8"/>
    <n v="31.6"/>
    <s v="Yes"/>
    <s v="no"/>
    <n v="6"/>
    <x v="1"/>
    <n v="12"/>
    <x v="0"/>
    <n v="0"/>
    <s v="WV"/>
    <s v="421-1326"/>
    <s v="Female"/>
    <n v="49"/>
    <s v="No"/>
    <s v="No"/>
    <x v="0"/>
    <x v="0"/>
    <s v="No"/>
    <x v="0"/>
    <x v="0"/>
    <n v="42"/>
    <n v="161"/>
    <x v="2"/>
    <s v="Poor expertise of online support"/>
    <x v="0"/>
    <x v="1"/>
    <x v="10"/>
    <x v="0"/>
    <x v="1"/>
    <s v="&lt; 10"/>
  </r>
  <r>
    <s v="3548-OHEG"/>
    <x v="1"/>
    <x v="43"/>
    <n v="11"/>
    <n v="30.7"/>
    <n v="12"/>
    <n v="23.6"/>
    <s v="Yes"/>
    <s v="no"/>
    <n v="8"/>
    <x v="0"/>
    <n v="6"/>
    <x v="1"/>
    <n v="5"/>
    <s v="NY"/>
    <s v="371-9414"/>
    <s v="Male"/>
    <n v="51"/>
    <s v="No"/>
    <s v="No"/>
    <x v="0"/>
    <x v="0"/>
    <s v="No"/>
    <x v="0"/>
    <x v="0"/>
    <n v="44"/>
    <n v="169"/>
    <x v="2"/>
    <s v="Don't know"/>
    <x v="0"/>
    <x v="1"/>
    <x v="1"/>
    <x v="0"/>
    <x v="1"/>
    <s v="&lt; 10"/>
  </r>
  <r>
    <s v="4727-GTZB"/>
    <x v="1"/>
    <x v="30"/>
    <n v="5"/>
    <n v="15.3"/>
    <n v="0"/>
    <n v="0"/>
    <s v="No"/>
    <s v="yes"/>
    <n v="0"/>
    <x v="5"/>
    <n v="7"/>
    <x v="0"/>
    <n v="0"/>
    <s v="MS"/>
    <s v="394-5753"/>
    <s v="Male"/>
    <n v="48"/>
    <s v="No"/>
    <s v="No"/>
    <x v="0"/>
    <x v="0"/>
    <s v="Yes"/>
    <x v="0"/>
    <x v="0"/>
    <n v="44"/>
    <n v="134"/>
    <x v="2"/>
    <s v="Poor expertise of online support"/>
    <x v="0"/>
    <x v="1"/>
    <x v="10"/>
    <x v="0"/>
    <x v="1"/>
    <s v="&lt; 10"/>
  </r>
  <r>
    <s v="8743-NBTM"/>
    <x v="1"/>
    <x v="37"/>
    <n v="23"/>
    <n v="78.8"/>
    <n v="81"/>
    <n v="77.400000000000006"/>
    <s v="Yes"/>
    <s v="no"/>
    <n v="26"/>
    <x v="1"/>
    <n v="2"/>
    <x v="0"/>
    <n v="0"/>
    <s v="SD"/>
    <s v="394-3171"/>
    <s v="Female"/>
    <n v="51"/>
    <s v="No"/>
    <s v="No"/>
    <x v="0"/>
    <x v="0"/>
    <s v="No"/>
    <x v="0"/>
    <x v="0"/>
    <n v="53"/>
    <n v="462"/>
    <x v="5"/>
    <s v="Price too high"/>
    <x v="0"/>
    <x v="5"/>
    <x v="11"/>
    <x v="1"/>
    <x v="1"/>
    <s v="&lt; 10"/>
  </r>
  <r>
    <s v="1536-FWUS"/>
    <x v="1"/>
    <x v="0"/>
    <n v="6"/>
    <n v="15"/>
    <n v="4"/>
    <n v="12.1"/>
    <s v="Yes"/>
    <s v="no"/>
    <n v="4"/>
    <x v="0"/>
    <n v="18"/>
    <x v="0"/>
    <n v="0"/>
    <s v="SC"/>
    <s v="407-3949"/>
    <s v="Male"/>
    <n v="22"/>
    <s v="Yes"/>
    <s v="No"/>
    <x v="0"/>
    <x v="0"/>
    <s v="No"/>
    <x v="0"/>
    <x v="1"/>
    <n v="19"/>
    <n v="19"/>
    <x v="4"/>
    <s v="Product dissatisfaction"/>
    <x v="1"/>
    <x v="4"/>
    <x v="9"/>
    <x v="0"/>
    <x v="1"/>
    <s v="&lt; 10"/>
  </r>
  <r>
    <s v="1229-SYLY"/>
    <x v="1"/>
    <x v="0"/>
    <n v="2"/>
    <n v="4"/>
    <n v="2"/>
    <n v="10.1"/>
    <s v="Yes"/>
    <s v="no"/>
    <n v="3"/>
    <x v="1"/>
    <n v="9"/>
    <x v="0"/>
    <n v="0"/>
    <s v="MS"/>
    <s v="340-2239"/>
    <s v="Female"/>
    <n v="38"/>
    <s v="No"/>
    <s v="No"/>
    <x v="0"/>
    <x v="0"/>
    <s v="No"/>
    <x v="0"/>
    <x v="1"/>
    <n v="16"/>
    <n v="16"/>
    <x v="1"/>
    <s v="Competitor had better devices"/>
    <x v="0"/>
    <x v="2"/>
    <x v="4"/>
    <x v="0"/>
    <x v="1"/>
    <s v="&lt; 10"/>
  </r>
  <r>
    <s v="4561-QWIY"/>
    <x v="1"/>
    <x v="39"/>
    <n v="125"/>
    <n v="237.6"/>
    <n v="120"/>
    <n v="360"/>
    <s v="Yes"/>
    <s v="no"/>
    <n v="120"/>
    <x v="2"/>
    <n v="1"/>
    <x v="0"/>
    <n v="0"/>
    <s v="GA"/>
    <s v="371-2155"/>
    <s v="Male"/>
    <n v="74"/>
    <s v="No"/>
    <s v="Yes"/>
    <x v="0"/>
    <x v="0"/>
    <s v="Yes"/>
    <x v="0"/>
    <x v="2"/>
    <n v="34"/>
    <n v="1012"/>
    <x v="3"/>
    <s v="Attitude of support person"/>
    <x v="2"/>
    <x v="3"/>
    <x v="6"/>
    <x v="1"/>
    <x v="1"/>
    <s v="10 - 40"/>
  </r>
  <r>
    <s v="0952-DZHO"/>
    <x v="1"/>
    <x v="68"/>
    <n v="38"/>
    <n v="85.3"/>
    <n v="54"/>
    <n v="75.599999999999994"/>
    <s v="Yes"/>
    <s v="no"/>
    <n v="15"/>
    <x v="3"/>
    <n v="14"/>
    <x v="0"/>
    <n v="0"/>
    <s v="IN"/>
    <s v="406-7643"/>
    <s v="Female"/>
    <n v="23"/>
    <s v="Yes"/>
    <s v="No"/>
    <x v="0"/>
    <x v="0"/>
    <s v="No"/>
    <x v="0"/>
    <x v="0"/>
    <n v="34"/>
    <n v="191"/>
    <x v="4"/>
    <s v="Network reliability"/>
    <x v="1"/>
    <x v="4"/>
    <x v="7"/>
    <x v="0"/>
    <x v="1"/>
    <s v="&lt; 10"/>
  </r>
  <r>
    <s v="4261-WUJC"/>
    <x v="1"/>
    <x v="0"/>
    <n v="5"/>
    <n v="16"/>
    <n v="1"/>
    <n v="13.2"/>
    <s v="Yes"/>
    <s v="no"/>
    <n v="7"/>
    <x v="5"/>
    <n v="0"/>
    <x v="1"/>
    <n v="0"/>
    <s v="DE"/>
    <s v="415-8164"/>
    <s v="Female"/>
    <n v="67"/>
    <s v="No"/>
    <s v="Yes"/>
    <x v="0"/>
    <x v="0"/>
    <s v="No"/>
    <x v="0"/>
    <x v="0"/>
    <n v="10"/>
    <n v="10"/>
    <x v="4"/>
    <s v="Limited range of services"/>
    <x v="2"/>
    <x v="4"/>
    <x v="12"/>
    <x v="1"/>
    <x v="1"/>
    <s v="&lt; 10"/>
  </r>
  <r>
    <s v="6210-ZVCF"/>
    <x v="1"/>
    <x v="14"/>
    <n v="372"/>
    <n v="998.2"/>
    <n v="355"/>
    <n v="809.4"/>
    <s v="Yes"/>
    <s v="no"/>
    <n v="202"/>
    <x v="5"/>
    <n v="5"/>
    <x v="0"/>
    <n v="0"/>
    <s v="PA"/>
    <s v="364-5126"/>
    <s v="Male"/>
    <n v="50"/>
    <s v="No"/>
    <s v="No"/>
    <x v="0"/>
    <x v="0"/>
    <s v="Yes"/>
    <x v="2"/>
    <x v="0"/>
    <n v="39"/>
    <n v="2780"/>
    <x v="5"/>
    <s v="Lack of affordable download/upload speed"/>
    <x v="0"/>
    <x v="5"/>
    <x v="13"/>
    <x v="0"/>
    <x v="1"/>
    <s v="&gt; 40"/>
  </r>
  <r>
    <s v="8925-FNER"/>
    <x v="1"/>
    <x v="20"/>
    <n v="50"/>
    <n v="112.8"/>
    <n v="13"/>
    <n v="130"/>
    <s v="Yes"/>
    <s v="no"/>
    <n v="32"/>
    <x v="2"/>
    <n v="1"/>
    <x v="0"/>
    <n v="0"/>
    <s v="WV"/>
    <s v="365-8831"/>
    <s v="Female"/>
    <n v="58"/>
    <s v="No"/>
    <s v="No"/>
    <x v="0"/>
    <x v="0"/>
    <s v="Yes"/>
    <x v="0"/>
    <x v="0"/>
    <n v="36"/>
    <n v="454"/>
    <x v="5"/>
    <s v="Long distance charges"/>
    <x v="0"/>
    <x v="5"/>
    <x v="14"/>
    <x v="1"/>
    <x v="1"/>
    <s v="10 - 40"/>
  </r>
  <r>
    <s v="6452-ZPVQ"/>
    <x v="1"/>
    <x v="44"/>
    <n v="152"/>
    <n v="367"/>
    <n v="310"/>
    <n v="353.4"/>
    <s v="Yes"/>
    <s v="no"/>
    <n v="88"/>
    <x v="3"/>
    <n v="3"/>
    <x v="0"/>
    <n v="0"/>
    <s v="MO"/>
    <s v="362-2356"/>
    <s v="Female"/>
    <n v="83"/>
    <s v="No"/>
    <s v="Yes"/>
    <x v="0"/>
    <x v="0"/>
    <s v="No"/>
    <x v="0"/>
    <x v="2"/>
    <n v="40"/>
    <n v="1219"/>
    <x v="5"/>
    <s v="Extra data charges"/>
    <x v="2"/>
    <x v="5"/>
    <x v="18"/>
    <x v="0"/>
    <x v="1"/>
    <s v="10 - 40"/>
  </r>
  <r>
    <s v="0392-BBJJ"/>
    <x v="1"/>
    <x v="5"/>
    <n v="140"/>
    <n v="241.3"/>
    <n v="119"/>
    <n v="144.5"/>
    <s v="Yes"/>
    <s v="no"/>
    <n v="29"/>
    <x v="1"/>
    <n v="5"/>
    <x v="0"/>
    <n v="0"/>
    <s v="GA"/>
    <s v="388-8797"/>
    <s v="Female"/>
    <n v="72"/>
    <s v="No"/>
    <s v="Yes"/>
    <x v="0"/>
    <x v="0"/>
    <s v="No"/>
    <x v="0"/>
    <x v="0"/>
    <n v="30"/>
    <n v="516"/>
    <x v="5"/>
    <s v="Price too high"/>
    <x v="2"/>
    <x v="5"/>
    <x v="11"/>
    <x v="0"/>
    <x v="1"/>
    <s v="10 - 40"/>
  </r>
  <r>
    <s v="1055-BTWD"/>
    <x v="1"/>
    <x v="13"/>
    <n v="48"/>
    <n v="139.9"/>
    <n v="56"/>
    <n v="327.60000000000002"/>
    <s v="Yes"/>
    <s v="no"/>
    <n v="66"/>
    <x v="0"/>
    <n v="1"/>
    <x v="0"/>
    <n v="0"/>
    <s v="MT"/>
    <s v="341-4873"/>
    <s v="Female"/>
    <n v="57"/>
    <s v="No"/>
    <s v="No"/>
    <x v="0"/>
    <x v="0"/>
    <s v="No"/>
    <x v="0"/>
    <x v="0"/>
    <n v="11"/>
    <n v="308"/>
    <x v="4"/>
    <s v="Product dissatisfaction"/>
    <x v="0"/>
    <x v="4"/>
    <x v="9"/>
    <x v="1"/>
    <x v="1"/>
    <s v="10 - 40"/>
  </r>
  <r>
    <s v="0003-PKVZ"/>
    <x v="1"/>
    <x v="42"/>
    <n v="215"/>
    <n v="562.70000000000005"/>
    <n v="114"/>
    <n v="410.4"/>
    <s v="Yes"/>
    <s v="no"/>
    <n v="82"/>
    <x v="1"/>
    <n v="1"/>
    <x v="0"/>
    <n v="0"/>
    <s v="WV"/>
    <s v="341-8667"/>
    <s v="Female"/>
    <n v="72"/>
    <s v="No"/>
    <s v="Yes"/>
    <x v="0"/>
    <x v="0"/>
    <s v="No"/>
    <x v="0"/>
    <x v="0"/>
    <n v="64"/>
    <n v="2419"/>
    <x v="4"/>
    <s v="Service dissatisfaction"/>
    <x v="2"/>
    <x v="4"/>
    <x v="8"/>
    <x v="1"/>
    <x v="1"/>
    <s v="10 - 40"/>
  </r>
  <r>
    <s v="7771-YDED"/>
    <x v="1"/>
    <x v="53"/>
    <n v="35"/>
    <n v="81.8"/>
    <n v="32"/>
    <n v="164.8"/>
    <s v="Yes"/>
    <s v="no"/>
    <n v="82"/>
    <x v="3"/>
    <n v="4"/>
    <x v="1"/>
    <n v="38"/>
    <s v="NJ"/>
    <s v="338-9612"/>
    <s v="Female"/>
    <n v="55"/>
    <s v="No"/>
    <s v="No"/>
    <x v="0"/>
    <x v="0"/>
    <s v="No"/>
    <x v="0"/>
    <x v="0"/>
    <n v="32"/>
    <n v="515"/>
    <x v="3"/>
    <s v="Attitude of support person"/>
    <x v="0"/>
    <x v="3"/>
    <x v="6"/>
    <x v="0"/>
    <x v="1"/>
    <s v="10 - 40"/>
  </r>
  <r>
    <s v="0028-OJTA"/>
    <x v="1"/>
    <x v="0"/>
    <n v="7"/>
    <n v="14"/>
    <n v="3"/>
    <n v="13.3"/>
    <s v="Yes"/>
    <s v="no"/>
    <n v="4"/>
    <x v="4"/>
    <n v="9"/>
    <x v="0"/>
    <n v="0"/>
    <s v="LA"/>
    <s v="413-4811"/>
    <s v="Female"/>
    <n v="36"/>
    <s v="No"/>
    <s v="No"/>
    <x v="0"/>
    <x v="0"/>
    <s v="No"/>
    <x v="0"/>
    <x v="0"/>
    <n v="17"/>
    <n v="17"/>
    <x v="1"/>
    <s v="Competitor had better devices"/>
    <x v="0"/>
    <x v="2"/>
    <x v="4"/>
    <x v="0"/>
    <x v="1"/>
    <s v="&lt; 10"/>
  </r>
  <r>
    <s v="1318-ADXQ"/>
    <x v="1"/>
    <x v="30"/>
    <n v="17"/>
    <n v="40.5"/>
    <n v="15"/>
    <n v="21.3"/>
    <s v="Yes"/>
    <s v="no"/>
    <n v="5"/>
    <x v="4"/>
    <n v="3"/>
    <x v="0"/>
    <n v="0"/>
    <s v="AL"/>
    <s v="354-4333"/>
    <s v="Male"/>
    <n v="68"/>
    <s v="No"/>
    <s v="Yes"/>
    <x v="0"/>
    <x v="0"/>
    <s v="No"/>
    <x v="0"/>
    <x v="0"/>
    <n v="17"/>
    <n v="43"/>
    <x v="2"/>
    <s v="Don't know"/>
    <x v="2"/>
    <x v="1"/>
    <x v="1"/>
    <x v="0"/>
    <x v="1"/>
    <s v="&lt; 10"/>
  </r>
  <r>
    <s v="5058-LOFO"/>
    <x v="1"/>
    <x v="15"/>
    <n v="5"/>
    <n v="15.2"/>
    <n v="8"/>
    <n v="21.4"/>
    <s v="Yes"/>
    <s v="no"/>
    <n v="5"/>
    <x v="4"/>
    <n v="4"/>
    <x v="0"/>
    <n v="0"/>
    <s v="MA"/>
    <s v="368-3287"/>
    <s v="Male"/>
    <n v="73"/>
    <s v="No"/>
    <s v="Yes"/>
    <x v="0"/>
    <x v="0"/>
    <s v="Yes"/>
    <x v="0"/>
    <x v="2"/>
    <n v="48"/>
    <n v="91"/>
    <x v="2"/>
    <s v="Poor expertise of online support"/>
    <x v="2"/>
    <x v="1"/>
    <x v="10"/>
    <x v="0"/>
    <x v="1"/>
    <s v="&lt; 10"/>
  </r>
  <r>
    <s v="8565-WWKG"/>
    <x v="1"/>
    <x v="0"/>
    <n v="7"/>
    <n v="16"/>
    <n v="4"/>
    <n v="12.8"/>
    <s v="Yes"/>
    <s v="no"/>
    <n v="3"/>
    <x v="0"/>
    <n v="0"/>
    <x v="1"/>
    <n v="0"/>
    <s v="DE"/>
    <s v="367-8298"/>
    <s v="Male"/>
    <n v="43"/>
    <s v="No"/>
    <s v="No"/>
    <x v="0"/>
    <x v="0"/>
    <s v="No"/>
    <x v="0"/>
    <x v="1"/>
    <n v="10"/>
    <n v="10"/>
    <x v="5"/>
    <s v="Long distance charges"/>
    <x v="0"/>
    <x v="5"/>
    <x v="14"/>
    <x v="1"/>
    <x v="1"/>
    <s v="&lt; 10"/>
  </r>
  <r>
    <s v="5573-RVUY"/>
    <x v="1"/>
    <x v="43"/>
    <n v="14"/>
    <n v="39.200000000000003"/>
    <n v="16"/>
    <n v="35.200000000000003"/>
    <s v="Yes"/>
    <s v="no"/>
    <n v="7"/>
    <x v="5"/>
    <n v="6"/>
    <x v="0"/>
    <n v="0"/>
    <s v="LA"/>
    <s v="385-1423"/>
    <s v="Female"/>
    <n v="35"/>
    <s v="No"/>
    <s v="No"/>
    <x v="0"/>
    <x v="0"/>
    <s v="No"/>
    <x v="0"/>
    <x v="0"/>
    <n v="51"/>
    <n v="222"/>
    <x v="2"/>
    <s v="Moved"/>
    <x v="0"/>
    <x v="1"/>
    <x v="3"/>
    <x v="0"/>
    <x v="1"/>
    <s v="&lt; 10"/>
  </r>
  <r>
    <s v="9286-LSDG"/>
    <x v="1"/>
    <x v="48"/>
    <n v="26"/>
    <n v="75"/>
    <n v="25"/>
    <n v="69.5"/>
    <s v="Yes"/>
    <s v="no"/>
    <n v="23"/>
    <x v="0"/>
    <n v="8"/>
    <x v="0"/>
    <n v="0"/>
    <s v="MS"/>
    <s v="406-7670"/>
    <s v="Female"/>
    <n v="48"/>
    <s v="No"/>
    <s v="No"/>
    <x v="0"/>
    <x v="0"/>
    <s v="No"/>
    <x v="0"/>
    <x v="1"/>
    <n v="57"/>
    <n v="268"/>
    <x v="2"/>
    <s v="Moved"/>
    <x v="0"/>
    <x v="1"/>
    <x v="3"/>
    <x v="0"/>
    <x v="1"/>
    <s v="&lt; 10"/>
  </r>
  <r>
    <s v="0927-NBKU"/>
    <x v="1"/>
    <x v="3"/>
    <n v="52"/>
    <n v="105.5"/>
    <n v="0"/>
    <n v="0"/>
    <s v="No"/>
    <s v="yes"/>
    <n v="0"/>
    <x v="3"/>
    <n v="13"/>
    <x v="1"/>
    <n v="6"/>
    <s v="AR"/>
    <s v="416-3649"/>
    <s v="Male"/>
    <n v="55"/>
    <s v="No"/>
    <s v="No"/>
    <x v="0"/>
    <x v="0"/>
    <s v="No"/>
    <x v="0"/>
    <x v="1"/>
    <n v="18"/>
    <n v="177"/>
    <x v="1"/>
    <s v="Competitor had better devices"/>
    <x v="0"/>
    <x v="2"/>
    <x v="4"/>
    <x v="0"/>
    <x v="1"/>
    <s v="10 - 40"/>
  </r>
  <r>
    <s v="0669-VISK"/>
    <x v="1"/>
    <x v="29"/>
    <n v="36"/>
    <n v="88.6"/>
    <n v="90"/>
    <n v="167.4"/>
    <s v="Yes"/>
    <s v="no"/>
    <n v="56"/>
    <x v="2"/>
    <n v="9"/>
    <x v="0"/>
    <n v="0"/>
    <s v="RI"/>
    <s v="349-1726"/>
    <s v="Male"/>
    <n v="57"/>
    <s v="No"/>
    <s v="No"/>
    <x v="0"/>
    <x v="0"/>
    <s v="Yes"/>
    <x v="0"/>
    <x v="1"/>
    <n v="22"/>
    <n v="384"/>
    <x v="1"/>
    <s v="Competitor had better devices"/>
    <x v="0"/>
    <x v="2"/>
    <x v="4"/>
    <x v="0"/>
    <x v="1"/>
    <s v="10 - 40"/>
  </r>
  <r>
    <s v="6276-QWUZ"/>
    <x v="1"/>
    <x v="56"/>
    <n v="73"/>
    <n v="280.89999999999998"/>
    <n v="130"/>
    <n v="319.8"/>
    <s v="Yes"/>
    <s v="no"/>
    <n v="107"/>
    <x v="4"/>
    <n v="1"/>
    <x v="0"/>
    <n v="0"/>
    <s v="WY"/>
    <s v="381-2413"/>
    <s v="Male"/>
    <n v="53"/>
    <s v="No"/>
    <s v="No"/>
    <x v="0"/>
    <x v="0"/>
    <s v="No"/>
    <x v="0"/>
    <x v="0"/>
    <n v="42"/>
    <n v="1076"/>
    <x v="1"/>
    <s v="Competitor offered more data"/>
    <x v="0"/>
    <x v="2"/>
    <x v="15"/>
    <x v="1"/>
    <x v="1"/>
    <s v="10 - 40"/>
  </r>
  <r>
    <s v="9052-TRGX"/>
    <x v="1"/>
    <x v="53"/>
    <n v="54"/>
    <n v="146.80000000000001"/>
    <n v="48"/>
    <n v="132.80000000000001"/>
    <s v="Yes"/>
    <s v="no"/>
    <n v="44"/>
    <x v="4"/>
    <n v="8"/>
    <x v="0"/>
    <n v="0"/>
    <s v="MD"/>
    <s v="378-6986"/>
    <s v="Male"/>
    <n v="75"/>
    <s v="No"/>
    <s v="Yes"/>
    <x v="0"/>
    <x v="0"/>
    <s v="No"/>
    <x v="0"/>
    <x v="0"/>
    <n v="35"/>
    <n v="575"/>
    <x v="1"/>
    <s v="Competitor made better offer"/>
    <x v="2"/>
    <x v="2"/>
    <x v="2"/>
    <x v="0"/>
    <x v="1"/>
    <s v="10 - 40"/>
  </r>
  <r>
    <s v="0047-VZAS"/>
    <x v="1"/>
    <x v="45"/>
    <n v="310"/>
    <n v="620.5"/>
    <n v="260"/>
    <n v="717.6"/>
    <s v="Yes"/>
    <s v="no"/>
    <n v="179"/>
    <x v="1"/>
    <n v="7"/>
    <x v="0"/>
    <n v="0"/>
    <s v="LA"/>
    <s v="382-6153"/>
    <s v="Male"/>
    <n v="39"/>
    <s v="No"/>
    <s v="No"/>
    <x v="0"/>
    <x v="0"/>
    <s v="No"/>
    <x v="0"/>
    <x v="0"/>
    <n v="55"/>
    <n v="2854"/>
    <x v="1"/>
    <s v="Competitor had better devices"/>
    <x v="0"/>
    <x v="2"/>
    <x v="4"/>
    <x v="0"/>
    <x v="1"/>
    <s v="&gt; 40"/>
  </r>
  <r>
    <s v="9569-HZIO"/>
    <x v="1"/>
    <x v="30"/>
    <n v="11"/>
    <n v="23.1"/>
    <n v="12"/>
    <n v="25.2"/>
    <s v="Yes"/>
    <s v="no"/>
    <n v="8"/>
    <x v="2"/>
    <n v="7"/>
    <x v="0"/>
    <n v="0"/>
    <s v="KY"/>
    <s v="417-9278"/>
    <s v="Male"/>
    <n v="71"/>
    <s v="No"/>
    <s v="Yes"/>
    <x v="0"/>
    <x v="0"/>
    <s v="No"/>
    <x v="0"/>
    <x v="2"/>
    <n v="15"/>
    <n v="38"/>
    <x v="1"/>
    <s v="Competitor had better devices"/>
    <x v="2"/>
    <x v="2"/>
    <x v="4"/>
    <x v="0"/>
    <x v="1"/>
    <s v="&lt; 10"/>
  </r>
  <r>
    <s v="8713-JVYM"/>
    <x v="1"/>
    <x v="0"/>
    <n v="5"/>
    <n v="12"/>
    <n v="3"/>
    <n v="11.9"/>
    <s v="Yes"/>
    <s v="no"/>
    <n v="4"/>
    <x v="0"/>
    <n v="7"/>
    <x v="0"/>
    <n v="0"/>
    <s v="WV"/>
    <s v="370-8786"/>
    <s v="Female"/>
    <n v="67"/>
    <s v="No"/>
    <s v="Yes"/>
    <x v="0"/>
    <x v="0"/>
    <s v="No"/>
    <x v="0"/>
    <x v="2"/>
    <n v="10"/>
    <n v="10"/>
    <x v="1"/>
    <s v="Competitor had better devices"/>
    <x v="2"/>
    <x v="2"/>
    <x v="4"/>
    <x v="0"/>
    <x v="1"/>
    <s v="&lt; 10"/>
  </r>
  <r>
    <s v="8624-CHNO"/>
    <x v="1"/>
    <x v="74"/>
    <n v="19"/>
    <n v="44"/>
    <n v="0"/>
    <n v="0"/>
    <s v="No"/>
    <s v="yes"/>
    <n v="0"/>
    <x v="2"/>
    <n v="8"/>
    <x v="1"/>
    <n v="6"/>
    <s v="ND"/>
    <s v="396-4234"/>
    <s v="Female"/>
    <n v="51"/>
    <s v="No"/>
    <s v="No"/>
    <x v="0"/>
    <x v="0"/>
    <s v="No"/>
    <x v="0"/>
    <x v="0"/>
    <n v="19"/>
    <n v="138"/>
    <x v="1"/>
    <s v="Competitor offered higher download speeds"/>
    <x v="0"/>
    <x v="2"/>
    <x v="5"/>
    <x v="0"/>
    <x v="1"/>
    <s v="&lt; 10"/>
  </r>
  <r>
    <s v="1766-RWFR"/>
    <x v="1"/>
    <x v="36"/>
    <n v="90"/>
    <n v="210.8"/>
    <n v="42"/>
    <n v="562.79999999999995"/>
    <s v="Yes"/>
    <s v="no"/>
    <n v="188"/>
    <x v="5"/>
    <n v="4"/>
    <x v="0"/>
    <n v="0"/>
    <s v="NE"/>
    <s v="380-3311"/>
    <s v="Female"/>
    <n v="67"/>
    <s v="No"/>
    <s v="Yes"/>
    <x v="0"/>
    <x v="0"/>
    <s v="Yes"/>
    <x v="0"/>
    <x v="2"/>
    <n v="31"/>
    <n v="1287"/>
    <x v="1"/>
    <s v="Competitor had better devices"/>
    <x v="2"/>
    <x v="2"/>
    <x v="4"/>
    <x v="0"/>
    <x v="1"/>
    <s v="&gt; 40"/>
  </r>
  <r>
    <s v="7550-EGRQ"/>
    <x v="1"/>
    <x v="52"/>
    <n v="75"/>
    <n v="237.1"/>
    <n v="44"/>
    <n v="248.6"/>
    <s v="Yes"/>
    <s v="no"/>
    <n v="124"/>
    <x v="1"/>
    <n v="25"/>
    <x v="0"/>
    <n v="0"/>
    <s v="SD"/>
    <s v="354-8088"/>
    <s v="Female"/>
    <n v="24"/>
    <s v="Yes"/>
    <s v="No"/>
    <x v="0"/>
    <x v="0"/>
    <s v="No"/>
    <x v="1"/>
    <x v="0"/>
    <n v="34"/>
    <n v="732"/>
    <x v="1"/>
    <s v="Competitor offered more data"/>
    <x v="1"/>
    <x v="2"/>
    <x v="15"/>
    <x v="0"/>
    <x v="1"/>
    <s v="10 - 40"/>
  </r>
  <r>
    <s v="8478-UJUI"/>
    <x v="1"/>
    <x v="38"/>
    <n v="172"/>
    <n v="253"/>
    <n v="0"/>
    <n v="0"/>
    <s v="No"/>
    <s v="yes"/>
    <n v="0"/>
    <x v="1"/>
    <n v="8"/>
    <x v="0"/>
    <n v="0"/>
    <s v="CT"/>
    <s v="416-1536"/>
    <s v="Male"/>
    <n v="46"/>
    <s v="No"/>
    <s v="No"/>
    <x v="0"/>
    <x v="0"/>
    <s v="Yes"/>
    <x v="0"/>
    <x v="0"/>
    <n v="67"/>
    <n v="3371"/>
    <x v="1"/>
    <s v="Competitor offered more data"/>
    <x v="0"/>
    <x v="2"/>
    <x v="15"/>
    <x v="0"/>
    <x v="1"/>
    <s v="&gt; 40"/>
  </r>
  <r>
    <s v="7396-JTUO"/>
    <x v="1"/>
    <x v="0"/>
    <n v="3"/>
    <n v="10"/>
    <n v="0"/>
    <n v="0"/>
    <s v="No"/>
    <s v="yes"/>
    <n v="0"/>
    <x v="1"/>
    <n v="3"/>
    <x v="0"/>
    <n v="0"/>
    <s v="OH"/>
    <s v="369-8574"/>
    <s v="Female"/>
    <n v="53"/>
    <s v="No"/>
    <s v="No"/>
    <x v="0"/>
    <x v="0"/>
    <s v="No"/>
    <x v="0"/>
    <x v="0"/>
    <n v="56"/>
    <n v="56"/>
    <x v="1"/>
    <s v="Competitor offered more data"/>
    <x v="0"/>
    <x v="2"/>
    <x v="15"/>
    <x v="0"/>
    <x v="1"/>
    <s v="&lt; 10"/>
  </r>
  <r>
    <s v="1260-QZEQ"/>
    <x v="1"/>
    <x v="74"/>
    <n v="27"/>
    <n v="97.7"/>
    <n v="28"/>
    <n v="86.1"/>
    <s v="Yes"/>
    <s v="no"/>
    <n v="29"/>
    <x v="3"/>
    <n v="6"/>
    <x v="0"/>
    <n v="0"/>
    <s v="IN"/>
    <s v="370-9622"/>
    <s v="Female"/>
    <n v="36"/>
    <s v="No"/>
    <s v="No"/>
    <x v="0"/>
    <x v="0"/>
    <s v="No"/>
    <x v="0"/>
    <x v="0"/>
    <n v="40"/>
    <n v="281"/>
    <x v="1"/>
    <s v="Competitor made better offer"/>
    <x v="0"/>
    <x v="2"/>
    <x v="2"/>
    <x v="0"/>
    <x v="1"/>
    <s v="&lt; 10"/>
  </r>
  <r>
    <s v="7535-ZUIK"/>
    <x v="1"/>
    <x v="32"/>
    <n v="33"/>
    <n v="88.8"/>
    <n v="110"/>
    <n v="85.8"/>
    <s v="Yes"/>
    <s v="no"/>
    <n v="29"/>
    <x v="3"/>
    <n v="6"/>
    <x v="1"/>
    <n v="59"/>
    <s v="IL"/>
    <s v="372-1115"/>
    <s v="Female"/>
    <n v="51"/>
    <s v="No"/>
    <s v="No"/>
    <x v="0"/>
    <x v="0"/>
    <s v="No"/>
    <x v="0"/>
    <x v="0"/>
    <n v="51"/>
    <n v="569"/>
    <x v="5"/>
    <s v="Price too high"/>
    <x v="0"/>
    <x v="5"/>
    <x v="11"/>
    <x v="0"/>
    <x v="1"/>
    <s v="10 - 40"/>
  </r>
  <r>
    <s v="9985-QPZR"/>
    <x v="1"/>
    <x v="54"/>
    <n v="224"/>
    <n v="865.4"/>
    <n v="162"/>
    <n v="270"/>
    <s v="Yes"/>
    <s v="no"/>
    <n v="135"/>
    <x v="0"/>
    <n v="7"/>
    <x v="0"/>
    <n v="0"/>
    <s v="SD"/>
    <s v="392-5716"/>
    <s v="Female"/>
    <n v="63"/>
    <s v="No"/>
    <s v="No"/>
    <x v="0"/>
    <x v="0"/>
    <s v="No"/>
    <x v="1"/>
    <x v="0"/>
    <n v="53"/>
    <n v="2883"/>
    <x v="4"/>
    <s v="Product dissatisfaction"/>
    <x v="0"/>
    <x v="4"/>
    <x v="9"/>
    <x v="0"/>
    <x v="1"/>
    <s v="&gt; 40"/>
  </r>
  <r>
    <s v="1713-WJJK"/>
    <x v="1"/>
    <x v="0"/>
    <n v="2"/>
    <n v="4"/>
    <n v="0"/>
    <n v="0"/>
    <s v="No"/>
    <s v="yes"/>
    <n v="0"/>
    <x v="4"/>
    <n v="0"/>
    <x v="1"/>
    <n v="0"/>
    <s v="AK"/>
    <s v="384-6132"/>
    <s v="Male"/>
    <n v="32"/>
    <s v="No"/>
    <s v="No"/>
    <x v="0"/>
    <x v="0"/>
    <s v="No"/>
    <x v="0"/>
    <x v="2"/>
    <n v="9"/>
    <n v="9"/>
    <x v="1"/>
    <s v="Competitor made better offer"/>
    <x v="0"/>
    <x v="2"/>
    <x v="2"/>
    <x v="1"/>
    <x v="1"/>
    <s v="&lt; 10"/>
  </r>
  <r>
    <s v="2565-PUSO"/>
    <x v="1"/>
    <x v="59"/>
    <n v="141"/>
    <n v="272.10000000000002"/>
    <n v="46"/>
    <n v="289.8"/>
    <s v="Yes"/>
    <s v="no"/>
    <n v="97"/>
    <x v="0"/>
    <n v="7"/>
    <x v="0"/>
    <n v="0"/>
    <s v="OR"/>
    <s v="343-3399"/>
    <s v="Female"/>
    <n v="48"/>
    <s v="No"/>
    <s v="No"/>
    <x v="0"/>
    <x v="0"/>
    <s v="Yes"/>
    <x v="0"/>
    <x v="0"/>
    <n v="32"/>
    <n v="719"/>
    <x v="3"/>
    <s v="Attitude of support person"/>
    <x v="0"/>
    <x v="3"/>
    <x v="6"/>
    <x v="0"/>
    <x v="1"/>
    <s v="10 - 40"/>
  </r>
  <r>
    <s v="1208-XZTL"/>
    <x v="1"/>
    <x v="30"/>
    <n v="6"/>
    <n v="14.4"/>
    <n v="0"/>
    <n v="0"/>
    <s v="No"/>
    <s v="yes"/>
    <n v="0"/>
    <x v="3"/>
    <n v="26"/>
    <x v="0"/>
    <n v="0"/>
    <s v="NC"/>
    <s v="334-6129"/>
    <s v="Male"/>
    <n v="25"/>
    <s v="Yes"/>
    <s v="No"/>
    <x v="0"/>
    <x v="0"/>
    <s v="No"/>
    <x v="0"/>
    <x v="2"/>
    <n v="32"/>
    <n v="91"/>
    <x v="4"/>
    <s v="Network reliability"/>
    <x v="1"/>
    <x v="4"/>
    <x v="7"/>
    <x v="0"/>
    <x v="1"/>
    <s v="&lt; 10"/>
  </r>
  <r>
    <s v="3209-ADVM"/>
    <x v="1"/>
    <x v="3"/>
    <n v="54"/>
    <n v="158.19999999999999"/>
    <n v="30"/>
    <n v="115"/>
    <s v="Yes"/>
    <s v="no"/>
    <n v="38"/>
    <x v="2"/>
    <n v="2"/>
    <x v="0"/>
    <n v="0"/>
    <s v="NJ"/>
    <s v="405-3533"/>
    <s v="Male"/>
    <n v="79"/>
    <s v="No"/>
    <s v="Yes"/>
    <x v="0"/>
    <x v="0"/>
    <s v="No"/>
    <x v="0"/>
    <x v="0"/>
    <n v="39"/>
    <n v="382"/>
    <x v="4"/>
    <s v="Limited range of services"/>
    <x v="2"/>
    <x v="4"/>
    <x v="12"/>
    <x v="1"/>
    <x v="1"/>
    <s v="10 - 40"/>
  </r>
  <r>
    <s v="9547-WUSI"/>
    <x v="1"/>
    <x v="42"/>
    <n v="66"/>
    <n v="152"/>
    <n v="152"/>
    <n v="349.6"/>
    <s v="Yes"/>
    <s v="no"/>
    <n v="175"/>
    <x v="5"/>
    <n v="1"/>
    <x v="0"/>
    <n v="0"/>
    <s v="OH"/>
    <s v="354-3040"/>
    <s v="Female"/>
    <n v="74"/>
    <s v="No"/>
    <s v="Yes"/>
    <x v="0"/>
    <x v="0"/>
    <s v="No"/>
    <x v="0"/>
    <x v="0"/>
    <n v="62"/>
    <n v="2349"/>
    <x v="5"/>
    <s v="Lack of affordable download/upload speed"/>
    <x v="2"/>
    <x v="5"/>
    <x v="13"/>
    <x v="1"/>
    <x v="1"/>
    <s v="10 - 40"/>
  </r>
  <r>
    <s v="2227-IPDU"/>
    <x v="1"/>
    <x v="44"/>
    <n v="155"/>
    <n v="403.5"/>
    <n v="62"/>
    <n v="430.9"/>
    <s v="Yes"/>
    <s v="no"/>
    <n v="86"/>
    <x v="0"/>
    <n v="4"/>
    <x v="1"/>
    <n v="25"/>
    <s v="OR"/>
    <s v="388-8282"/>
    <s v="Male"/>
    <n v="49"/>
    <s v="No"/>
    <s v="No"/>
    <x v="0"/>
    <x v="0"/>
    <s v="No"/>
    <x v="0"/>
    <x v="0"/>
    <n v="48"/>
    <n v="1476"/>
    <x v="5"/>
    <s v="Long distance charges"/>
    <x v="0"/>
    <x v="5"/>
    <x v="14"/>
    <x v="0"/>
    <x v="1"/>
    <s v="10 - 40"/>
  </r>
  <r>
    <s v="0988-JQKT"/>
    <x v="1"/>
    <x v="1"/>
    <n v="91"/>
    <n v="230.1"/>
    <n v="165"/>
    <n v="333.3"/>
    <s v="Yes"/>
    <s v="no"/>
    <n v="111"/>
    <x v="5"/>
    <n v="1"/>
    <x v="0"/>
    <n v="0"/>
    <s v="SD"/>
    <s v="343-6643"/>
    <s v="Female"/>
    <n v="38"/>
    <s v="No"/>
    <s v="No"/>
    <x v="0"/>
    <x v="0"/>
    <s v="Yes"/>
    <x v="0"/>
    <x v="0"/>
    <n v="35"/>
    <n v="1146"/>
    <x v="5"/>
    <s v="Extra data charges"/>
    <x v="0"/>
    <x v="5"/>
    <x v="18"/>
    <x v="1"/>
    <x v="1"/>
    <s v="10 - 40"/>
  </r>
  <r>
    <s v="6451-WYTB"/>
    <x v="1"/>
    <x v="13"/>
    <n v="75"/>
    <n v="279.10000000000002"/>
    <n v="168"/>
    <n v="308"/>
    <s v="Yes"/>
    <s v="no"/>
    <n v="154"/>
    <x v="3"/>
    <n v="8"/>
    <x v="0"/>
    <n v="0"/>
    <s v="ID"/>
    <s v="408-1913"/>
    <s v="Male"/>
    <n v="39"/>
    <s v="No"/>
    <s v="No"/>
    <x v="0"/>
    <x v="0"/>
    <s v="No"/>
    <x v="0"/>
    <x v="0"/>
    <n v="39"/>
    <n v="1080"/>
    <x v="5"/>
    <s v="Price too high"/>
    <x v="0"/>
    <x v="5"/>
    <x v="11"/>
    <x v="0"/>
    <x v="1"/>
    <s v="10 - 40"/>
  </r>
  <r>
    <s v="8370-JNTV"/>
    <x v="1"/>
    <x v="55"/>
    <n v="42"/>
    <n v="120.2"/>
    <n v="12"/>
    <n v="150"/>
    <s v="Yes"/>
    <s v="no"/>
    <n v="75"/>
    <x v="0"/>
    <n v="1"/>
    <x v="0"/>
    <n v="0"/>
    <s v="WI"/>
    <s v="368-9073"/>
    <s v="Male"/>
    <n v="64"/>
    <s v="No"/>
    <s v="No"/>
    <x v="0"/>
    <x v="0"/>
    <s v="No"/>
    <x v="0"/>
    <x v="0"/>
    <n v="36"/>
    <n v="431"/>
    <x v="4"/>
    <s v="Product dissatisfaction"/>
    <x v="0"/>
    <x v="4"/>
    <x v="9"/>
    <x v="1"/>
    <x v="1"/>
    <s v="10 - 40"/>
  </r>
  <r>
    <s v="7942-VPWE"/>
    <x v="1"/>
    <x v="0"/>
    <n v="6"/>
    <n v="15"/>
    <n v="4"/>
    <n v="12.9"/>
    <s v="Yes"/>
    <s v="no"/>
    <n v="4"/>
    <x v="1"/>
    <n v="6"/>
    <x v="0"/>
    <n v="0"/>
    <s v="MD"/>
    <s v="373-7974"/>
    <s v="Male"/>
    <n v="34"/>
    <s v="No"/>
    <s v="No"/>
    <x v="0"/>
    <x v="0"/>
    <s v="No"/>
    <x v="0"/>
    <x v="0"/>
    <n v="53"/>
    <n v="53"/>
    <x v="4"/>
    <s v="Service dissatisfaction"/>
    <x v="0"/>
    <x v="4"/>
    <x v="8"/>
    <x v="0"/>
    <x v="1"/>
    <s v="&lt; 10"/>
  </r>
  <r>
    <s v="0400-SXPJ"/>
    <x v="1"/>
    <x v="31"/>
    <n v="115"/>
    <n v="349.9"/>
    <n v="256"/>
    <n v="470.4"/>
    <s v="Yes"/>
    <s v="no"/>
    <n v="118"/>
    <x v="1"/>
    <n v="12"/>
    <x v="0"/>
    <n v="0"/>
    <s v="IN"/>
    <s v="371-4633"/>
    <s v="Male"/>
    <n v="36"/>
    <s v="No"/>
    <s v="No"/>
    <x v="0"/>
    <x v="0"/>
    <s v="No"/>
    <x v="0"/>
    <x v="0"/>
    <n v="29"/>
    <n v="930"/>
    <x v="3"/>
    <s v="Attitude of support person"/>
    <x v="0"/>
    <x v="3"/>
    <x v="6"/>
    <x v="0"/>
    <x v="1"/>
    <s v="10 - 40"/>
  </r>
  <r>
    <s v="7586-FDFY"/>
    <x v="1"/>
    <x v="43"/>
    <n v="25"/>
    <n v="60.1"/>
    <n v="8"/>
    <n v="35.200000000000003"/>
    <s v="Yes"/>
    <s v="no"/>
    <n v="9"/>
    <x v="5"/>
    <n v="12"/>
    <x v="0"/>
    <n v="0"/>
    <s v="OR"/>
    <s v="392-1105"/>
    <s v="Female"/>
    <n v="44"/>
    <s v="No"/>
    <s v="No"/>
    <x v="0"/>
    <x v="0"/>
    <s v="No"/>
    <x v="0"/>
    <x v="0"/>
    <n v="30"/>
    <n v="119"/>
    <x v="1"/>
    <s v="Competitor made better offer"/>
    <x v="0"/>
    <x v="2"/>
    <x v="2"/>
    <x v="0"/>
    <x v="1"/>
    <s v="&lt; 10"/>
  </r>
  <r>
    <s v="1739-NPSR"/>
    <x v="1"/>
    <x v="28"/>
    <n v="198"/>
    <n v="473.2"/>
    <n v="288"/>
    <n v="471.6"/>
    <s v="Yes"/>
    <s v="no"/>
    <n v="236"/>
    <x v="5"/>
    <n v="15"/>
    <x v="1"/>
    <n v="46"/>
    <s v="OH"/>
    <s v="352-2270"/>
    <s v="Male"/>
    <n v="67"/>
    <s v="No"/>
    <s v="Yes"/>
    <x v="0"/>
    <x v="0"/>
    <s v="No"/>
    <x v="0"/>
    <x v="0"/>
    <n v="63"/>
    <n v="2297"/>
    <x v="2"/>
    <s v="Don't know"/>
    <x v="2"/>
    <x v="1"/>
    <x v="1"/>
    <x v="0"/>
    <x v="1"/>
    <s v="10 - 40"/>
  </r>
  <r>
    <s v="3780-RAVF"/>
    <x v="1"/>
    <x v="66"/>
    <n v="78"/>
    <n v="167.2"/>
    <n v="57"/>
    <n v="207.1"/>
    <s v="Yes"/>
    <s v="no"/>
    <n v="104"/>
    <x v="0"/>
    <n v="26"/>
    <x v="0"/>
    <n v="0"/>
    <s v="KS"/>
    <s v="404-5840"/>
    <s v="Male"/>
    <n v="32"/>
    <s v="No"/>
    <s v="No"/>
    <x v="0"/>
    <x v="0"/>
    <s v="No"/>
    <x v="1"/>
    <x v="0"/>
    <n v="39"/>
    <n v="729"/>
    <x v="2"/>
    <s v="Poor expertise of online support"/>
    <x v="0"/>
    <x v="1"/>
    <x v="10"/>
    <x v="0"/>
    <x v="1"/>
    <s v="10 - 40"/>
  </r>
  <r>
    <s v="1408-LEOW"/>
    <x v="1"/>
    <x v="0"/>
    <n v="5"/>
    <n v="10"/>
    <n v="3"/>
    <n v="12.3"/>
    <s v="Yes"/>
    <s v="no"/>
    <n v="2"/>
    <x v="2"/>
    <n v="6"/>
    <x v="0"/>
    <n v="0"/>
    <s v="MO"/>
    <s v="371-1139"/>
    <s v="Female"/>
    <n v="45"/>
    <s v="No"/>
    <s v="No"/>
    <x v="0"/>
    <x v="0"/>
    <s v="No"/>
    <x v="0"/>
    <x v="2"/>
    <n v="42"/>
    <n v="42"/>
    <x v="2"/>
    <s v="Don't know"/>
    <x v="0"/>
    <x v="1"/>
    <x v="1"/>
    <x v="0"/>
    <x v="1"/>
    <s v="&lt; 10"/>
  </r>
  <r>
    <s v="7567-CCTC"/>
    <x v="1"/>
    <x v="0"/>
    <n v="4"/>
    <n v="10"/>
    <n v="4"/>
    <n v="10.4"/>
    <s v="Yes"/>
    <s v="no"/>
    <n v="4"/>
    <x v="3"/>
    <n v="2"/>
    <x v="0"/>
    <n v="0"/>
    <s v="CA"/>
    <s v="417-1488"/>
    <s v="Female"/>
    <n v="72"/>
    <s v="No"/>
    <s v="Yes"/>
    <x v="0"/>
    <x v="0"/>
    <s v="No"/>
    <x v="0"/>
    <x v="0"/>
    <n v="30"/>
    <n v="30"/>
    <x v="4"/>
    <s v="Poor expertise of online support"/>
    <x v="2"/>
    <x v="4"/>
    <x v="10"/>
    <x v="1"/>
    <x v="1"/>
    <s v="&lt; 10"/>
  </r>
  <r>
    <s v="1593-CSSC"/>
    <x v="1"/>
    <x v="39"/>
    <n v="58"/>
    <n v="148.19999999999999"/>
    <n v="0"/>
    <n v="0"/>
    <s v="No"/>
    <s v="yes"/>
    <n v="0"/>
    <x v="4"/>
    <n v="6"/>
    <x v="0"/>
    <n v="0"/>
    <s v="LA"/>
    <s v="358-9898"/>
    <s v="Male"/>
    <n v="51"/>
    <s v="No"/>
    <s v="No"/>
    <x v="0"/>
    <x v="0"/>
    <s v="Yes"/>
    <x v="1"/>
    <x v="0"/>
    <n v="42"/>
    <n v="1232"/>
    <x v="4"/>
    <s v="Poor expertise of phone support"/>
    <x v="0"/>
    <x v="4"/>
    <x v="17"/>
    <x v="0"/>
    <x v="1"/>
    <s v="10 - 40"/>
  </r>
  <r>
    <s v="8427-JUOD"/>
    <x v="1"/>
    <x v="43"/>
    <n v="15"/>
    <n v="35.299999999999997"/>
    <n v="28"/>
    <n v="46"/>
    <s v="Yes"/>
    <s v="no"/>
    <n v="23"/>
    <x v="4"/>
    <n v="5"/>
    <x v="0"/>
    <n v="0"/>
    <s v="WI"/>
    <s v="373-7308"/>
    <s v="Female"/>
    <n v="34"/>
    <s v="No"/>
    <s v="No"/>
    <x v="0"/>
    <x v="0"/>
    <s v="No"/>
    <x v="0"/>
    <x v="0"/>
    <n v="29"/>
    <n v="115"/>
    <x v="1"/>
    <s v="Competitor made better offer"/>
    <x v="0"/>
    <x v="2"/>
    <x v="2"/>
    <x v="0"/>
    <x v="1"/>
    <s v="&lt; 10"/>
  </r>
  <r>
    <s v="5569-ETPJ"/>
    <x v="1"/>
    <x v="0"/>
    <n v="6"/>
    <n v="14"/>
    <n v="17"/>
    <n v="13.6"/>
    <s v="Yes"/>
    <s v="no"/>
    <n v="3"/>
    <x v="4"/>
    <n v="3"/>
    <x v="0"/>
    <n v="0"/>
    <s v="NY"/>
    <s v="363-1123"/>
    <s v="Female"/>
    <n v="63"/>
    <s v="No"/>
    <s v="No"/>
    <x v="0"/>
    <x v="0"/>
    <s v="No"/>
    <x v="0"/>
    <x v="0"/>
    <n v="50"/>
    <n v="50"/>
    <x v="4"/>
    <s v="Product dissatisfaction"/>
    <x v="0"/>
    <x v="4"/>
    <x v="9"/>
    <x v="0"/>
    <x v="1"/>
    <s v="&lt; 10"/>
  </r>
  <r>
    <s v="9886-GMFQ"/>
    <x v="1"/>
    <x v="37"/>
    <n v="45"/>
    <n v="103.8"/>
    <n v="36"/>
    <n v="104.4"/>
    <s v="Yes"/>
    <s v="no"/>
    <n v="21"/>
    <x v="2"/>
    <n v="6"/>
    <x v="1"/>
    <n v="25"/>
    <s v="OK"/>
    <s v="397-9928"/>
    <s v="Male"/>
    <n v="49"/>
    <s v="No"/>
    <s v="No"/>
    <x v="0"/>
    <x v="0"/>
    <s v="Yes"/>
    <x v="0"/>
    <x v="2"/>
    <n v="19"/>
    <n v="163"/>
    <x v="4"/>
    <s v="Service dissatisfaction"/>
    <x v="0"/>
    <x v="4"/>
    <x v="8"/>
    <x v="0"/>
    <x v="1"/>
    <s v="&lt; 10"/>
  </r>
  <r>
    <s v="4320-ISSC"/>
    <x v="1"/>
    <x v="15"/>
    <n v="6"/>
    <n v="16.600000000000001"/>
    <n v="12"/>
    <n v="31.8"/>
    <s v="Yes"/>
    <s v="no"/>
    <n v="16"/>
    <x v="4"/>
    <n v="2"/>
    <x v="0"/>
    <n v="0"/>
    <s v="WY"/>
    <s v="378-6924"/>
    <s v="Female"/>
    <n v="62"/>
    <s v="No"/>
    <s v="No"/>
    <x v="0"/>
    <x v="0"/>
    <s v="No"/>
    <x v="0"/>
    <x v="0"/>
    <n v="32"/>
    <n v="66"/>
    <x v="3"/>
    <s v="Attitude of support person"/>
    <x v="0"/>
    <x v="3"/>
    <x v="6"/>
    <x v="1"/>
    <x v="1"/>
    <s v="&lt; 10"/>
  </r>
  <r>
    <s v="8122-DPRC"/>
    <x v="1"/>
    <x v="37"/>
    <n v="46"/>
    <n v="126.4"/>
    <n v="18"/>
    <n v="103.5"/>
    <s v="Yes"/>
    <s v="no"/>
    <n v="21"/>
    <x v="3"/>
    <n v="7"/>
    <x v="0"/>
    <n v="0"/>
    <s v="MD"/>
    <s v="409-1856"/>
    <s v="Female"/>
    <n v="81"/>
    <s v="No"/>
    <s v="Yes"/>
    <x v="0"/>
    <x v="0"/>
    <s v="No"/>
    <x v="0"/>
    <x v="0"/>
    <n v="52"/>
    <n v="472"/>
    <x v="1"/>
    <s v="Competitor made better offer"/>
    <x v="2"/>
    <x v="2"/>
    <x v="2"/>
    <x v="0"/>
    <x v="1"/>
    <s v="&lt; 10"/>
  </r>
  <r>
    <s v="0778-TZXY"/>
    <x v="1"/>
    <x v="43"/>
    <n v="22"/>
    <n v="55.4"/>
    <n v="16"/>
    <n v="37.200000000000003"/>
    <s v="Yes"/>
    <s v="no"/>
    <n v="9"/>
    <x v="4"/>
    <n v="18"/>
    <x v="0"/>
    <n v="0"/>
    <s v="OH"/>
    <s v="368-8555"/>
    <s v="Male"/>
    <n v="19"/>
    <s v="Yes"/>
    <s v="No"/>
    <x v="0"/>
    <x v="0"/>
    <s v="No"/>
    <x v="0"/>
    <x v="0"/>
    <n v="56"/>
    <n v="221"/>
    <x v="4"/>
    <s v="Limited range of services"/>
    <x v="1"/>
    <x v="4"/>
    <x v="12"/>
    <x v="0"/>
    <x v="1"/>
    <s v="&lt; 10"/>
  </r>
  <r>
    <s v="9601-RKOY"/>
    <x v="1"/>
    <x v="28"/>
    <n v="87"/>
    <n v="213.6"/>
    <n v="252"/>
    <n v="536.4"/>
    <s v="Yes"/>
    <s v="no"/>
    <n v="134"/>
    <x v="1"/>
    <n v="6"/>
    <x v="0"/>
    <n v="0"/>
    <s v="OH"/>
    <s v="347-6812"/>
    <s v="Male"/>
    <n v="78"/>
    <s v="No"/>
    <s v="Yes"/>
    <x v="0"/>
    <x v="0"/>
    <s v="Yes"/>
    <x v="1"/>
    <x v="2"/>
    <n v="36"/>
    <n v="1287"/>
    <x v="5"/>
    <s v="Lack of affordable download/upload speed"/>
    <x v="2"/>
    <x v="5"/>
    <x v="13"/>
    <x v="0"/>
    <x v="1"/>
    <s v="10 - 40"/>
  </r>
  <r>
    <s v="7738-XKDW"/>
    <x v="1"/>
    <x v="9"/>
    <n v="90"/>
    <n v="301.39999999999998"/>
    <n v="300"/>
    <n v="705"/>
    <s v="Yes"/>
    <s v="no"/>
    <n v="352"/>
    <x v="1"/>
    <n v="6"/>
    <x v="0"/>
    <n v="0"/>
    <s v="RI"/>
    <s v="328-8230"/>
    <s v="Male"/>
    <n v="67"/>
    <s v="No"/>
    <s v="Yes"/>
    <x v="0"/>
    <x v="0"/>
    <s v="Yes"/>
    <x v="0"/>
    <x v="0"/>
    <n v="64"/>
    <n v="3193"/>
    <x v="5"/>
    <s v="Long distance charges"/>
    <x v="2"/>
    <x v="5"/>
    <x v="14"/>
    <x v="0"/>
    <x v="1"/>
    <s v="&gt; 40"/>
  </r>
  <r>
    <s v="2398-OLSH"/>
    <x v="1"/>
    <x v="0"/>
    <n v="3"/>
    <n v="11"/>
    <n v="4"/>
    <n v="13.7"/>
    <s v="Yes"/>
    <s v="no"/>
    <n v="5"/>
    <x v="4"/>
    <n v="7"/>
    <x v="0"/>
    <n v="0"/>
    <s v="TN"/>
    <s v="400-4344"/>
    <s v="Male"/>
    <n v="42"/>
    <s v="No"/>
    <s v="No"/>
    <x v="0"/>
    <x v="0"/>
    <s v="No"/>
    <x v="0"/>
    <x v="2"/>
    <n v="25"/>
    <n v="25"/>
    <x v="5"/>
    <s v="Extra data charges"/>
    <x v="0"/>
    <x v="5"/>
    <x v="18"/>
    <x v="0"/>
    <x v="1"/>
    <s v="&lt; 10"/>
  </r>
  <r>
    <s v="1799-PHFR"/>
    <x v="1"/>
    <x v="36"/>
    <n v="191"/>
    <n v="459.8"/>
    <n v="168"/>
    <n v="617.4"/>
    <s v="Yes"/>
    <s v="no"/>
    <n v="154"/>
    <x v="3"/>
    <n v="4"/>
    <x v="1"/>
    <n v="81"/>
    <s v="OH"/>
    <s v="333-7803"/>
    <s v="Female"/>
    <n v="61"/>
    <s v="No"/>
    <s v="No"/>
    <x v="0"/>
    <x v="0"/>
    <s v="Yes"/>
    <x v="0"/>
    <x v="0"/>
    <n v="64"/>
    <n v="2695"/>
    <x v="5"/>
    <s v="Price too high"/>
    <x v="0"/>
    <x v="5"/>
    <x v="11"/>
    <x v="0"/>
    <x v="1"/>
    <s v="&gt; 40"/>
  </r>
  <r>
    <s v="5409-SVVB"/>
    <x v="1"/>
    <x v="55"/>
    <n v="22"/>
    <n v="61.3"/>
    <n v="0"/>
    <n v="0"/>
    <s v="No"/>
    <s v="yes"/>
    <n v="0"/>
    <x v="3"/>
    <n v="2"/>
    <x v="0"/>
    <n v="0"/>
    <s v="AL"/>
    <s v="334-8769"/>
    <s v="Female"/>
    <n v="39"/>
    <s v="No"/>
    <s v="No"/>
    <x v="0"/>
    <x v="0"/>
    <s v="Yes"/>
    <x v="0"/>
    <x v="0"/>
    <n v="31"/>
    <n v="383"/>
    <x v="4"/>
    <s v="Product dissatisfaction"/>
    <x v="0"/>
    <x v="4"/>
    <x v="9"/>
    <x v="1"/>
    <x v="1"/>
    <s v="10 - 40"/>
  </r>
  <r>
    <s v="0752-BYBV"/>
    <x v="1"/>
    <x v="48"/>
    <n v="9"/>
    <n v="21.5"/>
    <n v="0"/>
    <n v="0"/>
    <s v="No"/>
    <s v="yes"/>
    <n v="0"/>
    <x v="4"/>
    <n v="13"/>
    <x v="0"/>
    <n v="0"/>
    <s v="MO"/>
    <s v="293-9266"/>
    <s v="Female"/>
    <n v="66"/>
    <s v="No"/>
    <s v="Yes"/>
    <x v="0"/>
    <x v="0"/>
    <s v="No"/>
    <x v="0"/>
    <x v="2"/>
    <n v="43"/>
    <n v="231"/>
    <x v="4"/>
    <s v="Service dissatisfaction"/>
    <x v="2"/>
    <x v="4"/>
    <x v="8"/>
    <x v="0"/>
    <x v="1"/>
    <s v="&lt; 10"/>
  </r>
  <r>
    <s v="3218-MOPK"/>
    <x v="1"/>
    <x v="32"/>
    <n v="98"/>
    <n v="175.2"/>
    <n v="44"/>
    <n v="111.1"/>
    <s v="Yes"/>
    <s v="no"/>
    <n v="22"/>
    <x v="5"/>
    <n v="21"/>
    <x v="0"/>
    <n v="0"/>
    <s v="RI"/>
    <s v="303-10196"/>
    <s v="Male"/>
    <n v="30"/>
    <s v="No"/>
    <s v="No"/>
    <x v="0"/>
    <x v="0"/>
    <s v="No"/>
    <x v="0"/>
    <x v="2"/>
    <n v="35"/>
    <n v="385"/>
    <x v="3"/>
    <s v="Attitude of support person"/>
    <x v="1"/>
    <x v="3"/>
    <x v="6"/>
    <x v="0"/>
    <x v="1"/>
    <s v="10 - 40"/>
  </r>
  <r>
    <s v="4268-RAFJ"/>
    <x v="1"/>
    <x v="32"/>
    <n v="49"/>
    <n v="106.2"/>
    <n v="44"/>
    <n v="162.80000000000001"/>
    <s v="Yes"/>
    <s v="no"/>
    <n v="33"/>
    <x v="0"/>
    <n v="9"/>
    <x v="0"/>
    <n v="0"/>
    <s v="ID"/>
    <s v="302-9202"/>
    <s v="Female"/>
    <n v="42"/>
    <s v="No"/>
    <s v="No"/>
    <x v="0"/>
    <x v="0"/>
    <s v="Yes"/>
    <x v="0"/>
    <x v="0"/>
    <n v="37"/>
    <n v="396"/>
    <x v="4"/>
    <s v="Network reliability"/>
    <x v="0"/>
    <x v="4"/>
    <x v="7"/>
    <x v="0"/>
    <x v="1"/>
    <s v="10 - 40"/>
  </r>
  <r>
    <s v="8875-NPDU"/>
    <x v="1"/>
    <x v="0"/>
    <n v="7"/>
    <n v="15"/>
    <n v="4"/>
    <n v="9.1"/>
    <s v="Yes"/>
    <s v="no"/>
    <n v="2"/>
    <x v="3"/>
    <n v="2"/>
    <x v="0"/>
    <n v="0"/>
    <s v="VT"/>
    <s v="309-2967"/>
    <s v="Male"/>
    <n v="47"/>
    <s v="No"/>
    <s v="No"/>
    <x v="0"/>
    <x v="0"/>
    <s v="No"/>
    <x v="0"/>
    <x v="2"/>
    <n v="22"/>
    <n v="22"/>
    <x v="2"/>
    <s v="Don't know"/>
    <x v="0"/>
    <x v="1"/>
    <x v="1"/>
    <x v="1"/>
    <x v="1"/>
    <s v="&lt; 10"/>
  </r>
  <r>
    <s v="7598-PWCQ"/>
    <x v="1"/>
    <x v="70"/>
    <n v="58"/>
    <n v="201.2"/>
    <n v="60"/>
    <n v="165"/>
    <s v="Yes"/>
    <s v="no"/>
    <n v="33"/>
    <x v="5"/>
    <n v="2"/>
    <x v="1"/>
    <n v="23"/>
    <s v="VA"/>
    <s v="313-3417"/>
    <s v="Female"/>
    <n v="35"/>
    <s v="No"/>
    <s v="No"/>
    <x v="0"/>
    <x v="0"/>
    <s v="No"/>
    <x v="0"/>
    <x v="2"/>
    <n v="35"/>
    <n v="537"/>
    <x v="2"/>
    <s v="Don't know"/>
    <x v="0"/>
    <x v="1"/>
    <x v="1"/>
    <x v="1"/>
    <x v="1"/>
    <s v="10 - 40"/>
  </r>
  <r>
    <s v="1143-VJMY"/>
    <x v="1"/>
    <x v="0"/>
    <n v="4"/>
    <n v="12"/>
    <n v="4"/>
    <n v="14"/>
    <s v="Yes"/>
    <s v="no"/>
    <n v="7"/>
    <x v="0"/>
    <n v="14"/>
    <x v="0"/>
    <n v="0"/>
    <s v="TX"/>
    <s v="288-2976"/>
    <s v="Female"/>
    <n v="24"/>
    <s v="Yes"/>
    <s v="No"/>
    <x v="0"/>
    <x v="0"/>
    <s v="No"/>
    <x v="0"/>
    <x v="2"/>
    <n v="41"/>
    <n v="41"/>
    <x v="5"/>
    <s v="Price too high"/>
    <x v="1"/>
    <x v="5"/>
    <x v="11"/>
    <x v="0"/>
    <x v="1"/>
    <s v="&lt; 10"/>
  </r>
  <r>
    <s v="5116-LBXE"/>
    <x v="1"/>
    <x v="20"/>
    <n v="64"/>
    <n v="127.5"/>
    <n v="52"/>
    <n v="204.1"/>
    <s v="Yes"/>
    <s v="no"/>
    <n v="102"/>
    <x v="2"/>
    <n v="9"/>
    <x v="0"/>
    <n v="0"/>
    <s v="MT"/>
    <s v="334-7087"/>
    <s v="Male"/>
    <n v="41"/>
    <s v="No"/>
    <s v="No"/>
    <x v="0"/>
    <x v="0"/>
    <s v="Yes"/>
    <x v="0"/>
    <x v="0"/>
    <n v="42"/>
    <n v="530"/>
    <x v="3"/>
    <s v="Attitude of support person"/>
    <x v="0"/>
    <x v="3"/>
    <x v="6"/>
    <x v="0"/>
    <x v="1"/>
    <s v="10 - 40"/>
  </r>
  <r>
    <s v="0666-PMDU"/>
    <x v="1"/>
    <x v="0"/>
    <n v="4"/>
    <n v="8"/>
    <n v="4"/>
    <n v="12.1"/>
    <s v="Yes"/>
    <s v="no"/>
    <n v="2"/>
    <x v="2"/>
    <n v="12"/>
    <x v="0"/>
    <n v="0"/>
    <s v="HI"/>
    <s v="371-8171"/>
    <s v="Female"/>
    <n v="21"/>
    <s v="Yes"/>
    <s v="No"/>
    <x v="0"/>
    <x v="0"/>
    <s v="No"/>
    <x v="0"/>
    <x v="0"/>
    <n v="34"/>
    <n v="34"/>
    <x v="4"/>
    <s v="Network reliability"/>
    <x v="1"/>
    <x v="4"/>
    <x v="7"/>
    <x v="0"/>
    <x v="1"/>
    <s v="&lt; 10"/>
  </r>
  <r>
    <s v="1374-ZAHA"/>
    <x v="1"/>
    <x v="52"/>
    <n v="65"/>
    <n v="173.6"/>
    <n v="88"/>
    <n v="248.6"/>
    <s v="Yes"/>
    <s v="no"/>
    <n v="83"/>
    <x v="2"/>
    <n v="5"/>
    <x v="0"/>
    <n v="0"/>
    <s v="NH"/>
    <s v="344-4010"/>
    <s v="Female"/>
    <n v="55"/>
    <s v="No"/>
    <s v="No"/>
    <x v="0"/>
    <x v="0"/>
    <s v="Yes"/>
    <x v="0"/>
    <x v="0"/>
    <n v="54"/>
    <n v="1176"/>
    <x v="4"/>
    <s v="Limited range of services"/>
    <x v="0"/>
    <x v="4"/>
    <x v="12"/>
    <x v="0"/>
    <x v="1"/>
    <s v="10 - 40"/>
  </r>
  <r>
    <s v="6347-QZHF"/>
    <x v="1"/>
    <x v="15"/>
    <n v="10"/>
    <n v="23.1"/>
    <n v="8"/>
    <n v="20.8"/>
    <s v="Yes"/>
    <s v="no"/>
    <n v="10"/>
    <x v="1"/>
    <n v="5"/>
    <x v="0"/>
    <n v="0"/>
    <s v="GA"/>
    <s v="277-10457"/>
    <s v="Female"/>
    <n v="74"/>
    <s v="No"/>
    <s v="Yes"/>
    <x v="0"/>
    <x v="0"/>
    <s v="No"/>
    <x v="0"/>
    <x v="2"/>
    <n v="41"/>
    <n v="86"/>
    <x v="5"/>
    <s v="Long distance charges"/>
    <x v="2"/>
    <x v="5"/>
    <x v="14"/>
    <x v="0"/>
    <x v="1"/>
    <s v="&lt; 10"/>
  </r>
  <r>
    <s v="2497-KMAR"/>
    <x v="1"/>
    <x v="15"/>
    <n v="10"/>
    <n v="22.8"/>
    <n v="0"/>
    <n v="0"/>
    <s v="No"/>
    <s v="yes"/>
    <n v="0"/>
    <x v="0"/>
    <n v="2"/>
    <x v="0"/>
    <n v="0"/>
    <s v="MD"/>
    <s v="375-6983"/>
    <s v="Female"/>
    <n v="78"/>
    <s v="No"/>
    <s v="Yes"/>
    <x v="0"/>
    <x v="0"/>
    <s v="No"/>
    <x v="0"/>
    <x v="2"/>
    <n v="21"/>
    <n v="40"/>
    <x v="5"/>
    <s v="Extra data charges"/>
    <x v="2"/>
    <x v="5"/>
    <x v="18"/>
    <x v="1"/>
    <x v="1"/>
    <s v="&lt; 10"/>
  </r>
  <r>
    <s v="4845-FXAH"/>
    <x v="1"/>
    <x v="0"/>
    <n v="5"/>
    <n v="11"/>
    <n v="4"/>
    <n v="8.4"/>
    <s v="Yes"/>
    <s v="no"/>
    <n v="3"/>
    <x v="2"/>
    <n v="2"/>
    <x v="0"/>
    <n v="0"/>
    <s v="DE"/>
    <s v="282-2100"/>
    <s v="Male"/>
    <n v="68"/>
    <s v="No"/>
    <s v="Yes"/>
    <x v="0"/>
    <x v="0"/>
    <s v="No"/>
    <x v="0"/>
    <x v="0"/>
    <n v="56"/>
    <n v="56"/>
    <x v="5"/>
    <s v="Price too high"/>
    <x v="2"/>
    <x v="5"/>
    <x v="11"/>
    <x v="1"/>
    <x v="1"/>
    <s v="&lt; 10"/>
  </r>
  <r>
    <s v="5928-MQLM"/>
    <x v="1"/>
    <x v="68"/>
    <n v="14"/>
    <n v="40.6"/>
    <n v="24"/>
    <n v="52.8"/>
    <s v="Yes"/>
    <s v="no"/>
    <n v="13"/>
    <x v="0"/>
    <n v="7"/>
    <x v="0"/>
    <n v="0"/>
    <s v="IA"/>
    <s v="316-5710"/>
    <s v="Male"/>
    <n v="36"/>
    <s v="No"/>
    <s v="No"/>
    <x v="0"/>
    <x v="0"/>
    <s v="No"/>
    <x v="0"/>
    <x v="0"/>
    <n v="44"/>
    <n v="253"/>
    <x v="4"/>
    <s v="Product dissatisfaction"/>
    <x v="0"/>
    <x v="4"/>
    <x v="9"/>
    <x v="0"/>
    <x v="1"/>
    <s v="&lt; 10"/>
  </r>
  <r>
    <s v="5109-IYDQ"/>
    <x v="1"/>
    <x v="43"/>
    <n v="15"/>
    <n v="48.5"/>
    <n v="16"/>
    <n v="31.2"/>
    <s v="Yes"/>
    <s v="no"/>
    <n v="10"/>
    <x v="5"/>
    <n v="12"/>
    <x v="0"/>
    <n v="0"/>
    <s v="IN"/>
    <s v="376-6297"/>
    <s v="Female"/>
    <n v="25"/>
    <s v="Yes"/>
    <s v="No"/>
    <x v="0"/>
    <x v="0"/>
    <s v="Yes"/>
    <x v="0"/>
    <x v="0"/>
    <n v="41"/>
    <n v="181"/>
    <x v="4"/>
    <s v="Service dissatisfaction"/>
    <x v="1"/>
    <x v="4"/>
    <x v="8"/>
    <x v="0"/>
    <x v="1"/>
    <s v="&lt; 10"/>
  </r>
  <r>
    <s v="9464-NAXE"/>
    <x v="1"/>
    <x v="55"/>
    <n v="19"/>
    <n v="59.8"/>
    <n v="48"/>
    <n v="148.80000000000001"/>
    <s v="Yes"/>
    <s v="no"/>
    <n v="50"/>
    <x v="4"/>
    <n v="8"/>
    <x v="0"/>
    <n v="0"/>
    <s v="VA"/>
    <s v="332-5045"/>
    <s v="Male"/>
    <n v="42"/>
    <s v="No"/>
    <s v="No"/>
    <x v="0"/>
    <x v="0"/>
    <s v="No"/>
    <x v="0"/>
    <x v="0"/>
    <n v="34"/>
    <n v="401"/>
    <x v="3"/>
    <s v="Attitude of support person"/>
    <x v="0"/>
    <x v="3"/>
    <x v="6"/>
    <x v="0"/>
    <x v="1"/>
    <s v="10 - 40"/>
  </r>
  <r>
    <s v="3539-OYGC"/>
    <x v="1"/>
    <x v="43"/>
    <n v="16"/>
    <n v="31.9"/>
    <n v="16"/>
    <n v="59.2"/>
    <s v="Yes"/>
    <s v="no"/>
    <n v="30"/>
    <x v="1"/>
    <n v="26"/>
    <x v="1"/>
    <n v="26"/>
    <s v="TX"/>
    <s v="363-8486"/>
    <s v="Female"/>
    <n v="29"/>
    <s v="Yes"/>
    <s v="No"/>
    <x v="0"/>
    <x v="0"/>
    <s v="No"/>
    <x v="0"/>
    <x v="0"/>
    <n v="33"/>
    <n v="131"/>
    <x v="4"/>
    <s v="Network reliability"/>
    <x v="1"/>
    <x v="4"/>
    <x v="7"/>
    <x v="0"/>
    <x v="1"/>
    <s v="&lt; 10"/>
  </r>
  <r>
    <s v="7230-CCXL"/>
    <x v="1"/>
    <x v="30"/>
    <n v="8"/>
    <n v="23.9"/>
    <n v="12"/>
    <n v="21.3"/>
    <s v="Yes"/>
    <s v="no"/>
    <n v="7"/>
    <x v="4"/>
    <n v="6"/>
    <x v="0"/>
    <n v="0"/>
    <s v="MN"/>
    <s v="312-9713"/>
    <s v="Female"/>
    <n v="45"/>
    <s v="No"/>
    <s v="No"/>
    <x v="0"/>
    <x v="0"/>
    <s v="No"/>
    <x v="0"/>
    <x v="2"/>
    <n v="25"/>
    <n v="74"/>
    <x v="2"/>
    <s v="Don't know"/>
    <x v="0"/>
    <x v="1"/>
    <x v="1"/>
    <x v="0"/>
    <x v="1"/>
    <s v="&lt; 10"/>
  </r>
  <r>
    <s v="9845-MYDI"/>
    <x v="1"/>
    <x v="43"/>
    <n v="36"/>
    <n v="53"/>
    <n v="16"/>
    <n v="36.799999999999997"/>
    <s v="Yes"/>
    <s v="no"/>
    <n v="18"/>
    <x v="4"/>
    <n v="27"/>
    <x v="0"/>
    <n v="0"/>
    <s v="NY"/>
    <s v="336-1924"/>
    <s v="Male"/>
    <n v="23"/>
    <s v="Yes"/>
    <s v="No"/>
    <x v="0"/>
    <x v="0"/>
    <s v="No"/>
    <x v="0"/>
    <x v="2"/>
    <n v="27"/>
    <n v="95"/>
    <x v="2"/>
    <s v="Don't know"/>
    <x v="1"/>
    <x v="1"/>
    <x v="1"/>
    <x v="0"/>
    <x v="1"/>
    <s v="&lt; 10"/>
  </r>
  <r>
    <s v="4023-ZNDW"/>
    <x v="1"/>
    <x v="54"/>
    <n v="312"/>
    <n v="816.9"/>
    <n v="216"/>
    <n v="496.8"/>
    <s v="Yes"/>
    <s v="no"/>
    <n v="166"/>
    <x v="1"/>
    <n v="2"/>
    <x v="0"/>
    <n v="0"/>
    <s v="MN"/>
    <s v="265-9546"/>
    <s v="Male"/>
    <n v="74"/>
    <s v="No"/>
    <s v="Yes"/>
    <x v="0"/>
    <x v="0"/>
    <s v="No"/>
    <x v="0"/>
    <x v="0"/>
    <n v="63"/>
    <n v="3455"/>
    <x v="5"/>
    <s v="Price too high"/>
    <x v="2"/>
    <x v="5"/>
    <x v="11"/>
    <x v="1"/>
    <x v="1"/>
    <s v="&gt; 40"/>
  </r>
  <r>
    <s v="3331-ZJQI"/>
    <x v="1"/>
    <x v="10"/>
    <n v="530"/>
    <n v="1027.5999999999999"/>
    <n v="276"/>
    <n v="828"/>
    <s v="Yes"/>
    <s v="no"/>
    <n v="414"/>
    <x v="2"/>
    <n v="2"/>
    <x v="0"/>
    <n v="0"/>
    <s v="CO"/>
    <s v="412-2753"/>
    <s v="Female"/>
    <n v="41"/>
    <s v="No"/>
    <s v="No"/>
    <x v="0"/>
    <x v="0"/>
    <s v="No"/>
    <x v="1"/>
    <x v="0"/>
    <n v="48"/>
    <n v="3258"/>
    <x v="4"/>
    <s v="Product dissatisfaction"/>
    <x v="0"/>
    <x v="4"/>
    <x v="9"/>
    <x v="1"/>
    <x v="1"/>
    <s v="&gt; 40"/>
  </r>
  <r>
    <s v="7950-BMSP"/>
    <x v="1"/>
    <x v="3"/>
    <n v="51"/>
    <n v="125.4"/>
    <n v="40"/>
    <n v="99"/>
    <s v="Yes"/>
    <s v="no"/>
    <n v="33"/>
    <x v="1"/>
    <n v="1"/>
    <x v="0"/>
    <n v="0"/>
    <s v="LA"/>
    <s v="249-1536"/>
    <s v="Male"/>
    <n v="53"/>
    <s v="No"/>
    <s v="No"/>
    <x v="0"/>
    <x v="0"/>
    <s v="No"/>
    <x v="0"/>
    <x v="0"/>
    <n v="49"/>
    <n v="472"/>
    <x v="3"/>
    <s v="Attitude of support person"/>
    <x v="0"/>
    <x v="3"/>
    <x v="6"/>
    <x v="1"/>
    <x v="1"/>
    <s v="10 - 40"/>
  </r>
  <r>
    <s v="5354-NCQC"/>
    <x v="1"/>
    <x v="0"/>
    <n v="5"/>
    <n v="15"/>
    <n v="4"/>
    <n v="10.5"/>
    <s v="Yes"/>
    <s v="no"/>
    <n v="2"/>
    <x v="0"/>
    <n v="8"/>
    <x v="1"/>
    <n v="5"/>
    <s v="ME"/>
    <s v="333-9854"/>
    <s v="Male"/>
    <n v="54"/>
    <s v="No"/>
    <s v="No"/>
    <x v="0"/>
    <x v="0"/>
    <s v="No"/>
    <x v="0"/>
    <x v="0"/>
    <n v="39"/>
    <n v="39"/>
    <x v="4"/>
    <s v="Network reliability"/>
    <x v="0"/>
    <x v="4"/>
    <x v="7"/>
    <x v="0"/>
    <x v="1"/>
    <s v="&lt; 10"/>
  </r>
  <r>
    <s v="9269-HWTL"/>
    <x v="1"/>
    <x v="38"/>
    <n v="129"/>
    <n v="253.2"/>
    <n v="204"/>
    <n v="550.79999999999995"/>
    <s v="Yes"/>
    <s v="no"/>
    <n v="138"/>
    <x v="5"/>
    <n v="8"/>
    <x v="0"/>
    <n v="0"/>
    <s v="AK"/>
    <s v="351-4486"/>
    <s v="Male"/>
    <n v="77"/>
    <s v="No"/>
    <s v="Yes"/>
    <x v="0"/>
    <x v="0"/>
    <s v="Yes"/>
    <x v="0"/>
    <x v="0"/>
    <n v="43"/>
    <n v="2176"/>
    <x v="4"/>
    <s v="Limited range of services"/>
    <x v="2"/>
    <x v="4"/>
    <x v="12"/>
    <x v="0"/>
    <x v="1"/>
    <s v="&gt; 40"/>
  </r>
  <r>
    <s v="8703-VUUT"/>
    <x v="1"/>
    <x v="51"/>
    <n v="87"/>
    <n v="189.4"/>
    <n v="96"/>
    <n v="151.19999999999999"/>
    <s v="Yes"/>
    <s v="no"/>
    <n v="30"/>
    <x v="2"/>
    <n v="8"/>
    <x v="0"/>
    <n v="0"/>
    <s v="MS"/>
    <s v="309-6719"/>
    <s v="Male"/>
    <n v="47"/>
    <s v="No"/>
    <s v="No"/>
    <x v="0"/>
    <x v="0"/>
    <s v="Yes"/>
    <x v="0"/>
    <x v="0"/>
    <n v="47"/>
    <n v="1124"/>
    <x v="5"/>
    <s v="Lack of affordable download/upload speed"/>
    <x v="0"/>
    <x v="5"/>
    <x v="13"/>
    <x v="0"/>
    <x v="1"/>
    <s v="10 - 40"/>
  </r>
  <r>
    <s v="7751-FDEJ"/>
    <x v="1"/>
    <x v="29"/>
    <n v="41"/>
    <n v="124.8"/>
    <n v="72"/>
    <n v="230.4"/>
    <s v="Yes"/>
    <s v="no"/>
    <n v="58"/>
    <x v="2"/>
    <n v="5"/>
    <x v="0"/>
    <n v="0"/>
    <s v="AZ"/>
    <s v="288-2801"/>
    <s v="Male"/>
    <n v="51"/>
    <s v="No"/>
    <s v="No"/>
    <x v="0"/>
    <x v="0"/>
    <s v="No"/>
    <x v="0"/>
    <x v="0"/>
    <n v="62"/>
    <n v="1111"/>
    <x v="5"/>
    <s v="Long distance charges"/>
    <x v="0"/>
    <x v="5"/>
    <x v="14"/>
    <x v="0"/>
    <x v="1"/>
    <s v="10 - 40"/>
  </r>
  <r>
    <s v="5544-MGCA"/>
    <x v="1"/>
    <x v="41"/>
    <n v="199"/>
    <n v="590.70000000000005"/>
    <n v="296"/>
    <n v="740"/>
    <s v="Yes"/>
    <s v="no"/>
    <n v="185"/>
    <x v="4"/>
    <n v="1"/>
    <x v="0"/>
    <n v="0"/>
    <s v="MI"/>
    <s v="386-4286"/>
    <s v="Male"/>
    <n v="70"/>
    <s v="No"/>
    <s v="Yes"/>
    <x v="0"/>
    <x v="0"/>
    <s v="Yes"/>
    <x v="2"/>
    <x v="0"/>
    <n v="67"/>
    <n v="4977"/>
    <x v="5"/>
    <s v="Extra data charges"/>
    <x v="2"/>
    <x v="5"/>
    <x v="18"/>
    <x v="1"/>
    <x v="1"/>
    <s v="&gt; 40"/>
  </r>
  <r>
    <s v="8173-IKVF"/>
    <x v="1"/>
    <x v="0"/>
    <n v="6"/>
    <n v="15"/>
    <n v="4"/>
    <n v="10.8"/>
    <s v="Yes"/>
    <s v="no"/>
    <n v="2"/>
    <x v="3"/>
    <n v="16"/>
    <x v="0"/>
    <n v="0"/>
    <s v="MD"/>
    <s v="283-6262"/>
    <s v="Male"/>
    <n v="22"/>
    <s v="Yes"/>
    <s v="No"/>
    <x v="0"/>
    <x v="0"/>
    <s v="No"/>
    <x v="0"/>
    <x v="0"/>
    <n v="32"/>
    <n v="32"/>
    <x v="4"/>
    <s v="Product dissatisfaction"/>
    <x v="1"/>
    <x v="4"/>
    <x v="9"/>
    <x v="0"/>
    <x v="1"/>
    <s v="&lt; 10"/>
  </r>
  <r>
    <s v="6961-VFFO"/>
    <x v="1"/>
    <x v="56"/>
    <n v="86"/>
    <n v="307.3"/>
    <n v="104"/>
    <n v="338"/>
    <s v="Yes"/>
    <s v="no"/>
    <n v="68"/>
    <x v="2"/>
    <n v="7"/>
    <x v="1"/>
    <n v="21"/>
    <s v="AZ"/>
    <s v="273-4924"/>
    <s v="Female"/>
    <n v="56"/>
    <s v="No"/>
    <s v="No"/>
    <x v="0"/>
    <x v="0"/>
    <s v="No"/>
    <x v="0"/>
    <x v="0"/>
    <n v="55"/>
    <n v="1421"/>
    <x v="4"/>
    <s v="Service dissatisfaction"/>
    <x v="0"/>
    <x v="4"/>
    <x v="8"/>
    <x v="0"/>
    <x v="1"/>
    <s v="10 - 40"/>
  </r>
  <r>
    <s v="5920-LAOX"/>
    <x v="1"/>
    <x v="74"/>
    <n v="33"/>
    <n v="77.8"/>
    <n v="28"/>
    <n v="73.5"/>
    <s v="Yes"/>
    <s v="no"/>
    <n v="18"/>
    <x v="4"/>
    <n v="13"/>
    <x v="0"/>
    <n v="0"/>
    <s v="NE"/>
    <s v="319-5822"/>
    <s v="Male"/>
    <n v="25"/>
    <s v="Yes"/>
    <s v="No"/>
    <x v="0"/>
    <x v="0"/>
    <s v="No"/>
    <x v="0"/>
    <x v="2"/>
    <n v="41"/>
    <n v="291"/>
    <x v="3"/>
    <s v="Attitude of support person"/>
    <x v="1"/>
    <x v="3"/>
    <x v="6"/>
    <x v="0"/>
    <x v="1"/>
    <s v="&lt; 10"/>
  </r>
  <r>
    <s v="5298-NPSU"/>
    <x v="1"/>
    <x v="48"/>
    <n v="15"/>
    <n v="34.4"/>
    <n v="20"/>
    <n v="50.5"/>
    <s v="Yes"/>
    <s v="no"/>
    <n v="10"/>
    <x v="4"/>
    <n v="3"/>
    <x v="0"/>
    <n v="0"/>
    <s v="AR"/>
    <s v="316-6551"/>
    <s v="Male"/>
    <n v="76"/>
    <s v="No"/>
    <s v="Yes"/>
    <x v="0"/>
    <x v="0"/>
    <s v="No"/>
    <x v="0"/>
    <x v="0"/>
    <n v="37"/>
    <n v="184"/>
    <x v="4"/>
    <s v="Network reliability"/>
    <x v="2"/>
    <x v="4"/>
    <x v="7"/>
    <x v="0"/>
    <x v="1"/>
    <s v="&lt; 10"/>
  </r>
  <r>
    <s v="8036-TFDY"/>
    <x v="1"/>
    <x v="24"/>
    <n v="154"/>
    <n v="425.1"/>
    <n v="172"/>
    <n v="576.20000000000005"/>
    <s v="Yes"/>
    <s v="no"/>
    <n v="288"/>
    <x v="5"/>
    <n v="5"/>
    <x v="0"/>
    <n v="0"/>
    <s v="DE"/>
    <s v="330-3211"/>
    <s v="Male"/>
    <n v="58"/>
    <s v="No"/>
    <s v="No"/>
    <x v="0"/>
    <x v="0"/>
    <s v="Yes"/>
    <x v="0"/>
    <x v="0"/>
    <n v="46"/>
    <n v="1957"/>
    <x v="2"/>
    <s v="Don't know"/>
    <x v="0"/>
    <x v="1"/>
    <x v="1"/>
    <x v="0"/>
    <x v="1"/>
    <s v="&gt; 40"/>
  </r>
  <r>
    <s v="6374-URXV"/>
    <x v="1"/>
    <x v="43"/>
    <n v="21"/>
    <n v="60.9"/>
    <n v="16"/>
    <n v="58.8"/>
    <s v="Yes"/>
    <s v="no"/>
    <n v="12"/>
    <x v="5"/>
    <n v="7"/>
    <x v="0"/>
    <n v="0"/>
    <s v="WA"/>
    <s v="353-7496"/>
    <s v="Female"/>
    <n v="35"/>
    <s v="No"/>
    <s v="No"/>
    <x v="0"/>
    <x v="0"/>
    <s v="No"/>
    <x v="0"/>
    <x v="2"/>
    <n v="24"/>
    <n v="106"/>
    <x v="2"/>
    <s v="Don't know"/>
    <x v="0"/>
    <x v="1"/>
    <x v="1"/>
    <x v="0"/>
    <x v="1"/>
    <s v="&lt; 10"/>
  </r>
  <r>
    <s v="2579-TYFM"/>
    <x v="1"/>
    <x v="15"/>
    <n v="12"/>
    <n v="25"/>
    <n v="8"/>
    <n v="17"/>
    <s v="Yes"/>
    <s v="no"/>
    <n v="3"/>
    <x v="4"/>
    <n v="4"/>
    <x v="0"/>
    <n v="0"/>
    <s v="OH"/>
    <s v="243-8305"/>
    <s v="Male"/>
    <n v="40"/>
    <s v="No"/>
    <s v="No"/>
    <x v="0"/>
    <x v="0"/>
    <s v="No"/>
    <x v="0"/>
    <x v="2"/>
    <n v="37"/>
    <n v="66"/>
    <x v="5"/>
    <s v="Price too high"/>
    <x v="0"/>
    <x v="5"/>
    <x v="11"/>
    <x v="0"/>
    <x v="1"/>
    <s v="&lt; 10"/>
  </r>
  <r>
    <s v="3043-HJLY"/>
    <x v="1"/>
    <x v="37"/>
    <n v="29"/>
    <n v="79.599999999999994"/>
    <n v="36"/>
    <n v="117"/>
    <s v="Yes"/>
    <s v="no"/>
    <n v="58"/>
    <x v="2"/>
    <n v="1"/>
    <x v="1"/>
    <n v="19"/>
    <s v="VA"/>
    <s v="406-5101"/>
    <s v="Female"/>
    <n v="67"/>
    <s v="No"/>
    <s v="Yes"/>
    <x v="0"/>
    <x v="0"/>
    <s v="No"/>
    <x v="0"/>
    <x v="0"/>
    <n v="35"/>
    <n v="313"/>
    <x v="4"/>
    <s v="Service dissatisfaction"/>
    <x v="2"/>
    <x v="4"/>
    <x v="8"/>
    <x v="1"/>
    <x v="1"/>
    <s v="&lt; 10"/>
  </r>
  <r>
    <s v="4503-QYOB"/>
    <x v="1"/>
    <x v="0"/>
    <n v="4"/>
    <n v="10"/>
    <n v="4"/>
    <n v="11.5"/>
    <s v="Yes"/>
    <s v="no"/>
    <n v="3"/>
    <x v="2"/>
    <n v="6"/>
    <x v="0"/>
    <n v="0"/>
    <s v="IA"/>
    <s v="361-4830"/>
    <s v="Male"/>
    <n v="77"/>
    <s v="No"/>
    <s v="Yes"/>
    <x v="0"/>
    <x v="0"/>
    <s v="No"/>
    <x v="0"/>
    <x v="0"/>
    <n v="44"/>
    <n v="44"/>
    <x v="3"/>
    <s v="Attitude of support person"/>
    <x v="2"/>
    <x v="3"/>
    <x v="6"/>
    <x v="0"/>
    <x v="1"/>
    <s v="&lt; 10"/>
  </r>
  <r>
    <s v="5499-BHPH"/>
    <x v="1"/>
    <x v="24"/>
    <n v="154"/>
    <n v="467.9"/>
    <n v="172"/>
    <n v="563.29999999999995"/>
    <s v="Yes"/>
    <s v="no"/>
    <n v="282"/>
    <x v="3"/>
    <n v="4"/>
    <x v="0"/>
    <n v="0"/>
    <s v="DE"/>
    <s v="340-10108"/>
    <s v="Male"/>
    <n v="67"/>
    <s v="No"/>
    <s v="Yes"/>
    <x v="0"/>
    <x v="0"/>
    <s v="No"/>
    <x v="0"/>
    <x v="0"/>
    <n v="49"/>
    <n v="2075"/>
    <x v="4"/>
    <s v="Network reliability"/>
    <x v="2"/>
    <x v="4"/>
    <x v="7"/>
    <x v="0"/>
    <x v="1"/>
    <s v="&gt; 40"/>
  </r>
  <r>
    <s v="2161-HMDR"/>
    <x v="1"/>
    <x v="0"/>
    <n v="2"/>
    <n v="4"/>
    <n v="4"/>
    <n v="8.5"/>
    <s v="Yes"/>
    <s v="no"/>
    <n v="4"/>
    <x v="3"/>
    <n v="0"/>
    <x v="1"/>
    <n v="0"/>
    <s v="GA"/>
    <s v="320-6639"/>
    <s v="Female"/>
    <n v="52"/>
    <s v="No"/>
    <s v="No"/>
    <x v="0"/>
    <x v="0"/>
    <s v="No"/>
    <x v="0"/>
    <x v="2"/>
    <n v="11"/>
    <n v="11"/>
    <x v="4"/>
    <s v="Limited range of services"/>
    <x v="0"/>
    <x v="4"/>
    <x v="12"/>
    <x v="1"/>
    <x v="1"/>
    <s v="&lt; 10"/>
  </r>
  <r>
    <s v="2242-BBMU"/>
    <x v="1"/>
    <x v="30"/>
    <n v="7"/>
    <n v="22.8"/>
    <n v="12"/>
    <n v="46.8"/>
    <s v="Yes"/>
    <s v="no"/>
    <n v="12"/>
    <x v="1"/>
    <n v="8"/>
    <x v="0"/>
    <n v="0"/>
    <s v="NH"/>
    <s v="313-4290"/>
    <s v="Male"/>
    <n v="25"/>
    <s v="Yes"/>
    <s v="No"/>
    <x v="0"/>
    <x v="0"/>
    <s v="No"/>
    <x v="0"/>
    <x v="0"/>
    <n v="22"/>
    <n v="63"/>
    <x v="5"/>
    <s v="Lack of affordable download/upload speed"/>
    <x v="1"/>
    <x v="5"/>
    <x v="13"/>
    <x v="0"/>
    <x v="1"/>
    <s v="&lt; 10"/>
  </r>
  <r>
    <s v="2010-GZSF"/>
    <x v="1"/>
    <x v="10"/>
    <n v="151"/>
    <n v="412.9"/>
    <n v="0"/>
    <n v="0"/>
    <s v="No"/>
    <s v="yes"/>
    <n v="0"/>
    <x v="0"/>
    <n v="13"/>
    <x v="0"/>
    <n v="0"/>
    <s v="VA"/>
    <s v="296-1643"/>
    <s v="Male"/>
    <n v="37"/>
    <s v="No"/>
    <s v="No"/>
    <x v="0"/>
    <x v="0"/>
    <s v="Yes"/>
    <x v="1"/>
    <x v="0"/>
    <n v="54"/>
    <n v="3716"/>
    <x v="5"/>
    <s v="Long distance charges"/>
    <x v="0"/>
    <x v="5"/>
    <x v="14"/>
    <x v="0"/>
    <x v="1"/>
    <s v="&gt; 40"/>
  </r>
  <r>
    <s v="6777-EWLX"/>
    <x v="1"/>
    <x v="32"/>
    <n v="72"/>
    <n v="149.69999999999999"/>
    <n v="44"/>
    <n v="115.5"/>
    <s v="Yes"/>
    <s v="no"/>
    <n v="29"/>
    <x v="4"/>
    <n v="3"/>
    <x v="0"/>
    <n v="0"/>
    <s v="TX"/>
    <s v="287-5985"/>
    <s v="Female"/>
    <n v="83"/>
    <s v="No"/>
    <s v="Yes"/>
    <x v="0"/>
    <x v="0"/>
    <s v="No"/>
    <x v="0"/>
    <x v="2"/>
    <n v="51"/>
    <n v="547"/>
    <x v="5"/>
    <s v="Extra data charges"/>
    <x v="2"/>
    <x v="5"/>
    <x v="18"/>
    <x v="0"/>
    <x v="1"/>
    <s v="10 - 40"/>
  </r>
  <r>
    <s v="8730-MTEW"/>
    <x v="1"/>
    <x v="38"/>
    <n v="110"/>
    <n v="360"/>
    <n v="204"/>
    <n v="499.8"/>
    <s v="Yes"/>
    <s v="no"/>
    <n v="125"/>
    <x v="2"/>
    <n v="1"/>
    <x v="1"/>
    <n v="33"/>
    <s v="KY"/>
    <s v="294-3734"/>
    <s v="Female"/>
    <n v="65"/>
    <s v="No"/>
    <s v="Yes"/>
    <x v="0"/>
    <x v="0"/>
    <s v="Yes"/>
    <x v="0"/>
    <x v="0"/>
    <n v="53"/>
    <n v="2732"/>
    <x v="5"/>
    <s v="Price too high"/>
    <x v="2"/>
    <x v="5"/>
    <x v="11"/>
    <x v="1"/>
    <x v="1"/>
    <s v="&gt; 40"/>
  </r>
  <r>
    <s v="8120-URSH"/>
    <x v="1"/>
    <x v="48"/>
    <n v="33"/>
    <n v="70.7"/>
    <n v="20"/>
    <n v="72"/>
    <s v="Yes"/>
    <s v="no"/>
    <n v="14"/>
    <x v="1"/>
    <n v="7"/>
    <x v="0"/>
    <n v="0"/>
    <s v="MT"/>
    <s v="381-8392"/>
    <s v="Male"/>
    <n v="78"/>
    <s v="No"/>
    <s v="Yes"/>
    <x v="0"/>
    <x v="0"/>
    <s v="Yes"/>
    <x v="0"/>
    <x v="0"/>
    <n v="22"/>
    <n v="104"/>
    <x v="4"/>
    <s v="Product dissatisfaction"/>
    <x v="2"/>
    <x v="4"/>
    <x v="9"/>
    <x v="0"/>
    <x v="1"/>
    <s v="&lt; 10"/>
  </r>
  <r>
    <s v="9954-HCPF"/>
    <x v="1"/>
    <x v="0"/>
    <n v="4"/>
    <n v="10"/>
    <n v="4"/>
    <n v="10.5"/>
    <s v="Yes"/>
    <s v="no"/>
    <n v="3"/>
    <x v="2"/>
    <n v="1"/>
    <x v="0"/>
    <n v="0"/>
    <s v="OK"/>
    <s v="348-7442"/>
    <s v="Male"/>
    <n v="61"/>
    <s v="No"/>
    <s v="No"/>
    <x v="0"/>
    <x v="0"/>
    <s v="No"/>
    <x v="0"/>
    <x v="0"/>
    <n v="45"/>
    <n v="45"/>
    <x v="1"/>
    <s v="Competitor made better offer"/>
    <x v="0"/>
    <x v="2"/>
    <x v="2"/>
    <x v="1"/>
    <x v="1"/>
    <s v="&lt; 10"/>
  </r>
  <r>
    <s v="3296-IGBF"/>
    <x v="1"/>
    <x v="5"/>
    <n v="64"/>
    <n v="173.8"/>
    <n v="68"/>
    <n v="132.6"/>
    <s v="Yes"/>
    <s v="no"/>
    <n v="66"/>
    <x v="3"/>
    <n v="0"/>
    <x v="1"/>
    <n v="0"/>
    <s v="MD"/>
    <s v="352-8179"/>
    <s v="Male"/>
    <n v="38"/>
    <s v="No"/>
    <s v="No"/>
    <x v="0"/>
    <x v="0"/>
    <s v="No"/>
    <x v="0"/>
    <x v="2"/>
    <n v="10"/>
    <n v="174"/>
    <x v="5"/>
    <s v="Long distance charges"/>
    <x v="0"/>
    <x v="5"/>
    <x v="14"/>
    <x v="1"/>
    <x v="1"/>
    <s v="10 - 40"/>
  </r>
  <r>
    <s v="9880-BJRX"/>
    <x v="1"/>
    <x v="70"/>
    <n v="71"/>
    <n v="195.2"/>
    <n v="60"/>
    <n v="210"/>
    <s v="Yes"/>
    <s v="no"/>
    <n v="52"/>
    <x v="1"/>
    <n v="10"/>
    <x v="0"/>
    <n v="0"/>
    <s v="DC"/>
    <s v="343-6812"/>
    <s v="Female"/>
    <n v="25"/>
    <s v="Yes"/>
    <s v="No"/>
    <x v="0"/>
    <x v="0"/>
    <s v="Yes"/>
    <x v="0"/>
    <x v="0"/>
    <n v="36"/>
    <n v="537"/>
    <x v="4"/>
    <s v="Network reliability"/>
    <x v="1"/>
    <x v="4"/>
    <x v="7"/>
    <x v="0"/>
    <x v="1"/>
    <s v="10 - 40"/>
  </r>
  <r>
    <s v="3136-AOSU"/>
    <x v="1"/>
    <x v="21"/>
    <n v="82"/>
    <n v="275.10000000000002"/>
    <n v="184"/>
    <n v="561.20000000000005"/>
    <s v="Yes"/>
    <s v="no"/>
    <n v="112"/>
    <x v="0"/>
    <n v="36"/>
    <x v="0"/>
    <n v="0"/>
    <s v="DE"/>
    <s v="326-10849"/>
    <s v="Female"/>
    <n v="25"/>
    <s v="Yes"/>
    <s v="No"/>
    <x v="0"/>
    <x v="0"/>
    <s v="No"/>
    <x v="1"/>
    <x v="0"/>
    <n v="38"/>
    <n v="1722"/>
    <x v="2"/>
    <s v="Don't know"/>
    <x v="1"/>
    <x v="1"/>
    <x v="1"/>
    <x v="0"/>
    <x v="1"/>
    <s v="&gt; 40"/>
  </r>
  <r>
    <s v="0794-ADSL"/>
    <x v="1"/>
    <x v="3"/>
    <n v="65"/>
    <n v="155.4"/>
    <n v="40"/>
    <n v="147"/>
    <s v="Yes"/>
    <s v="no"/>
    <n v="74"/>
    <x v="5"/>
    <n v="3"/>
    <x v="0"/>
    <n v="0"/>
    <s v="IN"/>
    <s v="305-3611"/>
    <s v="Male"/>
    <n v="57"/>
    <s v="No"/>
    <s v="No"/>
    <x v="0"/>
    <x v="0"/>
    <s v="No"/>
    <x v="0"/>
    <x v="2"/>
    <n v="25"/>
    <n v="244"/>
    <x v="2"/>
    <s v="Don't know"/>
    <x v="0"/>
    <x v="1"/>
    <x v="1"/>
    <x v="0"/>
    <x v="1"/>
    <s v="10 - 40"/>
  </r>
  <r>
    <s v="7403-MNCG"/>
    <x v="1"/>
    <x v="31"/>
    <n v="130"/>
    <n v="354.1"/>
    <n v="128"/>
    <n v="412.8"/>
    <s v="Yes"/>
    <s v="yes"/>
    <n v="0"/>
    <x v="0"/>
    <n v="6"/>
    <x v="1"/>
    <n v="26"/>
    <s v="AZ"/>
    <s v="283-8321"/>
    <s v="Male"/>
    <n v="66"/>
    <s v="No"/>
    <s v="Yes"/>
    <x v="0"/>
    <x v="0"/>
    <s v="Yes"/>
    <x v="0"/>
    <x v="0"/>
    <n v="41"/>
    <n v="1312"/>
    <x v="2"/>
    <s v="Don't know"/>
    <x v="2"/>
    <x v="1"/>
    <x v="1"/>
    <x v="0"/>
    <x v="1"/>
    <s v="10 - 40"/>
  </r>
  <r>
    <s v="1487-XYFA"/>
    <x v="1"/>
    <x v="1"/>
    <n v="95"/>
    <n v="330.9"/>
    <n v="132"/>
    <n v="188.1"/>
    <s v="Yes"/>
    <s v="no"/>
    <n v="63"/>
    <x v="1"/>
    <n v="13"/>
    <x v="0"/>
    <n v="0"/>
    <s v="FL"/>
    <s v="325-7339"/>
    <s v="Male"/>
    <n v="44"/>
    <s v="No"/>
    <s v="No"/>
    <x v="0"/>
    <x v="0"/>
    <s v="No"/>
    <x v="0"/>
    <x v="0"/>
    <n v="48"/>
    <n v="1605"/>
    <x v="3"/>
    <s v="Attitude of support person"/>
    <x v="0"/>
    <x v="3"/>
    <x v="6"/>
    <x v="0"/>
    <x v="1"/>
    <s v="10 - 40"/>
  </r>
  <r>
    <s v="7380-HUUM"/>
    <x v="1"/>
    <x v="0"/>
    <n v="3"/>
    <n v="7"/>
    <n v="4"/>
    <n v="14"/>
    <s v="Yes"/>
    <s v="no"/>
    <n v="5"/>
    <x v="5"/>
    <n v="17"/>
    <x v="0"/>
    <n v="0"/>
    <s v="MD"/>
    <s v="294-1636"/>
    <s v="Female"/>
    <n v="22"/>
    <s v="Yes"/>
    <s v="No"/>
    <x v="0"/>
    <x v="0"/>
    <s v="No"/>
    <x v="0"/>
    <x v="0"/>
    <n v="36"/>
    <n v="36"/>
    <x v="2"/>
    <s v="Deceased"/>
    <x v="1"/>
    <x v="1"/>
    <x v="19"/>
    <x v="0"/>
    <x v="1"/>
    <s v="&lt; 10"/>
  </r>
  <r>
    <s v="9417-ZKNM"/>
    <x v="1"/>
    <x v="18"/>
    <n v="45"/>
    <n v="122.1"/>
    <n v="80"/>
    <n v="108"/>
    <s v="Yes"/>
    <s v="no"/>
    <n v="27"/>
    <x v="5"/>
    <n v="6"/>
    <x v="0"/>
    <n v="0"/>
    <s v="MS"/>
    <s v="271-2408"/>
    <s v="Male"/>
    <n v="48"/>
    <s v="No"/>
    <s v="No"/>
    <x v="0"/>
    <x v="0"/>
    <s v="No"/>
    <x v="0"/>
    <x v="0"/>
    <n v="37"/>
    <n v="760"/>
    <x v="2"/>
    <s v="Moved"/>
    <x v="0"/>
    <x v="1"/>
    <x v="3"/>
    <x v="0"/>
    <x v="1"/>
    <s v="10 - 40"/>
  </r>
  <r>
    <s v="4921-KJFA"/>
    <x v="1"/>
    <x v="56"/>
    <n v="79"/>
    <n v="181.6"/>
    <n v="104"/>
    <n v="371.8"/>
    <s v="Yes"/>
    <s v="no"/>
    <n v="93"/>
    <x v="0"/>
    <n v="7"/>
    <x v="0"/>
    <n v="0"/>
    <s v="VA"/>
    <s v="312-10643"/>
    <s v="Male"/>
    <n v="37"/>
    <s v="No"/>
    <s v="No"/>
    <x v="0"/>
    <x v="0"/>
    <s v="No"/>
    <x v="0"/>
    <x v="0"/>
    <n v="29"/>
    <n v="752"/>
    <x v="2"/>
    <s v="Moved"/>
    <x v="0"/>
    <x v="1"/>
    <x v="3"/>
    <x v="0"/>
    <x v="1"/>
    <s v="10 - 40"/>
  </r>
  <r>
    <s v="3389-HQXG"/>
    <x v="1"/>
    <x v="68"/>
    <n v="7"/>
    <n v="22.4"/>
    <n v="24"/>
    <n v="77.400000000000006"/>
    <s v="Yes"/>
    <s v="no"/>
    <n v="16"/>
    <x v="5"/>
    <n v="3"/>
    <x v="0"/>
    <n v="0"/>
    <s v="KY"/>
    <s v="297-6293"/>
    <s v="Male"/>
    <n v="72"/>
    <s v="No"/>
    <s v="Yes"/>
    <x v="0"/>
    <x v="0"/>
    <s v="No"/>
    <x v="0"/>
    <x v="0"/>
    <n v="60"/>
    <n v="335"/>
    <x v="2"/>
    <s v="Moved"/>
    <x v="2"/>
    <x v="1"/>
    <x v="3"/>
    <x v="0"/>
    <x v="1"/>
    <s v="&lt; 10"/>
  </r>
  <r>
    <s v="2227-RTZU"/>
    <x v="1"/>
    <x v="0"/>
    <n v="3"/>
    <n v="6"/>
    <n v="4"/>
    <n v="14.5"/>
    <s v="Yes"/>
    <s v="no"/>
    <n v="7"/>
    <x v="0"/>
    <n v="1"/>
    <x v="0"/>
    <n v="0"/>
    <s v="OK"/>
    <s v="275-4661"/>
    <s v="Male"/>
    <n v="65"/>
    <s v="No"/>
    <s v="Yes"/>
    <x v="0"/>
    <x v="0"/>
    <s v="No"/>
    <x v="0"/>
    <x v="0"/>
    <n v="33"/>
    <n v="33"/>
    <x v="1"/>
    <s v="Competitor had better devices"/>
    <x v="2"/>
    <x v="2"/>
    <x v="4"/>
    <x v="1"/>
    <x v="1"/>
    <s v="&lt; 10"/>
  </r>
  <r>
    <s v="1374-SPCR"/>
    <x v="1"/>
    <x v="20"/>
    <n v="29"/>
    <n v="67.400000000000006"/>
    <n v="52"/>
    <n v="130"/>
    <s v="Yes"/>
    <s v="yes"/>
    <n v="0"/>
    <x v="1"/>
    <n v="1"/>
    <x v="1"/>
    <n v="48"/>
    <s v="ID"/>
    <s v="307-6475"/>
    <s v="Female"/>
    <n v="55"/>
    <s v="No"/>
    <s v="No"/>
    <x v="0"/>
    <x v="0"/>
    <s v="No"/>
    <x v="0"/>
    <x v="2"/>
    <n v="37"/>
    <n v="500"/>
    <x v="1"/>
    <s v="Competitor had better devices"/>
    <x v="0"/>
    <x v="2"/>
    <x v="4"/>
    <x v="1"/>
    <x v="1"/>
    <s v="10 - 40"/>
  </r>
  <r>
    <s v="1095-AGSP"/>
    <x v="1"/>
    <x v="42"/>
    <n v="143"/>
    <n v="611.20000000000005"/>
    <n v="152"/>
    <n v="395.2"/>
    <s v="Yes"/>
    <s v="no"/>
    <n v="79"/>
    <x v="0"/>
    <n v="28"/>
    <x v="0"/>
    <n v="0"/>
    <s v="VA"/>
    <s v="304-2250"/>
    <s v="Male"/>
    <n v="27"/>
    <s v="Yes"/>
    <s v="No"/>
    <x v="0"/>
    <x v="0"/>
    <s v="No"/>
    <x v="1"/>
    <x v="2"/>
    <n v="29"/>
    <n v="1100"/>
    <x v="2"/>
    <s v="Don't know"/>
    <x v="1"/>
    <x v="1"/>
    <x v="1"/>
    <x v="0"/>
    <x v="1"/>
    <s v="10 - 40"/>
  </r>
  <r>
    <s v="1962-YKMW"/>
    <x v="1"/>
    <x v="68"/>
    <n v="37"/>
    <n v="83.8"/>
    <n v="24"/>
    <n v="63"/>
    <s v="Yes"/>
    <s v="no"/>
    <n v="32"/>
    <x v="3"/>
    <n v="20"/>
    <x v="0"/>
    <n v="0"/>
    <s v="MI"/>
    <s v="304-3291"/>
    <s v="Male"/>
    <n v="27"/>
    <s v="Yes"/>
    <s v="No"/>
    <x v="0"/>
    <x v="0"/>
    <s v="Yes"/>
    <x v="0"/>
    <x v="2"/>
    <n v="16"/>
    <n v="90"/>
    <x v="1"/>
    <s v="Competitor had better devices"/>
    <x v="1"/>
    <x v="2"/>
    <x v="4"/>
    <x v="0"/>
    <x v="1"/>
    <s v="&lt; 10"/>
  </r>
  <r>
    <s v="7314-PRDD"/>
    <x v="1"/>
    <x v="37"/>
    <n v="17"/>
    <n v="46.2"/>
    <n v="36"/>
    <n v="107.1"/>
    <s v="Yes"/>
    <s v="yes"/>
    <n v="0"/>
    <x v="0"/>
    <n v="3"/>
    <x v="0"/>
    <n v="0"/>
    <s v="TX"/>
    <s v="337-1914"/>
    <s v="Male"/>
    <n v="65"/>
    <s v="No"/>
    <s v="Yes"/>
    <x v="0"/>
    <x v="0"/>
    <s v="No"/>
    <x v="0"/>
    <x v="2"/>
    <n v="55"/>
    <n v="508"/>
    <x v="1"/>
    <s v="Competitor had better devices"/>
    <x v="2"/>
    <x v="2"/>
    <x v="4"/>
    <x v="0"/>
    <x v="1"/>
    <s v="&lt; 10"/>
  </r>
  <r>
    <s v="3218-FMUK"/>
    <x v="1"/>
    <x v="15"/>
    <n v="7"/>
    <n v="12.6"/>
    <n v="0"/>
    <n v="0"/>
    <s v="No"/>
    <s v="yes"/>
    <n v="0"/>
    <x v="0"/>
    <n v="5"/>
    <x v="0"/>
    <n v="0"/>
    <s v="KS"/>
    <s v="370-4561"/>
    <s v="Female"/>
    <n v="43"/>
    <s v="No"/>
    <s v="No"/>
    <x v="0"/>
    <x v="0"/>
    <s v="No"/>
    <x v="0"/>
    <x v="0"/>
    <n v="36"/>
    <n v="76"/>
    <x v="1"/>
    <s v="Competitor offered higher download speeds"/>
    <x v="0"/>
    <x v="2"/>
    <x v="5"/>
    <x v="0"/>
    <x v="1"/>
    <s v="&lt; 10"/>
  </r>
  <r>
    <s v="3223-MGYR"/>
    <x v="1"/>
    <x v="0"/>
    <n v="2"/>
    <n v="6"/>
    <n v="4"/>
    <n v="9.6999999999999993"/>
    <s v="Yes"/>
    <s v="no"/>
    <n v="5"/>
    <x v="2"/>
    <n v="4"/>
    <x v="0"/>
    <n v="0"/>
    <s v="UT"/>
    <s v="364-1452"/>
    <s v="Female"/>
    <n v="42"/>
    <s v="No"/>
    <s v="No"/>
    <x v="0"/>
    <x v="0"/>
    <s v="No"/>
    <x v="0"/>
    <x v="0"/>
    <n v="26"/>
    <n v="26"/>
    <x v="1"/>
    <s v="Competitor offered higher download speeds"/>
    <x v="0"/>
    <x v="2"/>
    <x v="5"/>
    <x v="0"/>
    <x v="1"/>
    <s v="&lt; 10"/>
  </r>
  <r>
    <s v="3174-WPAC"/>
    <x v="1"/>
    <x v="61"/>
    <n v="35"/>
    <n v="86.5"/>
    <n v="32"/>
    <n v="61.6"/>
    <s v="Yes"/>
    <s v="no"/>
    <n v="31"/>
    <x v="3"/>
    <n v="17"/>
    <x v="1"/>
    <n v="6"/>
    <s v="MN"/>
    <s v="317-5188"/>
    <s v="Male"/>
    <n v="33"/>
    <s v="No"/>
    <s v="No"/>
    <x v="0"/>
    <x v="0"/>
    <s v="No"/>
    <x v="0"/>
    <x v="2"/>
    <n v="43"/>
    <n v="339"/>
    <x v="1"/>
    <s v="Competitor offered higher download speeds"/>
    <x v="0"/>
    <x v="2"/>
    <x v="5"/>
    <x v="0"/>
    <x v="1"/>
    <s v="&lt; 10"/>
  </r>
  <r>
    <s v="7918-QDLF"/>
    <x v="1"/>
    <x v="15"/>
    <n v="8"/>
    <n v="18.2"/>
    <n v="8"/>
    <n v="25"/>
    <s v="Yes"/>
    <s v="no"/>
    <n v="6"/>
    <x v="3"/>
    <n v="7"/>
    <x v="0"/>
    <n v="0"/>
    <s v="NM"/>
    <s v="323-3549"/>
    <s v="Female"/>
    <n v="72"/>
    <s v="No"/>
    <s v="Yes"/>
    <x v="0"/>
    <x v="0"/>
    <s v="No"/>
    <x v="0"/>
    <x v="0"/>
    <n v="24"/>
    <n v="40"/>
    <x v="1"/>
    <s v="Competitor offered more data"/>
    <x v="2"/>
    <x v="2"/>
    <x v="15"/>
    <x v="0"/>
    <x v="1"/>
    <s v="&lt; 10"/>
  </r>
  <r>
    <s v="1640-PIPY"/>
    <x v="1"/>
    <x v="30"/>
    <n v="15"/>
    <n v="44.8"/>
    <n v="12"/>
    <n v="40.5"/>
    <s v="Yes"/>
    <s v="no"/>
    <n v="20"/>
    <x v="2"/>
    <n v="17"/>
    <x v="0"/>
    <n v="0"/>
    <s v="SC"/>
    <s v="281-8796"/>
    <s v="Female"/>
    <n v="21"/>
    <s v="Yes"/>
    <s v="No"/>
    <x v="0"/>
    <x v="0"/>
    <s v="No"/>
    <x v="0"/>
    <x v="0"/>
    <n v="29"/>
    <n v="87"/>
    <x v="1"/>
    <s v="Competitor offered more data"/>
    <x v="1"/>
    <x v="2"/>
    <x v="15"/>
    <x v="0"/>
    <x v="1"/>
    <s v="&lt; 10"/>
  </r>
  <r>
    <s v="7972-OLGE"/>
    <x v="1"/>
    <x v="65"/>
    <n v="262"/>
    <n v="787.8"/>
    <n v="196"/>
    <n v="710.5"/>
    <s v="Yes"/>
    <s v="no"/>
    <n v="142"/>
    <x v="1"/>
    <n v="7"/>
    <x v="0"/>
    <n v="0"/>
    <s v="NH"/>
    <s v="390-3401"/>
    <s v="Male"/>
    <n v="77"/>
    <s v="No"/>
    <s v="Yes"/>
    <x v="0"/>
    <x v="0"/>
    <s v="Yes"/>
    <x v="0"/>
    <x v="0"/>
    <n v="47"/>
    <n v="2291"/>
    <x v="1"/>
    <s v="Competitor offered more data"/>
    <x v="2"/>
    <x v="2"/>
    <x v="15"/>
    <x v="0"/>
    <x v="1"/>
    <s v="&gt; 40"/>
  </r>
  <r>
    <s v="2894-KEDQ"/>
    <x v="1"/>
    <x v="15"/>
    <n v="6"/>
    <n v="15.9"/>
    <n v="8"/>
    <n v="31.2"/>
    <s v="Yes"/>
    <s v="no"/>
    <n v="16"/>
    <x v="0"/>
    <n v="3"/>
    <x v="0"/>
    <n v="0"/>
    <s v="PA"/>
    <s v="332-4130"/>
    <s v="Male"/>
    <n v="37"/>
    <s v="No"/>
    <s v="No"/>
    <x v="0"/>
    <x v="0"/>
    <s v="No"/>
    <x v="0"/>
    <x v="2"/>
    <n v="20"/>
    <n v="35"/>
    <x v="1"/>
    <s v="Competitor made better offer"/>
    <x v="0"/>
    <x v="2"/>
    <x v="2"/>
    <x v="0"/>
    <x v="1"/>
    <s v="&lt; 10"/>
  </r>
  <r>
    <s v="8236-VPJM"/>
    <x v="1"/>
    <x v="46"/>
    <n v="272"/>
    <n v="641.6"/>
    <n v="160"/>
    <n v="432"/>
    <s v="Yes"/>
    <s v="no"/>
    <n v="86"/>
    <x v="2"/>
    <n v="1"/>
    <x v="0"/>
    <n v="0"/>
    <s v="WA"/>
    <s v="327-5034"/>
    <s v="Male"/>
    <n v="62"/>
    <s v="No"/>
    <s v="No"/>
    <x v="0"/>
    <x v="0"/>
    <s v="No"/>
    <x v="0"/>
    <x v="0"/>
    <n v="36"/>
    <n v="1459"/>
    <x v="1"/>
    <s v="Competitor made better offer"/>
    <x v="0"/>
    <x v="2"/>
    <x v="2"/>
    <x v="1"/>
    <x v="1"/>
    <s v="10 - 40"/>
  </r>
  <r>
    <s v="3661-QMLJ"/>
    <x v="1"/>
    <x v="55"/>
    <n v="26"/>
    <n v="69.8"/>
    <n v="48"/>
    <n v="90"/>
    <s v="Yes"/>
    <s v="no"/>
    <n v="22"/>
    <x v="0"/>
    <n v="24"/>
    <x v="0"/>
    <n v="0"/>
    <s v="SD"/>
    <s v="322-3577"/>
    <s v="Female"/>
    <n v="26"/>
    <s v="Yes"/>
    <s v="No"/>
    <x v="0"/>
    <x v="0"/>
    <s v="Yes"/>
    <x v="0"/>
    <x v="0"/>
    <n v="66"/>
    <n v="764"/>
    <x v="5"/>
    <s v="Price too high"/>
    <x v="1"/>
    <x v="5"/>
    <x v="11"/>
    <x v="0"/>
    <x v="1"/>
    <s v="10 - 40"/>
  </r>
  <r>
    <s v="9854-MLCW"/>
    <x v="1"/>
    <x v="56"/>
    <n v="175"/>
    <n v="384.4"/>
    <n v="104"/>
    <n v="343.2"/>
    <s v="Yes"/>
    <s v="no"/>
    <n v="86"/>
    <x v="5"/>
    <n v="9"/>
    <x v="1"/>
    <n v="50"/>
    <s v="AK"/>
    <s v="375-7767"/>
    <s v="Male"/>
    <n v="69"/>
    <s v="No"/>
    <s v="Yes"/>
    <x v="0"/>
    <x v="0"/>
    <s v="Yes"/>
    <x v="0"/>
    <x v="0"/>
    <n v="43"/>
    <n v="1100"/>
    <x v="4"/>
    <s v="Product dissatisfaction"/>
    <x v="2"/>
    <x v="4"/>
    <x v="9"/>
    <x v="0"/>
    <x v="1"/>
    <s v="10 - 40"/>
  </r>
  <r>
    <s v="8989-HVSR"/>
    <x v="1"/>
    <x v="5"/>
    <n v="57"/>
    <n v="150.9"/>
    <n v="68"/>
    <n v="130.9"/>
    <s v="Yes"/>
    <s v="no"/>
    <n v="26"/>
    <x v="1"/>
    <n v="2"/>
    <x v="0"/>
    <n v="0"/>
    <s v="DE"/>
    <s v="285-7858"/>
    <s v="Female"/>
    <n v="75"/>
    <s v="No"/>
    <s v="Yes"/>
    <x v="0"/>
    <x v="0"/>
    <s v="Yes"/>
    <x v="0"/>
    <x v="0"/>
    <n v="19"/>
    <n v="314"/>
    <x v="4"/>
    <s v="Service dissatisfaction"/>
    <x v="2"/>
    <x v="4"/>
    <x v="8"/>
    <x v="1"/>
    <x v="1"/>
    <s v="10 - 40"/>
  </r>
  <r>
    <s v="4941-UKSK"/>
    <x v="1"/>
    <x v="43"/>
    <n v="13"/>
    <n v="36.700000000000003"/>
    <n v="16"/>
    <n v="51.6"/>
    <s v="Yes"/>
    <s v="no"/>
    <n v="10"/>
    <x v="5"/>
    <n v="0"/>
    <x v="1"/>
    <n v="0"/>
    <s v="AR"/>
    <s v="272-9919"/>
    <s v="Female"/>
    <n v="39"/>
    <s v="No"/>
    <s v="No"/>
    <x v="0"/>
    <x v="0"/>
    <s v="No"/>
    <x v="0"/>
    <x v="0"/>
    <n v="14"/>
    <n v="57"/>
    <x v="1"/>
    <s v="Competitor made better offer"/>
    <x v="0"/>
    <x v="2"/>
    <x v="2"/>
    <x v="1"/>
    <x v="1"/>
    <s v="&lt; 10"/>
  </r>
  <r>
    <s v="4849-VJQM"/>
    <x v="1"/>
    <x v="0"/>
    <n v="2"/>
    <n v="4"/>
    <n v="4"/>
    <n v="7.6"/>
    <s v="Yes"/>
    <s v="no"/>
    <n v="2"/>
    <x v="0"/>
    <n v="2"/>
    <x v="0"/>
    <n v="0"/>
    <s v="ME"/>
    <s v="393-5251"/>
    <s v="Female"/>
    <n v="70"/>
    <s v="No"/>
    <s v="Yes"/>
    <x v="0"/>
    <x v="0"/>
    <s v="No"/>
    <x v="0"/>
    <x v="0"/>
    <n v="18"/>
    <n v="18"/>
    <x v="4"/>
    <s v="Limited range of services"/>
    <x v="2"/>
    <x v="4"/>
    <x v="12"/>
    <x v="1"/>
    <x v="1"/>
    <s v="&lt; 10"/>
  </r>
  <r>
    <s v="2524-PJAB"/>
    <x v="1"/>
    <x v="37"/>
    <n v="23"/>
    <n v="61.7"/>
    <n v="36"/>
    <n v="101.7"/>
    <s v="Yes"/>
    <s v="no"/>
    <n v="51"/>
    <x v="1"/>
    <n v="0"/>
    <x v="1"/>
    <n v="0"/>
    <s v="AZ"/>
    <s v="312-7414"/>
    <s v="Male"/>
    <n v="40"/>
    <s v="No"/>
    <s v="No"/>
    <x v="0"/>
    <x v="0"/>
    <s v="No"/>
    <x v="0"/>
    <x v="2"/>
    <n v="10"/>
    <n v="89"/>
    <x v="3"/>
    <s v="Attitude of support person"/>
    <x v="0"/>
    <x v="3"/>
    <x v="6"/>
    <x v="1"/>
    <x v="1"/>
    <s v="&lt; 10"/>
  </r>
  <r>
    <s v="5469-QTTA"/>
    <x v="1"/>
    <x v="15"/>
    <n v="10"/>
    <n v="25.2"/>
    <n v="8"/>
    <n v="20.2"/>
    <s v="Yes"/>
    <s v="no"/>
    <n v="7"/>
    <x v="2"/>
    <n v="7"/>
    <x v="0"/>
    <n v="0"/>
    <s v="MO"/>
    <s v="312-3135"/>
    <s v="Female"/>
    <n v="72"/>
    <s v="No"/>
    <s v="Yes"/>
    <x v="0"/>
    <x v="0"/>
    <s v="No"/>
    <x v="0"/>
    <x v="2"/>
    <n v="26"/>
    <n v="60"/>
    <x v="1"/>
    <s v="Competitor had better devices"/>
    <x v="2"/>
    <x v="2"/>
    <x v="4"/>
    <x v="0"/>
    <x v="1"/>
    <s v="&lt; 10"/>
  </r>
  <r>
    <s v="9667-DPKR"/>
    <x v="1"/>
    <x v="73"/>
    <n v="63"/>
    <n v="171.8"/>
    <n v="116"/>
    <n v="359.6"/>
    <s v="Yes"/>
    <s v="no"/>
    <n v="72"/>
    <x v="1"/>
    <n v="11"/>
    <x v="1"/>
    <n v="31"/>
    <s v="IN"/>
    <s v="260-4666"/>
    <s v="Male"/>
    <n v="75"/>
    <s v="No"/>
    <s v="Yes"/>
    <x v="0"/>
    <x v="0"/>
    <s v="Yes"/>
    <x v="0"/>
    <x v="0"/>
    <n v="60"/>
    <n v="1719"/>
    <x v="5"/>
    <s v="Extra data charges"/>
    <x v="2"/>
    <x v="5"/>
    <x v="18"/>
    <x v="0"/>
    <x v="1"/>
    <s v="10 - 40"/>
  </r>
  <r>
    <s v="2854-CTPM"/>
    <x v="1"/>
    <x v="0"/>
    <n v="5"/>
    <n v="16"/>
    <n v="0"/>
    <n v="0"/>
    <s v="No"/>
    <s v="yes"/>
    <n v="0"/>
    <x v="1"/>
    <n v="5"/>
    <x v="0"/>
    <n v="0"/>
    <s v="SD"/>
    <s v="388-9308"/>
    <s v="Female"/>
    <n v="74"/>
    <s v="No"/>
    <s v="Yes"/>
    <x v="0"/>
    <x v="0"/>
    <s v="No"/>
    <x v="0"/>
    <x v="0"/>
    <n v="13"/>
    <n v="13"/>
    <x v="5"/>
    <s v="Price too high"/>
    <x v="2"/>
    <x v="5"/>
    <x v="11"/>
    <x v="0"/>
    <x v="1"/>
    <s v="&lt; 10"/>
  </r>
  <r>
    <s v="5828-GSCW"/>
    <x v="1"/>
    <x v="37"/>
    <n v="40"/>
    <n v="101.5"/>
    <n v="36"/>
    <n v="138.6"/>
    <s v="Yes"/>
    <s v="no"/>
    <n v="46"/>
    <x v="3"/>
    <n v="0"/>
    <x v="0"/>
    <n v="0"/>
    <s v="AZ"/>
    <s v="313-2671"/>
    <s v="Female"/>
    <n v="41"/>
    <s v="No"/>
    <s v="No"/>
    <x v="0"/>
    <x v="0"/>
    <s v="No"/>
    <x v="0"/>
    <x v="0"/>
    <n v="23"/>
    <n v="208"/>
    <x v="4"/>
    <s v="Product dissatisfaction"/>
    <x v="0"/>
    <x v="4"/>
    <x v="9"/>
    <x v="1"/>
    <x v="1"/>
    <s v="&lt; 10"/>
  </r>
  <r>
    <s v="2539-PMGZ"/>
    <x v="1"/>
    <x v="65"/>
    <n v="82"/>
    <n v="243.8"/>
    <n v="196"/>
    <n v="504.7"/>
    <s v="Yes"/>
    <s v="no"/>
    <n v="168"/>
    <x v="3"/>
    <n v="3"/>
    <x v="0"/>
    <n v="0"/>
    <s v="DE"/>
    <s v="288-8850"/>
    <s v="Female"/>
    <n v="57"/>
    <s v="No"/>
    <s v="No"/>
    <x v="0"/>
    <x v="0"/>
    <s v="No"/>
    <x v="0"/>
    <x v="0"/>
    <n v="56"/>
    <n v="2718"/>
    <x v="1"/>
    <s v="Competitor had better devices"/>
    <x v="0"/>
    <x v="2"/>
    <x v="4"/>
    <x v="0"/>
    <x v="1"/>
    <s v="&gt; 40"/>
  </r>
  <r>
    <s v="2968-SEBZ"/>
    <x v="1"/>
    <x v="0"/>
    <n v="2"/>
    <n v="5"/>
    <n v="4"/>
    <n v="8.6"/>
    <s v="Yes"/>
    <s v="no"/>
    <n v="4"/>
    <x v="5"/>
    <n v="2"/>
    <x v="0"/>
    <n v="0"/>
    <s v="OR"/>
    <s v="388-9797"/>
    <s v="Female"/>
    <n v="39"/>
    <s v="No"/>
    <s v="No"/>
    <x v="0"/>
    <x v="0"/>
    <s v="No"/>
    <x v="0"/>
    <x v="0"/>
    <n v="49"/>
    <n v="49"/>
    <x v="4"/>
    <s v="Lack of self-service on Website"/>
    <x v="0"/>
    <x v="4"/>
    <x v="20"/>
    <x v="1"/>
    <x v="1"/>
    <s v="&lt; 10"/>
  </r>
  <r>
    <s v="6599-MMRU"/>
    <x v="1"/>
    <x v="22"/>
    <n v="205"/>
    <n v="529.70000000000005"/>
    <n v="212"/>
    <n v="826.8"/>
    <s v="Yes"/>
    <s v="no"/>
    <n v="413"/>
    <x v="3"/>
    <n v="3"/>
    <x v="0"/>
    <n v="0"/>
    <s v="AK"/>
    <s v="300-5602"/>
    <s v="Female"/>
    <n v="48"/>
    <s v="No"/>
    <s v="No"/>
    <x v="0"/>
    <x v="0"/>
    <s v="No"/>
    <x v="1"/>
    <x v="2"/>
    <n v="23"/>
    <n v="1244"/>
    <x v="4"/>
    <s v="Network reliability"/>
    <x v="0"/>
    <x v="4"/>
    <x v="7"/>
    <x v="0"/>
    <x v="1"/>
    <s v="&gt; 40"/>
  </r>
  <r>
    <s v="1820-UIWZ"/>
    <x v="1"/>
    <x v="36"/>
    <n v="99"/>
    <n v="378"/>
    <n v="168"/>
    <n v="424.2"/>
    <s v="Yes"/>
    <s v="no"/>
    <n v="106"/>
    <x v="4"/>
    <n v="8"/>
    <x v="0"/>
    <n v="0"/>
    <s v="GA"/>
    <s v="312-7928"/>
    <s v="Male"/>
    <n v="68"/>
    <s v="No"/>
    <s v="Yes"/>
    <x v="0"/>
    <x v="0"/>
    <s v="No"/>
    <x v="0"/>
    <x v="0"/>
    <n v="60"/>
    <n v="2512"/>
    <x v="2"/>
    <s v="Don't know"/>
    <x v="2"/>
    <x v="1"/>
    <x v="1"/>
    <x v="0"/>
    <x v="1"/>
    <s v="&gt; 40"/>
  </r>
  <r>
    <s v="1206-AGGO"/>
    <x v="1"/>
    <x v="0"/>
    <n v="4"/>
    <n v="11"/>
    <n v="4"/>
    <n v="11.8"/>
    <s v="Yes"/>
    <s v="no"/>
    <n v="2"/>
    <x v="3"/>
    <n v="5"/>
    <x v="1"/>
    <n v="4"/>
    <s v="MN"/>
    <s v="314-10694"/>
    <s v="Female"/>
    <n v="40"/>
    <s v="No"/>
    <s v="No"/>
    <x v="0"/>
    <x v="0"/>
    <s v="No"/>
    <x v="0"/>
    <x v="0"/>
    <n v="25"/>
    <n v="25"/>
    <x v="1"/>
    <s v="Competitor made better offer"/>
    <x v="0"/>
    <x v="2"/>
    <x v="2"/>
    <x v="0"/>
    <x v="1"/>
    <s v="&lt; 10"/>
  </r>
  <r>
    <s v="9801-FIDS"/>
    <x v="1"/>
    <x v="0"/>
    <n v="3"/>
    <n v="8"/>
    <n v="4"/>
    <n v="13.2"/>
    <s v="Yes"/>
    <s v="no"/>
    <n v="3"/>
    <x v="2"/>
    <n v="0"/>
    <x v="1"/>
    <n v="0"/>
    <s v="WI"/>
    <s v="358-6883"/>
    <s v="Male"/>
    <n v="67"/>
    <s v="No"/>
    <s v="Yes"/>
    <x v="0"/>
    <x v="0"/>
    <s v="No"/>
    <x v="0"/>
    <x v="2"/>
    <n v="13"/>
    <n v="13"/>
    <x v="5"/>
    <s v="Long distance charges"/>
    <x v="2"/>
    <x v="5"/>
    <x v="14"/>
    <x v="1"/>
    <x v="1"/>
    <s v="&lt; 10"/>
  </r>
  <r>
    <s v="3591-HZVD"/>
    <x v="1"/>
    <x v="61"/>
    <n v="36"/>
    <n v="72.8"/>
    <n v="32"/>
    <n v="92"/>
    <s v="Yes"/>
    <s v="no"/>
    <n v="46"/>
    <x v="1"/>
    <n v="13"/>
    <x v="0"/>
    <n v="0"/>
    <s v="VT"/>
    <s v="320-2988"/>
    <s v="Male"/>
    <n v="62"/>
    <s v="No"/>
    <s v="No"/>
    <x v="0"/>
    <x v="0"/>
    <s v="No"/>
    <x v="0"/>
    <x v="1"/>
    <n v="27"/>
    <n v="217"/>
    <x v="1"/>
    <s v="Competitor had better devices"/>
    <x v="0"/>
    <x v="2"/>
    <x v="4"/>
    <x v="0"/>
    <x v="1"/>
    <s v="&lt; 10"/>
  </r>
  <r>
    <s v="1300-AYND"/>
    <x v="1"/>
    <x v="21"/>
    <n v="345"/>
    <n v="602.4"/>
    <n v="184"/>
    <n v="648.6"/>
    <s v="Yes"/>
    <s v="no"/>
    <n v="324"/>
    <x v="4"/>
    <n v="7"/>
    <x v="0"/>
    <n v="0"/>
    <s v="AZ"/>
    <s v="349-7378"/>
    <s v="Male"/>
    <n v="85"/>
    <s v="No"/>
    <s v="Yes"/>
    <x v="0"/>
    <x v="0"/>
    <s v="Yes"/>
    <x v="0"/>
    <x v="0"/>
    <n v="53"/>
    <n v="2475"/>
    <x v="1"/>
    <s v="Competitor made better offer"/>
    <x v="2"/>
    <x v="2"/>
    <x v="2"/>
    <x v="0"/>
    <x v="1"/>
    <s v="&gt; 40"/>
  </r>
  <r>
    <s v="6640-DXAP"/>
    <x v="1"/>
    <x v="0"/>
    <n v="4"/>
    <n v="11"/>
    <n v="4"/>
    <n v="13.8"/>
    <s v="Yes"/>
    <s v="no"/>
    <n v="4"/>
    <x v="5"/>
    <n v="6"/>
    <x v="0"/>
    <n v="0"/>
    <s v="FL"/>
    <s v="400-8291"/>
    <s v="Male"/>
    <n v="60"/>
    <s v="No"/>
    <s v="No"/>
    <x v="0"/>
    <x v="0"/>
    <s v="No"/>
    <x v="0"/>
    <x v="0"/>
    <n v="41"/>
    <n v="41"/>
    <x v="1"/>
    <s v="Competitor made better offer"/>
    <x v="0"/>
    <x v="2"/>
    <x v="2"/>
    <x v="0"/>
    <x v="1"/>
    <s v="&lt; 10"/>
  </r>
  <r>
    <s v="6501-RRWS"/>
    <x v="1"/>
    <x v="20"/>
    <n v="77"/>
    <n v="213.2"/>
    <n v="52"/>
    <n v="204.1"/>
    <s v="Yes"/>
    <s v="no"/>
    <n v="41"/>
    <x v="0"/>
    <n v="24"/>
    <x v="0"/>
    <n v="0"/>
    <s v="AK"/>
    <s v="241-8602"/>
    <s v="Female"/>
    <n v="27"/>
    <s v="Yes"/>
    <s v="No"/>
    <x v="0"/>
    <x v="0"/>
    <s v="No"/>
    <x v="0"/>
    <x v="1"/>
    <n v="35"/>
    <n v="467"/>
    <x v="1"/>
    <s v="Competitor offered higher download speeds"/>
    <x v="1"/>
    <x v="2"/>
    <x v="5"/>
    <x v="0"/>
    <x v="1"/>
    <s v="10 - 40"/>
  </r>
  <r>
    <s v="2756-VSDX"/>
    <x v="1"/>
    <x v="66"/>
    <n v="29"/>
    <n v="94.4"/>
    <n v="0"/>
    <n v="0"/>
    <s v="No"/>
    <s v="yes"/>
    <n v="0"/>
    <x v="2"/>
    <n v="5"/>
    <x v="0"/>
    <n v="0"/>
    <s v="MS"/>
    <s v="393-2627"/>
    <s v="Male"/>
    <n v="54"/>
    <s v="No"/>
    <s v="No"/>
    <x v="0"/>
    <x v="0"/>
    <s v="No"/>
    <x v="1"/>
    <x v="0"/>
    <n v="39"/>
    <n v="736"/>
    <x v="1"/>
    <s v="Competitor offered more data"/>
    <x v="0"/>
    <x v="2"/>
    <x v="15"/>
    <x v="0"/>
    <x v="1"/>
    <s v="10 - 40"/>
  </r>
  <r>
    <s v="2653-JCQM"/>
    <x v="1"/>
    <x v="0"/>
    <n v="4"/>
    <n v="13"/>
    <n v="0"/>
    <n v="0"/>
    <s v="No"/>
    <s v="yes"/>
    <n v="0"/>
    <x v="3"/>
    <n v="6"/>
    <x v="1"/>
    <n v="7"/>
    <s v="CA"/>
    <s v="317-6909"/>
    <s v="Female"/>
    <n v="83"/>
    <s v="No"/>
    <s v="Yes"/>
    <x v="0"/>
    <x v="0"/>
    <s v="No"/>
    <x v="0"/>
    <x v="0"/>
    <n v="33"/>
    <n v="33"/>
    <x v="1"/>
    <s v="Competitor made better offer"/>
    <x v="2"/>
    <x v="2"/>
    <x v="2"/>
    <x v="0"/>
    <x v="1"/>
    <s v="&lt; 10"/>
  </r>
  <r>
    <s v="8251-WNKS"/>
    <x v="1"/>
    <x v="59"/>
    <n v="102"/>
    <n v="206.1"/>
    <n v="92"/>
    <n v="218.5"/>
    <s v="Yes"/>
    <s v="no"/>
    <n v="44"/>
    <x v="0"/>
    <n v="17"/>
    <x v="0"/>
    <n v="0"/>
    <s v="NM"/>
    <s v="290-9084"/>
    <s v="Female"/>
    <n v="25"/>
    <s v="Yes"/>
    <s v="No"/>
    <x v="0"/>
    <x v="0"/>
    <s v="Yes"/>
    <x v="0"/>
    <x v="2"/>
    <n v="19"/>
    <n v="425"/>
    <x v="1"/>
    <s v="Competitor had better devices"/>
    <x v="1"/>
    <x v="2"/>
    <x v="4"/>
    <x v="0"/>
    <x v="1"/>
    <s v="10 - 40"/>
  </r>
  <r>
    <s v="9766-TUNO"/>
    <x v="1"/>
    <x v="23"/>
    <n v="306"/>
    <n v="921.3"/>
    <n v="264"/>
    <n v="811.8"/>
    <s v="Yes"/>
    <s v="no"/>
    <n v="162"/>
    <x v="4"/>
    <n v="9"/>
    <x v="0"/>
    <n v="0"/>
    <s v="DE"/>
    <s v="293-3027"/>
    <s v="Female"/>
    <n v="63"/>
    <s v="No"/>
    <s v="No"/>
    <x v="0"/>
    <x v="0"/>
    <s v="Yes"/>
    <x v="2"/>
    <x v="2"/>
    <n v="54"/>
    <n v="3571"/>
    <x v="1"/>
    <s v="Competitor had better devices"/>
    <x v="0"/>
    <x v="2"/>
    <x v="4"/>
    <x v="0"/>
    <x v="1"/>
    <s v="&gt; 40"/>
  </r>
  <r>
    <s v="5737-AKXQ"/>
    <x v="1"/>
    <x v="68"/>
    <n v="20"/>
    <n v="49.6"/>
    <n v="24"/>
    <n v="73.8"/>
    <s v="Yes"/>
    <s v="no"/>
    <n v="15"/>
    <x v="0"/>
    <n v="9"/>
    <x v="0"/>
    <n v="0"/>
    <s v="MS"/>
    <s v="308-4532"/>
    <s v="Female"/>
    <n v="57"/>
    <s v="No"/>
    <s v="No"/>
    <x v="0"/>
    <x v="0"/>
    <s v="No"/>
    <x v="0"/>
    <x v="0"/>
    <n v="20"/>
    <n v="112"/>
    <x v="1"/>
    <s v="Competitor had better devices"/>
    <x v="0"/>
    <x v="2"/>
    <x v="4"/>
    <x v="0"/>
    <x v="1"/>
    <s v="&lt; 10"/>
  </r>
  <r>
    <s v="7967-MBCH"/>
    <x v="1"/>
    <x v="66"/>
    <n v="39"/>
    <n v="96.1"/>
    <n v="76"/>
    <n v="323"/>
    <s v="Yes"/>
    <s v="no"/>
    <n v="108"/>
    <x v="4"/>
    <n v="1"/>
    <x v="0"/>
    <n v="0"/>
    <s v="MA"/>
    <s v="335-7303"/>
    <s v="Female"/>
    <n v="67"/>
    <s v="No"/>
    <s v="Yes"/>
    <x v="0"/>
    <x v="0"/>
    <s v="No"/>
    <x v="0"/>
    <x v="0"/>
    <n v="52"/>
    <n v="991"/>
    <x v="3"/>
    <s v="Attitude of support person"/>
    <x v="2"/>
    <x v="3"/>
    <x v="6"/>
    <x v="1"/>
    <x v="1"/>
    <s v="10 - 40"/>
  </r>
  <r>
    <s v="2435-IYLS"/>
    <x v="1"/>
    <x v="72"/>
    <n v="139"/>
    <n v="358.7"/>
    <n v="180"/>
    <n v="706.5"/>
    <s v="Yes"/>
    <s v="no"/>
    <n v="236"/>
    <x v="4"/>
    <n v="1"/>
    <x v="1"/>
    <n v="13"/>
    <s v="SD"/>
    <s v="340-6232"/>
    <s v="Male"/>
    <n v="76"/>
    <s v="No"/>
    <s v="Yes"/>
    <x v="0"/>
    <x v="0"/>
    <s v="No"/>
    <x v="0"/>
    <x v="0"/>
    <n v="34"/>
    <n v="1534"/>
    <x v="1"/>
    <s v="Competitor offered more data"/>
    <x v="2"/>
    <x v="2"/>
    <x v="15"/>
    <x v="1"/>
    <x v="1"/>
    <s v="&gt; 40"/>
  </r>
  <r>
    <s v="8588-DBVO"/>
    <x v="1"/>
    <x v="32"/>
    <n v="48"/>
    <n v="179.7"/>
    <n v="0"/>
    <n v="0"/>
    <s v="No"/>
    <s v="yes"/>
    <n v="0"/>
    <x v="1"/>
    <n v="2"/>
    <x v="0"/>
    <n v="0"/>
    <s v="IN"/>
    <s v="275-7319"/>
    <s v="Female"/>
    <n v="35"/>
    <s v="No"/>
    <s v="No"/>
    <x v="0"/>
    <x v="0"/>
    <s v="No"/>
    <x v="0"/>
    <x v="0"/>
    <n v="55"/>
    <n v="622"/>
    <x v="1"/>
    <s v="Competitor offered more data"/>
    <x v="0"/>
    <x v="2"/>
    <x v="15"/>
    <x v="1"/>
    <x v="1"/>
    <s v="10 - 40"/>
  </r>
  <r>
    <s v="2138-YQDU"/>
    <x v="1"/>
    <x v="15"/>
    <n v="10"/>
    <n v="20.6"/>
    <n v="8"/>
    <n v="23.4"/>
    <s v="Yes"/>
    <s v="no"/>
    <n v="5"/>
    <x v="3"/>
    <n v="0"/>
    <x v="1"/>
    <n v="0"/>
    <s v="WI"/>
    <s v="336-5110"/>
    <s v="Female"/>
    <n v="64"/>
    <s v="No"/>
    <s v="No"/>
    <x v="0"/>
    <x v="0"/>
    <s v="No"/>
    <x v="0"/>
    <x v="1"/>
    <n v="12"/>
    <n v="23"/>
    <x v="3"/>
    <s v="Attitude of support person"/>
    <x v="0"/>
    <x v="3"/>
    <x v="6"/>
    <x v="1"/>
    <x v="1"/>
    <s v="&lt; 10"/>
  </r>
  <r>
    <s v="5769-UVOX"/>
    <x v="1"/>
    <x v="0"/>
    <n v="2"/>
    <n v="5"/>
    <n v="4"/>
    <n v="13.4"/>
    <s v="Yes"/>
    <s v="no"/>
    <n v="4"/>
    <x v="5"/>
    <n v="5"/>
    <x v="0"/>
    <n v="0"/>
    <s v="MD"/>
    <s v="276-6969"/>
    <s v="Female"/>
    <n v="23"/>
    <s v="Yes"/>
    <s v="No"/>
    <x v="0"/>
    <x v="0"/>
    <s v="No"/>
    <x v="0"/>
    <x v="1"/>
    <n v="32"/>
    <n v="32"/>
    <x v="1"/>
    <s v="Competitor made better offer"/>
    <x v="1"/>
    <x v="2"/>
    <x v="2"/>
    <x v="0"/>
    <x v="1"/>
    <s v="&lt; 10"/>
  </r>
  <r>
    <s v="8895-XNGT"/>
    <x v="1"/>
    <x v="53"/>
    <n v="57"/>
    <n v="162.69999999999999"/>
    <n v="64"/>
    <n v="166.4"/>
    <s v="Yes"/>
    <s v="no"/>
    <n v="33"/>
    <x v="4"/>
    <n v="5"/>
    <x v="0"/>
    <n v="0"/>
    <s v="PA"/>
    <s v="311-9940"/>
    <s v="Male"/>
    <n v="40"/>
    <s v="No"/>
    <s v="No"/>
    <x v="0"/>
    <x v="0"/>
    <s v="No"/>
    <x v="0"/>
    <x v="2"/>
    <n v="38"/>
    <n v="619"/>
    <x v="1"/>
    <s v="Competitor made better offer"/>
    <x v="0"/>
    <x v="2"/>
    <x v="2"/>
    <x v="0"/>
    <x v="1"/>
    <s v="10 - 40"/>
  </r>
  <r>
    <s v="9697-APBH"/>
    <x v="1"/>
    <x v="30"/>
    <n v="18"/>
    <n v="48.3"/>
    <n v="12"/>
    <n v="35.4"/>
    <s v="Yes"/>
    <s v="no"/>
    <n v="12"/>
    <x v="4"/>
    <n v="7"/>
    <x v="0"/>
    <n v="0"/>
    <s v="WI"/>
    <s v="312-6040"/>
    <s v="Female"/>
    <n v="47"/>
    <s v="No"/>
    <s v="No"/>
    <x v="0"/>
    <x v="0"/>
    <s v="No"/>
    <x v="0"/>
    <x v="0"/>
    <n v="55"/>
    <n v="166"/>
    <x v="5"/>
    <s v="Price too high"/>
    <x v="0"/>
    <x v="5"/>
    <x v="11"/>
    <x v="0"/>
    <x v="1"/>
    <s v="&lt; 10"/>
  </r>
  <r>
    <s v="5542-NQXX"/>
    <x v="1"/>
    <x v="6"/>
    <n v="210"/>
    <n v="623.29999999999995"/>
    <n v="228"/>
    <n v="171"/>
    <s v="Yes"/>
    <s v="no"/>
    <n v="34"/>
    <x v="0"/>
    <n v="8"/>
    <x v="0"/>
    <n v="0"/>
    <s v="OR"/>
    <s v="246-6226"/>
    <s v="Female"/>
    <n v="50"/>
    <s v="No"/>
    <s v="No"/>
    <x v="0"/>
    <x v="0"/>
    <s v="Yes"/>
    <x v="0"/>
    <x v="2"/>
    <n v="62"/>
    <n v="3505"/>
    <x v="4"/>
    <s v="Product dissatisfaction"/>
    <x v="0"/>
    <x v="4"/>
    <x v="9"/>
    <x v="0"/>
    <x v="1"/>
    <s v="&gt; 40"/>
  </r>
  <r>
    <s v="8595-WAGS"/>
    <x v="1"/>
    <x v="48"/>
    <n v="23"/>
    <n v="64.2"/>
    <n v="20"/>
    <n v="42.5"/>
    <s v="Yes"/>
    <s v="no"/>
    <n v="8"/>
    <x v="1"/>
    <n v="1"/>
    <x v="1"/>
    <n v="13"/>
    <s v="OH"/>
    <s v="313-4244"/>
    <s v="Female"/>
    <n v="52"/>
    <s v="No"/>
    <s v="No"/>
    <x v="0"/>
    <x v="0"/>
    <s v="No"/>
    <x v="0"/>
    <x v="1"/>
    <n v="28"/>
    <n v="139"/>
    <x v="1"/>
    <s v="Competitor made better offer"/>
    <x v="0"/>
    <x v="2"/>
    <x v="2"/>
    <x v="1"/>
    <x v="1"/>
    <s v="&lt; 10"/>
  </r>
  <r>
    <s v="2434-HNZE"/>
    <x v="1"/>
    <x v="74"/>
    <n v="26"/>
    <n v="71"/>
    <n v="28"/>
    <n v="44.8"/>
    <s v="Yes"/>
    <s v="no"/>
    <n v="15"/>
    <x v="3"/>
    <n v="14"/>
    <x v="0"/>
    <n v="0"/>
    <s v="NE"/>
    <s v="400-6459"/>
    <s v="Male"/>
    <n v="22"/>
    <s v="Yes"/>
    <s v="No"/>
    <x v="0"/>
    <x v="0"/>
    <s v="No"/>
    <x v="0"/>
    <x v="0"/>
    <n v="43"/>
    <n v="304"/>
    <x v="4"/>
    <s v="Network reliability"/>
    <x v="1"/>
    <x v="4"/>
    <x v="7"/>
    <x v="0"/>
    <x v="1"/>
    <s v="&lt; 10"/>
  </r>
  <r>
    <s v="7131-KQTQ"/>
    <x v="1"/>
    <x v="0"/>
    <n v="5"/>
    <n v="13"/>
    <n v="4"/>
    <n v="8"/>
    <s v="Yes"/>
    <s v="no"/>
    <n v="2"/>
    <x v="0"/>
    <n v="3"/>
    <x v="0"/>
    <n v="0"/>
    <s v="MS"/>
    <s v="336-10227"/>
    <s v="Female"/>
    <n v="68"/>
    <s v="No"/>
    <s v="Yes"/>
    <x v="0"/>
    <x v="0"/>
    <s v="No"/>
    <x v="0"/>
    <x v="0"/>
    <n v="32"/>
    <n v="32"/>
    <x v="4"/>
    <s v="Limited range of services"/>
    <x v="2"/>
    <x v="4"/>
    <x v="12"/>
    <x v="0"/>
    <x v="1"/>
    <s v="&lt; 10"/>
  </r>
  <r>
    <s v="9071-WSUU"/>
    <x v="1"/>
    <x v="15"/>
    <n v="4"/>
    <n v="10.5"/>
    <n v="0"/>
    <n v="0"/>
    <s v="No"/>
    <s v="yes"/>
    <n v="0"/>
    <x v="1"/>
    <n v="5"/>
    <x v="0"/>
    <n v="0"/>
    <s v="DE"/>
    <s v="269-6766"/>
    <s v="Male"/>
    <n v="67"/>
    <s v="No"/>
    <s v="Yes"/>
    <x v="0"/>
    <x v="0"/>
    <s v="No"/>
    <x v="0"/>
    <x v="0"/>
    <n v="50"/>
    <n v="104"/>
    <x v="5"/>
    <s v="Lack of affordable download/upload speed"/>
    <x v="2"/>
    <x v="5"/>
    <x v="13"/>
    <x v="0"/>
    <x v="1"/>
    <s v="&lt; 10"/>
  </r>
  <r>
    <s v="7121-CZBF"/>
    <x v="1"/>
    <x v="43"/>
    <n v="14"/>
    <n v="41.9"/>
    <n v="16"/>
    <n v="54"/>
    <s v="Yes"/>
    <s v="no"/>
    <n v="27"/>
    <x v="0"/>
    <n v="7"/>
    <x v="0"/>
    <n v="0"/>
    <s v="NJ"/>
    <s v="319-5950"/>
    <s v="Male"/>
    <n v="66"/>
    <s v="No"/>
    <s v="Yes"/>
    <x v="0"/>
    <x v="0"/>
    <s v="No"/>
    <x v="0"/>
    <x v="0"/>
    <n v="43"/>
    <n v="181"/>
    <x v="5"/>
    <s v="Long distance charges"/>
    <x v="2"/>
    <x v="5"/>
    <x v="14"/>
    <x v="0"/>
    <x v="1"/>
    <s v="&lt; 10"/>
  </r>
  <r>
    <s v="0293-AIHG"/>
    <x v="1"/>
    <x v="0"/>
    <n v="3"/>
    <n v="7"/>
    <n v="4"/>
    <n v="11.3"/>
    <s v="Yes"/>
    <s v="no"/>
    <n v="6"/>
    <x v="1"/>
    <n v="1"/>
    <x v="0"/>
    <n v="0"/>
    <s v="IN"/>
    <s v="312-10021"/>
    <s v="Male"/>
    <n v="43"/>
    <s v="No"/>
    <s v="No"/>
    <x v="0"/>
    <x v="0"/>
    <s v="No"/>
    <x v="0"/>
    <x v="1"/>
    <n v="16"/>
    <n v="16"/>
    <x v="5"/>
    <s v="Extra data charges"/>
    <x v="0"/>
    <x v="5"/>
    <x v="18"/>
    <x v="1"/>
    <x v="1"/>
    <s v="&lt; 10"/>
  </r>
  <r>
    <s v="9228-ELZU"/>
    <x v="1"/>
    <x v="74"/>
    <n v="26"/>
    <n v="42.4"/>
    <n v="28"/>
    <n v="94.5"/>
    <s v="Yes"/>
    <s v="no"/>
    <n v="24"/>
    <x v="4"/>
    <n v="3"/>
    <x v="1"/>
    <n v="29"/>
    <s v="ME"/>
    <s v="348-5191"/>
    <s v="Male"/>
    <n v="38"/>
    <s v="No"/>
    <s v="No"/>
    <x v="0"/>
    <x v="0"/>
    <s v="Yes"/>
    <x v="0"/>
    <x v="2"/>
    <n v="53"/>
    <n v="377"/>
    <x v="5"/>
    <s v="Price too high"/>
    <x v="0"/>
    <x v="5"/>
    <x v="11"/>
    <x v="0"/>
    <x v="1"/>
    <s v="&lt; 10"/>
  </r>
  <r>
    <s v="5522-UBVX"/>
    <x v="1"/>
    <x v="43"/>
    <n v="9"/>
    <n v="26.8"/>
    <n v="16"/>
    <n v="57.2"/>
    <s v="Yes"/>
    <s v="no"/>
    <n v="11"/>
    <x v="1"/>
    <n v="4"/>
    <x v="0"/>
    <n v="0"/>
    <s v="KS"/>
    <s v="309-6393"/>
    <s v="Male"/>
    <n v="58"/>
    <s v="No"/>
    <s v="No"/>
    <x v="0"/>
    <x v="0"/>
    <s v="No"/>
    <x v="0"/>
    <x v="0"/>
    <n v="42"/>
    <n v="159"/>
    <x v="4"/>
    <s v="Product dissatisfaction"/>
    <x v="0"/>
    <x v="4"/>
    <x v="9"/>
    <x v="0"/>
    <x v="1"/>
    <s v="&lt; 10"/>
  </r>
  <r>
    <s v="2273-URQB"/>
    <x v="1"/>
    <x v="0"/>
    <n v="4"/>
    <n v="9"/>
    <n v="4"/>
    <n v="12.8"/>
    <s v="Yes"/>
    <s v="no"/>
    <n v="3"/>
    <x v="0"/>
    <n v="4"/>
    <x v="0"/>
    <n v="0"/>
    <s v="SC"/>
    <s v="327-7613"/>
    <s v="Female"/>
    <n v="70"/>
    <s v="No"/>
    <s v="Yes"/>
    <x v="0"/>
    <x v="0"/>
    <s v="Yes"/>
    <x v="0"/>
    <x v="0"/>
    <n v="27"/>
    <n v="27"/>
    <x v="4"/>
    <s v="Service dissatisfaction"/>
    <x v="2"/>
    <x v="4"/>
    <x v="8"/>
    <x v="0"/>
    <x v="1"/>
    <s v="&lt; 10"/>
  </r>
  <r>
    <s v="3702-WNRA"/>
    <x v="1"/>
    <x v="0"/>
    <n v="5"/>
    <n v="16"/>
    <n v="4"/>
    <n v="14.5"/>
    <s v="Yes"/>
    <s v="no"/>
    <n v="3"/>
    <x v="1"/>
    <n v="26"/>
    <x v="0"/>
    <n v="0"/>
    <s v="WY"/>
    <s v="340-7311"/>
    <s v="Male"/>
    <n v="24"/>
    <s v="Yes"/>
    <s v="No"/>
    <x v="0"/>
    <x v="0"/>
    <s v="No"/>
    <x v="0"/>
    <x v="0"/>
    <n v="39"/>
    <n v="39"/>
    <x v="1"/>
    <s v="Competitor made better offer"/>
    <x v="1"/>
    <x v="2"/>
    <x v="2"/>
    <x v="0"/>
    <x v="1"/>
    <s v="&lt; 10"/>
  </r>
  <r>
    <s v="2890-FRVG"/>
    <x v="1"/>
    <x v="0"/>
    <n v="6"/>
    <n v="14"/>
    <n v="4"/>
    <n v="7.3"/>
    <s v="Yes"/>
    <s v="no"/>
    <n v="2"/>
    <x v="2"/>
    <n v="3"/>
    <x v="0"/>
    <n v="0"/>
    <s v="MI"/>
    <s v="407-4146"/>
    <s v="Male"/>
    <n v="45"/>
    <s v="No"/>
    <s v="No"/>
    <x v="0"/>
    <x v="0"/>
    <s v="No"/>
    <x v="0"/>
    <x v="0"/>
    <n v="42"/>
    <n v="42"/>
    <x v="4"/>
    <s v="Network reliability"/>
    <x v="0"/>
    <x v="4"/>
    <x v="7"/>
    <x v="0"/>
    <x v="1"/>
    <s v="&lt; 10"/>
  </r>
  <r>
    <s v="0586-CAVY"/>
    <x v="1"/>
    <x v="0"/>
    <n v="5"/>
    <n v="11"/>
    <n v="4"/>
    <n v="13.3"/>
    <s v="Yes"/>
    <s v="no"/>
    <n v="3"/>
    <x v="4"/>
    <n v="37"/>
    <x v="0"/>
    <n v="0"/>
    <s v="AR"/>
    <s v="411-6445"/>
    <s v="Prefer not to say"/>
    <n v="29"/>
    <s v="Yes"/>
    <s v="No"/>
    <x v="0"/>
    <x v="0"/>
    <s v="No"/>
    <x v="0"/>
    <x v="1"/>
    <n v="16"/>
    <n v="16"/>
    <x v="2"/>
    <s v="Don't know"/>
    <x v="1"/>
    <x v="1"/>
    <x v="1"/>
    <x v="0"/>
    <x v="1"/>
    <s v="&lt; 10"/>
  </r>
  <r>
    <s v="1268-QDRX"/>
    <x v="1"/>
    <x v="24"/>
    <n v="96"/>
    <n v="212.8"/>
    <n v="172"/>
    <n v="335.4"/>
    <s v="Yes"/>
    <s v="no"/>
    <n v="84"/>
    <x v="2"/>
    <n v="11"/>
    <x v="0"/>
    <n v="0"/>
    <s v="AR"/>
    <s v="307-8096"/>
    <s v="Male"/>
    <n v="82"/>
    <s v="No"/>
    <s v="Yes"/>
    <x v="0"/>
    <x v="0"/>
    <s v="Yes"/>
    <x v="0"/>
    <x v="0"/>
    <n v="50"/>
    <n v="2143"/>
    <x v="1"/>
    <s v="Competitor had better devices"/>
    <x v="2"/>
    <x v="2"/>
    <x v="4"/>
    <x v="0"/>
    <x v="1"/>
    <s v="&gt; 40"/>
  </r>
  <r>
    <s v="7536-LYUW"/>
    <x v="1"/>
    <x v="27"/>
    <n v="326"/>
    <n v="649.20000000000005"/>
    <n v="260"/>
    <n v="689"/>
    <s v="Yes"/>
    <s v="no"/>
    <n v="138"/>
    <x v="0"/>
    <n v="8"/>
    <x v="1"/>
    <n v="65"/>
    <s v="TX"/>
    <s v="384-5148"/>
    <s v="Male"/>
    <n v="68"/>
    <s v="No"/>
    <s v="Yes"/>
    <x v="0"/>
    <x v="0"/>
    <s v="Yes"/>
    <x v="2"/>
    <x v="2"/>
    <n v="34"/>
    <n v="2216"/>
    <x v="1"/>
    <s v="Competitor offered higher download speeds"/>
    <x v="2"/>
    <x v="2"/>
    <x v="5"/>
    <x v="0"/>
    <x v="1"/>
    <s v="&gt; 40"/>
  </r>
  <r>
    <s v="1812-XLAI"/>
    <x v="1"/>
    <x v="49"/>
    <n v="180"/>
    <n v="517.20000000000005"/>
    <n v="136"/>
    <n v="367.2"/>
    <s v="Yes"/>
    <s v="no"/>
    <n v="73"/>
    <x v="0"/>
    <n v="8"/>
    <x v="0"/>
    <n v="0"/>
    <s v="KS"/>
    <s v="269-3051"/>
    <s v="Male"/>
    <n v="72"/>
    <s v="No"/>
    <s v="Yes"/>
    <x v="0"/>
    <x v="0"/>
    <s v="Yes"/>
    <x v="0"/>
    <x v="0"/>
    <n v="65"/>
    <n v="2238"/>
    <x v="1"/>
    <s v="Competitor offered more data"/>
    <x v="2"/>
    <x v="2"/>
    <x v="15"/>
    <x v="0"/>
    <x v="1"/>
    <s v="10 - 40"/>
  </r>
  <r>
    <s v="7161-PENZ"/>
    <x v="1"/>
    <x v="3"/>
    <n v="27"/>
    <n v="71.3"/>
    <n v="40"/>
    <n v="93"/>
    <s v="Yes"/>
    <s v="no"/>
    <n v="46"/>
    <x v="4"/>
    <n v="5"/>
    <x v="0"/>
    <n v="0"/>
    <s v="SD"/>
    <s v="235-4454"/>
    <s v="Male"/>
    <n v="68"/>
    <s v="No"/>
    <s v="Yes"/>
    <x v="0"/>
    <x v="0"/>
    <s v="Yes"/>
    <x v="0"/>
    <x v="0"/>
    <n v="48"/>
    <n v="493"/>
    <x v="1"/>
    <s v="Competitor made better offer"/>
    <x v="2"/>
    <x v="2"/>
    <x v="2"/>
    <x v="0"/>
    <x v="1"/>
    <s v="10 - 40"/>
  </r>
  <r>
    <s v="4833-BDTE"/>
    <x v="1"/>
    <x v="34"/>
    <n v="210"/>
    <n v="501.1"/>
    <n v="224"/>
    <n v="884.8"/>
    <s v="Yes"/>
    <s v="no"/>
    <n v="221"/>
    <x v="4"/>
    <n v="2"/>
    <x v="0"/>
    <n v="0"/>
    <s v="MA"/>
    <s v="404-7251"/>
    <s v="Male"/>
    <n v="37"/>
    <s v="No"/>
    <s v="No"/>
    <x v="0"/>
    <x v="0"/>
    <s v="Yes"/>
    <x v="2"/>
    <x v="0"/>
    <n v="47"/>
    <n v="2638"/>
    <x v="1"/>
    <s v="Competitor had better devices"/>
    <x v="0"/>
    <x v="2"/>
    <x v="4"/>
    <x v="1"/>
    <x v="1"/>
    <s v="&gt; 40"/>
  </r>
  <r>
    <s v="7001-PGSY"/>
    <x v="1"/>
    <x v="0"/>
    <n v="7"/>
    <n v="20.5"/>
    <n v="4"/>
    <n v="10.7"/>
    <s v="Yes"/>
    <s v="no"/>
    <n v="3"/>
    <x v="0"/>
    <n v="0"/>
    <x v="1"/>
    <n v="0"/>
    <s v="KY"/>
    <s v="317-1501"/>
    <s v="Male"/>
    <n v="54"/>
    <s v="No"/>
    <s v="No"/>
    <x v="0"/>
    <x v="0"/>
    <s v="No"/>
    <x v="1"/>
    <x v="2"/>
    <n v="11"/>
    <n v="16"/>
    <x v="5"/>
    <s v="Long distance charges"/>
    <x v="0"/>
    <x v="5"/>
    <x v="14"/>
    <x v="1"/>
    <x v="1"/>
    <s v="&lt; 10"/>
  </r>
  <r>
    <s v="9429-BKZT"/>
    <x v="1"/>
    <x v="56"/>
    <n v="91"/>
    <n v="154.6"/>
    <n v="104"/>
    <n v="312"/>
    <s v="Yes"/>
    <s v="no"/>
    <n v="156"/>
    <x v="3"/>
    <n v="5"/>
    <x v="0"/>
    <n v="0"/>
    <s v="WA"/>
    <s v="274-8965"/>
    <s v="Female"/>
    <n v="84"/>
    <s v="No"/>
    <s v="Yes"/>
    <x v="0"/>
    <x v="0"/>
    <s v="No"/>
    <x v="0"/>
    <x v="0"/>
    <n v="37"/>
    <n v="944"/>
    <x v="3"/>
    <s v="Attitude of support person"/>
    <x v="2"/>
    <x v="3"/>
    <x v="6"/>
    <x v="0"/>
    <x v="1"/>
    <s v="10 - 40"/>
  </r>
  <r>
    <s v="4140-AKPB"/>
    <x v="1"/>
    <x v="50"/>
    <n v="63"/>
    <n v="207.6"/>
    <n v="56"/>
    <n v="96.6"/>
    <s v="Yes"/>
    <s v="no"/>
    <n v="32"/>
    <x v="0"/>
    <n v="9"/>
    <x v="0"/>
    <n v="0"/>
    <s v="NV"/>
    <s v="285-7159"/>
    <s v="Female"/>
    <n v="32"/>
    <s v="No"/>
    <s v="No"/>
    <x v="0"/>
    <x v="0"/>
    <s v="No"/>
    <x v="0"/>
    <x v="0"/>
    <n v="21"/>
    <n v="287"/>
    <x v="1"/>
    <s v="Competitor had better devices"/>
    <x v="0"/>
    <x v="2"/>
    <x v="4"/>
    <x v="0"/>
    <x v="1"/>
    <s v="10 - 40"/>
  </r>
  <r>
    <s v="2535-WFRA"/>
    <x v="1"/>
    <x v="44"/>
    <n v="183"/>
    <n v="458.5"/>
    <n v="124"/>
    <n v="356.5"/>
    <s v="Yes"/>
    <s v="no"/>
    <n v="178"/>
    <x v="4"/>
    <n v="17"/>
    <x v="1"/>
    <n v="74"/>
    <s v="FL"/>
    <s v="270-9642"/>
    <s v="Female"/>
    <n v="32"/>
    <s v="No"/>
    <s v="No"/>
    <x v="0"/>
    <x v="0"/>
    <s v="Yes"/>
    <x v="0"/>
    <x v="2"/>
    <n v="25"/>
    <n v="775"/>
    <x v="1"/>
    <s v="Competitor offered higher download speeds"/>
    <x v="0"/>
    <x v="2"/>
    <x v="5"/>
    <x v="0"/>
    <x v="1"/>
    <s v="10 - 40"/>
  </r>
  <r>
    <s v="1603-HMZA"/>
    <x v="1"/>
    <x v="29"/>
    <n v="141"/>
    <n v="229.1"/>
    <n v="72"/>
    <n v="217.8"/>
    <s v="Yes"/>
    <s v="no"/>
    <n v="73"/>
    <x v="1"/>
    <n v="7"/>
    <x v="0"/>
    <n v="0"/>
    <s v="AZ"/>
    <s v="297-3150"/>
    <s v="Female"/>
    <n v="77"/>
    <s v="No"/>
    <s v="Yes"/>
    <x v="0"/>
    <x v="0"/>
    <s v="No"/>
    <x v="0"/>
    <x v="0"/>
    <n v="45"/>
    <n v="799"/>
    <x v="1"/>
    <s v="Competitor offered more data"/>
    <x v="2"/>
    <x v="2"/>
    <x v="15"/>
    <x v="0"/>
    <x v="1"/>
    <s v="10 - 40"/>
  </r>
  <r>
    <s v="9145-CJET"/>
    <x v="1"/>
    <x v="25"/>
    <n v="376"/>
    <n v="898.8"/>
    <n v="240"/>
    <n v="696"/>
    <s v="Yes"/>
    <s v="no"/>
    <n v="174"/>
    <x v="0"/>
    <n v="2"/>
    <x v="0"/>
    <n v="0"/>
    <s v="NE"/>
    <s v="395-8989"/>
    <s v="Male"/>
    <n v="49"/>
    <s v="No"/>
    <s v="No"/>
    <x v="0"/>
    <x v="0"/>
    <s v="No"/>
    <x v="2"/>
    <x v="0"/>
    <n v="53"/>
    <n v="3185"/>
    <x v="1"/>
    <s v="Competitor offered more data"/>
    <x v="0"/>
    <x v="2"/>
    <x v="15"/>
    <x v="1"/>
    <x v="1"/>
    <s v="&gt; 40"/>
  </r>
  <r>
    <s v="2630-YJAZ"/>
    <x v="1"/>
    <x v="0"/>
    <n v="8"/>
    <n v="13"/>
    <n v="4"/>
    <n v="7.3"/>
    <s v="Yes"/>
    <s v="no"/>
    <n v="2"/>
    <x v="1"/>
    <n v="2"/>
    <x v="0"/>
    <n v="0"/>
    <s v="IL"/>
    <s v="294-3138"/>
    <s v="Male"/>
    <n v="63"/>
    <s v="No"/>
    <s v="No"/>
    <x v="0"/>
    <x v="0"/>
    <s v="No"/>
    <x v="0"/>
    <x v="0"/>
    <n v="44"/>
    <n v="44"/>
    <x v="1"/>
    <s v="Competitor offered more data"/>
    <x v="0"/>
    <x v="2"/>
    <x v="15"/>
    <x v="1"/>
    <x v="1"/>
    <s v="&lt; 10"/>
  </r>
  <r>
    <s v="1922-GRSD"/>
    <x v="1"/>
    <x v="51"/>
    <n v="107"/>
    <n v="242.9"/>
    <n v="96"/>
    <n v="379.2"/>
    <s v="Yes"/>
    <s v="no"/>
    <n v="126"/>
    <x v="1"/>
    <n v="4"/>
    <x v="0"/>
    <n v="0"/>
    <s v="MI"/>
    <s v="344-3932"/>
    <s v="Male"/>
    <n v="55"/>
    <s v="No"/>
    <s v="No"/>
    <x v="0"/>
    <x v="0"/>
    <s v="Yes"/>
    <x v="0"/>
    <x v="0"/>
    <n v="58"/>
    <n v="1419"/>
    <x v="1"/>
    <s v="Competitor made better offer"/>
    <x v="0"/>
    <x v="2"/>
    <x v="2"/>
    <x v="0"/>
    <x v="1"/>
    <s v="10 - 40"/>
  </r>
  <r>
    <s v="6094-EFGY"/>
    <x v="1"/>
    <x v="30"/>
    <n v="6"/>
    <n v="17"/>
    <n v="12"/>
    <n v="27.3"/>
    <s v="Yes"/>
    <s v="no"/>
    <n v="14"/>
    <x v="5"/>
    <n v="9"/>
    <x v="0"/>
    <n v="0"/>
    <s v="MD"/>
    <s v="317-9921"/>
    <s v="Female"/>
    <n v="43"/>
    <s v="No"/>
    <s v="No"/>
    <x v="0"/>
    <x v="0"/>
    <s v="No"/>
    <x v="0"/>
    <x v="0"/>
    <n v="38"/>
    <n v="107"/>
    <x v="1"/>
    <s v="Competitor made better offer"/>
    <x v="0"/>
    <x v="2"/>
    <x v="2"/>
    <x v="0"/>
    <x v="1"/>
    <s v="&lt; 10"/>
  </r>
  <r>
    <s v="3157-EHBT"/>
    <x v="1"/>
    <x v="0"/>
    <n v="2"/>
    <n v="7"/>
    <n v="4"/>
    <n v="1"/>
    <s v="Yes"/>
    <s v="no"/>
    <n v="0"/>
    <x v="3"/>
    <n v="12"/>
    <x v="0"/>
    <n v="0"/>
    <s v="VT"/>
    <s v="337-2043"/>
    <s v="Female"/>
    <n v="75"/>
    <s v="No"/>
    <s v="Yes"/>
    <x v="0"/>
    <x v="0"/>
    <s v="No"/>
    <x v="0"/>
    <x v="0"/>
    <n v="49"/>
    <n v="49"/>
    <x v="5"/>
    <s v="Price too high"/>
    <x v="2"/>
    <x v="5"/>
    <x v="11"/>
    <x v="0"/>
    <x v="1"/>
    <s v="&lt; 10"/>
  </r>
  <r>
    <s v="0439-XGMG"/>
    <x v="1"/>
    <x v="24"/>
    <n v="120"/>
    <n v="217.2"/>
    <n v="172"/>
    <n v="387"/>
    <s v="Yes"/>
    <s v="no"/>
    <n v="77"/>
    <x v="4"/>
    <n v="4"/>
    <x v="1"/>
    <n v="83"/>
    <s v="CA"/>
    <s v="305-5755"/>
    <s v="Male"/>
    <n v="66"/>
    <s v="No"/>
    <s v="Yes"/>
    <x v="0"/>
    <x v="0"/>
    <s v="No"/>
    <x v="0"/>
    <x v="0"/>
    <n v="56"/>
    <n v="2430"/>
    <x v="4"/>
    <s v="Product dissatisfaction"/>
    <x v="2"/>
    <x v="4"/>
    <x v="9"/>
    <x v="0"/>
    <x v="1"/>
    <s v="&gt; 40"/>
  </r>
  <r>
    <s v="7422-MPJW"/>
    <x v="1"/>
    <x v="43"/>
    <n v="6"/>
    <n v="21"/>
    <n v="16"/>
    <n v="51.6"/>
    <s v="Yes"/>
    <s v="no"/>
    <n v="26"/>
    <x v="3"/>
    <n v="3"/>
    <x v="0"/>
    <n v="0"/>
    <s v="AL"/>
    <s v="277-4046"/>
    <s v="Male"/>
    <n v="61"/>
    <s v="No"/>
    <s v="No"/>
    <x v="0"/>
    <x v="0"/>
    <s v="No"/>
    <x v="0"/>
    <x v="0"/>
    <n v="41"/>
    <n v="170"/>
    <x v="4"/>
    <s v="Service dissatisfaction"/>
    <x v="0"/>
    <x v="4"/>
    <x v="8"/>
    <x v="0"/>
    <x v="1"/>
    <s v="&lt; 10"/>
  </r>
  <r>
    <s v="0769-TFOB"/>
    <x v="1"/>
    <x v="51"/>
    <n v="139"/>
    <n v="317.89999999999998"/>
    <n v="0"/>
    <n v="0"/>
    <s v="No"/>
    <s v="yes"/>
    <n v="0"/>
    <x v="3"/>
    <n v="6"/>
    <x v="0"/>
    <n v="0"/>
    <s v="ME"/>
    <s v="341-2155"/>
    <s v="Male"/>
    <n v="77"/>
    <s v="No"/>
    <s v="Yes"/>
    <x v="0"/>
    <x v="0"/>
    <s v="No"/>
    <x v="1"/>
    <x v="0"/>
    <n v="35"/>
    <n v="862"/>
    <x v="1"/>
    <s v="Competitor made better offer"/>
    <x v="2"/>
    <x v="2"/>
    <x v="2"/>
    <x v="0"/>
    <x v="1"/>
    <s v="10 - 40"/>
  </r>
  <r>
    <s v="9224-AJIY"/>
    <x v="1"/>
    <x v="34"/>
    <n v="126"/>
    <n v="390.8"/>
    <n v="224"/>
    <n v="476"/>
    <s v="Yes"/>
    <s v="no"/>
    <n v="238"/>
    <x v="3"/>
    <n v="2"/>
    <x v="0"/>
    <n v="0"/>
    <s v="FL"/>
    <s v="341-2058"/>
    <s v="Female"/>
    <n v="49"/>
    <s v="No"/>
    <s v="No"/>
    <x v="0"/>
    <x v="0"/>
    <s v="No"/>
    <x v="1"/>
    <x v="0"/>
    <n v="33"/>
    <n v="1861"/>
    <x v="4"/>
    <s v="Network reliability"/>
    <x v="0"/>
    <x v="4"/>
    <x v="7"/>
    <x v="1"/>
    <x v="1"/>
    <s v="&gt; 40"/>
  </r>
  <r>
    <s v="5336-IWZF"/>
    <x v="1"/>
    <x v="43"/>
    <n v="25"/>
    <n v="67.2"/>
    <n v="16"/>
    <n v="53.6"/>
    <s v="Yes"/>
    <s v="no"/>
    <n v="18"/>
    <x v="4"/>
    <n v="10"/>
    <x v="0"/>
    <n v="0"/>
    <s v="NM"/>
    <s v="247-10801"/>
    <s v="Female"/>
    <n v="29"/>
    <s v="Yes"/>
    <s v="No"/>
    <x v="0"/>
    <x v="0"/>
    <s v="Yes"/>
    <x v="1"/>
    <x v="0"/>
    <n v="38"/>
    <n v="159"/>
    <x v="4"/>
    <s v="Limited range of services"/>
    <x v="1"/>
    <x v="4"/>
    <x v="12"/>
    <x v="0"/>
    <x v="1"/>
    <s v="&lt; 10"/>
  </r>
  <r>
    <s v="2423-QXEC"/>
    <x v="1"/>
    <x v="28"/>
    <n v="156"/>
    <n v="462.9"/>
    <n v="144"/>
    <n v="453.6"/>
    <s v="Yes"/>
    <s v="no"/>
    <n v="151"/>
    <x v="2"/>
    <n v="2"/>
    <x v="0"/>
    <n v="0"/>
    <s v="KS"/>
    <s v="356-2815"/>
    <s v="Male"/>
    <n v="82"/>
    <s v="No"/>
    <s v="Yes"/>
    <x v="0"/>
    <x v="0"/>
    <s v="No"/>
    <x v="0"/>
    <x v="0"/>
    <n v="59"/>
    <n v="2114"/>
    <x v="5"/>
    <s v="Lack of affordable download/upload speed"/>
    <x v="2"/>
    <x v="5"/>
    <x v="13"/>
    <x v="1"/>
    <x v="1"/>
    <s v="10 - 40"/>
  </r>
  <r>
    <s v="2509-HENA"/>
    <x v="1"/>
    <x v="0"/>
    <n v="2"/>
    <n v="6"/>
    <n v="4"/>
    <n v="13.3"/>
    <s v="Yes"/>
    <s v="no"/>
    <n v="7"/>
    <x v="2"/>
    <n v="3"/>
    <x v="0"/>
    <n v="0"/>
    <s v="VT"/>
    <s v="386-5099"/>
    <s v="Male"/>
    <n v="63"/>
    <s v="No"/>
    <s v="No"/>
    <x v="0"/>
    <x v="0"/>
    <s v="No"/>
    <x v="0"/>
    <x v="2"/>
    <n v="42"/>
    <n v="42"/>
    <x v="5"/>
    <s v="Long distance charges"/>
    <x v="0"/>
    <x v="5"/>
    <x v="14"/>
    <x v="0"/>
    <x v="1"/>
    <s v="&lt; 10"/>
  </r>
  <r>
    <s v="2339-BVFU"/>
    <x v="1"/>
    <x v="28"/>
    <n v="80"/>
    <n v="217.1"/>
    <n v="144"/>
    <n v="568.79999999999995"/>
    <s v="Yes"/>
    <s v="no"/>
    <n v="142"/>
    <x v="1"/>
    <n v="15"/>
    <x v="1"/>
    <n v="0"/>
    <s v="NE"/>
    <s v="314-7343"/>
    <s v="Female"/>
    <n v="29"/>
    <s v="Yes"/>
    <s v="No"/>
    <x v="0"/>
    <x v="0"/>
    <s v="Yes"/>
    <x v="1"/>
    <x v="2"/>
    <n v="51"/>
    <n v="1839"/>
    <x v="5"/>
    <s v="Extra data charges"/>
    <x v="1"/>
    <x v="5"/>
    <x v="18"/>
    <x v="0"/>
    <x v="1"/>
    <s v="10 - 40"/>
  </r>
  <r>
    <s v="1679-YUUE"/>
    <x v="1"/>
    <x v="43"/>
    <n v="22"/>
    <n v="60.8"/>
    <n v="16"/>
    <n v="40.4"/>
    <s v="Yes"/>
    <s v="no"/>
    <n v="8"/>
    <x v="0"/>
    <n v="15"/>
    <x v="0"/>
    <n v="0"/>
    <s v="VA"/>
    <s v="285-6354"/>
    <s v="Male"/>
    <n v="48"/>
    <s v="No"/>
    <s v="No"/>
    <x v="0"/>
    <x v="0"/>
    <s v="Yes"/>
    <x v="0"/>
    <x v="0"/>
    <n v="49"/>
    <n v="184"/>
    <x v="1"/>
    <s v="Competitor had better devices"/>
    <x v="0"/>
    <x v="2"/>
    <x v="4"/>
    <x v="0"/>
    <x v="1"/>
    <s v="&lt; 10"/>
  </r>
  <r>
    <s v="0685-RMZP"/>
    <x v="1"/>
    <x v="34"/>
    <n v="254"/>
    <n v="729.8"/>
    <n v="224"/>
    <n v="481.6"/>
    <s v="Yes"/>
    <s v="no"/>
    <n v="241"/>
    <x v="5"/>
    <n v="12"/>
    <x v="0"/>
    <n v="0"/>
    <s v="MS"/>
    <s v="405-6846"/>
    <s v="Female"/>
    <n v="42"/>
    <s v="No"/>
    <s v="No"/>
    <x v="0"/>
    <x v="0"/>
    <s v="Yes"/>
    <x v="2"/>
    <x v="0"/>
    <n v="39"/>
    <n v="2170"/>
    <x v="4"/>
    <s v="Product dissatisfaction"/>
    <x v="0"/>
    <x v="4"/>
    <x v="9"/>
    <x v="0"/>
    <x v="1"/>
    <s v="&gt; 40"/>
  </r>
  <r>
    <s v="4608-TNVR"/>
    <x v="1"/>
    <x v="39"/>
    <n v="100"/>
    <n v="268"/>
    <n v="120"/>
    <n v="231"/>
    <s v="Yes"/>
    <s v="no"/>
    <n v="46"/>
    <x v="4"/>
    <n v="27"/>
    <x v="0"/>
    <n v="0"/>
    <s v="AL"/>
    <s v="356-4943"/>
    <s v="Female"/>
    <n v="21"/>
    <s v="Yes"/>
    <s v="No"/>
    <x v="0"/>
    <x v="0"/>
    <s v="No"/>
    <x v="0"/>
    <x v="0"/>
    <n v="39"/>
    <n v="1173"/>
    <x v="4"/>
    <s v="Service dissatisfaction"/>
    <x v="1"/>
    <x v="4"/>
    <x v="8"/>
    <x v="0"/>
    <x v="1"/>
    <s v="10 - 40"/>
  </r>
  <r>
    <s v="3802-RDDD"/>
    <x v="1"/>
    <x v="11"/>
    <n v="134"/>
    <n v="296"/>
    <n v="84"/>
    <n v="403.2"/>
    <s v="Yes"/>
    <s v="no"/>
    <n v="134"/>
    <x v="4"/>
    <n v="13"/>
    <x v="0"/>
    <n v="0"/>
    <s v="NE"/>
    <s v="390-4130"/>
    <s v="Female"/>
    <n v="35"/>
    <s v="No"/>
    <s v="No"/>
    <x v="0"/>
    <x v="0"/>
    <s v="No"/>
    <x v="0"/>
    <x v="0"/>
    <n v="45"/>
    <n v="954"/>
    <x v="4"/>
    <s v="Lack of self-service on Website"/>
    <x v="0"/>
    <x v="4"/>
    <x v="20"/>
    <x v="0"/>
    <x v="1"/>
    <s v="10 - 40"/>
  </r>
  <r>
    <s v="2214-TDKP"/>
    <x v="1"/>
    <x v="30"/>
    <n v="11"/>
    <n v="26.4"/>
    <n v="12"/>
    <n v="40.200000000000003"/>
    <s v="Yes"/>
    <s v="no"/>
    <n v="13"/>
    <x v="0"/>
    <n v="1"/>
    <x v="0"/>
    <n v="0"/>
    <s v="OR"/>
    <s v="259-4324"/>
    <s v="Male"/>
    <n v="55"/>
    <s v="No"/>
    <s v="No"/>
    <x v="0"/>
    <x v="0"/>
    <s v="Yes"/>
    <x v="0"/>
    <x v="0"/>
    <n v="41"/>
    <n v="120"/>
    <x v="4"/>
    <s v="Network reliability"/>
    <x v="0"/>
    <x v="4"/>
    <x v="7"/>
    <x v="1"/>
    <x v="1"/>
    <s v="&lt; 10"/>
  </r>
  <r>
    <s v="3730-IHXQ"/>
    <x v="1"/>
    <x v="71"/>
    <n v="177"/>
    <n v="526.6"/>
    <n v="0"/>
    <n v="0"/>
    <s v="No"/>
    <s v="yes"/>
    <n v="0"/>
    <x v="2"/>
    <n v="7"/>
    <x v="0"/>
    <n v="0"/>
    <s v="MN"/>
    <s v="366-2997"/>
    <s v="Male"/>
    <n v="70"/>
    <s v="No"/>
    <s v="Yes"/>
    <x v="0"/>
    <x v="0"/>
    <s v="Yes"/>
    <x v="1"/>
    <x v="0"/>
    <n v="62"/>
    <n v="2504"/>
    <x v="2"/>
    <s v="Don't know"/>
    <x v="2"/>
    <x v="1"/>
    <x v="1"/>
    <x v="0"/>
    <x v="1"/>
    <s v="&gt; 40"/>
  </r>
  <r>
    <s v="9041-JQCT"/>
    <x v="1"/>
    <x v="11"/>
    <n v="190"/>
    <n v="330.9"/>
    <n v="84"/>
    <n v="277.2"/>
    <s v="Yes"/>
    <s v="no"/>
    <n v="69"/>
    <x v="4"/>
    <n v="17"/>
    <x v="1"/>
    <n v="5"/>
    <s v="MD"/>
    <s v="362-8285"/>
    <s v="Female"/>
    <n v="29"/>
    <s v="Yes"/>
    <s v="No"/>
    <x v="0"/>
    <x v="0"/>
    <s v="Yes"/>
    <x v="1"/>
    <x v="0"/>
    <n v="35"/>
    <n v="721"/>
    <x v="3"/>
    <s v="Attitude of service provider"/>
    <x v="1"/>
    <x v="3"/>
    <x v="16"/>
    <x v="0"/>
    <x v="1"/>
    <s v="10 - 40"/>
  </r>
  <r>
    <s v="2427-JRNY"/>
    <x v="1"/>
    <x v="0"/>
    <n v="1"/>
    <n v="4"/>
    <n v="0"/>
    <n v="0"/>
    <s v="No"/>
    <s v="yes"/>
    <n v="0"/>
    <x v="4"/>
    <n v="7"/>
    <x v="0"/>
    <n v="0"/>
    <s v="WI"/>
    <s v="328-7251"/>
    <s v="Male"/>
    <n v="39"/>
    <s v="No"/>
    <s v="No"/>
    <x v="0"/>
    <x v="0"/>
    <s v="No"/>
    <x v="0"/>
    <x v="0"/>
    <n v="28"/>
    <n v="28"/>
    <x v="3"/>
    <s v="Attitude of support person"/>
    <x v="0"/>
    <x v="3"/>
    <x v="6"/>
    <x v="0"/>
    <x v="1"/>
    <s v="&lt; 10"/>
  </r>
  <r>
    <s v="1671-JJTM"/>
    <x v="1"/>
    <x v="32"/>
    <n v="39"/>
    <n v="108.8"/>
    <n v="44"/>
    <n v="150.69999999999999"/>
    <s v="Yes"/>
    <s v="no"/>
    <n v="50"/>
    <x v="3"/>
    <n v="7"/>
    <x v="0"/>
    <n v="0"/>
    <s v="NM"/>
    <s v="320-6185"/>
    <s v="Male"/>
    <n v="40"/>
    <s v="No"/>
    <s v="No"/>
    <x v="0"/>
    <x v="0"/>
    <s v="No"/>
    <x v="0"/>
    <x v="0"/>
    <n v="33"/>
    <n v="359"/>
    <x v="3"/>
    <s v="Attitude of support person"/>
    <x v="0"/>
    <x v="3"/>
    <x v="6"/>
    <x v="0"/>
    <x v="1"/>
    <s v="10 - 40"/>
  </r>
  <r>
    <s v="6507-HWLH"/>
    <x v="1"/>
    <x v="0"/>
    <n v="2"/>
    <n v="5"/>
    <n v="4"/>
    <n v="14.1"/>
    <s v="Yes"/>
    <s v="no"/>
    <n v="5"/>
    <x v="5"/>
    <n v="6"/>
    <x v="0"/>
    <n v="0"/>
    <s v="NE"/>
    <s v="320-4058"/>
    <s v="Female"/>
    <n v="57"/>
    <s v="No"/>
    <s v="No"/>
    <x v="0"/>
    <x v="0"/>
    <s v="No"/>
    <x v="0"/>
    <x v="2"/>
    <n v="32"/>
    <n v="32"/>
    <x v="3"/>
    <s v="Attitude of support person"/>
    <x v="0"/>
    <x v="3"/>
    <x v="6"/>
    <x v="0"/>
    <x v="1"/>
    <s v="&lt; 10"/>
  </r>
  <r>
    <s v="4275-PBVA"/>
    <x v="1"/>
    <x v="41"/>
    <n v="401"/>
    <n v="1113.5"/>
    <n v="296"/>
    <n v="777"/>
    <s v="Yes"/>
    <s v="no"/>
    <n v="259"/>
    <x v="0"/>
    <n v="2"/>
    <x v="0"/>
    <n v="0"/>
    <s v="TX"/>
    <s v="345-1960"/>
    <s v="Female"/>
    <n v="55"/>
    <s v="No"/>
    <s v="No"/>
    <x v="0"/>
    <x v="0"/>
    <s v="Yes"/>
    <x v="1"/>
    <x v="0"/>
    <n v="45"/>
    <n v="3335"/>
    <x v="1"/>
    <s v="Competitor had better devices"/>
    <x v="0"/>
    <x v="2"/>
    <x v="4"/>
    <x v="1"/>
    <x v="1"/>
    <s v="&gt; 40"/>
  </r>
  <r>
    <s v="2528-NTIE"/>
    <x v="1"/>
    <x v="30"/>
    <n v="12"/>
    <n v="31"/>
    <n v="0"/>
    <n v="0"/>
    <s v="No"/>
    <s v="yes"/>
    <n v="0"/>
    <x v="5"/>
    <n v="6"/>
    <x v="0"/>
    <n v="0"/>
    <s v="WI"/>
    <s v="306-8286"/>
    <s v="Female"/>
    <n v="22"/>
    <s v="Yes"/>
    <s v="No"/>
    <x v="0"/>
    <x v="0"/>
    <s v="No"/>
    <x v="0"/>
    <x v="2"/>
    <n v="13"/>
    <n v="41"/>
    <x v="1"/>
    <s v="Competitor had better devices"/>
    <x v="1"/>
    <x v="2"/>
    <x v="4"/>
    <x v="0"/>
    <x v="1"/>
    <s v="&lt; 10"/>
  </r>
  <r>
    <s v="0958-NKOQ"/>
    <x v="1"/>
    <x v="0"/>
    <n v="2"/>
    <n v="5"/>
    <n v="4"/>
    <n v="10"/>
    <s v="Yes"/>
    <s v="no"/>
    <n v="2"/>
    <x v="1"/>
    <n v="10"/>
    <x v="0"/>
    <n v="0"/>
    <s v="FL"/>
    <s v="311-7646"/>
    <s v="Female"/>
    <n v="53"/>
    <s v="No"/>
    <s v="No"/>
    <x v="0"/>
    <x v="0"/>
    <s v="No"/>
    <x v="0"/>
    <x v="0"/>
    <n v="46"/>
    <n v="46"/>
    <x v="3"/>
    <s v="Attitude of service provider"/>
    <x v="0"/>
    <x v="3"/>
    <x v="16"/>
    <x v="0"/>
    <x v="1"/>
    <s v="&lt; 10"/>
  </r>
  <r>
    <s v="4642-BERS"/>
    <x v="1"/>
    <x v="35"/>
    <n v="260"/>
    <n v="530.1"/>
    <n v="192"/>
    <n v="609.6"/>
    <s v="Yes"/>
    <s v="no"/>
    <n v="122"/>
    <x v="3"/>
    <n v="6"/>
    <x v="1"/>
    <n v="0"/>
    <s v="OR"/>
    <s v="286-3774"/>
    <s v="Female"/>
    <n v="45"/>
    <s v="No"/>
    <s v="No"/>
    <x v="0"/>
    <x v="0"/>
    <s v="Yes"/>
    <x v="0"/>
    <x v="0"/>
    <n v="68"/>
    <n v="3300"/>
    <x v="1"/>
    <s v="Competitor had better devices"/>
    <x v="0"/>
    <x v="2"/>
    <x v="4"/>
    <x v="0"/>
    <x v="1"/>
    <s v="&gt; 40"/>
  </r>
  <r>
    <s v="3965-GONM"/>
    <x v="1"/>
    <x v="29"/>
    <n v="71"/>
    <n v="194.8"/>
    <n v="72"/>
    <n v="156.6"/>
    <s v="Yes"/>
    <s v="no"/>
    <n v="31"/>
    <x v="3"/>
    <n v="2"/>
    <x v="0"/>
    <n v="0"/>
    <s v="CO"/>
    <s v="331-8699"/>
    <s v="Male"/>
    <n v="30"/>
    <s v="No"/>
    <s v="No"/>
    <x v="0"/>
    <x v="0"/>
    <s v="No"/>
    <x v="0"/>
    <x v="0"/>
    <n v="32"/>
    <n v="561"/>
    <x v="2"/>
    <s v="Deceased"/>
    <x v="1"/>
    <x v="1"/>
    <x v="19"/>
    <x v="1"/>
    <x v="1"/>
    <s v="10 - 40"/>
  </r>
  <r>
    <s v="5747-XGZG"/>
    <x v="1"/>
    <x v="0"/>
    <n v="3"/>
    <n v="7"/>
    <n v="4"/>
    <n v="10.8"/>
    <s v="Yes"/>
    <s v="no"/>
    <n v="4"/>
    <x v="3"/>
    <n v="2"/>
    <x v="0"/>
    <n v="0"/>
    <s v="SD"/>
    <s v="401-10373"/>
    <s v="Male"/>
    <n v="75"/>
    <s v="No"/>
    <s v="Yes"/>
    <x v="0"/>
    <x v="0"/>
    <s v="No"/>
    <x v="0"/>
    <x v="0"/>
    <n v="34"/>
    <n v="34"/>
    <x v="2"/>
    <s v="Moved"/>
    <x v="2"/>
    <x v="1"/>
    <x v="3"/>
    <x v="1"/>
    <x v="1"/>
    <s v="&lt; 10"/>
  </r>
  <r>
    <s v="6476-KENA"/>
    <x v="1"/>
    <x v="18"/>
    <n v="66"/>
    <n v="118.2"/>
    <n v="80"/>
    <n v="224"/>
    <s v="Yes"/>
    <s v="no"/>
    <n v="56"/>
    <x v="0"/>
    <n v="2"/>
    <x v="0"/>
    <n v="0"/>
    <s v="AR"/>
    <s v="371-6880"/>
    <s v="Male"/>
    <n v="61"/>
    <s v="No"/>
    <s v="No"/>
    <x v="0"/>
    <x v="0"/>
    <s v="No"/>
    <x v="0"/>
    <x v="0"/>
    <n v="52"/>
    <n v="1030"/>
    <x v="2"/>
    <s v="Moved"/>
    <x v="0"/>
    <x v="1"/>
    <x v="3"/>
    <x v="1"/>
    <x v="1"/>
    <s v="10 - 40"/>
  </r>
  <r>
    <s v="2026-BVBJ"/>
    <x v="1"/>
    <x v="68"/>
    <n v="17"/>
    <n v="40.1"/>
    <n v="0"/>
    <n v="0"/>
    <s v="No"/>
    <s v="yes"/>
    <n v="0"/>
    <x v="1"/>
    <n v="1"/>
    <x v="0"/>
    <n v="0"/>
    <s v="TX"/>
    <s v="352-7587"/>
    <s v="Female"/>
    <n v="45"/>
    <s v="No"/>
    <s v="No"/>
    <x v="0"/>
    <x v="0"/>
    <s v="No"/>
    <x v="0"/>
    <x v="0"/>
    <n v="49"/>
    <n v="282"/>
    <x v="2"/>
    <s v="Moved"/>
    <x v="0"/>
    <x v="1"/>
    <x v="3"/>
    <x v="1"/>
    <x v="1"/>
    <s v="&lt; 10"/>
  </r>
  <r>
    <s v="0558-OTEQ"/>
    <x v="1"/>
    <x v="0"/>
    <n v="5"/>
    <n v="16"/>
    <n v="4"/>
    <n v="12.3"/>
    <s v="Yes"/>
    <s v="no"/>
    <n v="2"/>
    <x v="5"/>
    <n v="11"/>
    <x v="0"/>
    <n v="0"/>
    <s v="AL"/>
    <s v="300-3773"/>
    <s v="Male"/>
    <n v="62"/>
    <s v="No"/>
    <s v="No"/>
    <x v="0"/>
    <x v="0"/>
    <s v="No"/>
    <x v="0"/>
    <x v="2"/>
    <n v="51"/>
    <n v="51"/>
    <x v="1"/>
    <s v="Competitor had better devices"/>
    <x v="0"/>
    <x v="2"/>
    <x v="4"/>
    <x v="0"/>
    <x v="1"/>
    <s v="&lt; 10"/>
  </r>
  <r>
    <s v="6021-TSCV"/>
    <x v="1"/>
    <x v="65"/>
    <n v="242"/>
    <n v="491.2"/>
    <n v="196"/>
    <n v="681.1"/>
    <s v="Yes"/>
    <s v="no"/>
    <n v="227"/>
    <x v="5"/>
    <n v="15"/>
    <x v="0"/>
    <n v="0"/>
    <s v="PA"/>
    <s v="334-6266"/>
    <s v="Female"/>
    <n v="44"/>
    <s v="No"/>
    <s v="No"/>
    <x v="0"/>
    <x v="0"/>
    <s v="No"/>
    <x v="1"/>
    <x v="1"/>
    <n v="38"/>
    <n v="1850"/>
    <x v="1"/>
    <s v="Competitor offered higher download speeds"/>
    <x v="0"/>
    <x v="2"/>
    <x v="5"/>
    <x v="0"/>
    <x v="1"/>
    <s v="&gt; 40"/>
  </r>
  <r>
    <s v="3179-CDWC"/>
    <x v="1"/>
    <x v="15"/>
    <n v="16"/>
    <n v="39.799999999999997"/>
    <n v="8"/>
    <n v="27"/>
    <s v="Yes"/>
    <s v="no"/>
    <n v="14"/>
    <x v="4"/>
    <n v="0"/>
    <x v="1"/>
    <n v="0"/>
    <s v="WV"/>
    <s v="300-5087"/>
    <s v="Male"/>
    <n v="40"/>
    <s v="No"/>
    <s v="No"/>
    <x v="0"/>
    <x v="0"/>
    <s v="No"/>
    <x v="0"/>
    <x v="2"/>
    <n v="12"/>
    <n v="30"/>
    <x v="3"/>
    <s v="Attitude of support person"/>
    <x v="0"/>
    <x v="3"/>
    <x v="6"/>
    <x v="1"/>
    <x v="1"/>
    <s v="&lt; 10"/>
  </r>
  <r>
    <s v="1375-TIIR"/>
    <x v="1"/>
    <x v="15"/>
    <n v="8"/>
    <n v="26.7"/>
    <n v="8"/>
    <n v="20.399999999999999"/>
    <s v="Yes"/>
    <s v="no"/>
    <n v="5"/>
    <x v="2"/>
    <n v="5"/>
    <x v="0"/>
    <n v="0"/>
    <s v="OH"/>
    <s v="355-3500"/>
    <s v="Female"/>
    <n v="74"/>
    <s v="No"/>
    <s v="Yes"/>
    <x v="0"/>
    <x v="0"/>
    <s v="Yes"/>
    <x v="0"/>
    <x v="0"/>
    <n v="36"/>
    <n v="68"/>
    <x v="1"/>
    <s v="Competitor made better offer"/>
    <x v="2"/>
    <x v="2"/>
    <x v="2"/>
    <x v="0"/>
    <x v="1"/>
    <s v="&lt; 10"/>
  </r>
  <r>
    <s v="3674-HXHY"/>
    <x v="1"/>
    <x v="0"/>
    <n v="3"/>
    <n v="6"/>
    <n v="4"/>
    <n v="14.1"/>
    <s v="Yes"/>
    <s v="no"/>
    <n v="5"/>
    <x v="4"/>
    <n v="5"/>
    <x v="0"/>
    <n v="0"/>
    <s v="RI"/>
    <s v="279-5316"/>
    <s v="Female"/>
    <n v="40"/>
    <s v="No"/>
    <s v="No"/>
    <x v="0"/>
    <x v="0"/>
    <s v="No"/>
    <x v="0"/>
    <x v="0"/>
    <n v="36"/>
    <n v="36"/>
    <x v="1"/>
    <s v="Competitor had better devices"/>
    <x v="0"/>
    <x v="2"/>
    <x v="4"/>
    <x v="0"/>
    <x v="1"/>
    <s v="&lt; 10"/>
  </r>
  <r>
    <s v="9808-ENVC"/>
    <x v="1"/>
    <x v="0"/>
    <n v="4"/>
    <n v="13"/>
    <n v="4"/>
    <n v="9.6999999999999993"/>
    <s v="Yes"/>
    <s v="no"/>
    <n v="2"/>
    <x v="5"/>
    <n v="4"/>
    <x v="0"/>
    <n v="0"/>
    <s v="WY"/>
    <s v="324-6088"/>
    <s v="Male"/>
    <n v="50"/>
    <s v="No"/>
    <s v="No"/>
    <x v="0"/>
    <x v="0"/>
    <s v="No"/>
    <x v="0"/>
    <x v="0"/>
    <n v="20"/>
    <n v="20"/>
    <x v="1"/>
    <s v="Competitor had better devices"/>
    <x v="0"/>
    <x v="2"/>
    <x v="4"/>
    <x v="0"/>
    <x v="1"/>
    <s v="&lt; 10"/>
  </r>
  <r>
    <s v="2583-BLKS"/>
    <x v="1"/>
    <x v="43"/>
    <n v="25"/>
    <n v="57"/>
    <n v="16"/>
    <n v="34.799999999999997"/>
    <s v="Yes"/>
    <s v="no"/>
    <n v="9"/>
    <x v="0"/>
    <n v="10"/>
    <x v="0"/>
    <n v="0"/>
    <s v="OR"/>
    <s v="267-1623"/>
    <s v="Female"/>
    <n v="26"/>
    <s v="Yes"/>
    <s v="No"/>
    <x v="0"/>
    <x v="0"/>
    <s v="No"/>
    <x v="0"/>
    <x v="1"/>
    <n v="16"/>
    <n v="65"/>
    <x v="1"/>
    <s v="Competitor offered higher download speeds"/>
    <x v="1"/>
    <x v="2"/>
    <x v="5"/>
    <x v="0"/>
    <x v="1"/>
    <s v="&lt; 10"/>
  </r>
  <r>
    <s v="4544-YSVY"/>
    <x v="1"/>
    <x v="37"/>
    <n v="37"/>
    <n v="101.5"/>
    <n v="36"/>
    <n v="127.8"/>
    <s v="Yes"/>
    <s v="yes"/>
    <n v="0"/>
    <x v="0"/>
    <n v="16"/>
    <x v="0"/>
    <n v="0"/>
    <s v="NV"/>
    <s v="376-7953"/>
    <s v="Female"/>
    <n v="33"/>
    <s v="No"/>
    <s v="No"/>
    <x v="0"/>
    <x v="0"/>
    <s v="Yes"/>
    <x v="0"/>
    <x v="1"/>
    <n v="21"/>
    <n v="191"/>
    <x v="1"/>
    <s v="Competitor offered higher download speeds"/>
    <x v="0"/>
    <x v="2"/>
    <x v="5"/>
    <x v="0"/>
    <x v="1"/>
    <s v="&lt; 10"/>
  </r>
  <r>
    <s v="5880-MOFG"/>
    <x v="1"/>
    <x v="65"/>
    <n v="313"/>
    <n v="735.7"/>
    <n v="196"/>
    <n v="735"/>
    <s v="Yes"/>
    <s v="no"/>
    <n v="147"/>
    <x v="5"/>
    <n v="0"/>
    <x v="0"/>
    <n v="0"/>
    <s v="FL"/>
    <s v="309-8045"/>
    <s v="Male"/>
    <n v="64"/>
    <s v="No"/>
    <s v="No"/>
    <x v="0"/>
    <x v="0"/>
    <s v="No"/>
    <x v="0"/>
    <x v="0"/>
    <n v="38"/>
    <n v="1856"/>
    <x v="3"/>
    <s v="Attitude of support person"/>
    <x v="0"/>
    <x v="3"/>
    <x v="6"/>
    <x v="1"/>
    <x v="1"/>
    <s v="&gt; 40"/>
  </r>
  <r>
    <s v="7381-YXBG"/>
    <x v="1"/>
    <x v="68"/>
    <n v="9"/>
    <n v="29.2"/>
    <n v="24"/>
    <n v="82.8"/>
    <s v="Yes"/>
    <s v="no"/>
    <n v="17"/>
    <x v="0"/>
    <n v="7"/>
    <x v="1"/>
    <n v="11"/>
    <s v="KS"/>
    <s v="265-5050"/>
    <s v="Female"/>
    <n v="80"/>
    <s v="No"/>
    <s v="Yes"/>
    <x v="0"/>
    <x v="0"/>
    <s v="Yes"/>
    <x v="0"/>
    <x v="0"/>
    <n v="29"/>
    <n v="170"/>
    <x v="1"/>
    <s v="Competitor offered more data"/>
    <x v="2"/>
    <x v="2"/>
    <x v="15"/>
    <x v="0"/>
    <x v="1"/>
    <s v="&lt; 10"/>
  </r>
  <r>
    <s v="2875-PAMY"/>
    <x v="1"/>
    <x v="48"/>
    <n v="32"/>
    <n v="77.7"/>
    <n v="20"/>
    <n v="40.5"/>
    <s v="Yes"/>
    <s v="no"/>
    <n v="8"/>
    <x v="5"/>
    <n v="15"/>
    <x v="0"/>
    <n v="0"/>
    <s v="LA"/>
    <s v="308-9583"/>
    <s v="Female"/>
    <n v="23"/>
    <s v="Yes"/>
    <s v="No"/>
    <x v="0"/>
    <x v="0"/>
    <s v="Yes"/>
    <x v="0"/>
    <x v="0"/>
    <n v="39"/>
    <n v="202"/>
    <x v="1"/>
    <s v="Competitor offered more data"/>
    <x v="1"/>
    <x v="2"/>
    <x v="15"/>
    <x v="0"/>
    <x v="1"/>
    <s v="&lt; 10"/>
  </r>
  <r>
    <s v="4324-CTWA"/>
    <x v="1"/>
    <x v="5"/>
    <n v="85"/>
    <n v="173.9"/>
    <n v="68"/>
    <n v="251.6"/>
    <s v="Yes"/>
    <s v="no"/>
    <n v="50"/>
    <x v="4"/>
    <n v="15"/>
    <x v="0"/>
    <n v="0"/>
    <s v="TX"/>
    <s v="277-7027"/>
    <s v="Male"/>
    <n v="35"/>
    <s v="No"/>
    <s v="No"/>
    <x v="0"/>
    <x v="0"/>
    <s v="No"/>
    <x v="0"/>
    <x v="0"/>
    <n v="42"/>
    <n v="739"/>
    <x v="2"/>
    <s v="Don't know"/>
    <x v="0"/>
    <x v="1"/>
    <x v="1"/>
    <x v="0"/>
    <x v="1"/>
    <s v="10 - 40"/>
  </r>
  <r>
    <s v="2328-CNXN"/>
    <x v="1"/>
    <x v="61"/>
    <n v="42"/>
    <n v="114.8"/>
    <n v="32"/>
    <n v="117.6"/>
    <s v="Yes"/>
    <s v="no"/>
    <n v="39"/>
    <x v="1"/>
    <n v="3"/>
    <x v="0"/>
    <n v="0"/>
    <s v="GA"/>
    <s v="361-6924"/>
    <s v="Female"/>
    <n v="72"/>
    <s v="No"/>
    <s v="Yes"/>
    <x v="0"/>
    <x v="0"/>
    <s v="No"/>
    <x v="0"/>
    <x v="0"/>
    <n v="54"/>
    <n v="411"/>
    <x v="1"/>
    <s v="Competitor made better offer"/>
    <x v="2"/>
    <x v="2"/>
    <x v="2"/>
    <x v="0"/>
    <x v="1"/>
    <s v="&lt; 10"/>
  </r>
  <r>
    <s v="5660-KCQO"/>
    <x v="1"/>
    <x v="13"/>
    <n v="97"/>
    <n v="279.60000000000002"/>
    <n v="112"/>
    <n v="389.2"/>
    <s v="Yes"/>
    <s v="no"/>
    <n v="195"/>
    <x v="3"/>
    <n v="0"/>
    <x v="1"/>
    <n v="0"/>
    <s v="MT"/>
    <s v="265-10006"/>
    <s v="Female"/>
    <n v="65"/>
    <s v="No"/>
    <s v="Yes"/>
    <x v="0"/>
    <x v="0"/>
    <s v="No"/>
    <x v="2"/>
    <x v="2"/>
    <n v="16"/>
    <n v="461"/>
    <x v="1"/>
    <s v="Competitor made better offer"/>
    <x v="2"/>
    <x v="2"/>
    <x v="2"/>
    <x v="1"/>
    <x v="1"/>
    <s v="10 - 40"/>
  </r>
  <r>
    <s v="2626-EKLI"/>
    <x v="1"/>
    <x v="18"/>
    <n v="36"/>
    <n v="100.7"/>
    <n v="80"/>
    <n v="240"/>
    <s v="Yes"/>
    <s v="no"/>
    <n v="80"/>
    <x v="3"/>
    <n v="5"/>
    <x v="0"/>
    <n v="0"/>
    <s v="IL"/>
    <s v="344-9041"/>
    <s v="Female"/>
    <n v="65"/>
    <s v="No"/>
    <s v="Yes"/>
    <x v="0"/>
    <x v="0"/>
    <s v="No"/>
    <x v="0"/>
    <x v="2"/>
    <n v="42"/>
    <n v="852"/>
    <x v="5"/>
    <s v="Price too high"/>
    <x v="2"/>
    <x v="5"/>
    <x v="11"/>
    <x v="0"/>
    <x v="1"/>
    <s v="10 - 40"/>
  </r>
  <r>
    <s v="2786-JMVY"/>
    <x v="1"/>
    <x v="43"/>
    <n v="16"/>
    <n v="56.7"/>
    <n v="16"/>
    <n v="66.400000000000006"/>
    <s v="Yes"/>
    <s v="no"/>
    <n v="17"/>
    <x v="2"/>
    <n v="2"/>
    <x v="0"/>
    <n v="0"/>
    <s v="OK"/>
    <s v="271-6350"/>
    <s v="Female"/>
    <n v="34"/>
    <s v="No"/>
    <s v="No"/>
    <x v="0"/>
    <x v="0"/>
    <s v="No"/>
    <x v="0"/>
    <x v="0"/>
    <n v="15"/>
    <n v="52"/>
    <x v="1"/>
    <s v="Competitor made better offer"/>
    <x v="0"/>
    <x v="2"/>
    <x v="2"/>
    <x v="1"/>
    <x v="1"/>
    <s v="&lt; 10"/>
  </r>
  <r>
    <s v="6662-PNJU"/>
    <x v="1"/>
    <x v="13"/>
    <n v="238"/>
    <n v="451"/>
    <n v="112"/>
    <n v="238"/>
    <s v="Yes"/>
    <s v="no"/>
    <n v="79"/>
    <x v="4"/>
    <n v="3"/>
    <x v="1"/>
    <n v="47"/>
    <s v="ME"/>
    <s v="327-5901"/>
    <s v="Male"/>
    <n v="32"/>
    <s v="No"/>
    <s v="No"/>
    <x v="0"/>
    <x v="0"/>
    <s v="Yes"/>
    <x v="0"/>
    <x v="0"/>
    <n v="64"/>
    <n v="1814"/>
    <x v="4"/>
    <s v="Service dissatisfaction"/>
    <x v="0"/>
    <x v="4"/>
    <x v="8"/>
    <x v="0"/>
    <x v="1"/>
    <s v="10 - 40"/>
  </r>
  <r>
    <s v="5707-SGWL"/>
    <x v="1"/>
    <x v="0"/>
    <n v="3"/>
    <n v="6"/>
    <n v="4"/>
    <n v="12.5"/>
    <s v="Yes"/>
    <s v="no"/>
    <n v="6"/>
    <x v="5"/>
    <n v="2"/>
    <x v="0"/>
    <n v="0"/>
    <s v="NY"/>
    <s v="278-8790"/>
    <s v="Male"/>
    <n v="68"/>
    <s v="No"/>
    <s v="Yes"/>
    <x v="0"/>
    <x v="0"/>
    <s v="No"/>
    <x v="0"/>
    <x v="0"/>
    <n v="10"/>
    <n v="10"/>
    <x v="4"/>
    <s v="Lack of self-service on Website"/>
    <x v="2"/>
    <x v="4"/>
    <x v="20"/>
    <x v="1"/>
    <x v="1"/>
    <s v="&lt; 10"/>
  </r>
  <r>
    <s v="2181-OLAS"/>
    <x v="1"/>
    <x v="32"/>
    <n v="57"/>
    <n v="120.5"/>
    <n v="44"/>
    <n v="126.5"/>
    <s v="Yes"/>
    <s v="no"/>
    <n v="32"/>
    <x v="0"/>
    <n v="2"/>
    <x v="0"/>
    <n v="0"/>
    <s v="CA"/>
    <s v="300-4676"/>
    <s v="Female"/>
    <n v="47"/>
    <s v="No"/>
    <s v="No"/>
    <x v="0"/>
    <x v="0"/>
    <s v="No"/>
    <x v="0"/>
    <x v="0"/>
    <n v="27"/>
    <n v="300"/>
    <x v="4"/>
    <s v="Network reliability"/>
    <x v="0"/>
    <x v="4"/>
    <x v="7"/>
    <x v="1"/>
    <x v="1"/>
    <s v="10 - 40"/>
  </r>
  <r>
    <s v="0627-LLPX"/>
    <x v="1"/>
    <x v="43"/>
    <n v="15"/>
    <n v="31"/>
    <n v="16"/>
    <n v="43.6"/>
    <s v="Yes"/>
    <s v="no"/>
    <n v="22"/>
    <x v="0"/>
    <n v="1"/>
    <x v="0"/>
    <n v="0"/>
    <s v="VA"/>
    <s v="332-9676"/>
    <s v="Female"/>
    <n v="50"/>
    <s v="No"/>
    <s v="No"/>
    <x v="0"/>
    <x v="0"/>
    <s v="No"/>
    <x v="0"/>
    <x v="0"/>
    <n v="43"/>
    <n v="166"/>
    <x v="1"/>
    <s v="Competitor made better offer"/>
    <x v="0"/>
    <x v="2"/>
    <x v="2"/>
    <x v="1"/>
    <x v="1"/>
    <s v="&lt; 10"/>
  </r>
  <r>
    <s v="6103-KXHN"/>
    <x v="1"/>
    <x v="22"/>
    <n v="133"/>
    <n v="423.5"/>
    <n v="212"/>
    <n v="689"/>
    <s v="Yes"/>
    <s v="no"/>
    <n v="230"/>
    <x v="3"/>
    <n v="4"/>
    <x v="0"/>
    <n v="0"/>
    <s v="SD"/>
    <s v="265-8394"/>
    <s v="Female"/>
    <n v="72"/>
    <s v="No"/>
    <s v="Yes"/>
    <x v="0"/>
    <x v="0"/>
    <s v="No"/>
    <x v="1"/>
    <x v="2"/>
    <n v="49"/>
    <n v="2595"/>
    <x v="5"/>
    <s v="Lack of affordable download/upload speed"/>
    <x v="2"/>
    <x v="5"/>
    <x v="13"/>
    <x v="0"/>
    <x v="1"/>
    <s v="&gt; 40"/>
  </r>
  <r>
    <s v="9573-JEAB"/>
    <x v="1"/>
    <x v="13"/>
    <n v="41"/>
    <n v="138.1"/>
    <n v="112"/>
    <n v="372.4"/>
    <s v="Yes"/>
    <s v="no"/>
    <n v="124"/>
    <x v="2"/>
    <n v="1"/>
    <x v="0"/>
    <n v="0"/>
    <s v="NE"/>
    <s v="241-5960"/>
    <s v="Male"/>
    <n v="64"/>
    <s v="No"/>
    <s v="No"/>
    <x v="0"/>
    <x v="0"/>
    <s v="No"/>
    <x v="0"/>
    <x v="0"/>
    <n v="47"/>
    <n v="1296"/>
    <x v="5"/>
    <s v="Long distance charges"/>
    <x v="0"/>
    <x v="5"/>
    <x v="14"/>
    <x v="1"/>
    <x v="1"/>
    <s v="10 - 40"/>
  </r>
  <r>
    <s v="1732-YNYO"/>
    <x v="1"/>
    <x v="15"/>
    <n v="9"/>
    <n v="18.899999999999999"/>
    <n v="8"/>
    <n v="21.2"/>
    <s v="Yes"/>
    <s v="no"/>
    <n v="11"/>
    <x v="0"/>
    <n v="4"/>
    <x v="0"/>
    <n v="0"/>
    <s v="OR"/>
    <s v="317-8638"/>
    <s v="Female"/>
    <n v="71"/>
    <s v="No"/>
    <s v="Yes"/>
    <x v="0"/>
    <x v="0"/>
    <s v="No"/>
    <x v="0"/>
    <x v="0"/>
    <n v="46"/>
    <n v="87"/>
    <x v="5"/>
    <s v="Extra data charges"/>
    <x v="2"/>
    <x v="5"/>
    <x v="18"/>
    <x v="0"/>
    <x v="1"/>
    <s v="&lt; 10"/>
  </r>
  <r>
    <s v="6282-TJED"/>
    <x v="1"/>
    <x v="0"/>
    <n v="3"/>
    <n v="7"/>
    <n v="4"/>
    <n v="12.8"/>
    <s v="Yes"/>
    <s v="no"/>
    <n v="3"/>
    <x v="3"/>
    <n v="0"/>
    <x v="1"/>
    <n v="0"/>
    <s v="IL"/>
    <s v="307-5427"/>
    <s v="Male"/>
    <n v="23"/>
    <s v="Yes"/>
    <s v="No"/>
    <x v="0"/>
    <x v="0"/>
    <s v="No"/>
    <x v="0"/>
    <x v="1"/>
    <n v="10"/>
    <n v="10"/>
    <x v="5"/>
    <s v="Price too high"/>
    <x v="1"/>
    <x v="5"/>
    <x v="11"/>
    <x v="1"/>
    <x v="1"/>
    <s v="&lt; 10"/>
  </r>
  <r>
    <s v="6230-OMKZ"/>
    <x v="1"/>
    <x v="0"/>
    <n v="4"/>
    <n v="13"/>
    <n v="4"/>
    <n v="9.6999999999999993"/>
    <s v="Yes"/>
    <s v="yes"/>
    <n v="0"/>
    <x v="2"/>
    <n v="1"/>
    <x v="0"/>
    <n v="0"/>
    <s v="TX"/>
    <s v="326-2763"/>
    <s v="Female"/>
    <n v="35"/>
    <s v="No"/>
    <s v="No"/>
    <x v="0"/>
    <x v="0"/>
    <s v="No"/>
    <x v="0"/>
    <x v="0"/>
    <n v="19"/>
    <n v="19"/>
    <x v="4"/>
    <s v="Product dissatisfaction"/>
    <x v="0"/>
    <x v="4"/>
    <x v="9"/>
    <x v="1"/>
    <x v="1"/>
    <s v="&lt; 10"/>
  </r>
  <r>
    <s v="6818-ZJIR"/>
    <x v="1"/>
    <x v="50"/>
    <n v="58"/>
    <n v="140.80000000000001"/>
    <n v="56"/>
    <n v="155.4"/>
    <s v="Yes"/>
    <s v="no"/>
    <n v="52"/>
    <x v="1"/>
    <n v="7"/>
    <x v="0"/>
    <n v="0"/>
    <s v="ME"/>
    <s v="397-7170"/>
    <s v="Male"/>
    <n v="60"/>
    <s v="No"/>
    <s v="No"/>
    <x v="0"/>
    <x v="0"/>
    <s v="No"/>
    <x v="0"/>
    <x v="0"/>
    <n v="57"/>
    <n v="803"/>
    <x v="4"/>
    <s v="Service dissatisfaction"/>
    <x v="0"/>
    <x v="4"/>
    <x v="8"/>
    <x v="0"/>
    <x v="1"/>
    <s v="10 - 40"/>
  </r>
  <r>
    <s v="2187-DZPX"/>
    <x v="1"/>
    <x v="43"/>
    <n v="17"/>
    <n v="55.9"/>
    <n v="16"/>
    <n v="26.8"/>
    <s v="Yes"/>
    <s v="no"/>
    <n v="13"/>
    <x v="0"/>
    <n v="7"/>
    <x v="0"/>
    <n v="0"/>
    <s v="NE"/>
    <s v="281-3614"/>
    <s v="Male"/>
    <n v="55"/>
    <s v="No"/>
    <s v="No"/>
    <x v="0"/>
    <x v="0"/>
    <s v="Yes"/>
    <x v="0"/>
    <x v="0"/>
    <n v="49"/>
    <n v="211"/>
    <x v="4"/>
    <s v="Network reliability"/>
    <x v="0"/>
    <x v="4"/>
    <x v="7"/>
    <x v="0"/>
    <x v="1"/>
    <s v="&lt; 10"/>
  </r>
  <r>
    <s v="7013-MIFW"/>
    <x v="1"/>
    <x v="18"/>
    <n v="44"/>
    <n v="118.5"/>
    <n v="80"/>
    <n v="238"/>
    <s v="Yes"/>
    <s v="no"/>
    <n v="60"/>
    <x v="1"/>
    <n v="2"/>
    <x v="0"/>
    <n v="0"/>
    <s v="WI"/>
    <s v="357-8627"/>
    <s v="Female"/>
    <n v="43"/>
    <s v="No"/>
    <s v="No"/>
    <x v="0"/>
    <x v="0"/>
    <s v="No"/>
    <x v="0"/>
    <x v="0"/>
    <n v="13"/>
    <n v="258"/>
    <x v="2"/>
    <s v="Don't know"/>
    <x v="0"/>
    <x v="1"/>
    <x v="1"/>
    <x v="1"/>
    <x v="1"/>
    <s v="10 - 40"/>
  </r>
  <r>
    <s v="8557-PQQP"/>
    <x v="1"/>
    <x v="20"/>
    <n v="75"/>
    <n v="141.6"/>
    <n v="52"/>
    <n v="13"/>
    <s v="Yes"/>
    <s v="no"/>
    <n v="6"/>
    <x v="1"/>
    <n v="17"/>
    <x v="0"/>
    <n v="0"/>
    <s v="MO"/>
    <s v="294-10882"/>
    <s v="Female"/>
    <n v="29"/>
    <s v="Yes"/>
    <s v="No"/>
    <x v="0"/>
    <x v="0"/>
    <s v="No"/>
    <x v="0"/>
    <x v="2"/>
    <n v="45"/>
    <n v="580"/>
    <x v="2"/>
    <s v="Don't know"/>
    <x v="1"/>
    <x v="1"/>
    <x v="1"/>
    <x v="0"/>
    <x v="1"/>
    <s v="10 - 40"/>
  </r>
  <r>
    <s v="5002-VYPM"/>
    <x v="1"/>
    <x v="73"/>
    <n v="105"/>
    <n v="320.2"/>
    <n v="116"/>
    <n v="368.3"/>
    <s v="Yes"/>
    <s v="no"/>
    <n v="184"/>
    <x v="2"/>
    <n v="2"/>
    <x v="1"/>
    <n v="44"/>
    <s v="AK"/>
    <s v="335-9514"/>
    <s v="Female"/>
    <n v="71"/>
    <s v="No"/>
    <s v="Yes"/>
    <x v="0"/>
    <x v="0"/>
    <s v="Yes"/>
    <x v="0"/>
    <x v="0"/>
    <n v="24"/>
    <n v="705"/>
    <x v="2"/>
    <s v="Don't know"/>
    <x v="2"/>
    <x v="1"/>
    <x v="1"/>
    <x v="1"/>
    <x v="1"/>
    <s v="10 - 40"/>
  </r>
  <r>
    <s v="1625-MTHO"/>
    <x v="1"/>
    <x v="30"/>
    <n v="14"/>
    <n v="46.1"/>
    <n v="12"/>
    <n v="45"/>
    <s v="Yes"/>
    <s v="no"/>
    <n v="15"/>
    <x v="4"/>
    <n v="5"/>
    <x v="0"/>
    <n v="0"/>
    <s v="MI"/>
    <s v="357-2754"/>
    <s v="Female"/>
    <n v="60"/>
    <s v="No"/>
    <s v="No"/>
    <x v="0"/>
    <x v="0"/>
    <s v="No"/>
    <x v="0"/>
    <x v="0"/>
    <n v="28"/>
    <n v="86"/>
    <x v="4"/>
    <s v="Poor expertise of online support"/>
    <x v="0"/>
    <x v="4"/>
    <x v="10"/>
    <x v="0"/>
    <x v="1"/>
    <s v="&lt; 10"/>
  </r>
  <r>
    <s v="3315-MHPJ"/>
    <x v="1"/>
    <x v="64"/>
    <n v="189"/>
    <n v="467.1"/>
    <n v="156"/>
    <n v="503.1"/>
    <s v="Yes"/>
    <s v="no"/>
    <n v="168"/>
    <x v="4"/>
    <n v="10"/>
    <x v="0"/>
    <n v="0"/>
    <s v="TN"/>
    <s v="299-7870"/>
    <s v="Female"/>
    <n v="62"/>
    <s v="No"/>
    <s v="No"/>
    <x v="0"/>
    <x v="0"/>
    <s v="Yes"/>
    <x v="0"/>
    <x v="0"/>
    <n v="31"/>
    <n v="1209"/>
    <x v="1"/>
    <s v="Competitor made better offer"/>
    <x v="0"/>
    <x v="2"/>
    <x v="2"/>
    <x v="0"/>
    <x v="1"/>
    <s v="10 - 40"/>
  </r>
  <r>
    <s v="7530-AOPC"/>
    <x v="1"/>
    <x v="0"/>
    <n v="5"/>
    <n v="12"/>
    <n v="4"/>
    <n v="14.4"/>
    <s v="Yes"/>
    <s v="no"/>
    <n v="4"/>
    <x v="3"/>
    <n v="2"/>
    <x v="0"/>
    <n v="0"/>
    <s v="ME"/>
    <s v="349-8939"/>
    <s v="Female"/>
    <n v="51"/>
    <s v="No"/>
    <s v="No"/>
    <x v="0"/>
    <x v="0"/>
    <s v="No"/>
    <x v="0"/>
    <x v="0"/>
    <n v="34"/>
    <n v="34"/>
    <x v="1"/>
    <s v="Competitor offered higher download speeds"/>
    <x v="0"/>
    <x v="2"/>
    <x v="5"/>
    <x v="1"/>
    <x v="1"/>
    <s v="&lt; 10"/>
  </r>
  <r>
    <s v="3431-HYLM"/>
    <x v="1"/>
    <x v="3"/>
    <n v="59"/>
    <n v="160.80000000000001"/>
    <n v="40"/>
    <n v="125"/>
    <s v="Yes"/>
    <s v="no"/>
    <n v="31"/>
    <x v="5"/>
    <n v="11"/>
    <x v="0"/>
    <n v="0"/>
    <s v="WY"/>
    <s v="346-8680"/>
    <s v="Female"/>
    <n v="37"/>
    <s v="No"/>
    <s v="No"/>
    <x v="0"/>
    <x v="0"/>
    <s v="Yes"/>
    <x v="0"/>
    <x v="0"/>
    <n v="56"/>
    <n v="564"/>
    <x v="1"/>
    <s v="Competitor offered more data"/>
    <x v="0"/>
    <x v="2"/>
    <x v="15"/>
    <x v="0"/>
    <x v="1"/>
    <s v="10 - 40"/>
  </r>
  <r>
    <s v="3563-GTZG"/>
    <x v="1"/>
    <x v="0"/>
    <n v="4"/>
    <n v="10"/>
    <n v="4"/>
    <n v="8.1999999999999993"/>
    <s v="Yes"/>
    <s v="no"/>
    <n v="3"/>
    <x v="0"/>
    <n v="0"/>
    <x v="1"/>
    <n v="0"/>
    <s v="IN"/>
    <s v="295-7143"/>
    <s v="Male"/>
    <n v="21"/>
    <s v="Yes"/>
    <s v="No"/>
    <x v="0"/>
    <x v="0"/>
    <s v="No"/>
    <x v="0"/>
    <x v="2"/>
    <n v="10"/>
    <n v="10"/>
    <x v="1"/>
    <s v="Competitor made better offer"/>
    <x v="1"/>
    <x v="2"/>
    <x v="2"/>
    <x v="1"/>
    <x v="1"/>
    <s v="&lt; 10"/>
  </r>
  <r>
    <s v="2507-XUKK"/>
    <x v="1"/>
    <x v="12"/>
    <n v="372"/>
    <n v="824.5"/>
    <n v="236"/>
    <n v="737.5"/>
    <s v="Yes"/>
    <s v="no"/>
    <n v="369"/>
    <x v="1"/>
    <n v="3"/>
    <x v="0"/>
    <n v="0"/>
    <s v="NE"/>
    <s v="332-1321"/>
    <s v="Male"/>
    <n v="65"/>
    <s v="No"/>
    <s v="Yes"/>
    <x v="0"/>
    <x v="0"/>
    <s v="Yes"/>
    <x v="0"/>
    <x v="0"/>
    <n v="54"/>
    <n v="3151"/>
    <x v="1"/>
    <s v="Competitor had better devices"/>
    <x v="2"/>
    <x v="2"/>
    <x v="4"/>
    <x v="0"/>
    <x v="1"/>
    <s v="&gt; 40"/>
  </r>
  <r>
    <s v="6394-WANL"/>
    <x v="1"/>
    <x v="59"/>
    <n v="87"/>
    <n v="205.9"/>
    <n v="92"/>
    <n v="174.8"/>
    <s v="Yes"/>
    <s v="no"/>
    <n v="87"/>
    <x v="1"/>
    <n v="3"/>
    <x v="0"/>
    <n v="0"/>
    <s v="WA"/>
    <s v="319-7505"/>
    <s v="Male"/>
    <n v="53"/>
    <s v="No"/>
    <s v="No"/>
    <x v="0"/>
    <x v="0"/>
    <s v="Yes"/>
    <x v="1"/>
    <x v="0"/>
    <n v="28"/>
    <n v="633"/>
    <x v="2"/>
    <s v="Don't know"/>
    <x v="0"/>
    <x v="1"/>
    <x v="1"/>
    <x v="0"/>
    <x v="1"/>
    <s v="10 - 40"/>
  </r>
  <r>
    <s v="6678-ZTPQ"/>
    <x v="1"/>
    <x v="0"/>
    <n v="7"/>
    <n v="16"/>
    <n v="4"/>
    <n v="9.6999999999999993"/>
    <s v="Yes"/>
    <s v="no"/>
    <n v="2"/>
    <x v="3"/>
    <n v="30"/>
    <x v="0"/>
    <n v="0"/>
    <s v="LA"/>
    <s v="351-2335"/>
    <s v="Female"/>
    <n v="25"/>
    <s v="Yes"/>
    <s v="No"/>
    <x v="0"/>
    <x v="0"/>
    <s v="No"/>
    <x v="0"/>
    <x v="0"/>
    <n v="36"/>
    <n v="36"/>
    <x v="1"/>
    <s v="Competitor made better offer"/>
    <x v="1"/>
    <x v="2"/>
    <x v="2"/>
    <x v="0"/>
    <x v="1"/>
    <s v="&lt; 10"/>
  </r>
  <r>
    <s v="0827-KHII"/>
    <x v="1"/>
    <x v="35"/>
    <n v="308"/>
    <n v="577.5"/>
    <n v="192"/>
    <n v="576"/>
    <s v="Yes"/>
    <s v="yes"/>
    <n v="0"/>
    <x v="3"/>
    <n v="2"/>
    <x v="0"/>
    <n v="0"/>
    <s v="NM"/>
    <s v="378-2127"/>
    <s v="Male"/>
    <n v="65"/>
    <s v="No"/>
    <s v="Yes"/>
    <x v="0"/>
    <x v="0"/>
    <s v="Yes"/>
    <x v="1"/>
    <x v="0"/>
    <n v="50"/>
    <n v="2392"/>
    <x v="1"/>
    <s v="Competitor offered higher download speeds"/>
    <x v="2"/>
    <x v="2"/>
    <x v="5"/>
    <x v="1"/>
    <x v="1"/>
    <s v="&gt; 40"/>
  </r>
  <r>
    <s v="5973-XQFV"/>
    <x v="1"/>
    <x v="40"/>
    <n v="221"/>
    <n v="547"/>
    <n v="272"/>
    <n v="625.6"/>
    <s v="Yes"/>
    <s v="no"/>
    <n v="125"/>
    <x v="1"/>
    <n v="8"/>
    <x v="0"/>
    <n v="0"/>
    <s v="AL"/>
    <s v="332-2030"/>
    <s v="Female"/>
    <n v="71"/>
    <s v="No"/>
    <s v="Yes"/>
    <x v="0"/>
    <x v="0"/>
    <s v="No"/>
    <x v="0"/>
    <x v="0"/>
    <n v="50"/>
    <n v="3388"/>
    <x v="1"/>
    <s v="Competitor offered more data"/>
    <x v="2"/>
    <x v="2"/>
    <x v="15"/>
    <x v="0"/>
    <x v="1"/>
    <s v="&gt; 40"/>
  </r>
  <r>
    <s v="2923-JTWO"/>
    <x v="1"/>
    <x v="0"/>
    <n v="3"/>
    <n v="6"/>
    <n v="4"/>
    <n v="11.1"/>
    <s v="Yes"/>
    <s v="no"/>
    <n v="2"/>
    <x v="5"/>
    <n v="15"/>
    <x v="1"/>
    <n v="4"/>
    <s v="MO"/>
    <s v="387-1338"/>
    <s v="Female"/>
    <n v="22"/>
    <s v="Yes"/>
    <s v="No"/>
    <x v="0"/>
    <x v="0"/>
    <s v="No"/>
    <x v="0"/>
    <x v="0"/>
    <n v="39"/>
    <n v="39"/>
    <x v="1"/>
    <s v="Competitor offered more data"/>
    <x v="1"/>
    <x v="2"/>
    <x v="15"/>
    <x v="0"/>
    <x v="1"/>
    <s v="&lt; 10"/>
  </r>
  <r>
    <s v="6004-XKDP"/>
    <x v="1"/>
    <x v="74"/>
    <n v="35"/>
    <n v="91.8"/>
    <n v="28"/>
    <n v="86.8"/>
    <s v="Yes"/>
    <s v="no"/>
    <n v="17"/>
    <x v="5"/>
    <n v="14"/>
    <x v="0"/>
    <n v="0"/>
    <s v="OR"/>
    <s v="302-8917"/>
    <s v="Male"/>
    <n v="61"/>
    <s v="No"/>
    <s v="No"/>
    <x v="0"/>
    <x v="0"/>
    <s v="No"/>
    <x v="0"/>
    <x v="0"/>
    <n v="43"/>
    <n v="306"/>
    <x v="1"/>
    <s v="Competitor offered more data"/>
    <x v="0"/>
    <x v="2"/>
    <x v="15"/>
    <x v="0"/>
    <x v="1"/>
    <s v="&lt; 10"/>
  </r>
  <r>
    <s v="7750-SIBE"/>
    <x v="1"/>
    <x v="37"/>
    <n v="19"/>
    <n v="47.3"/>
    <n v="36"/>
    <n v="97.2"/>
    <s v="Yes"/>
    <s v="no"/>
    <n v="32"/>
    <x v="2"/>
    <n v="3"/>
    <x v="0"/>
    <n v="0"/>
    <s v="WY"/>
    <s v="238-3251"/>
    <s v="Female"/>
    <n v="59"/>
    <s v="No"/>
    <s v="No"/>
    <x v="0"/>
    <x v="0"/>
    <s v="No"/>
    <x v="0"/>
    <x v="0"/>
    <n v="34"/>
    <n v="318"/>
    <x v="1"/>
    <s v="Competitor made better offer"/>
    <x v="0"/>
    <x v="2"/>
    <x v="2"/>
    <x v="0"/>
    <x v="1"/>
    <s v="&lt; 10"/>
  </r>
  <r>
    <s v="0350-XCGU"/>
    <x v="1"/>
    <x v="0"/>
    <n v="6"/>
    <n v="14"/>
    <n v="4"/>
    <n v="9.6999999999999993"/>
    <s v="Yes"/>
    <s v="no"/>
    <n v="2"/>
    <x v="1"/>
    <n v="0"/>
    <x v="1"/>
    <n v="0"/>
    <s v="CA"/>
    <s v="288-3582"/>
    <s v="Male"/>
    <n v="37"/>
    <s v="No"/>
    <s v="No"/>
    <x v="0"/>
    <x v="0"/>
    <s v="No"/>
    <x v="0"/>
    <x v="2"/>
    <n v="8"/>
    <n v="8"/>
    <x v="1"/>
    <s v="Competitor made better offer"/>
    <x v="0"/>
    <x v="2"/>
    <x v="2"/>
    <x v="1"/>
    <x v="1"/>
    <s v="&lt; 10"/>
  </r>
  <r>
    <s v="6229-UIZG"/>
    <x v="1"/>
    <x v="51"/>
    <n v="132"/>
    <n v="290.39999999999998"/>
    <n v="96"/>
    <n v="208.8"/>
    <s v="Yes"/>
    <s v="yes"/>
    <n v="0"/>
    <x v="0"/>
    <n v="2"/>
    <x v="0"/>
    <n v="0"/>
    <s v="MA"/>
    <s v="303-10387"/>
    <s v="Female"/>
    <n v="74"/>
    <s v="No"/>
    <s v="Yes"/>
    <x v="0"/>
    <x v="0"/>
    <s v="No"/>
    <x v="0"/>
    <x v="0"/>
    <n v="41"/>
    <n v="1002"/>
    <x v="5"/>
    <s v="Price too high"/>
    <x v="2"/>
    <x v="5"/>
    <x v="11"/>
    <x v="1"/>
    <x v="1"/>
    <s v="10 - 40"/>
  </r>
  <r>
    <s v="4811-UPIY"/>
    <x v="1"/>
    <x v="15"/>
    <n v="9"/>
    <n v="22.5"/>
    <n v="8"/>
    <n v="23"/>
    <s v="Yes"/>
    <s v="no"/>
    <n v="6"/>
    <x v="0"/>
    <n v="37"/>
    <x v="0"/>
    <n v="0"/>
    <s v="AL"/>
    <s v="305-4584"/>
    <s v="Male"/>
    <n v="22"/>
    <s v="Yes"/>
    <s v="No"/>
    <x v="0"/>
    <x v="0"/>
    <s v="No"/>
    <x v="0"/>
    <x v="0"/>
    <n v="17"/>
    <n v="37"/>
    <x v="4"/>
    <s v="Product dissatisfaction"/>
    <x v="1"/>
    <x v="4"/>
    <x v="9"/>
    <x v="0"/>
    <x v="1"/>
    <s v="&lt; 10"/>
  </r>
  <r>
    <s v="1323-VNPI"/>
    <x v="1"/>
    <x v="56"/>
    <n v="198"/>
    <n v="367.8"/>
    <n v="104"/>
    <n v="332.8"/>
    <s v="Yes"/>
    <s v="no"/>
    <n v="111"/>
    <x v="1"/>
    <n v="2"/>
    <x v="0"/>
    <n v="0"/>
    <s v="AL"/>
    <s v="244-9916"/>
    <s v="Male"/>
    <n v="75"/>
    <s v="No"/>
    <s v="Yes"/>
    <x v="0"/>
    <x v="0"/>
    <s v="Yes"/>
    <x v="0"/>
    <x v="0"/>
    <n v="33"/>
    <n v="873"/>
    <x v="4"/>
    <s v="Service dissatisfaction"/>
    <x v="2"/>
    <x v="4"/>
    <x v="8"/>
    <x v="1"/>
    <x v="1"/>
    <s v="10 - 40"/>
  </r>
  <r>
    <s v="0764-GCFK"/>
    <x v="1"/>
    <x v="54"/>
    <n v="172"/>
    <n v="483.5"/>
    <n v="216"/>
    <n v="637.20000000000005"/>
    <s v="Yes"/>
    <s v="no"/>
    <n v="159"/>
    <x v="3"/>
    <n v="12"/>
    <x v="1"/>
    <n v="43"/>
    <s v="DE"/>
    <s v="312-1713"/>
    <s v="Male"/>
    <n v="23"/>
    <s v="Yes"/>
    <s v="No"/>
    <x v="0"/>
    <x v="0"/>
    <s v="No"/>
    <x v="0"/>
    <x v="0"/>
    <n v="22"/>
    <n v="1182"/>
    <x v="4"/>
    <s v="Lack of self-service on Website"/>
    <x v="1"/>
    <x v="4"/>
    <x v="20"/>
    <x v="0"/>
    <x v="1"/>
    <s v="&gt; 40"/>
  </r>
  <r>
    <s v="6875-WMIO"/>
    <x v="1"/>
    <x v="0"/>
    <n v="4"/>
    <n v="11"/>
    <n v="4"/>
    <n v="15.6"/>
    <s v="Yes"/>
    <s v="no"/>
    <n v="8"/>
    <x v="4"/>
    <n v="0"/>
    <x v="1"/>
    <n v="0"/>
    <s v="GA"/>
    <s v="352-4902"/>
    <s v="Female"/>
    <n v="68"/>
    <s v="No"/>
    <s v="Yes"/>
    <x v="0"/>
    <x v="0"/>
    <s v="No"/>
    <x v="0"/>
    <x v="2"/>
    <n v="8"/>
    <n v="8"/>
    <x v="3"/>
    <s v="Attitude of support person"/>
    <x v="2"/>
    <x v="3"/>
    <x v="6"/>
    <x v="1"/>
    <x v="1"/>
    <s v="&lt; 10"/>
  </r>
  <r>
    <s v="9810-SIUJ"/>
    <x v="1"/>
    <x v="20"/>
    <n v="107"/>
    <n v="188.8"/>
    <n v="52"/>
    <n v="219.7"/>
    <s v="Yes"/>
    <s v="no"/>
    <n v="110"/>
    <x v="4"/>
    <n v="11"/>
    <x v="0"/>
    <n v="0"/>
    <s v="AZ"/>
    <s v="252-10034"/>
    <s v="Female"/>
    <n v="29"/>
    <s v="Yes"/>
    <s v="No"/>
    <x v="0"/>
    <x v="0"/>
    <s v="No"/>
    <x v="0"/>
    <x v="0"/>
    <n v="11"/>
    <n v="139"/>
    <x v="4"/>
    <s v="Limited range of services"/>
    <x v="1"/>
    <x v="4"/>
    <x v="12"/>
    <x v="0"/>
    <x v="1"/>
    <s v="10 - 40"/>
  </r>
  <r>
    <s v="8763-DELH"/>
    <x v="1"/>
    <x v="0"/>
    <n v="2"/>
    <n v="5"/>
    <n v="4"/>
    <n v="7.8"/>
    <s v="Yes"/>
    <s v="no"/>
    <n v="2"/>
    <x v="1"/>
    <n v="12"/>
    <x v="0"/>
    <n v="0"/>
    <s v="AL"/>
    <s v="318-4456"/>
    <s v="Female"/>
    <n v="51"/>
    <s v="No"/>
    <s v="No"/>
    <x v="0"/>
    <x v="0"/>
    <s v="Yes"/>
    <x v="0"/>
    <x v="0"/>
    <n v="36"/>
    <n v="36"/>
    <x v="5"/>
    <s v="Lack of affordable download/upload speed"/>
    <x v="0"/>
    <x v="5"/>
    <x v="13"/>
    <x v="0"/>
    <x v="1"/>
    <s v="&lt; 10"/>
  </r>
  <r>
    <s v="0921-ZTIV"/>
    <x v="1"/>
    <x v="19"/>
    <n v="395"/>
    <n v="860"/>
    <n v="244"/>
    <n v="799.1"/>
    <s v="Yes"/>
    <s v="no"/>
    <n v="200"/>
    <x v="3"/>
    <n v="30"/>
    <x v="0"/>
    <n v="0"/>
    <s v="GA"/>
    <s v="369-2468"/>
    <s v="Female"/>
    <n v="22"/>
    <s v="Yes"/>
    <s v="No"/>
    <x v="0"/>
    <x v="0"/>
    <s v="No"/>
    <x v="1"/>
    <x v="0"/>
    <n v="63"/>
    <n v="3863"/>
    <x v="5"/>
    <s v="Long distance charges"/>
    <x v="1"/>
    <x v="5"/>
    <x v="14"/>
    <x v="0"/>
    <x v="1"/>
    <s v="&gt; 40"/>
  </r>
  <r>
    <s v="5046-RZRA"/>
    <x v="1"/>
    <x v="51"/>
    <n v="55"/>
    <n v="120.5"/>
    <n v="96"/>
    <n v="314.39999999999998"/>
    <s v="Yes"/>
    <s v="no"/>
    <n v="79"/>
    <x v="1"/>
    <n v="6"/>
    <x v="0"/>
    <n v="0"/>
    <s v="NE"/>
    <s v="335-9933"/>
    <s v="Male"/>
    <n v="68"/>
    <s v="No"/>
    <s v="Yes"/>
    <x v="0"/>
    <x v="0"/>
    <s v="No"/>
    <x v="0"/>
    <x v="0"/>
    <n v="51"/>
    <n v="1235"/>
    <x v="5"/>
    <s v="Extra data charges"/>
    <x v="2"/>
    <x v="5"/>
    <x v="18"/>
    <x v="0"/>
    <x v="1"/>
    <s v="10 - 40"/>
  </r>
  <r>
    <s v="6569-MPJS"/>
    <x v="1"/>
    <x v="49"/>
    <n v="127"/>
    <n v="376.8"/>
    <n v="136"/>
    <n v="554.20000000000005"/>
    <s v="Yes"/>
    <s v="no"/>
    <n v="185"/>
    <x v="1"/>
    <n v="2"/>
    <x v="0"/>
    <n v="0"/>
    <s v="WI"/>
    <s v="295-9263"/>
    <s v="Male"/>
    <n v="47"/>
    <s v="No"/>
    <s v="No"/>
    <x v="0"/>
    <x v="0"/>
    <s v="No"/>
    <x v="0"/>
    <x v="0"/>
    <n v="38"/>
    <n v="1299"/>
    <x v="5"/>
    <s v="Price too high"/>
    <x v="0"/>
    <x v="5"/>
    <x v="11"/>
    <x v="1"/>
    <x v="1"/>
    <s v="10 - 40"/>
  </r>
  <r>
    <s v="7304-YNFU"/>
    <x v="1"/>
    <x v="14"/>
    <n v="255"/>
    <n v="712.3"/>
    <n v="284"/>
    <n v="930.1"/>
    <s v="Yes"/>
    <s v="no"/>
    <n v="186"/>
    <x v="4"/>
    <n v="8"/>
    <x v="1"/>
    <n v="36"/>
    <s v="OH"/>
    <s v="316-10023"/>
    <s v="Male"/>
    <n v="47"/>
    <s v="No"/>
    <s v="No"/>
    <x v="0"/>
    <x v="0"/>
    <s v="No"/>
    <x v="2"/>
    <x v="0"/>
    <n v="20"/>
    <n v="1424"/>
    <x v="4"/>
    <s v="Product dissatisfaction"/>
    <x v="0"/>
    <x v="4"/>
    <x v="9"/>
    <x v="0"/>
    <x v="1"/>
    <s v="&gt; 40"/>
  </r>
  <r>
    <s v="8401-RNML"/>
    <x v="1"/>
    <x v="68"/>
    <n v="44"/>
    <n v="69"/>
    <n v="24"/>
    <n v="84.6"/>
    <s v="Yes"/>
    <s v="no"/>
    <n v="21"/>
    <x v="2"/>
    <n v="6"/>
    <x v="0"/>
    <n v="0"/>
    <s v="MN"/>
    <s v="236-3033"/>
    <s v="Male"/>
    <n v="48"/>
    <s v="No"/>
    <s v="No"/>
    <x v="0"/>
    <x v="0"/>
    <s v="No"/>
    <x v="0"/>
    <x v="0"/>
    <n v="47"/>
    <n v="294"/>
    <x v="4"/>
    <s v="Service dissatisfaction"/>
    <x v="0"/>
    <x v="4"/>
    <x v="8"/>
    <x v="0"/>
    <x v="1"/>
    <s v="&lt; 10"/>
  </r>
  <r>
    <s v="4986-MTJF"/>
    <x v="1"/>
    <x v="50"/>
    <n v="33"/>
    <n v="86.4"/>
    <n v="56"/>
    <n v="149.80000000000001"/>
    <s v="Yes"/>
    <s v="no"/>
    <n v="30"/>
    <x v="1"/>
    <n v="7"/>
    <x v="0"/>
    <n v="0"/>
    <s v="IL"/>
    <s v="320-4029"/>
    <s v="Female"/>
    <n v="46"/>
    <s v="No"/>
    <s v="No"/>
    <x v="0"/>
    <x v="0"/>
    <s v="Yes"/>
    <x v="0"/>
    <x v="0"/>
    <n v="37"/>
    <n v="537"/>
    <x v="4"/>
    <s v="Lack of self-service on Website"/>
    <x v="0"/>
    <x v="4"/>
    <x v="20"/>
    <x v="0"/>
    <x v="1"/>
    <s v="10 - 40"/>
  </r>
  <r>
    <s v="8004-RCJF"/>
    <x v="1"/>
    <x v="3"/>
    <n v="16"/>
    <n v="49"/>
    <n v="40"/>
    <n v="129"/>
    <s v="Yes"/>
    <s v="no"/>
    <n v="64"/>
    <x v="4"/>
    <n v="0"/>
    <x v="1"/>
    <n v="0"/>
    <s v="VT"/>
    <s v="265-5923"/>
    <s v="Male"/>
    <n v="57"/>
    <s v="No"/>
    <s v="No"/>
    <x v="0"/>
    <x v="0"/>
    <s v="No"/>
    <x v="0"/>
    <x v="2"/>
    <n v="9"/>
    <n v="90"/>
    <x v="3"/>
    <s v="Attitude of support person"/>
    <x v="0"/>
    <x v="3"/>
    <x v="6"/>
    <x v="1"/>
    <x v="1"/>
    <s v="10 - 40"/>
  </r>
  <r>
    <s v="1501-TKPX"/>
    <x v="1"/>
    <x v="49"/>
    <n v="67"/>
    <n v="136.19999999999999"/>
    <n v="136"/>
    <n v="384.2"/>
    <s v="Yes"/>
    <s v="no"/>
    <n v="96"/>
    <x v="0"/>
    <n v="3"/>
    <x v="0"/>
    <n v="0"/>
    <s v="NV"/>
    <s v="304-1546"/>
    <s v="Female"/>
    <n v="34"/>
    <s v="No"/>
    <s v="No"/>
    <x v="0"/>
    <x v="0"/>
    <s v="No"/>
    <x v="0"/>
    <x v="2"/>
    <n v="12"/>
    <n v="422"/>
    <x v="2"/>
    <s v="Don't know"/>
    <x v="0"/>
    <x v="1"/>
    <x v="1"/>
    <x v="0"/>
    <x v="1"/>
    <s v="10 - 40"/>
  </r>
  <r>
    <s v="4825-GJVD"/>
    <x v="1"/>
    <x v="15"/>
    <n v="8"/>
    <n v="20.6"/>
    <n v="8"/>
    <n v="22.6"/>
    <s v="Yes"/>
    <s v="no"/>
    <n v="8"/>
    <x v="1"/>
    <n v="4"/>
    <x v="0"/>
    <n v="0"/>
    <s v="ND"/>
    <s v="292-3180"/>
    <s v="Female"/>
    <n v="76"/>
    <s v="No"/>
    <s v="Yes"/>
    <x v="0"/>
    <x v="0"/>
    <s v="No"/>
    <x v="0"/>
    <x v="0"/>
    <n v="15"/>
    <n v="26"/>
    <x v="1"/>
    <s v="Competitor had better devices"/>
    <x v="2"/>
    <x v="2"/>
    <x v="4"/>
    <x v="0"/>
    <x v="1"/>
    <s v="&lt; 10"/>
  </r>
  <r>
    <s v="2877-PZOH"/>
    <x v="1"/>
    <x v="73"/>
    <n v="186"/>
    <n v="464.3"/>
    <n v="116"/>
    <n v="295.8"/>
    <s v="Yes"/>
    <s v="no"/>
    <n v="99"/>
    <x v="4"/>
    <n v="4"/>
    <x v="0"/>
    <n v="0"/>
    <s v="IL"/>
    <s v="375-2330"/>
    <s v="Female"/>
    <n v="81"/>
    <s v="No"/>
    <s v="Yes"/>
    <x v="0"/>
    <x v="0"/>
    <s v="No"/>
    <x v="0"/>
    <x v="0"/>
    <n v="52"/>
    <n v="1517"/>
    <x v="3"/>
    <s v="Attitude of support person"/>
    <x v="2"/>
    <x v="3"/>
    <x v="6"/>
    <x v="0"/>
    <x v="1"/>
    <s v="10 - 40"/>
  </r>
  <r>
    <s v="3723-SCRU"/>
    <x v="1"/>
    <x v="43"/>
    <n v="8"/>
    <n v="17.2"/>
    <n v="16"/>
    <n v="48"/>
    <s v="Yes"/>
    <s v="yes"/>
    <n v="0"/>
    <x v="5"/>
    <n v="5"/>
    <x v="1"/>
    <n v="13"/>
    <s v="MA"/>
    <s v="324-8267"/>
    <s v="Male"/>
    <n v="75"/>
    <s v="No"/>
    <s v="Yes"/>
    <x v="0"/>
    <x v="0"/>
    <s v="Yes"/>
    <x v="0"/>
    <x v="0"/>
    <n v="27"/>
    <n v="115"/>
    <x v="1"/>
    <s v="Competitor offered more data"/>
    <x v="2"/>
    <x v="2"/>
    <x v="15"/>
    <x v="0"/>
    <x v="1"/>
    <s v="&lt; 10"/>
  </r>
  <r>
    <s v="0103-ROMR"/>
    <x v="1"/>
    <x v="13"/>
    <n v="128"/>
    <n v="279.8"/>
    <n v="112"/>
    <n v="201.6"/>
    <s v="Yes"/>
    <s v="no"/>
    <n v="101"/>
    <x v="3"/>
    <n v="3"/>
    <x v="0"/>
    <n v="0"/>
    <s v="IA"/>
    <s v="331-2581"/>
    <s v="Female"/>
    <n v="84"/>
    <s v="No"/>
    <s v="Yes"/>
    <x v="0"/>
    <x v="0"/>
    <s v="Yes"/>
    <x v="0"/>
    <x v="0"/>
    <n v="40"/>
    <n v="1107"/>
    <x v="1"/>
    <s v="Competitor made better offer"/>
    <x v="2"/>
    <x v="2"/>
    <x v="2"/>
    <x v="0"/>
    <x v="1"/>
    <s v="10 - 40"/>
  </r>
  <r>
    <s v="6730-BZHD"/>
    <x v="1"/>
    <x v="20"/>
    <n v="75"/>
    <n v="203.3"/>
    <n v="52"/>
    <n v="132.6"/>
    <s v="Yes"/>
    <s v="no"/>
    <n v="66"/>
    <x v="5"/>
    <n v="5"/>
    <x v="0"/>
    <n v="0"/>
    <s v="NV"/>
    <s v="251-4122"/>
    <s v="Female"/>
    <n v="58"/>
    <s v="No"/>
    <s v="No"/>
    <x v="0"/>
    <x v="0"/>
    <s v="No"/>
    <x v="0"/>
    <x v="2"/>
    <n v="44"/>
    <n v="564"/>
    <x v="1"/>
    <s v="Competitor had better devices"/>
    <x v="0"/>
    <x v="2"/>
    <x v="4"/>
    <x v="0"/>
    <x v="1"/>
    <s v="10 - 40"/>
  </r>
  <r>
    <s v="8879-YNER"/>
    <x v="1"/>
    <x v="47"/>
    <n v="389"/>
    <n v="827.1"/>
    <n v="220"/>
    <n v="665.5"/>
    <s v="Yes"/>
    <s v="no"/>
    <n v="133"/>
    <x v="1"/>
    <n v="19"/>
    <x v="0"/>
    <n v="0"/>
    <s v="OH"/>
    <s v="337-8857"/>
    <s v="Male"/>
    <n v="23"/>
    <s v="Yes"/>
    <s v="No"/>
    <x v="0"/>
    <x v="0"/>
    <s v="Yes"/>
    <x v="1"/>
    <x v="0"/>
    <n v="63"/>
    <n v="3501"/>
    <x v="1"/>
    <s v="Competitor had better devices"/>
    <x v="1"/>
    <x v="2"/>
    <x v="4"/>
    <x v="0"/>
    <x v="1"/>
    <s v="&gt; 40"/>
  </r>
  <r>
    <s v="5843-YZUY"/>
    <x v="1"/>
    <x v="51"/>
    <n v="52"/>
    <n v="121.3"/>
    <n v="96"/>
    <n v="24"/>
    <s v="Yes"/>
    <s v="no"/>
    <n v="8"/>
    <x v="2"/>
    <n v="9"/>
    <x v="0"/>
    <n v="0"/>
    <s v="WI"/>
    <s v="312-6440"/>
    <s v="Male"/>
    <n v="70"/>
    <s v="No"/>
    <s v="Yes"/>
    <x v="0"/>
    <x v="0"/>
    <s v="Yes"/>
    <x v="0"/>
    <x v="2"/>
    <n v="45"/>
    <n v="1083"/>
    <x v="3"/>
    <s v="Attitude of support person"/>
    <x v="2"/>
    <x v="3"/>
    <x v="6"/>
    <x v="0"/>
    <x v="1"/>
    <s v="10 - 40"/>
  </r>
  <r>
    <s v="5644-CAZV"/>
    <x v="1"/>
    <x v="0"/>
    <n v="3"/>
    <n v="9"/>
    <n v="4"/>
    <n v="12.8"/>
    <s v="Yes"/>
    <s v="no"/>
    <n v="6"/>
    <x v="4"/>
    <n v="6"/>
    <x v="0"/>
    <n v="0"/>
    <s v="ID"/>
    <s v="375-8148"/>
    <s v="Female"/>
    <n v="44"/>
    <s v="No"/>
    <s v="No"/>
    <x v="0"/>
    <x v="0"/>
    <s v="No"/>
    <x v="0"/>
    <x v="0"/>
    <n v="56"/>
    <n v="56"/>
    <x v="1"/>
    <s v="Competitor offered higher download speeds"/>
    <x v="0"/>
    <x v="2"/>
    <x v="5"/>
    <x v="0"/>
    <x v="1"/>
    <s v="&lt; 10"/>
  </r>
  <r>
    <s v="2906-IAUM"/>
    <x v="1"/>
    <x v="68"/>
    <n v="26"/>
    <n v="68"/>
    <n v="24"/>
    <n v="67.2"/>
    <s v="Yes"/>
    <s v="no"/>
    <n v="34"/>
    <x v="3"/>
    <n v="3"/>
    <x v="0"/>
    <n v="0"/>
    <s v="WY"/>
    <s v="421-5895"/>
    <s v="Female"/>
    <n v="49"/>
    <s v="No"/>
    <s v="No"/>
    <x v="0"/>
    <x v="0"/>
    <s v="No"/>
    <x v="0"/>
    <x v="0"/>
    <n v="29"/>
    <n v="166"/>
    <x v="1"/>
    <s v="Competitor offered higher download speeds"/>
    <x v="0"/>
    <x v="2"/>
    <x v="5"/>
    <x v="0"/>
    <x v="1"/>
    <s v="&lt; 10"/>
  </r>
  <r>
    <s v="7413-RYFR"/>
    <x v="1"/>
    <x v="43"/>
    <n v="12"/>
    <n v="32.700000000000003"/>
    <n v="16"/>
    <n v="30.8"/>
    <s v="Yes"/>
    <s v="no"/>
    <n v="15"/>
    <x v="2"/>
    <n v="2"/>
    <x v="1"/>
    <n v="20"/>
    <s v="GA"/>
    <s v="401-10951"/>
    <s v="Male"/>
    <n v="45"/>
    <s v="No"/>
    <s v="No"/>
    <x v="0"/>
    <x v="0"/>
    <s v="No"/>
    <x v="0"/>
    <x v="0"/>
    <n v="50"/>
    <n v="206"/>
    <x v="1"/>
    <s v="Competitor offered more data"/>
    <x v="0"/>
    <x v="2"/>
    <x v="15"/>
    <x v="1"/>
    <x v="1"/>
    <s v="&lt; 10"/>
  </r>
  <r>
    <s v="1380-RAHW"/>
    <x v="1"/>
    <x v="30"/>
    <n v="23"/>
    <n v="47.4"/>
    <n v="0"/>
    <n v="0"/>
    <s v="No"/>
    <s v="yes"/>
    <n v="0"/>
    <x v="1"/>
    <n v="15"/>
    <x v="0"/>
    <n v="0"/>
    <s v="MO"/>
    <s v="348-8991"/>
    <s v="Female"/>
    <n v="59"/>
    <s v="No"/>
    <s v="No"/>
    <x v="0"/>
    <x v="0"/>
    <s v="No"/>
    <x v="0"/>
    <x v="0"/>
    <n v="31"/>
    <n v="107"/>
    <x v="1"/>
    <s v="Competitor offered more data"/>
    <x v="0"/>
    <x v="2"/>
    <x v="15"/>
    <x v="0"/>
    <x v="1"/>
    <s v="&lt; 10"/>
  </r>
  <r>
    <s v="4778-OWRZ"/>
    <x v="1"/>
    <x v="0"/>
    <n v="2"/>
    <n v="5"/>
    <n v="4"/>
    <n v="9.5"/>
    <s v="Yes"/>
    <s v="no"/>
    <n v="5"/>
    <x v="0"/>
    <n v="3"/>
    <x v="0"/>
    <n v="0"/>
    <s v="MD"/>
    <s v="326-2567"/>
    <s v="Male"/>
    <n v="42"/>
    <s v="No"/>
    <s v="No"/>
    <x v="0"/>
    <x v="0"/>
    <s v="No"/>
    <x v="0"/>
    <x v="0"/>
    <n v="45"/>
    <n v="45"/>
    <x v="1"/>
    <s v="Competitor offered more data"/>
    <x v="0"/>
    <x v="2"/>
    <x v="15"/>
    <x v="0"/>
    <x v="1"/>
    <s v="&lt; 10"/>
  </r>
  <r>
    <s v="8955-BKQM"/>
    <x v="1"/>
    <x v="32"/>
    <n v="44"/>
    <n v="107.7"/>
    <n v="44"/>
    <n v="181.5"/>
    <s v="Yes"/>
    <s v="no"/>
    <n v="91"/>
    <x v="3"/>
    <n v="10"/>
    <x v="0"/>
    <n v="0"/>
    <s v="DC"/>
    <s v="330-8671"/>
    <s v="Male"/>
    <n v="29"/>
    <s v="Yes"/>
    <s v="No"/>
    <x v="0"/>
    <x v="0"/>
    <s v="No"/>
    <x v="0"/>
    <x v="0"/>
    <n v="36"/>
    <n v="382"/>
    <x v="1"/>
    <s v="Competitor made better offer"/>
    <x v="1"/>
    <x v="2"/>
    <x v="2"/>
    <x v="0"/>
    <x v="1"/>
    <s v="10 - 40"/>
  </r>
  <r>
    <s v="5101-LCMQ"/>
    <x v="1"/>
    <x v="0"/>
    <n v="6"/>
    <n v="16"/>
    <n v="4"/>
    <n v="9.6999999999999993"/>
    <s v="Yes"/>
    <s v="no"/>
    <n v="3"/>
    <x v="1"/>
    <n v="9"/>
    <x v="0"/>
    <n v="0"/>
    <s v="VA"/>
    <s v="396-6404"/>
    <s v="Female"/>
    <n v="32"/>
    <s v="No"/>
    <s v="No"/>
    <x v="0"/>
    <x v="0"/>
    <s v="No"/>
    <x v="0"/>
    <x v="2"/>
    <n v="45"/>
    <n v="45"/>
    <x v="1"/>
    <s v="Competitor made better offer"/>
    <x v="0"/>
    <x v="2"/>
    <x v="2"/>
    <x v="0"/>
    <x v="1"/>
    <s v="&lt; 10"/>
  </r>
  <r>
    <s v="4531-ANJO"/>
    <x v="1"/>
    <x v="48"/>
    <n v="8"/>
    <n v="19.8"/>
    <n v="20"/>
    <n v="50"/>
    <s v="Yes"/>
    <s v="no"/>
    <n v="17"/>
    <x v="2"/>
    <n v="7"/>
    <x v="0"/>
    <n v="0"/>
    <s v="MD"/>
    <s v="279-2709"/>
    <s v="Male"/>
    <n v="50"/>
    <s v="No"/>
    <s v="No"/>
    <x v="0"/>
    <x v="0"/>
    <s v="Yes"/>
    <x v="0"/>
    <x v="0"/>
    <n v="46"/>
    <n v="229"/>
    <x v="5"/>
    <s v="Price too high"/>
    <x v="0"/>
    <x v="5"/>
    <x v="11"/>
    <x v="0"/>
    <x v="1"/>
    <s v="&lt; 10"/>
  </r>
  <r>
    <s v="4995-JUBE"/>
    <x v="1"/>
    <x v="61"/>
    <n v="21"/>
    <n v="57.6"/>
    <n v="32"/>
    <n v="143.19999999999999"/>
    <s v="Yes"/>
    <s v="no"/>
    <n v="29"/>
    <x v="2"/>
    <n v="5"/>
    <x v="0"/>
    <n v="0"/>
    <s v="UT"/>
    <s v="265-3763"/>
    <s v="Male"/>
    <n v="63"/>
    <s v="No"/>
    <s v="No"/>
    <x v="0"/>
    <x v="0"/>
    <s v="Yes"/>
    <x v="0"/>
    <x v="0"/>
    <n v="35"/>
    <n v="284"/>
    <x v="4"/>
    <s v="Product dissatisfaction"/>
    <x v="0"/>
    <x v="4"/>
    <x v="9"/>
    <x v="0"/>
    <x v="1"/>
    <s v="&lt; 10"/>
  </r>
  <r>
    <s v="1579-ZCUT"/>
    <x v="1"/>
    <x v="73"/>
    <n v="101"/>
    <n v="350.6"/>
    <n v="116"/>
    <n v="156.6"/>
    <s v="Yes"/>
    <s v="no"/>
    <n v="31"/>
    <x v="2"/>
    <n v="4"/>
    <x v="0"/>
    <n v="0"/>
    <s v="RI"/>
    <s v="294-10362"/>
    <s v="Male"/>
    <n v="40"/>
    <s v="No"/>
    <s v="No"/>
    <x v="0"/>
    <x v="0"/>
    <s v="No"/>
    <x v="0"/>
    <x v="0"/>
    <n v="35"/>
    <n v="1018"/>
    <x v="4"/>
    <s v="Lack of self-service on Website"/>
    <x v="0"/>
    <x v="4"/>
    <x v="20"/>
    <x v="0"/>
    <x v="1"/>
    <s v="10 - 40"/>
  </r>
  <r>
    <s v="6989-QOLF"/>
    <x v="1"/>
    <x v="20"/>
    <n v="60"/>
    <n v="210.2"/>
    <n v="52"/>
    <n v="133.9"/>
    <s v="Yes"/>
    <s v="no"/>
    <n v="45"/>
    <x v="3"/>
    <n v="16"/>
    <x v="0"/>
    <n v="0"/>
    <s v="WI"/>
    <s v="309-5411"/>
    <s v="Male"/>
    <n v="20"/>
    <s v="Yes"/>
    <s v="No"/>
    <x v="0"/>
    <x v="0"/>
    <s v="Yes"/>
    <x v="1"/>
    <x v="2"/>
    <n v="27"/>
    <n v="351"/>
    <x v="4"/>
    <s v="Network reliability"/>
    <x v="1"/>
    <x v="4"/>
    <x v="7"/>
    <x v="0"/>
    <x v="1"/>
    <s v="10 - 40"/>
  </r>
  <r>
    <s v="6416-UBHW"/>
    <x v="1"/>
    <x v="2"/>
    <n v="338"/>
    <n v="485"/>
    <n v="176"/>
    <n v="519.20000000000005"/>
    <s v="Yes"/>
    <s v="no"/>
    <n v="104"/>
    <x v="0"/>
    <n v="7"/>
    <x v="0"/>
    <n v="0"/>
    <s v="NC"/>
    <s v="329-8531"/>
    <s v="Female"/>
    <n v="79"/>
    <s v="No"/>
    <s v="Yes"/>
    <x v="0"/>
    <x v="0"/>
    <s v="Yes"/>
    <x v="1"/>
    <x v="2"/>
    <n v="51"/>
    <n v="2261"/>
    <x v="4"/>
    <s v="Limited range of services"/>
    <x v="2"/>
    <x v="4"/>
    <x v="12"/>
    <x v="0"/>
    <x v="1"/>
    <s v="&gt; 40"/>
  </r>
  <r>
    <s v="5749-JLQO"/>
    <x v="1"/>
    <x v="30"/>
    <n v="21"/>
    <n v="42.7"/>
    <n v="12"/>
    <n v="45"/>
    <s v="Yes"/>
    <s v="no"/>
    <n v="9"/>
    <x v="0"/>
    <n v="0"/>
    <x v="1"/>
    <n v="0"/>
    <s v="NV"/>
    <s v="266-9811"/>
    <s v="Female"/>
    <n v="37"/>
    <s v="No"/>
    <s v="No"/>
    <x v="0"/>
    <x v="0"/>
    <s v="No"/>
    <x v="0"/>
    <x v="2"/>
    <n v="10"/>
    <n v="29"/>
    <x v="3"/>
    <s v="Attitude of support person"/>
    <x v="0"/>
    <x v="3"/>
    <x v="6"/>
    <x v="1"/>
    <x v="1"/>
    <s v="&lt; 10"/>
  </r>
  <r>
    <s v="5111-XWWF"/>
    <x v="1"/>
    <x v="0"/>
    <n v="9"/>
    <n v="21.4"/>
    <n v="4"/>
    <n v="7.6"/>
    <s v="Yes"/>
    <s v="no"/>
    <n v="2"/>
    <x v="3"/>
    <n v="6"/>
    <x v="0"/>
    <n v="0"/>
    <s v="HI"/>
    <s v="329-2417"/>
    <s v="Male"/>
    <n v="78"/>
    <s v="No"/>
    <s v="Yes"/>
    <x v="0"/>
    <x v="0"/>
    <s v="Yes"/>
    <x v="0"/>
    <x v="0"/>
    <n v="41"/>
    <n v="58"/>
    <x v="5"/>
    <s v="Long distance charges"/>
    <x v="2"/>
    <x v="5"/>
    <x v="14"/>
    <x v="0"/>
    <x v="1"/>
    <s v="&lt; 10"/>
  </r>
  <r>
    <s v="6843-NQXW"/>
    <x v="1"/>
    <x v="10"/>
    <n v="375"/>
    <n v="1099"/>
    <n v="276"/>
    <n v="759"/>
    <s v="Yes"/>
    <s v="no"/>
    <n v="380"/>
    <x v="2"/>
    <n v="5"/>
    <x v="0"/>
    <n v="0"/>
    <s v="OK"/>
    <s v="364-5958"/>
    <s v="Male"/>
    <n v="68"/>
    <s v="No"/>
    <s v="Yes"/>
    <x v="0"/>
    <x v="0"/>
    <s v="No"/>
    <x v="0"/>
    <x v="2"/>
    <n v="38"/>
    <n v="2625"/>
    <x v="5"/>
    <s v="Extra data charges"/>
    <x v="2"/>
    <x v="5"/>
    <x v="18"/>
    <x v="0"/>
    <x v="1"/>
    <s v="&gt; 40"/>
  </r>
  <r>
    <s v="9286-ZJAG"/>
    <x v="1"/>
    <x v="33"/>
    <n v="417"/>
    <n v="1024.2"/>
    <n v="0"/>
    <n v="0"/>
    <s v="No"/>
    <s v="yes"/>
    <n v="0"/>
    <x v="2"/>
    <n v="5"/>
    <x v="1"/>
    <n v="47"/>
    <s v="KY"/>
    <s v="326-8100"/>
    <s v="Male"/>
    <n v="67"/>
    <s v="No"/>
    <s v="Yes"/>
    <x v="0"/>
    <x v="0"/>
    <s v="No"/>
    <x v="1"/>
    <x v="0"/>
    <n v="45"/>
    <n v="2899"/>
    <x v="5"/>
    <s v="Price too high"/>
    <x v="2"/>
    <x v="5"/>
    <x v="11"/>
    <x v="0"/>
    <x v="1"/>
    <s v="&gt; 40"/>
  </r>
  <r>
    <s v="3576-KQSZ"/>
    <x v="1"/>
    <x v="53"/>
    <n v="42"/>
    <n v="112.8"/>
    <n v="64"/>
    <n v="163.19999999999999"/>
    <s v="Yes"/>
    <s v="no"/>
    <n v="41"/>
    <x v="4"/>
    <n v="5"/>
    <x v="0"/>
    <n v="0"/>
    <s v="NE"/>
    <s v="324-2392"/>
    <s v="Male"/>
    <n v="60"/>
    <s v="No"/>
    <s v="No"/>
    <x v="0"/>
    <x v="0"/>
    <s v="Yes"/>
    <x v="0"/>
    <x v="2"/>
    <n v="36"/>
    <n v="578"/>
    <x v="4"/>
    <s v="Product dissatisfaction"/>
    <x v="0"/>
    <x v="4"/>
    <x v="9"/>
    <x v="0"/>
    <x v="1"/>
    <s v="10 - 40"/>
  </r>
  <r>
    <s v="2882-KFQQ"/>
    <x v="1"/>
    <x v="22"/>
    <n v="265"/>
    <n v="686"/>
    <n v="212"/>
    <n v="683.7"/>
    <s v="Yes"/>
    <s v="no"/>
    <n v="228"/>
    <x v="3"/>
    <n v="0"/>
    <x v="1"/>
    <n v="0"/>
    <s v="OH"/>
    <s v="255-2711"/>
    <s v="Male"/>
    <n v="21"/>
    <s v="Yes"/>
    <s v="No"/>
    <x v="0"/>
    <x v="0"/>
    <s v="No"/>
    <x v="2"/>
    <x v="2"/>
    <n v="16"/>
    <n v="829"/>
    <x v="4"/>
    <s v="Service dissatisfaction"/>
    <x v="1"/>
    <x v="4"/>
    <x v="8"/>
    <x v="1"/>
    <x v="1"/>
    <s v="&gt; 40"/>
  </r>
  <r>
    <s v="8148-PVEM"/>
    <x v="1"/>
    <x v="39"/>
    <n v="93"/>
    <n v="210.8"/>
    <n v="120"/>
    <n v="495"/>
    <s v="Yes"/>
    <s v="no"/>
    <n v="99"/>
    <x v="1"/>
    <n v="2"/>
    <x v="0"/>
    <n v="0"/>
    <s v="DE"/>
    <s v="361-3201"/>
    <s v="Female"/>
    <n v="56"/>
    <s v="No"/>
    <s v="No"/>
    <x v="0"/>
    <x v="0"/>
    <s v="No"/>
    <x v="0"/>
    <x v="2"/>
    <n v="47"/>
    <n v="1426"/>
    <x v="4"/>
    <s v="Lack of self-service on Website"/>
    <x v="0"/>
    <x v="4"/>
    <x v="20"/>
    <x v="1"/>
    <x v="1"/>
    <s v="10 - 40"/>
  </r>
  <r>
    <s v="6535-HEME"/>
    <x v="1"/>
    <x v="15"/>
    <n v="12"/>
    <n v="30.1"/>
    <n v="8"/>
    <n v="27.2"/>
    <s v="Yes"/>
    <s v="no"/>
    <n v="9"/>
    <x v="5"/>
    <n v="5"/>
    <x v="0"/>
    <n v="0"/>
    <s v="OR"/>
    <s v="302-7022"/>
    <s v="Female"/>
    <n v="28"/>
    <s v="Yes"/>
    <s v="No"/>
    <x v="0"/>
    <x v="0"/>
    <s v="No"/>
    <x v="0"/>
    <x v="2"/>
    <n v="21"/>
    <n v="48"/>
    <x v="4"/>
    <s v="Network reliability"/>
    <x v="1"/>
    <x v="4"/>
    <x v="7"/>
    <x v="0"/>
    <x v="1"/>
    <s v="&lt; 10"/>
  </r>
  <r>
    <s v="4311-UKMI"/>
    <x v="1"/>
    <x v="23"/>
    <n v="286"/>
    <n v="658.4"/>
    <n v="264"/>
    <n v="633.6"/>
    <s v="Yes"/>
    <s v="no"/>
    <n v="127"/>
    <x v="2"/>
    <n v="6"/>
    <x v="0"/>
    <n v="0"/>
    <s v="CA"/>
    <s v="373-5890"/>
    <s v="Female"/>
    <n v="66"/>
    <s v="No"/>
    <s v="Yes"/>
    <x v="0"/>
    <x v="0"/>
    <s v="Yes"/>
    <x v="1"/>
    <x v="2"/>
    <n v="47"/>
    <n v="3068"/>
    <x v="2"/>
    <s v="Don't know"/>
    <x v="2"/>
    <x v="1"/>
    <x v="1"/>
    <x v="0"/>
    <x v="1"/>
    <s v="&gt; 40"/>
  </r>
  <r>
    <s v="9570-IFVO"/>
    <x v="1"/>
    <x v="30"/>
    <n v="11"/>
    <n v="22.4"/>
    <n v="12"/>
    <n v="33.9"/>
    <s v="Yes"/>
    <s v="no"/>
    <n v="11"/>
    <x v="1"/>
    <n v="11"/>
    <x v="0"/>
    <n v="0"/>
    <s v="MS"/>
    <s v="343-7271"/>
    <s v="Male"/>
    <n v="57"/>
    <s v="No"/>
    <s v="No"/>
    <x v="0"/>
    <x v="0"/>
    <s v="Yes"/>
    <x v="0"/>
    <x v="0"/>
    <n v="40"/>
    <n v="112"/>
    <x v="3"/>
    <s v="Attitude of service provider"/>
    <x v="0"/>
    <x v="3"/>
    <x v="16"/>
    <x v="0"/>
    <x v="1"/>
    <s v="&lt; 10"/>
  </r>
  <r>
    <s v="2076-SPBP"/>
    <x v="1"/>
    <x v="39"/>
    <n v="177"/>
    <n v="390"/>
    <n v="120"/>
    <n v="414"/>
    <s v="Yes"/>
    <s v="no"/>
    <n v="207"/>
    <x v="2"/>
    <n v="1"/>
    <x v="0"/>
    <n v="0"/>
    <s v="GA"/>
    <s v="357-9128"/>
    <s v="Female"/>
    <n v="75"/>
    <s v="No"/>
    <s v="Yes"/>
    <x v="0"/>
    <x v="0"/>
    <s v="No"/>
    <x v="0"/>
    <x v="0"/>
    <n v="28"/>
    <n v="829"/>
    <x v="3"/>
    <s v="Attitude of support person"/>
    <x v="2"/>
    <x v="3"/>
    <x v="6"/>
    <x v="1"/>
    <x v="1"/>
    <s v="10 - 40"/>
  </r>
  <r>
    <s v="8716-KWIZ"/>
    <x v="1"/>
    <x v="20"/>
    <n v="38"/>
    <n v="150.9"/>
    <n v="52"/>
    <n v="185.9"/>
    <s v="Yes"/>
    <s v="no"/>
    <n v="93"/>
    <x v="1"/>
    <n v="10"/>
    <x v="0"/>
    <n v="0"/>
    <s v="AR"/>
    <s v="355-3571"/>
    <s v="Female"/>
    <n v="55"/>
    <s v="No"/>
    <s v="No"/>
    <x v="0"/>
    <x v="0"/>
    <s v="No"/>
    <x v="0"/>
    <x v="2"/>
    <n v="49"/>
    <n v="613"/>
    <x v="3"/>
    <s v="Attitude of support person"/>
    <x v="0"/>
    <x v="3"/>
    <x v="6"/>
    <x v="0"/>
    <x v="1"/>
    <s v="10 - 40"/>
  </r>
  <r>
    <s v="4323-BSDT"/>
    <x v="1"/>
    <x v="75"/>
    <n v="87"/>
    <n v="259.60000000000002"/>
    <n v="148"/>
    <n v="388.5"/>
    <s v="Yes"/>
    <s v="no"/>
    <n v="194"/>
    <x v="3"/>
    <n v="0"/>
    <x v="0"/>
    <n v="0"/>
    <s v="OR"/>
    <s v="349-6323"/>
    <s v="Female"/>
    <n v="64"/>
    <s v="No"/>
    <s v="No"/>
    <x v="0"/>
    <x v="0"/>
    <s v="No"/>
    <x v="0"/>
    <x v="0"/>
    <n v="48"/>
    <n v="1796"/>
    <x v="3"/>
    <s v="Attitude of service provider"/>
    <x v="0"/>
    <x v="3"/>
    <x v="16"/>
    <x v="1"/>
    <x v="1"/>
    <s v="10 - 40"/>
  </r>
  <r>
    <s v="2894-ZYCG"/>
    <x v="1"/>
    <x v="74"/>
    <n v="40"/>
    <n v="117"/>
    <n v="28"/>
    <n v="98.7"/>
    <s v="Yes"/>
    <s v="no"/>
    <n v="20"/>
    <x v="0"/>
    <n v="6"/>
    <x v="0"/>
    <n v="0"/>
    <s v="VT"/>
    <s v="318-7758"/>
    <s v="Female"/>
    <n v="39"/>
    <s v="No"/>
    <s v="No"/>
    <x v="0"/>
    <x v="0"/>
    <s v="No"/>
    <x v="0"/>
    <x v="2"/>
    <n v="14"/>
    <n v="102"/>
    <x v="3"/>
    <s v="Attitude of service provider"/>
    <x v="0"/>
    <x v="3"/>
    <x v="16"/>
    <x v="0"/>
    <x v="1"/>
    <s v="&lt; 10"/>
  </r>
  <r>
    <s v="3369-WWNM"/>
    <x v="1"/>
    <x v="51"/>
    <n v="56"/>
    <n v="168.7"/>
    <n v="96"/>
    <n v="189.6"/>
    <s v="Yes"/>
    <s v="no"/>
    <n v="63"/>
    <x v="1"/>
    <n v="15"/>
    <x v="0"/>
    <n v="0"/>
    <s v="MO"/>
    <s v="301-10572"/>
    <s v="Male"/>
    <n v="63"/>
    <s v="No"/>
    <s v="No"/>
    <x v="0"/>
    <x v="0"/>
    <s v="No"/>
    <x v="0"/>
    <x v="0"/>
    <n v="38"/>
    <n v="907"/>
    <x v="3"/>
    <s v="Attitude of support person"/>
    <x v="0"/>
    <x v="3"/>
    <x v="6"/>
    <x v="0"/>
    <x v="1"/>
    <s v="10 - 40"/>
  </r>
  <r>
    <s v="5297-HARB"/>
    <x v="1"/>
    <x v="0"/>
    <n v="7"/>
    <n v="16"/>
    <n v="4"/>
    <n v="14"/>
    <s v="Yes"/>
    <s v="no"/>
    <n v="5"/>
    <x v="3"/>
    <n v="4"/>
    <x v="1"/>
    <n v="5"/>
    <s v="ND"/>
    <s v="303-7546"/>
    <s v="Female"/>
    <n v="62"/>
    <s v="No"/>
    <s v="No"/>
    <x v="0"/>
    <x v="0"/>
    <s v="No"/>
    <x v="0"/>
    <x v="0"/>
    <n v="33"/>
    <n v="33"/>
    <x v="1"/>
    <s v="Competitor made better offer"/>
    <x v="0"/>
    <x v="2"/>
    <x v="2"/>
    <x v="0"/>
    <x v="1"/>
    <s v="&lt; 10"/>
  </r>
  <r>
    <s v="9409-AEJK"/>
    <x v="1"/>
    <x v="1"/>
    <n v="98"/>
    <n v="331"/>
    <n v="132"/>
    <n v="161.69999999999999"/>
    <s v="Yes"/>
    <s v="no"/>
    <n v="32"/>
    <x v="0"/>
    <n v="4"/>
    <x v="0"/>
    <n v="0"/>
    <s v="SC"/>
    <s v="316-6158"/>
    <s v="Female"/>
    <n v="43"/>
    <s v="No"/>
    <s v="No"/>
    <x v="0"/>
    <x v="0"/>
    <s v="No"/>
    <x v="1"/>
    <x v="0"/>
    <n v="28"/>
    <n v="943"/>
    <x v="2"/>
    <s v="Moved"/>
    <x v="0"/>
    <x v="1"/>
    <x v="3"/>
    <x v="0"/>
    <x v="1"/>
    <s v="10 - 40"/>
  </r>
  <r>
    <s v="3422-CNZQ"/>
    <x v="1"/>
    <x v="0"/>
    <n v="6"/>
    <n v="13"/>
    <n v="4"/>
    <n v="10.6"/>
    <s v="Yes"/>
    <s v="no"/>
    <n v="4"/>
    <x v="5"/>
    <n v="1"/>
    <x v="0"/>
    <n v="0"/>
    <s v="TN"/>
    <s v="362-5118"/>
    <s v="Male"/>
    <n v="47"/>
    <s v="No"/>
    <s v="No"/>
    <x v="0"/>
    <x v="0"/>
    <s v="No"/>
    <x v="0"/>
    <x v="0"/>
    <n v="59"/>
    <n v="59"/>
    <x v="2"/>
    <s v="Moved"/>
    <x v="0"/>
    <x v="1"/>
    <x v="3"/>
    <x v="1"/>
    <x v="1"/>
    <s v="&lt; 10"/>
  </r>
  <r>
    <s v="7120-URPH"/>
    <x v="1"/>
    <x v="5"/>
    <n v="37"/>
    <n v="85.1"/>
    <n v="68"/>
    <n v="214.2"/>
    <s v="Yes"/>
    <s v="no"/>
    <n v="71"/>
    <x v="1"/>
    <n v="4"/>
    <x v="0"/>
    <n v="0"/>
    <s v="IL"/>
    <s v="333-3064"/>
    <s v="Female"/>
    <n v="55"/>
    <s v="No"/>
    <s v="No"/>
    <x v="0"/>
    <x v="0"/>
    <s v="Yes"/>
    <x v="0"/>
    <x v="0"/>
    <n v="39"/>
    <n v="661"/>
    <x v="2"/>
    <s v="Moved"/>
    <x v="0"/>
    <x v="1"/>
    <x v="3"/>
    <x v="0"/>
    <x v="1"/>
    <s v="10 - 40"/>
  </r>
  <r>
    <s v="0618-XKNB"/>
    <x v="1"/>
    <x v="66"/>
    <n v="102"/>
    <n v="266.8"/>
    <n v="76"/>
    <n v="233.7"/>
    <s v="Yes"/>
    <s v="no"/>
    <n v="58"/>
    <x v="1"/>
    <n v="8"/>
    <x v="0"/>
    <n v="0"/>
    <s v="MS"/>
    <s v="349-9663"/>
    <s v="Male"/>
    <n v="63"/>
    <s v="No"/>
    <s v="No"/>
    <x v="0"/>
    <x v="0"/>
    <s v="Yes"/>
    <x v="0"/>
    <x v="0"/>
    <n v="27"/>
    <n v="524"/>
    <x v="1"/>
    <s v="Competitor had better devices"/>
    <x v="0"/>
    <x v="2"/>
    <x v="4"/>
    <x v="0"/>
    <x v="1"/>
    <s v="10 - 40"/>
  </r>
  <r>
    <s v="4396-ZKNK"/>
    <x v="1"/>
    <x v="15"/>
    <n v="5"/>
    <n v="14.7"/>
    <n v="8"/>
    <n v="24.8"/>
    <s v="Yes"/>
    <s v="no"/>
    <n v="6"/>
    <x v="3"/>
    <n v="6"/>
    <x v="0"/>
    <n v="0"/>
    <s v="MO"/>
    <s v="335-9899"/>
    <s v="Male"/>
    <n v="75"/>
    <s v="No"/>
    <s v="Yes"/>
    <x v="0"/>
    <x v="0"/>
    <s v="No"/>
    <x v="0"/>
    <x v="0"/>
    <n v="29"/>
    <n v="61"/>
    <x v="3"/>
    <s v="Attitude of support person"/>
    <x v="2"/>
    <x v="3"/>
    <x v="6"/>
    <x v="0"/>
    <x v="1"/>
    <s v="&lt; 10"/>
  </r>
  <r>
    <s v="8782-OMAK"/>
    <x v="1"/>
    <x v="61"/>
    <n v="13"/>
    <n v="40"/>
    <n v="32"/>
    <n v="38.4"/>
    <s v="Yes"/>
    <s v="no"/>
    <n v="10"/>
    <x v="4"/>
    <n v="1"/>
    <x v="0"/>
    <n v="0"/>
    <s v="ND"/>
    <s v="329-2485"/>
    <s v="Female"/>
    <n v="79"/>
    <s v="No"/>
    <s v="Yes"/>
    <x v="0"/>
    <x v="0"/>
    <s v="No"/>
    <x v="0"/>
    <x v="0"/>
    <n v="37"/>
    <n v="296"/>
    <x v="1"/>
    <s v="Competitor offered more data"/>
    <x v="2"/>
    <x v="2"/>
    <x v="15"/>
    <x v="1"/>
    <x v="1"/>
    <s v="&lt; 10"/>
  </r>
  <r>
    <s v="2617-UYYQ"/>
    <x v="1"/>
    <x v="0"/>
    <n v="2"/>
    <n v="5"/>
    <n v="4"/>
    <n v="12.9"/>
    <s v="Yes"/>
    <s v="no"/>
    <n v="6"/>
    <x v="1"/>
    <n v="0"/>
    <x v="1"/>
    <n v="0"/>
    <s v="AL"/>
    <s v="277-6219"/>
    <s v="Female"/>
    <n v="34"/>
    <s v="No"/>
    <s v="No"/>
    <x v="0"/>
    <x v="0"/>
    <s v="No"/>
    <x v="0"/>
    <x v="2"/>
    <n v="10"/>
    <n v="10"/>
    <x v="1"/>
    <s v="Competitor made better offer"/>
    <x v="0"/>
    <x v="2"/>
    <x v="2"/>
    <x v="1"/>
    <x v="1"/>
    <s v="&lt; 10"/>
  </r>
  <r>
    <s v="6530-XTEP"/>
    <x v="1"/>
    <x v="0"/>
    <n v="2"/>
    <n v="4"/>
    <n v="4"/>
    <n v="9.6"/>
    <s v="Yes"/>
    <s v="no"/>
    <n v="2"/>
    <x v="4"/>
    <n v="5"/>
    <x v="0"/>
    <n v="0"/>
    <s v="SC"/>
    <s v="309-1269"/>
    <s v="Male"/>
    <n v="83"/>
    <s v="No"/>
    <s v="Yes"/>
    <x v="0"/>
    <x v="0"/>
    <s v="No"/>
    <x v="0"/>
    <x v="0"/>
    <n v="27"/>
    <n v="27"/>
    <x v="1"/>
    <s v="Competitor had better devices"/>
    <x v="2"/>
    <x v="2"/>
    <x v="4"/>
    <x v="0"/>
    <x v="1"/>
    <s v="&lt; 10"/>
  </r>
  <r>
    <s v="4302-DJJT"/>
    <x v="1"/>
    <x v="0"/>
    <n v="6"/>
    <n v="13"/>
    <n v="4"/>
    <n v="15.2"/>
    <s v="Yes"/>
    <s v="no"/>
    <n v="3"/>
    <x v="0"/>
    <n v="6"/>
    <x v="0"/>
    <n v="0"/>
    <s v="HI"/>
    <s v="260-6327"/>
    <s v="Female"/>
    <n v="26"/>
    <s v="Yes"/>
    <s v="No"/>
    <x v="0"/>
    <x v="0"/>
    <s v="Yes"/>
    <x v="0"/>
    <x v="0"/>
    <n v="46"/>
    <n v="46"/>
    <x v="1"/>
    <s v="Competitor had better devices"/>
    <x v="1"/>
    <x v="2"/>
    <x v="4"/>
    <x v="0"/>
    <x v="1"/>
    <s v="&lt; 10"/>
  </r>
  <r>
    <s v="0977-JHBI"/>
    <x v="1"/>
    <x v="37"/>
    <n v="58"/>
    <n v="148.69999999999999"/>
    <n v="36"/>
    <n v="99"/>
    <s v="Yes"/>
    <s v="no"/>
    <n v="20"/>
    <x v="4"/>
    <n v="1"/>
    <x v="0"/>
    <n v="0"/>
    <s v="VT"/>
    <s v="343-2239"/>
    <s v="Female"/>
    <n v="84"/>
    <s v="No"/>
    <s v="Yes"/>
    <x v="0"/>
    <x v="0"/>
    <s v="No"/>
    <x v="0"/>
    <x v="0"/>
    <n v="28"/>
    <n v="262"/>
    <x v="3"/>
    <s v="Attitude of support person"/>
    <x v="2"/>
    <x v="3"/>
    <x v="6"/>
    <x v="1"/>
    <x v="1"/>
    <s v="&lt; 10"/>
  </r>
  <r>
    <s v="7167-KRAP"/>
    <x v="1"/>
    <x v="30"/>
    <n v="15"/>
    <n v="35.200000000000003"/>
    <n v="12"/>
    <n v="39"/>
    <s v="Yes"/>
    <s v="no"/>
    <n v="10"/>
    <x v="0"/>
    <n v="9"/>
    <x v="0"/>
    <n v="0"/>
    <s v="MO"/>
    <s v="315-1860"/>
    <s v="Male"/>
    <n v="35"/>
    <s v="No"/>
    <s v="No"/>
    <x v="0"/>
    <x v="0"/>
    <s v="No"/>
    <x v="0"/>
    <x v="0"/>
    <n v="14"/>
    <n v="37"/>
    <x v="1"/>
    <s v="Competitor offered higher download speeds"/>
    <x v="0"/>
    <x v="2"/>
    <x v="5"/>
    <x v="0"/>
    <x v="1"/>
    <s v="&lt; 10"/>
  </r>
  <r>
    <s v="6349-GQOU"/>
    <x v="1"/>
    <x v="9"/>
    <n v="81"/>
    <n v="198.8"/>
    <n v="200"/>
    <n v="435"/>
    <s v="Yes"/>
    <s v="no"/>
    <n v="109"/>
    <x v="5"/>
    <n v="4"/>
    <x v="0"/>
    <n v="0"/>
    <s v="UT"/>
    <s v="234-6954"/>
    <s v="Female"/>
    <n v="81"/>
    <s v="No"/>
    <s v="Yes"/>
    <x v="0"/>
    <x v="0"/>
    <s v="Yes"/>
    <x v="0"/>
    <x v="2"/>
    <n v="36"/>
    <n v="1791"/>
    <x v="3"/>
    <s v="Attitude of support person"/>
    <x v="2"/>
    <x v="3"/>
    <x v="6"/>
    <x v="0"/>
    <x v="1"/>
    <s v="&gt; 40"/>
  </r>
  <r>
    <s v="1476-HJCV"/>
    <x v="1"/>
    <x v="15"/>
    <n v="4"/>
    <n v="12.4"/>
    <n v="8"/>
    <n v="22.6"/>
    <s v="Yes"/>
    <s v="no"/>
    <n v="6"/>
    <x v="5"/>
    <n v="9"/>
    <x v="0"/>
    <n v="0"/>
    <s v="NC"/>
    <s v="378-5567"/>
    <s v="Female"/>
    <n v="25"/>
    <s v="Yes"/>
    <s v="No"/>
    <x v="0"/>
    <x v="0"/>
    <s v="Yes"/>
    <x v="0"/>
    <x v="0"/>
    <n v="50"/>
    <n v="103"/>
    <x v="1"/>
    <s v="Competitor had better devices"/>
    <x v="1"/>
    <x v="2"/>
    <x v="4"/>
    <x v="0"/>
    <x v="1"/>
    <s v="&lt; 10"/>
  </r>
  <r>
    <s v="5849-ECMG"/>
    <x v="1"/>
    <x v="22"/>
    <n v="204"/>
    <n v="529.29999999999995"/>
    <n v="212"/>
    <n v="588.29999999999995"/>
    <s v="Yes"/>
    <s v="no"/>
    <n v="196"/>
    <x v="4"/>
    <n v="24"/>
    <x v="1"/>
    <n v="33"/>
    <s v="NH"/>
    <s v="335-4851"/>
    <s v="Male"/>
    <n v="30"/>
    <s v="No"/>
    <s v="No"/>
    <x v="0"/>
    <x v="0"/>
    <s v="No"/>
    <x v="2"/>
    <x v="0"/>
    <n v="34"/>
    <n v="1786"/>
    <x v="1"/>
    <s v="Competitor offered more data"/>
    <x v="1"/>
    <x v="2"/>
    <x v="15"/>
    <x v="0"/>
    <x v="1"/>
    <s v="&gt; 40"/>
  </r>
  <r>
    <s v="9742-LQQI"/>
    <x v="1"/>
    <x v="11"/>
    <n v="105"/>
    <n v="209.1"/>
    <n v="84"/>
    <n v="342.3"/>
    <s v="Yes"/>
    <s v="no"/>
    <n v="171"/>
    <x v="4"/>
    <n v="10"/>
    <x v="0"/>
    <n v="0"/>
    <s v="OH"/>
    <s v="293-1808"/>
    <s v="Female"/>
    <n v="48"/>
    <s v="No"/>
    <s v="No"/>
    <x v="0"/>
    <x v="0"/>
    <s v="No"/>
    <x v="0"/>
    <x v="0"/>
    <n v="37"/>
    <n v="763"/>
    <x v="1"/>
    <s v="Competitor offered more data"/>
    <x v="0"/>
    <x v="2"/>
    <x v="15"/>
    <x v="0"/>
    <x v="1"/>
    <s v="10 - 40"/>
  </r>
  <r>
    <s v="4603-IRMK"/>
    <x v="1"/>
    <x v="63"/>
    <n v="176"/>
    <n v="429.8"/>
    <n v="288"/>
    <n v="784.8"/>
    <s v="Yes"/>
    <s v="no"/>
    <n v="262"/>
    <x v="4"/>
    <n v="14"/>
    <x v="0"/>
    <n v="0"/>
    <s v="RI"/>
    <s v="334-1828"/>
    <s v="Female"/>
    <n v="45"/>
    <s v="No"/>
    <s v="No"/>
    <x v="0"/>
    <x v="0"/>
    <s v="Yes"/>
    <x v="0"/>
    <x v="0"/>
    <n v="42"/>
    <n v="3012"/>
    <x v="1"/>
    <s v="Competitor made better offer"/>
    <x v="0"/>
    <x v="2"/>
    <x v="2"/>
    <x v="0"/>
    <x v="1"/>
    <s v="&gt; 40"/>
  </r>
  <r>
    <s v="6362-DJYY"/>
    <x v="1"/>
    <x v="0"/>
    <n v="8"/>
    <n v="16"/>
    <n v="4"/>
    <n v="11.7"/>
    <s v="Yes"/>
    <s v="no"/>
    <n v="3"/>
    <x v="3"/>
    <n v="3"/>
    <x v="0"/>
    <n v="0"/>
    <s v="HI"/>
    <s v="285-6155"/>
    <s v="Male"/>
    <n v="65"/>
    <s v="No"/>
    <s v="Yes"/>
    <x v="0"/>
    <x v="0"/>
    <s v="No"/>
    <x v="0"/>
    <x v="0"/>
    <n v="17"/>
    <n v="17"/>
    <x v="1"/>
    <s v="Competitor made better offer"/>
    <x v="2"/>
    <x v="2"/>
    <x v="2"/>
    <x v="0"/>
    <x v="1"/>
    <s v="&lt; 10"/>
  </r>
  <r>
    <s v="3618-UGMW"/>
    <x v="1"/>
    <x v="42"/>
    <n v="165"/>
    <n v="422.7"/>
    <n v="152"/>
    <n v="513"/>
    <s v="Yes"/>
    <s v="no"/>
    <n v="171"/>
    <x v="5"/>
    <n v="10"/>
    <x v="0"/>
    <n v="0"/>
    <s v="NV"/>
    <s v="383-7173"/>
    <s v="Male"/>
    <n v="29"/>
    <s v="Yes"/>
    <s v="No"/>
    <x v="0"/>
    <x v="0"/>
    <s v="No"/>
    <x v="0"/>
    <x v="2"/>
    <n v="26"/>
    <n v="1000"/>
    <x v="5"/>
    <s v="Price too high"/>
    <x v="1"/>
    <x v="5"/>
    <x v="11"/>
    <x v="0"/>
    <x v="1"/>
    <s v="10 - 40"/>
  </r>
  <r>
    <s v="2761-GDXR"/>
    <x v="1"/>
    <x v="68"/>
    <n v="40"/>
    <n v="74.3"/>
    <n v="24"/>
    <n v="91.8"/>
    <s v="Yes"/>
    <s v="no"/>
    <n v="31"/>
    <x v="1"/>
    <n v="2"/>
    <x v="0"/>
    <n v="0"/>
    <s v="MO"/>
    <s v="307-3694"/>
    <s v="Male"/>
    <n v="46"/>
    <s v="No"/>
    <s v="No"/>
    <x v="0"/>
    <x v="0"/>
    <s v="No"/>
    <x v="0"/>
    <x v="2"/>
    <n v="53"/>
    <n v="306"/>
    <x v="4"/>
    <s v="Product dissatisfaction"/>
    <x v="0"/>
    <x v="4"/>
    <x v="9"/>
    <x v="1"/>
    <x v="1"/>
    <s v="&lt; 10"/>
  </r>
  <r>
    <s v="1384-LWVG"/>
    <x v="1"/>
    <x v="5"/>
    <n v="74"/>
    <n v="218.3"/>
    <n v="68"/>
    <n v="17"/>
    <s v="Yes"/>
    <s v="no"/>
    <n v="3"/>
    <x v="2"/>
    <n v="9"/>
    <x v="0"/>
    <n v="0"/>
    <s v="OH"/>
    <s v="307-3552"/>
    <s v="Female"/>
    <n v="85"/>
    <s v="No"/>
    <s v="Yes"/>
    <x v="0"/>
    <x v="0"/>
    <s v="Yes"/>
    <x v="0"/>
    <x v="0"/>
    <n v="57"/>
    <n v="964"/>
    <x v="4"/>
    <s v="Service dissatisfaction"/>
    <x v="2"/>
    <x v="4"/>
    <x v="8"/>
    <x v="0"/>
    <x v="1"/>
    <s v="10 - 40"/>
  </r>
  <r>
    <s v="0894-WUEE"/>
    <x v="1"/>
    <x v="0"/>
    <n v="3"/>
    <n v="6"/>
    <n v="4"/>
    <n v="13.3"/>
    <s v="Yes"/>
    <s v="no"/>
    <n v="4"/>
    <x v="2"/>
    <n v="4"/>
    <x v="1"/>
    <n v="4"/>
    <s v="KY"/>
    <s v="367-9567"/>
    <s v="Male"/>
    <n v="41"/>
    <s v="No"/>
    <s v="No"/>
    <x v="0"/>
    <x v="0"/>
    <s v="No"/>
    <x v="0"/>
    <x v="2"/>
    <n v="35"/>
    <n v="35"/>
    <x v="1"/>
    <s v="Competitor had better devices"/>
    <x v="0"/>
    <x v="2"/>
    <x v="4"/>
    <x v="0"/>
    <x v="1"/>
    <s v="&lt; 10"/>
  </r>
  <r>
    <s v="2789-MCIT"/>
    <x v="1"/>
    <x v="12"/>
    <n v="238"/>
    <n v="531.9"/>
    <n v="236"/>
    <n v="790.6"/>
    <s v="Yes"/>
    <s v="no"/>
    <n v="158"/>
    <x v="4"/>
    <n v="7"/>
    <x v="0"/>
    <n v="0"/>
    <s v="MT"/>
    <s v="296-1974"/>
    <s v="Male"/>
    <n v="34"/>
    <s v="No"/>
    <s v="No"/>
    <x v="0"/>
    <x v="0"/>
    <s v="Yes"/>
    <x v="1"/>
    <x v="2"/>
    <n v="40"/>
    <n v="2345"/>
    <x v="4"/>
    <s v="Network reliability"/>
    <x v="0"/>
    <x v="4"/>
    <x v="7"/>
    <x v="0"/>
    <x v="1"/>
    <s v="&gt; 40"/>
  </r>
  <r>
    <s v="2331-CLBV"/>
    <x v="1"/>
    <x v="66"/>
    <n v="99"/>
    <n v="253.3"/>
    <n v="76"/>
    <n v="133"/>
    <s v="Yes"/>
    <s v="no"/>
    <n v="44"/>
    <x v="5"/>
    <n v="6"/>
    <x v="0"/>
    <n v="0"/>
    <s v="ID"/>
    <s v="295-3290"/>
    <s v="Male"/>
    <n v="37"/>
    <s v="No"/>
    <s v="No"/>
    <x v="0"/>
    <x v="0"/>
    <s v="Yes"/>
    <x v="0"/>
    <x v="0"/>
    <n v="50"/>
    <n v="981"/>
    <x v="5"/>
    <s v="Lack of affordable download/upload speed"/>
    <x v="0"/>
    <x v="5"/>
    <x v="13"/>
    <x v="0"/>
    <x v="1"/>
    <s v="10 - 40"/>
  </r>
  <r>
    <s v="2540-MHPP"/>
    <x v="1"/>
    <x v="30"/>
    <n v="8"/>
    <n v="21.6"/>
    <n v="12"/>
    <n v="26.7"/>
    <s v="Yes"/>
    <s v="no"/>
    <n v="13"/>
    <x v="4"/>
    <n v="4"/>
    <x v="0"/>
    <n v="0"/>
    <s v="ID"/>
    <s v="306-3564"/>
    <s v="Male"/>
    <n v="38"/>
    <s v="No"/>
    <s v="No"/>
    <x v="0"/>
    <x v="0"/>
    <s v="No"/>
    <x v="0"/>
    <x v="0"/>
    <n v="34"/>
    <n v="105"/>
    <x v="5"/>
    <s v="Long distance charges"/>
    <x v="0"/>
    <x v="5"/>
    <x v="14"/>
    <x v="0"/>
    <x v="1"/>
    <s v="&lt; 10"/>
  </r>
  <r>
    <s v="5597-OBFV"/>
    <x v="1"/>
    <x v="30"/>
    <n v="12"/>
    <n v="28.9"/>
    <n v="12"/>
    <n v="54.3"/>
    <s v="Yes"/>
    <s v="no"/>
    <n v="14"/>
    <x v="0"/>
    <n v="0"/>
    <x v="1"/>
    <n v="0"/>
    <s v="MO"/>
    <s v="348-1204"/>
    <s v="Female"/>
    <n v="26"/>
    <s v="Yes"/>
    <s v="No"/>
    <x v="0"/>
    <x v="0"/>
    <s v="No"/>
    <x v="0"/>
    <x v="2"/>
    <n v="7"/>
    <n v="22"/>
    <x v="5"/>
    <s v="Long distance charges"/>
    <x v="1"/>
    <x v="5"/>
    <x v="14"/>
    <x v="1"/>
    <x v="1"/>
    <s v="&lt; 10"/>
  </r>
  <r>
    <s v="9327-PDUY"/>
    <x v="1"/>
    <x v="30"/>
    <n v="10"/>
    <n v="26.1"/>
    <n v="12"/>
    <n v="34.799999999999997"/>
    <s v="Yes"/>
    <s v="no"/>
    <n v="9"/>
    <x v="5"/>
    <n v="1"/>
    <x v="0"/>
    <n v="0"/>
    <s v="IA"/>
    <s v="345-6813"/>
    <s v="Male"/>
    <n v="74"/>
    <s v="No"/>
    <s v="Yes"/>
    <x v="0"/>
    <x v="0"/>
    <s v="No"/>
    <x v="0"/>
    <x v="0"/>
    <n v="52"/>
    <n v="170"/>
    <x v="5"/>
    <s v="Price too high"/>
    <x v="2"/>
    <x v="5"/>
    <x v="11"/>
    <x v="1"/>
    <x v="1"/>
    <s v="&lt; 10"/>
  </r>
  <r>
    <s v="6533-CQTO"/>
    <x v="1"/>
    <x v="39"/>
    <n v="119"/>
    <n v="238.1"/>
    <n v="120"/>
    <n v="405"/>
    <s v="Yes"/>
    <s v="no"/>
    <n v="202"/>
    <x v="5"/>
    <n v="3"/>
    <x v="1"/>
    <n v="52"/>
    <s v="OH"/>
    <s v="358-1597"/>
    <s v="Female"/>
    <n v="78"/>
    <s v="No"/>
    <s v="Yes"/>
    <x v="0"/>
    <x v="0"/>
    <s v="No"/>
    <x v="0"/>
    <x v="0"/>
    <n v="53"/>
    <n v="1565"/>
    <x v="4"/>
    <s v="Product dissatisfaction"/>
    <x v="2"/>
    <x v="4"/>
    <x v="9"/>
    <x v="0"/>
    <x v="1"/>
    <s v="10 - 40"/>
  </r>
  <r>
    <s v="5914-BWMP"/>
    <x v="1"/>
    <x v="53"/>
    <n v="77"/>
    <n v="160.4"/>
    <n v="0"/>
    <n v="0"/>
    <s v="No"/>
    <s v="yes"/>
    <n v="0"/>
    <x v="5"/>
    <n v="15"/>
    <x v="0"/>
    <n v="0"/>
    <s v="FL"/>
    <s v="302-9422"/>
    <s v="Male"/>
    <n v="29"/>
    <s v="Yes"/>
    <s v="No"/>
    <x v="0"/>
    <x v="0"/>
    <s v="No"/>
    <x v="0"/>
    <x v="2"/>
    <n v="23"/>
    <n v="368"/>
    <x v="4"/>
    <s v="Service dissatisfaction"/>
    <x v="1"/>
    <x v="4"/>
    <x v="8"/>
    <x v="0"/>
    <x v="1"/>
    <s v="10 - 40"/>
  </r>
  <r>
    <s v="9337-VMPD"/>
    <x v="1"/>
    <x v="32"/>
    <n v="52"/>
    <n v="105.4"/>
    <n v="44"/>
    <n v="144.1"/>
    <s v="Yes"/>
    <s v="no"/>
    <n v="48"/>
    <x v="0"/>
    <n v="9"/>
    <x v="0"/>
    <n v="0"/>
    <s v="KY"/>
    <s v="242-4868"/>
    <s v="Male"/>
    <n v="38"/>
    <s v="No"/>
    <s v="No"/>
    <x v="0"/>
    <x v="0"/>
    <s v="Yes"/>
    <x v="0"/>
    <x v="0"/>
    <n v="63"/>
    <n v="665"/>
    <x v="4"/>
    <s v="Lack of self-service on Website"/>
    <x v="0"/>
    <x v="4"/>
    <x v="20"/>
    <x v="0"/>
    <x v="1"/>
    <s v="10 - 40"/>
  </r>
  <r>
    <s v="4079-EGWY"/>
    <x v="1"/>
    <x v="0"/>
    <n v="3"/>
    <n v="8"/>
    <n v="4"/>
    <n v="11.4"/>
    <s v="Yes"/>
    <s v="no"/>
    <n v="2"/>
    <x v="4"/>
    <n v="6"/>
    <x v="0"/>
    <n v="0"/>
    <s v="NE"/>
    <s v="266-5814"/>
    <s v="Female"/>
    <n v="38"/>
    <s v="No"/>
    <s v="No"/>
    <x v="0"/>
    <x v="0"/>
    <s v="Yes"/>
    <x v="0"/>
    <x v="1"/>
    <n v="22"/>
    <n v="22"/>
    <x v="4"/>
    <s v="Network reliability"/>
    <x v="0"/>
    <x v="4"/>
    <x v="7"/>
    <x v="0"/>
    <x v="1"/>
    <s v="&lt; 10"/>
  </r>
  <r>
    <s v="6528-ISUY"/>
    <x v="1"/>
    <x v="42"/>
    <n v="79"/>
    <n v="191.5"/>
    <n v="152"/>
    <n v="524.4"/>
    <s v="Yes"/>
    <s v="no"/>
    <n v="105"/>
    <x v="2"/>
    <n v="10"/>
    <x v="0"/>
    <n v="0"/>
    <s v="MT"/>
    <s v="303-2350"/>
    <s v="Male"/>
    <n v="27"/>
    <s v="Yes"/>
    <s v="No"/>
    <x v="0"/>
    <x v="0"/>
    <s v="Yes"/>
    <x v="0"/>
    <x v="0"/>
    <n v="42"/>
    <n v="1590"/>
    <x v="2"/>
    <s v="Don't know"/>
    <x v="1"/>
    <x v="1"/>
    <x v="1"/>
    <x v="0"/>
    <x v="1"/>
    <s v="10 - 40"/>
  </r>
  <r>
    <s v="7216-ZIIQ"/>
    <x v="1"/>
    <x v="0"/>
    <n v="2"/>
    <n v="6"/>
    <n v="4"/>
    <n v="8.3000000000000007"/>
    <s v="Yes"/>
    <s v="no"/>
    <n v="4"/>
    <x v="1"/>
    <n v="9"/>
    <x v="0"/>
    <n v="0"/>
    <s v="VT"/>
    <s v="376-3509"/>
    <s v="Female"/>
    <n v="44"/>
    <s v="No"/>
    <s v="No"/>
    <x v="0"/>
    <x v="0"/>
    <s v="No"/>
    <x v="0"/>
    <x v="2"/>
    <n v="39"/>
    <n v="39"/>
    <x v="2"/>
    <s v="Don't know"/>
    <x v="0"/>
    <x v="1"/>
    <x v="1"/>
    <x v="0"/>
    <x v="1"/>
    <s v="&lt; 10"/>
  </r>
  <r>
    <s v="8070-BZST"/>
    <x v="1"/>
    <x v="53"/>
    <n v="103"/>
    <n v="209"/>
    <n v="64"/>
    <n v="160"/>
    <s v="Yes"/>
    <s v="no"/>
    <n v="53"/>
    <x v="0"/>
    <n v="3"/>
    <x v="1"/>
    <n v="58"/>
    <s v="AL"/>
    <s v="324-8487"/>
    <s v="Female"/>
    <n v="47"/>
    <s v="No"/>
    <s v="No"/>
    <x v="0"/>
    <x v="0"/>
    <s v="Yes"/>
    <x v="0"/>
    <x v="0"/>
    <n v="36"/>
    <n v="582"/>
    <x v="2"/>
    <s v="Don't know"/>
    <x v="0"/>
    <x v="1"/>
    <x v="1"/>
    <x v="0"/>
    <x v="1"/>
    <s v="10 - 40"/>
  </r>
  <r>
    <s v="1613-FLGJ"/>
    <x v="1"/>
    <x v="0"/>
    <n v="5"/>
    <n v="15"/>
    <n v="4"/>
    <n v="13.7"/>
    <s v="Yes"/>
    <s v="no"/>
    <n v="3"/>
    <x v="5"/>
    <n v="5"/>
    <x v="0"/>
    <n v="0"/>
    <s v="PA"/>
    <s v="329-5594"/>
    <s v="Male"/>
    <n v="49"/>
    <s v="No"/>
    <s v="No"/>
    <x v="0"/>
    <x v="0"/>
    <s v="No"/>
    <x v="0"/>
    <x v="0"/>
    <n v="38"/>
    <n v="38"/>
    <x v="1"/>
    <s v="Competitor had better devices"/>
    <x v="0"/>
    <x v="2"/>
    <x v="4"/>
    <x v="0"/>
    <x v="1"/>
    <s v="&lt; 10"/>
  </r>
  <r>
    <s v="4086-QPER"/>
    <x v="1"/>
    <x v="32"/>
    <n v="36"/>
    <n v="84.1"/>
    <n v="44"/>
    <n v="154"/>
    <s v="Yes"/>
    <s v="no"/>
    <n v="31"/>
    <x v="2"/>
    <n v="1"/>
    <x v="0"/>
    <n v="0"/>
    <s v="AL"/>
    <s v="275-3667"/>
    <s v="Male"/>
    <n v="47"/>
    <s v="No"/>
    <s v="No"/>
    <x v="0"/>
    <x v="0"/>
    <s v="Yes"/>
    <x v="0"/>
    <x v="0"/>
    <n v="53"/>
    <n v="554"/>
    <x v="4"/>
    <s v="Poor expertise of phone support"/>
    <x v="0"/>
    <x v="4"/>
    <x v="17"/>
    <x v="1"/>
    <x v="1"/>
    <s v="10 - 40"/>
  </r>
  <r>
    <s v="1149-USPU"/>
    <x v="1"/>
    <x v="43"/>
    <n v="6"/>
    <n v="16.2"/>
    <n v="16"/>
    <n v="53.2"/>
    <s v="Yes"/>
    <s v="no"/>
    <n v="13"/>
    <x v="3"/>
    <n v="9"/>
    <x v="0"/>
    <n v="0"/>
    <s v="NV"/>
    <s v="323-7907"/>
    <s v="Male"/>
    <n v="27"/>
    <s v="Yes"/>
    <s v="No"/>
    <x v="0"/>
    <x v="0"/>
    <s v="No"/>
    <x v="0"/>
    <x v="0"/>
    <n v="29"/>
    <n v="119"/>
    <x v="1"/>
    <s v="Competitor had better devices"/>
    <x v="1"/>
    <x v="2"/>
    <x v="4"/>
    <x v="0"/>
    <x v="1"/>
    <s v="&lt; 10"/>
  </r>
  <r>
    <s v="9049-VDZX"/>
    <x v="1"/>
    <x v="53"/>
    <n v="83"/>
    <n v="220.3"/>
    <n v="64"/>
    <n v="211.2"/>
    <s v="Yes"/>
    <s v="no"/>
    <n v="106"/>
    <x v="2"/>
    <n v="0"/>
    <x v="1"/>
    <n v="0"/>
    <s v="ID"/>
    <s v="309-4062"/>
    <s v="Female"/>
    <n v="24"/>
    <s v="Yes"/>
    <s v="No"/>
    <x v="0"/>
    <x v="0"/>
    <s v="No"/>
    <x v="0"/>
    <x v="2"/>
    <n v="12"/>
    <n v="183"/>
    <x v="3"/>
    <s v="Attitude of support person"/>
    <x v="1"/>
    <x v="3"/>
    <x v="6"/>
    <x v="1"/>
    <x v="1"/>
    <s v="10 - 40"/>
  </r>
  <r>
    <s v="3028-WDNH"/>
    <x v="1"/>
    <x v="64"/>
    <n v="143"/>
    <n v="351.8"/>
    <n v="156"/>
    <n v="569.4"/>
    <s v="Yes"/>
    <s v="no"/>
    <n v="142"/>
    <x v="1"/>
    <n v="5"/>
    <x v="0"/>
    <n v="0"/>
    <s v="MA"/>
    <s v="266-1930"/>
    <s v="Male"/>
    <n v="71"/>
    <s v="No"/>
    <s v="Yes"/>
    <x v="0"/>
    <x v="0"/>
    <s v="Yes"/>
    <x v="0"/>
    <x v="0"/>
    <n v="50"/>
    <n v="1947"/>
    <x v="1"/>
    <s v="Competitor offered more data"/>
    <x v="2"/>
    <x v="2"/>
    <x v="15"/>
    <x v="0"/>
    <x v="1"/>
    <s v="10 - 40"/>
  </r>
  <r>
    <s v="2391-LXGG"/>
    <x v="1"/>
    <x v="0"/>
    <n v="4"/>
    <n v="12"/>
    <n v="4"/>
    <n v="11"/>
    <s v="Yes"/>
    <s v="no"/>
    <n v="6"/>
    <x v="4"/>
    <n v="0"/>
    <x v="1"/>
    <n v="0"/>
    <s v="MI"/>
    <s v="334-3365"/>
    <s v="Female"/>
    <n v="23"/>
    <s v="Yes"/>
    <s v="No"/>
    <x v="0"/>
    <x v="0"/>
    <s v="No"/>
    <x v="0"/>
    <x v="1"/>
    <n v="10"/>
    <n v="10"/>
    <x v="1"/>
    <s v="Competitor made better offer"/>
    <x v="1"/>
    <x v="2"/>
    <x v="2"/>
    <x v="1"/>
    <x v="1"/>
    <s v="&lt; 10"/>
  </r>
  <r>
    <s v="9456-FATL"/>
    <x v="1"/>
    <x v="0"/>
    <n v="3"/>
    <n v="7"/>
    <n v="4"/>
    <n v="11.6"/>
    <s v="Yes"/>
    <s v="no"/>
    <n v="2"/>
    <x v="2"/>
    <n v="2"/>
    <x v="1"/>
    <n v="6"/>
    <s v="MN"/>
    <s v="332-5158"/>
    <s v="Female"/>
    <n v="46"/>
    <s v="No"/>
    <s v="No"/>
    <x v="0"/>
    <x v="0"/>
    <s v="No"/>
    <x v="0"/>
    <x v="1"/>
    <n v="45"/>
    <n v="45"/>
    <x v="1"/>
    <s v="Competitor had better devices"/>
    <x v="0"/>
    <x v="2"/>
    <x v="4"/>
    <x v="1"/>
    <x v="1"/>
    <s v="&lt; 10"/>
  </r>
  <r>
    <s v="2085-IHHT"/>
    <x v="1"/>
    <x v="74"/>
    <n v="27"/>
    <n v="72.2"/>
    <n v="0"/>
    <n v="0"/>
    <s v="No"/>
    <s v="yes"/>
    <n v="0"/>
    <x v="1"/>
    <n v="5"/>
    <x v="0"/>
    <n v="0"/>
    <s v="MD"/>
    <s v="320-2619"/>
    <s v="Female"/>
    <n v="66"/>
    <s v="No"/>
    <s v="Yes"/>
    <x v="0"/>
    <x v="0"/>
    <s v="No"/>
    <x v="0"/>
    <x v="0"/>
    <n v="43"/>
    <n v="311"/>
    <x v="1"/>
    <s v="Competitor had better devices"/>
    <x v="2"/>
    <x v="2"/>
    <x v="4"/>
    <x v="0"/>
    <x v="1"/>
    <s v="&lt; 10"/>
  </r>
  <r>
    <s v="8574-HOBE"/>
    <x v="1"/>
    <x v="2"/>
    <n v="122"/>
    <n v="261.3"/>
    <n v="176"/>
    <n v="532.4"/>
    <s v="Yes"/>
    <s v="no"/>
    <n v="133"/>
    <x v="0"/>
    <n v="7"/>
    <x v="0"/>
    <n v="0"/>
    <s v="KS"/>
    <s v="327-5406"/>
    <s v="Female"/>
    <n v="73"/>
    <s v="No"/>
    <s v="Yes"/>
    <x v="0"/>
    <x v="0"/>
    <s v="No"/>
    <x v="0"/>
    <x v="2"/>
    <n v="31"/>
    <n v="1330"/>
    <x v="3"/>
    <s v="Attitude of support person"/>
    <x v="2"/>
    <x v="3"/>
    <x v="6"/>
    <x v="0"/>
    <x v="1"/>
    <s v="&gt; 40"/>
  </r>
  <r>
    <s v="1029-HGSO"/>
    <x v="1"/>
    <x v="0"/>
    <n v="8"/>
    <n v="16"/>
    <n v="4"/>
    <n v="11.9"/>
    <s v="Yes"/>
    <s v="no"/>
    <n v="6"/>
    <x v="2"/>
    <n v="15"/>
    <x v="0"/>
    <n v="0"/>
    <s v="AK"/>
    <s v="289-10046"/>
    <s v="Female"/>
    <n v="62"/>
    <s v="No"/>
    <s v="No"/>
    <x v="0"/>
    <x v="0"/>
    <s v="No"/>
    <x v="0"/>
    <x v="0"/>
    <n v="26"/>
    <n v="26"/>
    <x v="1"/>
    <s v="Competitor offered higher download speeds"/>
    <x v="0"/>
    <x v="2"/>
    <x v="5"/>
    <x v="0"/>
    <x v="1"/>
    <s v="&lt; 10"/>
  </r>
  <r>
    <s v="0488-TZGJ"/>
    <x v="1"/>
    <x v="55"/>
    <n v="43"/>
    <n v="81.3"/>
    <n v="48"/>
    <n v="158.4"/>
    <s v="Yes"/>
    <s v="no"/>
    <n v="53"/>
    <x v="2"/>
    <n v="5"/>
    <x v="0"/>
    <n v="0"/>
    <s v="UT"/>
    <s v="280-8263"/>
    <s v="Female"/>
    <n v="33"/>
    <s v="No"/>
    <s v="No"/>
    <x v="0"/>
    <x v="0"/>
    <s v="No"/>
    <x v="0"/>
    <x v="0"/>
    <n v="40"/>
    <n v="462"/>
    <x v="1"/>
    <s v="Competitor offered higher download speeds"/>
    <x v="0"/>
    <x v="2"/>
    <x v="5"/>
    <x v="0"/>
    <x v="1"/>
    <s v="10 - 40"/>
  </r>
  <r>
    <s v="2462-GVZL"/>
    <x v="1"/>
    <x v="47"/>
    <n v="299"/>
    <n v="709.6"/>
    <n v="0"/>
    <n v="0"/>
    <s v="No"/>
    <s v="yes"/>
    <n v="0"/>
    <x v="3"/>
    <n v="6"/>
    <x v="0"/>
    <n v="0"/>
    <s v="DE"/>
    <s v="325-2146"/>
    <s v="Male"/>
    <n v="43"/>
    <s v="No"/>
    <s v="No"/>
    <x v="0"/>
    <x v="0"/>
    <s v="No"/>
    <x v="0"/>
    <x v="0"/>
    <n v="41"/>
    <n v="2248"/>
    <x v="1"/>
    <s v="Competitor offered more data"/>
    <x v="0"/>
    <x v="2"/>
    <x v="15"/>
    <x v="0"/>
    <x v="1"/>
    <s v="&gt; 40"/>
  </r>
  <r>
    <s v="0833-FYWB"/>
    <x v="1"/>
    <x v="5"/>
    <n v="63"/>
    <n v="154.19999999999999"/>
    <n v="68"/>
    <n v="275.39999999999998"/>
    <s v="Yes"/>
    <s v="no"/>
    <n v="138"/>
    <x v="4"/>
    <n v="5"/>
    <x v="0"/>
    <n v="0"/>
    <s v="IN"/>
    <s v="359-2780"/>
    <s v="Female"/>
    <n v="55"/>
    <s v="No"/>
    <s v="No"/>
    <x v="0"/>
    <x v="0"/>
    <s v="No"/>
    <x v="0"/>
    <x v="0"/>
    <n v="45"/>
    <n v="771"/>
    <x v="1"/>
    <s v="Competitor offered more data"/>
    <x v="0"/>
    <x v="2"/>
    <x v="15"/>
    <x v="0"/>
    <x v="1"/>
    <s v="10 - 40"/>
  </r>
  <r>
    <s v="0231-PNMP"/>
    <x v="1"/>
    <x v="0"/>
    <n v="5"/>
    <n v="14"/>
    <n v="4"/>
    <n v="10.7"/>
    <s v="Yes"/>
    <s v="no"/>
    <n v="4"/>
    <x v="2"/>
    <n v="12"/>
    <x v="1"/>
    <n v="6"/>
    <s v="NH"/>
    <s v="329-7586"/>
    <s v="Female"/>
    <n v="29"/>
    <s v="Yes"/>
    <s v="No"/>
    <x v="0"/>
    <x v="0"/>
    <s v="No"/>
    <x v="0"/>
    <x v="0"/>
    <n v="37"/>
    <n v="37"/>
    <x v="1"/>
    <s v="Competitor offered more data"/>
    <x v="1"/>
    <x v="2"/>
    <x v="15"/>
    <x v="0"/>
    <x v="1"/>
    <s v="&lt; 10"/>
  </r>
  <r>
    <s v="9335-JFZM"/>
    <x v="1"/>
    <x v="8"/>
    <n v="225"/>
    <n v="557.29999999999995"/>
    <n v="280"/>
    <n v="987"/>
    <s v="Yes"/>
    <s v="no"/>
    <n v="197"/>
    <x v="3"/>
    <n v="3"/>
    <x v="0"/>
    <n v="0"/>
    <s v="SC"/>
    <s v="351-2862"/>
    <s v="Female"/>
    <n v="75"/>
    <s v="No"/>
    <s v="Yes"/>
    <x v="0"/>
    <x v="0"/>
    <s v="Yes"/>
    <x v="2"/>
    <x v="2"/>
    <n v="45"/>
    <n v="3111"/>
    <x v="1"/>
    <s v="Competitor made better offer"/>
    <x v="2"/>
    <x v="2"/>
    <x v="2"/>
    <x v="0"/>
    <x v="1"/>
    <s v="&gt; 40"/>
  </r>
  <r>
    <s v="7583-RMVT"/>
    <x v="1"/>
    <x v="32"/>
    <n v="45"/>
    <n v="125"/>
    <n v="44"/>
    <n v="117.7"/>
    <s v="Yes"/>
    <s v="no"/>
    <n v="24"/>
    <x v="4"/>
    <n v="4"/>
    <x v="0"/>
    <n v="0"/>
    <s v="ME"/>
    <s v="331-4602"/>
    <s v="Female"/>
    <n v="83"/>
    <s v="No"/>
    <s v="Yes"/>
    <x v="0"/>
    <x v="0"/>
    <s v="Yes"/>
    <x v="0"/>
    <x v="0"/>
    <n v="66"/>
    <n v="748"/>
    <x v="1"/>
    <s v="Competitor made better offer"/>
    <x v="2"/>
    <x v="2"/>
    <x v="2"/>
    <x v="0"/>
    <x v="1"/>
    <s v="10 - 40"/>
  </r>
  <r>
    <s v="1324-GXZT"/>
    <x v="1"/>
    <x v="74"/>
    <n v="10"/>
    <n v="28.8"/>
    <n v="28"/>
    <n v="75.599999999999994"/>
    <s v="Yes"/>
    <s v="no"/>
    <n v="25"/>
    <x v="3"/>
    <n v="9"/>
    <x v="0"/>
    <n v="0"/>
    <s v="DC"/>
    <s v="381-9273"/>
    <s v="Male"/>
    <n v="64"/>
    <s v="No"/>
    <s v="No"/>
    <x v="0"/>
    <x v="0"/>
    <s v="Yes"/>
    <x v="0"/>
    <x v="0"/>
    <n v="45"/>
    <n v="327"/>
    <x v="5"/>
    <s v="Price too high"/>
    <x v="0"/>
    <x v="5"/>
    <x v="11"/>
    <x v="0"/>
    <x v="1"/>
    <s v="&lt; 10"/>
  </r>
  <r>
    <s v="7977-KQLY"/>
    <x v="1"/>
    <x v="52"/>
    <n v="106"/>
    <n v="286.39999999999998"/>
    <n v="0"/>
    <n v="0"/>
    <s v="No"/>
    <s v="yes"/>
    <n v="0"/>
    <x v="2"/>
    <n v="2"/>
    <x v="0"/>
    <n v="0"/>
    <s v="TN"/>
    <s v="346-8837"/>
    <s v="Male"/>
    <n v="32"/>
    <s v="No"/>
    <s v="No"/>
    <x v="0"/>
    <x v="0"/>
    <s v="Yes"/>
    <x v="0"/>
    <x v="0"/>
    <n v="64"/>
    <n v="1413"/>
    <x v="4"/>
    <s v="Service dissatisfaction"/>
    <x v="0"/>
    <x v="4"/>
    <x v="8"/>
    <x v="1"/>
    <x v="1"/>
    <s v="10 - 40"/>
  </r>
  <r>
    <s v="5179-DBGK"/>
    <x v="1"/>
    <x v="46"/>
    <n v="65"/>
    <n v="199"/>
    <n v="160"/>
    <n v="568"/>
    <s v="Yes"/>
    <s v="no"/>
    <n v="114"/>
    <x v="0"/>
    <n v="9"/>
    <x v="0"/>
    <n v="0"/>
    <s v="VT"/>
    <s v="327-2659"/>
    <s v="Female"/>
    <n v="42"/>
    <s v="No"/>
    <s v="No"/>
    <x v="0"/>
    <x v="0"/>
    <s v="Yes"/>
    <x v="2"/>
    <x v="0"/>
    <n v="33"/>
    <n v="1331"/>
    <x v="4"/>
    <s v="Lack of self-service on Website"/>
    <x v="0"/>
    <x v="4"/>
    <x v="20"/>
    <x v="0"/>
    <x v="1"/>
    <s v="10 - 40"/>
  </r>
  <r>
    <s v="4855-HNFM"/>
    <x v="1"/>
    <x v="61"/>
    <n v="64"/>
    <n v="133.30000000000001"/>
    <n v="32"/>
    <n v="115.2"/>
    <s v="Yes"/>
    <s v="no"/>
    <n v="23"/>
    <x v="3"/>
    <n v="12"/>
    <x v="1"/>
    <n v="7"/>
    <s v="FL"/>
    <s v="378-8773"/>
    <s v="Male"/>
    <n v="29"/>
    <s v="Yes"/>
    <s v="No"/>
    <x v="0"/>
    <x v="0"/>
    <s v="Yes"/>
    <x v="0"/>
    <x v="0"/>
    <n v="48"/>
    <n v="402"/>
    <x v="4"/>
    <s v="Network reliability"/>
    <x v="1"/>
    <x v="4"/>
    <x v="7"/>
    <x v="0"/>
    <x v="1"/>
    <s v="&lt; 10"/>
  </r>
  <r>
    <s v="8407-JIEL"/>
    <x v="1"/>
    <x v="50"/>
    <n v="53"/>
    <n v="181.2"/>
    <n v="56"/>
    <n v="120.4"/>
    <s v="Yes"/>
    <s v="no"/>
    <n v="60"/>
    <x v="5"/>
    <n v="4"/>
    <x v="0"/>
    <n v="0"/>
    <s v="DC"/>
    <s v="297-4855"/>
    <s v="Female"/>
    <n v="45"/>
    <s v="No"/>
    <s v="No"/>
    <x v="0"/>
    <x v="0"/>
    <s v="No"/>
    <x v="0"/>
    <x v="0"/>
    <n v="43"/>
    <n v="595"/>
    <x v="4"/>
    <s v="Limited range of services"/>
    <x v="0"/>
    <x v="4"/>
    <x v="12"/>
    <x v="0"/>
    <x v="1"/>
    <s v="10 - 40"/>
  </r>
  <r>
    <s v="4216-LKEO"/>
    <x v="1"/>
    <x v="39"/>
    <n v="97"/>
    <n v="365.4"/>
    <n v="120"/>
    <n v="408"/>
    <s v="Yes"/>
    <s v="no"/>
    <n v="204"/>
    <x v="2"/>
    <n v="4"/>
    <x v="0"/>
    <n v="0"/>
    <s v="MO"/>
    <s v="326-3421"/>
    <s v="Female"/>
    <n v="62"/>
    <s v="No"/>
    <s v="No"/>
    <x v="0"/>
    <x v="0"/>
    <s v="Yes"/>
    <x v="0"/>
    <x v="0"/>
    <n v="64"/>
    <n v="1939"/>
    <x v="1"/>
    <s v="Competitor had better devices"/>
    <x v="0"/>
    <x v="2"/>
    <x v="4"/>
    <x v="0"/>
    <x v="1"/>
    <s v="10 - 40"/>
  </r>
  <r>
    <s v="4817-JGDL"/>
    <x v="1"/>
    <x v="0"/>
    <n v="1"/>
    <n v="4"/>
    <n v="4"/>
    <n v="6.1"/>
    <s v="Yes"/>
    <s v="no"/>
    <n v="1"/>
    <x v="4"/>
    <n v="7"/>
    <x v="0"/>
    <n v="0"/>
    <s v="LA"/>
    <s v="307-5786"/>
    <s v="Male"/>
    <n v="68"/>
    <s v="No"/>
    <s v="Yes"/>
    <x v="0"/>
    <x v="0"/>
    <s v="No"/>
    <x v="0"/>
    <x v="0"/>
    <n v="27"/>
    <n v="27"/>
    <x v="5"/>
    <s v="Long distance charges"/>
    <x v="2"/>
    <x v="5"/>
    <x v="14"/>
    <x v="0"/>
    <x v="1"/>
    <s v="&lt; 10"/>
  </r>
  <r>
    <s v="2688-ALAJ"/>
    <x v="1"/>
    <x v="30"/>
    <n v="15"/>
    <n v="34.9"/>
    <n v="12"/>
    <n v="28.5"/>
    <s v="Yes"/>
    <s v="no"/>
    <n v="10"/>
    <x v="4"/>
    <n v="15"/>
    <x v="0"/>
    <n v="0"/>
    <s v="NJ"/>
    <s v="330-6366"/>
    <s v="Female"/>
    <n v="20"/>
    <s v="Yes"/>
    <s v="No"/>
    <x v="0"/>
    <x v="0"/>
    <s v="No"/>
    <x v="0"/>
    <x v="0"/>
    <n v="33"/>
    <n v="106"/>
    <x v="1"/>
    <s v="Competitor had better devices"/>
    <x v="1"/>
    <x v="2"/>
    <x v="4"/>
    <x v="0"/>
    <x v="1"/>
    <s v="&lt; 10"/>
  </r>
  <r>
    <s v="0943-EAVB"/>
    <x v="1"/>
    <x v="23"/>
    <n v="408"/>
    <n v="863.4"/>
    <n v="264"/>
    <n v="706.2"/>
    <s v="Yes"/>
    <s v="no"/>
    <n v="141"/>
    <x v="2"/>
    <n v="2"/>
    <x v="0"/>
    <n v="0"/>
    <s v="IA"/>
    <s v="317-7488"/>
    <s v="Male"/>
    <n v="53"/>
    <s v="No"/>
    <s v="No"/>
    <x v="0"/>
    <x v="0"/>
    <s v="Yes"/>
    <x v="2"/>
    <x v="0"/>
    <n v="39"/>
    <n v="2620"/>
    <x v="5"/>
    <s v="Price too high"/>
    <x v="0"/>
    <x v="5"/>
    <x v="11"/>
    <x v="1"/>
    <x v="1"/>
    <s v="&gt; 40"/>
  </r>
  <r>
    <s v="0615-AKGT"/>
    <x v="1"/>
    <x v="0"/>
    <n v="4"/>
    <n v="11"/>
    <n v="4"/>
    <n v="11.2"/>
    <s v="Yes"/>
    <s v="no"/>
    <n v="6"/>
    <x v="2"/>
    <n v="1"/>
    <x v="0"/>
    <n v="0"/>
    <s v="NE"/>
    <s v="338-7565"/>
    <s v="Female"/>
    <n v="67"/>
    <s v="No"/>
    <s v="Yes"/>
    <x v="0"/>
    <x v="0"/>
    <s v="No"/>
    <x v="0"/>
    <x v="2"/>
    <n v="20"/>
    <n v="20"/>
    <x v="4"/>
    <s v="Product dissatisfaction"/>
    <x v="2"/>
    <x v="4"/>
    <x v="9"/>
    <x v="1"/>
    <x v="1"/>
    <s v="&lt; 10"/>
  </r>
  <r>
    <s v="7567-HBWY"/>
    <x v="1"/>
    <x v="0"/>
    <n v="2"/>
    <n v="6"/>
    <n v="4"/>
    <n v="8.9"/>
    <s v="Yes"/>
    <s v="no"/>
    <n v="2"/>
    <x v="2"/>
    <n v="15"/>
    <x v="1"/>
    <n v="0"/>
    <s v="ND"/>
    <s v="356-9683"/>
    <s v="Male"/>
    <n v="27"/>
    <s v="Yes"/>
    <s v="No"/>
    <x v="0"/>
    <x v="0"/>
    <s v="No"/>
    <x v="0"/>
    <x v="0"/>
    <n v="50"/>
    <n v="50"/>
    <x v="1"/>
    <s v="Competitor had better devices"/>
    <x v="1"/>
    <x v="2"/>
    <x v="4"/>
    <x v="0"/>
    <x v="1"/>
    <s v="&lt; 10"/>
  </r>
  <r>
    <s v="1035-JHQF"/>
    <x v="1"/>
    <x v="32"/>
    <n v="42"/>
    <n v="108.5"/>
    <n v="44"/>
    <n v="140.80000000000001"/>
    <s v="Yes"/>
    <s v="no"/>
    <n v="70"/>
    <x v="4"/>
    <n v="15"/>
    <x v="0"/>
    <n v="0"/>
    <s v="MS"/>
    <s v="379-4662"/>
    <s v="Female"/>
    <n v="28"/>
    <s v="Yes"/>
    <s v="No"/>
    <x v="0"/>
    <x v="0"/>
    <s v="Yes"/>
    <x v="0"/>
    <x v="0"/>
    <n v="35"/>
    <n v="385"/>
    <x v="1"/>
    <s v="Competitor had better devices"/>
    <x v="1"/>
    <x v="2"/>
    <x v="4"/>
    <x v="0"/>
    <x v="1"/>
    <s v="10 - 40"/>
  </r>
  <r>
    <s v="3607-RFMJ"/>
    <x v="1"/>
    <x v="52"/>
    <n v="144"/>
    <n v="308.2"/>
    <n v="88"/>
    <n v="270.60000000000002"/>
    <s v="Yes"/>
    <s v="no"/>
    <n v="68"/>
    <x v="0"/>
    <n v="26"/>
    <x v="0"/>
    <n v="0"/>
    <s v="NH"/>
    <s v="288-2231"/>
    <s v="Female"/>
    <n v="27"/>
    <s v="Yes"/>
    <s v="No"/>
    <x v="0"/>
    <x v="0"/>
    <s v="No"/>
    <x v="0"/>
    <x v="1"/>
    <n v="42"/>
    <n v="920"/>
    <x v="1"/>
    <s v="Competitor had better devices"/>
    <x v="1"/>
    <x v="2"/>
    <x v="4"/>
    <x v="0"/>
    <x v="1"/>
    <s v="10 - 40"/>
  </r>
  <r>
    <s v="4884-ACZX"/>
    <x v="1"/>
    <x v="15"/>
    <n v="6"/>
    <n v="13.8"/>
    <n v="8"/>
    <n v="24.8"/>
    <s v="Yes"/>
    <s v="no"/>
    <n v="6"/>
    <x v="0"/>
    <n v="1"/>
    <x v="0"/>
    <n v="0"/>
    <s v="ID"/>
    <s v="307-5196"/>
    <s v="Male"/>
    <n v="56"/>
    <s v="No"/>
    <s v="No"/>
    <x v="0"/>
    <x v="0"/>
    <s v="No"/>
    <x v="0"/>
    <x v="0"/>
    <n v="33"/>
    <n v="57"/>
    <x v="2"/>
    <s v="Don't know"/>
    <x v="0"/>
    <x v="1"/>
    <x v="1"/>
    <x v="1"/>
    <x v="1"/>
    <s v="&lt; 10"/>
  </r>
  <r>
    <s v="1161-MUIH"/>
    <x v="1"/>
    <x v="58"/>
    <n v="229"/>
    <n v="375.6"/>
    <n v="108"/>
    <n v="334.8"/>
    <s v="Yes"/>
    <s v="no"/>
    <n v="167"/>
    <x v="3"/>
    <n v="13"/>
    <x v="0"/>
    <n v="0"/>
    <s v="UT"/>
    <s v="321-7812"/>
    <s v="Female"/>
    <n v="79"/>
    <s v="No"/>
    <s v="Yes"/>
    <x v="0"/>
    <x v="0"/>
    <s v="No"/>
    <x v="0"/>
    <x v="0"/>
    <n v="52"/>
    <n v="1383"/>
    <x v="1"/>
    <s v="Competitor had better devices"/>
    <x v="2"/>
    <x v="2"/>
    <x v="4"/>
    <x v="0"/>
    <x v="1"/>
    <s v="10 - 40"/>
  </r>
  <r>
    <s v="3904-DGGF"/>
    <x v="1"/>
    <x v="3"/>
    <n v="34"/>
    <n v="103.8"/>
    <n v="40"/>
    <n v="116"/>
    <s v="Yes"/>
    <s v="no"/>
    <n v="23"/>
    <x v="4"/>
    <n v="5"/>
    <x v="0"/>
    <n v="0"/>
    <s v="WI"/>
    <s v="362-3294"/>
    <s v="Female"/>
    <n v="58"/>
    <s v="No"/>
    <s v="No"/>
    <x v="0"/>
    <x v="0"/>
    <s v="No"/>
    <x v="0"/>
    <x v="0"/>
    <n v="43"/>
    <n v="450"/>
    <x v="1"/>
    <s v="Competitor offered higher download speeds"/>
    <x v="0"/>
    <x v="2"/>
    <x v="5"/>
    <x v="0"/>
    <x v="1"/>
    <s v="10 - 40"/>
  </r>
  <r>
    <s v="5651-GOCM"/>
    <x v="1"/>
    <x v="0"/>
    <n v="5"/>
    <n v="13"/>
    <n v="4"/>
    <n v="9.8000000000000007"/>
    <s v="Yes"/>
    <s v="no"/>
    <n v="2"/>
    <x v="4"/>
    <n v="0"/>
    <x v="1"/>
    <n v="0"/>
    <s v="CO"/>
    <s v="238-8845"/>
    <s v="Male"/>
    <n v="33"/>
    <s v="No"/>
    <s v="No"/>
    <x v="0"/>
    <x v="0"/>
    <s v="No"/>
    <x v="0"/>
    <x v="1"/>
    <n v="8"/>
    <n v="8"/>
    <x v="3"/>
    <s v="Attitude of service provider"/>
    <x v="0"/>
    <x v="3"/>
    <x v="16"/>
    <x v="1"/>
    <x v="1"/>
    <s v="&lt; 10"/>
  </r>
  <r>
    <s v="9832-AKTI"/>
    <x v="1"/>
    <x v="52"/>
    <n v="109"/>
    <n v="194.5"/>
    <n v="88"/>
    <n v="244.2"/>
    <s v="Yes"/>
    <s v="no"/>
    <n v="61"/>
    <x v="3"/>
    <n v="6"/>
    <x v="1"/>
    <n v="10"/>
    <s v="NE"/>
    <s v="310-7031"/>
    <s v="Female"/>
    <n v="31"/>
    <s v="No"/>
    <s v="No"/>
    <x v="0"/>
    <x v="0"/>
    <s v="No"/>
    <x v="0"/>
    <x v="2"/>
    <n v="19"/>
    <n v="409"/>
    <x v="1"/>
    <s v="Competitor made better offer"/>
    <x v="0"/>
    <x v="2"/>
    <x v="2"/>
    <x v="0"/>
    <x v="1"/>
    <s v="10 - 40"/>
  </r>
  <r>
    <s v="0957-PFRL"/>
    <x v="1"/>
    <x v="0"/>
    <n v="5"/>
    <n v="12"/>
    <n v="4"/>
    <n v="9.8000000000000007"/>
    <s v="Yes"/>
    <s v="no"/>
    <n v="5"/>
    <x v="4"/>
    <n v="2"/>
    <x v="0"/>
    <n v="0"/>
    <s v="ME"/>
    <s v="327-2600"/>
    <s v="Female"/>
    <n v="72"/>
    <s v="No"/>
    <s v="Yes"/>
    <x v="0"/>
    <x v="0"/>
    <s v="No"/>
    <x v="0"/>
    <x v="0"/>
    <n v="51"/>
    <n v="51"/>
    <x v="1"/>
    <s v="Competitor had better devices"/>
    <x v="2"/>
    <x v="2"/>
    <x v="4"/>
    <x v="1"/>
    <x v="1"/>
    <s v="&lt; 10"/>
  </r>
  <r>
    <s v="3800-WUIT"/>
    <x v="1"/>
    <x v="11"/>
    <n v="67"/>
    <n v="184.7"/>
    <n v="84"/>
    <n v="170.1"/>
    <s v="Yes"/>
    <s v="no"/>
    <n v="42"/>
    <x v="4"/>
    <n v="2"/>
    <x v="0"/>
    <n v="0"/>
    <s v="NC"/>
    <s v="321-6178"/>
    <s v="Female"/>
    <n v="50"/>
    <s v="No"/>
    <s v="No"/>
    <x v="0"/>
    <x v="0"/>
    <s v="Yes"/>
    <x v="0"/>
    <x v="0"/>
    <n v="52"/>
    <n v="1063"/>
    <x v="1"/>
    <s v="Competitor had better devices"/>
    <x v="0"/>
    <x v="2"/>
    <x v="4"/>
    <x v="1"/>
    <x v="1"/>
    <s v="10 - 40"/>
  </r>
  <r>
    <s v="1105-PRAB"/>
    <x v="1"/>
    <x v="48"/>
    <n v="19"/>
    <n v="43.8"/>
    <n v="20"/>
    <n v="57.5"/>
    <s v="Yes"/>
    <s v="no"/>
    <n v="14"/>
    <x v="0"/>
    <n v="12"/>
    <x v="0"/>
    <n v="0"/>
    <s v="TN"/>
    <s v="280-2619"/>
    <s v="Female"/>
    <n v="28"/>
    <s v="Yes"/>
    <s v="No"/>
    <x v="0"/>
    <x v="0"/>
    <s v="Yes"/>
    <x v="0"/>
    <x v="1"/>
    <n v="55"/>
    <n v="299"/>
    <x v="1"/>
    <s v="Competitor offered higher download speeds"/>
    <x v="1"/>
    <x v="2"/>
    <x v="5"/>
    <x v="0"/>
    <x v="1"/>
    <s v="&lt; 10"/>
  </r>
  <r>
    <s v="5127-EYJS"/>
    <x v="1"/>
    <x v="41"/>
    <n v="155"/>
    <n v="368.6"/>
    <n v="296"/>
    <n v="1161.8"/>
    <s v="Yes"/>
    <s v="no"/>
    <n v="387"/>
    <x v="2"/>
    <n v="2"/>
    <x v="0"/>
    <n v="0"/>
    <s v="FL"/>
    <s v="358-7462"/>
    <s v="Male"/>
    <n v="30"/>
    <s v="No"/>
    <s v="No"/>
    <x v="0"/>
    <x v="0"/>
    <s v="Yes"/>
    <x v="1"/>
    <x v="0"/>
    <n v="70"/>
    <n v="5172"/>
    <x v="1"/>
    <s v="Competitor offered higher download speeds"/>
    <x v="1"/>
    <x v="2"/>
    <x v="5"/>
    <x v="1"/>
    <x v="1"/>
    <s v="&gt; 40"/>
  </r>
  <r>
    <s v="1443-GGJW"/>
    <x v="1"/>
    <x v="47"/>
    <n v="126"/>
    <n v="329.8"/>
    <n v="220"/>
    <n v="819.5"/>
    <s v="Yes"/>
    <s v="no"/>
    <n v="164"/>
    <x v="2"/>
    <n v="3"/>
    <x v="0"/>
    <n v="0"/>
    <s v="NC"/>
    <s v="321-4122"/>
    <s v="Female"/>
    <n v="72"/>
    <s v="No"/>
    <s v="Yes"/>
    <x v="0"/>
    <x v="0"/>
    <s v="No"/>
    <x v="0"/>
    <x v="0"/>
    <n v="37"/>
    <n v="2008"/>
    <x v="3"/>
    <s v="Attitude of support person"/>
    <x v="2"/>
    <x v="3"/>
    <x v="6"/>
    <x v="0"/>
    <x v="1"/>
    <s v="&gt; 40"/>
  </r>
  <r>
    <s v="1356-SRKD"/>
    <x v="1"/>
    <x v="30"/>
    <n v="24"/>
    <n v="50.6"/>
    <n v="12"/>
    <n v="25.5"/>
    <s v="Yes"/>
    <s v="no"/>
    <n v="8"/>
    <x v="2"/>
    <n v="6"/>
    <x v="0"/>
    <n v="0"/>
    <s v="IL"/>
    <s v="361-3071"/>
    <s v="Male"/>
    <n v="32"/>
    <s v="No"/>
    <s v="No"/>
    <x v="0"/>
    <x v="0"/>
    <s v="No"/>
    <x v="0"/>
    <x v="0"/>
    <n v="43"/>
    <n v="135"/>
    <x v="1"/>
    <s v="Competitor offered more data"/>
    <x v="0"/>
    <x v="2"/>
    <x v="15"/>
    <x v="0"/>
    <x v="1"/>
    <s v="&lt; 10"/>
  </r>
  <r>
    <s v="2706-XWVZ"/>
    <x v="1"/>
    <x v="61"/>
    <n v="22"/>
    <n v="62.5"/>
    <n v="32"/>
    <n v="124"/>
    <s v="Yes"/>
    <s v="no"/>
    <n v="41"/>
    <x v="4"/>
    <n v="3"/>
    <x v="1"/>
    <n v="30"/>
    <s v="WV"/>
    <s v="360-4995"/>
    <s v="Male"/>
    <n v="47"/>
    <s v="No"/>
    <s v="No"/>
    <x v="0"/>
    <x v="0"/>
    <s v="Yes"/>
    <x v="0"/>
    <x v="0"/>
    <n v="39"/>
    <n v="308"/>
    <x v="1"/>
    <s v="Competitor offered more data"/>
    <x v="0"/>
    <x v="2"/>
    <x v="15"/>
    <x v="0"/>
    <x v="1"/>
    <s v="&lt; 10"/>
  </r>
  <r>
    <s v="1131-PFID"/>
    <x v="1"/>
    <x v="48"/>
    <n v="25"/>
    <n v="68.5"/>
    <n v="20"/>
    <n v="44"/>
    <s v="Yes"/>
    <s v="no"/>
    <n v="22"/>
    <x v="5"/>
    <n v="8"/>
    <x v="0"/>
    <n v="0"/>
    <s v="AZ"/>
    <s v="291-6045"/>
    <s v="Male"/>
    <n v="32"/>
    <s v="No"/>
    <s v="No"/>
    <x v="0"/>
    <x v="0"/>
    <s v="Yes"/>
    <x v="0"/>
    <x v="0"/>
    <n v="59"/>
    <n v="287"/>
    <x v="1"/>
    <s v="Competitor offered more data"/>
    <x v="0"/>
    <x v="2"/>
    <x v="15"/>
    <x v="0"/>
    <x v="1"/>
    <s v="&lt; 10"/>
  </r>
  <r>
    <s v="3691-SZBV"/>
    <x v="1"/>
    <x v="15"/>
    <n v="10"/>
    <n v="22"/>
    <n v="8"/>
    <n v="23.6"/>
    <s v="Yes"/>
    <s v="no"/>
    <n v="5"/>
    <x v="0"/>
    <n v="9"/>
    <x v="0"/>
    <n v="0"/>
    <s v="LA"/>
    <s v="348-4558"/>
    <s v="Female"/>
    <n v="31"/>
    <s v="No"/>
    <s v="No"/>
    <x v="0"/>
    <x v="0"/>
    <s v="No"/>
    <x v="0"/>
    <x v="0"/>
    <n v="45"/>
    <n v="99"/>
    <x v="1"/>
    <s v="Competitor made better offer"/>
    <x v="0"/>
    <x v="2"/>
    <x v="2"/>
    <x v="0"/>
    <x v="1"/>
    <s v="&lt; 10"/>
  </r>
  <r>
    <s v="7997-TGGG"/>
    <x v="1"/>
    <x v="0"/>
    <n v="2"/>
    <n v="4"/>
    <n v="4"/>
    <n v="10.8"/>
    <s v="Yes"/>
    <s v="no"/>
    <n v="5"/>
    <x v="1"/>
    <n v="1"/>
    <x v="0"/>
    <n v="0"/>
    <s v="SD"/>
    <s v="242-9408"/>
    <s v="Male"/>
    <n v="41"/>
    <s v="No"/>
    <s v="No"/>
    <x v="0"/>
    <x v="0"/>
    <s v="No"/>
    <x v="0"/>
    <x v="0"/>
    <n v="38"/>
    <n v="38"/>
    <x v="5"/>
    <s v="Price too high"/>
    <x v="0"/>
    <x v="5"/>
    <x v="11"/>
    <x v="1"/>
    <x v="1"/>
    <s v="&lt; 10"/>
  </r>
  <r>
    <s v="9112-IFUN"/>
    <x v="1"/>
    <x v="33"/>
    <n v="347"/>
    <n v="773.3"/>
    <n v="0"/>
    <n v="0"/>
    <s v="No"/>
    <s v="yes"/>
    <n v="0"/>
    <x v="5"/>
    <n v="8"/>
    <x v="0"/>
    <n v="0"/>
    <s v="NY"/>
    <s v="313-2905"/>
    <s v="Male"/>
    <n v="54"/>
    <s v="No"/>
    <s v="No"/>
    <x v="0"/>
    <x v="0"/>
    <s v="No"/>
    <x v="2"/>
    <x v="0"/>
    <n v="49"/>
    <n v="3174"/>
    <x v="4"/>
    <s v="Product dissatisfaction"/>
    <x v="0"/>
    <x v="4"/>
    <x v="9"/>
    <x v="0"/>
    <x v="1"/>
    <s v="&gt; 40"/>
  </r>
  <r>
    <s v="3314-KNHM"/>
    <x v="1"/>
    <x v="1"/>
    <n v="88"/>
    <n v="228.6"/>
    <n v="132"/>
    <n v="244.2"/>
    <s v="Yes"/>
    <s v="no"/>
    <n v="122"/>
    <x v="0"/>
    <n v="2"/>
    <x v="0"/>
    <n v="0"/>
    <s v="TN"/>
    <s v="320-7741"/>
    <s v="Female"/>
    <n v="49"/>
    <s v="No"/>
    <s v="No"/>
    <x v="0"/>
    <x v="0"/>
    <s v="Yes"/>
    <x v="0"/>
    <x v="0"/>
    <n v="41"/>
    <n v="1325"/>
    <x v="4"/>
    <s v="Service dissatisfaction"/>
    <x v="0"/>
    <x v="4"/>
    <x v="8"/>
    <x v="1"/>
    <x v="1"/>
    <s v="10 - 40"/>
  </r>
  <r>
    <s v="6893-XGEP"/>
    <x v="1"/>
    <x v="70"/>
    <n v="77"/>
    <n v="176.8"/>
    <n v="60"/>
    <n v="130.5"/>
    <s v="Yes"/>
    <s v="no"/>
    <n v="65"/>
    <x v="2"/>
    <n v="20"/>
    <x v="1"/>
    <n v="64"/>
    <s v="WA"/>
    <s v="304-2859"/>
    <s v="Female"/>
    <n v="21"/>
    <s v="Yes"/>
    <s v="No"/>
    <x v="0"/>
    <x v="0"/>
    <s v="No"/>
    <x v="0"/>
    <x v="0"/>
    <n v="38"/>
    <n v="556"/>
    <x v="4"/>
    <s v="Lack of self-service on Website"/>
    <x v="1"/>
    <x v="4"/>
    <x v="20"/>
    <x v="0"/>
    <x v="1"/>
    <s v="10 - 40"/>
  </r>
  <r>
    <s v="5878-PNMG"/>
    <x v="1"/>
    <x v="15"/>
    <n v="5"/>
    <n v="11.3"/>
    <n v="8"/>
    <n v="23.8"/>
    <s v="Yes"/>
    <s v="no"/>
    <n v="5"/>
    <x v="5"/>
    <n v="0"/>
    <x v="1"/>
    <n v="0"/>
    <s v="ID"/>
    <s v="362-5386"/>
    <s v="Female"/>
    <n v="23"/>
    <s v="Yes"/>
    <s v="No"/>
    <x v="0"/>
    <x v="0"/>
    <s v="No"/>
    <x v="0"/>
    <x v="1"/>
    <n v="10"/>
    <n v="17"/>
    <x v="4"/>
    <s v="Limited range of services"/>
    <x v="1"/>
    <x v="4"/>
    <x v="12"/>
    <x v="1"/>
    <x v="1"/>
    <s v="&lt; 10"/>
  </r>
  <r>
    <s v="8609-AFGH"/>
    <x v="1"/>
    <x v="43"/>
    <n v="9"/>
    <n v="21.5"/>
    <n v="16"/>
    <n v="59.2"/>
    <s v="Yes"/>
    <s v="no"/>
    <n v="20"/>
    <x v="4"/>
    <n v="10"/>
    <x v="0"/>
    <n v="0"/>
    <s v="MT"/>
    <s v="344-4935"/>
    <s v="Female"/>
    <n v="72"/>
    <s v="No"/>
    <s v="Yes"/>
    <x v="0"/>
    <x v="0"/>
    <s v="No"/>
    <x v="0"/>
    <x v="0"/>
    <n v="32"/>
    <n v="137"/>
    <x v="5"/>
    <s v="Lack of affordable download/upload speed"/>
    <x v="2"/>
    <x v="5"/>
    <x v="13"/>
    <x v="0"/>
    <x v="1"/>
    <s v="&lt; 10"/>
  </r>
  <r>
    <s v="4484-CLOS"/>
    <x v="1"/>
    <x v="15"/>
    <n v="6"/>
    <n v="15.7"/>
    <n v="8"/>
    <n v="17.2"/>
    <s v="Yes"/>
    <s v="no"/>
    <n v="9"/>
    <x v="5"/>
    <n v="5"/>
    <x v="0"/>
    <n v="0"/>
    <s v="OK"/>
    <s v="333-2586"/>
    <s v="Female"/>
    <n v="36"/>
    <s v="No"/>
    <s v="No"/>
    <x v="0"/>
    <x v="0"/>
    <s v="No"/>
    <x v="0"/>
    <x v="2"/>
    <n v="26"/>
    <n v="52"/>
    <x v="5"/>
    <s v="Long distance charges"/>
    <x v="0"/>
    <x v="5"/>
    <x v="14"/>
    <x v="0"/>
    <x v="1"/>
    <s v="&lt; 10"/>
  </r>
  <r>
    <s v="5830-IBCE"/>
    <x v="1"/>
    <x v="51"/>
    <n v="68"/>
    <n v="166.7"/>
    <n v="96"/>
    <n v="247.2"/>
    <s v="Yes"/>
    <s v="no"/>
    <n v="62"/>
    <x v="0"/>
    <n v="1"/>
    <x v="0"/>
    <n v="0"/>
    <s v="TX"/>
    <s v="272-2489"/>
    <s v="Female"/>
    <n v="63"/>
    <s v="No"/>
    <s v="No"/>
    <x v="0"/>
    <x v="0"/>
    <s v="No"/>
    <x v="0"/>
    <x v="0"/>
    <n v="35"/>
    <n v="823"/>
    <x v="5"/>
    <s v="Extra data charges"/>
    <x v="0"/>
    <x v="5"/>
    <x v="18"/>
    <x v="1"/>
    <x v="1"/>
    <s v="10 - 40"/>
  </r>
  <r>
    <s v="9067-MDOY"/>
    <x v="1"/>
    <x v="56"/>
    <n v="83"/>
    <n v="207"/>
    <n v="104"/>
    <n v="408.2"/>
    <s v="Yes"/>
    <s v="no"/>
    <n v="204"/>
    <x v="0"/>
    <n v="6"/>
    <x v="0"/>
    <n v="0"/>
    <s v="HI"/>
    <s v="313-1578"/>
    <s v="Female"/>
    <n v="72"/>
    <s v="No"/>
    <s v="Yes"/>
    <x v="0"/>
    <x v="0"/>
    <s v="No"/>
    <x v="0"/>
    <x v="2"/>
    <n v="63"/>
    <n v="1627"/>
    <x v="5"/>
    <s v="Price too high"/>
    <x v="2"/>
    <x v="5"/>
    <x v="11"/>
    <x v="0"/>
    <x v="1"/>
    <s v="10 - 40"/>
  </r>
  <r>
    <s v="0427-GNBF"/>
    <x v="1"/>
    <x v="36"/>
    <n v="214"/>
    <n v="631.70000000000005"/>
    <n v="168"/>
    <n v="214.2"/>
    <s v="Yes"/>
    <s v="no"/>
    <n v="107"/>
    <x v="2"/>
    <n v="12"/>
    <x v="1"/>
    <n v="78"/>
    <s v="AK"/>
    <s v="331-5420"/>
    <s v="Male"/>
    <n v="60"/>
    <s v="No"/>
    <s v="No"/>
    <x v="0"/>
    <x v="0"/>
    <s v="No"/>
    <x v="1"/>
    <x v="0"/>
    <n v="60"/>
    <n v="2530"/>
    <x v="4"/>
    <s v="Product dissatisfaction"/>
    <x v="0"/>
    <x v="4"/>
    <x v="9"/>
    <x v="0"/>
    <x v="1"/>
    <s v="&gt; 40"/>
  </r>
  <r>
    <s v="4794-PSFW"/>
    <x v="1"/>
    <x v="3"/>
    <n v="44"/>
    <n v="119.1"/>
    <n v="40"/>
    <n v="94"/>
    <s v="Yes"/>
    <s v="no"/>
    <n v="19"/>
    <x v="1"/>
    <n v="4"/>
    <x v="0"/>
    <n v="0"/>
    <s v="MA"/>
    <s v="295-7668"/>
    <s v="Male"/>
    <n v="56"/>
    <s v="No"/>
    <s v="No"/>
    <x v="0"/>
    <x v="0"/>
    <s v="No"/>
    <x v="0"/>
    <x v="0"/>
    <n v="43"/>
    <n v="430"/>
    <x v="4"/>
    <s v="Service dissatisfaction"/>
    <x v="0"/>
    <x v="4"/>
    <x v="8"/>
    <x v="0"/>
    <x v="1"/>
    <s v="10 - 40"/>
  </r>
  <r>
    <s v="2429-SFGL"/>
    <x v="1"/>
    <x v="15"/>
    <n v="10"/>
    <n v="24.7"/>
    <n v="8"/>
    <n v="15.6"/>
    <s v="Yes"/>
    <s v="no"/>
    <n v="3"/>
    <x v="5"/>
    <n v="3"/>
    <x v="0"/>
    <n v="0"/>
    <s v="SD"/>
    <s v="303-3481"/>
    <s v="Female"/>
    <n v="37"/>
    <s v="No"/>
    <s v="No"/>
    <x v="0"/>
    <x v="0"/>
    <s v="No"/>
    <x v="0"/>
    <x v="0"/>
    <n v="50"/>
    <n v="102"/>
    <x v="4"/>
    <s v="Lack of self-service on Website"/>
    <x v="0"/>
    <x v="4"/>
    <x v="20"/>
    <x v="0"/>
    <x v="1"/>
    <s v="&lt; 10"/>
  </r>
  <r>
    <s v="7087-OBOQ"/>
    <x v="1"/>
    <x v="37"/>
    <n v="16"/>
    <n v="47.1"/>
    <n v="36"/>
    <n v="116.1"/>
    <s v="Yes"/>
    <s v="no"/>
    <n v="29"/>
    <x v="0"/>
    <n v="7"/>
    <x v="0"/>
    <n v="0"/>
    <s v="VT"/>
    <s v="297-6352"/>
    <s v="Male"/>
    <n v="70"/>
    <s v="No"/>
    <s v="Yes"/>
    <x v="0"/>
    <x v="0"/>
    <s v="No"/>
    <x v="0"/>
    <x v="0"/>
    <n v="55"/>
    <n v="520"/>
    <x v="4"/>
    <s v="Network reliability"/>
    <x v="2"/>
    <x v="4"/>
    <x v="7"/>
    <x v="0"/>
    <x v="1"/>
    <s v="&lt; 10"/>
  </r>
  <r>
    <s v="4262-CYFW"/>
    <x v="1"/>
    <x v="13"/>
    <n v="151"/>
    <n v="335.4"/>
    <n v="112"/>
    <n v="184.8"/>
    <s v="Yes"/>
    <s v="no"/>
    <n v="46"/>
    <x v="0"/>
    <n v="4"/>
    <x v="0"/>
    <n v="0"/>
    <s v="KY"/>
    <s v="368-2467"/>
    <s v="Female"/>
    <n v="77"/>
    <s v="No"/>
    <s v="Yes"/>
    <x v="0"/>
    <x v="0"/>
    <s v="Yes"/>
    <x v="0"/>
    <x v="2"/>
    <n v="53"/>
    <n v="1471"/>
    <x v="2"/>
    <s v="Don't know"/>
    <x v="2"/>
    <x v="1"/>
    <x v="1"/>
    <x v="0"/>
    <x v="1"/>
    <s v="10 - 40"/>
  </r>
  <r>
    <s v="6090-IUUD"/>
    <x v="1"/>
    <x v="8"/>
    <n v="454"/>
    <n v="1116.7"/>
    <n v="280"/>
    <n v="903"/>
    <s v="Yes"/>
    <s v="no"/>
    <n v="181"/>
    <x v="0"/>
    <n v="12"/>
    <x v="0"/>
    <n v="0"/>
    <s v="LA"/>
    <s v="324-10532"/>
    <s v="Male"/>
    <n v="48"/>
    <s v="No"/>
    <s v="No"/>
    <x v="0"/>
    <x v="0"/>
    <s v="Yes"/>
    <x v="1"/>
    <x v="0"/>
    <n v="43"/>
    <n v="3030"/>
    <x v="3"/>
    <s v="Attitude of service provider"/>
    <x v="0"/>
    <x v="3"/>
    <x v="16"/>
    <x v="0"/>
    <x v="1"/>
    <s v="&gt; 40"/>
  </r>
  <r>
    <s v="3472-HKAO"/>
    <x v="1"/>
    <x v="18"/>
    <n v="47"/>
    <n v="121.3"/>
    <n v="80"/>
    <n v="276"/>
    <s v="Yes"/>
    <s v="no"/>
    <n v="92"/>
    <x v="3"/>
    <n v="4"/>
    <x v="0"/>
    <n v="0"/>
    <s v="WI"/>
    <s v="394-2932"/>
    <s v="Male"/>
    <n v="56"/>
    <s v="No"/>
    <s v="No"/>
    <x v="0"/>
    <x v="0"/>
    <s v="Yes"/>
    <x v="0"/>
    <x v="2"/>
    <n v="53"/>
    <n v="1072"/>
    <x v="3"/>
    <s v="Attitude of support person"/>
    <x v="0"/>
    <x v="3"/>
    <x v="6"/>
    <x v="0"/>
    <x v="1"/>
    <s v="10 - 40"/>
  </r>
  <r>
    <s v="0318-NISS"/>
    <x v="1"/>
    <x v="6"/>
    <n v="218"/>
    <n v="621.6"/>
    <n v="228"/>
    <n v="906.3"/>
    <s v="Yes"/>
    <s v="no"/>
    <n v="227"/>
    <x v="5"/>
    <n v="15"/>
    <x v="1"/>
    <n v="70"/>
    <s v="ND"/>
    <s v="252-3752"/>
    <s v="Female"/>
    <n v="66"/>
    <s v="No"/>
    <s v="Yes"/>
    <x v="0"/>
    <x v="0"/>
    <s v="Yes"/>
    <x v="0"/>
    <x v="0"/>
    <n v="62"/>
    <n v="3528"/>
    <x v="3"/>
    <s v="Attitude of support person"/>
    <x v="2"/>
    <x v="3"/>
    <x v="6"/>
    <x v="0"/>
    <x v="1"/>
    <s v="&gt; 40"/>
  </r>
  <r>
    <s v="5159-CKSO"/>
    <x v="1"/>
    <x v="27"/>
    <n v="407"/>
    <n v="980.5"/>
    <n v="260"/>
    <n v="819"/>
    <s v="Yes"/>
    <s v="no"/>
    <n v="205"/>
    <x v="5"/>
    <n v="1"/>
    <x v="0"/>
    <n v="0"/>
    <s v="UT"/>
    <s v="319-2376"/>
    <s v="Female"/>
    <n v="79"/>
    <s v="No"/>
    <s v="Yes"/>
    <x v="0"/>
    <x v="0"/>
    <s v="Yes"/>
    <x v="2"/>
    <x v="0"/>
    <n v="36"/>
    <n v="2323"/>
    <x v="3"/>
    <s v="Attitude of support person"/>
    <x v="2"/>
    <x v="3"/>
    <x v="6"/>
    <x v="1"/>
    <x v="1"/>
    <s v="&gt; 40"/>
  </r>
  <r>
    <s v="4248-SNJX"/>
    <x v="1"/>
    <x v="52"/>
    <n v="109"/>
    <n v="224.8"/>
    <n v="88"/>
    <n v="167.2"/>
    <s v="Yes"/>
    <s v="no"/>
    <n v="33"/>
    <x v="4"/>
    <n v="7"/>
    <x v="0"/>
    <n v="0"/>
    <s v="PA"/>
    <s v="274-2059"/>
    <s v="Male"/>
    <n v="68"/>
    <s v="No"/>
    <s v="Yes"/>
    <x v="0"/>
    <x v="0"/>
    <s v="No"/>
    <x v="0"/>
    <x v="0"/>
    <n v="27"/>
    <n v="609"/>
    <x v="3"/>
    <s v="Attitude of service provider"/>
    <x v="2"/>
    <x v="3"/>
    <x v="16"/>
    <x v="0"/>
    <x v="1"/>
    <s v="10 - 40"/>
  </r>
  <r>
    <s v="8805-CFXT"/>
    <x v="1"/>
    <x v="0"/>
    <n v="7"/>
    <n v="15"/>
    <n v="4"/>
    <n v="5.0999999999999996"/>
    <s v="Yes"/>
    <s v="no"/>
    <n v="2"/>
    <x v="2"/>
    <n v="7"/>
    <x v="0"/>
    <n v="0"/>
    <s v="SC"/>
    <s v="339-6461"/>
    <s v="Female"/>
    <n v="67"/>
    <s v="No"/>
    <s v="Yes"/>
    <x v="0"/>
    <x v="0"/>
    <s v="No"/>
    <x v="0"/>
    <x v="1"/>
    <n v="16"/>
    <n v="16"/>
    <x v="3"/>
    <s v="Attitude of service provider"/>
    <x v="2"/>
    <x v="3"/>
    <x v="16"/>
    <x v="0"/>
    <x v="1"/>
    <s v="&lt; 10"/>
  </r>
  <r>
    <s v="2746-TIPH"/>
    <x v="1"/>
    <x v="28"/>
    <n v="262"/>
    <n v="505.8"/>
    <n v="144"/>
    <n v="291.60000000000002"/>
    <s v="Yes"/>
    <s v="no"/>
    <n v="58"/>
    <x v="0"/>
    <n v="7"/>
    <x v="0"/>
    <n v="0"/>
    <s v="SD"/>
    <s v="238-4937"/>
    <s v="Male"/>
    <n v="45"/>
    <s v="No"/>
    <s v="No"/>
    <x v="0"/>
    <x v="0"/>
    <s v="No"/>
    <x v="0"/>
    <x v="0"/>
    <n v="39"/>
    <n v="1392"/>
    <x v="3"/>
    <s v="Attitude of service provider"/>
    <x v="0"/>
    <x v="3"/>
    <x v="16"/>
    <x v="0"/>
    <x v="1"/>
    <s v="10 - 40"/>
  </r>
  <r>
    <s v="0966-VXQW"/>
    <x v="1"/>
    <x v="0"/>
    <n v="4"/>
    <n v="9"/>
    <n v="0"/>
    <n v="0"/>
    <s v="No"/>
    <s v="yes"/>
    <n v="0"/>
    <x v="1"/>
    <n v="0"/>
    <x v="1"/>
    <n v="0"/>
    <s v="IN"/>
    <s v="343-8888"/>
    <s v="Male"/>
    <n v="44"/>
    <s v="No"/>
    <s v="No"/>
    <x v="0"/>
    <x v="0"/>
    <s v="No"/>
    <x v="0"/>
    <x v="1"/>
    <n v="9"/>
    <n v="9"/>
    <x v="3"/>
    <s v="Attitude of support person"/>
    <x v="0"/>
    <x v="3"/>
    <x v="6"/>
    <x v="1"/>
    <x v="1"/>
    <s v="&lt; 10"/>
  </r>
  <r>
    <s v="5414-WVUE"/>
    <x v="1"/>
    <x v="0"/>
    <n v="3"/>
    <n v="4"/>
    <n v="4"/>
    <n v="10.3"/>
    <s v="Yes"/>
    <s v="no"/>
    <n v="2"/>
    <x v="2"/>
    <n v="4"/>
    <x v="0"/>
    <n v="0"/>
    <s v="NY"/>
    <s v="326-3840"/>
    <s v="Male"/>
    <n v="54"/>
    <s v="No"/>
    <s v="No"/>
    <x v="0"/>
    <x v="0"/>
    <s v="No"/>
    <x v="0"/>
    <x v="0"/>
    <n v="36"/>
    <n v="36"/>
    <x v="2"/>
    <s v="Deceased"/>
    <x v="0"/>
    <x v="1"/>
    <x v="19"/>
    <x v="0"/>
    <x v="1"/>
    <s v="&lt; 10"/>
  </r>
  <r>
    <s v="4972-EBSC"/>
    <x v="1"/>
    <x v="0"/>
    <n v="2"/>
    <n v="5"/>
    <n v="4"/>
    <n v="5.5"/>
    <s v="Yes"/>
    <s v="no"/>
    <n v="3"/>
    <x v="5"/>
    <n v="6"/>
    <x v="1"/>
    <n v="5"/>
    <s v="OK"/>
    <s v="383-4469"/>
    <s v="Male"/>
    <n v="62"/>
    <s v="No"/>
    <s v="No"/>
    <x v="0"/>
    <x v="0"/>
    <s v="Yes"/>
    <x v="0"/>
    <x v="1"/>
    <n v="40"/>
    <n v="40"/>
    <x v="2"/>
    <s v="Moved"/>
    <x v="0"/>
    <x v="1"/>
    <x v="3"/>
    <x v="0"/>
    <x v="1"/>
    <s v="&lt; 10"/>
  </r>
  <r>
    <s v="9402-GHDH"/>
    <x v="1"/>
    <x v="46"/>
    <n v="165"/>
    <n v="477.4"/>
    <n v="160"/>
    <n v="516"/>
    <s v="Yes"/>
    <s v="no"/>
    <n v="172"/>
    <x v="3"/>
    <n v="2"/>
    <x v="0"/>
    <n v="0"/>
    <s v="WI"/>
    <s v="412-5831"/>
    <s v="Male"/>
    <n v="41"/>
    <s v="No"/>
    <s v="No"/>
    <x v="0"/>
    <x v="0"/>
    <s v="Yes"/>
    <x v="1"/>
    <x v="2"/>
    <n v="52"/>
    <n v="2080"/>
    <x v="2"/>
    <s v="Moved"/>
    <x v="0"/>
    <x v="1"/>
    <x v="3"/>
    <x v="1"/>
    <x v="1"/>
    <s v="10 - 40"/>
  </r>
  <r>
    <s v="4574-BVZN"/>
    <x v="1"/>
    <x v="48"/>
    <n v="36"/>
    <n v="83.3"/>
    <n v="20"/>
    <n v="49"/>
    <s v="Yes"/>
    <s v="no"/>
    <n v="16"/>
    <x v="5"/>
    <n v="2"/>
    <x v="0"/>
    <n v="0"/>
    <s v="MT"/>
    <s v="357-6692"/>
    <s v="Male"/>
    <n v="46"/>
    <s v="No"/>
    <s v="No"/>
    <x v="0"/>
    <x v="0"/>
    <s v="Yes"/>
    <x v="0"/>
    <x v="1"/>
    <n v="53"/>
    <n v="277"/>
    <x v="2"/>
    <s v="Moved"/>
    <x v="0"/>
    <x v="1"/>
    <x v="3"/>
    <x v="1"/>
    <x v="1"/>
    <s v="&lt; 10"/>
  </r>
  <r>
    <s v="5016-IDJZ"/>
    <x v="1"/>
    <x v="7"/>
    <n v="46"/>
    <n v="124.2"/>
    <n v="100"/>
    <n v="320"/>
    <s v="Yes"/>
    <s v="no"/>
    <n v="80"/>
    <x v="0"/>
    <n v="1"/>
    <x v="0"/>
    <n v="0"/>
    <s v="MS"/>
    <s v="404-3386"/>
    <s v="Male"/>
    <n v="72"/>
    <s v="No"/>
    <s v="Yes"/>
    <x v="0"/>
    <x v="0"/>
    <s v="No"/>
    <x v="0"/>
    <x v="0"/>
    <n v="26"/>
    <n v="636"/>
    <x v="1"/>
    <s v="Competitor had better devices"/>
    <x v="2"/>
    <x v="2"/>
    <x v="4"/>
    <x v="1"/>
    <x v="1"/>
    <s v="10 - 40"/>
  </r>
  <r>
    <s v="7167-HXEE"/>
    <x v="1"/>
    <x v="15"/>
    <n v="6"/>
    <n v="19.100000000000001"/>
    <n v="8"/>
    <n v="21.6"/>
    <s v="Yes"/>
    <s v="no"/>
    <n v="7"/>
    <x v="4"/>
    <n v="15"/>
    <x v="0"/>
    <n v="0"/>
    <s v="SD"/>
    <s v="340-5053"/>
    <s v="Male"/>
    <n v="33"/>
    <s v="No"/>
    <s v="No"/>
    <x v="0"/>
    <x v="0"/>
    <s v="No"/>
    <x v="0"/>
    <x v="0"/>
    <n v="45"/>
    <n v="95"/>
    <x v="2"/>
    <s v="Don't know"/>
    <x v="0"/>
    <x v="1"/>
    <x v="1"/>
    <x v="0"/>
    <x v="1"/>
    <s v="&lt; 10"/>
  </r>
  <r>
    <s v="1686-GFDV"/>
    <x v="1"/>
    <x v="43"/>
    <n v="11"/>
    <n v="30.9"/>
    <n v="16"/>
    <n v="34.4"/>
    <s v="Yes"/>
    <s v="no"/>
    <n v="12"/>
    <x v="5"/>
    <n v="9"/>
    <x v="0"/>
    <n v="0"/>
    <s v="NV"/>
    <s v="345-8384"/>
    <s v="Male"/>
    <n v="46"/>
    <s v="No"/>
    <s v="No"/>
    <x v="0"/>
    <x v="0"/>
    <s v="No"/>
    <x v="0"/>
    <x v="0"/>
    <n v="22"/>
    <n v="95"/>
    <x v="1"/>
    <s v="Competitor offered more data"/>
    <x v="0"/>
    <x v="2"/>
    <x v="15"/>
    <x v="0"/>
    <x v="1"/>
    <s v="&lt; 10"/>
  </r>
  <r>
    <s v="4372-HLSF"/>
    <x v="1"/>
    <x v="32"/>
    <n v="17"/>
    <n v="42.4"/>
    <n v="0"/>
    <n v="0"/>
    <s v="No"/>
    <s v="yes"/>
    <n v="0"/>
    <x v="5"/>
    <n v="0"/>
    <x v="1"/>
    <n v="0"/>
    <s v="OH"/>
    <s v="313-3274"/>
    <s v="Male"/>
    <n v="45"/>
    <s v="No"/>
    <s v="No"/>
    <x v="0"/>
    <x v="0"/>
    <s v="No"/>
    <x v="0"/>
    <x v="2"/>
    <n v="15"/>
    <n v="154"/>
    <x v="1"/>
    <s v="Competitor made better offer"/>
    <x v="0"/>
    <x v="2"/>
    <x v="2"/>
    <x v="1"/>
    <x v="1"/>
    <s v="10 - 40"/>
  </r>
  <r>
    <s v="6161-SVBO"/>
    <x v="1"/>
    <x v="43"/>
    <n v="12"/>
    <n v="33.700000000000003"/>
    <n v="0"/>
    <n v="0"/>
    <s v="No"/>
    <s v="yes"/>
    <n v="0"/>
    <x v="4"/>
    <n v="30"/>
    <x v="1"/>
    <n v="19"/>
    <s v="MI"/>
    <s v="370-7359"/>
    <s v="Female"/>
    <n v="22"/>
    <s v="Yes"/>
    <s v="No"/>
    <x v="0"/>
    <x v="0"/>
    <s v="No"/>
    <x v="0"/>
    <x v="0"/>
    <n v="41"/>
    <n v="155"/>
    <x v="1"/>
    <s v="Competitor had better devices"/>
    <x v="1"/>
    <x v="2"/>
    <x v="4"/>
    <x v="0"/>
    <x v="1"/>
    <s v="&lt; 10"/>
  </r>
  <r>
    <s v="6416-BUSU"/>
    <x v="1"/>
    <x v="0"/>
    <n v="4"/>
    <n v="10"/>
    <n v="4"/>
    <n v="12.7"/>
    <s v="Yes"/>
    <s v="no"/>
    <n v="4"/>
    <x v="2"/>
    <n v="21"/>
    <x v="0"/>
    <n v="0"/>
    <s v="WA"/>
    <s v="312-7919"/>
    <s v="Male"/>
    <n v="28"/>
    <s v="Yes"/>
    <s v="No"/>
    <x v="0"/>
    <x v="0"/>
    <s v="No"/>
    <x v="0"/>
    <x v="1"/>
    <n v="26"/>
    <n v="26"/>
    <x v="1"/>
    <s v="Competitor had better devices"/>
    <x v="1"/>
    <x v="2"/>
    <x v="4"/>
    <x v="0"/>
    <x v="1"/>
    <s v="&lt; 10"/>
  </r>
  <r>
    <s v="2910-BNDW"/>
    <x v="1"/>
    <x v="0"/>
    <n v="4"/>
    <n v="12"/>
    <n v="4"/>
    <n v="10.8"/>
    <s v="Yes"/>
    <s v="no"/>
    <n v="5"/>
    <x v="4"/>
    <n v="4"/>
    <x v="0"/>
    <n v="0"/>
    <s v="VA"/>
    <s v="345-4812"/>
    <s v="Male"/>
    <n v="60"/>
    <s v="No"/>
    <s v="No"/>
    <x v="0"/>
    <x v="0"/>
    <s v="No"/>
    <x v="0"/>
    <x v="0"/>
    <n v="47"/>
    <n v="47"/>
    <x v="1"/>
    <s v="Competitor offered higher download speeds"/>
    <x v="0"/>
    <x v="2"/>
    <x v="5"/>
    <x v="0"/>
    <x v="1"/>
    <s v="&lt; 10"/>
  </r>
  <r>
    <s v="6545-OAQZ"/>
    <x v="1"/>
    <x v="15"/>
    <n v="4"/>
    <n v="8.6999999999999993"/>
    <n v="8"/>
    <n v="24.6"/>
    <s v="Yes"/>
    <s v="no"/>
    <n v="6"/>
    <x v="1"/>
    <n v="5"/>
    <x v="0"/>
    <n v="0"/>
    <s v="NJ"/>
    <s v="328-7236"/>
    <s v="Male"/>
    <n v="60"/>
    <s v="No"/>
    <s v="No"/>
    <x v="0"/>
    <x v="0"/>
    <s v="No"/>
    <x v="0"/>
    <x v="0"/>
    <n v="24"/>
    <n v="53"/>
    <x v="1"/>
    <s v="Competitor offered higher download speeds"/>
    <x v="0"/>
    <x v="2"/>
    <x v="5"/>
    <x v="0"/>
    <x v="1"/>
    <s v="&lt; 10"/>
  </r>
  <r>
    <s v="0604-XBFE"/>
    <x v="1"/>
    <x v="30"/>
    <n v="5"/>
    <n v="12.3"/>
    <n v="12"/>
    <n v="48.3"/>
    <s v="Yes"/>
    <s v="no"/>
    <n v="12"/>
    <x v="0"/>
    <n v="25"/>
    <x v="0"/>
    <n v="0"/>
    <s v="ND"/>
    <s v="300-9351"/>
    <s v="Female"/>
    <n v="28"/>
    <s v="Yes"/>
    <s v="No"/>
    <x v="0"/>
    <x v="0"/>
    <s v="No"/>
    <x v="0"/>
    <x v="0"/>
    <n v="50"/>
    <n v="155"/>
    <x v="1"/>
    <s v="Competitor offered higher download speeds"/>
    <x v="1"/>
    <x v="2"/>
    <x v="5"/>
    <x v="0"/>
    <x v="1"/>
    <s v="&lt; 10"/>
  </r>
  <r>
    <s v="5712-YUDR"/>
    <x v="1"/>
    <x v="2"/>
    <n v="95"/>
    <n v="220.1"/>
    <n v="176"/>
    <n v="264"/>
    <s v="Yes"/>
    <s v="no"/>
    <n v="132"/>
    <x v="3"/>
    <n v="1"/>
    <x v="0"/>
    <n v="0"/>
    <s v="WA"/>
    <s v="341-6358"/>
    <s v="Male"/>
    <n v="41"/>
    <s v="No"/>
    <s v="No"/>
    <x v="0"/>
    <x v="0"/>
    <s v="Yes"/>
    <x v="1"/>
    <x v="2"/>
    <n v="28"/>
    <n v="1223"/>
    <x v="1"/>
    <s v="Competitor offered more data"/>
    <x v="0"/>
    <x v="2"/>
    <x v="15"/>
    <x v="1"/>
    <x v="1"/>
    <s v="&gt; 40"/>
  </r>
  <r>
    <s v="2193-TMOP"/>
    <x v="1"/>
    <x v="51"/>
    <n v="115"/>
    <n v="293.8"/>
    <n v="96"/>
    <n v="223.2"/>
    <s v="Yes"/>
    <s v="no"/>
    <n v="74"/>
    <x v="5"/>
    <n v="14"/>
    <x v="0"/>
    <n v="0"/>
    <s v="ME"/>
    <s v="358-9723"/>
    <s v="Female"/>
    <n v="61"/>
    <s v="No"/>
    <s v="No"/>
    <x v="0"/>
    <x v="0"/>
    <s v="Yes"/>
    <x v="0"/>
    <x v="2"/>
    <n v="55"/>
    <n v="1350"/>
    <x v="1"/>
    <s v="Competitor offered more data"/>
    <x v="0"/>
    <x v="2"/>
    <x v="15"/>
    <x v="0"/>
    <x v="1"/>
    <s v="10 - 40"/>
  </r>
  <r>
    <s v="9715-KKGJ"/>
    <x v="1"/>
    <x v="29"/>
    <n v="90"/>
    <n v="180"/>
    <n v="72"/>
    <n v="239.4"/>
    <s v="Yes"/>
    <s v="no"/>
    <n v="80"/>
    <x v="0"/>
    <n v="1"/>
    <x v="1"/>
    <n v="12"/>
    <s v="VA"/>
    <s v="319-1720"/>
    <s v="Male"/>
    <n v="62"/>
    <s v="No"/>
    <s v="No"/>
    <x v="0"/>
    <x v="0"/>
    <s v="No"/>
    <x v="0"/>
    <x v="0"/>
    <n v="49"/>
    <n v="875"/>
    <x v="1"/>
    <s v="Competitor offered more data"/>
    <x v="0"/>
    <x v="2"/>
    <x v="15"/>
    <x v="1"/>
    <x v="1"/>
    <s v="10 - 40"/>
  </r>
  <r>
    <s v="8876-KIKJ"/>
    <x v="1"/>
    <x v="0"/>
    <n v="5"/>
    <n v="11"/>
    <n v="4"/>
    <n v="10.9"/>
    <s v="Yes"/>
    <s v="no"/>
    <n v="4"/>
    <x v="1"/>
    <n v="2"/>
    <x v="0"/>
    <n v="0"/>
    <s v="CT"/>
    <s v="243-1584"/>
    <s v="Female"/>
    <n v="40"/>
    <s v="No"/>
    <s v="No"/>
    <x v="0"/>
    <x v="0"/>
    <s v="No"/>
    <x v="0"/>
    <x v="1"/>
    <n v="32"/>
    <n v="32"/>
    <x v="1"/>
    <s v="Competitor made better offer"/>
    <x v="0"/>
    <x v="2"/>
    <x v="2"/>
    <x v="1"/>
    <x v="1"/>
    <s v="&lt; 10"/>
  </r>
  <r>
    <s v="9424-OKMS"/>
    <x v="1"/>
    <x v="23"/>
    <n v="228"/>
    <n v="722.6"/>
    <n v="264"/>
    <n v="1128.5999999999999"/>
    <s v="Yes"/>
    <s v="no"/>
    <n v="226"/>
    <x v="2"/>
    <n v="8"/>
    <x v="0"/>
    <n v="0"/>
    <s v="VA"/>
    <s v="304-8009"/>
    <s v="Female"/>
    <n v="70"/>
    <s v="No"/>
    <s v="Yes"/>
    <x v="0"/>
    <x v="0"/>
    <s v="Yes"/>
    <x v="1"/>
    <x v="0"/>
    <n v="51"/>
    <n v="3371"/>
    <x v="1"/>
    <s v="Competitor made better offer"/>
    <x v="2"/>
    <x v="2"/>
    <x v="2"/>
    <x v="0"/>
    <x v="1"/>
    <s v="&gt; 40"/>
  </r>
  <r>
    <s v="4693-ISWA"/>
    <x v="1"/>
    <x v="65"/>
    <n v="276"/>
    <n v="540.4"/>
    <n v="196"/>
    <n v="445.9"/>
    <s v="Yes"/>
    <s v="no"/>
    <n v="89"/>
    <x v="5"/>
    <n v="0"/>
    <x v="1"/>
    <n v="0"/>
    <s v="CO"/>
    <s v="381-1655"/>
    <s v="Female"/>
    <n v="25"/>
    <s v="Yes"/>
    <s v="No"/>
    <x v="0"/>
    <x v="0"/>
    <s v="No"/>
    <x v="1"/>
    <x v="0"/>
    <n v="13"/>
    <n v="646"/>
    <x v="5"/>
    <s v="Price too high"/>
    <x v="1"/>
    <x v="5"/>
    <x v="11"/>
    <x v="1"/>
    <x v="1"/>
    <s v="&gt; 40"/>
  </r>
  <r>
    <s v="3377-EXVK"/>
    <x v="1"/>
    <x v="0"/>
    <n v="5"/>
    <n v="16"/>
    <n v="0"/>
    <n v="0"/>
    <s v="No"/>
    <s v="yes"/>
    <n v="0"/>
    <x v="1"/>
    <n v="6"/>
    <x v="0"/>
    <n v="0"/>
    <s v="DE"/>
    <s v="366-8228"/>
    <s v="Male"/>
    <n v="81"/>
    <s v="No"/>
    <s v="Yes"/>
    <x v="0"/>
    <x v="0"/>
    <s v="No"/>
    <x v="0"/>
    <x v="0"/>
    <n v="31"/>
    <n v="31"/>
    <x v="4"/>
    <s v="Product dissatisfaction"/>
    <x v="2"/>
    <x v="4"/>
    <x v="9"/>
    <x v="0"/>
    <x v="1"/>
    <s v="&lt; 10"/>
  </r>
  <r>
    <s v="5151-SEQP"/>
    <x v="1"/>
    <x v="53"/>
    <n v="48"/>
    <n v="126.9"/>
    <n v="64"/>
    <n v="172.8"/>
    <s v="Yes"/>
    <s v="no"/>
    <n v="43"/>
    <x v="1"/>
    <n v="2"/>
    <x v="0"/>
    <n v="0"/>
    <s v="RI"/>
    <s v="364-8012"/>
    <s v="Female"/>
    <n v="65"/>
    <s v="No"/>
    <s v="Yes"/>
    <x v="0"/>
    <x v="0"/>
    <s v="No"/>
    <x v="0"/>
    <x v="0"/>
    <n v="30"/>
    <n v="482"/>
    <x v="4"/>
    <s v="Service dissatisfaction"/>
    <x v="2"/>
    <x v="4"/>
    <x v="8"/>
    <x v="1"/>
    <x v="1"/>
    <s v="10 - 40"/>
  </r>
  <r>
    <s v="5114-JYSC"/>
    <x v="1"/>
    <x v="43"/>
    <n v="13"/>
    <n v="33.700000000000003"/>
    <n v="16"/>
    <n v="42.8"/>
    <s v="Yes"/>
    <s v="no"/>
    <n v="14"/>
    <x v="1"/>
    <n v="5"/>
    <x v="0"/>
    <n v="0"/>
    <s v="HI"/>
    <s v="326-8867"/>
    <s v="Female"/>
    <n v="51"/>
    <s v="No"/>
    <s v="No"/>
    <x v="0"/>
    <x v="0"/>
    <s v="No"/>
    <x v="0"/>
    <x v="1"/>
    <n v="23"/>
    <n v="97"/>
    <x v="4"/>
    <s v="Lack of self-service on Website"/>
    <x v="0"/>
    <x v="4"/>
    <x v="20"/>
    <x v="0"/>
    <x v="1"/>
    <s v="&lt; 10"/>
  </r>
  <r>
    <s v="7472-TNYK"/>
    <x v="1"/>
    <x v="37"/>
    <n v="48"/>
    <n v="149.9"/>
    <n v="36"/>
    <n v="89.1"/>
    <s v="Yes"/>
    <s v="no"/>
    <n v="30"/>
    <x v="1"/>
    <n v="14"/>
    <x v="1"/>
    <n v="7"/>
    <s v="NJ"/>
    <s v="323-6277"/>
    <s v="Female"/>
    <n v="27"/>
    <s v="Yes"/>
    <s v="No"/>
    <x v="0"/>
    <x v="0"/>
    <s v="No"/>
    <x v="0"/>
    <x v="1"/>
    <n v="26"/>
    <n v="239"/>
    <x v="4"/>
    <s v="Network reliability"/>
    <x v="1"/>
    <x v="4"/>
    <x v="7"/>
    <x v="0"/>
    <x v="1"/>
    <s v="&lt; 10"/>
  </r>
  <r>
    <s v="8297-EAWR"/>
    <x v="1"/>
    <x v="52"/>
    <n v="152"/>
    <n v="354.5"/>
    <n v="88"/>
    <n v="347.6"/>
    <s v="Yes"/>
    <s v="no"/>
    <n v="174"/>
    <x v="5"/>
    <n v="5"/>
    <x v="0"/>
    <n v="0"/>
    <s v="MD"/>
    <s v="317-5943"/>
    <s v="Female"/>
    <n v="64"/>
    <s v="No"/>
    <s v="No"/>
    <x v="0"/>
    <x v="0"/>
    <s v="No"/>
    <x v="0"/>
    <x v="0"/>
    <n v="40"/>
    <n v="896"/>
    <x v="4"/>
    <s v="Limited range of services"/>
    <x v="0"/>
    <x v="4"/>
    <x v="12"/>
    <x v="0"/>
    <x v="1"/>
    <s v="10 - 40"/>
  </r>
  <r>
    <s v="8557-LNQX"/>
    <x v="1"/>
    <x v="75"/>
    <n v="275"/>
    <n v="589.9"/>
    <n v="148"/>
    <n v="384.8"/>
    <s v="Yes"/>
    <s v="no"/>
    <n v="77"/>
    <x v="3"/>
    <n v="6"/>
    <x v="0"/>
    <n v="0"/>
    <s v="OR"/>
    <s v="355-1668"/>
    <s v="Male"/>
    <n v="38"/>
    <s v="No"/>
    <s v="No"/>
    <x v="0"/>
    <x v="0"/>
    <s v="No"/>
    <x v="1"/>
    <x v="0"/>
    <n v="41"/>
    <n v="1496"/>
    <x v="5"/>
    <s v="Lack of affordable download/upload speed"/>
    <x v="0"/>
    <x v="5"/>
    <x v="13"/>
    <x v="0"/>
    <x v="1"/>
    <s v="10 - 40"/>
  </r>
  <r>
    <s v="0408-BVPM"/>
    <x v="1"/>
    <x v="22"/>
    <n v="70"/>
    <n v="213.1"/>
    <n v="212"/>
    <n v="567.1"/>
    <s v="Yes"/>
    <s v="no"/>
    <n v="189"/>
    <x v="5"/>
    <n v="0"/>
    <x v="1"/>
    <n v="0"/>
    <s v="CT"/>
    <s v="291-9890"/>
    <s v="Male"/>
    <n v="66"/>
    <s v="No"/>
    <s v="Yes"/>
    <x v="0"/>
    <x v="0"/>
    <s v="No"/>
    <x v="2"/>
    <x v="0"/>
    <n v="8"/>
    <n v="447"/>
    <x v="5"/>
    <s v="Long distance charges"/>
    <x v="2"/>
    <x v="5"/>
    <x v="14"/>
    <x v="1"/>
    <x v="1"/>
    <s v="&gt; 40"/>
  </r>
  <r>
    <s v="8784-MLFU"/>
    <x v="1"/>
    <x v="0"/>
    <n v="4"/>
    <n v="14"/>
    <n v="4"/>
    <n v="8"/>
    <s v="Yes"/>
    <s v="no"/>
    <n v="2"/>
    <x v="1"/>
    <n v="2"/>
    <x v="0"/>
    <n v="0"/>
    <s v="TN"/>
    <s v="265-5964"/>
    <s v="Male"/>
    <n v="48"/>
    <s v="No"/>
    <s v="No"/>
    <x v="0"/>
    <x v="0"/>
    <s v="No"/>
    <x v="0"/>
    <x v="0"/>
    <n v="35"/>
    <n v="35"/>
    <x v="5"/>
    <s v="Extra data charges"/>
    <x v="0"/>
    <x v="5"/>
    <x v="18"/>
    <x v="1"/>
    <x v="1"/>
    <s v="&lt; 10"/>
  </r>
  <r>
    <s v="4229-OXLB"/>
    <x v="1"/>
    <x v="61"/>
    <n v="18"/>
    <n v="39.299999999999997"/>
    <n v="32"/>
    <n v="110.4"/>
    <s v="Yes"/>
    <s v="no"/>
    <n v="22"/>
    <x v="1"/>
    <n v="5"/>
    <x v="0"/>
    <n v="0"/>
    <s v="MT"/>
    <s v="255-3625"/>
    <s v="Female"/>
    <n v="84"/>
    <s v="No"/>
    <s v="Yes"/>
    <x v="0"/>
    <x v="0"/>
    <s v="Yes"/>
    <x v="0"/>
    <x v="0"/>
    <n v="39"/>
    <n v="304"/>
    <x v="5"/>
    <s v="Price too high"/>
    <x v="2"/>
    <x v="5"/>
    <x v="11"/>
    <x v="0"/>
    <x v="1"/>
    <s v="&lt; 10"/>
  </r>
  <r>
    <s v="8628-WWJH"/>
    <x v="1"/>
    <x v="53"/>
    <n v="31"/>
    <n v="81"/>
    <n v="64"/>
    <n v="94.4"/>
    <s v="Yes"/>
    <s v="no"/>
    <n v="19"/>
    <x v="5"/>
    <n v="6"/>
    <x v="1"/>
    <n v="0"/>
    <s v="IA"/>
    <s v="340-7994"/>
    <s v="Female"/>
    <n v="39"/>
    <s v="No"/>
    <s v="No"/>
    <x v="0"/>
    <x v="0"/>
    <s v="No"/>
    <x v="0"/>
    <x v="0"/>
    <n v="54"/>
    <n v="873"/>
    <x v="4"/>
    <s v="Product dissatisfaction"/>
    <x v="0"/>
    <x v="4"/>
    <x v="9"/>
    <x v="0"/>
    <x v="1"/>
    <s v="10 - 40"/>
  </r>
  <r>
    <s v="9322-TYHV"/>
    <x v="1"/>
    <x v="0"/>
    <n v="6"/>
    <n v="14"/>
    <n v="4"/>
    <n v="9.5"/>
    <s v="Yes"/>
    <s v="no"/>
    <n v="2"/>
    <x v="3"/>
    <n v="3"/>
    <x v="0"/>
    <n v="0"/>
    <s v="OH"/>
    <s v="310-9293"/>
    <s v="Female"/>
    <n v="37"/>
    <s v="No"/>
    <s v="No"/>
    <x v="0"/>
    <x v="0"/>
    <s v="No"/>
    <x v="0"/>
    <x v="0"/>
    <n v="46"/>
    <n v="46"/>
    <x v="4"/>
    <s v="Service dissatisfaction"/>
    <x v="0"/>
    <x v="4"/>
    <x v="8"/>
    <x v="0"/>
    <x v="1"/>
    <s v="&lt; 10"/>
  </r>
  <r>
    <s v="6181-SEZR"/>
    <x v="1"/>
    <x v="74"/>
    <n v="20"/>
    <n v="66.5"/>
    <n v="28"/>
    <n v="81.900000000000006"/>
    <s v="Yes"/>
    <s v="no"/>
    <n v="16"/>
    <x v="0"/>
    <n v="2"/>
    <x v="0"/>
    <n v="0"/>
    <s v="MD"/>
    <s v="291-7105"/>
    <s v="Male"/>
    <n v="75"/>
    <s v="No"/>
    <s v="Yes"/>
    <x v="0"/>
    <x v="0"/>
    <s v="No"/>
    <x v="0"/>
    <x v="2"/>
    <n v="32"/>
    <n v="238"/>
    <x v="3"/>
    <s v="Attitude of support person"/>
    <x v="2"/>
    <x v="3"/>
    <x v="6"/>
    <x v="1"/>
    <x v="1"/>
    <s v="&lt; 10"/>
  </r>
  <r>
    <s v="8190-FMJO"/>
    <x v="1"/>
    <x v="37"/>
    <n v="45"/>
    <n v="117.7"/>
    <n v="36"/>
    <n v="91.8"/>
    <s v="Yes"/>
    <s v="no"/>
    <n v="18"/>
    <x v="2"/>
    <n v="2"/>
    <x v="0"/>
    <n v="0"/>
    <s v="MN"/>
    <s v="325-8191"/>
    <s v="Male"/>
    <n v="84"/>
    <s v="No"/>
    <s v="Yes"/>
    <x v="0"/>
    <x v="0"/>
    <s v="No"/>
    <x v="0"/>
    <x v="0"/>
    <n v="21"/>
    <n v="189"/>
    <x v="4"/>
    <s v="Network reliability"/>
    <x v="2"/>
    <x v="4"/>
    <x v="7"/>
    <x v="1"/>
    <x v="1"/>
    <s v="&lt; 10"/>
  </r>
  <r>
    <s v="7111-ESQL"/>
    <x v="1"/>
    <x v="75"/>
    <n v="54"/>
    <n v="149.1"/>
    <n v="148"/>
    <n v="296"/>
    <s v="Yes"/>
    <s v="no"/>
    <n v="74"/>
    <x v="0"/>
    <n v="9"/>
    <x v="0"/>
    <n v="0"/>
    <s v="MA"/>
    <s v="320-3378"/>
    <s v="Female"/>
    <n v="75"/>
    <s v="No"/>
    <s v="Yes"/>
    <x v="0"/>
    <x v="0"/>
    <s v="No"/>
    <x v="0"/>
    <x v="0"/>
    <n v="30"/>
    <n v="1132"/>
    <x v="2"/>
    <s v="Don't know"/>
    <x v="2"/>
    <x v="1"/>
    <x v="1"/>
    <x v="0"/>
    <x v="1"/>
    <s v="10 - 40"/>
  </r>
  <r>
    <s v="8433-KEZR"/>
    <x v="1"/>
    <x v="48"/>
    <n v="33"/>
    <n v="72.599999999999994"/>
    <n v="20"/>
    <n v="55"/>
    <s v="Yes"/>
    <s v="no"/>
    <n v="28"/>
    <x v="1"/>
    <n v="5"/>
    <x v="0"/>
    <n v="0"/>
    <s v="NH"/>
    <s v="291-3597"/>
    <s v="Female"/>
    <n v="47"/>
    <s v="No"/>
    <s v="No"/>
    <x v="0"/>
    <x v="0"/>
    <s v="No"/>
    <x v="0"/>
    <x v="1"/>
    <n v="51"/>
    <n v="266"/>
    <x v="2"/>
    <s v="Don't know"/>
    <x v="0"/>
    <x v="1"/>
    <x v="1"/>
    <x v="0"/>
    <x v="1"/>
    <s v="&lt; 10"/>
  </r>
  <r>
    <s v="1703-PUPS"/>
    <x v="1"/>
    <x v="30"/>
    <n v="12"/>
    <n v="29.1"/>
    <n v="12"/>
    <n v="36.9"/>
    <s v="Yes"/>
    <s v="no"/>
    <n v="12"/>
    <x v="1"/>
    <n v="1"/>
    <x v="0"/>
    <n v="0"/>
    <s v="WA"/>
    <s v="296-2945"/>
    <s v="Female"/>
    <n v="68"/>
    <s v="No"/>
    <s v="Yes"/>
    <x v="0"/>
    <x v="0"/>
    <s v="No"/>
    <x v="0"/>
    <x v="0"/>
    <n v="30"/>
    <n v="86"/>
    <x v="2"/>
    <s v="Don't know"/>
    <x v="2"/>
    <x v="1"/>
    <x v="1"/>
    <x v="1"/>
    <x v="1"/>
    <s v="&lt; 10"/>
  </r>
  <r>
    <s v="9216-BNGI"/>
    <x v="1"/>
    <x v="1"/>
    <n v="69"/>
    <n v="164.3"/>
    <n v="132"/>
    <n v="409.2"/>
    <s v="Yes"/>
    <s v="no"/>
    <n v="102"/>
    <x v="3"/>
    <n v="7"/>
    <x v="1"/>
    <n v="0"/>
    <s v="NV"/>
    <s v="364-7253"/>
    <s v="Female"/>
    <n v="42"/>
    <s v="No"/>
    <s v="No"/>
    <x v="0"/>
    <x v="0"/>
    <s v="No"/>
    <x v="0"/>
    <x v="0"/>
    <n v="47"/>
    <n v="1531"/>
    <x v="4"/>
    <s v="Poor expertise of online support"/>
    <x v="0"/>
    <x v="4"/>
    <x v="10"/>
    <x v="0"/>
    <x v="1"/>
    <s v="10 - 40"/>
  </r>
  <r>
    <s v="8195-TIHI"/>
    <x v="1"/>
    <x v="15"/>
    <n v="12"/>
    <n v="27.2"/>
    <n v="8"/>
    <n v="23.2"/>
    <s v="Yes"/>
    <s v="no"/>
    <n v="6"/>
    <x v="1"/>
    <n v="13"/>
    <x v="0"/>
    <n v="0"/>
    <s v="NJ"/>
    <s v="292-9359"/>
    <s v="Female"/>
    <n v="44"/>
    <s v="No"/>
    <s v="No"/>
    <x v="0"/>
    <x v="0"/>
    <s v="No"/>
    <x v="0"/>
    <x v="0"/>
    <n v="46"/>
    <n v="90"/>
    <x v="4"/>
    <s v="Poor expertise of phone support"/>
    <x v="0"/>
    <x v="4"/>
    <x v="17"/>
    <x v="0"/>
    <x v="1"/>
    <s v="&lt; 10"/>
  </r>
  <r>
    <s v="3612-CMIO"/>
    <x v="1"/>
    <x v="42"/>
    <n v="174"/>
    <n v="491.5"/>
    <n v="152"/>
    <n v="494"/>
    <s v="Yes"/>
    <s v="no"/>
    <n v="165"/>
    <x v="4"/>
    <n v="14"/>
    <x v="0"/>
    <n v="0"/>
    <s v="ME"/>
    <s v="314-8458"/>
    <s v="Female"/>
    <n v="28"/>
    <s v="Yes"/>
    <s v="No"/>
    <x v="0"/>
    <x v="0"/>
    <s v="Yes"/>
    <x v="0"/>
    <x v="0"/>
    <n v="41"/>
    <n v="1558"/>
    <x v="1"/>
    <s v="Competitor made better offer"/>
    <x v="1"/>
    <x v="2"/>
    <x v="2"/>
    <x v="0"/>
    <x v="1"/>
    <s v="10 - 40"/>
  </r>
  <r>
    <s v="2945-UCWR"/>
    <x v="1"/>
    <x v="64"/>
    <n v="73"/>
    <n v="192.7"/>
    <n v="156"/>
    <n v="335.4"/>
    <s v="Yes"/>
    <s v="no"/>
    <n v="84"/>
    <x v="1"/>
    <n v="10"/>
    <x v="0"/>
    <n v="0"/>
    <s v="MT"/>
    <s v="340-9109"/>
    <s v="Female"/>
    <n v="26"/>
    <s v="Yes"/>
    <s v="No"/>
    <x v="0"/>
    <x v="0"/>
    <s v="Yes"/>
    <x v="0"/>
    <x v="2"/>
    <n v="37"/>
    <n v="1413"/>
    <x v="1"/>
    <s v="Competitor offered higher download speeds"/>
    <x v="1"/>
    <x v="2"/>
    <x v="5"/>
    <x v="0"/>
    <x v="1"/>
    <s v="10 - 40"/>
  </r>
  <r>
    <s v="6378-IANI"/>
    <x v="1"/>
    <x v="21"/>
    <n v="245"/>
    <n v="648.29999999999995"/>
    <n v="0"/>
    <n v="0"/>
    <s v="No"/>
    <s v="yes"/>
    <n v="0"/>
    <x v="3"/>
    <n v="1"/>
    <x v="0"/>
    <n v="0"/>
    <s v="DC"/>
    <s v="361-8673"/>
    <s v="Female"/>
    <n v="81"/>
    <s v="No"/>
    <s v="Yes"/>
    <x v="0"/>
    <x v="0"/>
    <s v="Yes"/>
    <x v="0"/>
    <x v="0"/>
    <n v="39"/>
    <n v="1814"/>
    <x v="1"/>
    <s v="Competitor offered more data"/>
    <x v="2"/>
    <x v="2"/>
    <x v="15"/>
    <x v="1"/>
    <x v="1"/>
    <s v="&gt; 40"/>
  </r>
  <r>
    <s v="3365-LANW"/>
    <x v="1"/>
    <x v="3"/>
    <n v="30"/>
    <n v="93.2"/>
    <n v="40"/>
    <n v="137"/>
    <s v="Yes"/>
    <s v="no"/>
    <n v="46"/>
    <x v="4"/>
    <n v="1"/>
    <x v="0"/>
    <n v="0"/>
    <s v="AR"/>
    <s v="310-4388"/>
    <s v="Male"/>
    <n v="36"/>
    <s v="No"/>
    <s v="No"/>
    <x v="0"/>
    <x v="0"/>
    <s v="Yes"/>
    <x v="0"/>
    <x v="0"/>
    <n v="54"/>
    <n v="563"/>
    <x v="1"/>
    <s v="Competitor made better offer"/>
    <x v="0"/>
    <x v="2"/>
    <x v="2"/>
    <x v="1"/>
    <x v="1"/>
    <s v="10 - 40"/>
  </r>
  <r>
    <s v="7938-KPIX"/>
    <x v="1"/>
    <x v="61"/>
    <n v="40"/>
    <n v="67.900000000000006"/>
    <n v="32"/>
    <n v="99.2"/>
    <s v="Yes"/>
    <s v="no"/>
    <n v="50"/>
    <x v="4"/>
    <n v="1"/>
    <x v="0"/>
    <n v="0"/>
    <s v="SC"/>
    <s v="323-5365"/>
    <s v="Male"/>
    <n v="69"/>
    <s v="No"/>
    <s v="Yes"/>
    <x v="0"/>
    <x v="0"/>
    <s v="Yes"/>
    <x v="0"/>
    <x v="0"/>
    <n v="19"/>
    <n v="143"/>
    <x v="1"/>
    <s v="Competitor had better devices"/>
    <x v="2"/>
    <x v="2"/>
    <x v="4"/>
    <x v="1"/>
    <x v="1"/>
    <s v="&lt; 10"/>
  </r>
  <r>
    <s v="8454-JZLB"/>
    <x v="1"/>
    <x v="15"/>
    <n v="5"/>
    <n v="13.4"/>
    <n v="8"/>
    <n v="19.8"/>
    <s v="Yes"/>
    <s v="no"/>
    <n v="7"/>
    <x v="1"/>
    <n v="6"/>
    <x v="1"/>
    <n v="6"/>
    <s v="MS"/>
    <s v="297-4615"/>
    <s v="Male"/>
    <n v="45"/>
    <s v="No"/>
    <s v="No"/>
    <x v="0"/>
    <x v="0"/>
    <s v="No"/>
    <x v="0"/>
    <x v="1"/>
    <n v="22"/>
    <n v="37"/>
    <x v="1"/>
    <s v="Competitor made better offer"/>
    <x v="0"/>
    <x v="2"/>
    <x v="2"/>
    <x v="0"/>
    <x v="1"/>
    <s v="&lt; 10"/>
  </r>
  <r>
    <s v="4494-XHHB"/>
    <x v="1"/>
    <x v="15"/>
    <n v="18"/>
    <n v="32.700000000000003"/>
    <n v="8"/>
    <n v="23.6"/>
    <s v="Yes"/>
    <s v="no"/>
    <n v="6"/>
    <x v="1"/>
    <n v="9"/>
    <x v="0"/>
    <n v="0"/>
    <s v="CT"/>
    <s v="374-5292"/>
    <s v="Female"/>
    <n v="66"/>
    <s v="No"/>
    <s v="Yes"/>
    <x v="0"/>
    <x v="0"/>
    <s v="No"/>
    <x v="0"/>
    <x v="0"/>
    <n v="8"/>
    <n v="20"/>
    <x v="1"/>
    <s v="Competitor had better devices"/>
    <x v="2"/>
    <x v="2"/>
    <x v="4"/>
    <x v="0"/>
    <x v="1"/>
    <s v="&lt; 10"/>
  </r>
  <r>
    <s v="9795-MUCM"/>
    <x v="1"/>
    <x v="43"/>
    <n v="9"/>
    <n v="31.7"/>
    <n v="16"/>
    <n v="42"/>
    <s v="Yes"/>
    <s v="no"/>
    <n v="10"/>
    <x v="1"/>
    <n v="35"/>
    <x v="0"/>
    <n v="0"/>
    <s v="WV"/>
    <s v="320-2789"/>
    <s v="Female"/>
    <n v="21"/>
    <s v="Yes"/>
    <s v="No"/>
    <x v="0"/>
    <x v="0"/>
    <s v="Yes"/>
    <x v="0"/>
    <x v="0"/>
    <n v="38"/>
    <n v="151"/>
    <x v="1"/>
    <s v="Competitor offered higher download speeds"/>
    <x v="1"/>
    <x v="2"/>
    <x v="5"/>
    <x v="0"/>
    <x v="1"/>
    <s v="&lt; 10"/>
  </r>
  <r>
    <s v="1302-ZJFA"/>
    <x v="1"/>
    <x v="75"/>
    <n v="55"/>
    <n v="148"/>
    <n v="148"/>
    <n v="614.20000000000005"/>
    <s v="Yes"/>
    <s v="no"/>
    <n v="154"/>
    <x v="4"/>
    <n v="13"/>
    <x v="0"/>
    <n v="0"/>
    <s v="WV"/>
    <s v="296-2902"/>
    <s v="Male"/>
    <n v="80"/>
    <s v="No"/>
    <s v="Yes"/>
    <x v="0"/>
    <x v="0"/>
    <s v="No"/>
    <x v="0"/>
    <x v="0"/>
    <n v="42"/>
    <n v="1551"/>
    <x v="1"/>
    <s v="Competitor offered higher download speeds"/>
    <x v="2"/>
    <x v="2"/>
    <x v="5"/>
    <x v="0"/>
    <x v="1"/>
    <s v="10 - 40"/>
  </r>
  <r>
    <s v="8505-PLUA"/>
    <x v="1"/>
    <x v="0"/>
    <n v="5"/>
    <n v="13"/>
    <n v="4"/>
    <n v="12.4"/>
    <s v="Yes"/>
    <s v="no"/>
    <n v="2"/>
    <x v="5"/>
    <n v="14"/>
    <x v="0"/>
    <n v="0"/>
    <s v="NE"/>
    <s v="351-8039"/>
    <s v="Female"/>
    <n v="23"/>
    <s v="Yes"/>
    <s v="No"/>
    <x v="0"/>
    <x v="0"/>
    <s v="No"/>
    <x v="0"/>
    <x v="0"/>
    <n v="32"/>
    <n v="32"/>
    <x v="1"/>
    <s v="Competitor offered more data"/>
    <x v="1"/>
    <x v="2"/>
    <x v="15"/>
    <x v="0"/>
    <x v="1"/>
    <s v="&lt; 10"/>
  </r>
  <r>
    <s v="4686-MFCE"/>
    <x v="1"/>
    <x v="48"/>
    <n v="9"/>
    <n v="25.1"/>
    <n v="20"/>
    <n v="91.5"/>
    <s v="Yes"/>
    <s v="no"/>
    <n v="46"/>
    <x v="4"/>
    <n v="13"/>
    <x v="0"/>
    <n v="0"/>
    <s v="NE"/>
    <s v="309-4357"/>
    <s v="Female"/>
    <n v="27"/>
    <s v="Yes"/>
    <s v="No"/>
    <x v="0"/>
    <x v="0"/>
    <s v="No"/>
    <x v="0"/>
    <x v="0"/>
    <n v="56"/>
    <n v="279"/>
    <x v="1"/>
    <s v="Competitor offered more data"/>
    <x v="1"/>
    <x v="2"/>
    <x v="15"/>
    <x v="0"/>
    <x v="1"/>
    <s v="&lt; 10"/>
  </r>
  <r>
    <s v="2752-QWQN"/>
    <x v="1"/>
    <x v="39"/>
    <n v="92"/>
    <n v="237.6"/>
    <n v="120"/>
    <n v="285"/>
    <s v="Yes"/>
    <s v="no"/>
    <n v="57"/>
    <x v="0"/>
    <n v="14"/>
    <x v="0"/>
    <n v="0"/>
    <s v="MT"/>
    <s v="309-7974"/>
    <s v="Female"/>
    <n v="72"/>
    <s v="No"/>
    <s v="Yes"/>
    <x v="0"/>
    <x v="0"/>
    <s v="Yes"/>
    <x v="0"/>
    <x v="0"/>
    <n v="41"/>
    <n v="1229"/>
    <x v="1"/>
    <s v="Competitor offered more data"/>
    <x v="2"/>
    <x v="2"/>
    <x v="15"/>
    <x v="0"/>
    <x v="1"/>
    <s v="10 - 40"/>
  </r>
  <r>
    <s v="9961-GXPU"/>
    <x v="1"/>
    <x v="39"/>
    <n v="150"/>
    <n v="296.5"/>
    <n v="120"/>
    <n v="336"/>
    <s v="Yes"/>
    <s v="no"/>
    <n v="84"/>
    <x v="4"/>
    <n v="1"/>
    <x v="1"/>
    <n v="11"/>
    <s v="UT"/>
    <s v="344-2446"/>
    <s v="Female"/>
    <n v="63"/>
    <s v="No"/>
    <s v="No"/>
    <x v="0"/>
    <x v="0"/>
    <s v="Yes"/>
    <x v="1"/>
    <x v="0"/>
    <n v="55"/>
    <n v="1630"/>
    <x v="1"/>
    <s v="Competitor made better offer"/>
    <x v="0"/>
    <x v="2"/>
    <x v="2"/>
    <x v="1"/>
    <x v="1"/>
    <s v="10 - 40"/>
  </r>
  <r>
    <s v="1622-TQMB"/>
    <x v="1"/>
    <x v="69"/>
    <n v="211"/>
    <n v="420.9"/>
    <n v="140"/>
    <n v="612.5"/>
    <s v="Yes"/>
    <s v="no"/>
    <n v="122"/>
    <x v="0"/>
    <n v="8"/>
    <x v="0"/>
    <n v="0"/>
    <s v="DC"/>
    <s v="385-1924"/>
    <s v="Male"/>
    <n v="67"/>
    <s v="No"/>
    <s v="Yes"/>
    <x v="0"/>
    <x v="0"/>
    <s v="No"/>
    <x v="0"/>
    <x v="0"/>
    <n v="45"/>
    <n v="1583"/>
    <x v="1"/>
    <s v="Competitor made better offer"/>
    <x v="2"/>
    <x v="2"/>
    <x v="2"/>
    <x v="0"/>
    <x v="1"/>
    <s v="10 - 40"/>
  </r>
  <r>
    <s v="5612-KWEA"/>
    <x v="1"/>
    <x v="0"/>
    <n v="4"/>
    <n v="8"/>
    <n v="4"/>
    <n v="12.1"/>
    <s v="Yes"/>
    <s v="no"/>
    <n v="6"/>
    <x v="4"/>
    <n v="0"/>
    <x v="0"/>
    <n v="0"/>
    <s v="IL"/>
    <s v="342-7313"/>
    <s v="Female"/>
    <n v="50"/>
    <s v="No"/>
    <s v="No"/>
    <x v="0"/>
    <x v="0"/>
    <s v="No"/>
    <x v="0"/>
    <x v="0"/>
    <n v="16"/>
    <n v="16"/>
    <x v="5"/>
    <s v="Price too high"/>
    <x v="0"/>
    <x v="5"/>
    <x v="11"/>
    <x v="1"/>
    <x v="1"/>
    <s v="&lt; 10"/>
  </r>
  <r>
    <s v="6671-DGJI"/>
    <x v="1"/>
    <x v="5"/>
    <n v="107"/>
    <n v="241.1"/>
    <n v="68"/>
    <n v="205.7"/>
    <s v="Yes"/>
    <s v="no"/>
    <n v="69"/>
    <x v="5"/>
    <n v="4"/>
    <x v="0"/>
    <n v="0"/>
    <s v="IA"/>
    <s v="398-5144"/>
    <s v="Male"/>
    <n v="58"/>
    <s v="No"/>
    <s v="No"/>
    <x v="0"/>
    <x v="0"/>
    <s v="Yes"/>
    <x v="0"/>
    <x v="0"/>
    <n v="38"/>
    <n v="663"/>
    <x v="4"/>
    <s v="Service dissatisfaction"/>
    <x v="0"/>
    <x v="4"/>
    <x v="8"/>
    <x v="0"/>
    <x v="1"/>
    <s v="10 - 40"/>
  </r>
  <r>
    <s v="0143-MUHQ"/>
    <x v="1"/>
    <x v="30"/>
    <n v="4"/>
    <n v="11.7"/>
    <n v="12"/>
    <n v="44.4"/>
    <s v="Yes"/>
    <s v="no"/>
    <n v="22"/>
    <x v="2"/>
    <n v="0"/>
    <x v="1"/>
    <n v="0"/>
    <s v="OR"/>
    <s v="257-3583"/>
    <s v="Male"/>
    <n v="32"/>
    <s v="No"/>
    <s v="No"/>
    <x v="0"/>
    <x v="0"/>
    <s v="No"/>
    <x v="0"/>
    <x v="1"/>
    <n v="8"/>
    <n v="25"/>
    <x v="5"/>
    <s v="Long distance charges"/>
    <x v="0"/>
    <x v="5"/>
    <x v="14"/>
    <x v="1"/>
    <x v="1"/>
    <s v="&lt; 10"/>
  </r>
  <r>
    <s v="5302-BDGB"/>
    <x v="1"/>
    <x v="43"/>
    <n v="16"/>
    <n v="37.9"/>
    <n v="16"/>
    <n v="19.2"/>
    <s v="Yes"/>
    <s v="no"/>
    <n v="5"/>
    <x v="2"/>
    <n v="12"/>
    <x v="1"/>
    <n v="17"/>
    <s v="AL"/>
    <s v="293-3966"/>
    <s v="Male"/>
    <n v="25"/>
    <s v="Yes"/>
    <s v="No"/>
    <x v="0"/>
    <x v="0"/>
    <s v="No"/>
    <x v="0"/>
    <x v="0"/>
    <n v="27"/>
    <n v="114"/>
    <x v="4"/>
    <s v="Limited range of services"/>
    <x v="1"/>
    <x v="4"/>
    <x v="12"/>
    <x v="0"/>
    <x v="1"/>
    <s v="&lt; 10"/>
  </r>
  <r>
    <s v="7495-CLGQ"/>
    <x v="1"/>
    <x v="56"/>
    <n v="117"/>
    <n v="358"/>
    <n v="0"/>
    <n v="0"/>
    <s v="No"/>
    <s v="no"/>
    <n v="0"/>
    <x v="1"/>
    <n v="14"/>
    <x v="0"/>
    <n v="0"/>
    <s v="MT"/>
    <s v="321-5492"/>
    <s v="Male"/>
    <n v="59"/>
    <s v="No"/>
    <s v="No"/>
    <x v="0"/>
    <x v="0"/>
    <s v="Yes"/>
    <x v="0"/>
    <x v="0"/>
    <n v="46"/>
    <n v="1172"/>
    <x v="1"/>
    <s v="Competitor had better devices"/>
    <x v="0"/>
    <x v="2"/>
    <x v="4"/>
    <x v="0"/>
    <x v="1"/>
    <s v="10 - 40"/>
  </r>
  <r>
    <s v="0295-ETJE"/>
    <x v="1"/>
    <x v="68"/>
    <n v="19"/>
    <n v="48"/>
    <n v="0"/>
    <n v="0"/>
    <s v="No"/>
    <s v="no"/>
    <n v="0"/>
    <x v="5"/>
    <n v="20"/>
    <x v="0"/>
    <n v="0"/>
    <s v="TN"/>
    <s v="335-10350"/>
    <s v="Male"/>
    <n v="20"/>
    <s v="Yes"/>
    <s v="No"/>
    <x v="0"/>
    <x v="0"/>
    <s v="No"/>
    <x v="0"/>
    <x v="1"/>
    <n v="17"/>
    <n v="105"/>
    <x v="5"/>
    <s v="Long distance charges"/>
    <x v="1"/>
    <x v="5"/>
    <x v="14"/>
    <x v="0"/>
    <x v="1"/>
    <s v="&lt; 10"/>
  </r>
  <r>
    <s v="4539-DNTZ"/>
    <x v="1"/>
    <x v="43"/>
    <n v="28"/>
    <n v="63.8"/>
    <n v="16"/>
    <n v="48"/>
    <s v="Yes"/>
    <s v="yes"/>
    <n v="0"/>
    <x v="2"/>
    <n v="4"/>
    <x v="0"/>
    <n v="0"/>
    <s v="ID"/>
    <s v="262-2392"/>
    <s v="Female"/>
    <n v="59"/>
    <s v="No"/>
    <s v="No"/>
    <x v="0"/>
    <x v="0"/>
    <s v="No"/>
    <x v="0"/>
    <x v="0"/>
    <n v="51"/>
    <n v="201"/>
    <x v="5"/>
    <s v="Extra data charges"/>
    <x v="0"/>
    <x v="5"/>
    <x v="18"/>
    <x v="0"/>
    <x v="1"/>
    <s v="&lt; 10"/>
  </r>
  <r>
    <s v="8570-DECH"/>
    <x v="1"/>
    <x v="0"/>
    <n v="10"/>
    <n v="13"/>
    <n v="0"/>
    <n v="0"/>
    <s v="No"/>
    <s v="no"/>
    <n v="0"/>
    <x v="0"/>
    <n v="2"/>
    <x v="0"/>
    <n v="0"/>
    <s v="SC"/>
    <s v="356-9645"/>
    <s v="Male"/>
    <n v="46"/>
    <s v="No"/>
    <s v="No"/>
    <x v="0"/>
    <x v="0"/>
    <s v="No"/>
    <x v="0"/>
    <x v="0"/>
    <n v="39"/>
    <n v="39"/>
    <x v="5"/>
    <s v="Price too high"/>
    <x v="0"/>
    <x v="5"/>
    <x v="11"/>
    <x v="1"/>
    <x v="1"/>
    <s v="&lt; 10"/>
  </r>
  <r>
    <s v="0696-CSAX"/>
    <x v="1"/>
    <x v="0"/>
    <n v="6"/>
    <n v="16"/>
    <n v="0"/>
    <n v="0"/>
    <s v="No"/>
    <s v="no"/>
    <n v="0"/>
    <x v="5"/>
    <n v="7"/>
    <x v="0"/>
    <n v="0"/>
    <s v="KS"/>
    <s v="337-2015"/>
    <s v="Male"/>
    <n v="66"/>
    <s v="No"/>
    <s v="Yes"/>
    <x v="0"/>
    <x v="0"/>
    <s v="No"/>
    <x v="0"/>
    <x v="1"/>
    <n v="44"/>
    <n v="44"/>
    <x v="1"/>
    <s v="Competitor made better offer"/>
    <x v="2"/>
    <x v="2"/>
    <x v="2"/>
    <x v="0"/>
    <x v="1"/>
    <s v="&lt; 10"/>
  </r>
  <r>
    <s v="9912-LNHW"/>
    <x v="1"/>
    <x v="61"/>
    <n v="28"/>
    <n v="55.1"/>
    <n v="8"/>
    <n v="21.6"/>
    <s v="Yes"/>
    <s v="no"/>
    <n v="7"/>
    <x v="1"/>
    <n v="2"/>
    <x v="0"/>
    <n v="0"/>
    <s v="ME"/>
    <s v="368-6320"/>
    <s v="Female"/>
    <n v="64"/>
    <s v="No"/>
    <s v="No"/>
    <x v="0"/>
    <x v="0"/>
    <s v="Yes"/>
    <x v="0"/>
    <x v="2"/>
    <n v="34"/>
    <n v="270"/>
    <x v="1"/>
    <s v="Competitor had better devices"/>
    <x v="0"/>
    <x v="2"/>
    <x v="4"/>
    <x v="1"/>
    <x v="1"/>
    <s v="&lt; 10"/>
  </r>
  <r>
    <s v="5538-IAKV"/>
    <x v="1"/>
    <x v="9"/>
    <n v="159"/>
    <n v="352.3"/>
    <n v="4"/>
    <n v="12.7"/>
    <s v="Yes"/>
    <s v="no"/>
    <n v="2"/>
    <x v="0"/>
    <n v="3"/>
    <x v="0"/>
    <n v="0"/>
    <s v="OH"/>
    <s v="319-6734"/>
    <s v="Male"/>
    <n v="63"/>
    <s v="No"/>
    <s v="No"/>
    <x v="0"/>
    <x v="0"/>
    <s v="No"/>
    <x v="0"/>
    <x v="0"/>
    <n v="33"/>
    <n v="1651"/>
    <x v="4"/>
    <s v="Network reliability"/>
    <x v="0"/>
    <x v="4"/>
    <x v="7"/>
    <x v="0"/>
    <x v="1"/>
    <s v="&gt; 40"/>
  </r>
  <r>
    <s v="7177-EXXC"/>
    <x v="1"/>
    <x v="51"/>
    <n v="146"/>
    <n v="367.2"/>
    <n v="4"/>
    <n v="10.8"/>
    <s v="Yes"/>
    <s v="no"/>
    <n v="3"/>
    <x v="1"/>
    <n v="8"/>
    <x v="0"/>
    <n v="0"/>
    <s v="WI"/>
    <s v="297-3599"/>
    <s v="Female"/>
    <n v="51"/>
    <s v="No"/>
    <s v="No"/>
    <x v="0"/>
    <x v="0"/>
    <s v="No"/>
    <x v="0"/>
    <x v="0"/>
    <n v="45"/>
    <n v="1107"/>
    <x v="2"/>
    <s v="Don't know"/>
    <x v="0"/>
    <x v="1"/>
    <x v="1"/>
    <x v="0"/>
    <x v="1"/>
    <s v="10 - 40"/>
  </r>
  <r>
    <s v="4495-GOBD"/>
    <x v="1"/>
    <x v="68"/>
    <n v="31"/>
    <n v="63.6"/>
    <n v="8"/>
    <n v="24.6"/>
    <s v="Yes"/>
    <s v="no"/>
    <n v="6"/>
    <x v="5"/>
    <n v="18"/>
    <x v="0"/>
    <n v="0"/>
    <s v="KY"/>
    <s v="293-8762"/>
    <s v="Female"/>
    <n v="23"/>
    <s v="Yes"/>
    <s v="No"/>
    <x v="0"/>
    <x v="0"/>
    <s v="Yes"/>
    <x v="0"/>
    <x v="0"/>
    <n v="22"/>
    <n v="143"/>
    <x v="1"/>
    <s v="Competitor had better devices"/>
    <x v="1"/>
    <x v="2"/>
    <x v="4"/>
    <x v="0"/>
    <x v="1"/>
    <s v="&lt; 10"/>
  </r>
  <r>
    <s v="4423-HLPN"/>
    <x v="1"/>
    <x v="15"/>
    <n v="9"/>
    <n v="22"/>
    <n v="12"/>
    <n v="48.3"/>
    <s v="Yes"/>
    <s v="no"/>
    <n v="12"/>
    <x v="4"/>
    <n v="13"/>
    <x v="0"/>
    <n v="0"/>
    <s v="MO"/>
    <s v="358-2905"/>
    <s v="Female"/>
    <n v="61"/>
    <s v="No"/>
    <s v="No"/>
    <x v="0"/>
    <x v="0"/>
    <s v="No"/>
    <x v="0"/>
    <x v="0"/>
    <n v="26"/>
    <n v="64"/>
    <x v="1"/>
    <s v="Competitor offered higher download speeds"/>
    <x v="0"/>
    <x v="2"/>
    <x v="5"/>
    <x v="0"/>
    <x v="1"/>
    <s v="&lt; 10"/>
  </r>
  <r>
    <s v="1600-JQPR"/>
    <x v="1"/>
    <x v="30"/>
    <n v="4"/>
    <n v="11.8"/>
    <n v="12"/>
    <n v="33.299999999999997"/>
    <s v="Yes"/>
    <s v="yes"/>
    <n v="0"/>
    <x v="0"/>
    <n v="11"/>
    <x v="0"/>
    <n v="0"/>
    <s v="DE"/>
    <s v="309-4609"/>
    <s v="Male"/>
    <n v="43"/>
    <s v="No"/>
    <s v="No"/>
    <x v="0"/>
    <x v="0"/>
    <s v="No"/>
    <x v="0"/>
    <x v="1"/>
    <n v="16"/>
    <n v="47"/>
    <x v="1"/>
    <s v="Competitor made better offer"/>
    <x v="0"/>
    <x v="2"/>
    <x v="2"/>
    <x v="0"/>
    <x v="1"/>
    <s v="&lt; 10"/>
  </r>
  <r>
    <s v="0932-RUVI"/>
    <x v="1"/>
    <x v="0"/>
    <n v="2"/>
    <n v="7"/>
    <n v="176"/>
    <n v="264"/>
    <s v="Yes"/>
    <s v="no"/>
    <n v="53"/>
    <x v="5"/>
    <n v="6"/>
    <x v="0"/>
    <n v="0"/>
    <s v="CT"/>
    <s v="362-2359"/>
    <s v="Female"/>
    <n v="34"/>
    <s v="No"/>
    <s v="No"/>
    <x v="0"/>
    <x v="0"/>
    <s v="No"/>
    <x v="0"/>
    <x v="0"/>
    <n v="16"/>
    <n v="16"/>
    <x v="1"/>
    <s v="Competitor made better offer"/>
    <x v="0"/>
    <x v="2"/>
    <x v="2"/>
    <x v="0"/>
    <x v="1"/>
    <s v="&lt; 10"/>
  </r>
  <r>
    <s v="7885-XCPM"/>
    <x v="1"/>
    <x v="50"/>
    <n v="25"/>
    <n v="70.2"/>
    <n v="96"/>
    <n v="223.2"/>
    <s v="Yes"/>
    <s v="no"/>
    <n v="45"/>
    <x v="3"/>
    <n v="1"/>
    <x v="1"/>
    <n v="5"/>
    <s v="VA"/>
    <s v="324-5999"/>
    <s v="Male"/>
    <n v="37"/>
    <s v="No"/>
    <s v="No"/>
    <x v="0"/>
    <x v="0"/>
    <s v="Yes"/>
    <x v="0"/>
    <x v="0"/>
    <n v="29"/>
    <n v="408"/>
    <x v="1"/>
    <s v="Competitor had better devices"/>
    <x v="0"/>
    <x v="2"/>
    <x v="4"/>
    <x v="1"/>
    <x v="1"/>
    <s v="10 - 40"/>
  </r>
  <r>
    <s v="2897-EGQE"/>
    <x v="1"/>
    <x v="19"/>
    <n v="470"/>
    <n v="981.6"/>
    <n v="72"/>
    <n v="239.4"/>
    <s v="Yes"/>
    <s v="no"/>
    <n v="60"/>
    <x v="4"/>
    <n v="6"/>
    <x v="0"/>
    <n v="0"/>
    <s v="NH"/>
    <s v="330-4961"/>
    <s v="Female"/>
    <n v="82"/>
    <s v="No"/>
    <s v="Yes"/>
    <x v="0"/>
    <x v="0"/>
    <s v="Yes"/>
    <x v="1"/>
    <x v="2"/>
    <n v="54"/>
    <n v="3298"/>
    <x v="1"/>
    <s v="Competitor had better devices"/>
    <x v="2"/>
    <x v="2"/>
    <x v="4"/>
    <x v="0"/>
    <x v="1"/>
    <s v="&gt; 40"/>
  </r>
  <r>
    <s v="8855-SXCX"/>
    <x v="1"/>
    <x v="36"/>
    <n v="94"/>
    <n v="250"/>
    <n v="4"/>
    <n v="10.9"/>
    <s v="Yes"/>
    <s v="no"/>
    <n v="2"/>
    <x v="4"/>
    <n v="1"/>
    <x v="0"/>
    <n v="0"/>
    <s v="OK"/>
    <s v="266-8819"/>
    <s v="Female"/>
    <n v="64"/>
    <s v="No"/>
    <s v="No"/>
    <x v="0"/>
    <x v="0"/>
    <s v="No"/>
    <x v="0"/>
    <x v="0"/>
    <n v="23"/>
    <n v="972"/>
    <x v="1"/>
    <s v="Competitor offered higher download speeds"/>
    <x v="0"/>
    <x v="2"/>
    <x v="5"/>
    <x v="1"/>
    <x v="1"/>
    <s v="&gt; 40"/>
  </r>
  <r>
    <s v="7387-OPXU"/>
    <x v="1"/>
    <x v="67"/>
    <n v="186"/>
    <n v="519.6"/>
    <n v="264"/>
    <n v="1128.5999999999999"/>
    <s v="Yes"/>
    <s v="no"/>
    <n v="226"/>
    <x v="2"/>
    <n v="3"/>
    <x v="0"/>
    <n v="0"/>
    <s v="UT"/>
    <s v="305-5842"/>
    <s v="Female"/>
    <n v="61"/>
    <s v="No"/>
    <s v="No"/>
    <x v="0"/>
    <x v="0"/>
    <s v="Yes"/>
    <x v="1"/>
    <x v="0"/>
    <n v="45"/>
    <n v="2602"/>
    <x v="1"/>
    <s v="Competitor offered higher download speeds"/>
    <x v="0"/>
    <x v="2"/>
    <x v="5"/>
    <x v="0"/>
    <x v="1"/>
    <s v="&gt; 40"/>
  </r>
  <r>
    <s v="7062-QUEU"/>
    <x v="1"/>
    <x v="29"/>
    <n v="133"/>
    <n v="290"/>
    <n v="196"/>
    <n v="445.9"/>
    <s v="Yes"/>
    <s v="no"/>
    <n v="223"/>
    <x v="1"/>
    <n v="5"/>
    <x v="0"/>
    <n v="0"/>
    <s v="AL"/>
    <s v="301-8154"/>
    <s v="Female"/>
    <n v="23"/>
    <s v="Yes"/>
    <s v="No"/>
    <x v="0"/>
    <x v="0"/>
    <s v="No"/>
    <x v="0"/>
    <x v="0"/>
    <n v="62"/>
    <n v="1118"/>
    <x v="1"/>
    <s v="Competitor offered higher download speeds"/>
    <x v="1"/>
    <x v="2"/>
    <x v="5"/>
    <x v="0"/>
    <x v="1"/>
    <s v="10 - 40"/>
  </r>
  <r>
    <s v="3193-TQXM"/>
    <x v="1"/>
    <x v="74"/>
    <n v="24"/>
    <n v="58.9"/>
    <n v="28"/>
    <n v="102.9"/>
    <s v="Yes"/>
    <s v="yes"/>
    <n v="0"/>
    <x v="0"/>
    <n v="12"/>
    <x v="0"/>
    <n v="0"/>
    <s v="AL"/>
    <s v="382-8200"/>
    <s v="Female"/>
    <n v="38"/>
    <s v="No"/>
    <s v="No"/>
    <x v="0"/>
    <x v="0"/>
    <s v="No"/>
    <x v="0"/>
    <x v="0"/>
    <n v="38"/>
    <n v="282"/>
    <x v="1"/>
    <s v="Competitor offered more data"/>
    <x v="0"/>
    <x v="2"/>
    <x v="15"/>
    <x v="0"/>
    <x v="1"/>
    <s v="&lt; 10"/>
  </r>
  <r>
    <s v="1068-SBFV"/>
    <x v="1"/>
    <x v="15"/>
    <n v="9"/>
    <n v="23.1"/>
    <n v="64"/>
    <n v="172.8"/>
    <s v="Yes"/>
    <s v="no"/>
    <n v="58"/>
    <x v="4"/>
    <n v="4"/>
    <x v="0"/>
    <n v="0"/>
    <s v="SC"/>
    <s v="305-2214"/>
    <s v="Male"/>
    <n v="69"/>
    <s v="No"/>
    <s v="Yes"/>
    <x v="0"/>
    <x v="0"/>
    <s v="No"/>
    <x v="0"/>
    <x v="0"/>
    <n v="27"/>
    <n v="56"/>
    <x v="1"/>
    <s v="Competitor offered more data"/>
    <x v="2"/>
    <x v="2"/>
    <x v="15"/>
    <x v="0"/>
    <x v="1"/>
    <s v="&lt; 10"/>
  </r>
  <r>
    <s v="2903-UORJ"/>
    <x v="1"/>
    <x v="66"/>
    <n v="99"/>
    <n v="247.4"/>
    <n v="16"/>
    <n v="42.8"/>
    <s v="Yes"/>
    <s v="no"/>
    <n v="11"/>
    <x v="5"/>
    <n v="5"/>
    <x v="1"/>
    <n v="11"/>
    <s v="NY"/>
    <s v="386-5475"/>
    <s v="Male"/>
    <n v="59"/>
    <s v="No"/>
    <s v="No"/>
    <x v="0"/>
    <x v="0"/>
    <s v="Yes"/>
    <x v="0"/>
    <x v="2"/>
    <n v="18"/>
    <n v="352"/>
    <x v="1"/>
    <s v="Competitor offered more data"/>
    <x v="0"/>
    <x v="2"/>
    <x v="15"/>
    <x v="0"/>
    <x v="1"/>
    <s v="10 - 40"/>
  </r>
  <r>
    <s v="6700-NBZE"/>
    <x v="1"/>
    <x v="32"/>
    <n v="14"/>
    <n v="44.9"/>
    <n v="36"/>
    <n v="89.1"/>
    <s v="Yes"/>
    <s v="no"/>
    <n v="18"/>
    <x v="4"/>
    <n v="5"/>
    <x v="0"/>
    <n v="0"/>
    <s v="NH"/>
    <s v="374-6973"/>
    <s v="Male"/>
    <n v="34"/>
    <s v="No"/>
    <s v="No"/>
    <x v="0"/>
    <x v="0"/>
    <s v="No"/>
    <x v="0"/>
    <x v="0"/>
    <n v="42"/>
    <n v="469"/>
    <x v="1"/>
    <s v="Competitor made better offer"/>
    <x v="0"/>
    <x v="2"/>
    <x v="2"/>
    <x v="0"/>
    <x v="1"/>
    <s v="10 - 40"/>
  </r>
  <r>
    <s v="4547-HEOK"/>
    <x v="1"/>
    <x v="64"/>
    <n v="97"/>
    <n v="276.39999999999998"/>
    <n v="88"/>
    <n v="347.6"/>
    <s v="Yes"/>
    <s v="no"/>
    <n v="116"/>
    <x v="3"/>
    <n v="2"/>
    <x v="0"/>
    <n v="0"/>
    <s v="VT"/>
    <s v="352-6848"/>
    <s v="Female"/>
    <n v="38"/>
    <s v="No"/>
    <s v="No"/>
    <x v="0"/>
    <x v="0"/>
    <s v="Yes"/>
    <x v="1"/>
    <x v="2"/>
    <n v="46"/>
    <n v="1828"/>
    <x v="1"/>
    <s v="Competitor made better offer"/>
    <x v="0"/>
    <x v="2"/>
    <x v="2"/>
    <x v="1"/>
    <x v="1"/>
    <s v="10 - 40"/>
  </r>
  <r>
    <s v="4130-YGAL"/>
    <x v="1"/>
    <x v="53"/>
    <n v="91"/>
    <n v="242.3"/>
    <n v="148"/>
    <n v="384.8"/>
    <s v="Yes"/>
    <s v="no"/>
    <n v="192"/>
    <x v="3"/>
    <n v="2"/>
    <x v="0"/>
    <n v="0"/>
    <s v="WY"/>
    <s v="342-3519"/>
    <s v="Female"/>
    <n v="58"/>
    <s v="No"/>
    <s v="No"/>
    <x v="0"/>
    <x v="0"/>
    <s v="No"/>
    <x v="0"/>
    <x v="1"/>
    <n v="20"/>
    <n v="319"/>
    <x v="5"/>
    <s v="Price too high"/>
    <x v="0"/>
    <x v="5"/>
    <x v="11"/>
    <x v="1"/>
    <x v="1"/>
    <s v="10 - 40"/>
  </r>
  <r>
    <s v="7080-QIHQ"/>
    <x v="1"/>
    <x v="48"/>
    <n v="26"/>
    <n v="65.3"/>
    <n v="212"/>
    <n v="567.1"/>
    <s v="Yes"/>
    <s v="no"/>
    <n v="284"/>
    <x v="1"/>
    <n v="0"/>
    <x v="1"/>
    <n v="0"/>
    <s v="TN"/>
    <s v="244-3902"/>
    <s v="Female"/>
    <n v="61"/>
    <s v="No"/>
    <s v="No"/>
    <x v="0"/>
    <x v="0"/>
    <s v="No"/>
    <x v="0"/>
    <x v="2"/>
    <n v="8"/>
    <n v="41"/>
    <x v="5"/>
    <s v="Long distance charges"/>
    <x v="0"/>
    <x v="5"/>
    <x v="14"/>
    <x v="1"/>
    <x v="1"/>
    <s v="&lt; 10"/>
  </r>
  <r>
    <s v="0161-TWZF"/>
    <x v="1"/>
    <x v="0"/>
    <n v="5"/>
    <n v="11"/>
    <n v="4"/>
    <n v="8"/>
    <s v="Yes"/>
    <s v="no"/>
    <n v="2"/>
    <x v="1"/>
    <n v="3"/>
    <x v="0"/>
    <n v="0"/>
    <s v="PA"/>
    <s v="291-1439"/>
    <s v="Female"/>
    <n v="55"/>
    <s v="No"/>
    <s v="No"/>
    <x v="0"/>
    <x v="0"/>
    <s v="No"/>
    <x v="0"/>
    <x v="0"/>
    <n v="34"/>
    <n v="34"/>
    <x v="4"/>
    <s v="Service dissatisfaction"/>
    <x v="0"/>
    <x v="4"/>
    <x v="8"/>
    <x v="0"/>
    <x v="1"/>
    <s v="&lt; 10"/>
  </r>
  <r>
    <s v="7007-IFWQ"/>
    <x v="1"/>
    <x v="3"/>
    <n v="21"/>
    <n v="59.7"/>
    <n v="32"/>
    <n v="110.4"/>
    <s v="Yes"/>
    <s v="no"/>
    <n v="28"/>
    <x v="2"/>
    <n v="7"/>
    <x v="0"/>
    <n v="0"/>
    <s v="VT"/>
    <s v="318-8893"/>
    <s v="Male"/>
    <n v="82"/>
    <s v="No"/>
    <s v="Yes"/>
    <x v="0"/>
    <x v="0"/>
    <s v="No"/>
    <x v="0"/>
    <x v="0"/>
    <n v="51"/>
    <n v="504"/>
    <x v="3"/>
    <s v="Attitude of support person"/>
    <x v="2"/>
    <x v="3"/>
    <x v="6"/>
    <x v="0"/>
    <x v="1"/>
    <s v="10 - 40"/>
  </r>
  <r>
    <s v="6768-OVHM"/>
    <x v="1"/>
    <x v="68"/>
    <n v="24"/>
    <n v="54.8"/>
    <n v="64"/>
    <n v="94.4"/>
    <s v="Yes"/>
    <s v="no"/>
    <n v="24"/>
    <x v="2"/>
    <n v="6"/>
    <x v="1"/>
    <n v="6"/>
    <s v="NM"/>
    <s v="392-5328"/>
    <s v="Male"/>
    <n v="51"/>
    <s v="No"/>
    <s v="No"/>
    <x v="0"/>
    <x v="0"/>
    <s v="Yes"/>
    <x v="0"/>
    <x v="1"/>
    <n v="61"/>
    <n v="374"/>
    <x v="4"/>
    <s v="Network reliability"/>
    <x v="0"/>
    <x v="4"/>
    <x v="7"/>
    <x v="0"/>
    <x v="1"/>
    <s v="&lt; 10"/>
  </r>
  <r>
    <s v="5066-TOHF"/>
    <x v="1"/>
    <x v="53"/>
    <n v="36"/>
    <n v="96.7"/>
    <n v="4"/>
    <n v="9.5"/>
    <s v="Yes"/>
    <s v="no"/>
    <n v="3"/>
    <x v="5"/>
    <n v="5"/>
    <x v="0"/>
    <n v="0"/>
    <s v="DE"/>
    <s v="316-4391"/>
    <s v="Female"/>
    <n v="70"/>
    <s v="No"/>
    <s v="Yes"/>
    <x v="0"/>
    <x v="0"/>
    <s v="No"/>
    <x v="0"/>
    <x v="2"/>
    <n v="32"/>
    <n v="518"/>
    <x v="4"/>
    <s v="Limited range of services"/>
    <x v="2"/>
    <x v="4"/>
    <x v="12"/>
    <x v="0"/>
    <x v="1"/>
    <s v="10 - 40"/>
  </r>
  <r>
    <s v="7322-UZSB"/>
    <x v="1"/>
    <x v="15"/>
    <n v="6"/>
    <n v="15.3"/>
    <n v="28"/>
    <n v="81.900000000000006"/>
    <s v="Yes"/>
    <s v="no"/>
    <n v="20"/>
    <x v="2"/>
    <n v="5"/>
    <x v="0"/>
    <n v="0"/>
    <s v="FL"/>
    <s v="365-5067"/>
    <s v="Female"/>
    <n v="54"/>
    <s v="No"/>
    <s v="No"/>
    <x v="0"/>
    <x v="0"/>
    <s v="No"/>
    <x v="0"/>
    <x v="1"/>
    <n v="44"/>
    <n v="85"/>
    <x v="5"/>
    <s v="Lack of affordable download/upload speed"/>
    <x v="0"/>
    <x v="5"/>
    <x v="13"/>
    <x v="0"/>
    <x v="1"/>
    <s v="&lt; 10"/>
  </r>
  <r>
    <s v="7345-RANV"/>
    <x v="1"/>
    <x v="15"/>
    <n v="7"/>
    <n v="14.7"/>
    <n v="36"/>
    <n v="91.8"/>
    <s v="Yes"/>
    <s v="no"/>
    <n v="46"/>
    <x v="1"/>
    <n v="15"/>
    <x v="0"/>
    <n v="0"/>
    <s v="MD"/>
    <s v="402-6381"/>
    <s v="Female"/>
    <n v="85"/>
    <s v="No"/>
    <s v="Yes"/>
    <x v="0"/>
    <x v="0"/>
    <s v="No"/>
    <x v="0"/>
    <x v="0"/>
    <n v="28"/>
    <n v="68"/>
    <x v="5"/>
    <s v="Long distance charges"/>
    <x v="2"/>
    <x v="5"/>
    <x v="14"/>
    <x v="0"/>
    <x v="1"/>
    <s v="&lt; 10"/>
  </r>
  <r>
    <s v="5381-UBGY"/>
    <x v="1"/>
    <x v="29"/>
    <n v="21"/>
    <n v="73.3"/>
    <n v="148"/>
    <n v="296"/>
    <s v="Yes"/>
    <s v="no"/>
    <n v="74"/>
    <x v="0"/>
    <n v="5"/>
    <x v="0"/>
    <n v="0"/>
    <s v="OH"/>
    <s v="305-4565"/>
    <s v="Male"/>
    <n v="66"/>
    <s v="No"/>
    <s v="Yes"/>
    <x v="0"/>
    <x v="0"/>
    <s v="No"/>
    <x v="0"/>
    <x v="0"/>
    <n v="42"/>
    <n v="775"/>
    <x v="5"/>
    <s v="Extra data charges"/>
    <x v="2"/>
    <x v="5"/>
    <x v="18"/>
    <x v="0"/>
    <x v="1"/>
    <s v="10 - 40"/>
  </r>
  <r>
    <s v="2801-HNDY"/>
    <x v="1"/>
    <x v="0"/>
    <n v="6"/>
    <n v="16"/>
    <n v="20"/>
    <n v="55"/>
    <s v="Yes"/>
    <s v="no"/>
    <n v="11"/>
    <x v="5"/>
    <n v="0"/>
    <x v="1"/>
    <n v="0"/>
    <s v="ME"/>
    <s v="308-3990"/>
    <s v="Female"/>
    <n v="51"/>
    <s v="No"/>
    <s v="No"/>
    <x v="0"/>
    <x v="0"/>
    <s v="No"/>
    <x v="0"/>
    <x v="0"/>
    <n v="12"/>
    <n v="12"/>
    <x v="5"/>
    <s v="Price too high"/>
    <x v="0"/>
    <x v="5"/>
    <x v="11"/>
    <x v="1"/>
    <x v="1"/>
    <s v="&lt; 10"/>
  </r>
  <r>
    <s v="1730-EDDE"/>
    <x v="1"/>
    <x v="23"/>
    <n v="327"/>
    <n v="724.1"/>
    <n v="12"/>
    <n v="36.9"/>
    <s v="Yes"/>
    <s v="no"/>
    <n v="12"/>
    <x v="5"/>
    <n v="13"/>
    <x v="0"/>
    <n v="0"/>
    <s v="MI"/>
    <s v="325-8532"/>
    <s v="Male"/>
    <n v="29"/>
    <s v="Yes"/>
    <s v="No"/>
    <x v="0"/>
    <x v="0"/>
    <s v="Yes"/>
    <x v="2"/>
    <x v="2"/>
    <n v="41"/>
    <n v="2666"/>
    <x v="4"/>
    <s v="Product dissatisfaction"/>
    <x v="1"/>
    <x v="4"/>
    <x v="9"/>
    <x v="0"/>
    <x v="1"/>
    <s v="&gt; 40"/>
  </r>
  <r>
    <s v="1552-SGUS"/>
    <x v="1"/>
    <x v="28"/>
    <n v="235"/>
    <n v="547"/>
    <n v="132"/>
    <n v="409.2"/>
    <s v="Yes"/>
    <s v="no"/>
    <n v="102"/>
    <x v="5"/>
    <n v="1"/>
    <x v="1"/>
    <n v="14"/>
    <s v="WV"/>
    <s v="290-3396"/>
    <s v="Female"/>
    <n v="58"/>
    <s v="No"/>
    <s v="No"/>
    <x v="0"/>
    <x v="0"/>
    <s v="No"/>
    <x v="0"/>
    <x v="0"/>
    <n v="66"/>
    <n v="2410"/>
    <x v="1"/>
    <s v="Competitor had better devices"/>
    <x v="0"/>
    <x v="2"/>
    <x v="4"/>
    <x v="1"/>
    <x v="1"/>
    <s v="10 - 40"/>
  </r>
  <r>
    <s v="7175-OISN"/>
    <x v="1"/>
    <x v="64"/>
    <n v="176"/>
    <n v="312.60000000000002"/>
    <n v="8"/>
    <n v="23.2"/>
    <s v="Yes"/>
    <s v="no"/>
    <n v="5"/>
    <x v="4"/>
    <n v="3"/>
    <x v="0"/>
    <n v="0"/>
    <s v="MS"/>
    <s v="395-10411"/>
    <s v="Female"/>
    <n v="48"/>
    <s v="No"/>
    <s v="No"/>
    <x v="0"/>
    <x v="0"/>
    <s v="Yes"/>
    <x v="0"/>
    <x v="0"/>
    <n v="31"/>
    <n v="1228"/>
    <x v="4"/>
    <s v="Lack of self-service on Website"/>
    <x v="0"/>
    <x v="4"/>
    <x v="20"/>
    <x v="0"/>
    <x v="1"/>
    <s v="10 - 40"/>
  </r>
  <r>
    <s v="2043-XYRY"/>
    <x v="1"/>
    <x v="52"/>
    <n v="34"/>
    <n v="112.5"/>
    <n v="152"/>
    <n v="494"/>
    <s v="Yes"/>
    <s v="no"/>
    <n v="99"/>
    <x v="2"/>
    <n v="24"/>
    <x v="0"/>
    <n v="0"/>
    <s v="NM"/>
    <s v="321-8224"/>
    <s v="Male"/>
    <n v="27"/>
    <s v="Yes"/>
    <s v="No"/>
    <x v="0"/>
    <x v="0"/>
    <s v="No"/>
    <x v="0"/>
    <x v="0"/>
    <n v="37"/>
    <n v="825"/>
    <x v="4"/>
    <s v="Network reliability"/>
    <x v="1"/>
    <x v="4"/>
    <x v="7"/>
    <x v="0"/>
    <x v="1"/>
    <s v="10 - 40"/>
  </r>
  <r>
    <s v="4962-SJPR"/>
    <x v="1"/>
    <x v="15"/>
    <n v="6"/>
    <n v="19.100000000000001"/>
    <n v="156"/>
    <n v="335.4"/>
    <s v="Yes"/>
    <s v="no"/>
    <n v="168"/>
    <x v="4"/>
    <n v="2"/>
    <x v="0"/>
    <n v="0"/>
    <s v="TX"/>
    <s v="297-9088"/>
    <s v="Male"/>
    <n v="33"/>
    <s v="No"/>
    <s v="No"/>
    <x v="0"/>
    <x v="0"/>
    <s v="Yes"/>
    <x v="0"/>
    <x v="2"/>
    <n v="23"/>
    <n v="44"/>
    <x v="2"/>
    <s v="Don't know"/>
    <x v="0"/>
    <x v="1"/>
    <x v="1"/>
    <x v="1"/>
    <x v="1"/>
    <s v="&lt; 10"/>
  </r>
  <r>
    <s v="0634-ILYL"/>
    <x v="1"/>
    <x v="43"/>
    <n v="26"/>
    <n v="71.8"/>
    <n v="40"/>
    <n v="137"/>
    <s v="Yes"/>
    <s v="no"/>
    <n v="68"/>
    <x v="4"/>
    <n v="2"/>
    <x v="0"/>
    <n v="0"/>
    <s v="NV"/>
    <s v="259-5525"/>
    <s v="Female"/>
    <n v="45"/>
    <s v="No"/>
    <s v="No"/>
    <x v="0"/>
    <x v="0"/>
    <s v="No"/>
    <x v="0"/>
    <x v="0"/>
    <n v="41"/>
    <n v="184"/>
    <x v="1"/>
    <s v="Competitor had better devices"/>
    <x v="0"/>
    <x v="2"/>
    <x v="4"/>
    <x v="1"/>
    <x v="1"/>
    <s v="&lt; 10"/>
  </r>
  <r>
    <s v="6702-ZNFI"/>
    <x v="1"/>
    <x v="28"/>
    <n v="222"/>
    <n v="569.5"/>
    <n v="32"/>
    <n v="99.2"/>
    <s v="Yes"/>
    <s v="no"/>
    <n v="50"/>
    <x v="3"/>
    <n v="4"/>
    <x v="0"/>
    <n v="0"/>
    <s v="RI"/>
    <s v="366-1956"/>
    <s v="Male"/>
    <n v="36"/>
    <s v="No"/>
    <s v="No"/>
    <x v="0"/>
    <x v="0"/>
    <s v="Yes"/>
    <x v="1"/>
    <x v="0"/>
    <n v="39"/>
    <n v="1404"/>
    <x v="1"/>
    <s v="Competitor had better devices"/>
    <x v="0"/>
    <x v="2"/>
    <x v="4"/>
    <x v="0"/>
    <x v="1"/>
    <s v="10 - 40"/>
  </r>
  <r>
    <s v="0223-FVOH"/>
    <x v="1"/>
    <x v="1"/>
    <n v="172"/>
    <n v="533"/>
    <n v="8"/>
    <n v="19.8"/>
    <s v="Yes"/>
    <s v="no"/>
    <n v="10"/>
    <x v="0"/>
    <n v="9"/>
    <x v="0"/>
    <n v="0"/>
    <s v="ND"/>
    <s v="305-4442"/>
    <s v="Female"/>
    <n v="51"/>
    <s v="No"/>
    <s v="No"/>
    <x v="0"/>
    <x v="0"/>
    <s v="Yes"/>
    <x v="1"/>
    <x v="0"/>
    <n v="48"/>
    <n v="1613"/>
    <x v="3"/>
    <s v="Attitude of support person"/>
    <x v="0"/>
    <x v="3"/>
    <x v="6"/>
    <x v="0"/>
    <x v="1"/>
    <s v="10 - 40"/>
  </r>
  <r>
    <s v="9454-WFYI"/>
    <x v="1"/>
    <x v="21"/>
    <n v="275"/>
    <n v="729.8"/>
    <n v="8"/>
    <n v="23.6"/>
    <s v="Yes"/>
    <s v="no"/>
    <n v="8"/>
    <x v="1"/>
    <n v="0"/>
    <x v="1"/>
    <n v="0"/>
    <s v="VT"/>
    <s v="270-6550"/>
    <s v="Male"/>
    <n v="48"/>
    <s v="No"/>
    <s v="No"/>
    <x v="0"/>
    <x v="0"/>
    <s v="No"/>
    <x v="1"/>
    <x v="0"/>
    <n v="13"/>
    <n v="614"/>
    <x v="5"/>
    <s v="Long distance charges"/>
    <x v="0"/>
    <x v="5"/>
    <x v="14"/>
    <x v="1"/>
    <x v="1"/>
    <s v="&gt; 40"/>
  </r>
  <r>
    <s v="0123-IQZY"/>
    <x v="1"/>
    <x v="74"/>
    <n v="55"/>
    <n v="113.7"/>
    <n v="28"/>
    <n v="91"/>
    <s v="Yes"/>
    <s v="yes"/>
    <n v="0"/>
    <x v="1"/>
    <n v="6"/>
    <x v="0"/>
    <n v="0"/>
    <s v="NJ"/>
    <s v="324-8319"/>
    <s v="Male"/>
    <n v="83"/>
    <s v="No"/>
    <s v="Yes"/>
    <x v="0"/>
    <x v="0"/>
    <s v="No"/>
    <x v="0"/>
    <x v="2"/>
    <n v="40"/>
    <n v="285"/>
    <x v="3"/>
    <s v="Attitude of service provider"/>
    <x v="2"/>
    <x v="3"/>
    <x v="16"/>
    <x v="0"/>
    <x v="1"/>
    <s v="&lt; 10"/>
  </r>
  <r>
    <s v="3938-QCBR"/>
    <x v="1"/>
    <x v="74"/>
    <n v="18"/>
    <n v="54.7"/>
    <n v="16"/>
    <n v="42"/>
    <s v="Yes"/>
    <s v="no"/>
    <n v="8"/>
    <x v="1"/>
    <n v="4"/>
    <x v="0"/>
    <n v="0"/>
    <s v="OH"/>
    <s v="318-7162"/>
    <s v="Male"/>
    <n v="46"/>
    <s v="No"/>
    <s v="No"/>
    <x v="0"/>
    <x v="0"/>
    <s v="No"/>
    <x v="0"/>
    <x v="2"/>
    <n v="20"/>
    <n v="134"/>
    <x v="1"/>
    <s v="Competitor had better devices"/>
    <x v="0"/>
    <x v="2"/>
    <x v="4"/>
    <x v="0"/>
    <x v="1"/>
    <s v="&lt; 10"/>
  </r>
  <r>
    <s v="8235-FHPP"/>
    <x v="1"/>
    <x v="30"/>
    <n v="21"/>
    <n v="46.3"/>
    <n v="148"/>
    <n v="614.20000000000005"/>
    <s v="Yes"/>
    <s v="no"/>
    <n v="205"/>
    <x v="3"/>
    <n v="4"/>
    <x v="0"/>
    <n v="0"/>
    <s v="NM"/>
    <s v="313-7089"/>
    <s v="Male"/>
    <n v="79"/>
    <s v="No"/>
    <s v="Yes"/>
    <x v="0"/>
    <x v="0"/>
    <s v="No"/>
    <x v="0"/>
    <x v="0"/>
    <n v="45"/>
    <n v="139"/>
    <x v="1"/>
    <s v="Competitor had better devices"/>
    <x v="2"/>
    <x v="2"/>
    <x v="4"/>
    <x v="0"/>
    <x v="1"/>
    <s v="&lt; 10"/>
  </r>
  <r>
    <s v="8385-TROC"/>
    <x v="1"/>
    <x v="0"/>
    <n v="2"/>
    <n v="6"/>
    <n v="20"/>
    <n v="91.5"/>
    <s v="Yes"/>
    <s v="no"/>
    <n v="30"/>
    <x v="1"/>
    <n v="1"/>
    <x v="0"/>
    <n v="0"/>
    <s v="AL"/>
    <s v="322-8060"/>
    <s v="Female"/>
    <n v="57"/>
    <s v="No"/>
    <s v="No"/>
    <x v="0"/>
    <x v="0"/>
    <s v="Yes"/>
    <x v="0"/>
    <x v="0"/>
    <n v="45"/>
    <n v="45"/>
    <x v="1"/>
    <s v="Competitor made better offer"/>
    <x v="0"/>
    <x v="2"/>
    <x v="2"/>
    <x v="1"/>
    <x v="1"/>
    <s v="&lt; 10"/>
  </r>
  <r>
    <s v="1963-FBWU"/>
    <x v="1"/>
    <x v="71"/>
    <n v="178"/>
    <n v="409.5"/>
    <n v="120"/>
    <n v="285"/>
    <s v="Yes"/>
    <s v="no"/>
    <n v="57"/>
    <x v="3"/>
    <n v="7"/>
    <x v="0"/>
    <n v="0"/>
    <s v="CO"/>
    <s v="237-4244"/>
    <s v="Female"/>
    <n v="71"/>
    <s v="No"/>
    <s v="Yes"/>
    <x v="0"/>
    <x v="0"/>
    <s v="No"/>
    <x v="1"/>
    <x v="2"/>
    <n v="37"/>
    <n v="1497"/>
    <x v="2"/>
    <s v="Moved"/>
    <x v="2"/>
    <x v="1"/>
    <x v="3"/>
    <x v="0"/>
    <x v="1"/>
    <s v="&gt; 40"/>
  </r>
  <r>
    <s v="7582-URJM"/>
    <x v="1"/>
    <x v="17"/>
    <n v="209"/>
    <n v="661.9"/>
    <n v="120"/>
    <n v="336"/>
    <s v="Yes"/>
    <s v="no"/>
    <n v="84"/>
    <x v="1"/>
    <n v="10"/>
    <x v="1"/>
    <n v="23"/>
    <s v="CO"/>
    <s v="303-1844"/>
    <s v="Male"/>
    <n v="69"/>
    <s v="No"/>
    <s v="Yes"/>
    <x v="0"/>
    <x v="0"/>
    <s v="No"/>
    <x v="0"/>
    <x v="2"/>
    <n v="31"/>
    <n v="1462"/>
    <x v="2"/>
    <s v="Moved"/>
    <x v="2"/>
    <x v="1"/>
    <x v="3"/>
    <x v="0"/>
    <x v="1"/>
    <s v="&gt; 40"/>
  </r>
  <r>
    <s v="6697-ISBM"/>
    <x v="1"/>
    <x v="61"/>
    <n v="19"/>
    <n v="49.3"/>
    <n v="140"/>
    <n v="612.5"/>
    <s v="Yes"/>
    <s v="no"/>
    <n v="204"/>
    <x v="3"/>
    <n v="0"/>
    <x v="1"/>
    <n v="0"/>
    <s v="LA"/>
    <s v="348-2934"/>
    <s v="Female"/>
    <n v="60"/>
    <s v="No"/>
    <s v="No"/>
    <x v="0"/>
    <x v="0"/>
    <s v="No"/>
    <x v="0"/>
    <x v="1"/>
    <n v="7"/>
    <n v="56"/>
    <x v="2"/>
    <s v="Moved"/>
    <x v="0"/>
    <x v="1"/>
    <x v="3"/>
    <x v="1"/>
    <x v="1"/>
    <s v="&lt; 10"/>
  </r>
  <r>
    <s v="6275-HEXE"/>
    <x v="1"/>
    <x v="0"/>
    <n v="5"/>
    <n v="10"/>
    <n v="0"/>
    <n v="0"/>
    <s v="No"/>
    <s v="no"/>
    <n v="0"/>
    <x v="0"/>
    <n v="8"/>
    <x v="0"/>
    <n v="0"/>
    <s v="IL"/>
    <s v="383-2800"/>
    <s v="Male"/>
    <n v="43"/>
    <s v="No"/>
    <s v="No"/>
    <x v="0"/>
    <x v="0"/>
    <s v="No"/>
    <x v="0"/>
    <x v="0"/>
    <n v="37"/>
    <n v="37"/>
    <x v="1"/>
    <s v="Competitor had better devices"/>
    <x v="0"/>
    <x v="2"/>
    <x v="4"/>
    <x v="0"/>
    <x v="1"/>
    <s v="&lt; 10"/>
  </r>
  <r>
    <s v="1194-ROHJ"/>
    <x v="1"/>
    <x v="74"/>
    <n v="13"/>
    <n v="33.299999999999997"/>
    <n v="0"/>
    <n v="0"/>
    <s v="No"/>
    <s v="no"/>
    <n v="0"/>
    <x v="1"/>
    <n v="21"/>
    <x v="0"/>
    <n v="0"/>
    <s v="OH"/>
    <s v="365-9252"/>
    <s v="Male"/>
    <n v="24"/>
    <s v="Yes"/>
    <s v="No"/>
    <x v="0"/>
    <x v="0"/>
    <s v="No"/>
    <x v="1"/>
    <x v="0"/>
    <n v="18"/>
    <n v="118"/>
    <x v="1"/>
    <s v="Competitor offered higher download speeds"/>
    <x v="1"/>
    <x v="2"/>
    <x v="5"/>
    <x v="0"/>
    <x v="1"/>
    <s v="&lt; 10"/>
  </r>
  <r>
    <s v="2340-QFSN"/>
    <x v="1"/>
    <x v="70"/>
    <n v="58"/>
    <n v="137.1"/>
    <n v="0"/>
    <n v="0"/>
    <s v="No"/>
    <s v="no"/>
    <n v="0"/>
    <x v="4"/>
    <n v="5"/>
    <x v="0"/>
    <n v="0"/>
    <s v="KY"/>
    <s v="326-4206"/>
    <s v="Female"/>
    <n v="75"/>
    <s v="No"/>
    <s v="Yes"/>
    <x v="0"/>
    <x v="0"/>
    <s v="No"/>
    <x v="0"/>
    <x v="2"/>
    <n v="33"/>
    <n v="503"/>
    <x v="1"/>
    <s v="Competitor offered more data"/>
    <x v="2"/>
    <x v="2"/>
    <x v="15"/>
    <x v="0"/>
    <x v="1"/>
    <s v="10 - 40"/>
  </r>
  <r>
    <s v="6922-QDIZ"/>
    <x v="1"/>
    <x v="32"/>
    <n v="19"/>
    <n v="45.9"/>
    <n v="0"/>
    <n v="0"/>
    <s v="No"/>
    <s v="no"/>
    <n v="0"/>
    <x v="1"/>
    <n v="9"/>
    <x v="0"/>
    <n v="0"/>
    <s v="TN"/>
    <s v="372-2712"/>
    <s v="Female"/>
    <n v="62"/>
    <s v="No"/>
    <s v="No"/>
    <x v="0"/>
    <x v="0"/>
    <s v="No"/>
    <x v="0"/>
    <x v="0"/>
    <n v="57"/>
    <n v="650"/>
    <x v="1"/>
    <s v="Competitor made better offer"/>
    <x v="0"/>
    <x v="2"/>
    <x v="2"/>
    <x v="0"/>
    <x v="1"/>
    <s v="10 - 40"/>
  </r>
  <r>
    <s v="4963-PKUO"/>
    <x v="1"/>
    <x v="23"/>
    <n v="340"/>
    <n v="1055.0999999999999"/>
    <n v="0"/>
    <n v="0"/>
    <s v="No"/>
    <s v="no"/>
    <n v="0"/>
    <x v="5"/>
    <n v="5"/>
    <x v="0"/>
    <n v="0"/>
    <s v="NY"/>
    <s v="272-7648"/>
    <s v="Male"/>
    <n v="57"/>
    <s v="No"/>
    <s v="No"/>
    <x v="0"/>
    <x v="0"/>
    <s v="Yes"/>
    <x v="1"/>
    <x v="0"/>
    <n v="63"/>
    <n v="4162"/>
    <x v="1"/>
    <s v="Competitor had better devices"/>
    <x v="0"/>
    <x v="2"/>
    <x v="4"/>
    <x v="0"/>
    <x v="1"/>
    <s v="&gt; 40"/>
  </r>
  <r>
    <s v="9474-DATU"/>
    <x v="1"/>
    <x v="74"/>
    <n v="13"/>
    <n v="29.7"/>
    <n v="0"/>
    <n v="0"/>
    <s v="No"/>
    <s v="no"/>
    <n v="0"/>
    <x v="0"/>
    <n v="2"/>
    <x v="1"/>
    <n v="0"/>
    <s v="WV"/>
    <s v="331-1545"/>
    <s v="Male"/>
    <n v="53"/>
    <s v="No"/>
    <s v="No"/>
    <x v="0"/>
    <x v="0"/>
    <s v="No"/>
    <x v="0"/>
    <x v="0"/>
    <n v="12"/>
    <n v="91"/>
    <x v="1"/>
    <s v="Competitor had better devices"/>
    <x v="0"/>
    <x v="2"/>
    <x v="4"/>
    <x v="1"/>
    <x v="1"/>
    <s v="&lt; 10"/>
  </r>
  <r>
    <s v="3382-IGNP"/>
    <x v="1"/>
    <x v="72"/>
    <n v="167"/>
    <n v="499.5"/>
    <n v="0"/>
    <n v="0"/>
    <s v="No"/>
    <s v="no"/>
    <n v="0"/>
    <x v="3"/>
    <n v="15"/>
    <x v="0"/>
    <n v="0"/>
    <s v="MI"/>
    <s v="276-10641"/>
    <s v="Female"/>
    <n v="21"/>
    <s v="Yes"/>
    <s v="No"/>
    <x v="0"/>
    <x v="0"/>
    <s v="No"/>
    <x v="0"/>
    <x v="0"/>
    <n v="51"/>
    <n v="2305"/>
    <x v="1"/>
    <s v="Competitor offered higher download speeds"/>
    <x v="1"/>
    <x v="2"/>
    <x v="5"/>
    <x v="0"/>
    <x v="1"/>
    <s v="&gt; 40"/>
  </r>
  <r>
    <s v="7849-UBSH"/>
    <x v="1"/>
    <x v="59"/>
    <n v="123"/>
    <n v="326.89999999999998"/>
    <n v="0"/>
    <n v="0"/>
    <s v="No"/>
    <s v="no"/>
    <n v="0"/>
    <x v="5"/>
    <n v="6"/>
    <x v="0"/>
    <n v="0"/>
    <s v="NE"/>
    <s v="330-4267"/>
    <s v="Male"/>
    <n v="67"/>
    <s v="No"/>
    <s v="Yes"/>
    <x v="0"/>
    <x v="0"/>
    <s v="Yes"/>
    <x v="0"/>
    <x v="0"/>
    <n v="50"/>
    <n v="1168"/>
    <x v="1"/>
    <s v="Competitor offered higher download speeds"/>
    <x v="2"/>
    <x v="2"/>
    <x v="5"/>
    <x v="0"/>
    <x v="1"/>
    <s v="10 - 40"/>
  </r>
  <r>
    <s v="6949-SJPA"/>
    <x v="1"/>
    <x v="70"/>
    <n v="69"/>
    <n v="167"/>
    <n v="0"/>
    <n v="0"/>
    <s v="No"/>
    <s v="no"/>
    <n v="0"/>
    <x v="2"/>
    <n v="1"/>
    <x v="0"/>
    <n v="0"/>
    <s v="SD"/>
    <s v="283-3866"/>
    <s v="Male"/>
    <n v="80"/>
    <s v="No"/>
    <s v="Yes"/>
    <x v="0"/>
    <x v="0"/>
    <s v="No"/>
    <x v="0"/>
    <x v="0"/>
    <n v="29"/>
    <n v="446"/>
    <x v="1"/>
    <s v="Competitor offered higher download speeds"/>
    <x v="2"/>
    <x v="2"/>
    <x v="5"/>
    <x v="1"/>
    <x v="1"/>
    <s v="10 - 40"/>
  </r>
  <r>
    <s v="0144-TNTL"/>
    <x v="1"/>
    <x v="5"/>
    <n v="89"/>
    <n v="217.5"/>
    <n v="0"/>
    <n v="0"/>
    <s v="No"/>
    <s v="no"/>
    <n v="0"/>
    <x v="2"/>
    <n v="5"/>
    <x v="0"/>
    <n v="0"/>
    <s v="OH"/>
    <s v="343-7222"/>
    <s v="Female"/>
    <n v="37"/>
    <s v="No"/>
    <s v="No"/>
    <x v="0"/>
    <x v="0"/>
    <s v="Yes"/>
    <x v="0"/>
    <x v="0"/>
    <n v="51"/>
    <n v="854"/>
    <x v="1"/>
    <s v="Competitor offered more data"/>
    <x v="0"/>
    <x v="2"/>
    <x v="15"/>
    <x v="0"/>
    <x v="1"/>
    <s v="10 - 40"/>
  </r>
  <r>
    <s v="0247-COJD"/>
    <x v="1"/>
    <x v="0"/>
    <n v="6"/>
    <n v="12"/>
    <n v="0"/>
    <n v="0"/>
    <s v="No"/>
    <s v="no"/>
    <n v="0"/>
    <x v="2"/>
    <n v="1"/>
    <x v="0"/>
    <n v="0"/>
    <s v="WY"/>
    <s v="389-5006"/>
    <s v="Male"/>
    <n v="75"/>
    <s v="No"/>
    <s v="Yes"/>
    <x v="0"/>
    <x v="0"/>
    <s v="No"/>
    <x v="0"/>
    <x v="0"/>
    <n v="42"/>
    <n v="42"/>
    <x v="2"/>
    <s v="Don't know"/>
    <x v="2"/>
    <x v="1"/>
    <x v="1"/>
    <x v="1"/>
    <x v="1"/>
    <s v="&lt; 10"/>
  </r>
  <r>
    <s v="3484-BLMM"/>
    <x v="1"/>
    <x v="37"/>
    <n v="56"/>
    <n v="132.4"/>
    <n v="0"/>
    <n v="0"/>
    <s v="No"/>
    <s v="no"/>
    <n v="0"/>
    <x v="2"/>
    <n v="4"/>
    <x v="0"/>
    <n v="0"/>
    <s v="DC"/>
    <s v="273-9946"/>
    <s v="Male"/>
    <n v="38"/>
    <s v="No"/>
    <s v="No"/>
    <x v="0"/>
    <x v="0"/>
    <s v="No"/>
    <x v="0"/>
    <x v="0"/>
    <n v="54"/>
    <n v="474"/>
    <x v="1"/>
    <s v="Competitor offered more data"/>
    <x v="0"/>
    <x v="2"/>
    <x v="15"/>
    <x v="0"/>
    <x v="1"/>
    <s v="&lt; 10"/>
  </r>
  <r>
    <s v="4313-VZVW"/>
    <x v="1"/>
    <x v="74"/>
    <n v="28"/>
    <n v="52.5"/>
    <n v="0"/>
    <n v="0"/>
    <s v="No"/>
    <s v="no"/>
    <n v="0"/>
    <x v="3"/>
    <n v="21"/>
    <x v="1"/>
    <n v="4"/>
    <s v="WV"/>
    <s v="339-9382"/>
    <s v="Female"/>
    <n v="23"/>
    <s v="Yes"/>
    <s v="No"/>
    <x v="0"/>
    <x v="0"/>
    <s v="No"/>
    <x v="0"/>
    <x v="1"/>
    <n v="38"/>
    <n v="248"/>
    <x v="1"/>
    <s v="Competitor made better offer"/>
    <x v="1"/>
    <x v="2"/>
    <x v="2"/>
    <x v="0"/>
    <x v="1"/>
    <s v="&lt; 10"/>
  </r>
  <r>
    <s v="9245-TECR"/>
    <x v="1"/>
    <x v="28"/>
    <n v="163"/>
    <n v="395.2"/>
    <n v="0"/>
    <n v="0"/>
    <s v="No"/>
    <s v="no"/>
    <n v="0"/>
    <x v="0"/>
    <n v="8"/>
    <x v="0"/>
    <n v="0"/>
    <s v="SC"/>
    <s v="311-7977"/>
    <s v="Male"/>
    <n v="68"/>
    <s v="No"/>
    <s v="Yes"/>
    <x v="0"/>
    <x v="0"/>
    <s v="No"/>
    <x v="0"/>
    <x v="0"/>
    <n v="45"/>
    <n v="1619"/>
    <x v="1"/>
    <s v="Competitor made better offer"/>
    <x v="2"/>
    <x v="2"/>
    <x v="2"/>
    <x v="0"/>
    <x v="1"/>
    <s v="10 - 40"/>
  </r>
  <r>
    <s v="9268-ALWQ"/>
    <x v="1"/>
    <x v="30"/>
    <n v="16"/>
    <n v="38.6"/>
    <n v="0"/>
    <n v="0"/>
    <s v="No"/>
    <s v="no"/>
    <n v="0"/>
    <x v="2"/>
    <n v="2"/>
    <x v="0"/>
    <n v="0"/>
    <s v="NH"/>
    <s v="306-3205"/>
    <s v="Male"/>
    <n v="51"/>
    <s v="No"/>
    <s v="No"/>
    <x v="0"/>
    <x v="0"/>
    <s v="No"/>
    <x v="0"/>
    <x v="0"/>
    <n v="43"/>
    <n v="118"/>
    <x v="2"/>
    <s v="Don't know"/>
    <x v="0"/>
    <x v="1"/>
    <x v="1"/>
    <x v="1"/>
    <x v="1"/>
    <s v="&lt; 10"/>
  </r>
  <r>
    <s v="1539-UWJT"/>
    <x v="1"/>
    <x v="49"/>
    <n v="221"/>
    <n v="443.9"/>
    <n v="0"/>
    <n v="0"/>
    <s v="No"/>
    <s v="no"/>
    <n v="0"/>
    <x v="3"/>
    <n v="5"/>
    <x v="0"/>
    <n v="0"/>
    <s v="NC"/>
    <s v="287-2059"/>
    <s v="Female"/>
    <n v="76"/>
    <s v="No"/>
    <s v="Yes"/>
    <x v="0"/>
    <x v="0"/>
    <s v="No"/>
    <x v="0"/>
    <x v="2"/>
    <n v="41"/>
    <n v="1417"/>
    <x v="4"/>
    <s v="Product dissatisfaction"/>
    <x v="2"/>
    <x v="4"/>
    <x v="9"/>
    <x v="0"/>
    <x v="1"/>
    <s v="10 - 40"/>
  </r>
  <r>
    <s v="5805-SKYM"/>
    <x v="1"/>
    <x v="0"/>
    <n v="1"/>
    <n v="5"/>
    <n v="0"/>
    <n v="0"/>
    <s v="No"/>
    <s v="no"/>
    <n v="0"/>
    <x v="2"/>
    <n v="5"/>
    <x v="0"/>
    <n v="0"/>
    <s v="KY"/>
    <s v="244-5809"/>
    <s v="Female"/>
    <n v="84"/>
    <s v="No"/>
    <s v="Yes"/>
    <x v="0"/>
    <x v="0"/>
    <s v="No"/>
    <x v="0"/>
    <x v="0"/>
    <n v="24"/>
    <n v="24"/>
    <x v="4"/>
    <s v="Service dissatisfaction"/>
    <x v="2"/>
    <x v="4"/>
    <x v="8"/>
    <x v="0"/>
    <x v="1"/>
    <s v="&lt; 10"/>
  </r>
  <r>
    <s v="2274-DHZD"/>
    <x v="1"/>
    <x v="52"/>
    <n v="41"/>
    <n v="89.6"/>
    <n v="88"/>
    <n v="191.4"/>
    <s v="Yes"/>
    <s v="yes"/>
    <n v="0"/>
    <x v="4"/>
    <n v="6"/>
    <x v="0"/>
    <n v="0"/>
    <s v="MA"/>
    <s v="355-4620"/>
    <s v="Male"/>
    <n v="38"/>
    <s v="No"/>
    <s v="No"/>
    <x v="0"/>
    <x v="0"/>
    <s v="Yes"/>
    <x v="0"/>
    <x v="0"/>
    <n v="32"/>
    <n v="725"/>
    <x v="4"/>
    <s v="Lack of self-service on Website"/>
    <x v="0"/>
    <x v="4"/>
    <x v="20"/>
    <x v="0"/>
    <x v="1"/>
    <s v="10 - 40"/>
  </r>
  <r>
    <s v="6429-QRGK"/>
    <x v="1"/>
    <x v="35"/>
    <n v="163"/>
    <n v="333.3"/>
    <n v="0"/>
    <n v="0"/>
    <s v="No"/>
    <s v="no"/>
    <n v="0"/>
    <x v="2"/>
    <n v="4"/>
    <x v="1"/>
    <n v="31"/>
    <s v="MI"/>
    <s v="337-7973"/>
    <s v="Female"/>
    <n v="78"/>
    <s v="No"/>
    <s v="Yes"/>
    <x v="0"/>
    <x v="0"/>
    <s v="No"/>
    <x v="0"/>
    <x v="0"/>
    <n v="51"/>
    <n v="2446"/>
    <x v="4"/>
    <s v="Network reliability"/>
    <x v="2"/>
    <x v="4"/>
    <x v="7"/>
    <x v="0"/>
    <x v="1"/>
    <s v="&gt; 40"/>
  </r>
  <r>
    <s v="3560-VZCZ"/>
    <x v="1"/>
    <x v="59"/>
    <n v="144"/>
    <n v="321.39999999999998"/>
    <n v="0"/>
    <n v="0"/>
    <s v="No"/>
    <s v="no"/>
    <n v="0"/>
    <x v="1"/>
    <n v="15"/>
    <x v="0"/>
    <n v="0"/>
    <s v="WV"/>
    <s v="334-9818"/>
    <s v="Female"/>
    <n v="71"/>
    <s v="No"/>
    <s v="Yes"/>
    <x v="0"/>
    <x v="0"/>
    <s v="Yes"/>
    <x v="0"/>
    <x v="2"/>
    <n v="18"/>
    <n v="403"/>
    <x v="4"/>
    <s v="Limited range of services"/>
    <x v="2"/>
    <x v="4"/>
    <x v="12"/>
    <x v="0"/>
    <x v="1"/>
    <s v="10 - 40"/>
  </r>
  <r>
    <s v="3182-LTNL"/>
    <x v="1"/>
    <x v="22"/>
    <n v="233"/>
    <n v="579.4"/>
    <n v="212"/>
    <n v="567.1"/>
    <s v="Yes"/>
    <s v="yes"/>
    <n v="0"/>
    <x v="5"/>
    <n v="3"/>
    <x v="0"/>
    <n v="0"/>
    <s v="NC"/>
    <s v="323-8376"/>
    <s v="Male"/>
    <n v="65"/>
    <s v="No"/>
    <s v="Yes"/>
    <x v="0"/>
    <x v="0"/>
    <s v="Yes"/>
    <x v="1"/>
    <x v="0"/>
    <n v="31"/>
    <n v="1637"/>
    <x v="5"/>
    <s v="Lack of affordable download/upload speed"/>
    <x v="2"/>
    <x v="5"/>
    <x v="13"/>
    <x v="0"/>
    <x v="1"/>
    <s v="&gt; 40"/>
  </r>
  <r>
    <s v="2799-IZWN"/>
    <x v="1"/>
    <x v="37"/>
    <n v="22"/>
    <n v="54.1"/>
    <n v="0"/>
    <n v="0"/>
    <s v="No"/>
    <s v="no"/>
    <n v="0"/>
    <x v="5"/>
    <n v="8"/>
    <x v="0"/>
    <n v="0"/>
    <s v="KY"/>
    <s v="276-4714"/>
    <s v="Female"/>
    <n v="56"/>
    <s v="No"/>
    <s v="No"/>
    <x v="0"/>
    <x v="0"/>
    <s v="No"/>
    <x v="0"/>
    <x v="0"/>
    <n v="31"/>
    <n v="279"/>
    <x v="5"/>
    <s v="Long distance charges"/>
    <x v="0"/>
    <x v="5"/>
    <x v="14"/>
    <x v="0"/>
    <x v="1"/>
    <s v="&lt; 10"/>
  </r>
  <r>
    <s v="1999-KGUT"/>
    <x v="1"/>
    <x v="15"/>
    <n v="10"/>
    <n v="31.6"/>
    <n v="0"/>
    <n v="0"/>
    <s v="No"/>
    <s v="no"/>
    <n v="0"/>
    <x v="0"/>
    <n v="30"/>
    <x v="0"/>
    <n v="0"/>
    <s v="NE"/>
    <s v="295-6593"/>
    <s v="Female"/>
    <n v="29"/>
    <s v="Yes"/>
    <s v="No"/>
    <x v="0"/>
    <x v="0"/>
    <s v="No"/>
    <x v="0"/>
    <x v="0"/>
    <n v="29"/>
    <n v="57"/>
    <x v="1"/>
    <s v="Competitor had better devices"/>
    <x v="1"/>
    <x v="2"/>
    <x v="4"/>
    <x v="0"/>
    <x v="1"/>
    <s v="&lt; 10"/>
  </r>
  <r>
    <s v="6887-EGXE"/>
    <x v="1"/>
    <x v="61"/>
    <n v="15"/>
    <n v="54.3"/>
    <n v="32"/>
    <n v="111.2"/>
    <s v="Yes"/>
    <s v="yes"/>
    <n v="0"/>
    <x v="3"/>
    <n v="0"/>
    <x v="1"/>
    <n v="0"/>
    <s v="HI"/>
    <s v="327-9111"/>
    <s v="Female"/>
    <n v="24"/>
    <s v="Yes"/>
    <s v="No"/>
    <x v="0"/>
    <x v="0"/>
    <s v="No"/>
    <x v="0"/>
    <x v="0"/>
    <n v="7"/>
    <n v="58"/>
    <x v="5"/>
    <s v="Price too high"/>
    <x v="1"/>
    <x v="5"/>
    <x v="11"/>
    <x v="1"/>
    <x v="1"/>
    <s v="&lt; 10"/>
  </r>
  <r>
    <s v="4114-DZYG"/>
    <x v="1"/>
    <x v="21"/>
    <n v="271"/>
    <n v="693.6"/>
    <n v="0"/>
    <n v="0"/>
    <s v="No"/>
    <s v="no"/>
    <n v="0"/>
    <x v="5"/>
    <n v="7"/>
    <x v="0"/>
    <n v="0"/>
    <s v="SC"/>
    <s v="331-9889"/>
    <s v="Female"/>
    <n v="34"/>
    <s v="No"/>
    <s v="No"/>
    <x v="0"/>
    <x v="0"/>
    <s v="Yes"/>
    <x v="1"/>
    <x v="1"/>
    <n v="22"/>
    <n v="1019"/>
    <x v="4"/>
    <s v="Product dissatisfaction"/>
    <x v="0"/>
    <x v="4"/>
    <x v="9"/>
    <x v="0"/>
    <x v="1"/>
    <s v="&gt; 40"/>
  </r>
  <r>
    <s v="9345-WPOY"/>
    <x v="1"/>
    <x v="36"/>
    <n v="246"/>
    <n v="590.20000000000005"/>
    <n v="0"/>
    <n v="0"/>
    <s v="No"/>
    <s v="no"/>
    <n v="0"/>
    <x v="0"/>
    <n v="9"/>
    <x v="1"/>
    <n v="90"/>
    <s v="KY"/>
    <s v="395-4182"/>
    <s v="Female"/>
    <n v="77"/>
    <s v="No"/>
    <s v="Yes"/>
    <x v="0"/>
    <x v="0"/>
    <s v="Yes"/>
    <x v="1"/>
    <x v="0"/>
    <n v="59"/>
    <n v="2466"/>
    <x v="4"/>
    <s v="Service dissatisfaction"/>
    <x v="2"/>
    <x v="4"/>
    <x v="8"/>
    <x v="0"/>
    <x v="1"/>
    <s v="&gt; 40"/>
  </r>
  <r>
    <s v="3321-SIGE"/>
    <x v="1"/>
    <x v="53"/>
    <n v="30"/>
    <n v="80.400000000000006"/>
    <n v="0"/>
    <n v="0"/>
    <s v="No"/>
    <s v="no"/>
    <n v="0"/>
    <x v="2"/>
    <n v="2"/>
    <x v="0"/>
    <n v="0"/>
    <s v="VT"/>
    <s v="311-2942"/>
    <s v="Male"/>
    <n v="74"/>
    <s v="No"/>
    <s v="Yes"/>
    <x v="0"/>
    <x v="0"/>
    <s v="Yes"/>
    <x v="0"/>
    <x v="0"/>
    <n v="53"/>
    <n v="857"/>
    <x v="3"/>
    <s v="Attitude of support person"/>
    <x v="2"/>
    <x v="3"/>
    <x v="6"/>
    <x v="1"/>
    <x v="1"/>
    <s v="10 - 40"/>
  </r>
  <r>
    <s v="1106-XAJP"/>
    <x v="1"/>
    <x v="61"/>
    <n v="37"/>
    <n v="108.3"/>
    <n v="0"/>
    <n v="0"/>
    <s v="No"/>
    <s v="no"/>
    <n v="0"/>
    <x v="0"/>
    <n v="3"/>
    <x v="0"/>
    <n v="0"/>
    <s v="VT"/>
    <s v="330-8106"/>
    <s v="Female"/>
    <n v="46"/>
    <s v="No"/>
    <s v="No"/>
    <x v="0"/>
    <x v="0"/>
    <s v="Yes"/>
    <x v="0"/>
    <x v="0"/>
    <n v="66"/>
    <n v="551"/>
    <x v="1"/>
    <s v="Competitor made better offer"/>
    <x v="0"/>
    <x v="2"/>
    <x v="2"/>
    <x v="0"/>
    <x v="1"/>
    <s v="&lt; 10"/>
  </r>
  <r>
    <s v="6869-NTDN"/>
    <x v="1"/>
    <x v="18"/>
    <n v="100"/>
    <n v="278"/>
    <n v="0"/>
    <n v="0"/>
    <s v="No"/>
    <s v="no"/>
    <n v="0"/>
    <x v="4"/>
    <n v="20"/>
    <x v="0"/>
    <n v="0"/>
    <s v="VT"/>
    <s v="316-8093"/>
    <s v="Male"/>
    <n v="22"/>
    <s v="Yes"/>
    <s v="No"/>
    <x v="0"/>
    <x v="0"/>
    <s v="Yes"/>
    <x v="0"/>
    <x v="0"/>
    <n v="50"/>
    <n v="1001"/>
    <x v="2"/>
    <s v="Don't know"/>
    <x v="1"/>
    <x v="1"/>
    <x v="1"/>
    <x v="0"/>
    <x v="1"/>
    <s v="10 - 40"/>
  </r>
  <r>
    <s v="1825-BENT"/>
    <x v="1"/>
    <x v="15"/>
    <n v="11"/>
    <n v="26.8"/>
    <n v="0"/>
    <n v="0"/>
    <s v="No"/>
    <s v="no"/>
    <n v="0"/>
    <x v="2"/>
    <n v="8"/>
    <x v="0"/>
    <n v="0"/>
    <s v="IL"/>
    <s v="350-9053"/>
    <s v="Female"/>
    <n v="43"/>
    <s v="No"/>
    <s v="No"/>
    <x v="0"/>
    <x v="0"/>
    <s v="No"/>
    <x v="0"/>
    <x v="0"/>
    <n v="31"/>
    <n v="64"/>
    <x v="1"/>
    <s v="Competitor made better offer"/>
    <x v="0"/>
    <x v="2"/>
    <x v="2"/>
    <x v="0"/>
    <x v="1"/>
    <s v="&lt; 10"/>
  </r>
  <r>
    <s v="2114-DBRM"/>
    <x v="1"/>
    <x v="73"/>
    <n v="153"/>
    <n v="288.2"/>
    <n v="0"/>
    <n v="0"/>
    <s v="No"/>
    <s v="no"/>
    <n v="0"/>
    <x v="0"/>
    <n v="1"/>
    <x v="0"/>
    <n v="0"/>
    <s v="UT"/>
    <s v="275-10041"/>
    <s v="Female"/>
    <n v="51"/>
    <s v="No"/>
    <s v="No"/>
    <x v="0"/>
    <x v="0"/>
    <s v="No"/>
    <x v="0"/>
    <x v="1"/>
    <n v="39"/>
    <n v="1125"/>
    <x v="1"/>
    <s v="Competitor made better offer"/>
    <x v="0"/>
    <x v="2"/>
    <x v="2"/>
    <x v="1"/>
    <x v="1"/>
    <s v="10 - 40"/>
  </r>
  <r>
    <s v="4525-NKWX"/>
    <x v="1"/>
    <x v="48"/>
    <n v="15"/>
    <n v="36.9"/>
    <n v="0"/>
    <n v="0"/>
    <s v="No"/>
    <s v="no"/>
    <n v="0"/>
    <x v="5"/>
    <n v="6"/>
    <x v="0"/>
    <n v="0"/>
    <s v="ND"/>
    <s v="292-9891"/>
    <s v="Female"/>
    <n v="68"/>
    <s v="No"/>
    <s v="Yes"/>
    <x v="0"/>
    <x v="0"/>
    <s v="No"/>
    <x v="0"/>
    <x v="2"/>
    <n v="37"/>
    <n v="172"/>
    <x v="1"/>
    <s v="Competitor made better offer"/>
    <x v="2"/>
    <x v="2"/>
    <x v="2"/>
    <x v="0"/>
    <x v="1"/>
    <s v="&lt; 10"/>
  </r>
  <r>
    <s v="5056-IRYY"/>
    <x v="1"/>
    <x v="45"/>
    <n v="185"/>
    <n v="466.6"/>
    <n v="0"/>
    <n v="0"/>
    <s v="No"/>
    <s v="no"/>
    <n v="0"/>
    <x v="5"/>
    <n v="9"/>
    <x v="1"/>
    <n v="70"/>
    <s v="HI"/>
    <s v="290-9617"/>
    <s v="Male"/>
    <n v="67"/>
    <s v="No"/>
    <s v="Yes"/>
    <x v="0"/>
    <x v="0"/>
    <s v="Yes"/>
    <x v="2"/>
    <x v="0"/>
    <n v="57"/>
    <n v="2953"/>
    <x v="1"/>
    <s v="Competitor made better offer"/>
    <x v="2"/>
    <x v="2"/>
    <x v="2"/>
    <x v="0"/>
    <x v="1"/>
    <s v="&gt; 40"/>
  </r>
  <r>
    <s v="7964-QHWT"/>
    <x v="1"/>
    <x v="75"/>
    <n v="161"/>
    <n v="518.5"/>
    <n v="0"/>
    <n v="0"/>
    <s v="No"/>
    <s v="no"/>
    <n v="0"/>
    <x v="2"/>
    <n v="5"/>
    <x v="0"/>
    <n v="0"/>
    <s v="CT"/>
    <s v="250-4166"/>
    <s v="Male"/>
    <n v="70"/>
    <s v="No"/>
    <s v="Yes"/>
    <x v="0"/>
    <x v="0"/>
    <s v="Yes"/>
    <x v="0"/>
    <x v="0"/>
    <n v="56"/>
    <n v="2080"/>
    <x v="1"/>
    <s v="Competitor made better offer"/>
    <x v="2"/>
    <x v="2"/>
    <x v="2"/>
    <x v="0"/>
    <x v="1"/>
    <s v="10 - 40"/>
  </r>
  <r>
    <s v="9066-LPPA"/>
    <x v="1"/>
    <x v="10"/>
    <n v="359"/>
    <n v="827.5"/>
    <n v="0"/>
    <n v="0"/>
    <s v="No"/>
    <s v="no"/>
    <n v="0"/>
    <x v="0"/>
    <n v="1"/>
    <x v="0"/>
    <n v="0"/>
    <s v="NJ"/>
    <s v="344-4207"/>
    <s v="Male"/>
    <n v="56"/>
    <s v="No"/>
    <s v="No"/>
    <x v="0"/>
    <x v="0"/>
    <s v="No"/>
    <x v="1"/>
    <x v="0"/>
    <n v="68"/>
    <n v="4660"/>
    <x v="1"/>
    <s v="Competitor made better offer"/>
    <x v="0"/>
    <x v="2"/>
    <x v="2"/>
    <x v="1"/>
    <x v="1"/>
    <s v="&gt; 40"/>
  </r>
  <r>
    <s v="9671-NWDE"/>
    <x v="1"/>
    <x v="68"/>
    <n v="10"/>
    <n v="28.9"/>
    <n v="0"/>
    <n v="0"/>
    <s v="No"/>
    <s v="no"/>
    <n v="0"/>
    <x v="0"/>
    <n v="1"/>
    <x v="0"/>
    <n v="0"/>
    <s v="AZ"/>
    <s v="330-10631"/>
    <s v="Female"/>
    <n v="57"/>
    <s v="No"/>
    <s v="No"/>
    <x v="0"/>
    <x v="0"/>
    <s v="No"/>
    <x v="0"/>
    <x v="0"/>
    <n v="60"/>
    <n v="345"/>
    <x v="1"/>
    <s v="Competitor made better offer"/>
    <x v="0"/>
    <x v="2"/>
    <x v="2"/>
    <x v="1"/>
    <x v="1"/>
    <s v="&lt; 10"/>
  </r>
  <r>
    <s v="0652-DTAQ"/>
    <x v="1"/>
    <x v="32"/>
    <n v="34"/>
    <n v="101.8"/>
    <n v="0"/>
    <n v="0"/>
    <s v="No"/>
    <s v="no"/>
    <n v="0"/>
    <x v="1"/>
    <n v="3"/>
    <x v="0"/>
    <n v="0"/>
    <s v="MO"/>
    <s v="310-5493"/>
    <s v="Male"/>
    <n v="58"/>
    <s v="No"/>
    <s v="No"/>
    <x v="0"/>
    <x v="0"/>
    <s v="Yes"/>
    <x v="0"/>
    <x v="0"/>
    <n v="28"/>
    <n v="313"/>
    <x v="1"/>
    <s v="Competitor made better offer"/>
    <x v="0"/>
    <x v="2"/>
    <x v="2"/>
    <x v="0"/>
    <x v="1"/>
    <s v="10 - 40"/>
  </r>
  <r>
    <s v="8109-TTSP"/>
    <x v="1"/>
    <x v="68"/>
    <n v="27"/>
    <n v="71.099999999999994"/>
    <n v="0"/>
    <n v="0"/>
    <s v="No"/>
    <s v="no"/>
    <n v="0"/>
    <x v="1"/>
    <n v="6"/>
    <x v="0"/>
    <n v="0"/>
    <s v="HI"/>
    <s v="315-8993"/>
    <s v="Female"/>
    <n v="46"/>
    <s v="No"/>
    <s v="No"/>
    <x v="0"/>
    <x v="0"/>
    <s v="No"/>
    <x v="0"/>
    <x v="0"/>
    <n v="45"/>
    <n v="288"/>
    <x v="2"/>
    <s v="Don't know"/>
    <x v="0"/>
    <x v="1"/>
    <x v="1"/>
    <x v="0"/>
    <x v="1"/>
    <s v="&lt; 10"/>
  </r>
  <r>
    <s v="0964-SHEN"/>
    <x v="1"/>
    <x v="30"/>
    <n v="12"/>
    <n v="33.799999999999997"/>
    <n v="0"/>
    <n v="0"/>
    <s v="No"/>
    <s v="no"/>
    <n v="0"/>
    <x v="4"/>
    <n v="14"/>
    <x v="1"/>
    <n v="8"/>
    <s v="WI"/>
    <s v="415-5249"/>
    <s v="Female"/>
    <n v="21"/>
    <s v="Yes"/>
    <s v="No"/>
    <x v="0"/>
    <x v="0"/>
    <s v="No"/>
    <x v="0"/>
    <x v="0"/>
    <n v="34"/>
    <n v="105"/>
    <x v="1"/>
    <s v="Competitor made better offer"/>
    <x v="1"/>
    <x v="2"/>
    <x v="2"/>
    <x v="0"/>
    <x v="1"/>
    <s v="&lt; 10"/>
  </r>
  <r>
    <s v="2238-NENF"/>
    <x v="1"/>
    <x v="43"/>
    <n v="39"/>
    <n v="69.3"/>
    <n v="16"/>
    <n v="42.4"/>
    <s v="Yes"/>
    <s v="yes"/>
    <n v="0"/>
    <x v="4"/>
    <n v="4"/>
    <x v="0"/>
    <n v="0"/>
    <s v="MI"/>
    <s v="350-3301"/>
    <s v="Female"/>
    <n v="84"/>
    <s v="No"/>
    <s v="Yes"/>
    <x v="0"/>
    <x v="0"/>
    <s v="No"/>
    <x v="0"/>
    <x v="0"/>
    <n v="15"/>
    <n v="67"/>
    <x v="1"/>
    <s v="Competitor made better offer"/>
    <x v="2"/>
    <x v="2"/>
    <x v="2"/>
    <x v="0"/>
    <x v="1"/>
    <s v="&lt; 10"/>
  </r>
  <r>
    <s v="5464-EZYX"/>
    <x v="1"/>
    <x v="61"/>
    <n v="26"/>
    <n v="65.5"/>
    <n v="0"/>
    <n v="0"/>
    <s v="No"/>
    <s v="no"/>
    <n v="0"/>
    <x v="5"/>
    <n v="8"/>
    <x v="0"/>
    <n v="0"/>
    <s v="WA"/>
    <s v="291-3374"/>
    <s v="Male"/>
    <n v="49"/>
    <s v="No"/>
    <s v="No"/>
    <x v="0"/>
    <x v="0"/>
    <s v="No"/>
    <x v="0"/>
    <x v="0"/>
    <n v="27"/>
    <n v="217"/>
    <x v="1"/>
    <s v="Competitor made better offer"/>
    <x v="0"/>
    <x v="2"/>
    <x v="2"/>
    <x v="0"/>
    <x v="1"/>
    <s v="&lt; 10"/>
  </r>
  <r>
    <s v="7572-EAOW"/>
    <x v="1"/>
    <x v="0"/>
    <n v="6"/>
    <n v="15"/>
    <n v="0"/>
    <n v="0"/>
    <s v="No"/>
    <s v="no"/>
    <n v="0"/>
    <x v="3"/>
    <n v="2"/>
    <x v="0"/>
    <n v="0"/>
    <s v="NE"/>
    <s v="354-10602"/>
    <s v="Female"/>
    <n v="61"/>
    <s v="No"/>
    <s v="No"/>
    <x v="0"/>
    <x v="0"/>
    <s v="No"/>
    <x v="0"/>
    <x v="0"/>
    <n v="27"/>
    <n v="27"/>
    <x v="1"/>
    <s v="Competitor made better offer"/>
    <x v="0"/>
    <x v="2"/>
    <x v="2"/>
    <x v="1"/>
    <x v="1"/>
    <s v="&lt; 10"/>
  </r>
  <r>
    <s v="8380-IPGN"/>
    <x v="1"/>
    <x v="13"/>
    <n v="207"/>
    <n v="444.2"/>
    <n v="0"/>
    <n v="0"/>
    <s v="No"/>
    <s v="no"/>
    <n v="0"/>
    <x v="5"/>
    <n v="10"/>
    <x v="0"/>
    <n v="0"/>
    <s v="NE"/>
    <s v="284-1781"/>
    <s v="Female"/>
    <n v="65"/>
    <s v="No"/>
    <s v="Yes"/>
    <x v="0"/>
    <x v="0"/>
    <s v="No"/>
    <x v="0"/>
    <x v="2"/>
    <n v="59"/>
    <n v="1639"/>
    <x v="1"/>
    <s v="Competitor made better offer"/>
    <x v="2"/>
    <x v="2"/>
    <x v="2"/>
    <x v="0"/>
    <x v="1"/>
    <s v="10 - 40"/>
  </r>
  <r>
    <s v="0820-KUUD"/>
    <x v="1"/>
    <x v="0"/>
    <n v="2"/>
    <n v="6"/>
    <n v="0"/>
    <n v="0"/>
    <s v="No"/>
    <s v="no"/>
    <n v="0"/>
    <x v="1"/>
    <n v="2"/>
    <x v="0"/>
    <n v="0"/>
    <s v="WI"/>
    <s v="295-2331"/>
    <s v="Female"/>
    <n v="57"/>
    <s v="No"/>
    <s v="No"/>
    <x v="0"/>
    <x v="0"/>
    <s v="No"/>
    <x v="0"/>
    <x v="1"/>
    <n v="50"/>
    <n v="50"/>
    <x v="1"/>
    <s v="Competitor made better offer"/>
    <x v="0"/>
    <x v="2"/>
    <x v="2"/>
    <x v="1"/>
    <x v="1"/>
    <s v="&lt; 10"/>
  </r>
  <r>
    <s v="6671-HBCN"/>
    <x v="1"/>
    <x v="39"/>
    <n v="52"/>
    <n v="121"/>
    <n v="0"/>
    <n v="0"/>
    <s v="No"/>
    <s v="no"/>
    <n v="0"/>
    <x v="5"/>
    <n v="24"/>
    <x v="0"/>
    <n v="0"/>
    <s v="KY"/>
    <s v="317-10172"/>
    <s v="Male"/>
    <n v="25"/>
    <s v="Yes"/>
    <s v="No"/>
    <x v="0"/>
    <x v="0"/>
    <s v="Yes"/>
    <x v="0"/>
    <x v="0"/>
    <n v="54"/>
    <n v="1620"/>
    <x v="1"/>
    <s v="Competitor made better offer"/>
    <x v="1"/>
    <x v="2"/>
    <x v="2"/>
    <x v="0"/>
    <x v="1"/>
    <s v="10 - 40"/>
  </r>
  <r>
    <s v="4891-TDDC"/>
    <x v="1"/>
    <x v="29"/>
    <n v="28"/>
    <n v="70.099999999999994"/>
    <n v="0"/>
    <n v="0"/>
    <s v="No"/>
    <s v="no"/>
    <n v="0"/>
    <x v="0"/>
    <n v="6"/>
    <x v="1"/>
    <n v="50"/>
    <s v="CO"/>
    <s v="316-6907"/>
    <s v="Male"/>
    <n v="63"/>
    <s v="No"/>
    <s v="No"/>
    <x v="0"/>
    <x v="0"/>
    <s v="No"/>
    <x v="0"/>
    <x v="0"/>
    <n v="48"/>
    <n v="847"/>
    <x v="1"/>
    <s v="Competitor made better offer"/>
    <x v="0"/>
    <x v="2"/>
    <x v="2"/>
    <x v="0"/>
    <x v="1"/>
    <s v="10 - 40"/>
  </r>
  <r>
    <s v="4470-VSYZ"/>
    <x v="1"/>
    <x v="61"/>
    <n v="38"/>
    <n v="112.5"/>
    <n v="32"/>
    <n v="114.4"/>
    <s v="Yes"/>
    <s v="yes"/>
    <n v="0"/>
    <x v="0"/>
    <n v="0"/>
    <x v="1"/>
    <n v="0"/>
    <s v="RI"/>
    <s v="362-5564"/>
    <s v="Female"/>
    <n v="60"/>
    <s v="No"/>
    <s v="No"/>
    <x v="0"/>
    <x v="0"/>
    <s v="No"/>
    <x v="0"/>
    <x v="0"/>
    <n v="8"/>
    <n v="61"/>
    <x v="1"/>
    <s v="Competitor made better offer"/>
    <x v="0"/>
    <x v="2"/>
    <x v="2"/>
    <x v="1"/>
    <x v="1"/>
    <s v="&lt; 10"/>
  </r>
  <r>
    <s v="6698-HFRX"/>
    <x v="1"/>
    <x v="0"/>
    <n v="4"/>
    <n v="14"/>
    <n v="0"/>
    <n v="0"/>
    <s v="No"/>
    <s v="no"/>
    <n v="0"/>
    <x v="1"/>
    <n v="1"/>
    <x v="0"/>
    <n v="0"/>
    <s v="ID"/>
    <s v="382-7418"/>
    <s v="Male"/>
    <n v="62"/>
    <s v="No"/>
    <s v="No"/>
    <x v="0"/>
    <x v="0"/>
    <s v="No"/>
    <x v="0"/>
    <x v="1"/>
    <n v="18"/>
    <n v="18"/>
    <x v="1"/>
    <s v="Competitor made better offer"/>
    <x v="0"/>
    <x v="2"/>
    <x v="2"/>
    <x v="1"/>
    <x v="1"/>
    <s v="&lt; 10"/>
  </r>
  <r>
    <s v="3094-RMVP"/>
    <x v="1"/>
    <x v="0"/>
    <n v="3"/>
    <n v="10"/>
    <n v="0"/>
    <n v="0"/>
    <s v="No"/>
    <s v="no"/>
    <n v="0"/>
    <x v="1"/>
    <n v="5"/>
    <x v="0"/>
    <n v="0"/>
    <s v="SD"/>
    <s v="304-9980"/>
    <s v="Male"/>
    <n v="30"/>
    <s v="No"/>
    <s v="No"/>
    <x v="0"/>
    <x v="0"/>
    <s v="No"/>
    <x v="0"/>
    <x v="0"/>
    <n v="20"/>
    <n v="20"/>
    <x v="1"/>
    <s v="Competitor made better offer"/>
    <x v="1"/>
    <x v="2"/>
    <x v="2"/>
    <x v="0"/>
    <x v="1"/>
    <s v="&lt; 10"/>
  </r>
  <r>
    <s v="5417-OTQN"/>
    <x v="1"/>
    <x v="48"/>
    <n v="11"/>
    <n v="26.9"/>
    <n v="0"/>
    <n v="0"/>
    <s v="No"/>
    <s v="no"/>
    <n v="0"/>
    <x v="3"/>
    <n v="6"/>
    <x v="0"/>
    <n v="0"/>
    <s v="TN"/>
    <s v="319-7468"/>
    <s v="Female"/>
    <n v="53"/>
    <s v="No"/>
    <s v="No"/>
    <x v="0"/>
    <x v="0"/>
    <s v="No"/>
    <x v="0"/>
    <x v="0"/>
    <n v="23"/>
    <n v="125"/>
    <x v="4"/>
    <s v="Lack of self-service on Website"/>
    <x v="0"/>
    <x v="4"/>
    <x v="20"/>
    <x v="0"/>
    <x v="1"/>
    <s v="&lt; 10"/>
  </r>
  <r>
    <s v="4589-VJEL"/>
    <x v="1"/>
    <x v="7"/>
    <n v="57"/>
    <n v="150.5"/>
    <n v="0"/>
    <n v="0"/>
    <s v="No"/>
    <s v="no"/>
    <n v="0"/>
    <x v="4"/>
    <n v="41"/>
    <x v="0"/>
    <n v="0"/>
    <s v="CO"/>
    <s v="322-9507"/>
    <s v="Female"/>
    <n v="21"/>
    <s v="Yes"/>
    <s v="No"/>
    <x v="0"/>
    <x v="0"/>
    <s v="No"/>
    <x v="0"/>
    <x v="0"/>
    <n v="21"/>
    <n v="534"/>
    <x v="1"/>
    <s v="Competitor had better devices"/>
    <x v="1"/>
    <x v="2"/>
    <x v="4"/>
    <x v="0"/>
    <x v="1"/>
    <s v="10 - 40"/>
  </r>
  <r>
    <s v="5334-XQLC"/>
    <x v="1"/>
    <x v="3"/>
    <n v="18"/>
    <n v="40.4"/>
    <n v="0"/>
    <n v="0"/>
    <s v="No"/>
    <s v="no"/>
    <n v="0"/>
    <x v="0"/>
    <n v="8"/>
    <x v="1"/>
    <n v="60"/>
    <s v="KS"/>
    <s v="344-3310"/>
    <s v="Male"/>
    <n v="69"/>
    <s v="No"/>
    <s v="Yes"/>
    <x v="0"/>
    <x v="0"/>
    <s v="Yes"/>
    <x v="0"/>
    <x v="2"/>
    <n v="53"/>
    <n v="534"/>
    <x v="1"/>
    <s v="Competitor made better offer"/>
    <x v="2"/>
    <x v="2"/>
    <x v="2"/>
    <x v="0"/>
    <x v="1"/>
    <s v="10 - 40"/>
  </r>
  <r>
    <s v="0106-TBHV"/>
    <x v="1"/>
    <x v="50"/>
    <n v="50"/>
    <n v="124.6"/>
    <n v="0"/>
    <n v="0"/>
    <s v="No"/>
    <s v="no"/>
    <n v="0"/>
    <x v="0"/>
    <n v="2"/>
    <x v="0"/>
    <n v="0"/>
    <s v="PA"/>
    <s v="311-5640"/>
    <s v="Female"/>
    <n v="56"/>
    <s v="No"/>
    <s v="No"/>
    <x v="0"/>
    <x v="0"/>
    <s v="No"/>
    <x v="0"/>
    <x v="0"/>
    <n v="32"/>
    <n v="438"/>
    <x v="1"/>
    <s v="Competitor made better offer"/>
    <x v="0"/>
    <x v="2"/>
    <x v="2"/>
    <x v="1"/>
    <x v="1"/>
    <s v="10 - 40"/>
  </r>
  <r>
    <s v="9216-WIKL"/>
    <x v="1"/>
    <x v="65"/>
    <n v="65"/>
    <n v="196.1"/>
    <n v="0"/>
    <n v="0"/>
    <s v="No"/>
    <s v="no"/>
    <n v="0"/>
    <x v="2"/>
    <n v="5"/>
    <x v="0"/>
    <n v="0"/>
    <s v="TX"/>
    <s v="287-9287"/>
    <s v="Female"/>
    <n v="37"/>
    <s v="No"/>
    <s v="No"/>
    <x v="0"/>
    <x v="0"/>
    <s v="Yes"/>
    <x v="2"/>
    <x v="0"/>
    <n v="60"/>
    <n v="2920"/>
    <x v="1"/>
    <s v="Competitor made better offer"/>
    <x v="0"/>
    <x v="2"/>
    <x v="2"/>
    <x v="0"/>
    <x v="1"/>
    <s v="&gt; 40"/>
  </r>
  <r>
    <s v="6316-NJKS"/>
    <x v="1"/>
    <x v="0"/>
    <n v="4"/>
    <n v="10"/>
    <n v="0"/>
    <n v="0"/>
    <s v="No"/>
    <s v="no"/>
    <n v="0"/>
    <x v="1"/>
    <n v="3"/>
    <x v="0"/>
    <n v="0"/>
    <s v="OK"/>
    <s v="295-4599"/>
    <s v="Female"/>
    <n v="80"/>
    <s v="No"/>
    <s v="Yes"/>
    <x v="0"/>
    <x v="0"/>
    <s v="No"/>
    <x v="0"/>
    <x v="2"/>
    <n v="37"/>
    <n v="37"/>
    <x v="1"/>
    <s v="Competitor made better offer"/>
    <x v="2"/>
    <x v="2"/>
    <x v="2"/>
    <x v="0"/>
    <x v="1"/>
    <s v="&lt; 10"/>
  </r>
  <r>
    <s v="6172-ARGW"/>
    <x v="1"/>
    <x v="28"/>
    <n v="178"/>
    <n v="398.4"/>
    <n v="0"/>
    <n v="0"/>
    <s v="No"/>
    <s v="no"/>
    <n v="0"/>
    <x v="1"/>
    <n v="18"/>
    <x v="0"/>
    <n v="0"/>
    <s v="TX"/>
    <s v="285-7947"/>
    <s v="Female"/>
    <n v="26"/>
    <s v="Yes"/>
    <s v="No"/>
    <x v="0"/>
    <x v="0"/>
    <s v="No"/>
    <x v="0"/>
    <x v="0"/>
    <n v="40"/>
    <n v="1462"/>
    <x v="3"/>
    <s v="Attitude of support person"/>
    <x v="1"/>
    <x v="3"/>
    <x v="6"/>
    <x v="0"/>
    <x v="1"/>
    <s v="10 - 40"/>
  </r>
  <r>
    <s v="2326-VYWK"/>
    <x v="1"/>
    <x v="56"/>
    <n v="52"/>
    <n v="104"/>
    <n v="0"/>
    <n v="0"/>
    <s v="No"/>
    <s v="no"/>
    <n v="0"/>
    <x v="5"/>
    <n v="5"/>
    <x v="0"/>
    <n v="0"/>
    <s v="IL"/>
    <s v="346-9596"/>
    <s v="Male"/>
    <n v="53"/>
    <s v="No"/>
    <s v="No"/>
    <x v="0"/>
    <x v="0"/>
    <s v="Yes"/>
    <x v="0"/>
    <x v="0"/>
    <n v="37"/>
    <n v="969"/>
    <x v="1"/>
    <s v="Competitor made better offer"/>
    <x v="0"/>
    <x v="2"/>
    <x v="2"/>
    <x v="0"/>
    <x v="1"/>
    <s v="10 - 40"/>
  </r>
  <r>
    <s v="0298-PICD"/>
    <x v="1"/>
    <x v="55"/>
    <n v="38"/>
    <n v="105.1"/>
    <n v="0"/>
    <n v="0"/>
    <s v="No"/>
    <s v="no"/>
    <n v="0"/>
    <x v="2"/>
    <n v="4"/>
    <x v="0"/>
    <n v="0"/>
    <s v="ID"/>
    <s v="341-5989"/>
    <s v="Female"/>
    <n v="59"/>
    <s v="No"/>
    <s v="No"/>
    <x v="0"/>
    <x v="0"/>
    <s v="Yes"/>
    <x v="1"/>
    <x v="1"/>
    <n v="45"/>
    <n v="526"/>
    <x v="1"/>
    <s v="Competitor made better offer"/>
    <x v="0"/>
    <x v="2"/>
    <x v="2"/>
    <x v="0"/>
    <x v="1"/>
    <s v="10 - 40"/>
  </r>
  <r>
    <s v="4637-TECD"/>
    <x v="1"/>
    <x v="3"/>
    <n v="47"/>
    <n v="117.9"/>
    <n v="0"/>
    <n v="0"/>
    <s v="No"/>
    <s v="no"/>
    <n v="0"/>
    <x v="2"/>
    <n v="10"/>
    <x v="1"/>
    <n v="51"/>
    <s v="NV"/>
    <s v="379-3332"/>
    <s v="Female"/>
    <n v="81"/>
    <s v="No"/>
    <s v="Yes"/>
    <x v="0"/>
    <x v="0"/>
    <s v="No"/>
    <x v="0"/>
    <x v="0"/>
    <n v="15"/>
    <n v="143"/>
    <x v="2"/>
    <s v="Don't know"/>
    <x v="2"/>
    <x v="1"/>
    <x v="1"/>
    <x v="0"/>
    <x v="1"/>
    <s v="10 - 40"/>
  </r>
  <r>
    <s v="5357-BPCI"/>
    <x v="1"/>
    <x v="48"/>
    <n v="32"/>
    <n v="69.8"/>
    <n v="20"/>
    <n v="59"/>
    <s v="Yes"/>
    <s v="yes"/>
    <n v="0"/>
    <x v="3"/>
    <n v="2"/>
    <x v="0"/>
    <n v="0"/>
    <s v="IL"/>
    <s v="326-2172"/>
    <s v="Male"/>
    <n v="62"/>
    <s v="No"/>
    <s v="No"/>
    <x v="0"/>
    <x v="0"/>
    <s v="Yes"/>
    <x v="0"/>
    <x v="0"/>
    <n v="46"/>
    <n v="246"/>
    <x v="1"/>
    <s v="Competitor made better offer"/>
    <x v="0"/>
    <x v="2"/>
    <x v="2"/>
    <x v="1"/>
    <x v="1"/>
    <s v="&lt; 10"/>
  </r>
  <r>
    <s v="4369-ZVUR"/>
    <x v="1"/>
    <x v="29"/>
    <n v="43"/>
    <n v="123.3"/>
    <n v="0"/>
    <n v="0"/>
    <s v="No"/>
    <s v="no"/>
    <n v="0"/>
    <x v="3"/>
    <n v="5"/>
    <x v="0"/>
    <n v="0"/>
    <s v="IA"/>
    <s v="361-9278"/>
    <s v="Male"/>
    <n v="28"/>
    <s v="Yes"/>
    <s v="No"/>
    <x v="0"/>
    <x v="0"/>
    <s v="Yes"/>
    <x v="0"/>
    <x v="2"/>
    <n v="31"/>
    <n v="541"/>
    <x v="1"/>
    <s v="Competitor made better offer"/>
    <x v="1"/>
    <x v="2"/>
    <x v="2"/>
    <x v="0"/>
    <x v="1"/>
    <s v="10 - 40"/>
  </r>
  <r>
    <s v="9660-TURB"/>
    <x v="1"/>
    <x v="30"/>
    <n v="5"/>
    <n v="20.100000000000001"/>
    <n v="0"/>
    <n v="0"/>
    <s v="No"/>
    <s v="no"/>
    <n v="0"/>
    <x v="5"/>
    <n v="8"/>
    <x v="0"/>
    <n v="0"/>
    <s v="IA"/>
    <s v="324-3544"/>
    <s v="Female"/>
    <n v="67"/>
    <s v="No"/>
    <s v="Yes"/>
    <x v="0"/>
    <x v="0"/>
    <s v="No"/>
    <x v="0"/>
    <x v="0"/>
    <n v="28"/>
    <n v="93"/>
    <x v="1"/>
    <s v="Competitor made better offer"/>
    <x v="2"/>
    <x v="2"/>
    <x v="2"/>
    <x v="0"/>
    <x v="1"/>
    <s v="&lt; 10"/>
  </r>
  <r>
    <s v="9728-OZMT"/>
    <x v="1"/>
    <x v="54"/>
    <n v="236"/>
    <n v="705.2"/>
    <n v="0"/>
    <n v="0"/>
    <s v="No"/>
    <s v="no"/>
    <n v="0"/>
    <x v="5"/>
    <n v="16"/>
    <x v="0"/>
    <n v="0"/>
    <s v="TX"/>
    <s v="293-5347"/>
    <s v="Female"/>
    <n v="22"/>
    <s v="Yes"/>
    <s v="No"/>
    <x v="0"/>
    <x v="0"/>
    <s v="Yes"/>
    <x v="1"/>
    <x v="0"/>
    <n v="49"/>
    <n v="2661"/>
    <x v="1"/>
    <s v="Competitor made better offer"/>
    <x v="1"/>
    <x v="2"/>
    <x v="2"/>
    <x v="0"/>
    <x v="1"/>
    <s v="&gt; 40"/>
  </r>
  <r>
    <s v="1669-XUJV"/>
    <x v="1"/>
    <x v="32"/>
    <n v="36"/>
    <n v="117.7"/>
    <n v="0"/>
    <n v="0"/>
    <s v="No"/>
    <s v="no"/>
    <n v="0"/>
    <x v="5"/>
    <n v="13"/>
    <x v="0"/>
    <n v="0"/>
    <s v="WI"/>
    <s v="314-6607"/>
    <s v="Female"/>
    <n v="38"/>
    <s v="No"/>
    <s v="No"/>
    <x v="0"/>
    <x v="0"/>
    <s v="No"/>
    <x v="0"/>
    <x v="0"/>
    <n v="38"/>
    <n v="406"/>
    <x v="2"/>
    <s v="Don't know"/>
    <x v="0"/>
    <x v="1"/>
    <x v="1"/>
    <x v="0"/>
    <x v="1"/>
    <s v="10 - 40"/>
  </r>
  <r>
    <s v="7565-XVFG"/>
    <x v="1"/>
    <x v="0"/>
    <n v="2"/>
    <n v="7"/>
    <n v="0"/>
    <n v="0"/>
    <s v="No"/>
    <s v="no"/>
    <n v="0"/>
    <x v="0"/>
    <n v="5"/>
    <x v="0"/>
    <n v="0"/>
    <s v="MT"/>
    <s v="358-4302"/>
    <s v="Female"/>
    <n v="22"/>
    <s v="Yes"/>
    <s v="No"/>
    <x v="0"/>
    <x v="0"/>
    <s v="No"/>
    <x v="0"/>
    <x v="0"/>
    <n v="29"/>
    <n v="29"/>
    <x v="1"/>
    <s v="Competitor made better offer"/>
    <x v="1"/>
    <x v="2"/>
    <x v="2"/>
    <x v="0"/>
    <x v="1"/>
    <s v="&lt; 10"/>
  </r>
  <r>
    <s v="5560-RHYI"/>
    <x v="1"/>
    <x v="15"/>
    <n v="9"/>
    <n v="19.8"/>
    <n v="0"/>
    <n v="0"/>
    <s v="No"/>
    <s v="no"/>
    <n v="0"/>
    <x v="0"/>
    <n v="10"/>
    <x v="1"/>
    <n v="4"/>
    <s v="SD"/>
    <s v="370-7330"/>
    <s v="Male"/>
    <n v="41"/>
    <s v="No"/>
    <s v="No"/>
    <x v="0"/>
    <x v="0"/>
    <s v="No"/>
    <x v="0"/>
    <x v="0"/>
    <n v="46"/>
    <n v="82"/>
    <x v="1"/>
    <s v="Competitor made better offer"/>
    <x v="0"/>
    <x v="2"/>
    <x v="2"/>
    <x v="0"/>
    <x v="1"/>
    <s v="&lt; 10"/>
  </r>
  <r>
    <s v="0508-ZWNY"/>
    <x v="1"/>
    <x v="44"/>
    <n v="144"/>
    <n v="341.3"/>
    <n v="0"/>
    <n v="0"/>
    <s v="No"/>
    <s v="no"/>
    <n v="0"/>
    <x v="3"/>
    <n v="3"/>
    <x v="0"/>
    <n v="0"/>
    <s v="OH"/>
    <s v="324-1850"/>
    <s v="Male"/>
    <n v="66"/>
    <s v="No"/>
    <s v="Yes"/>
    <x v="0"/>
    <x v="0"/>
    <s v="Yes"/>
    <x v="0"/>
    <x v="0"/>
    <n v="32"/>
    <n v="995"/>
    <x v="1"/>
    <s v="Competitor made better offer"/>
    <x v="2"/>
    <x v="2"/>
    <x v="2"/>
    <x v="0"/>
    <x v="1"/>
    <s v="10 - 40"/>
  </r>
  <r>
    <s v="0467-ATZR"/>
    <x v="1"/>
    <x v="28"/>
    <n v="158"/>
    <n v="395.9"/>
    <n v="0"/>
    <n v="0"/>
    <s v="No"/>
    <s v="no"/>
    <n v="0"/>
    <x v="0"/>
    <n v="21"/>
    <x v="0"/>
    <n v="0"/>
    <s v="MT"/>
    <s v="250-5324"/>
    <s v="Male"/>
    <n v="22"/>
    <s v="Yes"/>
    <s v="No"/>
    <x v="0"/>
    <x v="0"/>
    <s v="No"/>
    <x v="0"/>
    <x v="0"/>
    <n v="51"/>
    <n v="1852"/>
    <x v="1"/>
    <s v="Competitor made better offer"/>
    <x v="1"/>
    <x v="2"/>
    <x v="2"/>
    <x v="0"/>
    <x v="1"/>
    <s v="10 - 40"/>
  </r>
  <r>
    <s v="4024-KGZL"/>
    <x v="1"/>
    <x v="22"/>
    <n v="282"/>
    <n v="687.2"/>
    <n v="0"/>
    <n v="0"/>
    <s v="No"/>
    <s v="no"/>
    <n v="0"/>
    <x v="4"/>
    <n v="10"/>
    <x v="0"/>
    <n v="0"/>
    <s v="NV"/>
    <s v="238-3986"/>
    <s v="Male"/>
    <n v="41"/>
    <s v="No"/>
    <s v="No"/>
    <x v="0"/>
    <x v="0"/>
    <s v="No"/>
    <x v="0"/>
    <x v="0"/>
    <n v="33"/>
    <n v="1761"/>
    <x v="2"/>
    <s v="Don't know"/>
    <x v="0"/>
    <x v="1"/>
    <x v="1"/>
    <x v="0"/>
    <x v="1"/>
    <s v="&gt; 40"/>
  </r>
  <r>
    <s v="2183-AYUA"/>
    <x v="1"/>
    <x v="55"/>
    <n v="36"/>
    <n v="84.5"/>
    <n v="0"/>
    <n v="0"/>
    <s v="No"/>
    <s v="no"/>
    <n v="0"/>
    <x v="4"/>
    <n v="5"/>
    <x v="0"/>
    <n v="0"/>
    <s v="NY"/>
    <s v="348-8721"/>
    <s v="Male"/>
    <n v="81"/>
    <s v="No"/>
    <s v="Yes"/>
    <x v="0"/>
    <x v="0"/>
    <s v="Yes"/>
    <x v="0"/>
    <x v="0"/>
    <n v="52"/>
    <n v="630"/>
    <x v="1"/>
    <s v="Competitor made better offer"/>
    <x v="2"/>
    <x v="2"/>
    <x v="2"/>
    <x v="0"/>
    <x v="1"/>
    <s v="10 - 40"/>
  </r>
  <r>
    <s v="4914-GDRS"/>
    <x v="1"/>
    <x v="0"/>
    <n v="3"/>
    <n v="11"/>
    <n v="0"/>
    <n v="0"/>
    <s v="No"/>
    <s v="no"/>
    <n v="0"/>
    <x v="3"/>
    <n v="5"/>
    <x v="0"/>
    <n v="0"/>
    <s v="MI"/>
    <s v="268-8601"/>
    <s v="Female"/>
    <n v="47"/>
    <s v="No"/>
    <s v="No"/>
    <x v="0"/>
    <x v="0"/>
    <s v="No"/>
    <x v="0"/>
    <x v="0"/>
    <n v="36"/>
    <n v="36"/>
    <x v="1"/>
    <s v="Competitor made better offer"/>
    <x v="0"/>
    <x v="2"/>
    <x v="2"/>
    <x v="0"/>
    <x v="1"/>
    <s v="&lt; 10"/>
  </r>
  <r>
    <s v="8934-OEGV"/>
    <x v="1"/>
    <x v="48"/>
    <n v="23"/>
    <n v="62.5"/>
    <n v="0"/>
    <n v="0"/>
    <s v="No"/>
    <s v="no"/>
    <n v="0"/>
    <x v="0"/>
    <n v="12"/>
    <x v="1"/>
    <n v="5"/>
    <s v="ME"/>
    <s v="325-10251"/>
    <s v="Female"/>
    <n v="65"/>
    <s v="No"/>
    <s v="Yes"/>
    <x v="0"/>
    <x v="0"/>
    <s v="No"/>
    <x v="0"/>
    <x v="2"/>
    <n v="45"/>
    <n v="217"/>
    <x v="1"/>
    <s v="Competitor made better offer"/>
    <x v="2"/>
    <x v="2"/>
    <x v="2"/>
    <x v="0"/>
    <x v="1"/>
    <s v="&lt; 10"/>
  </r>
  <r>
    <s v="3946-PLZN"/>
    <x v="1"/>
    <x v="68"/>
    <n v="29"/>
    <n v="86.4"/>
    <n v="0"/>
    <n v="0"/>
    <s v="No"/>
    <s v="no"/>
    <n v="0"/>
    <x v="1"/>
    <n v="4"/>
    <x v="0"/>
    <n v="0"/>
    <s v="VA"/>
    <s v="280-7800"/>
    <s v="Male"/>
    <n v="59"/>
    <s v="No"/>
    <s v="No"/>
    <x v="0"/>
    <x v="0"/>
    <s v="No"/>
    <x v="0"/>
    <x v="0"/>
    <n v="54"/>
    <n v="334"/>
    <x v="1"/>
    <s v="Competitor made better offer"/>
    <x v="0"/>
    <x v="2"/>
    <x v="2"/>
    <x v="0"/>
    <x v="1"/>
    <s v="&lt; 10"/>
  </r>
  <r>
    <s v="7552-HSAI"/>
    <x v="1"/>
    <x v="56"/>
    <n v="126"/>
    <n v="357.7"/>
    <n v="0"/>
    <n v="0"/>
    <s v="No"/>
    <s v="yes"/>
    <n v="0"/>
    <x v="1"/>
    <n v="6"/>
    <x v="0"/>
    <n v="0"/>
    <s v="NH"/>
    <s v="399-9278"/>
    <s v="Female"/>
    <n v="72"/>
    <s v="No"/>
    <s v="Yes"/>
    <x v="0"/>
    <x v="0"/>
    <s v="No"/>
    <x v="0"/>
    <x v="0"/>
    <n v="51"/>
    <n v="1310"/>
    <x v="2"/>
    <s v="Don't know"/>
    <x v="2"/>
    <x v="1"/>
    <x v="1"/>
    <x v="0"/>
    <x v="1"/>
    <s v="10 - 40"/>
  </r>
  <r>
    <s v="2696-FJPN"/>
    <x v="1"/>
    <x v="0"/>
    <n v="9"/>
    <n v="16"/>
    <n v="0"/>
    <n v="0"/>
    <s v="No"/>
    <s v="no"/>
    <n v="0"/>
    <x v="3"/>
    <n v="10"/>
    <x v="0"/>
    <n v="0"/>
    <s v="AZ"/>
    <s v="291-1659"/>
    <s v="Female"/>
    <n v="74"/>
    <s v="No"/>
    <s v="Yes"/>
    <x v="0"/>
    <x v="0"/>
    <s v="No"/>
    <x v="0"/>
    <x v="0"/>
    <n v="12"/>
    <n v="12"/>
    <x v="1"/>
    <s v="Competitor made better offer"/>
    <x v="2"/>
    <x v="2"/>
    <x v="2"/>
    <x v="0"/>
    <x v="1"/>
    <s v="&lt; 10"/>
  </r>
  <r>
    <s v="6730-BVSP"/>
    <x v="1"/>
    <x v="27"/>
    <n v="181"/>
    <n v="392"/>
    <n v="0"/>
    <n v="0"/>
    <s v="No"/>
    <s v="no"/>
    <n v="0"/>
    <x v="1"/>
    <n v="18"/>
    <x v="0"/>
    <n v="0"/>
    <s v="AL"/>
    <s v="390-8241"/>
    <s v="Male"/>
    <n v="33"/>
    <s v="No"/>
    <s v="No"/>
    <x v="0"/>
    <x v="0"/>
    <s v="No"/>
    <x v="1"/>
    <x v="2"/>
    <n v="55"/>
    <n v="3576"/>
    <x v="2"/>
    <s v="Don't know"/>
    <x v="0"/>
    <x v="1"/>
    <x v="1"/>
    <x v="0"/>
    <x v="1"/>
    <s v="&gt; 40"/>
  </r>
  <r>
    <s v="7948-TQRL"/>
    <x v="1"/>
    <x v="55"/>
    <n v="45"/>
    <n v="112.3"/>
    <n v="0"/>
    <n v="0"/>
    <s v="No"/>
    <s v="no"/>
    <n v="0"/>
    <x v="2"/>
    <n v="10"/>
    <x v="0"/>
    <n v="0"/>
    <s v="NC"/>
    <s v="368-4078"/>
    <s v="Male"/>
    <n v="39"/>
    <s v="No"/>
    <s v="No"/>
    <x v="0"/>
    <x v="0"/>
    <s v="No"/>
    <x v="0"/>
    <x v="0"/>
    <n v="49"/>
    <n v="614"/>
    <x v="1"/>
    <s v="Competitor made better offer"/>
    <x v="0"/>
    <x v="2"/>
    <x v="2"/>
    <x v="0"/>
    <x v="1"/>
    <s v="10 - 40"/>
  </r>
  <r>
    <s v="5556-JEAQ"/>
    <x v="1"/>
    <x v="3"/>
    <n v="67"/>
    <n v="143.1"/>
    <n v="0"/>
    <n v="0"/>
    <s v="No"/>
    <s v="no"/>
    <n v="0"/>
    <x v="0"/>
    <n v="9"/>
    <x v="0"/>
    <n v="0"/>
    <s v="CO"/>
    <s v="352-7568"/>
    <s v="Female"/>
    <n v="66"/>
    <s v="No"/>
    <s v="Yes"/>
    <x v="0"/>
    <x v="0"/>
    <s v="No"/>
    <x v="0"/>
    <x v="0"/>
    <n v="56"/>
    <n v="537"/>
    <x v="1"/>
    <s v="Competitor made better offer"/>
    <x v="2"/>
    <x v="2"/>
    <x v="2"/>
    <x v="0"/>
    <x v="1"/>
    <s v="10 - 40"/>
  </r>
  <r>
    <s v="4533-QRDM"/>
    <x v="1"/>
    <x v="32"/>
    <n v="61"/>
    <n v="154.1"/>
    <n v="0"/>
    <n v="0"/>
    <s v="No"/>
    <s v="no"/>
    <n v="0"/>
    <x v="2"/>
    <n v="3"/>
    <x v="1"/>
    <n v="36"/>
    <s v="CO"/>
    <s v="366-5258"/>
    <s v="Male"/>
    <n v="48"/>
    <s v="No"/>
    <s v="No"/>
    <x v="0"/>
    <x v="0"/>
    <s v="No"/>
    <x v="0"/>
    <x v="2"/>
    <n v="32"/>
    <n v="358"/>
    <x v="4"/>
    <s v="Limited range of services"/>
    <x v="0"/>
    <x v="4"/>
    <x v="12"/>
    <x v="0"/>
    <x v="1"/>
    <s v="10 - 40"/>
  </r>
  <r>
    <s v="3859-FXIF"/>
    <x v="1"/>
    <x v="15"/>
    <n v="10"/>
    <n v="31.6"/>
    <n v="0"/>
    <n v="0"/>
    <s v="No"/>
    <s v="no"/>
    <n v="0"/>
    <x v="1"/>
    <n v="5"/>
    <x v="0"/>
    <n v="0"/>
    <s v="MA"/>
    <s v="337-6109"/>
    <s v="Female"/>
    <n v="42"/>
    <s v="No"/>
    <s v="No"/>
    <x v="0"/>
    <x v="0"/>
    <s v="Yes"/>
    <x v="0"/>
    <x v="0"/>
    <n v="47"/>
    <n v="99"/>
    <x v="5"/>
    <s v="Lack of affordable download/upload speed"/>
    <x v="0"/>
    <x v="5"/>
    <x v="13"/>
    <x v="0"/>
    <x v="1"/>
    <s v="&lt; 10"/>
  </r>
  <r>
    <s v="9640-YTLK"/>
    <x v="1"/>
    <x v="66"/>
    <n v="97"/>
    <n v="209.7"/>
    <n v="0"/>
    <n v="0"/>
    <s v="No"/>
    <s v="no"/>
    <n v="0"/>
    <x v="0"/>
    <n v="9"/>
    <x v="0"/>
    <n v="0"/>
    <s v="TN"/>
    <s v="346-3300"/>
    <s v="Female"/>
    <n v="65"/>
    <s v="No"/>
    <s v="Yes"/>
    <x v="0"/>
    <x v="0"/>
    <s v="No"/>
    <x v="0"/>
    <x v="2"/>
    <n v="31"/>
    <n v="585"/>
    <x v="5"/>
    <s v="Long distance charges"/>
    <x v="2"/>
    <x v="5"/>
    <x v="14"/>
    <x v="0"/>
    <x v="1"/>
    <s v="10 - 40"/>
  </r>
  <r>
    <s v="4540-IVUI"/>
    <x v="1"/>
    <x v="37"/>
    <n v="36"/>
    <n v="102.1"/>
    <n v="0"/>
    <n v="0"/>
    <s v="No"/>
    <s v="no"/>
    <n v="0"/>
    <x v="2"/>
    <n v="9"/>
    <x v="0"/>
    <n v="0"/>
    <s v="NY"/>
    <s v="339-8388"/>
    <s v="Male"/>
    <n v="38"/>
    <s v="No"/>
    <s v="No"/>
    <x v="0"/>
    <x v="0"/>
    <s v="Yes"/>
    <x v="0"/>
    <x v="0"/>
    <n v="50"/>
    <n v="463"/>
    <x v="5"/>
    <s v="Extra data charges"/>
    <x v="0"/>
    <x v="5"/>
    <x v="18"/>
    <x v="0"/>
    <x v="1"/>
    <s v="&lt; 10"/>
  </r>
  <r>
    <s v="0884-SRXL"/>
    <x v="1"/>
    <x v="44"/>
    <n v="111"/>
    <n v="282.60000000000002"/>
    <n v="0"/>
    <n v="0"/>
    <s v="No"/>
    <s v="yes"/>
    <n v="0"/>
    <x v="5"/>
    <n v="6"/>
    <x v="0"/>
    <n v="0"/>
    <s v="GA"/>
    <s v="308-3224"/>
    <s v="Male"/>
    <n v="65"/>
    <s v="No"/>
    <s v="Yes"/>
    <x v="0"/>
    <x v="0"/>
    <s v="No"/>
    <x v="0"/>
    <x v="2"/>
    <n v="34"/>
    <n v="1058"/>
    <x v="5"/>
    <s v="Price too high"/>
    <x v="2"/>
    <x v="5"/>
    <x v="11"/>
    <x v="0"/>
    <x v="1"/>
    <s v="10 - 40"/>
  </r>
  <r>
    <s v="4922-UJON"/>
    <x v="1"/>
    <x v="16"/>
    <n v="231"/>
    <n v="656"/>
    <n v="0"/>
    <n v="0"/>
    <s v="No"/>
    <s v="no"/>
    <n v="0"/>
    <x v="2"/>
    <n v="8"/>
    <x v="0"/>
    <n v="0"/>
    <s v="MI"/>
    <s v="283-2821"/>
    <s v="Female"/>
    <n v="61"/>
    <s v="No"/>
    <s v="No"/>
    <x v="0"/>
    <x v="0"/>
    <s v="Yes"/>
    <x v="2"/>
    <x v="2"/>
    <n v="28"/>
    <n v="2045"/>
    <x v="4"/>
    <s v="Product dissatisfaction"/>
    <x v="0"/>
    <x v="4"/>
    <x v="9"/>
    <x v="0"/>
    <x v="1"/>
    <s v="&gt; 40"/>
  </r>
  <r>
    <s v="9779-VHNO"/>
    <x v="1"/>
    <x v="0"/>
    <n v="3"/>
    <n v="10"/>
    <n v="0"/>
    <n v="0"/>
    <s v="No"/>
    <s v="no"/>
    <n v="0"/>
    <x v="1"/>
    <n v="0"/>
    <x v="1"/>
    <n v="0"/>
    <s v="NJ"/>
    <s v="319-3052"/>
    <s v="Male"/>
    <n v="42"/>
    <s v="No"/>
    <s v="No"/>
    <x v="0"/>
    <x v="0"/>
    <s v="No"/>
    <x v="0"/>
    <x v="1"/>
    <n v="11"/>
    <n v="11"/>
    <x v="4"/>
    <s v="Service dissatisfaction"/>
    <x v="0"/>
    <x v="4"/>
    <x v="8"/>
    <x v="1"/>
    <x v="1"/>
    <s v="&lt; 10"/>
  </r>
  <r>
    <s v="9567-ZFVW"/>
    <x v="1"/>
    <x v="0"/>
    <n v="4"/>
    <n v="9"/>
    <n v="0"/>
    <n v="0"/>
    <s v="No"/>
    <s v="no"/>
    <n v="0"/>
    <x v="0"/>
    <n v="13"/>
    <x v="1"/>
    <n v="26"/>
    <s v="WY"/>
    <s v="298-7543"/>
    <s v="Male"/>
    <n v="27"/>
    <s v="Yes"/>
    <s v="No"/>
    <x v="0"/>
    <x v="0"/>
    <s v="No"/>
    <x v="0"/>
    <x v="1"/>
    <n v="45"/>
    <n v="45"/>
    <x v="4"/>
    <s v="Lack of self-service on Website"/>
    <x v="1"/>
    <x v="4"/>
    <x v="20"/>
    <x v="0"/>
    <x v="1"/>
    <s v="&lt; 10"/>
  </r>
  <r>
    <s v="1254-IWUU"/>
    <x v="1"/>
    <x v="0"/>
    <n v="2"/>
    <n v="6"/>
    <n v="0"/>
    <n v="0"/>
    <s v="No"/>
    <s v="no"/>
    <n v="0"/>
    <x v="1"/>
    <n v="11"/>
    <x v="0"/>
    <n v="0"/>
    <s v="WA"/>
    <s v="312-1776"/>
    <s v="Female"/>
    <n v="73"/>
    <s v="No"/>
    <s v="Yes"/>
    <x v="0"/>
    <x v="0"/>
    <s v="No"/>
    <x v="0"/>
    <x v="0"/>
    <n v="38"/>
    <n v="38"/>
    <x v="4"/>
    <s v="Network reliability"/>
    <x v="2"/>
    <x v="4"/>
    <x v="7"/>
    <x v="0"/>
    <x v="1"/>
    <s v="&lt; 10"/>
  </r>
  <r>
    <s v="7762-VEGZ"/>
    <x v="1"/>
    <x v="32"/>
    <n v="83"/>
    <n v="167.8"/>
    <n v="0"/>
    <n v="0"/>
    <s v="No"/>
    <s v="no"/>
    <n v="0"/>
    <x v="5"/>
    <n v="5"/>
    <x v="0"/>
    <n v="0"/>
    <s v="OH"/>
    <s v="369-6452"/>
    <s v="Female"/>
    <n v="49"/>
    <s v="No"/>
    <s v="No"/>
    <x v="0"/>
    <x v="0"/>
    <s v="No"/>
    <x v="0"/>
    <x v="0"/>
    <n v="19"/>
    <n v="211"/>
    <x v="2"/>
    <s v="Don't know"/>
    <x v="0"/>
    <x v="1"/>
    <x v="1"/>
    <x v="0"/>
    <x v="1"/>
    <s v="10 - 40"/>
  </r>
  <r>
    <s v="9750-QURB"/>
    <x v="1"/>
    <x v="74"/>
    <n v="9"/>
    <n v="27.8"/>
    <n v="0"/>
    <n v="0"/>
    <s v="No"/>
    <s v="no"/>
    <n v="0"/>
    <x v="4"/>
    <n v="11"/>
    <x v="0"/>
    <n v="0"/>
    <s v="RI"/>
    <s v="386-1322"/>
    <s v="Male"/>
    <n v="54"/>
    <s v="No"/>
    <s v="No"/>
    <x v="0"/>
    <x v="0"/>
    <s v="No"/>
    <x v="0"/>
    <x v="1"/>
    <n v="33"/>
    <n v="230"/>
    <x v="3"/>
    <s v="Attitude of service provider"/>
    <x v="0"/>
    <x v="3"/>
    <x v="16"/>
    <x v="0"/>
    <x v="1"/>
    <s v="&lt; 10"/>
  </r>
  <r>
    <s v="9737-YYPQ"/>
    <x v="1"/>
    <x v="74"/>
    <n v="28"/>
    <n v="58.8"/>
    <n v="0"/>
    <n v="0"/>
    <s v="No"/>
    <s v="no"/>
    <n v="0"/>
    <x v="3"/>
    <n v="3"/>
    <x v="0"/>
    <n v="0"/>
    <s v="AL"/>
    <s v="278-6196"/>
    <s v="Female"/>
    <n v="30"/>
    <s v="No"/>
    <s v="No"/>
    <x v="0"/>
    <x v="0"/>
    <s v="No"/>
    <x v="0"/>
    <x v="0"/>
    <n v="52"/>
    <n v="380"/>
    <x v="3"/>
    <s v="Attitude of support person"/>
    <x v="1"/>
    <x v="3"/>
    <x v="6"/>
    <x v="0"/>
    <x v="1"/>
    <s v="&lt; 10"/>
  </r>
  <r>
    <s v="1203-VAMR"/>
    <x v="1"/>
    <x v="48"/>
    <n v="19"/>
    <n v="39.200000000000003"/>
    <n v="0"/>
    <n v="0"/>
    <s v="No"/>
    <s v="no"/>
    <n v="0"/>
    <x v="5"/>
    <n v="14"/>
    <x v="1"/>
    <n v="13"/>
    <s v="MA"/>
    <s v="341-3441"/>
    <s v="Female"/>
    <n v="64"/>
    <s v="No"/>
    <s v="No"/>
    <x v="0"/>
    <x v="0"/>
    <s v="Yes"/>
    <x v="0"/>
    <x v="2"/>
    <n v="44"/>
    <n v="217"/>
    <x v="1"/>
    <s v="Competitor had better devices"/>
    <x v="0"/>
    <x v="2"/>
    <x v="4"/>
    <x v="0"/>
    <x v="1"/>
    <s v="&lt; 10"/>
  </r>
  <r>
    <s v="4406-UNDP"/>
    <x v="1"/>
    <x v="0"/>
    <n v="1"/>
    <n v="4"/>
    <n v="0"/>
    <n v="0"/>
    <s v="No"/>
    <s v="no"/>
    <n v="0"/>
    <x v="4"/>
    <n v="5"/>
    <x v="0"/>
    <n v="0"/>
    <s v="WY"/>
    <s v="266-2956"/>
    <s v="Male"/>
    <n v="85"/>
    <s v="No"/>
    <s v="Yes"/>
    <x v="0"/>
    <x v="0"/>
    <s v="No"/>
    <x v="0"/>
    <x v="0"/>
    <n v="34"/>
    <n v="34"/>
    <x v="3"/>
    <s v="Attitude of service provider"/>
    <x v="2"/>
    <x v="3"/>
    <x v="16"/>
    <x v="0"/>
    <x v="1"/>
    <s v="&lt; 10"/>
  </r>
  <r>
    <s v="8748-WVNN"/>
    <x v="1"/>
    <x v="1"/>
    <n v="186"/>
    <n v="520.70000000000005"/>
    <n v="0"/>
    <n v="0"/>
    <s v="No"/>
    <s v="no"/>
    <n v="0"/>
    <x v="0"/>
    <n v="1"/>
    <x v="0"/>
    <n v="0"/>
    <s v="IA"/>
    <s v="269-6873"/>
    <s v="Male"/>
    <n v="32"/>
    <s v="No"/>
    <s v="No"/>
    <x v="0"/>
    <x v="0"/>
    <s v="Yes"/>
    <x v="1"/>
    <x v="1"/>
    <n v="39"/>
    <n v="1276"/>
    <x v="1"/>
    <s v="Competitor had better devices"/>
    <x v="0"/>
    <x v="2"/>
    <x v="4"/>
    <x v="1"/>
    <x v="1"/>
    <s v="10 - 40"/>
  </r>
  <r>
    <s v="1480-JBRO"/>
    <x v="1"/>
    <x v="6"/>
    <n v="200"/>
    <n v="573.4"/>
    <n v="0"/>
    <n v="0"/>
    <s v="No"/>
    <s v="no"/>
    <n v="0"/>
    <x v="1"/>
    <n v="1"/>
    <x v="0"/>
    <n v="0"/>
    <s v="SC"/>
    <s v="276-8426"/>
    <s v="Female"/>
    <n v="41"/>
    <s v="No"/>
    <s v="No"/>
    <x v="0"/>
    <x v="0"/>
    <s v="Yes"/>
    <x v="0"/>
    <x v="0"/>
    <n v="39"/>
    <n v="2217"/>
    <x v="1"/>
    <s v="Competitor made better offer"/>
    <x v="0"/>
    <x v="2"/>
    <x v="2"/>
    <x v="1"/>
    <x v="1"/>
    <s v="&gt; 40"/>
  </r>
  <r>
    <s v="3530-XSTF"/>
    <x v="1"/>
    <x v="68"/>
    <n v="18"/>
    <n v="50.7"/>
    <n v="0"/>
    <n v="0"/>
    <s v="No"/>
    <s v="yes"/>
    <n v="0"/>
    <x v="1"/>
    <n v="6"/>
    <x v="0"/>
    <n v="0"/>
    <s v="NV"/>
    <s v="257-4331"/>
    <s v="Female"/>
    <n v="75"/>
    <s v="No"/>
    <s v="Yes"/>
    <x v="0"/>
    <x v="0"/>
    <s v="No"/>
    <x v="0"/>
    <x v="0"/>
    <n v="42"/>
    <n v="237"/>
    <x v="2"/>
    <s v="Deceased"/>
    <x v="2"/>
    <x v="1"/>
    <x v="19"/>
    <x v="0"/>
    <x v="1"/>
    <s v="&lt; 10"/>
  </r>
  <r>
    <s v="1315-DKXT"/>
    <x v="1"/>
    <x v="61"/>
    <n v="17"/>
    <n v="39.299999999999997"/>
    <n v="0"/>
    <n v="0"/>
    <s v="No"/>
    <s v="no"/>
    <n v="0"/>
    <x v="0"/>
    <n v="3"/>
    <x v="0"/>
    <n v="0"/>
    <s v="NY"/>
    <s v="317-6871"/>
    <s v="Female"/>
    <n v="38"/>
    <s v="No"/>
    <s v="No"/>
    <x v="0"/>
    <x v="0"/>
    <s v="No"/>
    <x v="0"/>
    <x v="0"/>
    <n v="49"/>
    <n v="384"/>
    <x v="2"/>
    <s v="Moved"/>
    <x v="0"/>
    <x v="1"/>
    <x v="3"/>
    <x v="0"/>
    <x v="1"/>
    <s v="&lt; 10"/>
  </r>
  <r>
    <s v="9992-FVIE"/>
    <x v="1"/>
    <x v="20"/>
    <n v="59"/>
    <n v="175.6"/>
    <n v="0"/>
    <n v="0"/>
    <s v="No"/>
    <s v="no"/>
    <n v="0"/>
    <x v="0"/>
    <n v="8"/>
    <x v="0"/>
    <n v="0"/>
    <s v="VA"/>
    <s v="299-7231"/>
    <s v="Male"/>
    <n v="39"/>
    <s v="No"/>
    <s v="No"/>
    <x v="0"/>
    <x v="0"/>
    <s v="No"/>
    <x v="0"/>
    <x v="0"/>
    <n v="38"/>
    <n v="475"/>
    <x v="2"/>
    <s v="Moved"/>
    <x v="0"/>
    <x v="1"/>
    <x v="3"/>
    <x v="0"/>
    <x v="1"/>
    <s v="10 - 40"/>
  </r>
  <r>
    <s v="5824-RIFL"/>
    <x v="1"/>
    <x v="65"/>
    <n v="98"/>
    <n v="294.39999999999998"/>
    <n v="0"/>
    <n v="0"/>
    <s v="No"/>
    <s v="yes"/>
    <n v="0"/>
    <x v="4"/>
    <n v="1"/>
    <x v="1"/>
    <n v="24"/>
    <s v="NC"/>
    <s v="237-9672"/>
    <s v="Male"/>
    <n v="61"/>
    <s v="No"/>
    <s v="No"/>
    <x v="0"/>
    <x v="0"/>
    <s v="No"/>
    <x v="1"/>
    <x v="0"/>
    <n v="20"/>
    <n v="1002"/>
    <x v="2"/>
    <s v="Moved"/>
    <x v="0"/>
    <x v="1"/>
    <x v="3"/>
    <x v="1"/>
    <x v="1"/>
    <s v="&gt; 40"/>
  </r>
  <r>
    <s v="3968-PZQU"/>
    <x v="1"/>
    <x v="0"/>
    <n v="7"/>
    <n v="16"/>
    <n v="0"/>
    <n v="0"/>
    <s v="No"/>
    <s v="no"/>
    <n v="0"/>
    <x v="5"/>
    <n v="10"/>
    <x v="0"/>
    <n v="0"/>
    <s v="MO"/>
    <s v="335-6053"/>
    <s v="Female"/>
    <n v="67"/>
    <s v="No"/>
    <s v="Yes"/>
    <x v="0"/>
    <x v="0"/>
    <s v="No"/>
    <x v="0"/>
    <x v="0"/>
    <n v="21"/>
    <n v="21"/>
    <x v="1"/>
    <s v="Competitor had better devices"/>
    <x v="2"/>
    <x v="2"/>
    <x v="4"/>
    <x v="0"/>
    <x v="1"/>
    <s v="&lt; 10"/>
  </r>
  <r>
    <s v="0725-WTFB"/>
    <x v="1"/>
    <x v="70"/>
    <n v="88"/>
    <n v="218.4"/>
    <n v="0"/>
    <n v="0"/>
    <s v="No"/>
    <s v="no"/>
    <n v="0"/>
    <x v="1"/>
    <n v="3"/>
    <x v="0"/>
    <n v="0"/>
    <s v="ND"/>
    <s v="310-8611"/>
    <s v="Male"/>
    <n v="83"/>
    <s v="No"/>
    <s v="Yes"/>
    <x v="0"/>
    <x v="0"/>
    <s v="No"/>
    <x v="0"/>
    <x v="0"/>
    <n v="33"/>
    <n v="485"/>
    <x v="1"/>
    <s v="Competitor offered higher download speeds"/>
    <x v="2"/>
    <x v="2"/>
    <x v="5"/>
    <x v="0"/>
    <x v="1"/>
    <s v="10 - 40"/>
  </r>
  <r>
    <s v="7874-SBOU"/>
    <x v="1"/>
    <x v="53"/>
    <n v="73"/>
    <n v="211.4"/>
    <n v="0"/>
    <n v="0"/>
    <s v="No"/>
    <s v="no"/>
    <n v="0"/>
    <x v="4"/>
    <n v="3"/>
    <x v="0"/>
    <n v="0"/>
    <s v="IL"/>
    <s v="307-3693"/>
    <s v="Male"/>
    <n v="75"/>
    <s v="No"/>
    <s v="Yes"/>
    <x v="0"/>
    <x v="0"/>
    <s v="No"/>
    <x v="0"/>
    <x v="0"/>
    <n v="45"/>
    <n v="732"/>
    <x v="1"/>
    <s v="Competitor offered more data"/>
    <x v="2"/>
    <x v="2"/>
    <x v="15"/>
    <x v="0"/>
    <x v="1"/>
    <s v="10 - 40"/>
  </r>
  <r>
    <s v="3282-UGNW"/>
    <x v="1"/>
    <x v="2"/>
    <n v="181"/>
    <n v="486.9"/>
    <n v="0"/>
    <n v="0"/>
    <s v="No"/>
    <s v="no"/>
    <n v="0"/>
    <x v="1"/>
    <n v="4"/>
    <x v="0"/>
    <n v="0"/>
    <s v="NV"/>
    <s v="291-2926"/>
    <s v="Male"/>
    <n v="72"/>
    <s v="No"/>
    <s v="Yes"/>
    <x v="0"/>
    <x v="0"/>
    <s v="No"/>
    <x v="1"/>
    <x v="2"/>
    <n v="50"/>
    <n v="2234"/>
    <x v="1"/>
    <s v="Competitor made better offer"/>
    <x v="2"/>
    <x v="2"/>
    <x v="2"/>
    <x v="0"/>
    <x v="1"/>
    <s v="&gt; 40"/>
  </r>
  <r>
    <s v="9273-SLLE"/>
    <x v="1"/>
    <x v="43"/>
    <n v="22"/>
    <n v="50.5"/>
    <n v="0"/>
    <n v="0"/>
    <s v="No"/>
    <s v="no"/>
    <n v="0"/>
    <x v="3"/>
    <n v="3"/>
    <x v="0"/>
    <n v="0"/>
    <s v="AR"/>
    <s v="331-9906"/>
    <s v="Male"/>
    <n v="42"/>
    <s v="No"/>
    <s v="No"/>
    <x v="0"/>
    <x v="0"/>
    <s v="No"/>
    <x v="0"/>
    <x v="2"/>
    <n v="18"/>
    <n v="68"/>
    <x v="1"/>
    <s v="Competitor had better devices"/>
    <x v="0"/>
    <x v="2"/>
    <x v="4"/>
    <x v="0"/>
    <x v="1"/>
    <s v="&lt; 10"/>
  </r>
  <r>
    <s v="6663-HLJH"/>
    <x v="1"/>
    <x v="39"/>
    <n v="98"/>
    <n v="210.5"/>
    <n v="0"/>
    <n v="0"/>
    <s v="No"/>
    <s v="no"/>
    <n v="0"/>
    <x v="5"/>
    <n v="1"/>
    <x v="1"/>
    <n v="41"/>
    <s v="TX"/>
    <s v="331-9962"/>
    <s v="Male"/>
    <n v="50"/>
    <s v="No"/>
    <s v="No"/>
    <x v="0"/>
    <x v="0"/>
    <s v="No"/>
    <x v="0"/>
    <x v="0"/>
    <n v="43"/>
    <n v="1306"/>
    <x v="1"/>
    <s v="Competitor offered higher download speeds"/>
    <x v="0"/>
    <x v="2"/>
    <x v="5"/>
    <x v="1"/>
    <x v="1"/>
    <s v="10 - 40"/>
  </r>
  <r>
    <s v="8096-PIIU"/>
    <x v="1"/>
    <x v="0"/>
    <n v="6"/>
    <n v="13"/>
    <n v="0"/>
    <n v="0"/>
    <s v="No"/>
    <s v="no"/>
    <n v="0"/>
    <x v="2"/>
    <n v="2"/>
    <x v="0"/>
    <n v="0"/>
    <s v="RI"/>
    <s v="263-8897"/>
    <s v="Female"/>
    <n v="37"/>
    <s v="No"/>
    <s v="No"/>
    <x v="0"/>
    <x v="0"/>
    <s v="No"/>
    <x v="0"/>
    <x v="1"/>
    <n v="29"/>
    <n v="29"/>
    <x v="1"/>
    <s v="Competitor offered higher download speeds"/>
    <x v="0"/>
    <x v="2"/>
    <x v="5"/>
    <x v="1"/>
    <x v="1"/>
    <s v="&lt; 10"/>
  </r>
  <r>
    <s v="7775-JDIF"/>
    <x v="1"/>
    <x v="37"/>
    <n v="11"/>
    <n v="34.1"/>
    <n v="0"/>
    <n v="0"/>
    <s v="No"/>
    <s v="yes"/>
    <n v="0"/>
    <x v="5"/>
    <n v="2"/>
    <x v="0"/>
    <n v="0"/>
    <s v="PA"/>
    <s v="291-8614"/>
    <s v="Male"/>
    <n v="42"/>
    <s v="No"/>
    <s v="No"/>
    <x v="0"/>
    <x v="0"/>
    <s v="No"/>
    <x v="0"/>
    <x v="2"/>
    <n v="21"/>
    <n v="180"/>
    <x v="1"/>
    <s v="Competitor offered higher download speeds"/>
    <x v="0"/>
    <x v="2"/>
    <x v="5"/>
    <x v="1"/>
    <x v="1"/>
    <s v="&lt; 10"/>
  </r>
  <r>
    <s v="0526-PLMI"/>
    <x v="1"/>
    <x v="0"/>
    <n v="7"/>
    <n v="14"/>
    <n v="0"/>
    <n v="0"/>
    <s v="No"/>
    <s v="no"/>
    <n v="0"/>
    <x v="5"/>
    <n v="6"/>
    <x v="0"/>
    <n v="0"/>
    <s v="IN"/>
    <s v="317-9662"/>
    <s v="Female"/>
    <n v="57"/>
    <s v="No"/>
    <s v="No"/>
    <x v="0"/>
    <x v="0"/>
    <s v="No"/>
    <x v="0"/>
    <x v="0"/>
    <n v="47"/>
    <n v="47"/>
    <x v="1"/>
    <s v="Competitor offered more data"/>
    <x v="0"/>
    <x v="2"/>
    <x v="15"/>
    <x v="0"/>
    <x v="1"/>
    <s v="&lt; 10"/>
  </r>
  <r>
    <s v="6168-MOWG"/>
    <x v="1"/>
    <x v="25"/>
    <n v="146"/>
    <n v="361.8"/>
    <n v="0"/>
    <n v="0"/>
    <s v="No"/>
    <s v="no"/>
    <n v="0"/>
    <x v="5"/>
    <n v="7"/>
    <x v="0"/>
    <n v="0"/>
    <s v="DE"/>
    <s v="280-6586"/>
    <s v="Female"/>
    <n v="42"/>
    <s v="No"/>
    <s v="No"/>
    <x v="0"/>
    <x v="0"/>
    <s v="Yes"/>
    <x v="2"/>
    <x v="0"/>
    <n v="47"/>
    <n v="2805"/>
    <x v="1"/>
    <s v="Competitor offered more data"/>
    <x v="0"/>
    <x v="2"/>
    <x v="15"/>
    <x v="0"/>
    <x v="1"/>
    <s v="&gt; 40"/>
  </r>
  <r>
    <s v="6796-UOCA"/>
    <x v="1"/>
    <x v="12"/>
    <n v="192"/>
    <n v="468.6"/>
    <n v="0"/>
    <n v="0"/>
    <s v="No"/>
    <s v="no"/>
    <n v="0"/>
    <x v="0"/>
    <n v="7"/>
    <x v="1"/>
    <n v="14"/>
    <s v="CT"/>
    <s v="400-6444"/>
    <s v="Male"/>
    <n v="46"/>
    <s v="No"/>
    <s v="No"/>
    <x v="0"/>
    <x v="0"/>
    <s v="Yes"/>
    <x v="0"/>
    <x v="0"/>
    <n v="70"/>
    <n v="4119"/>
    <x v="1"/>
    <s v="Competitor made better offer"/>
    <x v="0"/>
    <x v="2"/>
    <x v="2"/>
    <x v="0"/>
    <x v="1"/>
    <s v="&gt; 40"/>
  </r>
  <r>
    <s v="2647-LVUX"/>
    <x v="1"/>
    <x v="30"/>
    <n v="4"/>
    <n v="10.8"/>
    <n v="0"/>
    <n v="0"/>
    <s v="No"/>
    <s v="no"/>
    <n v="0"/>
    <x v="5"/>
    <n v="3"/>
    <x v="0"/>
    <n v="0"/>
    <s v="CT"/>
    <s v="293-7798"/>
    <s v="Female"/>
    <n v="60"/>
    <s v="No"/>
    <s v="No"/>
    <x v="0"/>
    <x v="0"/>
    <s v="No"/>
    <x v="0"/>
    <x v="0"/>
    <n v="31"/>
    <n v="84"/>
    <x v="1"/>
    <s v="Competitor made better offer"/>
    <x v="0"/>
    <x v="2"/>
    <x v="2"/>
    <x v="0"/>
    <x v="1"/>
    <s v="&lt; 10"/>
  </r>
  <r>
    <s v="5670-IEOU"/>
    <x v="1"/>
    <x v="30"/>
    <n v="7"/>
    <n v="19.3"/>
    <n v="0"/>
    <n v="0"/>
    <s v="No"/>
    <s v="no"/>
    <n v="0"/>
    <x v="1"/>
    <n v="2"/>
    <x v="0"/>
    <n v="0"/>
    <s v="AR"/>
    <s v="305-6335"/>
    <s v="Female"/>
    <n v="39"/>
    <s v="No"/>
    <s v="No"/>
    <x v="0"/>
    <x v="0"/>
    <s v="No"/>
    <x v="0"/>
    <x v="0"/>
    <n v="49"/>
    <n v="157"/>
    <x v="5"/>
    <s v="Price too high"/>
    <x v="0"/>
    <x v="5"/>
    <x v="11"/>
    <x v="1"/>
    <x v="1"/>
    <s v="&lt; 10"/>
  </r>
  <r>
    <s v="0816-QFNP"/>
    <x v="1"/>
    <x v="0"/>
    <n v="5"/>
    <n v="16"/>
    <n v="0"/>
    <n v="0"/>
    <s v="No"/>
    <s v="no"/>
    <n v="0"/>
    <x v="3"/>
    <n v="7"/>
    <x v="0"/>
    <n v="0"/>
    <s v="DE"/>
    <s v="300-5089"/>
    <s v="Male"/>
    <n v="66"/>
    <s v="No"/>
    <s v="Yes"/>
    <x v="0"/>
    <x v="0"/>
    <s v="No"/>
    <x v="0"/>
    <x v="2"/>
    <n v="21"/>
    <n v="21"/>
    <x v="4"/>
    <s v="Product dissatisfaction"/>
    <x v="2"/>
    <x v="4"/>
    <x v="9"/>
    <x v="0"/>
    <x v="1"/>
    <s v="&lt; 10"/>
  </r>
  <r>
    <s v="7422-TUIG"/>
    <x v="1"/>
    <x v="55"/>
    <n v="24"/>
    <n v="48.8"/>
    <n v="0"/>
    <n v="0"/>
    <s v="No"/>
    <s v="no"/>
    <n v="0"/>
    <x v="2"/>
    <n v="1"/>
    <x v="0"/>
    <n v="0"/>
    <s v="ID"/>
    <s v="343-4949"/>
    <s v="Male"/>
    <n v="59"/>
    <s v="No"/>
    <s v="No"/>
    <x v="0"/>
    <x v="0"/>
    <s v="Yes"/>
    <x v="0"/>
    <x v="0"/>
    <n v="37"/>
    <n v="454"/>
    <x v="4"/>
    <s v="Service dissatisfaction"/>
    <x v="0"/>
    <x v="4"/>
    <x v="8"/>
    <x v="1"/>
    <x v="1"/>
    <s v="10 - 40"/>
  </r>
  <r>
    <s v="8062-PALD"/>
    <x v="1"/>
    <x v="5"/>
    <n v="70"/>
    <n v="188.7"/>
    <n v="0"/>
    <n v="0"/>
    <s v="No"/>
    <s v="no"/>
    <n v="0"/>
    <x v="0"/>
    <n v="8"/>
    <x v="0"/>
    <n v="0"/>
    <s v="ID"/>
    <s v="317-7010"/>
    <s v="Female"/>
    <n v="49"/>
    <s v="No"/>
    <s v="No"/>
    <x v="0"/>
    <x v="0"/>
    <s v="Yes"/>
    <x v="0"/>
    <x v="0"/>
    <n v="15"/>
    <n v="254"/>
    <x v="4"/>
    <s v="Lack of self-service on Website"/>
    <x v="0"/>
    <x v="4"/>
    <x v="20"/>
    <x v="0"/>
    <x v="1"/>
    <s v="10 - 40"/>
  </r>
  <r>
    <s v="5380-KKWG"/>
    <x v="1"/>
    <x v="30"/>
    <n v="15"/>
    <n v="35.1"/>
    <n v="0"/>
    <n v="0"/>
    <s v="No"/>
    <s v="no"/>
    <n v="0"/>
    <x v="3"/>
    <n v="6"/>
    <x v="0"/>
    <n v="0"/>
    <s v="KS"/>
    <s v="357-10425"/>
    <s v="Female"/>
    <n v="72"/>
    <s v="No"/>
    <s v="Yes"/>
    <x v="0"/>
    <x v="0"/>
    <s v="No"/>
    <x v="0"/>
    <x v="2"/>
    <n v="30"/>
    <n v="95"/>
    <x v="4"/>
    <s v="Network reliability"/>
    <x v="2"/>
    <x v="4"/>
    <x v="7"/>
    <x v="0"/>
    <x v="1"/>
    <s v="&lt; 10"/>
  </r>
  <r>
    <s v="4478-UCVB"/>
    <x v="1"/>
    <x v="0"/>
    <n v="2"/>
    <n v="4"/>
    <n v="0"/>
    <n v="0"/>
    <s v="No"/>
    <s v="no"/>
    <n v="0"/>
    <x v="3"/>
    <n v="6"/>
    <x v="1"/>
    <n v="18"/>
    <s v="WY"/>
    <s v="337-7011"/>
    <s v="Female"/>
    <n v="75"/>
    <s v="No"/>
    <s v="Yes"/>
    <x v="0"/>
    <x v="0"/>
    <s v="No"/>
    <x v="0"/>
    <x v="0"/>
    <n v="43"/>
    <n v="43"/>
    <x v="4"/>
    <s v="Limited range of services"/>
    <x v="2"/>
    <x v="4"/>
    <x v="12"/>
    <x v="0"/>
    <x v="1"/>
    <s v="&lt; 10"/>
  </r>
  <r>
    <s v="1960-WYLU"/>
    <x v="1"/>
    <x v="0"/>
    <n v="6"/>
    <n v="12"/>
    <n v="0"/>
    <n v="0"/>
    <s v="No"/>
    <s v="no"/>
    <n v="0"/>
    <x v="3"/>
    <n v="4"/>
    <x v="0"/>
    <n v="0"/>
    <s v="WI"/>
    <s v="343-10776"/>
    <s v="Female"/>
    <n v="59"/>
    <s v="No"/>
    <s v="No"/>
    <x v="0"/>
    <x v="0"/>
    <s v="No"/>
    <x v="0"/>
    <x v="2"/>
    <n v="20"/>
    <n v="20"/>
    <x v="5"/>
    <s v="Lack of affordable download/upload speed"/>
    <x v="0"/>
    <x v="5"/>
    <x v="13"/>
    <x v="0"/>
    <x v="1"/>
    <s v="&lt; 10"/>
  </r>
  <r>
    <s v="7876-CMCE"/>
    <x v="1"/>
    <x v="8"/>
    <n v="241"/>
    <n v="770.7"/>
    <n v="0"/>
    <n v="0"/>
    <s v="No"/>
    <s v="no"/>
    <n v="0"/>
    <x v="0"/>
    <n v="5"/>
    <x v="0"/>
    <n v="0"/>
    <s v="MT"/>
    <s v="330-5926"/>
    <s v="Female"/>
    <n v="41"/>
    <s v="No"/>
    <s v="No"/>
    <x v="0"/>
    <x v="0"/>
    <s v="Yes"/>
    <x v="2"/>
    <x v="0"/>
    <n v="52"/>
    <n v="3618"/>
    <x v="5"/>
    <s v="Long distance charges"/>
    <x v="0"/>
    <x v="5"/>
    <x v="14"/>
    <x v="0"/>
    <x v="1"/>
    <s v="&gt; 40"/>
  </r>
  <r>
    <s v="0216-AXYC"/>
    <x v="1"/>
    <x v="10"/>
    <n v="323"/>
    <n v="902.6"/>
    <n v="0"/>
    <n v="0"/>
    <s v="No"/>
    <s v="no"/>
    <n v="0"/>
    <x v="3"/>
    <n v="6"/>
    <x v="0"/>
    <n v="0"/>
    <s v="CT"/>
    <s v="284-7333"/>
    <s v="Male"/>
    <n v="47"/>
    <s v="No"/>
    <s v="No"/>
    <x v="0"/>
    <x v="0"/>
    <s v="Yes"/>
    <x v="2"/>
    <x v="0"/>
    <n v="47"/>
    <n v="3287"/>
    <x v="5"/>
    <s v="Extra data charges"/>
    <x v="0"/>
    <x v="5"/>
    <x v="18"/>
    <x v="0"/>
    <x v="1"/>
    <s v="&gt; 40"/>
  </r>
  <r>
    <s v="7952-EPXB"/>
    <x v="1"/>
    <x v="56"/>
    <n v="73"/>
    <n v="178.8"/>
    <n v="0"/>
    <n v="0"/>
    <s v="No"/>
    <s v="no"/>
    <n v="0"/>
    <x v="3"/>
    <n v="1"/>
    <x v="0"/>
    <n v="0"/>
    <s v="VT"/>
    <s v="373-8809"/>
    <s v="Female"/>
    <n v="69"/>
    <s v="No"/>
    <s v="Yes"/>
    <x v="0"/>
    <x v="0"/>
    <s v="No"/>
    <x v="0"/>
    <x v="0"/>
    <n v="44"/>
    <n v="1125"/>
    <x v="5"/>
    <s v="Price too high"/>
    <x v="2"/>
    <x v="5"/>
    <x v="11"/>
    <x v="1"/>
    <x v="1"/>
    <s v="10 - 40"/>
  </r>
  <r>
    <s v="2651-SYDN"/>
    <x v="1"/>
    <x v="32"/>
    <n v="54"/>
    <n v="122.6"/>
    <n v="0"/>
    <n v="0"/>
    <s v="No"/>
    <s v="no"/>
    <n v="0"/>
    <x v="0"/>
    <n v="9"/>
    <x v="0"/>
    <n v="0"/>
    <s v="OH"/>
    <s v="302-3012"/>
    <s v="Male"/>
    <n v="41"/>
    <s v="No"/>
    <s v="No"/>
    <x v="0"/>
    <x v="0"/>
    <s v="No"/>
    <x v="0"/>
    <x v="0"/>
    <n v="35"/>
    <n v="389"/>
    <x v="4"/>
    <s v="Product dissatisfaction"/>
    <x v="0"/>
    <x v="4"/>
    <x v="9"/>
    <x v="0"/>
    <x v="1"/>
    <s v="10 - 40"/>
  </r>
  <r>
    <s v="4727-NNBU"/>
    <x v="1"/>
    <x v="0"/>
    <n v="7"/>
    <n v="11"/>
    <n v="0"/>
    <n v="0"/>
    <s v="No"/>
    <s v="no"/>
    <n v="0"/>
    <x v="4"/>
    <n v="0"/>
    <x v="1"/>
    <n v="0"/>
    <s v="NH"/>
    <s v="285-8132"/>
    <s v="Male"/>
    <n v="65"/>
    <s v="No"/>
    <s v="Yes"/>
    <x v="0"/>
    <x v="0"/>
    <s v="No"/>
    <x v="0"/>
    <x v="2"/>
    <n v="7"/>
    <n v="7"/>
    <x v="4"/>
    <s v="Service dissatisfaction"/>
    <x v="2"/>
    <x v="4"/>
    <x v="8"/>
    <x v="1"/>
    <x v="1"/>
    <s v="&lt; 10"/>
  </r>
  <r>
    <s v="6015-GCZS"/>
    <x v="1"/>
    <x v="0"/>
    <n v="3"/>
    <n v="6"/>
    <n v="0"/>
    <n v="0"/>
    <s v="No"/>
    <s v="no"/>
    <n v="0"/>
    <x v="0"/>
    <n v="2"/>
    <x v="1"/>
    <n v="25"/>
    <s v="MD"/>
    <s v="355-2123"/>
    <s v="Male"/>
    <n v="58"/>
    <s v="No"/>
    <s v="No"/>
    <x v="0"/>
    <x v="0"/>
    <s v="Yes"/>
    <x v="0"/>
    <x v="2"/>
    <n v="23"/>
    <n v="23"/>
    <x v="4"/>
    <s v="Lack of self-service on Website"/>
    <x v="0"/>
    <x v="4"/>
    <x v="20"/>
    <x v="1"/>
    <x v="1"/>
    <s v="&lt; 10"/>
  </r>
  <r>
    <s v="5520-IBBZ"/>
    <x v="1"/>
    <x v="72"/>
    <n v="248"/>
    <n v="679"/>
    <n v="0"/>
    <n v="0"/>
    <s v="No"/>
    <s v="no"/>
    <n v="0"/>
    <x v="0"/>
    <n v="3"/>
    <x v="0"/>
    <n v="0"/>
    <s v="WY"/>
    <s v="307-4181"/>
    <s v="Female"/>
    <n v="56"/>
    <s v="No"/>
    <s v="No"/>
    <x v="0"/>
    <x v="0"/>
    <s v="Yes"/>
    <x v="2"/>
    <x v="2"/>
    <n v="21"/>
    <n v="967"/>
    <x v="4"/>
    <s v="Network reliability"/>
    <x v="0"/>
    <x v="4"/>
    <x v="7"/>
    <x v="0"/>
    <x v="1"/>
    <s v="&gt; 40"/>
  </r>
  <r>
    <s v="2363-PLZW"/>
    <x v="1"/>
    <x v="43"/>
    <n v="15"/>
    <n v="41.9"/>
    <n v="0"/>
    <n v="0"/>
    <s v="No"/>
    <s v="yes"/>
    <n v="0"/>
    <x v="0"/>
    <n v="4"/>
    <x v="0"/>
    <n v="0"/>
    <s v="TN"/>
    <s v="322-7545"/>
    <s v="Male"/>
    <n v="31"/>
    <s v="No"/>
    <s v="No"/>
    <x v="0"/>
    <x v="0"/>
    <s v="No"/>
    <x v="0"/>
    <x v="0"/>
    <n v="55"/>
    <n v="229"/>
    <x v="2"/>
    <s v="Don't know"/>
    <x v="0"/>
    <x v="1"/>
    <x v="1"/>
    <x v="0"/>
    <x v="1"/>
    <s v="&lt; 10"/>
  </r>
  <r>
    <s v="3393-WWSI"/>
    <x v="1"/>
    <x v="11"/>
    <n v="100"/>
    <n v="253.3"/>
    <n v="0"/>
    <n v="0"/>
    <s v="No"/>
    <s v="no"/>
    <n v="0"/>
    <x v="0"/>
    <n v="14"/>
    <x v="0"/>
    <n v="0"/>
    <s v="GA"/>
    <s v="393-7110"/>
    <s v="Male"/>
    <n v="76"/>
    <s v="No"/>
    <s v="Yes"/>
    <x v="0"/>
    <x v="0"/>
    <s v="No"/>
    <x v="0"/>
    <x v="0"/>
    <n v="47"/>
    <n v="988"/>
    <x v="2"/>
    <s v="Don't know"/>
    <x v="2"/>
    <x v="1"/>
    <x v="1"/>
    <x v="0"/>
    <x v="1"/>
    <s v="10 - 40"/>
  </r>
  <r>
    <s v="4732-JCCV"/>
    <x v="1"/>
    <x v="37"/>
    <n v="18"/>
    <n v="46.9"/>
    <n v="0"/>
    <n v="0"/>
    <s v="No"/>
    <s v="no"/>
    <n v="0"/>
    <x v="1"/>
    <n v="2"/>
    <x v="0"/>
    <n v="0"/>
    <s v="UT"/>
    <s v="316-2551"/>
    <s v="Male"/>
    <n v="52"/>
    <s v="No"/>
    <s v="No"/>
    <x v="0"/>
    <x v="0"/>
    <s v="Yes"/>
    <x v="0"/>
    <x v="2"/>
    <n v="42"/>
    <n v="391"/>
    <x v="2"/>
    <s v="Don't know"/>
    <x v="0"/>
    <x v="1"/>
    <x v="1"/>
    <x v="1"/>
    <x v="1"/>
    <s v="&lt; 10"/>
  </r>
  <r>
    <s v="3047-DWKQ"/>
    <x v="1"/>
    <x v="61"/>
    <n v="44"/>
    <n v="106"/>
    <n v="0"/>
    <n v="0"/>
    <s v="No"/>
    <s v="no"/>
    <n v="0"/>
    <x v="5"/>
    <n v="1"/>
    <x v="0"/>
    <n v="0"/>
    <s v="MS"/>
    <s v="362-7520"/>
    <s v="Male"/>
    <n v="53"/>
    <s v="No"/>
    <s v="No"/>
    <x v="0"/>
    <x v="0"/>
    <s v="No"/>
    <x v="0"/>
    <x v="0"/>
    <n v="34"/>
    <n v="256"/>
    <x v="4"/>
    <s v="Poor expertise of online support"/>
    <x v="0"/>
    <x v="4"/>
    <x v="10"/>
    <x v="1"/>
    <x v="1"/>
    <s v="&lt; 10"/>
  </r>
  <r>
    <s v="3146-DRDM"/>
    <x v="1"/>
    <x v="0"/>
    <n v="2"/>
    <n v="8"/>
    <n v="0"/>
    <n v="0"/>
    <s v="No"/>
    <s v="no"/>
    <n v="0"/>
    <x v="3"/>
    <n v="26"/>
    <x v="0"/>
    <n v="0"/>
    <s v="AK"/>
    <s v="351-6699"/>
    <s v="Female"/>
    <n v="22"/>
    <s v="Yes"/>
    <s v="No"/>
    <x v="0"/>
    <x v="0"/>
    <s v="No"/>
    <x v="0"/>
    <x v="2"/>
    <n v="21"/>
    <n v="21"/>
    <x v="4"/>
    <s v="Poor expertise of phone support"/>
    <x v="1"/>
    <x v="4"/>
    <x v="17"/>
    <x v="0"/>
    <x v="1"/>
    <s v="&lt; 10"/>
  </r>
  <r>
    <s v="4412-WZWF"/>
    <x v="1"/>
    <x v="42"/>
    <n v="132"/>
    <n v="491.4"/>
    <n v="0"/>
    <n v="0"/>
    <s v="No"/>
    <s v="no"/>
    <n v="0"/>
    <x v="4"/>
    <n v="3"/>
    <x v="1"/>
    <n v="44"/>
    <s v="GA"/>
    <s v="263-8537"/>
    <s v="Female"/>
    <n v="77"/>
    <s v="No"/>
    <s v="Yes"/>
    <x v="0"/>
    <x v="0"/>
    <s v="No"/>
    <x v="0"/>
    <x v="0"/>
    <n v="30"/>
    <n v="1138"/>
    <x v="3"/>
    <s v="Attitude of support person"/>
    <x v="2"/>
    <x v="3"/>
    <x v="6"/>
    <x v="0"/>
    <x v="1"/>
    <s v="10 - 40"/>
  </r>
  <r>
    <s v="4105-HDCB"/>
    <x v="1"/>
    <x v="13"/>
    <n v="114"/>
    <n v="423.9"/>
    <n v="0"/>
    <n v="0"/>
    <s v="No"/>
    <s v="no"/>
    <n v="0"/>
    <x v="4"/>
    <n v="24"/>
    <x v="0"/>
    <n v="0"/>
    <s v="VT"/>
    <s v="312-6638"/>
    <s v="Male"/>
    <n v="29"/>
    <s v="Yes"/>
    <s v="No"/>
    <x v="0"/>
    <x v="0"/>
    <s v="No"/>
    <x v="0"/>
    <x v="0"/>
    <n v="47"/>
    <n v="1333"/>
    <x v="3"/>
    <s v="Attitude of support person"/>
    <x v="1"/>
    <x v="3"/>
    <x v="6"/>
    <x v="0"/>
    <x v="1"/>
    <s v="10 - 40"/>
  </r>
  <r>
    <s v="5141-YFJE"/>
    <x v="1"/>
    <x v="30"/>
    <n v="5"/>
    <n v="11.7"/>
    <n v="0"/>
    <n v="0"/>
    <s v="No"/>
    <s v="no"/>
    <n v="0"/>
    <x v="4"/>
    <n v="17"/>
    <x v="0"/>
    <n v="0"/>
    <s v="DC"/>
    <s v="419-9994"/>
    <s v="Female"/>
    <n v="33"/>
    <s v="No"/>
    <s v="No"/>
    <x v="0"/>
    <x v="0"/>
    <s v="No"/>
    <x v="0"/>
    <x v="0"/>
    <n v="45"/>
    <n v="131"/>
    <x v="3"/>
    <s v="Attitude of service provider"/>
    <x v="0"/>
    <x v="3"/>
    <x v="16"/>
    <x v="0"/>
    <x v="1"/>
    <s v="&lt; 10"/>
  </r>
  <r>
    <s v="2029-KEWB"/>
    <x v="1"/>
    <x v="0"/>
    <n v="4"/>
    <n v="12"/>
    <n v="0"/>
    <n v="0"/>
    <s v="No"/>
    <s v="no"/>
    <n v="0"/>
    <x v="1"/>
    <n v="0"/>
    <x v="1"/>
    <n v="0"/>
    <s v="CO"/>
    <s v="251-5725"/>
    <s v="Male"/>
    <n v="28"/>
    <s v="Yes"/>
    <s v="No"/>
    <x v="0"/>
    <x v="0"/>
    <s v="No"/>
    <x v="0"/>
    <x v="0"/>
    <n v="10"/>
    <n v="10"/>
    <x v="5"/>
    <s v="Long distance charges"/>
    <x v="1"/>
    <x v="5"/>
    <x v="14"/>
    <x v="1"/>
    <x v="1"/>
    <s v="&lt; 10"/>
  </r>
  <r>
    <s v="7556-GBMD"/>
    <x v="1"/>
    <x v="30"/>
    <n v="17"/>
    <n v="49.1"/>
    <n v="0"/>
    <n v="0"/>
    <s v="No"/>
    <s v="no"/>
    <n v="0"/>
    <x v="0"/>
    <n v="4"/>
    <x v="0"/>
    <n v="0"/>
    <s v="NE"/>
    <s v="338-7136"/>
    <s v="Female"/>
    <n v="42"/>
    <s v="No"/>
    <s v="No"/>
    <x v="0"/>
    <x v="0"/>
    <s v="No"/>
    <x v="0"/>
    <x v="2"/>
    <n v="40"/>
    <n v="123"/>
    <x v="1"/>
    <s v="Competitor had better devices"/>
    <x v="0"/>
    <x v="2"/>
    <x v="4"/>
    <x v="0"/>
    <x v="1"/>
    <s v="&lt; 10"/>
  </r>
  <r>
    <s v="7847-UBTY"/>
    <x v="1"/>
    <x v="51"/>
    <n v="29"/>
    <n v="118.7"/>
    <n v="0"/>
    <n v="0"/>
    <s v="No"/>
    <s v="yes"/>
    <n v="0"/>
    <x v="0"/>
    <n v="1"/>
    <x v="0"/>
    <n v="0"/>
    <s v="MS"/>
    <s v="322-8122"/>
    <s v="Male"/>
    <n v="48"/>
    <s v="No"/>
    <s v="No"/>
    <x v="0"/>
    <x v="0"/>
    <s v="Yes"/>
    <x v="0"/>
    <x v="2"/>
    <n v="62"/>
    <n v="1482"/>
    <x v="1"/>
    <s v="Competitor had better devices"/>
    <x v="0"/>
    <x v="2"/>
    <x v="4"/>
    <x v="1"/>
    <x v="1"/>
    <s v="10 - 40"/>
  </r>
  <r>
    <s v="7885-ILNQ"/>
    <x v="1"/>
    <x v="20"/>
    <n v="90"/>
    <n v="180.3"/>
    <n v="0"/>
    <n v="0"/>
    <s v="No"/>
    <s v="no"/>
    <n v="0"/>
    <x v="0"/>
    <n v="8"/>
    <x v="0"/>
    <n v="0"/>
    <s v="OR"/>
    <s v="363-9846"/>
    <s v="Female"/>
    <n v="30"/>
    <s v="No"/>
    <s v="No"/>
    <x v="0"/>
    <x v="0"/>
    <s v="No"/>
    <x v="0"/>
    <x v="0"/>
    <n v="57"/>
    <n v="734"/>
    <x v="1"/>
    <s v="Competitor made better offer"/>
    <x v="1"/>
    <x v="2"/>
    <x v="2"/>
    <x v="0"/>
    <x v="1"/>
    <s v="10 - 40"/>
  </r>
  <r>
    <s v="0993-KTKY"/>
    <x v="1"/>
    <x v="0"/>
    <n v="5"/>
    <n v="14"/>
    <n v="0"/>
    <n v="0"/>
    <s v="No"/>
    <s v="no"/>
    <n v="0"/>
    <x v="4"/>
    <n v="0"/>
    <x v="1"/>
    <n v="0"/>
    <s v="KY"/>
    <s v="302-6807"/>
    <s v="Male"/>
    <n v="67"/>
    <s v="No"/>
    <s v="Yes"/>
    <x v="0"/>
    <x v="0"/>
    <s v="No"/>
    <x v="0"/>
    <x v="2"/>
    <n v="13"/>
    <n v="13"/>
    <x v="5"/>
    <s v="Long distance charges"/>
    <x v="2"/>
    <x v="5"/>
    <x v="14"/>
    <x v="1"/>
    <x v="1"/>
    <s v="&lt; 10"/>
  </r>
  <r>
    <s v="1507-IONC"/>
    <x v="1"/>
    <x v="64"/>
    <n v="230"/>
    <n v="502"/>
    <n v="0"/>
    <n v="0"/>
    <s v="No"/>
    <s v="no"/>
    <n v="0"/>
    <x v="2"/>
    <n v="7"/>
    <x v="0"/>
    <n v="0"/>
    <s v="MO"/>
    <s v="298-1630"/>
    <s v="Female"/>
    <n v="56"/>
    <s v="No"/>
    <s v="No"/>
    <x v="0"/>
    <x v="0"/>
    <s v="Yes"/>
    <x v="0"/>
    <x v="0"/>
    <n v="35"/>
    <n v="1356"/>
    <x v="1"/>
    <s v="Competitor made better offer"/>
    <x v="0"/>
    <x v="2"/>
    <x v="2"/>
    <x v="0"/>
    <x v="1"/>
    <s v="10 - 40"/>
  </r>
  <r>
    <s v="1995-EQOY"/>
    <x v="1"/>
    <x v="50"/>
    <n v="31"/>
    <n v="57.6"/>
    <n v="0"/>
    <n v="0"/>
    <s v="No"/>
    <s v="no"/>
    <n v="0"/>
    <x v="1"/>
    <n v="2"/>
    <x v="0"/>
    <n v="0"/>
    <s v="IN"/>
    <s v="327-6210"/>
    <s v="Male"/>
    <n v="57"/>
    <s v="No"/>
    <s v="No"/>
    <x v="0"/>
    <x v="0"/>
    <s v="No"/>
    <x v="0"/>
    <x v="0"/>
    <n v="20"/>
    <n v="283"/>
    <x v="3"/>
    <s v="Attitude of service provider"/>
    <x v="0"/>
    <x v="3"/>
    <x v="16"/>
    <x v="1"/>
    <x v="1"/>
    <s v="10 - 40"/>
  </r>
  <r>
    <s v="0638-ZSDN"/>
    <x v="1"/>
    <x v="0"/>
    <n v="5"/>
    <n v="14"/>
    <n v="0"/>
    <n v="0"/>
    <s v="No"/>
    <s v="no"/>
    <n v="0"/>
    <x v="4"/>
    <n v="0"/>
    <x v="1"/>
    <n v="0"/>
    <s v="NE"/>
    <s v="255-6651"/>
    <s v="Male"/>
    <n v="60"/>
    <s v="No"/>
    <s v="No"/>
    <x v="0"/>
    <x v="0"/>
    <s v="No"/>
    <x v="0"/>
    <x v="0"/>
    <n v="11"/>
    <n v="11"/>
    <x v="3"/>
    <s v="Attitude of support person"/>
    <x v="0"/>
    <x v="3"/>
    <x v="6"/>
    <x v="1"/>
    <x v="1"/>
    <s v="&lt; 10"/>
  </r>
  <r>
    <s v="6370-DYJS"/>
    <x v="1"/>
    <x v="0"/>
    <n v="5"/>
    <n v="16"/>
    <n v="0"/>
    <n v="0"/>
    <s v="No"/>
    <s v="no"/>
    <n v="0"/>
    <x v="2"/>
    <n v="11"/>
    <x v="0"/>
    <n v="0"/>
    <s v="MI"/>
    <s v="310-6485"/>
    <s v="Male"/>
    <n v="43"/>
    <s v="No"/>
    <s v="No"/>
    <x v="0"/>
    <x v="0"/>
    <s v="No"/>
    <x v="0"/>
    <x v="0"/>
    <n v="41"/>
    <n v="41"/>
    <x v="3"/>
    <s v="Attitude of support person"/>
    <x v="0"/>
    <x v="3"/>
    <x v="6"/>
    <x v="0"/>
    <x v="1"/>
    <s v="&lt; 10"/>
  </r>
  <r>
    <s v="9307-QZCU"/>
    <x v="1"/>
    <x v="0"/>
    <n v="4"/>
    <n v="11"/>
    <n v="0"/>
    <n v="0"/>
    <s v="No"/>
    <s v="no"/>
    <n v="0"/>
    <x v="0"/>
    <n v="14"/>
    <x v="0"/>
    <n v="0"/>
    <s v="IL"/>
    <s v="316-9859"/>
    <s v="Male"/>
    <n v="23"/>
    <s v="Yes"/>
    <s v="No"/>
    <x v="0"/>
    <x v="0"/>
    <s v="No"/>
    <x v="0"/>
    <x v="0"/>
    <n v="44"/>
    <n v="44"/>
    <x v="1"/>
    <s v="Competitor made better offer"/>
    <x v="1"/>
    <x v="2"/>
    <x v="2"/>
    <x v="0"/>
    <x v="1"/>
    <s v="&lt; 10"/>
  </r>
  <r>
    <s v="3562-LLWJ"/>
    <x v="1"/>
    <x v="0"/>
    <n v="1"/>
    <n v="4"/>
    <n v="0"/>
    <n v="0"/>
    <s v="No"/>
    <s v="no"/>
    <n v="0"/>
    <x v="3"/>
    <n v="4"/>
    <x v="1"/>
    <n v="25"/>
    <s v="WA"/>
    <s v="376-8469"/>
    <s v="Male"/>
    <n v="57"/>
    <s v="No"/>
    <s v="No"/>
    <x v="0"/>
    <x v="0"/>
    <s v="Yes"/>
    <x v="0"/>
    <x v="0"/>
    <n v="31"/>
    <n v="31"/>
    <x v="2"/>
    <s v="Don't know"/>
    <x v="0"/>
    <x v="1"/>
    <x v="1"/>
    <x v="0"/>
    <x v="1"/>
    <s v="&lt; 10"/>
  </r>
  <r>
    <s v="9232-XEDE"/>
    <x v="1"/>
    <x v="24"/>
    <n v="153"/>
    <n v="383.1"/>
    <n v="0"/>
    <n v="0"/>
    <s v="No"/>
    <s v="no"/>
    <n v="0"/>
    <x v="2"/>
    <n v="7"/>
    <x v="0"/>
    <n v="0"/>
    <s v="WV"/>
    <s v="274-10250"/>
    <s v="Female"/>
    <n v="62"/>
    <s v="No"/>
    <s v="No"/>
    <x v="0"/>
    <x v="0"/>
    <s v="Yes"/>
    <x v="0"/>
    <x v="0"/>
    <n v="49"/>
    <n v="2071"/>
    <x v="3"/>
    <s v="Attitude of service provider"/>
    <x v="0"/>
    <x v="3"/>
    <x v="16"/>
    <x v="0"/>
    <x v="1"/>
    <s v="&gt; 40"/>
  </r>
  <r>
    <s v="2251-KUYD"/>
    <x v="1"/>
    <x v="74"/>
    <n v="39"/>
    <n v="86.1"/>
    <n v="0"/>
    <n v="0"/>
    <s v="No"/>
    <s v="no"/>
    <n v="0"/>
    <x v="2"/>
    <n v="1"/>
    <x v="0"/>
    <n v="0"/>
    <s v="ND"/>
    <s v="239-4544"/>
    <s v="Female"/>
    <n v="61"/>
    <s v="No"/>
    <s v="No"/>
    <x v="0"/>
    <x v="0"/>
    <s v="No"/>
    <x v="0"/>
    <x v="0"/>
    <n v="30"/>
    <n v="199"/>
    <x v="3"/>
    <s v="Attitude of support person"/>
    <x v="0"/>
    <x v="3"/>
    <x v="6"/>
    <x v="1"/>
    <x v="1"/>
    <s v="&lt; 10"/>
  </r>
  <r>
    <s v="4291-BCOQ"/>
    <x v="1"/>
    <x v="0"/>
    <n v="2"/>
    <n v="4"/>
    <n v="0"/>
    <n v="0"/>
    <s v="No"/>
    <s v="no"/>
    <n v="0"/>
    <x v="2"/>
    <n v="15"/>
    <x v="0"/>
    <n v="0"/>
    <s v="AL"/>
    <s v="261-5317"/>
    <s v="Female"/>
    <n v="29"/>
    <s v="Yes"/>
    <s v="No"/>
    <x v="0"/>
    <x v="0"/>
    <s v="No"/>
    <x v="0"/>
    <x v="0"/>
    <n v="27"/>
    <n v="27"/>
    <x v="1"/>
    <s v="Competitor had better devices"/>
    <x v="1"/>
    <x v="2"/>
    <x v="4"/>
    <x v="0"/>
    <x v="1"/>
    <s v="&lt; 10"/>
  </r>
  <r>
    <s v="0196-FSZZ"/>
    <x v="1"/>
    <x v="3"/>
    <n v="40"/>
    <n v="122.8"/>
    <n v="0"/>
    <n v="0"/>
    <s v="No"/>
    <s v="no"/>
    <n v="0"/>
    <x v="1"/>
    <n v="8"/>
    <x v="0"/>
    <n v="0"/>
    <s v="IN"/>
    <s v="274-9810"/>
    <s v="Female"/>
    <n v="67"/>
    <s v="No"/>
    <s v="Yes"/>
    <x v="0"/>
    <x v="0"/>
    <s v="Yes"/>
    <x v="0"/>
    <x v="2"/>
    <n v="46"/>
    <n v="468"/>
    <x v="3"/>
    <s v="Attitude of support person"/>
    <x v="2"/>
    <x v="3"/>
    <x v="6"/>
    <x v="0"/>
    <x v="1"/>
    <s v="10 - 40"/>
  </r>
  <r>
    <s v="7522-HONA"/>
    <x v="1"/>
    <x v="61"/>
    <n v="18"/>
    <n v="45"/>
    <n v="0"/>
    <n v="0"/>
    <s v="No"/>
    <s v="no"/>
    <n v="0"/>
    <x v="4"/>
    <n v="1"/>
    <x v="0"/>
    <n v="0"/>
    <s v="LA"/>
    <s v="297-9252"/>
    <s v="Male"/>
    <n v="50"/>
    <s v="No"/>
    <s v="No"/>
    <x v="0"/>
    <x v="0"/>
    <s v="No"/>
    <x v="0"/>
    <x v="0"/>
    <n v="34"/>
    <n v="256"/>
    <x v="3"/>
    <s v="Attitude of service provider"/>
    <x v="0"/>
    <x v="3"/>
    <x v="16"/>
    <x v="1"/>
    <x v="1"/>
    <s v="&lt; 10"/>
  </r>
  <r>
    <s v="0550-OEVK"/>
    <x v="1"/>
    <x v="0"/>
    <n v="5"/>
    <n v="11"/>
    <n v="0"/>
    <n v="0"/>
    <s v="No"/>
    <s v="yes"/>
    <n v="0"/>
    <x v="4"/>
    <n v="0"/>
    <x v="1"/>
    <n v="0"/>
    <s v="IL"/>
    <s v="259-7720"/>
    <s v="Female"/>
    <n v="77"/>
    <s v="No"/>
    <s v="Yes"/>
    <x v="0"/>
    <x v="0"/>
    <s v="No"/>
    <x v="0"/>
    <x v="2"/>
    <n v="7"/>
    <n v="7"/>
    <x v="3"/>
    <s v="Attitude of support person"/>
    <x v="2"/>
    <x v="3"/>
    <x v="6"/>
    <x v="1"/>
    <x v="1"/>
    <s v="&lt; 10"/>
  </r>
  <r>
    <s v="8566-PGMF"/>
    <x v="1"/>
    <x v="46"/>
    <n v="370"/>
    <n v="475.6"/>
    <n v="0"/>
    <n v="0"/>
    <s v="No"/>
    <s v="no"/>
    <n v="0"/>
    <x v="5"/>
    <n v="1"/>
    <x v="0"/>
    <n v="0"/>
    <s v="PA"/>
    <s v="370-5304"/>
    <s v="Female"/>
    <n v="38"/>
    <s v="No"/>
    <s v="No"/>
    <x v="0"/>
    <x v="0"/>
    <s v="Yes"/>
    <x v="0"/>
    <x v="0"/>
    <n v="33"/>
    <n v="1298"/>
    <x v="3"/>
    <s v="Attitude of support person"/>
    <x v="0"/>
    <x v="3"/>
    <x v="6"/>
    <x v="1"/>
    <x v="1"/>
    <s v="10 - 40"/>
  </r>
  <r>
    <s v="8301-PXLD"/>
    <x v="1"/>
    <x v="12"/>
    <n v="85"/>
    <n v="235.3"/>
    <n v="0"/>
    <n v="0"/>
    <s v="No"/>
    <s v="no"/>
    <n v="0"/>
    <x v="1"/>
    <n v="4"/>
    <x v="0"/>
    <n v="0"/>
    <s v="TX"/>
    <s v="329-2269"/>
    <s v="Female"/>
    <n v="70"/>
    <s v="No"/>
    <s v="Yes"/>
    <x v="0"/>
    <x v="0"/>
    <s v="No"/>
    <x v="1"/>
    <x v="2"/>
    <n v="50"/>
    <n v="2934"/>
    <x v="3"/>
    <s v="Attitude of support person"/>
    <x v="2"/>
    <x v="3"/>
    <x v="6"/>
    <x v="0"/>
    <x v="1"/>
    <s v="&gt; 40"/>
  </r>
  <r>
    <s v="0698-BHEF"/>
    <x v="1"/>
    <x v="68"/>
    <n v="11"/>
    <n v="35.5"/>
    <n v="0"/>
    <n v="0"/>
    <s v="No"/>
    <s v="yes"/>
    <n v="0"/>
    <x v="3"/>
    <n v="6"/>
    <x v="0"/>
    <n v="0"/>
    <s v="MO"/>
    <s v="398-8886"/>
    <s v="Male"/>
    <n v="78"/>
    <s v="No"/>
    <s v="Yes"/>
    <x v="0"/>
    <x v="0"/>
    <s v="No"/>
    <x v="0"/>
    <x v="0"/>
    <n v="34"/>
    <n v="202"/>
    <x v="3"/>
    <s v="Attitude of service provider"/>
    <x v="2"/>
    <x v="3"/>
    <x v="16"/>
    <x v="0"/>
    <x v="1"/>
    <s v="&lt; 10"/>
  </r>
  <r>
    <s v="1695-AYVA"/>
    <x v="1"/>
    <x v="11"/>
    <n v="124"/>
    <n v="319"/>
    <n v="0"/>
    <n v="0"/>
    <s v="No"/>
    <s v="no"/>
    <n v="0"/>
    <x v="2"/>
    <n v="7"/>
    <x v="0"/>
    <n v="0"/>
    <s v="VT"/>
    <s v="313-5014"/>
    <s v="Male"/>
    <n v="47"/>
    <s v="No"/>
    <s v="No"/>
    <x v="0"/>
    <x v="0"/>
    <s v="No"/>
    <x v="0"/>
    <x v="0"/>
    <n v="22"/>
    <n v="472"/>
    <x v="3"/>
    <s v="Attitude of service provider"/>
    <x v="0"/>
    <x v="3"/>
    <x v="16"/>
    <x v="0"/>
    <x v="1"/>
    <s v="10 - 40"/>
  </r>
  <r>
    <s v="9114-XONH"/>
    <x v="1"/>
    <x v="8"/>
    <n v="75"/>
    <n v="280.3"/>
    <n v="0"/>
    <n v="0"/>
    <s v="No"/>
    <s v="no"/>
    <n v="0"/>
    <x v="1"/>
    <n v="12"/>
    <x v="1"/>
    <n v="63"/>
    <s v="CT"/>
    <s v="339-4298"/>
    <s v="Female"/>
    <n v="23"/>
    <s v="Yes"/>
    <s v="No"/>
    <x v="0"/>
    <x v="0"/>
    <s v="Yes"/>
    <x v="1"/>
    <x v="0"/>
    <n v="41"/>
    <n v="2903"/>
    <x v="3"/>
    <s v="Attitude of service provider"/>
    <x v="1"/>
    <x v="3"/>
    <x v="16"/>
    <x v="0"/>
    <x v="1"/>
    <s v="&gt; 40"/>
  </r>
  <r>
    <s v="2237-XHKZ"/>
    <x v="1"/>
    <x v="11"/>
    <n v="38"/>
    <n v="103.4"/>
    <n v="0"/>
    <n v="0"/>
    <s v="No"/>
    <s v="no"/>
    <n v="0"/>
    <x v="4"/>
    <n v="2"/>
    <x v="0"/>
    <n v="0"/>
    <s v="VA"/>
    <s v="322-6439"/>
    <s v="Male"/>
    <n v="44"/>
    <s v="No"/>
    <s v="No"/>
    <x v="0"/>
    <x v="0"/>
    <s v="Yes"/>
    <x v="0"/>
    <x v="0"/>
    <n v="36"/>
    <n v="741"/>
    <x v="3"/>
    <s v="Attitude of support person"/>
    <x v="0"/>
    <x v="3"/>
    <x v="6"/>
    <x v="1"/>
    <x v="1"/>
    <s v="10 - 40"/>
  </r>
  <r>
    <s v="5187-FVMD"/>
    <x v="1"/>
    <x v="63"/>
    <n v="187"/>
    <n v="359.1"/>
    <n v="0"/>
    <n v="0"/>
    <s v="No"/>
    <s v="no"/>
    <n v="0"/>
    <x v="5"/>
    <n v="2"/>
    <x v="0"/>
    <n v="0"/>
    <s v="NY"/>
    <s v="298-2530"/>
    <s v="Male"/>
    <n v="84"/>
    <s v="No"/>
    <s v="Yes"/>
    <x v="0"/>
    <x v="0"/>
    <s v="No"/>
    <x v="0"/>
    <x v="2"/>
    <n v="64"/>
    <n v="4584"/>
    <x v="3"/>
    <s v="Attitude of support person"/>
    <x v="2"/>
    <x v="3"/>
    <x v="6"/>
    <x v="1"/>
    <x v="1"/>
    <s v="&gt; 40"/>
  </r>
  <r>
    <s v="8637-MGQF"/>
    <x v="1"/>
    <x v="0"/>
    <n v="4"/>
    <n v="10"/>
    <n v="0"/>
    <n v="0"/>
    <s v="No"/>
    <s v="no"/>
    <n v="0"/>
    <x v="4"/>
    <n v="11"/>
    <x v="0"/>
    <n v="0"/>
    <s v="RI"/>
    <s v="341-2731"/>
    <s v="Female"/>
    <n v="38"/>
    <s v="No"/>
    <s v="No"/>
    <x v="0"/>
    <x v="0"/>
    <s v="No"/>
    <x v="0"/>
    <x v="0"/>
    <n v="47"/>
    <n v="47"/>
    <x v="3"/>
    <s v="Attitude of support person"/>
    <x v="0"/>
    <x v="3"/>
    <x v="6"/>
    <x v="0"/>
    <x v="1"/>
    <s v="&lt; 10"/>
  </r>
  <r>
    <s v="5201-EZBP"/>
    <x v="1"/>
    <x v="11"/>
    <n v="148"/>
    <n v="300.8"/>
    <n v="0"/>
    <n v="0"/>
    <s v="No"/>
    <s v="no"/>
    <n v="0"/>
    <x v="4"/>
    <n v="3"/>
    <x v="0"/>
    <n v="0"/>
    <s v="OR"/>
    <s v="384-6722"/>
    <s v="Female"/>
    <n v="84"/>
    <s v="No"/>
    <s v="Yes"/>
    <x v="0"/>
    <x v="0"/>
    <s v="Yes"/>
    <x v="0"/>
    <x v="0"/>
    <n v="51"/>
    <n v="1090"/>
    <x v="1"/>
    <s v="Competitor had better devices"/>
    <x v="2"/>
    <x v="2"/>
    <x v="4"/>
    <x v="0"/>
    <x v="1"/>
    <s v="10 - 40"/>
  </r>
  <r>
    <s v="0757-TKMH"/>
    <x v="1"/>
    <x v="43"/>
    <n v="17"/>
    <n v="47.1"/>
    <n v="0"/>
    <n v="0"/>
    <s v="No"/>
    <s v="no"/>
    <n v="0"/>
    <x v="5"/>
    <n v="17"/>
    <x v="0"/>
    <n v="0"/>
    <s v="WV"/>
    <s v="333-3147"/>
    <s v="Female"/>
    <n v="21"/>
    <s v="Yes"/>
    <s v="No"/>
    <x v="0"/>
    <x v="0"/>
    <s v="No"/>
    <x v="0"/>
    <x v="0"/>
    <n v="50"/>
    <n v="196"/>
    <x v="3"/>
    <s v="Attitude of service provider"/>
    <x v="1"/>
    <x v="3"/>
    <x v="16"/>
    <x v="0"/>
    <x v="1"/>
    <s v="&lt; 10"/>
  </r>
  <r>
    <s v="0143-REXB"/>
    <x v="1"/>
    <x v="31"/>
    <n v="178"/>
    <n v="285.7"/>
    <n v="0"/>
    <n v="0"/>
    <s v="No"/>
    <s v="no"/>
    <n v="0"/>
    <x v="2"/>
    <n v="24"/>
    <x v="0"/>
    <n v="0"/>
    <s v="VA"/>
    <s v="381-8359"/>
    <s v="Male"/>
    <n v="24"/>
    <s v="Yes"/>
    <s v="No"/>
    <x v="0"/>
    <x v="0"/>
    <s v="No"/>
    <x v="0"/>
    <x v="2"/>
    <n v="44"/>
    <n v="1394"/>
    <x v="3"/>
    <s v="Attitude of service provider"/>
    <x v="1"/>
    <x v="3"/>
    <x v="16"/>
    <x v="0"/>
    <x v="1"/>
    <s v="10 - 40"/>
  </r>
  <r>
    <s v="1155-PQHF"/>
    <x v="1"/>
    <x v="68"/>
    <n v="7"/>
    <n v="23"/>
    <n v="0"/>
    <n v="0"/>
    <s v="No"/>
    <s v="no"/>
    <n v="0"/>
    <x v="1"/>
    <n v="5"/>
    <x v="1"/>
    <n v="4"/>
    <s v="NM"/>
    <s v="313-4580"/>
    <s v="Male"/>
    <n v="44"/>
    <s v="No"/>
    <s v="No"/>
    <x v="0"/>
    <x v="0"/>
    <s v="No"/>
    <x v="0"/>
    <x v="2"/>
    <n v="47"/>
    <n v="270"/>
    <x v="3"/>
    <s v="Attitude of support person"/>
    <x v="0"/>
    <x v="3"/>
    <x v="6"/>
    <x v="0"/>
    <x v="1"/>
    <s v="&lt; 10"/>
  </r>
  <r>
    <s v="2963-AAMI"/>
    <x v="1"/>
    <x v="58"/>
    <n v="211"/>
    <n v="439.9"/>
    <n v="0"/>
    <n v="0"/>
    <s v="No"/>
    <s v="no"/>
    <n v="0"/>
    <x v="4"/>
    <n v="14"/>
    <x v="0"/>
    <n v="0"/>
    <s v="SC"/>
    <s v="318-4839"/>
    <s v="Female"/>
    <n v="78"/>
    <s v="No"/>
    <s v="Yes"/>
    <x v="0"/>
    <x v="0"/>
    <s v="No"/>
    <x v="0"/>
    <x v="0"/>
    <n v="51"/>
    <n v="1413"/>
    <x v="1"/>
    <s v="Competitor made better offer"/>
    <x v="2"/>
    <x v="2"/>
    <x v="2"/>
    <x v="0"/>
    <x v="1"/>
    <s v="10 - 40"/>
  </r>
  <r>
    <s v="8415-IRWW"/>
    <x v="1"/>
    <x v="0"/>
    <n v="6"/>
    <n v="15"/>
    <n v="0"/>
    <n v="0"/>
    <s v="No"/>
    <s v="no"/>
    <n v="0"/>
    <x v="5"/>
    <n v="10"/>
    <x v="0"/>
    <n v="0"/>
    <s v="MT"/>
    <s v="342-3824"/>
    <s v="Male"/>
    <n v="23"/>
    <s v="Yes"/>
    <s v="No"/>
    <x v="0"/>
    <x v="0"/>
    <s v="No"/>
    <x v="0"/>
    <x v="2"/>
    <n v="33"/>
    <n v="33"/>
    <x v="3"/>
    <s v="Attitude of support person"/>
    <x v="1"/>
    <x v="3"/>
    <x v="6"/>
    <x v="0"/>
    <x v="1"/>
    <s v="&lt; 10"/>
  </r>
  <r>
    <s v="7235-QSPE"/>
    <x v="1"/>
    <x v="20"/>
    <n v="57"/>
    <n v="177.3"/>
    <n v="0"/>
    <n v="0"/>
    <s v="No"/>
    <s v="no"/>
    <n v="0"/>
    <x v="4"/>
    <n v="4"/>
    <x v="0"/>
    <n v="0"/>
    <s v="CO"/>
    <s v="408-5588"/>
    <s v="Female"/>
    <n v="45"/>
    <s v="No"/>
    <s v="No"/>
    <x v="0"/>
    <x v="0"/>
    <s v="Yes"/>
    <x v="0"/>
    <x v="0"/>
    <n v="39"/>
    <n v="494"/>
    <x v="1"/>
    <s v="Competitor had better devices"/>
    <x v="0"/>
    <x v="2"/>
    <x v="4"/>
    <x v="0"/>
    <x v="1"/>
    <s v="10 - 40"/>
  </r>
  <r>
    <s v="9674-JWJJ"/>
    <x v="1"/>
    <x v="0"/>
    <n v="6"/>
    <n v="11"/>
    <n v="0"/>
    <n v="0"/>
    <s v="No"/>
    <s v="no"/>
    <n v="0"/>
    <x v="1"/>
    <n v="0"/>
    <x v="1"/>
    <n v="0"/>
    <s v="ID"/>
    <s v="328-5507"/>
    <s v="Male"/>
    <n v="54"/>
    <s v="No"/>
    <s v="No"/>
    <x v="0"/>
    <x v="0"/>
    <s v="No"/>
    <x v="0"/>
    <x v="2"/>
    <n v="8"/>
    <n v="8"/>
    <x v="5"/>
    <s v="Long distance charges"/>
    <x v="0"/>
    <x v="5"/>
    <x v="14"/>
    <x v="1"/>
    <x v="1"/>
    <s v="&lt; 10"/>
  </r>
  <r>
    <s v="7331-YHBP"/>
    <x v="1"/>
    <x v="66"/>
    <n v="35"/>
    <n v="96.6"/>
    <n v="0"/>
    <n v="0"/>
    <s v="No"/>
    <s v="no"/>
    <n v="0"/>
    <x v="1"/>
    <n v="5"/>
    <x v="0"/>
    <n v="0"/>
    <s v="AZ"/>
    <s v="325-2675"/>
    <s v="Male"/>
    <n v="58"/>
    <s v="No"/>
    <s v="No"/>
    <x v="0"/>
    <x v="0"/>
    <s v="No"/>
    <x v="0"/>
    <x v="0"/>
    <n v="40"/>
    <n v="777"/>
    <x v="1"/>
    <s v="Competitor had better devices"/>
    <x v="0"/>
    <x v="2"/>
    <x v="4"/>
    <x v="0"/>
    <x v="1"/>
    <s v="10 - 40"/>
  </r>
  <r>
    <s v="7890-TAAG"/>
    <x v="1"/>
    <x v="3"/>
    <n v="29"/>
    <n v="111.1"/>
    <n v="0"/>
    <n v="0"/>
    <s v="No"/>
    <s v="no"/>
    <n v="0"/>
    <x v="0"/>
    <n v="6"/>
    <x v="0"/>
    <n v="0"/>
    <s v="NJ"/>
    <s v="321-10643"/>
    <s v="Female"/>
    <n v="45"/>
    <s v="No"/>
    <s v="No"/>
    <x v="0"/>
    <x v="0"/>
    <s v="No"/>
    <x v="0"/>
    <x v="2"/>
    <n v="34"/>
    <n v="348"/>
    <x v="3"/>
    <s v="Attitude of support person"/>
    <x v="0"/>
    <x v="3"/>
    <x v="6"/>
    <x v="0"/>
    <x v="1"/>
    <s v="10 - 40"/>
  </r>
  <r>
    <s v="3673-MCWM"/>
    <x v="1"/>
    <x v="20"/>
    <n v="30"/>
    <n v="65.3"/>
    <n v="0"/>
    <n v="0"/>
    <s v="No"/>
    <s v="no"/>
    <n v="0"/>
    <x v="5"/>
    <n v="10"/>
    <x v="1"/>
    <n v="54"/>
    <s v="GA"/>
    <s v="403-7038"/>
    <s v="Female"/>
    <n v="82"/>
    <s v="No"/>
    <s v="Yes"/>
    <x v="0"/>
    <x v="0"/>
    <s v="No"/>
    <x v="0"/>
    <x v="0"/>
    <n v="42"/>
    <n v="546"/>
    <x v="2"/>
    <s v="Poor expertise of online support"/>
    <x v="2"/>
    <x v="1"/>
    <x v="10"/>
    <x v="0"/>
    <x v="1"/>
    <s v="10 - 40"/>
  </r>
  <r>
    <s v="4082-RXME"/>
    <x v="1"/>
    <x v="0"/>
    <n v="7"/>
    <n v="16"/>
    <n v="0"/>
    <n v="0"/>
    <s v="No"/>
    <s v="no"/>
    <n v="0"/>
    <x v="2"/>
    <n v="2"/>
    <x v="0"/>
    <n v="0"/>
    <s v="WV"/>
    <s v="400-10492"/>
    <s v="Female"/>
    <n v="51"/>
    <s v="No"/>
    <s v="No"/>
    <x v="0"/>
    <x v="0"/>
    <s v="No"/>
    <x v="0"/>
    <x v="2"/>
    <n v="42"/>
    <n v="42"/>
    <x v="1"/>
    <s v="Competitor had better devices"/>
    <x v="0"/>
    <x v="2"/>
    <x v="4"/>
    <x v="1"/>
    <x v="1"/>
    <s v="&lt; 10"/>
  </r>
  <r>
    <s v="3536-QCDH"/>
    <x v="1"/>
    <x v="40"/>
    <n v="168"/>
    <n v="409"/>
    <n v="0"/>
    <n v="0"/>
    <s v="No"/>
    <s v="no"/>
    <n v="0"/>
    <x v="1"/>
    <n v="10"/>
    <x v="0"/>
    <n v="0"/>
    <s v="PA"/>
    <s v="312-10303"/>
    <s v="Female"/>
    <n v="72"/>
    <s v="No"/>
    <s v="Yes"/>
    <x v="0"/>
    <x v="0"/>
    <s v="No"/>
    <x v="1"/>
    <x v="2"/>
    <n v="39"/>
    <n v="2642"/>
    <x v="3"/>
    <s v="Attitude of service provider"/>
    <x v="2"/>
    <x v="3"/>
    <x v="16"/>
    <x v="0"/>
    <x v="1"/>
    <s v="&gt; 40"/>
  </r>
  <r>
    <s v="8752-SOTK"/>
    <x v="1"/>
    <x v="64"/>
    <n v="111"/>
    <n v="231.9"/>
    <n v="0"/>
    <n v="0"/>
    <s v="No"/>
    <s v="no"/>
    <n v="0"/>
    <x v="0"/>
    <n v="14"/>
    <x v="0"/>
    <n v="0"/>
    <s v="AL"/>
    <s v="369-9738"/>
    <s v="Female"/>
    <n v="29"/>
    <s v="Yes"/>
    <s v="No"/>
    <x v="0"/>
    <x v="0"/>
    <s v="Yes"/>
    <x v="1"/>
    <x v="0"/>
    <n v="45"/>
    <n v="1722"/>
    <x v="3"/>
    <s v="Attitude of service provider"/>
    <x v="1"/>
    <x v="3"/>
    <x v="16"/>
    <x v="0"/>
    <x v="1"/>
    <s v="10 - 40"/>
  </r>
  <r>
    <s v="1086-PWUP"/>
    <x v="1"/>
    <x v="0"/>
    <n v="2"/>
    <n v="6"/>
    <n v="0"/>
    <n v="0"/>
    <s v="No"/>
    <s v="no"/>
    <n v="0"/>
    <x v="5"/>
    <n v="1"/>
    <x v="0"/>
    <n v="0"/>
    <s v="ID"/>
    <s v="301-4807"/>
    <s v="Female"/>
    <n v="75"/>
    <s v="No"/>
    <s v="Yes"/>
    <x v="0"/>
    <x v="0"/>
    <s v="No"/>
    <x v="0"/>
    <x v="0"/>
    <n v="43"/>
    <n v="43"/>
    <x v="3"/>
    <s v="Attitude of service provider"/>
    <x v="2"/>
    <x v="3"/>
    <x v="16"/>
    <x v="1"/>
    <x v="1"/>
    <s v="&lt; 10"/>
  </r>
  <r>
    <s v="7102-GBMO"/>
    <x v="1"/>
    <x v="0"/>
    <n v="3"/>
    <n v="9"/>
    <n v="0"/>
    <n v="0"/>
    <s v="No"/>
    <s v="no"/>
    <n v="0"/>
    <x v="4"/>
    <n v="15"/>
    <x v="0"/>
    <n v="0"/>
    <s v="NY"/>
    <s v="333-8515"/>
    <s v="Female"/>
    <n v="66"/>
    <s v="No"/>
    <s v="Yes"/>
    <x v="0"/>
    <x v="0"/>
    <s v="No"/>
    <x v="0"/>
    <x v="0"/>
    <n v="41"/>
    <n v="41"/>
    <x v="1"/>
    <s v="Competitor had better devices"/>
    <x v="2"/>
    <x v="2"/>
    <x v="4"/>
    <x v="0"/>
    <x v="1"/>
    <s v="&lt; 10"/>
  </r>
  <r>
    <s v="7912-GVVL"/>
    <x v="1"/>
    <x v="69"/>
    <n v="156"/>
    <n v="351.6"/>
    <n v="0"/>
    <n v="0"/>
    <s v="No"/>
    <s v="no"/>
    <n v="0"/>
    <x v="4"/>
    <n v="8"/>
    <x v="0"/>
    <n v="0"/>
    <s v="DC"/>
    <s v="329-6891"/>
    <s v="Female"/>
    <n v="45"/>
    <s v="No"/>
    <s v="No"/>
    <x v="0"/>
    <x v="0"/>
    <s v="Yes"/>
    <x v="0"/>
    <x v="0"/>
    <n v="41"/>
    <n v="1454"/>
    <x v="1"/>
    <s v="Competitor had better devices"/>
    <x v="0"/>
    <x v="2"/>
    <x v="4"/>
    <x v="0"/>
    <x v="1"/>
    <s v="10 - 40"/>
  </r>
  <r>
    <s v="5706-UGZJ"/>
    <x v="1"/>
    <x v="70"/>
    <n v="20"/>
    <n v="59.3"/>
    <n v="0"/>
    <n v="0"/>
    <s v="No"/>
    <s v="no"/>
    <n v="0"/>
    <x v="5"/>
    <n v="2"/>
    <x v="1"/>
    <n v="90"/>
    <s v="HI"/>
    <s v="333-6668"/>
    <s v="Female"/>
    <n v="73"/>
    <s v="No"/>
    <s v="Yes"/>
    <x v="0"/>
    <x v="0"/>
    <s v="Yes"/>
    <x v="0"/>
    <x v="2"/>
    <n v="59"/>
    <n v="873"/>
    <x v="3"/>
    <s v="Attitude of support person"/>
    <x v="2"/>
    <x v="3"/>
    <x v="6"/>
    <x v="1"/>
    <x v="1"/>
    <s v="10 - 40"/>
  </r>
  <r>
    <s v="0561-HODW"/>
    <x v="1"/>
    <x v="68"/>
    <n v="23"/>
    <n v="61.3"/>
    <n v="0"/>
    <n v="0"/>
    <s v="No"/>
    <s v="no"/>
    <n v="0"/>
    <x v="1"/>
    <n v="23"/>
    <x v="0"/>
    <n v="0"/>
    <s v="IN"/>
    <s v="336-7972"/>
    <s v="Female"/>
    <n v="28"/>
    <s v="Yes"/>
    <s v="No"/>
    <x v="0"/>
    <x v="0"/>
    <s v="No"/>
    <x v="0"/>
    <x v="0"/>
    <n v="30"/>
    <n v="166"/>
    <x v="3"/>
    <s v="Attitude of service provider"/>
    <x v="1"/>
    <x v="3"/>
    <x v="16"/>
    <x v="0"/>
    <x v="1"/>
    <s v="&lt; 10"/>
  </r>
  <r>
    <s v="5038-ERGW"/>
    <x v="1"/>
    <x v="20"/>
    <n v="67"/>
    <n v="165.2"/>
    <n v="0"/>
    <n v="0"/>
    <s v="No"/>
    <s v="no"/>
    <n v="0"/>
    <x v="3"/>
    <n v="11"/>
    <x v="0"/>
    <n v="0"/>
    <s v="MD"/>
    <s v="375-5126"/>
    <s v="Female"/>
    <n v="28"/>
    <s v="Yes"/>
    <s v="No"/>
    <x v="0"/>
    <x v="0"/>
    <s v="No"/>
    <x v="0"/>
    <x v="0"/>
    <n v="16"/>
    <n v="210"/>
    <x v="3"/>
    <s v="Attitude of service provider"/>
    <x v="1"/>
    <x v="3"/>
    <x v="16"/>
    <x v="0"/>
    <x v="1"/>
    <s v="10 - 40"/>
  </r>
  <r>
    <s v="6489-SPPD"/>
    <x v="1"/>
    <x v="48"/>
    <n v="26"/>
    <n v="56.3"/>
    <n v="0"/>
    <n v="0"/>
    <s v="No"/>
    <s v="no"/>
    <n v="0"/>
    <x v="1"/>
    <n v="5"/>
    <x v="0"/>
    <n v="0"/>
    <s v="MS"/>
    <s v="377-6570"/>
    <s v="Male"/>
    <n v="36"/>
    <s v="No"/>
    <s v="No"/>
    <x v="0"/>
    <x v="0"/>
    <s v="No"/>
    <x v="0"/>
    <x v="0"/>
    <n v="29"/>
    <n v="146"/>
    <x v="3"/>
    <s v="Attitude of service provider"/>
    <x v="0"/>
    <x v="3"/>
    <x v="16"/>
    <x v="0"/>
    <x v="1"/>
    <s v="&lt; 10"/>
  </r>
  <r>
    <s v="7901-AVPH"/>
    <x v="1"/>
    <x v="5"/>
    <n v="31"/>
    <n v="84.9"/>
    <n v="0"/>
    <n v="0"/>
    <s v="No"/>
    <s v="no"/>
    <n v="0"/>
    <x v="3"/>
    <n v="13"/>
    <x v="0"/>
    <n v="0"/>
    <s v="MA"/>
    <s v="315-9474"/>
    <s v="Female"/>
    <n v="32"/>
    <s v="No"/>
    <s v="No"/>
    <x v="0"/>
    <x v="0"/>
    <s v="No"/>
    <x v="0"/>
    <x v="0"/>
    <n v="53"/>
    <n v="898"/>
    <x v="3"/>
    <s v="Attitude of support person"/>
    <x v="0"/>
    <x v="3"/>
    <x v="6"/>
    <x v="0"/>
    <x v="1"/>
    <s v="10 - 40"/>
  </r>
  <r>
    <s v="1948-YRZJ"/>
    <x v="1"/>
    <x v="0"/>
    <n v="2"/>
    <n v="8"/>
    <n v="0"/>
    <n v="0"/>
    <s v="No"/>
    <s v="yes"/>
    <n v="0"/>
    <x v="0"/>
    <n v="6"/>
    <x v="0"/>
    <n v="0"/>
    <s v="ID"/>
    <s v="409-8043"/>
    <s v="Male"/>
    <n v="55"/>
    <s v="No"/>
    <s v="No"/>
    <x v="0"/>
    <x v="0"/>
    <s v="No"/>
    <x v="0"/>
    <x v="0"/>
    <n v="37"/>
    <n v="37"/>
    <x v="3"/>
    <s v="Attitude of support person"/>
    <x v="0"/>
    <x v="3"/>
    <x v="6"/>
    <x v="0"/>
    <x v="1"/>
    <s v="&lt; 10"/>
  </r>
  <r>
    <s v="2032-VNWH"/>
    <x v="1"/>
    <x v="37"/>
    <n v="34"/>
    <n v="105.3"/>
    <n v="0"/>
    <n v="0"/>
    <s v="No"/>
    <s v="no"/>
    <n v="0"/>
    <x v="1"/>
    <n v="2"/>
    <x v="1"/>
    <n v="14"/>
    <s v="MT"/>
    <s v="355-4080"/>
    <s v="Male"/>
    <n v="72"/>
    <s v="No"/>
    <s v="Yes"/>
    <x v="0"/>
    <x v="0"/>
    <s v="No"/>
    <x v="0"/>
    <x v="0"/>
    <n v="45"/>
    <n v="399"/>
    <x v="3"/>
    <s v="Attitude of service provider"/>
    <x v="2"/>
    <x v="3"/>
    <x v="16"/>
    <x v="1"/>
    <x v="1"/>
    <s v="&lt; 10"/>
  </r>
  <r>
    <s v="0840-NWVD"/>
    <x v="1"/>
    <x v="0"/>
    <n v="4"/>
    <n v="12"/>
    <n v="0"/>
    <n v="0"/>
    <s v="No"/>
    <s v="no"/>
    <n v="0"/>
    <x v="0"/>
    <n v="14"/>
    <x v="0"/>
    <n v="0"/>
    <s v="SC"/>
    <s v="249-9569"/>
    <s v="Male"/>
    <n v="85"/>
    <s v="No"/>
    <s v="Yes"/>
    <x v="0"/>
    <x v="0"/>
    <s v="No"/>
    <x v="0"/>
    <x v="0"/>
    <n v="28"/>
    <n v="28"/>
    <x v="1"/>
    <s v="Competitor had better devices"/>
    <x v="2"/>
    <x v="2"/>
    <x v="4"/>
    <x v="0"/>
    <x v="1"/>
    <s v="&lt; 10"/>
  </r>
  <r>
    <s v="1521-TKTJ"/>
    <x v="1"/>
    <x v="0"/>
    <n v="2"/>
    <n v="5"/>
    <n v="0"/>
    <n v="0"/>
    <s v="No"/>
    <s v="no"/>
    <n v="0"/>
    <x v="5"/>
    <n v="10"/>
    <x v="0"/>
    <n v="0"/>
    <s v="KY"/>
    <s v="328-2202"/>
    <s v="Female"/>
    <n v="29"/>
    <s v="Yes"/>
    <s v="No"/>
    <x v="0"/>
    <x v="0"/>
    <s v="No"/>
    <x v="0"/>
    <x v="0"/>
    <n v="47"/>
    <n v="47"/>
    <x v="3"/>
    <s v="Attitude of support person"/>
    <x v="1"/>
    <x v="3"/>
    <x v="6"/>
    <x v="0"/>
    <x v="1"/>
    <s v="&lt; 10"/>
  </r>
  <r>
    <s v="7092-LFEY"/>
    <x v="1"/>
    <x v="37"/>
    <n v="21"/>
    <n v="44.6"/>
    <n v="0"/>
    <n v="0"/>
    <s v="No"/>
    <s v="no"/>
    <n v="0"/>
    <x v="0"/>
    <n v="2"/>
    <x v="0"/>
    <n v="0"/>
    <s v="NV"/>
    <s v="325-8241"/>
    <s v="Female"/>
    <n v="57"/>
    <s v="No"/>
    <s v="No"/>
    <x v="0"/>
    <x v="0"/>
    <s v="No"/>
    <x v="0"/>
    <x v="0"/>
    <n v="59"/>
    <n v="529"/>
    <x v="3"/>
    <s v="Attitude of support person"/>
    <x v="0"/>
    <x v="3"/>
    <x v="6"/>
    <x v="1"/>
    <x v="1"/>
    <s v="&lt; 10"/>
  </r>
  <r>
    <s v="3893-UCKC"/>
    <x v="1"/>
    <x v="11"/>
    <n v="59"/>
    <n v="146.19999999999999"/>
    <n v="0"/>
    <n v="0"/>
    <s v="No"/>
    <s v="no"/>
    <n v="0"/>
    <x v="0"/>
    <n v="3"/>
    <x v="0"/>
    <n v="0"/>
    <s v="CA"/>
    <s v="316-5769"/>
    <s v="Male"/>
    <n v="46"/>
    <s v="No"/>
    <s v="No"/>
    <x v="0"/>
    <x v="0"/>
    <s v="No"/>
    <x v="0"/>
    <x v="0"/>
    <n v="33"/>
    <n v="688"/>
    <x v="1"/>
    <s v="Competitor had better devices"/>
    <x v="0"/>
    <x v="2"/>
    <x v="4"/>
    <x v="0"/>
    <x v="1"/>
    <s v="10 - 40"/>
  </r>
  <r>
    <s v="5791-LDPT"/>
    <x v="1"/>
    <x v="63"/>
    <n v="484"/>
    <n v="1010"/>
    <n v="0"/>
    <n v="0"/>
    <s v="No"/>
    <s v="no"/>
    <n v="0"/>
    <x v="2"/>
    <n v="10"/>
    <x v="0"/>
    <n v="0"/>
    <s v="UT"/>
    <s v="242-4125"/>
    <s v="Male"/>
    <n v="84"/>
    <s v="No"/>
    <s v="Yes"/>
    <x v="0"/>
    <x v="0"/>
    <s v="No"/>
    <x v="1"/>
    <x v="0"/>
    <n v="22"/>
    <n v="1595"/>
    <x v="3"/>
    <s v="Attitude of service provider"/>
    <x v="2"/>
    <x v="3"/>
    <x v="16"/>
    <x v="0"/>
    <x v="1"/>
    <s v="&gt; 40"/>
  </r>
  <r>
    <s v="6251-INKJ"/>
    <x v="1"/>
    <x v="30"/>
    <n v="14"/>
    <n v="35.700000000000003"/>
    <n v="0"/>
    <n v="0"/>
    <s v="No"/>
    <s v="no"/>
    <n v="0"/>
    <x v="2"/>
    <n v="8"/>
    <x v="1"/>
    <n v="5"/>
    <s v="AZ"/>
    <s v="365-8331"/>
    <s v="Female"/>
    <n v="61"/>
    <s v="No"/>
    <s v="No"/>
    <x v="0"/>
    <x v="0"/>
    <s v="No"/>
    <x v="0"/>
    <x v="0"/>
    <n v="45"/>
    <n v="145"/>
    <x v="1"/>
    <s v="Competitor had better devices"/>
    <x v="0"/>
    <x v="2"/>
    <x v="4"/>
    <x v="0"/>
    <x v="1"/>
    <s v="&lt; 10"/>
  </r>
  <r>
    <s v="7601-NADC"/>
    <x v="1"/>
    <x v="66"/>
    <n v="30"/>
    <n v="97.4"/>
    <n v="0"/>
    <n v="0"/>
    <s v="No"/>
    <s v="yes"/>
    <n v="0"/>
    <x v="4"/>
    <n v="11"/>
    <x v="0"/>
    <n v="0"/>
    <s v="IL"/>
    <s v="328-6240"/>
    <s v="Male"/>
    <n v="83"/>
    <s v="No"/>
    <s v="Yes"/>
    <x v="0"/>
    <x v="0"/>
    <s v="No"/>
    <x v="0"/>
    <x v="2"/>
    <n v="40"/>
    <n v="776"/>
    <x v="3"/>
    <s v="Attitude of service provider"/>
    <x v="2"/>
    <x v="3"/>
    <x v="16"/>
    <x v="0"/>
    <x v="1"/>
    <s v="10 - 40"/>
  </r>
  <r>
    <s v="8242-RTVK"/>
    <x v="1"/>
    <x v="11"/>
    <n v="110"/>
    <n v="277.39999999999998"/>
    <n v="0"/>
    <n v="0"/>
    <s v="No"/>
    <s v="no"/>
    <n v="0"/>
    <x v="3"/>
    <n v="9"/>
    <x v="0"/>
    <n v="0"/>
    <s v="MO"/>
    <s v="385-10324"/>
    <s v="Male"/>
    <n v="73"/>
    <s v="No"/>
    <s v="Yes"/>
    <x v="0"/>
    <x v="0"/>
    <s v="No"/>
    <x v="0"/>
    <x v="0"/>
    <n v="42"/>
    <n v="888"/>
    <x v="3"/>
    <s v="Attitude of support person"/>
    <x v="2"/>
    <x v="3"/>
    <x v="6"/>
    <x v="0"/>
    <x v="1"/>
    <s v="10 - 40"/>
  </r>
  <r>
    <s v="3874-KTRH"/>
    <x v="1"/>
    <x v="5"/>
    <n v="95"/>
    <n v="264.8"/>
    <n v="0"/>
    <n v="0"/>
    <s v="No"/>
    <s v="no"/>
    <n v="0"/>
    <x v="1"/>
    <n v="2"/>
    <x v="0"/>
    <n v="0"/>
    <s v="VA"/>
    <s v="327-9614"/>
    <s v="Female"/>
    <n v="34"/>
    <s v="No"/>
    <s v="No"/>
    <x v="0"/>
    <x v="0"/>
    <s v="Yes"/>
    <x v="0"/>
    <x v="0"/>
    <n v="56"/>
    <n v="926"/>
    <x v="2"/>
    <s v="Deceased"/>
    <x v="0"/>
    <x v="1"/>
    <x v="19"/>
    <x v="1"/>
    <x v="1"/>
    <s v="10 - 40"/>
  </r>
  <r>
    <s v="7103-VJQC"/>
    <x v="1"/>
    <x v="15"/>
    <n v="8"/>
    <n v="21.9"/>
    <n v="0"/>
    <n v="0"/>
    <s v="No"/>
    <s v="no"/>
    <n v="0"/>
    <x v="5"/>
    <n v="5"/>
    <x v="0"/>
    <n v="0"/>
    <s v="WA"/>
    <s v="318-3432"/>
    <s v="Female"/>
    <n v="30"/>
    <s v="No"/>
    <s v="No"/>
    <x v="0"/>
    <x v="0"/>
    <s v="No"/>
    <x v="0"/>
    <x v="0"/>
    <n v="27"/>
    <n v="59"/>
    <x v="2"/>
    <s v="Moved"/>
    <x v="1"/>
    <x v="1"/>
    <x v="3"/>
    <x v="0"/>
    <x v="1"/>
    <s v="&lt; 10"/>
  </r>
  <r>
    <s v="7577-EYLJ"/>
    <x v="1"/>
    <x v="52"/>
    <n v="85"/>
    <n v="195.9"/>
    <n v="0"/>
    <n v="0"/>
    <s v="No"/>
    <s v="no"/>
    <n v="0"/>
    <x v="0"/>
    <n v="5"/>
    <x v="0"/>
    <n v="0"/>
    <s v="WA"/>
    <s v="270-6443"/>
    <s v="Female"/>
    <n v="67"/>
    <s v="No"/>
    <s v="Yes"/>
    <x v="0"/>
    <x v="0"/>
    <s v="No"/>
    <x v="0"/>
    <x v="0"/>
    <n v="50"/>
    <n v="1095"/>
    <x v="2"/>
    <s v="Moved"/>
    <x v="2"/>
    <x v="1"/>
    <x v="3"/>
    <x v="0"/>
    <x v="1"/>
    <s v="10 - 40"/>
  </r>
  <r>
    <s v="6427-CNXM"/>
    <x v="1"/>
    <x v="7"/>
    <n v="45"/>
    <n v="125.8"/>
    <n v="0"/>
    <n v="0"/>
    <s v="No"/>
    <s v="no"/>
    <n v="0"/>
    <x v="1"/>
    <n v="1"/>
    <x v="1"/>
    <n v="29"/>
    <s v="WY"/>
    <s v="309-6648"/>
    <s v="Male"/>
    <n v="46"/>
    <s v="No"/>
    <s v="No"/>
    <x v="0"/>
    <x v="0"/>
    <s v="No"/>
    <x v="0"/>
    <x v="0"/>
    <n v="19"/>
    <n v="482"/>
    <x v="1"/>
    <s v="Competitor had better devices"/>
    <x v="0"/>
    <x v="2"/>
    <x v="4"/>
    <x v="1"/>
    <x v="1"/>
    <s v="10 - 40"/>
  </r>
  <r>
    <s v="4113-LWUZ"/>
    <x v="1"/>
    <x v="0"/>
    <n v="5"/>
    <n v="15"/>
    <n v="0"/>
    <n v="0"/>
    <s v="No"/>
    <s v="yes"/>
    <n v="0"/>
    <x v="0"/>
    <n v="2"/>
    <x v="0"/>
    <n v="0"/>
    <s v="OR"/>
    <s v="294-7813"/>
    <s v="Female"/>
    <n v="50"/>
    <s v="No"/>
    <s v="No"/>
    <x v="0"/>
    <x v="0"/>
    <s v="No"/>
    <x v="0"/>
    <x v="0"/>
    <n v="34"/>
    <n v="34"/>
    <x v="1"/>
    <s v="Competitor offered higher download speeds"/>
    <x v="0"/>
    <x v="2"/>
    <x v="5"/>
    <x v="1"/>
    <x v="1"/>
    <s v="&lt; 10"/>
  </r>
  <r>
    <s v="5683-AAVL"/>
    <x v="1"/>
    <x v="32"/>
    <n v="71"/>
    <n v="168.6"/>
    <n v="0"/>
    <n v="0"/>
    <s v="No"/>
    <s v="no"/>
    <n v="0"/>
    <x v="0"/>
    <n v="2"/>
    <x v="0"/>
    <n v="0"/>
    <s v="KY"/>
    <s v="313-7459"/>
    <s v="Female"/>
    <n v="44"/>
    <s v="No"/>
    <s v="No"/>
    <x v="0"/>
    <x v="0"/>
    <s v="Yes"/>
    <x v="0"/>
    <x v="0"/>
    <n v="53"/>
    <n v="560"/>
    <x v="1"/>
    <s v="Competitor offered more data"/>
    <x v="0"/>
    <x v="2"/>
    <x v="15"/>
    <x v="1"/>
    <x v="1"/>
    <s v="10 - 40"/>
  </r>
  <r>
    <s v="4377-ZSVZ"/>
    <x v="1"/>
    <x v="0"/>
    <n v="5"/>
    <n v="16"/>
    <n v="0"/>
    <n v="0"/>
    <s v="No"/>
    <s v="no"/>
    <n v="0"/>
    <x v="4"/>
    <n v="11"/>
    <x v="0"/>
    <n v="0"/>
    <s v="WA"/>
    <s v="284-10315"/>
    <s v="Female"/>
    <n v="63"/>
    <s v="No"/>
    <s v="No"/>
    <x v="0"/>
    <x v="0"/>
    <s v="No"/>
    <x v="0"/>
    <x v="0"/>
    <n v="43"/>
    <n v="43"/>
    <x v="1"/>
    <s v="Competitor made better offer"/>
    <x v="0"/>
    <x v="2"/>
    <x v="2"/>
    <x v="0"/>
    <x v="1"/>
    <s v="&lt; 10"/>
  </r>
  <r>
    <s v="3296-UOFT"/>
    <x v="1"/>
    <x v="54"/>
    <n v="69"/>
    <n v="216.4"/>
    <n v="0"/>
    <n v="0"/>
    <s v="No"/>
    <s v="no"/>
    <n v="0"/>
    <x v="4"/>
    <n v="1"/>
    <x v="0"/>
    <n v="0"/>
    <s v="MT"/>
    <s v="291-8494"/>
    <s v="Female"/>
    <n v="47"/>
    <s v="No"/>
    <s v="No"/>
    <x v="0"/>
    <x v="0"/>
    <s v="Yes"/>
    <x v="1"/>
    <x v="2"/>
    <n v="51"/>
    <n v="2771"/>
    <x v="1"/>
    <s v="Competitor had better devices"/>
    <x v="0"/>
    <x v="2"/>
    <x v="4"/>
    <x v="1"/>
    <x v="1"/>
    <s v="&gt; 40"/>
  </r>
  <r>
    <s v="3691-FEHX"/>
    <x v="1"/>
    <x v="30"/>
    <n v="17"/>
    <n v="42.9"/>
    <n v="0"/>
    <n v="0"/>
    <s v="No"/>
    <s v="no"/>
    <n v="0"/>
    <x v="4"/>
    <n v="1"/>
    <x v="0"/>
    <n v="0"/>
    <s v="VT"/>
    <s v="265-9542"/>
    <s v="Male"/>
    <n v="45"/>
    <s v="No"/>
    <s v="No"/>
    <x v="0"/>
    <x v="0"/>
    <s v="No"/>
    <x v="0"/>
    <x v="0"/>
    <n v="16"/>
    <n v="44"/>
    <x v="1"/>
    <s v="Competitor had better devices"/>
    <x v="0"/>
    <x v="2"/>
    <x v="4"/>
    <x v="1"/>
    <x v="1"/>
    <s v="&lt; 10"/>
  </r>
  <r>
    <s v="7976-KTZK"/>
    <x v="1"/>
    <x v="17"/>
    <n v="103"/>
    <n v="329.2"/>
    <n v="0"/>
    <n v="0"/>
    <s v="No"/>
    <s v="no"/>
    <n v="0"/>
    <x v="2"/>
    <n v="3"/>
    <x v="1"/>
    <n v="64"/>
    <s v="MD"/>
    <s v="312-10589"/>
    <s v="Male"/>
    <n v="85"/>
    <s v="No"/>
    <s v="Yes"/>
    <x v="0"/>
    <x v="0"/>
    <s v="Yes"/>
    <x v="1"/>
    <x v="0"/>
    <n v="27"/>
    <n v="1269"/>
    <x v="1"/>
    <s v="Competitor offered higher download speeds"/>
    <x v="2"/>
    <x v="2"/>
    <x v="5"/>
    <x v="0"/>
    <x v="1"/>
    <s v="&gt; 40"/>
  </r>
  <r>
    <s v="0401-XZVJ"/>
    <x v="1"/>
    <x v="9"/>
    <n v="163"/>
    <n v="450.3"/>
    <n v="0"/>
    <n v="0"/>
    <s v="No"/>
    <s v="no"/>
    <n v="0"/>
    <x v="2"/>
    <n v="2"/>
    <x v="0"/>
    <n v="0"/>
    <s v="NC"/>
    <s v="378-3757"/>
    <s v="Female"/>
    <n v="51"/>
    <s v="No"/>
    <s v="No"/>
    <x v="0"/>
    <x v="0"/>
    <s v="No"/>
    <x v="0"/>
    <x v="0"/>
    <n v="52"/>
    <n v="2597"/>
    <x v="1"/>
    <s v="Competitor offered higher download speeds"/>
    <x v="0"/>
    <x v="2"/>
    <x v="5"/>
    <x v="1"/>
    <x v="1"/>
    <s v="&gt; 40"/>
  </r>
  <r>
    <s v="1195-HXLO"/>
    <x v="1"/>
    <x v="32"/>
    <n v="72"/>
    <n v="124.4"/>
    <n v="0"/>
    <n v="0"/>
    <s v="No"/>
    <s v="no"/>
    <n v="0"/>
    <x v="1"/>
    <n v="2"/>
    <x v="0"/>
    <n v="0"/>
    <s v="AR"/>
    <s v="310-3251"/>
    <s v="Male"/>
    <n v="42"/>
    <s v="No"/>
    <s v="No"/>
    <x v="0"/>
    <x v="0"/>
    <s v="Yes"/>
    <x v="1"/>
    <x v="0"/>
    <n v="18"/>
    <n v="201"/>
    <x v="1"/>
    <s v="Competitor offered higher download speeds"/>
    <x v="0"/>
    <x v="2"/>
    <x v="5"/>
    <x v="1"/>
    <x v="1"/>
    <s v="10 - 40"/>
  </r>
  <r>
    <s v="7818-RPFD"/>
    <x v="1"/>
    <x v="17"/>
    <n v="117"/>
    <n v="235"/>
    <n v="0"/>
    <n v="0"/>
    <s v="No"/>
    <s v="no"/>
    <n v="0"/>
    <x v="1"/>
    <n v="1"/>
    <x v="0"/>
    <n v="0"/>
    <s v="IA"/>
    <s v="320-6703"/>
    <s v="Male"/>
    <n v="33"/>
    <s v="No"/>
    <s v="No"/>
    <x v="0"/>
    <x v="0"/>
    <s v="No"/>
    <x v="0"/>
    <x v="2"/>
    <n v="62"/>
    <n v="2895"/>
    <x v="1"/>
    <s v="Competitor offered more data"/>
    <x v="0"/>
    <x v="2"/>
    <x v="15"/>
    <x v="1"/>
    <x v="1"/>
    <s v="&gt; 40"/>
  </r>
  <r>
    <s v="7630-LEOL"/>
    <x v="1"/>
    <x v="9"/>
    <n v="86"/>
    <n v="251.8"/>
    <n v="0"/>
    <n v="0"/>
    <s v="No"/>
    <s v="yes"/>
    <n v="0"/>
    <x v="3"/>
    <n v="7"/>
    <x v="0"/>
    <n v="0"/>
    <s v="MS"/>
    <s v="268-10460"/>
    <s v="Male"/>
    <n v="53"/>
    <s v="No"/>
    <s v="No"/>
    <x v="0"/>
    <x v="0"/>
    <s v="No"/>
    <x v="0"/>
    <x v="0"/>
    <n v="41"/>
    <n v="2086"/>
    <x v="1"/>
    <s v="Competitor offered more data"/>
    <x v="0"/>
    <x v="2"/>
    <x v="15"/>
    <x v="0"/>
    <x v="1"/>
    <s v="&gt; 40"/>
  </r>
  <r>
    <s v="7295-BRJO"/>
    <x v="1"/>
    <x v="50"/>
    <n v="75"/>
    <n v="181.4"/>
    <n v="0"/>
    <n v="0"/>
    <s v="No"/>
    <s v="no"/>
    <n v="0"/>
    <x v="3"/>
    <n v="2"/>
    <x v="0"/>
    <n v="0"/>
    <s v="WV"/>
    <s v="334-2510"/>
    <s v="Female"/>
    <n v="69"/>
    <s v="No"/>
    <s v="Yes"/>
    <x v="0"/>
    <x v="0"/>
    <s v="No"/>
    <x v="0"/>
    <x v="0"/>
    <n v="48"/>
    <n v="670"/>
    <x v="1"/>
    <s v="Competitor made better offer"/>
    <x v="2"/>
    <x v="2"/>
    <x v="2"/>
    <x v="1"/>
    <x v="1"/>
    <s v="10 - 40"/>
  </r>
  <r>
    <s v="2354-ZGIH"/>
    <x v="1"/>
    <x v="0"/>
    <n v="6"/>
    <n v="14"/>
    <n v="0"/>
    <n v="0"/>
    <s v="No"/>
    <s v="no"/>
    <n v="0"/>
    <x v="3"/>
    <n v="0"/>
    <x v="1"/>
    <n v="0"/>
    <s v="MS"/>
    <s v="242-9182"/>
    <s v="Male"/>
    <n v="44"/>
    <s v="No"/>
    <s v="No"/>
    <x v="0"/>
    <x v="0"/>
    <s v="No"/>
    <x v="0"/>
    <x v="2"/>
    <n v="11"/>
    <n v="11"/>
    <x v="1"/>
    <s v="Competitor made better offer"/>
    <x v="0"/>
    <x v="2"/>
    <x v="2"/>
    <x v="1"/>
    <x v="1"/>
    <s v="&lt; 10"/>
  </r>
  <r>
    <s v="9146-JNAV"/>
    <x v="1"/>
    <x v="17"/>
    <n v="131"/>
    <n v="326.10000000000002"/>
    <n v="0"/>
    <n v="0"/>
    <s v="No"/>
    <s v="no"/>
    <n v="0"/>
    <x v="1"/>
    <n v="4"/>
    <x v="0"/>
    <n v="0"/>
    <s v="DC"/>
    <s v="321-2015"/>
    <s v="Female"/>
    <n v="83"/>
    <s v="No"/>
    <s v="Yes"/>
    <x v="0"/>
    <x v="0"/>
    <s v="Yes"/>
    <x v="0"/>
    <x v="0"/>
    <n v="51"/>
    <n v="2376"/>
    <x v="5"/>
    <s v="Price too high"/>
    <x v="2"/>
    <x v="5"/>
    <x v="11"/>
    <x v="0"/>
    <x v="1"/>
    <s v="&gt; 40"/>
  </r>
  <r>
    <s v="0023-JOAG"/>
    <x v="1"/>
    <x v="20"/>
    <n v="25"/>
    <n v="63.2"/>
    <n v="0"/>
    <n v="0"/>
    <s v="No"/>
    <s v="no"/>
    <n v="0"/>
    <x v="5"/>
    <n v="2"/>
    <x v="0"/>
    <n v="0"/>
    <s v="TN"/>
    <s v="326-8457"/>
    <s v="Male"/>
    <n v="75"/>
    <s v="No"/>
    <s v="Yes"/>
    <x v="0"/>
    <x v="0"/>
    <s v="Yes"/>
    <x v="0"/>
    <x v="0"/>
    <n v="51"/>
    <n v="646"/>
    <x v="4"/>
    <s v="Product dissatisfaction"/>
    <x v="2"/>
    <x v="4"/>
    <x v="9"/>
    <x v="1"/>
    <x v="1"/>
    <s v="10 - 40"/>
  </r>
  <r>
    <s v="2380-FIAB"/>
    <x v="1"/>
    <x v="48"/>
    <n v="16"/>
    <n v="47.5"/>
    <n v="0"/>
    <n v="0"/>
    <s v="No"/>
    <s v="no"/>
    <n v="0"/>
    <x v="4"/>
    <n v="6"/>
    <x v="0"/>
    <n v="0"/>
    <s v="DE"/>
    <s v="318-7528"/>
    <s v="Male"/>
    <n v="46"/>
    <s v="No"/>
    <s v="No"/>
    <x v="0"/>
    <x v="0"/>
    <s v="Yes"/>
    <x v="0"/>
    <x v="0"/>
    <n v="35"/>
    <n v="182"/>
    <x v="1"/>
    <s v="Competitor had better devices"/>
    <x v="0"/>
    <x v="2"/>
    <x v="4"/>
    <x v="0"/>
    <x v="1"/>
    <s v="&lt; 10"/>
  </r>
  <r>
    <s v="2645-BTAL"/>
    <x v="1"/>
    <x v="30"/>
    <n v="10"/>
    <n v="28"/>
    <n v="0"/>
    <n v="0"/>
    <s v="No"/>
    <s v="no"/>
    <n v="0"/>
    <x v="0"/>
    <n v="5"/>
    <x v="0"/>
    <n v="0"/>
    <s v="NY"/>
    <s v="351-8388"/>
    <s v="Male"/>
    <n v="66"/>
    <s v="No"/>
    <s v="Yes"/>
    <x v="0"/>
    <x v="0"/>
    <s v="Yes"/>
    <x v="0"/>
    <x v="0"/>
    <n v="50"/>
    <n v="140"/>
    <x v="3"/>
    <s v="Attitude of support person"/>
    <x v="2"/>
    <x v="3"/>
    <x v="6"/>
    <x v="0"/>
    <x v="1"/>
    <s v="&lt; 10"/>
  </r>
  <r>
    <s v="2741-WWGC"/>
    <x v="1"/>
    <x v="7"/>
    <n v="125"/>
    <n v="304.5"/>
    <n v="0"/>
    <n v="0"/>
    <s v="No"/>
    <s v="no"/>
    <n v="0"/>
    <x v="1"/>
    <n v="5"/>
    <x v="0"/>
    <n v="0"/>
    <s v="AL"/>
    <s v="290-7125"/>
    <s v="Female"/>
    <n v="78"/>
    <s v="No"/>
    <s v="Yes"/>
    <x v="0"/>
    <x v="0"/>
    <s v="Yes"/>
    <x v="0"/>
    <x v="0"/>
    <n v="38"/>
    <n v="955"/>
    <x v="4"/>
    <s v="Network reliability"/>
    <x v="2"/>
    <x v="4"/>
    <x v="7"/>
    <x v="0"/>
    <x v="1"/>
    <s v="10 - 40"/>
  </r>
  <r>
    <s v="1204-AQXW"/>
    <x v="1"/>
    <x v="74"/>
    <n v="47"/>
    <n v="116.8"/>
    <n v="0"/>
    <n v="0"/>
    <s v="No"/>
    <s v="no"/>
    <n v="0"/>
    <x v="2"/>
    <n v="11"/>
    <x v="0"/>
    <n v="0"/>
    <s v="MD"/>
    <s v="314-2804"/>
    <s v="Female"/>
    <n v="72"/>
    <s v="No"/>
    <s v="Yes"/>
    <x v="0"/>
    <x v="0"/>
    <s v="No"/>
    <x v="0"/>
    <x v="0"/>
    <n v="51"/>
    <n v="370"/>
    <x v="4"/>
    <s v="Limited range of services"/>
    <x v="2"/>
    <x v="4"/>
    <x v="12"/>
    <x v="0"/>
    <x v="1"/>
    <s v="&lt; 10"/>
  </r>
  <r>
    <s v="3885-XBRQ"/>
    <x v="1"/>
    <x v="37"/>
    <n v="36"/>
    <n v="117.9"/>
    <n v="0"/>
    <n v="0"/>
    <s v="No"/>
    <s v="no"/>
    <n v="0"/>
    <x v="1"/>
    <n v="5"/>
    <x v="1"/>
    <n v="7"/>
    <s v="UT"/>
    <s v="330-3872"/>
    <s v="Female"/>
    <n v="55"/>
    <s v="No"/>
    <s v="No"/>
    <x v="0"/>
    <x v="0"/>
    <s v="Yes"/>
    <x v="0"/>
    <x v="0"/>
    <n v="31"/>
    <n v="283"/>
    <x v="5"/>
    <s v="Lack of affordable download/upload speed"/>
    <x v="0"/>
    <x v="5"/>
    <x v="13"/>
    <x v="0"/>
    <x v="1"/>
    <s v="&lt; 10"/>
  </r>
  <r>
    <s v="5975-JRNR"/>
    <x v="1"/>
    <x v="0"/>
    <n v="4"/>
    <n v="8"/>
    <n v="0"/>
    <n v="0"/>
    <s v="No"/>
    <s v="no"/>
    <n v="0"/>
    <x v="2"/>
    <n v="8"/>
    <x v="0"/>
    <n v="0"/>
    <s v="LA"/>
    <s v="327-8002"/>
    <s v="Male"/>
    <n v="25"/>
    <s v="Yes"/>
    <s v="No"/>
    <x v="0"/>
    <x v="0"/>
    <s v="Yes"/>
    <x v="0"/>
    <x v="0"/>
    <n v="48"/>
    <n v="48"/>
    <x v="1"/>
    <s v="Competitor had better devices"/>
    <x v="1"/>
    <x v="2"/>
    <x v="4"/>
    <x v="0"/>
    <x v="1"/>
    <s v="&lt; 10"/>
  </r>
  <r>
    <s v="2356-RAMA"/>
    <x v="1"/>
    <x v="55"/>
    <n v="72"/>
    <n v="150.30000000000001"/>
    <n v="0"/>
    <n v="0"/>
    <s v="No"/>
    <s v="no"/>
    <n v="0"/>
    <x v="3"/>
    <n v="3"/>
    <x v="0"/>
    <n v="0"/>
    <s v="ID"/>
    <s v="350-6676"/>
    <s v="Male"/>
    <n v="45"/>
    <s v="No"/>
    <s v="No"/>
    <x v="0"/>
    <x v="0"/>
    <s v="No"/>
    <x v="0"/>
    <x v="2"/>
    <n v="19"/>
    <n v="223"/>
    <x v="5"/>
    <s v="Extra data charges"/>
    <x v="0"/>
    <x v="5"/>
    <x v="18"/>
    <x v="0"/>
    <x v="1"/>
    <s v="10 - 40"/>
  </r>
  <r>
    <s v="6860-HJII"/>
    <x v="1"/>
    <x v="24"/>
    <n v="206"/>
    <n v="427.7"/>
    <n v="0"/>
    <n v="0"/>
    <s v="No"/>
    <s v="no"/>
    <n v="0"/>
    <x v="4"/>
    <n v="27"/>
    <x v="0"/>
    <n v="0"/>
    <s v="MI"/>
    <s v="381-3451"/>
    <s v="Female"/>
    <n v="22"/>
    <s v="Yes"/>
    <s v="No"/>
    <x v="0"/>
    <x v="0"/>
    <s v="Yes"/>
    <x v="1"/>
    <x v="2"/>
    <n v="33"/>
    <n v="1397"/>
    <x v="5"/>
    <s v="Price too high"/>
    <x v="1"/>
    <x v="5"/>
    <x v="11"/>
    <x v="0"/>
    <x v="1"/>
    <s v="&gt; 40"/>
  </r>
  <r>
    <s v="8088-RZOZ"/>
    <x v="1"/>
    <x v="39"/>
    <n v="169"/>
    <n v="423"/>
    <n v="0"/>
    <n v="0"/>
    <s v="No"/>
    <s v="yes"/>
    <n v="0"/>
    <x v="4"/>
    <n v="0"/>
    <x v="1"/>
    <n v="0"/>
    <s v="NH"/>
    <s v="317-2551"/>
    <s v="Female"/>
    <n v="23"/>
    <s v="Yes"/>
    <s v="No"/>
    <x v="0"/>
    <x v="0"/>
    <s v="No"/>
    <x v="2"/>
    <x v="2"/>
    <n v="11"/>
    <n v="335"/>
    <x v="5"/>
    <s v="Long distance charges"/>
    <x v="1"/>
    <x v="5"/>
    <x v="14"/>
    <x v="1"/>
    <x v="1"/>
    <s v="10 - 40"/>
  </r>
  <r>
    <s v="4608-XPMP"/>
    <x v="1"/>
    <x v="44"/>
    <n v="52"/>
    <n v="124.9"/>
    <n v="0"/>
    <n v="0"/>
    <s v="No"/>
    <s v="no"/>
    <n v="0"/>
    <x v="3"/>
    <n v="4"/>
    <x v="0"/>
    <n v="0"/>
    <s v="UT"/>
    <s v="399-2553"/>
    <s v="Female"/>
    <n v="52"/>
    <s v="No"/>
    <s v="No"/>
    <x v="0"/>
    <x v="0"/>
    <s v="Yes"/>
    <x v="0"/>
    <x v="0"/>
    <n v="50"/>
    <n v="1567"/>
    <x v="4"/>
    <s v="Service dissatisfaction"/>
    <x v="0"/>
    <x v="4"/>
    <x v="8"/>
    <x v="0"/>
    <x v="1"/>
    <s v="10 - 40"/>
  </r>
  <r>
    <s v="3603-ESLN"/>
    <x v="1"/>
    <x v="29"/>
    <n v="85"/>
    <n v="235.4"/>
    <n v="0"/>
    <n v="0"/>
    <s v="No"/>
    <s v="no"/>
    <n v="0"/>
    <x v="4"/>
    <n v="5"/>
    <x v="0"/>
    <n v="0"/>
    <s v="MI"/>
    <s v="367-5725"/>
    <s v="Male"/>
    <n v="70"/>
    <s v="No"/>
    <s v="Yes"/>
    <x v="0"/>
    <x v="0"/>
    <s v="No"/>
    <x v="0"/>
    <x v="0"/>
    <n v="39"/>
    <n v="709"/>
    <x v="3"/>
    <s v="Attitude of support person"/>
    <x v="2"/>
    <x v="3"/>
    <x v="6"/>
    <x v="0"/>
    <x v="1"/>
    <s v="10 - 40"/>
  </r>
  <r>
    <s v="1805-VNCZ"/>
    <x v="1"/>
    <x v="36"/>
    <n v="181"/>
    <n v="457.7"/>
    <n v="0"/>
    <n v="0"/>
    <s v="No"/>
    <s v="no"/>
    <n v="0"/>
    <x v="4"/>
    <n v="3"/>
    <x v="1"/>
    <n v="61"/>
    <s v="RI"/>
    <s v="320-1567"/>
    <s v="Male"/>
    <n v="48"/>
    <s v="No"/>
    <s v="No"/>
    <x v="0"/>
    <x v="0"/>
    <s v="Yes"/>
    <x v="0"/>
    <x v="0"/>
    <n v="46"/>
    <n v="1904"/>
    <x v="4"/>
    <s v="Network reliability"/>
    <x v="0"/>
    <x v="4"/>
    <x v="7"/>
    <x v="0"/>
    <x v="1"/>
    <s v="&gt; 40"/>
  </r>
  <r>
    <s v="5489-ZLNI"/>
    <x v="1"/>
    <x v="43"/>
    <n v="8"/>
    <n v="20.3"/>
    <n v="0"/>
    <n v="0"/>
    <s v="No"/>
    <s v="no"/>
    <n v="0"/>
    <x v="0"/>
    <n v="10"/>
    <x v="0"/>
    <n v="0"/>
    <s v="AL"/>
    <s v="294-1575"/>
    <s v="Male"/>
    <n v="78"/>
    <s v="No"/>
    <s v="Yes"/>
    <x v="0"/>
    <x v="0"/>
    <s v="No"/>
    <x v="0"/>
    <x v="0"/>
    <n v="11"/>
    <n v="46"/>
    <x v="2"/>
    <s v="Poor expertise of online support"/>
    <x v="2"/>
    <x v="1"/>
    <x v="10"/>
    <x v="0"/>
    <x v="1"/>
    <s v="&lt; 10"/>
  </r>
  <r>
    <s v="2875-NDQU"/>
    <x v="1"/>
    <x v="55"/>
    <n v="24"/>
    <n v="70.7"/>
    <n v="0"/>
    <n v="0"/>
    <s v="No"/>
    <s v="no"/>
    <n v="0"/>
    <x v="5"/>
    <n v="4"/>
    <x v="0"/>
    <n v="0"/>
    <s v="NC"/>
    <s v="361-8922"/>
    <s v="Female"/>
    <n v="55"/>
    <s v="No"/>
    <s v="No"/>
    <x v="0"/>
    <x v="0"/>
    <s v="No"/>
    <x v="1"/>
    <x v="2"/>
    <n v="36"/>
    <n v="428"/>
    <x v="2"/>
    <s v="Don't know"/>
    <x v="0"/>
    <x v="1"/>
    <x v="1"/>
    <x v="0"/>
    <x v="1"/>
    <s v="10 - 40"/>
  </r>
  <r>
    <s v="2857-CAEJ"/>
    <x v="1"/>
    <x v="50"/>
    <n v="50"/>
    <n v="165.2"/>
    <n v="0"/>
    <n v="0"/>
    <s v="No"/>
    <s v="no"/>
    <n v="0"/>
    <x v="5"/>
    <n v="5"/>
    <x v="0"/>
    <n v="0"/>
    <s v="MT"/>
    <s v="298-8055"/>
    <s v="Female"/>
    <n v="78"/>
    <s v="No"/>
    <s v="Yes"/>
    <x v="0"/>
    <x v="0"/>
    <s v="No"/>
    <x v="0"/>
    <x v="2"/>
    <n v="32"/>
    <n v="435"/>
    <x v="2"/>
    <s v="Don't know"/>
    <x v="2"/>
    <x v="1"/>
    <x v="1"/>
    <x v="0"/>
    <x v="1"/>
    <s v="10 - 40"/>
  </r>
  <r>
    <s v="8627-ELIR"/>
    <x v="1"/>
    <x v="74"/>
    <n v="46"/>
    <n v="108.5"/>
    <n v="0"/>
    <n v="0"/>
    <s v="No"/>
    <s v="yes"/>
    <n v="0"/>
    <x v="5"/>
    <n v="10"/>
    <x v="0"/>
    <n v="0"/>
    <s v="CO"/>
    <s v="279-8181"/>
    <s v="Male"/>
    <n v="25"/>
    <s v="Yes"/>
    <s v="No"/>
    <x v="0"/>
    <x v="0"/>
    <s v="No"/>
    <x v="0"/>
    <x v="0"/>
    <n v="34"/>
    <n v="229"/>
    <x v="4"/>
    <s v="Poor expertise of online support"/>
    <x v="1"/>
    <x v="4"/>
    <x v="10"/>
    <x v="0"/>
    <x v="1"/>
    <s v="&lt; 10"/>
  </r>
  <r>
    <s v="8354-ZVGW"/>
    <x v="1"/>
    <x v="20"/>
    <n v="50"/>
    <n v="160.5"/>
    <n v="0"/>
    <n v="0"/>
    <s v="No"/>
    <s v="no"/>
    <n v="0"/>
    <x v="4"/>
    <n v="8"/>
    <x v="0"/>
    <n v="0"/>
    <s v="FL"/>
    <s v="305-1977"/>
    <s v="Male"/>
    <n v="29"/>
    <s v="Yes"/>
    <s v="No"/>
    <x v="0"/>
    <x v="0"/>
    <s v="No"/>
    <x v="0"/>
    <x v="0"/>
    <n v="56"/>
    <n v="745"/>
    <x v="4"/>
    <s v="Poor expertise of phone support"/>
    <x v="1"/>
    <x v="4"/>
    <x v="17"/>
    <x v="0"/>
    <x v="1"/>
    <s v="10 - 40"/>
  </r>
  <r>
    <s v="7204-XRGR"/>
    <x v="1"/>
    <x v="30"/>
    <n v="12"/>
    <n v="29.6"/>
    <n v="0"/>
    <n v="0"/>
    <s v="No"/>
    <s v="no"/>
    <n v="0"/>
    <x v="0"/>
    <n v="14"/>
    <x v="0"/>
    <n v="0"/>
    <s v="OH"/>
    <s v="357-9404"/>
    <s v="Male"/>
    <n v="67"/>
    <s v="No"/>
    <s v="Yes"/>
    <x v="0"/>
    <x v="0"/>
    <s v="No"/>
    <x v="0"/>
    <x v="0"/>
    <n v="38"/>
    <n v="111"/>
    <x v="1"/>
    <s v="Competitor had better devices"/>
    <x v="2"/>
    <x v="2"/>
    <x v="4"/>
    <x v="0"/>
    <x v="1"/>
    <s v="&lt; 10"/>
  </r>
  <r>
    <s v="2740-EDRN"/>
    <x v="1"/>
    <x v="53"/>
    <n v="49"/>
    <n v="110.2"/>
    <n v="0"/>
    <n v="0"/>
    <s v="No"/>
    <s v="no"/>
    <n v="0"/>
    <x v="2"/>
    <n v="15"/>
    <x v="1"/>
    <n v="62"/>
    <s v="DC"/>
    <s v="281-8493"/>
    <s v="Male"/>
    <n v="29"/>
    <s v="Yes"/>
    <s v="No"/>
    <x v="0"/>
    <x v="0"/>
    <s v="No"/>
    <x v="0"/>
    <x v="0"/>
    <n v="42"/>
    <n v="664"/>
    <x v="1"/>
    <s v="Competitor offered higher download speeds"/>
    <x v="1"/>
    <x v="2"/>
    <x v="5"/>
    <x v="0"/>
    <x v="1"/>
    <s v="10 - 40"/>
  </r>
  <r>
    <s v="5375-EBOI"/>
    <x v="1"/>
    <x v="33"/>
    <n v="266"/>
    <n v="642.4"/>
    <n v="0"/>
    <n v="0"/>
    <s v="No"/>
    <s v="no"/>
    <n v="0"/>
    <x v="2"/>
    <n v="26"/>
    <x v="0"/>
    <n v="0"/>
    <s v="OK"/>
    <s v="378-2385"/>
    <s v="Male"/>
    <n v="24"/>
    <s v="Yes"/>
    <s v="No"/>
    <x v="0"/>
    <x v="0"/>
    <s v="Yes"/>
    <x v="1"/>
    <x v="2"/>
    <n v="30"/>
    <n v="1932"/>
    <x v="1"/>
    <s v="Competitor offered more data"/>
    <x v="1"/>
    <x v="2"/>
    <x v="15"/>
    <x v="0"/>
    <x v="1"/>
    <s v="&gt; 40"/>
  </r>
  <r>
    <s v="8580-BMIS"/>
    <x v="1"/>
    <x v="36"/>
    <n v="81"/>
    <n v="209.2"/>
    <n v="0"/>
    <n v="0"/>
    <s v="No"/>
    <s v="no"/>
    <n v="0"/>
    <x v="2"/>
    <n v="17"/>
    <x v="0"/>
    <n v="0"/>
    <s v="IA"/>
    <s v="362-2965"/>
    <s v="Female"/>
    <n v="28"/>
    <s v="Yes"/>
    <s v="No"/>
    <x v="0"/>
    <x v="0"/>
    <s v="Yes"/>
    <x v="0"/>
    <x v="0"/>
    <n v="35"/>
    <n v="1476"/>
    <x v="1"/>
    <s v="Competitor made better offer"/>
    <x v="1"/>
    <x v="2"/>
    <x v="2"/>
    <x v="0"/>
    <x v="1"/>
    <s v="&gt; 40"/>
  </r>
  <r>
    <s v="7262-WZBF"/>
    <x v="1"/>
    <x v="68"/>
    <n v="19"/>
    <n v="44.4"/>
    <n v="0"/>
    <n v="0"/>
    <s v="No"/>
    <s v="no"/>
    <n v="0"/>
    <x v="4"/>
    <n v="14"/>
    <x v="0"/>
    <n v="0"/>
    <s v="WV"/>
    <s v="332-4177"/>
    <s v="Male"/>
    <n v="33"/>
    <s v="No"/>
    <s v="No"/>
    <x v="0"/>
    <x v="0"/>
    <s v="No"/>
    <x v="0"/>
    <x v="0"/>
    <n v="45"/>
    <n v="249"/>
    <x v="1"/>
    <s v="Competitor had better devices"/>
    <x v="0"/>
    <x v="2"/>
    <x v="4"/>
    <x v="0"/>
    <x v="1"/>
    <s v="&lt; 10"/>
  </r>
  <r>
    <s v="2435-XSYR"/>
    <x v="1"/>
    <x v="22"/>
    <n v="88"/>
    <n v="264.10000000000002"/>
    <n v="0"/>
    <n v="0"/>
    <s v="No"/>
    <s v="no"/>
    <n v="0"/>
    <x v="3"/>
    <n v="6"/>
    <x v="0"/>
    <n v="0"/>
    <s v="UT"/>
    <s v="290-8327"/>
    <s v="Male"/>
    <n v="79"/>
    <s v="No"/>
    <s v="Yes"/>
    <x v="0"/>
    <x v="0"/>
    <s v="Yes"/>
    <x v="0"/>
    <x v="0"/>
    <n v="65"/>
    <n v="3411"/>
    <x v="1"/>
    <s v="Competitor had better devices"/>
    <x v="2"/>
    <x v="2"/>
    <x v="4"/>
    <x v="0"/>
    <x v="1"/>
    <s v="&gt; 40"/>
  </r>
  <r>
    <s v="9200-JOUX"/>
    <x v="1"/>
    <x v="48"/>
    <n v="26"/>
    <n v="72.5"/>
    <n v="0"/>
    <n v="0"/>
    <s v="No"/>
    <s v="no"/>
    <n v="0"/>
    <x v="0"/>
    <n v="12"/>
    <x v="0"/>
    <n v="0"/>
    <s v="WY"/>
    <s v="403-7359"/>
    <s v="Female"/>
    <n v="52"/>
    <s v="No"/>
    <s v="No"/>
    <x v="0"/>
    <x v="0"/>
    <s v="No"/>
    <x v="0"/>
    <x v="0"/>
    <n v="50"/>
    <n v="240"/>
    <x v="1"/>
    <s v="Competitor offered higher download speeds"/>
    <x v="0"/>
    <x v="2"/>
    <x v="5"/>
    <x v="0"/>
    <x v="1"/>
    <s v="&lt; 10"/>
  </r>
  <r>
    <s v="4764-KMWU"/>
    <x v="1"/>
    <x v="23"/>
    <n v="300"/>
    <n v="727.9"/>
    <n v="0"/>
    <n v="0"/>
    <s v="No"/>
    <s v="no"/>
    <n v="0"/>
    <x v="5"/>
    <n v="24"/>
    <x v="0"/>
    <n v="0"/>
    <s v="CT"/>
    <s v="276-5934"/>
    <s v="Male"/>
    <n v="26"/>
    <s v="Yes"/>
    <s v="No"/>
    <x v="0"/>
    <x v="0"/>
    <s v="Yes"/>
    <x v="1"/>
    <x v="0"/>
    <n v="56"/>
    <n v="3708"/>
    <x v="1"/>
    <s v="Competitor offered higher download speeds"/>
    <x v="1"/>
    <x v="2"/>
    <x v="5"/>
    <x v="0"/>
    <x v="1"/>
    <s v="&gt; 40"/>
  </r>
  <r>
    <s v="2132-JBIW"/>
    <x v="1"/>
    <x v="30"/>
    <n v="9"/>
    <n v="21.2"/>
    <n v="0"/>
    <n v="0"/>
    <s v="No"/>
    <s v="no"/>
    <n v="0"/>
    <x v="4"/>
    <n v="5"/>
    <x v="1"/>
    <n v="4"/>
    <s v="DC"/>
    <s v="385-9748"/>
    <s v="Female"/>
    <n v="32"/>
    <s v="No"/>
    <s v="No"/>
    <x v="0"/>
    <x v="0"/>
    <s v="No"/>
    <x v="0"/>
    <x v="2"/>
    <n v="49"/>
    <n v="129"/>
    <x v="1"/>
    <s v="Competitor offered higher download speeds"/>
    <x v="0"/>
    <x v="2"/>
    <x v="5"/>
    <x v="0"/>
    <x v="1"/>
    <s v="&lt; 10"/>
  </r>
  <r>
    <s v="6859-DKXU"/>
    <x v="1"/>
    <x v="32"/>
    <n v="44"/>
    <n v="85.7"/>
    <n v="0"/>
    <n v="0"/>
    <s v="No"/>
    <s v="no"/>
    <n v="0"/>
    <x v="3"/>
    <n v="9"/>
    <x v="0"/>
    <n v="0"/>
    <s v="WI"/>
    <s v="287-10160"/>
    <s v="Male"/>
    <n v="61"/>
    <s v="No"/>
    <s v="No"/>
    <x v="0"/>
    <x v="0"/>
    <s v="No"/>
    <x v="0"/>
    <x v="0"/>
    <n v="35"/>
    <n v="373"/>
    <x v="1"/>
    <s v="Competitor offered more data"/>
    <x v="0"/>
    <x v="2"/>
    <x v="15"/>
    <x v="0"/>
    <x v="1"/>
    <s v="10 - 40"/>
  </r>
  <r>
    <s v="9200-YNDX"/>
    <x v="1"/>
    <x v="36"/>
    <n v="110"/>
    <n v="381"/>
    <n v="0"/>
    <n v="0"/>
    <s v="No"/>
    <s v="no"/>
    <n v="0"/>
    <x v="1"/>
    <n v="3"/>
    <x v="0"/>
    <n v="0"/>
    <s v="MI"/>
    <s v="290-10683"/>
    <s v="Female"/>
    <n v="62"/>
    <s v="No"/>
    <s v="No"/>
    <x v="0"/>
    <x v="0"/>
    <s v="Yes"/>
    <x v="0"/>
    <x v="0"/>
    <n v="23"/>
    <n v="970"/>
    <x v="1"/>
    <s v="Competitor offered more data"/>
    <x v="0"/>
    <x v="2"/>
    <x v="15"/>
    <x v="0"/>
    <x v="1"/>
    <s v="&gt; 40"/>
  </r>
  <r>
    <s v="4268-GQBZ"/>
    <x v="1"/>
    <x v="10"/>
    <n v="406"/>
    <n v="831.9"/>
    <n v="0"/>
    <n v="0"/>
    <s v="No"/>
    <s v="no"/>
    <n v="0"/>
    <x v="4"/>
    <n v="10"/>
    <x v="0"/>
    <n v="0"/>
    <s v="AL"/>
    <s v="292-7642"/>
    <s v="Male"/>
    <n v="75"/>
    <s v="No"/>
    <s v="Yes"/>
    <x v="0"/>
    <x v="0"/>
    <s v="Yes"/>
    <x v="0"/>
    <x v="0"/>
    <n v="45"/>
    <n v="3099"/>
    <x v="1"/>
    <s v="Competitor offered more data"/>
    <x v="2"/>
    <x v="2"/>
    <x v="15"/>
    <x v="0"/>
    <x v="1"/>
    <s v="&gt; 40"/>
  </r>
  <r>
    <s v="1472-LCOR"/>
    <x v="1"/>
    <x v="56"/>
    <n v="132"/>
    <n v="334.9"/>
    <n v="0"/>
    <n v="0"/>
    <s v="No"/>
    <s v="no"/>
    <n v="0"/>
    <x v="4"/>
    <n v="6"/>
    <x v="0"/>
    <n v="0"/>
    <s v="SC"/>
    <s v="344-8538"/>
    <s v="Male"/>
    <n v="68"/>
    <s v="No"/>
    <s v="Yes"/>
    <x v="0"/>
    <x v="0"/>
    <s v="No"/>
    <x v="0"/>
    <x v="0"/>
    <n v="57"/>
    <n v="1469"/>
    <x v="1"/>
    <s v="Competitor made better offer"/>
    <x v="2"/>
    <x v="2"/>
    <x v="2"/>
    <x v="0"/>
    <x v="1"/>
    <s v="10 - 40"/>
  </r>
  <r>
    <s v="1526-SPDQ"/>
    <x v="1"/>
    <x v="40"/>
    <n v="318"/>
    <n v="675.8"/>
    <n v="0"/>
    <n v="0"/>
    <s v="No"/>
    <s v="no"/>
    <n v="0"/>
    <x v="1"/>
    <n v="7"/>
    <x v="0"/>
    <n v="0"/>
    <s v="VT"/>
    <s v="296-10452"/>
    <s v="Male"/>
    <n v="70"/>
    <s v="No"/>
    <s v="Yes"/>
    <x v="0"/>
    <x v="0"/>
    <s v="Yes"/>
    <x v="1"/>
    <x v="0"/>
    <n v="50"/>
    <n v="3357"/>
    <x v="1"/>
    <s v="Competitor made better offer"/>
    <x v="2"/>
    <x v="2"/>
    <x v="2"/>
    <x v="0"/>
    <x v="1"/>
    <s v="&gt; 40"/>
  </r>
  <r>
    <s v="4312-BCKL"/>
    <x v="1"/>
    <x v="40"/>
    <n v="232"/>
    <n v="608.70000000000005"/>
    <n v="0"/>
    <n v="0"/>
    <s v="No"/>
    <s v="no"/>
    <n v="0"/>
    <x v="2"/>
    <n v="24"/>
    <x v="0"/>
    <n v="0"/>
    <s v="HI"/>
    <s v="399-5524"/>
    <s v="Female"/>
    <n v="21"/>
    <s v="Yes"/>
    <s v="No"/>
    <x v="0"/>
    <x v="0"/>
    <s v="Yes"/>
    <x v="2"/>
    <x v="0"/>
    <n v="46"/>
    <n v="3096"/>
    <x v="5"/>
    <s v="Price too high"/>
    <x v="1"/>
    <x v="5"/>
    <x v="11"/>
    <x v="0"/>
    <x v="1"/>
    <s v="&gt; 40"/>
  </r>
  <r>
    <s v="8329-IUWI"/>
    <x v="1"/>
    <x v="13"/>
    <n v="159"/>
    <n v="367.6"/>
    <n v="0"/>
    <n v="0"/>
    <s v="No"/>
    <s v="no"/>
    <n v="0"/>
    <x v="1"/>
    <n v="5"/>
    <x v="1"/>
    <n v="19"/>
    <s v="WV"/>
    <s v="314-7762"/>
    <s v="Male"/>
    <n v="72"/>
    <s v="No"/>
    <s v="Yes"/>
    <x v="0"/>
    <x v="0"/>
    <s v="No"/>
    <x v="0"/>
    <x v="0"/>
    <n v="13"/>
    <n v="375"/>
    <x v="4"/>
    <s v="Product dissatisfaction"/>
    <x v="2"/>
    <x v="4"/>
    <x v="9"/>
    <x v="0"/>
    <x v="1"/>
    <s v="10 - 40"/>
  </r>
  <r>
    <s v="7716-EDWR"/>
    <x v="1"/>
    <x v="0"/>
    <n v="8"/>
    <n v="15"/>
    <n v="0"/>
    <n v="0"/>
    <s v="No"/>
    <s v="no"/>
    <n v="0"/>
    <x v="3"/>
    <n v="2"/>
    <x v="0"/>
    <n v="0"/>
    <s v="RI"/>
    <s v="384-10302"/>
    <s v="Female"/>
    <n v="54"/>
    <s v="No"/>
    <s v="No"/>
    <x v="0"/>
    <x v="0"/>
    <s v="No"/>
    <x v="0"/>
    <x v="1"/>
    <n v="24"/>
    <n v="24"/>
    <x v="4"/>
    <s v="Service dissatisfaction"/>
    <x v="0"/>
    <x v="4"/>
    <x v="8"/>
    <x v="1"/>
    <x v="1"/>
    <s v="&lt; 10"/>
  </r>
  <r>
    <s v="9921-QEHV"/>
    <x v="1"/>
    <x v="30"/>
    <n v="11"/>
    <n v="32.6"/>
    <n v="0"/>
    <n v="0"/>
    <s v="No"/>
    <s v="no"/>
    <n v="0"/>
    <x v="5"/>
    <n v="9"/>
    <x v="0"/>
    <n v="0"/>
    <s v="WV"/>
    <s v="323-10028"/>
    <s v="Male"/>
    <n v="21"/>
    <s v="Yes"/>
    <s v="No"/>
    <x v="0"/>
    <x v="0"/>
    <s v="Yes"/>
    <x v="0"/>
    <x v="1"/>
    <n v="15"/>
    <n v="47"/>
    <x v="1"/>
    <s v="Competitor made better offer"/>
    <x v="1"/>
    <x v="2"/>
    <x v="2"/>
    <x v="0"/>
    <x v="1"/>
    <s v="&lt; 10"/>
  </r>
  <r>
    <s v="3018-WPIC"/>
    <x v="1"/>
    <x v="13"/>
    <n v="69"/>
    <n v="224.8"/>
    <n v="0"/>
    <n v="0"/>
    <s v="No"/>
    <s v="no"/>
    <n v="0"/>
    <x v="2"/>
    <n v="7"/>
    <x v="0"/>
    <n v="0"/>
    <s v="NH"/>
    <s v="399-7570"/>
    <s v="Male"/>
    <n v="70"/>
    <s v="No"/>
    <s v="Yes"/>
    <x v="0"/>
    <x v="0"/>
    <s v="No"/>
    <x v="0"/>
    <x v="0"/>
    <n v="56"/>
    <n v="1578"/>
    <x v="1"/>
    <s v="Competitor had better devices"/>
    <x v="2"/>
    <x v="2"/>
    <x v="4"/>
    <x v="0"/>
    <x v="1"/>
    <s v="10 - 40"/>
  </r>
  <r>
    <s v="6445-MGCP"/>
    <x v="1"/>
    <x v="28"/>
    <n v="100"/>
    <n v="213.1"/>
    <n v="0"/>
    <n v="0"/>
    <s v="No"/>
    <s v="no"/>
    <n v="0"/>
    <x v="5"/>
    <n v="7"/>
    <x v="0"/>
    <n v="0"/>
    <s v="ND"/>
    <s v="308-2502"/>
    <s v="Female"/>
    <n v="42"/>
    <s v="No"/>
    <s v="No"/>
    <x v="0"/>
    <x v="0"/>
    <s v="Yes"/>
    <x v="0"/>
    <x v="0"/>
    <n v="34"/>
    <n v="1202"/>
    <x v="4"/>
    <s v="Limited range of services"/>
    <x v="0"/>
    <x v="4"/>
    <x v="12"/>
    <x v="0"/>
    <x v="1"/>
    <s v="10 - 40"/>
  </r>
  <r>
    <s v="1445-FTXD"/>
    <x v="1"/>
    <x v="0"/>
    <n v="2"/>
    <n v="7"/>
    <n v="0"/>
    <n v="0"/>
    <s v="No"/>
    <s v="no"/>
    <n v="0"/>
    <x v="3"/>
    <n v="6"/>
    <x v="0"/>
    <n v="0"/>
    <s v="NJ"/>
    <s v="390-4164"/>
    <s v="Male"/>
    <n v="33"/>
    <s v="No"/>
    <s v="No"/>
    <x v="0"/>
    <x v="0"/>
    <s v="No"/>
    <x v="0"/>
    <x v="1"/>
    <n v="30"/>
    <n v="30"/>
    <x v="1"/>
    <s v="Competitor had better devices"/>
    <x v="0"/>
    <x v="2"/>
    <x v="4"/>
    <x v="0"/>
    <x v="1"/>
    <s v="&lt; 10"/>
  </r>
  <r>
    <s v="8749-BNCD"/>
    <x v="1"/>
    <x v="15"/>
    <n v="8"/>
    <n v="24.4"/>
    <n v="0"/>
    <n v="0"/>
    <s v="No"/>
    <s v="no"/>
    <n v="0"/>
    <x v="4"/>
    <n v="1"/>
    <x v="0"/>
    <n v="0"/>
    <s v="NM"/>
    <s v="365-3233"/>
    <s v="Male"/>
    <n v="65"/>
    <s v="No"/>
    <s v="Yes"/>
    <x v="0"/>
    <x v="0"/>
    <s v="Yes"/>
    <x v="0"/>
    <x v="0"/>
    <n v="59"/>
    <n v="110"/>
    <x v="1"/>
    <s v="Competitor had better devices"/>
    <x v="2"/>
    <x v="2"/>
    <x v="4"/>
    <x v="1"/>
    <x v="1"/>
    <s v="&lt; 10"/>
  </r>
  <r>
    <s v="7062-FUCZ"/>
    <x v="1"/>
    <x v="0"/>
    <n v="4"/>
    <n v="10"/>
    <n v="0"/>
    <n v="0"/>
    <s v="No"/>
    <s v="no"/>
    <n v="0"/>
    <x v="1"/>
    <n v="7"/>
    <x v="0"/>
    <n v="0"/>
    <s v="VA"/>
    <s v="311-6924"/>
    <s v="Male"/>
    <n v="59"/>
    <s v="No"/>
    <s v="No"/>
    <x v="0"/>
    <x v="0"/>
    <s v="No"/>
    <x v="0"/>
    <x v="0"/>
    <n v="10"/>
    <n v="10"/>
    <x v="5"/>
    <s v="Price too high"/>
    <x v="0"/>
    <x v="5"/>
    <x v="11"/>
    <x v="0"/>
    <x v="1"/>
    <s v="&lt; 10"/>
  </r>
  <r>
    <s v="5524-UCZB"/>
    <x v="1"/>
    <x v="0"/>
    <n v="1"/>
    <n v="4"/>
    <n v="0"/>
    <n v="0"/>
    <s v="No"/>
    <s v="no"/>
    <n v="0"/>
    <x v="3"/>
    <n v="23"/>
    <x v="0"/>
    <n v="0"/>
    <s v="MD"/>
    <s v="338-4609"/>
    <s v="Male"/>
    <n v="29"/>
    <s v="Yes"/>
    <s v="No"/>
    <x v="0"/>
    <x v="0"/>
    <s v="No"/>
    <x v="0"/>
    <x v="1"/>
    <n v="19"/>
    <n v="19"/>
    <x v="4"/>
    <s v="Product dissatisfaction"/>
    <x v="1"/>
    <x v="4"/>
    <x v="9"/>
    <x v="0"/>
    <x v="1"/>
    <s v="&lt; 10"/>
  </r>
  <r>
    <s v="4733-GGZM"/>
    <x v="1"/>
    <x v="25"/>
    <n v="315"/>
    <n v="716.9"/>
    <n v="0"/>
    <n v="0"/>
    <s v="No"/>
    <s v="no"/>
    <n v="0"/>
    <x v="4"/>
    <n v="16"/>
    <x v="0"/>
    <n v="0"/>
    <s v="AL"/>
    <s v="289-8017"/>
    <s v="Female"/>
    <n v="23"/>
    <s v="Yes"/>
    <s v="No"/>
    <x v="0"/>
    <x v="0"/>
    <s v="No"/>
    <x v="0"/>
    <x v="0"/>
    <n v="59"/>
    <n v="3553"/>
    <x v="4"/>
    <s v="Service dissatisfaction"/>
    <x v="1"/>
    <x v="4"/>
    <x v="8"/>
    <x v="0"/>
    <x v="1"/>
    <s v="&gt; 40"/>
  </r>
  <r>
    <s v="3884-FHBV"/>
    <x v="1"/>
    <x v="30"/>
    <n v="15"/>
    <n v="35.799999999999997"/>
    <n v="0"/>
    <n v="0"/>
    <s v="No"/>
    <s v="no"/>
    <n v="0"/>
    <x v="5"/>
    <n v="2"/>
    <x v="0"/>
    <n v="0"/>
    <s v="AK"/>
    <s v="274-6898"/>
    <s v="Female"/>
    <n v="49"/>
    <s v="No"/>
    <s v="No"/>
    <x v="0"/>
    <x v="0"/>
    <s v="No"/>
    <x v="0"/>
    <x v="1"/>
    <n v="18"/>
    <n v="55"/>
    <x v="4"/>
    <s v="Lack of self-service on Website"/>
    <x v="0"/>
    <x v="4"/>
    <x v="20"/>
    <x v="1"/>
    <x v="1"/>
    <s v="&lt; 10"/>
  </r>
  <r>
    <s v="6049-QTJK"/>
    <x v="1"/>
    <x v="0"/>
    <n v="4"/>
    <n v="11"/>
    <n v="0"/>
    <n v="0"/>
    <s v="No"/>
    <s v="no"/>
    <n v="0"/>
    <x v="0"/>
    <n v="1"/>
    <x v="0"/>
    <n v="0"/>
    <s v="SC"/>
    <s v="291-5689"/>
    <s v="Female"/>
    <n v="40"/>
    <s v="No"/>
    <s v="No"/>
    <x v="0"/>
    <x v="0"/>
    <s v="No"/>
    <x v="0"/>
    <x v="0"/>
    <n v="33"/>
    <n v="33"/>
    <x v="1"/>
    <s v="Competitor had better devices"/>
    <x v="0"/>
    <x v="2"/>
    <x v="4"/>
    <x v="1"/>
    <x v="1"/>
    <s v="&lt; 10"/>
  </r>
  <r>
    <s v="6015-ZYYT"/>
    <x v="1"/>
    <x v="0"/>
    <n v="7"/>
    <n v="10"/>
    <n v="0"/>
    <n v="0"/>
    <s v="No"/>
    <s v="no"/>
    <n v="0"/>
    <x v="2"/>
    <n v="8"/>
    <x v="0"/>
    <n v="0"/>
    <s v="KS"/>
    <s v="278-2845"/>
    <s v="Female"/>
    <n v="74"/>
    <s v="No"/>
    <s v="Yes"/>
    <x v="0"/>
    <x v="0"/>
    <s v="No"/>
    <x v="0"/>
    <x v="0"/>
    <n v="40"/>
    <n v="40"/>
    <x v="2"/>
    <s v="Don't know"/>
    <x v="2"/>
    <x v="1"/>
    <x v="1"/>
    <x v="0"/>
    <x v="1"/>
    <s v="&lt; 10"/>
  </r>
  <r>
    <s v="4418-XFVA"/>
    <x v="1"/>
    <x v="15"/>
    <n v="8"/>
    <n v="19.8"/>
    <n v="0"/>
    <n v="0"/>
    <s v="No"/>
    <s v="no"/>
    <n v="0"/>
    <x v="0"/>
    <n v="2"/>
    <x v="1"/>
    <n v="22"/>
    <s v="WI"/>
    <s v="316-8313"/>
    <s v="Male"/>
    <n v="78"/>
    <s v="No"/>
    <s v="Yes"/>
    <x v="0"/>
    <x v="0"/>
    <s v="No"/>
    <x v="0"/>
    <x v="2"/>
    <n v="49"/>
    <n v="87"/>
    <x v="1"/>
    <s v="Competitor had better devices"/>
    <x v="2"/>
    <x v="2"/>
    <x v="4"/>
    <x v="1"/>
    <x v="1"/>
    <s v="&lt; 10"/>
  </r>
  <r>
    <s v="8215-XPKN"/>
    <x v="1"/>
    <x v="39"/>
    <n v="54"/>
    <n v="119.2"/>
    <n v="0"/>
    <n v="0"/>
    <s v="No"/>
    <s v="no"/>
    <n v="0"/>
    <x v="1"/>
    <n v="1"/>
    <x v="0"/>
    <n v="0"/>
    <s v="KY"/>
    <s v="311-3348"/>
    <s v="Female"/>
    <n v="63"/>
    <s v="No"/>
    <s v="No"/>
    <x v="0"/>
    <x v="0"/>
    <s v="Yes"/>
    <x v="0"/>
    <x v="0"/>
    <n v="54"/>
    <n v="1616"/>
    <x v="1"/>
    <s v="Competitor offered higher download speeds"/>
    <x v="0"/>
    <x v="2"/>
    <x v="5"/>
    <x v="1"/>
    <x v="1"/>
    <s v="10 - 40"/>
  </r>
  <r>
    <s v="5063-TAAO"/>
    <x v="1"/>
    <x v="22"/>
    <n v="149"/>
    <n v="319.10000000000002"/>
    <n v="0"/>
    <n v="0"/>
    <s v="No"/>
    <s v="no"/>
    <n v="0"/>
    <x v="3"/>
    <n v="10"/>
    <x v="0"/>
    <n v="0"/>
    <s v="WI"/>
    <s v="355-3866"/>
    <s v="Female"/>
    <n v="22"/>
    <s v="Yes"/>
    <s v="No"/>
    <x v="0"/>
    <x v="0"/>
    <s v="No"/>
    <x v="1"/>
    <x v="2"/>
    <n v="51"/>
    <n v="2724"/>
    <x v="1"/>
    <s v="Competitor offered more data"/>
    <x v="1"/>
    <x v="2"/>
    <x v="15"/>
    <x v="0"/>
    <x v="1"/>
    <s v="&gt; 40"/>
  </r>
  <r>
    <s v="6199-ZJVC"/>
    <x v="1"/>
    <x v="15"/>
    <n v="3"/>
    <n v="8.1999999999999993"/>
    <n v="0"/>
    <n v="0"/>
    <s v="No"/>
    <s v="no"/>
    <n v="0"/>
    <x v="3"/>
    <n v="10"/>
    <x v="0"/>
    <n v="0"/>
    <s v="NJ"/>
    <s v="284-4133"/>
    <s v="Male"/>
    <n v="19"/>
    <s v="Yes"/>
    <s v="No"/>
    <x v="0"/>
    <x v="0"/>
    <s v="Yes"/>
    <x v="0"/>
    <x v="1"/>
    <n v="28"/>
    <n v="57"/>
    <x v="1"/>
    <s v="Competitor made better offer"/>
    <x v="1"/>
    <x v="2"/>
    <x v="2"/>
    <x v="0"/>
    <x v="1"/>
    <s v="&lt; 10"/>
  </r>
  <r>
    <s v="8519-JSVY"/>
    <x v="1"/>
    <x v="20"/>
    <n v="87"/>
    <n v="172.8"/>
    <n v="0"/>
    <n v="0"/>
    <s v="No"/>
    <s v="no"/>
    <n v="0"/>
    <x v="3"/>
    <n v="7"/>
    <x v="0"/>
    <n v="0"/>
    <s v="NC"/>
    <s v="341-5820"/>
    <s v="Male"/>
    <n v="39"/>
    <s v="No"/>
    <s v="No"/>
    <x v="0"/>
    <x v="0"/>
    <s v="Yes"/>
    <x v="0"/>
    <x v="2"/>
    <n v="42"/>
    <n v="552"/>
    <x v="1"/>
    <s v="Competitor had better devices"/>
    <x v="0"/>
    <x v="2"/>
    <x v="4"/>
    <x v="0"/>
    <x v="1"/>
    <s v="10 - 40"/>
  </r>
  <r>
    <s v="5685-CXLT"/>
    <x v="1"/>
    <x v="66"/>
    <n v="75"/>
    <n v="185.4"/>
    <n v="0"/>
    <n v="0"/>
    <s v="No"/>
    <s v="no"/>
    <n v="0"/>
    <x v="3"/>
    <n v="1"/>
    <x v="0"/>
    <n v="0"/>
    <s v="VA"/>
    <s v="321-3483"/>
    <s v="Male"/>
    <n v="63"/>
    <s v="No"/>
    <s v="No"/>
    <x v="0"/>
    <x v="0"/>
    <s v="Yes"/>
    <x v="0"/>
    <x v="2"/>
    <n v="33"/>
    <n v="618"/>
    <x v="1"/>
    <s v="Competitor had better devices"/>
    <x v="0"/>
    <x v="2"/>
    <x v="4"/>
    <x v="1"/>
    <x v="1"/>
    <s v="10 - 40"/>
  </r>
  <r>
    <s v="1811-NHHY"/>
    <x v="1"/>
    <x v="17"/>
    <n v="256"/>
    <n v="710.9"/>
    <n v="0"/>
    <n v="0"/>
    <s v="No"/>
    <s v="no"/>
    <n v="0"/>
    <x v="4"/>
    <n v="2"/>
    <x v="0"/>
    <n v="0"/>
    <s v="MN"/>
    <s v="385-4891"/>
    <s v="Female"/>
    <n v="83"/>
    <s v="No"/>
    <s v="Yes"/>
    <x v="0"/>
    <x v="0"/>
    <s v="No"/>
    <x v="0"/>
    <x v="0"/>
    <n v="49"/>
    <n v="2327"/>
    <x v="1"/>
    <s v="Competitor offered higher download speeds"/>
    <x v="2"/>
    <x v="2"/>
    <x v="5"/>
    <x v="1"/>
    <x v="1"/>
    <s v="&gt; 40"/>
  </r>
  <r>
    <s v="4136-QNAW"/>
    <x v="1"/>
    <x v="48"/>
    <n v="12"/>
    <n v="28.9"/>
    <n v="0"/>
    <n v="0"/>
    <s v="No"/>
    <s v="no"/>
    <n v="0"/>
    <x v="0"/>
    <n v="4"/>
    <x v="1"/>
    <n v="3"/>
    <s v="LA"/>
    <s v="288-7743"/>
    <s v="Female"/>
    <n v="33"/>
    <s v="No"/>
    <s v="No"/>
    <x v="0"/>
    <x v="0"/>
    <s v="No"/>
    <x v="0"/>
    <x v="2"/>
    <n v="35"/>
    <n v="169"/>
    <x v="1"/>
    <s v="Competitor offered higher download speeds"/>
    <x v="0"/>
    <x v="2"/>
    <x v="5"/>
    <x v="0"/>
    <x v="1"/>
    <s v="&lt; 10"/>
  </r>
  <r>
    <s v="5800-OPUS"/>
    <x v="1"/>
    <x v="22"/>
    <n v="131"/>
    <n v="374.1"/>
    <n v="0"/>
    <n v="0"/>
    <s v="No"/>
    <s v="no"/>
    <n v="0"/>
    <x v="1"/>
    <n v="5"/>
    <x v="0"/>
    <n v="0"/>
    <s v="SD"/>
    <s v="354-4791"/>
    <s v="Male"/>
    <n v="74"/>
    <s v="No"/>
    <s v="Yes"/>
    <x v="0"/>
    <x v="0"/>
    <s v="Yes"/>
    <x v="0"/>
    <x v="0"/>
    <n v="48"/>
    <n v="2578"/>
    <x v="1"/>
    <s v="Competitor offered higher download speeds"/>
    <x v="2"/>
    <x v="2"/>
    <x v="5"/>
    <x v="0"/>
    <x v="1"/>
    <s v="&gt; 40"/>
  </r>
  <r>
    <s v="7737-BAAR"/>
    <x v="1"/>
    <x v="2"/>
    <n v="288"/>
    <n v="614"/>
    <n v="0"/>
    <n v="0"/>
    <s v="No"/>
    <s v="no"/>
    <n v="0"/>
    <x v="2"/>
    <n v="10"/>
    <x v="0"/>
    <n v="0"/>
    <s v="CO"/>
    <s v="348-6522"/>
    <s v="Female"/>
    <n v="29"/>
    <s v="Yes"/>
    <s v="No"/>
    <x v="0"/>
    <x v="0"/>
    <s v="No"/>
    <x v="0"/>
    <x v="0"/>
    <n v="26"/>
    <n v="1160"/>
    <x v="1"/>
    <s v="Competitor offered more data"/>
    <x v="1"/>
    <x v="2"/>
    <x v="15"/>
    <x v="0"/>
    <x v="1"/>
    <s v="&gt; 40"/>
  </r>
  <r>
    <s v="2951-FYJC"/>
    <x v="1"/>
    <x v="51"/>
    <n v="128"/>
    <n v="333.3"/>
    <n v="0"/>
    <n v="0"/>
    <s v="No"/>
    <s v="no"/>
    <n v="0"/>
    <x v="5"/>
    <n v="3"/>
    <x v="0"/>
    <n v="0"/>
    <s v="ME"/>
    <s v="335-9955"/>
    <s v="Female"/>
    <n v="38"/>
    <s v="No"/>
    <s v="No"/>
    <x v="0"/>
    <x v="0"/>
    <s v="Yes"/>
    <x v="0"/>
    <x v="0"/>
    <n v="47"/>
    <n v="1127"/>
    <x v="1"/>
    <s v="Competitor offered more data"/>
    <x v="0"/>
    <x v="2"/>
    <x v="15"/>
    <x v="0"/>
    <x v="1"/>
    <s v="10 - 40"/>
  </r>
  <r>
    <s v="7763-KKJY"/>
    <x v="1"/>
    <x v="37"/>
    <n v="42"/>
    <n v="75.8"/>
    <n v="0"/>
    <n v="0"/>
    <s v="No"/>
    <s v="yes"/>
    <n v="0"/>
    <x v="3"/>
    <n v="2"/>
    <x v="0"/>
    <n v="0"/>
    <s v="NM"/>
    <s v="281-6164"/>
    <s v="Female"/>
    <n v="48"/>
    <s v="No"/>
    <s v="No"/>
    <x v="0"/>
    <x v="0"/>
    <s v="No"/>
    <x v="0"/>
    <x v="0"/>
    <n v="43"/>
    <n v="404"/>
    <x v="1"/>
    <s v="Competitor offered more data"/>
    <x v="0"/>
    <x v="2"/>
    <x v="15"/>
    <x v="1"/>
    <x v="1"/>
    <s v="&lt; 10"/>
  </r>
  <r>
    <s v="2829-FKYR"/>
    <x v="1"/>
    <x v="5"/>
    <n v="89"/>
    <n v="236.4"/>
    <n v="0"/>
    <n v="0"/>
    <s v="No"/>
    <s v="no"/>
    <n v="0"/>
    <x v="1"/>
    <n v="2"/>
    <x v="0"/>
    <n v="0"/>
    <s v="WY"/>
    <s v="329-3078"/>
    <s v="Female"/>
    <n v="43"/>
    <s v="No"/>
    <s v="No"/>
    <x v="0"/>
    <x v="0"/>
    <s v="Yes"/>
    <x v="0"/>
    <x v="2"/>
    <n v="49"/>
    <n v="829"/>
    <x v="1"/>
    <s v="Competitor made better offer"/>
    <x v="0"/>
    <x v="2"/>
    <x v="2"/>
    <x v="1"/>
    <x v="1"/>
    <s v="10 - 40"/>
  </r>
  <r>
    <s v="5519-GGFL"/>
    <x v="1"/>
    <x v="74"/>
    <n v="22"/>
    <n v="52.1"/>
    <n v="0"/>
    <n v="0"/>
    <s v="No"/>
    <s v="yes"/>
    <n v="0"/>
    <x v="0"/>
    <n v="0"/>
    <x v="1"/>
    <n v="0"/>
    <s v="RI"/>
    <s v="241-3266"/>
    <s v="Male"/>
    <n v="51"/>
    <s v="No"/>
    <s v="No"/>
    <x v="0"/>
    <x v="0"/>
    <s v="No"/>
    <x v="0"/>
    <x v="1"/>
    <n v="13"/>
    <n v="83"/>
    <x v="1"/>
    <s v="Competitor made better offer"/>
    <x v="0"/>
    <x v="2"/>
    <x v="2"/>
    <x v="1"/>
    <x v="1"/>
    <s v="&lt; 10"/>
  </r>
  <r>
    <s v="5934-PHKI"/>
    <x v="1"/>
    <x v="30"/>
    <n v="8"/>
    <n v="32.5"/>
    <n v="0"/>
    <n v="0"/>
    <s v="No"/>
    <s v="no"/>
    <n v="0"/>
    <x v="2"/>
    <n v="0"/>
    <x v="1"/>
    <n v="0"/>
    <s v="OR"/>
    <s v="355-4801"/>
    <s v="Male"/>
    <n v="32"/>
    <s v="No"/>
    <s v="No"/>
    <x v="0"/>
    <x v="0"/>
    <s v="No"/>
    <x v="0"/>
    <x v="1"/>
    <n v="11"/>
    <n v="36"/>
    <x v="5"/>
    <s v="Price too high"/>
    <x v="0"/>
    <x v="5"/>
    <x v="11"/>
    <x v="1"/>
    <x v="1"/>
    <s v="&lt; 10"/>
  </r>
  <r>
    <s v="1475-YHXB"/>
    <x v="1"/>
    <x v="44"/>
    <n v="119"/>
    <n v="217.9"/>
    <n v="0"/>
    <n v="0"/>
    <s v="No"/>
    <s v="no"/>
    <n v="0"/>
    <x v="3"/>
    <n v="3"/>
    <x v="0"/>
    <n v="0"/>
    <s v="WV"/>
    <s v="303-9846"/>
    <s v="Female"/>
    <n v="49"/>
    <s v="No"/>
    <s v="No"/>
    <x v="0"/>
    <x v="0"/>
    <s v="Yes"/>
    <x v="0"/>
    <x v="0"/>
    <n v="47"/>
    <n v="1467"/>
    <x v="4"/>
    <s v="Product dissatisfaction"/>
    <x v="0"/>
    <x v="4"/>
    <x v="9"/>
    <x v="0"/>
    <x v="1"/>
    <s v="10 - 40"/>
  </r>
  <r>
    <s v="8180-PTYX"/>
    <x v="1"/>
    <x v="0"/>
    <n v="2"/>
    <n v="5"/>
    <n v="0"/>
    <n v="0"/>
    <s v="No"/>
    <s v="no"/>
    <n v="0"/>
    <x v="3"/>
    <n v="1"/>
    <x v="0"/>
    <n v="0"/>
    <s v="NM"/>
    <s v="308-10030"/>
    <s v="Male"/>
    <n v="53"/>
    <s v="No"/>
    <s v="No"/>
    <x v="0"/>
    <x v="0"/>
    <s v="No"/>
    <x v="0"/>
    <x v="0"/>
    <n v="53"/>
    <n v="53"/>
    <x v="4"/>
    <s v="Service dissatisfaction"/>
    <x v="0"/>
    <x v="4"/>
    <x v="8"/>
    <x v="1"/>
    <x v="1"/>
    <s v="&lt; 10"/>
  </r>
  <r>
    <s v="4891-MHUQ"/>
    <x v="1"/>
    <x v="0"/>
    <n v="6"/>
    <n v="15"/>
    <n v="0"/>
    <n v="0"/>
    <s v="No"/>
    <s v="no"/>
    <n v="0"/>
    <x v="0"/>
    <n v="15"/>
    <x v="0"/>
    <n v="0"/>
    <s v="DE"/>
    <s v="315-9804"/>
    <s v="Female"/>
    <n v="29"/>
    <s v="Yes"/>
    <s v="No"/>
    <x v="0"/>
    <x v="0"/>
    <s v="No"/>
    <x v="0"/>
    <x v="0"/>
    <n v="20"/>
    <n v="20"/>
    <x v="4"/>
    <s v="Lack of self-service on Website"/>
    <x v="1"/>
    <x v="4"/>
    <x v="20"/>
    <x v="0"/>
    <x v="1"/>
    <s v="&lt; 10"/>
  </r>
  <r>
    <s v="5062-EXPM"/>
    <x v="1"/>
    <x v="37"/>
    <n v="42"/>
    <n v="141.19999999999999"/>
    <n v="0"/>
    <n v="0"/>
    <s v="No"/>
    <s v="no"/>
    <n v="0"/>
    <x v="0"/>
    <n v="10"/>
    <x v="0"/>
    <n v="0"/>
    <s v="SC"/>
    <s v="276-8580"/>
    <s v="Male"/>
    <n v="45"/>
    <s v="No"/>
    <s v="No"/>
    <x v="0"/>
    <x v="0"/>
    <s v="No"/>
    <x v="0"/>
    <x v="0"/>
    <n v="35"/>
    <n v="326"/>
    <x v="4"/>
    <s v="Network reliability"/>
    <x v="0"/>
    <x v="4"/>
    <x v="7"/>
    <x v="0"/>
    <x v="1"/>
    <s v="&lt; 10"/>
  </r>
  <r>
    <s v="8383-QQIE"/>
    <x v="1"/>
    <x v="43"/>
    <n v="21"/>
    <n v="44"/>
    <n v="0"/>
    <n v="0"/>
    <s v="No"/>
    <s v="no"/>
    <n v="0"/>
    <x v="0"/>
    <n v="24"/>
    <x v="0"/>
    <n v="0"/>
    <s v="AZ"/>
    <s v="362-6514"/>
    <s v="Male"/>
    <n v="27"/>
    <s v="Yes"/>
    <s v="No"/>
    <x v="0"/>
    <x v="0"/>
    <s v="Yes"/>
    <x v="0"/>
    <x v="0"/>
    <n v="13"/>
    <n v="51"/>
    <x v="4"/>
    <s v="Limited range of services"/>
    <x v="1"/>
    <x v="4"/>
    <x v="12"/>
    <x v="0"/>
    <x v="1"/>
    <s v="&lt; 10"/>
  </r>
  <r>
    <s v="7878-EOSK"/>
    <x v="1"/>
    <x v="24"/>
    <n v="152"/>
    <n v="345.9"/>
    <n v="0"/>
    <n v="0"/>
    <s v="No"/>
    <s v="no"/>
    <n v="0"/>
    <x v="1"/>
    <n v="8"/>
    <x v="0"/>
    <n v="0"/>
    <s v="SD"/>
    <s v="337-5662"/>
    <s v="Male"/>
    <n v="50"/>
    <s v="No"/>
    <s v="No"/>
    <x v="0"/>
    <x v="0"/>
    <s v="No"/>
    <x v="0"/>
    <x v="0"/>
    <n v="29"/>
    <n v="1248"/>
    <x v="5"/>
    <s v="Lack of affordable download/upload speed"/>
    <x v="0"/>
    <x v="5"/>
    <x v="13"/>
    <x v="0"/>
    <x v="1"/>
    <s v="&gt; 40"/>
  </r>
  <r>
    <s v="2940-TNDG"/>
    <x v="1"/>
    <x v="43"/>
    <n v="19"/>
    <n v="50.4"/>
    <n v="0"/>
    <n v="0"/>
    <s v="No"/>
    <s v="no"/>
    <n v="0"/>
    <x v="3"/>
    <n v="4"/>
    <x v="1"/>
    <n v="35"/>
    <s v="NH"/>
    <s v="286-4814"/>
    <s v="Male"/>
    <n v="62"/>
    <s v="No"/>
    <s v="No"/>
    <x v="0"/>
    <x v="0"/>
    <s v="No"/>
    <x v="0"/>
    <x v="0"/>
    <n v="27"/>
    <n v="97"/>
    <x v="5"/>
    <s v="Long distance charges"/>
    <x v="0"/>
    <x v="5"/>
    <x v="14"/>
    <x v="0"/>
    <x v="1"/>
    <s v="&lt; 10"/>
  </r>
  <r>
    <s v="8343-EZNR"/>
    <x v="1"/>
    <x v="3"/>
    <n v="25"/>
    <n v="62.9"/>
    <n v="0"/>
    <n v="0"/>
    <s v="No"/>
    <s v="no"/>
    <n v="0"/>
    <x v="0"/>
    <n v="6"/>
    <x v="0"/>
    <n v="0"/>
    <s v="WV"/>
    <s v="277-7974"/>
    <s v="Female"/>
    <n v="71"/>
    <s v="No"/>
    <s v="Yes"/>
    <x v="0"/>
    <x v="0"/>
    <s v="No"/>
    <x v="0"/>
    <x v="0"/>
    <n v="58"/>
    <n v="612"/>
    <x v="5"/>
    <s v="Extra data charges"/>
    <x v="2"/>
    <x v="5"/>
    <x v="18"/>
    <x v="0"/>
    <x v="1"/>
    <s v="10 - 40"/>
  </r>
  <r>
    <s v="8660-TXBZ"/>
    <x v="1"/>
    <x v="35"/>
    <n v="168"/>
    <n v="571.1"/>
    <n v="0"/>
    <n v="0"/>
    <s v="No"/>
    <s v="no"/>
    <n v="0"/>
    <x v="3"/>
    <n v="9"/>
    <x v="0"/>
    <n v="0"/>
    <s v="MA"/>
    <s v="298-4866"/>
    <s v="Male"/>
    <n v="41"/>
    <s v="No"/>
    <s v="No"/>
    <x v="0"/>
    <x v="0"/>
    <s v="Yes"/>
    <x v="1"/>
    <x v="2"/>
    <n v="62"/>
    <n v="2931"/>
    <x v="5"/>
    <s v="Price too high"/>
    <x v="0"/>
    <x v="5"/>
    <x v="11"/>
    <x v="0"/>
    <x v="1"/>
    <s v="&gt; 40"/>
  </r>
  <r>
    <s v="2888-LKAG"/>
    <x v="1"/>
    <x v="0"/>
    <n v="2"/>
    <n v="7"/>
    <n v="0"/>
    <n v="0"/>
    <s v="No"/>
    <s v="no"/>
    <n v="0"/>
    <x v="0"/>
    <n v="35"/>
    <x v="0"/>
    <n v="0"/>
    <s v="NY"/>
    <s v="349-6911"/>
    <s v="Male"/>
    <n v="26"/>
    <s v="Yes"/>
    <s v="No"/>
    <x v="0"/>
    <x v="0"/>
    <s v="No"/>
    <x v="0"/>
    <x v="0"/>
    <n v="52"/>
    <n v="52"/>
    <x v="4"/>
    <s v="Product dissatisfaction"/>
    <x v="1"/>
    <x v="4"/>
    <x v="9"/>
    <x v="0"/>
    <x v="1"/>
    <s v="&lt; 10"/>
  </r>
  <r>
    <s v="9003-DQCX"/>
    <x v="1"/>
    <x v="43"/>
    <n v="18"/>
    <n v="42.3"/>
    <n v="0"/>
    <n v="0"/>
    <s v="No"/>
    <s v="no"/>
    <n v="0"/>
    <x v="5"/>
    <n v="36"/>
    <x v="0"/>
    <n v="0"/>
    <s v="MA"/>
    <s v="360-3686"/>
    <s v="Male"/>
    <n v="20"/>
    <s v="Yes"/>
    <s v="No"/>
    <x v="0"/>
    <x v="0"/>
    <s v="No"/>
    <x v="0"/>
    <x v="0"/>
    <n v="43"/>
    <n v="181"/>
    <x v="4"/>
    <s v="Service dissatisfaction"/>
    <x v="1"/>
    <x v="4"/>
    <x v="8"/>
    <x v="0"/>
    <x v="1"/>
    <s v="&lt; 10"/>
  </r>
  <r>
    <s v="0233-CBDF"/>
    <x v="1"/>
    <x v="5"/>
    <n v="65"/>
    <n v="139.9"/>
    <n v="0"/>
    <n v="0"/>
    <s v="No"/>
    <s v="no"/>
    <n v="0"/>
    <x v="2"/>
    <n v="1"/>
    <x v="0"/>
    <n v="0"/>
    <s v="FL"/>
    <s v="383-9140"/>
    <s v="Male"/>
    <n v="39"/>
    <s v="No"/>
    <s v="No"/>
    <x v="0"/>
    <x v="0"/>
    <s v="No"/>
    <x v="0"/>
    <x v="1"/>
    <n v="17"/>
    <n v="303"/>
    <x v="4"/>
    <s v="Lack of self-service on Website"/>
    <x v="0"/>
    <x v="4"/>
    <x v="20"/>
    <x v="1"/>
    <x v="1"/>
    <s v="10 - 40"/>
  </r>
  <r>
    <s v="1837-OFRF"/>
    <x v="1"/>
    <x v="24"/>
    <n v="217"/>
    <n v="430.7"/>
    <n v="0"/>
    <n v="0"/>
    <s v="No"/>
    <s v="no"/>
    <n v="0"/>
    <x v="3"/>
    <n v="3"/>
    <x v="0"/>
    <n v="0"/>
    <s v="IN"/>
    <s v="248-7776"/>
    <s v="Male"/>
    <n v="71"/>
    <s v="No"/>
    <s v="Yes"/>
    <x v="0"/>
    <x v="0"/>
    <s v="No"/>
    <x v="0"/>
    <x v="1"/>
    <n v="54"/>
    <n v="2344"/>
    <x v="4"/>
    <s v="Network reliability"/>
    <x v="2"/>
    <x v="4"/>
    <x v="7"/>
    <x v="0"/>
    <x v="1"/>
    <s v="&gt; 40"/>
  </r>
  <r>
    <s v="7621-KAMG"/>
    <x v="1"/>
    <x v="11"/>
    <n v="64"/>
    <n v="209.7"/>
    <n v="0"/>
    <n v="0"/>
    <s v="No"/>
    <s v="no"/>
    <n v="0"/>
    <x v="4"/>
    <n v="4"/>
    <x v="1"/>
    <n v="43"/>
    <s v="NH"/>
    <s v="344-4241"/>
    <s v="Male"/>
    <n v="37"/>
    <s v="No"/>
    <s v="No"/>
    <x v="0"/>
    <x v="0"/>
    <s v="No"/>
    <x v="1"/>
    <x v="1"/>
    <n v="26"/>
    <n v="551"/>
    <x v="2"/>
    <s v="Don't know"/>
    <x v="0"/>
    <x v="1"/>
    <x v="1"/>
    <x v="0"/>
    <x v="1"/>
    <s v="10 - 40"/>
  </r>
  <r>
    <s v="3529-XGRD"/>
    <x v="1"/>
    <x v="36"/>
    <n v="238"/>
    <n v="415.7"/>
    <n v="0"/>
    <n v="0"/>
    <s v="No"/>
    <s v="no"/>
    <n v="0"/>
    <x v="2"/>
    <n v="6"/>
    <x v="0"/>
    <n v="0"/>
    <s v="CT"/>
    <s v="319-8817"/>
    <s v="Male"/>
    <n v="36"/>
    <s v="No"/>
    <s v="No"/>
    <x v="0"/>
    <x v="0"/>
    <s v="Yes"/>
    <x v="0"/>
    <x v="0"/>
    <n v="46"/>
    <n v="1914"/>
    <x v="3"/>
    <s v="Attitude of service provider"/>
    <x v="0"/>
    <x v="3"/>
    <x v="16"/>
    <x v="0"/>
    <x v="1"/>
    <s v="&gt; 40"/>
  </r>
  <r>
    <s v="4127-FOZI"/>
    <x v="1"/>
    <x v="17"/>
    <n v="126"/>
    <n v="373.6"/>
    <n v="0"/>
    <n v="0"/>
    <s v="No"/>
    <s v="no"/>
    <n v="0"/>
    <x v="2"/>
    <n v="15"/>
    <x v="0"/>
    <n v="0"/>
    <s v="WY"/>
    <s v="294-1576"/>
    <s v="Male"/>
    <n v="82"/>
    <s v="No"/>
    <s v="Yes"/>
    <x v="0"/>
    <x v="0"/>
    <s v="No"/>
    <x v="0"/>
    <x v="0"/>
    <n v="35"/>
    <n v="1628"/>
    <x v="3"/>
    <s v="Attitude of support person"/>
    <x v="2"/>
    <x v="3"/>
    <x v="6"/>
    <x v="0"/>
    <x v="1"/>
    <s v="&gt; 40"/>
  </r>
  <r>
    <s v="4861-BHHD"/>
    <x v="1"/>
    <x v="48"/>
    <n v="13"/>
    <n v="33"/>
    <n v="0"/>
    <n v="0"/>
    <s v="No"/>
    <s v="no"/>
    <n v="0"/>
    <x v="0"/>
    <n v="6"/>
    <x v="0"/>
    <n v="0"/>
    <s v="AR"/>
    <s v="256-2668"/>
    <s v="Female"/>
    <n v="37"/>
    <s v="No"/>
    <s v="No"/>
    <x v="0"/>
    <x v="0"/>
    <s v="No"/>
    <x v="0"/>
    <x v="0"/>
    <n v="38"/>
    <n v="210"/>
    <x v="3"/>
    <s v="Attitude of support person"/>
    <x v="0"/>
    <x v="3"/>
    <x v="6"/>
    <x v="0"/>
    <x v="1"/>
    <s v="&lt; 10"/>
  </r>
  <r>
    <s v="0817-LDOA"/>
    <x v="1"/>
    <x v="68"/>
    <n v="10"/>
    <n v="22.8"/>
    <n v="0"/>
    <n v="0"/>
    <s v="No"/>
    <s v="yes"/>
    <n v="0"/>
    <x v="1"/>
    <n v="15"/>
    <x v="0"/>
    <n v="0"/>
    <s v="MI"/>
    <s v="276-5552"/>
    <s v="Female"/>
    <n v="84"/>
    <s v="No"/>
    <s v="Yes"/>
    <x v="0"/>
    <x v="0"/>
    <s v="No"/>
    <x v="0"/>
    <x v="0"/>
    <n v="59"/>
    <n v="336"/>
    <x v="3"/>
    <s v="Attitude of support person"/>
    <x v="2"/>
    <x v="3"/>
    <x v="6"/>
    <x v="0"/>
    <x v="1"/>
    <s v="&lt; 10"/>
  </r>
  <r>
    <s v="6429-MTWP"/>
    <x v="1"/>
    <x v="0"/>
    <n v="4"/>
    <n v="10"/>
    <n v="0"/>
    <n v="0"/>
    <s v="No"/>
    <s v="no"/>
    <n v="0"/>
    <x v="2"/>
    <n v="3"/>
    <x v="0"/>
    <n v="0"/>
    <s v="PA"/>
    <s v="379-9935"/>
    <s v="Female"/>
    <n v="66"/>
    <s v="No"/>
    <s v="Yes"/>
    <x v="0"/>
    <x v="0"/>
    <s v="No"/>
    <x v="0"/>
    <x v="1"/>
    <n v="9"/>
    <n v="9"/>
    <x v="3"/>
    <s v="Attitude of service provider"/>
    <x v="2"/>
    <x v="3"/>
    <x v="16"/>
    <x v="0"/>
    <x v="1"/>
    <s v="&lt; 10"/>
  </r>
  <r>
    <s v="6885-UVOX"/>
    <x v="1"/>
    <x v="74"/>
    <n v="20"/>
    <n v="44.1"/>
    <n v="0"/>
    <n v="0"/>
    <s v="No"/>
    <s v="no"/>
    <n v="0"/>
    <x v="3"/>
    <n v="15"/>
    <x v="0"/>
    <n v="0"/>
    <s v="AZ"/>
    <s v="340-7233"/>
    <s v="Female"/>
    <n v="27"/>
    <s v="Yes"/>
    <s v="No"/>
    <x v="0"/>
    <x v="0"/>
    <s v="No"/>
    <x v="0"/>
    <x v="0"/>
    <n v="36"/>
    <n v="261"/>
    <x v="3"/>
    <s v="Attitude of service provider"/>
    <x v="1"/>
    <x v="3"/>
    <x v="16"/>
    <x v="0"/>
    <x v="1"/>
    <s v="&lt; 10"/>
  </r>
  <r>
    <s v="3184-FDDV"/>
    <x v="1"/>
    <x v="15"/>
    <n v="11"/>
    <n v="26.2"/>
    <n v="0"/>
    <n v="0"/>
    <s v="No"/>
    <s v="no"/>
    <n v="0"/>
    <x v="1"/>
    <n v="10"/>
    <x v="1"/>
    <n v="5"/>
    <s v="CT"/>
    <s v="317-7803"/>
    <s v="Male"/>
    <n v="27"/>
    <s v="Yes"/>
    <s v="No"/>
    <x v="0"/>
    <x v="0"/>
    <s v="No"/>
    <x v="0"/>
    <x v="0"/>
    <n v="25"/>
    <n v="44"/>
    <x v="3"/>
    <s v="Attitude of service provider"/>
    <x v="1"/>
    <x v="3"/>
    <x v="16"/>
    <x v="0"/>
    <x v="1"/>
    <s v="&lt; 10"/>
  </r>
  <r>
    <s v="2179-ULXY"/>
    <x v="1"/>
    <x v="0"/>
    <n v="3"/>
    <n v="6"/>
    <n v="0"/>
    <n v="0"/>
    <s v="No"/>
    <s v="no"/>
    <n v="0"/>
    <x v="5"/>
    <n v="2"/>
    <x v="0"/>
    <n v="0"/>
    <s v="CT"/>
    <s v="248-2844"/>
    <s v="Female"/>
    <n v="81"/>
    <s v="No"/>
    <s v="Yes"/>
    <x v="0"/>
    <x v="0"/>
    <s v="No"/>
    <x v="0"/>
    <x v="1"/>
    <n v="37"/>
    <n v="37"/>
    <x v="3"/>
    <s v="Attitude of support person"/>
    <x v="2"/>
    <x v="3"/>
    <x v="6"/>
    <x v="1"/>
    <x v="1"/>
    <s v="&lt; 10"/>
  </r>
  <r>
    <s v="4567-JCHC"/>
    <x v="1"/>
    <x v="48"/>
    <n v="19"/>
    <n v="56.3"/>
    <n v="0"/>
    <n v="0"/>
    <s v="No"/>
    <s v="no"/>
    <n v="0"/>
    <x v="4"/>
    <n v="10"/>
    <x v="0"/>
    <n v="0"/>
    <s v="MA"/>
    <s v="299-8813"/>
    <s v="Female"/>
    <n v="52"/>
    <s v="No"/>
    <s v="No"/>
    <x v="0"/>
    <x v="0"/>
    <s v="Yes"/>
    <x v="0"/>
    <x v="0"/>
    <n v="62"/>
    <n v="315"/>
    <x v="1"/>
    <s v="Competitor made better offer"/>
    <x v="0"/>
    <x v="2"/>
    <x v="2"/>
    <x v="0"/>
    <x v="1"/>
    <s v="&lt; 10"/>
  </r>
  <r>
    <s v="7518-ZTVX"/>
    <x v="1"/>
    <x v="0"/>
    <n v="8"/>
    <n v="16"/>
    <n v="0"/>
    <n v="0"/>
    <s v="No"/>
    <s v="yes"/>
    <n v="0"/>
    <x v="0"/>
    <n v="3"/>
    <x v="0"/>
    <n v="0"/>
    <s v="OH"/>
    <s v="350-1814"/>
    <s v="Male"/>
    <n v="47"/>
    <s v="No"/>
    <s v="No"/>
    <x v="0"/>
    <x v="0"/>
    <s v="No"/>
    <x v="0"/>
    <x v="0"/>
    <n v="40"/>
    <n v="40"/>
    <x v="2"/>
    <s v="Moved"/>
    <x v="0"/>
    <x v="1"/>
    <x v="3"/>
    <x v="0"/>
    <x v="1"/>
    <s v="&lt; 10"/>
  </r>
  <r>
    <s v="2282-MQUD"/>
    <x v="1"/>
    <x v="0"/>
    <n v="2"/>
    <n v="5"/>
    <n v="0"/>
    <n v="0"/>
    <s v="No"/>
    <s v="no"/>
    <n v="0"/>
    <x v="5"/>
    <n v="10"/>
    <x v="0"/>
    <n v="0"/>
    <s v="OH"/>
    <s v="304-8853"/>
    <s v="Male"/>
    <n v="63"/>
    <s v="No"/>
    <s v="No"/>
    <x v="0"/>
    <x v="0"/>
    <s v="No"/>
    <x v="0"/>
    <x v="0"/>
    <n v="38"/>
    <n v="38"/>
    <x v="2"/>
    <s v="Moved"/>
    <x v="0"/>
    <x v="1"/>
    <x v="3"/>
    <x v="0"/>
    <x v="1"/>
    <s v="&lt; 10"/>
  </r>
  <r>
    <s v="7882-FLOH"/>
    <x v="1"/>
    <x v="30"/>
    <n v="15"/>
    <n v="48.2"/>
    <n v="0"/>
    <n v="0"/>
    <s v="No"/>
    <s v="no"/>
    <n v="0"/>
    <x v="1"/>
    <n v="6"/>
    <x v="1"/>
    <n v="5"/>
    <s v="NV"/>
    <s v="308-8451"/>
    <s v="Male"/>
    <n v="46"/>
    <s v="No"/>
    <s v="No"/>
    <x v="0"/>
    <x v="0"/>
    <s v="Yes"/>
    <x v="0"/>
    <x v="0"/>
    <n v="18"/>
    <n v="63"/>
    <x v="1"/>
    <s v="Competitor had better devices"/>
    <x v="0"/>
    <x v="2"/>
    <x v="4"/>
    <x v="0"/>
    <x v="1"/>
    <s v="&lt; 10"/>
  </r>
  <r>
    <s v="4945-EETR"/>
    <x v="1"/>
    <x v="0"/>
    <n v="4"/>
    <n v="15"/>
    <n v="0"/>
    <n v="0"/>
    <s v="No"/>
    <s v="no"/>
    <n v="0"/>
    <x v="5"/>
    <n v="11"/>
    <x v="0"/>
    <n v="0"/>
    <s v="KY"/>
    <s v="382-10339"/>
    <s v="Female"/>
    <n v="66"/>
    <s v="No"/>
    <s v="Yes"/>
    <x v="0"/>
    <x v="0"/>
    <s v="No"/>
    <x v="0"/>
    <x v="1"/>
    <n v="21"/>
    <n v="21"/>
    <x v="1"/>
    <s v="Competitor offered higher download speeds"/>
    <x v="2"/>
    <x v="2"/>
    <x v="5"/>
    <x v="0"/>
    <x v="1"/>
    <s v="&lt; 10"/>
  </r>
  <r>
    <s v="5930-RBRE"/>
    <x v="1"/>
    <x v="0"/>
    <n v="1"/>
    <n v="4"/>
    <n v="0"/>
    <n v="0"/>
    <s v="No"/>
    <s v="no"/>
    <n v="0"/>
    <x v="3"/>
    <n v="3"/>
    <x v="0"/>
    <n v="0"/>
    <s v="WA"/>
    <s v="379-3360"/>
    <s v="Female"/>
    <n v="69"/>
    <s v="No"/>
    <s v="Yes"/>
    <x v="0"/>
    <x v="0"/>
    <s v="No"/>
    <x v="0"/>
    <x v="0"/>
    <n v="37"/>
    <n v="37"/>
    <x v="1"/>
    <s v="Competitor offered more data"/>
    <x v="2"/>
    <x v="2"/>
    <x v="15"/>
    <x v="0"/>
    <x v="1"/>
    <s v="&lt; 10"/>
  </r>
  <r>
    <s v="3185-TLJL"/>
    <x v="1"/>
    <x v="31"/>
    <n v="70"/>
    <n v="259.2"/>
    <n v="0"/>
    <n v="0"/>
    <s v="No"/>
    <s v="yes"/>
    <n v="0"/>
    <x v="2"/>
    <n v="1"/>
    <x v="0"/>
    <n v="0"/>
    <s v="IL"/>
    <s v="295-4007"/>
    <s v="Male"/>
    <n v="83"/>
    <s v="No"/>
    <s v="Yes"/>
    <x v="0"/>
    <x v="0"/>
    <s v="Yes"/>
    <x v="0"/>
    <x v="2"/>
    <n v="29"/>
    <n v="925"/>
    <x v="1"/>
    <s v="Competitor made better offer"/>
    <x v="2"/>
    <x v="2"/>
    <x v="2"/>
    <x v="1"/>
    <x v="1"/>
    <s v="10 - 40"/>
  </r>
  <r>
    <s v="5427-FSCD"/>
    <x v="1"/>
    <x v="0"/>
    <n v="3"/>
    <n v="9"/>
    <n v="0"/>
    <n v="0"/>
    <s v="No"/>
    <s v="no"/>
    <n v="0"/>
    <x v="2"/>
    <n v="6"/>
    <x v="0"/>
    <n v="0"/>
    <s v="DC"/>
    <s v="342-4294"/>
    <s v="Female"/>
    <n v="42"/>
    <s v="No"/>
    <s v="No"/>
    <x v="0"/>
    <x v="0"/>
    <s v="No"/>
    <x v="0"/>
    <x v="0"/>
    <n v="32"/>
    <n v="32"/>
    <x v="1"/>
    <s v="Competitor had better devices"/>
    <x v="0"/>
    <x v="2"/>
    <x v="4"/>
    <x v="0"/>
    <x v="1"/>
    <s v="&lt; 10"/>
  </r>
  <r>
    <s v="6653-KADX"/>
    <x v="1"/>
    <x v="15"/>
    <n v="8"/>
    <n v="16.100000000000001"/>
    <n v="0"/>
    <n v="0"/>
    <s v="No"/>
    <s v="no"/>
    <n v="0"/>
    <x v="5"/>
    <n v="8"/>
    <x v="0"/>
    <n v="0"/>
    <s v="HI"/>
    <s v="388-5315"/>
    <s v="Female"/>
    <n v="71"/>
    <s v="No"/>
    <s v="Yes"/>
    <x v="0"/>
    <x v="0"/>
    <s v="No"/>
    <x v="0"/>
    <x v="0"/>
    <n v="25"/>
    <n v="50"/>
    <x v="1"/>
    <s v="Competitor had better devices"/>
    <x v="2"/>
    <x v="2"/>
    <x v="4"/>
    <x v="0"/>
    <x v="1"/>
    <s v="&lt; 10"/>
  </r>
  <r>
    <s v="6082-MYFG"/>
    <x v="1"/>
    <x v="15"/>
    <n v="8"/>
    <n v="16.3"/>
    <n v="0"/>
    <n v="0"/>
    <s v="No"/>
    <s v="no"/>
    <n v="0"/>
    <x v="3"/>
    <n v="0"/>
    <x v="1"/>
    <n v="0"/>
    <s v="PA"/>
    <s v="297-5522"/>
    <s v="Male"/>
    <n v="60"/>
    <s v="No"/>
    <s v="No"/>
    <x v="0"/>
    <x v="0"/>
    <s v="No"/>
    <x v="0"/>
    <x v="1"/>
    <n v="10"/>
    <n v="17"/>
    <x v="3"/>
    <s v="Attitude of support person"/>
    <x v="0"/>
    <x v="3"/>
    <x v="6"/>
    <x v="1"/>
    <x v="1"/>
    <s v="&lt; 10"/>
  </r>
  <r>
    <s v="1099-VZGA"/>
    <x v="1"/>
    <x v="30"/>
    <n v="9"/>
    <n v="23.2"/>
    <n v="0"/>
    <n v="0"/>
    <s v="No"/>
    <s v="no"/>
    <n v="0"/>
    <x v="5"/>
    <n v="12"/>
    <x v="1"/>
    <n v="6"/>
    <s v="OH"/>
    <s v="335-5043"/>
    <s v="Female"/>
    <n v="32"/>
    <s v="No"/>
    <s v="No"/>
    <x v="0"/>
    <x v="0"/>
    <s v="Yes"/>
    <x v="0"/>
    <x v="2"/>
    <n v="41"/>
    <n v="119"/>
    <x v="1"/>
    <s v="Competitor offered higher download speeds"/>
    <x v="0"/>
    <x v="2"/>
    <x v="5"/>
    <x v="0"/>
    <x v="1"/>
    <s v="&lt; 10"/>
  </r>
  <r>
    <s v="1776-TXNR"/>
    <x v="1"/>
    <x v="58"/>
    <n v="191"/>
    <n v="402.8"/>
    <n v="0"/>
    <n v="0"/>
    <s v="No"/>
    <s v="no"/>
    <n v="0"/>
    <x v="5"/>
    <n v="7"/>
    <x v="0"/>
    <n v="0"/>
    <s v="TX"/>
    <s v="387-6733"/>
    <s v="Male"/>
    <n v="35"/>
    <s v="No"/>
    <s v="No"/>
    <x v="0"/>
    <x v="0"/>
    <s v="No"/>
    <x v="0"/>
    <x v="0"/>
    <n v="37"/>
    <n v="999"/>
    <x v="1"/>
    <s v="Competitor offered higher download speeds"/>
    <x v="0"/>
    <x v="2"/>
    <x v="5"/>
    <x v="0"/>
    <x v="1"/>
    <s v="10 - 40"/>
  </r>
  <r>
    <s v="4223-RBLN"/>
    <x v="1"/>
    <x v="60"/>
    <n v="478"/>
    <n v="1067.4000000000001"/>
    <n v="0"/>
    <n v="0"/>
    <s v="No"/>
    <s v="no"/>
    <n v="0"/>
    <x v="4"/>
    <n v="18"/>
    <x v="0"/>
    <n v="0"/>
    <s v="NM"/>
    <s v="284-6246"/>
    <s v="Male"/>
    <n v="27"/>
    <s v="Yes"/>
    <s v="No"/>
    <x v="0"/>
    <x v="0"/>
    <s v="Yes"/>
    <x v="2"/>
    <x v="2"/>
    <n v="73"/>
    <n v="4886"/>
    <x v="2"/>
    <s v="Don't know"/>
    <x v="1"/>
    <x v="1"/>
    <x v="1"/>
    <x v="0"/>
    <x v="1"/>
    <s v="&gt; 40"/>
  </r>
  <r>
    <s v="3672-JOBB"/>
    <x v="1"/>
    <x v="8"/>
    <n v="216"/>
    <n v="562.20000000000005"/>
    <n v="0"/>
    <n v="0"/>
    <s v="No"/>
    <s v="no"/>
    <n v="0"/>
    <x v="2"/>
    <n v="4"/>
    <x v="0"/>
    <n v="0"/>
    <s v="MI"/>
    <s v="353-7684"/>
    <s v="Female"/>
    <n v="53"/>
    <s v="No"/>
    <s v="No"/>
    <x v="0"/>
    <x v="0"/>
    <s v="No"/>
    <x v="2"/>
    <x v="0"/>
    <n v="34"/>
    <n v="2382"/>
    <x v="1"/>
    <s v="Competitor offered more data"/>
    <x v="0"/>
    <x v="2"/>
    <x v="15"/>
    <x v="0"/>
    <x v="1"/>
    <s v="&gt; 40"/>
  </r>
  <r>
    <s v="9847-CXKS"/>
    <x v="1"/>
    <x v="0"/>
    <n v="6"/>
    <n v="12"/>
    <n v="0"/>
    <n v="0"/>
    <s v="No"/>
    <s v="no"/>
    <n v="0"/>
    <x v="3"/>
    <n v="0"/>
    <x v="1"/>
    <n v="0"/>
    <s v="KY"/>
    <s v="239-3814"/>
    <s v="Male"/>
    <n v="45"/>
    <s v="No"/>
    <s v="No"/>
    <x v="0"/>
    <x v="0"/>
    <s v="No"/>
    <x v="0"/>
    <x v="1"/>
    <n v="11"/>
    <n v="11"/>
    <x v="3"/>
    <s v="Attitude of service provider"/>
    <x v="0"/>
    <x v="3"/>
    <x v="16"/>
    <x v="1"/>
    <x v="1"/>
    <s v="&lt; 10"/>
  </r>
  <r>
    <s v="2652-FNYC"/>
    <x v="1"/>
    <x v="48"/>
    <n v="25"/>
    <n v="82.1"/>
    <n v="0"/>
    <n v="0"/>
    <s v="No"/>
    <s v="no"/>
    <n v="0"/>
    <x v="2"/>
    <n v="15"/>
    <x v="0"/>
    <n v="0"/>
    <s v="NV"/>
    <s v="283-1751"/>
    <s v="Female"/>
    <n v="20"/>
    <s v="Yes"/>
    <s v="No"/>
    <x v="0"/>
    <x v="0"/>
    <s v="No"/>
    <x v="0"/>
    <x v="0"/>
    <n v="32"/>
    <n v="174"/>
    <x v="1"/>
    <s v="Competitor made better offer"/>
    <x v="1"/>
    <x v="2"/>
    <x v="2"/>
    <x v="0"/>
    <x v="1"/>
    <s v="&lt; 10"/>
  </r>
  <r>
    <s v="5216-XVQL"/>
    <x v="1"/>
    <x v="37"/>
    <n v="32"/>
    <n v="92"/>
    <n v="0"/>
    <n v="0"/>
    <s v="No"/>
    <s v="yes"/>
    <n v="0"/>
    <x v="2"/>
    <n v="6"/>
    <x v="0"/>
    <n v="0"/>
    <s v="MI"/>
    <s v="381-1665"/>
    <s v="Female"/>
    <n v="43"/>
    <s v="No"/>
    <s v="No"/>
    <x v="0"/>
    <x v="0"/>
    <s v="No"/>
    <x v="0"/>
    <x v="0"/>
    <n v="27"/>
    <n v="249"/>
    <x v="1"/>
    <s v="Competitor made better offer"/>
    <x v="0"/>
    <x v="2"/>
    <x v="2"/>
    <x v="0"/>
    <x v="1"/>
    <s v="&lt; 10"/>
  </r>
  <r>
    <s v="7627-FIFP"/>
    <x v="1"/>
    <x v="56"/>
    <n v="153"/>
    <n v="315.39999999999998"/>
    <n v="0"/>
    <n v="0"/>
    <s v="No"/>
    <s v="no"/>
    <n v="0"/>
    <x v="3"/>
    <n v="5"/>
    <x v="1"/>
    <n v="26"/>
    <s v="MT"/>
    <s v="401-9168"/>
    <s v="Female"/>
    <n v="71"/>
    <s v="No"/>
    <s v="Yes"/>
    <x v="0"/>
    <x v="0"/>
    <s v="No"/>
    <x v="0"/>
    <x v="0"/>
    <n v="55"/>
    <n v="1459"/>
    <x v="5"/>
    <s v="Price too high"/>
    <x v="2"/>
    <x v="5"/>
    <x v="11"/>
    <x v="0"/>
    <x v="1"/>
    <s v="10 - 40"/>
  </r>
  <r>
    <s v="8567-TQRL"/>
    <x v="1"/>
    <x v="54"/>
    <n v="180"/>
    <n v="428.3"/>
    <n v="0"/>
    <n v="0"/>
    <s v="No"/>
    <s v="no"/>
    <n v="0"/>
    <x v="0"/>
    <n v="5"/>
    <x v="0"/>
    <n v="0"/>
    <s v="HI"/>
    <s v="320-9755"/>
    <s v="Male"/>
    <n v="34"/>
    <s v="No"/>
    <s v="No"/>
    <x v="0"/>
    <x v="0"/>
    <s v="No"/>
    <x v="1"/>
    <x v="2"/>
    <n v="48"/>
    <n v="2562"/>
    <x v="4"/>
    <s v="Product dissatisfaction"/>
    <x v="0"/>
    <x v="4"/>
    <x v="9"/>
    <x v="0"/>
    <x v="1"/>
    <s v="&gt; 40"/>
  </r>
  <r>
    <s v="8424-LVVR"/>
    <x v="1"/>
    <x v="15"/>
    <n v="7"/>
    <n v="22.7"/>
    <n v="0"/>
    <n v="0"/>
    <s v="No"/>
    <s v="no"/>
    <n v="0"/>
    <x v="2"/>
    <n v="5"/>
    <x v="0"/>
    <n v="0"/>
    <s v="KS"/>
    <s v="304-7550"/>
    <s v="Male"/>
    <n v="61"/>
    <s v="No"/>
    <s v="No"/>
    <x v="0"/>
    <x v="0"/>
    <s v="Yes"/>
    <x v="0"/>
    <x v="0"/>
    <n v="45"/>
    <n v="94"/>
    <x v="1"/>
    <s v="Competitor had better devices"/>
    <x v="0"/>
    <x v="2"/>
    <x v="4"/>
    <x v="0"/>
    <x v="1"/>
    <s v="&lt; 10"/>
  </r>
  <r>
    <s v="3433-UOGX"/>
    <x v="1"/>
    <x v="0"/>
    <n v="4"/>
    <n v="9"/>
    <n v="0"/>
    <n v="0"/>
    <s v="No"/>
    <s v="no"/>
    <n v="0"/>
    <x v="0"/>
    <n v="12"/>
    <x v="0"/>
    <n v="0"/>
    <s v="KS"/>
    <s v="349-3327"/>
    <s v="Male"/>
    <n v="68"/>
    <s v="No"/>
    <s v="Yes"/>
    <x v="0"/>
    <x v="0"/>
    <s v="No"/>
    <x v="0"/>
    <x v="0"/>
    <n v="39"/>
    <n v="39"/>
    <x v="1"/>
    <s v="Competitor had better devices"/>
    <x v="2"/>
    <x v="2"/>
    <x v="4"/>
    <x v="0"/>
    <x v="1"/>
    <s v="&lt; 10"/>
  </r>
  <r>
    <s v="8295-HECF"/>
    <x v="1"/>
    <x v="1"/>
    <n v="133"/>
    <n v="367.1"/>
    <n v="0"/>
    <n v="0"/>
    <s v="No"/>
    <s v="no"/>
    <n v="0"/>
    <x v="1"/>
    <n v="0"/>
    <x v="1"/>
    <n v="0"/>
    <s v="VA"/>
    <s v="264-4041"/>
    <s v="Female"/>
    <n v="41"/>
    <s v="No"/>
    <s v="No"/>
    <x v="0"/>
    <x v="0"/>
    <s v="No"/>
    <x v="0"/>
    <x v="0"/>
    <n v="7"/>
    <n v="225"/>
    <x v="3"/>
    <s v="Attitude of support person"/>
    <x v="0"/>
    <x v="3"/>
    <x v="6"/>
    <x v="1"/>
    <x v="1"/>
    <s v="10 - 40"/>
  </r>
  <r>
    <s v="4047-DBWY"/>
    <x v="1"/>
    <x v="43"/>
    <n v="19"/>
    <n v="42.2"/>
    <n v="0"/>
    <n v="0"/>
    <s v="No"/>
    <s v="yes"/>
    <n v="0"/>
    <x v="0"/>
    <n v="9"/>
    <x v="0"/>
    <n v="0"/>
    <s v="MI"/>
    <s v="241-10037"/>
    <s v="Female"/>
    <n v="65"/>
    <s v="No"/>
    <s v="Yes"/>
    <x v="0"/>
    <x v="0"/>
    <s v="No"/>
    <x v="0"/>
    <x v="0"/>
    <n v="34"/>
    <n v="129"/>
    <x v="4"/>
    <s v="Limited range of services"/>
    <x v="2"/>
    <x v="4"/>
    <x v="12"/>
    <x v="0"/>
    <x v="1"/>
    <s v="&lt; 10"/>
  </r>
  <r>
    <s v="1645-SCLE"/>
    <x v="1"/>
    <x v="5"/>
    <n v="131"/>
    <n v="240"/>
    <n v="0"/>
    <n v="0"/>
    <s v="No"/>
    <s v="no"/>
    <n v="0"/>
    <x v="4"/>
    <n v="13"/>
    <x v="0"/>
    <n v="0"/>
    <s v="AL"/>
    <s v="370-3160"/>
    <s v="Female"/>
    <n v="29"/>
    <s v="Yes"/>
    <s v="No"/>
    <x v="0"/>
    <x v="0"/>
    <s v="No"/>
    <x v="0"/>
    <x v="0"/>
    <n v="39"/>
    <n v="677"/>
    <x v="5"/>
    <s v="Lack of affordable download/upload speed"/>
    <x v="1"/>
    <x v="5"/>
    <x v="13"/>
    <x v="0"/>
    <x v="1"/>
    <s v="10 - 40"/>
  </r>
  <r>
    <s v="2944-WVAO"/>
    <x v="1"/>
    <x v="19"/>
    <n v="265"/>
    <n v="729.2"/>
    <n v="0"/>
    <n v="0"/>
    <s v="No"/>
    <s v="no"/>
    <n v="0"/>
    <x v="5"/>
    <n v="3"/>
    <x v="1"/>
    <n v="48"/>
    <s v="NJ"/>
    <s v="307-3616"/>
    <s v="Female"/>
    <n v="72"/>
    <s v="No"/>
    <s v="Yes"/>
    <x v="0"/>
    <x v="0"/>
    <s v="Yes"/>
    <x v="1"/>
    <x v="0"/>
    <n v="54"/>
    <n v="3294"/>
    <x v="5"/>
    <s v="Long distance charges"/>
    <x v="2"/>
    <x v="5"/>
    <x v="14"/>
    <x v="0"/>
    <x v="1"/>
    <s v="&gt; 40"/>
  </r>
  <r>
    <s v="8250-MXBT"/>
    <x v="1"/>
    <x v="50"/>
    <n v="22"/>
    <n v="54.2"/>
    <n v="0"/>
    <n v="0"/>
    <s v="No"/>
    <s v="no"/>
    <n v="0"/>
    <x v="4"/>
    <n v="7"/>
    <x v="0"/>
    <n v="0"/>
    <s v="OH"/>
    <s v="361-7552"/>
    <s v="Female"/>
    <n v="58"/>
    <s v="No"/>
    <s v="No"/>
    <x v="0"/>
    <x v="0"/>
    <s v="No"/>
    <x v="0"/>
    <x v="0"/>
    <n v="62"/>
    <n v="833"/>
    <x v="5"/>
    <s v="Price too high"/>
    <x v="0"/>
    <x v="5"/>
    <x v="11"/>
    <x v="0"/>
    <x v="1"/>
    <s v="10 - 40"/>
  </r>
  <r>
    <s v="6438-UMPT"/>
    <x v="1"/>
    <x v="42"/>
    <n v="203"/>
    <n v="612.6"/>
    <n v="0"/>
    <n v="0"/>
    <s v="No"/>
    <s v="no"/>
    <n v="0"/>
    <x v="0"/>
    <n v="15"/>
    <x v="0"/>
    <n v="0"/>
    <s v="CO"/>
    <s v="394-7436"/>
    <s v="Female"/>
    <n v="64"/>
    <s v="No"/>
    <s v="No"/>
    <x v="0"/>
    <x v="0"/>
    <s v="No"/>
    <x v="0"/>
    <x v="0"/>
    <n v="49"/>
    <n v="1870"/>
    <x v="4"/>
    <s v="Product dissatisfaction"/>
    <x v="0"/>
    <x v="4"/>
    <x v="9"/>
    <x v="0"/>
    <x v="1"/>
    <s v="10 - 40"/>
  </r>
  <r>
    <s v="7190-GQLL"/>
    <x v="1"/>
    <x v="65"/>
    <n v="319"/>
    <n v="635.70000000000005"/>
    <n v="0"/>
    <n v="0"/>
    <s v="No"/>
    <s v="no"/>
    <n v="0"/>
    <x v="4"/>
    <n v="17"/>
    <x v="0"/>
    <n v="0"/>
    <s v="ME"/>
    <s v="335-4913"/>
    <s v="Male"/>
    <n v="28"/>
    <s v="Yes"/>
    <s v="No"/>
    <x v="0"/>
    <x v="0"/>
    <s v="No"/>
    <x v="0"/>
    <x v="0"/>
    <n v="50"/>
    <n v="2428"/>
    <x v="1"/>
    <s v="Competitor had better devices"/>
    <x v="1"/>
    <x v="2"/>
    <x v="4"/>
    <x v="0"/>
    <x v="1"/>
    <s v="&gt; 40"/>
  </r>
  <r>
    <s v="1640-SIYF"/>
    <x v="1"/>
    <x v="33"/>
    <n v="321"/>
    <n v="578.6"/>
    <n v="0"/>
    <n v="0"/>
    <s v="No"/>
    <s v="no"/>
    <n v="0"/>
    <x v="1"/>
    <n v="4"/>
    <x v="0"/>
    <n v="0"/>
    <s v="OR"/>
    <s v="389-6158"/>
    <s v="Male"/>
    <n v="42"/>
    <s v="No"/>
    <s v="No"/>
    <x v="0"/>
    <x v="0"/>
    <s v="Yes"/>
    <x v="1"/>
    <x v="0"/>
    <n v="33"/>
    <n v="2140"/>
    <x v="4"/>
    <s v="Network reliability"/>
    <x v="0"/>
    <x v="4"/>
    <x v="7"/>
    <x v="0"/>
    <x v="1"/>
    <s v="&gt; 40"/>
  </r>
  <r>
    <s v="7268-QSYK"/>
    <x v="1"/>
    <x v="0"/>
    <n v="4"/>
    <n v="15"/>
    <n v="0"/>
    <n v="0"/>
    <s v="No"/>
    <s v="no"/>
    <n v="0"/>
    <x v="4"/>
    <n v="0"/>
    <x v="1"/>
    <n v="0"/>
    <s v="WV"/>
    <s v="290-9214"/>
    <s v="Female"/>
    <n v="43"/>
    <s v="No"/>
    <s v="No"/>
    <x v="0"/>
    <x v="0"/>
    <s v="No"/>
    <x v="0"/>
    <x v="1"/>
    <n v="8"/>
    <n v="8"/>
    <x v="5"/>
    <s v="Long distance charges"/>
    <x v="0"/>
    <x v="5"/>
    <x v="14"/>
    <x v="1"/>
    <x v="1"/>
    <s v="&lt; 10"/>
  </r>
  <r>
    <s v="3324-LVYX"/>
    <x v="1"/>
    <x v="74"/>
    <n v="34"/>
    <n v="55"/>
    <n v="0"/>
    <n v="0"/>
    <s v="No"/>
    <s v="no"/>
    <n v="0"/>
    <x v="1"/>
    <n v="2"/>
    <x v="0"/>
    <n v="0"/>
    <s v="WV"/>
    <s v="344-1728"/>
    <s v="Male"/>
    <n v="69"/>
    <s v="No"/>
    <s v="Yes"/>
    <x v="0"/>
    <x v="0"/>
    <s v="Yes"/>
    <x v="0"/>
    <x v="0"/>
    <n v="56"/>
    <n v="386"/>
    <x v="2"/>
    <s v="Don't know"/>
    <x v="2"/>
    <x v="1"/>
    <x v="1"/>
    <x v="1"/>
    <x v="1"/>
    <s v="&lt; 10"/>
  </r>
  <r>
    <s v="9526-YQIR"/>
    <x v="1"/>
    <x v="15"/>
    <n v="8"/>
    <n v="19.3"/>
    <n v="0"/>
    <n v="0"/>
    <s v="No"/>
    <s v="no"/>
    <n v="0"/>
    <x v="5"/>
    <n v="4"/>
    <x v="0"/>
    <n v="0"/>
    <s v="ME"/>
    <s v="387-6116"/>
    <s v="Male"/>
    <n v="63"/>
    <s v="No"/>
    <s v="No"/>
    <x v="0"/>
    <x v="0"/>
    <s v="No"/>
    <x v="0"/>
    <x v="0"/>
    <n v="59"/>
    <n v="113"/>
    <x v="2"/>
    <s v="Don't know"/>
    <x v="0"/>
    <x v="1"/>
    <x v="1"/>
    <x v="0"/>
    <x v="1"/>
    <s v="&lt; 10"/>
  </r>
  <r>
    <s v="1897-DTRA"/>
    <x v="1"/>
    <x v="72"/>
    <n v="265"/>
    <n v="629.70000000000005"/>
    <n v="0"/>
    <n v="0"/>
    <s v="No"/>
    <s v="no"/>
    <n v="0"/>
    <x v="1"/>
    <n v="8"/>
    <x v="0"/>
    <n v="0"/>
    <s v="MN"/>
    <s v="363-5926"/>
    <s v="Female"/>
    <n v="44"/>
    <s v="No"/>
    <s v="No"/>
    <x v="0"/>
    <x v="0"/>
    <s v="No"/>
    <x v="0"/>
    <x v="2"/>
    <n v="36"/>
    <n v="1599"/>
    <x v="4"/>
    <s v="Poor expertise of online support"/>
    <x v="0"/>
    <x v="4"/>
    <x v="10"/>
    <x v="0"/>
    <x v="1"/>
    <s v="&gt; 40"/>
  </r>
  <r>
    <s v="2607-BHAE"/>
    <x v="1"/>
    <x v="0"/>
    <n v="4"/>
    <n v="7"/>
    <n v="0"/>
    <n v="0"/>
    <s v="No"/>
    <s v="no"/>
    <n v="0"/>
    <x v="0"/>
    <n v="4"/>
    <x v="0"/>
    <n v="0"/>
    <s v="MA"/>
    <s v="330-1735"/>
    <s v="Female"/>
    <n v="30"/>
    <s v="No"/>
    <s v="No"/>
    <x v="0"/>
    <x v="0"/>
    <s v="No"/>
    <x v="0"/>
    <x v="2"/>
    <n v="42"/>
    <n v="42"/>
    <x v="1"/>
    <s v="Competitor had better devices"/>
    <x v="1"/>
    <x v="2"/>
    <x v="4"/>
    <x v="0"/>
    <x v="1"/>
    <s v="&lt; 10"/>
  </r>
  <r>
    <s v="3764-VTBD"/>
    <x v="1"/>
    <x v="0"/>
    <n v="2"/>
    <n v="8"/>
    <n v="0"/>
    <n v="0"/>
    <s v="No"/>
    <s v="no"/>
    <n v="0"/>
    <x v="0"/>
    <n v="6"/>
    <x v="0"/>
    <n v="0"/>
    <s v="NM"/>
    <s v="325-7364"/>
    <s v="Male"/>
    <n v="53"/>
    <s v="No"/>
    <s v="No"/>
    <x v="0"/>
    <x v="0"/>
    <s v="No"/>
    <x v="0"/>
    <x v="1"/>
    <n v="18"/>
    <n v="18"/>
    <x v="1"/>
    <s v="Competitor had better devices"/>
    <x v="0"/>
    <x v="2"/>
    <x v="4"/>
    <x v="0"/>
    <x v="1"/>
    <s v="&lt; 10"/>
  </r>
  <r>
    <s v="7127-DGRJ"/>
    <x v="1"/>
    <x v="20"/>
    <n v="16"/>
    <n v="52.1"/>
    <n v="0"/>
    <n v="0"/>
    <s v="No"/>
    <s v="no"/>
    <n v="0"/>
    <x v="5"/>
    <n v="4"/>
    <x v="0"/>
    <n v="0"/>
    <s v="MN"/>
    <s v="338-5881"/>
    <s v="Prefer not to say"/>
    <n v="39"/>
    <s v="No"/>
    <s v="No"/>
    <x v="0"/>
    <x v="0"/>
    <s v="No"/>
    <x v="0"/>
    <x v="0"/>
    <n v="35"/>
    <n v="450"/>
    <x v="1"/>
    <s v="Competitor offered higher download speeds"/>
    <x v="0"/>
    <x v="2"/>
    <x v="5"/>
    <x v="0"/>
    <x v="1"/>
    <s v="10 - 40"/>
  </r>
  <r>
    <s v="9572-AICL"/>
    <x v="1"/>
    <x v="3"/>
    <n v="31"/>
    <n v="68.400000000000006"/>
    <n v="0"/>
    <n v="0"/>
    <s v="No"/>
    <s v="no"/>
    <n v="0"/>
    <x v="5"/>
    <n v="1"/>
    <x v="1"/>
    <n v="23"/>
    <s v="MI"/>
    <s v="314-5873"/>
    <s v="Male"/>
    <n v="58"/>
    <s v="No"/>
    <s v="No"/>
    <x v="0"/>
    <x v="0"/>
    <s v="No"/>
    <x v="0"/>
    <x v="0"/>
    <n v="39"/>
    <n v="386"/>
    <x v="1"/>
    <s v="Competitor offered more data"/>
    <x v="0"/>
    <x v="2"/>
    <x v="15"/>
    <x v="1"/>
    <x v="1"/>
    <s v="10 - 40"/>
  </r>
  <r>
    <s v="2410-JVZX"/>
    <x v="1"/>
    <x v="43"/>
    <n v="19"/>
    <n v="50.2"/>
    <n v="0"/>
    <n v="0"/>
    <s v="No"/>
    <s v="no"/>
    <n v="0"/>
    <x v="5"/>
    <n v="17"/>
    <x v="0"/>
    <n v="0"/>
    <s v="MS"/>
    <s v="326-1747"/>
    <s v="Male"/>
    <n v="28"/>
    <s v="Yes"/>
    <s v="No"/>
    <x v="0"/>
    <x v="0"/>
    <s v="No"/>
    <x v="0"/>
    <x v="0"/>
    <n v="40"/>
    <n v="144"/>
    <x v="1"/>
    <s v="Competitor made better offer"/>
    <x v="1"/>
    <x v="2"/>
    <x v="2"/>
    <x v="0"/>
    <x v="1"/>
    <s v="&lt; 10"/>
  </r>
  <r>
    <s v="7868-AIOP"/>
    <x v="1"/>
    <x v="0"/>
    <n v="6"/>
    <n v="15"/>
    <n v="0"/>
    <n v="0"/>
    <s v="No"/>
    <s v="no"/>
    <n v="0"/>
    <x v="1"/>
    <n v="0"/>
    <x v="1"/>
    <n v="0"/>
    <s v="ND"/>
    <s v="323-10536"/>
    <s v="Female"/>
    <n v="34"/>
    <s v="No"/>
    <s v="No"/>
    <x v="0"/>
    <x v="0"/>
    <s v="No"/>
    <x v="0"/>
    <x v="1"/>
    <n v="14"/>
    <n v="14"/>
    <x v="5"/>
    <s v="Long distance charges"/>
    <x v="0"/>
    <x v="5"/>
    <x v="14"/>
    <x v="1"/>
    <x v="1"/>
    <s v="&lt; 10"/>
  </r>
  <r>
    <s v="4369-SXWM"/>
    <x v="1"/>
    <x v="71"/>
    <n v="89"/>
    <n v="205.3"/>
    <n v="0"/>
    <n v="0"/>
    <s v="No"/>
    <s v="no"/>
    <n v="0"/>
    <x v="5"/>
    <n v="3"/>
    <x v="0"/>
    <n v="0"/>
    <s v="DE"/>
    <s v="301-5322"/>
    <s v="Male"/>
    <n v="35"/>
    <s v="No"/>
    <s v="No"/>
    <x v="0"/>
    <x v="0"/>
    <s v="Yes"/>
    <x v="1"/>
    <x v="0"/>
    <n v="50"/>
    <n v="2044"/>
    <x v="1"/>
    <s v="Competitor had better devices"/>
    <x v="0"/>
    <x v="2"/>
    <x v="4"/>
    <x v="0"/>
    <x v="1"/>
    <s v="&gt; 40"/>
  </r>
  <r>
    <s v="1805-ZAVD"/>
    <x v="1"/>
    <x v="16"/>
    <n v="193"/>
    <n v="582.9"/>
    <n v="0"/>
    <n v="0"/>
    <s v="No"/>
    <s v="no"/>
    <n v="0"/>
    <x v="3"/>
    <n v="3"/>
    <x v="0"/>
    <n v="0"/>
    <s v="MA"/>
    <s v="331-3754"/>
    <s v="Male"/>
    <n v="64"/>
    <s v="No"/>
    <s v="No"/>
    <x v="0"/>
    <x v="0"/>
    <s v="Yes"/>
    <x v="2"/>
    <x v="0"/>
    <n v="47"/>
    <n v="3449"/>
    <x v="1"/>
    <s v="Competitor offered higher download speeds"/>
    <x v="0"/>
    <x v="2"/>
    <x v="5"/>
    <x v="0"/>
    <x v="1"/>
    <s v="&gt; 40"/>
  </r>
  <r>
    <s v="0990-ZMIZ"/>
    <x v="1"/>
    <x v="10"/>
    <n v="267"/>
    <n v="1035"/>
    <n v="0"/>
    <n v="0"/>
    <s v="No"/>
    <s v="no"/>
    <n v="0"/>
    <x v="2"/>
    <n v="4"/>
    <x v="0"/>
    <n v="0"/>
    <s v="CO"/>
    <s v="270-10528"/>
    <s v="Male"/>
    <n v="62"/>
    <s v="No"/>
    <s v="No"/>
    <x v="0"/>
    <x v="0"/>
    <s v="Yes"/>
    <x v="2"/>
    <x v="0"/>
    <n v="68"/>
    <n v="4685"/>
    <x v="1"/>
    <s v="Competitor offered higher download speeds"/>
    <x v="0"/>
    <x v="2"/>
    <x v="5"/>
    <x v="0"/>
    <x v="1"/>
    <s v="&gt; 40"/>
  </r>
  <r>
    <s v="1438-ZAAS"/>
    <x v="1"/>
    <x v="31"/>
    <n v="131"/>
    <n v="259.60000000000002"/>
    <n v="0"/>
    <n v="0"/>
    <s v="No"/>
    <s v="no"/>
    <n v="0"/>
    <x v="1"/>
    <n v="2"/>
    <x v="1"/>
    <n v="29"/>
    <s v="MI"/>
    <s v="381-8710"/>
    <s v="Female"/>
    <n v="49"/>
    <s v="No"/>
    <s v="No"/>
    <x v="0"/>
    <x v="0"/>
    <s v="Yes"/>
    <x v="0"/>
    <x v="0"/>
    <n v="60"/>
    <n v="1956"/>
    <x v="1"/>
    <s v="Competitor offered more data"/>
    <x v="0"/>
    <x v="2"/>
    <x v="15"/>
    <x v="1"/>
    <x v="1"/>
    <s v="10 - 40"/>
  </r>
  <r>
    <s v="2668-ECFC"/>
    <x v="1"/>
    <x v="65"/>
    <n v="291"/>
    <n v="736.9"/>
    <n v="0"/>
    <n v="0"/>
    <s v="No"/>
    <s v="no"/>
    <n v="0"/>
    <x v="0"/>
    <n v="3"/>
    <x v="0"/>
    <n v="0"/>
    <s v="AR"/>
    <s v="308-7772"/>
    <s v="Female"/>
    <n v="74"/>
    <s v="No"/>
    <s v="Yes"/>
    <x v="0"/>
    <x v="0"/>
    <s v="No"/>
    <x v="0"/>
    <x v="0"/>
    <n v="45"/>
    <n v="2192"/>
    <x v="1"/>
    <s v="Competitor offered more data"/>
    <x v="2"/>
    <x v="2"/>
    <x v="15"/>
    <x v="0"/>
    <x v="1"/>
    <s v="&gt; 40"/>
  </r>
  <r>
    <s v="0385-XIZP"/>
    <x v="1"/>
    <x v="16"/>
    <n v="126"/>
    <n v="290.60000000000002"/>
    <n v="0"/>
    <n v="0"/>
    <s v="No"/>
    <s v="no"/>
    <n v="0"/>
    <x v="5"/>
    <n v="3"/>
    <x v="0"/>
    <n v="0"/>
    <s v="VA"/>
    <s v="342-5480"/>
    <s v="Female"/>
    <n v="49"/>
    <s v="No"/>
    <s v="No"/>
    <x v="0"/>
    <x v="0"/>
    <s v="Yes"/>
    <x v="2"/>
    <x v="0"/>
    <n v="23"/>
    <n v="1659"/>
    <x v="1"/>
    <s v="Competitor offered more data"/>
    <x v="0"/>
    <x v="2"/>
    <x v="15"/>
    <x v="0"/>
    <x v="1"/>
    <s v="&gt; 40"/>
  </r>
  <r>
    <s v="9819-ZOUW"/>
    <x v="1"/>
    <x v="68"/>
    <n v="14"/>
    <n v="36.299999999999997"/>
    <n v="8"/>
    <n v="28.4"/>
    <s v="Yes"/>
    <s v="no"/>
    <n v="7"/>
    <x v="0"/>
    <n v="3"/>
    <x v="0"/>
    <n v="0"/>
    <s v="AL"/>
    <s v="325-10110"/>
    <s v="Female"/>
    <n v="54"/>
    <s v="No"/>
    <s v="No"/>
    <x v="0"/>
    <x v="0"/>
    <s v="No"/>
    <x v="0"/>
    <x v="1"/>
    <n v="27"/>
    <n v="163"/>
    <x v="1"/>
    <s v="Competitor made better offer"/>
    <x v="0"/>
    <x v="2"/>
    <x v="2"/>
    <x v="0"/>
    <x v="1"/>
    <s v="&lt; 10"/>
  </r>
  <r>
    <s v="4585-KPSG"/>
    <x v="1"/>
    <x v="0"/>
    <n v="7"/>
    <n v="14"/>
    <n v="4"/>
    <n v="1"/>
    <s v="Yes"/>
    <s v="no"/>
    <n v="0"/>
    <x v="4"/>
    <n v="9"/>
    <x v="0"/>
    <n v="0"/>
    <s v="AZ"/>
    <s v="355-5520"/>
    <s v="Male"/>
    <n v="34"/>
    <s v="No"/>
    <s v="No"/>
    <x v="0"/>
    <x v="0"/>
    <s v="Yes"/>
    <x v="0"/>
    <x v="0"/>
    <n v="25"/>
    <n v="25"/>
    <x v="1"/>
    <s v="Competitor made better offer"/>
    <x v="0"/>
    <x v="2"/>
    <x v="2"/>
    <x v="0"/>
    <x v="1"/>
    <s v="&lt; 10"/>
  </r>
  <r>
    <s v="8071-VCBN"/>
    <x v="1"/>
    <x v="0"/>
    <n v="3"/>
    <n v="9"/>
    <n v="48"/>
    <n v="152.4"/>
    <s v="Yes"/>
    <s v="no"/>
    <n v="38"/>
    <x v="3"/>
    <n v="4"/>
    <x v="0"/>
    <n v="0"/>
    <s v="ME"/>
    <s v="318-3185"/>
    <s v="Male"/>
    <n v="72"/>
    <s v="No"/>
    <s v="Yes"/>
    <x v="0"/>
    <x v="0"/>
    <s v="No"/>
    <x v="0"/>
    <x v="0"/>
    <n v="25"/>
    <n v="25"/>
    <x v="5"/>
    <s v="Price too high"/>
    <x v="2"/>
    <x v="5"/>
    <x v="11"/>
    <x v="0"/>
    <x v="1"/>
    <s v="&lt; 10"/>
  </r>
  <r>
    <s v="7013-KXSO"/>
    <x v="1"/>
    <x v="1"/>
    <n v="73"/>
    <n v="195.4"/>
    <n v="24"/>
    <n v="60.6"/>
    <s v="Yes"/>
    <s v="no"/>
    <n v="12"/>
    <x v="1"/>
    <n v="1"/>
    <x v="0"/>
    <n v="0"/>
    <s v="PA"/>
    <s v="318-5686"/>
    <s v="Male"/>
    <n v="36"/>
    <s v="No"/>
    <s v="No"/>
    <x v="0"/>
    <x v="0"/>
    <s v="No"/>
    <x v="1"/>
    <x v="1"/>
    <n v="48"/>
    <n v="1570"/>
    <x v="4"/>
    <s v="Product dissatisfaction"/>
    <x v="0"/>
    <x v="4"/>
    <x v="9"/>
    <x v="1"/>
    <x v="1"/>
    <s v="10 - 40"/>
  </r>
  <r>
    <s v="9438-XVBQ"/>
    <x v="1"/>
    <x v="12"/>
    <n v="105"/>
    <n v="237.7"/>
    <n v="144"/>
    <n v="432"/>
    <s v="Yes"/>
    <s v="no"/>
    <n v="108"/>
    <x v="2"/>
    <n v="8"/>
    <x v="1"/>
    <n v="23"/>
    <s v="WV"/>
    <s v="321-8970"/>
    <s v="Male"/>
    <n v="37"/>
    <s v="No"/>
    <s v="No"/>
    <x v="0"/>
    <x v="0"/>
    <s v="Yes"/>
    <x v="1"/>
    <x v="0"/>
    <n v="48"/>
    <n v="2859"/>
    <x v="4"/>
    <s v="Service dissatisfaction"/>
    <x v="0"/>
    <x v="4"/>
    <x v="8"/>
    <x v="0"/>
    <x v="1"/>
    <s v="&gt; 40"/>
  </r>
  <r>
    <s v="5688-NXDU"/>
    <x v="1"/>
    <x v="65"/>
    <n v="148"/>
    <n v="340.8"/>
    <n v="4"/>
    <n v="8.1"/>
    <s v="Yes"/>
    <s v="no"/>
    <n v="4"/>
    <x v="1"/>
    <n v="5"/>
    <x v="0"/>
    <n v="0"/>
    <s v="AR"/>
    <s v="360-3139"/>
    <s v="Male"/>
    <n v="66"/>
    <s v="No"/>
    <s v="Yes"/>
    <x v="0"/>
    <x v="0"/>
    <s v="Yes"/>
    <x v="0"/>
    <x v="0"/>
    <n v="56"/>
    <n v="2730"/>
    <x v="3"/>
    <s v="Attitude of support person"/>
    <x v="2"/>
    <x v="3"/>
    <x v="6"/>
    <x v="0"/>
    <x v="1"/>
    <s v="&gt; 40"/>
  </r>
  <r>
    <s v="0359-RTBV"/>
    <x v="1"/>
    <x v="2"/>
    <n v="135"/>
    <n v="393.7"/>
    <n v="40"/>
    <n v="114"/>
    <s v="Yes"/>
    <s v="no"/>
    <n v="28"/>
    <x v="3"/>
    <n v="8"/>
    <x v="0"/>
    <n v="0"/>
    <s v="MT"/>
    <s v="325-4995"/>
    <s v="Male"/>
    <n v="44"/>
    <s v="No"/>
    <s v="No"/>
    <x v="0"/>
    <x v="0"/>
    <s v="No"/>
    <x v="0"/>
    <x v="0"/>
    <n v="54"/>
    <n v="2346"/>
    <x v="4"/>
    <s v="Network reliability"/>
    <x v="0"/>
    <x v="4"/>
    <x v="7"/>
    <x v="0"/>
    <x v="1"/>
    <s v="&gt; 40"/>
  </r>
  <r>
    <s v="3799-UROV"/>
    <x v="1"/>
    <x v="15"/>
    <n v="7"/>
    <n v="14"/>
    <n v="60"/>
    <n v="214.5"/>
    <s v="Yes"/>
    <s v="no"/>
    <n v="54"/>
    <x v="5"/>
    <n v="9"/>
    <x v="0"/>
    <n v="0"/>
    <s v="NY"/>
    <s v="340-2362"/>
    <s v="Male"/>
    <n v="33"/>
    <s v="No"/>
    <s v="No"/>
    <x v="0"/>
    <x v="0"/>
    <s v="No"/>
    <x v="0"/>
    <x v="0"/>
    <n v="57"/>
    <n v="99"/>
    <x v="4"/>
    <s v="Limited range of services"/>
    <x v="0"/>
    <x v="4"/>
    <x v="12"/>
    <x v="0"/>
    <x v="1"/>
    <s v="&lt; 10"/>
  </r>
  <r>
    <s v="6408-SJEW"/>
    <x v="1"/>
    <x v="0"/>
    <n v="2"/>
    <n v="4"/>
    <n v="28"/>
    <n v="99.4"/>
    <s v="Yes"/>
    <s v="no"/>
    <n v="50"/>
    <x v="2"/>
    <n v="1"/>
    <x v="0"/>
    <n v="0"/>
    <s v="IN"/>
    <s v="333-2415"/>
    <s v="Female"/>
    <n v="53"/>
    <s v="No"/>
    <s v="No"/>
    <x v="0"/>
    <x v="0"/>
    <s v="Yes"/>
    <x v="0"/>
    <x v="0"/>
    <n v="40"/>
    <n v="40"/>
    <x v="5"/>
    <s v="Lack of affordable download/upload speed"/>
    <x v="0"/>
    <x v="5"/>
    <x v="13"/>
    <x v="1"/>
    <x v="1"/>
    <s v="&lt; 10"/>
  </r>
  <r>
    <s v="9298-QPFC"/>
    <x v="1"/>
    <x v="0"/>
    <n v="5"/>
    <n v="16"/>
    <n v="104"/>
    <n v="267.8"/>
    <s v="Yes"/>
    <s v="no"/>
    <n v="134"/>
    <x v="2"/>
    <n v="7"/>
    <x v="0"/>
    <n v="0"/>
    <s v="MS"/>
    <s v="339-7881"/>
    <s v="Female"/>
    <n v="46"/>
    <s v="No"/>
    <s v="No"/>
    <x v="0"/>
    <x v="0"/>
    <s v="No"/>
    <x v="0"/>
    <x v="2"/>
    <n v="34"/>
    <n v="34"/>
    <x v="5"/>
    <s v="Long distance charges"/>
    <x v="0"/>
    <x v="5"/>
    <x v="14"/>
    <x v="0"/>
    <x v="1"/>
    <s v="&lt; 10"/>
  </r>
  <r>
    <s v="5202-CFGH"/>
    <x v="1"/>
    <x v="0"/>
    <n v="2"/>
    <n v="5"/>
    <n v="4"/>
    <n v="12.8"/>
    <s v="Yes"/>
    <s v="no"/>
    <n v="3"/>
    <x v="3"/>
    <n v="1"/>
    <x v="0"/>
    <n v="0"/>
    <s v="SC"/>
    <s v="349-2729"/>
    <s v="Male"/>
    <n v="35"/>
    <s v="No"/>
    <s v="No"/>
    <x v="0"/>
    <x v="0"/>
    <s v="Yes"/>
    <x v="0"/>
    <x v="0"/>
    <n v="41"/>
    <n v="41"/>
    <x v="5"/>
    <s v="Extra data charges"/>
    <x v="0"/>
    <x v="5"/>
    <x v="18"/>
    <x v="1"/>
    <x v="1"/>
    <s v="&lt; 10"/>
  </r>
  <r>
    <s v="6389-ZQNB"/>
    <x v="1"/>
    <x v="48"/>
    <n v="31"/>
    <n v="82.5"/>
    <n v="36"/>
    <n v="141.30000000000001"/>
    <s v="Yes"/>
    <s v="no"/>
    <n v="28"/>
    <x v="3"/>
    <n v="1"/>
    <x v="1"/>
    <n v="7"/>
    <s v="AZ"/>
    <s v="337-9128"/>
    <s v="Female"/>
    <n v="38"/>
    <s v="No"/>
    <s v="No"/>
    <x v="0"/>
    <x v="0"/>
    <s v="Yes"/>
    <x v="0"/>
    <x v="0"/>
    <n v="35"/>
    <n v="183"/>
    <x v="5"/>
    <s v="Price too high"/>
    <x v="0"/>
    <x v="5"/>
    <x v="11"/>
    <x v="1"/>
    <x v="1"/>
    <s v="&lt; 10"/>
  </r>
  <r>
    <s v="5537-XDIG"/>
    <x v="1"/>
    <x v="0"/>
    <n v="4"/>
    <n v="9"/>
    <n v="192"/>
    <n v="724.8"/>
    <s v="Yes"/>
    <s v="no"/>
    <n v="181"/>
    <x v="4"/>
    <n v="9"/>
    <x v="0"/>
    <n v="0"/>
    <s v="IL"/>
    <s v="269-4651"/>
    <s v="Female"/>
    <n v="44"/>
    <s v="No"/>
    <s v="No"/>
    <x v="0"/>
    <x v="0"/>
    <s v="No"/>
    <x v="0"/>
    <x v="0"/>
    <n v="26"/>
    <n v="26"/>
    <x v="4"/>
    <s v="Product dissatisfaction"/>
    <x v="0"/>
    <x v="4"/>
    <x v="9"/>
    <x v="0"/>
    <x v="1"/>
    <s v="&lt; 10"/>
  </r>
  <r>
    <s v="2087-PXYY"/>
    <x v="1"/>
    <x v="0"/>
    <n v="4"/>
    <n v="10"/>
    <n v="12"/>
    <n v="22.2"/>
    <s v="Yes"/>
    <s v="no"/>
    <n v="6"/>
    <x v="0"/>
    <n v="0"/>
    <x v="1"/>
    <n v="0"/>
    <s v="IN"/>
    <s v="313-1539"/>
    <s v="Male"/>
    <n v="51"/>
    <s v="No"/>
    <s v="No"/>
    <x v="0"/>
    <x v="0"/>
    <s v="No"/>
    <x v="0"/>
    <x v="1"/>
    <n v="9"/>
    <n v="9"/>
    <x v="4"/>
    <s v="Service dissatisfaction"/>
    <x v="0"/>
    <x v="4"/>
    <x v="8"/>
    <x v="1"/>
    <x v="1"/>
    <s v="&lt; 10"/>
  </r>
  <r>
    <s v="0771-CLEI"/>
    <x v="1"/>
    <x v="0"/>
    <n v="6"/>
    <n v="16"/>
    <n v="0"/>
    <n v="0"/>
    <s v="No"/>
    <s v="no"/>
    <n v="0"/>
    <x v="2"/>
    <n v="4"/>
    <x v="0"/>
    <n v="0"/>
    <s v="RI"/>
    <s v="288-2308"/>
    <s v="Female"/>
    <n v="47"/>
    <s v="No"/>
    <s v="No"/>
    <x v="0"/>
    <x v="0"/>
    <s v="No"/>
    <x v="0"/>
    <x v="0"/>
    <n v="33"/>
    <n v="33"/>
    <x v="4"/>
    <s v="Lack of self-service on Website"/>
    <x v="0"/>
    <x v="4"/>
    <x v="20"/>
    <x v="0"/>
    <x v="1"/>
    <s v="&lt; 10"/>
  </r>
  <r>
    <s v="6776-KCJW"/>
    <x v="1"/>
    <x v="0"/>
    <n v="4"/>
    <n v="8"/>
    <n v="0"/>
    <n v="0"/>
    <s v="No"/>
    <s v="no"/>
    <n v="0"/>
    <x v="2"/>
    <n v="14"/>
    <x v="0"/>
    <n v="0"/>
    <s v="UT"/>
    <s v="306-6842"/>
    <s v="Male"/>
    <n v="29"/>
    <s v="Yes"/>
    <s v="No"/>
    <x v="0"/>
    <x v="0"/>
    <s v="No"/>
    <x v="0"/>
    <x v="0"/>
    <n v="36"/>
    <n v="36"/>
    <x v="4"/>
    <s v="Network reliability"/>
    <x v="1"/>
    <x v="4"/>
    <x v="7"/>
    <x v="0"/>
    <x v="1"/>
    <s v="&lt; 10"/>
  </r>
  <r>
    <s v="3671-LVLE"/>
    <x v="1"/>
    <x v="46"/>
    <n v="206"/>
    <n v="641.9"/>
    <n v="0"/>
    <n v="0"/>
    <s v="No"/>
    <s v="no"/>
    <n v="0"/>
    <x v="0"/>
    <n v="1"/>
    <x v="0"/>
    <n v="0"/>
    <s v="NC"/>
    <s v="321-6247"/>
    <s v="Male"/>
    <n v="81"/>
    <s v="No"/>
    <s v="Yes"/>
    <x v="0"/>
    <x v="0"/>
    <s v="No"/>
    <x v="0"/>
    <x v="0"/>
    <n v="49"/>
    <n v="1954"/>
    <x v="2"/>
    <s v="Don't know"/>
    <x v="2"/>
    <x v="1"/>
    <x v="1"/>
    <x v="1"/>
    <x v="1"/>
    <s v="10 - 40"/>
  </r>
  <r>
    <s v="6761-APVW"/>
    <x v="1"/>
    <x v="0"/>
    <n v="5"/>
    <n v="13"/>
    <n v="0"/>
    <n v="0"/>
    <s v="No"/>
    <s v="no"/>
    <n v="0"/>
    <x v="1"/>
    <n v="9"/>
    <x v="0"/>
    <n v="0"/>
    <s v="WI"/>
    <s v="281-7483"/>
    <s v="Female"/>
    <n v="62"/>
    <s v="No"/>
    <s v="No"/>
    <x v="0"/>
    <x v="0"/>
    <s v="Yes"/>
    <x v="0"/>
    <x v="0"/>
    <n v="33"/>
    <n v="33"/>
    <x v="1"/>
    <s v="Competitor had better devices"/>
    <x v="0"/>
    <x v="2"/>
    <x v="4"/>
    <x v="0"/>
    <x v="1"/>
    <s v="&lt; 10"/>
  </r>
  <r>
    <s v="8201-GPPD"/>
    <x v="1"/>
    <x v="30"/>
    <n v="12"/>
    <n v="30.4"/>
    <n v="0"/>
    <n v="0"/>
    <s v="No"/>
    <s v="no"/>
    <n v="0"/>
    <x v="2"/>
    <n v="2"/>
    <x v="1"/>
    <n v="3"/>
    <s v="NH"/>
    <s v="376-3275"/>
    <s v="Male"/>
    <n v="36"/>
    <s v="No"/>
    <s v="No"/>
    <x v="0"/>
    <x v="0"/>
    <s v="No"/>
    <x v="0"/>
    <x v="0"/>
    <n v="47"/>
    <n v="159"/>
    <x v="1"/>
    <s v="Competitor offered higher download speeds"/>
    <x v="0"/>
    <x v="2"/>
    <x v="5"/>
    <x v="1"/>
    <x v="1"/>
    <s v="&lt; 10"/>
  </r>
  <r>
    <s v="5934-GGME"/>
    <x v="1"/>
    <x v="20"/>
    <n v="64"/>
    <n v="171.4"/>
    <n v="0"/>
    <n v="0"/>
    <s v="No"/>
    <s v="no"/>
    <n v="0"/>
    <x v="1"/>
    <n v="21"/>
    <x v="0"/>
    <n v="0"/>
    <s v="OR"/>
    <s v="280-1238"/>
    <s v="Female"/>
    <n v="27"/>
    <s v="Yes"/>
    <s v="No"/>
    <x v="0"/>
    <x v="0"/>
    <s v="No"/>
    <x v="0"/>
    <x v="0"/>
    <n v="46"/>
    <n v="602"/>
    <x v="1"/>
    <s v="Competitor offered more data"/>
    <x v="1"/>
    <x v="2"/>
    <x v="15"/>
    <x v="0"/>
    <x v="1"/>
    <s v="10 - 40"/>
  </r>
  <r>
    <s v="4082-EQZY"/>
    <x v="1"/>
    <x v="67"/>
    <n v="353"/>
    <n v="698.4"/>
    <n v="0"/>
    <n v="0"/>
    <s v="No"/>
    <s v="no"/>
    <n v="0"/>
    <x v="0"/>
    <n v="10"/>
    <x v="0"/>
    <n v="0"/>
    <s v="SC"/>
    <s v="268-6000"/>
    <s v="Female"/>
    <n v="40"/>
    <s v="No"/>
    <s v="No"/>
    <x v="0"/>
    <x v="0"/>
    <s v="No"/>
    <x v="0"/>
    <x v="0"/>
    <n v="47"/>
    <n v="2752"/>
    <x v="2"/>
    <s v="Don't know"/>
    <x v="0"/>
    <x v="1"/>
    <x v="1"/>
    <x v="0"/>
    <x v="1"/>
    <s v="&gt; 40"/>
  </r>
  <r>
    <s v="7568-XIZB"/>
    <x v="1"/>
    <x v="2"/>
    <n v="212"/>
    <n v="577.70000000000005"/>
    <n v="0"/>
    <n v="0"/>
    <s v="No"/>
    <s v="no"/>
    <n v="0"/>
    <x v="1"/>
    <n v="9"/>
    <x v="0"/>
    <n v="0"/>
    <s v="MD"/>
    <s v="285-7029"/>
    <s v="Female"/>
    <n v="25"/>
    <s v="Yes"/>
    <s v="No"/>
    <x v="0"/>
    <x v="0"/>
    <s v="No"/>
    <x v="0"/>
    <x v="0"/>
    <n v="48"/>
    <n v="2152"/>
    <x v="1"/>
    <s v="Competitor had better devices"/>
    <x v="1"/>
    <x v="2"/>
    <x v="4"/>
    <x v="0"/>
    <x v="1"/>
    <s v="&gt; 40"/>
  </r>
  <r>
    <s v="9039-MYEL"/>
    <x v="1"/>
    <x v="0"/>
    <n v="8"/>
    <n v="15"/>
    <n v="0"/>
    <n v="0"/>
    <s v="No"/>
    <s v="no"/>
    <n v="0"/>
    <x v="2"/>
    <n v="6"/>
    <x v="0"/>
    <n v="0"/>
    <s v="NY"/>
    <s v="296-7320"/>
    <s v="Male"/>
    <n v="79"/>
    <s v="No"/>
    <s v="Yes"/>
    <x v="0"/>
    <x v="0"/>
    <s v="No"/>
    <x v="0"/>
    <x v="0"/>
    <n v="16"/>
    <n v="16"/>
    <x v="1"/>
    <s v="Competitor had better devices"/>
    <x v="2"/>
    <x v="2"/>
    <x v="4"/>
    <x v="0"/>
    <x v="1"/>
    <s v="&lt; 10"/>
  </r>
  <r>
    <s v="6565-WEVQ"/>
    <x v="1"/>
    <x v="13"/>
    <n v="48"/>
    <n v="113.6"/>
    <n v="0"/>
    <n v="0"/>
    <s v="No"/>
    <s v="no"/>
    <n v="0"/>
    <x v="4"/>
    <n v="11"/>
    <x v="0"/>
    <n v="0"/>
    <s v="WV"/>
    <s v="342-3099"/>
    <s v="Female"/>
    <n v="51"/>
    <s v="No"/>
    <s v="No"/>
    <x v="0"/>
    <x v="0"/>
    <s v="No"/>
    <x v="0"/>
    <x v="2"/>
    <n v="11"/>
    <n v="302"/>
    <x v="1"/>
    <s v="Competitor offered higher download speeds"/>
    <x v="0"/>
    <x v="2"/>
    <x v="5"/>
    <x v="0"/>
    <x v="1"/>
    <s v="10 - 40"/>
  </r>
  <r>
    <s v="5724-QUGT"/>
    <x v="1"/>
    <x v="0"/>
    <n v="6"/>
    <n v="15"/>
    <n v="0"/>
    <n v="0"/>
    <s v="No"/>
    <s v="no"/>
    <n v="0"/>
    <x v="1"/>
    <n v="2"/>
    <x v="1"/>
    <n v="14"/>
    <s v="WV"/>
    <s v="272-9731"/>
    <s v="Male"/>
    <n v="57"/>
    <s v="No"/>
    <s v="No"/>
    <x v="0"/>
    <x v="0"/>
    <s v="No"/>
    <x v="0"/>
    <x v="0"/>
    <n v="26"/>
    <n v="26"/>
    <x v="1"/>
    <s v="Competitor offered higher download speeds"/>
    <x v="0"/>
    <x v="2"/>
    <x v="5"/>
    <x v="1"/>
    <x v="1"/>
    <s v="&lt; 10"/>
  </r>
  <r>
    <s v="8514-QAMO"/>
    <x v="1"/>
    <x v="15"/>
    <n v="5"/>
    <n v="21.4"/>
    <n v="0"/>
    <n v="0"/>
    <s v="No"/>
    <s v="no"/>
    <n v="0"/>
    <x v="2"/>
    <n v="9"/>
    <x v="0"/>
    <n v="0"/>
    <s v="WV"/>
    <s v="327-6896"/>
    <s v="Male"/>
    <n v="62"/>
    <s v="No"/>
    <s v="No"/>
    <x v="0"/>
    <x v="0"/>
    <s v="Yes"/>
    <x v="0"/>
    <x v="0"/>
    <n v="49"/>
    <n v="96"/>
    <x v="1"/>
    <s v="Competitor made better offer"/>
    <x v="0"/>
    <x v="2"/>
    <x v="2"/>
    <x v="0"/>
    <x v="1"/>
    <s v="&lt; 10"/>
  </r>
  <r>
    <s v="1367-YNMZ"/>
    <x v="1"/>
    <x v="3"/>
    <n v="36"/>
    <n v="88"/>
    <n v="0"/>
    <n v="0"/>
    <s v="No"/>
    <s v="no"/>
    <n v="0"/>
    <x v="2"/>
    <n v="9"/>
    <x v="0"/>
    <n v="0"/>
    <s v="CT"/>
    <s v="387-4088"/>
    <s v="Male"/>
    <n v="52"/>
    <s v="No"/>
    <s v="No"/>
    <x v="0"/>
    <x v="0"/>
    <s v="No"/>
    <x v="0"/>
    <x v="0"/>
    <n v="43"/>
    <n v="424"/>
    <x v="1"/>
    <s v="Competitor offered more data"/>
    <x v="0"/>
    <x v="2"/>
    <x v="15"/>
    <x v="0"/>
    <x v="1"/>
    <s v="10 - 40"/>
  </r>
  <r>
    <s v="4212-ENPJ"/>
    <x v="1"/>
    <x v="9"/>
    <n v="384"/>
    <n v="755.9"/>
    <n v="0"/>
    <n v="0"/>
    <s v="No"/>
    <s v="no"/>
    <n v="0"/>
    <x v="2"/>
    <n v="1"/>
    <x v="0"/>
    <n v="0"/>
    <s v="IA"/>
    <s v="408-2766"/>
    <s v="Male"/>
    <n v="45"/>
    <s v="No"/>
    <s v="No"/>
    <x v="0"/>
    <x v="0"/>
    <s v="No"/>
    <x v="1"/>
    <x v="0"/>
    <n v="37"/>
    <n v="1846"/>
    <x v="1"/>
    <s v="Competitor offered more data"/>
    <x v="0"/>
    <x v="2"/>
    <x v="15"/>
    <x v="1"/>
    <x v="1"/>
    <s v="&gt; 40"/>
  </r>
  <r>
    <s v="3290-AXJZ"/>
    <x v="1"/>
    <x v="15"/>
    <n v="12"/>
    <n v="31.3"/>
    <n v="0"/>
    <n v="0"/>
    <s v="No"/>
    <s v="no"/>
    <n v="0"/>
    <x v="0"/>
    <n v="4"/>
    <x v="0"/>
    <n v="0"/>
    <s v="OR"/>
    <s v="261-4725"/>
    <s v="Male"/>
    <n v="84"/>
    <s v="No"/>
    <s v="Yes"/>
    <x v="0"/>
    <x v="0"/>
    <s v="No"/>
    <x v="0"/>
    <x v="1"/>
    <n v="33"/>
    <n v="68"/>
    <x v="1"/>
    <s v="Competitor made better offer"/>
    <x v="2"/>
    <x v="2"/>
    <x v="2"/>
    <x v="0"/>
    <x v="1"/>
    <s v="&lt; 10"/>
  </r>
  <r>
    <s v="2371-SFMP"/>
    <x v="1"/>
    <x v="69"/>
    <n v="142"/>
    <n v="354.3"/>
    <n v="0"/>
    <n v="0"/>
    <s v="No"/>
    <s v="no"/>
    <n v="0"/>
    <x v="5"/>
    <n v="10"/>
    <x v="0"/>
    <n v="0"/>
    <s v="WA"/>
    <s v="272-5219"/>
    <s v="Male"/>
    <n v="26"/>
    <s v="Yes"/>
    <s v="No"/>
    <x v="0"/>
    <x v="0"/>
    <s v="Yes"/>
    <x v="1"/>
    <x v="0"/>
    <n v="37"/>
    <n v="1298"/>
    <x v="5"/>
    <s v="Price too high"/>
    <x v="1"/>
    <x v="5"/>
    <x v="11"/>
    <x v="0"/>
    <x v="1"/>
    <s v="10 - 40"/>
  </r>
  <r>
    <s v="8840-HRUV"/>
    <x v="1"/>
    <x v="10"/>
    <n v="299"/>
    <n v="758"/>
    <n v="0"/>
    <n v="0"/>
    <s v="No"/>
    <s v="no"/>
    <n v="0"/>
    <x v="5"/>
    <n v="4"/>
    <x v="1"/>
    <n v="6"/>
    <s v="ID"/>
    <s v="338-4399"/>
    <s v="Male"/>
    <n v="55"/>
    <s v="No"/>
    <s v="No"/>
    <x v="0"/>
    <x v="0"/>
    <s v="Yes"/>
    <x v="1"/>
    <x v="2"/>
    <n v="41"/>
    <n v="2796"/>
    <x v="4"/>
    <s v="Product dissatisfaction"/>
    <x v="0"/>
    <x v="4"/>
    <x v="9"/>
    <x v="0"/>
    <x v="1"/>
    <s v="&gt; 40"/>
  </r>
  <r>
    <s v="4693-ZRKF"/>
    <x v="1"/>
    <x v="15"/>
    <n v="5"/>
    <n v="21"/>
    <n v="0"/>
    <n v="0"/>
    <s v="No"/>
    <s v="no"/>
    <n v="0"/>
    <x v="2"/>
    <n v="1"/>
    <x v="0"/>
    <n v="0"/>
    <s v="MS"/>
    <s v="250-4012"/>
    <s v="Male"/>
    <n v="45"/>
    <s v="No"/>
    <s v="No"/>
    <x v="0"/>
    <x v="0"/>
    <s v="Yes"/>
    <x v="0"/>
    <x v="0"/>
    <n v="45"/>
    <n v="86"/>
    <x v="4"/>
    <s v="Service dissatisfaction"/>
    <x v="0"/>
    <x v="4"/>
    <x v="8"/>
    <x v="1"/>
    <x v="1"/>
    <s v="&lt; 10"/>
  </r>
  <r>
    <s v="7148-KTIB"/>
    <x v="1"/>
    <x v="70"/>
    <n v="31"/>
    <n v="89.3"/>
    <n v="0"/>
    <n v="0"/>
    <s v="No"/>
    <s v="yes"/>
    <n v="0"/>
    <x v="2"/>
    <n v="26"/>
    <x v="0"/>
    <n v="0"/>
    <s v="OH"/>
    <s v="328-9406"/>
    <s v="Male"/>
    <n v="32"/>
    <s v="No"/>
    <s v="No"/>
    <x v="0"/>
    <x v="0"/>
    <s v="No"/>
    <x v="0"/>
    <x v="1"/>
    <n v="29"/>
    <n v="426"/>
    <x v="4"/>
    <s v="Lack of self-service on Website"/>
    <x v="0"/>
    <x v="4"/>
    <x v="20"/>
    <x v="0"/>
    <x v="1"/>
    <s v="10 - 40"/>
  </r>
  <r>
    <s v="6088-QQOA"/>
    <x v="1"/>
    <x v="71"/>
    <n v="228"/>
    <n v="330.2"/>
    <n v="0"/>
    <n v="0"/>
    <s v="No"/>
    <s v="no"/>
    <n v="0"/>
    <x v="0"/>
    <n v="4"/>
    <x v="0"/>
    <n v="0"/>
    <s v="ID"/>
    <s v="389-8032"/>
    <s v="Female"/>
    <n v="67"/>
    <s v="No"/>
    <s v="Yes"/>
    <x v="0"/>
    <x v="0"/>
    <s v="Yes"/>
    <x v="0"/>
    <x v="0"/>
    <n v="58"/>
    <n v="2411"/>
    <x v="4"/>
    <s v="Network reliability"/>
    <x v="2"/>
    <x v="4"/>
    <x v="7"/>
    <x v="0"/>
    <x v="1"/>
    <s v="&gt; 40"/>
  </r>
  <r>
    <s v="3746-MAXW"/>
    <x v="1"/>
    <x v="37"/>
    <n v="57"/>
    <n v="113.1"/>
    <n v="0"/>
    <n v="0"/>
    <s v="No"/>
    <s v="no"/>
    <n v="0"/>
    <x v="0"/>
    <n v="4"/>
    <x v="0"/>
    <n v="0"/>
    <s v="WV"/>
    <s v="351-6473"/>
    <s v="Female"/>
    <n v="34"/>
    <s v="No"/>
    <s v="No"/>
    <x v="0"/>
    <x v="0"/>
    <s v="No"/>
    <x v="0"/>
    <x v="0"/>
    <n v="37"/>
    <n v="353"/>
    <x v="1"/>
    <s v="Competitor made better offer"/>
    <x v="0"/>
    <x v="2"/>
    <x v="2"/>
    <x v="0"/>
    <x v="1"/>
    <s v="&lt; 10"/>
  </r>
  <r>
    <s v="8590-NVOC"/>
    <x v="1"/>
    <x v="0"/>
    <n v="1"/>
    <n v="4"/>
    <n v="0"/>
    <n v="0"/>
    <s v="No"/>
    <s v="no"/>
    <n v="0"/>
    <x v="2"/>
    <n v="11"/>
    <x v="0"/>
    <n v="0"/>
    <s v="SD"/>
    <s v="362-3108"/>
    <s v="Female"/>
    <n v="48"/>
    <s v="No"/>
    <s v="No"/>
    <x v="0"/>
    <x v="0"/>
    <s v="No"/>
    <x v="0"/>
    <x v="0"/>
    <n v="23"/>
    <n v="23"/>
    <x v="5"/>
    <s v="Lack of affordable download/upload speed"/>
    <x v="0"/>
    <x v="5"/>
    <x v="13"/>
    <x v="0"/>
    <x v="1"/>
    <s v="&lt; 10"/>
  </r>
  <r>
    <s v="8968-NLOZ"/>
    <x v="1"/>
    <x v="11"/>
    <n v="49"/>
    <n v="127.2"/>
    <n v="0"/>
    <n v="0"/>
    <s v="No"/>
    <s v="no"/>
    <n v="0"/>
    <x v="3"/>
    <n v="30"/>
    <x v="0"/>
    <n v="0"/>
    <s v="KS"/>
    <s v="298-3949"/>
    <s v="Male"/>
    <n v="29"/>
    <s v="Yes"/>
    <s v="No"/>
    <x v="0"/>
    <x v="0"/>
    <s v="Yes"/>
    <x v="0"/>
    <x v="0"/>
    <n v="60"/>
    <n v="1273"/>
    <x v="5"/>
    <s v="Long distance charges"/>
    <x v="1"/>
    <x v="5"/>
    <x v="14"/>
    <x v="0"/>
    <x v="1"/>
    <s v="10 - 40"/>
  </r>
  <r>
    <s v="6646-DYMO"/>
    <x v="1"/>
    <x v="15"/>
    <n v="5"/>
    <n v="14"/>
    <n v="0"/>
    <n v="0"/>
    <s v="No"/>
    <s v="no"/>
    <n v="0"/>
    <x v="2"/>
    <n v="12"/>
    <x v="1"/>
    <n v="5"/>
    <s v="NY"/>
    <s v="397-7189"/>
    <s v="Female"/>
    <n v="71"/>
    <s v="No"/>
    <s v="Yes"/>
    <x v="0"/>
    <x v="0"/>
    <s v="No"/>
    <x v="0"/>
    <x v="0"/>
    <n v="38"/>
    <n v="76"/>
    <x v="5"/>
    <s v="Extra data charges"/>
    <x v="2"/>
    <x v="5"/>
    <x v="18"/>
    <x v="0"/>
    <x v="1"/>
    <s v="&lt; 10"/>
  </r>
  <r>
    <s v="6045-UZKF"/>
    <x v="1"/>
    <x v="0"/>
    <n v="6"/>
    <n v="15"/>
    <n v="0"/>
    <n v="0"/>
    <s v="No"/>
    <s v="no"/>
    <n v="0"/>
    <x v="5"/>
    <n v="9"/>
    <x v="0"/>
    <n v="0"/>
    <s v="SC"/>
    <s v="335-6165"/>
    <s v="Female"/>
    <n v="66"/>
    <s v="No"/>
    <s v="Yes"/>
    <x v="0"/>
    <x v="0"/>
    <s v="No"/>
    <x v="0"/>
    <x v="0"/>
    <n v="35"/>
    <n v="35"/>
    <x v="5"/>
    <s v="Price too high"/>
    <x v="2"/>
    <x v="5"/>
    <x v="11"/>
    <x v="0"/>
    <x v="1"/>
    <s v="&lt; 10"/>
  </r>
  <r>
    <s v="9963-ZUBM"/>
    <x v="1"/>
    <x v="53"/>
    <n v="59"/>
    <n v="177.9"/>
    <n v="0"/>
    <n v="0"/>
    <s v="No"/>
    <s v="no"/>
    <n v="0"/>
    <x v="0"/>
    <n v="0"/>
    <x v="1"/>
    <n v="0"/>
    <s v="AR"/>
    <s v="359-9624"/>
    <s v="Male"/>
    <n v="24"/>
    <s v="Yes"/>
    <s v="No"/>
    <x v="0"/>
    <x v="0"/>
    <s v="No"/>
    <x v="0"/>
    <x v="0"/>
    <n v="13"/>
    <n v="203"/>
    <x v="5"/>
    <s v="Long distance charges"/>
    <x v="1"/>
    <x v="5"/>
    <x v="14"/>
    <x v="1"/>
    <x v="1"/>
    <s v="10 - 40"/>
  </r>
  <r>
    <s v="0309-GEPB"/>
    <x v="1"/>
    <x v="50"/>
    <n v="35"/>
    <n v="95.7"/>
    <n v="0"/>
    <n v="0"/>
    <s v="No"/>
    <s v="no"/>
    <n v="0"/>
    <x v="5"/>
    <n v="10"/>
    <x v="0"/>
    <n v="0"/>
    <s v="IL"/>
    <s v="326-1208"/>
    <s v="Female"/>
    <n v="76"/>
    <s v="No"/>
    <s v="Yes"/>
    <x v="0"/>
    <x v="0"/>
    <s v="No"/>
    <x v="0"/>
    <x v="0"/>
    <n v="45"/>
    <n v="619"/>
    <x v="4"/>
    <s v="Service dissatisfaction"/>
    <x v="2"/>
    <x v="4"/>
    <x v="8"/>
    <x v="0"/>
    <x v="1"/>
    <s v="10 - 40"/>
  </r>
  <r>
    <s v="2731-EZZS"/>
    <x v="1"/>
    <x v="70"/>
    <n v="50"/>
    <n v="118.3"/>
    <n v="0"/>
    <n v="0"/>
    <s v="No"/>
    <s v="no"/>
    <n v="0"/>
    <x v="0"/>
    <n v="5"/>
    <x v="0"/>
    <n v="0"/>
    <s v="MA"/>
    <s v="267-3814"/>
    <s v="Male"/>
    <n v="38"/>
    <s v="No"/>
    <s v="No"/>
    <x v="0"/>
    <x v="0"/>
    <s v="No"/>
    <x v="0"/>
    <x v="0"/>
    <n v="32"/>
    <n v="472"/>
    <x v="4"/>
    <s v="Lack of self-service on Website"/>
    <x v="0"/>
    <x v="4"/>
    <x v="20"/>
    <x v="0"/>
    <x v="1"/>
    <s v="10 - 40"/>
  </r>
  <r>
    <s v="6605-SXZC"/>
    <x v="1"/>
    <x v="0"/>
    <n v="4"/>
    <n v="11"/>
    <n v="0"/>
    <n v="0"/>
    <s v="No"/>
    <s v="no"/>
    <n v="0"/>
    <x v="3"/>
    <n v="12"/>
    <x v="0"/>
    <n v="0"/>
    <s v="NY"/>
    <s v="404-6427"/>
    <s v="Female"/>
    <n v="55"/>
    <s v="No"/>
    <s v="No"/>
    <x v="0"/>
    <x v="0"/>
    <s v="No"/>
    <x v="0"/>
    <x v="0"/>
    <n v="30"/>
    <n v="30"/>
    <x v="4"/>
    <s v="Network reliability"/>
    <x v="0"/>
    <x v="4"/>
    <x v="7"/>
    <x v="0"/>
    <x v="1"/>
    <s v="&lt; 10"/>
  </r>
  <r>
    <s v="8744-CPDY"/>
    <x v="1"/>
    <x v="15"/>
    <n v="5"/>
    <n v="11.6"/>
    <n v="0"/>
    <n v="0"/>
    <s v="No"/>
    <s v="no"/>
    <n v="0"/>
    <x v="2"/>
    <n v="14"/>
    <x v="0"/>
    <n v="0"/>
    <s v="WY"/>
    <s v="357-4332"/>
    <s v="Male"/>
    <n v="54"/>
    <s v="No"/>
    <s v="No"/>
    <x v="0"/>
    <x v="0"/>
    <s v="No"/>
    <x v="0"/>
    <x v="2"/>
    <n v="23"/>
    <n v="45"/>
    <x v="2"/>
    <s v="Don't know"/>
    <x v="0"/>
    <x v="1"/>
    <x v="1"/>
    <x v="0"/>
    <x v="1"/>
    <s v="&lt; 10"/>
  </r>
  <r>
    <s v="1684-QYEM"/>
    <x v="1"/>
    <x v="47"/>
    <n v="273"/>
    <n v="709.8"/>
    <n v="0"/>
    <n v="0"/>
    <s v="No"/>
    <s v="no"/>
    <n v="0"/>
    <x v="0"/>
    <n v="21"/>
    <x v="1"/>
    <n v="25"/>
    <s v="OR"/>
    <s v="316-8907"/>
    <s v="Male"/>
    <n v="33"/>
    <s v="No"/>
    <s v="No"/>
    <x v="0"/>
    <x v="0"/>
    <s v="Yes"/>
    <x v="0"/>
    <x v="0"/>
    <n v="25"/>
    <n v="1370"/>
    <x v="3"/>
    <s v="Attitude of service provider"/>
    <x v="0"/>
    <x v="3"/>
    <x v="16"/>
    <x v="0"/>
    <x v="1"/>
    <s v="&gt; 40"/>
  </r>
  <r>
    <s v="5640-PLIL"/>
    <x v="1"/>
    <x v="68"/>
    <n v="22"/>
    <n v="63.7"/>
    <n v="0"/>
    <n v="0"/>
    <s v="No"/>
    <s v="no"/>
    <n v="0"/>
    <x v="0"/>
    <n v="2"/>
    <x v="0"/>
    <n v="0"/>
    <s v="RI"/>
    <s v="321-1988"/>
    <s v="Female"/>
    <n v="55"/>
    <s v="No"/>
    <s v="No"/>
    <x v="0"/>
    <x v="0"/>
    <s v="No"/>
    <x v="0"/>
    <x v="2"/>
    <n v="30"/>
    <n v="189"/>
    <x v="3"/>
    <s v="Attitude of support person"/>
    <x v="0"/>
    <x v="3"/>
    <x v="6"/>
    <x v="1"/>
    <x v="1"/>
    <s v="&lt; 10"/>
  </r>
  <r>
    <s v="3767-DLLW"/>
    <x v="1"/>
    <x v="20"/>
    <n v="41"/>
    <n v="103.3"/>
    <n v="0"/>
    <n v="0"/>
    <s v="No"/>
    <s v="no"/>
    <n v="0"/>
    <x v="0"/>
    <n v="26"/>
    <x v="0"/>
    <n v="0"/>
    <s v="OK"/>
    <s v="387-6043"/>
    <s v="Female"/>
    <n v="28"/>
    <s v="Yes"/>
    <s v="No"/>
    <x v="0"/>
    <x v="0"/>
    <s v="Yes"/>
    <x v="0"/>
    <x v="0"/>
    <n v="53"/>
    <n v="682"/>
    <x v="2"/>
    <s v="Don't know"/>
    <x v="1"/>
    <x v="1"/>
    <x v="1"/>
    <x v="0"/>
    <x v="1"/>
    <s v="10 - 40"/>
  </r>
  <r>
    <s v="0713-PJUU"/>
    <x v="1"/>
    <x v="60"/>
    <n v="340"/>
    <n v="871.2"/>
    <n v="0"/>
    <n v="0"/>
    <s v="No"/>
    <s v="no"/>
    <n v="0"/>
    <x v="0"/>
    <n v="6"/>
    <x v="0"/>
    <n v="0"/>
    <s v="MD"/>
    <s v="296-8614"/>
    <s v="Male"/>
    <n v="74"/>
    <s v="No"/>
    <s v="Yes"/>
    <x v="0"/>
    <x v="0"/>
    <s v="Yes"/>
    <x v="1"/>
    <x v="2"/>
    <n v="62"/>
    <n v="4162"/>
    <x v="3"/>
    <s v="Attitude of service provider"/>
    <x v="2"/>
    <x v="3"/>
    <x v="16"/>
    <x v="0"/>
    <x v="1"/>
    <s v="&gt; 40"/>
  </r>
  <r>
    <s v="0342-YJTB"/>
    <x v="1"/>
    <x v="42"/>
    <n v="50"/>
    <n v="153.4"/>
    <n v="0"/>
    <n v="0"/>
    <s v="No"/>
    <s v="no"/>
    <n v="0"/>
    <x v="1"/>
    <n v="1"/>
    <x v="0"/>
    <n v="0"/>
    <s v="IN"/>
    <s v="297-5465"/>
    <s v="Female"/>
    <n v="58"/>
    <s v="No"/>
    <s v="No"/>
    <x v="0"/>
    <x v="0"/>
    <s v="Yes"/>
    <x v="0"/>
    <x v="0"/>
    <n v="56"/>
    <n v="2155"/>
    <x v="2"/>
    <s v="Don't know"/>
    <x v="0"/>
    <x v="1"/>
    <x v="1"/>
    <x v="1"/>
    <x v="1"/>
    <s v="10 - 40"/>
  </r>
  <r>
    <s v="1355-ELAD"/>
    <x v="1"/>
    <x v="52"/>
    <n v="37"/>
    <n v="86.5"/>
    <n v="0"/>
    <n v="0"/>
    <s v="No"/>
    <s v="no"/>
    <n v="0"/>
    <x v="3"/>
    <n v="30"/>
    <x v="0"/>
    <n v="0"/>
    <s v="NY"/>
    <s v="398-5817"/>
    <s v="Male"/>
    <n v="22"/>
    <s v="Yes"/>
    <s v="No"/>
    <x v="0"/>
    <x v="0"/>
    <s v="No"/>
    <x v="1"/>
    <x v="2"/>
    <n v="30"/>
    <n v="656"/>
    <x v="1"/>
    <s v="Competitor made better offer"/>
    <x v="1"/>
    <x v="2"/>
    <x v="2"/>
    <x v="0"/>
    <x v="1"/>
    <s v="10 - 40"/>
  </r>
  <r>
    <s v="1806-IVIQ"/>
    <x v="1"/>
    <x v="0"/>
    <n v="5"/>
    <n v="12"/>
    <n v="0"/>
    <n v="0"/>
    <s v="No"/>
    <s v="no"/>
    <n v="0"/>
    <x v="2"/>
    <n v="0"/>
    <x v="1"/>
    <n v="0"/>
    <s v="OR"/>
    <s v="341-1379"/>
    <s v="Male"/>
    <n v="27"/>
    <s v="Yes"/>
    <s v="No"/>
    <x v="0"/>
    <x v="0"/>
    <s v="No"/>
    <x v="0"/>
    <x v="1"/>
    <n v="9"/>
    <n v="9"/>
    <x v="1"/>
    <s v="Competitor made better offer"/>
    <x v="1"/>
    <x v="2"/>
    <x v="2"/>
    <x v="1"/>
    <x v="1"/>
    <s v="&lt; 10"/>
  </r>
  <r>
    <s v="2330-SQWN"/>
    <x v="1"/>
    <x v="0"/>
    <n v="2"/>
    <n v="5"/>
    <n v="0"/>
    <n v="0"/>
    <s v="No"/>
    <s v="no"/>
    <n v="0"/>
    <x v="4"/>
    <n v="6"/>
    <x v="0"/>
    <n v="0"/>
    <s v="NJ"/>
    <s v="331-3006"/>
    <s v="Male"/>
    <n v="48"/>
    <s v="No"/>
    <s v="No"/>
    <x v="0"/>
    <x v="0"/>
    <s v="No"/>
    <x v="0"/>
    <x v="1"/>
    <n v="31"/>
    <n v="31"/>
    <x v="1"/>
    <s v="Competitor made better offer"/>
    <x v="0"/>
    <x v="2"/>
    <x v="2"/>
    <x v="0"/>
    <x v="1"/>
    <s v="&lt; 10"/>
  </r>
  <r>
    <s v="1139-JTEX"/>
    <x v="1"/>
    <x v="72"/>
    <n v="226"/>
    <n v="580.5"/>
    <n v="0"/>
    <n v="0"/>
    <s v="No"/>
    <s v="no"/>
    <n v="0"/>
    <x v="5"/>
    <n v="7"/>
    <x v="0"/>
    <n v="0"/>
    <s v="AK"/>
    <s v="397-7617"/>
    <s v="Male"/>
    <n v="42"/>
    <s v="No"/>
    <s v="No"/>
    <x v="0"/>
    <x v="0"/>
    <s v="No"/>
    <x v="0"/>
    <x v="0"/>
    <n v="44"/>
    <n v="1958"/>
    <x v="1"/>
    <s v="Competitor made better offer"/>
    <x v="0"/>
    <x v="2"/>
    <x v="2"/>
    <x v="0"/>
    <x v="1"/>
    <s v="&gt; 40"/>
  </r>
  <r>
    <s v="8161-PLGM"/>
    <x v="1"/>
    <x v="0"/>
    <n v="6"/>
    <n v="12"/>
    <n v="0"/>
    <n v="0"/>
    <s v="No"/>
    <s v="no"/>
    <n v="0"/>
    <x v="2"/>
    <n v="5"/>
    <x v="0"/>
    <n v="0"/>
    <s v="KS"/>
    <s v="342-6553"/>
    <s v="Male"/>
    <n v="33"/>
    <s v="No"/>
    <s v="No"/>
    <x v="0"/>
    <x v="0"/>
    <s v="No"/>
    <x v="0"/>
    <x v="0"/>
    <n v="34"/>
    <n v="34"/>
    <x v="1"/>
    <s v="Competitor made better offer"/>
    <x v="0"/>
    <x v="2"/>
    <x v="2"/>
    <x v="0"/>
    <x v="1"/>
    <s v="&lt; 10"/>
  </r>
  <r>
    <s v="3590-QGRJ"/>
    <x v="1"/>
    <x v="15"/>
    <n v="12"/>
    <n v="19.100000000000001"/>
    <n v="8"/>
    <n v="28.4"/>
    <s v="Yes"/>
    <s v="no"/>
    <n v="10"/>
    <x v="3"/>
    <n v="5"/>
    <x v="0"/>
    <n v="0"/>
    <s v="TN"/>
    <s v="349-8837"/>
    <s v="Male"/>
    <n v="47"/>
    <s v="No"/>
    <s v="No"/>
    <x v="0"/>
    <x v="0"/>
    <s v="No"/>
    <x v="0"/>
    <x v="0"/>
    <n v="30"/>
    <n v="57"/>
    <x v="1"/>
    <s v="Competitor made better offer"/>
    <x v="0"/>
    <x v="2"/>
    <x v="2"/>
    <x v="0"/>
    <x v="1"/>
    <s v="&lt; 10"/>
  </r>
  <r>
    <s v="0173-UTGH"/>
    <x v="1"/>
    <x v="0"/>
    <n v="3"/>
    <n v="7"/>
    <n v="4"/>
    <n v="1"/>
    <s v="Yes"/>
    <s v="no"/>
    <n v="0"/>
    <x v="2"/>
    <n v="3"/>
    <x v="1"/>
    <n v="6"/>
    <s v="CA"/>
    <s v="326-4607"/>
    <s v="Male"/>
    <n v="71"/>
    <s v="No"/>
    <s v="Yes"/>
    <x v="0"/>
    <x v="0"/>
    <s v="No"/>
    <x v="0"/>
    <x v="0"/>
    <n v="26"/>
    <n v="26"/>
    <x v="1"/>
    <s v="Competitor made better offer"/>
    <x v="2"/>
    <x v="2"/>
    <x v="2"/>
    <x v="0"/>
    <x v="1"/>
    <s v="&lt; 10"/>
  </r>
  <r>
    <s v="3702-PTNU"/>
    <x v="1"/>
    <x v="55"/>
    <n v="48"/>
    <n v="95.9"/>
    <n v="48"/>
    <n v="152.4"/>
    <s v="Yes"/>
    <s v="no"/>
    <n v="30"/>
    <x v="2"/>
    <n v="4"/>
    <x v="0"/>
    <n v="0"/>
    <s v="IN"/>
    <s v="316-9313"/>
    <s v="Female"/>
    <n v="84"/>
    <s v="No"/>
    <s v="Yes"/>
    <x v="0"/>
    <x v="0"/>
    <s v="No"/>
    <x v="0"/>
    <x v="0"/>
    <n v="35"/>
    <n v="420"/>
    <x v="1"/>
    <s v="Competitor made better offer"/>
    <x v="2"/>
    <x v="2"/>
    <x v="2"/>
    <x v="0"/>
    <x v="1"/>
    <s v="10 - 40"/>
  </r>
  <r>
    <s v="3349-QAWI"/>
    <x v="1"/>
    <x v="68"/>
    <n v="16"/>
    <n v="36"/>
    <n v="24"/>
    <n v="60.6"/>
    <s v="Yes"/>
    <s v="no"/>
    <n v="12"/>
    <x v="5"/>
    <n v="2"/>
    <x v="0"/>
    <n v="0"/>
    <s v="RI"/>
    <s v="328-5581"/>
    <s v="Male"/>
    <n v="67"/>
    <s v="No"/>
    <s v="Yes"/>
    <x v="0"/>
    <x v="0"/>
    <s v="Yes"/>
    <x v="0"/>
    <x v="0"/>
    <n v="39"/>
    <n v="234"/>
    <x v="1"/>
    <s v="Competitor made better offer"/>
    <x v="2"/>
    <x v="2"/>
    <x v="2"/>
    <x v="1"/>
    <x v="1"/>
    <s v="&lt; 10"/>
  </r>
  <r>
    <s v="8760-PEBG"/>
    <x v="1"/>
    <x v="28"/>
    <n v="182"/>
    <n v="363.1"/>
    <n v="144"/>
    <n v="432"/>
    <s v="Yes"/>
    <s v="no"/>
    <n v="216"/>
    <x v="2"/>
    <n v="24"/>
    <x v="0"/>
    <n v="0"/>
    <s v="NC"/>
    <s v="360-9294"/>
    <s v="Female"/>
    <n v="21"/>
    <s v="Yes"/>
    <s v="No"/>
    <x v="0"/>
    <x v="0"/>
    <s v="No"/>
    <x v="0"/>
    <x v="0"/>
    <n v="28"/>
    <n v="1030"/>
    <x v="1"/>
    <s v="Competitor had better devices"/>
    <x v="1"/>
    <x v="2"/>
    <x v="4"/>
    <x v="0"/>
    <x v="1"/>
    <s v="10 - 40"/>
  </r>
  <r>
    <s v="9500-SHSC"/>
    <x v="1"/>
    <x v="0"/>
    <n v="3"/>
    <n v="6"/>
    <n v="4"/>
    <n v="8.1"/>
    <s v="Yes"/>
    <s v="no"/>
    <n v="2"/>
    <x v="3"/>
    <n v="8"/>
    <x v="0"/>
    <n v="0"/>
    <s v="SC"/>
    <s v="415-9503"/>
    <s v="Female"/>
    <n v="32"/>
    <s v="No"/>
    <s v="No"/>
    <x v="0"/>
    <x v="0"/>
    <s v="No"/>
    <x v="0"/>
    <x v="0"/>
    <n v="42"/>
    <n v="42"/>
    <x v="1"/>
    <s v="Competitor had better devices"/>
    <x v="0"/>
    <x v="2"/>
    <x v="4"/>
    <x v="0"/>
    <x v="1"/>
    <s v="&lt; 10"/>
  </r>
  <r>
    <s v="5687-GTJG"/>
    <x v="1"/>
    <x v="3"/>
    <n v="53"/>
    <n v="136.1"/>
    <n v="40"/>
    <n v="114"/>
    <s v="Yes"/>
    <s v="no"/>
    <n v="38"/>
    <x v="1"/>
    <n v="6"/>
    <x v="0"/>
    <n v="0"/>
    <s v="CA"/>
    <s v="328-2482"/>
    <s v="Female"/>
    <n v="34"/>
    <s v="No"/>
    <s v="No"/>
    <x v="0"/>
    <x v="0"/>
    <s v="Yes"/>
    <x v="0"/>
    <x v="2"/>
    <n v="65"/>
    <n v="682"/>
    <x v="1"/>
    <s v="Competitor offered higher download speeds"/>
    <x v="0"/>
    <x v="2"/>
    <x v="5"/>
    <x v="0"/>
    <x v="1"/>
    <s v="10 - 40"/>
  </r>
  <r>
    <s v="6847-OMMC"/>
    <x v="1"/>
    <x v="70"/>
    <n v="83"/>
    <n v="243.2"/>
    <n v="60"/>
    <n v="214.5"/>
    <s v="Yes"/>
    <s v="no"/>
    <n v="107"/>
    <x v="1"/>
    <n v="13"/>
    <x v="0"/>
    <n v="0"/>
    <s v="IA"/>
    <s v="383-6357"/>
    <s v="Female"/>
    <n v="21"/>
    <s v="Yes"/>
    <s v="No"/>
    <x v="0"/>
    <x v="0"/>
    <s v="No"/>
    <x v="0"/>
    <x v="0"/>
    <n v="33"/>
    <n v="495"/>
    <x v="1"/>
    <s v="Competitor offered higher download speeds"/>
    <x v="1"/>
    <x v="2"/>
    <x v="5"/>
    <x v="0"/>
    <x v="1"/>
    <s v="10 - 40"/>
  </r>
  <r>
    <s v="3424-AKZO"/>
    <x v="1"/>
    <x v="74"/>
    <n v="43"/>
    <n v="80.8"/>
    <n v="28"/>
    <n v="99.4"/>
    <s v="Yes"/>
    <s v="no"/>
    <n v="33"/>
    <x v="1"/>
    <n v="4"/>
    <x v="1"/>
    <n v="7"/>
    <s v="VT"/>
    <s v="330-3518"/>
    <s v="Female"/>
    <n v="66"/>
    <s v="No"/>
    <s v="Yes"/>
    <x v="0"/>
    <x v="0"/>
    <s v="No"/>
    <x v="0"/>
    <x v="0"/>
    <n v="29"/>
    <n v="197"/>
    <x v="1"/>
    <s v="Competitor offered higher download speeds"/>
    <x v="2"/>
    <x v="2"/>
    <x v="5"/>
    <x v="0"/>
    <x v="1"/>
    <s v="&lt; 10"/>
  </r>
  <r>
    <s v="6632-BBJS"/>
    <x v="1"/>
    <x v="56"/>
    <n v="93"/>
    <n v="234.5"/>
    <n v="104"/>
    <n v="267.8"/>
    <s v="Yes"/>
    <s v="no"/>
    <n v="54"/>
    <x v="2"/>
    <n v="1"/>
    <x v="0"/>
    <n v="0"/>
    <s v="OH"/>
    <s v="285-9363"/>
    <s v="Male"/>
    <n v="77"/>
    <s v="No"/>
    <s v="Yes"/>
    <x v="0"/>
    <x v="0"/>
    <s v="No"/>
    <x v="0"/>
    <x v="0"/>
    <n v="46"/>
    <n v="1206"/>
    <x v="1"/>
    <s v="Competitor offered more data"/>
    <x v="2"/>
    <x v="2"/>
    <x v="15"/>
    <x v="1"/>
    <x v="1"/>
    <s v="10 - 40"/>
  </r>
  <r>
    <s v="2554-IOCO"/>
    <x v="1"/>
    <x v="0"/>
    <n v="2"/>
    <n v="7"/>
    <n v="4"/>
    <n v="12.8"/>
    <s v="Yes"/>
    <s v="no"/>
    <n v="3"/>
    <x v="4"/>
    <n v="15"/>
    <x v="0"/>
    <n v="0"/>
    <s v="SC"/>
    <s v="275-4662"/>
    <s v="Male"/>
    <n v="58"/>
    <s v="No"/>
    <s v="No"/>
    <x v="0"/>
    <x v="0"/>
    <s v="No"/>
    <x v="0"/>
    <x v="0"/>
    <n v="44"/>
    <n v="44"/>
    <x v="1"/>
    <s v="Competitor offered more data"/>
    <x v="0"/>
    <x v="2"/>
    <x v="15"/>
    <x v="0"/>
    <x v="1"/>
    <s v="&lt; 10"/>
  </r>
  <r>
    <s v="6105-RHWJ"/>
    <x v="1"/>
    <x v="37"/>
    <n v="32"/>
    <n v="72.7"/>
    <n v="36"/>
    <n v="141.30000000000001"/>
    <s v="Yes"/>
    <s v="no"/>
    <n v="71"/>
    <x v="5"/>
    <n v="5"/>
    <x v="0"/>
    <n v="0"/>
    <s v="OH"/>
    <s v="267-8055"/>
    <s v="Female"/>
    <n v="39"/>
    <s v="No"/>
    <s v="No"/>
    <x v="0"/>
    <x v="0"/>
    <s v="No"/>
    <x v="0"/>
    <x v="0"/>
    <n v="36"/>
    <n v="332"/>
    <x v="1"/>
    <s v="Competitor offered more data"/>
    <x v="0"/>
    <x v="2"/>
    <x v="15"/>
    <x v="0"/>
    <x v="1"/>
    <s v="&lt; 10"/>
  </r>
  <r>
    <s v="8363-PWIY"/>
    <x v="1"/>
    <x v="35"/>
    <n v="192"/>
    <n v="436.1"/>
    <n v="192"/>
    <n v="724.8"/>
    <s v="Yes"/>
    <s v="no"/>
    <n v="242"/>
    <x v="0"/>
    <n v="7"/>
    <x v="0"/>
    <n v="0"/>
    <s v="IA"/>
    <s v="235-10438"/>
    <s v="Female"/>
    <n v="50"/>
    <s v="No"/>
    <s v="No"/>
    <x v="0"/>
    <x v="0"/>
    <s v="Yes"/>
    <x v="2"/>
    <x v="2"/>
    <n v="36"/>
    <n v="1760"/>
    <x v="1"/>
    <s v="Competitor made better offer"/>
    <x v="0"/>
    <x v="2"/>
    <x v="2"/>
    <x v="0"/>
    <x v="1"/>
    <s v="&gt; 40"/>
  </r>
  <r>
    <s v="6182-ANHX"/>
    <x v="1"/>
    <x v="30"/>
    <n v="16"/>
    <n v="50.8"/>
    <n v="12"/>
    <n v="22.2"/>
    <s v="Yes"/>
    <s v="no"/>
    <n v="11"/>
    <x v="0"/>
    <n v="4"/>
    <x v="0"/>
    <n v="0"/>
    <s v="NY"/>
    <s v="185-7864"/>
    <s v="Male"/>
    <n v="63"/>
    <s v="No"/>
    <s v="No"/>
    <x v="0"/>
    <x v="0"/>
    <s v="Yes"/>
    <x v="0"/>
    <x v="0"/>
    <n v="50"/>
    <n v="158"/>
    <x v="1"/>
    <s v="Competitor made better offer"/>
    <x v="0"/>
    <x v="2"/>
    <x v="2"/>
    <x v="0"/>
    <x v="1"/>
    <s v="&lt; 10"/>
  </r>
  <r>
    <s v="4020-NPHO"/>
    <x v="0"/>
    <x v="52"/>
    <n v="65"/>
    <n v="218.8"/>
    <n v="0"/>
    <n v="0"/>
    <s v="No"/>
    <s v="no"/>
    <n v="0"/>
    <x v="0"/>
    <n v="18"/>
    <x v="0"/>
    <n v="0"/>
    <s v="MA"/>
    <s v="355-9993"/>
    <s v="Male"/>
    <n v="45"/>
    <s v="No"/>
    <s v="No"/>
    <x v="1"/>
    <x v="1"/>
    <s v="No"/>
    <x v="0"/>
    <x v="2"/>
    <n v="28"/>
    <n v="616"/>
    <x v="0"/>
    <s v="0"/>
    <x v="0"/>
    <x v="0"/>
    <x v="0"/>
    <x v="0"/>
    <x v="0"/>
    <s v="10 - 40"/>
  </r>
  <r>
    <s v="1855-MMRG"/>
    <x v="0"/>
    <x v="55"/>
    <n v="45"/>
    <n v="105.8"/>
    <n v="0"/>
    <n v="0"/>
    <s v="No"/>
    <s v="no"/>
    <n v="0"/>
    <x v="0"/>
    <n v="7"/>
    <x v="1"/>
    <n v="80"/>
    <s v="IN"/>
    <s v="329-6603"/>
    <s v="Male"/>
    <n v="36"/>
    <s v="No"/>
    <s v="No"/>
    <x v="1"/>
    <x v="2"/>
    <s v="No"/>
    <x v="0"/>
    <x v="1"/>
    <n v="26"/>
    <n v="302"/>
    <x v="0"/>
    <s v="0"/>
    <x v="0"/>
    <x v="0"/>
    <x v="0"/>
    <x v="0"/>
    <x v="0"/>
    <s v="10 - 40"/>
  </r>
  <r>
    <s v="6944-TAPJ"/>
    <x v="0"/>
    <x v="9"/>
    <n v="61"/>
    <n v="199.3"/>
    <n v="0"/>
    <n v="0"/>
    <s v="No"/>
    <s v="no"/>
    <n v="0"/>
    <x v="0"/>
    <n v="8"/>
    <x v="0"/>
    <n v="0"/>
    <s v="VA"/>
    <s v="343-4696"/>
    <s v="Male"/>
    <n v="41"/>
    <s v="No"/>
    <s v="No"/>
    <x v="1"/>
    <x v="3"/>
    <s v="No"/>
    <x v="0"/>
    <x v="2"/>
    <n v="21"/>
    <n v="1053"/>
    <x v="0"/>
    <s v="0"/>
    <x v="0"/>
    <x v="0"/>
    <x v="0"/>
    <x v="0"/>
    <x v="0"/>
    <s v="&gt; 40"/>
  </r>
  <r>
    <s v="2989-ISRV"/>
    <x v="0"/>
    <x v="30"/>
    <n v="6"/>
    <n v="13.8"/>
    <n v="0"/>
    <n v="0"/>
    <s v="No"/>
    <s v="no"/>
    <n v="0"/>
    <x v="0"/>
    <n v="11"/>
    <x v="1"/>
    <n v="20"/>
    <s v="HI"/>
    <s v="362-5889"/>
    <s v="Female"/>
    <n v="55"/>
    <s v="No"/>
    <s v="No"/>
    <x v="1"/>
    <x v="2"/>
    <s v="No"/>
    <x v="0"/>
    <x v="0"/>
    <n v="31"/>
    <n v="84"/>
    <x v="0"/>
    <s v="0"/>
    <x v="0"/>
    <x v="0"/>
    <x v="0"/>
    <x v="0"/>
    <x v="0"/>
    <s v="&lt; 10"/>
  </r>
  <r>
    <s v="1104-DDPI"/>
    <x v="0"/>
    <x v="37"/>
    <n v="60"/>
    <n v="88.2"/>
    <n v="0"/>
    <n v="0"/>
    <s v="No"/>
    <s v="no"/>
    <n v="0"/>
    <x v="0"/>
    <n v="4"/>
    <x v="0"/>
    <n v="0"/>
    <s v="NY"/>
    <s v="360-1171"/>
    <s v="Female"/>
    <n v="60"/>
    <s v="No"/>
    <s v="No"/>
    <x v="1"/>
    <x v="3"/>
    <s v="No"/>
    <x v="0"/>
    <x v="2"/>
    <n v="21"/>
    <n v="187"/>
    <x v="0"/>
    <s v="0"/>
    <x v="0"/>
    <x v="0"/>
    <x v="0"/>
    <x v="0"/>
    <x v="0"/>
    <s v="&lt; 10"/>
  </r>
  <r>
    <s v="8448-DYKP"/>
    <x v="0"/>
    <x v="32"/>
    <n v="14"/>
    <n v="44.7"/>
    <n v="55"/>
    <n v="138.6"/>
    <s v="Yes"/>
    <s v="yes"/>
    <n v="0"/>
    <x v="0"/>
    <n v="8"/>
    <x v="0"/>
    <n v="0"/>
    <s v="OR"/>
    <s v="331-7425"/>
    <s v="Prefer not to say"/>
    <n v="25"/>
    <s v="Yes"/>
    <s v="No"/>
    <x v="1"/>
    <x v="3"/>
    <s v="No"/>
    <x v="0"/>
    <x v="0"/>
    <n v="27"/>
    <n v="301"/>
    <x v="0"/>
    <s v="0"/>
    <x v="1"/>
    <x v="0"/>
    <x v="0"/>
    <x v="0"/>
    <x v="0"/>
    <s v="10 - 40"/>
  </r>
  <r>
    <s v="9532-MDAK"/>
    <x v="0"/>
    <x v="44"/>
    <n v="146"/>
    <n v="344.6"/>
    <n v="0"/>
    <n v="0"/>
    <s v="No"/>
    <s v="no"/>
    <n v="0"/>
    <x v="0"/>
    <n v="4"/>
    <x v="1"/>
    <n v="60"/>
    <s v="DC"/>
    <s v="400-9770"/>
    <s v="Male"/>
    <n v="35"/>
    <s v="No"/>
    <s v="No"/>
    <x v="1"/>
    <x v="3"/>
    <s v="Yes"/>
    <x v="0"/>
    <x v="0"/>
    <n v="39"/>
    <n v="1220"/>
    <x v="0"/>
    <s v="0"/>
    <x v="0"/>
    <x v="0"/>
    <x v="0"/>
    <x v="0"/>
    <x v="0"/>
    <s v="10 - 40"/>
  </r>
  <r>
    <s v="0614-FTGS"/>
    <x v="0"/>
    <x v="0"/>
    <n v="2"/>
    <n v="4"/>
    <n v="0"/>
    <n v="0"/>
    <s v="No"/>
    <s v="no"/>
    <n v="0"/>
    <x v="0"/>
    <n v="0"/>
    <x v="1"/>
    <n v="0"/>
    <s v="MA"/>
    <s v="347-7741"/>
    <s v="Female"/>
    <n v="41"/>
    <s v="No"/>
    <s v="No"/>
    <x v="1"/>
    <x v="3"/>
    <s v="No"/>
    <x v="0"/>
    <x v="0"/>
    <n v="7"/>
    <n v="7"/>
    <x v="0"/>
    <s v="0"/>
    <x v="0"/>
    <x v="0"/>
    <x v="0"/>
    <x v="1"/>
    <x v="0"/>
    <s v="&lt; 10"/>
  </r>
  <r>
    <s v="3551-RDJO"/>
    <x v="0"/>
    <x v="30"/>
    <n v="5"/>
    <n v="11.1"/>
    <n v="18"/>
    <n v="60"/>
    <s v="Yes"/>
    <s v="yes"/>
    <n v="0"/>
    <x v="0"/>
    <n v="3"/>
    <x v="0"/>
    <n v="0"/>
    <s v="ME"/>
    <s v="363-1069"/>
    <s v="Male"/>
    <n v="37"/>
    <s v="No"/>
    <s v="No"/>
    <x v="1"/>
    <x v="4"/>
    <s v="No"/>
    <x v="0"/>
    <x v="0"/>
    <n v="35"/>
    <n v="98"/>
    <x v="0"/>
    <s v="0"/>
    <x v="0"/>
    <x v="0"/>
    <x v="0"/>
    <x v="0"/>
    <x v="0"/>
    <s v="&lt; 10"/>
  </r>
  <r>
    <s v="8260-BACZ"/>
    <x v="0"/>
    <x v="7"/>
    <n v="175"/>
    <n v="378.8"/>
    <n v="0"/>
    <n v="0"/>
    <s v="No"/>
    <s v="no"/>
    <n v="0"/>
    <x v="0"/>
    <n v="8"/>
    <x v="1"/>
    <n v="16"/>
    <s v="ID"/>
    <s v="328-3266"/>
    <s v="Male"/>
    <n v="36"/>
    <s v="No"/>
    <s v="No"/>
    <x v="1"/>
    <x v="3"/>
    <s v="No"/>
    <x v="0"/>
    <x v="2"/>
    <n v="28"/>
    <n v="703"/>
    <x v="0"/>
    <s v="0"/>
    <x v="0"/>
    <x v="0"/>
    <x v="0"/>
    <x v="0"/>
    <x v="0"/>
    <s v="10 - 40"/>
  </r>
  <r>
    <s v="0352-PGIR"/>
    <x v="0"/>
    <x v="74"/>
    <n v="37"/>
    <n v="62.2"/>
    <n v="0"/>
    <n v="0"/>
    <s v="No"/>
    <s v="no"/>
    <n v="0"/>
    <x v="0"/>
    <n v="24"/>
    <x v="0"/>
    <n v="0"/>
    <s v="MS"/>
    <s v="329-4391"/>
    <s v="Female"/>
    <n v="20"/>
    <s v="Yes"/>
    <s v="No"/>
    <x v="1"/>
    <x v="2"/>
    <s v="No"/>
    <x v="0"/>
    <x v="2"/>
    <n v="17"/>
    <n v="121"/>
    <x v="0"/>
    <s v="0"/>
    <x v="1"/>
    <x v="0"/>
    <x v="0"/>
    <x v="0"/>
    <x v="0"/>
    <s v="&lt; 10"/>
  </r>
  <r>
    <s v="7212-QRTE"/>
    <x v="0"/>
    <x v="30"/>
    <n v="19"/>
    <n v="39.200000000000003"/>
    <n v="0"/>
    <n v="0"/>
    <s v="No"/>
    <s v="no"/>
    <n v="0"/>
    <x v="0"/>
    <n v="0"/>
    <x v="1"/>
    <n v="0"/>
    <s v="NV"/>
    <s v="408-4195"/>
    <s v="Female"/>
    <n v="29"/>
    <s v="Yes"/>
    <s v="No"/>
    <x v="1"/>
    <x v="4"/>
    <s v="No"/>
    <x v="0"/>
    <x v="2"/>
    <n v="8"/>
    <n v="25"/>
    <x v="0"/>
    <s v="0"/>
    <x v="1"/>
    <x v="0"/>
    <x v="0"/>
    <x v="1"/>
    <x v="0"/>
    <s v="&lt; 10"/>
  </r>
  <r>
    <s v="3756-OTDI"/>
    <x v="0"/>
    <x v="70"/>
    <n v="31"/>
    <n v="92.5"/>
    <n v="0"/>
    <n v="0"/>
    <s v="No"/>
    <s v="no"/>
    <n v="0"/>
    <x v="0"/>
    <n v="11"/>
    <x v="0"/>
    <n v="0"/>
    <s v="RI"/>
    <s v="366-6730"/>
    <s v="Male"/>
    <n v="54"/>
    <s v="No"/>
    <s v="No"/>
    <x v="1"/>
    <x v="1"/>
    <s v="Yes"/>
    <x v="0"/>
    <x v="2"/>
    <n v="33"/>
    <n v="515"/>
    <x v="0"/>
    <s v="0"/>
    <x v="0"/>
    <x v="0"/>
    <x v="0"/>
    <x v="0"/>
    <x v="0"/>
    <s v="10 - 40"/>
  </r>
  <r>
    <s v="6238-CDHF"/>
    <x v="0"/>
    <x v="61"/>
    <n v="29"/>
    <n v="65.900000000000006"/>
    <n v="0"/>
    <n v="0"/>
    <s v="No"/>
    <s v="no"/>
    <n v="0"/>
    <x v="0"/>
    <n v="4"/>
    <x v="0"/>
    <n v="0"/>
    <s v="IA"/>
    <s v="395-5285"/>
    <s v="Female"/>
    <n v="32"/>
    <s v="No"/>
    <s v="No"/>
    <x v="1"/>
    <x v="4"/>
    <s v="No"/>
    <x v="0"/>
    <x v="0"/>
    <n v="30"/>
    <n v="244"/>
    <x v="0"/>
    <s v="0"/>
    <x v="0"/>
    <x v="0"/>
    <x v="0"/>
    <x v="0"/>
    <x v="0"/>
    <s v="&lt; 10"/>
  </r>
  <r>
    <s v="7254-CYCO"/>
    <x v="0"/>
    <x v="68"/>
    <n v="12"/>
    <n v="40.299999999999997"/>
    <n v="0"/>
    <n v="0"/>
    <s v="No"/>
    <s v="no"/>
    <n v="0"/>
    <x v="0"/>
    <n v="0"/>
    <x v="1"/>
    <n v="0"/>
    <s v="OK"/>
    <s v="362-4596"/>
    <s v="Female"/>
    <n v="32"/>
    <s v="No"/>
    <s v="No"/>
    <x v="1"/>
    <x v="2"/>
    <s v="No"/>
    <x v="0"/>
    <x v="2"/>
    <n v="10"/>
    <n v="59"/>
    <x v="0"/>
    <s v="0"/>
    <x v="0"/>
    <x v="0"/>
    <x v="0"/>
    <x v="1"/>
    <x v="0"/>
    <s v="&lt; 10"/>
  </r>
  <r>
    <s v="5860-TVYJ"/>
    <x v="0"/>
    <x v="50"/>
    <n v="72"/>
    <n v="185.2"/>
    <n v="0"/>
    <n v="0"/>
    <s v="No"/>
    <s v="no"/>
    <n v="0"/>
    <x v="0"/>
    <n v="10"/>
    <x v="0"/>
    <n v="0"/>
    <s v="LA"/>
    <s v="401-3926"/>
    <s v="Female"/>
    <n v="32"/>
    <s v="No"/>
    <s v="No"/>
    <x v="1"/>
    <x v="4"/>
    <s v="No"/>
    <x v="0"/>
    <x v="0"/>
    <n v="42"/>
    <n v="598"/>
    <x v="0"/>
    <s v="0"/>
    <x v="0"/>
    <x v="0"/>
    <x v="0"/>
    <x v="0"/>
    <x v="0"/>
    <s v="10 - 40"/>
  </r>
  <r>
    <s v="7459-IBVB"/>
    <x v="0"/>
    <x v="50"/>
    <n v="63"/>
    <n v="122.9"/>
    <n v="0"/>
    <n v="0"/>
    <s v="No"/>
    <s v="no"/>
    <n v="0"/>
    <x v="0"/>
    <n v="3"/>
    <x v="0"/>
    <n v="0"/>
    <s v="SC"/>
    <s v="360-5779"/>
    <s v="Female"/>
    <n v="67"/>
    <s v="No"/>
    <s v="Yes"/>
    <x v="1"/>
    <x v="4"/>
    <s v="No"/>
    <x v="0"/>
    <x v="0"/>
    <n v="27"/>
    <n v="364"/>
    <x v="0"/>
    <s v="0"/>
    <x v="2"/>
    <x v="0"/>
    <x v="0"/>
    <x v="0"/>
    <x v="0"/>
    <s v="10 - 40"/>
  </r>
  <r>
    <s v="6258-MCHZ"/>
    <x v="0"/>
    <x v="53"/>
    <n v="89"/>
    <n v="236.3"/>
    <n v="0"/>
    <n v="0"/>
    <s v="No"/>
    <s v="no"/>
    <n v="0"/>
    <x v="0"/>
    <n v="0"/>
    <x v="1"/>
    <n v="0"/>
    <s v="AL"/>
    <s v="404-9680"/>
    <s v="Female"/>
    <n v="63"/>
    <s v="No"/>
    <s v="No"/>
    <x v="1"/>
    <x v="4"/>
    <s v="No"/>
    <x v="0"/>
    <x v="0"/>
    <n v="7"/>
    <n v="103"/>
    <x v="0"/>
    <s v="0"/>
    <x v="0"/>
    <x v="0"/>
    <x v="0"/>
    <x v="1"/>
    <x v="0"/>
    <s v="10 - 40"/>
  </r>
  <r>
    <s v="9803-BAKD"/>
    <x v="0"/>
    <x v="70"/>
    <n v="82"/>
    <n v="236.8"/>
    <n v="0"/>
    <n v="0"/>
    <s v="No"/>
    <s v="no"/>
    <n v="0"/>
    <x v="0"/>
    <n v="30"/>
    <x v="0"/>
    <n v="0"/>
    <s v="AR"/>
    <s v="405-5681"/>
    <s v="Female"/>
    <n v="19"/>
    <s v="Yes"/>
    <s v="No"/>
    <x v="1"/>
    <x v="1"/>
    <s v="Yes"/>
    <x v="0"/>
    <x v="0"/>
    <n v="31"/>
    <n v="457"/>
    <x v="0"/>
    <s v="0"/>
    <x v="1"/>
    <x v="0"/>
    <x v="0"/>
    <x v="0"/>
    <x v="0"/>
    <s v="10 - 40"/>
  </r>
  <r>
    <s v="7323-IUNI"/>
    <x v="0"/>
    <x v="51"/>
    <n v="139"/>
    <n v="316.89999999999998"/>
    <n v="0"/>
    <n v="0"/>
    <s v="No"/>
    <s v="no"/>
    <n v="0"/>
    <x v="0"/>
    <n v="0"/>
    <x v="1"/>
    <n v="0"/>
    <s v="TN"/>
    <s v="332-6934"/>
    <s v="Male"/>
    <n v="21"/>
    <s v="Yes"/>
    <s v="No"/>
    <x v="1"/>
    <x v="5"/>
    <s v="No"/>
    <x v="2"/>
    <x v="0"/>
    <n v="8"/>
    <n v="185"/>
    <x v="0"/>
    <s v="0"/>
    <x v="1"/>
    <x v="0"/>
    <x v="0"/>
    <x v="1"/>
    <x v="0"/>
    <s v="10 - 40"/>
  </r>
  <r>
    <s v="3745-IFII"/>
    <x v="0"/>
    <x v="63"/>
    <n v="95"/>
    <n v="286.60000000000002"/>
    <n v="504"/>
    <n v="993.6"/>
    <s v="Yes"/>
    <s v="yes"/>
    <n v="0"/>
    <x v="0"/>
    <n v="7"/>
    <x v="0"/>
    <n v="0"/>
    <s v="ME"/>
    <s v="353-7292"/>
    <s v="Male"/>
    <n v="45"/>
    <s v="No"/>
    <s v="No"/>
    <x v="1"/>
    <x v="3"/>
    <s v="Yes"/>
    <x v="2"/>
    <x v="0"/>
    <n v="44"/>
    <n v="3129"/>
    <x v="0"/>
    <s v="0"/>
    <x v="0"/>
    <x v="0"/>
    <x v="0"/>
    <x v="0"/>
    <x v="0"/>
    <s v="&gt; 40"/>
  </r>
  <r>
    <s v="0858-IRKT"/>
    <x v="0"/>
    <x v="0"/>
    <n v="5"/>
    <n v="14"/>
    <n v="0"/>
    <n v="0"/>
    <s v="No"/>
    <s v="no"/>
    <n v="0"/>
    <x v="0"/>
    <n v="0"/>
    <x v="1"/>
    <n v="0"/>
    <s v="DC"/>
    <s v="399-6786"/>
    <s v="Male"/>
    <n v="29"/>
    <s v="Yes"/>
    <s v="No"/>
    <x v="1"/>
    <x v="3"/>
    <s v="No"/>
    <x v="0"/>
    <x v="2"/>
    <n v="9"/>
    <n v="9"/>
    <x v="0"/>
    <s v="0"/>
    <x v="1"/>
    <x v="0"/>
    <x v="0"/>
    <x v="1"/>
    <x v="0"/>
    <s v="&lt; 10"/>
  </r>
  <r>
    <s v="0065-HPMG"/>
    <x v="0"/>
    <x v="8"/>
    <n v="379"/>
    <n v="1122.5999999999999"/>
    <n v="0"/>
    <n v="0"/>
    <s v="No"/>
    <s v="no"/>
    <n v="0"/>
    <x v="0"/>
    <n v="27"/>
    <x v="0"/>
    <n v="0"/>
    <s v="MD"/>
    <s v="397-4030"/>
    <s v="Male"/>
    <n v="59"/>
    <s v="No"/>
    <s v="No"/>
    <x v="1"/>
    <x v="5"/>
    <s v="Yes"/>
    <x v="2"/>
    <x v="0"/>
    <n v="34"/>
    <n v="2419"/>
    <x v="0"/>
    <s v="0"/>
    <x v="0"/>
    <x v="0"/>
    <x v="0"/>
    <x v="0"/>
    <x v="0"/>
    <s v="&gt; 40"/>
  </r>
  <r>
    <s v="4781-XYRC"/>
    <x v="0"/>
    <x v="20"/>
    <n v="59"/>
    <n v="171.7"/>
    <n v="0"/>
    <n v="0"/>
    <s v="No"/>
    <s v="no"/>
    <n v="0"/>
    <x v="0"/>
    <n v="6"/>
    <x v="1"/>
    <n v="60"/>
    <s v="MI"/>
    <s v="367-1062"/>
    <s v="Male"/>
    <n v="53"/>
    <s v="No"/>
    <s v="No"/>
    <x v="1"/>
    <x v="1"/>
    <s v="No"/>
    <x v="0"/>
    <x v="2"/>
    <n v="22"/>
    <n v="287"/>
    <x v="0"/>
    <s v="0"/>
    <x v="0"/>
    <x v="0"/>
    <x v="0"/>
    <x v="0"/>
    <x v="0"/>
    <s v="10 - 40"/>
  </r>
  <r>
    <s v="1951-OGLN"/>
    <x v="0"/>
    <x v="6"/>
    <n v="345"/>
    <n v="683.1"/>
    <n v="0"/>
    <n v="0"/>
    <s v="No"/>
    <s v="no"/>
    <n v="0"/>
    <x v="0"/>
    <n v="0"/>
    <x v="1"/>
    <n v="0"/>
    <s v="PA"/>
    <s v="333-5609"/>
    <s v="Male"/>
    <n v="31"/>
    <s v="No"/>
    <s v="No"/>
    <x v="1"/>
    <x v="4"/>
    <s v="No"/>
    <x v="2"/>
    <x v="1"/>
    <n v="7"/>
    <n v="388"/>
    <x v="0"/>
    <s v="0"/>
    <x v="0"/>
    <x v="0"/>
    <x v="0"/>
    <x v="1"/>
    <x v="0"/>
    <s v="&gt; 40"/>
  </r>
  <r>
    <s v="3320-PAOF"/>
    <x v="0"/>
    <x v="19"/>
    <n v="177"/>
    <n v="365.3"/>
    <n v="0"/>
    <n v="0"/>
    <s v="No"/>
    <s v="no"/>
    <n v="0"/>
    <x v="0"/>
    <n v="2"/>
    <x v="0"/>
    <n v="0"/>
    <s v="DC"/>
    <s v="377-7177"/>
    <s v="Female"/>
    <n v="41"/>
    <s v="No"/>
    <s v="No"/>
    <x v="1"/>
    <x v="2"/>
    <s v="Yes"/>
    <x v="2"/>
    <x v="2"/>
    <n v="36"/>
    <n v="2177"/>
    <x v="0"/>
    <s v="0"/>
    <x v="0"/>
    <x v="0"/>
    <x v="0"/>
    <x v="1"/>
    <x v="0"/>
    <s v="&gt; 40"/>
  </r>
  <r>
    <s v="4462-QQDE"/>
    <x v="0"/>
    <x v="0"/>
    <n v="5"/>
    <n v="10"/>
    <n v="0"/>
    <n v="0"/>
    <s v="No"/>
    <s v="no"/>
    <n v="0"/>
    <x v="0"/>
    <n v="0"/>
    <x v="1"/>
    <n v="0"/>
    <s v="AK"/>
    <s v="389-7073"/>
    <s v="Female"/>
    <n v="23"/>
    <s v="Yes"/>
    <s v="No"/>
    <x v="1"/>
    <x v="5"/>
    <s v="No"/>
    <x v="0"/>
    <x v="1"/>
    <n v="13"/>
    <n v="13"/>
    <x v="0"/>
    <s v="0"/>
    <x v="1"/>
    <x v="0"/>
    <x v="0"/>
    <x v="1"/>
    <x v="0"/>
    <s v="&lt; 10"/>
  </r>
  <r>
    <s v="2964-QAIF"/>
    <x v="0"/>
    <x v="14"/>
    <n v="396"/>
    <n v="1143.8"/>
    <n v="0"/>
    <n v="0"/>
    <s v="No"/>
    <s v="no"/>
    <n v="0"/>
    <x v="0"/>
    <n v="3"/>
    <x v="0"/>
    <n v="0"/>
    <s v="DC"/>
    <s v="371-1514"/>
    <s v="Female"/>
    <n v="37"/>
    <s v="No"/>
    <s v="No"/>
    <x v="1"/>
    <x v="4"/>
    <s v="Yes"/>
    <x v="2"/>
    <x v="0"/>
    <n v="29"/>
    <n v="2053"/>
    <x v="0"/>
    <s v="0"/>
    <x v="0"/>
    <x v="0"/>
    <x v="0"/>
    <x v="0"/>
    <x v="0"/>
    <s v="&gt; 40"/>
  </r>
  <r>
    <s v="6754-TEIK"/>
    <x v="0"/>
    <x v="46"/>
    <n v="196"/>
    <n v="445"/>
    <n v="0"/>
    <n v="0"/>
    <s v="No"/>
    <s v="no"/>
    <n v="0"/>
    <x v="0"/>
    <n v="25"/>
    <x v="0"/>
    <n v="0"/>
    <s v="ME"/>
    <s v="398-4313"/>
    <s v="Male"/>
    <n v="31"/>
    <s v="No"/>
    <s v="No"/>
    <x v="1"/>
    <x v="1"/>
    <s v="Yes"/>
    <x v="0"/>
    <x v="0"/>
    <n v="39"/>
    <n v="1581"/>
    <x v="0"/>
    <s v="0"/>
    <x v="0"/>
    <x v="0"/>
    <x v="0"/>
    <x v="0"/>
    <x v="0"/>
    <s v="10 - 40"/>
  </r>
  <r>
    <s v="7642-PHFN"/>
    <x v="0"/>
    <x v="42"/>
    <n v="115"/>
    <n v="307.10000000000002"/>
    <n v="0"/>
    <n v="0"/>
    <s v="No"/>
    <s v="no"/>
    <n v="0"/>
    <x v="0"/>
    <n v="4"/>
    <x v="0"/>
    <n v="0"/>
    <s v="AZ"/>
    <s v="405-6641"/>
    <s v="Male"/>
    <n v="43"/>
    <s v="No"/>
    <s v="No"/>
    <x v="1"/>
    <x v="5"/>
    <s v="No"/>
    <x v="0"/>
    <x v="2"/>
    <n v="33"/>
    <n v="1261"/>
    <x v="0"/>
    <s v="0"/>
    <x v="0"/>
    <x v="0"/>
    <x v="0"/>
    <x v="0"/>
    <x v="0"/>
    <s v="10 - 40"/>
  </r>
  <r>
    <s v="6195-GOIR"/>
    <x v="0"/>
    <x v="9"/>
    <n v="119"/>
    <n v="297.39999999999998"/>
    <n v="0"/>
    <n v="0"/>
    <s v="No"/>
    <s v="no"/>
    <n v="0"/>
    <x v="0"/>
    <n v="0"/>
    <x v="1"/>
    <n v="0"/>
    <s v="MO"/>
    <s v="393-2373"/>
    <s v="Male"/>
    <n v="45"/>
    <s v="No"/>
    <s v="No"/>
    <x v="1"/>
    <x v="2"/>
    <s v="No"/>
    <x v="2"/>
    <x v="2"/>
    <n v="11"/>
    <n v="568"/>
    <x v="0"/>
    <s v="0"/>
    <x v="0"/>
    <x v="0"/>
    <x v="0"/>
    <x v="1"/>
    <x v="0"/>
    <s v="&gt; 40"/>
  </r>
  <r>
    <s v="6094-QIVE"/>
    <x v="0"/>
    <x v="75"/>
    <n v="84"/>
    <n v="222"/>
    <n v="0"/>
    <n v="0"/>
    <s v="No"/>
    <s v="no"/>
    <n v="0"/>
    <x v="0"/>
    <n v="7"/>
    <x v="0"/>
    <n v="0"/>
    <s v="RI"/>
    <s v="341-3464"/>
    <s v="Male"/>
    <n v="76"/>
    <s v="No"/>
    <s v="Yes"/>
    <x v="1"/>
    <x v="3"/>
    <s v="No"/>
    <x v="1"/>
    <x v="0"/>
    <n v="30"/>
    <n v="1093"/>
    <x v="0"/>
    <s v="0"/>
    <x v="2"/>
    <x v="0"/>
    <x v="0"/>
    <x v="0"/>
    <x v="0"/>
    <s v="10 - 40"/>
  </r>
  <r>
    <s v="7015-YUGO"/>
    <x v="0"/>
    <x v="58"/>
    <n v="168"/>
    <n v="406.8"/>
    <n v="0"/>
    <n v="0"/>
    <s v="No"/>
    <s v="no"/>
    <n v="0"/>
    <x v="0"/>
    <n v="29"/>
    <x v="1"/>
    <n v="21"/>
    <s v="IA"/>
    <s v="330-9833"/>
    <s v="Female"/>
    <n v="72"/>
    <s v="No"/>
    <s v="Yes"/>
    <x v="1"/>
    <x v="3"/>
    <s v="No"/>
    <x v="1"/>
    <x v="0"/>
    <n v="13"/>
    <n v="354"/>
    <x v="0"/>
    <s v="0"/>
    <x v="2"/>
    <x v="0"/>
    <x v="0"/>
    <x v="0"/>
    <x v="0"/>
    <s v="10 - 40"/>
  </r>
  <r>
    <s v="4138-VBEA"/>
    <x v="0"/>
    <x v="75"/>
    <n v="218"/>
    <n v="521.5"/>
    <n v="0"/>
    <n v="0"/>
    <s v="No"/>
    <s v="no"/>
    <n v="0"/>
    <x v="0"/>
    <n v="0"/>
    <x v="1"/>
    <n v="0"/>
    <s v="FL"/>
    <s v="338-8478"/>
    <s v="Female"/>
    <n v="36"/>
    <s v="No"/>
    <s v="No"/>
    <x v="1"/>
    <x v="4"/>
    <s v="No"/>
    <x v="2"/>
    <x v="2"/>
    <n v="7"/>
    <n v="258"/>
    <x v="0"/>
    <s v="0"/>
    <x v="0"/>
    <x v="0"/>
    <x v="0"/>
    <x v="1"/>
    <x v="0"/>
    <s v="10 - 40"/>
  </r>
  <r>
    <s v="2165-WPAW"/>
    <x v="0"/>
    <x v="60"/>
    <n v="274"/>
    <n v="735.3"/>
    <n v="0"/>
    <n v="0"/>
    <s v="No"/>
    <s v="no"/>
    <n v="0"/>
    <x v="0"/>
    <n v="12"/>
    <x v="0"/>
    <n v="0"/>
    <s v="IL"/>
    <s v="350-6639"/>
    <s v="Female"/>
    <n v="24"/>
    <s v="Yes"/>
    <s v="No"/>
    <x v="1"/>
    <x v="2"/>
    <s v="Yes"/>
    <x v="0"/>
    <x v="0"/>
    <n v="33"/>
    <n v="2187"/>
    <x v="0"/>
    <s v="0"/>
    <x v="1"/>
    <x v="0"/>
    <x v="0"/>
    <x v="0"/>
    <x v="0"/>
    <s v="&gt; 40"/>
  </r>
  <r>
    <s v="4581-URTT"/>
    <x v="0"/>
    <x v="43"/>
    <n v="15"/>
    <n v="49.8"/>
    <n v="24"/>
    <n v="35.200000000000003"/>
    <s v="Yes"/>
    <s v="yes"/>
    <n v="0"/>
    <x v="0"/>
    <n v="0"/>
    <x v="1"/>
    <n v="0"/>
    <s v="CO"/>
    <s v="341-4463"/>
    <s v="Male"/>
    <n v="57"/>
    <s v="No"/>
    <s v="No"/>
    <x v="1"/>
    <x v="1"/>
    <s v="No"/>
    <x v="0"/>
    <x v="2"/>
    <n v="9"/>
    <n v="35"/>
    <x v="0"/>
    <s v="0"/>
    <x v="0"/>
    <x v="0"/>
    <x v="0"/>
    <x v="1"/>
    <x v="0"/>
    <s v="&lt; 10"/>
  </r>
  <r>
    <s v="8864-PTFD"/>
    <x v="0"/>
    <x v="63"/>
    <n v="232"/>
    <n v="577.4"/>
    <n v="0"/>
    <n v="0"/>
    <s v="No"/>
    <s v="no"/>
    <n v="0"/>
    <x v="0"/>
    <n v="7"/>
    <x v="0"/>
    <n v="0"/>
    <s v="MA"/>
    <s v="385-6778"/>
    <s v="Male"/>
    <n v="46"/>
    <s v="No"/>
    <s v="No"/>
    <x v="1"/>
    <x v="2"/>
    <s v="Yes"/>
    <x v="2"/>
    <x v="2"/>
    <n v="31"/>
    <n v="2222"/>
    <x v="0"/>
    <s v="0"/>
    <x v="0"/>
    <x v="0"/>
    <x v="0"/>
    <x v="0"/>
    <x v="0"/>
    <s v="&gt; 40"/>
  </r>
  <r>
    <s v="4763-HJCN"/>
    <x v="0"/>
    <x v="0"/>
    <n v="3"/>
    <n v="9"/>
    <n v="0"/>
    <n v="0"/>
    <s v="No"/>
    <s v="no"/>
    <n v="0"/>
    <x v="0"/>
    <n v="15"/>
    <x v="0"/>
    <n v="0"/>
    <s v="MS"/>
    <s v="417-6252"/>
    <s v="Male"/>
    <n v="60"/>
    <s v="No"/>
    <s v="No"/>
    <x v="1"/>
    <x v="3"/>
    <s v="No"/>
    <x v="0"/>
    <x v="0"/>
    <n v="18"/>
    <n v="18"/>
    <x v="0"/>
    <s v="0"/>
    <x v="0"/>
    <x v="0"/>
    <x v="0"/>
    <x v="0"/>
    <x v="0"/>
    <s v="&lt; 10"/>
  </r>
  <r>
    <s v="9797-ZHGT"/>
    <x v="0"/>
    <x v="39"/>
    <n v="144"/>
    <n v="274.10000000000002"/>
    <n v="0"/>
    <n v="0"/>
    <s v="No"/>
    <s v="no"/>
    <n v="0"/>
    <x v="0"/>
    <n v="8"/>
    <x v="0"/>
    <n v="0"/>
    <s v="DE"/>
    <s v="332-5521"/>
    <s v="Male"/>
    <n v="68"/>
    <s v="No"/>
    <s v="Yes"/>
    <x v="1"/>
    <x v="4"/>
    <s v="No"/>
    <x v="1"/>
    <x v="1"/>
    <n v="31"/>
    <n v="938"/>
    <x v="0"/>
    <s v="0"/>
    <x v="2"/>
    <x v="0"/>
    <x v="0"/>
    <x v="0"/>
    <x v="0"/>
    <s v="10 - 40"/>
  </r>
  <r>
    <s v="6598-NNNB"/>
    <x v="0"/>
    <x v="53"/>
    <n v="17"/>
    <n v="65.3"/>
    <n v="0"/>
    <n v="0"/>
    <s v="No"/>
    <s v="no"/>
    <n v="0"/>
    <x v="0"/>
    <n v="10"/>
    <x v="0"/>
    <n v="0"/>
    <s v="DE"/>
    <s v="352-4418"/>
    <s v="Female"/>
    <n v="62"/>
    <s v="No"/>
    <s v="No"/>
    <x v="1"/>
    <x v="4"/>
    <s v="No"/>
    <x v="0"/>
    <x v="0"/>
    <n v="23"/>
    <n v="370"/>
    <x v="0"/>
    <s v="0"/>
    <x v="0"/>
    <x v="0"/>
    <x v="0"/>
    <x v="0"/>
    <x v="0"/>
    <s v="10 - 40"/>
  </r>
  <r>
    <s v="0873-FSAZ"/>
    <x v="0"/>
    <x v="71"/>
    <n v="61"/>
    <n v="165.3"/>
    <n v="0"/>
    <n v="0"/>
    <s v="No"/>
    <s v="no"/>
    <n v="0"/>
    <x v="0"/>
    <n v="0"/>
    <x v="1"/>
    <n v="0"/>
    <s v="AZ"/>
    <s v="417-4404"/>
    <s v="Female"/>
    <n v="29"/>
    <s v="Yes"/>
    <s v="No"/>
    <x v="1"/>
    <x v="1"/>
    <s v="No"/>
    <x v="2"/>
    <x v="2"/>
    <n v="9"/>
    <n v="384"/>
    <x v="0"/>
    <s v="0"/>
    <x v="1"/>
    <x v="0"/>
    <x v="0"/>
    <x v="1"/>
    <x v="0"/>
    <s v="&gt; 40"/>
  </r>
  <r>
    <s v="4589-XYSY"/>
    <x v="0"/>
    <x v="48"/>
    <n v="22"/>
    <n v="49"/>
    <n v="0"/>
    <n v="0"/>
    <s v="No"/>
    <s v="no"/>
    <n v="0"/>
    <x v="0"/>
    <n v="0"/>
    <x v="1"/>
    <n v="0"/>
    <s v="NM"/>
    <s v="351-9604"/>
    <s v="Female"/>
    <n v="40"/>
    <s v="No"/>
    <s v="No"/>
    <x v="1"/>
    <x v="4"/>
    <s v="No"/>
    <x v="0"/>
    <x v="2"/>
    <n v="8"/>
    <n v="44"/>
    <x v="0"/>
    <s v="0"/>
    <x v="0"/>
    <x v="0"/>
    <x v="0"/>
    <x v="1"/>
    <x v="0"/>
    <s v="&lt; 10"/>
  </r>
  <r>
    <s v="1756-YCXA"/>
    <x v="0"/>
    <x v="3"/>
    <n v="52"/>
    <n v="159.80000000000001"/>
    <n v="0"/>
    <n v="0"/>
    <s v="No"/>
    <s v="no"/>
    <n v="0"/>
    <x v="0"/>
    <n v="15"/>
    <x v="0"/>
    <n v="0"/>
    <s v="NH"/>
    <s v="355-1113"/>
    <s v="Female"/>
    <n v="22"/>
    <s v="Yes"/>
    <s v="No"/>
    <x v="1"/>
    <x v="4"/>
    <s v="No"/>
    <x v="0"/>
    <x v="0"/>
    <n v="28"/>
    <n v="275"/>
    <x v="0"/>
    <s v="0"/>
    <x v="1"/>
    <x v="0"/>
    <x v="0"/>
    <x v="0"/>
    <x v="0"/>
    <s v="10 - 40"/>
  </r>
  <r>
    <s v="5190-KFPF"/>
    <x v="0"/>
    <x v="5"/>
    <n v="106"/>
    <n v="250"/>
    <n v="0"/>
    <n v="0"/>
    <s v="No"/>
    <s v="no"/>
    <n v="0"/>
    <x v="0"/>
    <n v="4"/>
    <x v="0"/>
    <n v="0"/>
    <s v="AR"/>
    <s v="419-6033"/>
    <s v="Female"/>
    <n v="48"/>
    <s v="No"/>
    <s v="No"/>
    <x v="1"/>
    <x v="3"/>
    <s v="Yes"/>
    <x v="0"/>
    <x v="0"/>
    <n v="41"/>
    <n v="677"/>
    <x v="0"/>
    <s v="0"/>
    <x v="0"/>
    <x v="0"/>
    <x v="0"/>
    <x v="0"/>
    <x v="0"/>
    <s v="10 - 40"/>
  </r>
  <r>
    <s v="6517-VSTJ"/>
    <x v="0"/>
    <x v="29"/>
    <n v="71"/>
    <n v="144"/>
    <n v="0"/>
    <n v="0"/>
    <s v="No"/>
    <s v="no"/>
    <n v="0"/>
    <x v="0"/>
    <n v="14"/>
    <x v="0"/>
    <n v="0"/>
    <s v="MO"/>
    <s v="376-1713"/>
    <s v="Female"/>
    <n v="48"/>
    <s v="No"/>
    <s v="No"/>
    <x v="1"/>
    <x v="2"/>
    <s v="No"/>
    <x v="0"/>
    <x v="0"/>
    <n v="22"/>
    <n v="393"/>
    <x v="0"/>
    <s v="0"/>
    <x v="0"/>
    <x v="0"/>
    <x v="0"/>
    <x v="0"/>
    <x v="0"/>
    <s v="10 - 40"/>
  </r>
  <r>
    <s v="8115-RDXG"/>
    <x v="0"/>
    <x v="61"/>
    <n v="40"/>
    <n v="88.2"/>
    <n v="0"/>
    <n v="0"/>
    <s v="No"/>
    <s v="no"/>
    <n v="0"/>
    <x v="0"/>
    <n v="41"/>
    <x v="0"/>
    <n v="0"/>
    <s v="GA"/>
    <s v="333-7637"/>
    <s v="Male"/>
    <n v="26"/>
    <s v="Yes"/>
    <s v="No"/>
    <x v="1"/>
    <x v="3"/>
    <s v="Yes"/>
    <x v="0"/>
    <x v="0"/>
    <n v="37"/>
    <n v="298"/>
    <x v="0"/>
    <s v="0"/>
    <x v="1"/>
    <x v="0"/>
    <x v="0"/>
    <x v="0"/>
    <x v="0"/>
    <s v="&lt; 10"/>
  </r>
  <r>
    <s v="9002-VKFY"/>
    <x v="0"/>
    <x v="48"/>
    <n v="34"/>
    <n v="77"/>
    <n v="25"/>
    <n v="48"/>
    <s v="Yes"/>
    <s v="no"/>
    <n v="10"/>
    <x v="0"/>
    <n v="0"/>
    <x v="1"/>
    <n v="0"/>
    <s v="UT"/>
    <s v="384-1621"/>
    <s v="Male"/>
    <n v="56"/>
    <s v="No"/>
    <s v="No"/>
    <x v="1"/>
    <x v="4"/>
    <s v="No"/>
    <x v="0"/>
    <x v="1"/>
    <n v="10"/>
    <n v="54"/>
    <x v="0"/>
    <s v="0"/>
    <x v="0"/>
    <x v="0"/>
    <x v="0"/>
    <x v="1"/>
    <x v="0"/>
    <s v="&lt; 10"/>
  </r>
  <r>
    <s v="2711-KNSV"/>
    <x v="0"/>
    <x v="28"/>
    <n v="100"/>
    <n v="252.9"/>
    <n v="180"/>
    <n v="421.2"/>
    <s v="Yes"/>
    <s v="no"/>
    <n v="105"/>
    <x v="0"/>
    <n v="6"/>
    <x v="0"/>
    <n v="0"/>
    <s v="UT"/>
    <s v="406-3890"/>
    <s v="Male"/>
    <n v="82"/>
    <s v="No"/>
    <s v="Yes"/>
    <x v="1"/>
    <x v="4"/>
    <s v="No"/>
    <x v="1"/>
    <x v="0"/>
    <n v="31"/>
    <n v="1133"/>
    <x v="0"/>
    <s v="0"/>
    <x v="2"/>
    <x v="0"/>
    <x v="0"/>
    <x v="0"/>
    <x v="0"/>
    <s v="10 - 40"/>
  </r>
  <r>
    <s v="9181-IWNV"/>
    <x v="0"/>
    <x v="74"/>
    <n v="56"/>
    <n v="117.1"/>
    <n v="14"/>
    <n v="53.2"/>
    <s v="Yes"/>
    <s v="no"/>
    <n v="27"/>
    <x v="0"/>
    <n v="18"/>
    <x v="0"/>
    <n v="0"/>
    <s v="GA"/>
    <s v="403-8904"/>
    <s v="Female"/>
    <n v="46"/>
    <s v="No"/>
    <s v="No"/>
    <x v="1"/>
    <x v="1"/>
    <s v="Yes"/>
    <x v="0"/>
    <x v="0"/>
    <n v="23"/>
    <n v="166"/>
    <x v="0"/>
    <s v="0"/>
    <x v="0"/>
    <x v="0"/>
    <x v="0"/>
    <x v="0"/>
    <x v="0"/>
    <s v="&lt; 10"/>
  </r>
  <r>
    <s v="3395-SLWY"/>
    <x v="0"/>
    <x v="32"/>
    <n v="32"/>
    <n v="91.9"/>
    <n v="66"/>
    <n v="127.6"/>
    <s v="Yes"/>
    <s v="no"/>
    <n v="32"/>
    <x v="0"/>
    <n v="0"/>
    <x v="1"/>
    <n v="0"/>
    <s v="HI"/>
    <s v="377-9473"/>
    <s v="Male"/>
    <n v="51"/>
    <s v="No"/>
    <s v="No"/>
    <x v="1"/>
    <x v="3"/>
    <s v="No"/>
    <x v="2"/>
    <x v="2"/>
    <n v="7"/>
    <n v="83"/>
    <x v="0"/>
    <s v="0"/>
    <x v="0"/>
    <x v="0"/>
    <x v="0"/>
    <x v="1"/>
    <x v="0"/>
    <s v="10 - 40"/>
  </r>
  <r>
    <s v="9231-ZARN"/>
    <x v="0"/>
    <x v="16"/>
    <n v="219"/>
    <n v="362.8"/>
    <n v="146"/>
    <n v="489.1"/>
    <s v="Yes"/>
    <s v="no"/>
    <n v="98"/>
    <x v="0"/>
    <n v="7"/>
    <x v="0"/>
    <n v="0"/>
    <s v="UT"/>
    <s v="401-5485"/>
    <s v="Male"/>
    <n v="60"/>
    <s v="No"/>
    <s v="No"/>
    <x v="1"/>
    <x v="5"/>
    <s v="No"/>
    <x v="2"/>
    <x v="2"/>
    <n v="35"/>
    <n v="2546"/>
    <x v="0"/>
    <s v="0"/>
    <x v="0"/>
    <x v="0"/>
    <x v="0"/>
    <x v="0"/>
    <x v="0"/>
    <s v="&gt; 40"/>
  </r>
  <r>
    <s v="7918-MIMI"/>
    <x v="0"/>
    <x v="26"/>
    <n v="97"/>
    <n v="251.8"/>
    <n v="441"/>
    <n v="806.4"/>
    <s v="Yes"/>
    <s v="no"/>
    <n v="269"/>
    <x v="0"/>
    <n v="19"/>
    <x v="0"/>
    <n v="0"/>
    <s v="IN"/>
    <s v="376-7145"/>
    <s v="Male"/>
    <n v="41"/>
    <s v="No"/>
    <s v="No"/>
    <x v="1"/>
    <x v="4"/>
    <s v="Yes"/>
    <x v="2"/>
    <x v="0"/>
    <n v="39"/>
    <n v="2468"/>
    <x v="0"/>
    <s v="0"/>
    <x v="0"/>
    <x v="0"/>
    <x v="0"/>
    <x v="0"/>
    <x v="0"/>
    <s v="&gt; 40"/>
  </r>
  <r>
    <s v="7442-WYYL"/>
    <x v="0"/>
    <x v="38"/>
    <n v="343"/>
    <n v="772.2"/>
    <n v="153"/>
    <n v="474.3"/>
    <s v="Yes"/>
    <s v="yes"/>
    <n v="0"/>
    <x v="0"/>
    <n v="7"/>
    <x v="0"/>
    <n v="0"/>
    <s v="MI"/>
    <s v="402-9691"/>
    <s v="Female"/>
    <n v="58"/>
    <s v="No"/>
    <s v="No"/>
    <x v="1"/>
    <x v="1"/>
    <s v="Yes"/>
    <x v="0"/>
    <x v="0"/>
    <n v="34"/>
    <n v="1741"/>
    <x v="0"/>
    <s v="0"/>
    <x v="0"/>
    <x v="0"/>
    <x v="0"/>
    <x v="0"/>
    <x v="0"/>
    <s v="&gt; 40"/>
  </r>
  <r>
    <s v="6611-WMPL"/>
    <x v="0"/>
    <x v="32"/>
    <n v="48"/>
    <n v="163.80000000000001"/>
    <n v="55"/>
    <n v="125.4"/>
    <s v="Yes"/>
    <s v="no"/>
    <n v="31"/>
    <x v="0"/>
    <n v="6"/>
    <x v="0"/>
    <n v="0"/>
    <s v="OH"/>
    <s v="407-2248"/>
    <s v="Male"/>
    <n v="67"/>
    <s v="No"/>
    <s v="Yes"/>
    <x v="1"/>
    <x v="5"/>
    <s v="Yes"/>
    <x v="0"/>
    <x v="1"/>
    <n v="40"/>
    <n v="437"/>
    <x v="0"/>
    <s v="0"/>
    <x v="2"/>
    <x v="0"/>
    <x v="0"/>
    <x v="0"/>
    <x v="0"/>
    <s v="10 - 40"/>
  </r>
  <r>
    <s v="3069-BZPA"/>
    <x v="0"/>
    <x v="23"/>
    <n v="185"/>
    <n v="397.9"/>
    <n v="132"/>
    <n v="765.6"/>
    <s v="Yes"/>
    <s v="no"/>
    <n v="153"/>
    <x v="0"/>
    <n v="5"/>
    <x v="0"/>
    <n v="0"/>
    <s v="WV"/>
    <s v="380-5286"/>
    <s v="Male"/>
    <n v="36"/>
    <s v="No"/>
    <s v="No"/>
    <x v="1"/>
    <x v="1"/>
    <s v="Yes"/>
    <x v="1"/>
    <x v="0"/>
    <n v="45"/>
    <n v="2967"/>
    <x v="0"/>
    <s v="0"/>
    <x v="0"/>
    <x v="0"/>
    <x v="0"/>
    <x v="0"/>
    <x v="0"/>
    <s v="&gt; 40"/>
  </r>
  <r>
    <s v="4655-GBNW"/>
    <x v="0"/>
    <x v="47"/>
    <n v="213"/>
    <n v="606.4"/>
    <n v="275"/>
    <n v="506"/>
    <s v="Yes"/>
    <s v="no"/>
    <n v="126"/>
    <x v="0"/>
    <n v="10"/>
    <x v="0"/>
    <n v="0"/>
    <s v="KY"/>
    <s v="392-1616"/>
    <s v="Male"/>
    <n v="29"/>
    <s v="Yes"/>
    <s v="No"/>
    <x v="1"/>
    <x v="1"/>
    <s v="No"/>
    <x v="0"/>
    <x v="0"/>
    <n v="30"/>
    <n v="1670"/>
    <x v="0"/>
    <s v="0"/>
    <x v="1"/>
    <x v="0"/>
    <x v="0"/>
    <x v="0"/>
    <x v="0"/>
    <s v="&gt; 40"/>
  </r>
  <r>
    <s v="9075-XEDX"/>
    <x v="0"/>
    <x v="16"/>
    <n v="219"/>
    <n v="580.5"/>
    <n v="219"/>
    <n v="912.5"/>
    <s v="Yes"/>
    <s v="no"/>
    <n v="304"/>
    <x v="0"/>
    <n v="4"/>
    <x v="1"/>
    <n v="52"/>
    <s v="MI"/>
    <s v="391-6607"/>
    <s v="Male"/>
    <n v="74"/>
    <s v="No"/>
    <s v="Yes"/>
    <x v="1"/>
    <x v="5"/>
    <s v="Yes"/>
    <x v="2"/>
    <x v="2"/>
    <n v="61"/>
    <n v="4392"/>
    <x v="0"/>
    <s v="0"/>
    <x v="2"/>
    <x v="0"/>
    <x v="0"/>
    <x v="0"/>
    <x v="0"/>
    <s v="&gt; 40"/>
  </r>
  <r>
    <s v="3897-IPOC"/>
    <x v="0"/>
    <x v="6"/>
    <n v="292"/>
    <n v="573.4"/>
    <n v="399"/>
    <n v="678.3"/>
    <s v="Yes"/>
    <s v="no"/>
    <n v="170"/>
    <x v="0"/>
    <n v="17"/>
    <x v="0"/>
    <n v="0"/>
    <s v="NJ"/>
    <s v="379-6652"/>
    <s v="Male"/>
    <n v="33"/>
    <s v="No"/>
    <s v="No"/>
    <x v="1"/>
    <x v="2"/>
    <s v="No"/>
    <x v="1"/>
    <x v="2"/>
    <n v="28"/>
    <n v="1581"/>
    <x v="0"/>
    <s v="0"/>
    <x v="0"/>
    <x v="0"/>
    <x v="0"/>
    <x v="0"/>
    <x v="0"/>
    <s v="&gt; 40"/>
  </r>
  <r>
    <s v="4052-AJRN"/>
    <x v="0"/>
    <x v="69"/>
    <n v="346"/>
    <n v="560.79999999999995"/>
    <n v="140"/>
    <n v="301"/>
    <s v="Yes"/>
    <s v="no"/>
    <n v="150"/>
    <x v="0"/>
    <n v="0"/>
    <x v="1"/>
    <n v="0"/>
    <s v="ID"/>
    <s v="384-1833"/>
    <s v="Male"/>
    <n v="50"/>
    <s v="No"/>
    <s v="No"/>
    <x v="1"/>
    <x v="2"/>
    <s v="No"/>
    <x v="2"/>
    <x v="2"/>
    <n v="8"/>
    <n v="287"/>
    <x v="0"/>
    <s v="0"/>
    <x v="0"/>
    <x v="0"/>
    <x v="0"/>
    <x v="1"/>
    <x v="0"/>
    <s v="10 - 40"/>
  </r>
  <r>
    <s v="6107-RQUC"/>
    <x v="0"/>
    <x v="59"/>
    <n v="112"/>
    <n v="325.5"/>
    <n v="92"/>
    <n v="179.4"/>
    <s v="Yes"/>
    <s v="no"/>
    <n v="90"/>
    <x v="0"/>
    <n v="0"/>
    <x v="1"/>
    <n v="0"/>
    <s v="NY"/>
    <s v="391-1348"/>
    <s v="Female"/>
    <n v="49"/>
    <s v="No"/>
    <s v="No"/>
    <x v="1"/>
    <x v="3"/>
    <s v="No"/>
    <x v="2"/>
    <x v="2"/>
    <n v="7"/>
    <n v="164"/>
    <x v="0"/>
    <s v="0"/>
    <x v="0"/>
    <x v="0"/>
    <x v="0"/>
    <x v="1"/>
    <x v="0"/>
    <s v="10 - 40"/>
  </r>
  <r>
    <s v="3408-YHBB"/>
    <x v="0"/>
    <x v="40"/>
    <n v="353"/>
    <n v="949.8"/>
    <n v="204"/>
    <n v="455.6"/>
    <s v="Yes"/>
    <s v="no"/>
    <n v="114"/>
    <x v="0"/>
    <n v="0"/>
    <x v="1"/>
    <n v="0"/>
    <s v="AL"/>
    <s v="408-4174"/>
    <s v="Male"/>
    <n v="50"/>
    <s v="No"/>
    <s v="No"/>
    <x v="1"/>
    <x v="2"/>
    <s v="No"/>
    <x v="2"/>
    <x v="2"/>
    <n v="9"/>
    <n v="641"/>
    <x v="0"/>
    <s v="0"/>
    <x v="0"/>
    <x v="0"/>
    <x v="0"/>
    <x v="1"/>
    <x v="0"/>
    <s v="&gt; 40"/>
  </r>
  <r>
    <s v="0703-WTCZ"/>
    <x v="0"/>
    <x v="10"/>
    <n v="641"/>
    <n v="1033.0999999999999"/>
    <n v="207"/>
    <n v="372.6"/>
    <s v="Yes"/>
    <s v="no"/>
    <n v="186"/>
    <x v="0"/>
    <n v="4"/>
    <x v="1"/>
    <n v="32"/>
    <s v="OK"/>
    <s v="406-5059"/>
    <s v="Male"/>
    <n v="85"/>
    <s v="No"/>
    <s v="Yes"/>
    <x v="1"/>
    <x v="3"/>
    <s v="Yes"/>
    <x v="1"/>
    <x v="2"/>
    <n v="52"/>
    <n v="3615"/>
    <x v="0"/>
    <s v="0"/>
    <x v="2"/>
    <x v="0"/>
    <x v="0"/>
    <x v="0"/>
    <x v="0"/>
    <s v="&gt; 40"/>
  </r>
  <r>
    <s v="2686-CENF"/>
    <x v="0"/>
    <x v="16"/>
    <n v="234"/>
    <n v="437.6"/>
    <n v="146"/>
    <n v="569.4"/>
    <s v="Yes"/>
    <s v="no"/>
    <n v="114"/>
    <x v="0"/>
    <n v="13"/>
    <x v="0"/>
    <n v="0"/>
    <s v="AL"/>
    <s v="404-5387"/>
    <s v="Female"/>
    <n v="46"/>
    <s v="No"/>
    <s v="No"/>
    <x v="1"/>
    <x v="2"/>
    <s v="Yes"/>
    <x v="2"/>
    <x v="0"/>
    <n v="45"/>
    <n v="3307"/>
    <x v="0"/>
    <s v="0"/>
    <x v="0"/>
    <x v="0"/>
    <x v="0"/>
    <x v="0"/>
    <x v="0"/>
    <s v="&gt; 40"/>
  </r>
  <r>
    <s v="6612-TNQD"/>
    <x v="0"/>
    <x v="49"/>
    <n v="170"/>
    <n v="503"/>
    <n v="102"/>
    <n v="404.6"/>
    <s v="Yes"/>
    <s v="no"/>
    <n v="202"/>
    <x v="0"/>
    <n v="4"/>
    <x v="0"/>
    <n v="0"/>
    <s v="RI"/>
    <s v="339-4317"/>
    <s v="Male"/>
    <n v="57"/>
    <s v="No"/>
    <s v="No"/>
    <x v="1"/>
    <x v="3"/>
    <s v="No"/>
    <x v="1"/>
    <x v="0"/>
    <n v="21"/>
    <n v="709"/>
    <x v="0"/>
    <s v="0"/>
    <x v="0"/>
    <x v="0"/>
    <x v="0"/>
    <x v="0"/>
    <x v="0"/>
    <s v="10 - 40"/>
  </r>
  <r>
    <s v="1854-WFOV"/>
    <x v="0"/>
    <x v="63"/>
    <n v="110"/>
    <n v="288.89999999999998"/>
    <n v="216"/>
    <n v="568.79999999999995"/>
    <s v="Yes"/>
    <s v="no"/>
    <n v="284"/>
    <x v="0"/>
    <n v="26"/>
    <x v="0"/>
    <n v="0"/>
    <s v="AK"/>
    <s v="364-7719"/>
    <s v="Male"/>
    <n v="43"/>
    <s v="No"/>
    <s v="No"/>
    <x v="1"/>
    <x v="5"/>
    <s v="Yes"/>
    <x v="2"/>
    <x v="0"/>
    <n v="30"/>
    <n v="2155"/>
    <x v="0"/>
    <s v="0"/>
    <x v="0"/>
    <x v="0"/>
    <x v="0"/>
    <x v="0"/>
    <x v="0"/>
    <s v="&gt; 40"/>
  </r>
  <r>
    <s v="7882-NBXR"/>
    <x v="0"/>
    <x v="14"/>
    <n v="163"/>
    <n v="355.6"/>
    <n v="142"/>
    <n v="816.5"/>
    <s v="Yes"/>
    <s v="no"/>
    <n v="204"/>
    <x v="0"/>
    <n v="12"/>
    <x v="1"/>
    <n v="68"/>
    <s v="NY"/>
    <s v="421-1189"/>
    <s v="Female"/>
    <n v="28"/>
    <s v="Yes"/>
    <s v="No"/>
    <x v="1"/>
    <x v="4"/>
    <s v="Yes"/>
    <x v="2"/>
    <x v="0"/>
    <n v="42"/>
    <n v="3000"/>
    <x v="0"/>
    <s v="0"/>
    <x v="1"/>
    <x v="0"/>
    <x v="0"/>
    <x v="0"/>
    <x v="0"/>
    <s v="&gt; 40"/>
  </r>
  <r>
    <s v="5754-NZGW"/>
    <x v="0"/>
    <x v="25"/>
    <n v="306"/>
    <n v="894"/>
    <n v="240"/>
    <n v="612"/>
    <s v="Yes"/>
    <s v="no"/>
    <n v="306"/>
    <x v="0"/>
    <n v="0"/>
    <x v="1"/>
    <n v="0"/>
    <s v="GA"/>
    <s v="419-8987"/>
    <s v="Male"/>
    <n v="45"/>
    <s v="No"/>
    <s v="No"/>
    <x v="1"/>
    <x v="3"/>
    <s v="No"/>
    <x v="2"/>
    <x v="0"/>
    <n v="7"/>
    <n v="423"/>
    <x v="0"/>
    <s v="0"/>
    <x v="0"/>
    <x v="0"/>
    <x v="0"/>
    <x v="1"/>
    <x v="0"/>
    <s v="&gt; 40"/>
  </r>
  <r>
    <s v="3228-UDAL"/>
    <x v="0"/>
    <x v="18"/>
    <n v="195"/>
    <n v="281.5"/>
    <n v="120"/>
    <n v="202"/>
    <s v="Yes"/>
    <s v="yes"/>
    <n v="0"/>
    <x v="0"/>
    <n v="0"/>
    <x v="1"/>
    <n v="0"/>
    <s v="UT"/>
    <s v="402-9980"/>
    <s v="Female"/>
    <n v="29"/>
    <s v="Yes"/>
    <s v="No"/>
    <x v="1"/>
    <x v="4"/>
    <s v="No"/>
    <x v="2"/>
    <x v="2"/>
    <n v="13"/>
    <n v="259"/>
    <x v="0"/>
    <s v="0"/>
    <x v="1"/>
    <x v="0"/>
    <x v="0"/>
    <x v="1"/>
    <x v="0"/>
    <s v="10 - 40"/>
  </r>
  <r>
    <s v="4574-SKUQ"/>
    <x v="0"/>
    <x v="74"/>
    <n v="44"/>
    <n v="118.5"/>
    <n v="35"/>
    <n v="63.7"/>
    <s v="Yes"/>
    <s v="no"/>
    <n v="32"/>
    <x v="0"/>
    <n v="26"/>
    <x v="0"/>
    <n v="0"/>
    <s v="WY"/>
    <s v="389-8606"/>
    <s v="Male"/>
    <n v="67"/>
    <s v="No"/>
    <s v="Yes"/>
    <x v="1"/>
    <x v="4"/>
    <s v="No"/>
    <x v="0"/>
    <x v="2"/>
    <n v="30"/>
    <n v="220"/>
    <x v="0"/>
    <s v="0"/>
    <x v="2"/>
    <x v="0"/>
    <x v="0"/>
    <x v="0"/>
    <x v="0"/>
    <s v="&lt; 10"/>
  </r>
  <r>
    <s v="2202-ZURT"/>
    <x v="0"/>
    <x v="12"/>
    <n v="235"/>
    <n v="471.3"/>
    <n v="295"/>
    <n v="643.1"/>
    <s v="Yes"/>
    <s v="no"/>
    <n v="129"/>
    <x v="0"/>
    <n v="4"/>
    <x v="0"/>
    <n v="0"/>
    <s v="ID"/>
    <s v="406-7261"/>
    <s v="Male"/>
    <n v="48"/>
    <s v="No"/>
    <s v="No"/>
    <x v="1"/>
    <x v="4"/>
    <s v="Yes"/>
    <x v="2"/>
    <x v="2"/>
    <n v="28"/>
    <n v="1627"/>
    <x v="0"/>
    <s v="0"/>
    <x v="0"/>
    <x v="0"/>
    <x v="0"/>
    <x v="0"/>
    <x v="0"/>
    <s v="&gt; 40"/>
  </r>
  <r>
    <s v="3390-UZXE"/>
    <x v="0"/>
    <x v="53"/>
    <n v="58"/>
    <n v="163.6"/>
    <n v="80"/>
    <n v="180.8"/>
    <s v="Yes"/>
    <s v="no"/>
    <n v="60"/>
    <x v="0"/>
    <n v="10"/>
    <x v="1"/>
    <n v="51"/>
    <s v="AZ"/>
    <s v="385-7387"/>
    <s v="Male"/>
    <n v="25"/>
    <s v="Yes"/>
    <s v="No"/>
    <x v="1"/>
    <x v="4"/>
    <s v="No"/>
    <x v="1"/>
    <x v="0"/>
    <n v="52"/>
    <n v="853"/>
    <x v="0"/>
    <s v="0"/>
    <x v="1"/>
    <x v="0"/>
    <x v="0"/>
    <x v="0"/>
    <x v="0"/>
    <s v="10 - 40"/>
  </r>
  <r>
    <s v="0230-DICC"/>
    <x v="0"/>
    <x v="6"/>
    <n v="252"/>
    <n v="630.4"/>
    <n v="114"/>
    <n v="587.1"/>
    <s v="Yes"/>
    <s v="no"/>
    <n v="294"/>
    <x v="0"/>
    <n v="0"/>
    <x v="1"/>
    <n v="0"/>
    <s v="DE"/>
    <s v="406-2454"/>
    <s v="Female"/>
    <n v="31"/>
    <s v="No"/>
    <s v="No"/>
    <x v="1"/>
    <x v="1"/>
    <s v="No"/>
    <x v="2"/>
    <x v="2"/>
    <n v="9"/>
    <n v="532"/>
    <x v="0"/>
    <s v="0"/>
    <x v="0"/>
    <x v="0"/>
    <x v="0"/>
    <x v="1"/>
    <x v="0"/>
    <s v="&gt; 40"/>
  </r>
  <r>
    <s v="1758-IESD"/>
    <x v="0"/>
    <x v="44"/>
    <n v="122"/>
    <n v="345.8"/>
    <n v="186"/>
    <n v="424.7"/>
    <s v="Yes"/>
    <s v="no"/>
    <n v="212"/>
    <x v="0"/>
    <n v="30"/>
    <x v="0"/>
    <n v="0"/>
    <s v="FL"/>
    <s v="349-9566"/>
    <s v="Male"/>
    <n v="29"/>
    <s v="Yes"/>
    <s v="No"/>
    <x v="1"/>
    <x v="4"/>
    <s v="Yes"/>
    <x v="1"/>
    <x v="0"/>
    <n v="40"/>
    <n v="1259"/>
    <x v="0"/>
    <s v="0"/>
    <x v="1"/>
    <x v="0"/>
    <x v="0"/>
    <x v="0"/>
    <x v="0"/>
    <s v="10 - 40"/>
  </r>
  <r>
    <s v="6262-XPYC"/>
    <x v="0"/>
    <x v="0"/>
    <n v="3"/>
    <n v="11"/>
    <n v="2"/>
    <n v="10.3"/>
    <s v="Yes"/>
    <s v="no"/>
    <n v="2"/>
    <x v="0"/>
    <n v="0"/>
    <x v="1"/>
    <n v="0"/>
    <s v="ME"/>
    <s v="350-2012"/>
    <s v="Female"/>
    <n v="66"/>
    <s v="No"/>
    <s v="Yes"/>
    <x v="1"/>
    <x v="3"/>
    <s v="No"/>
    <x v="0"/>
    <x v="2"/>
    <n v="7"/>
    <n v="7"/>
    <x v="0"/>
    <s v="0"/>
    <x v="2"/>
    <x v="0"/>
    <x v="0"/>
    <x v="1"/>
    <x v="0"/>
    <s v="&lt; 10"/>
  </r>
  <r>
    <s v="5402-NCHR"/>
    <x v="0"/>
    <x v="27"/>
    <n v="316"/>
    <n v="654.4"/>
    <n v="260"/>
    <n v="299"/>
    <s v="Yes"/>
    <s v="no"/>
    <n v="60"/>
    <x v="0"/>
    <n v="6"/>
    <x v="0"/>
    <n v="0"/>
    <s v="WV"/>
    <s v="350-1354"/>
    <s v="Female"/>
    <n v="33"/>
    <s v="No"/>
    <s v="No"/>
    <x v="1"/>
    <x v="5"/>
    <s v="No"/>
    <x v="1"/>
    <x v="0"/>
    <n v="38"/>
    <n v="2475"/>
    <x v="0"/>
    <s v="0"/>
    <x v="0"/>
    <x v="0"/>
    <x v="0"/>
    <x v="0"/>
    <x v="0"/>
    <s v="&gt; 40"/>
  </r>
  <r>
    <s v="6106-VOTH"/>
    <x v="0"/>
    <x v="16"/>
    <n v="286"/>
    <n v="870.1"/>
    <n v="365"/>
    <n v="773.8"/>
    <s v="Yes"/>
    <s v="no"/>
    <n v="194"/>
    <x v="0"/>
    <n v="19"/>
    <x v="1"/>
    <n v="19"/>
    <s v="WY"/>
    <s v="392-6856"/>
    <s v="Male"/>
    <n v="46"/>
    <s v="No"/>
    <s v="No"/>
    <x v="1"/>
    <x v="4"/>
    <s v="Yes"/>
    <x v="2"/>
    <x v="0"/>
    <n v="52"/>
    <n v="3755"/>
    <x v="0"/>
    <s v="0"/>
    <x v="0"/>
    <x v="0"/>
    <x v="0"/>
    <x v="0"/>
    <x v="0"/>
    <s v="&gt; 40"/>
  </r>
  <r>
    <s v="8825-VLKN"/>
    <x v="0"/>
    <x v="23"/>
    <n v="142"/>
    <n v="330.2"/>
    <n v="396"/>
    <n v="508.2"/>
    <s v="Yes"/>
    <s v="no"/>
    <n v="254"/>
    <x v="2"/>
    <n v="0"/>
    <x v="1"/>
    <n v="0"/>
    <s v="OR"/>
    <s v="339-1405"/>
    <s v="Male"/>
    <n v="61"/>
    <s v="No"/>
    <s v="No"/>
    <x v="1"/>
    <x v="3"/>
    <s v="No"/>
    <x v="2"/>
    <x v="2"/>
    <n v="8"/>
    <n v="504"/>
    <x v="0"/>
    <s v="0"/>
    <x v="0"/>
    <x v="0"/>
    <x v="0"/>
    <x v="1"/>
    <x v="0"/>
    <s v="&gt; 40"/>
  </r>
  <r>
    <s v="6956-SKNL"/>
    <x v="0"/>
    <x v="3"/>
    <n v="17"/>
    <n v="52.5"/>
    <n v="40"/>
    <n v="128"/>
    <s v="Yes"/>
    <s v="no"/>
    <n v="32"/>
    <x v="1"/>
    <n v="18"/>
    <x v="0"/>
    <n v="0"/>
    <s v="KS"/>
    <s v="347-4112"/>
    <s v="Male"/>
    <n v="78"/>
    <s v="No"/>
    <s v="Yes"/>
    <x v="1"/>
    <x v="4"/>
    <s v="No"/>
    <x v="1"/>
    <x v="0"/>
    <n v="12"/>
    <n v="122"/>
    <x v="0"/>
    <s v="0"/>
    <x v="2"/>
    <x v="0"/>
    <x v="0"/>
    <x v="0"/>
    <x v="0"/>
    <s v="10 - 40"/>
  </r>
  <r>
    <s v="0088-QDAI"/>
    <x v="0"/>
    <x v="64"/>
    <n v="101"/>
    <n v="197.3"/>
    <n v="117"/>
    <n v="413.4"/>
    <s v="Yes"/>
    <s v="no"/>
    <n v="207"/>
    <x v="1"/>
    <n v="11"/>
    <x v="0"/>
    <n v="0"/>
    <s v="ME"/>
    <s v="402-9982"/>
    <s v="Male"/>
    <n v="60"/>
    <s v="No"/>
    <s v="No"/>
    <x v="1"/>
    <x v="4"/>
    <s v="Yes"/>
    <x v="1"/>
    <x v="0"/>
    <n v="35"/>
    <n v="1398"/>
    <x v="0"/>
    <s v="0"/>
    <x v="0"/>
    <x v="0"/>
    <x v="0"/>
    <x v="0"/>
    <x v="0"/>
    <s v="10 - 40"/>
  </r>
  <r>
    <s v="4704-FUAL"/>
    <x v="0"/>
    <x v="33"/>
    <n v="268"/>
    <n v="637.9"/>
    <n v="256"/>
    <n v="505.6"/>
    <s v="Yes"/>
    <s v="no"/>
    <n v="253"/>
    <x v="2"/>
    <n v="0"/>
    <x v="1"/>
    <n v="0"/>
    <s v="ND"/>
    <s v="414-4162"/>
    <s v="Male"/>
    <n v="54"/>
    <s v="No"/>
    <s v="No"/>
    <x v="1"/>
    <x v="4"/>
    <s v="No"/>
    <x v="2"/>
    <x v="0"/>
    <n v="8"/>
    <n v="489"/>
    <x v="0"/>
    <s v="0"/>
    <x v="0"/>
    <x v="0"/>
    <x v="0"/>
    <x v="1"/>
    <x v="0"/>
    <s v="&gt; 40"/>
  </r>
  <r>
    <s v="9620-DOEB"/>
    <x v="0"/>
    <x v="53"/>
    <n v="48"/>
    <n v="125.1"/>
    <n v="64"/>
    <n v="224"/>
    <s v="Yes"/>
    <s v="no"/>
    <n v="75"/>
    <x v="0"/>
    <n v="0"/>
    <x v="1"/>
    <n v="0"/>
    <s v="CO"/>
    <s v="377-1479"/>
    <s v="Female"/>
    <n v="23"/>
    <s v="Yes"/>
    <s v="No"/>
    <x v="1"/>
    <x v="2"/>
    <s v="No"/>
    <x v="0"/>
    <x v="0"/>
    <n v="13"/>
    <n v="202"/>
    <x v="0"/>
    <s v="0"/>
    <x v="1"/>
    <x v="0"/>
    <x v="0"/>
    <x v="1"/>
    <x v="0"/>
    <s v="10 - 40"/>
  </r>
  <r>
    <s v="0927-IILK"/>
    <x v="0"/>
    <x v="1"/>
    <n v="76"/>
    <n v="163"/>
    <n v="33"/>
    <n v="303.60000000000002"/>
    <s v="Yes"/>
    <s v="no"/>
    <n v="101"/>
    <x v="2"/>
    <n v="0"/>
    <x v="1"/>
    <n v="0"/>
    <s v="AR"/>
    <s v="396-2867"/>
    <s v="Male"/>
    <n v="36"/>
    <s v="No"/>
    <s v="No"/>
    <x v="1"/>
    <x v="5"/>
    <s v="No"/>
    <x v="2"/>
    <x v="2"/>
    <n v="10"/>
    <n v="318"/>
    <x v="0"/>
    <s v="0"/>
    <x v="0"/>
    <x v="0"/>
    <x v="0"/>
    <x v="1"/>
    <x v="0"/>
    <s v="10 - 40"/>
  </r>
  <r>
    <s v="7804-WNUA"/>
    <x v="0"/>
    <x v="25"/>
    <n v="176"/>
    <n v="419.1"/>
    <n v="240"/>
    <n v="468"/>
    <s v="Yes"/>
    <s v="no"/>
    <n v="156"/>
    <x v="0"/>
    <n v="0"/>
    <x v="1"/>
    <n v="0"/>
    <s v="ND"/>
    <s v="358-8729"/>
    <s v="Female"/>
    <n v="36"/>
    <s v="No"/>
    <s v="No"/>
    <x v="1"/>
    <x v="3"/>
    <s v="No"/>
    <x v="2"/>
    <x v="0"/>
    <n v="6"/>
    <n v="379"/>
    <x v="0"/>
    <s v="0"/>
    <x v="0"/>
    <x v="0"/>
    <x v="0"/>
    <x v="1"/>
    <x v="0"/>
    <s v="&gt; 40"/>
  </r>
  <r>
    <s v="6487-RNBN"/>
    <x v="0"/>
    <x v="45"/>
    <n v="371"/>
    <n v="627.5"/>
    <n v="312"/>
    <n v="618.79999999999995"/>
    <s v="Yes"/>
    <s v="no"/>
    <n v="155"/>
    <x v="2"/>
    <n v="0"/>
    <x v="1"/>
    <n v="0"/>
    <s v="CT"/>
    <s v="401-6162"/>
    <s v="Male"/>
    <n v="36"/>
    <s v="No"/>
    <s v="No"/>
    <x v="1"/>
    <x v="2"/>
    <s v="No"/>
    <x v="2"/>
    <x v="2"/>
    <n v="7"/>
    <n v="372"/>
    <x v="0"/>
    <s v="0"/>
    <x v="0"/>
    <x v="0"/>
    <x v="0"/>
    <x v="1"/>
    <x v="0"/>
    <s v="&gt; 40"/>
  </r>
  <r>
    <s v="6793-AMSG"/>
    <x v="0"/>
    <x v="17"/>
    <n v="86"/>
    <n v="283.8"/>
    <n v="517"/>
    <n v="394.8"/>
    <s v="Yes"/>
    <s v="no"/>
    <n v="197"/>
    <x v="2"/>
    <n v="11"/>
    <x v="1"/>
    <n v="38"/>
    <s v="NH"/>
    <s v="341-7332"/>
    <s v="Male"/>
    <n v="69"/>
    <s v="No"/>
    <s v="Yes"/>
    <x v="1"/>
    <x v="1"/>
    <s v="No"/>
    <x v="1"/>
    <x v="0"/>
    <n v="42"/>
    <n v="1989"/>
    <x v="0"/>
    <s v="0"/>
    <x v="2"/>
    <x v="0"/>
    <x v="0"/>
    <x v="0"/>
    <x v="0"/>
    <s v="&gt; 40"/>
  </r>
  <r>
    <s v="1702-CEOI"/>
    <x v="0"/>
    <x v="13"/>
    <n v="75"/>
    <n v="193.3"/>
    <n v="84"/>
    <n v="271.60000000000002"/>
    <s v="Yes"/>
    <s v="no"/>
    <n v="68"/>
    <x v="0"/>
    <n v="7"/>
    <x v="0"/>
    <n v="0"/>
    <s v="DC"/>
    <s v="368-8964"/>
    <s v="Male"/>
    <n v="58"/>
    <s v="No"/>
    <s v="No"/>
    <x v="1"/>
    <x v="1"/>
    <s v="Yes"/>
    <x v="0"/>
    <x v="2"/>
    <n v="39"/>
    <n v="1088"/>
    <x v="0"/>
    <s v="0"/>
    <x v="0"/>
    <x v="0"/>
    <x v="0"/>
    <x v="0"/>
    <x v="0"/>
    <s v="10 - 40"/>
  </r>
  <r>
    <s v="4292-UZXK"/>
    <x v="0"/>
    <x v="50"/>
    <n v="62"/>
    <n v="148.9"/>
    <n v="28"/>
    <n v="96.6"/>
    <s v="Yes"/>
    <s v="no"/>
    <n v="32"/>
    <x v="2"/>
    <n v="6"/>
    <x v="0"/>
    <n v="0"/>
    <s v="VA"/>
    <s v="396-2719"/>
    <s v="Female"/>
    <n v="57"/>
    <s v="No"/>
    <s v="No"/>
    <x v="1"/>
    <x v="1"/>
    <s v="No"/>
    <x v="0"/>
    <x v="1"/>
    <n v="36"/>
    <n v="488"/>
    <x v="0"/>
    <s v="0"/>
    <x v="0"/>
    <x v="0"/>
    <x v="0"/>
    <x v="0"/>
    <x v="0"/>
    <s v="10 - 40"/>
  </r>
  <r>
    <s v="7293-LCWA"/>
    <x v="0"/>
    <x v="43"/>
    <n v="19"/>
    <n v="48.4"/>
    <n v="8"/>
    <n v="36.799999999999997"/>
    <s v="Yes"/>
    <s v="no"/>
    <n v="7"/>
    <x v="0"/>
    <n v="24"/>
    <x v="0"/>
    <n v="0"/>
    <s v="NJ"/>
    <s v="405-6943"/>
    <s v="Female"/>
    <n v="20"/>
    <s v="Yes"/>
    <s v="No"/>
    <x v="1"/>
    <x v="5"/>
    <s v="No"/>
    <x v="0"/>
    <x v="0"/>
    <n v="28"/>
    <n v="123"/>
    <x v="0"/>
    <s v="0"/>
    <x v="1"/>
    <x v="0"/>
    <x v="0"/>
    <x v="0"/>
    <x v="0"/>
    <s v="&lt; 10"/>
  </r>
  <r>
    <s v="0534-EWKV"/>
    <x v="0"/>
    <x v="7"/>
    <n v="69"/>
    <n v="176.3"/>
    <n v="125"/>
    <n v="180"/>
    <s v="Yes"/>
    <s v="no"/>
    <n v="60"/>
    <x v="2"/>
    <n v="15"/>
    <x v="0"/>
    <n v="0"/>
    <s v="IN"/>
    <s v="342-6696"/>
    <s v="Male"/>
    <n v="55"/>
    <s v="No"/>
    <s v="No"/>
    <x v="1"/>
    <x v="2"/>
    <s v="No"/>
    <x v="0"/>
    <x v="0"/>
    <n v="25"/>
    <n v="625"/>
    <x v="0"/>
    <s v="0"/>
    <x v="0"/>
    <x v="0"/>
    <x v="0"/>
    <x v="0"/>
    <x v="0"/>
    <s v="10 - 40"/>
  </r>
  <r>
    <s v="4086-ONYS"/>
    <x v="0"/>
    <x v="1"/>
    <n v="171"/>
    <n v="490.2"/>
    <n v="0"/>
    <n v="0"/>
    <s v="No"/>
    <s v="yes"/>
    <n v="0"/>
    <x v="2"/>
    <n v="4"/>
    <x v="0"/>
    <n v="0"/>
    <s v="DC"/>
    <s v="406-5870"/>
    <s v="Male"/>
    <n v="47"/>
    <s v="No"/>
    <s v="No"/>
    <x v="1"/>
    <x v="5"/>
    <s v="Yes"/>
    <x v="0"/>
    <x v="2"/>
    <n v="15"/>
    <n v="485"/>
    <x v="0"/>
    <s v="0"/>
    <x v="0"/>
    <x v="0"/>
    <x v="0"/>
    <x v="0"/>
    <x v="0"/>
    <s v="10 - 40"/>
  </r>
  <r>
    <s v="6390-YPYY"/>
    <x v="0"/>
    <x v="74"/>
    <n v="20"/>
    <n v="50.6"/>
    <n v="28"/>
    <n v="88.9"/>
    <s v="Yes"/>
    <s v="no"/>
    <n v="18"/>
    <x v="0"/>
    <n v="6"/>
    <x v="0"/>
    <n v="0"/>
    <s v="CO"/>
    <s v="327-1319"/>
    <s v="Male"/>
    <n v="46"/>
    <s v="No"/>
    <s v="No"/>
    <x v="1"/>
    <x v="4"/>
    <s v="Yes"/>
    <x v="0"/>
    <x v="2"/>
    <n v="30"/>
    <n v="218"/>
    <x v="0"/>
    <s v="0"/>
    <x v="0"/>
    <x v="0"/>
    <x v="0"/>
    <x v="0"/>
    <x v="0"/>
    <s v="&lt; 10"/>
  </r>
  <r>
    <s v="4586-OCHA"/>
    <x v="0"/>
    <x v="15"/>
    <n v="14"/>
    <n v="34.4"/>
    <n v="8"/>
    <n v="21"/>
    <s v="Yes"/>
    <s v="no"/>
    <n v="5"/>
    <x v="2"/>
    <n v="27"/>
    <x v="0"/>
    <n v="0"/>
    <s v="AL"/>
    <s v="399-4094"/>
    <s v="Female"/>
    <n v="57"/>
    <s v="No"/>
    <s v="No"/>
    <x v="1"/>
    <x v="4"/>
    <s v="No"/>
    <x v="0"/>
    <x v="2"/>
    <n v="19"/>
    <n v="43"/>
    <x v="0"/>
    <s v="0"/>
    <x v="0"/>
    <x v="0"/>
    <x v="0"/>
    <x v="0"/>
    <x v="0"/>
    <s v="&lt; 10"/>
  </r>
  <r>
    <s v="8497-QVPT"/>
    <x v="0"/>
    <x v="48"/>
    <n v="42"/>
    <n v="73.8"/>
    <n v="0"/>
    <n v="0"/>
    <s v="No"/>
    <s v="yes"/>
    <n v="0"/>
    <x v="0"/>
    <n v="10"/>
    <x v="0"/>
    <n v="0"/>
    <s v="WV"/>
    <s v="330-2693"/>
    <s v="Female"/>
    <n v="48"/>
    <s v="No"/>
    <s v="No"/>
    <x v="1"/>
    <x v="4"/>
    <s v="No"/>
    <x v="0"/>
    <x v="2"/>
    <n v="22"/>
    <n v="109"/>
    <x v="0"/>
    <s v="0"/>
    <x v="0"/>
    <x v="0"/>
    <x v="0"/>
    <x v="0"/>
    <x v="0"/>
    <s v="&lt; 10"/>
  </r>
  <r>
    <s v="7565-MPHA"/>
    <x v="0"/>
    <x v="13"/>
    <n v="150"/>
    <n v="441.4"/>
    <n v="112"/>
    <n v="263.2"/>
    <s v="Yes"/>
    <s v="no"/>
    <n v="53"/>
    <x v="0"/>
    <n v="11"/>
    <x v="0"/>
    <n v="0"/>
    <s v="WI"/>
    <s v="403-7627"/>
    <s v="Male"/>
    <n v="52"/>
    <s v="No"/>
    <s v="No"/>
    <x v="1"/>
    <x v="4"/>
    <s v="No"/>
    <x v="0"/>
    <x v="2"/>
    <n v="21"/>
    <n v="568"/>
    <x v="0"/>
    <s v="0"/>
    <x v="0"/>
    <x v="0"/>
    <x v="0"/>
    <x v="0"/>
    <x v="0"/>
    <s v="10 - 40"/>
  </r>
  <r>
    <s v="7161-QZBW"/>
    <x v="0"/>
    <x v="18"/>
    <n v="58"/>
    <n v="119.2"/>
    <n v="0"/>
    <n v="0"/>
    <s v="No"/>
    <s v="yes"/>
    <n v="0"/>
    <x v="1"/>
    <n v="0"/>
    <x v="1"/>
    <n v="0"/>
    <s v="VA"/>
    <s v="364-9040"/>
    <s v="Female"/>
    <n v="50"/>
    <s v="No"/>
    <s v="No"/>
    <x v="1"/>
    <x v="3"/>
    <s v="No"/>
    <x v="0"/>
    <x v="0"/>
    <n v="9"/>
    <n v="180"/>
    <x v="0"/>
    <s v="0"/>
    <x v="0"/>
    <x v="0"/>
    <x v="0"/>
    <x v="1"/>
    <x v="0"/>
    <s v="10 - 40"/>
  </r>
  <r>
    <s v="0283-YVCJ"/>
    <x v="0"/>
    <x v="0"/>
    <n v="3"/>
    <n v="8"/>
    <n v="5"/>
    <n v="14.6"/>
    <s v="Yes"/>
    <s v="no"/>
    <n v="4"/>
    <x v="0"/>
    <n v="0"/>
    <x v="1"/>
    <n v="0"/>
    <s v="GA"/>
    <s v="366-3944"/>
    <s v="Female"/>
    <n v="21"/>
    <s v="Yes"/>
    <s v="No"/>
    <x v="1"/>
    <x v="4"/>
    <s v="No"/>
    <x v="0"/>
    <x v="0"/>
    <n v="10"/>
    <n v="10"/>
    <x v="0"/>
    <s v="0"/>
    <x v="1"/>
    <x v="0"/>
    <x v="0"/>
    <x v="1"/>
    <x v="0"/>
    <s v="&lt; 10"/>
  </r>
  <r>
    <s v="7457-DWYU"/>
    <x v="0"/>
    <x v="47"/>
    <n v="161"/>
    <n v="490.9"/>
    <n v="330"/>
    <n v="363"/>
    <s v="Yes"/>
    <s v="no"/>
    <n v="121"/>
    <x v="0"/>
    <n v="19"/>
    <x v="1"/>
    <n v="8"/>
    <s v="UT"/>
    <s v="355-9360"/>
    <s v="Female"/>
    <n v="40"/>
    <s v="No"/>
    <s v="No"/>
    <x v="1"/>
    <x v="4"/>
    <s v="Yes"/>
    <x v="1"/>
    <x v="0"/>
    <n v="40"/>
    <n v="2166"/>
    <x v="0"/>
    <s v="0"/>
    <x v="0"/>
    <x v="0"/>
    <x v="0"/>
    <x v="0"/>
    <x v="0"/>
    <s v="&gt; 40"/>
  </r>
  <r>
    <s v="5815-VHDP"/>
    <x v="0"/>
    <x v="70"/>
    <n v="76"/>
    <n v="174.9"/>
    <n v="60"/>
    <n v="183"/>
    <s v="Yes"/>
    <s v="no"/>
    <n v="61"/>
    <x v="1"/>
    <n v="0"/>
    <x v="1"/>
    <n v="0"/>
    <s v="FL"/>
    <s v="343-6314"/>
    <s v="Female"/>
    <n v="46"/>
    <s v="No"/>
    <s v="No"/>
    <x v="1"/>
    <x v="3"/>
    <s v="No"/>
    <x v="0"/>
    <x v="2"/>
    <n v="9"/>
    <n v="136"/>
    <x v="0"/>
    <s v="0"/>
    <x v="0"/>
    <x v="0"/>
    <x v="0"/>
    <x v="1"/>
    <x v="0"/>
    <s v="10 - 40"/>
  </r>
  <r>
    <s v="3526-MWUO"/>
    <x v="0"/>
    <x v="31"/>
    <n v="67"/>
    <n v="225.2"/>
    <n v="96"/>
    <n v="316.8"/>
    <s v="Yes"/>
    <s v="no"/>
    <n v="63"/>
    <x v="2"/>
    <n v="38"/>
    <x v="0"/>
    <n v="0"/>
    <s v="ME"/>
    <s v="350-5883"/>
    <s v="Male"/>
    <n v="38"/>
    <s v="No"/>
    <s v="No"/>
    <x v="1"/>
    <x v="5"/>
    <s v="Yes"/>
    <x v="0"/>
    <x v="0"/>
    <n v="13"/>
    <n v="434"/>
    <x v="0"/>
    <s v="0"/>
    <x v="0"/>
    <x v="0"/>
    <x v="0"/>
    <x v="0"/>
    <x v="0"/>
    <s v="10 - 40"/>
  </r>
  <r>
    <s v="8872-VVHF"/>
    <x v="0"/>
    <x v="42"/>
    <n v="50"/>
    <n v="153.9"/>
    <n v="76"/>
    <n v="448.4"/>
    <s v="Yes"/>
    <s v="no"/>
    <n v="224"/>
    <x v="0"/>
    <n v="0"/>
    <x v="1"/>
    <n v="0"/>
    <s v="NH"/>
    <s v="376-4856"/>
    <s v="Male"/>
    <n v="43"/>
    <s v="No"/>
    <s v="No"/>
    <x v="1"/>
    <x v="4"/>
    <s v="No"/>
    <x v="2"/>
    <x v="2"/>
    <n v="8"/>
    <n v="322"/>
    <x v="0"/>
    <s v="0"/>
    <x v="0"/>
    <x v="0"/>
    <x v="0"/>
    <x v="1"/>
    <x v="0"/>
    <s v="10 - 40"/>
  </r>
  <r>
    <s v="5976-ELQZ"/>
    <x v="0"/>
    <x v="42"/>
    <n v="90"/>
    <n v="225.7"/>
    <n v="114"/>
    <n v="387.6"/>
    <s v="Yes"/>
    <s v="no"/>
    <n v="194"/>
    <x v="2"/>
    <n v="3"/>
    <x v="0"/>
    <n v="0"/>
    <s v="IN"/>
    <s v="397-6255"/>
    <s v="Female"/>
    <n v="32"/>
    <s v="No"/>
    <s v="No"/>
    <x v="1"/>
    <x v="3"/>
    <s v="No"/>
    <x v="0"/>
    <x v="0"/>
    <n v="38"/>
    <n v="1431"/>
    <x v="0"/>
    <s v="0"/>
    <x v="0"/>
    <x v="0"/>
    <x v="0"/>
    <x v="0"/>
    <x v="0"/>
    <s v="10 - 40"/>
  </r>
  <r>
    <s v="1995-UAWD"/>
    <x v="0"/>
    <x v="4"/>
    <n v="328"/>
    <n v="557.29999999999995"/>
    <n v="186"/>
    <n v="613.79999999999995"/>
    <s v="Yes"/>
    <s v="no"/>
    <n v="154"/>
    <x v="0"/>
    <n v="27"/>
    <x v="0"/>
    <n v="0"/>
    <s v="GA"/>
    <s v="403-6850"/>
    <s v="Male"/>
    <n v="75"/>
    <s v="No"/>
    <s v="Yes"/>
    <x v="1"/>
    <x v="5"/>
    <s v="No"/>
    <x v="1"/>
    <x v="0"/>
    <n v="39"/>
    <n v="2438"/>
    <x v="0"/>
    <s v="0"/>
    <x v="2"/>
    <x v="0"/>
    <x v="0"/>
    <x v="0"/>
    <x v="0"/>
    <s v="&gt; 40"/>
  </r>
  <r>
    <s v="9021-LSVM"/>
    <x v="0"/>
    <x v="16"/>
    <n v="271"/>
    <n v="585.6"/>
    <n v="365"/>
    <n v="795.7"/>
    <s v="Yes"/>
    <s v="no"/>
    <n v="159"/>
    <x v="1"/>
    <n v="8"/>
    <x v="0"/>
    <n v="0"/>
    <s v="WA"/>
    <s v="354-9492"/>
    <s v="Female"/>
    <n v="55"/>
    <s v="No"/>
    <s v="No"/>
    <x v="1"/>
    <x v="3"/>
    <s v="Yes"/>
    <x v="2"/>
    <x v="0"/>
    <n v="52"/>
    <n v="3828"/>
    <x v="0"/>
    <s v="0"/>
    <x v="0"/>
    <x v="0"/>
    <x v="0"/>
    <x v="0"/>
    <x v="0"/>
    <s v="&gt; 40"/>
  </r>
  <r>
    <s v="4724-EZGP"/>
    <x v="0"/>
    <x v="4"/>
    <n v="495"/>
    <n v="997.4"/>
    <n v="186"/>
    <n v="923.8"/>
    <s v="Yes"/>
    <s v="no"/>
    <n v="231"/>
    <x v="2"/>
    <n v="3"/>
    <x v="0"/>
    <n v="0"/>
    <s v="MO"/>
    <s v="353-7822"/>
    <s v="Male"/>
    <n v="57"/>
    <s v="No"/>
    <s v="No"/>
    <x v="1"/>
    <x v="1"/>
    <s v="Yes"/>
    <x v="2"/>
    <x v="0"/>
    <n v="43"/>
    <n v="2696"/>
    <x v="0"/>
    <s v="0"/>
    <x v="0"/>
    <x v="0"/>
    <x v="0"/>
    <x v="0"/>
    <x v="0"/>
    <s v="&gt; 40"/>
  </r>
  <r>
    <s v="0521-IEZA"/>
    <x v="0"/>
    <x v="48"/>
    <n v="9"/>
    <n v="23"/>
    <n v="0"/>
    <n v="0"/>
    <s v="No"/>
    <s v="yes"/>
    <n v="0"/>
    <x v="1"/>
    <n v="0"/>
    <x v="1"/>
    <n v="0"/>
    <s v="NE"/>
    <s v="348-5567"/>
    <s v="Male"/>
    <n v="43"/>
    <s v="No"/>
    <s v="No"/>
    <x v="1"/>
    <x v="2"/>
    <s v="No"/>
    <x v="2"/>
    <x v="2"/>
    <n v="13"/>
    <n v="59"/>
    <x v="0"/>
    <s v="0"/>
    <x v="0"/>
    <x v="0"/>
    <x v="0"/>
    <x v="1"/>
    <x v="0"/>
    <s v="&lt; 10"/>
  </r>
  <r>
    <s v="1293-MPGR"/>
    <x v="0"/>
    <x v="6"/>
    <n v="288"/>
    <n v="803.4"/>
    <n v="342"/>
    <n v="632.70000000000005"/>
    <s v="Yes"/>
    <s v="no"/>
    <n v="316"/>
    <x v="0"/>
    <n v="37"/>
    <x v="0"/>
    <n v="0"/>
    <s v="MA"/>
    <s v="366-3358"/>
    <s v="Male"/>
    <n v="26"/>
    <s v="Yes"/>
    <s v="No"/>
    <x v="1"/>
    <x v="1"/>
    <s v="Yes"/>
    <x v="1"/>
    <x v="2"/>
    <n v="51"/>
    <n v="2903"/>
    <x v="0"/>
    <s v="0"/>
    <x v="1"/>
    <x v="0"/>
    <x v="0"/>
    <x v="0"/>
    <x v="0"/>
    <s v="&gt; 40"/>
  </r>
  <r>
    <s v="7842-OZTM"/>
    <x v="0"/>
    <x v="33"/>
    <n v="241"/>
    <n v="636.1"/>
    <n v="192"/>
    <n v="697.6"/>
    <s v="Yes"/>
    <s v="no"/>
    <n v="349"/>
    <x v="0"/>
    <n v="0"/>
    <x v="1"/>
    <n v="0"/>
    <s v="OK"/>
    <s v="359-9972"/>
    <s v="Male"/>
    <n v="67"/>
    <s v="No"/>
    <s v="Yes"/>
    <x v="1"/>
    <x v="3"/>
    <s v="No"/>
    <x v="2"/>
    <x v="2"/>
    <n v="9"/>
    <n v="563"/>
    <x v="0"/>
    <s v="0"/>
    <x v="2"/>
    <x v="0"/>
    <x v="0"/>
    <x v="1"/>
    <x v="0"/>
    <s v="&gt; 40"/>
  </r>
  <r>
    <s v="2539-JLNJ"/>
    <x v="0"/>
    <x v="21"/>
    <n v="207"/>
    <n v="464.8"/>
    <n v="138"/>
    <n v="478.4"/>
    <s v="Yes"/>
    <s v="no"/>
    <n v="160"/>
    <x v="1"/>
    <n v="3"/>
    <x v="0"/>
    <n v="0"/>
    <s v="WA"/>
    <s v="354-6960"/>
    <s v="Male"/>
    <n v="32"/>
    <s v="No"/>
    <s v="No"/>
    <x v="1"/>
    <x v="3"/>
    <s v="Yes"/>
    <x v="2"/>
    <x v="0"/>
    <n v="49"/>
    <n v="2291"/>
    <x v="0"/>
    <s v="0"/>
    <x v="0"/>
    <x v="0"/>
    <x v="0"/>
    <x v="0"/>
    <x v="0"/>
    <s v="&gt; 40"/>
  </r>
  <r>
    <s v="7710-FEOW"/>
    <x v="0"/>
    <x v="28"/>
    <n v="163"/>
    <n v="462.9"/>
    <n v="144"/>
    <n v="198"/>
    <s v="Yes"/>
    <s v="no"/>
    <n v="99"/>
    <x v="2"/>
    <n v="10"/>
    <x v="0"/>
    <n v="0"/>
    <s v="CO"/>
    <s v="377-2235"/>
    <s v="Male"/>
    <n v="25"/>
    <s v="Yes"/>
    <s v="No"/>
    <x v="1"/>
    <x v="5"/>
    <s v="No"/>
    <x v="1"/>
    <x v="2"/>
    <n v="30"/>
    <n v="1055"/>
    <x v="0"/>
    <s v="0"/>
    <x v="1"/>
    <x v="0"/>
    <x v="0"/>
    <x v="0"/>
    <x v="0"/>
    <s v="10 - 40"/>
  </r>
  <r>
    <s v="0557-CKQP"/>
    <x v="0"/>
    <x v="31"/>
    <n v="164"/>
    <n v="411"/>
    <n v="64"/>
    <n v="384"/>
    <s v="Yes"/>
    <s v="no"/>
    <n v="192"/>
    <x v="0"/>
    <n v="19"/>
    <x v="0"/>
    <n v="0"/>
    <s v="VT"/>
    <s v="416-5623"/>
    <s v="Male"/>
    <n v="36"/>
    <s v="No"/>
    <s v="No"/>
    <x v="1"/>
    <x v="3"/>
    <s v="Yes"/>
    <x v="0"/>
    <x v="0"/>
    <n v="37"/>
    <n v="1165"/>
    <x v="0"/>
    <s v="0"/>
    <x v="0"/>
    <x v="0"/>
    <x v="0"/>
    <x v="0"/>
    <x v="0"/>
    <s v="10 - 40"/>
  </r>
  <r>
    <s v="9732-DFTD"/>
    <x v="0"/>
    <x v="37"/>
    <n v="41"/>
    <n v="102.8"/>
    <n v="36"/>
    <n v="135"/>
    <s v="Yes"/>
    <s v="no"/>
    <n v="68"/>
    <x v="2"/>
    <n v="0"/>
    <x v="1"/>
    <n v="0"/>
    <s v="CO"/>
    <s v="393-4027"/>
    <s v="Female"/>
    <n v="26"/>
    <s v="Yes"/>
    <s v="No"/>
    <x v="1"/>
    <x v="1"/>
    <s v="No"/>
    <x v="0"/>
    <x v="1"/>
    <n v="10"/>
    <n v="83"/>
    <x v="0"/>
    <s v="0"/>
    <x v="1"/>
    <x v="0"/>
    <x v="0"/>
    <x v="1"/>
    <x v="0"/>
    <s v="&lt; 10"/>
  </r>
  <r>
    <s v="9346-FKVL"/>
    <x v="0"/>
    <x v="41"/>
    <n v="477"/>
    <n v="1035.5999999999999"/>
    <n v="222"/>
    <n v="784.4"/>
    <s v="Yes"/>
    <s v="no"/>
    <n v="392"/>
    <x v="0"/>
    <n v="7"/>
    <x v="0"/>
    <n v="0"/>
    <s v="IA"/>
    <s v="332-2965"/>
    <s v="Male"/>
    <n v="43"/>
    <s v="No"/>
    <s v="No"/>
    <x v="1"/>
    <x v="4"/>
    <s v="Yes"/>
    <x v="1"/>
    <x v="0"/>
    <n v="49"/>
    <n v="3591"/>
    <x v="0"/>
    <s v="0"/>
    <x v="0"/>
    <x v="0"/>
    <x v="0"/>
    <x v="0"/>
    <x v="0"/>
    <s v="&gt; 40"/>
  </r>
  <r>
    <s v="4126-EOSK"/>
    <x v="0"/>
    <x v="14"/>
    <n v="267"/>
    <n v="785.2"/>
    <n v="284"/>
    <n v="745.5"/>
    <s v="Yes"/>
    <s v="no"/>
    <n v="248"/>
    <x v="1"/>
    <n v="0"/>
    <x v="1"/>
    <n v="0"/>
    <s v="MO"/>
    <s v="355-2464"/>
    <s v="Male"/>
    <n v="24"/>
    <s v="Yes"/>
    <s v="No"/>
    <x v="1"/>
    <x v="1"/>
    <s v="No"/>
    <x v="2"/>
    <x v="0"/>
    <n v="12"/>
    <n v="887"/>
    <x v="0"/>
    <s v="0"/>
    <x v="1"/>
    <x v="0"/>
    <x v="0"/>
    <x v="1"/>
    <x v="0"/>
    <s v="&gt; 40"/>
  </r>
  <r>
    <s v="4412-WRLH"/>
    <x v="0"/>
    <x v="31"/>
    <n v="154"/>
    <n v="220.6"/>
    <n v="64"/>
    <n v="345.6"/>
    <s v="Yes"/>
    <s v="no"/>
    <n v="69"/>
    <x v="0"/>
    <n v="4"/>
    <x v="0"/>
    <n v="0"/>
    <s v="NC"/>
    <s v="334-7685"/>
    <s v="Female"/>
    <n v="58"/>
    <s v="No"/>
    <s v="No"/>
    <x v="1"/>
    <x v="5"/>
    <s v="Yes"/>
    <x v="0"/>
    <x v="0"/>
    <n v="21"/>
    <n v="665"/>
    <x v="0"/>
    <s v="0"/>
    <x v="0"/>
    <x v="0"/>
    <x v="0"/>
    <x v="0"/>
    <x v="0"/>
    <s v="10 - 40"/>
  </r>
  <r>
    <s v="5560-MPFR"/>
    <x v="0"/>
    <x v="40"/>
    <n v="566"/>
    <n v="1085.5999999999999"/>
    <n v="340"/>
    <n v="530.4"/>
    <s v="Yes"/>
    <s v="no"/>
    <n v="177"/>
    <x v="2"/>
    <n v="13"/>
    <x v="0"/>
    <n v="0"/>
    <s v="ME"/>
    <s v="413-4039"/>
    <s v="Female"/>
    <n v="31"/>
    <s v="No"/>
    <s v="No"/>
    <x v="1"/>
    <x v="5"/>
    <s v="No"/>
    <x v="2"/>
    <x v="2"/>
    <n v="45"/>
    <n v="3069"/>
    <x v="0"/>
    <s v="0"/>
    <x v="0"/>
    <x v="0"/>
    <x v="0"/>
    <x v="0"/>
    <x v="0"/>
    <s v="&gt; 40"/>
  </r>
  <r>
    <s v="6063-MVXJ"/>
    <x v="0"/>
    <x v="73"/>
    <n v="176"/>
    <n v="411"/>
    <n v="145"/>
    <n v="191.4"/>
    <s v="Yes"/>
    <s v="no"/>
    <n v="48"/>
    <x v="1"/>
    <n v="19"/>
    <x v="0"/>
    <n v="0"/>
    <s v="HI"/>
    <s v="343-2077"/>
    <s v="Female"/>
    <n v="57"/>
    <s v="No"/>
    <s v="No"/>
    <x v="1"/>
    <x v="4"/>
    <s v="Yes"/>
    <x v="1"/>
    <x v="0"/>
    <n v="44"/>
    <n v="1286"/>
    <x v="0"/>
    <s v="0"/>
    <x v="0"/>
    <x v="0"/>
    <x v="0"/>
    <x v="0"/>
    <x v="0"/>
    <s v="10 - 40"/>
  </r>
  <r>
    <s v="6842-IDVE"/>
    <x v="0"/>
    <x v="20"/>
    <n v="63"/>
    <n v="190.1"/>
    <n v="65"/>
    <n v="84.5"/>
    <s v="Yes"/>
    <s v="no"/>
    <n v="17"/>
    <x v="2"/>
    <n v="10"/>
    <x v="1"/>
    <n v="5"/>
    <s v="IA"/>
    <s v="402-1725"/>
    <s v="Female"/>
    <n v="54"/>
    <s v="No"/>
    <s v="No"/>
    <x v="1"/>
    <x v="3"/>
    <s v="No"/>
    <x v="0"/>
    <x v="0"/>
    <n v="11"/>
    <n v="144"/>
    <x v="0"/>
    <s v="0"/>
    <x v="0"/>
    <x v="0"/>
    <x v="0"/>
    <x v="0"/>
    <x v="0"/>
    <s v="10 - 40"/>
  </r>
  <r>
    <s v="2804-ELFZ"/>
    <x v="0"/>
    <x v="54"/>
    <n v="359"/>
    <n v="705"/>
    <n v="324"/>
    <n v="496.8"/>
    <s v="Yes"/>
    <s v="no"/>
    <n v="124"/>
    <x v="2"/>
    <n v="25"/>
    <x v="0"/>
    <n v="0"/>
    <s v="NV"/>
    <s v="399-9802"/>
    <s v="Female"/>
    <n v="60"/>
    <s v="No"/>
    <s v="No"/>
    <x v="1"/>
    <x v="4"/>
    <s v="No"/>
    <x v="0"/>
    <x v="0"/>
    <n v="50"/>
    <n v="2703"/>
    <x v="0"/>
    <s v="0"/>
    <x v="0"/>
    <x v="0"/>
    <x v="0"/>
    <x v="0"/>
    <x v="0"/>
    <s v="&gt; 40"/>
  </r>
  <r>
    <s v="7654-DNHX"/>
    <x v="0"/>
    <x v="43"/>
    <n v="12"/>
    <n v="41.6"/>
    <n v="20"/>
    <n v="53.6"/>
    <s v="Yes"/>
    <s v="no"/>
    <n v="13"/>
    <x v="2"/>
    <n v="0"/>
    <x v="1"/>
    <n v="0"/>
    <s v="NJ"/>
    <s v="332-5949"/>
    <s v="Male"/>
    <n v="42"/>
    <s v="No"/>
    <s v="No"/>
    <x v="1"/>
    <x v="2"/>
    <s v="No"/>
    <x v="0"/>
    <x v="1"/>
    <n v="8"/>
    <n v="32"/>
    <x v="0"/>
    <s v="0"/>
    <x v="0"/>
    <x v="0"/>
    <x v="0"/>
    <x v="1"/>
    <x v="0"/>
    <s v="&lt; 10"/>
  </r>
  <r>
    <s v="0421-SNKK"/>
    <x v="0"/>
    <x v="31"/>
    <n v="86"/>
    <n v="253.7"/>
    <n v="128"/>
    <n v="352"/>
    <s v="Yes"/>
    <s v="no"/>
    <n v="176"/>
    <x v="3"/>
    <n v="15"/>
    <x v="0"/>
    <n v="0"/>
    <s v="MN"/>
    <s v="393-6376"/>
    <s v="Female"/>
    <n v="64"/>
    <s v="No"/>
    <s v="No"/>
    <x v="1"/>
    <x v="3"/>
    <s v="Yes"/>
    <x v="1"/>
    <x v="2"/>
    <n v="43"/>
    <n v="1359"/>
    <x v="0"/>
    <s v="0"/>
    <x v="0"/>
    <x v="0"/>
    <x v="0"/>
    <x v="0"/>
    <x v="0"/>
    <s v="10 - 40"/>
  </r>
  <r>
    <s v="1920-WFZR"/>
    <x v="0"/>
    <x v="75"/>
    <n v="59"/>
    <n v="148.19999999999999"/>
    <n v="111"/>
    <n v="407"/>
    <s v="Yes"/>
    <s v="no"/>
    <n v="81"/>
    <x v="1"/>
    <n v="0"/>
    <x v="1"/>
    <n v="0"/>
    <s v="AL"/>
    <s v="351-6585"/>
    <s v="Male"/>
    <n v="45"/>
    <s v="No"/>
    <s v="No"/>
    <x v="1"/>
    <x v="1"/>
    <s v="No"/>
    <x v="2"/>
    <x v="0"/>
    <n v="10"/>
    <n v="369"/>
    <x v="0"/>
    <s v="0"/>
    <x v="0"/>
    <x v="0"/>
    <x v="0"/>
    <x v="1"/>
    <x v="0"/>
    <s v="10 - 40"/>
  </r>
  <r>
    <s v="5069-BUOZ"/>
    <x v="0"/>
    <x v="14"/>
    <n v="143"/>
    <n v="498.8"/>
    <n v="213"/>
    <n v="504.1"/>
    <s v="Yes"/>
    <s v="no"/>
    <n v="252"/>
    <x v="0"/>
    <n v="0"/>
    <x v="1"/>
    <n v="0"/>
    <s v="AR"/>
    <s v="408-3610"/>
    <s v="Female"/>
    <n v="32"/>
    <s v="No"/>
    <s v="No"/>
    <x v="1"/>
    <x v="3"/>
    <s v="No"/>
    <x v="2"/>
    <x v="0"/>
    <n v="12"/>
    <n v="831"/>
    <x v="0"/>
    <s v="0"/>
    <x v="0"/>
    <x v="0"/>
    <x v="0"/>
    <x v="1"/>
    <x v="0"/>
    <s v="&gt; 40"/>
  </r>
  <r>
    <s v="8240-CWYS"/>
    <x v="0"/>
    <x v="31"/>
    <n v="129"/>
    <n v="284.7"/>
    <n v="160"/>
    <n v="409.6"/>
    <s v="Yes"/>
    <s v="no"/>
    <n v="205"/>
    <x v="1"/>
    <n v="19"/>
    <x v="1"/>
    <n v="80"/>
    <s v="GA"/>
    <s v="389-9120"/>
    <s v="Female"/>
    <n v="48"/>
    <s v="No"/>
    <s v="No"/>
    <x v="1"/>
    <x v="4"/>
    <s v="No"/>
    <x v="0"/>
    <x v="0"/>
    <n v="42"/>
    <n v="1321"/>
    <x v="0"/>
    <s v="0"/>
    <x v="0"/>
    <x v="0"/>
    <x v="0"/>
    <x v="0"/>
    <x v="0"/>
    <s v="10 - 40"/>
  </r>
  <r>
    <s v="7025-IOSR"/>
    <x v="0"/>
    <x v="30"/>
    <n v="18"/>
    <n v="32"/>
    <n v="9"/>
    <n v="27.6"/>
    <s v="Yes"/>
    <s v="no"/>
    <n v="14"/>
    <x v="2"/>
    <n v="0"/>
    <x v="1"/>
    <n v="0"/>
    <s v="WV"/>
    <s v="417-5320"/>
    <s v="Male"/>
    <n v="48"/>
    <s v="No"/>
    <s v="No"/>
    <x v="1"/>
    <x v="2"/>
    <s v="No"/>
    <x v="0"/>
    <x v="2"/>
    <n v="10"/>
    <n v="30"/>
    <x v="0"/>
    <s v="0"/>
    <x v="0"/>
    <x v="0"/>
    <x v="0"/>
    <x v="1"/>
    <x v="0"/>
    <s v="&lt; 10"/>
  </r>
  <r>
    <s v="7760-JITW"/>
    <x v="0"/>
    <x v="71"/>
    <n v="192"/>
    <n v="577.79999999999995"/>
    <n v="164"/>
    <n v="282.89999999999998"/>
    <s v="Yes"/>
    <s v="no"/>
    <n v="142"/>
    <x v="2"/>
    <n v="0"/>
    <x v="1"/>
    <n v="0"/>
    <s v="MO"/>
    <s v="372-9816"/>
    <s v="Male"/>
    <n v="21"/>
    <s v="Yes"/>
    <s v="No"/>
    <x v="1"/>
    <x v="1"/>
    <s v="No"/>
    <x v="2"/>
    <x v="2"/>
    <n v="8"/>
    <n v="349"/>
    <x v="0"/>
    <s v="0"/>
    <x v="1"/>
    <x v="0"/>
    <x v="0"/>
    <x v="1"/>
    <x v="0"/>
    <s v="&gt; 40"/>
  </r>
  <r>
    <s v="7564-DULN"/>
    <x v="0"/>
    <x v="14"/>
    <n v="135"/>
    <n v="353.5"/>
    <n v="71"/>
    <n v="702.9"/>
    <s v="Yes"/>
    <s v="no"/>
    <n v="141"/>
    <x v="1"/>
    <n v="0"/>
    <x v="1"/>
    <n v="0"/>
    <s v="NV"/>
    <s v="378-8572"/>
    <s v="Female"/>
    <n v="60"/>
    <s v="No"/>
    <s v="No"/>
    <x v="1"/>
    <x v="5"/>
    <s v="No"/>
    <x v="2"/>
    <x v="0"/>
    <n v="10"/>
    <n v="678"/>
    <x v="0"/>
    <s v="0"/>
    <x v="0"/>
    <x v="0"/>
    <x v="0"/>
    <x v="1"/>
    <x v="0"/>
    <s v="&gt; 40"/>
  </r>
  <r>
    <s v="9898-QCSE"/>
    <x v="0"/>
    <x v="13"/>
    <n v="105"/>
    <n v="196.4"/>
    <n v="112"/>
    <n v="476"/>
    <s v="Yes"/>
    <s v="no"/>
    <n v="119"/>
    <x v="1"/>
    <n v="0"/>
    <x v="1"/>
    <n v="0"/>
    <s v="NV"/>
    <s v="395-8595"/>
    <s v="Male"/>
    <n v="22"/>
    <s v="Yes"/>
    <s v="No"/>
    <x v="1"/>
    <x v="1"/>
    <s v="No"/>
    <x v="0"/>
    <x v="2"/>
    <n v="9"/>
    <n v="248"/>
    <x v="0"/>
    <s v="0"/>
    <x v="1"/>
    <x v="0"/>
    <x v="0"/>
    <x v="1"/>
    <x v="0"/>
    <s v="10 - 40"/>
  </r>
  <r>
    <s v="3923-DZKT"/>
    <x v="0"/>
    <x v="52"/>
    <n v="120"/>
    <n v="154"/>
    <n v="110"/>
    <n v="169.4"/>
    <s v="Yes"/>
    <s v="no"/>
    <n v="34"/>
    <x v="0"/>
    <n v="0"/>
    <x v="1"/>
    <n v="0"/>
    <s v="MI"/>
    <s v="375-8934"/>
    <s v="Female"/>
    <n v="33"/>
    <s v="No"/>
    <s v="No"/>
    <x v="1"/>
    <x v="2"/>
    <s v="No"/>
    <x v="2"/>
    <x v="2"/>
    <n v="9"/>
    <n v="187"/>
    <x v="0"/>
    <s v="0"/>
    <x v="0"/>
    <x v="0"/>
    <x v="0"/>
    <x v="1"/>
    <x v="0"/>
    <s v="10 - 40"/>
  </r>
  <r>
    <s v="9946-STKH"/>
    <x v="0"/>
    <x v="37"/>
    <n v="15"/>
    <n v="34.6"/>
    <n v="18"/>
    <n v="86.4"/>
    <s v="Yes"/>
    <s v="no"/>
    <n v="22"/>
    <x v="0"/>
    <n v="0"/>
    <x v="1"/>
    <n v="0"/>
    <s v="TN"/>
    <s v="395-4757"/>
    <s v="Female"/>
    <n v="27"/>
    <s v="Yes"/>
    <s v="No"/>
    <x v="1"/>
    <x v="4"/>
    <s v="No"/>
    <x v="2"/>
    <x v="2"/>
    <n v="13"/>
    <n v="116"/>
    <x v="0"/>
    <s v="0"/>
    <x v="1"/>
    <x v="0"/>
    <x v="0"/>
    <x v="1"/>
    <x v="0"/>
    <s v="&lt; 10"/>
  </r>
  <r>
    <s v="3440-FOHR"/>
    <x v="0"/>
    <x v="43"/>
    <n v="10"/>
    <n v="28.7"/>
    <n v="12"/>
    <n v="27.2"/>
    <s v="Yes"/>
    <s v="no"/>
    <n v="7"/>
    <x v="0"/>
    <n v="12"/>
    <x v="0"/>
    <n v="0"/>
    <s v="VT"/>
    <s v="408-5183"/>
    <s v="Male"/>
    <n v="41"/>
    <s v="No"/>
    <s v="No"/>
    <x v="1"/>
    <x v="1"/>
    <s v="No"/>
    <x v="0"/>
    <x v="2"/>
    <n v="25"/>
    <n v="104"/>
    <x v="0"/>
    <s v="0"/>
    <x v="0"/>
    <x v="0"/>
    <x v="0"/>
    <x v="0"/>
    <x v="0"/>
    <s v="&lt; 10"/>
  </r>
  <r>
    <s v="7602-SQEW"/>
    <x v="0"/>
    <x v="46"/>
    <n v="247"/>
    <n v="566.6"/>
    <n v="0"/>
    <n v="0"/>
    <s v="No"/>
    <s v="no"/>
    <n v="0"/>
    <x v="1"/>
    <n v="4"/>
    <x v="0"/>
    <n v="0"/>
    <s v="HI"/>
    <s v="336-6128"/>
    <s v="Female"/>
    <n v="63"/>
    <s v="No"/>
    <s v="No"/>
    <x v="1"/>
    <x v="2"/>
    <s v="No"/>
    <x v="0"/>
    <x v="2"/>
    <n v="20"/>
    <n v="805"/>
    <x v="0"/>
    <s v="0"/>
    <x v="0"/>
    <x v="0"/>
    <x v="0"/>
    <x v="0"/>
    <x v="0"/>
    <s v="10 - 40"/>
  </r>
  <r>
    <s v="5107-HRQS"/>
    <x v="0"/>
    <x v="38"/>
    <n v="123"/>
    <n v="306"/>
    <n v="0"/>
    <n v="0"/>
    <s v="No"/>
    <s v="no"/>
    <n v="0"/>
    <x v="2"/>
    <n v="12"/>
    <x v="0"/>
    <n v="0"/>
    <s v="VA"/>
    <s v="400-6257"/>
    <s v="Female"/>
    <n v="38"/>
    <s v="No"/>
    <s v="No"/>
    <x v="1"/>
    <x v="4"/>
    <s v="No"/>
    <x v="0"/>
    <x v="0"/>
    <n v="32"/>
    <n v="1613"/>
    <x v="0"/>
    <s v="0"/>
    <x v="0"/>
    <x v="0"/>
    <x v="0"/>
    <x v="0"/>
    <x v="0"/>
    <s v="&gt; 40"/>
  </r>
  <r>
    <s v="5852-QHTA"/>
    <x v="0"/>
    <x v="58"/>
    <n v="132"/>
    <n v="273.3"/>
    <n v="0"/>
    <n v="0"/>
    <s v="No"/>
    <s v="no"/>
    <n v="0"/>
    <x v="0"/>
    <n v="12"/>
    <x v="1"/>
    <n v="93"/>
    <s v="UT"/>
    <s v="411-6663"/>
    <s v="Male"/>
    <n v="33"/>
    <s v="No"/>
    <s v="No"/>
    <x v="1"/>
    <x v="1"/>
    <s v="No"/>
    <x v="0"/>
    <x v="0"/>
    <n v="35"/>
    <n v="943"/>
    <x v="0"/>
    <s v="0"/>
    <x v="0"/>
    <x v="0"/>
    <x v="0"/>
    <x v="0"/>
    <x v="0"/>
    <s v="10 - 40"/>
  </r>
  <r>
    <s v="0995-LODK"/>
    <x v="0"/>
    <x v="40"/>
    <n v="209"/>
    <n v="479.1"/>
    <n v="0"/>
    <n v="0"/>
    <s v="No"/>
    <s v="no"/>
    <n v="0"/>
    <x v="5"/>
    <n v="5"/>
    <x v="0"/>
    <n v="0"/>
    <s v="MO"/>
    <s v="390-1612"/>
    <s v="Male"/>
    <n v="65"/>
    <s v="No"/>
    <s v="Yes"/>
    <x v="1"/>
    <x v="4"/>
    <s v="Yes"/>
    <x v="2"/>
    <x v="0"/>
    <n v="31"/>
    <n v="2111"/>
    <x v="0"/>
    <s v="0"/>
    <x v="2"/>
    <x v="0"/>
    <x v="0"/>
    <x v="0"/>
    <x v="0"/>
    <s v="&gt; 40"/>
  </r>
  <r>
    <s v="5980-OMJP"/>
    <x v="0"/>
    <x v="70"/>
    <n v="44"/>
    <n v="89.4"/>
    <n v="0"/>
    <n v="0"/>
    <s v="No"/>
    <s v="yes"/>
    <n v="0"/>
    <x v="2"/>
    <n v="6"/>
    <x v="0"/>
    <n v="0"/>
    <s v="FL"/>
    <s v="387-9855"/>
    <s v="Female"/>
    <n v="64"/>
    <s v="No"/>
    <s v="No"/>
    <x v="1"/>
    <x v="3"/>
    <s v="No"/>
    <x v="0"/>
    <x v="0"/>
    <n v="24"/>
    <n v="363"/>
    <x v="0"/>
    <s v="0"/>
    <x v="0"/>
    <x v="0"/>
    <x v="0"/>
    <x v="0"/>
    <x v="0"/>
    <s v="10 - 40"/>
  </r>
  <r>
    <s v="3394-KRCV"/>
    <x v="0"/>
    <x v="36"/>
    <n v="90"/>
    <n v="212"/>
    <n v="0"/>
    <n v="0"/>
    <s v="No"/>
    <s v="no"/>
    <n v="0"/>
    <x v="1"/>
    <n v="30"/>
    <x v="0"/>
    <n v="0"/>
    <s v="TX"/>
    <s v="385-7082"/>
    <s v="Female"/>
    <n v="32"/>
    <s v="No"/>
    <s v="No"/>
    <x v="1"/>
    <x v="1"/>
    <s v="Yes"/>
    <x v="0"/>
    <x v="0"/>
    <n v="50"/>
    <n v="2112"/>
    <x v="0"/>
    <s v="0"/>
    <x v="0"/>
    <x v="0"/>
    <x v="0"/>
    <x v="0"/>
    <x v="0"/>
    <s v="&gt; 40"/>
  </r>
  <r>
    <s v="7685-UREJ"/>
    <x v="0"/>
    <x v="53"/>
    <n v="44"/>
    <n v="124.6"/>
    <n v="0"/>
    <n v="0"/>
    <s v="No"/>
    <s v="no"/>
    <n v="0"/>
    <x v="1"/>
    <n v="11"/>
    <x v="1"/>
    <n v="43"/>
    <s v="NC"/>
    <s v="396-4845"/>
    <s v="Female"/>
    <n v="51"/>
    <s v="No"/>
    <s v="No"/>
    <x v="1"/>
    <x v="2"/>
    <s v="No"/>
    <x v="0"/>
    <x v="2"/>
    <n v="11"/>
    <n v="175"/>
    <x v="0"/>
    <s v="0"/>
    <x v="0"/>
    <x v="0"/>
    <x v="0"/>
    <x v="0"/>
    <x v="0"/>
    <s v="10 - 40"/>
  </r>
  <r>
    <s v="1012-ZGCQ"/>
    <x v="0"/>
    <x v="67"/>
    <n v="283"/>
    <n v="808.4"/>
    <n v="0"/>
    <n v="0"/>
    <s v="No"/>
    <s v="no"/>
    <n v="0"/>
    <x v="1"/>
    <n v="27"/>
    <x v="0"/>
    <n v="0"/>
    <s v="NH"/>
    <s v="358-1778"/>
    <s v="Female"/>
    <n v="34"/>
    <s v="No"/>
    <s v="No"/>
    <x v="1"/>
    <x v="3"/>
    <s v="No"/>
    <x v="0"/>
    <x v="0"/>
    <n v="45"/>
    <n v="2617"/>
    <x v="0"/>
    <s v="0"/>
    <x v="0"/>
    <x v="0"/>
    <x v="0"/>
    <x v="0"/>
    <x v="0"/>
    <s v="&gt; 40"/>
  </r>
  <r>
    <s v="2494-JEGP"/>
    <x v="0"/>
    <x v="30"/>
    <n v="9"/>
    <n v="25.9"/>
    <n v="0"/>
    <n v="0"/>
    <s v="No"/>
    <s v="no"/>
    <n v="0"/>
    <x v="0"/>
    <n v="4"/>
    <x v="0"/>
    <n v="0"/>
    <s v="MN"/>
    <s v="372-6623"/>
    <s v="Female"/>
    <n v="65"/>
    <s v="No"/>
    <s v="Yes"/>
    <x v="1"/>
    <x v="1"/>
    <s v="No"/>
    <x v="0"/>
    <x v="0"/>
    <n v="26"/>
    <n v="76"/>
    <x v="0"/>
    <s v="0"/>
    <x v="2"/>
    <x v="0"/>
    <x v="0"/>
    <x v="0"/>
    <x v="0"/>
    <s v="&lt; 10"/>
  </r>
  <r>
    <s v="8563-HTZO"/>
    <x v="0"/>
    <x v="3"/>
    <n v="31"/>
    <n v="80"/>
    <n v="0"/>
    <n v="0"/>
    <s v="No"/>
    <s v="no"/>
    <n v="0"/>
    <x v="1"/>
    <n v="0"/>
    <x v="1"/>
    <n v="0"/>
    <s v="SD"/>
    <s v="397-5381"/>
    <s v="Male"/>
    <n v="38"/>
    <s v="No"/>
    <s v="No"/>
    <x v="1"/>
    <x v="2"/>
    <s v="No"/>
    <x v="2"/>
    <x v="2"/>
    <n v="9"/>
    <n v="90"/>
    <x v="0"/>
    <s v="0"/>
    <x v="0"/>
    <x v="0"/>
    <x v="0"/>
    <x v="1"/>
    <x v="0"/>
    <s v="10 - 40"/>
  </r>
  <r>
    <s v="5937-FNGM"/>
    <x v="0"/>
    <x v="14"/>
    <n v="176"/>
    <n v="427.7"/>
    <n v="0"/>
    <n v="0"/>
    <s v="No"/>
    <s v="no"/>
    <n v="0"/>
    <x v="2"/>
    <n v="30"/>
    <x v="0"/>
    <n v="0"/>
    <s v="VA"/>
    <s v="360-8666"/>
    <s v="Female"/>
    <n v="27"/>
    <s v="Yes"/>
    <s v="No"/>
    <x v="1"/>
    <x v="4"/>
    <s v="Yes"/>
    <x v="2"/>
    <x v="0"/>
    <n v="27"/>
    <n v="1921"/>
    <x v="0"/>
    <s v="0"/>
    <x v="1"/>
    <x v="0"/>
    <x v="0"/>
    <x v="0"/>
    <x v="0"/>
    <s v="&gt; 40"/>
  </r>
  <r>
    <s v="8142-LWBP"/>
    <x v="0"/>
    <x v="60"/>
    <n v="324"/>
    <n v="741.8"/>
    <n v="0"/>
    <n v="0"/>
    <s v="No"/>
    <s v="no"/>
    <n v="0"/>
    <x v="2"/>
    <n v="2"/>
    <x v="0"/>
    <n v="0"/>
    <s v="ND"/>
    <s v="347-9737"/>
    <s v="Male"/>
    <n v="64"/>
    <s v="No"/>
    <s v="No"/>
    <x v="1"/>
    <x v="4"/>
    <s v="No"/>
    <x v="1"/>
    <x v="0"/>
    <n v="27"/>
    <n v="1852"/>
    <x v="0"/>
    <s v="0"/>
    <x v="0"/>
    <x v="0"/>
    <x v="0"/>
    <x v="1"/>
    <x v="0"/>
    <s v="&gt; 40"/>
  </r>
  <r>
    <s v="7175-TMBU"/>
    <x v="0"/>
    <x v="48"/>
    <n v="31"/>
    <n v="69.900000000000006"/>
    <n v="0"/>
    <n v="0"/>
    <s v="No"/>
    <s v="no"/>
    <n v="0"/>
    <x v="0"/>
    <n v="3"/>
    <x v="0"/>
    <n v="0"/>
    <s v="HI"/>
    <s v="333-7961"/>
    <s v="Male"/>
    <n v="37"/>
    <s v="No"/>
    <s v="No"/>
    <x v="1"/>
    <x v="4"/>
    <s v="No"/>
    <x v="0"/>
    <x v="2"/>
    <n v="18"/>
    <n v="86"/>
    <x v="0"/>
    <s v="0"/>
    <x v="0"/>
    <x v="0"/>
    <x v="0"/>
    <x v="0"/>
    <x v="0"/>
    <s v="&lt; 10"/>
  </r>
  <r>
    <s v="9435-RPWV"/>
    <x v="0"/>
    <x v="20"/>
    <n v="65"/>
    <n v="196.1"/>
    <n v="0"/>
    <n v="0"/>
    <s v="No"/>
    <s v="no"/>
    <n v="0"/>
    <x v="0"/>
    <n v="0"/>
    <x v="1"/>
    <n v="0"/>
    <s v="WI"/>
    <s v="364-2439"/>
    <s v="Male"/>
    <n v="57"/>
    <s v="No"/>
    <s v="No"/>
    <x v="1"/>
    <x v="3"/>
    <s v="No"/>
    <x v="0"/>
    <x v="0"/>
    <n v="13"/>
    <n v="166"/>
    <x v="0"/>
    <s v="0"/>
    <x v="0"/>
    <x v="0"/>
    <x v="0"/>
    <x v="1"/>
    <x v="0"/>
    <s v="10 - 40"/>
  </r>
  <r>
    <s v="0391-ZUPB"/>
    <x v="0"/>
    <x v="11"/>
    <n v="105"/>
    <n v="250.6"/>
    <n v="0"/>
    <n v="0"/>
    <s v="No"/>
    <s v="no"/>
    <n v="0"/>
    <x v="0"/>
    <n v="0"/>
    <x v="1"/>
    <n v="0"/>
    <s v="WV"/>
    <s v="411-8043"/>
    <s v="Female"/>
    <n v="21"/>
    <s v="Yes"/>
    <s v="No"/>
    <x v="1"/>
    <x v="2"/>
    <s v="No"/>
    <x v="0"/>
    <x v="0"/>
    <n v="8"/>
    <n v="170"/>
    <x v="0"/>
    <s v="0"/>
    <x v="1"/>
    <x v="0"/>
    <x v="0"/>
    <x v="1"/>
    <x v="0"/>
    <s v="10 - 40"/>
  </r>
  <r>
    <s v="2838-ZFPU"/>
    <x v="0"/>
    <x v="54"/>
    <n v="143"/>
    <n v="428.7"/>
    <n v="0"/>
    <n v="0"/>
    <s v="No"/>
    <s v="no"/>
    <n v="0"/>
    <x v="0"/>
    <n v="29"/>
    <x v="0"/>
    <n v="0"/>
    <s v="KS"/>
    <s v="413-4831"/>
    <s v="Male"/>
    <n v="54"/>
    <s v="No"/>
    <s v="No"/>
    <x v="1"/>
    <x v="1"/>
    <s v="No"/>
    <x v="1"/>
    <x v="0"/>
    <n v="56"/>
    <n v="2984"/>
    <x v="0"/>
    <s v="0"/>
    <x v="0"/>
    <x v="0"/>
    <x v="0"/>
    <x v="0"/>
    <x v="0"/>
    <s v="&gt; 40"/>
  </r>
  <r>
    <s v="8322-WQXX"/>
    <x v="0"/>
    <x v="17"/>
    <n v="183"/>
    <n v="474.8"/>
    <n v="0"/>
    <n v="0"/>
    <s v="No"/>
    <s v="no"/>
    <n v="0"/>
    <x v="0"/>
    <n v="27"/>
    <x v="0"/>
    <n v="0"/>
    <s v="MA"/>
    <s v="411-7353"/>
    <s v="Female"/>
    <n v="55"/>
    <s v="No"/>
    <s v="No"/>
    <x v="1"/>
    <x v="1"/>
    <s v="No"/>
    <x v="0"/>
    <x v="2"/>
    <n v="52"/>
    <n v="2461"/>
    <x v="0"/>
    <s v="0"/>
    <x v="0"/>
    <x v="0"/>
    <x v="0"/>
    <x v="0"/>
    <x v="0"/>
    <s v="&gt; 40"/>
  </r>
  <r>
    <s v="8548-FSVV"/>
    <x v="0"/>
    <x v="58"/>
    <n v="127"/>
    <n v="377"/>
    <n v="0"/>
    <n v="0"/>
    <s v="No"/>
    <s v="no"/>
    <n v="0"/>
    <x v="0"/>
    <n v="0"/>
    <x v="1"/>
    <n v="0"/>
    <s v="PA"/>
    <s v="361-5225"/>
    <s v="Male"/>
    <n v="48"/>
    <s v="No"/>
    <s v="No"/>
    <x v="1"/>
    <x v="2"/>
    <s v="No"/>
    <x v="2"/>
    <x v="2"/>
    <n v="6"/>
    <n v="167"/>
    <x v="0"/>
    <s v="0"/>
    <x v="0"/>
    <x v="0"/>
    <x v="0"/>
    <x v="1"/>
    <x v="0"/>
    <s v="10 - 40"/>
  </r>
  <r>
    <s v="0802-YAUD"/>
    <x v="0"/>
    <x v="30"/>
    <n v="5"/>
    <n v="12.6"/>
    <n v="0"/>
    <n v="0"/>
    <s v="No"/>
    <s v="no"/>
    <n v="0"/>
    <x v="0"/>
    <n v="0"/>
    <x v="1"/>
    <n v="0"/>
    <s v="NV"/>
    <s v="350-7306"/>
    <s v="Male"/>
    <n v="56"/>
    <s v="No"/>
    <s v="No"/>
    <x v="1"/>
    <x v="5"/>
    <s v="No"/>
    <x v="0"/>
    <x v="2"/>
    <n v="6"/>
    <n v="16"/>
    <x v="0"/>
    <s v="0"/>
    <x v="0"/>
    <x v="0"/>
    <x v="0"/>
    <x v="1"/>
    <x v="0"/>
    <s v="&lt; 10"/>
  </r>
  <r>
    <s v="2313-FFNH"/>
    <x v="0"/>
    <x v="7"/>
    <n v="112"/>
    <n v="252.6"/>
    <n v="0"/>
    <n v="0"/>
    <s v="No"/>
    <s v="no"/>
    <n v="0"/>
    <x v="0"/>
    <n v="14"/>
    <x v="0"/>
    <n v="0"/>
    <s v="TN"/>
    <s v="353-8849"/>
    <s v="Female"/>
    <n v="25"/>
    <s v="Yes"/>
    <s v="No"/>
    <x v="1"/>
    <x v="3"/>
    <s v="No"/>
    <x v="0"/>
    <x v="0"/>
    <n v="28"/>
    <n v="713"/>
    <x v="0"/>
    <s v="0"/>
    <x v="1"/>
    <x v="0"/>
    <x v="0"/>
    <x v="0"/>
    <x v="0"/>
    <s v="10 - 40"/>
  </r>
  <r>
    <s v="5696-GKII"/>
    <x v="0"/>
    <x v="25"/>
    <n v="222"/>
    <n v="665.1"/>
    <n v="420"/>
    <n v="864"/>
    <s v="Yes"/>
    <s v="yes"/>
    <n v="0"/>
    <x v="0"/>
    <n v="0"/>
    <x v="1"/>
    <n v="0"/>
    <s v="WY"/>
    <s v="338-6018"/>
    <s v="Female"/>
    <n v="43"/>
    <s v="No"/>
    <s v="No"/>
    <x v="1"/>
    <x v="1"/>
    <s v="No"/>
    <x v="2"/>
    <x v="2"/>
    <n v="9"/>
    <n v="528"/>
    <x v="0"/>
    <s v="0"/>
    <x v="0"/>
    <x v="0"/>
    <x v="0"/>
    <x v="1"/>
    <x v="0"/>
    <s v="&gt; 40"/>
  </r>
  <r>
    <s v="5409-NFYK"/>
    <x v="0"/>
    <x v="14"/>
    <n v="121"/>
    <n v="352.6"/>
    <n v="0"/>
    <n v="0"/>
    <s v="No"/>
    <s v="no"/>
    <n v="0"/>
    <x v="0"/>
    <n v="0"/>
    <x v="1"/>
    <n v="0"/>
    <s v="TX"/>
    <s v="409-3520"/>
    <s v="Male"/>
    <n v="50"/>
    <s v="No"/>
    <s v="No"/>
    <x v="1"/>
    <x v="1"/>
    <s v="No"/>
    <x v="2"/>
    <x v="2"/>
    <n v="7"/>
    <n v="474"/>
    <x v="0"/>
    <s v="0"/>
    <x v="0"/>
    <x v="0"/>
    <x v="0"/>
    <x v="1"/>
    <x v="0"/>
    <s v="&gt; 40"/>
  </r>
  <r>
    <s v="5559-OPFP"/>
    <x v="0"/>
    <x v="32"/>
    <n v="27"/>
    <n v="66.599999999999994"/>
    <n v="0"/>
    <n v="0"/>
    <s v="No"/>
    <s v="no"/>
    <n v="0"/>
    <x v="0"/>
    <n v="15"/>
    <x v="0"/>
    <n v="0"/>
    <s v="MA"/>
    <s v="357-1085"/>
    <s v="Male"/>
    <n v="21"/>
    <s v="Yes"/>
    <s v="No"/>
    <x v="1"/>
    <x v="5"/>
    <s v="No"/>
    <x v="0"/>
    <x v="0"/>
    <n v="25"/>
    <n v="273"/>
    <x v="0"/>
    <s v="0"/>
    <x v="1"/>
    <x v="0"/>
    <x v="0"/>
    <x v="0"/>
    <x v="0"/>
    <s v="10 - 40"/>
  </r>
  <r>
    <s v="2633-LCUB"/>
    <x v="0"/>
    <x v="48"/>
    <n v="11"/>
    <n v="34.1"/>
    <n v="0"/>
    <n v="0"/>
    <s v="No"/>
    <s v="no"/>
    <n v="0"/>
    <x v="0"/>
    <n v="0"/>
    <x v="1"/>
    <n v="0"/>
    <s v="CO"/>
    <s v="388-7701"/>
    <s v="Male"/>
    <n v="37"/>
    <s v="No"/>
    <s v="No"/>
    <x v="1"/>
    <x v="4"/>
    <s v="No"/>
    <x v="0"/>
    <x v="2"/>
    <n v="6"/>
    <n v="27"/>
    <x v="0"/>
    <s v="0"/>
    <x v="0"/>
    <x v="0"/>
    <x v="0"/>
    <x v="1"/>
    <x v="0"/>
    <s v="&lt; 10"/>
  </r>
  <r>
    <s v="8189-BELD"/>
    <x v="0"/>
    <x v="3"/>
    <n v="50"/>
    <n v="144.30000000000001"/>
    <n v="0"/>
    <n v="0"/>
    <s v="No"/>
    <s v="no"/>
    <n v="0"/>
    <x v="0"/>
    <n v="6"/>
    <x v="0"/>
    <n v="0"/>
    <s v="UT"/>
    <s v="385-8184"/>
    <s v="Male"/>
    <n v="69"/>
    <s v="No"/>
    <s v="Yes"/>
    <x v="1"/>
    <x v="3"/>
    <s v="No"/>
    <x v="1"/>
    <x v="2"/>
    <n v="20"/>
    <n v="210"/>
    <x v="0"/>
    <s v="0"/>
    <x v="2"/>
    <x v="0"/>
    <x v="0"/>
    <x v="0"/>
    <x v="0"/>
    <s v="10 - 40"/>
  </r>
  <r>
    <s v="1997-QKYY"/>
    <x v="0"/>
    <x v="21"/>
    <n v="156"/>
    <n v="369.6"/>
    <n v="0"/>
    <n v="0"/>
    <s v="No"/>
    <s v="no"/>
    <n v="0"/>
    <x v="0"/>
    <n v="0"/>
    <x v="1"/>
    <n v="0"/>
    <s v="CO"/>
    <s v="412-4185"/>
    <s v="Female"/>
    <n v="47"/>
    <s v="No"/>
    <s v="No"/>
    <x v="1"/>
    <x v="4"/>
    <s v="No"/>
    <x v="2"/>
    <x v="0"/>
    <n v="8"/>
    <n v="374"/>
    <x v="0"/>
    <s v="0"/>
    <x v="0"/>
    <x v="0"/>
    <x v="0"/>
    <x v="1"/>
    <x v="0"/>
    <s v="&gt; 40"/>
  </r>
  <r>
    <s v="8826-JIMM"/>
    <x v="0"/>
    <x v="14"/>
    <n v="145"/>
    <n v="355"/>
    <n v="0"/>
    <n v="0"/>
    <s v="No"/>
    <s v="no"/>
    <n v="0"/>
    <x v="0"/>
    <n v="19"/>
    <x v="0"/>
    <n v="0"/>
    <s v="IN"/>
    <s v="392-2268"/>
    <s v="Male"/>
    <n v="64"/>
    <s v="No"/>
    <s v="No"/>
    <x v="1"/>
    <x v="5"/>
    <s v="Yes"/>
    <x v="2"/>
    <x v="0"/>
    <n v="35"/>
    <n v="2491"/>
    <x v="0"/>
    <s v="0"/>
    <x v="0"/>
    <x v="0"/>
    <x v="0"/>
    <x v="0"/>
    <x v="0"/>
    <s v="&gt; 40"/>
  </r>
  <r>
    <s v="8049-ANOP"/>
    <x v="0"/>
    <x v="31"/>
    <n v="57"/>
    <n v="128.19999999999999"/>
    <n v="0"/>
    <n v="0"/>
    <s v="No"/>
    <s v="no"/>
    <n v="0"/>
    <x v="0"/>
    <n v="10"/>
    <x v="0"/>
    <n v="0"/>
    <s v="MA"/>
    <s v="363-4005"/>
    <s v="Female"/>
    <n v="74"/>
    <s v="No"/>
    <s v="Yes"/>
    <x v="1"/>
    <x v="1"/>
    <s v="No"/>
    <x v="1"/>
    <x v="0"/>
    <n v="34"/>
    <n v="1101"/>
    <x v="0"/>
    <s v="0"/>
    <x v="2"/>
    <x v="0"/>
    <x v="0"/>
    <x v="0"/>
    <x v="0"/>
    <s v="10 - 40"/>
  </r>
  <r>
    <s v="0684-CWTT"/>
    <x v="0"/>
    <x v="5"/>
    <n v="80"/>
    <n v="221.9"/>
    <n v="0"/>
    <n v="0"/>
    <s v="No"/>
    <s v="no"/>
    <n v="0"/>
    <x v="0"/>
    <n v="10"/>
    <x v="0"/>
    <n v="0"/>
    <s v="ME"/>
    <s v="368-3808"/>
    <s v="Male"/>
    <n v="31"/>
    <s v="No"/>
    <s v="No"/>
    <x v="1"/>
    <x v="1"/>
    <s v="Yes"/>
    <x v="0"/>
    <x v="1"/>
    <n v="43"/>
    <n v="726"/>
    <x v="0"/>
    <s v="0"/>
    <x v="0"/>
    <x v="0"/>
    <x v="0"/>
    <x v="0"/>
    <x v="0"/>
    <s v="10 - 40"/>
  </r>
  <r>
    <s v="1933-XPTN"/>
    <x v="0"/>
    <x v="29"/>
    <n v="79"/>
    <n v="183.1"/>
    <n v="36"/>
    <n v="171"/>
    <s v="Yes"/>
    <s v="yes"/>
    <n v="0"/>
    <x v="0"/>
    <n v="17"/>
    <x v="0"/>
    <n v="0"/>
    <s v="IL"/>
    <s v="343-7019"/>
    <s v="Male"/>
    <n v="28"/>
    <s v="Yes"/>
    <s v="No"/>
    <x v="1"/>
    <x v="3"/>
    <s v="No"/>
    <x v="0"/>
    <x v="2"/>
    <n v="11"/>
    <n v="203"/>
    <x v="0"/>
    <s v="0"/>
    <x v="1"/>
    <x v="0"/>
    <x v="0"/>
    <x v="0"/>
    <x v="0"/>
    <s v="10 - 40"/>
  </r>
  <r>
    <s v="4076-DKSL"/>
    <x v="0"/>
    <x v="61"/>
    <n v="28"/>
    <n v="65.900000000000006"/>
    <n v="0"/>
    <n v="0"/>
    <s v="No"/>
    <s v="no"/>
    <n v="0"/>
    <x v="0"/>
    <n v="18"/>
    <x v="0"/>
    <n v="0"/>
    <s v="WA"/>
    <s v="397-6064"/>
    <s v="Female"/>
    <n v="25"/>
    <s v="Yes"/>
    <s v="No"/>
    <x v="1"/>
    <x v="5"/>
    <s v="No"/>
    <x v="0"/>
    <x v="2"/>
    <n v="30"/>
    <n v="249"/>
    <x v="0"/>
    <s v="0"/>
    <x v="1"/>
    <x v="0"/>
    <x v="0"/>
    <x v="0"/>
    <x v="0"/>
    <s v="&lt; 10"/>
  </r>
  <r>
    <s v="6807-LCED"/>
    <x v="0"/>
    <x v="8"/>
    <n v="405"/>
    <n v="1049"/>
    <n v="0"/>
    <n v="0"/>
    <s v="No"/>
    <s v="no"/>
    <n v="0"/>
    <x v="0"/>
    <n v="0"/>
    <x v="1"/>
    <n v="0"/>
    <s v="MS"/>
    <s v="417-4309"/>
    <s v="Female"/>
    <n v="28"/>
    <s v="Yes"/>
    <s v="No"/>
    <x v="1"/>
    <x v="4"/>
    <s v="No"/>
    <x v="2"/>
    <x v="0"/>
    <n v="9"/>
    <n v="622"/>
    <x v="0"/>
    <s v="0"/>
    <x v="1"/>
    <x v="0"/>
    <x v="0"/>
    <x v="1"/>
    <x v="0"/>
    <s v="&gt; 40"/>
  </r>
  <r>
    <s v="7431-RTYN"/>
    <x v="0"/>
    <x v="22"/>
    <n v="202"/>
    <n v="427.7"/>
    <n v="0"/>
    <n v="0"/>
    <s v="No"/>
    <s v="no"/>
    <n v="0"/>
    <x v="0"/>
    <n v="0"/>
    <x v="1"/>
    <n v="0"/>
    <s v="LA"/>
    <s v="411-6294"/>
    <s v="Male"/>
    <n v="45"/>
    <s v="No"/>
    <s v="No"/>
    <x v="1"/>
    <x v="4"/>
    <s v="No"/>
    <x v="2"/>
    <x v="2"/>
    <n v="9"/>
    <n v="494"/>
    <x v="0"/>
    <s v="0"/>
    <x v="0"/>
    <x v="0"/>
    <x v="0"/>
    <x v="1"/>
    <x v="0"/>
    <s v="&gt; 40"/>
  </r>
  <r>
    <s v="2705-GSGU"/>
    <x v="0"/>
    <x v="19"/>
    <n v="179"/>
    <n v="488.3"/>
    <n v="0"/>
    <n v="0"/>
    <s v="No"/>
    <s v="no"/>
    <n v="0"/>
    <x v="0"/>
    <n v="21"/>
    <x v="0"/>
    <n v="0"/>
    <s v="KS"/>
    <s v="368-8835"/>
    <s v="Female"/>
    <n v="27"/>
    <s v="Yes"/>
    <s v="No"/>
    <x v="1"/>
    <x v="4"/>
    <s v="No"/>
    <x v="0"/>
    <x v="2"/>
    <n v="24"/>
    <n v="1448"/>
    <x v="0"/>
    <s v="0"/>
    <x v="1"/>
    <x v="0"/>
    <x v="0"/>
    <x v="0"/>
    <x v="0"/>
    <s v="&gt; 40"/>
  </r>
  <r>
    <s v="0262-ISLJ"/>
    <x v="0"/>
    <x v="21"/>
    <n v="197"/>
    <n v="598.9"/>
    <n v="0"/>
    <n v="0"/>
    <s v="No"/>
    <s v="no"/>
    <n v="0"/>
    <x v="0"/>
    <n v="3"/>
    <x v="0"/>
    <n v="0"/>
    <s v="WI"/>
    <s v="398-3176"/>
    <s v="Male"/>
    <n v="58"/>
    <s v="No"/>
    <s v="No"/>
    <x v="1"/>
    <x v="5"/>
    <s v="No"/>
    <x v="0"/>
    <x v="0"/>
    <n v="42"/>
    <n v="1937"/>
    <x v="0"/>
    <s v="0"/>
    <x v="0"/>
    <x v="0"/>
    <x v="0"/>
    <x v="0"/>
    <x v="0"/>
    <s v="&gt; 40"/>
  </r>
  <r>
    <s v="2347-WMFX"/>
    <x v="0"/>
    <x v="40"/>
    <n v="637"/>
    <n v="1092.0999999999999"/>
    <n v="0"/>
    <n v="0"/>
    <s v="No"/>
    <s v="no"/>
    <n v="0"/>
    <x v="0"/>
    <n v="0"/>
    <x v="1"/>
    <n v="0"/>
    <s v="IL"/>
    <s v="380-5246"/>
    <s v="Female"/>
    <n v="46"/>
    <s v="No"/>
    <s v="No"/>
    <x v="1"/>
    <x v="1"/>
    <s v="No"/>
    <x v="2"/>
    <x v="0"/>
    <n v="11"/>
    <n v="784"/>
    <x v="0"/>
    <s v="0"/>
    <x v="0"/>
    <x v="0"/>
    <x v="0"/>
    <x v="1"/>
    <x v="0"/>
    <s v="&gt; 40"/>
  </r>
  <r>
    <s v="0652-BFYF"/>
    <x v="0"/>
    <x v="47"/>
    <n v="274"/>
    <n v="495.4"/>
    <n v="0"/>
    <n v="0"/>
    <s v="No"/>
    <s v="no"/>
    <n v="0"/>
    <x v="0"/>
    <n v="2"/>
    <x v="1"/>
    <n v="4"/>
    <s v="IA"/>
    <s v="390-3873"/>
    <s v="Male"/>
    <n v="56"/>
    <s v="No"/>
    <s v="No"/>
    <x v="1"/>
    <x v="3"/>
    <s v="No"/>
    <x v="1"/>
    <x v="0"/>
    <n v="44"/>
    <n v="2432"/>
    <x v="0"/>
    <s v="0"/>
    <x v="0"/>
    <x v="0"/>
    <x v="0"/>
    <x v="1"/>
    <x v="0"/>
    <s v="&gt; 40"/>
  </r>
  <r>
    <s v="8405-DXBE"/>
    <x v="0"/>
    <x v="30"/>
    <n v="9"/>
    <n v="20.100000000000001"/>
    <n v="0"/>
    <n v="0"/>
    <s v="No"/>
    <s v="no"/>
    <n v="0"/>
    <x v="0"/>
    <n v="17"/>
    <x v="0"/>
    <n v="0"/>
    <s v="TX"/>
    <s v="382-8518"/>
    <s v="Female"/>
    <n v="27"/>
    <s v="Yes"/>
    <s v="No"/>
    <x v="1"/>
    <x v="2"/>
    <s v="No"/>
    <x v="0"/>
    <x v="2"/>
    <n v="17"/>
    <n v="49"/>
    <x v="0"/>
    <s v="0"/>
    <x v="1"/>
    <x v="0"/>
    <x v="0"/>
    <x v="0"/>
    <x v="0"/>
    <s v="&lt; 10"/>
  </r>
  <r>
    <s v="0790-HTZT"/>
    <x v="0"/>
    <x v="72"/>
    <n v="155"/>
    <n v="449.9"/>
    <n v="0"/>
    <n v="0"/>
    <s v="No"/>
    <s v="no"/>
    <n v="0"/>
    <x v="0"/>
    <n v="5"/>
    <x v="0"/>
    <n v="0"/>
    <s v="MN"/>
    <s v="388-5850"/>
    <s v="Female"/>
    <n v="61"/>
    <s v="No"/>
    <s v="No"/>
    <x v="1"/>
    <x v="1"/>
    <s v="No"/>
    <x v="0"/>
    <x v="0"/>
    <n v="38"/>
    <n v="1699"/>
    <x v="0"/>
    <s v="0"/>
    <x v="0"/>
    <x v="0"/>
    <x v="0"/>
    <x v="0"/>
    <x v="0"/>
    <s v="&gt; 40"/>
  </r>
  <r>
    <s v="8818-JIGS"/>
    <x v="0"/>
    <x v="51"/>
    <n v="116"/>
    <n v="342.3"/>
    <n v="0"/>
    <n v="0"/>
    <s v="No"/>
    <s v="no"/>
    <n v="0"/>
    <x v="0"/>
    <n v="13"/>
    <x v="0"/>
    <n v="0"/>
    <s v="MA"/>
    <s v="405-6298"/>
    <s v="Female"/>
    <n v="64"/>
    <s v="No"/>
    <s v="No"/>
    <x v="1"/>
    <x v="5"/>
    <s v="Yes"/>
    <x v="1"/>
    <x v="0"/>
    <n v="31"/>
    <n v="764"/>
    <x v="0"/>
    <s v="0"/>
    <x v="0"/>
    <x v="0"/>
    <x v="0"/>
    <x v="0"/>
    <x v="0"/>
    <s v="10 - 40"/>
  </r>
  <r>
    <s v="2148-QDPR"/>
    <x v="0"/>
    <x v="8"/>
    <n v="307"/>
    <n v="700.8"/>
    <n v="0"/>
    <n v="0"/>
    <s v="No"/>
    <s v="no"/>
    <n v="0"/>
    <x v="0"/>
    <n v="8"/>
    <x v="0"/>
    <n v="0"/>
    <s v="TN"/>
    <s v="348-2009"/>
    <s v="Male"/>
    <n v="65"/>
    <s v="No"/>
    <s v="Yes"/>
    <x v="1"/>
    <x v="2"/>
    <s v="No"/>
    <x v="2"/>
    <x v="2"/>
    <n v="42"/>
    <n v="2944"/>
    <x v="0"/>
    <s v="0"/>
    <x v="2"/>
    <x v="0"/>
    <x v="0"/>
    <x v="0"/>
    <x v="0"/>
    <s v="&gt; 40"/>
  </r>
  <r>
    <s v="1004-KFUB"/>
    <x v="0"/>
    <x v="34"/>
    <n v="308"/>
    <n v="721.9"/>
    <n v="0"/>
    <n v="0"/>
    <s v="No"/>
    <s v="no"/>
    <n v="0"/>
    <x v="0"/>
    <n v="9"/>
    <x v="0"/>
    <n v="0"/>
    <s v="WY"/>
    <s v="340-4236"/>
    <s v="Male"/>
    <n v="68"/>
    <s v="No"/>
    <s v="Yes"/>
    <x v="1"/>
    <x v="1"/>
    <s v="No"/>
    <x v="1"/>
    <x v="2"/>
    <n v="37"/>
    <n v="2055"/>
    <x v="0"/>
    <s v="0"/>
    <x v="2"/>
    <x v="0"/>
    <x v="0"/>
    <x v="0"/>
    <x v="0"/>
    <s v="&gt; 40"/>
  </r>
  <r>
    <s v="8264-BLTO"/>
    <x v="0"/>
    <x v="4"/>
    <n v="297"/>
    <n v="619.6"/>
    <n v="0"/>
    <n v="0"/>
    <s v="No"/>
    <s v="no"/>
    <n v="0"/>
    <x v="0"/>
    <n v="5"/>
    <x v="0"/>
    <n v="0"/>
    <s v="FL"/>
    <s v="364-7644"/>
    <s v="Male"/>
    <n v="60"/>
    <s v="No"/>
    <s v="No"/>
    <x v="1"/>
    <x v="3"/>
    <s v="Yes"/>
    <x v="2"/>
    <x v="0"/>
    <n v="49"/>
    <n v="3021"/>
    <x v="0"/>
    <s v="0"/>
    <x v="0"/>
    <x v="0"/>
    <x v="0"/>
    <x v="0"/>
    <x v="0"/>
    <s v="&gt; 40"/>
  </r>
  <r>
    <s v="0888-WEAB"/>
    <x v="0"/>
    <x v="33"/>
    <n v="329"/>
    <n v="894.2"/>
    <n v="0"/>
    <n v="0"/>
    <s v="No"/>
    <s v="no"/>
    <n v="0"/>
    <x v="0"/>
    <n v="0"/>
    <x v="1"/>
    <n v="0"/>
    <s v="MT"/>
    <s v="335-9066"/>
    <s v="Male"/>
    <n v="23"/>
    <s v="Yes"/>
    <s v="No"/>
    <x v="1"/>
    <x v="5"/>
    <s v="No"/>
    <x v="2"/>
    <x v="2"/>
    <n v="11"/>
    <n v="689"/>
    <x v="0"/>
    <s v="0"/>
    <x v="1"/>
    <x v="0"/>
    <x v="0"/>
    <x v="1"/>
    <x v="0"/>
    <s v="&gt; 40"/>
  </r>
  <r>
    <s v="1771-FCFU"/>
    <x v="0"/>
    <x v="43"/>
    <n v="25"/>
    <n v="61.9"/>
    <n v="0"/>
    <n v="0"/>
    <s v="No"/>
    <s v="no"/>
    <n v="0"/>
    <x v="0"/>
    <n v="0"/>
    <x v="1"/>
    <n v="0"/>
    <s v="MI"/>
    <s v="346-1095"/>
    <s v="Male"/>
    <n v="20"/>
    <s v="Yes"/>
    <s v="No"/>
    <x v="1"/>
    <x v="2"/>
    <s v="No"/>
    <x v="0"/>
    <x v="2"/>
    <n v="8"/>
    <n v="34"/>
    <x v="0"/>
    <s v="0"/>
    <x v="1"/>
    <x v="0"/>
    <x v="0"/>
    <x v="1"/>
    <x v="0"/>
    <s v="&lt; 10"/>
  </r>
  <r>
    <s v="3437-AKMM"/>
    <x v="0"/>
    <x v="23"/>
    <n v="322"/>
    <n v="787.5"/>
    <n v="0"/>
    <n v="0"/>
    <s v="No"/>
    <s v="no"/>
    <n v="0"/>
    <x v="0"/>
    <n v="13"/>
    <x v="1"/>
    <n v="13"/>
    <s v="AL"/>
    <s v="390-7863"/>
    <s v="Female"/>
    <n v="31"/>
    <s v="No"/>
    <s v="No"/>
    <x v="1"/>
    <x v="3"/>
    <s v="No"/>
    <x v="2"/>
    <x v="0"/>
    <n v="34"/>
    <n v="2202"/>
    <x v="0"/>
    <s v="0"/>
    <x v="0"/>
    <x v="0"/>
    <x v="0"/>
    <x v="0"/>
    <x v="0"/>
    <s v="&gt; 40"/>
  </r>
  <r>
    <s v="7318-LDGR"/>
    <x v="0"/>
    <x v="23"/>
    <n v="194"/>
    <n v="461.9"/>
    <n v="0"/>
    <n v="0"/>
    <s v="No"/>
    <s v="no"/>
    <n v="0"/>
    <x v="0"/>
    <n v="0"/>
    <x v="1"/>
    <n v="0"/>
    <s v="FL"/>
    <s v="360-7076"/>
    <s v="Female"/>
    <n v="27"/>
    <s v="Yes"/>
    <s v="No"/>
    <x v="1"/>
    <x v="1"/>
    <s v="No"/>
    <x v="2"/>
    <x v="2"/>
    <n v="10"/>
    <n v="679"/>
    <x v="0"/>
    <s v="0"/>
    <x v="1"/>
    <x v="0"/>
    <x v="0"/>
    <x v="1"/>
    <x v="0"/>
    <s v="&gt; 40"/>
  </r>
  <r>
    <s v="9947-TJJJ"/>
    <x v="0"/>
    <x v="25"/>
    <n v="76"/>
    <n v="239.4"/>
    <n v="0"/>
    <n v="0"/>
    <s v="No"/>
    <s v="no"/>
    <n v="0"/>
    <x v="0"/>
    <n v="0"/>
    <x v="1"/>
    <n v="0"/>
    <s v="OR"/>
    <s v="377-1293"/>
    <s v="Male"/>
    <n v="48"/>
    <s v="No"/>
    <s v="No"/>
    <x v="1"/>
    <x v="1"/>
    <s v="No"/>
    <x v="2"/>
    <x v="2"/>
    <n v="8"/>
    <n v="476"/>
    <x v="0"/>
    <s v="0"/>
    <x v="0"/>
    <x v="0"/>
    <x v="0"/>
    <x v="1"/>
    <x v="0"/>
    <s v="&gt; 40"/>
  </r>
  <r>
    <s v="6550-YSQP"/>
    <x v="0"/>
    <x v="39"/>
    <n v="176"/>
    <n v="362"/>
    <n v="0"/>
    <n v="0"/>
    <s v="No"/>
    <s v="no"/>
    <n v="0"/>
    <x v="0"/>
    <n v="9"/>
    <x v="0"/>
    <n v="0"/>
    <s v="OH"/>
    <s v="340-5930"/>
    <s v="Female"/>
    <n v="60"/>
    <s v="No"/>
    <s v="No"/>
    <x v="1"/>
    <x v="3"/>
    <s v="Yes"/>
    <x v="0"/>
    <x v="0"/>
    <n v="51"/>
    <n v="1548"/>
    <x v="0"/>
    <s v="0"/>
    <x v="0"/>
    <x v="0"/>
    <x v="0"/>
    <x v="0"/>
    <x v="0"/>
    <s v="10 - 40"/>
  </r>
  <r>
    <s v="2739-TBFF"/>
    <x v="0"/>
    <x v="40"/>
    <n v="381"/>
    <n v="880.4"/>
    <n v="0"/>
    <n v="0"/>
    <s v="No"/>
    <s v="no"/>
    <n v="0"/>
    <x v="0"/>
    <n v="16"/>
    <x v="0"/>
    <n v="0"/>
    <s v="ID"/>
    <s v="385-1830"/>
    <s v="Male"/>
    <n v="21"/>
    <s v="Yes"/>
    <s v="No"/>
    <x v="1"/>
    <x v="4"/>
    <s v="Yes"/>
    <x v="2"/>
    <x v="0"/>
    <n v="46"/>
    <n v="3129"/>
    <x v="0"/>
    <s v="0"/>
    <x v="1"/>
    <x v="0"/>
    <x v="0"/>
    <x v="0"/>
    <x v="0"/>
    <s v="&gt; 40"/>
  </r>
  <r>
    <s v="9333-QHOO"/>
    <x v="0"/>
    <x v="14"/>
    <n v="545"/>
    <n v="1134.5"/>
    <n v="0"/>
    <n v="0"/>
    <s v="No"/>
    <s v="no"/>
    <n v="0"/>
    <x v="0"/>
    <n v="0"/>
    <x v="1"/>
    <n v="0"/>
    <s v="VA"/>
    <s v="352-5697"/>
    <s v="Female"/>
    <n v="50"/>
    <s v="No"/>
    <s v="No"/>
    <x v="1"/>
    <x v="2"/>
    <s v="No"/>
    <x v="2"/>
    <x v="0"/>
    <n v="6"/>
    <n v="437"/>
    <x v="0"/>
    <s v="0"/>
    <x v="0"/>
    <x v="0"/>
    <x v="0"/>
    <x v="1"/>
    <x v="0"/>
    <s v="&gt; 40"/>
  </r>
  <r>
    <s v="9784-CMQR"/>
    <x v="0"/>
    <x v="3"/>
    <n v="36"/>
    <n v="67.8"/>
    <n v="0"/>
    <n v="0"/>
    <s v="No"/>
    <s v="no"/>
    <n v="0"/>
    <x v="0"/>
    <n v="0"/>
    <x v="1"/>
    <n v="0"/>
    <s v="NH"/>
    <s v="370-5361"/>
    <s v="Female"/>
    <n v="31"/>
    <s v="No"/>
    <s v="No"/>
    <x v="1"/>
    <x v="3"/>
    <s v="No"/>
    <x v="2"/>
    <x v="2"/>
    <n v="7"/>
    <n v="64"/>
    <x v="0"/>
    <s v="0"/>
    <x v="0"/>
    <x v="0"/>
    <x v="0"/>
    <x v="1"/>
    <x v="0"/>
    <s v="10 - 40"/>
  </r>
  <r>
    <s v="1588-FFEK"/>
    <x v="0"/>
    <x v="1"/>
    <n v="229"/>
    <n v="462.5"/>
    <n v="0"/>
    <n v="0"/>
    <s v="No"/>
    <s v="no"/>
    <n v="0"/>
    <x v="0"/>
    <n v="38"/>
    <x v="1"/>
    <n v="22"/>
    <s v="AR"/>
    <s v="337-9878"/>
    <s v="Male"/>
    <n v="41"/>
    <s v="No"/>
    <s v="No"/>
    <x v="1"/>
    <x v="4"/>
    <s v="Yes"/>
    <x v="1"/>
    <x v="2"/>
    <n v="46"/>
    <n v="1532"/>
    <x v="0"/>
    <s v="0"/>
    <x v="0"/>
    <x v="0"/>
    <x v="0"/>
    <x v="0"/>
    <x v="0"/>
    <s v="10 - 40"/>
  </r>
  <r>
    <s v="9536-LTUG"/>
    <x v="0"/>
    <x v="55"/>
    <n v="80"/>
    <n v="196.2"/>
    <n v="0"/>
    <n v="0"/>
    <s v="No"/>
    <s v="no"/>
    <n v="0"/>
    <x v="0"/>
    <n v="0"/>
    <x v="1"/>
    <n v="0"/>
    <s v="LA"/>
    <s v="388-9653"/>
    <s v="Male"/>
    <n v="46"/>
    <s v="No"/>
    <s v="No"/>
    <x v="1"/>
    <x v="3"/>
    <s v="No"/>
    <x v="0"/>
    <x v="0"/>
    <n v="8"/>
    <n v="99"/>
    <x v="0"/>
    <s v="0"/>
    <x v="0"/>
    <x v="0"/>
    <x v="0"/>
    <x v="1"/>
    <x v="0"/>
    <s v="10 - 40"/>
  </r>
  <r>
    <s v="4970-ETWJ"/>
    <x v="0"/>
    <x v="0"/>
    <n v="6"/>
    <n v="13"/>
    <n v="0"/>
    <n v="0"/>
    <s v="No"/>
    <s v="no"/>
    <n v="0"/>
    <x v="0"/>
    <n v="0"/>
    <x v="1"/>
    <n v="0"/>
    <s v="SC"/>
    <s v="399-6233"/>
    <s v="Male"/>
    <n v="67"/>
    <s v="No"/>
    <s v="Yes"/>
    <x v="1"/>
    <x v="3"/>
    <s v="No"/>
    <x v="0"/>
    <x v="2"/>
    <n v="9"/>
    <n v="9"/>
    <x v="0"/>
    <s v="0"/>
    <x v="2"/>
    <x v="0"/>
    <x v="0"/>
    <x v="1"/>
    <x v="0"/>
    <s v="&lt; 10"/>
  </r>
  <r>
    <s v="5146-ALIQ"/>
    <x v="0"/>
    <x v="24"/>
    <n v="60"/>
    <n v="172.3"/>
    <n v="0"/>
    <n v="0"/>
    <s v="No"/>
    <s v="no"/>
    <n v="0"/>
    <x v="0"/>
    <n v="0"/>
    <x v="1"/>
    <n v="0"/>
    <s v="VT"/>
    <s v="403-5552"/>
    <s v="Female"/>
    <n v="38"/>
    <s v="No"/>
    <s v="No"/>
    <x v="1"/>
    <x v="4"/>
    <s v="No"/>
    <x v="2"/>
    <x v="0"/>
    <n v="9"/>
    <n v="405"/>
    <x v="0"/>
    <s v="0"/>
    <x v="0"/>
    <x v="0"/>
    <x v="0"/>
    <x v="1"/>
    <x v="0"/>
    <s v="&gt; 40"/>
  </r>
  <r>
    <s v="2649-CMHD"/>
    <x v="0"/>
    <x v="12"/>
    <n v="215"/>
    <n v="594.4"/>
    <n v="236"/>
    <n v="525.1"/>
    <s v="Yes"/>
    <s v="yes"/>
    <n v="0"/>
    <x v="0"/>
    <n v="5"/>
    <x v="0"/>
    <n v="0"/>
    <s v="IL"/>
    <s v="404-9348"/>
    <s v="Female"/>
    <n v="47"/>
    <s v="No"/>
    <s v="No"/>
    <x v="1"/>
    <x v="3"/>
    <s v="No"/>
    <x v="0"/>
    <x v="0"/>
    <n v="30"/>
    <n v="1784"/>
    <x v="0"/>
    <s v="0"/>
    <x v="0"/>
    <x v="0"/>
    <x v="0"/>
    <x v="0"/>
    <x v="0"/>
    <s v="&gt; 40"/>
  </r>
  <r>
    <s v="4048-QJBR"/>
    <x v="0"/>
    <x v="4"/>
    <n v="322"/>
    <n v="561.79999999999995"/>
    <n v="0"/>
    <n v="0"/>
    <s v="No"/>
    <s v="no"/>
    <n v="0"/>
    <x v="0"/>
    <n v="4"/>
    <x v="0"/>
    <n v="0"/>
    <s v="WI"/>
    <s v="364-8981"/>
    <s v="Male"/>
    <n v="44"/>
    <s v="No"/>
    <s v="No"/>
    <x v="1"/>
    <x v="4"/>
    <s v="No"/>
    <x v="1"/>
    <x v="0"/>
    <n v="43"/>
    <n v="2692"/>
    <x v="0"/>
    <s v="0"/>
    <x v="0"/>
    <x v="0"/>
    <x v="0"/>
    <x v="0"/>
    <x v="0"/>
    <s v="&gt; 40"/>
  </r>
  <r>
    <s v="1934-WBUH"/>
    <x v="0"/>
    <x v="40"/>
    <n v="140"/>
    <n v="405.7"/>
    <n v="0"/>
    <n v="0"/>
    <s v="No"/>
    <s v="no"/>
    <n v="0"/>
    <x v="0"/>
    <n v="0"/>
    <x v="1"/>
    <n v="0"/>
    <s v="CT"/>
    <s v="366-6751"/>
    <s v="Male"/>
    <n v="51"/>
    <s v="No"/>
    <s v="No"/>
    <x v="1"/>
    <x v="5"/>
    <s v="No"/>
    <x v="2"/>
    <x v="0"/>
    <n v="8"/>
    <n v="569"/>
    <x v="0"/>
    <s v="0"/>
    <x v="0"/>
    <x v="0"/>
    <x v="0"/>
    <x v="1"/>
    <x v="0"/>
    <s v="&gt; 40"/>
  </r>
  <r>
    <s v="4153-GEXS"/>
    <x v="0"/>
    <x v="20"/>
    <n v="58"/>
    <n v="126.9"/>
    <n v="78"/>
    <n v="128.69999999999999"/>
    <s v="Yes"/>
    <s v="yes"/>
    <n v="0"/>
    <x v="0"/>
    <n v="17"/>
    <x v="0"/>
    <n v="0"/>
    <s v="IN"/>
    <s v="397-8512"/>
    <s v="Female"/>
    <n v="55"/>
    <s v="No"/>
    <s v="No"/>
    <x v="1"/>
    <x v="5"/>
    <s v="Yes"/>
    <x v="0"/>
    <x v="2"/>
    <n v="25"/>
    <n v="314"/>
    <x v="0"/>
    <s v="0"/>
    <x v="0"/>
    <x v="0"/>
    <x v="0"/>
    <x v="0"/>
    <x v="0"/>
    <s v="10 - 40"/>
  </r>
  <r>
    <s v="4575-SITD"/>
    <x v="0"/>
    <x v="4"/>
    <n v="240"/>
    <n v="617.4"/>
    <n v="0"/>
    <n v="0"/>
    <s v="No"/>
    <s v="no"/>
    <n v="0"/>
    <x v="0"/>
    <n v="19"/>
    <x v="0"/>
    <n v="0"/>
    <s v="HI"/>
    <s v="394-3806"/>
    <s v="Female"/>
    <n v="41"/>
    <s v="No"/>
    <s v="No"/>
    <x v="1"/>
    <x v="2"/>
    <s v="Yes"/>
    <x v="1"/>
    <x v="0"/>
    <n v="41"/>
    <n v="2528"/>
    <x v="0"/>
    <s v="0"/>
    <x v="0"/>
    <x v="0"/>
    <x v="0"/>
    <x v="0"/>
    <x v="0"/>
    <s v="&gt; 40"/>
  </r>
  <r>
    <s v="5963-AXOY"/>
    <x v="0"/>
    <x v="30"/>
    <n v="8"/>
    <n v="20.5"/>
    <n v="0"/>
    <n v="0"/>
    <s v="No"/>
    <s v="no"/>
    <n v="0"/>
    <x v="0"/>
    <n v="0"/>
    <x v="1"/>
    <n v="0"/>
    <s v="VA"/>
    <s v="367-3971"/>
    <s v="Male"/>
    <n v="37"/>
    <s v="No"/>
    <s v="No"/>
    <x v="1"/>
    <x v="5"/>
    <s v="No"/>
    <x v="0"/>
    <x v="1"/>
    <n v="9"/>
    <n v="27"/>
    <x v="0"/>
    <s v="0"/>
    <x v="0"/>
    <x v="0"/>
    <x v="0"/>
    <x v="1"/>
    <x v="0"/>
    <s v="&lt; 10"/>
  </r>
  <r>
    <s v="3879-YPYI"/>
    <x v="0"/>
    <x v="23"/>
    <n v="159"/>
    <n v="396.9"/>
    <n v="0"/>
    <n v="0"/>
    <s v="No"/>
    <s v="no"/>
    <n v="0"/>
    <x v="0"/>
    <n v="0"/>
    <x v="1"/>
    <n v="0"/>
    <s v="MO"/>
    <s v="367-7906"/>
    <s v="Male"/>
    <n v="68"/>
    <s v="No"/>
    <s v="Yes"/>
    <x v="1"/>
    <x v="5"/>
    <s v="No"/>
    <x v="2"/>
    <x v="2"/>
    <n v="9"/>
    <n v="563"/>
    <x v="0"/>
    <s v="0"/>
    <x v="2"/>
    <x v="0"/>
    <x v="0"/>
    <x v="1"/>
    <x v="0"/>
    <s v="&gt; 40"/>
  </r>
  <r>
    <s v="5290-HHVV"/>
    <x v="0"/>
    <x v="2"/>
    <n v="78"/>
    <n v="218.2"/>
    <n v="0"/>
    <n v="0"/>
    <s v="No"/>
    <s v="no"/>
    <n v="0"/>
    <x v="0"/>
    <n v="27"/>
    <x v="0"/>
    <n v="0"/>
    <s v="NJ"/>
    <s v="420-6780"/>
    <s v="Female"/>
    <n v="57"/>
    <s v="No"/>
    <s v="No"/>
    <x v="1"/>
    <x v="2"/>
    <s v="Yes"/>
    <x v="0"/>
    <x v="0"/>
    <n v="42"/>
    <n v="1823"/>
    <x v="0"/>
    <s v="0"/>
    <x v="0"/>
    <x v="0"/>
    <x v="0"/>
    <x v="0"/>
    <x v="0"/>
    <s v="&gt; 40"/>
  </r>
  <r>
    <s v="7892-VJYE"/>
    <x v="0"/>
    <x v="33"/>
    <n v="227"/>
    <n v="707.2"/>
    <n v="0"/>
    <n v="0"/>
    <s v="No"/>
    <s v="no"/>
    <n v="0"/>
    <x v="0"/>
    <n v="6"/>
    <x v="0"/>
    <n v="0"/>
    <s v="SD"/>
    <s v="406-4840"/>
    <s v="Male"/>
    <n v="34"/>
    <s v="No"/>
    <s v="No"/>
    <x v="1"/>
    <x v="4"/>
    <s v="Yes"/>
    <x v="2"/>
    <x v="2"/>
    <n v="48"/>
    <n v="3097"/>
    <x v="0"/>
    <s v="0"/>
    <x v="0"/>
    <x v="0"/>
    <x v="0"/>
    <x v="0"/>
    <x v="0"/>
    <s v="&gt; 40"/>
  </r>
  <r>
    <s v="0217-HBZO"/>
    <x v="0"/>
    <x v="14"/>
    <n v="252"/>
    <n v="640.5"/>
    <n v="497"/>
    <n v="404.7"/>
    <s v="Yes"/>
    <s v="yes"/>
    <n v="0"/>
    <x v="0"/>
    <n v="18"/>
    <x v="0"/>
    <n v="0"/>
    <s v="OH"/>
    <s v="397-3058"/>
    <s v="Male"/>
    <n v="41"/>
    <s v="No"/>
    <s v="No"/>
    <x v="1"/>
    <x v="5"/>
    <s v="No"/>
    <x v="0"/>
    <x v="0"/>
    <n v="34"/>
    <n v="2422"/>
    <x v="0"/>
    <s v="0"/>
    <x v="0"/>
    <x v="0"/>
    <x v="0"/>
    <x v="0"/>
    <x v="0"/>
    <s v="&gt; 40"/>
  </r>
  <r>
    <s v="9143-XCNA"/>
    <x v="0"/>
    <x v="19"/>
    <n v="489"/>
    <n v="983.4"/>
    <n v="0"/>
    <n v="0"/>
    <s v="No"/>
    <s v="no"/>
    <n v="0"/>
    <x v="0"/>
    <n v="0"/>
    <x v="1"/>
    <n v="0"/>
    <s v="NM"/>
    <s v="389-8096"/>
    <s v="Male"/>
    <n v="57"/>
    <s v="No"/>
    <s v="No"/>
    <x v="1"/>
    <x v="1"/>
    <s v="No"/>
    <x v="2"/>
    <x v="1"/>
    <n v="9"/>
    <n v="575"/>
    <x v="0"/>
    <s v="0"/>
    <x v="0"/>
    <x v="0"/>
    <x v="0"/>
    <x v="1"/>
    <x v="0"/>
    <s v="&gt; 40"/>
  </r>
  <r>
    <s v="0175-FEVB"/>
    <x v="0"/>
    <x v="8"/>
    <n v="77"/>
    <n v="348"/>
    <n v="0"/>
    <n v="0"/>
    <s v="No"/>
    <s v="no"/>
    <n v="0"/>
    <x v="0"/>
    <n v="3"/>
    <x v="0"/>
    <n v="0"/>
    <s v="WY"/>
    <s v="411-5740"/>
    <s v="Female"/>
    <n v="54"/>
    <s v="No"/>
    <s v="No"/>
    <x v="1"/>
    <x v="4"/>
    <s v="Yes"/>
    <x v="2"/>
    <x v="2"/>
    <n v="51"/>
    <n v="3542"/>
    <x v="0"/>
    <s v="0"/>
    <x v="0"/>
    <x v="0"/>
    <x v="0"/>
    <x v="0"/>
    <x v="0"/>
    <s v="&gt; 40"/>
  </r>
  <r>
    <s v="6326-EWNU"/>
    <x v="0"/>
    <x v="72"/>
    <n v="191"/>
    <n v="489.6"/>
    <n v="0"/>
    <n v="0"/>
    <s v="No"/>
    <s v="no"/>
    <n v="0"/>
    <x v="0"/>
    <n v="0"/>
    <x v="1"/>
    <n v="0"/>
    <s v="WV"/>
    <s v="419-4310"/>
    <s v="Male"/>
    <n v="46"/>
    <s v="No"/>
    <s v="No"/>
    <x v="1"/>
    <x v="1"/>
    <s v="No"/>
    <x v="2"/>
    <x v="1"/>
    <n v="8"/>
    <n v="338"/>
    <x v="0"/>
    <s v="0"/>
    <x v="0"/>
    <x v="0"/>
    <x v="0"/>
    <x v="1"/>
    <x v="0"/>
    <s v="&gt; 40"/>
  </r>
  <r>
    <s v="2789-TVMK"/>
    <x v="0"/>
    <x v="45"/>
    <n v="326"/>
    <n v="836.6"/>
    <n v="0"/>
    <n v="0"/>
    <s v="No"/>
    <s v="no"/>
    <n v="0"/>
    <x v="0"/>
    <n v="4"/>
    <x v="0"/>
    <n v="0"/>
    <s v="ME"/>
    <s v="390-9627"/>
    <s v="Female"/>
    <n v="34"/>
    <s v="No"/>
    <s v="No"/>
    <x v="1"/>
    <x v="2"/>
    <s v="Yes"/>
    <x v="1"/>
    <x v="0"/>
    <n v="32"/>
    <n v="1690"/>
    <x v="0"/>
    <s v="0"/>
    <x v="0"/>
    <x v="0"/>
    <x v="0"/>
    <x v="0"/>
    <x v="0"/>
    <s v="&gt; 40"/>
  </r>
  <r>
    <s v="1649-ATFA"/>
    <x v="0"/>
    <x v="71"/>
    <n v="110"/>
    <n v="324.39999999999998"/>
    <n v="0"/>
    <n v="0"/>
    <s v="No"/>
    <s v="no"/>
    <n v="0"/>
    <x v="0"/>
    <n v="30"/>
    <x v="0"/>
    <n v="0"/>
    <s v="WV"/>
    <s v="359-6931"/>
    <s v="Male"/>
    <n v="32"/>
    <s v="No"/>
    <s v="No"/>
    <x v="1"/>
    <x v="2"/>
    <s v="Yes"/>
    <x v="2"/>
    <x v="0"/>
    <n v="42"/>
    <n v="1685"/>
    <x v="0"/>
    <s v="0"/>
    <x v="0"/>
    <x v="0"/>
    <x v="0"/>
    <x v="0"/>
    <x v="0"/>
    <s v="&gt; 40"/>
  </r>
  <r>
    <s v="8896-AKSL"/>
    <x v="0"/>
    <x v="0"/>
    <n v="2"/>
    <n v="4"/>
    <n v="0"/>
    <n v="0"/>
    <s v="No"/>
    <s v="no"/>
    <n v="0"/>
    <x v="0"/>
    <n v="17"/>
    <x v="0"/>
    <n v="0"/>
    <s v="LA"/>
    <s v="367-2227"/>
    <s v="Male"/>
    <n v="26"/>
    <s v="Yes"/>
    <s v="No"/>
    <x v="1"/>
    <x v="1"/>
    <s v="No"/>
    <x v="0"/>
    <x v="0"/>
    <n v="18"/>
    <n v="18"/>
    <x v="0"/>
    <s v="0"/>
    <x v="1"/>
    <x v="0"/>
    <x v="0"/>
    <x v="0"/>
    <x v="0"/>
    <s v="&lt; 10"/>
  </r>
  <r>
    <s v="0460-ONYD"/>
    <x v="0"/>
    <x v="61"/>
    <n v="19"/>
    <n v="39.4"/>
    <n v="0"/>
    <n v="0"/>
    <s v="No"/>
    <s v="no"/>
    <n v="0"/>
    <x v="0"/>
    <n v="0"/>
    <x v="1"/>
    <n v="0"/>
    <s v="NV"/>
    <s v="335-3880"/>
    <s v="Male"/>
    <n v="49"/>
    <s v="No"/>
    <s v="No"/>
    <x v="1"/>
    <x v="1"/>
    <s v="No"/>
    <x v="0"/>
    <x v="1"/>
    <n v="6"/>
    <n v="49"/>
    <x v="0"/>
    <s v="0"/>
    <x v="0"/>
    <x v="0"/>
    <x v="0"/>
    <x v="1"/>
    <x v="0"/>
    <s v="&lt; 10"/>
  </r>
  <r>
    <s v="2203-MPAQ"/>
    <x v="0"/>
    <x v="31"/>
    <n v="174"/>
    <n v="475.7"/>
    <n v="0"/>
    <n v="0"/>
    <s v="No"/>
    <s v="no"/>
    <n v="0"/>
    <x v="0"/>
    <n v="0"/>
    <x v="1"/>
    <n v="0"/>
    <s v="UT"/>
    <s v="398-8745"/>
    <s v="Male"/>
    <n v="20"/>
    <s v="Yes"/>
    <s v="No"/>
    <x v="1"/>
    <x v="3"/>
    <s v="No"/>
    <x v="0"/>
    <x v="1"/>
    <n v="10"/>
    <n v="324"/>
    <x v="0"/>
    <s v="0"/>
    <x v="1"/>
    <x v="0"/>
    <x v="0"/>
    <x v="1"/>
    <x v="0"/>
    <s v="10 - 40"/>
  </r>
  <r>
    <s v="7576-DVWG"/>
    <x v="0"/>
    <x v="0"/>
    <n v="6"/>
    <n v="12"/>
    <n v="0"/>
    <n v="0"/>
    <s v="No"/>
    <s v="no"/>
    <n v="0"/>
    <x v="0"/>
    <n v="12"/>
    <x v="0"/>
    <n v="0"/>
    <s v="CO"/>
    <s v="379-3012"/>
    <s v="Male"/>
    <n v="30"/>
    <s v="No"/>
    <s v="No"/>
    <x v="1"/>
    <x v="5"/>
    <s v="No"/>
    <x v="0"/>
    <x v="2"/>
    <n v="28"/>
    <n v="28"/>
    <x v="0"/>
    <s v="0"/>
    <x v="1"/>
    <x v="0"/>
    <x v="0"/>
    <x v="0"/>
    <x v="0"/>
    <s v="&lt; 10"/>
  </r>
  <r>
    <s v="1293-ZKFY"/>
    <x v="0"/>
    <x v="55"/>
    <n v="67"/>
    <n v="150.9"/>
    <n v="0"/>
    <n v="0"/>
    <s v="No"/>
    <s v="no"/>
    <n v="0"/>
    <x v="0"/>
    <n v="11"/>
    <x v="1"/>
    <n v="45"/>
    <s v="UT"/>
    <s v="355-3620"/>
    <s v="Male"/>
    <n v="38"/>
    <s v="No"/>
    <s v="No"/>
    <x v="1"/>
    <x v="5"/>
    <s v="No"/>
    <x v="0"/>
    <x v="0"/>
    <n v="25"/>
    <n v="295"/>
    <x v="0"/>
    <s v="0"/>
    <x v="0"/>
    <x v="0"/>
    <x v="0"/>
    <x v="0"/>
    <x v="0"/>
    <s v="10 - 40"/>
  </r>
  <r>
    <s v="1264-ZCYP"/>
    <x v="0"/>
    <x v="21"/>
    <n v="77"/>
    <n v="232.2"/>
    <n v="0"/>
    <n v="0"/>
    <s v="No"/>
    <s v="no"/>
    <n v="0"/>
    <x v="0"/>
    <n v="6"/>
    <x v="0"/>
    <n v="0"/>
    <s v="PA"/>
    <s v="336-7143"/>
    <s v="Male"/>
    <n v="58"/>
    <s v="No"/>
    <s v="No"/>
    <x v="1"/>
    <x v="4"/>
    <s v="Yes"/>
    <x v="0"/>
    <x v="0"/>
    <n v="33"/>
    <n v="1542"/>
    <x v="0"/>
    <s v="0"/>
    <x v="0"/>
    <x v="0"/>
    <x v="0"/>
    <x v="0"/>
    <x v="0"/>
    <s v="&gt; 40"/>
  </r>
  <r>
    <s v="3490-VASD"/>
    <x v="0"/>
    <x v="38"/>
    <n v="172"/>
    <n v="457.9"/>
    <n v="0"/>
    <n v="0"/>
    <s v="No"/>
    <s v="no"/>
    <n v="0"/>
    <x v="0"/>
    <n v="9"/>
    <x v="0"/>
    <n v="0"/>
    <s v="VT"/>
    <s v="346-8368"/>
    <s v="Female"/>
    <n v="40"/>
    <s v="No"/>
    <s v="No"/>
    <x v="1"/>
    <x v="5"/>
    <s v="Yes"/>
    <x v="0"/>
    <x v="0"/>
    <n v="36"/>
    <n v="1849"/>
    <x v="0"/>
    <s v="0"/>
    <x v="0"/>
    <x v="0"/>
    <x v="0"/>
    <x v="0"/>
    <x v="0"/>
    <s v="&gt; 40"/>
  </r>
  <r>
    <s v="6422-ZJUR"/>
    <x v="0"/>
    <x v="38"/>
    <n v="106"/>
    <n v="253.9"/>
    <n v="0"/>
    <n v="0"/>
    <s v="No"/>
    <s v="no"/>
    <n v="0"/>
    <x v="0"/>
    <n v="36"/>
    <x v="0"/>
    <n v="0"/>
    <s v="MT"/>
    <s v="393-3274"/>
    <s v="Female"/>
    <n v="29"/>
    <s v="Yes"/>
    <s v="No"/>
    <x v="1"/>
    <x v="4"/>
    <s v="No"/>
    <x v="0"/>
    <x v="0"/>
    <n v="25"/>
    <n v="1263"/>
    <x v="0"/>
    <s v="0"/>
    <x v="1"/>
    <x v="0"/>
    <x v="0"/>
    <x v="0"/>
    <x v="0"/>
    <s v="&gt; 40"/>
  </r>
  <r>
    <s v="3631-BDNP"/>
    <x v="0"/>
    <x v="51"/>
    <n v="100"/>
    <n v="361.3"/>
    <n v="0"/>
    <n v="0"/>
    <s v="No"/>
    <s v="no"/>
    <n v="0"/>
    <x v="0"/>
    <n v="13"/>
    <x v="0"/>
    <n v="0"/>
    <s v="NE"/>
    <s v="332-4291"/>
    <s v="Female"/>
    <n v="79"/>
    <s v="No"/>
    <s v="Yes"/>
    <x v="1"/>
    <x v="1"/>
    <s v="Yes"/>
    <x v="2"/>
    <x v="0"/>
    <n v="30"/>
    <n v="730"/>
    <x v="0"/>
    <s v="0"/>
    <x v="2"/>
    <x v="0"/>
    <x v="0"/>
    <x v="0"/>
    <x v="0"/>
    <s v="10 - 40"/>
  </r>
  <r>
    <s v="4388-MUSI"/>
    <x v="0"/>
    <x v="14"/>
    <n v="152"/>
    <n v="499.2"/>
    <n v="0"/>
    <n v="0"/>
    <s v="No"/>
    <s v="no"/>
    <n v="0"/>
    <x v="0"/>
    <n v="0"/>
    <x v="1"/>
    <n v="0"/>
    <s v="HI"/>
    <s v="339-8132"/>
    <s v="Female"/>
    <n v="60"/>
    <s v="No"/>
    <s v="No"/>
    <x v="1"/>
    <x v="2"/>
    <s v="No"/>
    <x v="2"/>
    <x v="0"/>
    <n v="10"/>
    <n v="685"/>
    <x v="0"/>
    <s v="0"/>
    <x v="0"/>
    <x v="0"/>
    <x v="0"/>
    <x v="1"/>
    <x v="0"/>
    <s v="&gt; 40"/>
  </r>
  <r>
    <s v="7255-RKAK"/>
    <x v="0"/>
    <x v="50"/>
    <n v="41"/>
    <n v="85.2"/>
    <n v="0"/>
    <n v="0"/>
    <s v="No"/>
    <s v="no"/>
    <n v="0"/>
    <x v="0"/>
    <n v="11"/>
    <x v="0"/>
    <n v="0"/>
    <s v="MO"/>
    <s v="374-1684"/>
    <s v="Female"/>
    <n v="45"/>
    <s v="No"/>
    <s v="No"/>
    <x v="1"/>
    <x v="4"/>
    <s v="No"/>
    <x v="0"/>
    <x v="0"/>
    <n v="23"/>
    <n v="328"/>
    <x v="0"/>
    <s v="0"/>
    <x v="0"/>
    <x v="0"/>
    <x v="0"/>
    <x v="0"/>
    <x v="0"/>
    <s v="10 - 40"/>
  </r>
  <r>
    <s v="1121-GKPS"/>
    <x v="0"/>
    <x v="4"/>
    <n v="158"/>
    <n v="436.2"/>
    <n v="0"/>
    <n v="0"/>
    <s v="No"/>
    <s v="no"/>
    <n v="0"/>
    <x v="0"/>
    <n v="0"/>
    <x v="1"/>
    <n v="0"/>
    <s v="MA"/>
    <s v="389-3206"/>
    <s v="Female"/>
    <n v="51"/>
    <s v="No"/>
    <s v="No"/>
    <x v="1"/>
    <x v="3"/>
    <s v="No"/>
    <x v="2"/>
    <x v="2"/>
    <n v="5"/>
    <n v="333"/>
    <x v="0"/>
    <s v="0"/>
    <x v="0"/>
    <x v="0"/>
    <x v="0"/>
    <x v="1"/>
    <x v="0"/>
    <s v="&gt; 40"/>
  </r>
  <r>
    <s v="8871-JLHH"/>
    <x v="0"/>
    <x v="61"/>
    <n v="39"/>
    <n v="69.3"/>
    <n v="0"/>
    <n v="0"/>
    <s v="No"/>
    <s v="no"/>
    <n v="0"/>
    <x v="0"/>
    <n v="0"/>
    <x v="1"/>
    <n v="0"/>
    <s v="ID"/>
    <s v="363-2193"/>
    <s v="Female"/>
    <n v="59"/>
    <s v="No"/>
    <s v="No"/>
    <x v="1"/>
    <x v="1"/>
    <s v="No"/>
    <x v="0"/>
    <x v="2"/>
    <n v="8"/>
    <n v="60"/>
    <x v="0"/>
    <s v="0"/>
    <x v="0"/>
    <x v="0"/>
    <x v="0"/>
    <x v="1"/>
    <x v="0"/>
    <s v="&lt; 10"/>
  </r>
  <r>
    <s v="7105-NYLN"/>
    <x v="0"/>
    <x v="14"/>
    <n v="429"/>
    <n v="1067"/>
    <n v="0"/>
    <n v="0"/>
    <s v="No"/>
    <s v="no"/>
    <n v="0"/>
    <x v="0"/>
    <n v="0"/>
    <x v="1"/>
    <n v="0"/>
    <s v="IA"/>
    <s v="385-3540"/>
    <s v="Male"/>
    <n v="19"/>
    <s v="Yes"/>
    <s v="No"/>
    <x v="1"/>
    <x v="2"/>
    <s v="No"/>
    <x v="2"/>
    <x v="0"/>
    <n v="11"/>
    <n v="756"/>
    <x v="0"/>
    <s v="0"/>
    <x v="1"/>
    <x v="0"/>
    <x v="0"/>
    <x v="1"/>
    <x v="0"/>
    <s v="&gt; 40"/>
  </r>
  <r>
    <s v="6609-NIEV"/>
    <x v="0"/>
    <x v="49"/>
    <n v="174"/>
    <n v="308.5"/>
    <n v="136"/>
    <n v="326.39999999999998"/>
    <s v="Yes"/>
    <s v="yes"/>
    <n v="0"/>
    <x v="0"/>
    <n v="0"/>
    <x v="1"/>
    <n v="0"/>
    <s v="DE"/>
    <s v="380-7816"/>
    <s v="Female"/>
    <n v="66"/>
    <s v="No"/>
    <s v="Yes"/>
    <x v="1"/>
    <x v="4"/>
    <s v="No"/>
    <x v="0"/>
    <x v="0"/>
    <n v="10"/>
    <n v="326"/>
    <x v="0"/>
    <s v="0"/>
    <x v="2"/>
    <x v="0"/>
    <x v="0"/>
    <x v="1"/>
    <x v="0"/>
    <s v="10 - 40"/>
  </r>
  <r>
    <s v="9182-BHUZ"/>
    <x v="0"/>
    <x v="16"/>
    <n v="161"/>
    <n v="435.4"/>
    <n v="0"/>
    <n v="0"/>
    <s v="No"/>
    <s v="no"/>
    <n v="0"/>
    <x v="0"/>
    <n v="0"/>
    <x v="1"/>
    <n v="0"/>
    <s v="OR"/>
    <s v="366-1613"/>
    <s v="Female"/>
    <n v="32"/>
    <s v="No"/>
    <s v="No"/>
    <x v="1"/>
    <x v="4"/>
    <s v="No"/>
    <x v="2"/>
    <x v="2"/>
    <n v="6"/>
    <n v="470"/>
    <x v="0"/>
    <s v="0"/>
    <x v="0"/>
    <x v="0"/>
    <x v="0"/>
    <x v="1"/>
    <x v="0"/>
    <s v="&gt; 40"/>
  </r>
  <r>
    <s v="0714-TAGN"/>
    <x v="0"/>
    <x v="43"/>
    <n v="29"/>
    <n v="56.1"/>
    <n v="20"/>
    <n v="42.8"/>
    <s v="Yes"/>
    <s v="yes"/>
    <n v="0"/>
    <x v="0"/>
    <n v="4"/>
    <x v="0"/>
    <n v="0"/>
    <s v="PA"/>
    <s v="353-6038"/>
    <s v="Female"/>
    <n v="65"/>
    <s v="No"/>
    <s v="Yes"/>
    <x v="1"/>
    <x v="5"/>
    <s v="No"/>
    <x v="0"/>
    <x v="0"/>
    <n v="19"/>
    <n v="84"/>
    <x v="0"/>
    <s v="0"/>
    <x v="2"/>
    <x v="0"/>
    <x v="0"/>
    <x v="0"/>
    <x v="0"/>
    <s v="&lt; 10"/>
  </r>
  <r>
    <s v="7846-XLSK"/>
    <x v="0"/>
    <x v="19"/>
    <n v="309"/>
    <n v="609.79999999999995"/>
    <n v="0"/>
    <n v="0"/>
    <s v="No"/>
    <s v="no"/>
    <n v="0"/>
    <x v="0"/>
    <n v="10"/>
    <x v="1"/>
    <n v="24"/>
    <s v="HI"/>
    <s v="416-8827"/>
    <s v="Male"/>
    <n v="29"/>
    <s v="Yes"/>
    <s v="No"/>
    <x v="1"/>
    <x v="5"/>
    <s v="Yes"/>
    <x v="0"/>
    <x v="2"/>
    <n v="24"/>
    <n v="1451"/>
    <x v="0"/>
    <s v="0"/>
    <x v="1"/>
    <x v="0"/>
    <x v="0"/>
    <x v="0"/>
    <x v="0"/>
    <s v="&gt; 40"/>
  </r>
  <r>
    <s v="0434-XPAC"/>
    <x v="0"/>
    <x v="56"/>
    <n v="65"/>
    <n v="153.6"/>
    <n v="0"/>
    <n v="0"/>
    <s v="No"/>
    <s v="no"/>
    <n v="0"/>
    <x v="0"/>
    <n v="30"/>
    <x v="0"/>
    <n v="0"/>
    <s v="MD"/>
    <s v="349-7362"/>
    <s v="Male"/>
    <n v="26"/>
    <s v="Yes"/>
    <s v="No"/>
    <x v="1"/>
    <x v="1"/>
    <s v="No"/>
    <x v="0"/>
    <x v="0"/>
    <n v="25"/>
    <n v="634"/>
    <x v="0"/>
    <s v="0"/>
    <x v="1"/>
    <x v="0"/>
    <x v="0"/>
    <x v="0"/>
    <x v="0"/>
    <s v="10 - 40"/>
  </r>
  <r>
    <s v="0614-ZMIQ"/>
    <x v="0"/>
    <x v="42"/>
    <n v="130"/>
    <n v="381.3"/>
    <n v="0"/>
    <n v="0"/>
    <s v="No"/>
    <s v="no"/>
    <n v="0"/>
    <x v="0"/>
    <n v="15"/>
    <x v="0"/>
    <n v="0"/>
    <s v="CO"/>
    <s v="405-1132"/>
    <s v="Female"/>
    <n v="62"/>
    <s v="No"/>
    <s v="No"/>
    <x v="1"/>
    <x v="2"/>
    <s v="Yes"/>
    <x v="0"/>
    <x v="0"/>
    <n v="31"/>
    <n v="1176"/>
    <x v="0"/>
    <s v="0"/>
    <x v="0"/>
    <x v="0"/>
    <x v="0"/>
    <x v="0"/>
    <x v="0"/>
    <s v="10 - 40"/>
  </r>
  <r>
    <s v="1938-LNGB"/>
    <x v="0"/>
    <x v="74"/>
    <n v="14"/>
    <n v="35.6"/>
    <n v="0"/>
    <n v="0"/>
    <s v="No"/>
    <s v="no"/>
    <n v="0"/>
    <x v="0"/>
    <n v="3"/>
    <x v="0"/>
    <n v="0"/>
    <s v="CA"/>
    <s v="345-1243"/>
    <s v="Female"/>
    <n v="40"/>
    <s v="No"/>
    <s v="No"/>
    <x v="1"/>
    <x v="3"/>
    <s v="No"/>
    <x v="0"/>
    <x v="2"/>
    <n v="13"/>
    <n v="92"/>
    <x v="0"/>
    <s v="0"/>
    <x v="0"/>
    <x v="0"/>
    <x v="0"/>
    <x v="0"/>
    <x v="0"/>
    <s v="&lt; 10"/>
  </r>
  <r>
    <s v="3803-UXUK"/>
    <x v="0"/>
    <x v="50"/>
    <n v="46"/>
    <n v="124.3"/>
    <n v="0"/>
    <n v="0"/>
    <s v="No"/>
    <s v="no"/>
    <n v="0"/>
    <x v="0"/>
    <n v="9"/>
    <x v="0"/>
    <n v="0"/>
    <s v="NC"/>
    <s v="414-5786"/>
    <s v="Female"/>
    <n v="26"/>
    <s v="Yes"/>
    <s v="No"/>
    <x v="1"/>
    <x v="3"/>
    <s v="No"/>
    <x v="0"/>
    <x v="0"/>
    <n v="24"/>
    <n v="325"/>
    <x v="0"/>
    <s v="0"/>
    <x v="1"/>
    <x v="0"/>
    <x v="0"/>
    <x v="0"/>
    <x v="0"/>
    <s v="10 - 40"/>
  </r>
  <r>
    <s v="1032-WYON"/>
    <x v="0"/>
    <x v="59"/>
    <n v="85"/>
    <n v="234.7"/>
    <n v="0"/>
    <n v="0"/>
    <s v="No"/>
    <s v="no"/>
    <n v="0"/>
    <x v="0"/>
    <n v="0"/>
    <x v="1"/>
    <n v="0"/>
    <s v="NE"/>
    <s v="388-4282"/>
    <s v="Female"/>
    <n v="47"/>
    <s v="No"/>
    <s v="No"/>
    <x v="1"/>
    <x v="5"/>
    <s v="No"/>
    <x v="2"/>
    <x v="0"/>
    <n v="8"/>
    <n v="192"/>
    <x v="0"/>
    <s v="0"/>
    <x v="0"/>
    <x v="0"/>
    <x v="0"/>
    <x v="1"/>
    <x v="0"/>
    <s v="10 - 40"/>
  </r>
  <r>
    <s v="8508-RBAQ"/>
    <x v="0"/>
    <x v="0"/>
    <n v="6"/>
    <n v="14"/>
    <n v="0"/>
    <n v="0"/>
    <s v="No"/>
    <s v="no"/>
    <n v="0"/>
    <x v="0"/>
    <n v="0"/>
    <x v="1"/>
    <n v="0"/>
    <s v="IL"/>
    <s v="415-5132"/>
    <s v="Male"/>
    <n v="49"/>
    <s v="No"/>
    <s v="No"/>
    <x v="1"/>
    <x v="4"/>
    <s v="No"/>
    <x v="0"/>
    <x v="2"/>
    <n v="10"/>
    <n v="10"/>
    <x v="0"/>
    <s v="0"/>
    <x v="0"/>
    <x v="0"/>
    <x v="0"/>
    <x v="1"/>
    <x v="0"/>
    <s v="&lt; 10"/>
  </r>
  <r>
    <s v="0160-DASG"/>
    <x v="0"/>
    <x v="21"/>
    <n v="256"/>
    <n v="639.79999999999995"/>
    <n v="0"/>
    <n v="0"/>
    <s v="No"/>
    <s v="no"/>
    <n v="0"/>
    <x v="0"/>
    <n v="10"/>
    <x v="0"/>
    <n v="0"/>
    <s v="AZ"/>
    <s v="373-5928"/>
    <s v="Male"/>
    <n v="23"/>
    <s v="Yes"/>
    <s v="No"/>
    <x v="1"/>
    <x v="2"/>
    <s v="Yes"/>
    <x v="1"/>
    <x v="0"/>
    <n v="47"/>
    <n v="2170"/>
    <x v="0"/>
    <s v="0"/>
    <x v="1"/>
    <x v="0"/>
    <x v="0"/>
    <x v="0"/>
    <x v="0"/>
    <s v="&gt; 40"/>
  </r>
  <r>
    <s v="5612-WJKW"/>
    <x v="0"/>
    <x v="68"/>
    <n v="26"/>
    <n v="83.7"/>
    <n v="0"/>
    <n v="0"/>
    <s v="No"/>
    <s v="no"/>
    <n v="0"/>
    <x v="0"/>
    <n v="21"/>
    <x v="0"/>
    <n v="0"/>
    <s v="SD"/>
    <s v="360-6024"/>
    <s v="Female"/>
    <n v="28"/>
    <s v="Yes"/>
    <s v="No"/>
    <x v="1"/>
    <x v="4"/>
    <s v="No"/>
    <x v="0"/>
    <x v="2"/>
    <n v="16"/>
    <n v="90"/>
    <x v="0"/>
    <s v="0"/>
    <x v="1"/>
    <x v="0"/>
    <x v="0"/>
    <x v="0"/>
    <x v="0"/>
    <s v="&lt; 10"/>
  </r>
  <r>
    <s v="0955-TJIS"/>
    <x v="0"/>
    <x v="10"/>
    <n v="133"/>
    <n v="344.3"/>
    <n v="0"/>
    <n v="0"/>
    <s v="No"/>
    <s v="no"/>
    <n v="0"/>
    <x v="0"/>
    <n v="11"/>
    <x v="0"/>
    <n v="0"/>
    <s v="CT"/>
    <s v="414-9119"/>
    <s v="Female"/>
    <n v="59"/>
    <s v="No"/>
    <s v="No"/>
    <x v="1"/>
    <x v="2"/>
    <s v="Yes"/>
    <x v="2"/>
    <x v="0"/>
    <n v="43"/>
    <n v="2945"/>
    <x v="0"/>
    <s v="0"/>
    <x v="0"/>
    <x v="0"/>
    <x v="0"/>
    <x v="0"/>
    <x v="0"/>
    <s v="&gt; 40"/>
  </r>
  <r>
    <s v="0207-RYLJ"/>
    <x v="0"/>
    <x v="17"/>
    <n v="125"/>
    <n v="284"/>
    <n v="0"/>
    <n v="0"/>
    <s v="No"/>
    <s v="no"/>
    <n v="0"/>
    <x v="0"/>
    <n v="0"/>
    <x v="1"/>
    <n v="0"/>
    <s v="VA"/>
    <s v="409-8796"/>
    <s v="Male"/>
    <n v="57"/>
    <s v="No"/>
    <s v="No"/>
    <x v="1"/>
    <x v="4"/>
    <s v="No"/>
    <x v="2"/>
    <x v="0"/>
    <n v="7"/>
    <n v="349"/>
    <x v="0"/>
    <s v="0"/>
    <x v="0"/>
    <x v="0"/>
    <x v="0"/>
    <x v="1"/>
    <x v="0"/>
    <s v="&gt; 40"/>
  </r>
  <r>
    <s v="5756-VCHB"/>
    <x v="0"/>
    <x v="27"/>
    <n v="117"/>
    <n v="261.3"/>
    <n v="0"/>
    <n v="0"/>
    <s v="No"/>
    <s v="no"/>
    <n v="0"/>
    <x v="0"/>
    <n v="0"/>
    <x v="1"/>
    <n v="0"/>
    <s v="MD"/>
    <s v="367-9765"/>
    <s v="Female"/>
    <n v="34"/>
    <s v="No"/>
    <s v="No"/>
    <x v="1"/>
    <x v="1"/>
    <s v="No"/>
    <x v="2"/>
    <x v="0"/>
    <n v="10"/>
    <n v="644"/>
    <x v="0"/>
    <s v="0"/>
    <x v="0"/>
    <x v="0"/>
    <x v="0"/>
    <x v="1"/>
    <x v="0"/>
    <s v="&gt; 40"/>
  </r>
  <r>
    <s v="6991-ATME"/>
    <x v="0"/>
    <x v="43"/>
    <n v="24"/>
    <n v="71.5"/>
    <n v="28"/>
    <n v="43.6"/>
    <s v="Yes"/>
    <s v="yes"/>
    <n v="0"/>
    <x v="0"/>
    <n v="0"/>
    <x v="1"/>
    <n v="0"/>
    <s v="KS"/>
    <s v="405-1108"/>
    <s v="Male"/>
    <n v="44"/>
    <s v="No"/>
    <s v="No"/>
    <x v="1"/>
    <x v="2"/>
    <s v="No"/>
    <x v="0"/>
    <x v="2"/>
    <n v="10"/>
    <n v="44"/>
    <x v="0"/>
    <s v="0"/>
    <x v="0"/>
    <x v="0"/>
    <x v="0"/>
    <x v="1"/>
    <x v="0"/>
    <s v="&lt; 10"/>
  </r>
  <r>
    <s v="0729-NFIK"/>
    <x v="0"/>
    <x v="26"/>
    <n v="225"/>
    <n v="441.2"/>
    <n v="0"/>
    <n v="0"/>
    <s v="No"/>
    <s v="no"/>
    <n v="0"/>
    <x v="0"/>
    <n v="0"/>
    <x v="1"/>
    <n v="0"/>
    <s v="MA"/>
    <s v="392-1734"/>
    <s v="Female"/>
    <n v="49"/>
    <s v="No"/>
    <s v="No"/>
    <x v="1"/>
    <x v="4"/>
    <s v="No"/>
    <x v="2"/>
    <x v="0"/>
    <n v="13"/>
    <n v="793"/>
    <x v="0"/>
    <s v="0"/>
    <x v="0"/>
    <x v="0"/>
    <x v="0"/>
    <x v="1"/>
    <x v="0"/>
    <s v="&gt; 40"/>
  </r>
  <r>
    <s v="3153-ODVD"/>
    <x v="0"/>
    <x v="40"/>
    <n v="336"/>
    <n v="952"/>
    <n v="0"/>
    <n v="0"/>
    <s v="No"/>
    <s v="no"/>
    <n v="0"/>
    <x v="0"/>
    <n v="9"/>
    <x v="0"/>
    <n v="0"/>
    <s v="ME"/>
    <s v="406-2032"/>
    <s v="Male"/>
    <n v="34"/>
    <s v="No"/>
    <s v="No"/>
    <x v="1"/>
    <x v="4"/>
    <s v="Yes"/>
    <x v="1"/>
    <x v="2"/>
    <n v="39"/>
    <n v="2628"/>
    <x v="0"/>
    <s v="0"/>
    <x v="0"/>
    <x v="0"/>
    <x v="0"/>
    <x v="0"/>
    <x v="0"/>
    <s v="&gt; 40"/>
  </r>
  <r>
    <s v="1886-OCMJ"/>
    <x v="0"/>
    <x v="63"/>
    <n v="301"/>
    <n v="787"/>
    <n v="0"/>
    <n v="0"/>
    <s v="No"/>
    <s v="no"/>
    <n v="0"/>
    <x v="0"/>
    <n v="8"/>
    <x v="1"/>
    <n v="19"/>
    <s v="CT"/>
    <s v="392-5941"/>
    <s v="Male"/>
    <n v="65"/>
    <s v="No"/>
    <s v="Yes"/>
    <x v="1"/>
    <x v="3"/>
    <s v="Yes"/>
    <x v="2"/>
    <x v="2"/>
    <n v="54"/>
    <n v="3894"/>
    <x v="0"/>
    <s v="0"/>
    <x v="2"/>
    <x v="0"/>
    <x v="0"/>
    <x v="0"/>
    <x v="0"/>
    <s v="&gt; 40"/>
  </r>
  <r>
    <s v="3118-LKNS"/>
    <x v="0"/>
    <x v="6"/>
    <n v="309"/>
    <n v="801.3"/>
    <n v="0"/>
    <n v="0"/>
    <s v="No"/>
    <s v="no"/>
    <n v="0"/>
    <x v="0"/>
    <n v="0"/>
    <x v="1"/>
    <n v="0"/>
    <s v="TN"/>
    <s v="414-9717"/>
    <s v="Male"/>
    <n v="37"/>
    <s v="No"/>
    <s v="No"/>
    <x v="1"/>
    <x v="4"/>
    <s v="No"/>
    <x v="2"/>
    <x v="2"/>
    <n v="7"/>
    <n v="423"/>
    <x v="0"/>
    <s v="0"/>
    <x v="0"/>
    <x v="0"/>
    <x v="0"/>
    <x v="1"/>
    <x v="0"/>
    <s v="&gt; 40"/>
  </r>
  <r>
    <s v="9897-TKNG"/>
    <x v="0"/>
    <x v="15"/>
    <n v="7"/>
    <n v="16.899999999999999"/>
    <n v="0"/>
    <n v="0"/>
    <s v="No"/>
    <s v="no"/>
    <n v="0"/>
    <x v="0"/>
    <n v="7"/>
    <x v="0"/>
    <n v="0"/>
    <s v="ND"/>
    <s v="346-4216"/>
    <s v="Female"/>
    <n v="55"/>
    <s v="No"/>
    <s v="No"/>
    <x v="1"/>
    <x v="3"/>
    <s v="No"/>
    <x v="0"/>
    <x v="0"/>
    <n v="9"/>
    <n v="14"/>
    <x v="0"/>
    <s v="0"/>
    <x v="0"/>
    <x v="0"/>
    <x v="0"/>
    <x v="0"/>
    <x v="0"/>
    <s v="&lt; 10"/>
  </r>
  <r>
    <s v="0415-EGVA"/>
    <x v="0"/>
    <x v="40"/>
    <n v="235"/>
    <n v="612.79999999999995"/>
    <n v="0"/>
    <n v="0"/>
    <s v="No"/>
    <s v="no"/>
    <n v="0"/>
    <x v="0"/>
    <n v="6"/>
    <x v="0"/>
    <n v="0"/>
    <s v="MD"/>
    <s v="405-2276"/>
    <s v="Female"/>
    <n v="43"/>
    <s v="No"/>
    <s v="No"/>
    <x v="1"/>
    <x v="4"/>
    <s v="Yes"/>
    <x v="2"/>
    <x v="2"/>
    <n v="42"/>
    <n v="2830"/>
    <x v="0"/>
    <s v="0"/>
    <x v="0"/>
    <x v="0"/>
    <x v="0"/>
    <x v="0"/>
    <x v="0"/>
    <s v="&gt; 40"/>
  </r>
  <r>
    <s v="3610-IRHN"/>
    <x v="0"/>
    <x v="25"/>
    <n v="172"/>
    <n v="480.2"/>
    <n v="0"/>
    <n v="0"/>
    <s v="No"/>
    <s v="no"/>
    <n v="0"/>
    <x v="0"/>
    <n v="3"/>
    <x v="0"/>
    <n v="0"/>
    <s v="VA"/>
    <s v="398-5788"/>
    <s v="Male"/>
    <n v="68"/>
    <s v="No"/>
    <s v="Yes"/>
    <x v="1"/>
    <x v="4"/>
    <s v="No"/>
    <x v="2"/>
    <x v="0"/>
    <n v="40"/>
    <n v="2374"/>
    <x v="0"/>
    <s v="0"/>
    <x v="2"/>
    <x v="0"/>
    <x v="0"/>
    <x v="0"/>
    <x v="0"/>
    <s v="&gt; 40"/>
  </r>
  <r>
    <s v="1953-OXHK"/>
    <x v="0"/>
    <x v="40"/>
    <n v="72"/>
    <n v="272.7"/>
    <n v="0"/>
    <n v="0"/>
    <s v="No"/>
    <s v="no"/>
    <n v="0"/>
    <x v="0"/>
    <n v="4"/>
    <x v="0"/>
    <n v="0"/>
    <s v="VA"/>
    <s v="372-1534"/>
    <s v="Male"/>
    <n v="43"/>
    <s v="No"/>
    <s v="No"/>
    <x v="1"/>
    <x v="1"/>
    <s v="Yes"/>
    <x v="1"/>
    <x v="0"/>
    <n v="41"/>
    <n v="2805"/>
    <x v="0"/>
    <s v="0"/>
    <x v="0"/>
    <x v="0"/>
    <x v="0"/>
    <x v="0"/>
    <x v="0"/>
    <s v="&gt; 40"/>
  </r>
  <r>
    <s v="6647-YHBG"/>
    <x v="0"/>
    <x v="51"/>
    <n v="126"/>
    <n v="341"/>
    <n v="24"/>
    <n v="237.6"/>
    <s v="Yes"/>
    <s v="yes"/>
    <n v="0"/>
    <x v="0"/>
    <n v="0"/>
    <x v="1"/>
    <n v="0"/>
    <s v="NV"/>
    <s v="377-4169"/>
    <s v="Female"/>
    <n v="50"/>
    <s v="No"/>
    <s v="No"/>
    <x v="1"/>
    <x v="1"/>
    <s v="No"/>
    <x v="2"/>
    <x v="1"/>
    <n v="9"/>
    <n v="231"/>
    <x v="0"/>
    <s v="0"/>
    <x v="0"/>
    <x v="0"/>
    <x v="0"/>
    <x v="1"/>
    <x v="0"/>
    <s v="10 - 40"/>
  </r>
  <r>
    <s v="2082-JZBD"/>
    <x v="0"/>
    <x v="68"/>
    <n v="12"/>
    <n v="36.200000000000003"/>
    <n v="0"/>
    <n v="0"/>
    <s v="No"/>
    <s v="no"/>
    <n v="0"/>
    <x v="0"/>
    <n v="0"/>
    <x v="1"/>
    <n v="0"/>
    <s v="KS"/>
    <s v="332-2126"/>
    <s v="Male"/>
    <n v="62"/>
    <s v="No"/>
    <s v="No"/>
    <x v="1"/>
    <x v="4"/>
    <s v="No"/>
    <x v="2"/>
    <x v="1"/>
    <n v="12"/>
    <n v="75"/>
    <x v="0"/>
    <s v="0"/>
    <x v="0"/>
    <x v="0"/>
    <x v="0"/>
    <x v="1"/>
    <x v="0"/>
    <s v="&lt; 10"/>
  </r>
  <r>
    <s v="4773-AYIJ"/>
    <x v="0"/>
    <x v="61"/>
    <n v="14"/>
    <n v="45.1"/>
    <n v="0"/>
    <n v="0"/>
    <s v="No"/>
    <s v="no"/>
    <n v="0"/>
    <x v="0"/>
    <n v="9"/>
    <x v="0"/>
    <n v="0"/>
    <s v="OK"/>
    <s v="393-4823"/>
    <s v="Male"/>
    <n v="77"/>
    <s v="No"/>
    <s v="Yes"/>
    <x v="1"/>
    <x v="2"/>
    <s v="No"/>
    <x v="2"/>
    <x v="2"/>
    <n v="13"/>
    <n v="100"/>
    <x v="0"/>
    <s v="0"/>
    <x v="2"/>
    <x v="0"/>
    <x v="0"/>
    <x v="0"/>
    <x v="0"/>
    <s v="&lt; 10"/>
  </r>
  <r>
    <s v="3966-MSPM"/>
    <x v="0"/>
    <x v="52"/>
    <n v="140"/>
    <n v="348.3"/>
    <n v="0"/>
    <n v="0"/>
    <s v="No"/>
    <s v="no"/>
    <n v="0"/>
    <x v="0"/>
    <n v="0"/>
    <x v="1"/>
    <n v="0"/>
    <s v="TN"/>
    <s v="332-3544"/>
    <s v="Male"/>
    <n v="64"/>
    <s v="No"/>
    <s v="No"/>
    <x v="1"/>
    <x v="1"/>
    <s v="No"/>
    <x v="2"/>
    <x v="2"/>
    <n v="6"/>
    <n v="127"/>
    <x v="0"/>
    <s v="0"/>
    <x v="0"/>
    <x v="0"/>
    <x v="0"/>
    <x v="1"/>
    <x v="0"/>
    <s v="10 - 40"/>
  </r>
  <r>
    <s v="7027-OUXO"/>
    <x v="0"/>
    <x v="1"/>
    <n v="111"/>
    <n v="198"/>
    <n v="0"/>
    <n v="0"/>
    <s v="No"/>
    <s v="no"/>
    <n v="0"/>
    <x v="0"/>
    <n v="5"/>
    <x v="1"/>
    <n v="66"/>
    <s v="KY"/>
    <s v="380-5102"/>
    <s v="Female"/>
    <n v="50"/>
    <s v="No"/>
    <s v="No"/>
    <x v="1"/>
    <x v="1"/>
    <s v="No"/>
    <x v="0"/>
    <x v="1"/>
    <n v="19"/>
    <n v="622"/>
    <x v="0"/>
    <s v="0"/>
    <x v="0"/>
    <x v="0"/>
    <x v="0"/>
    <x v="0"/>
    <x v="0"/>
    <s v="10 - 40"/>
  </r>
  <r>
    <s v="2885-MWWP"/>
    <x v="0"/>
    <x v="61"/>
    <n v="30"/>
    <n v="79.099999999999994"/>
    <n v="0"/>
    <n v="0"/>
    <s v="No"/>
    <s v="no"/>
    <n v="0"/>
    <x v="0"/>
    <n v="16"/>
    <x v="0"/>
    <n v="0"/>
    <s v="WY"/>
    <s v="368-3931"/>
    <s v="Male"/>
    <n v="21"/>
    <s v="Yes"/>
    <s v="No"/>
    <x v="1"/>
    <x v="1"/>
    <s v="Yes"/>
    <x v="0"/>
    <x v="2"/>
    <n v="28"/>
    <n v="222"/>
    <x v="0"/>
    <s v="0"/>
    <x v="1"/>
    <x v="0"/>
    <x v="0"/>
    <x v="0"/>
    <x v="0"/>
    <s v="&lt; 10"/>
  </r>
  <r>
    <s v="1043-LCVT"/>
    <x v="0"/>
    <x v="40"/>
    <n v="371"/>
    <n v="820.4"/>
    <n v="0"/>
    <n v="0"/>
    <s v="No"/>
    <s v="no"/>
    <n v="0"/>
    <x v="0"/>
    <n v="27"/>
    <x v="0"/>
    <n v="0"/>
    <s v="PA"/>
    <s v="353-1352"/>
    <s v="Male"/>
    <n v="66"/>
    <s v="No"/>
    <s v="Yes"/>
    <x v="1"/>
    <x v="5"/>
    <s v="No"/>
    <x v="0"/>
    <x v="2"/>
    <n v="50"/>
    <n v="3408"/>
    <x v="0"/>
    <s v="0"/>
    <x v="2"/>
    <x v="0"/>
    <x v="0"/>
    <x v="0"/>
    <x v="0"/>
    <s v="&gt; 40"/>
  </r>
  <r>
    <s v="3208-MGJJ"/>
    <x v="0"/>
    <x v="12"/>
    <n v="198"/>
    <n v="473"/>
    <n v="0"/>
    <n v="0"/>
    <s v="No"/>
    <s v="no"/>
    <n v="0"/>
    <x v="0"/>
    <n v="0"/>
    <x v="1"/>
    <n v="0"/>
    <s v="OR"/>
    <s v="348-5725"/>
    <s v="Male"/>
    <n v="30"/>
    <s v="No"/>
    <s v="No"/>
    <x v="1"/>
    <x v="4"/>
    <s v="No"/>
    <x v="2"/>
    <x v="2"/>
    <n v="7"/>
    <n v="428"/>
    <x v="0"/>
    <s v="0"/>
    <x v="1"/>
    <x v="0"/>
    <x v="0"/>
    <x v="1"/>
    <x v="0"/>
    <s v="&gt; 40"/>
  </r>
  <r>
    <s v="3267-RJSQ"/>
    <x v="0"/>
    <x v="16"/>
    <n v="312"/>
    <n v="870.6"/>
    <n v="0"/>
    <n v="0"/>
    <s v="No"/>
    <s v="no"/>
    <n v="0"/>
    <x v="1"/>
    <n v="25"/>
    <x v="0"/>
    <n v="0"/>
    <s v="FL"/>
    <s v="392-8318"/>
    <s v="Male"/>
    <n v="43"/>
    <s v="No"/>
    <s v="No"/>
    <x v="1"/>
    <x v="1"/>
    <s v="No"/>
    <x v="2"/>
    <x v="0"/>
    <n v="23"/>
    <n v="1651"/>
    <x v="0"/>
    <s v="0"/>
    <x v="0"/>
    <x v="0"/>
    <x v="0"/>
    <x v="0"/>
    <x v="0"/>
    <s v="&gt; 40"/>
  </r>
  <r>
    <s v="3896-NYVO"/>
    <x v="0"/>
    <x v="9"/>
    <n v="124"/>
    <n v="349.2"/>
    <n v="0"/>
    <n v="0"/>
    <s v="No"/>
    <s v="no"/>
    <n v="0"/>
    <x v="2"/>
    <n v="0"/>
    <x v="1"/>
    <n v="0"/>
    <s v="NC"/>
    <s v="366-2541"/>
    <s v="Female"/>
    <n v="59"/>
    <s v="No"/>
    <s v="No"/>
    <x v="1"/>
    <x v="4"/>
    <s v="No"/>
    <x v="2"/>
    <x v="2"/>
    <n v="10"/>
    <n v="509"/>
    <x v="0"/>
    <s v="0"/>
    <x v="0"/>
    <x v="0"/>
    <x v="0"/>
    <x v="1"/>
    <x v="0"/>
    <s v="&gt; 40"/>
  </r>
  <r>
    <s v="1413-RWTA"/>
    <x v="0"/>
    <x v="48"/>
    <n v="12"/>
    <n v="34.9"/>
    <n v="0"/>
    <n v="0"/>
    <s v="No"/>
    <s v="no"/>
    <n v="0"/>
    <x v="2"/>
    <n v="0"/>
    <x v="1"/>
    <n v="0"/>
    <s v="MA"/>
    <s v="329-2918"/>
    <s v="Female"/>
    <n v="56"/>
    <s v="No"/>
    <s v="No"/>
    <x v="1"/>
    <x v="4"/>
    <s v="No"/>
    <x v="2"/>
    <x v="2"/>
    <n v="8"/>
    <n v="41"/>
    <x v="0"/>
    <s v="0"/>
    <x v="0"/>
    <x v="0"/>
    <x v="0"/>
    <x v="1"/>
    <x v="0"/>
    <s v="&lt; 10"/>
  </r>
  <r>
    <s v="0897-ZVGW"/>
    <x v="0"/>
    <x v="25"/>
    <n v="336"/>
    <n v="844.1"/>
    <n v="0"/>
    <n v="0"/>
    <s v="No"/>
    <s v="no"/>
    <n v="0"/>
    <x v="0"/>
    <n v="4"/>
    <x v="0"/>
    <n v="0"/>
    <s v="HI"/>
    <s v="408-1242"/>
    <s v="Male"/>
    <n v="77"/>
    <s v="No"/>
    <s v="Yes"/>
    <x v="1"/>
    <x v="2"/>
    <s v="No"/>
    <x v="1"/>
    <x v="0"/>
    <n v="51"/>
    <n v="3062"/>
    <x v="0"/>
    <s v="0"/>
    <x v="2"/>
    <x v="0"/>
    <x v="0"/>
    <x v="0"/>
    <x v="0"/>
    <s v="&gt; 40"/>
  </r>
  <r>
    <s v="8514-CHDO"/>
    <x v="0"/>
    <x v="14"/>
    <n v="359"/>
    <n v="990.9"/>
    <n v="0"/>
    <n v="0"/>
    <s v="No"/>
    <s v="no"/>
    <n v="0"/>
    <x v="1"/>
    <n v="4"/>
    <x v="0"/>
    <n v="0"/>
    <s v="CO"/>
    <s v="368-6174"/>
    <s v="Male"/>
    <n v="49"/>
    <s v="No"/>
    <s v="No"/>
    <x v="1"/>
    <x v="2"/>
    <s v="Yes"/>
    <x v="2"/>
    <x v="0"/>
    <n v="59"/>
    <n v="4166"/>
    <x v="0"/>
    <s v="0"/>
    <x v="0"/>
    <x v="0"/>
    <x v="0"/>
    <x v="0"/>
    <x v="0"/>
    <s v="&gt; 40"/>
  </r>
  <r>
    <s v="8194-KLNF"/>
    <x v="0"/>
    <x v="75"/>
    <n v="335"/>
    <n v="584.5"/>
    <n v="0"/>
    <n v="0"/>
    <s v="No"/>
    <s v="no"/>
    <n v="0"/>
    <x v="1"/>
    <n v="0"/>
    <x v="1"/>
    <n v="0"/>
    <s v="ND"/>
    <s v="386-1631"/>
    <s v="Male"/>
    <n v="65"/>
    <s v="No"/>
    <s v="Yes"/>
    <x v="1"/>
    <x v="2"/>
    <s v="No"/>
    <x v="0"/>
    <x v="0"/>
    <n v="10"/>
    <n v="370"/>
    <x v="0"/>
    <s v="0"/>
    <x v="2"/>
    <x v="0"/>
    <x v="0"/>
    <x v="1"/>
    <x v="0"/>
    <s v="10 - 40"/>
  </r>
  <r>
    <s v="3052-SKTJ"/>
    <x v="0"/>
    <x v="6"/>
    <n v="279"/>
    <n v="622.20000000000005"/>
    <n v="0"/>
    <n v="0"/>
    <s v="No"/>
    <s v="no"/>
    <n v="0"/>
    <x v="1"/>
    <n v="0"/>
    <x v="1"/>
    <n v="0"/>
    <s v="MN"/>
    <s v="370-1525"/>
    <s v="Female"/>
    <n v="62"/>
    <s v="No"/>
    <s v="No"/>
    <x v="1"/>
    <x v="1"/>
    <s v="No"/>
    <x v="2"/>
    <x v="2"/>
    <n v="10"/>
    <n v="590"/>
    <x v="0"/>
    <s v="0"/>
    <x v="0"/>
    <x v="0"/>
    <x v="0"/>
    <x v="1"/>
    <x v="0"/>
    <s v="&gt; 40"/>
  </r>
  <r>
    <s v="8131-GJQY"/>
    <x v="0"/>
    <x v="47"/>
    <n v="237"/>
    <n v="491"/>
    <n v="330"/>
    <n v="660"/>
    <s v="Yes"/>
    <s v="yes"/>
    <n v="0"/>
    <x v="2"/>
    <n v="19"/>
    <x v="0"/>
    <n v="0"/>
    <s v="NJ"/>
    <s v="342-8002"/>
    <s v="Male"/>
    <n v="34"/>
    <s v="No"/>
    <s v="No"/>
    <x v="1"/>
    <x v="3"/>
    <s v="No"/>
    <x v="2"/>
    <x v="0"/>
    <n v="31"/>
    <n v="1681"/>
    <x v="0"/>
    <s v="0"/>
    <x v="0"/>
    <x v="0"/>
    <x v="0"/>
    <x v="0"/>
    <x v="0"/>
    <s v="&gt; 40"/>
  </r>
  <r>
    <s v="3220-CYWW"/>
    <x v="0"/>
    <x v="69"/>
    <n v="189"/>
    <n v="423.2"/>
    <n v="0"/>
    <n v="0"/>
    <s v="No"/>
    <s v="no"/>
    <n v="0"/>
    <x v="0"/>
    <n v="27"/>
    <x v="1"/>
    <n v="15"/>
    <s v="HI"/>
    <s v="390-2433"/>
    <s v="Male"/>
    <n v="40"/>
    <s v="No"/>
    <s v="No"/>
    <x v="1"/>
    <x v="4"/>
    <s v="No"/>
    <x v="0"/>
    <x v="0"/>
    <n v="28"/>
    <n v="987"/>
    <x v="0"/>
    <s v="0"/>
    <x v="0"/>
    <x v="0"/>
    <x v="0"/>
    <x v="0"/>
    <x v="0"/>
    <s v="10 - 40"/>
  </r>
  <r>
    <s v="3585-WKAM"/>
    <x v="0"/>
    <x v="60"/>
    <n v="297"/>
    <n v="935.3"/>
    <n v="201"/>
    <n v="770.5"/>
    <s v="Yes"/>
    <s v="yes"/>
    <n v="0"/>
    <x v="0"/>
    <n v="0"/>
    <x v="1"/>
    <n v="0"/>
    <s v="ND"/>
    <s v="343-4147"/>
    <s v="Female"/>
    <n v="49"/>
    <s v="No"/>
    <s v="No"/>
    <x v="1"/>
    <x v="4"/>
    <s v="No"/>
    <x v="2"/>
    <x v="0"/>
    <n v="9"/>
    <n v="584"/>
    <x v="0"/>
    <s v="0"/>
    <x v="0"/>
    <x v="0"/>
    <x v="0"/>
    <x v="1"/>
    <x v="0"/>
    <s v="&gt; 40"/>
  </r>
  <r>
    <s v="7236-MPXK"/>
    <x v="0"/>
    <x v="0"/>
    <n v="2"/>
    <n v="5"/>
    <n v="0"/>
    <n v="0"/>
    <s v="No"/>
    <s v="no"/>
    <n v="0"/>
    <x v="1"/>
    <n v="6"/>
    <x v="0"/>
    <n v="0"/>
    <s v="NY"/>
    <s v="335-2274"/>
    <s v="Male"/>
    <n v="35"/>
    <s v="No"/>
    <s v="No"/>
    <x v="1"/>
    <x v="4"/>
    <s v="No"/>
    <x v="0"/>
    <x v="2"/>
    <n v="22"/>
    <n v="22"/>
    <x v="0"/>
    <s v="0"/>
    <x v="0"/>
    <x v="0"/>
    <x v="0"/>
    <x v="0"/>
    <x v="0"/>
    <s v="&lt; 10"/>
  </r>
  <r>
    <s v="9065-AQUG"/>
    <x v="0"/>
    <x v="57"/>
    <n v="119"/>
    <n v="375.6"/>
    <n v="0"/>
    <n v="0"/>
    <s v="No"/>
    <s v="no"/>
    <n v="0"/>
    <x v="2"/>
    <n v="0"/>
    <x v="1"/>
    <n v="0"/>
    <s v="CO"/>
    <s v="360-1643"/>
    <s v="Male"/>
    <n v="58"/>
    <s v="No"/>
    <s v="No"/>
    <x v="1"/>
    <x v="1"/>
    <s v="No"/>
    <x v="2"/>
    <x v="2"/>
    <n v="13"/>
    <n v="952"/>
    <x v="0"/>
    <s v="0"/>
    <x v="0"/>
    <x v="0"/>
    <x v="0"/>
    <x v="1"/>
    <x v="0"/>
    <s v="&gt; 40"/>
  </r>
  <r>
    <s v="4280-CZAF"/>
    <x v="0"/>
    <x v="2"/>
    <n v="198"/>
    <n v="484.7"/>
    <n v="0"/>
    <n v="0"/>
    <s v="No"/>
    <s v="no"/>
    <n v="0"/>
    <x v="2"/>
    <n v="4"/>
    <x v="0"/>
    <n v="0"/>
    <s v="TN"/>
    <s v="401-2581"/>
    <s v="Male"/>
    <n v="62"/>
    <s v="No"/>
    <s v="No"/>
    <x v="1"/>
    <x v="2"/>
    <s v="No"/>
    <x v="0"/>
    <x v="0"/>
    <n v="22"/>
    <n v="962"/>
    <x v="0"/>
    <s v="0"/>
    <x v="0"/>
    <x v="0"/>
    <x v="0"/>
    <x v="0"/>
    <x v="0"/>
    <s v="&gt; 40"/>
  </r>
  <r>
    <s v="3805-EVAM"/>
    <x v="0"/>
    <x v="14"/>
    <n v="223"/>
    <n v="715"/>
    <n v="0"/>
    <n v="0"/>
    <s v="No"/>
    <s v="no"/>
    <n v="0"/>
    <x v="0"/>
    <n v="0"/>
    <x v="1"/>
    <n v="0"/>
    <s v="SD"/>
    <s v="385-1214"/>
    <s v="Male"/>
    <n v="29"/>
    <s v="Yes"/>
    <s v="No"/>
    <x v="1"/>
    <x v="4"/>
    <s v="No"/>
    <x v="2"/>
    <x v="0"/>
    <n v="8"/>
    <n v="558"/>
    <x v="0"/>
    <s v="0"/>
    <x v="1"/>
    <x v="0"/>
    <x v="0"/>
    <x v="1"/>
    <x v="0"/>
    <s v="&gt; 40"/>
  </r>
  <r>
    <s v="9894-GMXJ"/>
    <x v="0"/>
    <x v="69"/>
    <n v="163"/>
    <n v="381.6"/>
    <n v="70"/>
    <n v="336"/>
    <s v="Yes"/>
    <s v="yes"/>
    <n v="0"/>
    <x v="2"/>
    <n v="0"/>
    <x v="1"/>
    <n v="0"/>
    <s v="CT"/>
    <s v="409-7523"/>
    <s v="Female"/>
    <n v="38"/>
    <s v="No"/>
    <s v="No"/>
    <x v="1"/>
    <x v="4"/>
    <s v="No"/>
    <x v="0"/>
    <x v="2"/>
    <n v="8"/>
    <n v="261"/>
    <x v="0"/>
    <s v="0"/>
    <x v="0"/>
    <x v="0"/>
    <x v="0"/>
    <x v="1"/>
    <x v="0"/>
    <s v="10 - 40"/>
  </r>
  <r>
    <s v="3710-CKXY"/>
    <x v="0"/>
    <x v="75"/>
    <n v="191"/>
    <n v="408"/>
    <n v="0"/>
    <n v="0"/>
    <s v="No"/>
    <s v="no"/>
    <n v="0"/>
    <x v="0"/>
    <n v="0"/>
    <x v="1"/>
    <n v="0"/>
    <s v="MD"/>
    <s v="350-2384"/>
    <s v="Male"/>
    <n v="47"/>
    <s v="No"/>
    <s v="No"/>
    <x v="1"/>
    <x v="2"/>
    <s v="No"/>
    <x v="2"/>
    <x v="2"/>
    <n v="10"/>
    <n v="373"/>
    <x v="0"/>
    <s v="0"/>
    <x v="0"/>
    <x v="0"/>
    <x v="0"/>
    <x v="1"/>
    <x v="0"/>
    <s v="10 - 40"/>
  </r>
  <r>
    <s v="0739-HVWV"/>
    <x v="0"/>
    <x v="14"/>
    <n v="325"/>
    <n v="853.9"/>
    <n v="0"/>
    <n v="0"/>
    <s v="No"/>
    <s v="no"/>
    <n v="0"/>
    <x v="1"/>
    <n v="5"/>
    <x v="1"/>
    <n v="0"/>
    <s v="KY"/>
    <s v="341-3349"/>
    <s v="Female"/>
    <n v="38"/>
    <s v="No"/>
    <s v="No"/>
    <x v="1"/>
    <x v="3"/>
    <s v="Yes"/>
    <x v="1"/>
    <x v="2"/>
    <n v="31"/>
    <n v="2236"/>
    <x v="0"/>
    <s v="0"/>
    <x v="0"/>
    <x v="0"/>
    <x v="0"/>
    <x v="0"/>
    <x v="0"/>
    <s v="&gt; 40"/>
  </r>
  <r>
    <s v="6600-GABV"/>
    <x v="0"/>
    <x v="20"/>
    <n v="67"/>
    <n v="118"/>
    <n v="0"/>
    <n v="0"/>
    <s v="No"/>
    <s v="no"/>
    <n v="0"/>
    <x v="2"/>
    <n v="0"/>
    <x v="1"/>
    <n v="0"/>
    <s v="KY"/>
    <s v="418-8770"/>
    <s v="Male"/>
    <n v="47"/>
    <s v="No"/>
    <s v="No"/>
    <x v="1"/>
    <x v="1"/>
    <s v="No"/>
    <x v="2"/>
    <x v="2"/>
    <n v="10"/>
    <n v="132"/>
    <x v="0"/>
    <s v="0"/>
    <x v="0"/>
    <x v="0"/>
    <x v="0"/>
    <x v="1"/>
    <x v="0"/>
    <s v="10 - 40"/>
  </r>
  <r>
    <s v="2914-GHWU"/>
    <x v="0"/>
    <x v="25"/>
    <n v="430"/>
    <n v="958.3"/>
    <n v="0"/>
    <n v="0"/>
    <s v="No"/>
    <s v="no"/>
    <n v="0"/>
    <x v="2"/>
    <n v="29"/>
    <x v="0"/>
    <n v="0"/>
    <s v="DE"/>
    <s v="328-9006"/>
    <s v="Male"/>
    <n v="54"/>
    <s v="No"/>
    <s v="No"/>
    <x v="1"/>
    <x v="1"/>
    <s v="No"/>
    <x v="0"/>
    <x v="0"/>
    <n v="35"/>
    <n v="2119"/>
    <x v="0"/>
    <s v="0"/>
    <x v="0"/>
    <x v="0"/>
    <x v="0"/>
    <x v="0"/>
    <x v="0"/>
    <s v="&gt; 40"/>
  </r>
  <r>
    <s v="4126-OLBR"/>
    <x v="0"/>
    <x v="10"/>
    <n v="328"/>
    <n v="966.3"/>
    <n v="0"/>
    <n v="0"/>
    <s v="No"/>
    <s v="no"/>
    <n v="0"/>
    <x v="1"/>
    <n v="0"/>
    <x v="1"/>
    <n v="0"/>
    <s v="KS"/>
    <s v="363-8715"/>
    <s v="Male"/>
    <n v="29"/>
    <s v="Yes"/>
    <s v="No"/>
    <x v="1"/>
    <x v="4"/>
    <s v="No"/>
    <x v="2"/>
    <x v="0"/>
    <n v="9"/>
    <n v="619"/>
    <x v="0"/>
    <s v="0"/>
    <x v="1"/>
    <x v="0"/>
    <x v="0"/>
    <x v="1"/>
    <x v="0"/>
    <s v="&gt; 40"/>
  </r>
  <r>
    <s v="8506-PCBB"/>
    <x v="0"/>
    <x v="21"/>
    <n v="181"/>
    <n v="504.4"/>
    <n v="0"/>
    <n v="0"/>
    <s v="No"/>
    <s v="no"/>
    <n v="0"/>
    <x v="1"/>
    <n v="6"/>
    <x v="0"/>
    <n v="0"/>
    <s v="OR"/>
    <s v="364-8774"/>
    <s v="Female"/>
    <n v="58"/>
    <s v="No"/>
    <s v="No"/>
    <x v="1"/>
    <x v="5"/>
    <s v="No"/>
    <x v="0"/>
    <x v="0"/>
    <n v="17"/>
    <n v="781"/>
    <x v="0"/>
    <s v="0"/>
    <x v="0"/>
    <x v="0"/>
    <x v="0"/>
    <x v="0"/>
    <x v="0"/>
    <s v="&gt; 40"/>
  </r>
  <r>
    <s v="9839-UTTG"/>
    <x v="0"/>
    <x v="49"/>
    <n v="253"/>
    <n v="543.79999999999995"/>
    <n v="0"/>
    <n v="0"/>
    <s v="No"/>
    <s v="no"/>
    <n v="0"/>
    <x v="2"/>
    <n v="0"/>
    <x v="1"/>
    <n v="0"/>
    <s v="CT"/>
    <s v="351-9037"/>
    <s v="Male"/>
    <n v="37"/>
    <s v="No"/>
    <s v="No"/>
    <x v="1"/>
    <x v="1"/>
    <s v="No"/>
    <x v="2"/>
    <x v="2"/>
    <n v="8"/>
    <n v="287"/>
    <x v="0"/>
    <s v="0"/>
    <x v="0"/>
    <x v="0"/>
    <x v="0"/>
    <x v="1"/>
    <x v="0"/>
    <s v="10 - 40"/>
  </r>
  <r>
    <s v="0793-LAHL"/>
    <x v="0"/>
    <x v="63"/>
    <n v="418"/>
    <n v="1078.0999999999999"/>
    <n v="0"/>
    <n v="0"/>
    <s v="No"/>
    <s v="no"/>
    <n v="0"/>
    <x v="2"/>
    <n v="0"/>
    <x v="1"/>
    <n v="0"/>
    <s v="NV"/>
    <s v="415-1203"/>
    <s v="Female"/>
    <n v="22"/>
    <s v="Yes"/>
    <s v="No"/>
    <x v="1"/>
    <x v="2"/>
    <s v="No"/>
    <x v="2"/>
    <x v="2"/>
    <n v="10"/>
    <n v="736"/>
    <x v="0"/>
    <s v="0"/>
    <x v="1"/>
    <x v="0"/>
    <x v="0"/>
    <x v="1"/>
    <x v="0"/>
    <s v="&gt; 40"/>
  </r>
  <r>
    <s v="1917-TYXP"/>
    <x v="0"/>
    <x v="34"/>
    <n v="149"/>
    <n v="334.9"/>
    <n v="0"/>
    <n v="0"/>
    <s v="No"/>
    <s v="no"/>
    <n v="0"/>
    <x v="0"/>
    <n v="0"/>
    <x v="1"/>
    <n v="0"/>
    <s v="WY"/>
    <s v="405-7850"/>
    <s v="Female"/>
    <n v="24"/>
    <s v="Yes"/>
    <s v="No"/>
    <x v="1"/>
    <x v="4"/>
    <s v="No"/>
    <x v="2"/>
    <x v="2"/>
    <n v="6"/>
    <n v="318"/>
    <x v="0"/>
    <s v="0"/>
    <x v="1"/>
    <x v="0"/>
    <x v="0"/>
    <x v="1"/>
    <x v="0"/>
    <s v="&gt; 40"/>
  </r>
  <r>
    <s v="2404-BGCB"/>
    <x v="0"/>
    <x v="17"/>
    <n v="435"/>
    <n v="652.5"/>
    <n v="0"/>
    <n v="0"/>
    <s v="No"/>
    <s v="no"/>
    <n v="0"/>
    <x v="2"/>
    <n v="0"/>
    <x v="1"/>
    <n v="0"/>
    <s v="WI"/>
    <s v="417-2265"/>
    <s v="Male"/>
    <n v="38"/>
    <s v="No"/>
    <s v="No"/>
    <x v="1"/>
    <x v="5"/>
    <s v="No"/>
    <x v="2"/>
    <x v="1"/>
    <n v="9"/>
    <n v="441"/>
    <x v="0"/>
    <s v="0"/>
    <x v="0"/>
    <x v="0"/>
    <x v="0"/>
    <x v="1"/>
    <x v="0"/>
    <s v="&gt; 40"/>
  </r>
  <r>
    <s v="5267-OHJK"/>
    <x v="0"/>
    <x v="14"/>
    <n v="272"/>
    <n v="850.5"/>
    <n v="0"/>
    <n v="0"/>
    <s v="No"/>
    <s v="no"/>
    <n v="0"/>
    <x v="0"/>
    <n v="0"/>
    <x v="1"/>
    <n v="0"/>
    <s v="WA"/>
    <s v="342-5243"/>
    <s v="Male"/>
    <n v="23"/>
    <s v="Yes"/>
    <s v="No"/>
    <x v="1"/>
    <x v="3"/>
    <s v="No"/>
    <x v="2"/>
    <x v="1"/>
    <n v="5"/>
    <n v="381"/>
    <x v="0"/>
    <s v="0"/>
    <x v="1"/>
    <x v="0"/>
    <x v="0"/>
    <x v="1"/>
    <x v="0"/>
    <s v="&gt; 40"/>
  </r>
  <r>
    <s v="7688-XTMR"/>
    <x v="0"/>
    <x v="33"/>
    <n v="214"/>
    <n v="579.4"/>
    <n v="0"/>
    <n v="0"/>
    <s v="No"/>
    <s v="no"/>
    <n v="0"/>
    <x v="0"/>
    <n v="2"/>
    <x v="0"/>
    <n v="0"/>
    <s v="TX"/>
    <s v="361-2349"/>
    <s v="Female"/>
    <n v="41"/>
    <s v="No"/>
    <s v="No"/>
    <x v="1"/>
    <x v="4"/>
    <s v="No"/>
    <x v="1"/>
    <x v="0"/>
    <n v="43"/>
    <n v="2797"/>
    <x v="0"/>
    <s v="0"/>
    <x v="0"/>
    <x v="0"/>
    <x v="0"/>
    <x v="1"/>
    <x v="0"/>
    <s v="&gt; 40"/>
  </r>
  <r>
    <s v="2253-OYFD"/>
    <x v="0"/>
    <x v="63"/>
    <n v="248"/>
    <n v="647.79999999999995"/>
    <n v="0"/>
    <n v="0"/>
    <s v="No"/>
    <s v="no"/>
    <n v="0"/>
    <x v="1"/>
    <n v="0"/>
    <x v="1"/>
    <n v="0"/>
    <s v="MS"/>
    <s v="387-5533"/>
    <s v="Male"/>
    <n v="47"/>
    <s v="No"/>
    <s v="No"/>
    <x v="1"/>
    <x v="4"/>
    <s v="No"/>
    <x v="2"/>
    <x v="2"/>
    <n v="11"/>
    <n v="777"/>
    <x v="0"/>
    <s v="0"/>
    <x v="0"/>
    <x v="0"/>
    <x v="0"/>
    <x v="1"/>
    <x v="0"/>
    <s v="&gt; 40"/>
  </r>
  <r>
    <s v="0830-KXOJ"/>
    <x v="0"/>
    <x v="35"/>
    <n v="252"/>
    <n v="774.3"/>
    <n v="0"/>
    <n v="0"/>
    <s v="No"/>
    <s v="no"/>
    <n v="0"/>
    <x v="1"/>
    <n v="25"/>
    <x v="0"/>
    <n v="0"/>
    <s v="IN"/>
    <s v="357-3577"/>
    <s v="Female"/>
    <n v="40"/>
    <s v="No"/>
    <s v="No"/>
    <x v="1"/>
    <x v="5"/>
    <s v="No"/>
    <x v="0"/>
    <x v="0"/>
    <n v="28"/>
    <n v="1371"/>
    <x v="0"/>
    <s v="0"/>
    <x v="0"/>
    <x v="0"/>
    <x v="0"/>
    <x v="0"/>
    <x v="0"/>
    <s v="&gt; 40"/>
  </r>
  <r>
    <s v="6333-WULV"/>
    <x v="0"/>
    <x v="71"/>
    <n v="112"/>
    <n v="367.4"/>
    <n v="123"/>
    <n v="332.1"/>
    <s v="Yes"/>
    <s v="yes"/>
    <n v="0"/>
    <x v="2"/>
    <n v="0"/>
    <x v="1"/>
    <n v="0"/>
    <s v="NY"/>
    <s v="394-3312"/>
    <s v="Female"/>
    <n v="48"/>
    <s v="No"/>
    <s v="No"/>
    <x v="1"/>
    <x v="4"/>
    <s v="No"/>
    <x v="2"/>
    <x v="0"/>
    <n v="7"/>
    <n v="269"/>
    <x v="0"/>
    <s v="0"/>
    <x v="0"/>
    <x v="0"/>
    <x v="0"/>
    <x v="1"/>
    <x v="0"/>
    <s v="&gt; 40"/>
  </r>
  <r>
    <s v="1902-GVFM"/>
    <x v="0"/>
    <x v="39"/>
    <n v="129"/>
    <n v="457"/>
    <n v="90"/>
    <n v="387"/>
    <s v="Yes"/>
    <s v="yes"/>
    <n v="0"/>
    <x v="0"/>
    <n v="15"/>
    <x v="0"/>
    <n v="0"/>
    <s v="HI"/>
    <s v="361-8113"/>
    <s v="Male"/>
    <n v="30"/>
    <s v="No"/>
    <s v="No"/>
    <x v="1"/>
    <x v="4"/>
    <s v="No"/>
    <x v="0"/>
    <x v="2"/>
    <n v="27"/>
    <n v="813"/>
    <x v="0"/>
    <s v="0"/>
    <x v="1"/>
    <x v="0"/>
    <x v="0"/>
    <x v="0"/>
    <x v="0"/>
    <s v="10 - 40"/>
  </r>
  <r>
    <s v="9345-IZSK"/>
    <x v="0"/>
    <x v="51"/>
    <n v="46"/>
    <n v="121.4"/>
    <n v="0"/>
    <n v="0"/>
    <s v="No"/>
    <s v="no"/>
    <n v="0"/>
    <x v="2"/>
    <n v="5"/>
    <x v="0"/>
    <n v="0"/>
    <s v="SD"/>
    <s v="378-4557"/>
    <s v="Male"/>
    <n v="33"/>
    <s v="No"/>
    <s v="No"/>
    <x v="1"/>
    <x v="2"/>
    <s v="No"/>
    <x v="0"/>
    <x v="2"/>
    <n v="31"/>
    <n v="759"/>
    <x v="0"/>
    <s v="0"/>
    <x v="0"/>
    <x v="0"/>
    <x v="0"/>
    <x v="0"/>
    <x v="0"/>
    <s v="10 - 40"/>
  </r>
  <r>
    <s v="5688-FTPV"/>
    <x v="0"/>
    <x v="53"/>
    <n v="35"/>
    <n v="94.1"/>
    <n v="0"/>
    <n v="0"/>
    <s v="No"/>
    <s v="no"/>
    <n v="0"/>
    <x v="1"/>
    <n v="9"/>
    <x v="0"/>
    <n v="0"/>
    <s v="IN"/>
    <s v="330-9354"/>
    <s v="Male"/>
    <n v="45"/>
    <s v="No"/>
    <s v="No"/>
    <x v="1"/>
    <x v="3"/>
    <s v="No"/>
    <x v="0"/>
    <x v="0"/>
    <n v="35"/>
    <n v="548"/>
    <x v="0"/>
    <s v="0"/>
    <x v="0"/>
    <x v="0"/>
    <x v="0"/>
    <x v="0"/>
    <x v="0"/>
    <s v="10 - 40"/>
  </r>
  <r>
    <s v="6052-UXGX"/>
    <x v="0"/>
    <x v="43"/>
    <n v="9"/>
    <n v="27"/>
    <n v="0"/>
    <n v="0"/>
    <s v="No"/>
    <s v="no"/>
    <n v="0"/>
    <x v="1"/>
    <n v="0"/>
    <x v="1"/>
    <n v="0"/>
    <s v="VT"/>
    <s v="359-7648"/>
    <s v="Male"/>
    <n v="27"/>
    <s v="Yes"/>
    <s v="No"/>
    <x v="1"/>
    <x v="5"/>
    <s v="No"/>
    <x v="2"/>
    <x v="1"/>
    <n v="7"/>
    <n v="28"/>
    <x v="0"/>
    <s v="0"/>
    <x v="1"/>
    <x v="0"/>
    <x v="0"/>
    <x v="1"/>
    <x v="0"/>
    <s v="&lt; 10"/>
  </r>
  <r>
    <s v="9412-STFS"/>
    <x v="0"/>
    <x v="48"/>
    <n v="25"/>
    <n v="60.3"/>
    <n v="0"/>
    <n v="0"/>
    <s v="No"/>
    <s v="no"/>
    <n v="0"/>
    <x v="0"/>
    <n v="20"/>
    <x v="0"/>
    <n v="0"/>
    <s v="NM"/>
    <s v="382-7999"/>
    <s v="Female"/>
    <n v="22"/>
    <s v="Yes"/>
    <s v="No"/>
    <x v="1"/>
    <x v="3"/>
    <s v="No"/>
    <x v="0"/>
    <x v="0"/>
    <n v="8"/>
    <n v="46"/>
    <x v="0"/>
    <s v="0"/>
    <x v="1"/>
    <x v="0"/>
    <x v="0"/>
    <x v="0"/>
    <x v="0"/>
    <s v="&lt; 10"/>
  </r>
  <r>
    <s v="5244-FAAQ"/>
    <x v="0"/>
    <x v="63"/>
    <n v="216"/>
    <n v="866.1"/>
    <n v="0"/>
    <n v="0"/>
    <s v="No"/>
    <s v="no"/>
    <n v="0"/>
    <x v="1"/>
    <n v="3"/>
    <x v="0"/>
    <n v="0"/>
    <s v="CO"/>
    <s v="328-1222"/>
    <s v="Female"/>
    <n v="61"/>
    <s v="No"/>
    <s v="No"/>
    <x v="1"/>
    <x v="2"/>
    <s v="Yes"/>
    <x v="2"/>
    <x v="2"/>
    <n v="34"/>
    <n v="2426"/>
    <x v="0"/>
    <s v="0"/>
    <x v="0"/>
    <x v="0"/>
    <x v="0"/>
    <x v="0"/>
    <x v="0"/>
    <s v="&gt; 40"/>
  </r>
  <r>
    <s v="6999-JFWF"/>
    <x v="0"/>
    <x v="59"/>
    <n v="121"/>
    <n v="232.8"/>
    <n v="0"/>
    <n v="0"/>
    <s v="No"/>
    <s v="no"/>
    <n v="0"/>
    <x v="3"/>
    <n v="19"/>
    <x v="1"/>
    <n v="4"/>
    <s v="GA"/>
    <s v="391-7166"/>
    <s v="Male"/>
    <n v="53"/>
    <s v="No"/>
    <s v="No"/>
    <x v="1"/>
    <x v="4"/>
    <s v="No"/>
    <x v="0"/>
    <x v="0"/>
    <n v="21"/>
    <n v="478"/>
    <x v="0"/>
    <s v="0"/>
    <x v="0"/>
    <x v="0"/>
    <x v="0"/>
    <x v="0"/>
    <x v="0"/>
    <s v="10 - 40"/>
  </r>
  <r>
    <s v="9113-JFTC"/>
    <x v="0"/>
    <x v="75"/>
    <n v="174"/>
    <n v="440.1"/>
    <n v="0"/>
    <n v="0"/>
    <s v="No"/>
    <s v="no"/>
    <n v="0"/>
    <x v="3"/>
    <n v="0"/>
    <x v="1"/>
    <n v="0"/>
    <s v="HI"/>
    <s v="370-9000"/>
    <s v="Male"/>
    <n v="26"/>
    <s v="Yes"/>
    <s v="No"/>
    <x v="1"/>
    <x v="1"/>
    <s v="No"/>
    <x v="2"/>
    <x v="0"/>
    <n v="6"/>
    <n v="215"/>
    <x v="0"/>
    <s v="0"/>
    <x v="1"/>
    <x v="0"/>
    <x v="0"/>
    <x v="1"/>
    <x v="0"/>
    <s v="10 - 40"/>
  </r>
  <r>
    <s v="6316-XQZV"/>
    <x v="0"/>
    <x v="59"/>
    <n v="50"/>
    <n v="160.9"/>
    <n v="0"/>
    <n v="0"/>
    <s v="No"/>
    <s v="no"/>
    <n v="0"/>
    <x v="3"/>
    <n v="14"/>
    <x v="0"/>
    <n v="0"/>
    <s v="CT"/>
    <s v="332-3642"/>
    <s v="Female"/>
    <n v="68"/>
    <s v="No"/>
    <s v="Yes"/>
    <x v="1"/>
    <x v="3"/>
    <s v="No"/>
    <x v="2"/>
    <x v="0"/>
    <n v="23"/>
    <n v="529"/>
    <x v="0"/>
    <s v="0"/>
    <x v="2"/>
    <x v="0"/>
    <x v="0"/>
    <x v="0"/>
    <x v="0"/>
    <s v="10 - 40"/>
  </r>
  <r>
    <s v="6748-RLJQ"/>
    <x v="0"/>
    <x v="0"/>
    <n v="2"/>
    <n v="5"/>
    <n v="0"/>
    <n v="0"/>
    <s v="No"/>
    <s v="no"/>
    <n v="0"/>
    <x v="0"/>
    <n v="28"/>
    <x v="0"/>
    <n v="0"/>
    <s v="WY"/>
    <s v="365-6205"/>
    <s v="Male"/>
    <n v="19"/>
    <s v="Yes"/>
    <s v="No"/>
    <x v="1"/>
    <x v="5"/>
    <s v="No"/>
    <x v="0"/>
    <x v="0"/>
    <n v="40"/>
    <n v="40"/>
    <x v="0"/>
    <s v="0"/>
    <x v="1"/>
    <x v="0"/>
    <x v="0"/>
    <x v="0"/>
    <x v="0"/>
    <s v="&lt; 10"/>
  </r>
  <r>
    <s v="8734-IDPX"/>
    <x v="0"/>
    <x v="50"/>
    <n v="65"/>
    <n v="108.6"/>
    <n v="0"/>
    <n v="0"/>
    <s v="No"/>
    <s v="no"/>
    <n v="0"/>
    <x v="2"/>
    <n v="0"/>
    <x v="1"/>
    <n v="0"/>
    <s v="IN"/>
    <s v="364-2166"/>
    <s v="Female"/>
    <n v="23"/>
    <s v="Yes"/>
    <s v="No"/>
    <x v="1"/>
    <x v="5"/>
    <s v="No"/>
    <x v="2"/>
    <x v="1"/>
    <n v="6"/>
    <n v="77"/>
    <x v="0"/>
    <s v="0"/>
    <x v="1"/>
    <x v="0"/>
    <x v="0"/>
    <x v="1"/>
    <x v="0"/>
    <s v="10 - 40"/>
  </r>
  <r>
    <s v="2483-HMKT"/>
    <x v="0"/>
    <x v="0"/>
    <n v="1"/>
    <n v="4"/>
    <n v="0"/>
    <n v="0"/>
    <s v="No"/>
    <s v="no"/>
    <n v="0"/>
    <x v="0"/>
    <n v="0"/>
    <x v="1"/>
    <n v="0"/>
    <s v="AZ"/>
    <s v="403-9719"/>
    <s v="Male"/>
    <n v="57"/>
    <s v="No"/>
    <s v="No"/>
    <x v="1"/>
    <x v="4"/>
    <s v="No"/>
    <x v="0"/>
    <x v="1"/>
    <n v="7"/>
    <n v="7"/>
    <x v="0"/>
    <s v="0"/>
    <x v="0"/>
    <x v="0"/>
    <x v="0"/>
    <x v="1"/>
    <x v="0"/>
    <s v="&lt; 10"/>
  </r>
  <r>
    <s v="3711-JDRO"/>
    <x v="0"/>
    <x v="16"/>
    <n v="136"/>
    <n v="439.3"/>
    <n v="0"/>
    <n v="0"/>
    <s v="No"/>
    <s v="no"/>
    <n v="0"/>
    <x v="2"/>
    <n v="0"/>
    <x v="1"/>
    <n v="0"/>
    <s v="WA"/>
    <s v="411-7110"/>
    <s v="Female"/>
    <n v="58"/>
    <s v="No"/>
    <s v="No"/>
    <x v="1"/>
    <x v="4"/>
    <s v="No"/>
    <x v="2"/>
    <x v="0"/>
    <n v="11"/>
    <n v="797"/>
    <x v="0"/>
    <s v="0"/>
    <x v="0"/>
    <x v="0"/>
    <x v="0"/>
    <x v="1"/>
    <x v="0"/>
    <s v="&gt; 40"/>
  </r>
  <r>
    <s v="3669-ONTL"/>
    <x v="0"/>
    <x v="34"/>
    <n v="320"/>
    <n v="789.7"/>
    <n v="0"/>
    <n v="0"/>
    <s v="No"/>
    <s v="no"/>
    <n v="0"/>
    <x v="1"/>
    <n v="28"/>
    <x v="0"/>
    <n v="0"/>
    <s v="IL"/>
    <s v="341-9907"/>
    <s v="Male"/>
    <n v="41"/>
    <s v="No"/>
    <s v="No"/>
    <x v="1"/>
    <x v="2"/>
    <s v="Yes"/>
    <x v="0"/>
    <x v="2"/>
    <n v="40"/>
    <n v="2280"/>
    <x v="0"/>
    <s v="0"/>
    <x v="0"/>
    <x v="0"/>
    <x v="0"/>
    <x v="0"/>
    <x v="0"/>
    <s v="&gt; 40"/>
  </r>
  <r>
    <s v="7553-CHRV"/>
    <x v="0"/>
    <x v="23"/>
    <n v="356"/>
    <n v="987.4"/>
    <n v="0"/>
    <n v="0"/>
    <s v="No"/>
    <s v="no"/>
    <n v="0"/>
    <x v="2"/>
    <n v="19"/>
    <x v="0"/>
    <n v="0"/>
    <s v="WI"/>
    <s v="419-4894"/>
    <s v="Male"/>
    <n v="35"/>
    <s v="No"/>
    <s v="No"/>
    <x v="1"/>
    <x v="4"/>
    <s v="No"/>
    <x v="2"/>
    <x v="0"/>
    <n v="48"/>
    <n v="3140"/>
    <x v="0"/>
    <s v="0"/>
    <x v="0"/>
    <x v="0"/>
    <x v="0"/>
    <x v="0"/>
    <x v="0"/>
    <s v="&gt; 40"/>
  </r>
  <r>
    <s v="1576-YIDE"/>
    <x v="0"/>
    <x v="18"/>
    <n v="127"/>
    <n v="321"/>
    <n v="0"/>
    <n v="0"/>
    <s v="No"/>
    <s v="no"/>
    <n v="0"/>
    <x v="1"/>
    <n v="12"/>
    <x v="0"/>
    <n v="0"/>
    <s v="NC"/>
    <s v="352-6265"/>
    <s v="Female"/>
    <n v="30"/>
    <s v="No"/>
    <s v="No"/>
    <x v="1"/>
    <x v="4"/>
    <s v="Yes"/>
    <x v="0"/>
    <x v="0"/>
    <n v="30"/>
    <n v="600"/>
    <x v="0"/>
    <s v="0"/>
    <x v="1"/>
    <x v="0"/>
    <x v="0"/>
    <x v="0"/>
    <x v="0"/>
    <s v="10 - 40"/>
  </r>
  <r>
    <s v="4791-USBM"/>
    <x v="0"/>
    <x v="35"/>
    <n v="195"/>
    <n v="483.6"/>
    <n v="0"/>
    <n v="0"/>
    <s v="No"/>
    <s v="no"/>
    <n v="0"/>
    <x v="2"/>
    <n v="18"/>
    <x v="0"/>
    <n v="0"/>
    <s v="NE"/>
    <s v="375-9930"/>
    <s v="Female"/>
    <n v="54"/>
    <s v="No"/>
    <s v="No"/>
    <x v="1"/>
    <x v="4"/>
    <s v="No"/>
    <x v="0"/>
    <x v="0"/>
    <n v="31"/>
    <n v="1476"/>
    <x v="0"/>
    <s v="0"/>
    <x v="0"/>
    <x v="0"/>
    <x v="0"/>
    <x v="0"/>
    <x v="0"/>
    <s v="&gt; 40"/>
  </r>
  <r>
    <s v="5704-BZLQ"/>
    <x v="0"/>
    <x v="48"/>
    <n v="19"/>
    <n v="52.5"/>
    <n v="0"/>
    <n v="0"/>
    <s v="No"/>
    <s v="no"/>
    <n v="0"/>
    <x v="0"/>
    <n v="6"/>
    <x v="0"/>
    <n v="0"/>
    <s v="NY"/>
    <s v="328-4231"/>
    <s v="Female"/>
    <n v="50"/>
    <s v="No"/>
    <s v="No"/>
    <x v="1"/>
    <x v="3"/>
    <s v="No"/>
    <x v="0"/>
    <x v="0"/>
    <n v="16"/>
    <n v="75"/>
    <x v="0"/>
    <s v="0"/>
    <x v="0"/>
    <x v="0"/>
    <x v="0"/>
    <x v="0"/>
    <x v="0"/>
    <s v="&lt; 10"/>
  </r>
  <r>
    <s v="0231-AWDK"/>
    <x v="0"/>
    <x v="1"/>
    <n v="123"/>
    <n v="228.2"/>
    <n v="0"/>
    <n v="0"/>
    <s v="No"/>
    <s v="no"/>
    <n v="0"/>
    <x v="1"/>
    <n v="15"/>
    <x v="0"/>
    <n v="0"/>
    <s v="TX"/>
    <s v="413-9055"/>
    <s v="Female"/>
    <n v="23"/>
    <s v="Yes"/>
    <s v="No"/>
    <x v="1"/>
    <x v="4"/>
    <s v="Yes"/>
    <x v="0"/>
    <x v="2"/>
    <n v="31"/>
    <n v="995"/>
    <x v="0"/>
    <s v="0"/>
    <x v="1"/>
    <x v="0"/>
    <x v="0"/>
    <x v="0"/>
    <x v="0"/>
    <s v="10 - 40"/>
  </r>
  <r>
    <s v="0996-JJUB"/>
    <x v="0"/>
    <x v="52"/>
    <n v="67"/>
    <n v="152.80000000000001"/>
    <n v="0"/>
    <n v="0"/>
    <s v="No"/>
    <s v="no"/>
    <n v="0"/>
    <x v="0"/>
    <n v="24"/>
    <x v="0"/>
    <n v="0"/>
    <s v="ND"/>
    <s v="351-1466"/>
    <s v="Female"/>
    <n v="25"/>
    <s v="Yes"/>
    <s v="No"/>
    <x v="1"/>
    <x v="4"/>
    <s v="No"/>
    <x v="0"/>
    <x v="0"/>
    <n v="44"/>
    <n v="955"/>
    <x v="0"/>
    <s v="0"/>
    <x v="1"/>
    <x v="0"/>
    <x v="0"/>
    <x v="0"/>
    <x v="0"/>
    <s v="10 - 40"/>
  </r>
  <r>
    <s v="6162-NRDG"/>
    <x v="0"/>
    <x v="2"/>
    <n v="141"/>
    <n v="443.2"/>
    <n v="0"/>
    <n v="0"/>
    <s v="No"/>
    <s v="no"/>
    <n v="0"/>
    <x v="0"/>
    <n v="0"/>
    <x v="1"/>
    <n v="0"/>
    <s v="ID"/>
    <s v="408-6676"/>
    <s v="Female"/>
    <n v="45"/>
    <s v="No"/>
    <s v="No"/>
    <x v="1"/>
    <x v="5"/>
    <s v="No"/>
    <x v="2"/>
    <x v="0"/>
    <n v="8"/>
    <n v="376"/>
    <x v="0"/>
    <s v="0"/>
    <x v="0"/>
    <x v="0"/>
    <x v="0"/>
    <x v="1"/>
    <x v="0"/>
    <s v="&gt; 40"/>
  </r>
  <r>
    <s v="3643-OMJE"/>
    <x v="0"/>
    <x v="20"/>
    <n v="41"/>
    <n v="134.5"/>
    <n v="0"/>
    <n v="0"/>
    <s v="No"/>
    <s v="no"/>
    <n v="0"/>
    <x v="0"/>
    <n v="0"/>
    <x v="1"/>
    <n v="0"/>
    <s v="SD"/>
    <s v="404-9754"/>
    <s v="Male"/>
    <n v="53"/>
    <s v="No"/>
    <s v="No"/>
    <x v="1"/>
    <x v="4"/>
    <s v="No"/>
    <x v="0"/>
    <x v="2"/>
    <n v="6"/>
    <n v="79"/>
    <x v="0"/>
    <s v="0"/>
    <x v="0"/>
    <x v="0"/>
    <x v="0"/>
    <x v="1"/>
    <x v="0"/>
    <s v="10 - 40"/>
  </r>
  <r>
    <s v="2210-AYWZ"/>
    <x v="0"/>
    <x v="10"/>
    <n v="462"/>
    <n v="754.3"/>
    <n v="0"/>
    <n v="0"/>
    <s v="No"/>
    <s v="no"/>
    <n v="0"/>
    <x v="1"/>
    <n v="12"/>
    <x v="0"/>
    <n v="0"/>
    <s v="WI"/>
    <s v="405-9233"/>
    <s v="Female"/>
    <n v="63"/>
    <s v="No"/>
    <s v="No"/>
    <x v="1"/>
    <x v="2"/>
    <s v="No"/>
    <x v="2"/>
    <x v="0"/>
    <n v="29"/>
    <n v="1982"/>
    <x v="0"/>
    <s v="0"/>
    <x v="0"/>
    <x v="0"/>
    <x v="0"/>
    <x v="0"/>
    <x v="0"/>
    <s v="&gt; 40"/>
  </r>
  <r>
    <s v="6445-OOXX"/>
    <x v="0"/>
    <x v="33"/>
    <n v="254"/>
    <n v="572.29999999999995"/>
    <n v="0"/>
    <n v="0"/>
    <s v="No"/>
    <s v="no"/>
    <n v="0"/>
    <x v="1"/>
    <n v="6"/>
    <x v="0"/>
    <n v="0"/>
    <s v="KS"/>
    <s v="418-3135"/>
    <s v="Female"/>
    <n v="48"/>
    <s v="No"/>
    <s v="No"/>
    <x v="1"/>
    <x v="3"/>
    <s v="Yes"/>
    <x v="2"/>
    <x v="0"/>
    <n v="53"/>
    <n v="3348"/>
    <x v="0"/>
    <s v="0"/>
    <x v="0"/>
    <x v="0"/>
    <x v="0"/>
    <x v="0"/>
    <x v="0"/>
    <s v="&gt; 40"/>
  </r>
  <r>
    <s v="2336-NRFH"/>
    <x v="0"/>
    <x v="54"/>
    <n v="126"/>
    <n v="323.2"/>
    <n v="0"/>
    <n v="0"/>
    <s v="No"/>
    <s v="no"/>
    <n v="0"/>
    <x v="1"/>
    <n v="2"/>
    <x v="0"/>
    <n v="0"/>
    <s v="ID"/>
    <s v="355-1019"/>
    <s v="Male"/>
    <n v="49"/>
    <s v="No"/>
    <s v="No"/>
    <x v="1"/>
    <x v="3"/>
    <s v="Yes"/>
    <x v="0"/>
    <x v="0"/>
    <n v="24"/>
    <n v="1311"/>
    <x v="0"/>
    <s v="0"/>
    <x v="0"/>
    <x v="0"/>
    <x v="0"/>
    <x v="1"/>
    <x v="0"/>
    <s v="&gt; 40"/>
  </r>
  <r>
    <s v="5817-LVPK"/>
    <x v="0"/>
    <x v="55"/>
    <n v="29"/>
    <n v="72.8"/>
    <n v="0"/>
    <n v="0"/>
    <s v="No"/>
    <s v="no"/>
    <n v="0"/>
    <x v="0"/>
    <n v="11"/>
    <x v="0"/>
    <n v="0"/>
    <s v="SD"/>
    <s v="363-3818"/>
    <s v="Male"/>
    <n v="54"/>
    <s v="No"/>
    <s v="No"/>
    <x v="1"/>
    <x v="1"/>
    <s v="Yes"/>
    <x v="0"/>
    <x v="0"/>
    <n v="24"/>
    <n v="287"/>
    <x v="0"/>
    <s v="0"/>
    <x v="0"/>
    <x v="0"/>
    <x v="0"/>
    <x v="0"/>
    <x v="0"/>
    <s v="10 - 40"/>
  </r>
  <r>
    <s v="1922-BAAB"/>
    <x v="0"/>
    <x v="13"/>
    <n v="78"/>
    <n v="169.6"/>
    <n v="0"/>
    <n v="0"/>
    <s v="No"/>
    <s v="no"/>
    <n v="0"/>
    <x v="2"/>
    <n v="6"/>
    <x v="0"/>
    <n v="0"/>
    <s v="NE"/>
    <s v="360-6416"/>
    <s v="Female"/>
    <n v="36"/>
    <s v="No"/>
    <s v="No"/>
    <x v="1"/>
    <x v="5"/>
    <s v="No"/>
    <x v="0"/>
    <x v="2"/>
    <n v="18"/>
    <n v="522"/>
    <x v="0"/>
    <s v="0"/>
    <x v="0"/>
    <x v="0"/>
    <x v="0"/>
    <x v="0"/>
    <x v="0"/>
    <s v="10 - 40"/>
  </r>
  <r>
    <s v="8711-UEOJ"/>
    <x v="0"/>
    <x v="26"/>
    <n v="403"/>
    <n v="946.7"/>
    <n v="0"/>
    <n v="0"/>
    <s v="No"/>
    <s v="no"/>
    <n v="0"/>
    <x v="2"/>
    <n v="7"/>
    <x v="0"/>
    <n v="0"/>
    <s v="NY"/>
    <s v="391-1793"/>
    <s v="Male"/>
    <n v="41"/>
    <s v="No"/>
    <s v="No"/>
    <x v="1"/>
    <x v="2"/>
    <s v="Yes"/>
    <x v="2"/>
    <x v="2"/>
    <n v="54"/>
    <n v="3416"/>
    <x v="0"/>
    <s v="0"/>
    <x v="0"/>
    <x v="0"/>
    <x v="0"/>
    <x v="0"/>
    <x v="0"/>
    <s v="&gt; 40"/>
  </r>
  <r>
    <s v="1697-RBEN"/>
    <x v="0"/>
    <x v="16"/>
    <n v="365"/>
    <n v="798.1"/>
    <n v="0"/>
    <n v="0"/>
    <s v="No"/>
    <s v="no"/>
    <n v="0"/>
    <x v="1"/>
    <n v="7"/>
    <x v="0"/>
    <n v="0"/>
    <s v="IN"/>
    <s v="382-4952"/>
    <s v="Female"/>
    <n v="67"/>
    <s v="No"/>
    <s v="Yes"/>
    <x v="1"/>
    <x v="1"/>
    <s v="Yes"/>
    <x v="2"/>
    <x v="0"/>
    <n v="52"/>
    <n v="3806"/>
    <x v="0"/>
    <s v="0"/>
    <x v="2"/>
    <x v="0"/>
    <x v="0"/>
    <x v="0"/>
    <x v="0"/>
    <s v="&gt; 40"/>
  </r>
  <r>
    <s v="7094-ARLD"/>
    <x v="0"/>
    <x v="15"/>
    <n v="10"/>
    <n v="26.5"/>
    <n v="0"/>
    <n v="0"/>
    <s v="No"/>
    <s v="no"/>
    <n v="0"/>
    <x v="2"/>
    <n v="2"/>
    <x v="0"/>
    <n v="0"/>
    <s v="KS"/>
    <s v="363-8424"/>
    <s v="Male"/>
    <n v="58"/>
    <s v="No"/>
    <s v="No"/>
    <x v="1"/>
    <x v="2"/>
    <s v="No"/>
    <x v="0"/>
    <x v="0"/>
    <n v="28"/>
    <n v="62"/>
    <x v="0"/>
    <s v="0"/>
    <x v="0"/>
    <x v="0"/>
    <x v="0"/>
    <x v="1"/>
    <x v="0"/>
    <s v="&lt; 10"/>
  </r>
  <r>
    <s v="0689-NSNP"/>
    <x v="0"/>
    <x v="48"/>
    <n v="7"/>
    <n v="20"/>
    <n v="0"/>
    <n v="0"/>
    <s v="No"/>
    <s v="no"/>
    <n v="0"/>
    <x v="0"/>
    <n v="13"/>
    <x v="0"/>
    <n v="0"/>
    <s v="IA"/>
    <s v="408-8910"/>
    <s v="Female"/>
    <n v="39"/>
    <s v="No"/>
    <s v="No"/>
    <x v="1"/>
    <x v="3"/>
    <s v="No"/>
    <x v="0"/>
    <x v="2"/>
    <n v="8"/>
    <n v="39"/>
    <x v="0"/>
    <s v="0"/>
    <x v="0"/>
    <x v="0"/>
    <x v="0"/>
    <x v="0"/>
    <x v="0"/>
    <s v="&lt; 10"/>
  </r>
  <r>
    <s v="3585-TZSY"/>
    <x v="0"/>
    <x v="24"/>
    <n v="58"/>
    <n v="214"/>
    <n v="0"/>
    <n v="0"/>
    <s v="No"/>
    <s v="no"/>
    <n v="0"/>
    <x v="1"/>
    <n v="10"/>
    <x v="0"/>
    <n v="0"/>
    <s v="IA"/>
    <s v="328-2647"/>
    <s v="Female"/>
    <n v="26"/>
    <s v="Yes"/>
    <s v="No"/>
    <x v="1"/>
    <x v="5"/>
    <s v="No"/>
    <x v="0"/>
    <x v="0"/>
    <n v="26"/>
    <n v="1098"/>
    <x v="0"/>
    <s v="0"/>
    <x v="1"/>
    <x v="0"/>
    <x v="0"/>
    <x v="0"/>
    <x v="0"/>
    <s v="&gt; 40"/>
  </r>
  <r>
    <s v="8453-BHKZ"/>
    <x v="0"/>
    <x v="0"/>
    <n v="5"/>
    <n v="15"/>
    <n v="0"/>
    <n v="0"/>
    <s v="No"/>
    <s v="no"/>
    <n v="0"/>
    <x v="0"/>
    <n v="10"/>
    <x v="1"/>
    <n v="29"/>
    <s v="VT"/>
    <s v="338-9950"/>
    <s v="Female"/>
    <n v="32"/>
    <s v="No"/>
    <s v="No"/>
    <x v="1"/>
    <x v="4"/>
    <s v="No"/>
    <x v="0"/>
    <x v="2"/>
    <n v="12"/>
    <n v="12"/>
    <x v="0"/>
    <s v="0"/>
    <x v="0"/>
    <x v="0"/>
    <x v="0"/>
    <x v="0"/>
    <x v="0"/>
    <s v="&lt; 10"/>
  </r>
  <r>
    <s v="3756-YUZM"/>
    <x v="0"/>
    <x v="10"/>
    <n v="108"/>
    <n v="277.60000000000002"/>
    <n v="414"/>
    <n v="565.79999999999995"/>
    <s v="Yes"/>
    <s v="yes"/>
    <n v="0"/>
    <x v="0"/>
    <n v="0"/>
    <x v="1"/>
    <n v="0"/>
    <s v="IL"/>
    <s v="398-5970"/>
    <s v="Female"/>
    <n v="21"/>
    <s v="Yes"/>
    <s v="No"/>
    <x v="1"/>
    <x v="4"/>
    <s v="No"/>
    <x v="2"/>
    <x v="2"/>
    <n v="9"/>
    <n v="653"/>
    <x v="0"/>
    <s v="0"/>
    <x v="1"/>
    <x v="0"/>
    <x v="0"/>
    <x v="1"/>
    <x v="0"/>
    <s v="&gt; 40"/>
  </r>
  <r>
    <s v="5102-HJVC"/>
    <x v="0"/>
    <x v="75"/>
    <n v="210"/>
    <n v="514.4"/>
    <n v="0"/>
    <n v="0"/>
    <s v="No"/>
    <s v="no"/>
    <n v="0"/>
    <x v="0"/>
    <n v="15"/>
    <x v="0"/>
    <n v="0"/>
    <s v="KS"/>
    <s v="379-7215"/>
    <s v="Male"/>
    <n v="32"/>
    <s v="No"/>
    <s v="No"/>
    <x v="1"/>
    <x v="1"/>
    <s v="Yes"/>
    <x v="0"/>
    <x v="0"/>
    <n v="45"/>
    <n v="1667"/>
    <x v="0"/>
    <s v="0"/>
    <x v="0"/>
    <x v="0"/>
    <x v="0"/>
    <x v="0"/>
    <x v="0"/>
    <s v="10 - 40"/>
  </r>
  <r>
    <s v="3204-PDEE"/>
    <x v="0"/>
    <x v="19"/>
    <n v="80"/>
    <n v="244.3"/>
    <n v="0"/>
    <n v="0"/>
    <s v="No"/>
    <s v="no"/>
    <n v="0"/>
    <x v="2"/>
    <n v="0"/>
    <x v="1"/>
    <n v="0"/>
    <s v="TN"/>
    <s v="338-1815"/>
    <s v="Male"/>
    <n v="60"/>
    <s v="No"/>
    <s v="No"/>
    <x v="1"/>
    <x v="3"/>
    <s v="No"/>
    <x v="2"/>
    <x v="2"/>
    <n v="9"/>
    <n v="576"/>
    <x v="0"/>
    <s v="0"/>
    <x v="0"/>
    <x v="0"/>
    <x v="0"/>
    <x v="1"/>
    <x v="0"/>
    <s v="&gt; 40"/>
  </r>
  <r>
    <s v="2014-ZPUN"/>
    <x v="0"/>
    <x v="60"/>
    <n v="353"/>
    <n v="1004.7"/>
    <n v="0"/>
    <n v="0"/>
    <s v="No"/>
    <s v="no"/>
    <n v="0"/>
    <x v="2"/>
    <n v="9"/>
    <x v="0"/>
    <n v="0"/>
    <s v="AK"/>
    <s v="346-4360"/>
    <s v="Female"/>
    <n v="57"/>
    <s v="No"/>
    <s v="No"/>
    <x v="1"/>
    <x v="2"/>
    <s v="No"/>
    <x v="2"/>
    <x v="2"/>
    <n v="35"/>
    <n v="2359"/>
    <x v="0"/>
    <s v="0"/>
    <x v="0"/>
    <x v="0"/>
    <x v="0"/>
    <x v="0"/>
    <x v="0"/>
    <s v="&gt; 40"/>
  </r>
  <r>
    <s v="8477-AANG"/>
    <x v="0"/>
    <x v="14"/>
    <n v="250"/>
    <n v="641.1"/>
    <n v="0"/>
    <n v="0"/>
    <s v="No"/>
    <s v="no"/>
    <n v="0"/>
    <x v="0"/>
    <n v="3"/>
    <x v="0"/>
    <n v="0"/>
    <s v="MN"/>
    <s v="389-2477"/>
    <s v="Male"/>
    <n v="43"/>
    <s v="No"/>
    <s v="No"/>
    <x v="1"/>
    <x v="5"/>
    <s v="No"/>
    <x v="0"/>
    <x v="0"/>
    <n v="42"/>
    <n v="3018"/>
    <x v="0"/>
    <s v="0"/>
    <x v="0"/>
    <x v="0"/>
    <x v="0"/>
    <x v="0"/>
    <x v="0"/>
    <s v="&gt; 40"/>
  </r>
  <r>
    <s v="4752-IVNS"/>
    <x v="0"/>
    <x v="59"/>
    <n v="167"/>
    <n v="361.8"/>
    <n v="0"/>
    <n v="0"/>
    <s v="No"/>
    <s v="no"/>
    <n v="0"/>
    <x v="2"/>
    <n v="25"/>
    <x v="0"/>
    <n v="0"/>
    <s v="AL"/>
    <s v="406-8037"/>
    <s v="Female"/>
    <n v="55"/>
    <s v="No"/>
    <s v="No"/>
    <x v="1"/>
    <x v="4"/>
    <s v="Yes"/>
    <x v="0"/>
    <x v="2"/>
    <n v="40"/>
    <n v="903"/>
    <x v="0"/>
    <s v="0"/>
    <x v="0"/>
    <x v="0"/>
    <x v="0"/>
    <x v="0"/>
    <x v="0"/>
    <s v="10 - 40"/>
  </r>
  <r>
    <s v="4960-TQGX"/>
    <x v="0"/>
    <x v="66"/>
    <n v="44"/>
    <n v="113.5"/>
    <n v="0"/>
    <n v="0"/>
    <s v="No"/>
    <s v="no"/>
    <n v="0"/>
    <x v="1"/>
    <n v="0"/>
    <x v="1"/>
    <n v="0"/>
    <s v="PA"/>
    <s v="382-9138"/>
    <s v="Male"/>
    <n v="51"/>
    <s v="No"/>
    <s v="No"/>
    <x v="1"/>
    <x v="3"/>
    <s v="No"/>
    <x v="0"/>
    <x v="2"/>
    <n v="9"/>
    <n v="165"/>
    <x v="0"/>
    <s v="0"/>
    <x v="0"/>
    <x v="0"/>
    <x v="0"/>
    <x v="1"/>
    <x v="0"/>
    <s v="10 - 40"/>
  </r>
  <r>
    <s v="4522-SXNA"/>
    <x v="0"/>
    <x v="35"/>
    <n v="155"/>
    <n v="385.9"/>
    <n v="0"/>
    <n v="0"/>
    <s v="No"/>
    <s v="no"/>
    <n v="0"/>
    <x v="1"/>
    <n v="3"/>
    <x v="0"/>
    <n v="0"/>
    <s v="NC"/>
    <s v="419-3196"/>
    <s v="Female"/>
    <n v="41"/>
    <s v="No"/>
    <s v="No"/>
    <x v="1"/>
    <x v="4"/>
    <s v="No"/>
    <x v="0"/>
    <x v="2"/>
    <n v="8"/>
    <n v="388"/>
    <x v="0"/>
    <s v="0"/>
    <x v="0"/>
    <x v="0"/>
    <x v="0"/>
    <x v="0"/>
    <x v="0"/>
    <s v="&gt; 40"/>
  </r>
  <r>
    <s v="5348-NDMK"/>
    <x v="0"/>
    <x v="35"/>
    <n v="131"/>
    <n v="385.4"/>
    <n v="0"/>
    <n v="0"/>
    <s v="No"/>
    <s v="no"/>
    <n v="0"/>
    <x v="1"/>
    <n v="0"/>
    <x v="1"/>
    <n v="0"/>
    <s v="CT"/>
    <s v="411-6211"/>
    <s v="Female"/>
    <n v="39"/>
    <s v="No"/>
    <s v="No"/>
    <x v="1"/>
    <x v="4"/>
    <s v="No"/>
    <x v="2"/>
    <x v="2"/>
    <n v="6"/>
    <n v="292"/>
    <x v="0"/>
    <s v="0"/>
    <x v="0"/>
    <x v="0"/>
    <x v="0"/>
    <x v="1"/>
    <x v="0"/>
    <s v="&gt; 40"/>
  </r>
  <r>
    <s v="1600-FKBH"/>
    <x v="0"/>
    <x v="37"/>
    <n v="40"/>
    <n v="135.4"/>
    <n v="0"/>
    <n v="0"/>
    <s v="No"/>
    <s v="no"/>
    <n v="0"/>
    <x v="1"/>
    <n v="0"/>
    <x v="1"/>
    <n v="0"/>
    <s v="WA"/>
    <s v="416-4464"/>
    <s v="Male"/>
    <n v="59"/>
    <s v="No"/>
    <s v="No"/>
    <x v="1"/>
    <x v="3"/>
    <s v="No"/>
    <x v="0"/>
    <x v="2"/>
    <n v="11"/>
    <n v="99"/>
    <x v="0"/>
    <s v="0"/>
    <x v="0"/>
    <x v="0"/>
    <x v="0"/>
    <x v="1"/>
    <x v="0"/>
    <s v="&lt; 10"/>
  </r>
  <r>
    <s v="3681-KHKM"/>
    <x v="0"/>
    <x v="5"/>
    <n v="26"/>
    <n v="69.900000000000006"/>
    <n v="0"/>
    <n v="0"/>
    <s v="No"/>
    <s v="no"/>
    <n v="0"/>
    <x v="0"/>
    <n v="10"/>
    <x v="0"/>
    <n v="0"/>
    <s v="WI"/>
    <s v="382-6438"/>
    <s v="Male"/>
    <n v="29"/>
    <s v="Yes"/>
    <s v="No"/>
    <x v="1"/>
    <x v="1"/>
    <s v="Yes"/>
    <x v="0"/>
    <x v="2"/>
    <n v="23"/>
    <n v="409"/>
    <x v="0"/>
    <s v="0"/>
    <x v="1"/>
    <x v="0"/>
    <x v="0"/>
    <x v="0"/>
    <x v="0"/>
    <s v="10 - 40"/>
  </r>
  <r>
    <s v="9601-JEJI"/>
    <x v="0"/>
    <x v="49"/>
    <n v="104"/>
    <n v="268"/>
    <n v="0"/>
    <n v="0"/>
    <s v="No"/>
    <s v="no"/>
    <n v="0"/>
    <x v="1"/>
    <n v="0"/>
    <x v="1"/>
    <n v="0"/>
    <s v="NC"/>
    <s v="342-1702"/>
    <s v="Male"/>
    <n v="62"/>
    <s v="No"/>
    <s v="No"/>
    <x v="1"/>
    <x v="1"/>
    <s v="No"/>
    <x v="2"/>
    <x v="2"/>
    <n v="8"/>
    <n v="258"/>
    <x v="0"/>
    <s v="0"/>
    <x v="0"/>
    <x v="0"/>
    <x v="0"/>
    <x v="1"/>
    <x v="0"/>
    <s v="10 - 40"/>
  </r>
  <r>
    <s v="0322-RXIS"/>
    <x v="0"/>
    <x v="21"/>
    <n v="186"/>
    <n v="551.9"/>
    <n v="0"/>
    <n v="0"/>
    <s v="No"/>
    <s v="no"/>
    <n v="0"/>
    <x v="3"/>
    <n v="17"/>
    <x v="1"/>
    <n v="30"/>
    <s v="NJ"/>
    <s v="335-2967"/>
    <s v="Male"/>
    <n v="27"/>
    <s v="Yes"/>
    <s v="No"/>
    <x v="1"/>
    <x v="2"/>
    <s v="Yes"/>
    <x v="1"/>
    <x v="2"/>
    <n v="35"/>
    <n v="1623"/>
    <x v="0"/>
    <s v="0"/>
    <x v="1"/>
    <x v="0"/>
    <x v="0"/>
    <x v="0"/>
    <x v="0"/>
    <s v="&gt; 40"/>
  </r>
  <r>
    <s v="1404-SCEM"/>
    <x v="0"/>
    <x v="52"/>
    <n v="117"/>
    <n v="290.39999999999998"/>
    <n v="22"/>
    <n v="215.6"/>
    <s v="Yes"/>
    <s v="yes"/>
    <n v="0"/>
    <x v="0"/>
    <n v="7"/>
    <x v="0"/>
    <n v="0"/>
    <s v="TX"/>
    <s v="346-2020"/>
    <s v="Female"/>
    <n v="63"/>
    <s v="No"/>
    <s v="No"/>
    <x v="1"/>
    <x v="5"/>
    <s v="No"/>
    <x v="0"/>
    <x v="0"/>
    <n v="40"/>
    <n v="895"/>
    <x v="0"/>
    <s v="0"/>
    <x v="0"/>
    <x v="0"/>
    <x v="0"/>
    <x v="0"/>
    <x v="0"/>
    <s v="10 - 40"/>
  </r>
  <r>
    <s v="3904-NTTN"/>
    <x v="0"/>
    <x v="67"/>
    <n v="309"/>
    <n v="922.1"/>
    <n v="0"/>
    <n v="0"/>
    <s v="No"/>
    <s v="no"/>
    <n v="0"/>
    <x v="2"/>
    <n v="0"/>
    <x v="1"/>
    <n v="0"/>
    <s v="UT"/>
    <s v="329-6144"/>
    <s v="Female"/>
    <n v="57"/>
    <s v="No"/>
    <s v="No"/>
    <x v="1"/>
    <x v="5"/>
    <s v="No"/>
    <x v="2"/>
    <x v="2"/>
    <n v="9"/>
    <n v="518"/>
    <x v="0"/>
    <s v="0"/>
    <x v="0"/>
    <x v="0"/>
    <x v="0"/>
    <x v="1"/>
    <x v="0"/>
    <s v="&gt; 40"/>
  </r>
  <r>
    <s v="9285-UQUX"/>
    <x v="0"/>
    <x v="71"/>
    <n v="211"/>
    <n v="446.1"/>
    <n v="0"/>
    <n v="0"/>
    <s v="No"/>
    <s v="no"/>
    <n v="0"/>
    <x v="2"/>
    <n v="10"/>
    <x v="0"/>
    <n v="0"/>
    <s v="MT"/>
    <s v="394-9942"/>
    <s v="Male"/>
    <n v="65"/>
    <s v="No"/>
    <s v="Yes"/>
    <x v="1"/>
    <x v="4"/>
    <s v="Yes"/>
    <x v="0"/>
    <x v="2"/>
    <n v="34"/>
    <n v="1393"/>
    <x v="0"/>
    <s v="0"/>
    <x v="2"/>
    <x v="0"/>
    <x v="0"/>
    <x v="0"/>
    <x v="0"/>
    <s v="&gt; 40"/>
  </r>
  <r>
    <s v="7608-FAOY"/>
    <x v="0"/>
    <x v="53"/>
    <n v="42"/>
    <n v="125.7"/>
    <n v="0"/>
    <n v="0"/>
    <s v="No"/>
    <s v="no"/>
    <n v="0"/>
    <x v="2"/>
    <n v="3"/>
    <x v="0"/>
    <n v="0"/>
    <s v="WV"/>
    <s v="348-5767"/>
    <s v="Male"/>
    <n v="30"/>
    <s v="No"/>
    <s v="No"/>
    <x v="1"/>
    <x v="3"/>
    <s v="No"/>
    <x v="0"/>
    <x v="0"/>
    <n v="28"/>
    <n v="439"/>
    <x v="0"/>
    <s v="0"/>
    <x v="1"/>
    <x v="0"/>
    <x v="0"/>
    <x v="0"/>
    <x v="0"/>
    <s v="10 - 40"/>
  </r>
  <r>
    <s v="9032-SVAM"/>
    <x v="0"/>
    <x v="55"/>
    <n v="42"/>
    <n v="98.6"/>
    <n v="0"/>
    <n v="0"/>
    <s v="No"/>
    <s v="no"/>
    <n v="0"/>
    <x v="0"/>
    <n v="0"/>
    <x v="1"/>
    <n v="0"/>
    <s v="NH"/>
    <s v="373-3549"/>
    <s v="Male"/>
    <n v="59"/>
    <s v="No"/>
    <s v="No"/>
    <x v="1"/>
    <x v="5"/>
    <s v="No"/>
    <x v="2"/>
    <x v="0"/>
    <n v="7"/>
    <n v="86"/>
    <x v="0"/>
    <s v="0"/>
    <x v="0"/>
    <x v="0"/>
    <x v="0"/>
    <x v="1"/>
    <x v="0"/>
    <s v="10 - 40"/>
  </r>
  <r>
    <s v="8658-JVSG"/>
    <x v="0"/>
    <x v="5"/>
    <n v="79"/>
    <n v="203.3"/>
    <n v="0"/>
    <n v="0"/>
    <s v="No"/>
    <s v="no"/>
    <n v="0"/>
    <x v="1"/>
    <n v="0"/>
    <x v="1"/>
    <n v="0"/>
    <s v="OH"/>
    <s v="347-6393"/>
    <s v="Male"/>
    <n v="29"/>
    <s v="Yes"/>
    <s v="No"/>
    <x v="1"/>
    <x v="5"/>
    <s v="No"/>
    <x v="0"/>
    <x v="0"/>
    <n v="8"/>
    <n v="139"/>
    <x v="0"/>
    <s v="0"/>
    <x v="1"/>
    <x v="0"/>
    <x v="0"/>
    <x v="1"/>
    <x v="0"/>
    <s v="10 - 40"/>
  </r>
  <r>
    <s v="1669-JKIX"/>
    <x v="0"/>
    <x v="74"/>
    <n v="13"/>
    <n v="39.5"/>
    <n v="0"/>
    <n v="0"/>
    <s v="No"/>
    <s v="no"/>
    <n v="0"/>
    <x v="2"/>
    <n v="0"/>
    <x v="1"/>
    <n v="0"/>
    <s v="WY"/>
    <s v="329-2045"/>
    <s v="Male"/>
    <n v="22"/>
    <s v="Yes"/>
    <s v="No"/>
    <x v="1"/>
    <x v="4"/>
    <s v="No"/>
    <x v="0"/>
    <x v="2"/>
    <n v="9"/>
    <n v="62"/>
    <x v="0"/>
    <s v="0"/>
    <x v="1"/>
    <x v="0"/>
    <x v="0"/>
    <x v="1"/>
    <x v="0"/>
    <s v="&lt; 10"/>
  </r>
  <r>
    <s v="5091-MWSX"/>
    <x v="0"/>
    <x v="7"/>
    <n v="75"/>
    <n v="201.8"/>
    <n v="200"/>
    <n v="312.5"/>
    <s v="Yes"/>
    <s v="yes"/>
    <n v="0"/>
    <x v="1"/>
    <n v="0"/>
    <x v="1"/>
    <n v="0"/>
    <s v="WY"/>
    <s v="339-9798"/>
    <s v="Female"/>
    <n v="61"/>
    <s v="No"/>
    <s v="No"/>
    <x v="1"/>
    <x v="3"/>
    <s v="No"/>
    <x v="2"/>
    <x v="1"/>
    <n v="9"/>
    <n v="228"/>
    <x v="0"/>
    <s v="0"/>
    <x v="0"/>
    <x v="0"/>
    <x v="0"/>
    <x v="1"/>
    <x v="0"/>
    <s v="10 - 40"/>
  </r>
  <r>
    <s v="5781-BPAE"/>
    <x v="0"/>
    <x v="10"/>
    <n v="323"/>
    <n v="968.6"/>
    <n v="69"/>
    <n v="683.1"/>
    <s v="Yes"/>
    <s v="yes"/>
    <n v="0"/>
    <x v="1"/>
    <n v="10"/>
    <x v="0"/>
    <n v="0"/>
    <s v="NC"/>
    <s v="329-9667"/>
    <s v="Male"/>
    <n v="56"/>
    <s v="No"/>
    <s v="No"/>
    <x v="1"/>
    <x v="4"/>
    <s v="Yes"/>
    <x v="2"/>
    <x v="2"/>
    <n v="49"/>
    <n v="3394"/>
    <x v="0"/>
    <s v="0"/>
    <x v="0"/>
    <x v="0"/>
    <x v="0"/>
    <x v="0"/>
    <x v="0"/>
    <s v="&gt; 40"/>
  </r>
  <r>
    <s v="9407-RLKQ"/>
    <x v="0"/>
    <x v="23"/>
    <n v="279"/>
    <n v="926.7"/>
    <n v="0"/>
    <n v="0"/>
    <s v="No"/>
    <s v="no"/>
    <n v="0"/>
    <x v="0"/>
    <n v="0"/>
    <x v="1"/>
    <n v="0"/>
    <s v="UT"/>
    <s v="337-9710"/>
    <s v="Male"/>
    <n v="47"/>
    <s v="No"/>
    <s v="No"/>
    <x v="1"/>
    <x v="2"/>
    <s v="No"/>
    <x v="2"/>
    <x v="2"/>
    <n v="6"/>
    <n v="376"/>
    <x v="0"/>
    <s v="0"/>
    <x v="0"/>
    <x v="0"/>
    <x v="0"/>
    <x v="1"/>
    <x v="0"/>
    <s v="&gt; 40"/>
  </r>
  <r>
    <s v="9076-TOUJ"/>
    <x v="0"/>
    <x v="6"/>
    <n v="248"/>
    <n v="626.1"/>
    <n v="0"/>
    <n v="0"/>
    <s v="No"/>
    <s v="no"/>
    <n v="0"/>
    <x v="2"/>
    <n v="6"/>
    <x v="0"/>
    <n v="0"/>
    <s v="ID"/>
    <s v="343-2465"/>
    <s v="Male"/>
    <n v="37"/>
    <s v="No"/>
    <s v="No"/>
    <x v="1"/>
    <x v="2"/>
    <s v="Yes"/>
    <x v="2"/>
    <x v="0"/>
    <n v="43"/>
    <n v="2464"/>
    <x v="0"/>
    <s v="0"/>
    <x v="0"/>
    <x v="0"/>
    <x v="0"/>
    <x v="0"/>
    <x v="0"/>
    <s v="&gt; 40"/>
  </r>
  <r>
    <s v="9098-PGCY"/>
    <x v="0"/>
    <x v="24"/>
    <n v="122"/>
    <n v="475.5"/>
    <n v="0"/>
    <n v="0"/>
    <s v="No"/>
    <s v="no"/>
    <n v="0"/>
    <x v="1"/>
    <n v="0"/>
    <x v="1"/>
    <n v="0"/>
    <s v="NM"/>
    <s v="327-8495"/>
    <s v="Male"/>
    <n v="39"/>
    <s v="No"/>
    <s v="No"/>
    <x v="1"/>
    <x v="1"/>
    <s v="No"/>
    <x v="2"/>
    <x v="2"/>
    <n v="10"/>
    <n v="429"/>
    <x v="0"/>
    <s v="0"/>
    <x v="0"/>
    <x v="0"/>
    <x v="0"/>
    <x v="1"/>
    <x v="0"/>
    <s v="&gt; 40"/>
  </r>
  <r>
    <s v="6441-WQBK"/>
    <x v="0"/>
    <x v="8"/>
    <n v="520"/>
    <n v="1124.4000000000001"/>
    <n v="0"/>
    <n v="0"/>
    <s v="No"/>
    <s v="no"/>
    <n v="0"/>
    <x v="0"/>
    <n v="0"/>
    <x v="1"/>
    <n v="0"/>
    <s v="RI"/>
    <s v="331-8462"/>
    <s v="Male"/>
    <n v="25"/>
    <s v="Yes"/>
    <s v="No"/>
    <x v="1"/>
    <x v="1"/>
    <s v="No"/>
    <x v="2"/>
    <x v="0"/>
    <n v="7"/>
    <n v="490"/>
    <x v="0"/>
    <s v="0"/>
    <x v="1"/>
    <x v="0"/>
    <x v="0"/>
    <x v="1"/>
    <x v="0"/>
    <s v="&gt; 40"/>
  </r>
  <r>
    <s v="3517-JBTY"/>
    <x v="0"/>
    <x v="66"/>
    <n v="61"/>
    <n v="246"/>
    <n v="0"/>
    <n v="0"/>
    <s v="No"/>
    <s v="no"/>
    <n v="0"/>
    <x v="2"/>
    <n v="0"/>
    <x v="1"/>
    <n v="0"/>
    <s v="OH"/>
    <s v="375-5414"/>
    <s v="Female"/>
    <n v="46"/>
    <s v="No"/>
    <s v="No"/>
    <x v="1"/>
    <x v="4"/>
    <s v="No"/>
    <x v="0"/>
    <x v="1"/>
    <n v="6"/>
    <n v="119"/>
    <x v="0"/>
    <s v="0"/>
    <x v="0"/>
    <x v="0"/>
    <x v="0"/>
    <x v="1"/>
    <x v="0"/>
    <s v="10 - 40"/>
  </r>
  <r>
    <s v="2694-HBQG"/>
    <x v="0"/>
    <x v="45"/>
    <n v="183"/>
    <n v="522.70000000000005"/>
    <n v="0"/>
    <n v="0"/>
    <s v="No"/>
    <s v="no"/>
    <n v="0"/>
    <x v="2"/>
    <n v="0"/>
    <x v="1"/>
    <n v="0"/>
    <s v="WA"/>
    <s v="418-1775"/>
    <s v="Male"/>
    <n v="65"/>
    <s v="No"/>
    <s v="Yes"/>
    <x v="1"/>
    <x v="3"/>
    <s v="No"/>
    <x v="2"/>
    <x v="1"/>
    <n v="9"/>
    <n v="462"/>
    <x v="0"/>
    <s v="0"/>
    <x v="2"/>
    <x v="0"/>
    <x v="0"/>
    <x v="1"/>
    <x v="0"/>
    <s v="&gt; 40"/>
  </r>
  <r>
    <s v="0892-ANDH"/>
    <x v="0"/>
    <x v="63"/>
    <n v="233"/>
    <n v="718.5"/>
    <n v="144"/>
    <n v="792"/>
    <s v="Yes"/>
    <s v="yes"/>
    <n v="0"/>
    <x v="1"/>
    <n v="17"/>
    <x v="0"/>
    <n v="0"/>
    <s v="PA"/>
    <s v="365-7774"/>
    <s v="Male"/>
    <n v="22"/>
    <s v="Yes"/>
    <s v="No"/>
    <x v="1"/>
    <x v="3"/>
    <s v="Yes"/>
    <x v="1"/>
    <x v="2"/>
    <n v="38"/>
    <n v="2717"/>
    <x v="0"/>
    <s v="0"/>
    <x v="1"/>
    <x v="0"/>
    <x v="0"/>
    <x v="0"/>
    <x v="0"/>
    <s v="&gt; 40"/>
  </r>
  <r>
    <s v="6039-WMCY"/>
    <x v="0"/>
    <x v="32"/>
    <n v="53"/>
    <n v="163.19999999999999"/>
    <n v="0"/>
    <n v="0"/>
    <s v="No"/>
    <s v="no"/>
    <n v="0"/>
    <x v="2"/>
    <n v="0"/>
    <x v="1"/>
    <n v="0"/>
    <s v="TX"/>
    <s v="406-2242"/>
    <s v="Female"/>
    <n v="38"/>
    <s v="No"/>
    <s v="No"/>
    <x v="1"/>
    <x v="4"/>
    <s v="No"/>
    <x v="2"/>
    <x v="2"/>
    <n v="12"/>
    <n v="134"/>
    <x v="0"/>
    <s v="0"/>
    <x v="0"/>
    <x v="0"/>
    <x v="0"/>
    <x v="1"/>
    <x v="0"/>
    <s v="10 - 40"/>
  </r>
  <r>
    <s v="2682-HMJD"/>
    <x v="0"/>
    <x v="64"/>
    <n v="228"/>
    <n v="625.9"/>
    <n v="0"/>
    <n v="0"/>
    <s v="No"/>
    <s v="no"/>
    <n v="0"/>
    <x v="0"/>
    <n v="4"/>
    <x v="0"/>
    <n v="0"/>
    <s v="AK"/>
    <s v="380-2600"/>
    <s v="Male"/>
    <n v="33"/>
    <s v="No"/>
    <s v="No"/>
    <x v="1"/>
    <x v="2"/>
    <s v="Yes"/>
    <x v="0"/>
    <x v="2"/>
    <n v="52"/>
    <n v="2049"/>
    <x v="0"/>
    <s v="0"/>
    <x v="0"/>
    <x v="0"/>
    <x v="0"/>
    <x v="0"/>
    <x v="0"/>
    <s v="10 - 40"/>
  </r>
  <r>
    <s v="6839-NOLX"/>
    <x v="0"/>
    <x v="21"/>
    <n v="161"/>
    <n v="319.60000000000002"/>
    <n v="138"/>
    <n v="358.8"/>
    <s v="Yes"/>
    <s v="yes"/>
    <n v="0"/>
    <x v="0"/>
    <n v="0"/>
    <x v="1"/>
    <n v="0"/>
    <s v="NC"/>
    <s v="361-9839"/>
    <s v="Male"/>
    <n v="24"/>
    <s v="Yes"/>
    <s v="No"/>
    <x v="1"/>
    <x v="1"/>
    <s v="No"/>
    <x v="2"/>
    <x v="2"/>
    <n v="6"/>
    <n v="289"/>
    <x v="0"/>
    <s v="0"/>
    <x v="1"/>
    <x v="0"/>
    <x v="0"/>
    <x v="1"/>
    <x v="0"/>
    <s v="&gt; 40"/>
  </r>
  <r>
    <s v="0962-IFOM"/>
    <x v="0"/>
    <x v="64"/>
    <n v="114"/>
    <n v="310.3"/>
    <n v="0"/>
    <n v="0"/>
    <s v="No"/>
    <s v="no"/>
    <n v="0"/>
    <x v="0"/>
    <n v="0"/>
    <x v="1"/>
    <n v="0"/>
    <s v="ID"/>
    <s v="403-6565"/>
    <s v="Male"/>
    <n v="28"/>
    <s v="Yes"/>
    <s v="No"/>
    <x v="1"/>
    <x v="3"/>
    <s v="No"/>
    <x v="2"/>
    <x v="2"/>
    <n v="8"/>
    <n v="323"/>
    <x v="0"/>
    <s v="0"/>
    <x v="1"/>
    <x v="0"/>
    <x v="0"/>
    <x v="1"/>
    <x v="0"/>
    <s v="10 - 40"/>
  </r>
  <r>
    <s v="8035-DBJL"/>
    <x v="0"/>
    <x v="12"/>
    <n v="469"/>
    <n v="824.2"/>
    <n v="0"/>
    <n v="0"/>
    <s v="No"/>
    <s v="no"/>
    <n v="0"/>
    <x v="0"/>
    <n v="0"/>
    <x v="1"/>
    <n v="0"/>
    <s v="WA"/>
    <s v="335-5806"/>
    <s v="Female"/>
    <n v="39"/>
    <s v="No"/>
    <s v="No"/>
    <x v="1"/>
    <x v="3"/>
    <s v="No"/>
    <x v="2"/>
    <x v="2"/>
    <n v="13"/>
    <n v="739"/>
    <x v="0"/>
    <s v="0"/>
    <x v="0"/>
    <x v="0"/>
    <x v="0"/>
    <x v="1"/>
    <x v="0"/>
    <s v="&gt; 40"/>
  </r>
  <r>
    <s v="3872-SZGX"/>
    <x v="0"/>
    <x v="73"/>
    <n v="42"/>
    <n v="116.7"/>
    <n v="0"/>
    <n v="0"/>
    <s v="No"/>
    <s v="no"/>
    <n v="0"/>
    <x v="0"/>
    <n v="4"/>
    <x v="0"/>
    <n v="0"/>
    <s v="CT"/>
    <s v="354-7077"/>
    <s v="Male"/>
    <n v="54"/>
    <s v="No"/>
    <s v="No"/>
    <x v="1"/>
    <x v="4"/>
    <s v="No"/>
    <x v="0"/>
    <x v="0"/>
    <n v="26"/>
    <n v="766"/>
    <x v="0"/>
    <s v="0"/>
    <x v="0"/>
    <x v="0"/>
    <x v="0"/>
    <x v="0"/>
    <x v="0"/>
    <s v="10 - 40"/>
  </r>
  <r>
    <s v="9406-WTYV"/>
    <x v="0"/>
    <x v="0"/>
    <n v="7"/>
    <n v="14"/>
    <n v="0"/>
    <n v="0"/>
    <s v="No"/>
    <s v="no"/>
    <n v="0"/>
    <x v="0"/>
    <n v="5"/>
    <x v="0"/>
    <n v="0"/>
    <s v="MD"/>
    <s v="381-1328"/>
    <s v="Female"/>
    <n v="41"/>
    <s v="No"/>
    <s v="No"/>
    <x v="1"/>
    <x v="5"/>
    <s v="No"/>
    <x v="0"/>
    <x v="2"/>
    <n v="14"/>
    <n v="14"/>
    <x v="0"/>
    <s v="0"/>
    <x v="0"/>
    <x v="0"/>
    <x v="0"/>
    <x v="0"/>
    <x v="0"/>
    <s v="&lt; 10"/>
  </r>
  <r>
    <s v="2746-QJOK"/>
    <x v="0"/>
    <x v="0"/>
    <n v="1"/>
    <n v="4"/>
    <n v="0"/>
    <n v="0"/>
    <s v="No"/>
    <s v="no"/>
    <n v="0"/>
    <x v="0"/>
    <n v="6"/>
    <x v="0"/>
    <n v="0"/>
    <s v="WV"/>
    <s v="392-6073"/>
    <s v="Male"/>
    <n v="47"/>
    <s v="No"/>
    <s v="No"/>
    <x v="1"/>
    <x v="4"/>
    <s v="Yes"/>
    <x v="0"/>
    <x v="0"/>
    <n v="24"/>
    <n v="24"/>
    <x v="0"/>
    <s v="0"/>
    <x v="0"/>
    <x v="0"/>
    <x v="0"/>
    <x v="0"/>
    <x v="0"/>
    <s v="&lt; 10"/>
  </r>
  <r>
    <s v="2954-ALWX"/>
    <x v="0"/>
    <x v="30"/>
    <n v="7"/>
    <n v="19.7"/>
    <n v="0"/>
    <n v="0"/>
    <s v="No"/>
    <s v="no"/>
    <n v="0"/>
    <x v="0"/>
    <n v="35"/>
    <x v="0"/>
    <n v="0"/>
    <s v="PA"/>
    <s v="417-4266"/>
    <s v="Male"/>
    <n v="22"/>
    <s v="Yes"/>
    <s v="No"/>
    <x v="1"/>
    <x v="2"/>
    <s v="Yes"/>
    <x v="0"/>
    <x v="2"/>
    <n v="27"/>
    <n v="76"/>
    <x v="0"/>
    <s v="0"/>
    <x v="1"/>
    <x v="0"/>
    <x v="0"/>
    <x v="0"/>
    <x v="0"/>
    <s v="&lt; 10"/>
  </r>
  <r>
    <s v="7546-CPXS"/>
    <x v="0"/>
    <x v="14"/>
    <n v="157"/>
    <n v="634.6"/>
    <n v="497"/>
    <n v="766.8"/>
    <s v="Yes"/>
    <s v="yes"/>
    <n v="0"/>
    <x v="0"/>
    <n v="7"/>
    <x v="0"/>
    <n v="0"/>
    <s v="MS"/>
    <s v="336-7155"/>
    <s v="Female"/>
    <n v="48"/>
    <s v="No"/>
    <s v="No"/>
    <x v="1"/>
    <x v="5"/>
    <s v="Yes"/>
    <x v="2"/>
    <x v="2"/>
    <n v="41"/>
    <n v="2889"/>
    <x v="0"/>
    <s v="0"/>
    <x v="0"/>
    <x v="0"/>
    <x v="0"/>
    <x v="0"/>
    <x v="0"/>
    <s v="&gt; 40"/>
  </r>
  <r>
    <s v="0245-WUZS"/>
    <x v="0"/>
    <x v="40"/>
    <n v="299"/>
    <n v="616"/>
    <n v="0"/>
    <n v="0"/>
    <s v="No"/>
    <s v="no"/>
    <n v="0"/>
    <x v="0"/>
    <n v="6"/>
    <x v="0"/>
    <n v="0"/>
    <s v="TX"/>
    <s v="400-7987"/>
    <s v="Male"/>
    <n v="51"/>
    <s v="No"/>
    <s v="No"/>
    <x v="1"/>
    <x v="4"/>
    <s v="Yes"/>
    <x v="2"/>
    <x v="2"/>
    <n v="28"/>
    <n v="1936"/>
    <x v="0"/>
    <s v="0"/>
    <x v="0"/>
    <x v="0"/>
    <x v="0"/>
    <x v="0"/>
    <x v="0"/>
    <s v="&gt; 40"/>
  </r>
  <r>
    <s v="6903-STLH"/>
    <x v="0"/>
    <x v="69"/>
    <n v="81"/>
    <n v="209.4"/>
    <n v="105"/>
    <n v="388.5"/>
    <s v="Yes"/>
    <s v="no"/>
    <n v="130"/>
    <x v="0"/>
    <n v="17"/>
    <x v="0"/>
    <n v="0"/>
    <s v="NE"/>
    <s v="330-6208"/>
    <s v="Male"/>
    <n v="30"/>
    <s v="No"/>
    <s v="No"/>
    <x v="1"/>
    <x v="5"/>
    <s v="No"/>
    <x v="0"/>
    <x v="0"/>
    <n v="39"/>
    <n v="1347"/>
    <x v="0"/>
    <s v="0"/>
    <x v="1"/>
    <x v="0"/>
    <x v="0"/>
    <x v="0"/>
    <x v="0"/>
    <s v="10 - 40"/>
  </r>
  <r>
    <s v="5110-WBOB"/>
    <x v="0"/>
    <x v="8"/>
    <n v="363"/>
    <n v="835.7"/>
    <n v="210"/>
    <n v="847"/>
    <s v="Yes"/>
    <s v="no"/>
    <n v="212"/>
    <x v="0"/>
    <n v="30"/>
    <x v="0"/>
    <n v="0"/>
    <s v="IL"/>
    <s v="397-8051"/>
    <s v="Male"/>
    <n v="23"/>
    <s v="Yes"/>
    <s v="No"/>
    <x v="1"/>
    <x v="5"/>
    <s v="Yes"/>
    <x v="1"/>
    <x v="0"/>
    <n v="52"/>
    <n v="3650"/>
    <x v="0"/>
    <s v="0"/>
    <x v="1"/>
    <x v="0"/>
    <x v="0"/>
    <x v="0"/>
    <x v="0"/>
    <s v="&gt; 40"/>
  </r>
  <r>
    <s v="8699-JOPA"/>
    <x v="0"/>
    <x v="35"/>
    <n v="186"/>
    <n v="533.5"/>
    <n v="96"/>
    <n v="518.4"/>
    <s v="Yes"/>
    <s v="no"/>
    <n v="130"/>
    <x v="0"/>
    <n v="25"/>
    <x v="0"/>
    <n v="0"/>
    <s v="WA"/>
    <s v="401-7575"/>
    <s v="Female"/>
    <n v="84"/>
    <s v="No"/>
    <s v="Yes"/>
    <x v="1"/>
    <x v="1"/>
    <s v="Yes"/>
    <x v="2"/>
    <x v="0"/>
    <n v="46"/>
    <n v="2230"/>
    <x v="0"/>
    <s v="0"/>
    <x v="2"/>
    <x v="0"/>
    <x v="0"/>
    <x v="0"/>
    <x v="0"/>
    <s v="&gt; 40"/>
  </r>
  <r>
    <s v="6357-YVZE"/>
    <x v="0"/>
    <x v="24"/>
    <n v="114"/>
    <n v="298.8"/>
    <n v="172"/>
    <n v="494.5"/>
    <s v="Yes"/>
    <s v="no"/>
    <n v="99"/>
    <x v="0"/>
    <n v="9"/>
    <x v="0"/>
    <n v="0"/>
    <s v="MD"/>
    <s v="348-3338"/>
    <s v="Male"/>
    <n v="22"/>
    <s v="Yes"/>
    <s v="No"/>
    <x v="1"/>
    <x v="2"/>
    <s v="Yes"/>
    <x v="1"/>
    <x v="2"/>
    <n v="44"/>
    <n v="1885"/>
    <x v="0"/>
    <s v="0"/>
    <x v="1"/>
    <x v="0"/>
    <x v="0"/>
    <x v="0"/>
    <x v="0"/>
    <s v="&gt; 40"/>
  </r>
  <r>
    <s v="3507-JBAN"/>
    <x v="0"/>
    <x v="35"/>
    <n v="274"/>
    <n v="671.8"/>
    <n v="144"/>
    <n v="302.39999999999998"/>
    <s v="Yes"/>
    <s v="no"/>
    <n v="151"/>
    <x v="0"/>
    <n v="0"/>
    <x v="1"/>
    <n v="0"/>
    <s v="AL"/>
    <s v="349-3732"/>
    <s v="Female"/>
    <n v="25"/>
    <s v="Yes"/>
    <s v="No"/>
    <x v="1"/>
    <x v="3"/>
    <s v="No"/>
    <x v="2"/>
    <x v="2"/>
    <n v="9"/>
    <n v="430"/>
    <x v="0"/>
    <s v="0"/>
    <x v="1"/>
    <x v="0"/>
    <x v="0"/>
    <x v="1"/>
    <x v="0"/>
    <s v="&gt; 40"/>
  </r>
  <r>
    <s v="6049-NPFD"/>
    <x v="0"/>
    <x v="8"/>
    <n v="195"/>
    <n v="489.7"/>
    <n v="490"/>
    <n v="805"/>
    <s v="Yes"/>
    <s v="no"/>
    <n v="402"/>
    <x v="0"/>
    <n v="10"/>
    <x v="0"/>
    <n v="0"/>
    <s v="WV"/>
    <s v="347-9738"/>
    <s v="Female"/>
    <n v="59"/>
    <s v="No"/>
    <s v="No"/>
    <x v="1"/>
    <x v="1"/>
    <s v="Yes"/>
    <x v="2"/>
    <x v="0"/>
    <n v="51"/>
    <n v="3590"/>
    <x v="0"/>
    <s v="0"/>
    <x v="0"/>
    <x v="0"/>
    <x v="0"/>
    <x v="0"/>
    <x v="0"/>
    <s v="&gt; 40"/>
  </r>
  <r>
    <s v="6714-VWHM"/>
    <x v="0"/>
    <x v="32"/>
    <n v="60"/>
    <n v="180.2"/>
    <n v="66"/>
    <n v="95.7"/>
    <s v="Yes"/>
    <s v="no"/>
    <n v="32"/>
    <x v="0"/>
    <n v="10"/>
    <x v="0"/>
    <n v="0"/>
    <s v="MO"/>
    <s v="380-6074"/>
    <s v="Male"/>
    <n v="47"/>
    <s v="No"/>
    <s v="No"/>
    <x v="1"/>
    <x v="3"/>
    <s v="No"/>
    <x v="0"/>
    <x v="0"/>
    <n v="34"/>
    <n v="381"/>
    <x v="0"/>
    <s v="0"/>
    <x v="0"/>
    <x v="0"/>
    <x v="0"/>
    <x v="0"/>
    <x v="0"/>
    <s v="10 - 40"/>
  </r>
  <r>
    <s v="4079-WPMQ"/>
    <x v="0"/>
    <x v="9"/>
    <n v="75"/>
    <n v="200.4"/>
    <n v="300"/>
    <n v="530"/>
    <s v="Yes"/>
    <s v="no"/>
    <n v="265"/>
    <x v="0"/>
    <n v="0"/>
    <x v="1"/>
    <n v="0"/>
    <s v="GA"/>
    <s v="328-9315"/>
    <s v="Female"/>
    <n v="58"/>
    <s v="No"/>
    <s v="No"/>
    <x v="1"/>
    <x v="4"/>
    <s v="No"/>
    <x v="2"/>
    <x v="2"/>
    <n v="8"/>
    <n v="388"/>
    <x v="0"/>
    <s v="0"/>
    <x v="0"/>
    <x v="0"/>
    <x v="0"/>
    <x v="1"/>
    <x v="0"/>
    <s v="&gt; 40"/>
  </r>
  <r>
    <s v="4034-ZLRW"/>
    <x v="0"/>
    <x v="43"/>
    <n v="12"/>
    <n v="33.200000000000003"/>
    <n v="20"/>
    <n v="39.200000000000003"/>
    <s v="Yes"/>
    <s v="no"/>
    <n v="10"/>
    <x v="0"/>
    <n v="0"/>
    <x v="1"/>
    <n v="0"/>
    <s v="UT"/>
    <s v="375-3826"/>
    <s v="Female"/>
    <n v="33"/>
    <s v="No"/>
    <s v="No"/>
    <x v="1"/>
    <x v="2"/>
    <s v="No"/>
    <x v="0"/>
    <x v="0"/>
    <n v="7"/>
    <n v="28"/>
    <x v="0"/>
    <s v="0"/>
    <x v="0"/>
    <x v="0"/>
    <x v="0"/>
    <x v="1"/>
    <x v="0"/>
    <s v="&lt; 10"/>
  </r>
  <r>
    <s v="5078-SHSO"/>
    <x v="0"/>
    <x v="13"/>
    <n v="98"/>
    <n v="223.9"/>
    <n v="56"/>
    <n v="296.8"/>
    <s v="Yes"/>
    <s v="no"/>
    <n v="148"/>
    <x v="0"/>
    <n v="6"/>
    <x v="0"/>
    <n v="0"/>
    <s v="IN"/>
    <s v="348-1592"/>
    <s v="Male"/>
    <n v="50"/>
    <s v="No"/>
    <s v="No"/>
    <x v="1"/>
    <x v="4"/>
    <s v="No"/>
    <x v="0"/>
    <x v="0"/>
    <n v="18"/>
    <n v="501"/>
    <x v="0"/>
    <s v="0"/>
    <x v="0"/>
    <x v="0"/>
    <x v="0"/>
    <x v="0"/>
    <x v="0"/>
    <s v="10 - 40"/>
  </r>
  <r>
    <s v="1755-HEVX"/>
    <x v="0"/>
    <x v="6"/>
    <n v="209"/>
    <n v="452.5"/>
    <n v="228"/>
    <n v="467.4"/>
    <s v="Yes"/>
    <s v="no"/>
    <n v="117"/>
    <x v="0"/>
    <n v="5"/>
    <x v="0"/>
    <n v="0"/>
    <s v="NM"/>
    <s v="367-9259"/>
    <s v="Female"/>
    <n v="38"/>
    <s v="No"/>
    <s v="No"/>
    <x v="1"/>
    <x v="1"/>
    <s v="No"/>
    <x v="0"/>
    <x v="0"/>
    <n v="30"/>
    <n v="1723"/>
    <x v="0"/>
    <s v="0"/>
    <x v="0"/>
    <x v="0"/>
    <x v="0"/>
    <x v="0"/>
    <x v="0"/>
    <s v="&gt; 40"/>
  </r>
  <r>
    <s v="6526-SZRS"/>
    <x v="0"/>
    <x v="23"/>
    <n v="363"/>
    <n v="928.3"/>
    <n v="198"/>
    <n v="739.2"/>
    <s v="Yes"/>
    <s v="no"/>
    <n v="246"/>
    <x v="0"/>
    <n v="0"/>
    <x v="1"/>
    <n v="0"/>
    <s v="KS"/>
    <s v="366-4426"/>
    <s v="Male"/>
    <n v="47"/>
    <s v="No"/>
    <s v="No"/>
    <x v="1"/>
    <x v="3"/>
    <s v="No"/>
    <x v="2"/>
    <x v="0"/>
    <n v="9"/>
    <n v="606"/>
    <x v="0"/>
    <s v="0"/>
    <x v="0"/>
    <x v="0"/>
    <x v="0"/>
    <x v="1"/>
    <x v="0"/>
    <s v="&gt; 40"/>
  </r>
  <r>
    <s v="8520-CPBS"/>
    <x v="0"/>
    <x v="65"/>
    <n v="78"/>
    <n v="244"/>
    <n v="343"/>
    <n v="617.4"/>
    <s v="Yes"/>
    <s v="no"/>
    <n v="309"/>
    <x v="0"/>
    <n v="11"/>
    <x v="0"/>
    <n v="0"/>
    <s v="ID"/>
    <s v="406-4768"/>
    <s v="Female"/>
    <n v="46"/>
    <s v="No"/>
    <s v="No"/>
    <x v="1"/>
    <x v="2"/>
    <s v="Yes"/>
    <x v="1"/>
    <x v="2"/>
    <n v="14"/>
    <n v="706"/>
    <x v="0"/>
    <s v="0"/>
    <x v="0"/>
    <x v="0"/>
    <x v="0"/>
    <x v="0"/>
    <x v="0"/>
    <s v="&gt; 40"/>
  </r>
  <r>
    <s v="4358-IRZI"/>
    <x v="0"/>
    <x v="43"/>
    <n v="15"/>
    <n v="38.4"/>
    <n v="0"/>
    <n v="0"/>
    <s v="No"/>
    <s v="no"/>
    <n v="0"/>
    <x v="0"/>
    <n v="0"/>
    <x v="1"/>
    <n v="0"/>
    <s v="FL"/>
    <s v="416-7452"/>
    <s v="Female"/>
    <n v="55"/>
    <s v="No"/>
    <s v="No"/>
    <x v="1"/>
    <x v="4"/>
    <s v="No"/>
    <x v="0"/>
    <x v="0"/>
    <n v="6"/>
    <n v="26"/>
    <x v="0"/>
    <s v="0"/>
    <x v="0"/>
    <x v="0"/>
    <x v="0"/>
    <x v="1"/>
    <x v="0"/>
    <s v="&lt; 10"/>
  </r>
  <r>
    <s v="5330-NFDE"/>
    <x v="0"/>
    <x v="63"/>
    <n v="202"/>
    <n v="500.7"/>
    <n v="288"/>
    <n v="331.2"/>
    <s v="Yes"/>
    <s v="no"/>
    <n v="110"/>
    <x v="0"/>
    <n v="4"/>
    <x v="0"/>
    <n v="0"/>
    <s v="LA"/>
    <s v="356-8982"/>
    <s v="Female"/>
    <n v="62"/>
    <s v="No"/>
    <s v="No"/>
    <x v="1"/>
    <x v="2"/>
    <s v="Yes"/>
    <x v="2"/>
    <x v="2"/>
    <n v="35"/>
    <n v="2500"/>
    <x v="0"/>
    <s v="0"/>
    <x v="0"/>
    <x v="0"/>
    <x v="0"/>
    <x v="0"/>
    <x v="0"/>
    <s v="&gt; 40"/>
  </r>
  <r>
    <s v="0494-IFPL"/>
    <x v="0"/>
    <x v="26"/>
    <n v="373"/>
    <n v="945.2"/>
    <n v="189"/>
    <n v="711.9"/>
    <s v="Yes"/>
    <s v="no"/>
    <n v="237"/>
    <x v="0"/>
    <n v="38"/>
    <x v="1"/>
    <n v="45"/>
    <s v="AL"/>
    <s v="348-6659"/>
    <s v="Male"/>
    <n v="26"/>
    <s v="Yes"/>
    <s v="No"/>
    <x v="1"/>
    <x v="3"/>
    <s v="Yes"/>
    <x v="0"/>
    <x v="0"/>
    <n v="12"/>
    <n v="725"/>
    <x v="0"/>
    <s v="0"/>
    <x v="1"/>
    <x v="0"/>
    <x v="0"/>
    <x v="0"/>
    <x v="0"/>
    <s v="&gt; 40"/>
  </r>
  <r>
    <s v="2139-DCBJ"/>
    <x v="0"/>
    <x v="16"/>
    <n v="304"/>
    <n v="798.5"/>
    <n v="365"/>
    <n v="700.8"/>
    <s v="Yes"/>
    <s v="no"/>
    <n v="140"/>
    <x v="0"/>
    <n v="5"/>
    <x v="0"/>
    <n v="0"/>
    <s v="CT"/>
    <s v="345-2401"/>
    <s v="Male"/>
    <n v="30"/>
    <s v="No"/>
    <s v="No"/>
    <x v="1"/>
    <x v="2"/>
    <s v="Yes"/>
    <x v="2"/>
    <x v="0"/>
    <n v="28"/>
    <n v="2014"/>
    <x v="0"/>
    <s v="0"/>
    <x v="1"/>
    <x v="0"/>
    <x v="0"/>
    <x v="0"/>
    <x v="0"/>
    <s v="&gt; 40"/>
  </r>
  <r>
    <s v="2517-JMJL"/>
    <x v="0"/>
    <x v="3"/>
    <n v="47"/>
    <n v="151.1"/>
    <n v="70"/>
    <n v="131"/>
    <s v="Yes"/>
    <s v="no"/>
    <n v="26"/>
    <x v="0"/>
    <n v="0"/>
    <x v="1"/>
    <n v="0"/>
    <s v="MT"/>
    <s v="399-2457"/>
    <s v="Male"/>
    <n v="57"/>
    <s v="No"/>
    <s v="No"/>
    <x v="1"/>
    <x v="1"/>
    <s v="No"/>
    <x v="2"/>
    <x v="1"/>
    <n v="10"/>
    <n v="96"/>
    <x v="0"/>
    <s v="0"/>
    <x v="0"/>
    <x v="0"/>
    <x v="0"/>
    <x v="1"/>
    <x v="0"/>
    <s v="10 - 40"/>
  </r>
  <r>
    <s v="3794-CSEF"/>
    <x v="0"/>
    <x v="14"/>
    <n v="223"/>
    <n v="637.29999999999995"/>
    <n v="568"/>
    <n v="887.5"/>
    <s v="Yes"/>
    <s v="no"/>
    <n v="296"/>
    <x v="0"/>
    <n v="9"/>
    <x v="1"/>
    <n v="5"/>
    <s v="ND"/>
    <s v="419-3427"/>
    <s v="Male"/>
    <n v="41"/>
    <s v="No"/>
    <s v="No"/>
    <x v="1"/>
    <x v="4"/>
    <s v="No"/>
    <x v="2"/>
    <x v="0"/>
    <n v="25"/>
    <n v="1760"/>
    <x v="0"/>
    <s v="0"/>
    <x v="0"/>
    <x v="0"/>
    <x v="0"/>
    <x v="0"/>
    <x v="0"/>
    <s v="&gt; 40"/>
  </r>
  <r>
    <s v="3645-MVHE"/>
    <x v="0"/>
    <x v="26"/>
    <n v="240"/>
    <n v="567.29999999999995"/>
    <n v="189"/>
    <n v="592.20000000000005"/>
    <s v="Yes"/>
    <s v="no"/>
    <n v="197"/>
    <x v="0"/>
    <n v="0"/>
    <x v="1"/>
    <n v="0"/>
    <s v="IN"/>
    <s v="386-9724"/>
    <s v="Male"/>
    <n v="68"/>
    <s v="No"/>
    <s v="Yes"/>
    <x v="1"/>
    <x v="4"/>
    <s v="No"/>
    <x v="2"/>
    <x v="2"/>
    <n v="8"/>
    <n v="517"/>
    <x v="0"/>
    <s v="0"/>
    <x v="2"/>
    <x v="0"/>
    <x v="0"/>
    <x v="1"/>
    <x v="0"/>
    <s v="&gt; 40"/>
  </r>
  <r>
    <s v="9447-ZDPS"/>
    <x v="0"/>
    <x v="17"/>
    <n v="314"/>
    <n v="703.4"/>
    <n v="0"/>
    <n v="0"/>
    <s v="No"/>
    <s v="no"/>
    <n v="0"/>
    <x v="0"/>
    <n v="24"/>
    <x v="0"/>
    <n v="0"/>
    <s v="ND"/>
    <s v="395-1380"/>
    <s v="Male"/>
    <n v="24"/>
    <s v="Yes"/>
    <s v="No"/>
    <x v="1"/>
    <x v="4"/>
    <s v="No"/>
    <x v="0"/>
    <x v="0"/>
    <n v="13"/>
    <n v="594"/>
    <x v="0"/>
    <s v="0"/>
    <x v="1"/>
    <x v="0"/>
    <x v="0"/>
    <x v="0"/>
    <x v="0"/>
    <s v="&gt; 40"/>
  </r>
  <r>
    <s v="6113-RIUH"/>
    <x v="0"/>
    <x v="8"/>
    <n v="417"/>
    <n v="974.8"/>
    <n v="210"/>
    <n v="707"/>
    <s v="Yes"/>
    <s v="no"/>
    <n v="354"/>
    <x v="0"/>
    <n v="14"/>
    <x v="1"/>
    <n v="45"/>
    <s v="OH"/>
    <s v="369-4012"/>
    <s v="Male"/>
    <n v="47"/>
    <s v="No"/>
    <s v="No"/>
    <x v="1"/>
    <x v="4"/>
    <s v="Yes"/>
    <x v="2"/>
    <x v="2"/>
    <n v="47"/>
    <n v="3249"/>
    <x v="0"/>
    <s v="0"/>
    <x v="0"/>
    <x v="0"/>
    <x v="0"/>
    <x v="0"/>
    <x v="0"/>
    <s v="&gt; 40"/>
  </r>
  <r>
    <s v="2255-YSKC"/>
    <x v="0"/>
    <x v="23"/>
    <n v="247"/>
    <n v="592.4"/>
    <n v="132"/>
    <n v="673.2"/>
    <s v="Yes"/>
    <s v="no"/>
    <n v="337"/>
    <x v="0"/>
    <n v="14"/>
    <x v="0"/>
    <n v="0"/>
    <s v="RI"/>
    <s v="357-2294"/>
    <s v="Female"/>
    <n v="37"/>
    <s v="No"/>
    <s v="No"/>
    <x v="1"/>
    <x v="2"/>
    <s v="No"/>
    <x v="1"/>
    <x v="2"/>
    <n v="13"/>
    <n v="875"/>
    <x v="0"/>
    <s v="0"/>
    <x v="0"/>
    <x v="0"/>
    <x v="0"/>
    <x v="0"/>
    <x v="0"/>
    <s v="&gt; 40"/>
  </r>
  <r>
    <s v="6184-BXWB"/>
    <x v="0"/>
    <x v="35"/>
    <n v="315"/>
    <n v="719.9"/>
    <n v="192"/>
    <n v="422.4"/>
    <s v="Yes"/>
    <s v="no"/>
    <n v="211"/>
    <x v="0"/>
    <n v="4"/>
    <x v="0"/>
    <n v="0"/>
    <s v="ND"/>
    <s v="364-5510"/>
    <s v="Male"/>
    <n v="56"/>
    <s v="No"/>
    <s v="No"/>
    <x v="1"/>
    <x v="4"/>
    <s v="No"/>
    <x v="0"/>
    <x v="0"/>
    <n v="21"/>
    <n v="1005"/>
    <x v="0"/>
    <s v="0"/>
    <x v="0"/>
    <x v="0"/>
    <x v="0"/>
    <x v="0"/>
    <x v="0"/>
    <s v="&gt; 40"/>
  </r>
  <r>
    <s v="9302-ROZA"/>
    <x v="0"/>
    <x v="67"/>
    <n v="382"/>
    <n v="805.6"/>
    <n v="116"/>
    <n v="585.79999999999995"/>
    <s v="Yes"/>
    <s v="no"/>
    <n v="293"/>
    <x v="0"/>
    <n v="10"/>
    <x v="0"/>
    <n v="0"/>
    <s v="NJ"/>
    <s v="416-6886"/>
    <s v="Male"/>
    <n v="55"/>
    <s v="No"/>
    <s v="No"/>
    <x v="1"/>
    <x v="3"/>
    <s v="No"/>
    <x v="0"/>
    <x v="0"/>
    <n v="47"/>
    <n v="2723"/>
    <x v="0"/>
    <s v="0"/>
    <x v="0"/>
    <x v="0"/>
    <x v="0"/>
    <x v="0"/>
    <x v="0"/>
    <s v="&gt; 40"/>
  </r>
  <r>
    <s v="2499-UQEN"/>
    <x v="0"/>
    <x v="52"/>
    <n v="40"/>
    <n v="108.6"/>
    <n v="44"/>
    <n v="211.2"/>
    <s v="Yes"/>
    <s v="no"/>
    <n v="42"/>
    <x v="0"/>
    <n v="20"/>
    <x v="0"/>
    <n v="0"/>
    <s v="ID"/>
    <s v="403-9199"/>
    <s v="Male"/>
    <n v="25"/>
    <s v="Yes"/>
    <s v="No"/>
    <x v="1"/>
    <x v="4"/>
    <s v="No"/>
    <x v="0"/>
    <x v="0"/>
    <n v="10"/>
    <n v="210"/>
    <x v="0"/>
    <s v="0"/>
    <x v="1"/>
    <x v="0"/>
    <x v="0"/>
    <x v="0"/>
    <x v="0"/>
    <s v="10 - 40"/>
  </r>
  <r>
    <s v="7260-NIVE"/>
    <x v="0"/>
    <x v="30"/>
    <n v="10"/>
    <n v="33.4"/>
    <n v="6"/>
    <n v="41.7"/>
    <s v="Yes"/>
    <s v="no"/>
    <n v="10"/>
    <x v="0"/>
    <n v="18"/>
    <x v="0"/>
    <n v="0"/>
    <s v="NM"/>
    <s v="405-3848"/>
    <s v="Female"/>
    <n v="47"/>
    <s v="No"/>
    <s v="No"/>
    <x v="1"/>
    <x v="4"/>
    <s v="No"/>
    <x v="0"/>
    <x v="1"/>
    <n v="15"/>
    <n v="47"/>
    <x v="0"/>
    <s v="0"/>
    <x v="0"/>
    <x v="0"/>
    <x v="0"/>
    <x v="0"/>
    <x v="0"/>
    <s v="&lt; 10"/>
  </r>
  <r>
    <s v="2947-FZRI"/>
    <x v="0"/>
    <x v="24"/>
    <n v="127"/>
    <n v="302.5"/>
    <n v="86"/>
    <n v="318.2"/>
    <s v="Yes"/>
    <s v="yes"/>
    <n v="0"/>
    <x v="0"/>
    <n v="10"/>
    <x v="0"/>
    <n v="0"/>
    <s v="CT"/>
    <s v="344-1136"/>
    <s v="Female"/>
    <n v="40"/>
    <s v="No"/>
    <s v="No"/>
    <x v="1"/>
    <x v="4"/>
    <s v="No"/>
    <x v="0"/>
    <x v="1"/>
    <n v="15"/>
    <n v="653"/>
    <x v="0"/>
    <s v="0"/>
    <x v="0"/>
    <x v="0"/>
    <x v="0"/>
    <x v="0"/>
    <x v="0"/>
    <s v="&gt; 40"/>
  </r>
  <r>
    <s v="8799-ZLON"/>
    <x v="0"/>
    <x v="41"/>
    <n v="567"/>
    <n v="1179.8"/>
    <n v="296"/>
    <n v="784.4"/>
    <s v="Yes"/>
    <s v="no"/>
    <n v="262"/>
    <x v="0"/>
    <n v="27"/>
    <x v="0"/>
    <n v="0"/>
    <s v="SC"/>
    <s v="396-4410"/>
    <s v="Male"/>
    <n v="61"/>
    <s v="No"/>
    <s v="No"/>
    <x v="1"/>
    <x v="3"/>
    <s v="Yes"/>
    <x v="1"/>
    <x v="0"/>
    <n v="23"/>
    <n v="1688"/>
    <x v="0"/>
    <s v="0"/>
    <x v="0"/>
    <x v="0"/>
    <x v="0"/>
    <x v="0"/>
    <x v="0"/>
    <s v="&gt; 40"/>
  </r>
  <r>
    <s v="8317-UKSH"/>
    <x v="0"/>
    <x v="15"/>
    <n v="9"/>
    <n v="21.1"/>
    <n v="6"/>
    <n v="23"/>
    <s v="Yes"/>
    <s v="no"/>
    <n v="5"/>
    <x v="0"/>
    <n v="5"/>
    <x v="0"/>
    <n v="0"/>
    <s v="OK"/>
    <s v="333-9133"/>
    <s v="Female"/>
    <n v="30"/>
    <s v="No"/>
    <s v="No"/>
    <x v="1"/>
    <x v="3"/>
    <s v="No"/>
    <x v="0"/>
    <x v="1"/>
    <n v="13"/>
    <n v="27"/>
    <x v="0"/>
    <s v="0"/>
    <x v="1"/>
    <x v="0"/>
    <x v="0"/>
    <x v="0"/>
    <x v="0"/>
    <s v="&lt; 10"/>
  </r>
  <r>
    <s v="5922-TYHV"/>
    <x v="0"/>
    <x v="37"/>
    <n v="15"/>
    <n v="37.4"/>
    <n v="36"/>
    <n v="75.599999999999994"/>
    <s v="Yes"/>
    <s v="yes"/>
    <n v="0"/>
    <x v="0"/>
    <n v="8"/>
    <x v="0"/>
    <n v="0"/>
    <s v="SC"/>
    <s v="401-3685"/>
    <s v="Female"/>
    <n v="45"/>
    <s v="No"/>
    <s v="No"/>
    <x v="1"/>
    <x v="4"/>
    <s v="Yes"/>
    <x v="0"/>
    <x v="0"/>
    <n v="36"/>
    <n v="332"/>
    <x v="0"/>
    <s v="0"/>
    <x v="0"/>
    <x v="0"/>
    <x v="0"/>
    <x v="0"/>
    <x v="0"/>
    <s v="&lt; 10"/>
  </r>
  <r>
    <s v="7830-JEHV"/>
    <x v="0"/>
    <x v="32"/>
    <n v="21"/>
    <n v="66.099999999999994"/>
    <n v="11"/>
    <n v="125.4"/>
    <s v="Yes"/>
    <s v="yes"/>
    <n v="0"/>
    <x v="0"/>
    <n v="6"/>
    <x v="0"/>
    <n v="0"/>
    <s v="NY"/>
    <s v="352-7752"/>
    <s v="Male"/>
    <n v="77"/>
    <s v="No"/>
    <s v="Yes"/>
    <x v="1"/>
    <x v="4"/>
    <s v="No"/>
    <x v="2"/>
    <x v="0"/>
    <n v="19"/>
    <n v="205"/>
    <x v="0"/>
    <s v="0"/>
    <x v="2"/>
    <x v="0"/>
    <x v="0"/>
    <x v="0"/>
    <x v="0"/>
    <s v="10 - 40"/>
  </r>
  <r>
    <s v="5077-YBQJ"/>
    <x v="0"/>
    <x v="68"/>
    <n v="25"/>
    <n v="51"/>
    <n v="24"/>
    <n v="91.8"/>
    <s v="Yes"/>
    <s v="no"/>
    <n v="31"/>
    <x v="0"/>
    <n v="0"/>
    <x v="1"/>
    <n v="0"/>
    <s v="NY"/>
    <s v="388-9285"/>
    <s v="Male"/>
    <n v="45"/>
    <s v="No"/>
    <s v="No"/>
    <x v="1"/>
    <x v="4"/>
    <s v="No"/>
    <x v="0"/>
    <x v="1"/>
    <n v="5"/>
    <n v="30"/>
    <x v="0"/>
    <s v="0"/>
    <x v="0"/>
    <x v="0"/>
    <x v="0"/>
    <x v="1"/>
    <x v="0"/>
    <s v="&lt; 10"/>
  </r>
  <r>
    <s v="3839-SHQM"/>
    <x v="0"/>
    <x v="36"/>
    <n v="164"/>
    <n v="415.4"/>
    <n v="168"/>
    <n v="651"/>
    <s v="Yes"/>
    <s v="no"/>
    <n v="163"/>
    <x v="0"/>
    <n v="23"/>
    <x v="1"/>
    <n v="55"/>
    <s v="WA"/>
    <s v="376-2550"/>
    <s v="Female"/>
    <n v="21"/>
    <s v="Yes"/>
    <s v="No"/>
    <x v="1"/>
    <x v="5"/>
    <s v="No"/>
    <x v="1"/>
    <x v="2"/>
    <n v="46"/>
    <n v="1922"/>
    <x v="0"/>
    <s v="0"/>
    <x v="1"/>
    <x v="0"/>
    <x v="0"/>
    <x v="0"/>
    <x v="0"/>
    <s v="&gt; 40"/>
  </r>
  <r>
    <s v="3770-XFHM"/>
    <x v="0"/>
    <x v="24"/>
    <n v="156"/>
    <n v="427.9"/>
    <n v="86"/>
    <n v="451.5"/>
    <s v="Yes"/>
    <s v="no"/>
    <n v="226"/>
    <x v="0"/>
    <n v="0"/>
    <x v="1"/>
    <n v="0"/>
    <s v="AZ"/>
    <s v="420-1782"/>
    <s v="Female"/>
    <n v="26"/>
    <s v="Yes"/>
    <s v="No"/>
    <x v="1"/>
    <x v="3"/>
    <s v="No"/>
    <x v="2"/>
    <x v="1"/>
    <n v="10"/>
    <n v="431"/>
    <x v="0"/>
    <s v="0"/>
    <x v="1"/>
    <x v="0"/>
    <x v="0"/>
    <x v="1"/>
    <x v="0"/>
    <s v="&gt; 40"/>
  </r>
  <r>
    <s v="2684-LULY"/>
    <x v="0"/>
    <x v="13"/>
    <n v="59"/>
    <n v="140.19999999999999"/>
    <n v="56"/>
    <n v="243.6"/>
    <s v="Yes"/>
    <s v="no"/>
    <n v="122"/>
    <x v="0"/>
    <n v="13"/>
    <x v="0"/>
    <n v="0"/>
    <s v="DE"/>
    <s v="384-8890"/>
    <s v="Male"/>
    <n v="56"/>
    <s v="No"/>
    <s v="No"/>
    <x v="1"/>
    <x v="1"/>
    <s v="Yes"/>
    <x v="1"/>
    <x v="2"/>
    <n v="26"/>
    <n v="718"/>
    <x v="0"/>
    <s v="0"/>
    <x v="0"/>
    <x v="0"/>
    <x v="0"/>
    <x v="0"/>
    <x v="0"/>
    <s v="10 - 40"/>
  </r>
  <r>
    <s v="4206-MPQG"/>
    <x v="0"/>
    <x v="12"/>
    <n v="283"/>
    <n v="880.2"/>
    <n v="295"/>
    <n v="548.70000000000005"/>
    <s v="Yes"/>
    <s v="no"/>
    <n v="274"/>
    <x v="0"/>
    <n v="28"/>
    <x v="0"/>
    <n v="0"/>
    <s v="WI"/>
    <s v="360-5636"/>
    <s v="Male"/>
    <n v="28"/>
    <s v="Yes"/>
    <s v="No"/>
    <x v="1"/>
    <x v="4"/>
    <s v="Yes"/>
    <x v="2"/>
    <x v="0"/>
    <n v="31"/>
    <n v="1805"/>
    <x v="0"/>
    <s v="0"/>
    <x v="1"/>
    <x v="0"/>
    <x v="0"/>
    <x v="0"/>
    <x v="0"/>
    <s v="&gt; 40"/>
  </r>
  <r>
    <s v="5062-ZKLP"/>
    <x v="0"/>
    <x v="68"/>
    <n v="17"/>
    <n v="67.7"/>
    <n v="54"/>
    <n v="88.8"/>
    <s v="Yes"/>
    <s v="no"/>
    <n v="18"/>
    <x v="0"/>
    <n v="9"/>
    <x v="0"/>
    <n v="0"/>
    <s v="NJ"/>
    <s v="352-9836"/>
    <s v="Male"/>
    <n v="49"/>
    <s v="No"/>
    <s v="No"/>
    <x v="1"/>
    <x v="3"/>
    <s v="Yes"/>
    <x v="2"/>
    <x v="2"/>
    <n v="25"/>
    <n v="152"/>
    <x v="0"/>
    <s v="0"/>
    <x v="0"/>
    <x v="0"/>
    <x v="0"/>
    <x v="0"/>
    <x v="0"/>
    <s v="&lt; 10"/>
  </r>
  <r>
    <s v="0838-ABBK"/>
    <x v="0"/>
    <x v="43"/>
    <n v="21"/>
    <n v="48.6"/>
    <n v="8"/>
    <n v="46.4"/>
    <s v="Yes"/>
    <s v="yes"/>
    <n v="0"/>
    <x v="0"/>
    <n v="13"/>
    <x v="0"/>
    <n v="0"/>
    <s v="MN"/>
    <s v="399-2151"/>
    <s v="Male"/>
    <n v="60"/>
    <s v="No"/>
    <s v="No"/>
    <x v="1"/>
    <x v="4"/>
    <s v="No"/>
    <x v="0"/>
    <x v="2"/>
    <n v="16"/>
    <n v="64"/>
    <x v="0"/>
    <s v="0"/>
    <x v="0"/>
    <x v="0"/>
    <x v="0"/>
    <x v="0"/>
    <x v="0"/>
    <s v="&lt; 10"/>
  </r>
  <r>
    <s v="9613-XENH"/>
    <x v="0"/>
    <x v="30"/>
    <n v="6"/>
    <n v="15.4"/>
    <n v="12"/>
    <n v="33.9"/>
    <s v="Yes"/>
    <s v="no"/>
    <n v="7"/>
    <x v="0"/>
    <n v="0"/>
    <x v="1"/>
    <n v="0"/>
    <s v="ID"/>
    <s v="384-8629"/>
    <s v="Female"/>
    <n v="47"/>
    <s v="No"/>
    <s v="No"/>
    <x v="1"/>
    <x v="3"/>
    <s v="No"/>
    <x v="0"/>
    <x v="2"/>
    <n v="9"/>
    <n v="29"/>
    <x v="0"/>
    <s v="0"/>
    <x v="0"/>
    <x v="0"/>
    <x v="0"/>
    <x v="1"/>
    <x v="0"/>
    <s v="&lt; 10"/>
  </r>
  <r>
    <s v="0367-MQFP"/>
    <x v="0"/>
    <x v="50"/>
    <n v="52"/>
    <n v="179.3"/>
    <n v="84"/>
    <n v="144.19999999999999"/>
    <s v="Yes"/>
    <s v="no"/>
    <n v="72"/>
    <x v="0"/>
    <n v="12"/>
    <x v="0"/>
    <n v="0"/>
    <s v="NY"/>
    <s v="404-9504"/>
    <s v="Female"/>
    <n v="43"/>
    <s v="No"/>
    <s v="No"/>
    <x v="1"/>
    <x v="4"/>
    <s v="Yes"/>
    <x v="0"/>
    <x v="2"/>
    <n v="29"/>
    <n v="407"/>
    <x v="0"/>
    <s v="0"/>
    <x v="0"/>
    <x v="0"/>
    <x v="0"/>
    <x v="0"/>
    <x v="0"/>
    <s v="10 - 40"/>
  </r>
  <r>
    <s v="1443-NIGF"/>
    <x v="0"/>
    <x v="69"/>
    <n v="141"/>
    <n v="277.39999999999998"/>
    <n v="210"/>
    <n v="245"/>
    <s v="Yes"/>
    <s v="no"/>
    <n v="49"/>
    <x v="0"/>
    <n v="0"/>
    <x v="1"/>
    <n v="0"/>
    <s v="NM"/>
    <s v="395-4509"/>
    <s v="Male"/>
    <n v="22"/>
    <s v="Yes"/>
    <s v="No"/>
    <x v="1"/>
    <x v="5"/>
    <s v="No"/>
    <x v="0"/>
    <x v="2"/>
    <n v="7"/>
    <n v="250"/>
    <x v="0"/>
    <s v="0"/>
    <x v="1"/>
    <x v="0"/>
    <x v="0"/>
    <x v="1"/>
    <x v="0"/>
    <s v="10 - 40"/>
  </r>
  <r>
    <s v="5835-UWME"/>
    <x v="0"/>
    <x v="63"/>
    <n v="372"/>
    <n v="792"/>
    <n v="360"/>
    <n v="792"/>
    <s v="Yes"/>
    <s v="no"/>
    <n v="396"/>
    <x v="0"/>
    <n v="13"/>
    <x v="1"/>
    <n v="56"/>
    <s v="NC"/>
    <s v="329-5377"/>
    <s v="Female"/>
    <n v="27"/>
    <s v="Yes"/>
    <s v="No"/>
    <x v="1"/>
    <x v="1"/>
    <s v="Yes"/>
    <x v="2"/>
    <x v="2"/>
    <n v="43"/>
    <n v="3088"/>
    <x v="0"/>
    <s v="0"/>
    <x v="1"/>
    <x v="0"/>
    <x v="0"/>
    <x v="0"/>
    <x v="0"/>
    <s v="&gt; 40"/>
  </r>
  <r>
    <s v="4962-BYAT"/>
    <x v="0"/>
    <x v="58"/>
    <n v="66"/>
    <n v="159.1"/>
    <n v="135"/>
    <n v="313.2"/>
    <s v="Yes"/>
    <s v="no"/>
    <n v="63"/>
    <x v="0"/>
    <n v="7"/>
    <x v="0"/>
    <n v="0"/>
    <s v="GA"/>
    <s v="380-9879"/>
    <s v="Female"/>
    <n v="60"/>
    <s v="No"/>
    <s v="No"/>
    <x v="1"/>
    <x v="2"/>
    <s v="No"/>
    <x v="0"/>
    <x v="2"/>
    <n v="39"/>
    <n v="1029"/>
    <x v="0"/>
    <s v="0"/>
    <x v="0"/>
    <x v="0"/>
    <x v="0"/>
    <x v="0"/>
    <x v="0"/>
    <s v="10 - 40"/>
  </r>
  <r>
    <s v="1375-TDSR"/>
    <x v="0"/>
    <x v="32"/>
    <n v="32"/>
    <n v="80.2"/>
    <n v="66"/>
    <n v="83.6"/>
    <s v="Yes"/>
    <s v="no"/>
    <n v="42"/>
    <x v="0"/>
    <n v="12"/>
    <x v="0"/>
    <n v="0"/>
    <s v="ID"/>
    <s v="327-4795"/>
    <s v="Male"/>
    <n v="27"/>
    <s v="Yes"/>
    <s v="No"/>
    <x v="1"/>
    <x v="3"/>
    <s v="Yes"/>
    <x v="0"/>
    <x v="0"/>
    <n v="21"/>
    <n v="237"/>
    <x v="0"/>
    <s v="0"/>
    <x v="1"/>
    <x v="0"/>
    <x v="0"/>
    <x v="0"/>
    <x v="0"/>
    <s v="10 - 40"/>
  </r>
  <r>
    <s v="3520-AHSM"/>
    <x v="0"/>
    <x v="16"/>
    <n v="275"/>
    <n v="729.6"/>
    <n v="438"/>
    <n v="868.7"/>
    <s v="Yes"/>
    <s v="no"/>
    <n v="217"/>
    <x v="0"/>
    <n v="3"/>
    <x v="0"/>
    <n v="0"/>
    <s v="NY"/>
    <s v="338-7955"/>
    <s v="Female"/>
    <n v="60"/>
    <s v="No"/>
    <s v="No"/>
    <x v="1"/>
    <x v="2"/>
    <s v="Yes"/>
    <x v="2"/>
    <x v="0"/>
    <n v="33"/>
    <n v="2434"/>
    <x v="0"/>
    <s v="0"/>
    <x v="0"/>
    <x v="0"/>
    <x v="0"/>
    <x v="0"/>
    <x v="0"/>
    <s v="&gt; 40"/>
  </r>
  <r>
    <s v="0458-HHXM"/>
    <x v="0"/>
    <x v="17"/>
    <n v="137"/>
    <n v="330.9"/>
    <n v="282"/>
    <n v="488.8"/>
    <s v="Yes"/>
    <s v="no"/>
    <n v="122"/>
    <x v="0"/>
    <n v="0"/>
    <x v="1"/>
    <n v="0"/>
    <s v="VT"/>
    <s v="378-4617"/>
    <s v="Male"/>
    <n v="30"/>
    <s v="No"/>
    <s v="No"/>
    <x v="1"/>
    <x v="5"/>
    <s v="No"/>
    <x v="2"/>
    <x v="2"/>
    <n v="8"/>
    <n v="368"/>
    <x v="0"/>
    <s v="0"/>
    <x v="1"/>
    <x v="0"/>
    <x v="0"/>
    <x v="1"/>
    <x v="0"/>
    <s v="&gt; 40"/>
  </r>
  <r>
    <s v="6491-OOYZ"/>
    <x v="0"/>
    <x v="72"/>
    <n v="263"/>
    <n v="677.8"/>
    <n v="225"/>
    <n v="441"/>
    <s v="Yes"/>
    <s v="no"/>
    <n v="110"/>
    <x v="0"/>
    <n v="0"/>
    <x v="1"/>
    <n v="0"/>
    <s v="FL"/>
    <s v="345-7117"/>
    <s v="Female"/>
    <n v="22"/>
    <s v="Yes"/>
    <s v="No"/>
    <x v="1"/>
    <x v="3"/>
    <s v="No"/>
    <x v="2"/>
    <x v="2"/>
    <n v="8"/>
    <n v="378"/>
    <x v="0"/>
    <s v="0"/>
    <x v="1"/>
    <x v="0"/>
    <x v="0"/>
    <x v="1"/>
    <x v="0"/>
    <s v="&gt; 40"/>
  </r>
  <r>
    <s v="7907-UITL"/>
    <x v="0"/>
    <x v="0"/>
    <n v="7"/>
    <n v="16"/>
    <n v="4"/>
    <n v="10.9"/>
    <s v="Yes"/>
    <s v="no"/>
    <n v="6"/>
    <x v="0"/>
    <n v="4"/>
    <x v="0"/>
    <n v="0"/>
    <s v="NE"/>
    <s v="386-2759"/>
    <s v="Male"/>
    <n v="65"/>
    <s v="No"/>
    <s v="Yes"/>
    <x v="1"/>
    <x v="5"/>
    <s v="No"/>
    <x v="0"/>
    <x v="0"/>
    <n v="25"/>
    <n v="25"/>
    <x v="0"/>
    <s v="0"/>
    <x v="2"/>
    <x v="0"/>
    <x v="0"/>
    <x v="0"/>
    <x v="0"/>
    <s v="&lt; 10"/>
  </r>
  <r>
    <s v="6583-ZNNA"/>
    <x v="0"/>
    <x v="12"/>
    <n v="307"/>
    <n v="762.3"/>
    <n v="118"/>
    <n v="619.5"/>
    <s v="Yes"/>
    <s v="no"/>
    <n v="124"/>
    <x v="0"/>
    <n v="0"/>
    <x v="1"/>
    <n v="0"/>
    <s v="MD"/>
    <s v="404-5057"/>
    <s v="Male"/>
    <n v="40"/>
    <s v="No"/>
    <s v="No"/>
    <x v="1"/>
    <x v="1"/>
    <s v="No"/>
    <x v="2"/>
    <x v="2"/>
    <n v="10"/>
    <n v="577"/>
    <x v="0"/>
    <s v="0"/>
    <x v="0"/>
    <x v="0"/>
    <x v="0"/>
    <x v="1"/>
    <x v="0"/>
    <s v="&gt; 40"/>
  </r>
  <r>
    <s v="6119-SESO"/>
    <x v="0"/>
    <x v="9"/>
    <n v="88"/>
    <n v="251"/>
    <n v="300"/>
    <n v="385"/>
    <s v="Yes"/>
    <s v="yes"/>
    <n v="0"/>
    <x v="0"/>
    <n v="9"/>
    <x v="0"/>
    <n v="0"/>
    <s v="TN"/>
    <s v="407-8012"/>
    <s v="Male"/>
    <n v="59"/>
    <s v="No"/>
    <s v="No"/>
    <x v="1"/>
    <x v="4"/>
    <s v="No"/>
    <x v="1"/>
    <x v="0"/>
    <n v="40"/>
    <n v="2009"/>
    <x v="0"/>
    <s v="0"/>
    <x v="0"/>
    <x v="0"/>
    <x v="0"/>
    <x v="0"/>
    <x v="0"/>
    <s v="&gt; 40"/>
  </r>
  <r>
    <s v="4648-TQKW"/>
    <x v="0"/>
    <x v="68"/>
    <n v="9"/>
    <n v="30.1"/>
    <n v="42"/>
    <n v="51"/>
    <s v="Yes"/>
    <s v="no"/>
    <n v="10"/>
    <x v="0"/>
    <n v="0"/>
    <x v="1"/>
    <n v="0"/>
    <s v="CO"/>
    <s v="329-6192"/>
    <s v="Female"/>
    <n v="39"/>
    <s v="No"/>
    <s v="No"/>
    <x v="1"/>
    <x v="4"/>
    <s v="No"/>
    <x v="0"/>
    <x v="2"/>
    <n v="10"/>
    <n v="63"/>
    <x v="0"/>
    <s v="0"/>
    <x v="0"/>
    <x v="0"/>
    <x v="0"/>
    <x v="1"/>
    <x v="0"/>
    <s v="&lt; 10"/>
  </r>
  <r>
    <s v="7797-OEQZ"/>
    <x v="0"/>
    <x v="34"/>
    <n v="245"/>
    <n v="786.5"/>
    <n v="112"/>
    <n v="655.20000000000005"/>
    <s v="Yes"/>
    <s v="yes"/>
    <n v="0"/>
    <x v="0"/>
    <n v="9"/>
    <x v="0"/>
    <n v="0"/>
    <s v="ID"/>
    <s v="414-7090"/>
    <s v="Male"/>
    <n v="32"/>
    <s v="No"/>
    <s v="No"/>
    <x v="1"/>
    <x v="3"/>
    <s v="No"/>
    <x v="2"/>
    <x v="2"/>
    <n v="23"/>
    <n v="1277"/>
    <x v="0"/>
    <s v="0"/>
    <x v="0"/>
    <x v="0"/>
    <x v="0"/>
    <x v="0"/>
    <x v="0"/>
    <s v="&gt; 40"/>
  </r>
  <r>
    <s v="8468-ZNLW"/>
    <x v="0"/>
    <x v="55"/>
    <n v="51"/>
    <n v="149.6"/>
    <n v="24"/>
    <n v="147.6"/>
    <s v="Yes"/>
    <s v="no"/>
    <n v="37"/>
    <x v="0"/>
    <n v="0"/>
    <x v="1"/>
    <n v="0"/>
    <s v="IN"/>
    <s v="354-7718"/>
    <s v="Male"/>
    <n v="61"/>
    <s v="No"/>
    <s v="No"/>
    <x v="1"/>
    <x v="2"/>
    <s v="No"/>
    <x v="0"/>
    <x v="2"/>
    <n v="6"/>
    <n v="77"/>
    <x v="0"/>
    <s v="0"/>
    <x v="0"/>
    <x v="0"/>
    <x v="0"/>
    <x v="1"/>
    <x v="0"/>
    <s v="10 - 40"/>
  </r>
  <r>
    <s v="2235-GDCC"/>
    <x v="0"/>
    <x v="13"/>
    <n v="95"/>
    <n v="221.9"/>
    <n v="84"/>
    <n v="151.19999999999999"/>
    <s v="Yes"/>
    <s v="no"/>
    <n v="76"/>
    <x v="0"/>
    <n v="10"/>
    <x v="0"/>
    <n v="0"/>
    <s v="MS"/>
    <s v="368-8972"/>
    <s v="Female"/>
    <n v="43"/>
    <s v="No"/>
    <s v="No"/>
    <x v="1"/>
    <x v="3"/>
    <s v="No"/>
    <x v="1"/>
    <x v="0"/>
    <n v="29"/>
    <n v="802"/>
    <x v="0"/>
    <s v="0"/>
    <x v="0"/>
    <x v="0"/>
    <x v="0"/>
    <x v="0"/>
    <x v="0"/>
    <s v="10 - 40"/>
  </r>
  <r>
    <s v="8798-DRQY"/>
    <x v="0"/>
    <x v="40"/>
    <n v="280"/>
    <n v="747.8"/>
    <n v="408"/>
    <n v="714"/>
    <s v="Yes"/>
    <s v="no"/>
    <n v="178"/>
    <x v="0"/>
    <n v="10"/>
    <x v="0"/>
    <n v="0"/>
    <s v="RI"/>
    <s v="332-2889"/>
    <s v="Female"/>
    <n v="55"/>
    <s v="No"/>
    <s v="No"/>
    <x v="1"/>
    <x v="1"/>
    <s v="Yes"/>
    <x v="1"/>
    <x v="0"/>
    <n v="38"/>
    <n v="2606"/>
    <x v="0"/>
    <s v="0"/>
    <x v="0"/>
    <x v="0"/>
    <x v="0"/>
    <x v="0"/>
    <x v="0"/>
    <s v="&gt; 40"/>
  </r>
  <r>
    <s v="6786-SZDJ"/>
    <x v="0"/>
    <x v="64"/>
    <n v="196"/>
    <n v="581.1"/>
    <n v="351"/>
    <n v="382.2"/>
    <s v="Yes"/>
    <s v="no"/>
    <n v="96"/>
    <x v="0"/>
    <n v="21"/>
    <x v="0"/>
    <n v="0"/>
    <s v="AR"/>
    <s v="374-5530"/>
    <s v="Male"/>
    <n v="23"/>
    <s v="Yes"/>
    <s v="No"/>
    <x v="1"/>
    <x v="4"/>
    <s v="No"/>
    <x v="2"/>
    <x v="2"/>
    <n v="49"/>
    <n v="1879"/>
    <x v="0"/>
    <s v="0"/>
    <x v="1"/>
    <x v="0"/>
    <x v="0"/>
    <x v="0"/>
    <x v="0"/>
    <s v="10 - 40"/>
  </r>
  <r>
    <s v="0285-BNUX"/>
    <x v="0"/>
    <x v="71"/>
    <n v="233"/>
    <n v="577.29999999999995"/>
    <n v="123"/>
    <n v="565.79999999999995"/>
    <s v="Yes"/>
    <s v="no"/>
    <n v="142"/>
    <x v="0"/>
    <n v="4"/>
    <x v="0"/>
    <n v="0"/>
    <s v="CA"/>
    <s v="375-5547"/>
    <s v="Male"/>
    <n v="43"/>
    <s v="No"/>
    <s v="No"/>
    <x v="1"/>
    <x v="4"/>
    <s v="Yes"/>
    <x v="1"/>
    <x v="2"/>
    <n v="21"/>
    <n v="879"/>
    <x v="0"/>
    <s v="0"/>
    <x v="0"/>
    <x v="0"/>
    <x v="0"/>
    <x v="0"/>
    <x v="0"/>
    <s v="&gt; 40"/>
  </r>
  <r>
    <s v="5430-HKRJ"/>
    <x v="0"/>
    <x v="22"/>
    <n v="316"/>
    <n v="853.1"/>
    <n v="159"/>
    <n v="508.8"/>
    <s v="Yes"/>
    <s v="no"/>
    <n v="102"/>
    <x v="0"/>
    <n v="12"/>
    <x v="1"/>
    <n v="40"/>
    <s v="UT"/>
    <s v="337-2348"/>
    <s v="Male"/>
    <n v="32"/>
    <s v="No"/>
    <s v="No"/>
    <x v="1"/>
    <x v="1"/>
    <s v="No"/>
    <x v="1"/>
    <x v="0"/>
    <n v="30"/>
    <n v="1590"/>
    <x v="0"/>
    <s v="0"/>
    <x v="0"/>
    <x v="0"/>
    <x v="0"/>
    <x v="0"/>
    <x v="0"/>
    <s v="&gt; 40"/>
  </r>
  <r>
    <s v="8719-LGLO"/>
    <x v="0"/>
    <x v="60"/>
    <n v="239"/>
    <n v="798.7"/>
    <n v="268"/>
    <n v="897.8"/>
    <s v="Yes"/>
    <s v="no"/>
    <n v="449"/>
    <x v="0"/>
    <n v="0"/>
    <x v="1"/>
    <n v="0"/>
    <s v="IL"/>
    <s v="342-8702"/>
    <s v="Male"/>
    <n v="24"/>
    <s v="Yes"/>
    <s v="No"/>
    <x v="1"/>
    <x v="4"/>
    <s v="No"/>
    <x v="2"/>
    <x v="0"/>
    <n v="6"/>
    <n v="381"/>
    <x v="0"/>
    <s v="0"/>
    <x v="1"/>
    <x v="0"/>
    <x v="0"/>
    <x v="1"/>
    <x v="0"/>
    <s v="&gt; 40"/>
  </r>
  <r>
    <s v="4888-NXTI"/>
    <x v="0"/>
    <x v="72"/>
    <n v="177"/>
    <n v="494.5"/>
    <n v="225"/>
    <n v="445.5"/>
    <s v="Yes"/>
    <s v="no"/>
    <n v="111"/>
    <x v="0"/>
    <n v="0"/>
    <x v="1"/>
    <n v="0"/>
    <s v="IN"/>
    <s v="384-2219"/>
    <s v="Male"/>
    <n v="36"/>
    <s v="No"/>
    <s v="No"/>
    <x v="1"/>
    <x v="2"/>
    <s v="No"/>
    <x v="1"/>
    <x v="0"/>
    <n v="10"/>
    <n v="454"/>
    <x v="0"/>
    <s v="0"/>
    <x v="0"/>
    <x v="0"/>
    <x v="0"/>
    <x v="1"/>
    <x v="0"/>
    <s v="&gt; 40"/>
  </r>
  <r>
    <s v="6076-SJQG"/>
    <x v="0"/>
    <x v="49"/>
    <n v="155"/>
    <n v="339.4"/>
    <n v="306"/>
    <n v="425"/>
    <s v="Yes"/>
    <s v="no"/>
    <n v="106"/>
    <x v="0"/>
    <n v="0"/>
    <x v="1"/>
    <n v="0"/>
    <s v="MS"/>
    <s v="376-9940"/>
    <s v="Female"/>
    <n v="46"/>
    <s v="No"/>
    <s v="No"/>
    <x v="1"/>
    <x v="4"/>
    <s v="No"/>
    <x v="1"/>
    <x v="0"/>
    <n v="8"/>
    <n v="275"/>
    <x v="0"/>
    <s v="0"/>
    <x v="0"/>
    <x v="0"/>
    <x v="0"/>
    <x v="1"/>
    <x v="0"/>
    <s v="10 - 40"/>
  </r>
  <r>
    <s v="0404-LDTU"/>
    <x v="0"/>
    <x v="47"/>
    <n v="482"/>
    <n v="879"/>
    <n v="0"/>
    <n v="0"/>
    <s v="No"/>
    <s v="no"/>
    <n v="0"/>
    <x v="0"/>
    <n v="0"/>
    <x v="1"/>
    <n v="0"/>
    <s v="NY"/>
    <s v="387-2041"/>
    <s v="Male"/>
    <n v="19"/>
    <s v="Yes"/>
    <s v="No"/>
    <x v="1"/>
    <x v="2"/>
    <s v="No"/>
    <x v="2"/>
    <x v="2"/>
    <n v="6"/>
    <n v="324"/>
    <x v="0"/>
    <s v="0"/>
    <x v="1"/>
    <x v="0"/>
    <x v="0"/>
    <x v="1"/>
    <x v="0"/>
    <s v="&gt; 40"/>
  </r>
  <r>
    <s v="8552-VPRY"/>
    <x v="0"/>
    <x v="49"/>
    <n v="185"/>
    <n v="536.1"/>
    <n v="272"/>
    <n v="265.2"/>
    <s v="Yes"/>
    <s v="no"/>
    <n v="66"/>
    <x v="0"/>
    <n v="3"/>
    <x v="0"/>
    <n v="0"/>
    <s v="DC"/>
    <s v="387-3422"/>
    <s v="Female"/>
    <n v="40"/>
    <s v="No"/>
    <s v="No"/>
    <x v="1"/>
    <x v="4"/>
    <s v="Yes"/>
    <x v="2"/>
    <x v="2"/>
    <n v="24"/>
    <n v="797"/>
    <x v="0"/>
    <s v="0"/>
    <x v="0"/>
    <x v="0"/>
    <x v="0"/>
    <x v="0"/>
    <x v="0"/>
    <s v="10 - 40"/>
  </r>
  <r>
    <s v="9625-HDYB"/>
    <x v="0"/>
    <x v="9"/>
    <n v="415"/>
    <n v="750.9"/>
    <n v="450"/>
    <n v="420"/>
    <s v="Yes"/>
    <s v="no"/>
    <n v="140"/>
    <x v="0"/>
    <n v="14"/>
    <x v="0"/>
    <n v="0"/>
    <s v="TN"/>
    <s v="367-2436"/>
    <s v="Male"/>
    <n v="46"/>
    <s v="No"/>
    <s v="No"/>
    <x v="1"/>
    <x v="3"/>
    <s v="Yes"/>
    <x v="1"/>
    <x v="2"/>
    <n v="27"/>
    <n v="1337"/>
    <x v="0"/>
    <s v="0"/>
    <x v="0"/>
    <x v="0"/>
    <x v="0"/>
    <x v="0"/>
    <x v="0"/>
    <s v="&gt; 40"/>
  </r>
  <r>
    <s v="4866-AHVW"/>
    <x v="0"/>
    <x v="24"/>
    <n v="126"/>
    <n v="301.89999999999998"/>
    <n v="430"/>
    <n v="335.4"/>
    <s v="Yes"/>
    <s v="no"/>
    <n v="67"/>
    <x v="0"/>
    <n v="0"/>
    <x v="1"/>
    <n v="0"/>
    <s v="NJ"/>
    <s v="344-6258"/>
    <s v="Female"/>
    <n v="62"/>
    <s v="No"/>
    <s v="No"/>
    <x v="1"/>
    <x v="5"/>
    <s v="No"/>
    <x v="2"/>
    <x v="2"/>
    <n v="8"/>
    <n v="348"/>
    <x v="0"/>
    <s v="0"/>
    <x v="0"/>
    <x v="0"/>
    <x v="0"/>
    <x v="1"/>
    <x v="0"/>
    <s v="&gt; 40"/>
  </r>
  <r>
    <s v="9277-KJYZ"/>
    <x v="0"/>
    <x v="62"/>
    <n v="165"/>
    <n v="461.2"/>
    <n v="308"/>
    <n v="908.6"/>
    <s v="Yes"/>
    <s v="no"/>
    <n v="454"/>
    <x v="0"/>
    <n v="0"/>
    <x v="1"/>
    <n v="0"/>
    <s v="VA"/>
    <s v="353-8928"/>
    <s v="Male"/>
    <n v="24"/>
    <s v="Yes"/>
    <s v="No"/>
    <x v="1"/>
    <x v="3"/>
    <s v="No"/>
    <x v="2"/>
    <x v="2"/>
    <n v="9"/>
    <n v="692"/>
    <x v="0"/>
    <s v="0"/>
    <x v="1"/>
    <x v="0"/>
    <x v="0"/>
    <x v="1"/>
    <x v="0"/>
    <s v="&gt; 40"/>
  </r>
  <r>
    <s v="2024-JUFQ"/>
    <x v="0"/>
    <x v="63"/>
    <n v="90"/>
    <n v="286.10000000000002"/>
    <n v="144"/>
    <n v="698.4"/>
    <s v="Yes"/>
    <s v="no"/>
    <n v="175"/>
    <x v="0"/>
    <n v="15"/>
    <x v="0"/>
    <n v="0"/>
    <s v="TN"/>
    <s v="365-7784"/>
    <s v="Male"/>
    <n v="25"/>
    <s v="Yes"/>
    <s v="No"/>
    <x v="1"/>
    <x v="2"/>
    <s v="No"/>
    <x v="2"/>
    <x v="2"/>
    <n v="44"/>
    <n v="3176"/>
    <x v="0"/>
    <s v="0"/>
    <x v="1"/>
    <x v="0"/>
    <x v="0"/>
    <x v="0"/>
    <x v="0"/>
    <s v="&gt; 40"/>
  </r>
  <r>
    <s v="6943-SGZU"/>
    <x v="0"/>
    <x v="33"/>
    <n v="62"/>
    <n v="257.89999999999998"/>
    <n v="384"/>
    <n v="787.2"/>
    <s v="Yes"/>
    <s v="no"/>
    <n v="394"/>
    <x v="0"/>
    <n v="9"/>
    <x v="0"/>
    <n v="0"/>
    <s v="CO"/>
    <s v="408-3262"/>
    <s v="Male"/>
    <n v="38"/>
    <s v="No"/>
    <s v="No"/>
    <x v="1"/>
    <x v="2"/>
    <s v="No"/>
    <x v="2"/>
    <x v="2"/>
    <n v="16"/>
    <n v="1056"/>
    <x v="0"/>
    <s v="0"/>
    <x v="0"/>
    <x v="0"/>
    <x v="0"/>
    <x v="0"/>
    <x v="0"/>
    <s v="&gt; 40"/>
  </r>
  <r>
    <s v="6597-LCZY"/>
    <x v="0"/>
    <x v="1"/>
    <n v="142"/>
    <n v="392.4"/>
    <n v="231"/>
    <n v="462"/>
    <s v="Yes"/>
    <s v="no"/>
    <n v="154"/>
    <x v="0"/>
    <n v="15"/>
    <x v="0"/>
    <n v="0"/>
    <s v="WY"/>
    <s v="339-6446"/>
    <s v="Male"/>
    <n v="30"/>
    <s v="No"/>
    <s v="No"/>
    <x v="1"/>
    <x v="3"/>
    <s v="No"/>
    <x v="2"/>
    <x v="0"/>
    <n v="13"/>
    <n v="425"/>
    <x v="0"/>
    <s v="0"/>
    <x v="1"/>
    <x v="0"/>
    <x v="0"/>
    <x v="0"/>
    <x v="0"/>
    <s v="10 - 40"/>
  </r>
  <r>
    <s v="5190-ZIPU"/>
    <x v="0"/>
    <x v="33"/>
    <n v="273"/>
    <n v="763.8"/>
    <n v="128"/>
    <n v="684.8"/>
    <s v="Yes"/>
    <s v="yes"/>
    <n v="0"/>
    <x v="0"/>
    <n v="0"/>
    <x v="1"/>
    <n v="0"/>
    <s v="OR"/>
    <s v="384-7236"/>
    <s v="Female"/>
    <n v="51"/>
    <s v="No"/>
    <s v="No"/>
    <x v="1"/>
    <x v="4"/>
    <s v="No"/>
    <x v="2"/>
    <x v="2"/>
    <n v="7"/>
    <n v="454"/>
    <x v="0"/>
    <s v="0"/>
    <x v="0"/>
    <x v="0"/>
    <x v="0"/>
    <x v="1"/>
    <x v="0"/>
    <s v="&gt; 40"/>
  </r>
  <r>
    <s v="2653-DHIM"/>
    <x v="0"/>
    <x v="16"/>
    <n v="340"/>
    <n v="808.1"/>
    <n v="146"/>
    <n v="1036.5999999999999"/>
    <s v="Yes"/>
    <s v="no"/>
    <n v="259"/>
    <x v="0"/>
    <n v="7"/>
    <x v="0"/>
    <n v="0"/>
    <s v="KY"/>
    <s v="369-7295"/>
    <s v="Female"/>
    <n v="65"/>
    <s v="No"/>
    <s v="Yes"/>
    <x v="1"/>
    <x v="3"/>
    <s v="Yes"/>
    <x v="2"/>
    <x v="2"/>
    <n v="24"/>
    <n v="1795"/>
    <x v="0"/>
    <s v="0"/>
    <x v="2"/>
    <x v="0"/>
    <x v="0"/>
    <x v="0"/>
    <x v="0"/>
    <s v="&gt; 40"/>
  </r>
  <r>
    <s v="0065-TBES"/>
    <x v="0"/>
    <x v="69"/>
    <n v="132"/>
    <n v="346.1"/>
    <n v="105"/>
    <n v="332.5"/>
    <s v="Yes"/>
    <s v="no"/>
    <n v="83"/>
    <x v="0"/>
    <n v="24"/>
    <x v="0"/>
    <n v="0"/>
    <s v="SC"/>
    <s v="408-5322"/>
    <s v="Male"/>
    <n v="23"/>
    <s v="Yes"/>
    <s v="No"/>
    <x v="1"/>
    <x v="5"/>
    <s v="No"/>
    <x v="1"/>
    <x v="2"/>
    <n v="23"/>
    <n v="806"/>
    <x v="0"/>
    <s v="0"/>
    <x v="1"/>
    <x v="0"/>
    <x v="0"/>
    <x v="0"/>
    <x v="0"/>
    <s v="10 - 40"/>
  </r>
  <r>
    <s v="0121-ANTV"/>
    <x v="0"/>
    <x v="25"/>
    <n v="147"/>
    <n v="301.3"/>
    <n v="300"/>
    <n v="492"/>
    <s v="Yes"/>
    <s v="no"/>
    <n v="123"/>
    <x v="0"/>
    <n v="4"/>
    <x v="0"/>
    <n v="0"/>
    <s v="PA"/>
    <s v="414-6739"/>
    <s v="Female"/>
    <n v="56"/>
    <s v="No"/>
    <s v="No"/>
    <x v="1"/>
    <x v="4"/>
    <s v="Yes"/>
    <x v="1"/>
    <x v="0"/>
    <n v="22"/>
    <n v="1313"/>
    <x v="0"/>
    <s v="0"/>
    <x v="0"/>
    <x v="0"/>
    <x v="0"/>
    <x v="0"/>
    <x v="0"/>
    <s v="&gt; 40"/>
  </r>
  <r>
    <s v="3035-PIXU"/>
    <x v="0"/>
    <x v="54"/>
    <n v="308"/>
    <n v="761.2"/>
    <n v="216"/>
    <n v="356.4"/>
    <s v="Yes"/>
    <s v="no"/>
    <n v="71"/>
    <x v="0"/>
    <n v="0"/>
    <x v="1"/>
    <n v="0"/>
    <s v="AR"/>
    <s v="390-4789"/>
    <s v="Female"/>
    <n v="62"/>
    <s v="No"/>
    <s v="No"/>
    <x v="1"/>
    <x v="3"/>
    <s v="No"/>
    <x v="2"/>
    <x v="2"/>
    <n v="10"/>
    <n v="555"/>
    <x v="0"/>
    <s v="0"/>
    <x v="0"/>
    <x v="0"/>
    <x v="0"/>
    <x v="1"/>
    <x v="0"/>
    <s v="&gt; 40"/>
  </r>
  <r>
    <s v="9175-AUPE"/>
    <x v="0"/>
    <x v="14"/>
    <n v="356"/>
    <n v="713.3"/>
    <n v="426"/>
    <n v="546.70000000000005"/>
    <s v="Yes"/>
    <s v="no"/>
    <n v="137"/>
    <x v="0"/>
    <n v="9"/>
    <x v="0"/>
    <n v="0"/>
    <s v="IA"/>
    <s v="354-6183"/>
    <s v="Female"/>
    <n v="46"/>
    <s v="No"/>
    <s v="No"/>
    <x v="1"/>
    <x v="4"/>
    <s v="Yes"/>
    <x v="2"/>
    <x v="2"/>
    <n v="50"/>
    <n v="3558"/>
    <x v="0"/>
    <s v="0"/>
    <x v="0"/>
    <x v="0"/>
    <x v="0"/>
    <x v="0"/>
    <x v="0"/>
    <s v="&gt; 40"/>
  </r>
  <r>
    <s v="0951-VEAS"/>
    <x v="0"/>
    <x v="60"/>
    <n v="110"/>
    <n v="266.2"/>
    <n v="737"/>
    <n v="536"/>
    <s v="Yes"/>
    <s v="no"/>
    <n v="107"/>
    <x v="0"/>
    <n v="12"/>
    <x v="1"/>
    <n v="62"/>
    <s v="KS"/>
    <s v="354-2434"/>
    <s v="Male"/>
    <n v="32"/>
    <s v="No"/>
    <s v="No"/>
    <x v="1"/>
    <x v="5"/>
    <s v="No"/>
    <x v="2"/>
    <x v="0"/>
    <n v="25"/>
    <n v="1651"/>
    <x v="0"/>
    <s v="0"/>
    <x v="0"/>
    <x v="0"/>
    <x v="0"/>
    <x v="0"/>
    <x v="0"/>
    <s v="&gt; 40"/>
  </r>
  <r>
    <s v="8776-BPYE"/>
    <x v="0"/>
    <x v="20"/>
    <n v="38"/>
    <n v="79.8"/>
    <n v="26"/>
    <n v="175.5"/>
    <s v="Yes"/>
    <s v="no"/>
    <n v="58"/>
    <x v="0"/>
    <n v="0"/>
    <x v="1"/>
    <n v="0"/>
    <s v="IL"/>
    <s v="399-1750"/>
    <s v="Female"/>
    <n v="47"/>
    <s v="No"/>
    <s v="No"/>
    <x v="1"/>
    <x v="2"/>
    <s v="No"/>
    <x v="2"/>
    <x v="0"/>
    <n v="8"/>
    <n v="103"/>
    <x v="0"/>
    <s v="0"/>
    <x v="0"/>
    <x v="0"/>
    <x v="0"/>
    <x v="1"/>
    <x v="0"/>
    <s v="10 - 40"/>
  </r>
  <r>
    <s v="5910-AWAR"/>
    <x v="0"/>
    <x v="27"/>
    <n v="414"/>
    <n v="1042.3"/>
    <n v="520"/>
    <n v="936"/>
    <s v="Yes"/>
    <s v="no"/>
    <n v="468"/>
    <x v="0"/>
    <n v="5"/>
    <x v="0"/>
    <n v="0"/>
    <s v="DC"/>
    <s v="354-8914"/>
    <s v="Female"/>
    <n v="50"/>
    <s v="No"/>
    <s v="No"/>
    <x v="1"/>
    <x v="2"/>
    <s v="Yes"/>
    <x v="2"/>
    <x v="0"/>
    <n v="31"/>
    <n v="1991"/>
    <x v="0"/>
    <s v="0"/>
    <x v="0"/>
    <x v="0"/>
    <x v="0"/>
    <x v="0"/>
    <x v="0"/>
    <s v="&gt; 40"/>
  </r>
  <r>
    <s v="5759-XDKJ"/>
    <x v="0"/>
    <x v="50"/>
    <n v="78"/>
    <n v="230.6"/>
    <n v="112"/>
    <n v="168"/>
    <s v="Yes"/>
    <s v="yes"/>
    <n v="0"/>
    <x v="0"/>
    <n v="0"/>
    <x v="1"/>
    <n v="0"/>
    <s v="MS"/>
    <s v="329-9689"/>
    <s v="Male"/>
    <n v="21"/>
    <s v="Yes"/>
    <s v="No"/>
    <x v="1"/>
    <x v="4"/>
    <s v="No"/>
    <x v="2"/>
    <x v="2"/>
    <n v="6"/>
    <n v="80"/>
    <x v="0"/>
    <s v="0"/>
    <x v="1"/>
    <x v="0"/>
    <x v="0"/>
    <x v="1"/>
    <x v="0"/>
    <s v="10 - 40"/>
  </r>
  <r>
    <s v="7772-DBBT"/>
    <x v="0"/>
    <x v="24"/>
    <n v="88"/>
    <n v="385.8"/>
    <n v="129"/>
    <n v="335.4"/>
    <s v="Yes"/>
    <s v="no"/>
    <n v="84"/>
    <x v="0"/>
    <n v="5"/>
    <x v="0"/>
    <n v="0"/>
    <s v="AK"/>
    <s v="359-9454"/>
    <s v="Female"/>
    <n v="45"/>
    <s v="No"/>
    <s v="No"/>
    <x v="1"/>
    <x v="4"/>
    <s v="Yes"/>
    <x v="2"/>
    <x v="0"/>
    <n v="29"/>
    <n v="1235"/>
    <x v="0"/>
    <s v="0"/>
    <x v="0"/>
    <x v="0"/>
    <x v="0"/>
    <x v="0"/>
    <x v="0"/>
    <s v="&gt; 40"/>
  </r>
  <r>
    <s v="7427-LWAR"/>
    <x v="0"/>
    <x v="47"/>
    <n v="237"/>
    <n v="712.8"/>
    <n v="605"/>
    <n v="610.5"/>
    <s v="Yes"/>
    <s v="no"/>
    <n v="204"/>
    <x v="0"/>
    <n v="15"/>
    <x v="0"/>
    <n v="0"/>
    <s v="ME"/>
    <s v="369-8576"/>
    <s v="Female"/>
    <n v="37"/>
    <s v="No"/>
    <s v="No"/>
    <x v="1"/>
    <x v="5"/>
    <s v="Yes"/>
    <x v="0"/>
    <x v="0"/>
    <n v="41"/>
    <n v="2270"/>
    <x v="0"/>
    <s v="0"/>
    <x v="0"/>
    <x v="0"/>
    <x v="0"/>
    <x v="0"/>
    <x v="0"/>
    <s v="&gt; 40"/>
  </r>
  <r>
    <s v="8057-TANK"/>
    <x v="0"/>
    <x v="73"/>
    <n v="186"/>
    <n v="469.8"/>
    <n v="116"/>
    <n v="249.4"/>
    <s v="Yes"/>
    <s v="no"/>
    <n v="50"/>
    <x v="0"/>
    <n v="6"/>
    <x v="0"/>
    <n v="0"/>
    <s v="GA"/>
    <s v="376-1641"/>
    <s v="Female"/>
    <n v="77"/>
    <s v="No"/>
    <s v="Yes"/>
    <x v="1"/>
    <x v="2"/>
    <s v="No"/>
    <x v="2"/>
    <x v="0"/>
    <n v="36"/>
    <n v="1061"/>
    <x v="0"/>
    <s v="0"/>
    <x v="2"/>
    <x v="0"/>
    <x v="0"/>
    <x v="0"/>
    <x v="0"/>
    <s v="10 - 40"/>
  </r>
  <r>
    <s v="8475-KYYO"/>
    <x v="0"/>
    <x v="55"/>
    <n v="33"/>
    <n v="84.8"/>
    <n v="48"/>
    <n v="90"/>
    <s v="Yes"/>
    <s v="no"/>
    <n v="45"/>
    <x v="0"/>
    <n v="6"/>
    <x v="0"/>
    <n v="0"/>
    <s v="OK"/>
    <s v="393-3976"/>
    <s v="Female"/>
    <n v="60"/>
    <s v="No"/>
    <s v="No"/>
    <x v="1"/>
    <x v="1"/>
    <s v="Yes"/>
    <x v="0"/>
    <x v="0"/>
    <n v="44"/>
    <n v="536"/>
    <x v="0"/>
    <s v="0"/>
    <x v="0"/>
    <x v="0"/>
    <x v="0"/>
    <x v="0"/>
    <x v="0"/>
    <s v="10 - 40"/>
  </r>
  <r>
    <s v="6610-ZVLU"/>
    <x v="0"/>
    <x v="46"/>
    <n v="174"/>
    <n v="517.5"/>
    <n v="80"/>
    <n v="456"/>
    <s v="Yes"/>
    <s v="no"/>
    <n v="114"/>
    <x v="0"/>
    <n v="0"/>
    <x v="1"/>
    <n v="0"/>
    <s v="MN"/>
    <s v="401-9420"/>
    <s v="Female"/>
    <n v="21"/>
    <s v="Yes"/>
    <s v="No"/>
    <x v="1"/>
    <x v="2"/>
    <s v="No"/>
    <x v="0"/>
    <x v="2"/>
    <n v="9"/>
    <n v="365"/>
    <x v="0"/>
    <s v="0"/>
    <x v="1"/>
    <x v="0"/>
    <x v="0"/>
    <x v="1"/>
    <x v="0"/>
    <s v="10 - 40"/>
  </r>
  <r>
    <s v="6179-HUIK"/>
    <x v="0"/>
    <x v="13"/>
    <n v="73"/>
    <n v="165.5"/>
    <n v="196"/>
    <n v="249.2"/>
    <s v="Yes"/>
    <s v="no"/>
    <n v="83"/>
    <x v="0"/>
    <n v="0"/>
    <x v="1"/>
    <n v="0"/>
    <s v="ME"/>
    <s v="352-5750"/>
    <s v="Male"/>
    <n v="28"/>
    <s v="Yes"/>
    <s v="No"/>
    <x v="1"/>
    <x v="3"/>
    <s v="No"/>
    <x v="1"/>
    <x v="2"/>
    <n v="9"/>
    <n v="241"/>
    <x v="0"/>
    <s v="0"/>
    <x v="1"/>
    <x v="0"/>
    <x v="0"/>
    <x v="1"/>
    <x v="0"/>
    <s v="10 - 40"/>
  </r>
  <r>
    <s v="5511-WBWV"/>
    <x v="0"/>
    <x v="34"/>
    <n v="286"/>
    <n v="669.4"/>
    <n v="280"/>
    <n v="492.8"/>
    <s v="Yes"/>
    <s v="no"/>
    <n v="123"/>
    <x v="0"/>
    <n v="14"/>
    <x v="0"/>
    <n v="0"/>
    <s v="ND"/>
    <s v="395-1901"/>
    <s v="Female"/>
    <n v="36"/>
    <s v="No"/>
    <s v="No"/>
    <x v="1"/>
    <x v="5"/>
    <s v="No"/>
    <x v="0"/>
    <x v="0"/>
    <n v="41"/>
    <n v="2286"/>
    <x v="0"/>
    <s v="0"/>
    <x v="0"/>
    <x v="0"/>
    <x v="0"/>
    <x v="0"/>
    <x v="0"/>
    <s v="&gt; 40"/>
  </r>
  <r>
    <s v="0541-OGKV"/>
    <x v="0"/>
    <x v="33"/>
    <n v="194"/>
    <n v="446.9"/>
    <n v="576"/>
    <n v="915.2"/>
    <s v="Yes"/>
    <s v="no"/>
    <n v="183"/>
    <x v="0"/>
    <n v="0"/>
    <x v="1"/>
    <n v="0"/>
    <s v="VT"/>
    <s v="417-6044"/>
    <s v="Female"/>
    <n v="55"/>
    <s v="No"/>
    <s v="No"/>
    <x v="1"/>
    <x v="2"/>
    <s v="No"/>
    <x v="2"/>
    <x v="0"/>
    <n v="9"/>
    <n v="550"/>
    <x v="0"/>
    <s v="0"/>
    <x v="0"/>
    <x v="0"/>
    <x v="0"/>
    <x v="1"/>
    <x v="0"/>
    <s v="&gt; 40"/>
  </r>
  <r>
    <s v="9785-HPXI"/>
    <x v="0"/>
    <x v="11"/>
    <n v="97"/>
    <n v="206.5"/>
    <n v="105"/>
    <n v="121.8"/>
    <s v="Yes"/>
    <s v="no"/>
    <n v="41"/>
    <x v="0"/>
    <n v="8"/>
    <x v="0"/>
    <n v="0"/>
    <s v="DC"/>
    <s v="355-5922"/>
    <s v="Female"/>
    <n v="67"/>
    <s v="No"/>
    <s v="Yes"/>
    <x v="1"/>
    <x v="4"/>
    <s v="No"/>
    <x v="1"/>
    <x v="2"/>
    <n v="24"/>
    <n v="492"/>
    <x v="0"/>
    <s v="0"/>
    <x v="2"/>
    <x v="0"/>
    <x v="0"/>
    <x v="0"/>
    <x v="0"/>
    <s v="10 - 40"/>
  </r>
  <r>
    <s v="0559-XZGK"/>
    <x v="0"/>
    <x v="63"/>
    <n v="267"/>
    <n v="650.4"/>
    <n v="360"/>
    <n v="828"/>
    <s v="Yes"/>
    <s v="no"/>
    <n v="276"/>
    <x v="0"/>
    <n v="5"/>
    <x v="0"/>
    <n v="0"/>
    <s v="AL"/>
    <s v="386-6411"/>
    <s v="Female"/>
    <n v="59"/>
    <s v="No"/>
    <s v="No"/>
    <x v="1"/>
    <x v="3"/>
    <s v="Yes"/>
    <x v="2"/>
    <x v="0"/>
    <n v="38"/>
    <n v="2729"/>
    <x v="0"/>
    <s v="0"/>
    <x v="0"/>
    <x v="0"/>
    <x v="0"/>
    <x v="0"/>
    <x v="0"/>
    <s v="&gt; 40"/>
  </r>
  <r>
    <s v="6754-LGJJ"/>
    <x v="0"/>
    <x v="27"/>
    <n v="185"/>
    <n v="326"/>
    <n v="130"/>
    <n v="741"/>
    <s v="Yes"/>
    <s v="yes"/>
    <n v="0"/>
    <x v="0"/>
    <n v="27"/>
    <x v="0"/>
    <n v="0"/>
    <s v="OK"/>
    <s v="397-3746"/>
    <s v="Female"/>
    <n v="51"/>
    <s v="No"/>
    <s v="No"/>
    <x v="1"/>
    <x v="4"/>
    <s v="Yes"/>
    <x v="1"/>
    <x v="0"/>
    <n v="45"/>
    <n v="2963"/>
    <x v="0"/>
    <s v="0"/>
    <x v="0"/>
    <x v="0"/>
    <x v="0"/>
    <x v="0"/>
    <x v="0"/>
    <s v="&gt; 40"/>
  </r>
  <r>
    <s v="4607-OTFW"/>
    <x v="0"/>
    <x v="50"/>
    <n v="57"/>
    <n v="155.5"/>
    <n v="112"/>
    <n v="117.6"/>
    <s v="Yes"/>
    <s v="no"/>
    <n v="39"/>
    <x v="0"/>
    <n v="5"/>
    <x v="0"/>
    <n v="0"/>
    <s v="KY"/>
    <s v="377-8309"/>
    <s v="Female"/>
    <n v="42"/>
    <s v="No"/>
    <s v="No"/>
    <x v="1"/>
    <x v="4"/>
    <s v="No"/>
    <x v="0"/>
    <x v="2"/>
    <n v="42"/>
    <n v="592"/>
    <x v="0"/>
    <s v="0"/>
    <x v="0"/>
    <x v="0"/>
    <x v="0"/>
    <x v="0"/>
    <x v="0"/>
    <s v="10 - 40"/>
  </r>
  <r>
    <s v="8827-KNQN"/>
    <x v="0"/>
    <x v="7"/>
    <n v="110"/>
    <n v="330.2"/>
    <n v="125"/>
    <n v="172.5"/>
    <s v="Yes"/>
    <s v="yes"/>
    <n v="0"/>
    <x v="0"/>
    <n v="0"/>
    <x v="1"/>
    <n v="0"/>
    <s v="MD"/>
    <s v="399-5424"/>
    <s v="Male"/>
    <n v="46"/>
    <s v="No"/>
    <s v="No"/>
    <x v="1"/>
    <x v="3"/>
    <s v="No"/>
    <x v="1"/>
    <x v="0"/>
    <n v="7"/>
    <n v="187"/>
    <x v="0"/>
    <s v="0"/>
    <x v="0"/>
    <x v="0"/>
    <x v="0"/>
    <x v="1"/>
    <x v="0"/>
    <s v="10 - 40"/>
  </r>
  <r>
    <s v="8228-DFGG"/>
    <x v="0"/>
    <x v="58"/>
    <n v="151"/>
    <n v="379.3"/>
    <n v="54"/>
    <n v="313.2"/>
    <s v="Yes"/>
    <s v="no"/>
    <n v="157"/>
    <x v="0"/>
    <n v="5"/>
    <x v="1"/>
    <n v="52"/>
    <s v="IL"/>
    <s v="342-7716"/>
    <s v="Male"/>
    <n v="78"/>
    <s v="No"/>
    <s v="Yes"/>
    <x v="1"/>
    <x v="3"/>
    <s v="No"/>
    <x v="1"/>
    <x v="0"/>
    <n v="23"/>
    <n v="630"/>
    <x v="0"/>
    <s v="0"/>
    <x v="2"/>
    <x v="0"/>
    <x v="0"/>
    <x v="0"/>
    <x v="0"/>
    <s v="10 - 40"/>
  </r>
  <r>
    <s v="8964-DWNV"/>
    <x v="0"/>
    <x v="15"/>
    <n v="15"/>
    <n v="35"/>
    <n v="14"/>
    <n v="21.8"/>
    <s v="Yes"/>
    <s v="no"/>
    <n v="7"/>
    <x v="0"/>
    <n v="3"/>
    <x v="0"/>
    <n v="0"/>
    <s v="UT"/>
    <s v="417-2221"/>
    <s v="Female"/>
    <n v="54"/>
    <s v="No"/>
    <s v="No"/>
    <x v="1"/>
    <x v="4"/>
    <s v="No"/>
    <x v="0"/>
    <x v="2"/>
    <n v="35"/>
    <n v="81"/>
    <x v="0"/>
    <s v="0"/>
    <x v="0"/>
    <x v="0"/>
    <x v="0"/>
    <x v="0"/>
    <x v="0"/>
    <s v="&lt; 10"/>
  </r>
  <r>
    <s v="9854-XKXA"/>
    <x v="0"/>
    <x v="53"/>
    <n v="58"/>
    <n v="161.5"/>
    <n v="32"/>
    <n v="185.6"/>
    <s v="Yes"/>
    <s v="no"/>
    <n v="93"/>
    <x v="0"/>
    <n v="11"/>
    <x v="0"/>
    <n v="0"/>
    <s v="MI"/>
    <s v="376-5213"/>
    <s v="Male"/>
    <n v="51"/>
    <s v="No"/>
    <s v="No"/>
    <x v="1"/>
    <x v="4"/>
    <s v="Yes"/>
    <x v="0"/>
    <x v="1"/>
    <n v="22"/>
    <n v="348"/>
    <x v="0"/>
    <s v="0"/>
    <x v="0"/>
    <x v="0"/>
    <x v="0"/>
    <x v="0"/>
    <x v="0"/>
    <s v="10 - 40"/>
  </r>
  <r>
    <s v="3575-ATEB"/>
    <x v="0"/>
    <x v="42"/>
    <n v="64"/>
    <n v="190.3"/>
    <n v="342"/>
    <n v="224.2"/>
    <s v="Yes"/>
    <s v="no"/>
    <n v="112"/>
    <x v="0"/>
    <n v="14"/>
    <x v="0"/>
    <n v="0"/>
    <s v="MT"/>
    <s v="415-9649"/>
    <s v="Female"/>
    <n v="21"/>
    <s v="Yes"/>
    <s v="No"/>
    <x v="1"/>
    <x v="4"/>
    <s v="Yes"/>
    <x v="2"/>
    <x v="2"/>
    <n v="15"/>
    <n v="558"/>
    <x v="0"/>
    <s v="0"/>
    <x v="1"/>
    <x v="0"/>
    <x v="0"/>
    <x v="0"/>
    <x v="0"/>
    <s v="10 - 40"/>
  </r>
  <r>
    <s v="5997-GLLK"/>
    <x v="0"/>
    <x v="63"/>
    <n v="476"/>
    <n v="1154.7"/>
    <n v="360"/>
    <n v="892.8"/>
    <s v="Yes"/>
    <s v="no"/>
    <n v="223"/>
    <x v="0"/>
    <n v="27"/>
    <x v="0"/>
    <n v="0"/>
    <s v="OK"/>
    <s v="367-6136"/>
    <s v="Female"/>
    <n v="38"/>
    <s v="No"/>
    <s v="No"/>
    <x v="1"/>
    <x v="5"/>
    <s v="No"/>
    <x v="2"/>
    <x v="2"/>
    <n v="20"/>
    <n v="1470"/>
    <x v="0"/>
    <s v="0"/>
    <x v="0"/>
    <x v="0"/>
    <x v="0"/>
    <x v="0"/>
    <x v="0"/>
    <s v="&gt; 40"/>
  </r>
  <r>
    <s v="5173-FXCT"/>
    <x v="0"/>
    <x v="50"/>
    <n v="54"/>
    <n v="122.3"/>
    <n v="98"/>
    <n v="189"/>
    <s v="Yes"/>
    <s v="no"/>
    <n v="38"/>
    <x v="0"/>
    <n v="0"/>
    <x v="1"/>
    <n v="0"/>
    <s v="DC"/>
    <s v="361-8367"/>
    <s v="Female"/>
    <n v="37"/>
    <s v="No"/>
    <s v="No"/>
    <x v="1"/>
    <x v="4"/>
    <s v="No"/>
    <x v="2"/>
    <x v="1"/>
    <n v="6"/>
    <n v="85"/>
    <x v="0"/>
    <s v="0"/>
    <x v="0"/>
    <x v="0"/>
    <x v="0"/>
    <x v="1"/>
    <x v="0"/>
    <s v="10 - 40"/>
  </r>
  <r>
    <s v="7208-RTMD"/>
    <x v="0"/>
    <x v="20"/>
    <n v="43"/>
    <n v="115.9"/>
    <n v="26"/>
    <n v="174.2"/>
    <s v="Yes"/>
    <s v="no"/>
    <n v="44"/>
    <x v="0"/>
    <n v="15"/>
    <x v="0"/>
    <n v="0"/>
    <s v="NJ"/>
    <s v="347-8659"/>
    <s v="Male"/>
    <n v="28"/>
    <s v="Yes"/>
    <s v="No"/>
    <x v="1"/>
    <x v="5"/>
    <s v="No"/>
    <x v="0"/>
    <x v="2"/>
    <n v="15"/>
    <n v="195"/>
    <x v="0"/>
    <s v="0"/>
    <x v="1"/>
    <x v="0"/>
    <x v="0"/>
    <x v="0"/>
    <x v="0"/>
    <s v="10 - 40"/>
  </r>
  <r>
    <s v="9006-FVIT"/>
    <x v="0"/>
    <x v="19"/>
    <n v="280"/>
    <n v="732"/>
    <n v="183"/>
    <n v="878.4"/>
    <s v="Yes"/>
    <s v="yes"/>
    <n v="0"/>
    <x v="0"/>
    <n v="15"/>
    <x v="0"/>
    <n v="0"/>
    <s v="NM"/>
    <s v="369-6890"/>
    <s v="Male"/>
    <n v="21"/>
    <s v="Yes"/>
    <s v="No"/>
    <x v="1"/>
    <x v="2"/>
    <s v="No"/>
    <x v="1"/>
    <x v="2"/>
    <n v="38"/>
    <n v="2312"/>
    <x v="0"/>
    <s v="0"/>
    <x v="1"/>
    <x v="0"/>
    <x v="0"/>
    <x v="0"/>
    <x v="0"/>
    <s v="&gt; 40"/>
  </r>
  <r>
    <s v="4656-XOUR"/>
    <x v="0"/>
    <x v="27"/>
    <n v="268"/>
    <n v="719"/>
    <n v="130"/>
    <n v="786.5"/>
    <s v="Yes"/>
    <s v="yes"/>
    <n v="0"/>
    <x v="0"/>
    <n v="12"/>
    <x v="0"/>
    <n v="0"/>
    <s v="RI"/>
    <s v="420-6324"/>
    <s v="Male"/>
    <n v="51"/>
    <s v="No"/>
    <s v="No"/>
    <x v="1"/>
    <x v="4"/>
    <s v="Yes"/>
    <x v="2"/>
    <x v="2"/>
    <n v="30"/>
    <n v="1982"/>
    <x v="0"/>
    <s v="0"/>
    <x v="0"/>
    <x v="0"/>
    <x v="0"/>
    <x v="0"/>
    <x v="0"/>
    <s v="&gt; 40"/>
  </r>
  <r>
    <s v="4611-AZSG"/>
    <x v="0"/>
    <x v="22"/>
    <n v="151"/>
    <n v="315.3"/>
    <n v="318"/>
    <n v="477"/>
    <s v="Yes"/>
    <s v="no"/>
    <n v="95"/>
    <x v="0"/>
    <n v="12"/>
    <x v="0"/>
    <n v="0"/>
    <s v="WY"/>
    <s v="392-2733"/>
    <s v="Female"/>
    <n v="23"/>
    <s v="Yes"/>
    <s v="No"/>
    <x v="1"/>
    <x v="5"/>
    <s v="No"/>
    <x v="1"/>
    <x v="1"/>
    <n v="32"/>
    <n v="1667"/>
    <x v="0"/>
    <s v="0"/>
    <x v="1"/>
    <x v="0"/>
    <x v="0"/>
    <x v="0"/>
    <x v="0"/>
    <s v="&gt; 40"/>
  </r>
  <r>
    <s v="7208-MGSK"/>
    <x v="0"/>
    <x v="46"/>
    <n v="247"/>
    <n v="600.6"/>
    <n v="360"/>
    <n v="228"/>
    <s v="Yes"/>
    <s v="no"/>
    <n v="114"/>
    <x v="0"/>
    <n v="0"/>
    <x v="1"/>
    <n v="0"/>
    <s v="OR"/>
    <s v="366-9430"/>
    <s v="Male"/>
    <n v="63"/>
    <s v="No"/>
    <s v="No"/>
    <x v="1"/>
    <x v="5"/>
    <s v="No"/>
    <x v="2"/>
    <x v="1"/>
    <n v="11"/>
    <n v="438"/>
    <x v="0"/>
    <s v="0"/>
    <x v="0"/>
    <x v="0"/>
    <x v="0"/>
    <x v="1"/>
    <x v="0"/>
    <s v="10 - 40"/>
  </r>
  <r>
    <s v="7831-UIDS"/>
    <x v="0"/>
    <x v="14"/>
    <n v="88"/>
    <n v="282.3"/>
    <n v="213"/>
    <n v="546.70000000000005"/>
    <s v="Yes"/>
    <s v="no"/>
    <n v="109"/>
    <x v="0"/>
    <n v="11"/>
    <x v="0"/>
    <n v="0"/>
    <s v="WI"/>
    <s v="338-8784"/>
    <s v="Male"/>
    <n v="34"/>
    <s v="No"/>
    <s v="No"/>
    <x v="1"/>
    <x v="4"/>
    <s v="Yes"/>
    <x v="2"/>
    <x v="0"/>
    <n v="40"/>
    <n v="2845"/>
    <x v="0"/>
    <s v="0"/>
    <x v="0"/>
    <x v="0"/>
    <x v="0"/>
    <x v="0"/>
    <x v="0"/>
    <s v="&gt; 40"/>
  </r>
  <r>
    <s v="9709-JHEK"/>
    <x v="0"/>
    <x v="37"/>
    <n v="36"/>
    <n v="120.9"/>
    <n v="27"/>
    <n v="90.9"/>
    <s v="Yes"/>
    <s v="no"/>
    <n v="30"/>
    <x v="0"/>
    <n v="0"/>
    <x v="1"/>
    <n v="0"/>
    <s v="MN"/>
    <s v="343-2689"/>
    <s v="Male"/>
    <n v="62"/>
    <s v="No"/>
    <s v="No"/>
    <x v="1"/>
    <x v="2"/>
    <s v="No"/>
    <x v="0"/>
    <x v="2"/>
    <n v="10"/>
    <n v="90"/>
    <x v="0"/>
    <s v="0"/>
    <x v="0"/>
    <x v="0"/>
    <x v="0"/>
    <x v="1"/>
    <x v="0"/>
    <s v="&lt; 10"/>
  </r>
  <r>
    <s v="6971-GDYC"/>
    <x v="0"/>
    <x v="25"/>
    <n v="96"/>
    <n v="299.39999999999998"/>
    <n v="180"/>
    <n v="498"/>
    <s v="Yes"/>
    <s v="yes"/>
    <n v="0"/>
    <x v="0"/>
    <n v="0"/>
    <x v="1"/>
    <n v="0"/>
    <s v="WI"/>
    <s v="356-3333"/>
    <s v="Female"/>
    <n v="21"/>
    <s v="Yes"/>
    <s v="No"/>
    <x v="1"/>
    <x v="1"/>
    <s v="No"/>
    <x v="1"/>
    <x v="2"/>
    <n v="9"/>
    <n v="528"/>
    <x v="0"/>
    <s v="0"/>
    <x v="1"/>
    <x v="0"/>
    <x v="0"/>
    <x v="1"/>
    <x v="0"/>
    <s v="&gt; 40"/>
  </r>
  <r>
    <s v="9287-YRZV"/>
    <x v="0"/>
    <x v="54"/>
    <n v="191"/>
    <n v="380.8"/>
    <n v="162"/>
    <n v="604.79999999999995"/>
    <s v="Yes"/>
    <s v="no"/>
    <n v="121"/>
    <x v="0"/>
    <n v="30"/>
    <x v="0"/>
    <n v="0"/>
    <s v="OR"/>
    <s v="345-7900"/>
    <s v="Female"/>
    <n v="29"/>
    <s v="Yes"/>
    <s v="No"/>
    <x v="1"/>
    <x v="5"/>
    <s v="Yes"/>
    <x v="1"/>
    <x v="2"/>
    <n v="24"/>
    <n v="1289"/>
    <x v="0"/>
    <s v="0"/>
    <x v="1"/>
    <x v="0"/>
    <x v="0"/>
    <x v="0"/>
    <x v="0"/>
    <s v="&gt; 40"/>
  </r>
  <r>
    <s v="7458-JLKQ"/>
    <x v="0"/>
    <x v="16"/>
    <n v="130"/>
    <n v="290.7"/>
    <n v="438"/>
    <n v="313.89999999999998"/>
    <s v="Yes"/>
    <s v="no"/>
    <n v="63"/>
    <x v="0"/>
    <n v="10"/>
    <x v="0"/>
    <n v="0"/>
    <s v="IL"/>
    <s v="334-2800"/>
    <s v="Female"/>
    <n v="38"/>
    <s v="No"/>
    <s v="No"/>
    <x v="1"/>
    <x v="3"/>
    <s v="Yes"/>
    <x v="2"/>
    <x v="0"/>
    <n v="28"/>
    <n v="2016"/>
    <x v="0"/>
    <s v="0"/>
    <x v="0"/>
    <x v="0"/>
    <x v="0"/>
    <x v="0"/>
    <x v="0"/>
    <s v="&gt; 40"/>
  </r>
  <r>
    <s v="2228-QCWG"/>
    <x v="0"/>
    <x v="34"/>
    <n v="350"/>
    <n v="900.1"/>
    <n v="336"/>
    <n v="560"/>
    <s v="Yes"/>
    <s v="no"/>
    <n v="187"/>
    <x v="0"/>
    <n v="4"/>
    <x v="1"/>
    <n v="50"/>
    <s v="NH"/>
    <s v="359-3833"/>
    <s v="Female"/>
    <n v="83"/>
    <s v="No"/>
    <s v="Yes"/>
    <x v="1"/>
    <x v="1"/>
    <s v="No"/>
    <x v="2"/>
    <x v="2"/>
    <n v="21"/>
    <n v="1183"/>
    <x v="0"/>
    <s v="0"/>
    <x v="2"/>
    <x v="0"/>
    <x v="0"/>
    <x v="0"/>
    <x v="0"/>
    <s v="&gt; 40"/>
  </r>
  <r>
    <s v="7842-AQJK"/>
    <x v="0"/>
    <x v="31"/>
    <n v="64"/>
    <n v="129.6"/>
    <n v="160"/>
    <n v="323.2"/>
    <s v="Yes"/>
    <s v="no"/>
    <n v="65"/>
    <x v="0"/>
    <n v="0"/>
    <x v="1"/>
    <n v="0"/>
    <s v="LA"/>
    <s v="352-9050"/>
    <s v="Male"/>
    <n v="38"/>
    <s v="No"/>
    <s v="No"/>
    <x v="1"/>
    <x v="4"/>
    <s v="No"/>
    <x v="2"/>
    <x v="2"/>
    <n v="9"/>
    <n v="276"/>
    <x v="0"/>
    <s v="0"/>
    <x v="0"/>
    <x v="0"/>
    <x v="0"/>
    <x v="1"/>
    <x v="0"/>
    <s v="10 - 40"/>
  </r>
  <r>
    <s v="4788-QHYH"/>
    <x v="0"/>
    <x v="4"/>
    <n v="283"/>
    <n v="686.4"/>
    <n v="682"/>
    <n v="589"/>
    <s v="Yes"/>
    <s v="no"/>
    <n v="147"/>
    <x v="0"/>
    <n v="0"/>
    <x v="1"/>
    <n v="0"/>
    <s v="NJ"/>
    <s v="418-8568"/>
    <s v="Male"/>
    <n v="28"/>
    <s v="Yes"/>
    <s v="No"/>
    <x v="1"/>
    <x v="5"/>
    <s v="No"/>
    <x v="1"/>
    <x v="0"/>
    <n v="7"/>
    <n v="450"/>
    <x v="0"/>
    <s v="0"/>
    <x v="1"/>
    <x v="0"/>
    <x v="0"/>
    <x v="1"/>
    <x v="0"/>
    <s v="&gt; 40"/>
  </r>
  <r>
    <s v="5899-QASO"/>
    <x v="0"/>
    <x v="13"/>
    <n v="205"/>
    <n v="367.2"/>
    <n v="28"/>
    <n v="277.2"/>
    <s v="Yes"/>
    <s v="no"/>
    <n v="55"/>
    <x v="0"/>
    <n v="0"/>
    <x v="1"/>
    <n v="0"/>
    <s v="NC"/>
    <s v="376-5471"/>
    <s v="Male"/>
    <n v="41"/>
    <s v="No"/>
    <s v="No"/>
    <x v="1"/>
    <x v="5"/>
    <s v="No"/>
    <x v="2"/>
    <x v="2"/>
    <n v="11"/>
    <n v="301"/>
    <x v="0"/>
    <s v="0"/>
    <x v="0"/>
    <x v="0"/>
    <x v="0"/>
    <x v="1"/>
    <x v="0"/>
    <s v="10 - 40"/>
  </r>
  <r>
    <s v="9232-JDQM"/>
    <x v="0"/>
    <x v="48"/>
    <n v="19"/>
    <n v="60.2"/>
    <n v="10"/>
    <n v="84.5"/>
    <s v="Yes"/>
    <s v="yes"/>
    <n v="0"/>
    <x v="0"/>
    <n v="0"/>
    <x v="1"/>
    <n v="0"/>
    <s v="NC"/>
    <s v="384-4938"/>
    <s v="Female"/>
    <n v="49"/>
    <s v="No"/>
    <s v="No"/>
    <x v="1"/>
    <x v="3"/>
    <s v="No"/>
    <x v="0"/>
    <x v="2"/>
    <n v="9"/>
    <n v="41"/>
    <x v="0"/>
    <s v="0"/>
    <x v="0"/>
    <x v="0"/>
    <x v="0"/>
    <x v="1"/>
    <x v="0"/>
    <s v="&lt; 10"/>
  </r>
  <r>
    <s v="5248-MCCO"/>
    <x v="0"/>
    <x v="24"/>
    <n v="264"/>
    <n v="605.9"/>
    <n v="129"/>
    <n v="322.5"/>
    <s v="Yes"/>
    <s v="no"/>
    <n v="64"/>
    <x v="0"/>
    <n v="20"/>
    <x v="0"/>
    <n v="0"/>
    <s v="AL"/>
    <s v="352-5393"/>
    <s v="Female"/>
    <n v="29"/>
    <s v="Yes"/>
    <s v="No"/>
    <x v="1"/>
    <x v="4"/>
    <s v="Yes"/>
    <x v="2"/>
    <x v="0"/>
    <n v="37"/>
    <n v="1599"/>
    <x v="0"/>
    <s v="0"/>
    <x v="1"/>
    <x v="0"/>
    <x v="0"/>
    <x v="0"/>
    <x v="0"/>
    <s v="&gt; 40"/>
  </r>
  <r>
    <s v="3607-TFNM"/>
    <x v="0"/>
    <x v="1"/>
    <n v="129"/>
    <n v="265.8"/>
    <n v="33"/>
    <n v="442.2"/>
    <s v="Yes"/>
    <s v="no"/>
    <n v="111"/>
    <x v="0"/>
    <n v="0"/>
    <x v="1"/>
    <n v="0"/>
    <s v="CO"/>
    <s v="336-5495"/>
    <s v="Female"/>
    <n v="64"/>
    <s v="No"/>
    <s v="No"/>
    <x v="1"/>
    <x v="4"/>
    <s v="No"/>
    <x v="2"/>
    <x v="2"/>
    <n v="10"/>
    <n v="321"/>
    <x v="0"/>
    <s v="0"/>
    <x v="0"/>
    <x v="0"/>
    <x v="0"/>
    <x v="1"/>
    <x v="0"/>
    <s v="10 - 40"/>
  </r>
  <r>
    <s v="9436-EMDS"/>
    <x v="0"/>
    <x v="28"/>
    <n v="94"/>
    <n v="214"/>
    <n v="216"/>
    <n v="511.2"/>
    <s v="Yes"/>
    <s v="no"/>
    <n v="170"/>
    <x v="0"/>
    <n v="10"/>
    <x v="0"/>
    <n v="0"/>
    <s v="AL"/>
    <s v="350-7273"/>
    <s v="Male"/>
    <n v="25"/>
    <s v="Yes"/>
    <s v="No"/>
    <x v="1"/>
    <x v="4"/>
    <s v="Yes"/>
    <x v="1"/>
    <x v="0"/>
    <n v="37"/>
    <n v="1325"/>
    <x v="0"/>
    <s v="0"/>
    <x v="1"/>
    <x v="0"/>
    <x v="0"/>
    <x v="0"/>
    <x v="0"/>
    <s v="10 - 40"/>
  </r>
  <r>
    <s v="9305-JDUA"/>
    <x v="0"/>
    <x v="5"/>
    <n v="24"/>
    <n v="70"/>
    <n v="68"/>
    <n v="134.30000000000001"/>
    <s v="Yes"/>
    <s v="no"/>
    <n v="45"/>
    <x v="0"/>
    <n v="21"/>
    <x v="0"/>
    <n v="0"/>
    <s v="MI"/>
    <s v="422-3052"/>
    <s v="Female"/>
    <n v="23"/>
    <s v="Yes"/>
    <s v="No"/>
    <x v="1"/>
    <x v="2"/>
    <s v="No"/>
    <x v="0"/>
    <x v="2"/>
    <n v="10"/>
    <n v="182"/>
    <x v="0"/>
    <s v="0"/>
    <x v="1"/>
    <x v="0"/>
    <x v="0"/>
    <x v="0"/>
    <x v="0"/>
    <s v="10 - 40"/>
  </r>
  <r>
    <s v="5387-VSOQ"/>
    <x v="0"/>
    <x v="10"/>
    <n v="282"/>
    <n v="1108.0999999999999"/>
    <n v="483"/>
    <n v="400.2"/>
    <s v="Yes"/>
    <s v="no"/>
    <n v="200"/>
    <x v="0"/>
    <n v="4"/>
    <x v="1"/>
    <n v="16"/>
    <s v="OK"/>
    <s v="362-4159"/>
    <s v="Female"/>
    <n v="46"/>
    <s v="No"/>
    <s v="No"/>
    <x v="1"/>
    <x v="4"/>
    <s v="Yes"/>
    <x v="1"/>
    <x v="0"/>
    <n v="29"/>
    <n v="2001"/>
    <x v="0"/>
    <s v="0"/>
    <x v="0"/>
    <x v="0"/>
    <x v="0"/>
    <x v="0"/>
    <x v="0"/>
    <s v="&gt; 40"/>
  </r>
  <r>
    <s v="1905-KPAG"/>
    <x v="0"/>
    <x v="26"/>
    <n v="442"/>
    <n v="950.4"/>
    <n v="126"/>
    <n v="516.6"/>
    <s v="Yes"/>
    <s v="no"/>
    <n v="129"/>
    <x v="0"/>
    <n v="4"/>
    <x v="0"/>
    <n v="0"/>
    <s v="NC"/>
    <s v="338-7527"/>
    <s v="Male"/>
    <n v="50"/>
    <s v="No"/>
    <s v="No"/>
    <x v="1"/>
    <x v="3"/>
    <s v="No"/>
    <x v="0"/>
    <x v="0"/>
    <n v="42"/>
    <n v="2658"/>
    <x v="0"/>
    <s v="0"/>
    <x v="0"/>
    <x v="0"/>
    <x v="0"/>
    <x v="0"/>
    <x v="0"/>
    <s v="&gt; 40"/>
  </r>
  <r>
    <s v="8844-RNAN"/>
    <x v="0"/>
    <x v="39"/>
    <n v="120"/>
    <n v="384.7"/>
    <n v="90"/>
    <n v="447"/>
    <s v="Yes"/>
    <s v="no"/>
    <n v="224"/>
    <x v="0"/>
    <n v="6"/>
    <x v="0"/>
    <n v="0"/>
    <s v="RI"/>
    <s v="348-8711"/>
    <s v="Male"/>
    <n v="30"/>
    <s v="No"/>
    <s v="No"/>
    <x v="1"/>
    <x v="4"/>
    <s v="Yes"/>
    <x v="0"/>
    <x v="0"/>
    <n v="34"/>
    <n v="1004"/>
    <x v="0"/>
    <s v="0"/>
    <x v="1"/>
    <x v="0"/>
    <x v="0"/>
    <x v="0"/>
    <x v="0"/>
    <s v="10 - 40"/>
  </r>
  <r>
    <s v="7255-PTRW"/>
    <x v="0"/>
    <x v="17"/>
    <n v="297"/>
    <n v="653.6"/>
    <n v="188"/>
    <n v="385.4"/>
    <s v="Yes"/>
    <s v="no"/>
    <n v="193"/>
    <x v="0"/>
    <n v="30"/>
    <x v="0"/>
    <n v="0"/>
    <s v="KY"/>
    <s v="379-2523"/>
    <s v="Female"/>
    <n v="30"/>
    <s v="No"/>
    <s v="No"/>
    <x v="1"/>
    <x v="5"/>
    <s v="Yes"/>
    <x v="0"/>
    <x v="0"/>
    <n v="32"/>
    <n v="1504"/>
    <x v="0"/>
    <s v="0"/>
    <x v="1"/>
    <x v="0"/>
    <x v="0"/>
    <x v="0"/>
    <x v="0"/>
    <s v="&gt; 40"/>
  </r>
  <r>
    <s v="5276-ZXSN"/>
    <x v="0"/>
    <x v="20"/>
    <n v="37"/>
    <n v="129.30000000000001"/>
    <n v="78"/>
    <n v="171.6"/>
    <s v="Yes"/>
    <s v="no"/>
    <n v="86"/>
    <x v="0"/>
    <n v="8"/>
    <x v="0"/>
    <n v="0"/>
    <s v="NE"/>
    <s v="362-7951"/>
    <s v="Female"/>
    <n v="43"/>
    <s v="No"/>
    <s v="No"/>
    <x v="1"/>
    <x v="2"/>
    <s v="Yes"/>
    <x v="0"/>
    <x v="2"/>
    <n v="31"/>
    <n v="397"/>
    <x v="0"/>
    <s v="0"/>
    <x v="0"/>
    <x v="0"/>
    <x v="0"/>
    <x v="0"/>
    <x v="0"/>
    <s v="10 - 40"/>
  </r>
  <r>
    <s v="7288-OZRM"/>
    <x v="0"/>
    <x v="23"/>
    <n v="184"/>
    <n v="394.7"/>
    <n v="132"/>
    <n v="389.4"/>
    <s v="Yes"/>
    <s v="no"/>
    <n v="195"/>
    <x v="0"/>
    <n v="5"/>
    <x v="0"/>
    <n v="0"/>
    <s v="WI"/>
    <s v="415-3537"/>
    <s v="Female"/>
    <n v="48"/>
    <s v="No"/>
    <s v="No"/>
    <x v="1"/>
    <x v="4"/>
    <s v="No"/>
    <x v="2"/>
    <x v="2"/>
    <n v="29"/>
    <n v="1896"/>
    <x v="0"/>
    <s v="0"/>
    <x v="0"/>
    <x v="0"/>
    <x v="0"/>
    <x v="0"/>
    <x v="0"/>
    <s v="&gt; 40"/>
  </r>
  <r>
    <s v="8181-QUOL"/>
    <x v="0"/>
    <x v="64"/>
    <n v="168"/>
    <n v="463.3"/>
    <n v="117"/>
    <n v="452.4"/>
    <s v="Yes"/>
    <s v="no"/>
    <n v="90"/>
    <x v="0"/>
    <n v="12"/>
    <x v="0"/>
    <n v="0"/>
    <s v="IN"/>
    <s v="358-2046"/>
    <s v="Male"/>
    <n v="26"/>
    <s v="Yes"/>
    <s v="No"/>
    <x v="1"/>
    <x v="2"/>
    <s v="Yes"/>
    <x v="2"/>
    <x v="0"/>
    <n v="39"/>
    <n v="1492"/>
    <x v="0"/>
    <s v="0"/>
    <x v="1"/>
    <x v="0"/>
    <x v="0"/>
    <x v="0"/>
    <x v="0"/>
    <s v="10 - 40"/>
  </r>
  <r>
    <s v="0865-PWEU"/>
    <x v="0"/>
    <x v="13"/>
    <n v="48"/>
    <n v="139.5"/>
    <n v="168"/>
    <n v="252"/>
    <s v="Yes"/>
    <s v="no"/>
    <n v="63"/>
    <x v="0"/>
    <n v="30"/>
    <x v="1"/>
    <n v="19"/>
    <s v="AR"/>
    <s v="409-6588"/>
    <s v="Male"/>
    <n v="21"/>
    <s v="Yes"/>
    <s v="No"/>
    <x v="1"/>
    <x v="4"/>
    <s v="No"/>
    <x v="1"/>
    <x v="2"/>
    <n v="29"/>
    <n v="808"/>
    <x v="0"/>
    <s v="0"/>
    <x v="1"/>
    <x v="0"/>
    <x v="0"/>
    <x v="0"/>
    <x v="0"/>
    <s v="10 - 40"/>
  </r>
  <r>
    <s v="1538-TTKA"/>
    <x v="0"/>
    <x v="14"/>
    <n v="103"/>
    <n v="354.7"/>
    <n v="426"/>
    <n v="766.8"/>
    <s v="Yes"/>
    <s v="no"/>
    <n v="153"/>
    <x v="0"/>
    <n v="0"/>
    <x v="1"/>
    <n v="0"/>
    <s v="MS"/>
    <s v="358-5721"/>
    <s v="Male"/>
    <n v="59"/>
    <s v="No"/>
    <s v="No"/>
    <x v="1"/>
    <x v="4"/>
    <s v="No"/>
    <x v="2"/>
    <x v="2"/>
    <n v="12"/>
    <n v="837"/>
    <x v="0"/>
    <s v="0"/>
    <x v="0"/>
    <x v="0"/>
    <x v="0"/>
    <x v="1"/>
    <x v="0"/>
    <s v="&gt; 40"/>
  </r>
  <r>
    <s v="9516-PEXI"/>
    <x v="0"/>
    <x v="14"/>
    <n v="282"/>
    <n v="776.1"/>
    <n v="142"/>
    <n v="511.2"/>
    <s v="Yes"/>
    <s v="no"/>
    <n v="102"/>
    <x v="0"/>
    <n v="8"/>
    <x v="0"/>
    <n v="0"/>
    <s v="MN"/>
    <s v="414-7446"/>
    <s v="Male"/>
    <n v="21"/>
    <s v="Yes"/>
    <s v="No"/>
    <x v="1"/>
    <x v="3"/>
    <s v="No"/>
    <x v="1"/>
    <x v="2"/>
    <n v="33"/>
    <n v="2305"/>
    <x v="0"/>
    <s v="0"/>
    <x v="1"/>
    <x v="0"/>
    <x v="0"/>
    <x v="0"/>
    <x v="0"/>
    <s v="&gt; 40"/>
  </r>
  <r>
    <s v="6518-WFMI"/>
    <x v="0"/>
    <x v="45"/>
    <n v="332"/>
    <n v="786.5"/>
    <n v="156"/>
    <n v="488.8"/>
    <s v="Yes"/>
    <s v="no"/>
    <n v="122"/>
    <x v="0"/>
    <n v="0"/>
    <x v="1"/>
    <n v="0"/>
    <s v="WV"/>
    <s v="402-2072"/>
    <s v="Male"/>
    <n v="51"/>
    <s v="No"/>
    <s v="No"/>
    <x v="1"/>
    <x v="4"/>
    <s v="No"/>
    <x v="1"/>
    <x v="0"/>
    <n v="7"/>
    <n v="374"/>
    <x v="0"/>
    <s v="0"/>
    <x v="0"/>
    <x v="0"/>
    <x v="0"/>
    <x v="1"/>
    <x v="0"/>
    <s v="&gt; 40"/>
  </r>
  <r>
    <s v="3457-VQQM"/>
    <x v="0"/>
    <x v="52"/>
    <n v="41"/>
    <n v="108.7"/>
    <n v="44"/>
    <n v="242"/>
    <s v="Yes"/>
    <s v="yes"/>
    <n v="0"/>
    <x v="0"/>
    <n v="0"/>
    <x v="1"/>
    <n v="0"/>
    <s v="SD"/>
    <s v="403-6187"/>
    <s v="Female"/>
    <n v="62"/>
    <s v="No"/>
    <s v="No"/>
    <x v="1"/>
    <x v="4"/>
    <s v="No"/>
    <x v="0"/>
    <x v="2"/>
    <n v="9"/>
    <n v="186"/>
    <x v="0"/>
    <s v="0"/>
    <x v="0"/>
    <x v="0"/>
    <x v="0"/>
    <x v="1"/>
    <x v="0"/>
    <s v="10 - 40"/>
  </r>
  <r>
    <s v="4791-PDPW"/>
    <x v="0"/>
    <x v="26"/>
    <n v="324"/>
    <n v="948.2"/>
    <n v="189"/>
    <n v="384.3"/>
    <s v="Yes"/>
    <s v="no"/>
    <n v="96"/>
    <x v="0"/>
    <n v="6"/>
    <x v="0"/>
    <n v="0"/>
    <s v="HI"/>
    <s v="355-2872"/>
    <s v="Female"/>
    <n v="46"/>
    <s v="No"/>
    <s v="No"/>
    <x v="1"/>
    <x v="4"/>
    <s v="No"/>
    <x v="1"/>
    <x v="2"/>
    <n v="37"/>
    <n v="2366"/>
    <x v="0"/>
    <s v="0"/>
    <x v="0"/>
    <x v="0"/>
    <x v="0"/>
    <x v="0"/>
    <x v="0"/>
    <s v="&gt; 40"/>
  </r>
  <r>
    <s v="6347-UPKU"/>
    <x v="0"/>
    <x v="74"/>
    <n v="50"/>
    <n v="112.5"/>
    <n v="28"/>
    <n v="82.6"/>
    <s v="Yes"/>
    <s v="no"/>
    <n v="28"/>
    <x v="1"/>
    <n v="0"/>
    <x v="1"/>
    <n v="0"/>
    <s v="AK"/>
    <s v="375-5562"/>
    <s v="Male"/>
    <n v="46"/>
    <s v="No"/>
    <s v="No"/>
    <x v="1"/>
    <x v="3"/>
    <s v="No"/>
    <x v="1"/>
    <x v="2"/>
    <n v="10"/>
    <n v="69"/>
    <x v="0"/>
    <s v="0"/>
    <x v="0"/>
    <x v="0"/>
    <x v="0"/>
    <x v="1"/>
    <x v="0"/>
    <s v="&lt; 10"/>
  </r>
  <r>
    <s v="9579-UNHI"/>
    <x v="0"/>
    <x v="15"/>
    <n v="9"/>
    <n v="26.6"/>
    <n v="10"/>
    <n v="23.2"/>
    <s v="Yes"/>
    <s v="no"/>
    <n v="12"/>
    <x v="0"/>
    <n v="12"/>
    <x v="0"/>
    <n v="0"/>
    <s v="SD"/>
    <s v="386-3823"/>
    <s v="Male"/>
    <n v="43"/>
    <s v="No"/>
    <s v="No"/>
    <x v="1"/>
    <x v="4"/>
    <s v="No"/>
    <x v="0"/>
    <x v="0"/>
    <n v="34"/>
    <n v="64"/>
    <x v="0"/>
    <s v="0"/>
    <x v="0"/>
    <x v="0"/>
    <x v="0"/>
    <x v="0"/>
    <x v="0"/>
    <s v="&lt; 10"/>
  </r>
  <r>
    <s v="0935-YMXQ"/>
    <x v="0"/>
    <x v="27"/>
    <n v="232"/>
    <n v="846.7"/>
    <n v="260"/>
    <n v="721.5"/>
    <s v="Yes"/>
    <s v="no"/>
    <n v="144"/>
    <x v="2"/>
    <n v="7"/>
    <x v="0"/>
    <n v="0"/>
    <s v="NH"/>
    <s v="383-2251"/>
    <s v="Female"/>
    <n v="81"/>
    <s v="No"/>
    <s v="Yes"/>
    <x v="1"/>
    <x v="2"/>
    <s v="Yes"/>
    <x v="1"/>
    <x v="0"/>
    <n v="53"/>
    <n v="3477"/>
    <x v="0"/>
    <s v="0"/>
    <x v="2"/>
    <x v="0"/>
    <x v="0"/>
    <x v="0"/>
    <x v="0"/>
    <s v="&gt; 40"/>
  </r>
  <r>
    <s v="3503-YNNH"/>
    <x v="0"/>
    <x v="42"/>
    <n v="323"/>
    <n v="614"/>
    <n v="190"/>
    <n v="410.4"/>
    <s v="Yes"/>
    <s v="no"/>
    <n v="205"/>
    <x v="2"/>
    <n v="0"/>
    <x v="1"/>
    <n v="0"/>
    <s v="WV"/>
    <s v="351-3169"/>
    <s v="Female"/>
    <n v="39"/>
    <s v="No"/>
    <s v="No"/>
    <x v="1"/>
    <x v="2"/>
    <s v="No"/>
    <x v="2"/>
    <x v="2"/>
    <n v="7"/>
    <n v="251"/>
    <x v="0"/>
    <s v="0"/>
    <x v="0"/>
    <x v="0"/>
    <x v="0"/>
    <x v="1"/>
    <x v="0"/>
    <s v="10 - 40"/>
  </r>
  <r>
    <s v="1127-YGZG"/>
    <x v="0"/>
    <x v="4"/>
    <n v="311"/>
    <n v="864.9"/>
    <n v="372"/>
    <n v="663.4"/>
    <s v="Yes"/>
    <s v="no"/>
    <n v="166"/>
    <x v="1"/>
    <n v="13"/>
    <x v="1"/>
    <n v="62"/>
    <s v="NH"/>
    <s v="345-2319"/>
    <s v="Female"/>
    <n v="31"/>
    <s v="No"/>
    <s v="No"/>
    <x v="1"/>
    <x v="2"/>
    <s v="No"/>
    <x v="2"/>
    <x v="0"/>
    <n v="15"/>
    <n v="934"/>
    <x v="0"/>
    <s v="0"/>
    <x v="0"/>
    <x v="0"/>
    <x v="0"/>
    <x v="0"/>
    <x v="0"/>
    <s v="&gt; 40"/>
  </r>
  <r>
    <s v="9308-IVAH"/>
    <x v="0"/>
    <x v="36"/>
    <n v="200"/>
    <n v="422.2"/>
    <n v="294"/>
    <n v="491.4"/>
    <s v="Yes"/>
    <s v="no"/>
    <n v="246"/>
    <x v="2"/>
    <n v="0"/>
    <x v="1"/>
    <n v="0"/>
    <s v="IN"/>
    <s v="363-2407"/>
    <s v="Male"/>
    <n v="55"/>
    <s v="No"/>
    <s v="No"/>
    <x v="1"/>
    <x v="4"/>
    <s v="No"/>
    <x v="1"/>
    <x v="2"/>
    <n v="7"/>
    <n v="313"/>
    <x v="0"/>
    <s v="0"/>
    <x v="0"/>
    <x v="0"/>
    <x v="0"/>
    <x v="1"/>
    <x v="0"/>
    <s v="&gt; 40"/>
  </r>
  <r>
    <s v="4445-AYKN"/>
    <x v="0"/>
    <x v="46"/>
    <n v="144"/>
    <n v="480.2"/>
    <n v="80"/>
    <n v="568"/>
    <s v="Yes"/>
    <s v="no"/>
    <n v="142"/>
    <x v="2"/>
    <n v="0"/>
    <x v="1"/>
    <n v="0"/>
    <s v="SC"/>
    <s v="363-8033"/>
    <s v="Female"/>
    <n v="33"/>
    <s v="No"/>
    <s v="No"/>
    <x v="1"/>
    <x v="4"/>
    <s v="No"/>
    <x v="2"/>
    <x v="0"/>
    <n v="6"/>
    <n v="231"/>
    <x v="0"/>
    <s v="0"/>
    <x v="0"/>
    <x v="0"/>
    <x v="0"/>
    <x v="1"/>
    <x v="0"/>
    <s v="10 - 40"/>
  </r>
  <r>
    <s v="3545-GNKI"/>
    <x v="0"/>
    <x v="59"/>
    <n v="91"/>
    <n v="206.5"/>
    <n v="161"/>
    <n v="248.4"/>
    <s v="Yes"/>
    <s v="no"/>
    <n v="124"/>
    <x v="1"/>
    <n v="41"/>
    <x v="0"/>
    <n v="0"/>
    <s v="NJ"/>
    <s v="333-1012"/>
    <s v="Female"/>
    <n v="21"/>
    <s v="Yes"/>
    <s v="No"/>
    <x v="1"/>
    <x v="4"/>
    <s v="No"/>
    <x v="0"/>
    <x v="1"/>
    <n v="27"/>
    <n v="612"/>
    <x v="0"/>
    <s v="0"/>
    <x v="1"/>
    <x v="0"/>
    <x v="0"/>
    <x v="0"/>
    <x v="0"/>
    <s v="10 - 40"/>
  </r>
  <r>
    <s v="2011-BWQZ"/>
    <x v="0"/>
    <x v="54"/>
    <n v="166"/>
    <n v="377.5"/>
    <n v="324"/>
    <n v="540"/>
    <s v="Yes"/>
    <s v="no"/>
    <n v="270"/>
    <x v="1"/>
    <n v="0"/>
    <x v="1"/>
    <n v="0"/>
    <s v="SD"/>
    <s v="365-5629"/>
    <s v="Female"/>
    <n v="27"/>
    <s v="Yes"/>
    <s v="No"/>
    <x v="1"/>
    <x v="1"/>
    <s v="No"/>
    <x v="2"/>
    <x v="1"/>
    <n v="7"/>
    <n v="369"/>
    <x v="0"/>
    <s v="0"/>
    <x v="1"/>
    <x v="0"/>
    <x v="0"/>
    <x v="1"/>
    <x v="0"/>
    <s v="&gt; 40"/>
  </r>
  <r>
    <s v="8926-GDNY"/>
    <x v="0"/>
    <x v="56"/>
    <n v="124"/>
    <n v="310.2"/>
    <n v="52"/>
    <n v="208"/>
    <s v="Yes"/>
    <s v="no"/>
    <n v="69"/>
    <x v="0"/>
    <n v="18"/>
    <x v="0"/>
    <n v="0"/>
    <s v="MD"/>
    <s v="405-1821"/>
    <s v="Male"/>
    <n v="32"/>
    <s v="No"/>
    <s v="No"/>
    <x v="1"/>
    <x v="3"/>
    <s v="Yes"/>
    <x v="1"/>
    <x v="2"/>
    <n v="16"/>
    <n v="414"/>
    <x v="0"/>
    <s v="0"/>
    <x v="0"/>
    <x v="0"/>
    <x v="0"/>
    <x v="0"/>
    <x v="0"/>
    <s v="10 - 40"/>
  </r>
  <r>
    <s v="4351-MMHO"/>
    <x v="0"/>
    <x v="33"/>
    <n v="486"/>
    <n v="1027.4000000000001"/>
    <n v="192"/>
    <n v="524.79999999999995"/>
    <s v="Yes"/>
    <s v="no"/>
    <n v="131"/>
    <x v="2"/>
    <n v="6"/>
    <x v="0"/>
    <n v="0"/>
    <s v="NH"/>
    <s v="409-3018"/>
    <s v="Female"/>
    <n v="47"/>
    <s v="No"/>
    <s v="No"/>
    <x v="1"/>
    <x v="1"/>
    <s v="Yes"/>
    <x v="2"/>
    <x v="1"/>
    <n v="40"/>
    <n v="2589"/>
    <x v="0"/>
    <s v="0"/>
    <x v="0"/>
    <x v="0"/>
    <x v="0"/>
    <x v="0"/>
    <x v="0"/>
    <s v="&gt; 40"/>
  </r>
  <r>
    <s v="9221-RJIA"/>
    <x v="0"/>
    <x v="5"/>
    <n v="98"/>
    <n v="256.2"/>
    <n v="68"/>
    <n v="180.2"/>
    <s v="Yes"/>
    <s v="no"/>
    <n v="60"/>
    <x v="0"/>
    <n v="25"/>
    <x v="0"/>
    <n v="0"/>
    <s v="NH"/>
    <s v="352-5081"/>
    <s v="Male"/>
    <n v="35"/>
    <s v="No"/>
    <s v="No"/>
    <x v="1"/>
    <x v="2"/>
    <s v="Yes"/>
    <x v="1"/>
    <x v="0"/>
    <n v="25"/>
    <n v="419"/>
    <x v="0"/>
    <s v="0"/>
    <x v="0"/>
    <x v="0"/>
    <x v="0"/>
    <x v="0"/>
    <x v="0"/>
    <s v="10 - 40"/>
  </r>
  <r>
    <s v="6503-DIMV"/>
    <x v="0"/>
    <x v="72"/>
    <n v="70"/>
    <n v="179.3"/>
    <n v="90"/>
    <n v="364.5"/>
    <s v="Yes"/>
    <s v="no"/>
    <n v="182"/>
    <x v="1"/>
    <n v="0"/>
    <x v="1"/>
    <n v="0"/>
    <s v="MN"/>
    <s v="401-7803"/>
    <s v="Male"/>
    <n v="67"/>
    <s v="No"/>
    <s v="Yes"/>
    <x v="1"/>
    <x v="4"/>
    <s v="No"/>
    <x v="2"/>
    <x v="1"/>
    <n v="10"/>
    <n v="436"/>
    <x v="0"/>
    <s v="0"/>
    <x v="2"/>
    <x v="0"/>
    <x v="0"/>
    <x v="1"/>
    <x v="0"/>
    <s v="&gt; 40"/>
  </r>
  <r>
    <s v="1377-CIKO"/>
    <x v="0"/>
    <x v="17"/>
    <n v="250"/>
    <n v="707"/>
    <n v="94"/>
    <n v="263.2"/>
    <s v="Yes"/>
    <s v="no"/>
    <n v="88"/>
    <x v="2"/>
    <n v="11"/>
    <x v="1"/>
    <n v="35"/>
    <s v="NY"/>
    <s v="352-6084"/>
    <s v="Female"/>
    <n v="35"/>
    <s v="No"/>
    <s v="No"/>
    <x v="1"/>
    <x v="3"/>
    <s v="No"/>
    <x v="2"/>
    <x v="0"/>
    <n v="23"/>
    <n v="1064"/>
    <x v="0"/>
    <s v="0"/>
    <x v="0"/>
    <x v="0"/>
    <x v="0"/>
    <x v="0"/>
    <x v="0"/>
    <s v="&gt; 40"/>
  </r>
  <r>
    <s v="8087-WGSQ"/>
    <x v="0"/>
    <x v="27"/>
    <n v="101"/>
    <n v="259.3"/>
    <n v="0"/>
    <n v="0"/>
    <s v="No"/>
    <s v="no"/>
    <n v="0"/>
    <x v="1"/>
    <n v="8"/>
    <x v="1"/>
    <n v="30"/>
    <s v="NH"/>
    <s v="328-9267"/>
    <s v="Female"/>
    <n v="65"/>
    <s v="No"/>
    <s v="Yes"/>
    <x v="1"/>
    <x v="4"/>
    <s v="Yes"/>
    <x v="2"/>
    <x v="0"/>
    <n v="46"/>
    <n v="2994"/>
    <x v="0"/>
    <s v="0"/>
    <x v="2"/>
    <x v="0"/>
    <x v="0"/>
    <x v="0"/>
    <x v="0"/>
    <s v="&gt; 40"/>
  </r>
  <r>
    <s v="8912-ESBF"/>
    <x v="0"/>
    <x v="2"/>
    <n v="379"/>
    <n v="662.9"/>
    <n v="0"/>
    <n v="0"/>
    <s v="No"/>
    <s v="no"/>
    <n v="0"/>
    <x v="2"/>
    <n v="0"/>
    <x v="1"/>
    <n v="0"/>
    <s v="CT"/>
    <s v="386-8432"/>
    <s v="Female"/>
    <n v="46"/>
    <s v="No"/>
    <s v="No"/>
    <x v="1"/>
    <x v="3"/>
    <s v="No"/>
    <x v="2"/>
    <x v="0"/>
    <n v="9"/>
    <n v="394"/>
    <x v="0"/>
    <s v="0"/>
    <x v="0"/>
    <x v="0"/>
    <x v="0"/>
    <x v="1"/>
    <x v="0"/>
    <s v="&gt; 40"/>
  </r>
  <r>
    <s v="8101-NBJN"/>
    <x v="0"/>
    <x v="27"/>
    <n v="135"/>
    <n v="458.4"/>
    <n v="0"/>
    <n v="0"/>
    <s v="No"/>
    <s v="no"/>
    <n v="0"/>
    <x v="0"/>
    <n v="0"/>
    <x v="1"/>
    <n v="0"/>
    <s v="MA"/>
    <s v="410-5199"/>
    <s v="Male"/>
    <n v="39"/>
    <s v="No"/>
    <s v="No"/>
    <x v="1"/>
    <x v="1"/>
    <s v="No"/>
    <x v="2"/>
    <x v="1"/>
    <n v="9"/>
    <n v="593"/>
    <x v="0"/>
    <s v="0"/>
    <x v="0"/>
    <x v="0"/>
    <x v="0"/>
    <x v="1"/>
    <x v="0"/>
    <s v="&gt; 40"/>
  </r>
  <r>
    <s v="4422-YRSX"/>
    <x v="0"/>
    <x v="57"/>
    <n v="272"/>
    <n v="819.5"/>
    <n v="0"/>
    <n v="0"/>
    <s v="No"/>
    <s v="no"/>
    <n v="0"/>
    <x v="0"/>
    <n v="5"/>
    <x v="0"/>
    <n v="0"/>
    <s v="UT"/>
    <s v="397-6542"/>
    <s v="Female"/>
    <n v="75"/>
    <s v="No"/>
    <s v="Yes"/>
    <x v="1"/>
    <x v="4"/>
    <s v="Yes"/>
    <x v="2"/>
    <x v="0"/>
    <n v="37"/>
    <n v="2761"/>
    <x v="0"/>
    <s v="0"/>
    <x v="2"/>
    <x v="0"/>
    <x v="0"/>
    <x v="0"/>
    <x v="0"/>
    <s v="&gt; 40"/>
  </r>
  <r>
    <s v="6981-EJVJ"/>
    <x v="0"/>
    <x v="67"/>
    <n v="350"/>
    <n v="817.6"/>
    <n v="0"/>
    <n v="0"/>
    <s v="No"/>
    <s v="no"/>
    <n v="0"/>
    <x v="2"/>
    <n v="26"/>
    <x v="0"/>
    <n v="0"/>
    <s v="CT"/>
    <s v="404-4809"/>
    <s v="Male"/>
    <n v="23"/>
    <s v="Yes"/>
    <s v="No"/>
    <x v="1"/>
    <x v="4"/>
    <s v="Yes"/>
    <x v="1"/>
    <x v="1"/>
    <n v="23"/>
    <n v="1361"/>
    <x v="0"/>
    <s v="0"/>
    <x v="1"/>
    <x v="0"/>
    <x v="0"/>
    <x v="0"/>
    <x v="0"/>
    <s v="&gt; 40"/>
  </r>
  <r>
    <s v="8371-SUDB"/>
    <x v="0"/>
    <x v="63"/>
    <n v="105"/>
    <n v="287.8"/>
    <n v="0"/>
    <n v="0"/>
    <s v="No"/>
    <s v="no"/>
    <n v="0"/>
    <x v="1"/>
    <n v="6"/>
    <x v="0"/>
    <n v="0"/>
    <s v="MT"/>
    <s v="372-4868"/>
    <s v="Female"/>
    <n v="38"/>
    <s v="No"/>
    <s v="No"/>
    <x v="1"/>
    <x v="2"/>
    <s v="No"/>
    <x v="2"/>
    <x v="0"/>
    <n v="29"/>
    <n v="2064"/>
    <x v="0"/>
    <s v="0"/>
    <x v="0"/>
    <x v="0"/>
    <x v="0"/>
    <x v="0"/>
    <x v="0"/>
    <s v="&gt; 40"/>
  </r>
  <r>
    <s v="3628-JRAY"/>
    <x v="0"/>
    <x v="55"/>
    <n v="59"/>
    <n v="158.30000000000001"/>
    <n v="0"/>
    <n v="0"/>
    <s v="No"/>
    <s v="no"/>
    <n v="0"/>
    <x v="1"/>
    <n v="24"/>
    <x v="0"/>
    <n v="0"/>
    <s v="DE"/>
    <s v="390-5267"/>
    <s v="Male"/>
    <n v="19"/>
    <s v="Yes"/>
    <s v="No"/>
    <x v="1"/>
    <x v="3"/>
    <s v="No"/>
    <x v="0"/>
    <x v="1"/>
    <n v="13"/>
    <n v="155"/>
    <x v="0"/>
    <s v="0"/>
    <x v="1"/>
    <x v="0"/>
    <x v="0"/>
    <x v="0"/>
    <x v="0"/>
    <s v="10 - 40"/>
  </r>
  <r>
    <s v="3495-BJFE"/>
    <x v="0"/>
    <x v="68"/>
    <n v="31"/>
    <n v="79.2"/>
    <n v="0"/>
    <n v="0"/>
    <s v="No"/>
    <s v="no"/>
    <n v="0"/>
    <x v="2"/>
    <n v="3"/>
    <x v="0"/>
    <n v="0"/>
    <s v="CA"/>
    <s v="383-4802"/>
    <s v="Female"/>
    <n v="38"/>
    <s v="No"/>
    <s v="No"/>
    <x v="1"/>
    <x v="4"/>
    <s v="No"/>
    <x v="0"/>
    <x v="2"/>
    <n v="26"/>
    <n v="156"/>
    <x v="0"/>
    <s v="0"/>
    <x v="0"/>
    <x v="0"/>
    <x v="0"/>
    <x v="0"/>
    <x v="0"/>
    <s v="&lt; 10"/>
  </r>
  <r>
    <s v="1117-LHIF"/>
    <x v="0"/>
    <x v="75"/>
    <n v="133"/>
    <n v="336.5"/>
    <n v="0"/>
    <n v="0"/>
    <s v="No"/>
    <s v="no"/>
    <n v="0"/>
    <x v="0"/>
    <n v="0"/>
    <x v="1"/>
    <n v="0"/>
    <s v="WV"/>
    <s v="352-3440"/>
    <s v="Female"/>
    <n v="51"/>
    <s v="No"/>
    <s v="No"/>
    <x v="1"/>
    <x v="4"/>
    <s v="No"/>
    <x v="2"/>
    <x v="2"/>
    <n v="12"/>
    <n v="432"/>
    <x v="0"/>
    <s v="0"/>
    <x v="0"/>
    <x v="0"/>
    <x v="0"/>
    <x v="1"/>
    <x v="0"/>
    <s v="10 - 40"/>
  </r>
  <r>
    <s v="0726-XQCW"/>
    <x v="0"/>
    <x v="16"/>
    <n v="160"/>
    <n v="367.1"/>
    <n v="0"/>
    <n v="0"/>
    <s v="No"/>
    <s v="no"/>
    <n v="0"/>
    <x v="2"/>
    <n v="7"/>
    <x v="0"/>
    <n v="0"/>
    <s v="WY"/>
    <s v="354-2762"/>
    <s v="Female"/>
    <n v="59"/>
    <s v="No"/>
    <s v="No"/>
    <x v="1"/>
    <x v="4"/>
    <s v="Yes"/>
    <x v="2"/>
    <x v="0"/>
    <n v="33"/>
    <n v="2446"/>
    <x v="0"/>
    <s v="0"/>
    <x v="0"/>
    <x v="0"/>
    <x v="0"/>
    <x v="0"/>
    <x v="0"/>
    <s v="&gt; 40"/>
  </r>
  <r>
    <s v="6305-RVMY"/>
    <x v="0"/>
    <x v="27"/>
    <n v="113"/>
    <n v="326.60000000000002"/>
    <n v="0"/>
    <n v="0"/>
    <s v="No"/>
    <s v="no"/>
    <n v="0"/>
    <x v="0"/>
    <n v="0"/>
    <x v="1"/>
    <n v="0"/>
    <s v="UT"/>
    <s v="387-2014"/>
    <s v="Male"/>
    <n v="46"/>
    <s v="No"/>
    <s v="No"/>
    <x v="1"/>
    <x v="4"/>
    <s v="No"/>
    <x v="2"/>
    <x v="0"/>
    <n v="10"/>
    <n v="630"/>
    <x v="0"/>
    <s v="0"/>
    <x v="0"/>
    <x v="0"/>
    <x v="0"/>
    <x v="1"/>
    <x v="0"/>
    <s v="&gt; 40"/>
  </r>
  <r>
    <s v="6445-UONS"/>
    <x v="0"/>
    <x v="9"/>
    <n v="197"/>
    <n v="450.1"/>
    <n v="0"/>
    <n v="0"/>
    <s v="No"/>
    <s v="no"/>
    <n v="0"/>
    <x v="2"/>
    <n v="5"/>
    <x v="0"/>
    <n v="0"/>
    <s v="NY"/>
    <s v="333-5729"/>
    <s v="Female"/>
    <n v="44"/>
    <s v="No"/>
    <s v="No"/>
    <x v="1"/>
    <x v="5"/>
    <s v="Yes"/>
    <x v="1"/>
    <x v="2"/>
    <n v="32"/>
    <n v="1623"/>
    <x v="0"/>
    <s v="0"/>
    <x v="0"/>
    <x v="0"/>
    <x v="0"/>
    <x v="0"/>
    <x v="0"/>
    <s v="&gt; 40"/>
  </r>
  <r>
    <s v="0778-OIVQ"/>
    <x v="0"/>
    <x v="8"/>
    <n v="119"/>
    <n v="351.4"/>
    <n v="0"/>
    <n v="0"/>
    <s v="No"/>
    <s v="no"/>
    <n v="0"/>
    <x v="0"/>
    <n v="6"/>
    <x v="0"/>
    <n v="0"/>
    <s v="DC"/>
    <s v="391-2231"/>
    <s v="Male"/>
    <n v="30"/>
    <s v="No"/>
    <s v="No"/>
    <x v="1"/>
    <x v="1"/>
    <s v="No"/>
    <x v="2"/>
    <x v="0"/>
    <n v="27"/>
    <n v="1894"/>
    <x v="0"/>
    <s v="0"/>
    <x v="1"/>
    <x v="0"/>
    <x v="0"/>
    <x v="0"/>
    <x v="0"/>
    <s v="&gt; 40"/>
  </r>
  <r>
    <s v="1742-KOAI"/>
    <x v="0"/>
    <x v="64"/>
    <n v="203"/>
    <n v="505.2"/>
    <n v="0"/>
    <n v="0"/>
    <s v="No"/>
    <s v="no"/>
    <n v="0"/>
    <x v="1"/>
    <n v="19"/>
    <x v="0"/>
    <n v="0"/>
    <s v="AK"/>
    <s v="332-2275"/>
    <s v="Male"/>
    <n v="66"/>
    <s v="No"/>
    <s v="Yes"/>
    <x v="1"/>
    <x v="5"/>
    <s v="No"/>
    <x v="1"/>
    <x v="2"/>
    <n v="18"/>
    <n v="694"/>
    <x v="0"/>
    <s v="0"/>
    <x v="2"/>
    <x v="0"/>
    <x v="0"/>
    <x v="0"/>
    <x v="0"/>
    <s v="10 - 40"/>
  </r>
  <r>
    <s v="4770-NADL"/>
    <x v="0"/>
    <x v="73"/>
    <n v="239"/>
    <n v="352.1"/>
    <n v="0"/>
    <n v="0"/>
    <s v="No"/>
    <s v="no"/>
    <n v="0"/>
    <x v="2"/>
    <n v="0"/>
    <x v="1"/>
    <n v="0"/>
    <s v="SC"/>
    <s v="340-4028"/>
    <s v="Male"/>
    <n v="26"/>
    <s v="Yes"/>
    <s v="No"/>
    <x v="1"/>
    <x v="4"/>
    <s v="No"/>
    <x v="2"/>
    <x v="2"/>
    <n v="8"/>
    <n v="237"/>
    <x v="0"/>
    <s v="0"/>
    <x v="1"/>
    <x v="0"/>
    <x v="0"/>
    <x v="1"/>
    <x v="0"/>
    <s v="10 - 40"/>
  </r>
  <r>
    <s v="9926-UPTR"/>
    <x v="0"/>
    <x v="1"/>
    <n v="57"/>
    <n v="164.5"/>
    <n v="0"/>
    <n v="0"/>
    <s v="No"/>
    <s v="no"/>
    <n v="0"/>
    <x v="2"/>
    <n v="5"/>
    <x v="0"/>
    <n v="0"/>
    <s v="KS"/>
    <s v="363-3486"/>
    <s v="Female"/>
    <n v="78"/>
    <s v="No"/>
    <s v="Yes"/>
    <x v="1"/>
    <x v="1"/>
    <s v="Yes"/>
    <x v="2"/>
    <x v="0"/>
    <n v="52"/>
    <n v="1710"/>
    <x v="0"/>
    <s v="0"/>
    <x v="2"/>
    <x v="0"/>
    <x v="0"/>
    <x v="0"/>
    <x v="0"/>
    <s v="10 - 40"/>
  </r>
  <r>
    <s v="9718-WGCV"/>
    <x v="0"/>
    <x v="10"/>
    <n v="280"/>
    <n v="1040.2"/>
    <n v="276"/>
    <n v="144.9"/>
    <s v="Yes"/>
    <s v="yes"/>
    <n v="0"/>
    <x v="0"/>
    <n v="0"/>
    <x v="1"/>
    <n v="0"/>
    <s v="IL"/>
    <s v="351-3316"/>
    <s v="Male"/>
    <n v="64"/>
    <s v="No"/>
    <s v="No"/>
    <x v="1"/>
    <x v="5"/>
    <s v="No"/>
    <x v="2"/>
    <x v="0"/>
    <n v="9"/>
    <n v="649"/>
    <x v="0"/>
    <s v="0"/>
    <x v="0"/>
    <x v="0"/>
    <x v="0"/>
    <x v="1"/>
    <x v="0"/>
    <s v="&gt; 40"/>
  </r>
  <r>
    <s v="1930-BQDP"/>
    <x v="0"/>
    <x v="3"/>
    <n v="32"/>
    <n v="91.9"/>
    <n v="0"/>
    <n v="0"/>
    <s v="No"/>
    <s v="no"/>
    <n v="0"/>
    <x v="0"/>
    <n v="0"/>
    <x v="1"/>
    <n v="0"/>
    <s v="DC"/>
    <s v="369-3626"/>
    <s v="Female"/>
    <n v="47"/>
    <s v="No"/>
    <s v="No"/>
    <x v="1"/>
    <x v="4"/>
    <s v="No"/>
    <x v="0"/>
    <x v="0"/>
    <n v="7"/>
    <n v="75"/>
    <x v="0"/>
    <s v="0"/>
    <x v="0"/>
    <x v="0"/>
    <x v="0"/>
    <x v="1"/>
    <x v="0"/>
    <s v="10 - 40"/>
  </r>
  <r>
    <s v="7855-MEQO"/>
    <x v="0"/>
    <x v="33"/>
    <n v="575"/>
    <n v="966.2"/>
    <n v="0"/>
    <n v="0"/>
    <s v="No"/>
    <s v="no"/>
    <n v="0"/>
    <x v="1"/>
    <n v="35"/>
    <x v="0"/>
    <n v="0"/>
    <s v="KY"/>
    <s v="353-3223"/>
    <s v="Female"/>
    <n v="23"/>
    <s v="Yes"/>
    <s v="No"/>
    <x v="1"/>
    <x v="1"/>
    <s v="Yes"/>
    <x v="1"/>
    <x v="0"/>
    <n v="47"/>
    <n v="3017"/>
    <x v="0"/>
    <s v="0"/>
    <x v="1"/>
    <x v="0"/>
    <x v="0"/>
    <x v="0"/>
    <x v="0"/>
    <s v="&gt; 40"/>
  </r>
  <r>
    <s v="4137-OBZV"/>
    <x v="0"/>
    <x v="38"/>
    <n v="126"/>
    <n v="458.8"/>
    <n v="0"/>
    <n v="0"/>
    <s v="No"/>
    <s v="no"/>
    <n v="0"/>
    <x v="0"/>
    <n v="7"/>
    <x v="0"/>
    <n v="0"/>
    <s v="OR"/>
    <s v="400-3147"/>
    <s v="Female"/>
    <n v="39"/>
    <s v="No"/>
    <s v="No"/>
    <x v="1"/>
    <x v="3"/>
    <s v="No"/>
    <x v="0"/>
    <x v="0"/>
    <n v="26"/>
    <n v="1334"/>
    <x v="0"/>
    <s v="0"/>
    <x v="0"/>
    <x v="0"/>
    <x v="0"/>
    <x v="0"/>
    <x v="0"/>
    <s v="&gt; 40"/>
  </r>
  <r>
    <s v="4170-RSAN"/>
    <x v="0"/>
    <x v="9"/>
    <n v="64"/>
    <n v="198.9"/>
    <n v="0"/>
    <n v="0"/>
    <s v="No"/>
    <s v="no"/>
    <n v="0"/>
    <x v="1"/>
    <n v="10"/>
    <x v="0"/>
    <n v="0"/>
    <s v="ND"/>
    <s v="378-1936"/>
    <s v="Male"/>
    <n v="66"/>
    <s v="No"/>
    <s v="Yes"/>
    <x v="1"/>
    <x v="5"/>
    <s v="Yes"/>
    <x v="0"/>
    <x v="2"/>
    <n v="45"/>
    <n v="2236"/>
    <x v="0"/>
    <s v="0"/>
    <x v="2"/>
    <x v="0"/>
    <x v="0"/>
    <x v="0"/>
    <x v="0"/>
    <s v="&gt; 40"/>
  </r>
  <r>
    <s v="8423-ADMS"/>
    <x v="0"/>
    <x v="51"/>
    <n v="53"/>
    <n v="170.7"/>
    <n v="0"/>
    <n v="0"/>
    <s v="No"/>
    <s v="no"/>
    <n v="0"/>
    <x v="2"/>
    <n v="0"/>
    <x v="1"/>
    <n v="0"/>
    <s v="WY"/>
    <s v="387-1116"/>
    <s v="Female"/>
    <n v="44"/>
    <s v="No"/>
    <s v="No"/>
    <x v="1"/>
    <x v="3"/>
    <s v="No"/>
    <x v="0"/>
    <x v="2"/>
    <n v="9"/>
    <n v="218"/>
    <x v="0"/>
    <s v="0"/>
    <x v="0"/>
    <x v="0"/>
    <x v="0"/>
    <x v="1"/>
    <x v="0"/>
    <s v="10 - 40"/>
  </r>
  <r>
    <s v="8142-NFYD"/>
    <x v="0"/>
    <x v="13"/>
    <n v="84"/>
    <n v="277.3"/>
    <n v="0"/>
    <n v="0"/>
    <s v="No"/>
    <s v="no"/>
    <n v="0"/>
    <x v="2"/>
    <n v="4"/>
    <x v="0"/>
    <n v="0"/>
    <s v="NY"/>
    <s v="367-3950"/>
    <s v="Male"/>
    <n v="42"/>
    <s v="No"/>
    <s v="No"/>
    <x v="1"/>
    <x v="4"/>
    <s v="No"/>
    <x v="0"/>
    <x v="0"/>
    <n v="49"/>
    <n v="1350"/>
    <x v="0"/>
    <s v="0"/>
    <x v="0"/>
    <x v="0"/>
    <x v="0"/>
    <x v="0"/>
    <x v="0"/>
    <s v="10 - 40"/>
  </r>
  <r>
    <s v="8266-SINZ"/>
    <x v="0"/>
    <x v="28"/>
    <n v="183"/>
    <n v="429.9"/>
    <n v="0"/>
    <n v="0"/>
    <s v="No"/>
    <s v="no"/>
    <n v="0"/>
    <x v="2"/>
    <n v="0"/>
    <x v="1"/>
    <n v="0"/>
    <s v="ID"/>
    <s v="336-9053"/>
    <s v="Female"/>
    <n v="61"/>
    <s v="No"/>
    <s v="No"/>
    <x v="1"/>
    <x v="5"/>
    <s v="No"/>
    <x v="1"/>
    <x v="2"/>
    <n v="13"/>
    <n v="468"/>
    <x v="0"/>
    <s v="0"/>
    <x v="0"/>
    <x v="0"/>
    <x v="0"/>
    <x v="1"/>
    <x v="0"/>
    <s v="10 - 40"/>
  </r>
  <r>
    <s v="2173-WCWE"/>
    <x v="0"/>
    <x v="60"/>
    <n v="163"/>
    <n v="537.1"/>
    <n v="0"/>
    <n v="0"/>
    <s v="No"/>
    <s v="no"/>
    <n v="0"/>
    <x v="2"/>
    <n v="9"/>
    <x v="0"/>
    <n v="0"/>
    <s v="NV"/>
    <s v="360-1320"/>
    <s v="Female"/>
    <n v="22"/>
    <s v="Yes"/>
    <s v="No"/>
    <x v="1"/>
    <x v="4"/>
    <s v="Yes"/>
    <x v="2"/>
    <x v="0"/>
    <n v="54"/>
    <n v="3627"/>
    <x v="0"/>
    <s v="0"/>
    <x v="1"/>
    <x v="0"/>
    <x v="0"/>
    <x v="0"/>
    <x v="0"/>
    <s v="&gt; 40"/>
  </r>
  <r>
    <s v="6496-TXYH"/>
    <x v="0"/>
    <x v="67"/>
    <n v="223"/>
    <n v="632.70000000000005"/>
    <n v="116"/>
    <n v="556.79999999999995"/>
    <s v="Yes"/>
    <s v="yes"/>
    <n v="0"/>
    <x v="1"/>
    <n v="6"/>
    <x v="0"/>
    <n v="0"/>
    <s v="MI"/>
    <s v="385-1118"/>
    <s v="Female"/>
    <n v="54"/>
    <s v="No"/>
    <s v="No"/>
    <x v="1"/>
    <x v="3"/>
    <s v="Yes"/>
    <x v="2"/>
    <x v="2"/>
    <n v="42"/>
    <n v="2395"/>
    <x v="0"/>
    <s v="0"/>
    <x v="0"/>
    <x v="0"/>
    <x v="0"/>
    <x v="0"/>
    <x v="0"/>
    <s v="&gt; 40"/>
  </r>
  <r>
    <s v="4170-ZFVQ"/>
    <x v="0"/>
    <x v="10"/>
    <n v="432"/>
    <n v="892.3"/>
    <n v="0"/>
    <n v="0"/>
    <s v="No"/>
    <s v="no"/>
    <n v="0"/>
    <x v="0"/>
    <n v="13"/>
    <x v="1"/>
    <n v="35"/>
    <s v="MT"/>
    <s v="408-8269"/>
    <s v="Male"/>
    <n v="24"/>
    <s v="Yes"/>
    <s v="No"/>
    <x v="1"/>
    <x v="2"/>
    <s v="Yes"/>
    <x v="2"/>
    <x v="2"/>
    <n v="31"/>
    <n v="2157"/>
    <x v="0"/>
    <s v="0"/>
    <x v="1"/>
    <x v="0"/>
    <x v="0"/>
    <x v="0"/>
    <x v="0"/>
    <s v="&gt; 40"/>
  </r>
  <r>
    <s v="7962-BYGY"/>
    <x v="0"/>
    <x v="29"/>
    <n v="50"/>
    <n v="127.6"/>
    <n v="90"/>
    <n v="207"/>
    <s v="Yes"/>
    <s v="yes"/>
    <n v="0"/>
    <x v="1"/>
    <n v="0"/>
    <x v="1"/>
    <n v="0"/>
    <s v="AR"/>
    <s v="420-4089"/>
    <s v="Male"/>
    <n v="60"/>
    <s v="No"/>
    <s v="No"/>
    <x v="1"/>
    <x v="2"/>
    <s v="No"/>
    <x v="0"/>
    <x v="2"/>
    <n v="10"/>
    <n v="183"/>
    <x v="0"/>
    <s v="0"/>
    <x v="0"/>
    <x v="0"/>
    <x v="0"/>
    <x v="1"/>
    <x v="0"/>
    <s v="10 - 40"/>
  </r>
  <r>
    <s v="9601-OEDJ"/>
    <x v="0"/>
    <x v="38"/>
    <n v="157"/>
    <n v="411.2"/>
    <n v="0"/>
    <n v="0"/>
    <s v="No"/>
    <s v="no"/>
    <n v="0"/>
    <x v="2"/>
    <n v="0"/>
    <x v="1"/>
    <n v="0"/>
    <s v="OH"/>
    <s v="350-5993"/>
    <s v="Male"/>
    <n v="46"/>
    <s v="No"/>
    <s v="No"/>
    <x v="1"/>
    <x v="4"/>
    <s v="No"/>
    <x v="1"/>
    <x v="2"/>
    <n v="8"/>
    <n v="418"/>
    <x v="0"/>
    <s v="0"/>
    <x v="0"/>
    <x v="0"/>
    <x v="0"/>
    <x v="1"/>
    <x v="0"/>
    <s v="&gt; 40"/>
  </r>
  <r>
    <s v="1194-ZTVT"/>
    <x v="0"/>
    <x v="63"/>
    <n v="134"/>
    <n v="359.1"/>
    <n v="0"/>
    <n v="0"/>
    <s v="No"/>
    <s v="no"/>
    <n v="0"/>
    <x v="2"/>
    <n v="7"/>
    <x v="0"/>
    <n v="0"/>
    <s v="HI"/>
    <s v="370-1465"/>
    <s v="Male"/>
    <n v="61"/>
    <s v="No"/>
    <s v="No"/>
    <x v="1"/>
    <x v="5"/>
    <s v="Yes"/>
    <x v="2"/>
    <x v="2"/>
    <n v="26"/>
    <n v="1878"/>
    <x v="0"/>
    <s v="0"/>
    <x v="0"/>
    <x v="0"/>
    <x v="0"/>
    <x v="0"/>
    <x v="0"/>
    <s v="&gt; 40"/>
  </r>
  <r>
    <s v="3094-HAWT"/>
    <x v="0"/>
    <x v="34"/>
    <n v="326"/>
    <n v="723.4"/>
    <n v="0"/>
    <n v="0"/>
    <s v="No"/>
    <s v="no"/>
    <n v="0"/>
    <x v="0"/>
    <n v="4"/>
    <x v="0"/>
    <n v="0"/>
    <s v="OR"/>
    <s v="357-8515"/>
    <s v="Female"/>
    <n v="50"/>
    <s v="No"/>
    <s v="No"/>
    <x v="1"/>
    <x v="4"/>
    <s v="No"/>
    <x v="2"/>
    <x v="2"/>
    <n v="31"/>
    <n v="1706"/>
    <x v="0"/>
    <s v="0"/>
    <x v="0"/>
    <x v="0"/>
    <x v="0"/>
    <x v="0"/>
    <x v="0"/>
    <s v="&gt; 40"/>
  </r>
  <r>
    <s v="9405-FGGB"/>
    <x v="0"/>
    <x v="1"/>
    <n v="220"/>
    <n v="433.6"/>
    <n v="99"/>
    <n v="452.1"/>
    <s v="Yes"/>
    <s v="yes"/>
    <n v="0"/>
    <x v="2"/>
    <n v="0"/>
    <x v="1"/>
    <n v="0"/>
    <s v="NY"/>
    <s v="406-8995"/>
    <s v="Female"/>
    <n v="65"/>
    <s v="No"/>
    <s v="Yes"/>
    <x v="1"/>
    <x v="3"/>
    <s v="No"/>
    <x v="2"/>
    <x v="2"/>
    <n v="8"/>
    <n v="259"/>
    <x v="0"/>
    <s v="0"/>
    <x v="2"/>
    <x v="0"/>
    <x v="0"/>
    <x v="1"/>
    <x v="0"/>
    <s v="10 - 40"/>
  </r>
  <r>
    <s v="8611-IVEJ"/>
    <x v="0"/>
    <x v="0"/>
    <n v="5"/>
    <n v="12"/>
    <n v="3"/>
    <n v="13.8"/>
    <s v="Yes"/>
    <s v="yes"/>
    <n v="0"/>
    <x v="1"/>
    <n v="0"/>
    <x v="1"/>
    <n v="0"/>
    <s v="MI"/>
    <s v="341-9890"/>
    <s v="Male"/>
    <n v="40"/>
    <s v="No"/>
    <s v="No"/>
    <x v="1"/>
    <x v="3"/>
    <s v="No"/>
    <x v="0"/>
    <x v="2"/>
    <n v="6"/>
    <n v="6"/>
    <x v="0"/>
    <s v="0"/>
    <x v="0"/>
    <x v="0"/>
    <x v="0"/>
    <x v="1"/>
    <x v="0"/>
    <s v="&lt; 10"/>
  </r>
  <r>
    <s v="1502-XJCB"/>
    <x v="0"/>
    <x v="0"/>
    <n v="3"/>
    <n v="9"/>
    <n v="0"/>
    <n v="0"/>
    <s v="No"/>
    <s v="no"/>
    <n v="0"/>
    <x v="1"/>
    <n v="0"/>
    <x v="1"/>
    <n v="0"/>
    <s v="OR"/>
    <s v="378-3879"/>
    <s v="Male"/>
    <n v="27"/>
    <s v="Yes"/>
    <s v="No"/>
    <x v="1"/>
    <x v="5"/>
    <s v="No"/>
    <x v="1"/>
    <x v="2"/>
    <n v="8"/>
    <n v="8"/>
    <x v="0"/>
    <s v="0"/>
    <x v="1"/>
    <x v="0"/>
    <x v="0"/>
    <x v="1"/>
    <x v="0"/>
    <s v="&lt; 10"/>
  </r>
  <r>
    <s v="6522-VZZR"/>
    <x v="0"/>
    <x v="18"/>
    <n v="39"/>
    <n v="120.9"/>
    <n v="0"/>
    <n v="0"/>
    <s v="No"/>
    <s v="no"/>
    <n v="0"/>
    <x v="0"/>
    <n v="0"/>
    <x v="1"/>
    <n v="0"/>
    <s v="KY"/>
    <s v="407-8575"/>
    <s v="Male"/>
    <n v="46"/>
    <s v="No"/>
    <s v="No"/>
    <x v="1"/>
    <x v="5"/>
    <s v="No"/>
    <x v="0"/>
    <x v="2"/>
    <n v="10"/>
    <n v="205"/>
    <x v="0"/>
    <s v="0"/>
    <x v="0"/>
    <x v="0"/>
    <x v="0"/>
    <x v="1"/>
    <x v="0"/>
    <s v="10 - 40"/>
  </r>
  <r>
    <s v="7102-SKGH"/>
    <x v="0"/>
    <x v="64"/>
    <n v="229"/>
    <n v="550.4"/>
    <n v="117"/>
    <n v="471.9"/>
    <s v="Yes"/>
    <s v="no"/>
    <n v="118"/>
    <x v="0"/>
    <n v="5"/>
    <x v="0"/>
    <n v="0"/>
    <s v="FL"/>
    <s v="417-5034"/>
    <s v="Male"/>
    <n v="81"/>
    <s v="No"/>
    <s v="Yes"/>
    <x v="1"/>
    <x v="4"/>
    <s v="No"/>
    <x v="2"/>
    <x v="2"/>
    <n v="31"/>
    <n v="1210"/>
    <x v="0"/>
    <s v="0"/>
    <x v="2"/>
    <x v="0"/>
    <x v="0"/>
    <x v="0"/>
    <x v="0"/>
    <s v="10 - 40"/>
  </r>
  <r>
    <s v="4890-UTLR"/>
    <x v="0"/>
    <x v="32"/>
    <n v="42"/>
    <n v="128"/>
    <n v="33"/>
    <n v="116.6"/>
    <s v="Yes"/>
    <s v="no"/>
    <n v="29"/>
    <x v="1"/>
    <n v="0"/>
    <x v="1"/>
    <n v="0"/>
    <s v="CO"/>
    <s v="420-7066"/>
    <s v="Female"/>
    <n v="44"/>
    <s v="No"/>
    <s v="No"/>
    <x v="1"/>
    <x v="2"/>
    <s v="No"/>
    <x v="2"/>
    <x v="2"/>
    <n v="9"/>
    <n v="97"/>
    <x v="0"/>
    <s v="0"/>
    <x v="0"/>
    <x v="0"/>
    <x v="0"/>
    <x v="1"/>
    <x v="0"/>
    <s v="10 - 40"/>
  </r>
  <r>
    <s v="0536-OEAH"/>
    <x v="0"/>
    <x v="54"/>
    <n v="120"/>
    <n v="271.60000000000002"/>
    <n v="162"/>
    <n v="599.4"/>
    <s v="Yes"/>
    <s v="no"/>
    <n v="150"/>
    <x v="0"/>
    <n v="26"/>
    <x v="0"/>
    <n v="0"/>
    <s v="NY"/>
    <s v="394-8256"/>
    <s v="Male"/>
    <n v="27"/>
    <s v="Yes"/>
    <s v="No"/>
    <x v="1"/>
    <x v="5"/>
    <s v="No"/>
    <x v="2"/>
    <x v="2"/>
    <n v="19"/>
    <n v="1043"/>
    <x v="0"/>
    <s v="0"/>
    <x v="1"/>
    <x v="0"/>
    <x v="0"/>
    <x v="0"/>
    <x v="0"/>
    <s v="&gt; 40"/>
  </r>
  <r>
    <s v="5405-MTDP"/>
    <x v="0"/>
    <x v="25"/>
    <n v="282"/>
    <n v="777.2"/>
    <n v="420"/>
    <n v="426"/>
    <s v="Yes"/>
    <s v="no"/>
    <n v="85"/>
    <x v="0"/>
    <n v="24"/>
    <x v="1"/>
    <n v="99"/>
    <s v="MA"/>
    <s v="343-5372"/>
    <s v="Male"/>
    <n v="21"/>
    <s v="Yes"/>
    <s v="No"/>
    <x v="1"/>
    <x v="3"/>
    <s v="Yes"/>
    <x v="2"/>
    <x v="0"/>
    <n v="46"/>
    <n v="2732"/>
    <x v="0"/>
    <s v="0"/>
    <x v="1"/>
    <x v="0"/>
    <x v="0"/>
    <x v="0"/>
    <x v="0"/>
    <s v="&gt; 40"/>
  </r>
  <r>
    <s v="2687-HLSO"/>
    <x v="0"/>
    <x v="29"/>
    <n v="87"/>
    <n v="282.89999999999998"/>
    <n v="54"/>
    <n v="108"/>
    <s v="Yes"/>
    <s v="no"/>
    <n v="27"/>
    <x v="2"/>
    <n v="17"/>
    <x v="0"/>
    <n v="0"/>
    <s v="AL"/>
    <s v="391-6773"/>
    <s v="Female"/>
    <n v="24"/>
    <s v="Yes"/>
    <s v="No"/>
    <x v="1"/>
    <x v="3"/>
    <s v="No"/>
    <x v="1"/>
    <x v="2"/>
    <n v="29"/>
    <n v="519"/>
    <x v="0"/>
    <s v="0"/>
    <x v="1"/>
    <x v="0"/>
    <x v="0"/>
    <x v="0"/>
    <x v="0"/>
    <s v="10 - 40"/>
  </r>
  <r>
    <s v="5088-FSCE"/>
    <x v="0"/>
    <x v="1"/>
    <n v="139"/>
    <n v="392.6"/>
    <n v="132"/>
    <n v="323.39999999999998"/>
    <s v="Yes"/>
    <s v="no"/>
    <n v="65"/>
    <x v="0"/>
    <n v="3"/>
    <x v="0"/>
    <n v="0"/>
    <s v="ND"/>
    <s v="399-1021"/>
    <s v="Male"/>
    <n v="68"/>
    <s v="No"/>
    <s v="Yes"/>
    <x v="1"/>
    <x v="2"/>
    <s v="No"/>
    <x v="1"/>
    <x v="2"/>
    <n v="16"/>
    <n v="512"/>
    <x v="0"/>
    <s v="0"/>
    <x v="2"/>
    <x v="0"/>
    <x v="0"/>
    <x v="0"/>
    <x v="0"/>
    <s v="10 - 40"/>
  </r>
  <r>
    <s v="0872-JUIN"/>
    <x v="0"/>
    <x v="14"/>
    <n v="314"/>
    <n v="636.1"/>
    <n v="142"/>
    <n v="986.9"/>
    <s v="Yes"/>
    <s v="no"/>
    <n v="247"/>
    <x v="2"/>
    <n v="10"/>
    <x v="0"/>
    <n v="0"/>
    <s v="MT"/>
    <s v="342-1004"/>
    <s v="Male"/>
    <n v="25"/>
    <s v="Yes"/>
    <s v="No"/>
    <x v="1"/>
    <x v="1"/>
    <s v="Yes"/>
    <x v="2"/>
    <x v="2"/>
    <n v="33"/>
    <n v="2358"/>
    <x v="0"/>
    <s v="0"/>
    <x v="1"/>
    <x v="0"/>
    <x v="0"/>
    <x v="0"/>
    <x v="0"/>
    <s v="&gt; 40"/>
  </r>
  <r>
    <s v="4316-UMYA"/>
    <x v="0"/>
    <x v="37"/>
    <n v="65"/>
    <n v="117.3"/>
    <n v="45"/>
    <n v="103.5"/>
    <s v="Yes"/>
    <s v="no"/>
    <n v="34"/>
    <x v="0"/>
    <n v="0"/>
    <x v="1"/>
    <n v="0"/>
    <s v="OR"/>
    <s v="398-5851"/>
    <s v="Male"/>
    <n v="37"/>
    <s v="No"/>
    <s v="No"/>
    <x v="1"/>
    <x v="1"/>
    <s v="No"/>
    <x v="0"/>
    <x v="2"/>
    <n v="10"/>
    <n v="92"/>
    <x v="0"/>
    <s v="0"/>
    <x v="0"/>
    <x v="0"/>
    <x v="0"/>
    <x v="1"/>
    <x v="0"/>
    <s v="&lt; 10"/>
  </r>
  <r>
    <s v="7007-GUCG"/>
    <x v="0"/>
    <x v="33"/>
    <n v="326"/>
    <n v="578"/>
    <n v="768"/>
    <n v="998.4"/>
    <s v="Yes"/>
    <s v="no"/>
    <n v="333"/>
    <x v="2"/>
    <n v="0"/>
    <x v="1"/>
    <n v="0"/>
    <s v="NH"/>
    <s v="396-4869"/>
    <s v="Male"/>
    <n v="52"/>
    <s v="No"/>
    <s v="No"/>
    <x v="1"/>
    <x v="4"/>
    <s v="No"/>
    <x v="2"/>
    <x v="2"/>
    <n v="8"/>
    <n v="531"/>
    <x v="0"/>
    <s v="0"/>
    <x v="0"/>
    <x v="0"/>
    <x v="0"/>
    <x v="1"/>
    <x v="0"/>
    <s v="&gt; 40"/>
  </r>
  <r>
    <s v="7719-ILTW"/>
    <x v="0"/>
    <x v="0"/>
    <n v="3"/>
    <n v="7"/>
    <n v="0"/>
    <n v="0"/>
    <s v="No"/>
    <s v="no"/>
    <n v="0"/>
    <x v="2"/>
    <n v="38"/>
    <x v="0"/>
    <n v="0"/>
    <s v="RI"/>
    <s v="417-9455"/>
    <s v="Male"/>
    <n v="32"/>
    <s v="No"/>
    <s v="No"/>
    <x v="1"/>
    <x v="1"/>
    <s v="No"/>
    <x v="0"/>
    <x v="0"/>
    <n v="25"/>
    <n v="25"/>
    <x v="0"/>
    <s v="0"/>
    <x v="0"/>
    <x v="0"/>
    <x v="0"/>
    <x v="0"/>
    <x v="0"/>
    <s v="&lt; 10"/>
  </r>
  <r>
    <s v="3516-FSED"/>
    <x v="0"/>
    <x v="14"/>
    <n v="248"/>
    <n v="635"/>
    <n v="0"/>
    <n v="0"/>
    <s v="No"/>
    <s v="no"/>
    <n v="0"/>
    <x v="0"/>
    <n v="28"/>
    <x v="1"/>
    <n v="62"/>
    <s v="MS"/>
    <s v="404-6337"/>
    <s v="Female"/>
    <n v="24"/>
    <s v="Yes"/>
    <s v="No"/>
    <x v="1"/>
    <x v="1"/>
    <s v="Yes"/>
    <x v="2"/>
    <x v="0"/>
    <n v="33"/>
    <n v="2342"/>
    <x v="0"/>
    <s v="0"/>
    <x v="1"/>
    <x v="0"/>
    <x v="0"/>
    <x v="0"/>
    <x v="0"/>
    <s v="&gt; 40"/>
  </r>
  <r>
    <s v="5175-QFBI"/>
    <x v="0"/>
    <x v="33"/>
    <n v="397"/>
    <n v="965.4"/>
    <n v="0"/>
    <n v="0"/>
    <s v="No"/>
    <s v="no"/>
    <n v="0"/>
    <x v="1"/>
    <n v="19"/>
    <x v="0"/>
    <n v="0"/>
    <s v="CA"/>
    <s v="394-9220"/>
    <s v="Male"/>
    <n v="43"/>
    <s v="No"/>
    <s v="No"/>
    <x v="1"/>
    <x v="4"/>
    <s v="Yes"/>
    <x v="2"/>
    <x v="0"/>
    <n v="49"/>
    <n v="3137"/>
    <x v="0"/>
    <s v="0"/>
    <x v="0"/>
    <x v="0"/>
    <x v="0"/>
    <x v="0"/>
    <x v="0"/>
    <s v="&gt; 40"/>
  </r>
  <r>
    <s v="0959-TXTU"/>
    <x v="0"/>
    <x v="40"/>
    <n v="335"/>
    <n v="747.6"/>
    <n v="0"/>
    <n v="0"/>
    <s v="No"/>
    <s v="no"/>
    <n v="0"/>
    <x v="0"/>
    <n v="20"/>
    <x v="0"/>
    <n v="0"/>
    <s v="MD"/>
    <s v="364-5362"/>
    <s v="Female"/>
    <n v="19"/>
    <s v="Yes"/>
    <s v="No"/>
    <x v="1"/>
    <x v="5"/>
    <s v="No"/>
    <x v="1"/>
    <x v="0"/>
    <n v="50"/>
    <n v="3404"/>
    <x v="0"/>
    <s v="0"/>
    <x v="1"/>
    <x v="0"/>
    <x v="0"/>
    <x v="0"/>
    <x v="0"/>
    <s v="&gt; 40"/>
  </r>
  <r>
    <s v="5285-JMXH"/>
    <x v="0"/>
    <x v="65"/>
    <n v="208"/>
    <n v="544"/>
    <n v="0"/>
    <n v="0"/>
    <s v="No"/>
    <s v="no"/>
    <n v="0"/>
    <x v="1"/>
    <n v="6"/>
    <x v="0"/>
    <n v="0"/>
    <s v="IL"/>
    <s v="394-9984"/>
    <s v="Male"/>
    <n v="57"/>
    <s v="No"/>
    <s v="No"/>
    <x v="1"/>
    <x v="4"/>
    <s v="No"/>
    <x v="2"/>
    <x v="2"/>
    <n v="27"/>
    <n v="1343"/>
    <x v="0"/>
    <s v="0"/>
    <x v="0"/>
    <x v="0"/>
    <x v="0"/>
    <x v="0"/>
    <x v="0"/>
    <s v="&gt; 40"/>
  </r>
  <r>
    <s v="6322-KHWF"/>
    <x v="0"/>
    <x v="11"/>
    <n v="134"/>
    <n v="335.6"/>
    <n v="0"/>
    <n v="0"/>
    <s v="No"/>
    <s v="no"/>
    <n v="0"/>
    <x v="2"/>
    <n v="0"/>
    <x v="1"/>
    <n v="0"/>
    <s v="SD"/>
    <s v="402-1668"/>
    <s v="Male"/>
    <n v="42"/>
    <s v="No"/>
    <s v="No"/>
    <x v="1"/>
    <x v="3"/>
    <s v="No"/>
    <x v="1"/>
    <x v="0"/>
    <n v="9"/>
    <n v="187"/>
    <x v="0"/>
    <s v="0"/>
    <x v="0"/>
    <x v="0"/>
    <x v="0"/>
    <x v="1"/>
    <x v="0"/>
    <s v="10 - 40"/>
  </r>
  <r>
    <s v="5574-WLGC"/>
    <x v="0"/>
    <x v="27"/>
    <n v="303"/>
    <n v="648.29999999999995"/>
    <n v="0"/>
    <n v="0"/>
    <s v="No"/>
    <s v="no"/>
    <n v="0"/>
    <x v="0"/>
    <n v="0"/>
    <x v="1"/>
    <n v="0"/>
    <s v="NV"/>
    <s v="341-7279"/>
    <s v="Female"/>
    <n v="48"/>
    <s v="No"/>
    <s v="No"/>
    <x v="1"/>
    <x v="5"/>
    <s v="No"/>
    <x v="2"/>
    <x v="1"/>
    <n v="11"/>
    <n v="711"/>
    <x v="0"/>
    <s v="0"/>
    <x v="0"/>
    <x v="0"/>
    <x v="0"/>
    <x v="1"/>
    <x v="0"/>
    <s v="&gt; 40"/>
  </r>
  <r>
    <s v="3686-PQGL"/>
    <x v="0"/>
    <x v="35"/>
    <n v="136"/>
    <n v="238.6"/>
    <n v="0"/>
    <n v="0"/>
    <s v="No"/>
    <s v="no"/>
    <n v="0"/>
    <x v="0"/>
    <n v="12"/>
    <x v="0"/>
    <n v="0"/>
    <s v="NV"/>
    <s v="389-8163"/>
    <s v="Male"/>
    <n v="33"/>
    <s v="No"/>
    <s v="No"/>
    <x v="1"/>
    <x v="1"/>
    <s v="Yes"/>
    <x v="2"/>
    <x v="1"/>
    <n v="47"/>
    <n v="2222"/>
    <x v="0"/>
    <s v="0"/>
    <x v="0"/>
    <x v="0"/>
    <x v="0"/>
    <x v="0"/>
    <x v="0"/>
    <s v="&gt; 40"/>
  </r>
  <r>
    <s v="2781-GHNU"/>
    <x v="0"/>
    <x v="19"/>
    <n v="159"/>
    <n v="425"/>
    <n v="0"/>
    <n v="0"/>
    <s v="No"/>
    <s v="no"/>
    <n v="0"/>
    <x v="0"/>
    <n v="10"/>
    <x v="0"/>
    <n v="0"/>
    <s v="TX"/>
    <s v="417-4456"/>
    <s v="Female"/>
    <n v="50"/>
    <s v="No"/>
    <s v="No"/>
    <x v="1"/>
    <x v="3"/>
    <s v="Yes"/>
    <x v="1"/>
    <x v="0"/>
    <n v="38"/>
    <n v="2286"/>
    <x v="0"/>
    <s v="0"/>
    <x v="0"/>
    <x v="0"/>
    <x v="0"/>
    <x v="0"/>
    <x v="0"/>
    <s v="&gt; 40"/>
  </r>
  <r>
    <s v="3565-TMCB"/>
    <x v="0"/>
    <x v="28"/>
    <n v="271"/>
    <n v="503.2"/>
    <n v="0"/>
    <n v="0"/>
    <s v="No"/>
    <s v="no"/>
    <n v="0"/>
    <x v="1"/>
    <n v="8"/>
    <x v="0"/>
    <n v="0"/>
    <s v="WV"/>
    <s v="386-6408"/>
    <s v="Female"/>
    <n v="41"/>
    <s v="No"/>
    <s v="No"/>
    <x v="1"/>
    <x v="5"/>
    <s v="No"/>
    <x v="0"/>
    <x v="2"/>
    <n v="28"/>
    <n v="1000"/>
    <x v="0"/>
    <s v="0"/>
    <x v="0"/>
    <x v="0"/>
    <x v="0"/>
    <x v="0"/>
    <x v="0"/>
    <s v="10 - 40"/>
  </r>
  <r>
    <s v="5901-COOE"/>
    <x v="0"/>
    <x v="26"/>
    <n v="185"/>
    <n v="440.3"/>
    <n v="0"/>
    <n v="0"/>
    <s v="No"/>
    <s v="no"/>
    <n v="0"/>
    <x v="0"/>
    <n v="0"/>
    <x v="1"/>
    <n v="0"/>
    <s v="MO"/>
    <s v="342-5854"/>
    <s v="Male"/>
    <n v="40"/>
    <s v="No"/>
    <s v="No"/>
    <x v="1"/>
    <x v="2"/>
    <s v="No"/>
    <x v="1"/>
    <x v="2"/>
    <n v="12"/>
    <n v="778"/>
    <x v="0"/>
    <s v="0"/>
    <x v="0"/>
    <x v="0"/>
    <x v="0"/>
    <x v="1"/>
    <x v="0"/>
    <s v="&gt; 40"/>
  </r>
  <r>
    <s v="4738-ZYWD"/>
    <x v="0"/>
    <x v="17"/>
    <n v="117"/>
    <n v="284.89999999999998"/>
    <n v="0"/>
    <n v="0"/>
    <s v="No"/>
    <s v="no"/>
    <n v="0"/>
    <x v="2"/>
    <n v="5"/>
    <x v="0"/>
    <n v="0"/>
    <s v="AK"/>
    <s v="394-5202"/>
    <s v="Male"/>
    <n v="36"/>
    <s v="No"/>
    <s v="No"/>
    <x v="1"/>
    <x v="1"/>
    <s v="Yes"/>
    <x v="2"/>
    <x v="1"/>
    <n v="40"/>
    <n v="1915"/>
    <x v="0"/>
    <s v="0"/>
    <x v="0"/>
    <x v="0"/>
    <x v="0"/>
    <x v="0"/>
    <x v="0"/>
    <s v="&gt; 40"/>
  </r>
  <r>
    <s v="3585-TVXF"/>
    <x v="0"/>
    <x v="13"/>
    <n v="118"/>
    <n v="362.4"/>
    <n v="0"/>
    <n v="0"/>
    <s v="No"/>
    <s v="no"/>
    <n v="0"/>
    <x v="2"/>
    <n v="11"/>
    <x v="0"/>
    <n v="0"/>
    <s v="SD"/>
    <s v="359-3423"/>
    <s v="Male"/>
    <n v="59"/>
    <s v="No"/>
    <s v="No"/>
    <x v="1"/>
    <x v="5"/>
    <s v="No"/>
    <x v="1"/>
    <x v="2"/>
    <n v="27"/>
    <n v="746"/>
    <x v="0"/>
    <s v="0"/>
    <x v="0"/>
    <x v="0"/>
    <x v="0"/>
    <x v="0"/>
    <x v="0"/>
    <s v="10 - 40"/>
  </r>
  <r>
    <s v="7854-GSCL"/>
    <x v="0"/>
    <x v="15"/>
    <n v="6"/>
    <n v="12.6"/>
    <n v="0"/>
    <n v="0"/>
    <s v="No"/>
    <s v="no"/>
    <n v="0"/>
    <x v="2"/>
    <n v="0"/>
    <x v="1"/>
    <n v="0"/>
    <s v="ME"/>
    <s v="403-4816"/>
    <s v="Male"/>
    <n v="45"/>
    <s v="No"/>
    <s v="No"/>
    <x v="1"/>
    <x v="1"/>
    <s v="No"/>
    <x v="0"/>
    <x v="1"/>
    <n v="8"/>
    <n v="16"/>
    <x v="0"/>
    <s v="0"/>
    <x v="0"/>
    <x v="0"/>
    <x v="0"/>
    <x v="1"/>
    <x v="0"/>
    <s v="&lt; 10"/>
  </r>
  <r>
    <s v="1820-KRHK"/>
    <x v="0"/>
    <x v="24"/>
    <n v="106"/>
    <n v="256.5"/>
    <n v="0"/>
    <n v="0"/>
    <s v="No"/>
    <s v="no"/>
    <n v="0"/>
    <x v="3"/>
    <n v="3"/>
    <x v="1"/>
    <n v="58"/>
    <s v="HI"/>
    <s v="381-8593"/>
    <s v="Female"/>
    <n v="50"/>
    <s v="No"/>
    <s v="No"/>
    <x v="1"/>
    <x v="4"/>
    <s v="No"/>
    <x v="1"/>
    <x v="2"/>
    <n v="46"/>
    <n v="1955"/>
    <x v="0"/>
    <s v="0"/>
    <x v="0"/>
    <x v="0"/>
    <x v="0"/>
    <x v="0"/>
    <x v="0"/>
    <s v="&gt; 40"/>
  </r>
  <r>
    <s v="5301-AGPG"/>
    <x v="0"/>
    <x v="10"/>
    <n v="335"/>
    <n v="692.8"/>
    <n v="0"/>
    <n v="0"/>
    <s v="No"/>
    <s v="no"/>
    <n v="0"/>
    <x v="0"/>
    <n v="6"/>
    <x v="1"/>
    <n v="11"/>
    <s v="OR"/>
    <s v="367-5923"/>
    <s v="Female"/>
    <n v="63"/>
    <s v="No"/>
    <s v="No"/>
    <x v="1"/>
    <x v="3"/>
    <s v="Yes"/>
    <x v="1"/>
    <x v="0"/>
    <n v="55"/>
    <n v="3795"/>
    <x v="0"/>
    <s v="0"/>
    <x v="0"/>
    <x v="0"/>
    <x v="0"/>
    <x v="0"/>
    <x v="0"/>
    <s v="&gt; 40"/>
  </r>
  <r>
    <s v="1369-HQKV"/>
    <x v="0"/>
    <x v="19"/>
    <n v="307"/>
    <n v="612.1"/>
    <n v="0"/>
    <n v="0"/>
    <s v="No"/>
    <s v="no"/>
    <n v="0"/>
    <x v="0"/>
    <n v="0"/>
    <x v="1"/>
    <n v="0"/>
    <s v="TN"/>
    <s v="400-4713"/>
    <s v="Male"/>
    <n v="78"/>
    <s v="No"/>
    <s v="Yes"/>
    <x v="1"/>
    <x v="5"/>
    <s v="No"/>
    <x v="1"/>
    <x v="0"/>
    <n v="8"/>
    <n v="486"/>
    <x v="0"/>
    <s v="0"/>
    <x v="2"/>
    <x v="0"/>
    <x v="0"/>
    <x v="1"/>
    <x v="0"/>
    <s v="&gt; 40"/>
  </r>
  <r>
    <s v="2784-XRRZ"/>
    <x v="0"/>
    <x v="8"/>
    <n v="409"/>
    <n v="1045.8"/>
    <n v="0"/>
    <n v="0"/>
    <s v="No"/>
    <s v="no"/>
    <n v="0"/>
    <x v="0"/>
    <n v="14"/>
    <x v="0"/>
    <n v="0"/>
    <s v="ND"/>
    <s v="396-4171"/>
    <s v="Male"/>
    <n v="56"/>
    <s v="No"/>
    <s v="No"/>
    <x v="1"/>
    <x v="4"/>
    <s v="No"/>
    <x v="2"/>
    <x v="0"/>
    <n v="43"/>
    <n v="3011"/>
    <x v="0"/>
    <s v="0"/>
    <x v="0"/>
    <x v="0"/>
    <x v="0"/>
    <x v="0"/>
    <x v="0"/>
    <s v="&gt; 40"/>
  </r>
  <r>
    <s v="8135-GIPE"/>
    <x v="0"/>
    <x v="56"/>
    <n v="80"/>
    <n v="211.1"/>
    <n v="0"/>
    <n v="0"/>
    <s v="No"/>
    <s v="no"/>
    <n v="0"/>
    <x v="3"/>
    <n v="5"/>
    <x v="1"/>
    <n v="16"/>
    <s v="NJ"/>
    <s v="339-4068"/>
    <s v="Female"/>
    <n v="43"/>
    <s v="No"/>
    <s v="No"/>
    <x v="1"/>
    <x v="5"/>
    <s v="No"/>
    <x v="0"/>
    <x v="2"/>
    <n v="16"/>
    <n v="412"/>
    <x v="0"/>
    <s v="0"/>
    <x v="0"/>
    <x v="0"/>
    <x v="0"/>
    <x v="0"/>
    <x v="0"/>
    <s v="10 - 40"/>
  </r>
  <r>
    <s v="3508-UFKV"/>
    <x v="0"/>
    <x v="68"/>
    <n v="32"/>
    <n v="65.900000000000006"/>
    <n v="0"/>
    <n v="0"/>
    <s v="No"/>
    <s v="no"/>
    <n v="0"/>
    <x v="3"/>
    <n v="0"/>
    <x v="1"/>
    <n v="0"/>
    <s v="AL"/>
    <s v="336-2322"/>
    <s v="Male"/>
    <n v="38"/>
    <s v="No"/>
    <s v="No"/>
    <x v="1"/>
    <x v="4"/>
    <s v="No"/>
    <x v="0"/>
    <x v="2"/>
    <n v="9"/>
    <n v="54"/>
    <x v="0"/>
    <s v="0"/>
    <x v="0"/>
    <x v="0"/>
    <x v="0"/>
    <x v="1"/>
    <x v="0"/>
    <s v="&lt; 10"/>
  </r>
  <r>
    <s v="4993-XFBS"/>
    <x v="0"/>
    <x v="75"/>
    <n v="359"/>
    <n v="585.79999999999995"/>
    <n v="0"/>
    <n v="0"/>
    <s v="No"/>
    <s v="no"/>
    <n v="0"/>
    <x v="0"/>
    <n v="0"/>
    <x v="1"/>
    <n v="0"/>
    <s v="MO"/>
    <s v="327-6087"/>
    <s v="Female"/>
    <n v="54"/>
    <s v="No"/>
    <s v="No"/>
    <x v="1"/>
    <x v="3"/>
    <s v="No"/>
    <x v="0"/>
    <x v="0"/>
    <n v="9"/>
    <n v="337"/>
    <x v="0"/>
    <s v="0"/>
    <x v="0"/>
    <x v="0"/>
    <x v="0"/>
    <x v="1"/>
    <x v="0"/>
    <s v="10 - 40"/>
  </r>
  <r>
    <s v="9496-PRFT"/>
    <x v="0"/>
    <x v="71"/>
    <n v="273"/>
    <n v="612.4"/>
    <n v="0"/>
    <n v="0"/>
    <s v="No"/>
    <s v="no"/>
    <n v="0"/>
    <x v="2"/>
    <n v="30"/>
    <x v="0"/>
    <n v="0"/>
    <s v="AK"/>
    <s v="364-1134"/>
    <s v="Female"/>
    <n v="30"/>
    <s v="No"/>
    <s v="No"/>
    <x v="1"/>
    <x v="1"/>
    <s v="Yes"/>
    <x v="1"/>
    <x v="0"/>
    <n v="47"/>
    <n v="1918"/>
    <x v="0"/>
    <s v="0"/>
    <x v="1"/>
    <x v="0"/>
    <x v="0"/>
    <x v="0"/>
    <x v="0"/>
    <s v="&gt; 40"/>
  </r>
  <r>
    <s v="0634-ZBAO"/>
    <x v="0"/>
    <x v="20"/>
    <n v="112"/>
    <n v="191.6"/>
    <n v="0"/>
    <n v="0"/>
    <s v="No"/>
    <s v="no"/>
    <n v="0"/>
    <x v="0"/>
    <n v="8"/>
    <x v="0"/>
    <n v="0"/>
    <s v="SC"/>
    <s v="391-1783"/>
    <s v="Male"/>
    <n v="36"/>
    <s v="No"/>
    <s v="No"/>
    <x v="1"/>
    <x v="4"/>
    <s v="Yes"/>
    <x v="0"/>
    <x v="0"/>
    <n v="28"/>
    <n v="352"/>
    <x v="0"/>
    <s v="0"/>
    <x v="0"/>
    <x v="0"/>
    <x v="0"/>
    <x v="0"/>
    <x v="0"/>
    <s v="10 - 40"/>
  </r>
  <r>
    <s v="9219-VGDI"/>
    <x v="0"/>
    <x v="70"/>
    <n v="85"/>
    <n v="245.3"/>
    <n v="0"/>
    <n v="0"/>
    <s v="No"/>
    <s v="no"/>
    <n v="0"/>
    <x v="2"/>
    <n v="9"/>
    <x v="0"/>
    <n v="0"/>
    <s v="ME"/>
    <s v="385-5688"/>
    <s v="Male"/>
    <n v="42"/>
    <s v="No"/>
    <s v="No"/>
    <x v="1"/>
    <x v="1"/>
    <s v="No"/>
    <x v="0"/>
    <x v="1"/>
    <n v="29"/>
    <n v="442"/>
    <x v="0"/>
    <s v="0"/>
    <x v="0"/>
    <x v="0"/>
    <x v="0"/>
    <x v="0"/>
    <x v="0"/>
    <s v="10 - 40"/>
  </r>
  <r>
    <s v="8700-MPPJ"/>
    <x v="0"/>
    <x v="58"/>
    <n v="55"/>
    <n v="134.80000000000001"/>
    <n v="0"/>
    <n v="0"/>
    <s v="No"/>
    <s v="no"/>
    <n v="0"/>
    <x v="2"/>
    <n v="0"/>
    <x v="1"/>
    <n v="0"/>
    <s v="IL"/>
    <s v="337-3932"/>
    <s v="Male"/>
    <n v="58"/>
    <s v="No"/>
    <s v="No"/>
    <x v="1"/>
    <x v="4"/>
    <s v="No"/>
    <x v="1"/>
    <x v="1"/>
    <n v="10"/>
    <n v="269"/>
    <x v="0"/>
    <s v="0"/>
    <x v="0"/>
    <x v="0"/>
    <x v="0"/>
    <x v="1"/>
    <x v="0"/>
    <s v="10 - 40"/>
  </r>
  <r>
    <s v="6194-FLEI"/>
    <x v="0"/>
    <x v="60"/>
    <n v="308"/>
    <n v="944.9"/>
    <n v="0"/>
    <n v="0"/>
    <s v="No"/>
    <s v="no"/>
    <n v="0"/>
    <x v="1"/>
    <n v="14"/>
    <x v="0"/>
    <n v="0"/>
    <s v="NH"/>
    <s v="366-7560"/>
    <s v="Female"/>
    <n v="29"/>
    <s v="Yes"/>
    <s v="No"/>
    <x v="1"/>
    <x v="1"/>
    <s v="Yes"/>
    <x v="2"/>
    <x v="0"/>
    <n v="23"/>
    <n v="1537"/>
    <x v="0"/>
    <s v="0"/>
    <x v="1"/>
    <x v="0"/>
    <x v="0"/>
    <x v="0"/>
    <x v="0"/>
    <s v="&gt; 40"/>
  </r>
  <r>
    <s v="5120-QTMS"/>
    <x v="0"/>
    <x v="52"/>
    <n v="73"/>
    <n v="195.4"/>
    <n v="0"/>
    <n v="0"/>
    <s v="No"/>
    <s v="no"/>
    <n v="0"/>
    <x v="0"/>
    <n v="0"/>
    <x v="1"/>
    <n v="0"/>
    <s v="WI"/>
    <s v="377-7276"/>
    <s v="Male"/>
    <n v="65"/>
    <s v="No"/>
    <s v="Yes"/>
    <x v="1"/>
    <x v="2"/>
    <s v="No"/>
    <x v="1"/>
    <x v="1"/>
    <n v="6"/>
    <n v="133"/>
    <x v="0"/>
    <s v="0"/>
    <x v="2"/>
    <x v="0"/>
    <x v="0"/>
    <x v="1"/>
    <x v="0"/>
    <s v="10 - 40"/>
  </r>
  <r>
    <s v="9877-XPLE"/>
    <x v="0"/>
    <x v="38"/>
    <n v="197"/>
    <n v="354.6"/>
    <n v="0"/>
    <n v="0"/>
    <s v="No"/>
    <s v="no"/>
    <n v="0"/>
    <x v="2"/>
    <n v="10"/>
    <x v="0"/>
    <n v="0"/>
    <s v="ID"/>
    <s v="332-2650"/>
    <s v="Male"/>
    <n v="48"/>
    <s v="No"/>
    <s v="No"/>
    <x v="1"/>
    <x v="4"/>
    <s v="Yes"/>
    <x v="1"/>
    <x v="0"/>
    <n v="33"/>
    <n v="1646"/>
    <x v="0"/>
    <s v="0"/>
    <x v="0"/>
    <x v="0"/>
    <x v="0"/>
    <x v="0"/>
    <x v="0"/>
    <s v="&gt; 40"/>
  </r>
  <r>
    <s v="5510-TPTT"/>
    <x v="0"/>
    <x v="63"/>
    <n v="207"/>
    <n v="432.8"/>
    <n v="0"/>
    <n v="0"/>
    <s v="No"/>
    <s v="no"/>
    <n v="0"/>
    <x v="0"/>
    <n v="11"/>
    <x v="0"/>
    <n v="0"/>
    <s v="NM"/>
    <s v="419-9713"/>
    <s v="Male"/>
    <n v="57"/>
    <s v="No"/>
    <s v="No"/>
    <x v="1"/>
    <x v="5"/>
    <s v="Yes"/>
    <x v="2"/>
    <x v="1"/>
    <n v="22"/>
    <n v="1619"/>
    <x v="0"/>
    <s v="0"/>
    <x v="0"/>
    <x v="0"/>
    <x v="0"/>
    <x v="0"/>
    <x v="0"/>
    <s v="&gt; 40"/>
  </r>
  <r>
    <s v="4861-ORBX"/>
    <x v="0"/>
    <x v="6"/>
    <n v="107"/>
    <n v="228.7"/>
    <n v="0"/>
    <n v="0"/>
    <s v="No"/>
    <s v="no"/>
    <n v="0"/>
    <x v="1"/>
    <n v="0"/>
    <x v="1"/>
    <n v="0"/>
    <s v="AZ"/>
    <s v="415-6333"/>
    <s v="Female"/>
    <n v="38"/>
    <s v="No"/>
    <s v="No"/>
    <x v="1"/>
    <x v="4"/>
    <s v="No"/>
    <x v="2"/>
    <x v="2"/>
    <n v="7"/>
    <n v="424"/>
    <x v="0"/>
    <s v="0"/>
    <x v="0"/>
    <x v="0"/>
    <x v="0"/>
    <x v="1"/>
    <x v="0"/>
    <s v="&gt; 40"/>
  </r>
  <r>
    <s v="1443-GZHV"/>
    <x v="0"/>
    <x v="49"/>
    <n v="53"/>
    <n v="240.9"/>
    <n v="0"/>
    <n v="0"/>
    <s v="No"/>
    <s v="no"/>
    <n v="0"/>
    <x v="1"/>
    <n v="28"/>
    <x v="0"/>
    <n v="0"/>
    <s v="WV"/>
    <s v="391-6558"/>
    <s v="Male"/>
    <n v="25"/>
    <s v="Yes"/>
    <s v="No"/>
    <x v="1"/>
    <x v="4"/>
    <s v="Yes"/>
    <x v="0"/>
    <x v="0"/>
    <n v="41"/>
    <n v="1409"/>
    <x v="0"/>
    <s v="0"/>
    <x v="1"/>
    <x v="0"/>
    <x v="0"/>
    <x v="0"/>
    <x v="0"/>
    <s v="10 - 40"/>
  </r>
  <r>
    <s v="4810-IOCH"/>
    <x v="0"/>
    <x v="50"/>
    <n v="36"/>
    <n v="110.3"/>
    <n v="70"/>
    <n v="184.8"/>
    <s v="Yes"/>
    <s v="yes"/>
    <n v="0"/>
    <x v="0"/>
    <n v="0"/>
    <x v="1"/>
    <n v="0"/>
    <s v="WA"/>
    <s v="345-6961"/>
    <s v="Female"/>
    <n v="53"/>
    <s v="No"/>
    <s v="No"/>
    <x v="1"/>
    <x v="4"/>
    <s v="No"/>
    <x v="0"/>
    <x v="1"/>
    <n v="7"/>
    <n v="96"/>
    <x v="0"/>
    <s v="0"/>
    <x v="0"/>
    <x v="0"/>
    <x v="0"/>
    <x v="1"/>
    <x v="0"/>
    <s v="10 - 40"/>
  </r>
  <r>
    <s v="9017-TRME"/>
    <x v="0"/>
    <x v="23"/>
    <n v="224"/>
    <n v="465.2"/>
    <n v="0"/>
    <n v="0"/>
    <s v="No"/>
    <s v="no"/>
    <n v="0"/>
    <x v="2"/>
    <n v="6"/>
    <x v="0"/>
    <n v="0"/>
    <s v="ID"/>
    <s v="346-5992"/>
    <s v="Male"/>
    <n v="48"/>
    <s v="No"/>
    <s v="No"/>
    <x v="1"/>
    <x v="1"/>
    <s v="Yes"/>
    <x v="2"/>
    <x v="0"/>
    <n v="20"/>
    <n v="1311"/>
    <x v="0"/>
    <s v="0"/>
    <x v="0"/>
    <x v="0"/>
    <x v="0"/>
    <x v="0"/>
    <x v="0"/>
    <s v="&gt; 40"/>
  </r>
  <r>
    <s v="3231-QAXX"/>
    <x v="0"/>
    <x v="30"/>
    <n v="10"/>
    <n v="19.100000000000001"/>
    <n v="0"/>
    <n v="0"/>
    <s v="No"/>
    <s v="no"/>
    <n v="0"/>
    <x v="2"/>
    <n v="0"/>
    <x v="1"/>
    <n v="0"/>
    <s v="IA"/>
    <s v="410-2015"/>
    <s v="Female"/>
    <n v="35"/>
    <s v="No"/>
    <s v="No"/>
    <x v="1"/>
    <x v="5"/>
    <s v="No"/>
    <x v="2"/>
    <x v="1"/>
    <n v="6"/>
    <n v="16"/>
    <x v="0"/>
    <s v="0"/>
    <x v="0"/>
    <x v="0"/>
    <x v="0"/>
    <x v="1"/>
    <x v="0"/>
    <s v="&lt; 10"/>
  </r>
  <r>
    <s v="2169-PLVX"/>
    <x v="0"/>
    <x v="36"/>
    <n v="198"/>
    <n v="502.9"/>
    <n v="0"/>
    <n v="0"/>
    <s v="No"/>
    <s v="no"/>
    <n v="0"/>
    <x v="0"/>
    <n v="0"/>
    <x v="1"/>
    <n v="0"/>
    <s v="ID"/>
    <s v="363-3469"/>
    <s v="Male"/>
    <n v="62"/>
    <s v="No"/>
    <s v="No"/>
    <x v="1"/>
    <x v="4"/>
    <s v="No"/>
    <x v="1"/>
    <x v="0"/>
    <n v="7"/>
    <n v="284"/>
    <x v="0"/>
    <s v="0"/>
    <x v="0"/>
    <x v="0"/>
    <x v="0"/>
    <x v="1"/>
    <x v="0"/>
    <s v="&gt; 40"/>
  </r>
  <r>
    <s v="0325-BTNP"/>
    <x v="0"/>
    <x v="14"/>
    <n v="282"/>
    <n v="1130.5"/>
    <n v="0"/>
    <n v="0"/>
    <s v="No"/>
    <s v="no"/>
    <n v="0"/>
    <x v="2"/>
    <n v="12"/>
    <x v="0"/>
    <n v="0"/>
    <s v="MS"/>
    <s v="345-3787"/>
    <s v="Female"/>
    <n v="28"/>
    <s v="Yes"/>
    <s v="No"/>
    <x v="1"/>
    <x v="3"/>
    <s v="Yes"/>
    <x v="2"/>
    <x v="0"/>
    <n v="50"/>
    <n v="3564"/>
    <x v="0"/>
    <s v="0"/>
    <x v="1"/>
    <x v="0"/>
    <x v="0"/>
    <x v="0"/>
    <x v="0"/>
    <s v="&gt; 40"/>
  </r>
  <r>
    <s v="0244-ESQJ"/>
    <x v="0"/>
    <x v="4"/>
    <n v="182"/>
    <n v="432.8"/>
    <n v="186"/>
    <n v="706.8"/>
    <s v="Yes"/>
    <s v="yes"/>
    <n v="0"/>
    <x v="0"/>
    <n v="4"/>
    <x v="1"/>
    <n v="11"/>
    <s v="TN"/>
    <s v="344-6847"/>
    <s v="Female"/>
    <n v="38"/>
    <s v="No"/>
    <s v="No"/>
    <x v="1"/>
    <x v="5"/>
    <s v="No"/>
    <x v="1"/>
    <x v="1"/>
    <n v="26"/>
    <n v="1588"/>
    <x v="0"/>
    <s v="0"/>
    <x v="0"/>
    <x v="0"/>
    <x v="0"/>
    <x v="0"/>
    <x v="0"/>
    <s v="&gt; 40"/>
  </r>
  <r>
    <s v="7071-BUUZ"/>
    <x v="0"/>
    <x v="46"/>
    <n v="208"/>
    <n v="478.8"/>
    <n v="0"/>
    <n v="0"/>
    <s v="No"/>
    <s v="no"/>
    <n v="0"/>
    <x v="0"/>
    <n v="3"/>
    <x v="0"/>
    <n v="0"/>
    <s v="WI"/>
    <s v="392-6286"/>
    <s v="Female"/>
    <n v="40"/>
    <s v="No"/>
    <s v="No"/>
    <x v="1"/>
    <x v="5"/>
    <s v="Yes"/>
    <x v="1"/>
    <x v="2"/>
    <n v="17"/>
    <n v="663"/>
    <x v="0"/>
    <s v="0"/>
    <x v="0"/>
    <x v="0"/>
    <x v="0"/>
    <x v="0"/>
    <x v="0"/>
    <s v="10 - 40"/>
  </r>
  <r>
    <s v="8604-KAHC"/>
    <x v="0"/>
    <x v="59"/>
    <n v="108"/>
    <n v="277.8"/>
    <n v="0"/>
    <n v="0"/>
    <s v="No"/>
    <s v="no"/>
    <n v="0"/>
    <x v="0"/>
    <n v="0"/>
    <x v="1"/>
    <n v="0"/>
    <s v="NY"/>
    <s v="421-6268"/>
    <s v="Female"/>
    <n v="41"/>
    <s v="No"/>
    <s v="No"/>
    <x v="1"/>
    <x v="3"/>
    <s v="No"/>
    <x v="2"/>
    <x v="1"/>
    <n v="12"/>
    <n v="286"/>
    <x v="0"/>
    <s v="0"/>
    <x v="0"/>
    <x v="0"/>
    <x v="0"/>
    <x v="1"/>
    <x v="0"/>
    <s v="10 - 40"/>
  </r>
  <r>
    <s v="1304-FLXR"/>
    <x v="0"/>
    <x v="32"/>
    <n v="18"/>
    <n v="44.7"/>
    <n v="0"/>
    <n v="0"/>
    <s v="No"/>
    <s v="no"/>
    <n v="0"/>
    <x v="0"/>
    <n v="15"/>
    <x v="0"/>
    <n v="0"/>
    <s v="NY"/>
    <s v="369-8703"/>
    <s v="Male"/>
    <n v="53"/>
    <s v="No"/>
    <s v="No"/>
    <x v="1"/>
    <x v="2"/>
    <s v="No"/>
    <x v="0"/>
    <x v="1"/>
    <n v="28"/>
    <n v="308"/>
    <x v="0"/>
    <s v="0"/>
    <x v="0"/>
    <x v="0"/>
    <x v="0"/>
    <x v="0"/>
    <x v="0"/>
    <s v="10 - 40"/>
  </r>
  <r>
    <s v="4891-ZOTN"/>
    <x v="0"/>
    <x v="22"/>
    <n v="231"/>
    <n v="635.79999999999995"/>
    <n v="0"/>
    <n v="0"/>
    <s v="No"/>
    <s v="no"/>
    <n v="0"/>
    <x v="0"/>
    <n v="7"/>
    <x v="0"/>
    <n v="0"/>
    <s v="OR"/>
    <s v="355-2840"/>
    <s v="Male"/>
    <n v="39"/>
    <s v="No"/>
    <s v="No"/>
    <x v="1"/>
    <x v="1"/>
    <s v="Yes"/>
    <x v="1"/>
    <x v="0"/>
    <n v="30"/>
    <n v="1572"/>
    <x v="0"/>
    <s v="0"/>
    <x v="0"/>
    <x v="0"/>
    <x v="0"/>
    <x v="0"/>
    <x v="0"/>
    <s v="&gt; 40"/>
  </r>
  <r>
    <s v="9848-XWWY"/>
    <x v="0"/>
    <x v="33"/>
    <n v="215"/>
    <n v="509.7"/>
    <n v="0"/>
    <n v="0"/>
    <s v="No"/>
    <s v="no"/>
    <n v="0"/>
    <x v="0"/>
    <n v="0"/>
    <x v="1"/>
    <n v="0"/>
    <s v="MA"/>
    <s v="337-2986"/>
    <s v="Male"/>
    <n v="51"/>
    <s v="No"/>
    <s v="No"/>
    <x v="1"/>
    <x v="4"/>
    <s v="No"/>
    <x v="2"/>
    <x v="1"/>
    <n v="10"/>
    <n v="658"/>
    <x v="0"/>
    <s v="0"/>
    <x v="0"/>
    <x v="0"/>
    <x v="0"/>
    <x v="1"/>
    <x v="0"/>
    <s v="&gt; 40"/>
  </r>
  <r>
    <s v="4414-GHXB"/>
    <x v="0"/>
    <x v="28"/>
    <n v="137"/>
    <n v="325.3"/>
    <n v="0"/>
    <n v="0"/>
    <s v="No"/>
    <s v="no"/>
    <n v="0"/>
    <x v="0"/>
    <n v="6"/>
    <x v="0"/>
    <n v="0"/>
    <s v="WI"/>
    <s v="397-4968"/>
    <s v="Male"/>
    <n v="43"/>
    <s v="No"/>
    <s v="No"/>
    <x v="1"/>
    <x v="1"/>
    <s v="No"/>
    <x v="1"/>
    <x v="2"/>
    <n v="19"/>
    <n v="677"/>
    <x v="0"/>
    <s v="0"/>
    <x v="0"/>
    <x v="0"/>
    <x v="0"/>
    <x v="0"/>
    <x v="0"/>
    <s v="10 - 40"/>
  </r>
  <r>
    <s v="3006-HXLB"/>
    <x v="0"/>
    <x v="59"/>
    <n v="41"/>
    <n v="91.9"/>
    <n v="0"/>
    <n v="0"/>
    <s v="No"/>
    <s v="no"/>
    <n v="0"/>
    <x v="0"/>
    <n v="0"/>
    <x v="1"/>
    <n v="0"/>
    <s v="DE"/>
    <s v="419-9509"/>
    <s v="Female"/>
    <n v="55"/>
    <s v="No"/>
    <s v="No"/>
    <x v="1"/>
    <x v="4"/>
    <s v="No"/>
    <x v="2"/>
    <x v="2"/>
    <n v="9"/>
    <n v="215"/>
    <x v="0"/>
    <s v="0"/>
    <x v="0"/>
    <x v="0"/>
    <x v="0"/>
    <x v="1"/>
    <x v="0"/>
    <s v="10 - 40"/>
  </r>
  <r>
    <s v="1562-PTLF"/>
    <x v="0"/>
    <x v="33"/>
    <n v="450"/>
    <n v="829.8"/>
    <n v="448"/>
    <n v="697.6"/>
    <s v="Yes"/>
    <s v="yes"/>
    <n v="0"/>
    <x v="0"/>
    <n v="0"/>
    <x v="1"/>
    <n v="0"/>
    <s v="MI"/>
    <s v="358-2694"/>
    <s v="Male"/>
    <n v="53"/>
    <s v="No"/>
    <s v="No"/>
    <x v="1"/>
    <x v="1"/>
    <s v="No"/>
    <x v="2"/>
    <x v="2"/>
    <n v="7"/>
    <n v="448"/>
    <x v="0"/>
    <s v="0"/>
    <x v="0"/>
    <x v="0"/>
    <x v="0"/>
    <x v="1"/>
    <x v="0"/>
    <s v="&gt; 40"/>
  </r>
  <r>
    <s v="9323-EGDQ"/>
    <x v="0"/>
    <x v="7"/>
    <n v="33"/>
    <n v="100.7"/>
    <n v="0"/>
    <n v="0"/>
    <s v="No"/>
    <s v="no"/>
    <n v="0"/>
    <x v="0"/>
    <n v="0"/>
    <x v="1"/>
    <n v="0"/>
    <s v="WA"/>
    <s v="378-1884"/>
    <s v="Female"/>
    <n v="43"/>
    <s v="No"/>
    <s v="No"/>
    <x v="1"/>
    <x v="5"/>
    <s v="No"/>
    <x v="2"/>
    <x v="2"/>
    <n v="8"/>
    <n v="192"/>
    <x v="0"/>
    <s v="0"/>
    <x v="0"/>
    <x v="0"/>
    <x v="0"/>
    <x v="1"/>
    <x v="0"/>
    <s v="10 - 40"/>
  </r>
  <r>
    <s v="7271-LTDY"/>
    <x v="0"/>
    <x v="48"/>
    <n v="12"/>
    <n v="31.4"/>
    <n v="0"/>
    <n v="0"/>
    <s v="No"/>
    <s v="no"/>
    <n v="0"/>
    <x v="0"/>
    <n v="0"/>
    <x v="1"/>
    <n v="0"/>
    <s v="MA"/>
    <s v="359-2740"/>
    <s v="Male"/>
    <n v="21"/>
    <s v="Yes"/>
    <s v="No"/>
    <x v="1"/>
    <x v="4"/>
    <s v="No"/>
    <x v="2"/>
    <x v="2"/>
    <n v="10"/>
    <n v="51"/>
    <x v="0"/>
    <s v="0"/>
    <x v="1"/>
    <x v="0"/>
    <x v="0"/>
    <x v="1"/>
    <x v="0"/>
    <s v="&lt; 10"/>
  </r>
  <r>
    <s v="5320-AYGQ"/>
    <x v="0"/>
    <x v="3"/>
    <n v="25"/>
    <n v="79.400000000000006"/>
    <n v="0"/>
    <n v="0"/>
    <s v="No"/>
    <s v="no"/>
    <n v="0"/>
    <x v="0"/>
    <n v="12"/>
    <x v="0"/>
    <n v="0"/>
    <s v="OH"/>
    <s v="337-9326"/>
    <s v="Female"/>
    <n v="33"/>
    <s v="No"/>
    <s v="No"/>
    <x v="1"/>
    <x v="3"/>
    <s v="Yes"/>
    <x v="0"/>
    <x v="2"/>
    <n v="20"/>
    <n v="199"/>
    <x v="0"/>
    <s v="0"/>
    <x v="0"/>
    <x v="0"/>
    <x v="0"/>
    <x v="0"/>
    <x v="0"/>
    <s v="10 - 40"/>
  </r>
  <r>
    <s v="5809-RKJT"/>
    <x v="0"/>
    <x v="29"/>
    <n v="36"/>
    <n v="106"/>
    <n v="0"/>
    <n v="0"/>
    <s v="No"/>
    <s v="no"/>
    <n v="0"/>
    <x v="0"/>
    <n v="6"/>
    <x v="0"/>
    <n v="0"/>
    <s v="MI"/>
    <s v="396-1278"/>
    <s v="Male"/>
    <n v="62"/>
    <s v="No"/>
    <s v="No"/>
    <x v="1"/>
    <x v="3"/>
    <s v="No"/>
    <x v="1"/>
    <x v="2"/>
    <n v="29"/>
    <n v="511"/>
    <x v="0"/>
    <s v="0"/>
    <x v="0"/>
    <x v="0"/>
    <x v="0"/>
    <x v="0"/>
    <x v="0"/>
    <s v="10 - 40"/>
  </r>
  <r>
    <s v="9627-UVZB"/>
    <x v="0"/>
    <x v="69"/>
    <n v="144"/>
    <n v="387.9"/>
    <n v="0"/>
    <n v="0"/>
    <s v="No"/>
    <s v="no"/>
    <n v="0"/>
    <x v="0"/>
    <n v="13"/>
    <x v="0"/>
    <n v="0"/>
    <s v="KS"/>
    <s v="354-6810"/>
    <s v="Female"/>
    <n v="38"/>
    <s v="No"/>
    <s v="No"/>
    <x v="1"/>
    <x v="4"/>
    <s v="Yes"/>
    <x v="0"/>
    <x v="2"/>
    <n v="45"/>
    <n v="1578"/>
    <x v="0"/>
    <s v="0"/>
    <x v="0"/>
    <x v="0"/>
    <x v="0"/>
    <x v="0"/>
    <x v="0"/>
    <s v="10 - 40"/>
  </r>
  <r>
    <s v="5379-NAWI"/>
    <x v="0"/>
    <x v="27"/>
    <n v="125"/>
    <n v="456.4"/>
    <n v="260"/>
    <n v="715"/>
    <s v="Yes"/>
    <s v="yes"/>
    <n v="0"/>
    <x v="0"/>
    <n v="6"/>
    <x v="0"/>
    <n v="0"/>
    <s v="RI"/>
    <s v="411-6823"/>
    <s v="Female"/>
    <n v="67"/>
    <s v="No"/>
    <s v="Yes"/>
    <x v="1"/>
    <x v="4"/>
    <s v="No"/>
    <x v="1"/>
    <x v="2"/>
    <n v="34"/>
    <n v="2185"/>
    <x v="0"/>
    <s v="0"/>
    <x v="2"/>
    <x v="0"/>
    <x v="0"/>
    <x v="0"/>
    <x v="0"/>
    <s v="&gt; 40"/>
  </r>
  <r>
    <s v="8241-PNIV"/>
    <x v="0"/>
    <x v="4"/>
    <n v="177"/>
    <n v="434.1"/>
    <n v="0"/>
    <n v="0"/>
    <s v="No"/>
    <s v="no"/>
    <n v="0"/>
    <x v="0"/>
    <n v="10"/>
    <x v="0"/>
    <n v="0"/>
    <s v="AR"/>
    <s v="338-1400"/>
    <s v="Male"/>
    <n v="23"/>
    <s v="Yes"/>
    <s v="No"/>
    <x v="1"/>
    <x v="3"/>
    <s v="Yes"/>
    <x v="1"/>
    <x v="0"/>
    <n v="41"/>
    <n v="2523"/>
    <x v="0"/>
    <s v="0"/>
    <x v="1"/>
    <x v="0"/>
    <x v="0"/>
    <x v="0"/>
    <x v="0"/>
    <s v="&gt; 40"/>
  </r>
  <r>
    <s v="7829-SIFI"/>
    <x v="0"/>
    <x v="23"/>
    <n v="211"/>
    <n v="461.8"/>
    <n v="0"/>
    <n v="0"/>
    <s v="No"/>
    <s v="no"/>
    <n v="0"/>
    <x v="0"/>
    <n v="3"/>
    <x v="1"/>
    <n v="67"/>
    <s v="VT"/>
    <s v="416-8394"/>
    <s v="Female"/>
    <n v="65"/>
    <s v="No"/>
    <s v="Yes"/>
    <x v="1"/>
    <x v="1"/>
    <s v="Yes"/>
    <x v="2"/>
    <x v="2"/>
    <n v="29"/>
    <n v="1899"/>
    <x v="0"/>
    <s v="0"/>
    <x v="2"/>
    <x v="0"/>
    <x v="0"/>
    <x v="0"/>
    <x v="0"/>
    <s v="&gt; 40"/>
  </r>
  <r>
    <s v="4635-IEDK"/>
    <x v="0"/>
    <x v="45"/>
    <n v="165"/>
    <n v="413.4"/>
    <n v="0"/>
    <n v="0"/>
    <s v="No"/>
    <s v="no"/>
    <n v="0"/>
    <x v="0"/>
    <n v="12"/>
    <x v="0"/>
    <n v="0"/>
    <s v="DC"/>
    <s v="330-4364"/>
    <s v="Female"/>
    <n v="59"/>
    <s v="No"/>
    <s v="No"/>
    <x v="1"/>
    <x v="3"/>
    <s v="Yes"/>
    <x v="0"/>
    <x v="0"/>
    <n v="45"/>
    <n v="2349"/>
    <x v="0"/>
    <s v="0"/>
    <x v="0"/>
    <x v="0"/>
    <x v="0"/>
    <x v="0"/>
    <x v="0"/>
    <s v="&gt; 40"/>
  </r>
  <r>
    <s v="7556-GMGS"/>
    <x v="0"/>
    <x v="32"/>
    <n v="26"/>
    <n v="74.099999999999994"/>
    <n v="0"/>
    <n v="0"/>
    <s v="No"/>
    <s v="no"/>
    <n v="0"/>
    <x v="0"/>
    <n v="26"/>
    <x v="0"/>
    <n v="0"/>
    <s v="RI"/>
    <s v="414-1537"/>
    <s v="Female"/>
    <n v="46"/>
    <s v="No"/>
    <s v="No"/>
    <x v="1"/>
    <x v="1"/>
    <s v="Yes"/>
    <x v="0"/>
    <x v="0"/>
    <n v="33"/>
    <n v="349"/>
    <x v="0"/>
    <s v="0"/>
    <x v="0"/>
    <x v="0"/>
    <x v="0"/>
    <x v="0"/>
    <x v="0"/>
    <s v="10 - 40"/>
  </r>
  <r>
    <s v="6596-DDLZ"/>
    <x v="0"/>
    <x v="16"/>
    <n v="466"/>
    <n v="1162.9000000000001"/>
    <n v="0"/>
    <n v="0"/>
    <s v="No"/>
    <s v="no"/>
    <n v="0"/>
    <x v="0"/>
    <n v="0"/>
    <x v="1"/>
    <n v="0"/>
    <s v="OK"/>
    <s v="406-5532"/>
    <s v="Female"/>
    <n v="38"/>
    <s v="No"/>
    <s v="No"/>
    <x v="1"/>
    <x v="4"/>
    <s v="No"/>
    <x v="2"/>
    <x v="0"/>
    <n v="6"/>
    <n v="422"/>
    <x v="0"/>
    <s v="0"/>
    <x v="0"/>
    <x v="0"/>
    <x v="0"/>
    <x v="1"/>
    <x v="0"/>
    <s v="&gt; 40"/>
  </r>
  <r>
    <s v="6136-ZKQA"/>
    <x v="0"/>
    <x v="17"/>
    <n v="70"/>
    <n v="189.8"/>
    <n v="0"/>
    <n v="0"/>
    <s v="No"/>
    <s v="no"/>
    <n v="0"/>
    <x v="0"/>
    <n v="0"/>
    <x v="1"/>
    <n v="0"/>
    <s v="MN"/>
    <s v="417-7722"/>
    <s v="Male"/>
    <n v="30"/>
    <s v="No"/>
    <s v="No"/>
    <x v="1"/>
    <x v="2"/>
    <s v="No"/>
    <x v="1"/>
    <x v="2"/>
    <n v="7"/>
    <n v="338"/>
    <x v="0"/>
    <s v="0"/>
    <x v="1"/>
    <x v="0"/>
    <x v="0"/>
    <x v="1"/>
    <x v="0"/>
    <s v="&gt; 40"/>
  </r>
  <r>
    <s v="8222-ALPF"/>
    <x v="0"/>
    <x v="51"/>
    <n v="80"/>
    <n v="243.5"/>
    <n v="0"/>
    <n v="0"/>
    <s v="No"/>
    <s v="no"/>
    <n v="0"/>
    <x v="0"/>
    <n v="5"/>
    <x v="0"/>
    <n v="0"/>
    <s v="WA"/>
    <s v="367-5226"/>
    <s v="Male"/>
    <n v="55"/>
    <s v="No"/>
    <s v="No"/>
    <x v="1"/>
    <x v="3"/>
    <s v="No"/>
    <x v="1"/>
    <x v="2"/>
    <n v="24"/>
    <n v="595"/>
    <x v="0"/>
    <s v="0"/>
    <x v="0"/>
    <x v="0"/>
    <x v="0"/>
    <x v="0"/>
    <x v="0"/>
    <s v="10 - 40"/>
  </r>
  <r>
    <s v="3423-IYWX"/>
    <x v="0"/>
    <x v="32"/>
    <n v="35"/>
    <n v="76.5"/>
    <n v="0"/>
    <n v="0"/>
    <s v="No"/>
    <s v="no"/>
    <n v="0"/>
    <x v="0"/>
    <n v="0"/>
    <x v="1"/>
    <n v="0"/>
    <s v="OK"/>
    <s v="378-2397"/>
    <s v="Male"/>
    <n v="58"/>
    <s v="No"/>
    <s v="No"/>
    <x v="1"/>
    <x v="4"/>
    <s v="No"/>
    <x v="1"/>
    <x v="2"/>
    <n v="8"/>
    <n v="92"/>
    <x v="0"/>
    <s v="0"/>
    <x v="0"/>
    <x v="0"/>
    <x v="0"/>
    <x v="1"/>
    <x v="0"/>
    <s v="10 - 40"/>
  </r>
  <r>
    <s v="4214-KISX"/>
    <x v="0"/>
    <x v="33"/>
    <n v="262"/>
    <n v="766.5"/>
    <n v="0"/>
    <n v="0"/>
    <s v="No"/>
    <s v="no"/>
    <n v="0"/>
    <x v="0"/>
    <n v="4"/>
    <x v="0"/>
    <n v="0"/>
    <s v="WI"/>
    <s v="331-4184"/>
    <s v="Female"/>
    <n v="41"/>
    <s v="No"/>
    <s v="No"/>
    <x v="1"/>
    <x v="1"/>
    <s v="No"/>
    <x v="2"/>
    <x v="0"/>
    <n v="37"/>
    <n v="2357"/>
    <x v="0"/>
    <s v="0"/>
    <x v="0"/>
    <x v="0"/>
    <x v="0"/>
    <x v="0"/>
    <x v="0"/>
    <s v="&gt; 40"/>
  </r>
  <r>
    <s v="1699-WBOS"/>
    <x v="0"/>
    <x v="7"/>
    <n v="51"/>
    <n v="149.30000000000001"/>
    <n v="0"/>
    <n v="0"/>
    <s v="No"/>
    <s v="no"/>
    <n v="0"/>
    <x v="0"/>
    <n v="8"/>
    <x v="0"/>
    <n v="0"/>
    <s v="NJ"/>
    <s v="376-2408"/>
    <s v="Male"/>
    <n v="63"/>
    <s v="No"/>
    <s v="No"/>
    <x v="1"/>
    <x v="1"/>
    <s v="No"/>
    <x v="1"/>
    <x v="2"/>
    <n v="24"/>
    <n v="606"/>
    <x v="0"/>
    <s v="0"/>
    <x v="0"/>
    <x v="0"/>
    <x v="0"/>
    <x v="0"/>
    <x v="0"/>
    <s v="10 - 40"/>
  </r>
  <r>
    <s v="1060-OOFO"/>
    <x v="0"/>
    <x v="14"/>
    <n v="249"/>
    <n v="638"/>
    <n v="0"/>
    <n v="0"/>
    <s v="No"/>
    <s v="no"/>
    <n v="0"/>
    <x v="0"/>
    <n v="0"/>
    <x v="1"/>
    <n v="0"/>
    <s v="AK"/>
    <s v="401-7334"/>
    <s v="Female"/>
    <n v="26"/>
    <s v="Yes"/>
    <s v="No"/>
    <x v="1"/>
    <x v="4"/>
    <s v="No"/>
    <x v="1"/>
    <x v="2"/>
    <n v="8"/>
    <n v="592"/>
    <x v="0"/>
    <s v="0"/>
    <x v="1"/>
    <x v="0"/>
    <x v="0"/>
    <x v="1"/>
    <x v="0"/>
    <s v="&gt; 40"/>
  </r>
  <r>
    <s v="0020-NWQH"/>
    <x v="0"/>
    <x v="20"/>
    <n v="61"/>
    <n v="182.9"/>
    <n v="0"/>
    <n v="0"/>
    <s v="No"/>
    <s v="no"/>
    <n v="0"/>
    <x v="0"/>
    <n v="0"/>
    <x v="1"/>
    <n v="0"/>
    <s v="SC"/>
    <s v="360-3126"/>
    <s v="Female"/>
    <n v="54"/>
    <s v="No"/>
    <s v="No"/>
    <x v="1"/>
    <x v="2"/>
    <s v="No"/>
    <x v="2"/>
    <x v="2"/>
    <n v="11"/>
    <n v="142"/>
    <x v="0"/>
    <s v="0"/>
    <x v="0"/>
    <x v="0"/>
    <x v="0"/>
    <x v="1"/>
    <x v="0"/>
    <s v="10 - 40"/>
  </r>
  <r>
    <s v="5239-MCWQ"/>
    <x v="0"/>
    <x v="71"/>
    <n v="313"/>
    <n v="494.2"/>
    <n v="0"/>
    <n v="0"/>
    <s v="No"/>
    <s v="no"/>
    <n v="0"/>
    <x v="0"/>
    <n v="2"/>
    <x v="0"/>
    <n v="0"/>
    <s v="TN"/>
    <s v="364-8731"/>
    <s v="Female"/>
    <n v="36"/>
    <s v="No"/>
    <s v="No"/>
    <x v="1"/>
    <x v="2"/>
    <s v="No"/>
    <x v="0"/>
    <x v="0"/>
    <n v="39"/>
    <n v="1619"/>
    <x v="0"/>
    <s v="0"/>
    <x v="0"/>
    <x v="0"/>
    <x v="0"/>
    <x v="1"/>
    <x v="0"/>
    <s v="&gt; 40"/>
  </r>
  <r>
    <s v="4146-USUO"/>
    <x v="0"/>
    <x v="51"/>
    <n v="111"/>
    <n v="215.4"/>
    <n v="480"/>
    <n v="333.6"/>
    <s v="Yes"/>
    <s v="yes"/>
    <n v="0"/>
    <x v="0"/>
    <n v="17"/>
    <x v="0"/>
    <n v="0"/>
    <s v="MI"/>
    <s v="335-7324"/>
    <s v="Female"/>
    <n v="32"/>
    <s v="No"/>
    <s v="No"/>
    <x v="1"/>
    <x v="5"/>
    <s v="No"/>
    <x v="0"/>
    <x v="0"/>
    <n v="24"/>
    <n v="583"/>
    <x v="0"/>
    <s v="0"/>
    <x v="0"/>
    <x v="0"/>
    <x v="0"/>
    <x v="0"/>
    <x v="0"/>
    <s v="10 - 40"/>
  </r>
  <r>
    <s v="8295-KVRS"/>
    <x v="0"/>
    <x v="14"/>
    <n v="211"/>
    <n v="498.7"/>
    <n v="0"/>
    <n v="0"/>
    <s v="No"/>
    <s v="no"/>
    <n v="0"/>
    <x v="0"/>
    <n v="12"/>
    <x v="0"/>
    <n v="0"/>
    <s v="TN"/>
    <s v="391-5516"/>
    <s v="Female"/>
    <n v="38"/>
    <s v="No"/>
    <s v="No"/>
    <x v="1"/>
    <x v="5"/>
    <s v="Yes"/>
    <x v="2"/>
    <x v="0"/>
    <n v="26"/>
    <n v="1817"/>
    <x v="0"/>
    <s v="0"/>
    <x v="0"/>
    <x v="0"/>
    <x v="0"/>
    <x v="0"/>
    <x v="0"/>
    <s v="&gt; 40"/>
  </r>
  <r>
    <s v="1866-WPOS"/>
    <x v="0"/>
    <x v="73"/>
    <n v="205"/>
    <n v="461.2"/>
    <n v="0"/>
    <n v="0"/>
    <s v="No"/>
    <s v="no"/>
    <n v="0"/>
    <x v="0"/>
    <n v="0"/>
    <x v="1"/>
    <n v="0"/>
    <s v="SC"/>
    <s v="418-8969"/>
    <s v="Female"/>
    <n v="25"/>
    <s v="Yes"/>
    <s v="No"/>
    <x v="1"/>
    <x v="5"/>
    <s v="No"/>
    <x v="1"/>
    <x v="2"/>
    <n v="6"/>
    <n v="183"/>
    <x v="0"/>
    <s v="0"/>
    <x v="1"/>
    <x v="0"/>
    <x v="0"/>
    <x v="1"/>
    <x v="0"/>
    <s v="10 - 40"/>
  </r>
  <r>
    <s v="3597-ATBO"/>
    <x v="0"/>
    <x v="30"/>
    <n v="21"/>
    <n v="39.200000000000003"/>
    <n v="0"/>
    <n v="0"/>
    <s v="No"/>
    <s v="no"/>
    <n v="0"/>
    <x v="0"/>
    <n v="7"/>
    <x v="0"/>
    <n v="0"/>
    <s v="AL"/>
    <s v="404-5283"/>
    <s v="Female"/>
    <n v="48"/>
    <s v="No"/>
    <s v="No"/>
    <x v="1"/>
    <x v="4"/>
    <s v="No"/>
    <x v="0"/>
    <x v="0"/>
    <n v="28"/>
    <n v="86"/>
    <x v="0"/>
    <s v="0"/>
    <x v="0"/>
    <x v="0"/>
    <x v="0"/>
    <x v="0"/>
    <x v="0"/>
    <s v="&lt; 10"/>
  </r>
  <r>
    <s v="3022-WWUB"/>
    <x v="0"/>
    <x v="65"/>
    <n v="173"/>
    <n v="388.7"/>
    <n v="0"/>
    <n v="0"/>
    <s v="No"/>
    <s v="no"/>
    <n v="0"/>
    <x v="0"/>
    <n v="5"/>
    <x v="0"/>
    <n v="0"/>
    <s v="OK"/>
    <s v="398-3632"/>
    <s v="Female"/>
    <n v="47"/>
    <s v="No"/>
    <s v="No"/>
    <x v="1"/>
    <x v="1"/>
    <s v="No"/>
    <x v="2"/>
    <x v="0"/>
    <n v="22"/>
    <n v="1091"/>
    <x v="0"/>
    <s v="0"/>
    <x v="0"/>
    <x v="0"/>
    <x v="0"/>
    <x v="0"/>
    <x v="0"/>
    <s v="&gt; 40"/>
  </r>
  <r>
    <s v="4307-WWLR"/>
    <x v="0"/>
    <x v="56"/>
    <n v="141"/>
    <n v="343.7"/>
    <n v="0"/>
    <n v="0"/>
    <s v="No"/>
    <s v="no"/>
    <n v="0"/>
    <x v="0"/>
    <n v="0"/>
    <x v="1"/>
    <n v="0"/>
    <s v="IN"/>
    <s v="362-5899"/>
    <s v="Female"/>
    <n v="29"/>
    <s v="Yes"/>
    <s v="No"/>
    <x v="1"/>
    <x v="2"/>
    <s v="No"/>
    <x v="0"/>
    <x v="2"/>
    <n v="8"/>
    <n v="223"/>
    <x v="0"/>
    <s v="0"/>
    <x v="1"/>
    <x v="0"/>
    <x v="0"/>
    <x v="1"/>
    <x v="0"/>
    <s v="10 - 40"/>
  </r>
  <r>
    <s v="4405-LFCK"/>
    <x v="0"/>
    <x v="3"/>
    <n v="70"/>
    <n v="160"/>
    <n v="100"/>
    <n v="50"/>
    <s v="Yes"/>
    <s v="yes"/>
    <n v="0"/>
    <x v="0"/>
    <n v="0"/>
    <x v="1"/>
    <n v="0"/>
    <s v="CT"/>
    <s v="364-6381"/>
    <s v="Male"/>
    <n v="54"/>
    <s v="No"/>
    <s v="No"/>
    <x v="1"/>
    <x v="4"/>
    <s v="No"/>
    <x v="2"/>
    <x v="2"/>
    <n v="9"/>
    <n v="92"/>
    <x v="0"/>
    <s v="0"/>
    <x v="0"/>
    <x v="0"/>
    <x v="0"/>
    <x v="1"/>
    <x v="0"/>
    <s v="10 - 40"/>
  </r>
  <r>
    <s v="5101-ZLLZ"/>
    <x v="0"/>
    <x v="32"/>
    <n v="43"/>
    <n v="120.7"/>
    <n v="0"/>
    <n v="0"/>
    <s v="No"/>
    <s v="no"/>
    <n v="0"/>
    <x v="0"/>
    <n v="0"/>
    <x v="1"/>
    <n v="0"/>
    <s v="KS"/>
    <s v="305-5367"/>
    <s v="Male"/>
    <n v="47"/>
    <s v="No"/>
    <s v="No"/>
    <x v="1"/>
    <x v="4"/>
    <s v="No"/>
    <x v="2"/>
    <x v="0"/>
    <n v="8"/>
    <n v="92"/>
    <x v="0"/>
    <s v="0"/>
    <x v="0"/>
    <x v="0"/>
    <x v="0"/>
    <x v="1"/>
    <x v="0"/>
    <s v="10 - 40"/>
  </r>
  <r>
    <s v="5873-YPTK"/>
    <x v="0"/>
    <x v="22"/>
    <n v="180"/>
    <n v="478.4"/>
    <n v="212"/>
    <n v="402.8"/>
    <s v="Yes"/>
    <s v="yes"/>
    <n v="0"/>
    <x v="0"/>
    <n v="0"/>
    <x v="1"/>
    <n v="0"/>
    <s v="OH"/>
    <s v="308-10837"/>
    <s v="Female"/>
    <n v="66"/>
    <s v="No"/>
    <s v="Yes"/>
    <x v="1"/>
    <x v="4"/>
    <s v="No"/>
    <x v="2"/>
    <x v="2"/>
    <n v="10"/>
    <n v="520"/>
    <x v="0"/>
    <s v="0"/>
    <x v="2"/>
    <x v="0"/>
    <x v="0"/>
    <x v="1"/>
    <x v="0"/>
    <s v="&gt; 40"/>
  </r>
  <r>
    <s v="1503-WDPS"/>
    <x v="0"/>
    <x v="8"/>
    <n v="84"/>
    <n v="280.10000000000002"/>
    <n v="0"/>
    <n v="0"/>
    <s v="No"/>
    <s v="no"/>
    <n v="0"/>
    <x v="0"/>
    <n v="6"/>
    <x v="1"/>
    <n v="26"/>
    <s v="MA"/>
    <s v="314-10173"/>
    <s v="Female"/>
    <n v="53"/>
    <s v="No"/>
    <s v="No"/>
    <x v="1"/>
    <x v="2"/>
    <s v="Yes"/>
    <x v="2"/>
    <x v="2"/>
    <n v="36"/>
    <n v="2526"/>
    <x v="0"/>
    <s v="0"/>
    <x v="0"/>
    <x v="0"/>
    <x v="0"/>
    <x v="0"/>
    <x v="0"/>
    <s v="&gt; 40"/>
  </r>
  <r>
    <s v="6824-MNQS"/>
    <x v="0"/>
    <x v="52"/>
    <n v="29"/>
    <n v="108.6"/>
    <n v="0"/>
    <n v="0"/>
    <s v="No"/>
    <s v="no"/>
    <n v="0"/>
    <x v="0"/>
    <n v="0"/>
    <x v="1"/>
    <n v="0"/>
    <s v="IA"/>
    <s v="271-9461"/>
    <s v="Male"/>
    <n v="35"/>
    <s v="No"/>
    <s v="No"/>
    <x v="1"/>
    <x v="2"/>
    <s v="No"/>
    <x v="2"/>
    <x v="2"/>
    <n v="10"/>
    <n v="227"/>
    <x v="0"/>
    <s v="0"/>
    <x v="0"/>
    <x v="0"/>
    <x v="0"/>
    <x v="1"/>
    <x v="0"/>
    <s v="10 - 40"/>
  </r>
  <r>
    <s v="3046-CMEI"/>
    <x v="0"/>
    <x v="38"/>
    <n v="142"/>
    <n v="409.9"/>
    <n v="0"/>
    <n v="0"/>
    <s v="No"/>
    <s v="no"/>
    <n v="0"/>
    <x v="0"/>
    <n v="13"/>
    <x v="0"/>
    <n v="0"/>
    <s v="MA"/>
    <s v="256-4162"/>
    <s v="Female"/>
    <n v="43"/>
    <s v="No"/>
    <s v="No"/>
    <x v="1"/>
    <x v="1"/>
    <s v="Yes"/>
    <x v="0"/>
    <x v="0"/>
    <n v="17"/>
    <n v="857"/>
    <x v="0"/>
    <s v="0"/>
    <x v="0"/>
    <x v="0"/>
    <x v="0"/>
    <x v="0"/>
    <x v="0"/>
    <s v="&gt; 40"/>
  </r>
  <r>
    <s v="3949-BPID"/>
    <x v="0"/>
    <x v="8"/>
    <n v="176"/>
    <n v="628.29999999999995"/>
    <n v="0"/>
    <n v="0"/>
    <s v="No"/>
    <s v="no"/>
    <n v="0"/>
    <x v="0"/>
    <n v="0"/>
    <x v="1"/>
    <n v="0"/>
    <s v="AR"/>
    <s v="268-7455"/>
    <s v="Female"/>
    <n v="37"/>
    <s v="No"/>
    <s v="No"/>
    <x v="1"/>
    <x v="4"/>
    <s v="No"/>
    <x v="2"/>
    <x v="0"/>
    <n v="7"/>
    <n v="472"/>
    <x v="0"/>
    <s v="0"/>
    <x v="0"/>
    <x v="0"/>
    <x v="0"/>
    <x v="1"/>
    <x v="0"/>
    <s v="&gt; 40"/>
  </r>
  <r>
    <s v="8437-ORAL"/>
    <x v="0"/>
    <x v="0"/>
    <n v="6"/>
    <n v="12"/>
    <n v="0"/>
    <n v="0"/>
    <s v="No"/>
    <s v="no"/>
    <n v="0"/>
    <x v="0"/>
    <n v="0"/>
    <x v="1"/>
    <n v="0"/>
    <s v="ID"/>
    <s v="312-7398"/>
    <s v="Female"/>
    <n v="56"/>
    <s v="No"/>
    <s v="No"/>
    <x v="1"/>
    <x v="2"/>
    <s v="No"/>
    <x v="0"/>
    <x v="2"/>
    <n v="9"/>
    <n v="9"/>
    <x v="0"/>
    <s v="0"/>
    <x v="0"/>
    <x v="0"/>
    <x v="0"/>
    <x v="1"/>
    <x v="0"/>
    <s v="&lt; 10"/>
  </r>
  <r>
    <s v="1073-KFIL"/>
    <x v="0"/>
    <x v="16"/>
    <n v="487"/>
    <n v="950.3"/>
    <n v="0"/>
    <n v="0"/>
    <s v="No"/>
    <s v="no"/>
    <n v="0"/>
    <x v="0"/>
    <n v="0"/>
    <x v="1"/>
    <n v="0"/>
    <s v="WY"/>
    <s v="365-7679"/>
    <s v="Male"/>
    <n v="57"/>
    <s v="No"/>
    <s v="No"/>
    <x v="1"/>
    <x v="2"/>
    <s v="No"/>
    <x v="2"/>
    <x v="2"/>
    <n v="13"/>
    <n v="984"/>
    <x v="0"/>
    <s v="0"/>
    <x v="0"/>
    <x v="0"/>
    <x v="0"/>
    <x v="1"/>
    <x v="0"/>
    <s v="&gt; 40"/>
  </r>
  <r>
    <s v="5556-YFNL"/>
    <x v="0"/>
    <x v="47"/>
    <n v="271"/>
    <n v="601.9"/>
    <n v="0"/>
    <n v="0"/>
    <s v="No"/>
    <s v="no"/>
    <n v="0"/>
    <x v="0"/>
    <n v="13"/>
    <x v="1"/>
    <n v="65"/>
    <s v="OK"/>
    <s v="260-7835"/>
    <s v="Female"/>
    <n v="43"/>
    <s v="No"/>
    <s v="No"/>
    <x v="1"/>
    <x v="3"/>
    <s v="No"/>
    <x v="1"/>
    <x v="2"/>
    <n v="19"/>
    <n v="1020"/>
    <x v="0"/>
    <s v="0"/>
    <x v="0"/>
    <x v="0"/>
    <x v="0"/>
    <x v="0"/>
    <x v="0"/>
    <s v="&gt; 40"/>
  </r>
  <r>
    <s v="4202-AQEA"/>
    <x v="0"/>
    <x v="12"/>
    <n v="139"/>
    <n v="471.3"/>
    <n v="0"/>
    <n v="0"/>
    <s v="No"/>
    <s v="no"/>
    <n v="0"/>
    <x v="0"/>
    <n v="19"/>
    <x v="0"/>
    <n v="0"/>
    <s v="SD"/>
    <s v="311-8780"/>
    <s v="Female"/>
    <n v="20"/>
    <s v="Yes"/>
    <s v="No"/>
    <x v="1"/>
    <x v="2"/>
    <s v="No"/>
    <x v="1"/>
    <x v="2"/>
    <n v="45"/>
    <n v="2665"/>
    <x v="0"/>
    <s v="0"/>
    <x v="1"/>
    <x v="0"/>
    <x v="0"/>
    <x v="0"/>
    <x v="0"/>
    <s v="&gt; 40"/>
  </r>
  <r>
    <s v="2004-DVMV"/>
    <x v="0"/>
    <x v="25"/>
    <n v="84"/>
    <n v="239.1"/>
    <n v="0"/>
    <n v="0"/>
    <s v="No"/>
    <s v="no"/>
    <n v="0"/>
    <x v="0"/>
    <n v="5"/>
    <x v="1"/>
    <n v="59"/>
    <s v="WA"/>
    <s v="311-8986"/>
    <s v="Female"/>
    <n v="58"/>
    <s v="No"/>
    <s v="No"/>
    <x v="1"/>
    <x v="3"/>
    <s v="Yes"/>
    <x v="1"/>
    <x v="2"/>
    <n v="29"/>
    <n v="1724"/>
    <x v="0"/>
    <s v="0"/>
    <x v="0"/>
    <x v="0"/>
    <x v="0"/>
    <x v="0"/>
    <x v="0"/>
    <s v="&gt; 40"/>
  </r>
  <r>
    <s v="5948-NOII"/>
    <x v="0"/>
    <x v="28"/>
    <n v="71"/>
    <n v="217.6"/>
    <n v="0"/>
    <n v="0"/>
    <s v="No"/>
    <s v="no"/>
    <n v="0"/>
    <x v="0"/>
    <n v="14"/>
    <x v="0"/>
    <n v="0"/>
    <s v="MN"/>
    <s v="322-8086"/>
    <s v="Female"/>
    <n v="49"/>
    <s v="No"/>
    <s v="No"/>
    <x v="1"/>
    <x v="3"/>
    <s v="No"/>
    <x v="1"/>
    <x v="2"/>
    <n v="19"/>
    <n v="696"/>
    <x v="0"/>
    <s v="0"/>
    <x v="0"/>
    <x v="0"/>
    <x v="0"/>
    <x v="0"/>
    <x v="0"/>
    <s v="10 - 40"/>
  </r>
  <r>
    <s v="9346-QTCF"/>
    <x v="0"/>
    <x v="19"/>
    <n v="249"/>
    <n v="675.1"/>
    <n v="0"/>
    <n v="0"/>
    <s v="No"/>
    <s v="no"/>
    <n v="0"/>
    <x v="0"/>
    <n v="3"/>
    <x v="0"/>
    <n v="0"/>
    <s v="NM"/>
    <s v="403-3265"/>
    <s v="Female"/>
    <n v="30"/>
    <s v="No"/>
    <s v="No"/>
    <x v="1"/>
    <x v="3"/>
    <s v="No"/>
    <x v="0"/>
    <x v="0"/>
    <n v="42"/>
    <n v="2590"/>
    <x v="0"/>
    <s v="0"/>
    <x v="1"/>
    <x v="0"/>
    <x v="0"/>
    <x v="0"/>
    <x v="0"/>
    <s v="&gt; 40"/>
  </r>
  <r>
    <s v="6137-LBRN"/>
    <x v="0"/>
    <x v="15"/>
    <n v="12"/>
    <n v="28.5"/>
    <n v="0"/>
    <n v="0"/>
    <s v="No"/>
    <s v="no"/>
    <n v="0"/>
    <x v="0"/>
    <n v="27"/>
    <x v="0"/>
    <n v="0"/>
    <s v="MD"/>
    <s v="271-2428"/>
    <s v="Male"/>
    <n v="48"/>
    <s v="No"/>
    <s v="No"/>
    <x v="1"/>
    <x v="2"/>
    <s v="No"/>
    <x v="2"/>
    <x v="1"/>
    <n v="24"/>
    <n v="52"/>
    <x v="0"/>
    <s v="0"/>
    <x v="0"/>
    <x v="0"/>
    <x v="0"/>
    <x v="0"/>
    <x v="0"/>
    <s v="&lt; 10"/>
  </r>
  <r>
    <s v="7590-HQZY"/>
    <x v="0"/>
    <x v="39"/>
    <n v="119"/>
    <n v="418"/>
    <n v="0"/>
    <n v="0"/>
    <s v="No"/>
    <s v="no"/>
    <n v="0"/>
    <x v="0"/>
    <n v="3"/>
    <x v="0"/>
    <n v="0"/>
    <s v="WV"/>
    <s v="332-5403"/>
    <s v="Female"/>
    <n v="35"/>
    <s v="No"/>
    <s v="No"/>
    <x v="1"/>
    <x v="4"/>
    <s v="No"/>
    <x v="0"/>
    <x v="2"/>
    <n v="30"/>
    <n v="903"/>
    <x v="0"/>
    <s v="0"/>
    <x v="0"/>
    <x v="0"/>
    <x v="0"/>
    <x v="0"/>
    <x v="0"/>
    <s v="10 - 40"/>
  </r>
  <r>
    <s v="6208-XCAN"/>
    <x v="0"/>
    <x v="55"/>
    <n v="36"/>
    <n v="107.9"/>
    <n v="0"/>
    <n v="0"/>
    <s v="No"/>
    <s v="no"/>
    <n v="0"/>
    <x v="0"/>
    <n v="7"/>
    <x v="0"/>
    <n v="0"/>
    <s v="GA"/>
    <s v="385-2480"/>
    <s v="Male"/>
    <n v="44"/>
    <s v="No"/>
    <s v="No"/>
    <x v="1"/>
    <x v="4"/>
    <s v="No"/>
    <x v="0"/>
    <x v="1"/>
    <n v="32"/>
    <n v="389"/>
    <x v="0"/>
    <s v="0"/>
    <x v="0"/>
    <x v="0"/>
    <x v="0"/>
    <x v="0"/>
    <x v="0"/>
    <s v="10 - 40"/>
  </r>
  <r>
    <s v="9548-IMJP"/>
    <x v="0"/>
    <x v="74"/>
    <n v="21"/>
    <n v="64.2"/>
    <n v="0"/>
    <n v="0"/>
    <s v="No"/>
    <s v="no"/>
    <n v="0"/>
    <x v="0"/>
    <n v="30"/>
    <x v="1"/>
    <n v="10"/>
    <s v="TX"/>
    <s v="362-3041"/>
    <s v="Female"/>
    <n v="24"/>
    <s v="Yes"/>
    <s v="No"/>
    <x v="1"/>
    <x v="1"/>
    <s v="No"/>
    <x v="0"/>
    <x v="0"/>
    <n v="29"/>
    <n v="203"/>
    <x v="0"/>
    <s v="0"/>
    <x v="1"/>
    <x v="0"/>
    <x v="0"/>
    <x v="0"/>
    <x v="0"/>
    <s v="&lt; 10"/>
  </r>
  <r>
    <s v="8893-QAWX"/>
    <x v="0"/>
    <x v="8"/>
    <n v="163"/>
    <n v="351.6"/>
    <n v="0"/>
    <n v="0"/>
    <s v="No"/>
    <s v="no"/>
    <n v="0"/>
    <x v="0"/>
    <n v="28"/>
    <x v="0"/>
    <n v="0"/>
    <s v="IN"/>
    <s v="315-2120"/>
    <s v="Male"/>
    <n v="54"/>
    <s v="No"/>
    <s v="No"/>
    <x v="1"/>
    <x v="2"/>
    <s v="No"/>
    <x v="2"/>
    <x v="1"/>
    <n v="30"/>
    <n v="2117"/>
    <x v="0"/>
    <s v="0"/>
    <x v="0"/>
    <x v="0"/>
    <x v="0"/>
    <x v="0"/>
    <x v="0"/>
    <s v="&gt; 40"/>
  </r>
  <r>
    <s v="9797-ARAA"/>
    <x v="0"/>
    <x v="13"/>
    <n v="152"/>
    <n v="367.9"/>
    <n v="0"/>
    <n v="0"/>
    <s v="No"/>
    <s v="no"/>
    <n v="0"/>
    <x v="0"/>
    <n v="5"/>
    <x v="0"/>
    <n v="0"/>
    <s v="AR"/>
    <s v="310-5074"/>
    <s v="Female"/>
    <n v="54"/>
    <s v="No"/>
    <s v="No"/>
    <x v="1"/>
    <x v="2"/>
    <s v="No"/>
    <x v="1"/>
    <x v="0"/>
    <n v="33"/>
    <n v="939"/>
    <x v="0"/>
    <s v="0"/>
    <x v="0"/>
    <x v="0"/>
    <x v="0"/>
    <x v="0"/>
    <x v="0"/>
    <s v="10 - 40"/>
  </r>
  <r>
    <s v="5695-BWVV"/>
    <x v="0"/>
    <x v="45"/>
    <n v="276"/>
    <n v="721.8"/>
    <n v="0"/>
    <n v="0"/>
    <s v="No"/>
    <s v="no"/>
    <n v="0"/>
    <x v="0"/>
    <n v="0"/>
    <x v="1"/>
    <n v="0"/>
    <s v="MT"/>
    <s v="300-3776"/>
    <s v="Female"/>
    <n v="48"/>
    <s v="No"/>
    <s v="No"/>
    <x v="1"/>
    <x v="4"/>
    <s v="No"/>
    <x v="1"/>
    <x v="0"/>
    <n v="7"/>
    <n v="339"/>
    <x v="0"/>
    <s v="0"/>
    <x v="0"/>
    <x v="0"/>
    <x v="0"/>
    <x v="1"/>
    <x v="0"/>
    <s v="&gt; 40"/>
  </r>
  <r>
    <s v="1468-DRGE"/>
    <x v="0"/>
    <x v="45"/>
    <n v="156"/>
    <n v="472.5"/>
    <n v="0"/>
    <n v="0"/>
    <s v="No"/>
    <s v="no"/>
    <n v="0"/>
    <x v="0"/>
    <n v="19"/>
    <x v="0"/>
    <n v="0"/>
    <s v="AZ"/>
    <s v="292-4247"/>
    <s v="Male"/>
    <n v="41"/>
    <s v="No"/>
    <s v="No"/>
    <x v="1"/>
    <x v="3"/>
    <s v="Yes"/>
    <x v="1"/>
    <x v="0"/>
    <n v="47"/>
    <n v="2487"/>
    <x v="0"/>
    <s v="0"/>
    <x v="0"/>
    <x v="0"/>
    <x v="0"/>
    <x v="0"/>
    <x v="0"/>
    <s v="&gt; 40"/>
  </r>
  <r>
    <s v="6305-DGQZ"/>
    <x v="0"/>
    <x v="10"/>
    <n v="294"/>
    <n v="551.20000000000005"/>
    <n v="0"/>
    <n v="0"/>
    <s v="No"/>
    <s v="no"/>
    <n v="0"/>
    <x v="0"/>
    <n v="4"/>
    <x v="0"/>
    <n v="0"/>
    <s v="NM"/>
    <s v="323-4375"/>
    <s v="Female"/>
    <n v="42"/>
    <s v="No"/>
    <s v="No"/>
    <x v="1"/>
    <x v="1"/>
    <s v="Yes"/>
    <x v="2"/>
    <x v="2"/>
    <n v="27"/>
    <n v="1862"/>
    <x v="0"/>
    <s v="0"/>
    <x v="0"/>
    <x v="0"/>
    <x v="0"/>
    <x v="0"/>
    <x v="0"/>
    <s v="&gt; 40"/>
  </r>
  <r>
    <s v="3381-XBCL"/>
    <x v="0"/>
    <x v="49"/>
    <n v="144"/>
    <n v="335.9"/>
    <n v="0"/>
    <n v="0"/>
    <s v="No"/>
    <s v="no"/>
    <n v="0"/>
    <x v="0"/>
    <n v="8"/>
    <x v="0"/>
    <n v="0"/>
    <s v="CO"/>
    <s v="354-5069"/>
    <s v="Female"/>
    <n v="37"/>
    <s v="No"/>
    <s v="No"/>
    <x v="1"/>
    <x v="3"/>
    <s v="Yes"/>
    <x v="1"/>
    <x v="1"/>
    <n v="20"/>
    <n v="660"/>
    <x v="0"/>
    <s v="0"/>
    <x v="0"/>
    <x v="0"/>
    <x v="0"/>
    <x v="0"/>
    <x v="0"/>
    <s v="10 - 40"/>
  </r>
  <r>
    <s v="2346-VGCQ"/>
    <x v="0"/>
    <x v="45"/>
    <n v="460"/>
    <n v="780"/>
    <n v="0"/>
    <n v="0"/>
    <s v="No"/>
    <s v="no"/>
    <n v="0"/>
    <x v="0"/>
    <n v="4"/>
    <x v="0"/>
    <n v="0"/>
    <s v="NJ"/>
    <s v="345-5161"/>
    <s v="Female"/>
    <n v="51"/>
    <s v="No"/>
    <s v="No"/>
    <x v="1"/>
    <x v="2"/>
    <s v="Yes"/>
    <x v="1"/>
    <x v="2"/>
    <n v="31"/>
    <n v="1633"/>
    <x v="0"/>
    <s v="0"/>
    <x v="0"/>
    <x v="0"/>
    <x v="0"/>
    <x v="0"/>
    <x v="0"/>
    <s v="&gt; 40"/>
  </r>
  <r>
    <s v="0134-HBPS"/>
    <x v="0"/>
    <x v="73"/>
    <n v="130"/>
    <n v="287.60000000000002"/>
    <n v="0"/>
    <n v="0"/>
    <s v="No"/>
    <s v="no"/>
    <n v="0"/>
    <x v="0"/>
    <n v="4"/>
    <x v="0"/>
    <n v="0"/>
    <s v="TX"/>
    <s v="341-8510"/>
    <s v="Female"/>
    <n v="71"/>
    <s v="No"/>
    <s v="Yes"/>
    <x v="1"/>
    <x v="2"/>
    <s v="Yes"/>
    <x v="2"/>
    <x v="2"/>
    <n v="16"/>
    <n v="454"/>
    <x v="0"/>
    <s v="0"/>
    <x v="2"/>
    <x v="0"/>
    <x v="0"/>
    <x v="0"/>
    <x v="0"/>
    <s v="10 - 40"/>
  </r>
  <r>
    <s v="7832-LUDO"/>
    <x v="0"/>
    <x v="44"/>
    <n v="68"/>
    <n v="125.8"/>
    <n v="0"/>
    <n v="0"/>
    <s v="No"/>
    <s v="no"/>
    <n v="0"/>
    <x v="0"/>
    <n v="0"/>
    <x v="1"/>
    <n v="0"/>
    <s v="MS"/>
    <s v="286-5152"/>
    <s v="Female"/>
    <n v="38"/>
    <s v="No"/>
    <s v="No"/>
    <x v="1"/>
    <x v="3"/>
    <s v="No"/>
    <x v="2"/>
    <x v="2"/>
    <n v="11"/>
    <n v="351"/>
    <x v="0"/>
    <s v="0"/>
    <x v="0"/>
    <x v="0"/>
    <x v="0"/>
    <x v="1"/>
    <x v="0"/>
    <s v="10 - 40"/>
  </r>
  <r>
    <s v="1866-UGKJ"/>
    <x v="0"/>
    <x v="34"/>
    <n v="419"/>
    <n v="843.4"/>
    <n v="0"/>
    <n v="0"/>
    <s v="No"/>
    <s v="no"/>
    <n v="0"/>
    <x v="0"/>
    <n v="7"/>
    <x v="0"/>
    <n v="0"/>
    <s v="TX"/>
    <s v="323-6493"/>
    <s v="Female"/>
    <n v="48"/>
    <s v="No"/>
    <s v="No"/>
    <x v="1"/>
    <x v="1"/>
    <s v="No"/>
    <x v="0"/>
    <x v="0"/>
    <n v="20"/>
    <n v="1132"/>
    <x v="0"/>
    <s v="0"/>
    <x v="0"/>
    <x v="0"/>
    <x v="0"/>
    <x v="0"/>
    <x v="0"/>
    <s v="&gt; 40"/>
  </r>
  <r>
    <s v="7643-XLCH"/>
    <x v="0"/>
    <x v="14"/>
    <n v="163"/>
    <n v="428.1"/>
    <n v="0"/>
    <n v="0"/>
    <s v="No"/>
    <s v="no"/>
    <n v="0"/>
    <x v="0"/>
    <n v="0"/>
    <x v="1"/>
    <n v="0"/>
    <s v="TX"/>
    <s v="323-3899"/>
    <s v="Male"/>
    <n v="48"/>
    <s v="No"/>
    <s v="No"/>
    <x v="1"/>
    <x v="4"/>
    <s v="No"/>
    <x v="2"/>
    <x v="2"/>
    <n v="8"/>
    <n v="565"/>
    <x v="0"/>
    <s v="0"/>
    <x v="0"/>
    <x v="0"/>
    <x v="0"/>
    <x v="1"/>
    <x v="0"/>
    <s v="&gt; 40"/>
  </r>
  <r>
    <s v="2620-MYPO"/>
    <x v="0"/>
    <x v="0"/>
    <n v="2"/>
    <n v="4"/>
    <n v="0"/>
    <n v="0"/>
    <s v="No"/>
    <s v="yes"/>
    <n v="0"/>
    <x v="0"/>
    <n v="0"/>
    <x v="1"/>
    <n v="0"/>
    <s v="AL"/>
    <s v="338-3473"/>
    <s v="Male"/>
    <n v="40"/>
    <s v="No"/>
    <s v="No"/>
    <x v="1"/>
    <x v="2"/>
    <s v="No"/>
    <x v="0"/>
    <x v="2"/>
    <n v="10"/>
    <n v="10"/>
    <x v="0"/>
    <s v="0"/>
    <x v="0"/>
    <x v="0"/>
    <x v="0"/>
    <x v="1"/>
    <x v="0"/>
    <s v="&lt; 10"/>
  </r>
  <r>
    <s v="9602-CFYP"/>
    <x v="0"/>
    <x v="61"/>
    <n v="50"/>
    <n v="120.4"/>
    <n v="0"/>
    <n v="0"/>
    <s v="No"/>
    <s v="no"/>
    <n v="0"/>
    <x v="0"/>
    <n v="5"/>
    <x v="0"/>
    <n v="0"/>
    <s v="FL"/>
    <s v="321-6190"/>
    <s v="Male"/>
    <n v="50"/>
    <s v="No"/>
    <s v="No"/>
    <x v="1"/>
    <x v="4"/>
    <s v="No"/>
    <x v="0"/>
    <x v="2"/>
    <n v="14"/>
    <n v="113"/>
    <x v="0"/>
    <s v="0"/>
    <x v="0"/>
    <x v="0"/>
    <x v="0"/>
    <x v="0"/>
    <x v="0"/>
    <s v="&lt; 10"/>
  </r>
  <r>
    <s v="6491-BISP"/>
    <x v="0"/>
    <x v="23"/>
    <n v="78"/>
    <n v="265.39999999999998"/>
    <n v="0"/>
    <n v="0"/>
    <s v="No"/>
    <s v="no"/>
    <n v="0"/>
    <x v="0"/>
    <n v="8"/>
    <x v="0"/>
    <n v="0"/>
    <s v="MD"/>
    <s v="351-4216"/>
    <s v="Male"/>
    <n v="75"/>
    <s v="No"/>
    <s v="Yes"/>
    <x v="1"/>
    <x v="4"/>
    <s v="No"/>
    <x v="2"/>
    <x v="0"/>
    <n v="37"/>
    <n v="2483"/>
    <x v="0"/>
    <s v="0"/>
    <x v="2"/>
    <x v="0"/>
    <x v="0"/>
    <x v="0"/>
    <x v="0"/>
    <s v="&gt; 40"/>
  </r>
  <r>
    <s v="7149-BIMN"/>
    <x v="0"/>
    <x v="15"/>
    <n v="11"/>
    <n v="25.1"/>
    <n v="0"/>
    <n v="0"/>
    <s v="No"/>
    <s v="no"/>
    <n v="0"/>
    <x v="0"/>
    <n v="0"/>
    <x v="1"/>
    <n v="0"/>
    <s v="MI"/>
    <s v="319-5266"/>
    <s v="Female"/>
    <n v="61"/>
    <s v="No"/>
    <s v="No"/>
    <x v="1"/>
    <x v="3"/>
    <s v="No"/>
    <x v="1"/>
    <x v="2"/>
    <n v="6"/>
    <n v="10"/>
    <x v="0"/>
    <s v="0"/>
    <x v="0"/>
    <x v="0"/>
    <x v="0"/>
    <x v="1"/>
    <x v="0"/>
    <s v="&lt; 10"/>
  </r>
  <r>
    <s v="1885-EAUF"/>
    <x v="0"/>
    <x v="54"/>
    <n v="163"/>
    <n v="536.70000000000005"/>
    <n v="0"/>
    <n v="0"/>
    <s v="No"/>
    <s v="no"/>
    <n v="0"/>
    <x v="0"/>
    <n v="0"/>
    <x v="1"/>
    <n v="0"/>
    <s v="OK"/>
    <s v="276-4963"/>
    <s v="Female"/>
    <n v="24"/>
    <s v="Yes"/>
    <s v="No"/>
    <x v="1"/>
    <x v="3"/>
    <s v="No"/>
    <x v="2"/>
    <x v="0"/>
    <n v="6"/>
    <n v="308"/>
    <x v="0"/>
    <s v="0"/>
    <x v="1"/>
    <x v="0"/>
    <x v="0"/>
    <x v="1"/>
    <x v="0"/>
    <s v="&gt; 40"/>
  </r>
  <r>
    <s v="3698-RIYD"/>
    <x v="0"/>
    <x v="12"/>
    <n v="237"/>
    <n v="413.8"/>
    <n v="0"/>
    <n v="0"/>
    <s v="No"/>
    <s v="no"/>
    <n v="0"/>
    <x v="0"/>
    <n v="3"/>
    <x v="0"/>
    <n v="0"/>
    <s v="AZ"/>
    <s v="311-7997"/>
    <s v="Female"/>
    <n v="32"/>
    <s v="No"/>
    <s v="No"/>
    <x v="1"/>
    <x v="4"/>
    <s v="Yes"/>
    <x v="2"/>
    <x v="2"/>
    <n v="37"/>
    <n v="2209"/>
    <x v="0"/>
    <s v="0"/>
    <x v="0"/>
    <x v="0"/>
    <x v="0"/>
    <x v="0"/>
    <x v="0"/>
    <s v="&gt; 40"/>
  </r>
  <r>
    <s v="3964-IMYW"/>
    <x v="0"/>
    <x v="10"/>
    <n v="235"/>
    <n v="552.5"/>
    <n v="0"/>
    <n v="0"/>
    <s v="No"/>
    <s v="no"/>
    <n v="0"/>
    <x v="0"/>
    <n v="0"/>
    <x v="1"/>
    <n v="0"/>
    <s v="NH"/>
    <s v="296-2924"/>
    <s v="Male"/>
    <n v="48"/>
    <s v="No"/>
    <s v="No"/>
    <x v="1"/>
    <x v="2"/>
    <s v="No"/>
    <x v="2"/>
    <x v="0"/>
    <n v="10"/>
    <n v="680"/>
    <x v="0"/>
    <s v="0"/>
    <x v="0"/>
    <x v="0"/>
    <x v="0"/>
    <x v="1"/>
    <x v="0"/>
    <s v="&gt; 40"/>
  </r>
  <r>
    <s v="0484-KHIH"/>
    <x v="0"/>
    <x v="20"/>
    <n v="27"/>
    <n v="63.8"/>
    <n v="0"/>
    <n v="0"/>
    <s v="No"/>
    <s v="yes"/>
    <n v="0"/>
    <x v="0"/>
    <n v="0"/>
    <x v="1"/>
    <n v="0"/>
    <s v="WV"/>
    <s v="291-5488"/>
    <s v="Male"/>
    <n v="32"/>
    <s v="No"/>
    <s v="No"/>
    <x v="1"/>
    <x v="4"/>
    <s v="No"/>
    <x v="0"/>
    <x v="0"/>
    <n v="11"/>
    <n v="137"/>
    <x v="0"/>
    <s v="0"/>
    <x v="0"/>
    <x v="0"/>
    <x v="0"/>
    <x v="1"/>
    <x v="0"/>
    <s v="10 - 40"/>
  </r>
  <r>
    <s v="6703-QXHC"/>
    <x v="0"/>
    <x v="25"/>
    <n v="475"/>
    <n v="714.7"/>
    <n v="0"/>
    <n v="0"/>
    <s v="No"/>
    <s v="no"/>
    <n v="0"/>
    <x v="0"/>
    <n v="38"/>
    <x v="1"/>
    <n v="42"/>
    <s v="AK"/>
    <s v="323-4729"/>
    <s v="Male"/>
    <n v="51"/>
    <s v="No"/>
    <s v="No"/>
    <x v="1"/>
    <x v="4"/>
    <s v="Yes"/>
    <x v="2"/>
    <x v="0"/>
    <n v="54"/>
    <n v="3232"/>
    <x v="0"/>
    <s v="0"/>
    <x v="0"/>
    <x v="0"/>
    <x v="0"/>
    <x v="0"/>
    <x v="0"/>
    <s v="&gt; 40"/>
  </r>
  <r>
    <s v="3337-RPFT"/>
    <x v="0"/>
    <x v="6"/>
    <n v="236"/>
    <n v="457"/>
    <n v="0"/>
    <n v="0"/>
    <s v="No"/>
    <s v="no"/>
    <n v="0"/>
    <x v="0"/>
    <n v="6"/>
    <x v="0"/>
    <n v="0"/>
    <s v="WY"/>
    <s v="348-5075"/>
    <s v="Female"/>
    <n v="32"/>
    <s v="No"/>
    <s v="No"/>
    <x v="1"/>
    <x v="1"/>
    <s v="No"/>
    <x v="1"/>
    <x v="0"/>
    <n v="19"/>
    <n v="1069"/>
    <x v="0"/>
    <s v="0"/>
    <x v="0"/>
    <x v="0"/>
    <x v="0"/>
    <x v="0"/>
    <x v="0"/>
    <s v="&gt; 40"/>
  </r>
  <r>
    <s v="2643-LPTT"/>
    <x v="0"/>
    <x v="49"/>
    <n v="179"/>
    <n v="478.7"/>
    <n v="0"/>
    <n v="0"/>
    <s v="No"/>
    <s v="no"/>
    <n v="0"/>
    <x v="0"/>
    <n v="0"/>
    <x v="1"/>
    <n v="0"/>
    <s v="WA"/>
    <s v="296-7159"/>
    <s v="Male"/>
    <n v="34"/>
    <s v="No"/>
    <s v="No"/>
    <x v="1"/>
    <x v="3"/>
    <s v="No"/>
    <x v="1"/>
    <x v="2"/>
    <n v="9"/>
    <n v="301"/>
    <x v="0"/>
    <s v="0"/>
    <x v="0"/>
    <x v="0"/>
    <x v="0"/>
    <x v="1"/>
    <x v="0"/>
    <s v="10 - 40"/>
  </r>
  <r>
    <s v="3247-DZII"/>
    <x v="0"/>
    <x v="4"/>
    <n v="104"/>
    <n v="308.7"/>
    <n v="0"/>
    <n v="0"/>
    <s v="No"/>
    <s v="no"/>
    <n v="0"/>
    <x v="0"/>
    <n v="6"/>
    <x v="0"/>
    <n v="0"/>
    <s v="MD"/>
    <s v="395-4336"/>
    <s v="Male"/>
    <n v="57"/>
    <s v="No"/>
    <s v="No"/>
    <x v="1"/>
    <x v="3"/>
    <s v="Yes"/>
    <x v="2"/>
    <x v="2"/>
    <n v="38"/>
    <n v="2356"/>
    <x v="0"/>
    <s v="0"/>
    <x v="0"/>
    <x v="0"/>
    <x v="0"/>
    <x v="0"/>
    <x v="0"/>
    <s v="&gt; 40"/>
  </r>
  <r>
    <s v="1309-IYZD"/>
    <x v="0"/>
    <x v="7"/>
    <n v="35"/>
    <n v="101.1"/>
    <n v="0"/>
    <n v="0"/>
    <s v="No"/>
    <s v="no"/>
    <n v="0"/>
    <x v="0"/>
    <n v="27"/>
    <x v="0"/>
    <n v="0"/>
    <s v="WA"/>
    <s v="270-8779"/>
    <s v="Male"/>
    <n v="67"/>
    <s v="No"/>
    <s v="Yes"/>
    <x v="1"/>
    <x v="4"/>
    <s v="Yes"/>
    <x v="1"/>
    <x v="2"/>
    <n v="21"/>
    <n v="529"/>
    <x v="0"/>
    <s v="0"/>
    <x v="2"/>
    <x v="0"/>
    <x v="0"/>
    <x v="0"/>
    <x v="0"/>
    <s v="10 - 40"/>
  </r>
  <r>
    <s v="9288-YPNV"/>
    <x v="0"/>
    <x v="63"/>
    <n v="291"/>
    <n v="863.4"/>
    <n v="0"/>
    <n v="0"/>
    <s v="No"/>
    <s v="no"/>
    <n v="0"/>
    <x v="0"/>
    <n v="7"/>
    <x v="0"/>
    <n v="0"/>
    <s v="MO"/>
    <s v="338-10453"/>
    <s v="Male"/>
    <n v="22"/>
    <s v="Yes"/>
    <s v="No"/>
    <x v="1"/>
    <x v="2"/>
    <s v="Yes"/>
    <x v="2"/>
    <x v="2"/>
    <n v="51"/>
    <n v="3694"/>
    <x v="0"/>
    <s v="0"/>
    <x v="1"/>
    <x v="0"/>
    <x v="0"/>
    <x v="0"/>
    <x v="0"/>
    <s v="&gt; 40"/>
  </r>
  <r>
    <s v="6957-KUAO"/>
    <x v="0"/>
    <x v="14"/>
    <n v="235"/>
    <n v="640"/>
    <n v="0"/>
    <n v="0"/>
    <s v="No"/>
    <s v="no"/>
    <n v="0"/>
    <x v="0"/>
    <n v="6"/>
    <x v="0"/>
    <n v="0"/>
    <s v="OR"/>
    <s v="322-8050"/>
    <s v="Female"/>
    <n v="67"/>
    <s v="No"/>
    <s v="Yes"/>
    <x v="1"/>
    <x v="3"/>
    <s v="Yes"/>
    <x v="2"/>
    <x v="0"/>
    <n v="58"/>
    <n v="4114"/>
    <x v="0"/>
    <s v="0"/>
    <x v="2"/>
    <x v="0"/>
    <x v="0"/>
    <x v="0"/>
    <x v="0"/>
    <s v="&gt; 40"/>
  </r>
  <r>
    <s v="5597-PWUO"/>
    <x v="0"/>
    <x v="39"/>
    <n v="122"/>
    <n v="354.9"/>
    <n v="0"/>
    <n v="0"/>
    <s v="No"/>
    <s v="no"/>
    <n v="0"/>
    <x v="0"/>
    <n v="29"/>
    <x v="0"/>
    <n v="0"/>
    <s v="RI"/>
    <s v="330-4233"/>
    <s v="Male"/>
    <n v="66"/>
    <s v="No"/>
    <s v="Yes"/>
    <x v="1"/>
    <x v="4"/>
    <s v="Yes"/>
    <x v="1"/>
    <x v="2"/>
    <n v="29"/>
    <n v="843"/>
    <x v="0"/>
    <s v="0"/>
    <x v="2"/>
    <x v="0"/>
    <x v="0"/>
    <x v="0"/>
    <x v="0"/>
    <s v="10 - 40"/>
  </r>
  <r>
    <s v="0007-LJFM"/>
    <x v="0"/>
    <x v="19"/>
    <n v="183"/>
    <n v="488.8"/>
    <n v="0"/>
    <n v="0"/>
    <s v="No"/>
    <s v="no"/>
    <n v="0"/>
    <x v="0"/>
    <n v="15"/>
    <x v="0"/>
    <n v="0"/>
    <s v="FL"/>
    <s v="255-7453"/>
    <s v="Male"/>
    <n v="25"/>
    <s v="Yes"/>
    <s v="No"/>
    <x v="1"/>
    <x v="1"/>
    <s v="Yes"/>
    <x v="2"/>
    <x v="0"/>
    <n v="32"/>
    <n v="1927"/>
    <x v="0"/>
    <s v="0"/>
    <x v="1"/>
    <x v="0"/>
    <x v="0"/>
    <x v="0"/>
    <x v="0"/>
    <s v="&gt; 40"/>
  </r>
  <r>
    <s v="8057-ECSQ"/>
    <x v="0"/>
    <x v="74"/>
    <n v="20"/>
    <n v="46.6"/>
    <n v="0"/>
    <n v="0"/>
    <s v="No"/>
    <s v="no"/>
    <n v="0"/>
    <x v="0"/>
    <n v="3"/>
    <x v="1"/>
    <n v="6"/>
    <s v="TN"/>
    <s v="287-1671"/>
    <s v="Female"/>
    <n v="47"/>
    <s v="No"/>
    <s v="No"/>
    <x v="1"/>
    <x v="2"/>
    <s v="No"/>
    <x v="0"/>
    <x v="0"/>
    <n v="24"/>
    <n v="160"/>
    <x v="0"/>
    <s v="0"/>
    <x v="0"/>
    <x v="0"/>
    <x v="0"/>
    <x v="0"/>
    <x v="0"/>
    <s v="&lt; 10"/>
  </r>
  <r>
    <s v="7864-KMQT"/>
    <x v="0"/>
    <x v="68"/>
    <n v="38"/>
    <n v="81.7"/>
    <n v="0"/>
    <n v="0"/>
    <s v="No"/>
    <s v="no"/>
    <n v="0"/>
    <x v="0"/>
    <n v="0"/>
    <x v="1"/>
    <n v="0"/>
    <s v="ME"/>
    <s v="277-4048"/>
    <s v="Male"/>
    <n v="57"/>
    <s v="No"/>
    <s v="No"/>
    <x v="1"/>
    <x v="2"/>
    <s v="No"/>
    <x v="1"/>
    <x v="2"/>
    <n v="5"/>
    <n v="31"/>
    <x v="0"/>
    <s v="0"/>
    <x v="0"/>
    <x v="0"/>
    <x v="0"/>
    <x v="1"/>
    <x v="0"/>
    <s v="&lt; 10"/>
  </r>
  <r>
    <s v="9044-ZCTU"/>
    <x v="0"/>
    <x v="13"/>
    <n v="96"/>
    <n v="278.5"/>
    <n v="0"/>
    <n v="0"/>
    <s v="No"/>
    <s v="no"/>
    <n v="0"/>
    <x v="0"/>
    <n v="6"/>
    <x v="0"/>
    <n v="0"/>
    <s v="IN"/>
    <s v="307-10438"/>
    <s v="Male"/>
    <n v="40"/>
    <s v="No"/>
    <s v="No"/>
    <x v="1"/>
    <x v="5"/>
    <s v="No"/>
    <x v="1"/>
    <x v="0"/>
    <n v="32"/>
    <n v="886"/>
    <x v="0"/>
    <s v="0"/>
    <x v="0"/>
    <x v="0"/>
    <x v="0"/>
    <x v="0"/>
    <x v="0"/>
    <s v="10 - 40"/>
  </r>
  <r>
    <s v="4962-QLEC"/>
    <x v="0"/>
    <x v="22"/>
    <n v="165"/>
    <n v="420.8"/>
    <n v="0"/>
    <n v="0"/>
    <s v="No"/>
    <s v="no"/>
    <n v="0"/>
    <x v="0"/>
    <n v="5"/>
    <x v="0"/>
    <n v="0"/>
    <s v="NV"/>
    <s v="248-6940"/>
    <s v="Female"/>
    <n v="53"/>
    <s v="No"/>
    <s v="No"/>
    <x v="1"/>
    <x v="5"/>
    <s v="Yes"/>
    <x v="1"/>
    <x v="0"/>
    <n v="25"/>
    <n v="1312"/>
    <x v="0"/>
    <s v="0"/>
    <x v="0"/>
    <x v="0"/>
    <x v="0"/>
    <x v="0"/>
    <x v="0"/>
    <s v="&gt; 40"/>
  </r>
  <r>
    <s v="5492-UCBG"/>
    <x v="0"/>
    <x v="50"/>
    <n v="97"/>
    <n v="198.4"/>
    <n v="0"/>
    <n v="0"/>
    <s v="No"/>
    <s v="no"/>
    <n v="0"/>
    <x v="0"/>
    <n v="0"/>
    <x v="1"/>
    <n v="0"/>
    <s v="IL"/>
    <s v="346-6098"/>
    <s v="Male"/>
    <n v="33"/>
    <s v="No"/>
    <s v="No"/>
    <x v="1"/>
    <x v="2"/>
    <s v="No"/>
    <x v="2"/>
    <x v="2"/>
    <n v="10"/>
    <n v="135"/>
    <x v="0"/>
    <s v="0"/>
    <x v="0"/>
    <x v="0"/>
    <x v="0"/>
    <x v="1"/>
    <x v="0"/>
    <s v="10 - 40"/>
  </r>
  <r>
    <s v="9252-GPAB"/>
    <x v="0"/>
    <x v="13"/>
    <n v="180"/>
    <n v="361.6"/>
    <n v="0"/>
    <n v="0"/>
    <s v="No"/>
    <s v="no"/>
    <n v="0"/>
    <x v="0"/>
    <n v="0"/>
    <x v="1"/>
    <n v="0"/>
    <s v="NJ"/>
    <s v="358-6498"/>
    <s v="Female"/>
    <n v="27"/>
    <s v="Yes"/>
    <s v="No"/>
    <x v="1"/>
    <x v="1"/>
    <s v="No"/>
    <x v="0"/>
    <x v="0"/>
    <n v="5"/>
    <n v="150"/>
    <x v="0"/>
    <s v="0"/>
    <x v="1"/>
    <x v="0"/>
    <x v="0"/>
    <x v="1"/>
    <x v="0"/>
    <s v="10 - 40"/>
  </r>
  <r>
    <s v="3366-RFKV"/>
    <x v="0"/>
    <x v="8"/>
    <n v="192"/>
    <n v="627"/>
    <n v="0"/>
    <n v="0"/>
    <s v="No"/>
    <s v="no"/>
    <n v="0"/>
    <x v="0"/>
    <n v="0"/>
    <x v="1"/>
    <n v="0"/>
    <s v="WV"/>
    <s v="310-5735"/>
    <s v="Female"/>
    <n v="28"/>
    <s v="Yes"/>
    <s v="No"/>
    <x v="1"/>
    <x v="3"/>
    <s v="No"/>
    <x v="1"/>
    <x v="0"/>
    <n v="10"/>
    <n v="699"/>
    <x v="0"/>
    <s v="0"/>
    <x v="1"/>
    <x v="0"/>
    <x v="0"/>
    <x v="1"/>
    <x v="0"/>
    <s v="&gt; 40"/>
  </r>
  <r>
    <s v="3293-FQMN"/>
    <x v="0"/>
    <x v="71"/>
    <n v="294"/>
    <n v="648.70000000000005"/>
    <n v="0"/>
    <n v="0"/>
    <s v="No"/>
    <s v="no"/>
    <n v="0"/>
    <x v="0"/>
    <n v="11"/>
    <x v="0"/>
    <n v="0"/>
    <s v="RI"/>
    <s v="326-8795"/>
    <s v="Male"/>
    <n v="59"/>
    <s v="No"/>
    <s v="No"/>
    <x v="1"/>
    <x v="4"/>
    <s v="Yes"/>
    <x v="0"/>
    <x v="0"/>
    <n v="40"/>
    <n v="1623"/>
    <x v="0"/>
    <s v="0"/>
    <x v="0"/>
    <x v="0"/>
    <x v="0"/>
    <x v="0"/>
    <x v="0"/>
    <s v="&gt; 40"/>
  </r>
  <r>
    <s v="9857-VTYS"/>
    <x v="0"/>
    <x v="26"/>
    <n v="213"/>
    <n v="627.5"/>
    <n v="0"/>
    <n v="0"/>
    <s v="No"/>
    <s v="no"/>
    <n v="0"/>
    <x v="0"/>
    <n v="18"/>
    <x v="0"/>
    <n v="0"/>
    <s v="AZ"/>
    <s v="284-7783"/>
    <s v="Male"/>
    <n v="22"/>
    <s v="Yes"/>
    <s v="No"/>
    <x v="1"/>
    <x v="4"/>
    <s v="Yes"/>
    <x v="2"/>
    <x v="2"/>
    <n v="24"/>
    <n v="1528"/>
    <x v="0"/>
    <s v="0"/>
    <x v="1"/>
    <x v="0"/>
    <x v="0"/>
    <x v="0"/>
    <x v="0"/>
    <s v="&gt; 40"/>
  </r>
  <r>
    <s v="1759-KGJH"/>
    <x v="0"/>
    <x v="71"/>
    <n v="166"/>
    <n v="446.7"/>
    <n v="0"/>
    <n v="0"/>
    <s v="No"/>
    <s v="no"/>
    <n v="0"/>
    <x v="0"/>
    <n v="7"/>
    <x v="0"/>
    <n v="0"/>
    <s v="OR"/>
    <s v="352-2899"/>
    <s v="Male"/>
    <n v="19"/>
    <s v="Yes"/>
    <s v="No"/>
    <x v="1"/>
    <x v="4"/>
    <s v="Yes"/>
    <x v="1"/>
    <x v="2"/>
    <n v="25"/>
    <n v="1029"/>
    <x v="0"/>
    <s v="0"/>
    <x v="1"/>
    <x v="0"/>
    <x v="0"/>
    <x v="0"/>
    <x v="0"/>
    <s v="&gt; 40"/>
  </r>
  <r>
    <s v="5939-VLUL"/>
    <x v="0"/>
    <x v="44"/>
    <n v="118"/>
    <n v="244.6"/>
    <n v="0"/>
    <n v="0"/>
    <s v="No"/>
    <s v="no"/>
    <n v="0"/>
    <x v="0"/>
    <n v="30"/>
    <x v="0"/>
    <n v="0"/>
    <s v="DC"/>
    <s v="325-7398"/>
    <s v="Male"/>
    <n v="21"/>
    <s v="Yes"/>
    <s v="No"/>
    <x v="1"/>
    <x v="4"/>
    <s v="No"/>
    <x v="0"/>
    <x v="0"/>
    <n v="26"/>
    <n v="798"/>
    <x v="0"/>
    <s v="0"/>
    <x v="1"/>
    <x v="0"/>
    <x v="0"/>
    <x v="0"/>
    <x v="0"/>
    <s v="10 - 40"/>
  </r>
  <r>
    <s v="3435-SVRZ"/>
    <x v="0"/>
    <x v="2"/>
    <n v="183"/>
    <n v="479.1"/>
    <n v="0"/>
    <n v="0"/>
    <s v="No"/>
    <s v="no"/>
    <n v="0"/>
    <x v="0"/>
    <n v="2"/>
    <x v="0"/>
    <n v="0"/>
    <s v="RI"/>
    <s v="366-10472"/>
    <s v="Female"/>
    <n v="55"/>
    <s v="No"/>
    <s v="No"/>
    <x v="1"/>
    <x v="5"/>
    <s v="Yes"/>
    <x v="0"/>
    <x v="2"/>
    <n v="33"/>
    <n v="1439"/>
    <x v="0"/>
    <s v="0"/>
    <x v="0"/>
    <x v="0"/>
    <x v="0"/>
    <x v="1"/>
    <x v="0"/>
    <s v="&gt; 40"/>
  </r>
  <r>
    <s v="6810-XSOO"/>
    <x v="0"/>
    <x v="54"/>
    <n v="318"/>
    <n v="543.6"/>
    <n v="0"/>
    <n v="0"/>
    <s v="No"/>
    <s v="no"/>
    <n v="0"/>
    <x v="0"/>
    <n v="0"/>
    <x v="1"/>
    <n v="0"/>
    <s v="MO"/>
    <s v="387-1815"/>
    <s v="Female"/>
    <n v="30"/>
    <s v="No"/>
    <s v="No"/>
    <x v="1"/>
    <x v="3"/>
    <s v="No"/>
    <x v="0"/>
    <x v="2"/>
    <n v="7"/>
    <n v="360"/>
    <x v="0"/>
    <s v="0"/>
    <x v="1"/>
    <x v="0"/>
    <x v="0"/>
    <x v="1"/>
    <x v="0"/>
    <s v="&gt; 40"/>
  </r>
  <r>
    <s v="8241-YKMB"/>
    <x v="0"/>
    <x v="75"/>
    <n v="161"/>
    <n v="366"/>
    <n v="0"/>
    <n v="0"/>
    <s v="No"/>
    <s v="no"/>
    <n v="0"/>
    <x v="0"/>
    <n v="0"/>
    <x v="1"/>
    <n v="0"/>
    <s v="OK"/>
    <s v="259-6936"/>
    <s v="Male"/>
    <n v="39"/>
    <s v="No"/>
    <s v="No"/>
    <x v="1"/>
    <x v="3"/>
    <s v="No"/>
    <x v="0"/>
    <x v="0"/>
    <n v="9"/>
    <n v="329"/>
    <x v="0"/>
    <s v="0"/>
    <x v="0"/>
    <x v="0"/>
    <x v="0"/>
    <x v="1"/>
    <x v="0"/>
    <s v="10 - 40"/>
  </r>
  <r>
    <s v="1531-EFFZ"/>
    <x v="0"/>
    <x v="17"/>
    <n v="200"/>
    <n v="514.70000000000005"/>
    <n v="0"/>
    <n v="0"/>
    <s v="No"/>
    <s v="no"/>
    <n v="0"/>
    <x v="0"/>
    <n v="5"/>
    <x v="0"/>
    <n v="0"/>
    <s v="SD"/>
    <s v="388-2144"/>
    <s v="Male"/>
    <n v="28"/>
    <s v="Yes"/>
    <s v="No"/>
    <x v="1"/>
    <x v="1"/>
    <s v="No"/>
    <x v="0"/>
    <x v="0"/>
    <n v="21"/>
    <n v="991"/>
    <x v="0"/>
    <s v="0"/>
    <x v="1"/>
    <x v="0"/>
    <x v="0"/>
    <x v="0"/>
    <x v="0"/>
    <s v="&gt; 40"/>
  </r>
  <r>
    <s v="9605-SFEV"/>
    <x v="0"/>
    <x v="63"/>
    <n v="176"/>
    <n v="359.3"/>
    <n v="0"/>
    <n v="0"/>
    <s v="No"/>
    <s v="no"/>
    <n v="0"/>
    <x v="0"/>
    <n v="11"/>
    <x v="0"/>
    <n v="0"/>
    <s v="MI"/>
    <s v="265-10112"/>
    <s v="Female"/>
    <n v="49"/>
    <s v="No"/>
    <s v="No"/>
    <x v="1"/>
    <x v="4"/>
    <s v="Yes"/>
    <x v="2"/>
    <x v="0"/>
    <n v="33"/>
    <n v="2404"/>
    <x v="0"/>
    <s v="0"/>
    <x v="0"/>
    <x v="0"/>
    <x v="0"/>
    <x v="0"/>
    <x v="0"/>
    <s v="&gt; 40"/>
  </r>
  <r>
    <s v="1357-UAXK"/>
    <x v="0"/>
    <x v="16"/>
    <n v="304"/>
    <n v="1024"/>
    <n v="0"/>
    <n v="0"/>
    <s v="No"/>
    <s v="no"/>
    <n v="0"/>
    <x v="0"/>
    <n v="9"/>
    <x v="0"/>
    <n v="0"/>
    <s v="OK"/>
    <s v="311-7665"/>
    <s v="Female"/>
    <n v="22"/>
    <s v="Yes"/>
    <s v="No"/>
    <x v="1"/>
    <x v="5"/>
    <s v="Yes"/>
    <x v="2"/>
    <x v="2"/>
    <n v="43"/>
    <n v="3147"/>
    <x v="0"/>
    <s v="0"/>
    <x v="1"/>
    <x v="0"/>
    <x v="0"/>
    <x v="0"/>
    <x v="0"/>
    <s v="&gt; 40"/>
  </r>
  <r>
    <s v="9846-NNFC"/>
    <x v="0"/>
    <x v="26"/>
    <n v="147"/>
    <n v="250.5"/>
    <n v="0"/>
    <n v="0"/>
    <s v="No"/>
    <s v="no"/>
    <n v="0"/>
    <x v="0"/>
    <n v="2"/>
    <x v="1"/>
    <n v="92"/>
    <s v="NE"/>
    <s v="282-2235"/>
    <s v="Female"/>
    <n v="71"/>
    <s v="No"/>
    <s v="Yes"/>
    <x v="1"/>
    <x v="4"/>
    <s v="Yes"/>
    <x v="2"/>
    <x v="2"/>
    <n v="33"/>
    <n v="2085"/>
    <x v="0"/>
    <s v="0"/>
    <x v="2"/>
    <x v="0"/>
    <x v="0"/>
    <x v="1"/>
    <x v="0"/>
    <s v="&gt; 40"/>
  </r>
  <r>
    <s v="8511-QDHS"/>
    <x v="0"/>
    <x v="59"/>
    <n v="87"/>
    <n v="185.8"/>
    <n v="0"/>
    <n v="0"/>
    <s v="No"/>
    <s v="no"/>
    <n v="0"/>
    <x v="0"/>
    <n v="9"/>
    <x v="0"/>
    <n v="0"/>
    <s v="CT"/>
    <s v="297-6678"/>
    <s v="Male"/>
    <n v="27"/>
    <s v="Yes"/>
    <s v="No"/>
    <x v="1"/>
    <x v="2"/>
    <s v="No"/>
    <x v="0"/>
    <x v="0"/>
    <n v="29"/>
    <n v="681"/>
    <x v="0"/>
    <s v="0"/>
    <x v="1"/>
    <x v="0"/>
    <x v="0"/>
    <x v="0"/>
    <x v="0"/>
    <s v="10 - 40"/>
  </r>
  <r>
    <s v="1580-IHKH"/>
    <x v="0"/>
    <x v="53"/>
    <n v="74"/>
    <n v="213.3"/>
    <n v="0"/>
    <n v="0"/>
    <s v="No"/>
    <s v="no"/>
    <n v="0"/>
    <x v="0"/>
    <n v="0"/>
    <x v="1"/>
    <n v="0"/>
    <s v="DC"/>
    <s v="305-1533"/>
    <s v="Male"/>
    <n v="32"/>
    <s v="No"/>
    <s v="No"/>
    <x v="1"/>
    <x v="2"/>
    <s v="No"/>
    <x v="2"/>
    <x v="2"/>
    <n v="12"/>
    <n v="203"/>
    <x v="0"/>
    <s v="0"/>
    <x v="0"/>
    <x v="0"/>
    <x v="0"/>
    <x v="1"/>
    <x v="0"/>
    <s v="10 - 40"/>
  </r>
  <r>
    <s v="1618-RXVF"/>
    <x v="0"/>
    <x v="32"/>
    <n v="59"/>
    <n v="164.6"/>
    <n v="0"/>
    <n v="0"/>
    <s v="No"/>
    <s v="no"/>
    <n v="0"/>
    <x v="0"/>
    <n v="0"/>
    <x v="1"/>
    <n v="0"/>
    <s v="IA"/>
    <s v="318-7706"/>
    <s v="Female"/>
    <n v="61"/>
    <s v="No"/>
    <s v="No"/>
    <x v="1"/>
    <x v="2"/>
    <s v="No"/>
    <x v="0"/>
    <x v="2"/>
    <n v="7"/>
    <n v="75"/>
    <x v="0"/>
    <s v="0"/>
    <x v="0"/>
    <x v="0"/>
    <x v="0"/>
    <x v="1"/>
    <x v="0"/>
    <s v="10 - 40"/>
  </r>
  <r>
    <s v="7423-IZVQ"/>
    <x v="0"/>
    <x v="46"/>
    <n v="116"/>
    <n v="281.2"/>
    <n v="0"/>
    <n v="0"/>
    <s v="No"/>
    <s v="no"/>
    <n v="0"/>
    <x v="0"/>
    <n v="0"/>
    <x v="1"/>
    <n v="0"/>
    <s v="TX"/>
    <s v="382-8950"/>
    <s v="Male"/>
    <n v="50"/>
    <s v="No"/>
    <s v="No"/>
    <x v="1"/>
    <x v="1"/>
    <s v="No"/>
    <x v="2"/>
    <x v="2"/>
    <n v="9"/>
    <n v="370"/>
    <x v="0"/>
    <s v="0"/>
    <x v="0"/>
    <x v="0"/>
    <x v="0"/>
    <x v="1"/>
    <x v="0"/>
    <s v="10 - 40"/>
  </r>
  <r>
    <s v="0735-ZHRJ"/>
    <x v="0"/>
    <x v="38"/>
    <n v="267"/>
    <n v="454.7"/>
    <n v="0"/>
    <n v="0"/>
    <s v="No"/>
    <s v="no"/>
    <n v="0"/>
    <x v="0"/>
    <n v="12"/>
    <x v="0"/>
    <n v="0"/>
    <s v="MA"/>
    <s v="263-2728"/>
    <s v="Female"/>
    <n v="21"/>
    <s v="Yes"/>
    <s v="No"/>
    <x v="1"/>
    <x v="4"/>
    <s v="Yes"/>
    <x v="1"/>
    <x v="0"/>
    <n v="39"/>
    <n v="1981"/>
    <x v="0"/>
    <s v="0"/>
    <x v="1"/>
    <x v="0"/>
    <x v="0"/>
    <x v="0"/>
    <x v="0"/>
    <s v="&gt; 40"/>
  </r>
  <r>
    <s v="9285-QGVF"/>
    <x v="0"/>
    <x v="16"/>
    <n v="477"/>
    <n v="1166.0999999999999"/>
    <n v="0"/>
    <n v="0"/>
    <s v="No"/>
    <s v="no"/>
    <n v="0"/>
    <x v="0"/>
    <n v="0"/>
    <x v="1"/>
    <n v="0"/>
    <s v="GA"/>
    <s v="343-10126"/>
    <s v="Male"/>
    <n v="23"/>
    <s v="Yes"/>
    <s v="No"/>
    <x v="1"/>
    <x v="4"/>
    <s v="No"/>
    <x v="2"/>
    <x v="2"/>
    <n v="11"/>
    <n v="770"/>
    <x v="0"/>
    <s v="0"/>
    <x v="1"/>
    <x v="0"/>
    <x v="0"/>
    <x v="1"/>
    <x v="0"/>
    <s v="&gt; 40"/>
  </r>
  <r>
    <s v="5247-JTCP"/>
    <x v="0"/>
    <x v="28"/>
    <n v="233"/>
    <n v="572.20000000000005"/>
    <n v="0"/>
    <n v="0"/>
    <s v="No"/>
    <s v="no"/>
    <n v="0"/>
    <x v="0"/>
    <n v="0"/>
    <x v="1"/>
    <n v="0"/>
    <s v="VA"/>
    <s v="375-2900"/>
    <s v="Female"/>
    <n v="39"/>
    <s v="No"/>
    <s v="No"/>
    <x v="1"/>
    <x v="4"/>
    <s v="No"/>
    <x v="2"/>
    <x v="0"/>
    <n v="7"/>
    <n v="262"/>
    <x v="0"/>
    <s v="0"/>
    <x v="0"/>
    <x v="0"/>
    <x v="0"/>
    <x v="1"/>
    <x v="0"/>
    <s v="10 - 40"/>
  </r>
  <r>
    <s v="4406-ZCIJ"/>
    <x v="0"/>
    <x v="59"/>
    <n v="39"/>
    <n v="117.2"/>
    <n v="0"/>
    <n v="0"/>
    <s v="No"/>
    <s v="no"/>
    <n v="0"/>
    <x v="0"/>
    <n v="6"/>
    <x v="0"/>
    <n v="0"/>
    <s v="MT"/>
    <s v="343-3245"/>
    <s v="Female"/>
    <n v="67"/>
    <s v="No"/>
    <s v="Yes"/>
    <x v="1"/>
    <x v="4"/>
    <s v="Yes"/>
    <x v="2"/>
    <x v="0"/>
    <n v="40"/>
    <n v="934"/>
    <x v="0"/>
    <s v="0"/>
    <x v="2"/>
    <x v="0"/>
    <x v="0"/>
    <x v="0"/>
    <x v="0"/>
    <s v="10 - 40"/>
  </r>
  <r>
    <s v="4095-ELIP"/>
    <x v="0"/>
    <x v="69"/>
    <n v="163"/>
    <n v="414.9"/>
    <n v="0"/>
    <n v="0"/>
    <s v="No"/>
    <s v="no"/>
    <n v="0"/>
    <x v="0"/>
    <n v="0"/>
    <x v="1"/>
    <n v="0"/>
    <s v="WA"/>
    <s v="285-2768"/>
    <s v="Female"/>
    <n v="53"/>
    <s v="No"/>
    <s v="No"/>
    <x v="1"/>
    <x v="2"/>
    <s v="No"/>
    <x v="0"/>
    <x v="0"/>
    <n v="10"/>
    <n v="349"/>
    <x v="0"/>
    <s v="0"/>
    <x v="0"/>
    <x v="0"/>
    <x v="0"/>
    <x v="1"/>
    <x v="0"/>
    <s v="10 - 40"/>
  </r>
  <r>
    <s v="3215-QOCD"/>
    <x v="0"/>
    <x v="53"/>
    <n v="85"/>
    <n v="164.7"/>
    <n v="0"/>
    <n v="0"/>
    <s v="No"/>
    <s v="no"/>
    <n v="0"/>
    <x v="0"/>
    <n v="15"/>
    <x v="0"/>
    <n v="0"/>
    <s v="VA"/>
    <s v="281-8066"/>
    <s v="Male"/>
    <n v="24"/>
    <s v="Yes"/>
    <s v="No"/>
    <x v="1"/>
    <x v="5"/>
    <s v="No"/>
    <x v="0"/>
    <x v="0"/>
    <n v="26"/>
    <n v="434"/>
    <x v="0"/>
    <s v="0"/>
    <x v="1"/>
    <x v="0"/>
    <x v="0"/>
    <x v="0"/>
    <x v="0"/>
    <s v="10 - 40"/>
  </r>
  <r>
    <s v="6771-CFQZ"/>
    <x v="0"/>
    <x v="30"/>
    <n v="7"/>
    <n v="17"/>
    <n v="0"/>
    <n v="0"/>
    <s v="No"/>
    <s v="no"/>
    <n v="0"/>
    <x v="0"/>
    <n v="37"/>
    <x v="1"/>
    <n v="0"/>
    <s v="SC"/>
    <s v="401-6803"/>
    <s v="Female"/>
    <n v="25"/>
    <s v="Yes"/>
    <s v="No"/>
    <x v="1"/>
    <x v="1"/>
    <s v="Yes"/>
    <x v="0"/>
    <x v="0"/>
    <n v="21"/>
    <n v="72"/>
    <x v="0"/>
    <s v="0"/>
    <x v="1"/>
    <x v="0"/>
    <x v="0"/>
    <x v="0"/>
    <x v="0"/>
    <s v="&lt; 10"/>
  </r>
  <r>
    <s v="0168-PLEH"/>
    <x v="0"/>
    <x v="44"/>
    <n v="95"/>
    <n v="218.8"/>
    <n v="0"/>
    <n v="0"/>
    <s v="No"/>
    <s v="no"/>
    <n v="0"/>
    <x v="0"/>
    <n v="11"/>
    <x v="0"/>
    <n v="0"/>
    <s v="OH"/>
    <s v="407-10471"/>
    <s v="Female"/>
    <n v="63"/>
    <s v="No"/>
    <s v="No"/>
    <x v="1"/>
    <x v="4"/>
    <s v="No"/>
    <x v="0"/>
    <x v="0"/>
    <n v="43"/>
    <n v="1344"/>
    <x v="0"/>
    <s v="0"/>
    <x v="0"/>
    <x v="0"/>
    <x v="0"/>
    <x v="0"/>
    <x v="0"/>
    <s v="10 - 40"/>
  </r>
  <r>
    <s v="3522-PCZO"/>
    <x v="0"/>
    <x v="31"/>
    <n v="53"/>
    <n v="129.5"/>
    <n v="0"/>
    <n v="0"/>
    <s v="No"/>
    <s v="no"/>
    <n v="0"/>
    <x v="0"/>
    <n v="27"/>
    <x v="0"/>
    <n v="0"/>
    <s v="OK"/>
    <s v="274-9925"/>
    <s v="Female"/>
    <n v="25"/>
    <s v="Yes"/>
    <s v="No"/>
    <x v="1"/>
    <x v="2"/>
    <s v="No"/>
    <x v="0"/>
    <x v="0"/>
    <n v="30"/>
    <n v="983"/>
    <x v="0"/>
    <s v="0"/>
    <x v="1"/>
    <x v="0"/>
    <x v="0"/>
    <x v="0"/>
    <x v="0"/>
    <s v="10 - 40"/>
  </r>
  <r>
    <s v="7348-WQXV"/>
    <x v="0"/>
    <x v="44"/>
    <n v="70"/>
    <n v="124.4"/>
    <n v="0"/>
    <n v="0"/>
    <s v="No"/>
    <s v="no"/>
    <n v="0"/>
    <x v="0"/>
    <n v="0"/>
    <x v="1"/>
    <n v="0"/>
    <s v="KS"/>
    <s v="364-3493"/>
    <s v="Female"/>
    <n v="55"/>
    <s v="No"/>
    <s v="No"/>
    <x v="1"/>
    <x v="4"/>
    <s v="No"/>
    <x v="2"/>
    <x v="0"/>
    <n v="8"/>
    <n v="251"/>
    <x v="0"/>
    <s v="0"/>
    <x v="0"/>
    <x v="0"/>
    <x v="0"/>
    <x v="1"/>
    <x v="0"/>
    <s v="10 - 40"/>
  </r>
  <r>
    <s v="9949-RSIC"/>
    <x v="0"/>
    <x v="37"/>
    <n v="41"/>
    <n v="113.6"/>
    <n v="0"/>
    <n v="0"/>
    <s v="No"/>
    <s v="no"/>
    <n v="0"/>
    <x v="0"/>
    <n v="0"/>
    <x v="1"/>
    <n v="0"/>
    <s v="NC"/>
    <s v="353-8502"/>
    <s v="Male"/>
    <n v="58"/>
    <s v="No"/>
    <s v="No"/>
    <x v="1"/>
    <x v="3"/>
    <s v="No"/>
    <x v="1"/>
    <x v="2"/>
    <n v="7"/>
    <n v="63"/>
    <x v="0"/>
    <s v="0"/>
    <x v="0"/>
    <x v="0"/>
    <x v="0"/>
    <x v="1"/>
    <x v="0"/>
    <s v="&lt; 10"/>
  </r>
  <r>
    <s v="1769-WSXE"/>
    <x v="0"/>
    <x v="14"/>
    <n v="323"/>
    <n v="848.7"/>
    <n v="0"/>
    <n v="0"/>
    <s v="No"/>
    <s v="no"/>
    <n v="0"/>
    <x v="0"/>
    <n v="8"/>
    <x v="0"/>
    <n v="0"/>
    <s v="NM"/>
    <s v="331-6202"/>
    <s v="Female"/>
    <n v="50"/>
    <s v="No"/>
    <s v="No"/>
    <x v="1"/>
    <x v="1"/>
    <s v="Yes"/>
    <x v="1"/>
    <x v="2"/>
    <n v="27"/>
    <n v="1889"/>
    <x v="0"/>
    <s v="0"/>
    <x v="0"/>
    <x v="0"/>
    <x v="0"/>
    <x v="0"/>
    <x v="0"/>
    <s v="&gt; 40"/>
  </r>
  <r>
    <s v="2135-PSTB"/>
    <x v="0"/>
    <x v="23"/>
    <n v="220"/>
    <n v="727.3"/>
    <n v="264"/>
    <n v="884.4"/>
    <s v="Yes"/>
    <s v="yes"/>
    <n v="0"/>
    <x v="0"/>
    <n v="5"/>
    <x v="0"/>
    <n v="0"/>
    <s v="CA"/>
    <s v="341-2842"/>
    <s v="Female"/>
    <n v="54"/>
    <s v="No"/>
    <s v="No"/>
    <x v="1"/>
    <x v="1"/>
    <s v="No"/>
    <x v="2"/>
    <x v="2"/>
    <n v="26"/>
    <n v="1725"/>
    <x v="0"/>
    <s v="0"/>
    <x v="0"/>
    <x v="0"/>
    <x v="0"/>
    <x v="0"/>
    <x v="0"/>
    <s v="&gt; 40"/>
  </r>
  <r>
    <s v="0495-VTCB"/>
    <x v="0"/>
    <x v="40"/>
    <n v="274"/>
    <n v="886.3"/>
    <n v="0"/>
    <n v="0"/>
    <s v="No"/>
    <s v="no"/>
    <n v="0"/>
    <x v="0"/>
    <n v="0"/>
    <x v="1"/>
    <n v="0"/>
    <s v="AZ"/>
    <s v="337-4395"/>
    <s v="Male"/>
    <n v="48"/>
    <s v="No"/>
    <s v="No"/>
    <x v="1"/>
    <x v="2"/>
    <s v="No"/>
    <x v="2"/>
    <x v="0"/>
    <n v="10"/>
    <n v="711"/>
    <x v="0"/>
    <s v="0"/>
    <x v="0"/>
    <x v="0"/>
    <x v="0"/>
    <x v="1"/>
    <x v="0"/>
    <s v="&gt; 40"/>
  </r>
  <r>
    <s v="7739-YOBC"/>
    <x v="0"/>
    <x v="55"/>
    <n v="20"/>
    <n v="47.4"/>
    <n v="0"/>
    <n v="0"/>
    <s v="No"/>
    <s v="no"/>
    <n v="0"/>
    <x v="0"/>
    <n v="0"/>
    <x v="1"/>
    <n v="0"/>
    <s v="ND"/>
    <s v="316-3600"/>
    <s v="Male"/>
    <n v="40"/>
    <s v="No"/>
    <s v="No"/>
    <x v="1"/>
    <x v="4"/>
    <s v="No"/>
    <x v="1"/>
    <x v="2"/>
    <n v="11"/>
    <n v="125"/>
    <x v="0"/>
    <s v="0"/>
    <x v="0"/>
    <x v="0"/>
    <x v="0"/>
    <x v="1"/>
    <x v="0"/>
    <s v="10 - 40"/>
  </r>
  <r>
    <s v="1352-TMEO"/>
    <x v="0"/>
    <x v="34"/>
    <n v="310"/>
    <n v="900.7"/>
    <n v="224"/>
    <n v="700"/>
    <s v="Yes"/>
    <s v="yes"/>
    <n v="0"/>
    <x v="0"/>
    <n v="10"/>
    <x v="0"/>
    <n v="0"/>
    <s v="MO"/>
    <s v="297-7941"/>
    <s v="Female"/>
    <n v="40"/>
    <s v="No"/>
    <s v="No"/>
    <x v="1"/>
    <x v="4"/>
    <s v="No"/>
    <x v="1"/>
    <x v="0"/>
    <n v="27"/>
    <n v="1511"/>
    <x v="0"/>
    <s v="0"/>
    <x v="0"/>
    <x v="0"/>
    <x v="0"/>
    <x v="0"/>
    <x v="0"/>
    <s v="&gt; 40"/>
  </r>
  <r>
    <s v="2070-FQNJ"/>
    <x v="0"/>
    <x v="40"/>
    <n v="313"/>
    <n v="749.3"/>
    <n v="0"/>
    <n v="0"/>
    <s v="No"/>
    <s v="no"/>
    <n v="0"/>
    <x v="0"/>
    <n v="4"/>
    <x v="0"/>
    <n v="0"/>
    <s v="OK"/>
    <s v="277-8297"/>
    <s v="Male"/>
    <n v="31"/>
    <s v="No"/>
    <s v="No"/>
    <x v="1"/>
    <x v="4"/>
    <s v="Yes"/>
    <x v="2"/>
    <x v="0"/>
    <n v="18"/>
    <n v="1231"/>
    <x v="0"/>
    <s v="0"/>
    <x v="0"/>
    <x v="0"/>
    <x v="0"/>
    <x v="0"/>
    <x v="0"/>
    <s v="&gt; 40"/>
  </r>
  <r>
    <s v="8554-FTFQ"/>
    <x v="0"/>
    <x v="59"/>
    <n v="97"/>
    <n v="326.3"/>
    <n v="0"/>
    <n v="0"/>
    <s v="No"/>
    <s v="no"/>
    <n v="0"/>
    <x v="0"/>
    <n v="6"/>
    <x v="0"/>
    <n v="0"/>
    <s v="MS"/>
    <s v="393-6891"/>
    <s v="Male"/>
    <n v="59"/>
    <s v="No"/>
    <s v="No"/>
    <x v="1"/>
    <x v="4"/>
    <s v="No"/>
    <x v="1"/>
    <x v="0"/>
    <n v="21"/>
    <n v="484"/>
    <x v="0"/>
    <s v="0"/>
    <x v="0"/>
    <x v="0"/>
    <x v="0"/>
    <x v="0"/>
    <x v="0"/>
    <s v="10 - 40"/>
  </r>
  <r>
    <s v="0364-HCWW"/>
    <x v="0"/>
    <x v="5"/>
    <n v="34"/>
    <n v="87.3"/>
    <n v="0"/>
    <n v="0"/>
    <s v="No"/>
    <s v="no"/>
    <n v="0"/>
    <x v="0"/>
    <n v="0"/>
    <x v="1"/>
    <n v="0"/>
    <s v="WV"/>
    <s v="390-5225"/>
    <s v="Female"/>
    <n v="42"/>
    <s v="No"/>
    <s v="No"/>
    <x v="1"/>
    <x v="4"/>
    <s v="No"/>
    <x v="0"/>
    <x v="2"/>
    <n v="10"/>
    <n v="170"/>
    <x v="0"/>
    <s v="0"/>
    <x v="0"/>
    <x v="0"/>
    <x v="0"/>
    <x v="1"/>
    <x v="0"/>
    <s v="10 - 40"/>
  </r>
  <r>
    <s v="4332-CCMW"/>
    <x v="0"/>
    <x v="25"/>
    <n v="114"/>
    <n v="238.1"/>
    <n v="0"/>
    <n v="0"/>
    <s v="No"/>
    <s v="no"/>
    <n v="0"/>
    <x v="0"/>
    <n v="0"/>
    <x v="1"/>
    <n v="0"/>
    <s v="MA"/>
    <s v="367-3210"/>
    <s v="Male"/>
    <n v="58"/>
    <s v="No"/>
    <s v="No"/>
    <x v="1"/>
    <x v="2"/>
    <s v="No"/>
    <x v="1"/>
    <x v="0"/>
    <n v="8"/>
    <n v="449"/>
    <x v="0"/>
    <s v="0"/>
    <x v="0"/>
    <x v="0"/>
    <x v="0"/>
    <x v="1"/>
    <x v="0"/>
    <s v="&gt; 40"/>
  </r>
  <r>
    <s v="6539-ZOUO"/>
    <x v="0"/>
    <x v="59"/>
    <n v="116"/>
    <n v="364.9"/>
    <n v="0"/>
    <n v="0"/>
    <s v="No"/>
    <s v="no"/>
    <n v="0"/>
    <x v="0"/>
    <n v="4"/>
    <x v="0"/>
    <n v="0"/>
    <s v="DC"/>
    <s v="397-5196"/>
    <s v="Female"/>
    <n v="60"/>
    <s v="No"/>
    <s v="No"/>
    <x v="1"/>
    <x v="1"/>
    <s v="Yes"/>
    <x v="2"/>
    <x v="0"/>
    <n v="22"/>
    <n v="505"/>
    <x v="0"/>
    <s v="0"/>
    <x v="0"/>
    <x v="0"/>
    <x v="0"/>
    <x v="0"/>
    <x v="0"/>
    <s v="10 - 40"/>
  </r>
  <r>
    <s v="8135-GCNM"/>
    <x v="0"/>
    <x v="51"/>
    <n v="48"/>
    <n v="120.5"/>
    <n v="0"/>
    <n v="0"/>
    <s v="No"/>
    <s v="no"/>
    <n v="0"/>
    <x v="0"/>
    <n v="38"/>
    <x v="0"/>
    <n v="0"/>
    <s v="GA"/>
    <s v="324-5446"/>
    <s v="Female"/>
    <n v="35"/>
    <s v="No"/>
    <s v="No"/>
    <x v="1"/>
    <x v="5"/>
    <s v="No"/>
    <x v="2"/>
    <x v="0"/>
    <n v="12"/>
    <n v="281"/>
    <x v="0"/>
    <s v="0"/>
    <x v="0"/>
    <x v="0"/>
    <x v="0"/>
    <x v="0"/>
    <x v="0"/>
    <s v="10 - 40"/>
  </r>
  <r>
    <s v="8194-BNYY"/>
    <x v="0"/>
    <x v="15"/>
    <n v="13"/>
    <n v="24.6"/>
    <n v="0"/>
    <n v="0"/>
    <s v="No"/>
    <s v="no"/>
    <n v="0"/>
    <x v="0"/>
    <n v="3"/>
    <x v="0"/>
    <n v="0"/>
    <s v="DE"/>
    <s v="251-5890"/>
    <s v="Female"/>
    <n v="36"/>
    <s v="No"/>
    <s v="No"/>
    <x v="1"/>
    <x v="4"/>
    <s v="No"/>
    <x v="0"/>
    <x v="0"/>
    <n v="23"/>
    <n v="44"/>
    <x v="0"/>
    <s v="0"/>
    <x v="0"/>
    <x v="0"/>
    <x v="0"/>
    <x v="0"/>
    <x v="0"/>
    <s v="&lt; 10"/>
  </r>
  <r>
    <s v="3847-FACM"/>
    <x v="0"/>
    <x v="41"/>
    <n v="181"/>
    <n v="442.3"/>
    <n v="296"/>
    <n v="836.2"/>
    <s v="Yes"/>
    <s v="yes"/>
    <n v="0"/>
    <x v="0"/>
    <n v="13"/>
    <x v="0"/>
    <n v="0"/>
    <s v="RI"/>
    <s v="309-5076"/>
    <s v="Male"/>
    <n v="37"/>
    <s v="No"/>
    <s v="No"/>
    <x v="1"/>
    <x v="4"/>
    <s v="Yes"/>
    <x v="2"/>
    <x v="2"/>
    <n v="36"/>
    <n v="2623"/>
    <x v="0"/>
    <s v="0"/>
    <x v="0"/>
    <x v="0"/>
    <x v="0"/>
    <x v="0"/>
    <x v="0"/>
    <s v="&gt; 40"/>
  </r>
  <r>
    <s v="2102-USZN"/>
    <x v="0"/>
    <x v="43"/>
    <n v="14"/>
    <n v="38.4"/>
    <n v="0"/>
    <n v="0"/>
    <s v="No"/>
    <s v="no"/>
    <n v="0"/>
    <x v="0"/>
    <n v="17"/>
    <x v="0"/>
    <n v="0"/>
    <s v="OR"/>
    <s v="409-9870"/>
    <s v="Female"/>
    <n v="30"/>
    <s v="No"/>
    <s v="No"/>
    <x v="1"/>
    <x v="3"/>
    <s v="No"/>
    <x v="0"/>
    <x v="2"/>
    <n v="30"/>
    <n v="116"/>
    <x v="0"/>
    <s v="0"/>
    <x v="1"/>
    <x v="0"/>
    <x v="0"/>
    <x v="0"/>
    <x v="0"/>
    <s v="&lt; 10"/>
  </r>
  <r>
    <s v="1570-GRYH"/>
    <x v="0"/>
    <x v="71"/>
    <n v="117"/>
    <n v="329"/>
    <n v="0"/>
    <n v="0"/>
    <s v="No"/>
    <s v="no"/>
    <n v="0"/>
    <x v="0"/>
    <n v="0"/>
    <x v="1"/>
    <n v="0"/>
    <s v="NM"/>
    <s v="382-3328"/>
    <s v="Female"/>
    <n v="53"/>
    <s v="No"/>
    <s v="No"/>
    <x v="1"/>
    <x v="4"/>
    <s v="No"/>
    <x v="0"/>
    <x v="0"/>
    <n v="13"/>
    <n v="528"/>
    <x v="0"/>
    <s v="0"/>
    <x v="0"/>
    <x v="0"/>
    <x v="0"/>
    <x v="1"/>
    <x v="0"/>
    <s v="&gt; 40"/>
  </r>
  <r>
    <s v="7033-TQMA"/>
    <x v="0"/>
    <x v="9"/>
    <n v="210"/>
    <n v="555"/>
    <n v="0"/>
    <n v="0"/>
    <s v="No"/>
    <s v="no"/>
    <n v="0"/>
    <x v="0"/>
    <n v="4"/>
    <x v="0"/>
    <n v="0"/>
    <s v="FL"/>
    <s v="282-2157"/>
    <s v="Male"/>
    <n v="77"/>
    <s v="No"/>
    <s v="Yes"/>
    <x v="1"/>
    <x v="2"/>
    <s v="Yes"/>
    <x v="1"/>
    <x v="0"/>
    <n v="39"/>
    <n v="1945"/>
    <x v="0"/>
    <s v="0"/>
    <x v="2"/>
    <x v="0"/>
    <x v="0"/>
    <x v="0"/>
    <x v="0"/>
    <s v="&gt; 40"/>
  </r>
  <r>
    <s v="8105-MGCV"/>
    <x v="0"/>
    <x v="21"/>
    <n v="203"/>
    <n v="553.70000000000005"/>
    <n v="184"/>
    <n v="487.6"/>
    <s v="Yes"/>
    <s v="yes"/>
    <n v="0"/>
    <x v="0"/>
    <n v="0"/>
    <x v="1"/>
    <n v="0"/>
    <s v="WI"/>
    <s v="302-6567"/>
    <s v="Female"/>
    <n v="26"/>
    <s v="Yes"/>
    <s v="No"/>
    <x v="1"/>
    <x v="4"/>
    <s v="No"/>
    <x v="2"/>
    <x v="0"/>
    <n v="7"/>
    <n v="340"/>
    <x v="0"/>
    <s v="0"/>
    <x v="1"/>
    <x v="0"/>
    <x v="0"/>
    <x v="1"/>
    <x v="0"/>
    <s v="&gt; 40"/>
  </r>
  <r>
    <s v="8843-HCUL"/>
    <x v="0"/>
    <x v="34"/>
    <n v="372"/>
    <n v="847"/>
    <n v="0"/>
    <n v="0"/>
    <s v="No"/>
    <s v="no"/>
    <n v="0"/>
    <x v="0"/>
    <n v="15"/>
    <x v="0"/>
    <n v="0"/>
    <s v="NM"/>
    <s v="293-5651"/>
    <s v="Male"/>
    <n v="26"/>
    <s v="Yes"/>
    <s v="No"/>
    <x v="1"/>
    <x v="4"/>
    <s v="Yes"/>
    <x v="2"/>
    <x v="2"/>
    <n v="19"/>
    <n v="1099"/>
    <x v="0"/>
    <s v="0"/>
    <x v="1"/>
    <x v="0"/>
    <x v="0"/>
    <x v="0"/>
    <x v="0"/>
    <s v="&gt; 40"/>
  </r>
  <r>
    <s v="2085-RCBA"/>
    <x v="0"/>
    <x v="32"/>
    <n v="48"/>
    <n v="126.5"/>
    <n v="0"/>
    <n v="0"/>
    <s v="No"/>
    <s v="no"/>
    <n v="0"/>
    <x v="0"/>
    <n v="5"/>
    <x v="0"/>
    <n v="0"/>
    <s v="ID"/>
    <s v="265-2382"/>
    <s v="Female"/>
    <n v="60"/>
    <s v="No"/>
    <s v="No"/>
    <x v="1"/>
    <x v="3"/>
    <s v="No"/>
    <x v="0"/>
    <x v="0"/>
    <n v="31"/>
    <n v="358"/>
    <x v="0"/>
    <s v="0"/>
    <x v="0"/>
    <x v="0"/>
    <x v="0"/>
    <x v="0"/>
    <x v="0"/>
    <s v="10 - 40"/>
  </r>
  <r>
    <s v="0894-JCYZ"/>
    <x v="0"/>
    <x v="7"/>
    <n v="38"/>
    <n v="127.3"/>
    <n v="0"/>
    <n v="0"/>
    <s v="No"/>
    <s v="no"/>
    <n v="0"/>
    <x v="0"/>
    <n v="5"/>
    <x v="0"/>
    <n v="0"/>
    <s v="LA"/>
    <s v="261-7258"/>
    <s v="Male"/>
    <n v="64"/>
    <s v="No"/>
    <s v="No"/>
    <x v="1"/>
    <x v="5"/>
    <s v="No"/>
    <x v="0"/>
    <x v="0"/>
    <n v="34"/>
    <n v="877"/>
    <x v="0"/>
    <s v="0"/>
    <x v="0"/>
    <x v="0"/>
    <x v="0"/>
    <x v="0"/>
    <x v="0"/>
    <s v="10 - 40"/>
  </r>
  <r>
    <s v="6323-BHOI"/>
    <x v="0"/>
    <x v="27"/>
    <n v="337"/>
    <n v="1043.2"/>
    <n v="0"/>
    <n v="0"/>
    <s v="No"/>
    <s v="no"/>
    <n v="0"/>
    <x v="0"/>
    <n v="17"/>
    <x v="0"/>
    <n v="0"/>
    <s v="MD"/>
    <s v="281-6020"/>
    <s v="Female"/>
    <n v="20"/>
    <s v="Yes"/>
    <s v="No"/>
    <x v="1"/>
    <x v="4"/>
    <s v="Yes"/>
    <x v="2"/>
    <x v="2"/>
    <n v="36"/>
    <n v="2343"/>
    <x v="0"/>
    <s v="0"/>
    <x v="1"/>
    <x v="0"/>
    <x v="0"/>
    <x v="0"/>
    <x v="0"/>
    <s v="&gt; 40"/>
  </r>
  <r>
    <s v="9778-EVSK"/>
    <x v="0"/>
    <x v="30"/>
    <n v="10"/>
    <n v="31.2"/>
    <n v="0"/>
    <n v="0"/>
    <s v="No"/>
    <s v="no"/>
    <n v="0"/>
    <x v="0"/>
    <n v="0"/>
    <x v="1"/>
    <n v="0"/>
    <s v="AR"/>
    <s v="234-9540"/>
    <s v="Female"/>
    <n v="51"/>
    <s v="No"/>
    <s v="No"/>
    <x v="1"/>
    <x v="1"/>
    <s v="No"/>
    <x v="0"/>
    <x v="2"/>
    <n v="5"/>
    <n v="15"/>
    <x v="0"/>
    <s v="0"/>
    <x v="0"/>
    <x v="0"/>
    <x v="0"/>
    <x v="1"/>
    <x v="0"/>
    <s v="&lt; 10"/>
  </r>
  <r>
    <s v="1263-KCFO"/>
    <x v="0"/>
    <x v="0"/>
    <n v="8"/>
    <n v="16"/>
    <n v="0"/>
    <n v="0"/>
    <s v="No"/>
    <s v="no"/>
    <n v="0"/>
    <x v="0"/>
    <n v="4"/>
    <x v="0"/>
    <n v="0"/>
    <s v="GA"/>
    <s v="317-8923"/>
    <s v="Male"/>
    <n v="47"/>
    <s v="No"/>
    <s v="No"/>
    <x v="1"/>
    <x v="4"/>
    <s v="No"/>
    <x v="0"/>
    <x v="0"/>
    <n v="12"/>
    <n v="12"/>
    <x v="0"/>
    <s v="0"/>
    <x v="0"/>
    <x v="0"/>
    <x v="0"/>
    <x v="0"/>
    <x v="0"/>
    <s v="&lt; 10"/>
  </r>
  <r>
    <s v="1510-YTGK"/>
    <x v="0"/>
    <x v="8"/>
    <n v="269"/>
    <n v="764.5"/>
    <n v="0"/>
    <n v="0"/>
    <s v="No"/>
    <s v="no"/>
    <n v="0"/>
    <x v="0"/>
    <n v="2"/>
    <x v="0"/>
    <n v="0"/>
    <s v="HI"/>
    <s v="368-9836"/>
    <s v="Male"/>
    <n v="50"/>
    <s v="No"/>
    <s v="No"/>
    <x v="1"/>
    <x v="4"/>
    <s v="Yes"/>
    <x v="2"/>
    <x v="0"/>
    <n v="32"/>
    <n v="2203"/>
    <x v="0"/>
    <s v="0"/>
    <x v="0"/>
    <x v="0"/>
    <x v="0"/>
    <x v="1"/>
    <x v="0"/>
    <s v="&gt; 40"/>
  </r>
  <r>
    <s v="2680-UVBL"/>
    <x v="0"/>
    <x v="38"/>
    <n v="114"/>
    <n v="305.2"/>
    <n v="0"/>
    <n v="0"/>
    <s v="No"/>
    <s v="no"/>
    <n v="0"/>
    <x v="2"/>
    <n v="4"/>
    <x v="0"/>
    <n v="0"/>
    <s v="GA"/>
    <s v="339-1927"/>
    <s v="Male"/>
    <n v="79"/>
    <s v="No"/>
    <s v="Yes"/>
    <x v="1"/>
    <x v="2"/>
    <s v="Yes"/>
    <x v="2"/>
    <x v="0"/>
    <n v="37"/>
    <n v="1867"/>
    <x v="0"/>
    <s v="0"/>
    <x v="2"/>
    <x v="0"/>
    <x v="0"/>
    <x v="0"/>
    <x v="0"/>
    <s v="&gt; 40"/>
  </r>
  <r>
    <s v="8445-XEFP"/>
    <x v="0"/>
    <x v="68"/>
    <n v="38"/>
    <n v="88.3"/>
    <n v="0"/>
    <n v="0"/>
    <s v="No"/>
    <s v="no"/>
    <n v="0"/>
    <x v="1"/>
    <n v="4"/>
    <x v="0"/>
    <n v="0"/>
    <s v="IA"/>
    <s v="341-5473"/>
    <s v="Female"/>
    <n v="38"/>
    <s v="No"/>
    <s v="No"/>
    <x v="1"/>
    <x v="1"/>
    <s v="Yes"/>
    <x v="0"/>
    <x v="2"/>
    <n v="30"/>
    <n v="167"/>
    <x v="0"/>
    <s v="0"/>
    <x v="0"/>
    <x v="0"/>
    <x v="0"/>
    <x v="0"/>
    <x v="0"/>
    <s v="&lt; 10"/>
  </r>
  <r>
    <s v="2686-SFLO"/>
    <x v="0"/>
    <x v="22"/>
    <n v="86"/>
    <n v="213.3"/>
    <n v="212"/>
    <n v="551.20000000000005"/>
    <s v="Yes"/>
    <s v="yes"/>
    <n v="0"/>
    <x v="0"/>
    <n v="0"/>
    <x v="1"/>
    <n v="0"/>
    <s v="ME"/>
    <s v="357-8762"/>
    <s v="Female"/>
    <n v="47"/>
    <s v="No"/>
    <s v="No"/>
    <x v="1"/>
    <x v="5"/>
    <s v="No"/>
    <x v="2"/>
    <x v="2"/>
    <n v="8"/>
    <n v="440"/>
    <x v="0"/>
    <s v="0"/>
    <x v="0"/>
    <x v="0"/>
    <x v="0"/>
    <x v="1"/>
    <x v="0"/>
    <s v="&gt; 40"/>
  </r>
  <r>
    <s v="6028-HJWL"/>
    <x v="0"/>
    <x v="3"/>
    <n v="13"/>
    <n v="40"/>
    <n v="0"/>
    <n v="0"/>
    <s v="No"/>
    <s v="no"/>
    <n v="0"/>
    <x v="2"/>
    <n v="0"/>
    <x v="1"/>
    <n v="0"/>
    <s v="RI"/>
    <s v="272-8343"/>
    <s v="Male"/>
    <n v="22"/>
    <s v="Yes"/>
    <s v="No"/>
    <x v="1"/>
    <x v="1"/>
    <s v="No"/>
    <x v="2"/>
    <x v="2"/>
    <n v="9"/>
    <n v="91"/>
    <x v="0"/>
    <s v="0"/>
    <x v="1"/>
    <x v="0"/>
    <x v="0"/>
    <x v="1"/>
    <x v="0"/>
    <s v="10 - 40"/>
  </r>
  <r>
    <s v="8679-EQYW"/>
    <x v="0"/>
    <x v="58"/>
    <n v="90"/>
    <n v="268.10000000000002"/>
    <n v="108"/>
    <n v="499.5"/>
    <s v="Yes"/>
    <s v="yes"/>
    <n v="0"/>
    <x v="0"/>
    <n v="0"/>
    <x v="1"/>
    <n v="0"/>
    <s v="MI"/>
    <s v="326-8036"/>
    <s v="Female"/>
    <n v="41"/>
    <s v="No"/>
    <s v="No"/>
    <x v="1"/>
    <x v="5"/>
    <s v="No"/>
    <x v="1"/>
    <x v="2"/>
    <n v="7"/>
    <n v="196"/>
    <x v="0"/>
    <s v="0"/>
    <x v="0"/>
    <x v="0"/>
    <x v="0"/>
    <x v="1"/>
    <x v="0"/>
    <s v="10 - 40"/>
  </r>
  <r>
    <s v="6231-ADZO"/>
    <x v="0"/>
    <x v="50"/>
    <n v="54"/>
    <n v="184.3"/>
    <n v="0"/>
    <n v="0"/>
    <s v="No"/>
    <s v="no"/>
    <n v="0"/>
    <x v="2"/>
    <n v="0"/>
    <x v="1"/>
    <n v="0"/>
    <s v="OH"/>
    <s v="377-2474"/>
    <s v="Female"/>
    <n v="55"/>
    <s v="No"/>
    <s v="No"/>
    <x v="1"/>
    <x v="1"/>
    <s v="No"/>
    <x v="0"/>
    <x v="2"/>
    <n v="11"/>
    <n v="151"/>
    <x v="0"/>
    <s v="0"/>
    <x v="0"/>
    <x v="0"/>
    <x v="0"/>
    <x v="1"/>
    <x v="0"/>
    <s v="10 - 40"/>
  </r>
  <r>
    <s v="4248-YSRP"/>
    <x v="0"/>
    <x v="37"/>
    <n v="41"/>
    <n v="135.9"/>
    <n v="0"/>
    <n v="0"/>
    <s v="No"/>
    <s v="no"/>
    <n v="0"/>
    <x v="2"/>
    <n v="26"/>
    <x v="0"/>
    <n v="0"/>
    <s v="DE"/>
    <s v="334-5150"/>
    <s v="Female"/>
    <n v="33"/>
    <s v="No"/>
    <s v="No"/>
    <x v="1"/>
    <x v="2"/>
    <s v="No"/>
    <x v="0"/>
    <x v="0"/>
    <n v="14"/>
    <n v="131"/>
    <x v="0"/>
    <s v="0"/>
    <x v="0"/>
    <x v="0"/>
    <x v="0"/>
    <x v="0"/>
    <x v="0"/>
    <s v="&lt; 10"/>
  </r>
  <r>
    <s v="5538-LZEO"/>
    <x v="0"/>
    <x v="72"/>
    <n v="247"/>
    <n v="628.5"/>
    <n v="0"/>
    <n v="0"/>
    <s v="No"/>
    <s v="no"/>
    <n v="0"/>
    <x v="2"/>
    <n v="0"/>
    <x v="1"/>
    <n v="0"/>
    <s v="NM"/>
    <s v="261-3117"/>
    <s v="Female"/>
    <n v="56"/>
    <s v="No"/>
    <s v="No"/>
    <x v="1"/>
    <x v="4"/>
    <s v="No"/>
    <x v="2"/>
    <x v="2"/>
    <n v="7"/>
    <n v="314"/>
    <x v="0"/>
    <s v="0"/>
    <x v="0"/>
    <x v="0"/>
    <x v="0"/>
    <x v="1"/>
    <x v="0"/>
    <s v="&gt; 40"/>
  </r>
  <r>
    <s v="6614-ZGSC"/>
    <x v="0"/>
    <x v="45"/>
    <n v="163"/>
    <n v="465.8"/>
    <n v="0"/>
    <n v="0"/>
    <s v="No"/>
    <s v="no"/>
    <n v="0"/>
    <x v="1"/>
    <n v="10"/>
    <x v="0"/>
    <n v="0"/>
    <s v="KY"/>
    <s v="385-1731"/>
    <s v="Male"/>
    <n v="34"/>
    <s v="No"/>
    <s v="No"/>
    <x v="1"/>
    <x v="2"/>
    <s v="No"/>
    <x v="0"/>
    <x v="2"/>
    <n v="23"/>
    <n v="1173"/>
    <x v="0"/>
    <s v="0"/>
    <x v="0"/>
    <x v="0"/>
    <x v="0"/>
    <x v="0"/>
    <x v="0"/>
    <s v="&gt; 40"/>
  </r>
  <r>
    <s v="8389-VJDF"/>
    <x v="0"/>
    <x v="52"/>
    <n v="79"/>
    <n v="156.30000000000001"/>
    <n v="0"/>
    <n v="0"/>
    <s v="No"/>
    <s v="no"/>
    <n v="0"/>
    <x v="0"/>
    <n v="30"/>
    <x v="0"/>
    <n v="0"/>
    <s v="NJ"/>
    <s v="359-7318"/>
    <s v="Male"/>
    <n v="19"/>
    <s v="Yes"/>
    <s v="No"/>
    <x v="1"/>
    <x v="3"/>
    <s v="No"/>
    <x v="0"/>
    <x v="2"/>
    <n v="13"/>
    <n v="292"/>
    <x v="0"/>
    <s v="0"/>
    <x v="1"/>
    <x v="0"/>
    <x v="0"/>
    <x v="0"/>
    <x v="0"/>
    <s v="10 - 40"/>
  </r>
  <r>
    <s v="0036-XKEJ"/>
    <x v="0"/>
    <x v="56"/>
    <n v="64"/>
    <n v="103"/>
    <n v="0"/>
    <n v="0"/>
    <s v="No"/>
    <s v="no"/>
    <n v="0"/>
    <x v="1"/>
    <n v="6"/>
    <x v="0"/>
    <n v="0"/>
    <s v="ID"/>
    <s v="308-1841"/>
    <s v="Female"/>
    <n v="67"/>
    <s v="No"/>
    <s v="Yes"/>
    <x v="1"/>
    <x v="4"/>
    <s v="Yes"/>
    <x v="2"/>
    <x v="0"/>
    <n v="36"/>
    <n v="927"/>
    <x v="0"/>
    <s v="0"/>
    <x v="2"/>
    <x v="0"/>
    <x v="0"/>
    <x v="0"/>
    <x v="0"/>
    <s v="10 - 40"/>
  </r>
  <r>
    <s v="2951-WPVK"/>
    <x v="0"/>
    <x v="8"/>
    <n v="163"/>
    <n v="421"/>
    <n v="280"/>
    <n v="917"/>
    <s v="Yes"/>
    <s v="yes"/>
    <n v="0"/>
    <x v="2"/>
    <n v="0"/>
    <x v="1"/>
    <n v="0"/>
    <s v="DC"/>
    <s v="360-2569"/>
    <s v="Male"/>
    <n v="30"/>
    <s v="No"/>
    <s v="No"/>
    <x v="1"/>
    <x v="4"/>
    <s v="No"/>
    <x v="2"/>
    <x v="2"/>
    <n v="10"/>
    <n v="704"/>
    <x v="0"/>
    <s v="0"/>
    <x v="1"/>
    <x v="0"/>
    <x v="0"/>
    <x v="1"/>
    <x v="0"/>
    <s v="&gt; 40"/>
  </r>
  <r>
    <s v="9831-YZIK"/>
    <x v="0"/>
    <x v="0"/>
    <n v="1"/>
    <n v="4"/>
    <n v="0"/>
    <n v="0"/>
    <s v="No"/>
    <s v="no"/>
    <n v="0"/>
    <x v="1"/>
    <n v="0"/>
    <x v="1"/>
    <n v="0"/>
    <s v="OR"/>
    <s v="269-5102"/>
    <s v="Female"/>
    <n v="44"/>
    <s v="No"/>
    <s v="No"/>
    <x v="1"/>
    <x v="4"/>
    <s v="No"/>
    <x v="0"/>
    <x v="2"/>
    <n v="7"/>
    <n v="7"/>
    <x v="0"/>
    <s v="0"/>
    <x v="0"/>
    <x v="0"/>
    <x v="0"/>
    <x v="1"/>
    <x v="0"/>
    <s v="&lt; 10"/>
  </r>
  <r>
    <s v="2980-GOMK"/>
    <x v="0"/>
    <x v="66"/>
    <n v="82"/>
    <n v="132.9"/>
    <n v="0"/>
    <n v="0"/>
    <s v="No"/>
    <s v="no"/>
    <n v="0"/>
    <x v="0"/>
    <n v="0"/>
    <x v="1"/>
    <n v="0"/>
    <s v="OK"/>
    <s v="361-5462"/>
    <s v="Female"/>
    <n v="54"/>
    <s v="No"/>
    <s v="No"/>
    <x v="1"/>
    <x v="4"/>
    <s v="No"/>
    <x v="2"/>
    <x v="2"/>
    <n v="7"/>
    <n v="134"/>
    <x v="0"/>
    <s v="0"/>
    <x v="0"/>
    <x v="0"/>
    <x v="0"/>
    <x v="1"/>
    <x v="0"/>
    <s v="10 - 40"/>
  </r>
  <r>
    <s v="0230-HSKX"/>
    <x v="0"/>
    <x v="37"/>
    <n v="49"/>
    <n v="103.5"/>
    <n v="0"/>
    <n v="0"/>
    <s v="No"/>
    <s v="no"/>
    <n v="0"/>
    <x v="0"/>
    <n v="19"/>
    <x v="0"/>
    <n v="0"/>
    <s v="NY"/>
    <s v="343-5149"/>
    <s v="Male"/>
    <n v="35"/>
    <s v="No"/>
    <s v="No"/>
    <x v="1"/>
    <x v="5"/>
    <s v="Yes"/>
    <x v="0"/>
    <x v="0"/>
    <n v="35"/>
    <n v="332"/>
    <x v="0"/>
    <s v="0"/>
    <x v="0"/>
    <x v="0"/>
    <x v="0"/>
    <x v="0"/>
    <x v="0"/>
    <s v="&lt; 10"/>
  </r>
  <r>
    <s v="0324-GHHJ"/>
    <x v="0"/>
    <x v="45"/>
    <n v="306"/>
    <n v="573.20000000000005"/>
    <n v="0"/>
    <n v="0"/>
    <s v="No"/>
    <s v="no"/>
    <n v="0"/>
    <x v="2"/>
    <n v="14"/>
    <x v="0"/>
    <n v="0"/>
    <s v="AL"/>
    <s v="308-5994"/>
    <s v="Female"/>
    <n v="23"/>
    <s v="Yes"/>
    <s v="No"/>
    <x v="1"/>
    <x v="2"/>
    <s v="No"/>
    <x v="2"/>
    <x v="0"/>
    <n v="14"/>
    <n v="750"/>
    <x v="0"/>
    <s v="0"/>
    <x v="1"/>
    <x v="0"/>
    <x v="0"/>
    <x v="0"/>
    <x v="0"/>
    <s v="&gt; 40"/>
  </r>
  <r>
    <s v="3143-FIZH"/>
    <x v="0"/>
    <x v="14"/>
    <n v="145"/>
    <n v="429"/>
    <n v="0"/>
    <n v="0"/>
    <s v="No"/>
    <s v="no"/>
    <n v="0"/>
    <x v="1"/>
    <n v="9"/>
    <x v="1"/>
    <n v="56"/>
    <s v="RI"/>
    <s v="336-5157"/>
    <s v="Male"/>
    <n v="44"/>
    <s v="No"/>
    <s v="No"/>
    <x v="1"/>
    <x v="4"/>
    <s v="Yes"/>
    <x v="2"/>
    <x v="0"/>
    <n v="61"/>
    <n v="4390"/>
    <x v="0"/>
    <s v="0"/>
    <x v="0"/>
    <x v="0"/>
    <x v="0"/>
    <x v="0"/>
    <x v="0"/>
    <s v="&gt; 40"/>
  </r>
  <r>
    <s v="1805-OUIM"/>
    <x v="0"/>
    <x v="7"/>
    <n v="38"/>
    <n v="101.6"/>
    <n v="100"/>
    <n v="282.5"/>
    <s v="Yes"/>
    <s v="yes"/>
    <n v="0"/>
    <x v="2"/>
    <n v="19"/>
    <x v="0"/>
    <n v="0"/>
    <s v="VT"/>
    <s v="317-4120"/>
    <s v="Male"/>
    <n v="49"/>
    <s v="No"/>
    <s v="No"/>
    <x v="1"/>
    <x v="2"/>
    <s v="Yes"/>
    <x v="1"/>
    <x v="2"/>
    <n v="36"/>
    <n v="919"/>
    <x v="0"/>
    <s v="0"/>
    <x v="0"/>
    <x v="0"/>
    <x v="0"/>
    <x v="0"/>
    <x v="0"/>
    <s v="10 - 40"/>
  </r>
  <r>
    <s v="3097-QETR"/>
    <x v="0"/>
    <x v="67"/>
    <n v="173"/>
    <n v="464.5"/>
    <n v="0"/>
    <n v="0"/>
    <s v="No"/>
    <s v="no"/>
    <n v="0"/>
    <x v="0"/>
    <n v="0"/>
    <x v="1"/>
    <n v="0"/>
    <s v="WY"/>
    <s v="311-9063"/>
    <s v="Male"/>
    <n v="52"/>
    <s v="No"/>
    <s v="No"/>
    <x v="1"/>
    <x v="1"/>
    <s v="No"/>
    <x v="2"/>
    <x v="0"/>
    <n v="12"/>
    <n v="722"/>
    <x v="0"/>
    <s v="0"/>
    <x v="0"/>
    <x v="0"/>
    <x v="0"/>
    <x v="1"/>
    <x v="0"/>
    <s v="&gt; 40"/>
  </r>
  <r>
    <s v="0714-MVOD"/>
    <x v="0"/>
    <x v="75"/>
    <n v="295"/>
    <n v="590.6"/>
    <n v="0"/>
    <n v="0"/>
    <s v="No"/>
    <s v="no"/>
    <n v="0"/>
    <x v="2"/>
    <n v="0"/>
    <x v="1"/>
    <n v="0"/>
    <s v="ID"/>
    <s v="313-7716"/>
    <s v="Female"/>
    <n v="56"/>
    <s v="No"/>
    <s v="No"/>
    <x v="1"/>
    <x v="2"/>
    <s v="No"/>
    <x v="1"/>
    <x v="2"/>
    <n v="5"/>
    <n v="202"/>
    <x v="0"/>
    <s v="0"/>
    <x v="0"/>
    <x v="0"/>
    <x v="0"/>
    <x v="1"/>
    <x v="0"/>
    <s v="10 - 40"/>
  </r>
  <r>
    <s v="4518-CNFT"/>
    <x v="0"/>
    <x v="16"/>
    <n v="300"/>
    <n v="948.3"/>
    <n v="0"/>
    <n v="0"/>
    <s v="No"/>
    <s v="no"/>
    <n v="0"/>
    <x v="2"/>
    <n v="5"/>
    <x v="0"/>
    <n v="0"/>
    <s v="CT"/>
    <s v="331-8394"/>
    <s v="Female"/>
    <n v="51"/>
    <s v="No"/>
    <s v="No"/>
    <x v="1"/>
    <x v="4"/>
    <s v="Yes"/>
    <x v="2"/>
    <x v="0"/>
    <n v="54"/>
    <n v="3933"/>
    <x v="0"/>
    <s v="0"/>
    <x v="0"/>
    <x v="0"/>
    <x v="0"/>
    <x v="0"/>
    <x v="0"/>
    <s v="&gt; 40"/>
  </r>
  <r>
    <s v="0238-ANKB"/>
    <x v="0"/>
    <x v="28"/>
    <n v="237"/>
    <n v="577.1"/>
    <n v="144"/>
    <n v="165.6"/>
    <s v="Yes"/>
    <s v="yes"/>
    <n v="0"/>
    <x v="3"/>
    <n v="0"/>
    <x v="1"/>
    <n v="0"/>
    <s v="MD"/>
    <s v="350-3030"/>
    <s v="Female"/>
    <n v="33"/>
    <s v="No"/>
    <s v="No"/>
    <x v="1"/>
    <x v="1"/>
    <s v="No"/>
    <x v="1"/>
    <x v="2"/>
    <n v="8"/>
    <n v="281"/>
    <x v="0"/>
    <s v="0"/>
    <x v="0"/>
    <x v="0"/>
    <x v="0"/>
    <x v="1"/>
    <x v="0"/>
    <s v="10 - 40"/>
  </r>
  <r>
    <s v="8050-LCXA"/>
    <x v="0"/>
    <x v="44"/>
    <n v="53"/>
    <n v="122.3"/>
    <n v="0"/>
    <n v="0"/>
    <s v="No"/>
    <s v="no"/>
    <n v="0"/>
    <x v="3"/>
    <n v="0"/>
    <x v="1"/>
    <n v="0"/>
    <s v="MN"/>
    <s v="319-4319"/>
    <s v="Male"/>
    <n v="47"/>
    <s v="No"/>
    <s v="No"/>
    <x v="1"/>
    <x v="3"/>
    <s v="No"/>
    <x v="0"/>
    <x v="2"/>
    <n v="9"/>
    <n v="284"/>
    <x v="0"/>
    <s v="0"/>
    <x v="0"/>
    <x v="0"/>
    <x v="0"/>
    <x v="1"/>
    <x v="0"/>
    <s v="10 - 40"/>
  </r>
  <r>
    <s v="3125-XOSI"/>
    <x v="0"/>
    <x v="12"/>
    <n v="149"/>
    <n v="469.1"/>
    <n v="0"/>
    <n v="0"/>
    <s v="No"/>
    <s v="no"/>
    <n v="0"/>
    <x v="3"/>
    <n v="7"/>
    <x v="0"/>
    <n v="0"/>
    <s v="CT"/>
    <s v="327-5794"/>
    <s v="Female"/>
    <n v="44"/>
    <s v="No"/>
    <s v="No"/>
    <x v="1"/>
    <x v="1"/>
    <s v="Yes"/>
    <x v="2"/>
    <x v="2"/>
    <n v="59"/>
    <n v="3482"/>
    <x v="0"/>
    <s v="0"/>
    <x v="0"/>
    <x v="0"/>
    <x v="0"/>
    <x v="0"/>
    <x v="0"/>
    <s v="&gt; 40"/>
  </r>
  <r>
    <s v="3896-BZGR"/>
    <x v="0"/>
    <x v="15"/>
    <n v="6"/>
    <n v="20.6"/>
    <n v="0"/>
    <n v="0"/>
    <s v="No"/>
    <s v="no"/>
    <n v="0"/>
    <x v="0"/>
    <n v="10"/>
    <x v="0"/>
    <n v="0"/>
    <s v="ME"/>
    <s v="275-2955"/>
    <s v="Male"/>
    <n v="51"/>
    <s v="No"/>
    <s v="No"/>
    <x v="1"/>
    <x v="4"/>
    <s v="No"/>
    <x v="0"/>
    <x v="2"/>
    <n v="21"/>
    <n v="43"/>
    <x v="0"/>
    <s v="0"/>
    <x v="0"/>
    <x v="0"/>
    <x v="0"/>
    <x v="0"/>
    <x v="0"/>
    <s v="&lt; 10"/>
  </r>
  <r>
    <s v="5019-YZUR"/>
    <x v="0"/>
    <x v="9"/>
    <n v="200"/>
    <n v="547.79999999999995"/>
    <n v="0"/>
    <n v="0"/>
    <s v="No"/>
    <s v="no"/>
    <n v="0"/>
    <x v="0"/>
    <n v="14"/>
    <x v="0"/>
    <n v="0"/>
    <s v="MN"/>
    <s v="363-7658"/>
    <s v="Male"/>
    <n v="22"/>
    <s v="Yes"/>
    <s v="No"/>
    <x v="1"/>
    <x v="4"/>
    <s v="No"/>
    <x v="1"/>
    <x v="0"/>
    <n v="20"/>
    <n v="986"/>
    <x v="0"/>
    <s v="0"/>
    <x v="1"/>
    <x v="0"/>
    <x v="0"/>
    <x v="0"/>
    <x v="0"/>
    <s v="&gt; 40"/>
  </r>
  <r>
    <s v="5800-GJCS"/>
    <x v="0"/>
    <x v="60"/>
    <n v="371"/>
    <n v="931.8"/>
    <n v="0"/>
    <n v="0"/>
    <s v="No"/>
    <s v="no"/>
    <n v="0"/>
    <x v="3"/>
    <n v="6"/>
    <x v="0"/>
    <n v="0"/>
    <s v="NY"/>
    <s v="353-2670"/>
    <s v="Female"/>
    <n v="57"/>
    <s v="No"/>
    <s v="No"/>
    <x v="1"/>
    <x v="2"/>
    <s v="Yes"/>
    <x v="1"/>
    <x v="0"/>
    <n v="41"/>
    <n v="2744"/>
    <x v="0"/>
    <s v="0"/>
    <x v="0"/>
    <x v="0"/>
    <x v="0"/>
    <x v="0"/>
    <x v="0"/>
    <s v="&gt; 40"/>
  </r>
  <r>
    <s v="1755-IVIT"/>
    <x v="0"/>
    <x v="3"/>
    <n v="65"/>
    <n v="163.6"/>
    <n v="40"/>
    <n v="149"/>
    <s v="Yes"/>
    <s v="yes"/>
    <n v="0"/>
    <x v="1"/>
    <n v="19"/>
    <x v="1"/>
    <n v="16"/>
    <s v="MA"/>
    <s v="369-3397"/>
    <s v="Female"/>
    <n v="50"/>
    <s v="No"/>
    <s v="No"/>
    <x v="1"/>
    <x v="4"/>
    <s v="No"/>
    <x v="1"/>
    <x v="2"/>
    <n v="12"/>
    <n v="124"/>
    <x v="0"/>
    <s v="0"/>
    <x v="0"/>
    <x v="0"/>
    <x v="0"/>
    <x v="0"/>
    <x v="0"/>
    <s v="10 - 40"/>
  </r>
  <r>
    <s v="5833-YRWQ"/>
    <x v="0"/>
    <x v="37"/>
    <n v="34"/>
    <n v="103.5"/>
    <n v="0"/>
    <n v="0"/>
    <s v="No"/>
    <s v="no"/>
    <n v="0"/>
    <x v="1"/>
    <n v="0"/>
    <x v="1"/>
    <n v="0"/>
    <s v="WY"/>
    <s v="347-7692"/>
    <s v="Male"/>
    <n v="22"/>
    <s v="Yes"/>
    <s v="No"/>
    <x v="1"/>
    <x v="3"/>
    <s v="No"/>
    <x v="0"/>
    <x v="0"/>
    <n v="9"/>
    <n v="76"/>
    <x v="0"/>
    <s v="0"/>
    <x v="1"/>
    <x v="0"/>
    <x v="0"/>
    <x v="1"/>
    <x v="0"/>
    <s v="&lt; 10"/>
  </r>
  <r>
    <s v="3474-AJEE"/>
    <x v="0"/>
    <x v="37"/>
    <n v="13"/>
    <n v="42.6"/>
    <n v="0"/>
    <n v="0"/>
    <s v="No"/>
    <s v="no"/>
    <n v="0"/>
    <x v="2"/>
    <n v="0"/>
    <x v="1"/>
    <n v="0"/>
    <s v="KY"/>
    <s v="273-9499"/>
    <s v="Female"/>
    <n v="57"/>
    <s v="No"/>
    <s v="No"/>
    <x v="1"/>
    <x v="4"/>
    <s v="No"/>
    <x v="1"/>
    <x v="2"/>
    <n v="8"/>
    <n v="70"/>
    <x v="0"/>
    <s v="0"/>
    <x v="0"/>
    <x v="0"/>
    <x v="0"/>
    <x v="1"/>
    <x v="0"/>
    <s v="&lt; 10"/>
  </r>
  <r>
    <s v="4749-GTSB"/>
    <x v="0"/>
    <x v="34"/>
    <n v="132"/>
    <n v="391.2"/>
    <n v="0"/>
    <n v="0"/>
    <s v="No"/>
    <s v="no"/>
    <n v="0"/>
    <x v="1"/>
    <n v="6"/>
    <x v="0"/>
    <n v="0"/>
    <s v="UT"/>
    <s v="318-3751"/>
    <s v="Female"/>
    <n v="48"/>
    <s v="No"/>
    <s v="No"/>
    <x v="1"/>
    <x v="3"/>
    <s v="No"/>
    <x v="1"/>
    <x v="0"/>
    <n v="29"/>
    <n v="1635"/>
    <x v="0"/>
    <s v="0"/>
    <x v="0"/>
    <x v="0"/>
    <x v="0"/>
    <x v="0"/>
    <x v="0"/>
    <s v="&gt; 40"/>
  </r>
  <r>
    <s v="3281-EOGN"/>
    <x v="0"/>
    <x v="5"/>
    <n v="67"/>
    <n v="172.2"/>
    <n v="68"/>
    <n v="166.6"/>
    <s v="Yes"/>
    <s v="yes"/>
    <n v="0"/>
    <x v="2"/>
    <n v="15"/>
    <x v="0"/>
    <n v="0"/>
    <s v="WA"/>
    <s v="327-6052"/>
    <s v="Female"/>
    <n v="27"/>
    <s v="Yes"/>
    <s v="No"/>
    <x v="1"/>
    <x v="4"/>
    <s v="No"/>
    <x v="0"/>
    <x v="2"/>
    <n v="22"/>
    <n v="375"/>
    <x v="0"/>
    <s v="0"/>
    <x v="1"/>
    <x v="0"/>
    <x v="0"/>
    <x v="0"/>
    <x v="0"/>
    <s v="10 - 40"/>
  </r>
  <r>
    <s v="1337-AUEQ"/>
    <x v="0"/>
    <x v="60"/>
    <n v="102"/>
    <n v="268.89999999999998"/>
    <n v="0"/>
    <n v="0"/>
    <s v="No"/>
    <s v="no"/>
    <n v="0"/>
    <x v="0"/>
    <n v="29"/>
    <x v="0"/>
    <n v="0"/>
    <s v="MT"/>
    <s v="278-9918"/>
    <s v="Female"/>
    <n v="43"/>
    <s v="No"/>
    <s v="No"/>
    <x v="1"/>
    <x v="2"/>
    <s v="Yes"/>
    <x v="2"/>
    <x v="2"/>
    <n v="56"/>
    <n v="3796"/>
    <x v="0"/>
    <s v="0"/>
    <x v="0"/>
    <x v="0"/>
    <x v="0"/>
    <x v="0"/>
    <x v="0"/>
    <s v="&gt; 40"/>
  </r>
  <r>
    <s v="7053-DTNR"/>
    <x v="0"/>
    <x v="41"/>
    <n v="598"/>
    <n v="1176.5999999999999"/>
    <n v="0"/>
    <n v="0"/>
    <s v="No"/>
    <s v="no"/>
    <n v="0"/>
    <x v="1"/>
    <n v="21"/>
    <x v="0"/>
    <n v="0"/>
    <s v="NJ"/>
    <s v="260-9768"/>
    <s v="Male"/>
    <n v="32"/>
    <s v="No"/>
    <s v="No"/>
    <x v="1"/>
    <x v="3"/>
    <s v="No"/>
    <x v="2"/>
    <x v="2"/>
    <n v="33"/>
    <n v="2392"/>
    <x v="0"/>
    <s v="0"/>
    <x v="0"/>
    <x v="0"/>
    <x v="0"/>
    <x v="0"/>
    <x v="0"/>
    <s v="&gt; 40"/>
  </r>
  <r>
    <s v="0862-EYMY"/>
    <x v="0"/>
    <x v="0"/>
    <n v="6"/>
    <n v="11"/>
    <n v="0"/>
    <n v="0"/>
    <s v="No"/>
    <s v="no"/>
    <n v="0"/>
    <x v="1"/>
    <n v="4"/>
    <x v="0"/>
    <n v="0"/>
    <s v="KS"/>
    <s v="273-6331"/>
    <s v="Male"/>
    <n v="45"/>
    <s v="No"/>
    <s v="No"/>
    <x v="1"/>
    <x v="3"/>
    <s v="No"/>
    <x v="0"/>
    <x v="2"/>
    <n v="36"/>
    <n v="36"/>
    <x v="0"/>
    <s v="0"/>
    <x v="0"/>
    <x v="0"/>
    <x v="0"/>
    <x v="0"/>
    <x v="0"/>
    <s v="&lt; 10"/>
  </r>
  <r>
    <s v="0111-GVHG"/>
    <x v="0"/>
    <x v="24"/>
    <n v="164"/>
    <n v="390.4"/>
    <n v="0"/>
    <n v="0"/>
    <s v="No"/>
    <s v="no"/>
    <n v="0"/>
    <x v="0"/>
    <n v="17"/>
    <x v="0"/>
    <n v="0"/>
    <s v="NC"/>
    <s v="246-9331"/>
    <s v="Male"/>
    <n v="32"/>
    <s v="No"/>
    <s v="No"/>
    <x v="1"/>
    <x v="4"/>
    <s v="No"/>
    <x v="1"/>
    <x v="2"/>
    <n v="24"/>
    <n v="1044"/>
    <x v="0"/>
    <s v="0"/>
    <x v="0"/>
    <x v="0"/>
    <x v="0"/>
    <x v="0"/>
    <x v="0"/>
    <s v="&gt; 40"/>
  </r>
  <r>
    <s v="3804-QMFF"/>
    <x v="0"/>
    <x v="2"/>
    <n v="294"/>
    <n v="699.5"/>
    <n v="0"/>
    <n v="0"/>
    <s v="No"/>
    <s v="no"/>
    <n v="0"/>
    <x v="2"/>
    <n v="5"/>
    <x v="1"/>
    <n v="44"/>
    <s v="ND"/>
    <s v="355-4594"/>
    <s v="Female"/>
    <n v="49"/>
    <s v="No"/>
    <s v="No"/>
    <x v="1"/>
    <x v="5"/>
    <s v="Yes"/>
    <x v="1"/>
    <x v="2"/>
    <n v="22"/>
    <n v="957"/>
    <x v="0"/>
    <s v="0"/>
    <x v="0"/>
    <x v="0"/>
    <x v="0"/>
    <x v="0"/>
    <x v="0"/>
    <s v="&gt; 40"/>
  </r>
  <r>
    <s v="4449-DEKF"/>
    <x v="0"/>
    <x v="23"/>
    <n v="95"/>
    <n v="396.6"/>
    <n v="0"/>
    <n v="0"/>
    <s v="No"/>
    <s v="no"/>
    <n v="0"/>
    <x v="1"/>
    <n v="0"/>
    <x v="1"/>
    <n v="0"/>
    <s v="WV"/>
    <s v="312-9924"/>
    <s v="Male"/>
    <n v="63"/>
    <s v="No"/>
    <s v="No"/>
    <x v="1"/>
    <x v="3"/>
    <s v="No"/>
    <x v="2"/>
    <x v="2"/>
    <n v="11"/>
    <n v="700"/>
    <x v="0"/>
    <s v="0"/>
    <x v="0"/>
    <x v="0"/>
    <x v="0"/>
    <x v="1"/>
    <x v="0"/>
    <s v="&gt; 40"/>
  </r>
  <r>
    <s v="1452-WKIW"/>
    <x v="0"/>
    <x v="40"/>
    <n v="194"/>
    <n v="747.5"/>
    <n v="0"/>
    <n v="0"/>
    <s v="No"/>
    <s v="no"/>
    <n v="0"/>
    <x v="1"/>
    <n v="0"/>
    <x v="1"/>
    <n v="0"/>
    <s v="MO"/>
    <s v="393-6485"/>
    <s v="Male"/>
    <n v="39"/>
    <s v="No"/>
    <s v="No"/>
    <x v="1"/>
    <x v="4"/>
    <s v="No"/>
    <x v="2"/>
    <x v="2"/>
    <n v="11"/>
    <n v="780"/>
    <x v="0"/>
    <s v="0"/>
    <x v="0"/>
    <x v="0"/>
    <x v="0"/>
    <x v="1"/>
    <x v="0"/>
    <s v="&gt; 40"/>
  </r>
  <r>
    <s v="1426-JVBH"/>
    <x v="0"/>
    <x v="41"/>
    <n v="163"/>
    <n v="518.1"/>
    <n v="0"/>
    <n v="0"/>
    <s v="No"/>
    <s v="no"/>
    <n v="0"/>
    <x v="1"/>
    <n v="0"/>
    <x v="1"/>
    <n v="0"/>
    <s v="CT"/>
    <s v="308-2793"/>
    <s v="Female"/>
    <n v="42"/>
    <s v="No"/>
    <s v="No"/>
    <x v="1"/>
    <x v="5"/>
    <s v="No"/>
    <x v="2"/>
    <x v="0"/>
    <n v="7"/>
    <n v="509"/>
    <x v="0"/>
    <s v="0"/>
    <x v="0"/>
    <x v="0"/>
    <x v="0"/>
    <x v="1"/>
    <x v="0"/>
    <s v="&gt; 40"/>
  </r>
  <r>
    <s v="4359-IQHT"/>
    <x v="0"/>
    <x v="37"/>
    <n v="20"/>
    <n v="43"/>
    <n v="0"/>
    <n v="0"/>
    <s v="No"/>
    <s v="no"/>
    <n v="0"/>
    <x v="1"/>
    <n v="10"/>
    <x v="0"/>
    <n v="0"/>
    <s v="MN"/>
    <s v="354-7015"/>
    <s v="Female"/>
    <n v="22"/>
    <s v="Yes"/>
    <s v="No"/>
    <x v="1"/>
    <x v="4"/>
    <s v="No"/>
    <x v="0"/>
    <x v="0"/>
    <n v="11"/>
    <n v="97"/>
    <x v="0"/>
    <s v="0"/>
    <x v="1"/>
    <x v="0"/>
    <x v="0"/>
    <x v="0"/>
    <x v="0"/>
    <s v="&lt; 10"/>
  </r>
  <r>
    <s v="0001-QFCV"/>
    <x v="0"/>
    <x v="41"/>
    <n v="181"/>
    <n v="592.9"/>
    <n v="0"/>
    <n v="0"/>
    <s v="No"/>
    <s v="no"/>
    <n v="0"/>
    <x v="2"/>
    <n v="14"/>
    <x v="1"/>
    <n v="57"/>
    <s v="MT"/>
    <s v="381-5395"/>
    <s v="Female"/>
    <n v="58"/>
    <s v="No"/>
    <s v="No"/>
    <x v="1"/>
    <x v="2"/>
    <s v="No"/>
    <x v="2"/>
    <x v="0"/>
    <n v="30"/>
    <n v="2190"/>
    <x v="0"/>
    <s v="0"/>
    <x v="0"/>
    <x v="0"/>
    <x v="0"/>
    <x v="0"/>
    <x v="0"/>
    <s v="&gt; 40"/>
  </r>
  <r>
    <s v="4252-LCUP"/>
    <x v="0"/>
    <x v="36"/>
    <n v="149"/>
    <n v="380"/>
    <n v="0"/>
    <n v="0"/>
    <s v="No"/>
    <s v="no"/>
    <n v="0"/>
    <x v="1"/>
    <n v="18"/>
    <x v="0"/>
    <n v="0"/>
    <s v="GA"/>
    <s v="271-2092"/>
    <s v="Male"/>
    <n v="29"/>
    <s v="Yes"/>
    <s v="No"/>
    <x v="1"/>
    <x v="5"/>
    <s v="No"/>
    <x v="0"/>
    <x v="2"/>
    <n v="24"/>
    <n v="1012"/>
    <x v="0"/>
    <s v="0"/>
    <x v="1"/>
    <x v="0"/>
    <x v="0"/>
    <x v="0"/>
    <x v="0"/>
    <s v="&gt; 40"/>
  </r>
  <r>
    <s v="6388-JGXT"/>
    <x v="0"/>
    <x v="72"/>
    <n v="88"/>
    <n v="223.3"/>
    <n v="0"/>
    <n v="0"/>
    <s v="No"/>
    <s v="no"/>
    <n v="0"/>
    <x v="0"/>
    <n v="9"/>
    <x v="0"/>
    <n v="0"/>
    <s v="WY"/>
    <s v="338-8582"/>
    <s v="Male"/>
    <n v="60"/>
    <s v="No"/>
    <s v="No"/>
    <x v="1"/>
    <x v="5"/>
    <s v="Yes"/>
    <x v="2"/>
    <x v="0"/>
    <n v="37"/>
    <n v="1672"/>
    <x v="0"/>
    <s v="0"/>
    <x v="0"/>
    <x v="0"/>
    <x v="0"/>
    <x v="0"/>
    <x v="0"/>
    <s v="&gt; 40"/>
  </r>
  <r>
    <s v="8303-QUWW"/>
    <x v="0"/>
    <x v="14"/>
    <n v="409"/>
    <n v="920.9"/>
    <n v="0"/>
    <n v="0"/>
    <s v="No"/>
    <s v="no"/>
    <n v="0"/>
    <x v="1"/>
    <n v="3"/>
    <x v="0"/>
    <n v="0"/>
    <s v="GA"/>
    <s v="331-9323"/>
    <s v="Male"/>
    <n v="59"/>
    <s v="No"/>
    <s v="No"/>
    <x v="1"/>
    <x v="4"/>
    <s v="Yes"/>
    <x v="2"/>
    <x v="0"/>
    <n v="35"/>
    <n v="2498"/>
    <x v="0"/>
    <s v="0"/>
    <x v="0"/>
    <x v="0"/>
    <x v="0"/>
    <x v="0"/>
    <x v="0"/>
    <s v="&gt; 40"/>
  </r>
  <r>
    <s v="2254-JNBD"/>
    <x v="0"/>
    <x v="14"/>
    <n v="178"/>
    <n v="571.6"/>
    <n v="0"/>
    <n v="0"/>
    <s v="No"/>
    <s v="no"/>
    <n v="0"/>
    <x v="0"/>
    <n v="0"/>
    <x v="1"/>
    <n v="0"/>
    <s v="CO"/>
    <s v="321-7264"/>
    <s v="Male"/>
    <n v="52"/>
    <s v="No"/>
    <s v="No"/>
    <x v="1"/>
    <x v="1"/>
    <s v="No"/>
    <x v="2"/>
    <x v="2"/>
    <n v="10"/>
    <n v="725"/>
    <x v="0"/>
    <s v="0"/>
    <x v="0"/>
    <x v="0"/>
    <x v="0"/>
    <x v="1"/>
    <x v="0"/>
    <s v="&gt; 40"/>
  </r>
  <r>
    <s v="6581-GJPT"/>
    <x v="0"/>
    <x v="45"/>
    <n v="192"/>
    <n v="464.7"/>
    <n v="0"/>
    <n v="0"/>
    <s v="No"/>
    <s v="no"/>
    <n v="0"/>
    <x v="2"/>
    <n v="38"/>
    <x v="0"/>
    <n v="0"/>
    <s v="LA"/>
    <s v="290-3705"/>
    <s v="Female"/>
    <n v="41"/>
    <s v="No"/>
    <s v="No"/>
    <x v="1"/>
    <x v="2"/>
    <s v="Yes"/>
    <x v="1"/>
    <x v="0"/>
    <n v="18"/>
    <n v="928"/>
    <x v="0"/>
    <s v="0"/>
    <x v="0"/>
    <x v="0"/>
    <x v="0"/>
    <x v="0"/>
    <x v="0"/>
    <s v="&gt; 40"/>
  </r>
  <r>
    <s v="6667-LZXK"/>
    <x v="0"/>
    <x v="59"/>
    <n v="94"/>
    <n v="206.8"/>
    <n v="0"/>
    <n v="0"/>
    <s v="No"/>
    <s v="no"/>
    <n v="0"/>
    <x v="2"/>
    <n v="0"/>
    <x v="1"/>
    <n v="0"/>
    <s v="NY"/>
    <s v="291-9786"/>
    <s v="Female"/>
    <n v="26"/>
    <s v="Yes"/>
    <s v="No"/>
    <x v="1"/>
    <x v="1"/>
    <s v="No"/>
    <x v="2"/>
    <x v="2"/>
    <n v="7"/>
    <n v="163"/>
    <x v="0"/>
    <s v="0"/>
    <x v="1"/>
    <x v="0"/>
    <x v="0"/>
    <x v="1"/>
    <x v="0"/>
    <s v="10 - 40"/>
  </r>
  <r>
    <s v="5057-FKHC"/>
    <x v="0"/>
    <x v="74"/>
    <n v="53"/>
    <n v="103"/>
    <n v="0"/>
    <n v="0"/>
    <s v="No"/>
    <s v="no"/>
    <n v="0"/>
    <x v="1"/>
    <n v="7"/>
    <x v="0"/>
    <n v="0"/>
    <s v="CO"/>
    <s v="374-5284"/>
    <s v="Female"/>
    <n v="42"/>
    <s v="No"/>
    <s v="No"/>
    <x v="1"/>
    <x v="2"/>
    <s v="Yes"/>
    <x v="1"/>
    <x v="0"/>
    <n v="24"/>
    <n v="162"/>
    <x v="0"/>
    <s v="0"/>
    <x v="0"/>
    <x v="0"/>
    <x v="0"/>
    <x v="0"/>
    <x v="0"/>
    <s v="&lt; 10"/>
  </r>
  <r>
    <s v="5618-ZLBH"/>
    <x v="0"/>
    <x v="14"/>
    <n v="142"/>
    <n v="352.5"/>
    <n v="0"/>
    <n v="0"/>
    <s v="No"/>
    <s v="no"/>
    <n v="0"/>
    <x v="1"/>
    <n v="3"/>
    <x v="0"/>
    <n v="0"/>
    <s v="NJ"/>
    <s v="342-8435"/>
    <s v="Male"/>
    <n v="42"/>
    <s v="No"/>
    <s v="No"/>
    <x v="1"/>
    <x v="5"/>
    <s v="Yes"/>
    <x v="2"/>
    <x v="2"/>
    <n v="45"/>
    <n v="3202"/>
    <x v="0"/>
    <s v="0"/>
    <x v="0"/>
    <x v="0"/>
    <x v="0"/>
    <x v="0"/>
    <x v="0"/>
    <s v="&gt; 40"/>
  </r>
  <r>
    <s v="5464-KRMK"/>
    <x v="0"/>
    <x v="68"/>
    <n v="7"/>
    <n v="22.5"/>
    <n v="0"/>
    <n v="0"/>
    <s v="No"/>
    <s v="no"/>
    <n v="0"/>
    <x v="1"/>
    <n v="26"/>
    <x v="1"/>
    <n v="0"/>
    <s v="WA"/>
    <s v="321-10384"/>
    <s v="Female"/>
    <n v="24"/>
    <s v="Yes"/>
    <s v="No"/>
    <x v="1"/>
    <x v="3"/>
    <s v="No"/>
    <x v="0"/>
    <x v="2"/>
    <n v="24"/>
    <n v="137"/>
    <x v="0"/>
    <s v="0"/>
    <x v="1"/>
    <x v="0"/>
    <x v="0"/>
    <x v="0"/>
    <x v="0"/>
    <s v="&lt; 10"/>
  </r>
  <r>
    <s v="4665-CRND"/>
    <x v="0"/>
    <x v="60"/>
    <n v="187"/>
    <n v="470"/>
    <n v="0"/>
    <n v="0"/>
    <s v="No"/>
    <s v="no"/>
    <n v="0"/>
    <x v="2"/>
    <n v="4"/>
    <x v="0"/>
    <n v="0"/>
    <s v="IA"/>
    <s v="260-8180"/>
    <s v="Male"/>
    <n v="75"/>
    <s v="No"/>
    <s v="Yes"/>
    <x v="1"/>
    <x v="4"/>
    <s v="Yes"/>
    <x v="2"/>
    <x v="0"/>
    <n v="34"/>
    <n v="2300"/>
    <x v="0"/>
    <s v="0"/>
    <x v="2"/>
    <x v="0"/>
    <x v="0"/>
    <x v="0"/>
    <x v="0"/>
    <s v="&gt; 40"/>
  </r>
  <r>
    <s v="7040-WWVS"/>
    <x v="0"/>
    <x v="60"/>
    <n v="488"/>
    <n v="931.2"/>
    <n v="0"/>
    <n v="0"/>
    <s v="No"/>
    <s v="no"/>
    <n v="0"/>
    <x v="0"/>
    <n v="4"/>
    <x v="0"/>
    <n v="0"/>
    <s v="WV"/>
    <s v="280-5637"/>
    <s v="Male"/>
    <n v="42"/>
    <s v="No"/>
    <s v="No"/>
    <x v="1"/>
    <x v="4"/>
    <s v="No"/>
    <x v="1"/>
    <x v="2"/>
    <n v="30"/>
    <n v="1994"/>
    <x v="0"/>
    <s v="0"/>
    <x v="0"/>
    <x v="0"/>
    <x v="0"/>
    <x v="0"/>
    <x v="0"/>
    <s v="&gt; 40"/>
  </r>
  <r>
    <s v="8888-DMWU"/>
    <x v="0"/>
    <x v="61"/>
    <n v="37"/>
    <n v="74.400000000000006"/>
    <n v="0"/>
    <n v="0"/>
    <s v="No"/>
    <s v="no"/>
    <n v="0"/>
    <x v="1"/>
    <n v="38"/>
    <x v="0"/>
    <n v="0"/>
    <s v="RI"/>
    <s v="304-9994"/>
    <s v="Male"/>
    <n v="48"/>
    <s v="No"/>
    <s v="No"/>
    <x v="1"/>
    <x v="2"/>
    <s v="No"/>
    <x v="0"/>
    <x v="0"/>
    <n v="15"/>
    <n v="124"/>
    <x v="0"/>
    <s v="0"/>
    <x v="0"/>
    <x v="0"/>
    <x v="0"/>
    <x v="0"/>
    <x v="0"/>
    <s v="&lt; 10"/>
  </r>
  <r>
    <s v="0629-UPUB"/>
    <x v="0"/>
    <x v="9"/>
    <n v="264"/>
    <n v="645.70000000000005"/>
    <n v="0"/>
    <n v="0"/>
    <s v="No"/>
    <s v="no"/>
    <n v="0"/>
    <x v="1"/>
    <n v="2"/>
    <x v="0"/>
    <n v="0"/>
    <s v="KS"/>
    <s v="349-2036"/>
    <s v="Male"/>
    <n v="48"/>
    <s v="No"/>
    <s v="No"/>
    <x v="1"/>
    <x v="3"/>
    <s v="No"/>
    <x v="0"/>
    <x v="0"/>
    <n v="39"/>
    <n v="1951"/>
    <x v="0"/>
    <s v="0"/>
    <x v="0"/>
    <x v="0"/>
    <x v="0"/>
    <x v="1"/>
    <x v="0"/>
    <s v="&gt; 40"/>
  </r>
  <r>
    <s v="9361-SUXZ"/>
    <x v="0"/>
    <x v="18"/>
    <n v="60"/>
    <n v="178.6"/>
    <n v="0"/>
    <n v="0"/>
    <s v="No"/>
    <s v="no"/>
    <n v="0"/>
    <x v="2"/>
    <n v="0"/>
    <x v="1"/>
    <n v="0"/>
    <s v="MT"/>
    <s v="324-9447"/>
    <s v="Female"/>
    <n v="32"/>
    <s v="No"/>
    <s v="No"/>
    <x v="1"/>
    <x v="4"/>
    <s v="No"/>
    <x v="0"/>
    <x v="2"/>
    <n v="6"/>
    <n v="113"/>
    <x v="0"/>
    <s v="0"/>
    <x v="0"/>
    <x v="0"/>
    <x v="0"/>
    <x v="1"/>
    <x v="0"/>
    <s v="10 - 40"/>
  </r>
  <r>
    <s v="3117-GTJB"/>
    <x v="0"/>
    <x v="25"/>
    <n v="170"/>
    <n v="482.2"/>
    <n v="0"/>
    <n v="0"/>
    <s v="No"/>
    <s v="no"/>
    <n v="0"/>
    <x v="2"/>
    <n v="0"/>
    <x v="1"/>
    <n v="0"/>
    <s v="MO"/>
    <s v="303-8983"/>
    <s v="Female"/>
    <n v="39"/>
    <s v="No"/>
    <s v="No"/>
    <x v="1"/>
    <x v="4"/>
    <s v="No"/>
    <x v="2"/>
    <x v="2"/>
    <n v="9"/>
    <n v="546"/>
    <x v="0"/>
    <s v="0"/>
    <x v="0"/>
    <x v="0"/>
    <x v="0"/>
    <x v="1"/>
    <x v="0"/>
    <s v="&gt; 40"/>
  </r>
  <r>
    <s v="5332-YVYQ"/>
    <x v="0"/>
    <x v="6"/>
    <n v="256"/>
    <n v="682.9"/>
    <n v="0"/>
    <n v="0"/>
    <s v="No"/>
    <s v="no"/>
    <n v="0"/>
    <x v="2"/>
    <n v="4"/>
    <x v="0"/>
    <n v="0"/>
    <s v="CT"/>
    <s v="254-1023"/>
    <s v="Male"/>
    <n v="63"/>
    <s v="No"/>
    <s v="No"/>
    <x v="1"/>
    <x v="4"/>
    <s v="Yes"/>
    <x v="1"/>
    <x v="2"/>
    <n v="17"/>
    <n v="976"/>
    <x v="0"/>
    <s v="0"/>
    <x v="0"/>
    <x v="0"/>
    <x v="0"/>
    <x v="0"/>
    <x v="0"/>
    <s v="&gt; 40"/>
  </r>
  <r>
    <s v="2775-NJRV"/>
    <x v="0"/>
    <x v="19"/>
    <n v="250"/>
    <n v="667.2"/>
    <n v="244"/>
    <n v="994.3"/>
    <s v="Yes"/>
    <s v="yes"/>
    <n v="0"/>
    <x v="1"/>
    <n v="12"/>
    <x v="0"/>
    <n v="0"/>
    <s v="WV"/>
    <s v="369-10843"/>
    <s v="Female"/>
    <n v="25"/>
    <s v="Yes"/>
    <s v="No"/>
    <x v="1"/>
    <x v="1"/>
    <s v="Yes"/>
    <x v="2"/>
    <x v="2"/>
    <n v="20"/>
    <n v="1188"/>
    <x v="0"/>
    <s v="0"/>
    <x v="1"/>
    <x v="0"/>
    <x v="0"/>
    <x v="0"/>
    <x v="0"/>
    <s v="&gt; 40"/>
  </r>
  <r>
    <s v="3373-QQHF"/>
    <x v="0"/>
    <x v="57"/>
    <n v="223"/>
    <n v="597.29999999999995"/>
    <n v="0"/>
    <n v="0"/>
    <s v="No"/>
    <s v="no"/>
    <n v="0"/>
    <x v="2"/>
    <n v="0"/>
    <x v="1"/>
    <n v="0"/>
    <s v="OR"/>
    <s v="260-6639"/>
    <s v="Female"/>
    <n v="45"/>
    <s v="No"/>
    <s v="No"/>
    <x v="1"/>
    <x v="1"/>
    <s v="No"/>
    <x v="2"/>
    <x v="2"/>
    <n v="12"/>
    <n v="900"/>
    <x v="0"/>
    <s v="0"/>
    <x v="0"/>
    <x v="0"/>
    <x v="0"/>
    <x v="1"/>
    <x v="0"/>
    <s v="&gt; 40"/>
  </r>
  <r>
    <s v="6443-MUOM"/>
    <x v="0"/>
    <x v="54"/>
    <n v="339"/>
    <n v="861"/>
    <n v="0"/>
    <n v="0"/>
    <s v="No"/>
    <s v="no"/>
    <n v="0"/>
    <x v="0"/>
    <n v="30"/>
    <x v="0"/>
    <n v="0"/>
    <s v="NJ"/>
    <s v="333-7803"/>
    <s v="Male"/>
    <n v="29"/>
    <s v="Yes"/>
    <s v="No"/>
    <x v="1"/>
    <x v="4"/>
    <s v="Yes"/>
    <x v="2"/>
    <x v="2"/>
    <n v="33"/>
    <n v="1791"/>
    <x v="0"/>
    <s v="0"/>
    <x v="1"/>
    <x v="0"/>
    <x v="0"/>
    <x v="0"/>
    <x v="0"/>
    <s v="&gt; 40"/>
  </r>
  <r>
    <s v="1706-VZOX"/>
    <x v="0"/>
    <x v="50"/>
    <n v="34"/>
    <n v="97.6"/>
    <n v="56"/>
    <n v="105"/>
    <s v="Yes"/>
    <s v="yes"/>
    <n v="0"/>
    <x v="1"/>
    <n v="0"/>
    <x v="1"/>
    <n v="0"/>
    <s v="DC"/>
    <s v="359-6380"/>
    <s v="Female"/>
    <n v="62"/>
    <s v="No"/>
    <s v="No"/>
    <x v="1"/>
    <x v="1"/>
    <s v="No"/>
    <x v="1"/>
    <x v="2"/>
    <n v="9"/>
    <n v="122"/>
    <x v="0"/>
    <s v="0"/>
    <x v="0"/>
    <x v="0"/>
    <x v="0"/>
    <x v="1"/>
    <x v="0"/>
    <s v="10 - 40"/>
  </r>
  <r>
    <s v="9681-ALZQ"/>
    <x v="0"/>
    <x v="60"/>
    <n v="369"/>
    <n v="937.7"/>
    <n v="0"/>
    <n v="0"/>
    <s v="No"/>
    <s v="no"/>
    <n v="0"/>
    <x v="2"/>
    <n v="7"/>
    <x v="0"/>
    <n v="0"/>
    <s v="UT"/>
    <s v="314-4723"/>
    <s v="Male"/>
    <n v="37"/>
    <s v="No"/>
    <s v="No"/>
    <x v="1"/>
    <x v="2"/>
    <s v="No"/>
    <x v="2"/>
    <x v="0"/>
    <n v="49"/>
    <n v="3276"/>
    <x v="0"/>
    <s v="0"/>
    <x v="0"/>
    <x v="0"/>
    <x v="0"/>
    <x v="0"/>
    <x v="0"/>
    <s v="&gt; 40"/>
  </r>
  <r>
    <s v="9308-TFER"/>
    <x v="0"/>
    <x v="50"/>
    <n v="21"/>
    <n v="56.2"/>
    <n v="0"/>
    <n v="0"/>
    <s v="No"/>
    <s v="no"/>
    <n v="0"/>
    <x v="1"/>
    <n v="15"/>
    <x v="0"/>
    <n v="0"/>
    <s v="MT"/>
    <s v="375-7686"/>
    <s v="Female"/>
    <n v="76"/>
    <s v="No"/>
    <s v="Yes"/>
    <x v="1"/>
    <x v="1"/>
    <s v="No"/>
    <x v="2"/>
    <x v="0"/>
    <n v="49"/>
    <n v="682"/>
    <x v="0"/>
    <s v="0"/>
    <x v="2"/>
    <x v="0"/>
    <x v="0"/>
    <x v="0"/>
    <x v="0"/>
    <s v="10 - 40"/>
  </r>
  <r>
    <s v="4529-BTPC"/>
    <x v="0"/>
    <x v="58"/>
    <n v="77"/>
    <n v="185.7"/>
    <n v="0"/>
    <n v="0"/>
    <s v="No"/>
    <s v="no"/>
    <n v="0"/>
    <x v="0"/>
    <n v="0"/>
    <x v="1"/>
    <n v="0"/>
    <s v="KY"/>
    <s v="327-2598"/>
    <s v="Female"/>
    <n v="60"/>
    <s v="No"/>
    <s v="No"/>
    <x v="1"/>
    <x v="5"/>
    <s v="No"/>
    <x v="2"/>
    <x v="2"/>
    <n v="13"/>
    <n v="356"/>
    <x v="0"/>
    <s v="0"/>
    <x v="0"/>
    <x v="0"/>
    <x v="0"/>
    <x v="1"/>
    <x v="0"/>
    <s v="10 - 40"/>
  </r>
  <r>
    <s v="3318-MXZI"/>
    <x v="0"/>
    <x v="0"/>
    <n v="2"/>
    <n v="4"/>
    <n v="0"/>
    <n v="0"/>
    <s v="No"/>
    <s v="no"/>
    <n v="0"/>
    <x v="1"/>
    <n v="18"/>
    <x v="0"/>
    <n v="0"/>
    <s v="UT"/>
    <s v="302-6950"/>
    <s v="Female"/>
    <n v="38"/>
    <s v="No"/>
    <s v="No"/>
    <x v="1"/>
    <x v="4"/>
    <s v="No"/>
    <x v="0"/>
    <x v="2"/>
    <n v="21"/>
    <n v="21"/>
    <x v="0"/>
    <s v="0"/>
    <x v="0"/>
    <x v="0"/>
    <x v="0"/>
    <x v="0"/>
    <x v="0"/>
    <s v="&lt; 10"/>
  </r>
  <r>
    <s v="9289-DDTV"/>
    <x v="0"/>
    <x v="4"/>
    <n v="188"/>
    <n v="560.20000000000005"/>
    <n v="0"/>
    <n v="0"/>
    <s v="No"/>
    <s v="no"/>
    <n v="0"/>
    <x v="1"/>
    <n v="12"/>
    <x v="0"/>
    <n v="0"/>
    <s v="FL"/>
    <s v="265-3554"/>
    <s v="Male"/>
    <n v="34"/>
    <s v="No"/>
    <s v="No"/>
    <x v="1"/>
    <x v="5"/>
    <s v="No"/>
    <x v="0"/>
    <x v="2"/>
    <n v="27"/>
    <n v="1671"/>
    <x v="0"/>
    <s v="0"/>
    <x v="0"/>
    <x v="0"/>
    <x v="0"/>
    <x v="0"/>
    <x v="0"/>
    <s v="&gt; 40"/>
  </r>
  <r>
    <s v="8993-CRGO"/>
    <x v="0"/>
    <x v="74"/>
    <n v="26"/>
    <n v="59.6"/>
    <n v="0"/>
    <n v="0"/>
    <s v="No"/>
    <s v="no"/>
    <n v="0"/>
    <x v="2"/>
    <n v="9"/>
    <x v="0"/>
    <n v="0"/>
    <s v="MT"/>
    <s v="335-10369"/>
    <s v="Male"/>
    <n v="45"/>
    <s v="No"/>
    <s v="No"/>
    <x v="1"/>
    <x v="2"/>
    <s v="No"/>
    <x v="0"/>
    <x v="0"/>
    <n v="16"/>
    <n v="121"/>
    <x v="0"/>
    <s v="0"/>
    <x v="0"/>
    <x v="0"/>
    <x v="0"/>
    <x v="0"/>
    <x v="0"/>
    <s v="&lt; 10"/>
  </r>
  <r>
    <s v="6116-WOZL"/>
    <x v="0"/>
    <x v="63"/>
    <n v="309"/>
    <n v="932.3"/>
    <n v="0"/>
    <n v="0"/>
    <s v="No"/>
    <s v="no"/>
    <n v="0"/>
    <x v="2"/>
    <n v="12"/>
    <x v="1"/>
    <n v="22"/>
    <s v="MN"/>
    <s v="332-10209"/>
    <s v="Male"/>
    <n v="22"/>
    <s v="Yes"/>
    <s v="No"/>
    <x v="1"/>
    <x v="4"/>
    <s v="Yes"/>
    <x v="2"/>
    <x v="2"/>
    <n v="43"/>
    <n v="3076"/>
    <x v="0"/>
    <s v="0"/>
    <x v="1"/>
    <x v="0"/>
    <x v="0"/>
    <x v="0"/>
    <x v="0"/>
    <s v="&gt; 40"/>
  </r>
  <r>
    <s v="5620-ABIP"/>
    <x v="0"/>
    <x v="23"/>
    <n v="180"/>
    <n v="459.9"/>
    <n v="0"/>
    <n v="0"/>
    <s v="No"/>
    <s v="no"/>
    <n v="0"/>
    <x v="1"/>
    <n v="8"/>
    <x v="0"/>
    <n v="0"/>
    <s v="ID"/>
    <s v="284-3853"/>
    <s v="Female"/>
    <n v="34"/>
    <s v="No"/>
    <s v="No"/>
    <x v="1"/>
    <x v="4"/>
    <s v="No"/>
    <x v="2"/>
    <x v="2"/>
    <n v="55"/>
    <n v="3628"/>
    <x v="0"/>
    <s v="0"/>
    <x v="0"/>
    <x v="0"/>
    <x v="0"/>
    <x v="0"/>
    <x v="0"/>
    <s v="&gt; 40"/>
  </r>
  <r>
    <s v="2162-DCFP"/>
    <x v="0"/>
    <x v="44"/>
    <n v="168"/>
    <n v="462.9"/>
    <n v="0"/>
    <n v="0"/>
    <s v="No"/>
    <s v="no"/>
    <n v="0"/>
    <x v="0"/>
    <n v="0"/>
    <x v="1"/>
    <n v="0"/>
    <s v="MT"/>
    <s v="381-7417"/>
    <s v="Male"/>
    <n v="25"/>
    <s v="Yes"/>
    <s v="No"/>
    <x v="1"/>
    <x v="4"/>
    <s v="No"/>
    <x v="1"/>
    <x v="0"/>
    <n v="6"/>
    <n v="192"/>
    <x v="0"/>
    <s v="0"/>
    <x v="1"/>
    <x v="0"/>
    <x v="0"/>
    <x v="1"/>
    <x v="0"/>
    <s v="10 - 40"/>
  </r>
  <r>
    <s v="2199-QZML"/>
    <x v="0"/>
    <x v="45"/>
    <n v="203"/>
    <n v="361"/>
    <n v="208"/>
    <n v="608.4"/>
    <s v="Yes"/>
    <s v="yes"/>
    <n v="0"/>
    <x v="2"/>
    <n v="0"/>
    <x v="1"/>
    <n v="0"/>
    <s v="WV"/>
    <s v="271-2711"/>
    <s v="Female"/>
    <n v="64"/>
    <s v="No"/>
    <s v="No"/>
    <x v="1"/>
    <x v="3"/>
    <s v="No"/>
    <x v="2"/>
    <x v="2"/>
    <n v="5"/>
    <n v="282"/>
    <x v="0"/>
    <s v="0"/>
    <x v="0"/>
    <x v="0"/>
    <x v="0"/>
    <x v="1"/>
    <x v="0"/>
    <s v="&gt; 40"/>
  </r>
  <r>
    <s v="5403-YQQN"/>
    <x v="0"/>
    <x v="18"/>
    <n v="55"/>
    <n v="140.6"/>
    <n v="80"/>
    <n v="208"/>
    <s v="Yes"/>
    <s v="yes"/>
    <n v="0"/>
    <x v="1"/>
    <n v="0"/>
    <x v="1"/>
    <n v="0"/>
    <s v="KS"/>
    <s v="300-3758"/>
    <s v="Female"/>
    <n v="54"/>
    <s v="No"/>
    <s v="No"/>
    <x v="1"/>
    <x v="4"/>
    <s v="No"/>
    <x v="1"/>
    <x v="0"/>
    <n v="6"/>
    <n v="123"/>
    <x v="0"/>
    <s v="0"/>
    <x v="0"/>
    <x v="0"/>
    <x v="0"/>
    <x v="1"/>
    <x v="0"/>
    <s v="10 - 40"/>
  </r>
  <r>
    <s v="3071-WVBN"/>
    <x v="0"/>
    <x v="56"/>
    <n v="110"/>
    <n v="309.2"/>
    <n v="0"/>
    <n v="0"/>
    <s v="No"/>
    <s v="no"/>
    <n v="0"/>
    <x v="0"/>
    <n v="15"/>
    <x v="0"/>
    <n v="0"/>
    <s v="NJ"/>
    <s v="382-8374"/>
    <s v="Male"/>
    <n v="58"/>
    <s v="No"/>
    <s v="No"/>
    <x v="1"/>
    <x v="4"/>
    <s v="No"/>
    <x v="1"/>
    <x v="0"/>
    <n v="40"/>
    <n v="1023"/>
    <x v="0"/>
    <s v="0"/>
    <x v="0"/>
    <x v="0"/>
    <x v="0"/>
    <x v="0"/>
    <x v="0"/>
    <s v="10 - 40"/>
  </r>
  <r>
    <s v="7408-LZVV"/>
    <x v="0"/>
    <x v="54"/>
    <n v="293"/>
    <n v="707.3"/>
    <n v="0"/>
    <n v="0"/>
    <s v="No"/>
    <s v="no"/>
    <n v="0"/>
    <x v="0"/>
    <n v="20"/>
    <x v="0"/>
    <n v="0"/>
    <s v="ME"/>
    <s v="306-9876"/>
    <s v="Male"/>
    <n v="20"/>
    <s v="Yes"/>
    <s v="No"/>
    <x v="1"/>
    <x v="1"/>
    <s v="No"/>
    <x v="1"/>
    <x v="2"/>
    <n v="22"/>
    <n v="1191"/>
    <x v="0"/>
    <s v="0"/>
    <x v="1"/>
    <x v="0"/>
    <x v="0"/>
    <x v="0"/>
    <x v="0"/>
    <s v="&gt; 40"/>
  </r>
  <r>
    <s v="5497-VWFZ"/>
    <x v="0"/>
    <x v="68"/>
    <n v="35"/>
    <n v="81.7"/>
    <n v="0"/>
    <n v="0"/>
    <s v="No"/>
    <s v="no"/>
    <n v="0"/>
    <x v="2"/>
    <n v="0"/>
    <x v="1"/>
    <n v="0"/>
    <s v="WI"/>
    <s v="257-9609"/>
    <s v="Male"/>
    <n v="47"/>
    <s v="No"/>
    <s v="No"/>
    <x v="1"/>
    <x v="2"/>
    <s v="No"/>
    <x v="0"/>
    <x v="2"/>
    <n v="9"/>
    <n v="54"/>
    <x v="0"/>
    <s v="0"/>
    <x v="0"/>
    <x v="0"/>
    <x v="0"/>
    <x v="1"/>
    <x v="0"/>
    <s v="&lt; 10"/>
  </r>
  <r>
    <s v="7778-IHAY"/>
    <x v="0"/>
    <x v="6"/>
    <n v="162"/>
    <n v="402"/>
    <n v="0"/>
    <n v="0"/>
    <s v="No"/>
    <s v="no"/>
    <n v="0"/>
    <x v="2"/>
    <n v="0"/>
    <x v="1"/>
    <n v="0"/>
    <s v="HI"/>
    <s v="350-1935"/>
    <s v="Male"/>
    <n v="51"/>
    <s v="No"/>
    <s v="No"/>
    <x v="1"/>
    <x v="5"/>
    <s v="No"/>
    <x v="2"/>
    <x v="2"/>
    <n v="12"/>
    <n v="684"/>
    <x v="0"/>
    <s v="0"/>
    <x v="0"/>
    <x v="0"/>
    <x v="0"/>
    <x v="1"/>
    <x v="0"/>
    <s v="&gt; 40"/>
  </r>
  <r>
    <s v="2134-VNEY"/>
    <x v="0"/>
    <x v="69"/>
    <n v="71"/>
    <n v="138.5"/>
    <n v="0"/>
    <n v="0"/>
    <s v="No"/>
    <s v="no"/>
    <n v="0"/>
    <x v="2"/>
    <n v="7"/>
    <x v="0"/>
    <n v="0"/>
    <s v="AZ"/>
    <s v="253-8741"/>
    <s v="Male"/>
    <n v="61"/>
    <s v="No"/>
    <s v="No"/>
    <x v="1"/>
    <x v="1"/>
    <s v="Yes"/>
    <x v="0"/>
    <x v="2"/>
    <n v="37"/>
    <n v="1285"/>
    <x v="0"/>
    <s v="0"/>
    <x v="0"/>
    <x v="0"/>
    <x v="0"/>
    <x v="0"/>
    <x v="0"/>
    <s v="10 - 40"/>
  </r>
  <r>
    <s v="9024-AUGN"/>
    <x v="0"/>
    <x v="28"/>
    <n v="81"/>
    <n v="254.6"/>
    <n v="0"/>
    <n v="0"/>
    <s v="No"/>
    <s v="no"/>
    <n v="0"/>
    <x v="1"/>
    <n v="15"/>
    <x v="0"/>
    <n v="0"/>
    <s v="FL"/>
    <s v="310-3954"/>
    <s v="Female"/>
    <n v="23"/>
    <s v="Yes"/>
    <s v="No"/>
    <x v="1"/>
    <x v="1"/>
    <s v="Yes"/>
    <x v="2"/>
    <x v="2"/>
    <n v="43"/>
    <n v="1578"/>
    <x v="0"/>
    <s v="0"/>
    <x v="1"/>
    <x v="0"/>
    <x v="0"/>
    <x v="0"/>
    <x v="0"/>
    <s v="10 - 40"/>
  </r>
  <r>
    <s v="1784-NCMM"/>
    <x v="0"/>
    <x v="55"/>
    <n v="16"/>
    <n v="57.8"/>
    <n v="0"/>
    <n v="0"/>
    <s v="No"/>
    <s v="no"/>
    <n v="0"/>
    <x v="0"/>
    <n v="0"/>
    <x v="1"/>
    <n v="0"/>
    <s v="MT"/>
    <s v="357-9070"/>
    <s v="Female"/>
    <n v="42"/>
    <s v="No"/>
    <s v="No"/>
    <x v="1"/>
    <x v="1"/>
    <s v="No"/>
    <x v="0"/>
    <x v="2"/>
    <n v="8"/>
    <n v="97"/>
    <x v="0"/>
    <s v="0"/>
    <x v="0"/>
    <x v="0"/>
    <x v="0"/>
    <x v="1"/>
    <x v="0"/>
    <s v="10 - 40"/>
  </r>
  <r>
    <s v="4632-PUWD"/>
    <x v="0"/>
    <x v="64"/>
    <n v="210"/>
    <n v="509.7"/>
    <n v="0"/>
    <n v="0"/>
    <s v="No"/>
    <s v="no"/>
    <n v="0"/>
    <x v="0"/>
    <n v="0"/>
    <x v="1"/>
    <n v="0"/>
    <s v="MO"/>
    <s v="408-3167"/>
    <s v="Male"/>
    <n v="68"/>
    <s v="No"/>
    <s v="Yes"/>
    <x v="1"/>
    <x v="1"/>
    <s v="No"/>
    <x v="2"/>
    <x v="2"/>
    <n v="7"/>
    <n v="270"/>
    <x v="0"/>
    <s v="0"/>
    <x v="2"/>
    <x v="0"/>
    <x v="0"/>
    <x v="1"/>
    <x v="0"/>
    <s v="10 - 40"/>
  </r>
  <r>
    <s v="6309-JVOD"/>
    <x v="0"/>
    <x v="8"/>
    <n v="331"/>
    <n v="1114.2"/>
    <n v="0"/>
    <n v="0"/>
    <s v="No"/>
    <s v="no"/>
    <n v="0"/>
    <x v="0"/>
    <n v="5"/>
    <x v="0"/>
    <n v="0"/>
    <s v="ME"/>
    <s v="338-5981"/>
    <s v="Female"/>
    <n v="47"/>
    <s v="No"/>
    <s v="No"/>
    <x v="1"/>
    <x v="1"/>
    <s v="Yes"/>
    <x v="2"/>
    <x v="0"/>
    <n v="22"/>
    <n v="1502"/>
    <x v="0"/>
    <s v="0"/>
    <x v="0"/>
    <x v="0"/>
    <x v="0"/>
    <x v="0"/>
    <x v="0"/>
    <s v="&gt; 40"/>
  </r>
  <r>
    <s v="7300-ZODV"/>
    <x v="0"/>
    <x v="14"/>
    <n v="116"/>
    <n v="357.2"/>
    <n v="0"/>
    <n v="0"/>
    <s v="No"/>
    <s v="no"/>
    <n v="0"/>
    <x v="0"/>
    <n v="3"/>
    <x v="1"/>
    <n v="72"/>
    <s v="NH"/>
    <s v="281-5349"/>
    <s v="Male"/>
    <n v="34"/>
    <s v="No"/>
    <s v="No"/>
    <x v="1"/>
    <x v="3"/>
    <s v="Yes"/>
    <x v="2"/>
    <x v="2"/>
    <n v="54"/>
    <n v="3851"/>
    <x v="0"/>
    <s v="0"/>
    <x v="0"/>
    <x v="0"/>
    <x v="0"/>
    <x v="0"/>
    <x v="0"/>
    <s v="&gt; 40"/>
  </r>
  <r>
    <s v="1712-YDMH"/>
    <x v="0"/>
    <x v="25"/>
    <n v="244"/>
    <n v="661.3"/>
    <n v="240"/>
    <n v="744"/>
    <s v="Yes"/>
    <s v="yes"/>
    <n v="0"/>
    <x v="0"/>
    <n v="0"/>
    <x v="1"/>
    <n v="0"/>
    <s v="OR"/>
    <s v="317-10525"/>
    <s v="Male"/>
    <n v="45"/>
    <s v="No"/>
    <s v="No"/>
    <x v="1"/>
    <x v="1"/>
    <s v="No"/>
    <x v="1"/>
    <x v="2"/>
    <n v="6"/>
    <n v="335"/>
    <x v="0"/>
    <s v="0"/>
    <x v="0"/>
    <x v="0"/>
    <x v="0"/>
    <x v="1"/>
    <x v="0"/>
    <s v="&gt; 40"/>
  </r>
  <r>
    <s v="3148-KSPG"/>
    <x v="0"/>
    <x v="5"/>
    <n v="61"/>
    <n v="138.30000000000001"/>
    <n v="0"/>
    <n v="0"/>
    <s v="No"/>
    <s v="no"/>
    <n v="0"/>
    <x v="0"/>
    <n v="0"/>
    <x v="1"/>
    <n v="0"/>
    <s v="AL"/>
    <s v="325-8544"/>
    <s v="Male"/>
    <n v="38"/>
    <s v="No"/>
    <s v="No"/>
    <x v="1"/>
    <x v="4"/>
    <s v="No"/>
    <x v="1"/>
    <x v="0"/>
    <n v="6"/>
    <n v="107"/>
    <x v="0"/>
    <s v="0"/>
    <x v="0"/>
    <x v="0"/>
    <x v="0"/>
    <x v="1"/>
    <x v="0"/>
    <s v="10 - 40"/>
  </r>
  <r>
    <s v="4797-LSKJ"/>
    <x v="0"/>
    <x v="52"/>
    <n v="72"/>
    <n v="215.8"/>
    <n v="0"/>
    <n v="0"/>
    <s v="No"/>
    <s v="no"/>
    <n v="0"/>
    <x v="0"/>
    <n v="6"/>
    <x v="0"/>
    <n v="0"/>
    <s v="ND"/>
    <s v="345-10049"/>
    <s v="Male"/>
    <n v="64"/>
    <s v="No"/>
    <s v="No"/>
    <x v="1"/>
    <x v="4"/>
    <s v="No"/>
    <x v="0"/>
    <x v="2"/>
    <n v="22"/>
    <n v="474"/>
    <x v="0"/>
    <s v="0"/>
    <x v="0"/>
    <x v="0"/>
    <x v="0"/>
    <x v="0"/>
    <x v="0"/>
    <s v="10 - 40"/>
  </r>
  <r>
    <s v="6294-ZCHL"/>
    <x v="0"/>
    <x v="8"/>
    <n v="239"/>
    <n v="630.1"/>
    <n v="0"/>
    <n v="0"/>
    <s v="No"/>
    <s v="no"/>
    <n v="0"/>
    <x v="0"/>
    <n v="5"/>
    <x v="0"/>
    <n v="0"/>
    <s v="FL"/>
    <s v="353-4897"/>
    <s v="Male"/>
    <n v="46"/>
    <s v="No"/>
    <s v="No"/>
    <x v="1"/>
    <x v="1"/>
    <s v="Yes"/>
    <x v="2"/>
    <x v="2"/>
    <n v="26"/>
    <n v="1798"/>
    <x v="0"/>
    <s v="0"/>
    <x v="0"/>
    <x v="0"/>
    <x v="0"/>
    <x v="0"/>
    <x v="0"/>
    <s v="&gt; 40"/>
  </r>
  <r>
    <s v="7474-HRCN"/>
    <x v="0"/>
    <x v="0"/>
    <n v="3"/>
    <n v="7"/>
    <n v="0"/>
    <n v="0"/>
    <s v="No"/>
    <s v="no"/>
    <n v="0"/>
    <x v="0"/>
    <n v="4"/>
    <x v="1"/>
    <n v="32"/>
    <s v="WA"/>
    <s v="304-9861"/>
    <s v="Male"/>
    <n v="47"/>
    <s v="No"/>
    <s v="No"/>
    <x v="1"/>
    <x v="1"/>
    <s v="No"/>
    <x v="0"/>
    <x v="2"/>
    <n v="14"/>
    <n v="14"/>
    <x v="0"/>
    <s v="0"/>
    <x v="0"/>
    <x v="0"/>
    <x v="0"/>
    <x v="0"/>
    <x v="0"/>
    <s v="&lt; 10"/>
  </r>
  <r>
    <s v="2556-LRZV"/>
    <x v="0"/>
    <x v="26"/>
    <n v="210"/>
    <n v="633.4"/>
    <n v="0"/>
    <n v="0"/>
    <s v="No"/>
    <s v="no"/>
    <n v="0"/>
    <x v="0"/>
    <n v="5"/>
    <x v="0"/>
    <n v="0"/>
    <s v="RI"/>
    <s v="281-5323"/>
    <s v="Male"/>
    <n v="47"/>
    <s v="No"/>
    <s v="No"/>
    <x v="1"/>
    <x v="1"/>
    <s v="Yes"/>
    <x v="2"/>
    <x v="0"/>
    <n v="39"/>
    <n v="2484"/>
    <x v="0"/>
    <s v="0"/>
    <x v="0"/>
    <x v="0"/>
    <x v="0"/>
    <x v="0"/>
    <x v="0"/>
    <s v="&gt; 40"/>
  </r>
  <r>
    <s v="8748-ETJU"/>
    <x v="0"/>
    <x v="69"/>
    <n v="151"/>
    <n v="496.4"/>
    <n v="0"/>
    <n v="0"/>
    <s v="No"/>
    <s v="no"/>
    <n v="0"/>
    <x v="0"/>
    <n v="0"/>
    <x v="1"/>
    <n v="0"/>
    <s v="MO"/>
    <s v="301-8985"/>
    <s v="Female"/>
    <n v="26"/>
    <s v="Yes"/>
    <s v="No"/>
    <x v="1"/>
    <x v="4"/>
    <s v="No"/>
    <x v="2"/>
    <x v="0"/>
    <n v="9"/>
    <n v="327"/>
    <x v="0"/>
    <s v="0"/>
    <x v="1"/>
    <x v="0"/>
    <x v="0"/>
    <x v="1"/>
    <x v="0"/>
    <s v="10 - 40"/>
  </r>
  <r>
    <s v="7428-ZNPE"/>
    <x v="0"/>
    <x v="23"/>
    <n v="301"/>
    <n v="596.6"/>
    <n v="0"/>
    <n v="0"/>
    <s v="No"/>
    <s v="no"/>
    <n v="0"/>
    <x v="0"/>
    <n v="4"/>
    <x v="0"/>
    <n v="0"/>
    <s v="WY"/>
    <s v="316-4324"/>
    <s v="Female"/>
    <n v="63"/>
    <s v="No"/>
    <s v="No"/>
    <x v="1"/>
    <x v="5"/>
    <s v="No"/>
    <x v="1"/>
    <x v="2"/>
    <n v="32"/>
    <n v="2089"/>
    <x v="0"/>
    <s v="0"/>
    <x v="0"/>
    <x v="0"/>
    <x v="0"/>
    <x v="0"/>
    <x v="0"/>
    <s v="&gt; 40"/>
  </r>
  <r>
    <s v="0148-PRYW"/>
    <x v="0"/>
    <x v="16"/>
    <n v="280"/>
    <n v="807.2"/>
    <n v="0"/>
    <n v="0"/>
    <s v="No"/>
    <s v="no"/>
    <n v="0"/>
    <x v="0"/>
    <n v="0"/>
    <x v="1"/>
    <n v="0"/>
    <s v="MO"/>
    <s v="384-9294"/>
    <s v="Female"/>
    <n v="26"/>
    <s v="Yes"/>
    <s v="No"/>
    <x v="1"/>
    <x v="4"/>
    <s v="No"/>
    <x v="2"/>
    <x v="2"/>
    <n v="8"/>
    <n v="553"/>
    <x v="0"/>
    <s v="0"/>
    <x v="1"/>
    <x v="0"/>
    <x v="0"/>
    <x v="1"/>
    <x v="0"/>
    <s v="&gt; 40"/>
  </r>
  <r>
    <s v="8603-MJAC"/>
    <x v="0"/>
    <x v="11"/>
    <n v="155"/>
    <n v="278.7"/>
    <n v="0"/>
    <n v="0"/>
    <s v="No"/>
    <s v="no"/>
    <n v="0"/>
    <x v="0"/>
    <n v="10"/>
    <x v="0"/>
    <n v="0"/>
    <s v="CT"/>
    <s v="298-8096"/>
    <s v="Female"/>
    <n v="31"/>
    <s v="No"/>
    <s v="No"/>
    <x v="1"/>
    <x v="3"/>
    <s v="No"/>
    <x v="0"/>
    <x v="0"/>
    <n v="40"/>
    <n v="849"/>
    <x v="0"/>
    <s v="0"/>
    <x v="0"/>
    <x v="0"/>
    <x v="0"/>
    <x v="0"/>
    <x v="0"/>
    <s v="10 - 40"/>
  </r>
  <r>
    <s v="0555-KKYX"/>
    <x v="0"/>
    <x v="54"/>
    <n v="330"/>
    <n v="762.3"/>
    <n v="0"/>
    <n v="0"/>
    <s v="No"/>
    <s v="no"/>
    <n v="0"/>
    <x v="0"/>
    <n v="0"/>
    <x v="1"/>
    <n v="0"/>
    <s v="MD"/>
    <s v="278-2456"/>
    <s v="Female"/>
    <n v="45"/>
    <s v="No"/>
    <s v="No"/>
    <x v="1"/>
    <x v="3"/>
    <s v="No"/>
    <x v="2"/>
    <x v="2"/>
    <n v="7"/>
    <n v="398"/>
    <x v="0"/>
    <s v="0"/>
    <x v="0"/>
    <x v="0"/>
    <x v="0"/>
    <x v="1"/>
    <x v="0"/>
    <s v="&gt; 40"/>
  </r>
  <r>
    <s v="1144-DCSJ"/>
    <x v="0"/>
    <x v="57"/>
    <n v="158"/>
    <n v="374.3"/>
    <n v="0"/>
    <n v="0"/>
    <s v="No"/>
    <s v="no"/>
    <n v="0"/>
    <x v="0"/>
    <n v="0"/>
    <x v="1"/>
    <n v="0"/>
    <s v="MD"/>
    <s v="268-7226"/>
    <s v="Female"/>
    <n v="62"/>
    <s v="No"/>
    <s v="No"/>
    <x v="1"/>
    <x v="4"/>
    <s v="No"/>
    <x v="2"/>
    <x v="0"/>
    <n v="9"/>
    <n v="637"/>
    <x v="0"/>
    <s v="0"/>
    <x v="0"/>
    <x v="0"/>
    <x v="0"/>
    <x v="1"/>
    <x v="0"/>
    <s v="&gt; 40"/>
  </r>
  <r>
    <s v="6059-EOIK"/>
    <x v="0"/>
    <x v="48"/>
    <n v="14"/>
    <n v="33.799999999999997"/>
    <n v="0"/>
    <n v="0"/>
    <s v="No"/>
    <s v="no"/>
    <n v="0"/>
    <x v="0"/>
    <n v="0"/>
    <x v="1"/>
    <n v="0"/>
    <s v="OH"/>
    <s v="330-10195"/>
    <s v="Female"/>
    <n v="60"/>
    <s v="No"/>
    <s v="No"/>
    <x v="1"/>
    <x v="3"/>
    <s v="No"/>
    <x v="1"/>
    <x v="2"/>
    <n v="6"/>
    <n v="27"/>
    <x v="0"/>
    <s v="0"/>
    <x v="0"/>
    <x v="0"/>
    <x v="0"/>
    <x v="1"/>
    <x v="0"/>
    <s v="&lt; 10"/>
  </r>
  <r>
    <s v="7569-NQME"/>
    <x v="0"/>
    <x v="59"/>
    <n v="125"/>
    <n v="328.9"/>
    <n v="0"/>
    <n v="0"/>
    <s v="No"/>
    <s v="no"/>
    <n v="0"/>
    <x v="0"/>
    <n v="19"/>
    <x v="0"/>
    <n v="0"/>
    <s v="OK"/>
    <s v="266-10415"/>
    <s v="Female"/>
    <n v="67"/>
    <s v="No"/>
    <s v="Yes"/>
    <x v="1"/>
    <x v="2"/>
    <s v="Yes"/>
    <x v="2"/>
    <x v="2"/>
    <n v="32"/>
    <n v="745"/>
    <x v="0"/>
    <s v="0"/>
    <x v="2"/>
    <x v="0"/>
    <x v="0"/>
    <x v="0"/>
    <x v="0"/>
    <s v="10 - 40"/>
  </r>
  <r>
    <s v="5539-IOAD"/>
    <x v="0"/>
    <x v="63"/>
    <n v="363"/>
    <n v="1013.7"/>
    <n v="0"/>
    <n v="0"/>
    <s v="No"/>
    <s v="no"/>
    <n v="0"/>
    <x v="0"/>
    <n v="20"/>
    <x v="0"/>
    <n v="0"/>
    <s v="MA"/>
    <s v="343-4201"/>
    <s v="Female"/>
    <n v="25"/>
    <s v="Yes"/>
    <s v="No"/>
    <x v="1"/>
    <x v="3"/>
    <s v="Yes"/>
    <x v="2"/>
    <x v="2"/>
    <n v="33"/>
    <n v="2378"/>
    <x v="0"/>
    <s v="0"/>
    <x v="1"/>
    <x v="0"/>
    <x v="0"/>
    <x v="0"/>
    <x v="0"/>
    <s v="&gt; 40"/>
  </r>
  <r>
    <s v="9831-OJWU"/>
    <x v="0"/>
    <x v="21"/>
    <n v="80"/>
    <n v="232.2"/>
    <n v="0"/>
    <n v="0"/>
    <s v="No"/>
    <s v="no"/>
    <n v="0"/>
    <x v="0"/>
    <n v="10"/>
    <x v="1"/>
    <n v="81"/>
    <s v="CO"/>
    <s v="357-4767"/>
    <s v="Male"/>
    <n v="62"/>
    <s v="No"/>
    <s v="No"/>
    <x v="1"/>
    <x v="4"/>
    <s v="No"/>
    <x v="0"/>
    <x v="0"/>
    <n v="18"/>
    <n v="834"/>
    <x v="0"/>
    <s v="0"/>
    <x v="0"/>
    <x v="0"/>
    <x v="0"/>
    <x v="0"/>
    <x v="0"/>
    <s v="&gt; 40"/>
  </r>
  <r>
    <s v="1856-APFD"/>
    <x v="0"/>
    <x v="19"/>
    <n v="87"/>
    <n v="243.3"/>
    <n v="244"/>
    <n v="420.9"/>
    <s v="Yes"/>
    <s v="yes"/>
    <n v="0"/>
    <x v="0"/>
    <n v="3"/>
    <x v="0"/>
    <n v="0"/>
    <s v="FL"/>
    <s v="270-5638"/>
    <s v="Female"/>
    <n v="71"/>
    <s v="No"/>
    <s v="Yes"/>
    <x v="1"/>
    <x v="2"/>
    <s v="Yes"/>
    <x v="1"/>
    <x v="0"/>
    <n v="32"/>
    <n v="1969"/>
    <x v="0"/>
    <s v="0"/>
    <x v="2"/>
    <x v="0"/>
    <x v="0"/>
    <x v="0"/>
    <x v="0"/>
    <s v="&gt; 40"/>
  </r>
  <r>
    <s v="9360-JTTY"/>
    <x v="0"/>
    <x v="22"/>
    <n v="234"/>
    <n v="842.1"/>
    <n v="0"/>
    <n v="0"/>
    <s v="No"/>
    <s v="no"/>
    <n v="0"/>
    <x v="0"/>
    <n v="0"/>
    <x v="1"/>
    <n v="0"/>
    <s v="IA"/>
    <s v="323-8294"/>
    <s v="Male"/>
    <n v="42"/>
    <s v="No"/>
    <s v="No"/>
    <x v="1"/>
    <x v="2"/>
    <s v="No"/>
    <x v="1"/>
    <x v="2"/>
    <n v="10"/>
    <n v="531"/>
    <x v="0"/>
    <s v="0"/>
    <x v="0"/>
    <x v="0"/>
    <x v="0"/>
    <x v="1"/>
    <x v="0"/>
    <s v="&gt; 40"/>
  </r>
  <r>
    <s v="7200-VGEU"/>
    <x v="0"/>
    <x v="10"/>
    <n v="154"/>
    <n v="343.6"/>
    <n v="0"/>
    <n v="0"/>
    <s v="No"/>
    <s v="no"/>
    <n v="0"/>
    <x v="0"/>
    <n v="11"/>
    <x v="0"/>
    <n v="0"/>
    <s v="ME"/>
    <s v="264-7762"/>
    <s v="Male"/>
    <n v="47"/>
    <s v="No"/>
    <s v="No"/>
    <x v="1"/>
    <x v="5"/>
    <s v="No"/>
    <x v="2"/>
    <x v="0"/>
    <n v="36"/>
    <n v="2479"/>
    <x v="0"/>
    <s v="0"/>
    <x v="0"/>
    <x v="0"/>
    <x v="0"/>
    <x v="0"/>
    <x v="0"/>
    <s v="&gt; 40"/>
  </r>
  <r>
    <s v="8553-SCAQ"/>
    <x v="0"/>
    <x v="47"/>
    <n v="436"/>
    <n v="875.5"/>
    <n v="0"/>
    <n v="0"/>
    <s v="No"/>
    <s v="no"/>
    <n v="0"/>
    <x v="0"/>
    <n v="0"/>
    <x v="1"/>
    <n v="0"/>
    <s v="WV"/>
    <s v="378-9889"/>
    <s v="Male"/>
    <n v="48"/>
    <s v="No"/>
    <s v="No"/>
    <x v="1"/>
    <x v="5"/>
    <s v="No"/>
    <x v="1"/>
    <x v="2"/>
    <n v="8"/>
    <n v="434"/>
    <x v="0"/>
    <s v="0"/>
    <x v="0"/>
    <x v="0"/>
    <x v="0"/>
    <x v="1"/>
    <x v="0"/>
    <s v="&gt; 40"/>
  </r>
  <r>
    <s v="1041-CRTP"/>
    <x v="0"/>
    <x v="47"/>
    <n v="167"/>
    <n v="382.3"/>
    <n v="0"/>
    <n v="0"/>
    <s v="No"/>
    <s v="no"/>
    <n v="0"/>
    <x v="0"/>
    <n v="6"/>
    <x v="1"/>
    <n v="37"/>
    <s v="VT"/>
    <s v="333-2649"/>
    <s v="Male"/>
    <n v="59"/>
    <s v="No"/>
    <s v="No"/>
    <x v="1"/>
    <x v="1"/>
    <s v="Yes"/>
    <x v="1"/>
    <x v="2"/>
    <n v="17"/>
    <n v="945"/>
    <x v="0"/>
    <s v="0"/>
    <x v="0"/>
    <x v="0"/>
    <x v="0"/>
    <x v="0"/>
    <x v="0"/>
    <s v="&gt; 40"/>
  </r>
  <r>
    <s v="2706-OCLE"/>
    <x v="0"/>
    <x v="42"/>
    <n v="117"/>
    <n v="268.7"/>
    <n v="0"/>
    <n v="0"/>
    <s v="No"/>
    <s v="no"/>
    <n v="0"/>
    <x v="0"/>
    <n v="3"/>
    <x v="0"/>
    <n v="0"/>
    <s v="NJ"/>
    <s v="399-2064"/>
    <s v="Female"/>
    <n v="61"/>
    <s v="No"/>
    <s v="No"/>
    <x v="1"/>
    <x v="4"/>
    <s v="No"/>
    <x v="0"/>
    <x v="2"/>
    <n v="29"/>
    <n v="1101"/>
    <x v="0"/>
    <s v="0"/>
    <x v="0"/>
    <x v="0"/>
    <x v="0"/>
    <x v="0"/>
    <x v="0"/>
    <s v="10 - 40"/>
  </r>
  <r>
    <s v="3275-JPBM"/>
    <x v="0"/>
    <x v="24"/>
    <n v="153"/>
    <n v="390.3"/>
    <n v="0"/>
    <n v="0"/>
    <s v="No"/>
    <s v="no"/>
    <n v="0"/>
    <x v="0"/>
    <n v="0"/>
    <x v="1"/>
    <n v="0"/>
    <s v="AR"/>
    <s v="304-4659"/>
    <s v="Male"/>
    <n v="66"/>
    <s v="No"/>
    <s v="Yes"/>
    <x v="1"/>
    <x v="3"/>
    <s v="No"/>
    <x v="2"/>
    <x v="2"/>
    <n v="8"/>
    <n v="331"/>
    <x v="0"/>
    <s v="0"/>
    <x v="2"/>
    <x v="0"/>
    <x v="0"/>
    <x v="1"/>
    <x v="0"/>
    <s v="&gt; 40"/>
  </r>
  <r>
    <s v="4043-UQSV"/>
    <x v="0"/>
    <x v="27"/>
    <n v="358"/>
    <n v="777.2"/>
    <n v="0"/>
    <n v="0"/>
    <s v="No"/>
    <s v="no"/>
    <n v="0"/>
    <x v="0"/>
    <n v="0"/>
    <x v="1"/>
    <n v="0"/>
    <s v="IA"/>
    <s v="282-2986"/>
    <s v="Male"/>
    <n v="46"/>
    <s v="No"/>
    <s v="No"/>
    <x v="1"/>
    <x v="4"/>
    <s v="No"/>
    <x v="2"/>
    <x v="2"/>
    <n v="7"/>
    <n v="425"/>
    <x v="0"/>
    <s v="0"/>
    <x v="0"/>
    <x v="0"/>
    <x v="0"/>
    <x v="1"/>
    <x v="0"/>
    <s v="&gt; 40"/>
  </r>
  <r>
    <s v="0796-BSVM"/>
    <x v="0"/>
    <x v="40"/>
    <n v="146"/>
    <n v="542.1"/>
    <n v="0"/>
    <n v="0"/>
    <s v="No"/>
    <s v="no"/>
    <n v="0"/>
    <x v="0"/>
    <n v="25"/>
    <x v="0"/>
    <n v="0"/>
    <s v="GA"/>
    <s v="366-1688"/>
    <s v="Male"/>
    <n v="55"/>
    <s v="No"/>
    <s v="No"/>
    <x v="1"/>
    <x v="3"/>
    <s v="Yes"/>
    <x v="2"/>
    <x v="0"/>
    <n v="35"/>
    <n v="2379"/>
    <x v="0"/>
    <s v="0"/>
    <x v="0"/>
    <x v="0"/>
    <x v="0"/>
    <x v="0"/>
    <x v="0"/>
    <s v="&gt; 40"/>
  </r>
  <r>
    <s v="7548-BKAR"/>
    <x v="0"/>
    <x v="40"/>
    <n v="255"/>
    <n v="751.1"/>
    <n v="0"/>
    <n v="0"/>
    <s v="No"/>
    <s v="no"/>
    <n v="0"/>
    <x v="0"/>
    <n v="5"/>
    <x v="0"/>
    <n v="0"/>
    <s v="MO"/>
    <s v="338-3069"/>
    <s v="Male"/>
    <n v="37"/>
    <s v="No"/>
    <s v="No"/>
    <x v="1"/>
    <x v="3"/>
    <s v="No"/>
    <x v="2"/>
    <x v="2"/>
    <n v="33"/>
    <n v="2264"/>
    <x v="0"/>
    <s v="0"/>
    <x v="0"/>
    <x v="0"/>
    <x v="0"/>
    <x v="0"/>
    <x v="0"/>
    <s v="&gt; 40"/>
  </r>
  <r>
    <s v="3270-OVYD"/>
    <x v="0"/>
    <x v="3"/>
    <n v="53"/>
    <n v="150.19999999999999"/>
    <n v="0"/>
    <n v="0"/>
    <s v="No"/>
    <s v="no"/>
    <n v="0"/>
    <x v="0"/>
    <n v="5"/>
    <x v="0"/>
    <n v="0"/>
    <s v="WY"/>
    <s v="288-3294"/>
    <s v="Female"/>
    <n v="31"/>
    <s v="No"/>
    <s v="No"/>
    <x v="1"/>
    <x v="4"/>
    <s v="Yes"/>
    <x v="1"/>
    <x v="2"/>
    <n v="23"/>
    <n v="228"/>
    <x v="0"/>
    <s v="0"/>
    <x v="0"/>
    <x v="0"/>
    <x v="0"/>
    <x v="0"/>
    <x v="0"/>
    <s v="10 - 40"/>
  </r>
  <r>
    <s v="0813-NLDB"/>
    <x v="0"/>
    <x v="59"/>
    <n v="31"/>
    <n v="115.1"/>
    <n v="0"/>
    <n v="0"/>
    <s v="No"/>
    <s v="no"/>
    <n v="0"/>
    <x v="0"/>
    <n v="15"/>
    <x v="0"/>
    <n v="0"/>
    <s v="PA"/>
    <s v="391-5358"/>
    <s v="Female"/>
    <n v="33"/>
    <s v="No"/>
    <s v="No"/>
    <x v="1"/>
    <x v="2"/>
    <s v="Yes"/>
    <x v="2"/>
    <x v="2"/>
    <n v="25"/>
    <n v="587"/>
    <x v="0"/>
    <s v="0"/>
    <x v="0"/>
    <x v="0"/>
    <x v="0"/>
    <x v="0"/>
    <x v="0"/>
    <s v="10 - 40"/>
  </r>
  <r>
    <s v="0714-OKSR"/>
    <x v="0"/>
    <x v="11"/>
    <n v="45"/>
    <n v="106.2"/>
    <n v="0"/>
    <n v="0"/>
    <s v="No"/>
    <s v="no"/>
    <n v="0"/>
    <x v="0"/>
    <n v="28"/>
    <x v="0"/>
    <n v="0"/>
    <s v="VA"/>
    <s v="382-8323"/>
    <s v="Male"/>
    <n v="51"/>
    <s v="No"/>
    <s v="No"/>
    <x v="1"/>
    <x v="4"/>
    <s v="Yes"/>
    <x v="0"/>
    <x v="0"/>
    <n v="35"/>
    <n v="740"/>
    <x v="0"/>
    <s v="0"/>
    <x v="0"/>
    <x v="0"/>
    <x v="0"/>
    <x v="0"/>
    <x v="0"/>
    <s v="10 - 40"/>
  </r>
  <r>
    <s v="0150-RPLS"/>
    <x v="0"/>
    <x v="36"/>
    <n v="109"/>
    <n v="253.3"/>
    <n v="0"/>
    <n v="0"/>
    <s v="No"/>
    <s v="no"/>
    <n v="0"/>
    <x v="0"/>
    <n v="8"/>
    <x v="0"/>
    <n v="0"/>
    <s v="UT"/>
    <s v="324-6385"/>
    <s v="Male"/>
    <n v="58"/>
    <s v="No"/>
    <s v="No"/>
    <x v="1"/>
    <x v="3"/>
    <s v="Yes"/>
    <x v="1"/>
    <x v="0"/>
    <n v="28"/>
    <n v="1170"/>
    <x v="0"/>
    <s v="0"/>
    <x v="0"/>
    <x v="0"/>
    <x v="0"/>
    <x v="0"/>
    <x v="0"/>
    <s v="&gt; 40"/>
  </r>
  <r>
    <s v="0514-PBSW"/>
    <x v="0"/>
    <x v="69"/>
    <n v="152"/>
    <n v="458.8"/>
    <n v="0"/>
    <n v="0"/>
    <s v="No"/>
    <s v="no"/>
    <n v="0"/>
    <x v="0"/>
    <n v="19"/>
    <x v="0"/>
    <n v="0"/>
    <s v="MD"/>
    <s v="285-3192"/>
    <s v="Male"/>
    <n v="48"/>
    <s v="No"/>
    <s v="No"/>
    <x v="1"/>
    <x v="2"/>
    <s v="No"/>
    <x v="1"/>
    <x v="0"/>
    <n v="41"/>
    <n v="1440"/>
    <x v="0"/>
    <s v="0"/>
    <x v="0"/>
    <x v="0"/>
    <x v="0"/>
    <x v="0"/>
    <x v="0"/>
    <s v="10 - 40"/>
  </r>
  <r>
    <s v="3083-CUIV"/>
    <x v="0"/>
    <x v="58"/>
    <n v="113"/>
    <n v="327.39999999999998"/>
    <n v="0"/>
    <n v="0"/>
    <s v="No"/>
    <s v="no"/>
    <n v="0"/>
    <x v="0"/>
    <n v="0"/>
    <x v="1"/>
    <n v="0"/>
    <s v="TX"/>
    <s v="318-8434"/>
    <s v="Female"/>
    <n v="62"/>
    <s v="No"/>
    <s v="No"/>
    <x v="1"/>
    <x v="1"/>
    <s v="No"/>
    <x v="1"/>
    <x v="2"/>
    <n v="7"/>
    <n v="184"/>
    <x v="0"/>
    <s v="0"/>
    <x v="0"/>
    <x v="0"/>
    <x v="0"/>
    <x v="1"/>
    <x v="0"/>
    <s v="10 - 40"/>
  </r>
  <r>
    <s v="1362-BYHT"/>
    <x v="0"/>
    <x v="52"/>
    <n v="36"/>
    <n v="129.19999999999999"/>
    <n v="0"/>
    <n v="0"/>
    <s v="No"/>
    <s v="no"/>
    <n v="0"/>
    <x v="0"/>
    <n v="0"/>
    <x v="1"/>
    <n v="0"/>
    <s v="NJ"/>
    <s v="325-6753"/>
    <s v="Male"/>
    <n v="65"/>
    <s v="No"/>
    <s v="Yes"/>
    <x v="1"/>
    <x v="5"/>
    <s v="No"/>
    <x v="0"/>
    <x v="0"/>
    <n v="10"/>
    <n v="226"/>
    <x v="0"/>
    <s v="0"/>
    <x v="2"/>
    <x v="0"/>
    <x v="0"/>
    <x v="1"/>
    <x v="0"/>
    <s v="10 - 40"/>
  </r>
  <r>
    <s v="1586-IANW"/>
    <x v="0"/>
    <x v="27"/>
    <n v="263"/>
    <n v="776.1"/>
    <n v="0"/>
    <n v="0"/>
    <s v="No"/>
    <s v="no"/>
    <n v="0"/>
    <x v="0"/>
    <n v="0"/>
    <x v="1"/>
    <n v="0"/>
    <s v="MN"/>
    <s v="347-6746"/>
    <s v="Male"/>
    <n v="28"/>
    <s v="Yes"/>
    <s v="No"/>
    <x v="1"/>
    <x v="1"/>
    <s v="No"/>
    <x v="2"/>
    <x v="0"/>
    <n v="10"/>
    <n v="659"/>
    <x v="0"/>
    <s v="0"/>
    <x v="1"/>
    <x v="0"/>
    <x v="0"/>
    <x v="1"/>
    <x v="0"/>
    <s v="&gt; 40"/>
  </r>
  <r>
    <s v="7823-TLKH"/>
    <x v="0"/>
    <x v="45"/>
    <n v="208"/>
    <n v="523.6"/>
    <n v="0"/>
    <n v="0"/>
    <s v="No"/>
    <s v="no"/>
    <n v="0"/>
    <x v="0"/>
    <n v="17"/>
    <x v="0"/>
    <n v="0"/>
    <s v="AL"/>
    <s v="343-7437"/>
    <s v="Female"/>
    <n v="20"/>
    <s v="Yes"/>
    <s v="No"/>
    <x v="1"/>
    <x v="1"/>
    <s v="Yes"/>
    <x v="1"/>
    <x v="0"/>
    <n v="51"/>
    <n v="2687"/>
    <x v="0"/>
    <s v="0"/>
    <x v="1"/>
    <x v="0"/>
    <x v="0"/>
    <x v="0"/>
    <x v="0"/>
    <s v="&gt; 40"/>
  </r>
  <r>
    <s v="2824-YVCJ"/>
    <x v="0"/>
    <x v="21"/>
    <n v="210"/>
    <n v="502.1"/>
    <n v="0"/>
    <n v="0"/>
    <s v="No"/>
    <s v="no"/>
    <n v="0"/>
    <x v="0"/>
    <n v="7"/>
    <x v="0"/>
    <n v="0"/>
    <s v="PA"/>
    <s v="301-3800"/>
    <s v="Male"/>
    <n v="23"/>
    <s v="Yes"/>
    <s v="No"/>
    <x v="1"/>
    <x v="5"/>
    <s v="No"/>
    <x v="2"/>
    <x v="2"/>
    <n v="24"/>
    <n v="1097"/>
    <x v="0"/>
    <s v="0"/>
    <x v="1"/>
    <x v="0"/>
    <x v="0"/>
    <x v="0"/>
    <x v="0"/>
    <s v="&gt; 40"/>
  </r>
  <r>
    <s v="1860-IUJX"/>
    <x v="0"/>
    <x v="26"/>
    <n v="117"/>
    <n v="317.2"/>
    <n v="0"/>
    <n v="0"/>
    <s v="No"/>
    <s v="no"/>
    <n v="0"/>
    <x v="0"/>
    <n v="5"/>
    <x v="0"/>
    <n v="0"/>
    <s v="AL"/>
    <s v="348-6181"/>
    <s v="Female"/>
    <n v="48"/>
    <s v="No"/>
    <s v="No"/>
    <x v="1"/>
    <x v="5"/>
    <s v="No"/>
    <x v="2"/>
    <x v="0"/>
    <n v="36"/>
    <n v="2264"/>
    <x v="0"/>
    <s v="0"/>
    <x v="0"/>
    <x v="0"/>
    <x v="0"/>
    <x v="0"/>
    <x v="0"/>
    <s v="&gt; 40"/>
  </r>
  <r>
    <s v="5835-TPQD"/>
    <x v="0"/>
    <x v="40"/>
    <n v="441"/>
    <n v="1089.2"/>
    <n v="0"/>
    <n v="0"/>
    <s v="No"/>
    <s v="no"/>
    <n v="0"/>
    <x v="0"/>
    <n v="0"/>
    <x v="1"/>
    <n v="0"/>
    <s v="NM"/>
    <s v="274-10444"/>
    <s v="Male"/>
    <n v="66"/>
    <s v="No"/>
    <s v="Yes"/>
    <x v="1"/>
    <x v="2"/>
    <s v="No"/>
    <x v="2"/>
    <x v="2"/>
    <n v="9"/>
    <n v="609"/>
    <x v="0"/>
    <s v="0"/>
    <x v="2"/>
    <x v="0"/>
    <x v="0"/>
    <x v="1"/>
    <x v="0"/>
    <s v="&gt; 40"/>
  </r>
  <r>
    <s v="7062-WFBY"/>
    <x v="0"/>
    <x v="71"/>
    <n v="77"/>
    <n v="162.4"/>
    <n v="0"/>
    <n v="0"/>
    <s v="No"/>
    <s v="no"/>
    <n v="0"/>
    <x v="0"/>
    <n v="7"/>
    <x v="0"/>
    <n v="0"/>
    <s v="OH"/>
    <s v="289-2928"/>
    <s v="Male"/>
    <n v="57"/>
    <s v="No"/>
    <s v="No"/>
    <x v="1"/>
    <x v="2"/>
    <s v="No"/>
    <x v="0"/>
    <x v="2"/>
    <n v="35"/>
    <n v="1424"/>
    <x v="0"/>
    <s v="0"/>
    <x v="0"/>
    <x v="0"/>
    <x v="0"/>
    <x v="0"/>
    <x v="0"/>
    <s v="&gt; 40"/>
  </r>
  <r>
    <s v="8039-DQMC"/>
    <x v="0"/>
    <x v="31"/>
    <n v="73"/>
    <n v="190.2"/>
    <n v="0"/>
    <n v="0"/>
    <s v="No"/>
    <s v="no"/>
    <n v="0"/>
    <x v="0"/>
    <n v="15"/>
    <x v="0"/>
    <n v="0"/>
    <s v="OR"/>
    <s v="269-7531"/>
    <s v="Male"/>
    <n v="43"/>
    <s v="No"/>
    <s v="No"/>
    <x v="1"/>
    <x v="4"/>
    <s v="Yes"/>
    <x v="2"/>
    <x v="2"/>
    <n v="30"/>
    <n v="946"/>
    <x v="0"/>
    <s v="0"/>
    <x v="0"/>
    <x v="0"/>
    <x v="0"/>
    <x v="0"/>
    <x v="0"/>
    <s v="10 - 40"/>
  </r>
  <r>
    <s v="5986-TPTS"/>
    <x v="0"/>
    <x v="30"/>
    <n v="4"/>
    <n v="11.2"/>
    <n v="0"/>
    <n v="0"/>
    <s v="No"/>
    <s v="no"/>
    <n v="0"/>
    <x v="0"/>
    <n v="0"/>
    <x v="1"/>
    <n v="0"/>
    <s v="NV"/>
    <s v="369-9019"/>
    <s v="Female"/>
    <n v="40"/>
    <s v="No"/>
    <s v="No"/>
    <x v="1"/>
    <x v="3"/>
    <s v="No"/>
    <x v="1"/>
    <x v="2"/>
    <n v="7"/>
    <n v="19"/>
    <x v="0"/>
    <s v="0"/>
    <x v="0"/>
    <x v="0"/>
    <x v="0"/>
    <x v="1"/>
    <x v="0"/>
    <s v="&lt; 10"/>
  </r>
  <r>
    <s v="2193-ABXL"/>
    <x v="0"/>
    <x v="47"/>
    <n v="213"/>
    <n v="382"/>
    <n v="0"/>
    <n v="0"/>
    <s v="No"/>
    <s v="no"/>
    <n v="0"/>
    <x v="0"/>
    <n v="37"/>
    <x v="0"/>
    <n v="0"/>
    <s v="NC"/>
    <s v="271-7170"/>
    <s v="Female"/>
    <n v="22"/>
    <s v="Yes"/>
    <s v="No"/>
    <x v="1"/>
    <x v="3"/>
    <s v="No"/>
    <x v="2"/>
    <x v="0"/>
    <n v="23"/>
    <n v="1254"/>
    <x v="0"/>
    <s v="0"/>
    <x v="1"/>
    <x v="0"/>
    <x v="0"/>
    <x v="0"/>
    <x v="0"/>
    <s v="&gt; 40"/>
  </r>
  <r>
    <s v="4801-XCMX"/>
    <x v="0"/>
    <x v="48"/>
    <n v="6"/>
    <n v="19.3"/>
    <n v="0"/>
    <n v="0"/>
    <s v="No"/>
    <s v="no"/>
    <n v="0"/>
    <x v="0"/>
    <n v="11"/>
    <x v="0"/>
    <n v="0"/>
    <s v="NY"/>
    <s v="337-10086"/>
    <s v="Male"/>
    <n v="55"/>
    <s v="No"/>
    <s v="No"/>
    <x v="1"/>
    <x v="4"/>
    <s v="No"/>
    <x v="0"/>
    <x v="0"/>
    <n v="15"/>
    <n v="71"/>
    <x v="0"/>
    <s v="0"/>
    <x v="0"/>
    <x v="0"/>
    <x v="0"/>
    <x v="0"/>
    <x v="0"/>
    <s v="&lt; 10"/>
  </r>
  <r>
    <s v="3943-NTOS"/>
    <x v="0"/>
    <x v="40"/>
    <n v="363"/>
    <n v="819.3"/>
    <n v="0"/>
    <n v="0"/>
    <s v="No"/>
    <s v="no"/>
    <n v="0"/>
    <x v="0"/>
    <n v="0"/>
    <x v="1"/>
    <n v="0"/>
    <s v="ND"/>
    <s v="301-4018"/>
    <s v="Male"/>
    <n v="25"/>
    <s v="Yes"/>
    <s v="No"/>
    <x v="1"/>
    <x v="4"/>
    <s v="No"/>
    <x v="1"/>
    <x v="2"/>
    <n v="7"/>
    <n v="502"/>
    <x v="0"/>
    <s v="0"/>
    <x v="1"/>
    <x v="0"/>
    <x v="0"/>
    <x v="1"/>
    <x v="0"/>
    <s v="&gt; 40"/>
  </r>
  <r>
    <s v="2491-OLNY"/>
    <x v="0"/>
    <x v="27"/>
    <n v="339"/>
    <n v="909"/>
    <n v="0"/>
    <n v="0"/>
    <s v="No"/>
    <s v="no"/>
    <n v="0"/>
    <x v="0"/>
    <n v="7"/>
    <x v="0"/>
    <n v="0"/>
    <s v="WV"/>
    <s v="250-6897"/>
    <s v="Male"/>
    <n v="21"/>
    <s v="Yes"/>
    <s v="No"/>
    <x v="1"/>
    <x v="4"/>
    <s v="Yes"/>
    <x v="0"/>
    <x v="0"/>
    <n v="26"/>
    <n v="1720"/>
    <x v="0"/>
    <s v="0"/>
    <x v="1"/>
    <x v="0"/>
    <x v="0"/>
    <x v="0"/>
    <x v="0"/>
    <s v="&gt; 40"/>
  </r>
  <r>
    <s v="8042-BZBY"/>
    <x v="0"/>
    <x v="50"/>
    <n v="66"/>
    <n v="203.2"/>
    <n v="0"/>
    <n v="0"/>
    <s v="No"/>
    <s v="no"/>
    <n v="0"/>
    <x v="0"/>
    <n v="4"/>
    <x v="0"/>
    <n v="0"/>
    <s v="DC"/>
    <s v="337-3125"/>
    <s v="Male"/>
    <n v="63"/>
    <s v="No"/>
    <s v="No"/>
    <x v="1"/>
    <x v="4"/>
    <s v="No"/>
    <x v="1"/>
    <x v="0"/>
    <n v="19"/>
    <n v="259"/>
    <x v="0"/>
    <s v="0"/>
    <x v="0"/>
    <x v="0"/>
    <x v="0"/>
    <x v="0"/>
    <x v="0"/>
    <s v="10 - 40"/>
  </r>
  <r>
    <s v="6366-ZWTM"/>
    <x v="0"/>
    <x v="59"/>
    <n v="52"/>
    <n v="116.3"/>
    <n v="0"/>
    <n v="0"/>
    <s v="No"/>
    <s v="no"/>
    <n v="0"/>
    <x v="0"/>
    <n v="9"/>
    <x v="0"/>
    <n v="0"/>
    <s v="CT"/>
    <s v="314-6306"/>
    <s v="Male"/>
    <n v="70"/>
    <s v="No"/>
    <s v="Yes"/>
    <x v="1"/>
    <x v="4"/>
    <s v="No"/>
    <x v="2"/>
    <x v="0"/>
    <n v="26"/>
    <n v="606"/>
    <x v="0"/>
    <s v="0"/>
    <x v="2"/>
    <x v="0"/>
    <x v="0"/>
    <x v="0"/>
    <x v="0"/>
    <s v="10 - 40"/>
  </r>
  <r>
    <s v="4795-WECG"/>
    <x v="1"/>
    <x v="50"/>
    <n v="115"/>
    <n v="168.3"/>
    <n v="0"/>
    <n v="0"/>
    <s v="No"/>
    <s v="no"/>
    <n v="0"/>
    <x v="0"/>
    <n v="0"/>
    <x v="1"/>
    <n v="0"/>
    <s v="CA"/>
    <s v="336-7405"/>
    <s v="Male"/>
    <n v="30"/>
    <s v="No"/>
    <s v="No"/>
    <x v="1"/>
    <x v="4"/>
    <s v="No"/>
    <x v="1"/>
    <x v="0"/>
    <n v="10"/>
    <n v="141"/>
    <x v="0"/>
    <s v="0"/>
    <x v="1"/>
    <x v="1"/>
    <x v="1"/>
    <x v="1"/>
    <x v="1"/>
    <s v="10 - 40"/>
  </r>
  <r>
    <s v="3426-RZDD"/>
    <x v="0"/>
    <x v="0"/>
    <n v="5"/>
    <n v="14"/>
    <n v="0"/>
    <n v="0"/>
    <s v="No"/>
    <s v="no"/>
    <n v="0"/>
    <x v="0"/>
    <n v="0"/>
    <x v="1"/>
    <n v="0"/>
    <s v="RI"/>
    <s v="291-10098"/>
    <s v="Male"/>
    <n v="27"/>
    <s v="Yes"/>
    <s v="No"/>
    <x v="1"/>
    <x v="5"/>
    <s v="No"/>
    <x v="0"/>
    <x v="0"/>
    <n v="6"/>
    <n v="6"/>
    <x v="0"/>
    <s v="0"/>
    <x v="1"/>
    <x v="0"/>
    <x v="0"/>
    <x v="1"/>
    <x v="0"/>
    <s v="&lt; 10"/>
  </r>
  <r>
    <s v="0091-LYXW"/>
    <x v="0"/>
    <x v="56"/>
    <n v="128"/>
    <n v="389.1"/>
    <n v="0"/>
    <n v="0"/>
    <s v="No"/>
    <s v="no"/>
    <n v="0"/>
    <x v="0"/>
    <n v="0"/>
    <x v="1"/>
    <n v="0"/>
    <s v="CT"/>
    <s v="381-8563"/>
    <s v="Female"/>
    <n v="50"/>
    <s v="No"/>
    <s v="No"/>
    <x v="1"/>
    <x v="5"/>
    <s v="No"/>
    <x v="1"/>
    <x v="2"/>
    <n v="5"/>
    <n v="140"/>
    <x v="0"/>
    <s v="0"/>
    <x v="0"/>
    <x v="0"/>
    <x v="0"/>
    <x v="1"/>
    <x v="0"/>
    <s v="10 - 40"/>
  </r>
  <r>
    <s v="8447-TLKI"/>
    <x v="0"/>
    <x v="14"/>
    <n v="306"/>
    <n v="778.7"/>
    <n v="0"/>
    <n v="0"/>
    <s v="No"/>
    <s v="no"/>
    <n v="0"/>
    <x v="0"/>
    <n v="0"/>
    <x v="1"/>
    <n v="0"/>
    <s v="IN"/>
    <s v="372-9808"/>
    <s v="Male"/>
    <n v="68"/>
    <s v="No"/>
    <s v="Yes"/>
    <x v="1"/>
    <x v="4"/>
    <s v="No"/>
    <x v="2"/>
    <x v="0"/>
    <n v="9"/>
    <n v="625"/>
    <x v="0"/>
    <s v="0"/>
    <x v="2"/>
    <x v="0"/>
    <x v="0"/>
    <x v="1"/>
    <x v="0"/>
    <s v="&gt; 40"/>
  </r>
  <r>
    <s v="7234-DZRX"/>
    <x v="0"/>
    <x v="3"/>
    <n v="30"/>
    <n v="80"/>
    <n v="0"/>
    <n v="0"/>
    <s v="No"/>
    <s v="no"/>
    <n v="0"/>
    <x v="0"/>
    <n v="0"/>
    <x v="1"/>
    <n v="0"/>
    <s v="NV"/>
    <s v="332-5631"/>
    <s v="Female"/>
    <n v="25"/>
    <s v="Yes"/>
    <s v="No"/>
    <x v="1"/>
    <x v="1"/>
    <s v="No"/>
    <x v="2"/>
    <x v="2"/>
    <n v="7"/>
    <n v="70"/>
    <x v="0"/>
    <s v="0"/>
    <x v="1"/>
    <x v="0"/>
    <x v="0"/>
    <x v="1"/>
    <x v="0"/>
    <s v="10 - 40"/>
  </r>
  <r>
    <s v="8449-JFNL"/>
    <x v="0"/>
    <x v="0"/>
    <n v="3"/>
    <n v="6"/>
    <n v="0"/>
    <n v="0"/>
    <s v="No"/>
    <s v="no"/>
    <n v="0"/>
    <x v="0"/>
    <n v="0"/>
    <x v="1"/>
    <n v="0"/>
    <s v="AK"/>
    <s v="262-9004"/>
    <s v="Male"/>
    <n v="23"/>
    <s v="Yes"/>
    <s v="No"/>
    <x v="1"/>
    <x v="1"/>
    <s v="No"/>
    <x v="0"/>
    <x v="2"/>
    <n v="10"/>
    <n v="10"/>
    <x v="0"/>
    <s v="0"/>
    <x v="1"/>
    <x v="0"/>
    <x v="0"/>
    <x v="1"/>
    <x v="0"/>
    <s v="&lt; 10"/>
  </r>
  <r>
    <s v="5585-OOAV"/>
    <x v="0"/>
    <x v="52"/>
    <n v="199"/>
    <n v="263.39999999999998"/>
    <n v="0"/>
    <n v="0"/>
    <s v="No"/>
    <s v="no"/>
    <n v="0"/>
    <x v="0"/>
    <n v="16"/>
    <x v="0"/>
    <n v="0"/>
    <s v="WV"/>
    <s v="309-2392"/>
    <s v="Male"/>
    <n v="21"/>
    <s v="Yes"/>
    <s v="No"/>
    <x v="1"/>
    <x v="4"/>
    <s v="No"/>
    <x v="0"/>
    <x v="2"/>
    <n v="23"/>
    <n v="512"/>
    <x v="0"/>
    <s v="0"/>
    <x v="1"/>
    <x v="0"/>
    <x v="0"/>
    <x v="0"/>
    <x v="0"/>
    <s v="10 - 40"/>
  </r>
  <r>
    <s v="8575-VPUE"/>
    <x v="0"/>
    <x v="0"/>
    <n v="7"/>
    <n v="15"/>
    <n v="0"/>
    <n v="0"/>
    <s v="No"/>
    <s v="no"/>
    <n v="0"/>
    <x v="0"/>
    <n v="0"/>
    <x v="1"/>
    <n v="0"/>
    <s v="NM"/>
    <s v="245-6371"/>
    <s v="Male"/>
    <n v="55"/>
    <s v="No"/>
    <s v="No"/>
    <x v="1"/>
    <x v="3"/>
    <s v="No"/>
    <x v="0"/>
    <x v="2"/>
    <n v="10"/>
    <n v="10"/>
    <x v="0"/>
    <s v="0"/>
    <x v="0"/>
    <x v="0"/>
    <x v="0"/>
    <x v="1"/>
    <x v="0"/>
    <s v="&lt; 10"/>
  </r>
  <r>
    <s v="4774-NCJW"/>
    <x v="0"/>
    <x v="8"/>
    <n v="131"/>
    <n v="352.3"/>
    <n v="0"/>
    <n v="0"/>
    <s v="No"/>
    <s v="no"/>
    <n v="0"/>
    <x v="0"/>
    <n v="15"/>
    <x v="0"/>
    <n v="0"/>
    <s v="NY"/>
    <s v="253-5489"/>
    <s v="Male"/>
    <n v="53"/>
    <s v="No"/>
    <s v="No"/>
    <x v="1"/>
    <x v="4"/>
    <s v="Yes"/>
    <x v="2"/>
    <x v="2"/>
    <n v="33"/>
    <n v="2318"/>
    <x v="0"/>
    <s v="0"/>
    <x v="0"/>
    <x v="0"/>
    <x v="0"/>
    <x v="0"/>
    <x v="0"/>
    <s v="&gt; 40"/>
  </r>
  <r>
    <s v="5520-NTOX"/>
    <x v="0"/>
    <x v="68"/>
    <n v="11"/>
    <n v="30.2"/>
    <n v="0"/>
    <n v="0"/>
    <s v="No"/>
    <s v="no"/>
    <n v="0"/>
    <x v="0"/>
    <n v="15"/>
    <x v="0"/>
    <n v="0"/>
    <s v="LA"/>
    <s v="307-10446"/>
    <s v="Female"/>
    <n v="22"/>
    <s v="Yes"/>
    <s v="No"/>
    <x v="1"/>
    <x v="3"/>
    <s v="No"/>
    <x v="0"/>
    <x v="0"/>
    <n v="12"/>
    <n v="72"/>
    <x v="0"/>
    <s v="0"/>
    <x v="1"/>
    <x v="0"/>
    <x v="0"/>
    <x v="0"/>
    <x v="0"/>
    <s v="&lt; 10"/>
  </r>
  <r>
    <s v="9096-ZWMC"/>
    <x v="0"/>
    <x v="72"/>
    <n v="154"/>
    <n v="270.7"/>
    <n v="0"/>
    <n v="0"/>
    <s v="No"/>
    <s v="no"/>
    <n v="0"/>
    <x v="0"/>
    <n v="8"/>
    <x v="0"/>
    <n v="0"/>
    <s v="PA"/>
    <s v="351-7713"/>
    <s v="Female"/>
    <n v="73"/>
    <s v="No"/>
    <s v="Yes"/>
    <x v="1"/>
    <x v="2"/>
    <s v="No"/>
    <x v="2"/>
    <x v="0"/>
    <n v="53"/>
    <n v="2405"/>
    <x v="0"/>
    <s v="0"/>
    <x v="2"/>
    <x v="0"/>
    <x v="0"/>
    <x v="0"/>
    <x v="0"/>
    <s v="&gt; 40"/>
  </r>
  <r>
    <s v="4904-YMSG"/>
    <x v="0"/>
    <x v="1"/>
    <n v="129"/>
    <n v="262"/>
    <n v="0"/>
    <n v="0"/>
    <s v="No"/>
    <s v="no"/>
    <n v="0"/>
    <x v="0"/>
    <n v="13"/>
    <x v="0"/>
    <n v="0"/>
    <s v="MN"/>
    <s v="297-8671"/>
    <s v="Female"/>
    <n v="32"/>
    <s v="No"/>
    <s v="No"/>
    <x v="1"/>
    <x v="4"/>
    <s v="Yes"/>
    <x v="0"/>
    <x v="0"/>
    <n v="20"/>
    <n v="639"/>
    <x v="0"/>
    <s v="0"/>
    <x v="0"/>
    <x v="0"/>
    <x v="0"/>
    <x v="0"/>
    <x v="0"/>
    <s v="10 - 40"/>
  </r>
  <r>
    <s v="7249-GXRC"/>
    <x v="0"/>
    <x v="37"/>
    <n v="52"/>
    <n v="131.69999999999999"/>
    <n v="0"/>
    <n v="0"/>
    <s v="No"/>
    <s v="no"/>
    <n v="0"/>
    <x v="0"/>
    <n v="0"/>
    <x v="1"/>
    <n v="0"/>
    <s v="ME"/>
    <s v="307-9447"/>
    <s v="Male"/>
    <n v="59"/>
    <s v="No"/>
    <s v="No"/>
    <x v="1"/>
    <x v="5"/>
    <s v="No"/>
    <x v="0"/>
    <x v="2"/>
    <n v="9"/>
    <n v="75"/>
    <x v="0"/>
    <s v="0"/>
    <x v="0"/>
    <x v="0"/>
    <x v="0"/>
    <x v="1"/>
    <x v="0"/>
    <s v="&lt; 10"/>
  </r>
  <r>
    <s v="8836-EOJO"/>
    <x v="0"/>
    <x v="8"/>
    <n v="393"/>
    <n v="1125.5"/>
    <n v="0"/>
    <n v="0"/>
    <s v="No"/>
    <s v="no"/>
    <n v="0"/>
    <x v="0"/>
    <n v="37"/>
    <x v="0"/>
    <n v="0"/>
    <s v="NH"/>
    <s v="354-2058"/>
    <s v="Female"/>
    <n v="28"/>
    <s v="Yes"/>
    <s v="No"/>
    <x v="1"/>
    <x v="4"/>
    <s v="Yes"/>
    <x v="2"/>
    <x v="0"/>
    <n v="30"/>
    <n v="2085"/>
    <x v="0"/>
    <s v="0"/>
    <x v="1"/>
    <x v="0"/>
    <x v="0"/>
    <x v="0"/>
    <x v="0"/>
    <s v="&gt; 40"/>
  </r>
  <r>
    <s v="0257-XTUX"/>
    <x v="0"/>
    <x v="52"/>
    <n v="114"/>
    <n v="261.5"/>
    <n v="0"/>
    <n v="0"/>
    <s v="No"/>
    <s v="no"/>
    <n v="0"/>
    <x v="0"/>
    <n v="0"/>
    <x v="1"/>
    <n v="0"/>
    <s v="NC"/>
    <s v="365-8192"/>
    <s v="Female"/>
    <n v="37"/>
    <s v="No"/>
    <s v="No"/>
    <x v="1"/>
    <x v="4"/>
    <s v="No"/>
    <x v="0"/>
    <x v="2"/>
    <n v="10"/>
    <n v="208"/>
    <x v="0"/>
    <s v="0"/>
    <x v="0"/>
    <x v="0"/>
    <x v="0"/>
    <x v="1"/>
    <x v="0"/>
    <s v="10 - 40"/>
  </r>
  <r>
    <s v="2427-BZYI"/>
    <x v="0"/>
    <x v="74"/>
    <n v="28"/>
    <n v="86.3"/>
    <n v="0"/>
    <n v="0"/>
    <s v="No"/>
    <s v="no"/>
    <n v="0"/>
    <x v="0"/>
    <n v="0"/>
    <x v="1"/>
    <n v="0"/>
    <s v="NJ"/>
    <s v="367-7369"/>
    <s v="Female"/>
    <n v="58"/>
    <s v="No"/>
    <s v="No"/>
    <x v="1"/>
    <x v="1"/>
    <s v="No"/>
    <x v="0"/>
    <x v="2"/>
    <n v="11"/>
    <n v="70"/>
    <x v="0"/>
    <s v="0"/>
    <x v="0"/>
    <x v="0"/>
    <x v="0"/>
    <x v="1"/>
    <x v="0"/>
    <s v="&lt; 10"/>
  </r>
  <r>
    <s v="4804-GUFN"/>
    <x v="0"/>
    <x v="50"/>
    <n v="28"/>
    <n v="68.3"/>
    <n v="0"/>
    <n v="0"/>
    <s v="No"/>
    <s v="no"/>
    <n v="0"/>
    <x v="0"/>
    <n v="25"/>
    <x v="0"/>
    <n v="0"/>
    <s v="SD"/>
    <s v="331-4742"/>
    <s v="Male"/>
    <n v="50"/>
    <s v="No"/>
    <s v="No"/>
    <x v="1"/>
    <x v="4"/>
    <s v="No"/>
    <x v="0"/>
    <x v="2"/>
    <n v="29"/>
    <n v="397"/>
    <x v="0"/>
    <s v="0"/>
    <x v="0"/>
    <x v="0"/>
    <x v="0"/>
    <x v="0"/>
    <x v="0"/>
    <s v="10 - 40"/>
  </r>
  <r>
    <s v="4068-HFUE"/>
    <x v="0"/>
    <x v="53"/>
    <n v="79"/>
    <n v="190.8"/>
    <n v="0"/>
    <n v="0"/>
    <s v="No"/>
    <s v="no"/>
    <n v="0"/>
    <x v="0"/>
    <n v="17"/>
    <x v="0"/>
    <n v="0"/>
    <s v="VA"/>
    <s v="301-8938"/>
    <s v="Female"/>
    <n v="33"/>
    <s v="No"/>
    <s v="No"/>
    <x v="1"/>
    <x v="4"/>
    <s v="No"/>
    <x v="1"/>
    <x v="2"/>
    <n v="37"/>
    <n v="582"/>
    <x v="0"/>
    <s v="0"/>
    <x v="0"/>
    <x v="0"/>
    <x v="0"/>
    <x v="0"/>
    <x v="0"/>
    <s v="10 - 40"/>
  </r>
  <r>
    <s v="3206-IEJD"/>
    <x v="0"/>
    <x v="63"/>
    <n v="162"/>
    <n v="432.4"/>
    <n v="0"/>
    <n v="0"/>
    <s v="No"/>
    <s v="no"/>
    <n v="0"/>
    <x v="0"/>
    <n v="10"/>
    <x v="0"/>
    <n v="0"/>
    <s v="RI"/>
    <s v="345-5797"/>
    <s v="Female"/>
    <n v="47"/>
    <s v="No"/>
    <s v="No"/>
    <x v="1"/>
    <x v="4"/>
    <s v="Yes"/>
    <x v="2"/>
    <x v="0"/>
    <n v="31"/>
    <n v="2259"/>
    <x v="0"/>
    <s v="0"/>
    <x v="0"/>
    <x v="0"/>
    <x v="0"/>
    <x v="0"/>
    <x v="0"/>
    <s v="&gt; 40"/>
  </r>
  <r>
    <s v="8392-DMAC"/>
    <x v="0"/>
    <x v="39"/>
    <n v="67"/>
    <n v="182.2"/>
    <n v="0"/>
    <n v="0"/>
    <s v="No"/>
    <s v="no"/>
    <n v="0"/>
    <x v="0"/>
    <n v="6"/>
    <x v="0"/>
    <n v="0"/>
    <s v="KY"/>
    <s v="340-5558"/>
    <s v="Female"/>
    <n v="48"/>
    <s v="No"/>
    <s v="No"/>
    <x v="1"/>
    <x v="5"/>
    <s v="No"/>
    <x v="0"/>
    <x v="0"/>
    <n v="29"/>
    <n v="887"/>
    <x v="0"/>
    <s v="0"/>
    <x v="0"/>
    <x v="0"/>
    <x v="0"/>
    <x v="0"/>
    <x v="0"/>
    <s v="10 - 40"/>
  </r>
  <r>
    <s v="7956-LLXA"/>
    <x v="0"/>
    <x v="11"/>
    <n v="57"/>
    <n v="171.3"/>
    <n v="0"/>
    <n v="0"/>
    <s v="No"/>
    <s v="no"/>
    <n v="0"/>
    <x v="0"/>
    <n v="10"/>
    <x v="0"/>
    <n v="0"/>
    <s v="KS"/>
    <s v="321-5329"/>
    <s v="Female"/>
    <n v="50"/>
    <s v="No"/>
    <s v="No"/>
    <x v="1"/>
    <x v="2"/>
    <s v="Yes"/>
    <x v="0"/>
    <x v="0"/>
    <n v="26"/>
    <n v="549"/>
    <x v="0"/>
    <s v="0"/>
    <x v="0"/>
    <x v="0"/>
    <x v="0"/>
    <x v="0"/>
    <x v="0"/>
    <s v="10 - 40"/>
  </r>
  <r>
    <s v="5612-JAHO"/>
    <x v="0"/>
    <x v="65"/>
    <n v="225"/>
    <n v="538.9"/>
    <n v="0"/>
    <n v="0"/>
    <s v="No"/>
    <s v="no"/>
    <n v="0"/>
    <x v="0"/>
    <n v="0"/>
    <x v="1"/>
    <n v="0"/>
    <s v="NJ"/>
    <s v="339-9654"/>
    <s v="Male"/>
    <n v="45"/>
    <s v="No"/>
    <s v="No"/>
    <x v="1"/>
    <x v="4"/>
    <s v="No"/>
    <x v="2"/>
    <x v="2"/>
    <n v="9"/>
    <n v="461"/>
    <x v="0"/>
    <s v="0"/>
    <x v="0"/>
    <x v="0"/>
    <x v="0"/>
    <x v="1"/>
    <x v="0"/>
    <s v="&gt; 40"/>
  </r>
  <r>
    <s v="8462-GGSB"/>
    <x v="0"/>
    <x v="51"/>
    <n v="42"/>
    <n v="96.1"/>
    <n v="0"/>
    <n v="0"/>
    <s v="No"/>
    <s v="no"/>
    <n v="0"/>
    <x v="0"/>
    <n v="0"/>
    <x v="1"/>
    <n v="0"/>
    <s v="NC"/>
    <s v="354-9509"/>
    <s v="Male"/>
    <n v="33"/>
    <s v="No"/>
    <s v="No"/>
    <x v="1"/>
    <x v="4"/>
    <s v="No"/>
    <x v="2"/>
    <x v="2"/>
    <n v="6"/>
    <n v="150"/>
    <x v="0"/>
    <s v="0"/>
    <x v="0"/>
    <x v="0"/>
    <x v="0"/>
    <x v="1"/>
    <x v="0"/>
    <s v="10 - 40"/>
  </r>
  <r>
    <s v="8481-DYCT"/>
    <x v="0"/>
    <x v="11"/>
    <n v="41"/>
    <n v="104.9"/>
    <n v="0"/>
    <n v="0"/>
    <s v="No"/>
    <s v="no"/>
    <n v="0"/>
    <x v="0"/>
    <n v="5"/>
    <x v="0"/>
    <n v="0"/>
    <s v="NY"/>
    <s v="397-7720"/>
    <s v="Male"/>
    <n v="48"/>
    <s v="No"/>
    <s v="No"/>
    <x v="1"/>
    <x v="1"/>
    <s v="No"/>
    <x v="0"/>
    <x v="0"/>
    <n v="20"/>
    <n v="430"/>
    <x v="0"/>
    <s v="0"/>
    <x v="0"/>
    <x v="0"/>
    <x v="0"/>
    <x v="0"/>
    <x v="0"/>
    <s v="10 - 40"/>
  </r>
  <r>
    <s v="1919-EJWP"/>
    <x v="0"/>
    <x v="60"/>
    <n v="217"/>
    <n v="468.3"/>
    <n v="0"/>
    <n v="0"/>
    <s v="No"/>
    <s v="no"/>
    <n v="0"/>
    <x v="0"/>
    <n v="10"/>
    <x v="0"/>
    <n v="0"/>
    <s v="IL"/>
    <s v="303-4265"/>
    <s v="Male"/>
    <n v="27"/>
    <s v="Yes"/>
    <s v="No"/>
    <x v="1"/>
    <x v="2"/>
    <s v="Yes"/>
    <x v="2"/>
    <x v="2"/>
    <n v="40"/>
    <n v="2660"/>
    <x v="0"/>
    <s v="0"/>
    <x v="1"/>
    <x v="0"/>
    <x v="0"/>
    <x v="0"/>
    <x v="0"/>
    <s v="&gt; 40"/>
  </r>
  <r>
    <s v="3612-RBIF"/>
    <x v="0"/>
    <x v="18"/>
    <n v="106"/>
    <n v="273.3"/>
    <n v="0"/>
    <n v="0"/>
    <s v="No"/>
    <s v="no"/>
    <n v="0"/>
    <x v="0"/>
    <n v="4"/>
    <x v="0"/>
    <n v="0"/>
    <s v="NH"/>
    <s v="319-6968"/>
    <s v="Male"/>
    <n v="63"/>
    <s v="No"/>
    <s v="No"/>
    <x v="1"/>
    <x v="1"/>
    <s v="No"/>
    <x v="1"/>
    <x v="0"/>
    <n v="22"/>
    <n v="425"/>
    <x v="0"/>
    <s v="0"/>
    <x v="0"/>
    <x v="0"/>
    <x v="0"/>
    <x v="0"/>
    <x v="0"/>
    <s v="10 - 40"/>
  </r>
  <r>
    <s v="5525-NOMN"/>
    <x v="0"/>
    <x v="30"/>
    <n v="13"/>
    <n v="30.3"/>
    <n v="0"/>
    <n v="0"/>
    <s v="No"/>
    <s v="no"/>
    <n v="0"/>
    <x v="0"/>
    <n v="0"/>
    <x v="1"/>
    <n v="0"/>
    <s v="CO"/>
    <s v="379-4967"/>
    <s v="Male"/>
    <n v="59"/>
    <s v="No"/>
    <s v="No"/>
    <x v="1"/>
    <x v="1"/>
    <s v="No"/>
    <x v="1"/>
    <x v="2"/>
    <n v="7"/>
    <n v="21"/>
    <x v="0"/>
    <s v="0"/>
    <x v="0"/>
    <x v="0"/>
    <x v="0"/>
    <x v="1"/>
    <x v="0"/>
    <s v="&lt; 10"/>
  </r>
  <r>
    <s v="3546-HPSO"/>
    <x v="0"/>
    <x v="26"/>
    <n v="186"/>
    <n v="315.7"/>
    <n v="0"/>
    <n v="0"/>
    <s v="No"/>
    <s v="no"/>
    <n v="0"/>
    <x v="0"/>
    <n v="6"/>
    <x v="0"/>
    <n v="0"/>
    <s v="NJ"/>
    <s v="305-10776"/>
    <s v="Female"/>
    <n v="51"/>
    <s v="No"/>
    <s v="No"/>
    <x v="1"/>
    <x v="1"/>
    <s v="No"/>
    <x v="1"/>
    <x v="0"/>
    <n v="19"/>
    <n v="1172"/>
    <x v="0"/>
    <s v="0"/>
    <x v="0"/>
    <x v="0"/>
    <x v="0"/>
    <x v="0"/>
    <x v="0"/>
    <s v="&gt; 40"/>
  </r>
  <r>
    <s v="5832-MUFY"/>
    <x v="0"/>
    <x v="38"/>
    <n v="211"/>
    <n v="409.4"/>
    <n v="0"/>
    <n v="0"/>
    <s v="No"/>
    <s v="no"/>
    <n v="0"/>
    <x v="0"/>
    <n v="0"/>
    <x v="1"/>
    <n v="0"/>
    <s v="KS"/>
    <s v="335-8154"/>
    <s v="Male"/>
    <n v="21"/>
    <s v="Yes"/>
    <s v="No"/>
    <x v="1"/>
    <x v="3"/>
    <s v="No"/>
    <x v="2"/>
    <x v="0"/>
    <n v="10"/>
    <n v="497"/>
    <x v="0"/>
    <s v="0"/>
    <x v="1"/>
    <x v="0"/>
    <x v="0"/>
    <x v="1"/>
    <x v="0"/>
    <s v="&gt; 40"/>
  </r>
  <r>
    <s v="3766-JHGI"/>
    <x v="0"/>
    <x v="29"/>
    <n v="81"/>
    <n v="179.7"/>
    <n v="0"/>
    <n v="0"/>
    <s v="No"/>
    <s v="no"/>
    <n v="0"/>
    <x v="0"/>
    <n v="0"/>
    <x v="1"/>
    <n v="0"/>
    <s v="TX"/>
    <s v="352-6962"/>
    <s v="Female"/>
    <n v="44"/>
    <s v="No"/>
    <s v="No"/>
    <x v="1"/>
    <x v="3"/>
    <s v="No"/>
    <x v="2"/>
    <x v="2"/>
    <n v="10"/>
    <n v="180"/>
    <x v="0"/>
    <s v="0"/>
    <x v="0"/>
    <x v="0"/>
    <x v="0"/>
    <x v="1"/>
    <x v="0"/>
    <s v="10 - 40"/>
  </r>
  <r>
    <s v="9426-OHVX"/>
    <x v="0"/>
    <x v="16"/>
    <n v="264"/>
    <n v="808.4"/>
    <n v="0"/>
    <n v="0"/>
    <s v="No"/>
    <s v="no"/>
    <n v="0"/>
    <x v="0"/>
    <n v="4"/>
    <x v="0"/>
    <n v="0"/>
    <s v="OR"/>
    <s v="327-2231"/>
    <s v="Female"/>
    <n v="40"/>
    <s v="No"/>
    <s v="No"/>
    <x v="1"/>
    <x v="2"/>
    <s v="Yes"/>
    <x v="2"/>
    <x v="2"/>
    <n v="34"/>
    <n v="2475"/>
    <x v="0"/>
    <s v="0"/>
    <x v="0"/>
    <x v="0"/>
    <x v="0"/>
    <x v="0"/>
    <x v="0"/>
    <s v="&gt; 40"/>
  </r>
  <r>
    <s v="6515-MPVH"/>
    <x v="0"/>
    <x v="3"/>
    <n v="14"/>
    <n v="49.1"/>
    <n v="0"/>
    <n v="0"/>
    <s v="No"/>
    <s v="yes"/>
    <n v="0"/>
    <x v="0"/>
    <n v="0"/>
    <x v="1"/>
    <n v="0"/>
    <s v="VT"/>
    <s v="352-6426"/>
    <s v="Female"/>
    <n v="36"/>
    <s v="No"/>
    <s v="No"/>
    <x v="1"/>
    <x v="3"/>
    <s v="No"/>
    <x v="1"/>
    <x v="2"/>
    <n v="7"/>
    <n v="64"/>
    <x v="0"/>
    <s v="0"/>
    <x v="0"/>
    <x v="0"/>
    <x v="0"/>
    <x v="1"/>
    <x v="0"/>
    <s v="10 - 40"/>
  </r>
  <r>
    <s v="7820-ZAOQ"/>
    <x v="0"/>
    <x v="4"/>
    <n v="166"/>
    <n v="434.5"/>
    <n v="0"/>
    <n v="0"/>
    <s v="No"/>
    <s v="no"/>
    <n v="0"/>
    <x v="0"/>
    <n v="4"/>
    <x v="0"/>
    <n v="0"/>
    <s v="KS"/>
    <s v="243-9842"/>
    <s v="Male"/>
    <n v="40"/>
    <s v="No"/>
    <s v="No"/>
    <x v="1"/>
    <x v="4"/>
    <s v="Yes"/>
    <x v="1"/>
    <x v="2"/>
    <n v="51"/>
    <n v="3152"/>
    <x v="0"/>
    <s v="0"/>
    <x v="0"/>
    <x v="0"/>
    <x v="0"/>
    <x v="0"/>
    <x v="0"/>
    <s v="&gt; 40"/>
  </r>
  <r>
    <s v="1120-FNUO"/>
    <x v="0"/>
    <x v="18"/>
    <n v="55"/>
    <n v="120.7"/>
    <n v="0"/>
    <n v="0"/>
    <s v="No"/>
    <s v="no"/>
    <n v="0"/>
    <x v="0"/>
    <n v="0"/>
    <x v="1"/>
    <n v="0"/>
    <s v="IA"/>
    <s v="351-7089"/>
    <s v="Female"/>
    <n v="29"/>
    <s v="Yes"/>
    <s v="No"/>
    <x v="1"/>
    <x v="5"/>
    <s v="No"/>
    <x v="0"/>
    <x v="2"/>
    <n v="8"/>
    <n v="153"/>
    <x v="0"/>
    <s v="0"/>
    <x v="1"/>
    <x v="0"/>
    <x v="0"/>
    <x v="1"/>
    <x v="0"/>
    <s v="10 - 40"/>
  </r>
  <r>
    <s v="6098-HSII"/>
    <x v="0"/>
    <x v="29"/>
    <n v="73"/>
    <n v="196.7"/>
    <n v="0"/>
    <n v="0"/>
    <s v="No"/>
    <s v="no"/>
    <n v="0"/>
    <x v="0"/>
    <n v="18"/>
    <x v="1"/>
    <n v="17"/>
    <s v="WI"/>
    <s v="254-9561"/>
    <s v="Male"/>
    <n v="27"/>
    <s v="Yes"/>
    <s v="No"/>
    <x v="1"/>
    <x v="4"/>
    <s v="Yes"/>
    <x v="1"/>
    <x v="0"/>
    <n v="25"/>
    <n v="454"/>
    <x v="0"/>
    <s v="0"/>
    <x v="1"/>
    <x v="0"/>
    <x v="0"/>
    <x v="0"/>
    <x v="0"/>
    <s v="10 - 40"/>
  </r>
  <r>
    <s v="1571-GLKU"/>
    <x v="0"/>
    <x v="41"/>
    <n v="228"/>
    <n v="516.79999999999995"/>
    <n v="0"/>
    <n v="0"/>
    <s v="No"/>
    <s v="no"/>
    <n v="0"/>
    <x v="0"/>
    <n v="11"/>
    <x v="0"/>
    <n v="0"/>
    <s v="IN"/>
    <s v="306-2748"/>
    <s v="Male"/>
    <n v="63"/>
    <s v="No"/>
    <s v="No"/>
    <x v="1"/>
    <x v="1"/>
    <s v="Yes"/>
    <x v="2"/>
    <x v="0"/>
    <n v="26"/>
    <n v="1890"/>
    <x v="0"/>
    <s v="0"/>
    <x v="0"/>
    <x v="0"/>
    <x v="0"/>
    <x v="0"/>
    <x v="0"/>
    <s v="&gt; 40"/>
  </r>
  <r>
    <s v="2154-ZTGT"/>
    <x v="0"/>
    <x v="71"/>
    <n v="59"/>
    <n v="163.69999999999999"/>
    <n v="0"/>
    <n v="0"/>
    <s v="No"/>
    <s v="no"/>
    <n v="0"/>
    <x v="0"/>
    <n v="0"/>
    <x v="1"/>
    <n v="0"/>
    <s v="WV"/>
    <s v="337-3872"/>
    <s v="Male"/>
    <n v="27"/>
    <s v="Yes"/>
    <s v="No"/>
    <x v="1"/>
    <x v="1"/>
    <s v="No"/>
    <x v="1"/>
    <x v="0"/>
    <n v="10"/>
    <n v="393"/>
    <x v="0"/>
    <s v="0"/>
    <x v="1"/>
    <x v="0"/>
    <x v="0"/>
    <x v="1"/>
    <x v="0"/>
    <s v="&gt; 40"/>
  </r>
  <r>
    <s v="2450-DVOF"/>
    <x v="0"/>
    <x v="19"/>
    <n v="116"/>
    <n v="307.5"/>
    <n v="0"/>
    <n v="0"/>
    <s v="No"/>
    <s v="no"/>
    <n v="0"/>
    <x v="0"/>
    <n v="26"/>
    <x v="1"/>
    <n v="66"/>
    <s v="MN"/>
    <s v="342-2985"/>
    <s v="Male"/>
    <n v="22"/>
    <s v="Yes"/>
    <s v="No"/>
    <x v="1"/>
    <x v="2"/>
    <s v="No"/>
    <x v="0"/>
    <x v="0"/>
    <n v="40"/>
    <n v="2459"/>
    <x v="0"/>
    <s v="0"/>
    <x v="1"/>
    <x v="0"/>
    <x v="0"/>
    <x v="0"/>
    <x v="0"/>
    <s v="&gt; 40"/>
  </r>
  <r>
    <s v="9942-WQOY"/>
    <x v="0"/>
    <x v="5"/>
    <n v="119"/>
    <n v="251.9"/>
    <n v="0"/>
    <n v="0"/>
    <s v="No"/>
    <s v="no"/>
    <n v="0"/>
    <x v="0"/>
    <n v="5"/>
    <x v="0"/>
    <n v="0"/>
    <s v="LA"/>
    <s v="367-7175"/>
    <s v="Female"/>
    <n v="40"/>
    <s v="No"/>
    <s v="No"/>
    <x v="1"/>
    <x v="3"/>
    <s v="Yes"/>
    <x v="0"/>
    <x v="2"/>
    <n v="49"/>
    <n v="815"/>
    <x v="0"/>
    <s v="0"/>
    <x v="0"/>
    <x v="0"/>
    <x v="0"/>
    <x v="0"/>
    <x v="0"/>
    <s v="10 - 40"/>
  </r>
  <r>
    <s v="3158-AYMK"/>
    <x v="0"/>
    <x v="76"/>
    <n v="238"/>
    <n v="681.6"/>
    <n v="0"/>
    <n v="0"/>
    <s v="No"/>
    <s v="no"/>
    <n v="0"/>
    <x v="0"/>
    <n v="0"/>
    <x v="1"/>
    <n v="0"/>
    <s v="ME"/>
    <s v="292-9874"/>
    <s v="Female"/>
    <n v="36"/>
    <s v="No"/>
    <s v="No"/>
    <x v="1"/>
    <x v="3"/>
    <s v="No"/>
    <x v="2"/>
    <x v="0"/>
    <n v="11"/>
    <n v="847"/>
    <x v="0"/>
    <s v="0"/>
    <x v="0"/>
    <x v="0"/>
    <x v="0"/>
    <x v="1"/>
    <x v="0"/>
    <s v="&gt; 40"/>
  </r>
  <r>
    <s v="7470-LKVQ"/>
    <x v="0"/>
    <x v="34"/>
    <n v="125"/>
    <n v="336.2"/>
    <n v="0"/>
    <n v="0"/>
    <s v="No"/>
    <s v="no"/>
    <n v="0"/>
    <x v="0"/>
    <n v="11"/>
    <x v="0"/>
    <n v="0"/>
    <s v="KS"/>
    <s v="372-5380"/>
    <s v="Male"/>
    <n v="42"/>
    <s v="No"/>
    <s v="No"/>
    <x v="1"/>
    <x v="4"/>
    <s v="No"/>
    <x v="0"/>
    <x v="2"/>
    <n v="38"/>
    <n v="2128"/>
    <x v="0"/>
    <s v="0"/>
    <x v="0"/>
    <x v="0"/>
    <x v="0"/>
    <x v="0"/>
    <x v="0"/>
    <s v="&gt; 40"/>
  </r>
  <r>
    <s v="0316-PBDQ"/>
    <x v="0"/>
    <x v="66"/>
    <n v="60"/>
    <n v="172.6"/>
    <n v="0"/>
    <n v="0"/>
    <s v="No"/>
    <s v="no"/>
    <n v="0"/>
    <x v="0"/>
    <n v="0"/>
    <x v="1"/>
    <n v="0"/>
    <s v="MT"/>
    <s v="402-6292"/>
    <s v="Male"/>
    <n v="35"/>
    <s v="No"/>
    <s v="No"/>
    <x v="1"/>
    <x v="3"/>
    <s v="No"/>
    <x v="2"/>
    <x v="2"/>
    <n v="10"/>
    <n v="195"/>
    <x v="0"/>
    <s v="0"/>
    <x v="0"/>
    <x v="0"/>
    <x v="0"/>
    <x v="1"/>
    <x v="0"/>
    <s v="10 - 40"/>
  </r>
  <r>
    <s v="6522-TECI"/>
    <x v="0"/>
    <x v="61"/>
    <n v="60"/>
    <n v="119"/>
    <n v="0"/>
    <n v="0"/>
    <s v="No"/>
    <s v="no"/>
    <n v="0"/>
    <x v="0"/>
    <n v="41"/>
    <x v="0"/>
    <n v="0"/>
    <s v="LA"/>
    <s v="274-7535"/>
    <s v="Male"/>
    <n v="22"/>
    <s v="Yes"/>
    <s v="No"/>
    <x v="1"/>
    <x v="2"/>
    <s v="Yes"/>
    <x v="1"/>
    <x v="0"/>
    <n v="39"/>
    <n v="327"/>
    <x v="0"/>
    <s v="0"/>
    <x v="1"/>
    <x v="0"/>
    <x v="0"/>
    <x v="0"/>
    <x v="0"/>
    <s v="&lt; 10"/>
  </r>
  <r>
    <s v="1003-PQRJ"/>
    <x v="0"/>
    <x v="61"/>
    <n v="40"/>
    <n v="112.2"/>
    <n v="0"/>
    <n v="0"/>
    <s v="No"/>
    <s v="no"/>
    <n v="0"/>
    <x v="0"/>
    <n v="27"/>
    <x v="0"/>
    <n v="0"/>
    <s v="KS"/>
    <s v="384-7913"/>
    <s v="Female"/>
    <n v="66"/>
    <s v="No"/>
    <s v="Yes"/>
    <x v="1"/>
    <x v="3"/>
    <s v="No"/>
    <x v="0"/>
    <x v="0"/>
    <n v="16"/>
    <n v="128"/>
    <x v="0"/>
    <s v="0"/>
    <x v="2"/>
    <x v="0"/>
    <x v="0"/>
    <x v="0"/>
    <x v="0"/>
    <s v="&lt; 10"/>
  </r>
  <r>
    <s v="4810-KXKF"/>
    <x v="0"/>
    <x v="14"/>
    <n v="359"/>
    <n v="989.6"/>
    <n v="0"/>
    <n v="0"/>
    <s v="No"/>
    <s v="no"/>
    <n v="0"/>
    <x v="0"/>
    <n v="15"/>
    <x v="0"/>
    <n v="0"/>
    <s v="OR"/>
    <s v="347-3219"/>
    <s v="Female"/>
    <n v="44"/>
    <s v="No"/>
    <s v="No"/>
    <x v="1"/>
    <x v="5"/>
    <s v="Yes"/>
    <x v="2"/>
    <x v="0"/>
    <n v="46"/>
    <n v="3233"/>
    <x v="0"/>
    <s v="0"/>
    <x v="0"/>
    <x v="0"/>
    <x v="0"/>
    <x v="0"/>
    <x v="0"/>
    <s v="&gt; 40"/>
  </r>
  <r>
    <s v="9710-EQQQ"/>
    <x v="0"/>
    <x v="8"/>
    <n v="347"/>
    <n v="906.2"/>
    <n v="0"/>
    <n v="0"/>
    <s v="No"/>
    <s v="no"/>
    <n v="0"/>
    <x v="0"/>
    <n v="0"/>
    <x v="1"/>
    <n v="0"/>
    <s v="TN"/>
    <s v="320-9252"/>
    <s v="Male"/>
    <n v="49"/>
    <s v="No"/>
    <s v="No"/>
    <x v="1"/>
    <x v="3"/>
    <s v="No"/>
    <x v="2"/>
    <x v="0"/>
    <n v="8"/>
    <n v="562"/>
    <x v="0"/>
    <s v="0"/>
    <x v="0"/>
    <x v="0"/>
    <x v="0"/>
    <x v="1"/>
    <x v="0"/>
    <s v="&gt; 40"/>
  </r>
  <r>
    <s v="3976-QJSS"/>
    <x v="0"/>
    <x v="53"/>
    <n v="95"/>
    <n v="206.3"/>
    <n v="0"/>
    <n v="0"/>
    <s v="No"/>
    <s v="no"/>
    <n v="0"/>
    <x v="0"/>
    <n v="0"/>
    <x v="1"/>
    <n v="0"/>
    <s v="MT"/>
    <s v="340-6534"/>
    <s v="Male"/>
    <n v="43"/>
    <s v="No"/>
    <s v="No"/>
    <x v="1"/>
    <x v="3"/>
    <s v="No"/>
    <x v="0"/>
    <x v="0"/>
    <n v="7"/>
    <n v="106"/>
    <x v="0"/>
    <s v="0"/>
    <x v="0"/>
    <x v="0"/>
    <x v="0"/>
    <x v="1"/>
    <x v="0"/>
    <s v="10 - 40"/>
  </r>
  <r>
    <s v="2544-AYPD"/>
    <x v="0"/>
    <x v="10"/>
    <n v="107"/>
    <n v="276.7"/>
    <n v="0"/>
    <n v="0"/>
    <s v="No"/>
    <s v="no"/>
    <n v="0"/>
    <x v="0"/>
    <n v="7"/>
    <x v="0"/>
    <n v="0"/>
    <s v="GA"/>
    <s v="268-5396"/>
    <s v="Male"/>
    <n v="34"/>
    <s v="No"/>
    <s v="No"/>
    <x v="1"/>
    <x v="4"/>
    <s v="Yes"/>
    <x v="2"/>
    <x v="2"/>
    <n v="44"/>
    <n v="3021"/>
    <x v="0"/>
    <s v="0"/>
    <x v="0"/>
    <x v="0"/>
    <x v="0"/>
    <x v="0"/>
    <x v="0"/>
    <s v="&gt; 40"/>
  </r>
  <r>
    <s v="5789-BGPX"/>
    <x v="0"/>
    <x v="16"/>
    <n v="290"/>
    <n v="730.3"/>
    <n v="292"/>
    <n v="678.9"/>
    <s v="Yes"/>
    <s v="yes"/>
    <n v="0"/>
    <x v="0"/>
    <n v="27"/>
    <x v="0"/>
    <n v="0"/>
    <s v="RI"/>
    <s v="335-2812"/>
    <s v="Female"/>
    <n v="32"/>
    <s v="No"/>
    <s v="No"/>
    <x v="1"/>
    <x v="5"/>
    <s v="Yes"/>
    <x v="2"/>
    <x v="0"/>
    <n v="48"/>
    <n v="3470"/>
    <x v="0"/>
    <s v="0"/>
    <x v="0"/>
    <x v="0"/>
    <x v="0"/>
    <x v="0"/>
    <x v="0"/>
    <s v="&gt; 40"/>
  </r>
  <r>
    <s v="1604-LVPT"/>
    <x v="0"/>
    <x v="32"/>
    <n v="19"/>
    <n v="54.8"/>
    <n v="0"/>
    <n v="0"/>
    <s v="No"/>
    <s v="no"/>
    <n v="0"/>
    <x v="0"/>
    <n v="0"/>
    <x v="1"/>
    <n v="0"/>
    <s v="TN"/>
    <s v="260-7986"/>
    <s v="Female"/>
    <n v="55"/>
    <s v="No"/>
    <s v="No"/>
    <x v="1"/>
    <x v="2"/>
    <s v="No"/>
    <x v="2"/>
    <x v="2"/>
    <n v="9"/>
    <n v="95"/>
    <x v="0"/>
    <s v="0"/>
    <x v="0"/>
    <x v="0"/>
    <x v="0"/>
    <x v="1"/>
    <x v="0"/>
    <s v="10 - 40"/>
  </r>
  <r>
    <s v="3206-IGDS"/>
    <x v="0"/>
    <x v="42"/>
    <n v="146"/>
    <n v="340.1"/>
    <n v="0"/>
    <n v="0"/>
    <s v="No"/>
    <s v="no"/>
    <n v="0"/>
    <x v="0"/>
    <n v="0"/>
    <x v="1"/>
    <n v="0"/>
    <s v="NH"/>
    <s v="365-8622"/>
    <s v="Female"/>
    <n v="30"/>
    <s v="No"/>
    <s v="No"/>
    <x v="1"/>
    <x v="4"/>
    <s v="No"/>
    <x v="1"/>
    <x v="2"/>
    <n v="9"/>
    <n v="359"/>
    <x v="0"/>
    <s v="0"/>
    <x v="1"/>
    <x v="0"/>
    <x v="0"/>
    <x v="1"/>
    <x v="0"/>
    <s v="10 - 40"/>
  </r>
  <r>
    <s v="3994-UIKI"/>
    <x v="0"/>
    <x v="27"/>
    <n v="174"/>
    <n v="325.89999999999998"/>
    <n v="0"/>
    <n v="0"/>
    <s v="No"/>
    <s v="no"/>
    <n v="0"/>
    <x v="0"/>
    <n v="13"/>
    <x v="0"/>
    <n v="0"/>
    <s v="AZ"/>
    <s v="329-10290"/>
    <s v="Female"/>
    <n v="35"/>
    <s v="No"/>
    <s v="No"/>
    <x v="1"/>
    <x v="4"/>
    <s v="Yes"/>
    <x v="2"/>
    <x v="0"/>
    <n v="35"/>
    <n v="2256"/>
    <x v="0"/>
    <s v="0"/>
    <x v="0"/>
    <x v="0"/>
    <x v="0"/>
    <x v="0"/>
    <x v="0"/>
    <s v="&gt; 40"/>
  </r>
  <r>
    <s v="1553-IEKV"/>
    <x v="0"/>
    <x v="38"/>
    <n v="192"/>
    <n v="461.2"/>
    <n v="0"/>
    <n v="0"/>
    <s v="No"/>
    <s v="no"/>
    <n v="0"/>
    <x v="0"/>
    <n v="6"/>
    <x v="0"/>
    <n v="0"/>
    <s v="IA"/>
    <s v="339-1928"/>
    <s v="Female"/>
    <n v="63"/>
    <s v="No"/>
    <s v="No"/>
    <x v="1"/>
    <x v="3"/>
    <s v="Yes"/>
    <x v="1"/>
    <x v="0"/>
    <n v="17"/>
    <n v="870"/>
    <x v="0"/>
    <s v="0"/>
    <x v="0"/>
    <x v="0"/>
    <x v="0"/>
    <x v="0"/>
    <x v="0"/>
    <s v="&gt; 40"/>
  </r>
  <r>
    <s v="5785-QMAN"/>
    <x v="0"/>
    <x v="6"/>
    <n v="97"/>
    <n v="283.5"/>
    <n v="0"/>
    <n v="0"/>
    <s v="No"/>
    <s v="no"/>
    <n v="0"/>
    <x v="0"/>
    <n v="14"/>
    <x v="0"/>
    <n v="0"/>
    <s v="IN"/>
    <s v="268-5766"/>
    <s v="Male"/>
    <n v="41"/>
    <s v="No"/>
    <s v="No"/>
    <x v="1"/>
    <x v="4"/>
    <s v="Yes"/>
    <x v="2"/>
    <x v="2"/>
    <n v="35"/>
    <n v="1977"/>
    <x v="0"/>
    <s v="0"/>
    <x v="0"/>
    <x v="0"/>
    <x v="0"/>
    <x v="0"/>
    <x v="0"/>
    <s v="&gt; 40"/>
  </r>
  <r>
    <s v="7993-LJYW"/>
    <x v="0"/>
    <x v="55"/>
    <n v="26"/>
    <n v="72.2"/>
    <n v="0"/>
    <n v="0"/>
    <s v="No"/>
    <s v="no"/>
    <n v="0"/>
    <x v="0"/>
    <n v="0"/>
    <x v="1"/>
    <n v="0"/>
    <s v="MT"/>
    <s v="296-10039"/>
    <s v="Female"/>
    <n v="48"/>
    <s v="No"/>
    <s v="No"/>
    <x v="1"/>
    <x v="2"/>
    <s v="No"/>
    <x v="2"/>
    <x v="2"/>
    <n v="11"/>
    <n v="133"/>
    <x v="0"/>
    <s v="0"/>
    <x v="0"/>
    <x v="0"/>
    <x v="0"/>
    <x v="1"/>
    <x v="0"/>
    <s v="10 - 40"/>
  </r>
  <r>
    <s v="7107-NVHW"/>
    <x v="0"/>
    <x v="0"/>
    <n v="7"/>
    <n v="16"/>
    <n v="0"/>
    <n v="0"/>
    <s v="No"/>
    <s v="no"/>
    <n v="0"/>
    <x v="0"/>
    <n v="16"/>
    <x v="0"/>
    <n v="0"/>
    <s v="AL"/>
    <s v="290-8052"/>
    <s v="Male"/>
    <n v="22"/>
    <s v="Yes"/>
    <s v="No"/>
    <x v="1"/>
    <x v="1"/>
    <s v="No"/>
    <x v="0"/>
    <x v="2"/>
    <n v="19"/>
    <n v="19"/>
    <x v="0"/>
    <s v="0"/>
    <x v="1"/>
    <x v="0"/>
    <x v="0"/>
    <x v="0"/>
    <x v="0"/>
    <s v="&lt; 10"/>
  </r>
  <r>
    <s v="4867-FOMF"/>
    <x v="0"/>
    <x v="58"/>
    <n v="48"/>
    <n v="133"/>
    <n v="0"/>
    <n v="0"/>
    <s v="No"/>
    <s v="no"/>
    <n v="0"/>
    <x v="0"/>
    <n v="13"/>
    <x v="0"/>
    <n v="0"/>
    <s v="MI"/>
    <s v="282-2313"/>
    <s v="Male"/>
    <n v="37"/>
    <s v="No"/>
    <s v="No"/>
    <x v="1"/>
    <x v="5"/>
    <s v="No"/>
    <x v="1"/>
    <x v="2"/>
    <n v="28"/>
    <n v="747"/>
    <x v="0"/>
    <s v="0"/>
    <x v="0"/>
    <x v="0"/>
    <x v="0"/>
    <x v="0"/>
    <x v="0"/>
    <s v="10 - 40"/>
  </r>
  <r>
    <s v="9614-KSUD"/>
    <x v="0"/>
    <x v="27"/>
    <n v="74"/>
    <n v="259.39999999999998"/>
    <n v="0"/>
    <n v="0"/>
    <s v="No"/>
    <s v="no"/>
    <n v="0"/>
    <x v="0"/>
    <n v="8"/>
    <x v="0"/>
    <n v="0"/>
    <s v="KS"/>
    <s v="277-4563"/>
    <s v="Female"/>
    <n v="36"/>
    <s v="No"/>
    <s v="No"/>
    <x v="1"/>
    <x v="4"/>
    <s v="No"/>
    <x v="2"/>
    <x v="2"/>
    <n v="21"/>
    <n v="1353"/>
    <x v="0"/>
    <s v="0"/>
    <x v="0"/>
    <x v="0"/>
    <x v="0"/>
    <x v="0"/>
    <x v="0"/>
    <s v="&gt; 40"/>
  </r>
  <r>
    <s v="2771-PVWJ"/>
    <x v="0"/>
    <x v="74"/>
    <n v="33"/>
    <n v="64.2"/>
    <n v="0"/>
    <n v="0"/>
    <s v="No"/>
    <s v="no"/>
    <n v="0"/>
    <x v="0"/>
    <n v="0"/>
    <x v="1"/>
    <n v="0"/>
    <s v="MN"/>
    <s v="325-8200"/>
    <s v="Male"/>
    <n v="30"/>
    <s v="No"/>
    <s v="No"/>
    <x v="1"/>
    <x v="4"/>
    <s v="No"/>
    <x v="0"/>
    <x v="2"/>
    <n v="9"/>
    <n v="67"/>
    <x v="0"/>
    <s v="0"/>
    <x v="1"/>
    <x v="0"/>
    <x v="0"/>
    <x v="1"/>
    <x v="0"/>
    <s v="&lt; 10"/>
  </r>
  <r>
    <s v="2789-AHLR"/>
    <x v="0"/>
    <x v="14"/>
    <n v="166"/>
    <n v="426.4"/>
    <n v="0"/>
    <n v="0"/>
    <s v="No"/>
    <s v="no"/>
    <n v="0"/>
    <x v="0"/>
    <n v="0"/>
    <x v="1"/>
    <n v="0"/>
    <s v="IA"/>
    <s v="364-6380"/>
    <s v="Female"/>
    <n v="63"/>
    <s v="No"/>
    <s v="No"/>
    <x v="1"/>
    <x v="1"/>
    <s v="No"/>
    <x v="2"/>
    <x v="0"/>
    <n v="8"/>
    <n v="592"/>
    <x v="0"/>
    <s v="0"/>
    <x v="0"/>
    <x v="0"/>
    <x v="0"/>
    <x v="1"/>
    <x v="0"/>
    <s v="&gt; 40"/>
  </r>
  <r>
    <s v="7761-FFRG"/>
    <x v="0"/>
    <x v="64"/>
    <n v="206"/>
    <n v="578.70000000000005"/>
    <n v="0"/>
    <n v="0"/>
    <s v="No"/>
    <s v="no"/>
    <n v="0"/>
    <x v="0"/>
    <n v="0"/>
    <x v="1"/>
    <n v="0"/>
    <s v="WA"/>
    <s v="405-2299"/>
    <s v="Female"/>
    <n v="45"/>
    <s v="No"/>
    <s v="No"/>
    <x v="1"/>
    <x v="3"/>
    <s v="No"/>
    <x v="2"/>
    <x v="0"/>
    <n v="7"/>
    <n v="280"/>
    <x v="0"/>
    <s v="0"/>
    <x v="0"/>
    <x v="0"/>
    <x v="0"/>
    <x v="1"/>
    <x v="0"/>
    <s v="10 - 40"/>
  </r>
  <r>
    <s v="9531-GBUL"/>
    <x v="0"/>
    <x v="24"/>
    <n v="228"/>
    <n v="473.5"/>
    <n v="0"/>
    <n v="0"/>
    <s v="No"/>
    <s v="no"/>
    <n v="0"/>
    <x v="0"/>
    <n v="0"/>
    <x v="1"/>
    <n v="0"/>
    <s v="VA"/>
    <s v="259-6691"/>
    <s v="Male"/>
    <n v="23"/>
    <s v="Yes"/>
    <s v="No"/>
    <x v="1"/>
    <x v="3"/>
    <s v="No"/>
    <x v="1"/>
    <x v="0"/>
    <n v="7"/>
    <n v="310"/>
    <x v="0"/>
    <s v="0"/>
    <x v="1"/>
    <x v="0"/>
    <x v="0"/>
    <x v="1"/>
    <x v="0"/>
    <s v="&gt; 40"/>
  </r>
  <r>
    <s v="3584-NQAU"/>
    <x v="0"/>
    <x v="30"/>
    <n v="20"/>
    <n v="41.2"/>
    <n v="0"/>
    <n v="0"/>
    <s v="No"/>
    <s v="no"/>
    <n v="0"/>
    <x v="0"/>
    <n v="6"/>
    <x v="0"/>
    <n v="0"/>
    <s v="WA"/>
    <s v="291-5002"/>
    <s v="Male"/>
    <n v="36"/>
    <s v="No"/>
    <s v="No"/>
    <x v="1"/>
    <x v="1"/>
    <s v="No"/>
    <x v="0"/>
    <x v="2"/>
    <n v="16"/>
    <n v="55"/>
    <x v="0"/>
    <s v="0"/>
    <x v="0"/>
    <x v="0"/>
    <x v="0"/>
    <x v="0"/>
    <x v="0"/>
    <s v="&lt; 10"/>
  </r>
  <r>
    <s v="2167-ZSAV"/>
    <x v="0"/>
    <x v="49"/>
    <n v="154"/>
    <n v="517"/>
    <n v="0"/>
    <n v="0"/>
    <s v="No"/>
    <s v="no"/>
    <n v="0"/>
    <x v="0"/>
    <n v="0"/>
    <x v="1"/>
    <n v="0"/>
    <s v="NE"/>
    <s v="357-6618"/>
    <s v="Female"/>
    <n v="41"/>
    <s v="No"/>
    <s v="No"/>
    <x v="1"/>
    <x v="5"/>
    <s v="No"/>
    <x v="0"/>
    <x v="2"/>
    <n v="11"/>
    <n v="382"/>
    <x v="0"/>
    <s v="0"/>
    <x v="0"/>
    <x v="0"/>
    <x v="0"/>
    <x v="1"/>
    <x v="0"/>
    <s v="10 - 40"/>
  </r>
  <r>
    <s v="1676-ZEGU"/>
    <x v="0"/>
    <x v="46"/>
    <n v="118"/>
    <n v="439.9"/>
    <n v="0"/>
    <n v="0"/>
    <s v="No"/>
    <s v="no"/>
    <n v="0"/>
    <x v="0"/>
    <n v="0"/>
    <x v="1"/>
    <n v="0"/>
    <s v="WI"/>
    <s v="251-8276"/>
    <s v="Female"/>
    <n v="30"/>
    <s v="No"/>
    <s v="No"/>
    <x v="1"/>
    <x v="1"/>
    <s v="No"/>
    <x v="1"/>
    <x v="0"/>
    <n v="7"/>
    <n v="290"/>
    <x v="0"/>
    <s v="0"/>
    <x v="1"/>
    <x v="0"/>
    <x v="0"/>
    <x v="1"/>
    <x v="0"/>
    <s v="10 - 40"/>
  </r>
  <r>
    <s v="6945-JQYG"/>
    <x v="0"/>
    <x v="11"/>
    <n v="130"/>
    <n v="298.3"/>
    <n v="0"/>
    <n v="0"/>
    <s v="No"/>
    <s v="no"/>
    <n v="0"/>
    <x v="0"/>
    <n v="19"/>
    <x v="0"/>
    <n v="0"/>
    <s v="NH"/>
    <s v="323-6828"/>
    <s v="Female"/>
    <n v="57"/>
    <s v="No"/>
    <s v="No"/>
    <x v="1"/>
    <x v="4"/>
    <s v="No"/>
    <x v="0"/>
    <x v="0"/>
    <n v="34"/>
    <n v="731"/>
    <x v="0"/>
    <s v="0"/>
    <x v="0"/>
    <x v="0"/>
    <x v="0"/>
    <x v="0"/>
    <x v="0"/>
    <s v="10 - 40"/>
  </r>
  <r>
    <s v="6394-JNBU"/>
    <x v="0"/>
    <x v="33"/>
    <n v="401"/>
    <n v="967.2"/>
    <n v="0"/>
    <n v="0"/>
    <s v="No"/>
    <s v="no"/>
    <n v="0"/>
    <x v="0"/>
    <n v="20"/>
    <x v="1"/>
    <n v="27"/>
    <s v="VA"/>
    <s v="346-7730"/>
    <s v="Female"/>
    <n v="25"/>
    <s v="Yes"/>
    <s v="No"/>
    <x v="1"/>
    <x v="2"/>
    <s v="Yes"/>
    <x v="2"/>
    <x v="2"/>
    <n v="30"/>
    <n v="1933"/>
    <x v="0"/>
    <s v="0"/>
    <x v="1"/>
    <x v="0"/>
    <x v="0"/>
    <x v="0"/>
    <x v="0"/>
    <s v="&gt; 40"/>
  </r>
  <r>
    <s v="2539-CJAB"/>
    <x v="0"/>
    <x v="14"/>
    <n v="182"/>
    <n v="424.3"/>
    <n v="0"/>
    <n v="0"/>
    <s v="No"/>
    <s v="no"/>
    <n v="0"/>
    <x v="0"/>
    <n v="17"/>
    <x v="0"/>
    <n v="0"/>
    <s v="TN"/>
    <s v="320-4140"/>
    <s v="Female"/>
    <n v="29"/>
    <s v="Yes"/>
    <s v="No"/>
    <x v="1"/>
    <x v="5"/>
    <s v="Yes"/>
    <x v="2"/>
    <x v="0"/>
    <n v="27"/>
    <n v="1924"/>
    <x v="0"/>
    <s v="0"/>
    <x v="1"/>
    <x v="0"/>
    <x v="0"/>
    <x v="0"/>
    <x v="0"/>
    <s v="&gt; 40"/>
  </r>
  <r>
    <s v="8150-XUIO"/>
    <x v="0"/>
    <x v="11"/>
    <n v="59"/>
    <n v="150.19999999999999"/>
    <n v="0"/>
    <n v="0"/>
    <s v="No"/>
    <s v="no"/>
    <n v="0"/>
    <x v="0"/>
    <n v="0"/>
    <x v="1"/>
    <n v="0"/>
    <s v="AZ"/>
    <s v="328-5048"/>
    <s v="Male"/>
    <n v="46"/>
    <s v="No"/>
    <s v="No"/>
    <x v="1"/>
    <x v="4"/>
    <s v="No"/>
    <x v="0"/>
    <x v="2"/>
    <n v="10"/>
    <n v="215"/>
    <x v="0"/>
    <s v="0"/>
    <x v="0"/>
    <x v="0"/>
    <x v="0"/>
    <x v="1"/>
    <x v="0"/>
    <s v="10 - 40"/>
  </r>
  <r>
    <s v="6941-MIYQ"/>
    <x v="0"/>
    <x v="60"/>
    <n v="109"/>
    <n v="269.39999999999998"/>
    <n v="0"/>
    <n v="0"/>
    <s v="No"/>
    <s v="no"/>
    <n v="0"/>
    <x v="0"/>
    <n v="3"/>
    <x v="0"/>
    <n v="0"/>
    <s v="ID"/>
    <s v="346-3178"/>
    <s v="Female"/>
    <n v="56"/>
    <s v="No"/>
    <s v="No"/>
    <x v="1"/>
    <x v="4"/>
    <s v="No"/>
    <x v="2"/>
    <x v="0"/>
    <n v="12"/>
    <n v="833"/>
    <x v="0"/>
    <s v="0"/>
    <x v="0"/>
    <x v="0"/>
    <x v="0"/>
    <x v="0"/>
    <x v="0"/>
    <s v="&gt; 40"/>
  </r>
  <r>
    <s v="8195-KTNL"/>
    <x v="0"/>
    <x v="15"/>
    <n v="6"/>
    <n v="12.3"/>
    <n v="0"/>
    <n v="0"/>
    <s v="No"/>
    <s v="no"/>
    <n v="0"/>
    <x v="0"/>
    <n v="13"/>
    <x v="0"/>
    <n v="0"/>
    <s v="WY"/>
    <s v="316-7854"/>
    <s v="Female"/>
    <n v="30"/>
    <s v="No"/>
    <s v="No"/>
    <x v="1"/>
    <x v="1"/>
    <s v="No"/>
    <x v="0"/>
    <x v="2"/>
    <n v="20"/>
    <n v="42"/>
    <x v="0"/>
    <s v="0"/>
    <x v="1"/>
    <x v="0"/>
    <x v="0"/>
    <x v="0"/>
    <x v="0"/>
    <s v="&lt; 10"/>
  </r>
  <r>
    <s v="8291-NXZR"/>
    <x v="0"/>
    <x v="21"/>
    <n v="220"/>
    <n v="554.70000000000005"/>
    <n v="184"/>
    <n v="381.8"/>
    <s v="Yes"/>
    <s v="yes"/>
    <n v="0"/>
    <x v="0"/>
    <n v="17"/>
    <x v="0"/>
    <n v="0"/>
    <s v="WY"/>
    <s v="249-2120"/>
    <s v="Female"/>
    <n v="29"/>
    <s v="Yes"/>
    <s v="No"/>
    <x v="1"/>
    <x v="1"/>
    <s v="No"/>
    <x v="0"/>
    <x v="0"/>
    <n v="17"/>
    <n v="771"/>
    <x v="0"/>
    <s v="0"/>
    <x v="1"/>
    <x v="0"/>
    <x v="0"/>
    <x v="0"/>
    <x v="0"/>
    <s v="&gt; 40"/>
  </r>
  <r>
    <s v="0201-HCPH"/>
    <x v="0"/>
    <x v="70"/>
    <n v="28"/>
    <n v="59.9"/>
    <n v="60"/>
    <n v="153"/>
    <s v="Yes"/>
    <s v="yes"/>
    <n v="0"/>
    <x v="0"/>
    <n v="9"/>
    <x v="0"/>
    <n v="0"/>
    <s v="WA"/>
    <s v="274-9901"/>
    <s v="Male"/>
    <n v="20"/>
    <s v="Yes"/>
    <s v="No"/>
    <x v="1"/>
    <x v="5"/>
    <s v="No"/>
    <x v="0"/>
    <x v="2"/>
    <n v="18"/>
    <n v="269"/>
    <x v="0"/>
    <s v="0"/>
    <x v="1"/>
    <x v="0"/>
    <x v="0"/>
    <x v="0"/>
    <x v="0"/>
    <s v="10 - 40"/>
  </r>
  <r>
    <s v="5665-SJRD"/>
    <x v="0"/>
    <x v="56"/>
    <n v="32"/>
    <n v="102.1"/>
    <n v="0"/>
    <n v="0"/>
    <s v="No"/>
    <s v="no"/>
    <n v="0"/>
    <x v="0"/>
    <n v="10"/>
    <x v="0"/>
    <n v="0"/>
    <s v="IL"/>
    <s v="380-6424"/>
    <s v="Male"/>
    <n v="35"/>
    <s v="No"/>
    <s v="No"/>
    <x v="1"/>
    <x v="1"/>
    <s v="Yes"/>
    <x v="1"/>
    <x v="2"/>
    <n v="14"/>
    <n v="346"/>
    <x v="0"/>
    <s v="0"/>
    <x v="0"/>
    <x v="0"/>
    <x v="0"/>
    <x v="0"/>
    <x v="0"/>
    <s v="10 - 40"/>
  </r>
  <r>
    <s v="2071-YEIR"/>
    <x v="0"/>
    <x v="66"/>
    <n v="107"/>
    <n v="264.3"/>
    <n v="0"/>
    <n v="0"/>
    <s v="No"/>
    <s v="no"/>
    <n v="0"/>
    <x v="0"/>
    <n v="0"/>
    <x v="1"/>
    <n v="0"/>
    <s v="MD"/>
    <s v="305-2162"/>
    <s v="Male"/>
    <n v="40"/>
    <s v="No"/>
    <s v="No"/>
    <x v="1"/>
    <x v="2"/>
    <s v="No"/>
    <x v="0"/>
    <x v="0"/>
    <n v="7"/>
    <n v="126"/>
    <x v="0"/>
    <s v="0"/>
    <x v="0"/>
    <x v="0"/>
    <x v="0"/>
    <x v="1"/>
    <x v="0"/>
    <s v="10 - 40"/>
  </r>
  <r>
    <s v="9136-PQQN"/>
    <x v="0"/>
    <x v="70"/>
    <n v="71"/>
    <n v="226.8"/>
    <n v="0"/>
    <n v="0"/>
    <s v="No"/>
    <s v="no"/>
    <n v="0"/>
    <x v="0"/>
    <n v="15"/>
    <x v="0"/>
    <n v="0"/>
    <s v="VT"/>
    <s v="344-2132"/>
    <s v="Female"/>
    <n v="61"/>
    <s v="No"/>
    <s v="No"/>
    <x v="1"/>
    <x v="4"/>
    <s v="Yes"/>
    <x v="0"/>
    <x v="0"/>
    <n v="38"/>
    <n v="582"/>
    <x v="0"/>
    <s v="0"/>
    <x v="0"/>
    <x v="0"/>
    <x v="0"/>
    <x v="0"/>
    <x v="0"/>
    <s v="10 - 40"/>
  </r>
  <r>
    <s v="1175-JKIE"/>
    <x v="0"/>
    <x v="45"/>
    <n v="453"/>
    <n v="729.8"/>
    <n v="0"/>
    <n v="0"/>
    <s v="No"/>
    <s v="no"/>
    <n v="0"/>
    <x v="0"/>
    <n v="0"/>
    <x v="1"/>
    <n v="0"/>
    <s v="HI"/>
    <s v="332-7635"/>
    <s v="Male"/>
    <n v="26"/>
    <s v="Yes"/>
    <s v="No"/>
    <x v="1"/>
    <x v="4"/>
    <s v="No"/>
    <x v="2"/>
    <x v="2"/>
    <n v="9"/>
    <n v="452"/>
    <x v="0"/>
    <s v="0"/>
    <x v="1"/>
    <x v="0"/>
    <x v="0"/>
    <x v="1"/>
    <x v="0"/>
    <s v="&gt; 40"/>
  </r>
  <r>
    <s v="9404-QDLH"/>
    <x v="0"/>
    <x v="20"/>
    <n v="14"/>
    <n v="50.8"/>
    <n v="0"/>
    <n v="0"/>
    <s v="No"/>
    <s v="no"/>
    <n v="0"/>
    <x v="0"/>
    <n v="0"/>
    <x v="1"/>
    <n v="0"/>
    <s v="WY"/>
    <s v="342-2781"/>
    <s v="Male"/>
    <n v="38"/>
    <s v="No"/>
    <s v="No"/>
    <x v="1"/>
    <x v="4"/>
    <s v="No"/>
    <x v="0"/>
    <x v="2"/>
    <n v="5"/>
    <n v="68"/>
    <x v="0"/>
    <s v="0"/>
    <x v="0"/>
    <x v="0"/>
    <x v="0"/>
    <x v="1"/>
    <x v="0"/>
    <s v="10 - 40"/>
  </r>
  <r>
    <s v="2269-QZKE"/>
    <x v="0"/>
    <x v="35"/>
    <n v="232"/>
    <n v="532.9"/>
    <n v="0"/>
    <n v="0"/>
    <s v="No"/>
    <s v="no"/>
    <n v="0"/>
    <x v="0"/>
    <n v="29"/>
    <x v="0"/>
    <n v="0"/>
    <s v="MI"/>
    <s v="331-5610"/>
    <s v="Male"/>
    <n v="38"/>
    <s v="No"/>
    <s v="No"/>
    <x v="1"/>
    <x v="1"/>
    <s v="Yes"/>
    <x v="1"/>
    <x v="2"/>
    <n v="36"/>
    <n v="1731"/>
    <x v="0"/>
    <s v="0"/>
    <x v="0"/>
    <x v="0"/>
    <x v="0"/>
    <x v="0"/>
    <x v="0"/>
    <s v="&gt; 40"/>
  </r>
  <r>
    <s v="5738-RXWL"/>
    <x v="0"/>
    <x v="47"/>
    <n v="246"/>
    <n v="709.8"/>
    <n v="0"/>
    <n v="0"/>
    <s v="No"/>
    <s v="no"/>
    <n v="0"/>
    <x v="0"/>
    <n v="11"/>
    <x v="0"/>
    <n v="0"/>
    <s v="VT"/>
    <s v="308-6273"/>
    <s v="Female"/>
    <n v="57"/>
    <s v="No"/>
    <s v="No"/>
    <x v="1"/>
    <x v="5"/>
    <s v="Yes"/>
    <x v="2"/>
    <x v="2"/>
    <n v="19"/>
    <n v="1055"/>
    <x v="0"/>
    <s v="0"/>
    <x v="0"/>
    <x v="0"/>
    <x v="0"/>
    <x v="0"/>
    <x v="0"/>
    <s v="&gt; 40"/>
  </r>
  <r>
    <s v="4327-MVPH"/>
    <x v="0"/>
    <x v="48"/>
    <n v="22"/>
    <n v="42.9"/>
    <n v="0"/>
    <n v="0"/>
    <s v="No"/>
    <s v="no"/>
    <n v="0"/>
    <x v="0"/>
    <n v="5"/>
    <x v="1"/>
    <n v="23"/>
    <s v="VT"/>
    <s v="349-10110"/>
    <s v="Female"/>
    <n v="59"/>
    <s v="No"/>
    <s v="No"/>
    <x v="1"/>
    <x v="4"/>
    <s v="Yes"/>
    <x v="2"/>
    <x v="2"/>
    <n v="17"/>
    <n v="91"/>
    <x v="0"/>
    <s v="0"/>
    <x v="0"/>
    <x v="0"/>
    <x v="0"/>
    <x v="0"/>
    <x v="0"/>
    <s v="&lt; 10"/>
  </r>
  <r>
    <s v="4195-GZTI"/>
    <x v="0"/>
    <x v="9"/>
    <n v="230"/>
    <n v="551.9"/>
    <n v="0"/>
    <n v="0"/>
    <s v="No"/>
    <s v="no"/>
    <n v="0"/>
    <x v="0"/>
    <n v="4"/>
    <x v="0"/>
    <n v="0"/>
    <s v="MO"/>
    <s v="240-2013"/>
    <s v="Male"/>
    <n v="33"/>
    <s v="No"/>
    <s v="No"/>
    <x v="1"/>
    <x v="1"/>
    <s v="Yes"/>
    <x v="1"/>
    <x v="0"/>
    <n v="56"/>
    <n v="2833"/>
    <x v="0"/>
    <s v="0"/>
    <x v="0"/>
    <x v="0"/>
    <x v="0"/>
    <x v="0"/>
    <x v="0"/>
    <s v="&gt; 40"/>
  </r>
  <r>
    <s v="9589-QXZF"/>
    <x v="0"/>
    <x v="6"/>
    <n v="393"/>
    <n v="685.9"/>
    <n v="0"/>
    <n v="0"/>
    <s v="No"/>
    <s v="no"/>
    <n v="0"/>
    <x v="0"/>
    <n v="2"/>
    <x v="0"/>
    <n v="0"/>
    <s v="WI"/>
    <s v="340-9093"/>
    <s v="Male"/>
    <n v="36"/>
    <s v="No"/>
    <s v="No"/>
    <x v="1"/>
    <x v="1"/>
    <s v="Yes"/>
    <x v="1"/>
    <x v="0"/>
    <n v="55"/>
    <n v="3117"/>
    <x v="0"/>
    <s v="0"/>
    <x v="0"/>
    <x v="0"/>
    <x v="0"/>
    <x v="1"/>
    <x v="0"/>
    <s v="&gt; 40"/>
  </r>
  <r>
    <s v="2883-GWWW"/>
    <x v="0"/>
    <x v="23"/>
    <n v="182"/>
    <n v="461.1"/>
    <n v="0"/>
    <n v="0"/>
    <s v="No"/>
    <s v="no"/>
    <n v="0"/>
    <x v="0"/>
    <n v="4"/>
    <x v="0"/>
    <n v="0"/>
    <s v="NJ"/>
    <s v="397-7967"/>
    <s v="Female"/>
    <n v="42"/>
    <s v="No"/>
    <s v="No"/>
    <x v="1"/>
    <x v="4"/>
    <s v="Yes"/>
    <x v="2"/>
    <x v="2"/>
    <n v="42"/>
    <n v="2768"/>
    <x v="0"/>
    <s v="0"/>
    <x v="0"/>
    <x v="0"/>
    <x v="0"/>
    <x v="0"/>
    <x v="0"/>
    <s v="&gt; 40"/>
  </r>
  <r>
    <s v="0713-BCTG"/>
    <x v="0"/>
    <x v="9"/>
    <n v="122"/>
    <n v="252.5"/>
    <n v="0"/>
    <n v="0"/>
    <s v="No"/>
    <s v="no"/>
    <n v="0"/>
    <x v="0"/>
    <n v="25"/>
    <x v="0"/>
    <n v="0"/>
    <s v="NE"/>
    <s v="340-5483"/>
    <s v="Female"/>
    <n v="54"/>
    <s v="No"/>
    <s v="No"/>
    <x v="1"/>
    <x v="1"/>
    <s v="Yes"/>
    <x v="1"/>
    <x v="0"/>
    <n v="34"/>
    <n v="1715"/>
    <x v="0"/>
    <s v="0"/>
    <x v="0"/>
    <x v="0"/>
    <x v="0"/>
    <x v="0"/>
    <x v="0"/>
    <s v="&gt; 40"/>
  </r>
  <r>
    <s v="5490-SQYY"/>
    <x v="0"/>
    <x v="10"/>
    <n v="227"/>
    <n v="480.6"/>
    <n v="276"/>
    <n v="862.5"/>
    <s v="Yes"/>
    <s v="yes"/>
    <n v="0"/>
    <x v="0"/>
    <n v="11"/>
    <x v="0"/>
    <n v="0"/>
    <s v="MD"/>
    <s v="395-1283"/>
    <s v="Female"/>
    <n v="64"/>
    <s v="No"/>
    <s v="No"/>
    <x v="1"/>
    <x v="5"/>
    <s v="Yes"/>
    <x v="2"/>
    <x v="2"/>
    <n v="22"/>
    <n v="1522"/>
    <x v="0"/>
    <s v="0"/>
    <x v="0"/>
    <x v="0"/>
    <x v="0"/>
    <x v="0"/>
    <x v="0"/>
    <s v="&gt; 40"/>
  </r>
  <r>
    <s v="7525-ZGTC"/>
    <x v="0"/>
    <x v="29"/>
    <n v="100"/>
    <n v="287.60000000000002"/>
    <n v="0"/>
    <n v="0"/>
    <s v="No"/>
    <s v="no"/>
    <n v="0"/>
    <x v="1"/>
    <n v="0"/>
    <x v="1"/>
    <n v="0"/>
    <s v="TX"/>
    <s v="277-2640"/>
    <s v="Male"/>
    <n v="53"/>
    <s v="No"/>
    <s v="No"/>
    <x v="1"/>
    <x v="4"/>
    <s v="No"/>
    <x v="1"/>
    <x v="2"/>
    <n v="6"/>
    <n v="116"/>
    <x v="0"/>
    <s v="0"/>
    <x v="0"/>
    <x v="0"/>
    <x v="0"/>
    <x v="1"/>
    <x v="0"/>
    <s v="10 - 40"/>
  </r>
  <r>
    <s v="4142-QYAR"/>
    <x v="0"/>
    <x v="8"/>
    <n v="149"/>
    <n v="351.1"/>
    <n v="0"/>
    <n v="0"/>
    <s v="No"/>
    <s v="no"/>
    <n v="0"/>
    <x v="1"/>
    <n v="0"/>
    <x v="1"/>
    <n v="0"/>
    <s v="AZ"/>
    <s v="377-3956"/>
    <s v="Female"/>
    <n v="28"/>
    <s v="Yes"/>
    <s v="No"/>
    <x v="1"/>
    <x v="4"/>
    <s v="No"/>
    <x v="2"/>
    <x v="2"/>
    <n v="6"/>
    <n v="408"/>
    <x v="0"/>
    <s v="0"/>
    <x v="1"/>
    <x v="0"/>
    <x v="0"/>
    <x v="1"/>
    <x v="0"/>
    <s v="&gt; 40"/>
  </r>
  <r>
    <s v="4467-IFFZ"/>
    <x v="0"/>
    <x v="6"/>
    <n v="132"/>
    <n v="284.3"/>
    <n v="0"/>
    <n v="0"/>
    <s v="No"/>
    <s v="no"/>
    <n v="0"/>
    <x v="0"/>
    <n v="15"/>
    <x v="0"/>
    <n v="0"/>
    <s v="KY"/>
    <s v="372-2577"/>
    <s v="Female"/>
    <n v="55"/>
    <s v="No"/>
    <s v="No"/>
    <x v="1"/>
    <x v="5"/>
    <s v="Yes"/>
    <x v="2"/>
    <x v="2"/>
    <n v="29"/>
    <n v="1636"/>
    <x v="0"/>
    <s v="0"/>
    <x v="0"/>
    <x v="0"/>
    <x v="0"/>
    <x v="0"/>
    <x v="0"/>
    <s v="&gt; 40"/>
  </r>
  <r>
    <s v="6029-WFLF"/>
    <x v="0"/>
    <x v="60"/>
    <n v="322"/>
    <n v="734.3"/>
    <n v="0"/>
    <n v="0"/>
    <s v="No"/>
    <s v="no"/>
    <n v="0"/>
    <x v="0"/>
    <n v="38"/>
    <x v="0"/>
    <n v="0"/>
    <s v="RI"/>
    <s v="358-7953"/>
    <s v="Male"/>
    <n v="63"/>
    <s v="No"/>
    <s v="No"/>
    <x v="1"/>
    <x v="1"/>
    <s v="Yes"/>
    <x v="1"/>
    <x v="0"/>
    <n v="40"/>
    <n v="2656"/>
    <x v="0"/>
    <s v="0"/>
    <x v="0"/>
    <x v="0"/>
    <x v="0"/>
    <x v="0"/>
    <x v="0"/>
    <s v="&gt; 40"/>
  </r>
  <r>
    <s v="6529-DDRU"/>
    <x v="0"/>
    <x v="8"/>
    <n v="192"/>
    <n v="417.3"/>
    <n v="280"/>
    <n v="854"/>
    <s v="Yes"/>
    <s v="yes"/>
    <n v="0"/>
    <x v="1"/>
    <n v="0"/>
    <x v="1"/>
    <n v="0"/>
    <s v="AL"/>
    <s v="394-5481"/>
    <s v="Male"/>
    <n v="22"/>
    <s v="Yes"/>
    <s v="No"/>
    <x v="1"/>
    <x v="1"/>
    <s v="No"/>
    <x v="2"/>
    <x v="0"/>
    <n v="7"/>
    <n v="483"/>
    <x v="0"/>
    <s v="0"/>
    <x v="1"/>
    <x v="0"/>
    <x v="0"/>
    <x v="1"/>
    <x v="0"/>
    <s v="&gt; 40"/>
  </r>
  <r>
    <s v="0759-KBMK"/>
    <x v="0"/>
    <x v="25"/>
    <n v="196"/>
    <n v="602"/>
    <n v="0"/>
    <n v="0"/>
    <s v="No"/>
    <s v="no"/>
    <n v="0"/>
    <x v="0"/>
    <n v="6"/>
    <x v="0"/>
    <n v="0"/>
    <s v="WV"/>
    <s v="333-2716"/>
    <s v="Female"/>
    <n v="48"/>
    <s v="No"/>
    <s v="No"/>
    <x v="1"/>
    <x v="4"/>
    <s v="Yes"/>
    <x v="0"/>
    <x v="0"/>
    <n v="39"/>
    <n v="2363"/>
    <x v="0"/>
    <s v="0"/>
    <x v="0"/>
    <x v="0"/>
    <x v="0"/>
    <x v="0"/>
    <x v="0"/>
    <s v="&gt; 40"/>
  </r>
  <r>
    <s v="3689-ZIMR"/>
    <x v="0"/>
    <x v="0"/>
    <n v="6"/>
    <n v="12"/>
    <n v="0"/>
    <n v="0"/>
    <s v="No"/>
    <s v="no"/>
    <n v="0"/>
    <x v="0"/>
    <n v="0"/>
    <x v="1"/>
    <n v="0"/>
    <s v="UT"/>
    <s v="323-9986"/>
    <s v="Male"/>
    <n v="59"/>
    <s v="No"/>
    <s v="No"/>
    <x v="1"/>
    <x v="4"/>
    <s v="No"/>
    <x v="1"/>
    <x v="2"/>
    <n v="8"/>
    <n v="8"/>
    <x v="0"/>
    <s v="0"/>
    <x v="0"/>
    <x v="0"/>
    <x v="0"/>
    <x v="1"/>
    <x v="0"/>
    <s v="&lt; 10"/>
  </r>
  <r>
    <s v="3792-YJAA"/>
    <x v="0"/>
    <x v="8"/>
    <n v="560"/>
    <n v="1051.9000000000001"/>
    <n v="280"/>
    <n v="847"/>
    <s v="Yes"/>
    <s v="yes"/>
    <n v="0"/>
    <x v="0"/>
    <n v="0"/>
    <x v="1"/>
    <n v="0"/>
    <s v="IL"/>
    <s v="309-4708"/>
    <s v="Male"/>
    <n v="74"/>
    <s v="No"/>
    <s v="Yes"/>
    <x v="1"/>
    <x v="1"/>
    <s v="No"/>
    <x v="2"/>
    <x v="2"/>
    <n v="7"/>
    <n v="525"/>
    <x v="0"/>
    <s v="0"/>
    <x v="2"/>
    <x v="0"/>
    <x v="0"/>
    <x v="1"/>
    <x v="0"/>
    <s v="&gt; 40"/>
  </r>
  <r>
    <s v="2357-LIDH"/>
    <x v="0"/>
    <x v="1"/>
    <n v="99"/>
    <n v="234.3"/>
    <n v="0"/>
    <n v="0"/>
    <s v="No"/>
    <s v="no"/>
    <n v="0"/>
    <x v="1"/>
    <n v="0"/>
    <x v="1"/>
    <n v="0"/>
    <s v="MI"/>
    <s v="301-7878"/>
    <s v="Male"/>
    <n v="67"/>
    <s v="No"/>
    <s v="Yes"/>
    <x v="1"/>
    <x v="4"/>
    <s v="No"/>
    <x v="1"/>
    <x v="0"/>
    <n v="7"/>
    <n v="239"/>
    <x v="0"/>
    <s v="0"/>
    <x v="2"/>
    <x v="0"/>
    <x v="0"/>
    <x v="1"/>
    <x v="0"/>
    <s v="10 - 40"/>
  </r>
  <r>
    <s v="6357-BOCP"/>
    <x v="0"/>
    <x v="48"/>
    <n v="19"/>
    <n v="47.9"/>
    <n v="20"/>
    <n v="53.5"/>
    <s v="Yes"/>
    <s v="yes"/>
    <n v="0"/>
    <x v="1"/>
    <n v="0"/>
    <x v="1"/>
    <n v="0"/>
    <s v="WI"/>
    <s v="372-4186"/>
    <s v="Female"/>
    <n v="60"/>
    <s v="No"/>
    <s v="No"/>
    <x v="1"/>
    <x v="3"/>
    <s v="No"/>
    <x v="1"/>
    <x v="2"/>
    <n v="10"/>
    <n v="47"/>
    <x v="0"/>
    <s v="0"/>
    <x v="0"/>
    <x v="0"/>
    <x v="0"/>
    <x v="1"/>
    <x v="0"/>
    <s v="&lt; 10"/>
  </r>
  <r>
    <s v="2008-BPFA"/>
    <x v="0"/>
    <x v="8"/>
    <n v="237"/>
    <n v="489.7"/>
    <n v="0"/>
    <n v="0"/>
    <s v="No"/>
    <s v="no"/>
    <n v="0"/>
    <x v="1"/>
    <n v="6"/>
    <x v="0"/>
    <n v="0"/>
    <s v="VT"/>
    <s v="366-7484"/>
    <s v="Female"/>
    <n v="50"/>
    <s v="No"/>
    <s v="No"/>
    <x v="1"/>
    <x v="4"/>
    <s v="Yes"/>
    <x v="1"/>
    <x v="0"/>
    <n v="19"/>
    <n v="1319"/>
    <x v="0"/>
    <s v="0"/>
    <x v="0"/>
    <x v="0"/>
    <x v="0"/>
    <x v="0"/>
    <x v="0"/>
    <s v="&gt; 40"/>
  </r>
  <r>
    <s v="9589-MEGD"/>
    <x v="0"/>
    <x v="15"/>
    <n v="9"/>
    <n v="26.8"/>
    <n v="0"/>
    <n v="0"/>
    <s v="No"/>
    <s v="no"/>
    <n v="0"/>
    <x v="0"/>
    <n v="5"/>
    <x v="0"/>
    <n v="0"/>
    <s v="WV"/>
    <s v="345-7833"/>
    <s v="Female"/>
    <n v="21"/>
    <s v="Yes"/>
    <s v="No"/>
    <x v="1"/>
    <x v="2"/>
    <s v="No"/>
    <x v="0"/>
    <x v="2"/>
    <n v="17"/>
    <n v="35"/>
    <x v="0"/>
    <s v="0"/>
    <x v="1"/>
    <x v="0"/>
    <x v="0"/>
    <x v="0"/>
    <x v="0"/>
    <s v="&lt; 10"/>
  </r>
  <r>
    <s v="6334-XSYH"/>
    <x v="0"/>
    <x v="67"/>
    <n v="266"/>
    <n v="868.6"/>
    <n v="0"/>
    <n v="0"/>
    <s v="No"/>
    <s v="no"/>
    <n v="0"/>
    <x v="1"/>
    <n v="0"/>
    <x v="1"/>
    <n v="0"/>
    <s v="ID"/>
    <s v="294-7721"/>
    <s v="Male"/>
    <n v="66"/>
    <s v="No"/>
    <s v="Yes"/>
    <x v="1"/>
    <x v="1"/>
    <s v="No"/>
    <x v="2"/>
    <x v="2"/>
    <n v="11"/>
    <n v="660"/>
    <x v="0"/>
    <s v="0"/>
    <x v="2"/>
    <x v="0"/>
    <x v="0"/>
    <x v="1"/>
    <x v="0"/>
    <s v="&gt; 40"/>
  </r>
  <r>
    <s v="9096-QAZD"/>
    <x v="0"/>
    <x v="63"/>
    <n v="208"/>
    <n v="432"/>
    <n v="0"/>
    <n v="0"/>
    <s v="No"/>
    <s v="no"/>
    <n v="0"/>
    <x v="0"/>
    <n v="4"/>
    <x v="0"/>
    <n v="0"/>
    <s v="NV"/>
    <s v="255-4093"/>
    <s v="Female"/>
    <n v="77"/>
    <s v="No"/>
    <s v="Yes"/>
    <x v="1"/>
    <x v="4"/>
    <s v="No"/>
    <x v="1"/>
    <x v="0"/>
    <n v="19"/>
    <n v="1344"/>
    <x v="0"/>
    <s v="0"/>
    <x v="2"/>
    <x v="0"/>
    <x v="0"/>
    <x v="0"/>
    <x v="0"/>
    <s v="&gt; 40"/>
  </r>
  <r>
    <s v="9941-RAAJ"/>
    <x v="0"/>
    <x v="16"/>
    <n v="363"/>
    <n v="1090.2"/>
    <n v="0"/>
    <n v="0"/>
    <s v="No"/>
    <s v="no"/>
    <n v="0"/>
    <x v="1"/>
    <n v="7"/>
    <x v="0"/>
    <n v="0"/>
    <s v="AL"/>
    <s v="316-4646"/>
    <s v="Male"/>
    <n v="54"/>
    <s v="No"/>
    <s v="No"/>
    <x v="1"/>
    <x v="5"/>
    <s v="Yes"/>
    <x v="2"/>
    <x v="2"/>
    <n v="52"/>
    <n v="3783"/>
    <x v="0"/>
    <s v="0"/>
    <x v="0"/>
    <x v="0"/>
    <x v="0"/>
    <x v="0"/>
    <x v="0"/>
    <s v="&gt; 40"/>
  </r>
  <r>
    <s v="1382-IDOK"/>
    <x v="0"/>
    <x v="3"/>
    <n v="66"/>
    <n v="149.1"/>
    <n v="0"/>
    <n v="0"/>
    <s v="No"/>
    <s v="no"/>
    <n v="0"/>
    <x v="2"/>
    <n v="0"/>
    <x v="1"/>
    <n v="0"/>
    <s v="UT"/>
    <s v="331-4538"/>
    <s v="Female"/>
    <n v="45"/>
    <s v="No"/>
    <s v="No"/>
    <x v="1"/>
    <x v="1"/>
    <s v="No"/>
    <x v="0"/>
    <x v="0"/>
    <n v="9"/>
    <n v="89"/>
    <x v="0"/>
    <s v="0"/>
    <x v="0"/>
    <x v="0"/>
    <x v="0"/>
    <x v="1"/>
    <x v="0"/>
    <s v="10 - 40"/>
  </r>
  <r>
    <s v="1787-YEII"/>
    <x v="0"/>
    <x v="63"/>
    <n v="242"/>
    <n v="504.3"/>
    <n v="0"/>
    <n v="0"/>
    <s v="No"/>
    <s v="no"/>
    <n v="0"/>
    <x v="2"/>
    <n v="8"/>
    <x v="1"/>
    <n v="4"/>
    <s v="OH"/>
    <s v="357-2687"/>
    <s v="Female"/>
    <n v="43"/>
    <s v="No"/>
    <s v="No"/>
    <x v="1"/>
    <x v="2"/>
    <s v="Yes"/>
    <x v="2"/>
    <x v="0"/>
    <n v="35"/>
    <n v="2501"/>
    <x v="0"/>
    <s v="0"/>
    <x v="0"/>
    <x v="0"/>
    <x v="0"/>
    <x v="0"/>
    <x v="0"/>
    <s v="&gt; 40"/>
  </r>
  <r>
    <s v="5769-DXMH"/>
    <x v="0"/>
    <x v="54"/>
    <n v="288"/>
    <n v="867.5"/>
    <n v="216"/>
    <n v="702"/>
    <s v="Yes"/>
    <s v="yes"/>
    <n v="0"/>
    <x v="2"/>
    <n v="0"/>
    <x v="1"/>
    <n v="0"/>
    <s v="MD"/>
    <s v="383-7709"/>
    <s v="Male"/>
    <n v="37"/>
    <s v="No"/>
    <s v="No"/>
    <x v="1"/>
    <x v="3"/>
    <s v="No"/>
    <x v="2"/>
    <x v="2"/>
    <n v="7"/>
    <n v="384"/>
    <x v="0"/>
    <s v="0"/>
    <x v="0"/>
    <x v="0"/>
    <x v="0"/>
    <x v="1"/>
    <x v="0"/>
    <s v="&gt; 40"/>
  </r>
  <r>
    <s v="5829-MBCR"/>
    <x v="0"/>
    <x v="49"/>
    <n v="170"/>
    <n v="509.7"/>
    <n v="0"/>
    <n v="0"/>
    <s v="No"/>
    <s v="no"/>
    <n v="0"/>
    <x v="0"/>
    <n v="13"/>
    <x v="0"/>
    <n v="0"/>
    <s v="PA"/>
    <s v="251-7698"/>
    <s v="Female"/>
    <n v="28"/>
    <s v="Yes"/>
    <s v="No"/>
    <x v="1"/>
    <x v="4"/>
    <s v="Yes"/>
    <x v="2"/>
    <x v="2"/>
    <n v="48"/>
    <n v="1640"/>
    <x v="0"/>
    <s v="0"/>
    <x v="1"/>
    <x v="0"/>
    <x v="0"/>
    <x v="0"/>
    <x v="0"/>
    <s v="10 - 40"/>
  </r>
  <r>
    <s v="4859-BCUF"/>
    <x v="0"/>
    <x v="2"/>
    <n v="65"/>
    <n v="176"/>
    <n v="0"/>
    <n v="0"/>
    <s v="No"/>
    <s v="no"/>
    <n v="0"/>
    <x v="1"/>
    <n v="17"/>
    <x v="0"/>
    <n v="0"/>
    <s v="WI"/>
    <s v="404-6021"/>
    <s v="Female"/>
    <n v="26"/>
    <s v="Yes"/>
    <s v="No"/>
    <x v="1"/>
    <x v="2"/>
    <s v="Yes"/>
    <x v="0"/>
    <x v="0"/>
    <n v="39"/>
    <n v="1704"/>
    <x v="0"/>
    <s v="0"/>
    <x v="1"/>
    <x v="0"/>
    <x v="0"/>
    <x v="0"/>
    <x v="0"/>
    <s v="&gt; 40"/>
  </r>
  <r>
    <s v="6598-FJIZ"/>
    <x v="0"/>
    <x v="34"/>
    <n v="156"/>
    <n v="449.5"/>
    <n v="224"/>
    <n v="616"/>
    <s v="Yes"/>
    <s v="yes"/>
    <n v="0"/>
    <x v="0"/>
    <n v="13"/>
    <x v="0"/>
    <n v="0"/>
    <s v="NV"/>
    <s v="410-10359"/>
    <s v="Female"/>
    <n v="29"/>
    <s v="Yes"/>
    <s v="No"/>
    <x v="1"/>
    <x v="3"/>
    <s v="No"/>
    <x v="1"/>
    <x v="2"/>
    <n v="31"/>
    <n v="1764"/>
    <x v="0"/>
    <s v="0"/>
    <x v="1"/>
    <x v="0"/>
    <x v="0"/>
    <x v="0"/>
    <x v="0"/>
    <s v="&gt; 40"/>
  </r>
  <r>
    <s v="3476-LHMK"/>
    <x v="0"/>
    <x v="63"/>
    <n v="291"/>
    <n v="648.6"/>
    <n v="0"/>
    <n v="0"/>
    <s v="No"/>
    <s v="no"/>
    <n v="0"/>
    <x v="1"/>
    <n v="29"/>
    <x v="0"/>
    <n v="0"/>
    <s v="NV"/>
    <s v="398-6677"/>
    <s v="Male"/>
    <n v="42"/>
    <s v="No"/>
    <s v="No"/>
    <x v="1"/>
    <x v="3"/>
    <s v="Yes"/>
    <x v="2"/>
    <x v="2"/>
    <n v="48"/>
    <n v="3467"/>
    <x v="0"/>
    <s v="0"/>
    <x v="0"/>
    <x v="0"/>
    <x v="0"/>
    <x v="0"/>
    <x v="0"/>
    <s v="&gt; 40"/>
  </r>
  <r>
    <s v="8757-TXEL"/>
    <x v="0"/>
    <x v="23"/>
    <n v="181"/>
    <n v="394.4"/>
    <n v="0"/>
    <n v="0"/>
    <s v="No"/>
    <s v="no"/>
    <n v="0"/>
    <x v="0"/>
    <n v="0"/>
    <x v="1"/>
    <n v="0"/>
    <s v="AZ"/>
    <s v="327-10323"/>
    <s v="Male"/>
    <n v="64"/>
    <s v="No"/>
    <s v="No"/>
    <x v="1"/>
    <x v="1"/>
    <s v="No"/>
    <x v="2"/>
    <x v="0"/>
    <n v="9"/>
    <n v="568"/>
    <x v="0"/>
    <s v="0"/>
    <x v="0"/>
    <x v="0"/>
    <x v="0"/>
    <x v="1"/>
    <x v="0"/>
    <s v="&gt; 40"/>
  </r>
  <r>
    <s v="9280-YRDS"/>
    <x v="0"/>
    <x v="40"/>
    <n v="189"/>
    <n v="613.29999999999995"/>
    <n v="0"/>
    <n v="0"/>
    <s v="No"/>
    <s v="no"/>
    <n v="0"/>
    <x v="0"/>
    <n v="0"/>
    <x v="1"/>
    <n v="0"/>
    <s v="NY"/>
    <s v="317-3178"/>
    <s v="Male"/>
    <n v="32"/>
    <s v="No"/>
    <s v="No"/>
    <x v="1"/>
    <x v="1"/>
    <s v="No"/>
    <x v="2"/>
    <x v="0"/>
    <n v="8"/>
    <n v="578"/>
    <x v="0"/>
    <s v="0"/>
    <x v="0"/>
    <x v="0"/>
    <x v="0"/>
    <x v="1"/>
    <x v="0"/>
    <s v="&gt; 40"/>
  </r>
  <r>
    <s v="1995-HTQB"/>
    <x v="0"/>
    <x v="75"/>
    <n v="170"/>
    <n v="558.20000000000005"/>
    <n v="0"/>
    <n v="0"/>
    <s v="No"/>
    <s v="no"/>
    <n v="0"/>
    <x v="2"/>
    <n v="0"/>
    <x v="1"/>
    <n v="0"/>
    <s v="HI"/>
    <s v="325-8875"/>
    <s v="Female"/>
    <n v="28"/>
    <s v="Yes"/>
    <s v="No"/>
    <x v="1"/>
    <x v="1"/>
    <s v="No"/>
    <x v="1"/>
    <x v="0"/>
    <n v="5"/>
    <n v="203"/>
    <x v="0"/>
    <s v="0"/>
    <x v="1"/>
    <x v="0"/>
    <x v="0"/>
    <x v="1"/>
    <x v="0"/>
    <s v="10 - 40"/>
  </r>
  <r>
    <s v="1889-RKYP"/>
    <x v="0"/>
    <x v="11"/>
    <n v="112"/>
    <n v="230.4"/>
    <n v="0"/>
    <n v="0"/>
    <s v="No"/>
    <s v="no"/>
    <n v="0"/>
    <x v="0"/>
    <n v="7"/>
    <x v="0"/>
    <n v="0"/>
    <s v="MO"/>
    <s v="318-2176"/>
    <s v="Male"/>
    <n v="36"/>
    <s v="No"/>
    <s v="No"/>
    <x v="1"/>
    <x v="3"/>
    <s v="Yes"/>
    <x v="2"/>
    <x v="2"/>
    <n v="20"/>
    <n v="429"/>
    <x v="0"/>
    <s v="0"/>
    <x v="0"/>
    <x v="0"/>
    <x v="0"/>
    <x v="0"/>
    <x v="0"/>
    <s v="10 - 40"/>
  </r>
  <r>
    <s v="7512-UNUP"/>
    <x v="0"/>
    <x v="29"/>
    <n v="19"/>
    <n v="70"/>
    <n v="0"/>
    <n v="0"/>
    <s v="No"/>
    <s v="no"/>
    <n v="0"/>
    <x v="2"/>
    <n v="20"/>
    <x v="0"/>
    <n v="0"/>
    <s v="NM"/>
    <s v="344-6550"/>
    <s v="Male"/>
    <n v="27"/>
    <s v="Yes"/>
    <s v="No"/>
    <x v="1"/>
    <x v="4"/>
    <s v="Yes"/>
    <x v="1"/>
    <x v="2"/>
    <n v="20"/>
    <n v="345"/>
    <x v="0"/>
    <s v="0"/>
    <x v="1"/>
    <x v="0"/>
    <x v="0"/>
    <x v="0"/>
    <x v="0"/>
    <s v="10 - 40"/>
  </r>
  <r>
    <s v="4124-WCIS"/>
    <x v="0"/>
    <x v="12"/>
    <n v="166"/>
    <n v="294.39999999999998"/>
    <n v="0"/>
    <n v="0"/>
    <s v="No"/>
    <s v="no"/>
    <n v="0"/>
    <x v="2"/>
    <n v="29"/>
    <x v="1"/>
    <n v="31"/>
    <s v="ID"/>
    <s v="284-2233"/>
    <s v="Male"/>
    <n v="36"/>
    <s v="No"/>
    <s v="No"/>
    <x v="1"/>
    <x v="3"/>
    <s v="No"/>
    <x v="1"/>
    <x v="2"/>
    <n v="31"/>
    <n v="1808"/>
    <x v="0"/>
    <s v="0"/>
    <x v="0"/>
    <x v="0"/>
    <x v="0"/>
    <x v="0"/>
    <x v="0"/>
    <s v="&gt; 40"/>
  </r>
  <r>
    <s v="5182-RYFH"/>
    <x v="0"/>
    <x v="70"/>
    <n v="53"/>
    <n v="131"/>
    <n v="0"/>
    <n v="0"/>
    <s v="No"/>
    <s v="no"/>
    <n v="0"/>
    <x v="0"/>
    <n v="29"/>
    <x v="0"/>
    <n v="0"/>
    <s v="IA"/>
    <s v="366-3682"/>
    <s v="Male"/>
    <n v="56"/>
    <s v="No"/>
    <s v="No"/>
    <x v="1"/>
    <x v="1"/>
    <s v="No"/>
    <x v="2"/>
    <x v="2"/>
    <n v="17"/>
    <n v="241"/>
    <x v="0"/>
    <s v="0"/>
    <x v="0"/>
    <x v="0"/>
    <x v="0"/>
    <x v="0"/>
    <x v="0"/>
    <s v="10 - 40"/>
  </r>
  <r>
    <s v="2997-LVEY"/>
    <x v="0"/>
    <x v="54"/>
    <n v="125"/>
    <n v="324.8"/>
    <n v="0"/>
    <n v="0"/>
    <s v="No"/>
    <s v="no"/>
    <n v="0"/>
    <x v="0"/>
    <n v="0"/>
    <x v="1"/>
    <n v="0"/>
    <s v="IA"/>
    <s v="334-1466"/>
    <s v="Male"/>
    <n v="58"/>
    <s v="No"/>
    <s v="No"/>
    <x v="1"/>
    <x v="4"/>
    <s v="No"/>
    <x v="2"/>
    <x v="2"/>
    <n v="9"/>
    <n v="497"/>
    <x v="0"/>
    <s v="0"/>
    <x v="0"/>
    <x v="0"/>
    <x v="0"/>
    <x v="1"/>
    <x v="0"/>
    <s v="&gt; 40"/>
  </r>
  <r>
    <s v="7818-YQPO"/>
    <x v="1"/>
    <x v="74"/>
    <n v="14"/>
    <n v="35.799999999999997"/>
    <n v="0"/>
    <n v="0"/>
    <s v="No"/>
    <s v="no"/>
    <n v="0"/>
    <x v="0"/>
    <n v="9"/>
    <x v="0"/>
    <n v="0"/>
    <s v="CA"/>
    <s v="387-6970"/>
    <s v="Female"/>
    <n v="54"/>
    <s v="No"/>
    <s v="No"/>
    <x v="1"/>
    <x v="2"/>
    <s v="No"/>
    <x v="0"/>
    <x v="0"/>
    <n v="18"/>
    <n v="128"/>
    <x v="0"/>
    <s v="0"/>
    <x v="0"/>
    <x v="1"/>
    <x v="1"/>
    <x v="0"/>
    <x v="1"/>
    <s v="&lt; 10"/>
  </r>
  <r>
    <s v="0388-OJLL"/>
    <x v="0"/>
    <x v="17"/>
    <n v="344"/>
    <n v="659.9"/>
    <n v="188"/>
    <n v="568.70000000000005"/>
    <s v="Yes"/>
    <s v="yes"/>
    <n v="0"/>
    <x v="2"/>
    <n v="11"/>
    <x v="0"/>
    <n v="0"/>
    <s v="ME"/>
    <s v="366-9521"/>
    <s v="Male"/>
    <n v="38"/>
    <s v="No"/>
    <s v="No"/>
    <x v="1"/>
    <x v="4"/>
    <s v="Yes"/>
    <x v="1"/>
    <x v="0"/>
    <n v="28"/>
    <n v="1307"/>
    <x v="0"/>
    <s v="0"/>
    <x v="0"/>
    <x v="0"/>
    <x v="0"/>
    <x v="0"/>
    <x v="0"/>
    <s v="&gt; 40"/>
  </r>
  <r>
    <s v="0634-LIXA"/>
    <x v="0"/>
    <x v="6"/>
    <n v="444"/>
    <n v="743.5"/>
    <n v="0"/>
    <n v="0"/>
    <s v="No"/>
    <s v="no"/>
    <n v="0"/>
    <x v="2"/>
    <n v="6"/>
    <x v="0"/>
    <n v="0"/>
    <s v="WV"/>
    <s v="291-8011"/>
    <s v="Male"/>
    <n v="58"/>
    <s v="No"/>
    <s v="No"/>
    <x v="1"/>
    <x v="3"/>
    <s v="No"/>
    <x v="1"/>
    <x v="2"/>
    <n v="38"/>
    <n v="2177"/>
    <x v="0"/>
    <s v="0"/>
    <x v="0"/>
    <x v="0"/>
    <x v="0"/>
    <x v="0"/>
    <x v="0"/>
    <s v="&gt; 40"/>
  </r>
  <r>
    <s v="0170-DIHQ"/>
    <x v="0"/>
    <x v="71"/>
    <n v="137"/>
    <n v="364.9"/>
    <n v="0"/>
    <n v="0"/>
    <s v="No"/>
    <s v="no"/>
    <n v="0"/>
    <x v="1"/>
    <n v="15"/>
    <x v="0"/>
    <n v="0"/>
    <s v="MI"/>
    <s v="319-3091"/>
    <s v="Female"/>
    <n v="25"/>
    <s v="Yes"/>
    <s v="No"/>
    <x v="1"/>
    <x v="4"/>
    <s v="Yes"/>
    <x v="0"/>
    <x v="0"/>
    <n v="36"/>
    <n v="1451"/>
    <x v="0"/>
    <s v="0"/>
    <x v="1"/>
    <x v="0"/>
    <x v="0"/>
    <x v="0"/>
    <x v="0"/>
    <s v="&gt; 40"/>
  </r>
  <r>
    <s v="7525-XRVJ"/>
    <x v="0"/>
    <x v="42"/>
    <n v="92"/>
    <n v="267.39999999999998"/>
    <n v="0"/>
    <n v="0"/>
    <s v="No"/>
    <s v="no"/>
    <n v="0"/>
    <x v="0"/>
    <n v="0"/>
    <x v="1"/>
    <n v="0"/>
    <s v="ID"/>
    <s v="328-9403"/>
    <s v="Female"/>
    <n v="28"/>
    <s v="Yes"/>
    <s v="No"/>
    <x v="1"/>
    <x v="4"/>
    <s v="No"/>
    <x v="0"/>
    <x v="2"/>
    <n v="7"/>
    <n v="275"/>
    <x v="0"/>
    <s v="0"/>
    <x v="1"/>
    <x v="0"/>
    <x v="0"/>
    <x v="1"/>
    <x v="0"/>
    <s v="10 - 40"/>
  </r>
  <r>
    <s v="5773-LHAT"/>
    <x v="0"/>
    <x v="17"/>
    <n v="182"/>
    <n v="421.9"/>
    <n v="0"/>
    <n v="0"/>
    <s v="No"/>
    <s v="no"/>
    <n v="0"/>
    <x v="1"/>
    <n v="4"/>
    <x v="0"/>
    <n v="0"/>
    <s v="FL"/>
    <s v="284-7330"/>
    <s v="Male"/>
    <n v="62"/>
    <s v="No"/>
    <s v="No"/>
    <x v="1"/>
    <x v="1"/>
    <s v="Yes"/>
    <x v="1"/>
    <x v="0"/>
    <n v="35"/>
    <n v="1647"/>
    <x v="0"/>
    <s v="0"/>
    <x v="0"/>
    <x v="0"/>
    <x v="0"/>
    <x v="0"/>
    <x v="0"/>
    <s v="&gt; 40"/>
  </r>
  <r>
    <s v="2941-GGHD"/>
    <x v="0"/>
    <x v="45"/>
    <n v="142"/>
    <n v="568.1"/>
    <n v="0"/>
    <n v="0"/>
    <s v="No"/>
    <s v="no"/>
    <n v="0"/>
    <x v="0"/>
    <n v="17"/>
    <x v="0"/>
    <n v="0"/>
    <s v="MN"/>
    <s v="298-4520"/>
    <s v="Male"/>
    <n v="25"/>
    <s v="Yes"/>
    <s v="No"/>
    <x v="1"/>
    <x v="2"/>
    <s v="No"/>
    <x v="0"/>
    <x v="0"/>
    <n v="44"/>
    <n v="2264"/>
    <x v="0"/>
    <s v="0"/>
    <x v="1"/>
    <x v="0"/>
    <x v="0"/>
    <x v="0"/>
    <x v="0"/>
    <s v="&gt; 40"/>
  </r>
  <r>
    <s v="4865-EUVM"/>
    <x v="0"/>
    <x v="53"/>
    <n v="78"/>
    <n v="233.3"/>
    <n v="0"/>
    <n v="0"/>
    <s v="No"/>
    <s v="no"/>
    <n v="0"/>
    <x v="2"/>
    <n v="3"/>
    <x v="0"/>
    <n v="0"/>
    <s v="VT"/>
    <s v="279-9801"/>
    <s v="Male"/>
    <n v="57"/>
    <s v="No"/>
    <s v="No"/>
    <x v="1"/>
    <x v="4"/>
    <s v="No"/>
    <x v="0"/>
    <x v="0"/>
    <n v="15"/>
    <n v="226"/>
    <x v="0"/>
    <s v="0"/>
    <x v="0"/>
    <x v="0"/>
    <x v="0"/>
    <x v="0"/>
    <x v="0"/>
    <s v="10 - 40"/>
  </r>
  <r>
    <s v="9621-SSUW"/>
    <x v="0"/>
    <x v="67"/>
    <n v="238"/>
    <n v="758.9"/>
    <n v="0"/>
    <n v="0"/>
    <s v="No"/>
    <s v="no"/>
    <n v="0"/>
    <x v="2"/>
    <n v="0"/>
    <x v="1"/>
    <n v="0"/>
    <s v="MA"/>
    <s v="330-4576"/>
    <s v="Female"/>
    <n v="51"/>
    <s v="No"/>
    <s v="No"/>
    <x v="1"/>
    <x v="4"/>
    <s v="No"/>
    <x v="2"/>
    <x v="2"/>
    <n v="6"/>
    <n v="324"/>
    <x v="0"/>
    <s v="0"/>
    <x v="0"/>
    <x v="0"/>
    <x v="0"/>
    <x v="1"/>
    <x v="0"/>
    <s v="&gt; 40"/>
  </r>
  <r>
    <s v="6490-RRNL"/>
    <x v="0"/>
    <x v="16"/>
    <n v="291"/>
    <n v="725.1"/>
    <n v="0"/>
    <n v="0"/>
    <s v="No"/>
    <s v="no"/>
    <n v="0"/>
    <x v="0"/>
    <n v="20"/>
    <x v="0"/>
    <n v="0"/>
    <s v="AZ"/>
    <s v="317-6552"/>
    <s v="Female"/>
    <n v="26"/>
    <s v="Yes"/>
    <s v="No"/>
    <x v="1"/>
    <x v="4"/>
    <s v="No"/>
    <x v="2"/>
    <x v="0"/>
    <n v="44"/>
    <n v="3156"/>
    <x v="0"/>
    <s v="0"/>
    <x v="1"/>
    <x v="0"/>
    <x v="0"/>
    <x v="0"/>
    <x v="0"/>
    <s v="&gt; 40"/>
  </r>
  <r>
    <s v="7867-YKMT"/>
    <x v="0"/>
    <x v="50"/>
    <n v="77"/>
    <n v="207.9"/>
    <n v="0"/>
    <n v="0"/>
    <s v="No"/>
    <s v="no"/>
    <n v="0"/>
    <x v="0"/>
    <n v="26"/>
    <x v="0"/>
    <n v="0"/>
    <s v="WI"/>
    <s v="397-3051"/>
    <s v="Male"/>
    <n v="24"/>
    <s v="Yes"/>
    <s v="No"/>
    <x v="1"/>
    <x v="3"/>
    <s v="Yes"/>
    <x v="2"/>
    <x v="0"/>
    <n v="28"/>
    <n v="388"/>
    <x v="0"/>
    <s v="0"/>
    <x v="1"/>
    <x v="0"/>
    <x v="0"/>
    <x v="0"/>
    <x v="0"/>
    <s v="10 - 40"/>
  </r>
  <r>
    <s v="7945-YOPA"/>
    <x v="0"/>
    <x v="16"/>
    <n v="373"/>
    <n v="874.1"/>
    <n v="0"/>
    <n v="0"/>
    <s v="No"/>
    <s v="no"/>
    <n v="0"/>
    <x v="3"/>
    <n v="6"/>
    <x v="0"/>
    <n v="0"/>
    <s v="UT"/>
    <s v="296-10411"/>
    <s v="Female"/>
    <n v="65"/>
    <s v="No"/>
    <s v="Yes"/>
    <x v="1"/>
    <x v="1"/>
    <s v="No"/>
    <x v="2"/>
    <x v="2"/>
    <n v="30"/>
    <n v="2178"/>
    <x v="0"/>
    <s v="0"/>
    <x v="2"/>
    <x v="0"/>
    <x v="0"/>
    <x v="0"/>
    <x v="0"/>
    <s v="&gt; 40"/>
  </r>
  <r>
    <s v="3823-WDFX"/>
    <x v="0"/>
    <x v="52"/>
    <n v="94"/>
    <n v="238.5"/>
    <n v="0"/>
    <n v="0"/>
    <s v="No"/>
    <s v="no"/>
    <n v="0"/>
    <x v="2"/>
    <n v="4"/>
    <x v="1"/>
    <n v="18"/>
    <s v="WA"/>
    <s v="293-6626"/>
    <s v="Female"/>
    <n v="51"/>
    <s v="No"/>
    <s v="No"/>
    <x v="1"/>
    <x v="5"/>
    <s v="No"/>
    <x v="0"/>
    <x v="0"/>
    <n v="13"/>
    <n v="277"/>
    <x v="0"/>
    <s v="0"/>
    <x v="0"/>
    <x v="0"/>
    <x v="0"/>
    <x v="0"/>
    <x v="0"/>
    <s v="10 - 40"/>
  </r>
  <r>
    <s v="2641-WBMT"/>
    <x v="0"/>
    <x v="34"/>
    <n v="129"/>
    <n v="389.1"/>
    <n v="0"/>
    <n v="0"/>
    <s v="No"/>
    <s v="no"/>
    <n v="0"/>
    <x v="1"/>
    <n v="0"/>
    <x v="1"/>
    <n v="0"/>
    <s v="NJ"/>
    <s v="322-3108"/>
    <s v="Male"/>
    <n v="43"/>
    <s v="No"/>
    <s v="No"/>
    <x v="1"/>
    <x v="4"/>
    <s v="No"/>
    <x v="2"/>
    <x v="2"/>
    <n v="8"/>
    <n v="438"/>
    <x v="0"/>
    <s v="0"/>
    <x v="0"/>
    <x v="0"/>
    <x v="0"/>
    <x v="1"/>
    <x v="0"/>
    <s v="&gt; 40"/>
  </r>
  <r>
    <s v="4781-XNQR"/>
    <x v="0"/>
    <x v="10"/>
    <n v="426"/>
    <n v="967.9"/>
    <n v="0"/>
    <n v="0"/>
    <s v="No"/>
    <s v="no"/>
    <n v="0"/>
    <x v="1"/>
    <n v="0"/>
    <x v="1"/>
    <n v="0"/>
    <s v="VA"/>
    <s v="339-9159"/>
    <s v="Female"/>
    <n v="48"/>
    <s v="No"/>
    <s v="No"/>
    <x v="1"/>
    <x v="4"/>
    <s v="No"/>
    <x v="2"/>
    <x v="0"/>
    <n v="9"/>
    <n v="609"/>
    <x v="0"/>
    <s v="0"/>
    <x v="0"/>
    <x v="0"/>
    <x v="0"/>
    <x v="1"/>
    <x v="0"/>
    <s v="&gt; 40"/>
  </r>
  <r>
    <s v="7568-OGVO"/>
    <x v="0"/>
    <x v="42"/>
    <n v="192"/>
    <n v="414.6"/>
    <n v="152"/>
    <n v="509.2"/>
    <s v="Yes"/>
    <s v="yes"/>
    <n v="0"/>
    <x v="0"/>
    <n v="18"/>
    <x v="0"/>
    <n v="0"/>
    <s v="NC"/>
    <s v="257-3098"/>
    <s v="Female"/>
    <n v="34"/>
    <s v="No"/>
    <s v="No"/>
    <x v="1"/>
    <x v="1"/>
    <s v="No"/>
    <x v="0"/>
    <x v="2"/>
    <n v="50"/>
    <n v="1871"/>
    <x v="0"/>
    <s v="0"/>
    <x v="0"/>
    <x v="0"/>
    <x v="0"/>
    <x v="0"/>
    <x v="0"/>
    <s v="10 - 40"/>
  </r>
  <r>
    <s v="6838-MTDI"/>
    <x v="0"/>
    <x v="19"/>
    <n v="205"/>
    <n v="608.9"/>
    <n v="0"/>
    <n v="0"/>
    <s v="No"/>
    <s v="no"/>
    <n v="0"/>
    <x v="0"/>
    <n v="8"/>
    <x v="1"/>
    <n v="48"/>
    <s v="AK"/>
    <s v="357-2391"/>
    <s v="Female"/>
    <n v="29"/>
    <s v="Yes"/>
    <s v="No"/>
    <x v="1"/>
    <x v="1"/>
    <s v="No"/>
    <x v="0"/>
    <x v="0"/>
    <n v="29"/>
    <n v="1748"/>
    <x v="0"/>
    <s v="0"/>
    <x v="1"/>
    <x v="0"/>
    <x v="0"/>
    <x v="0"/>
    <x v="0"/>
    <s v="&gt; 40"/>
  </r>
  <r>
    <s v="1960-WCAF"/>
    <x v="0"/>
    <x v="58"/>
    <n v="142"/>
    <n v="356.2"/>
    <n v="0"/>
    <n v="0"/>
    <s v="No"/>
    <s v="no"/>
    <n v="0"/>
    <x v="0"/>
    <n v="27"/>
    <x v="0"/>
    <n v="0"/>
    <s v="IN"/>
    <s v="370-2967"/>
    <s v="Male"/>
    <n v="50"/>
    <s v="No"/>
    <s v="No"/>
    <x v="1"/>
    <x v="4"/>
    <s v="No"/>
    <x v="1"/>
    <x v="2"/>
    <n v="42"/>
    <n v="1158"/>
    <x v="0"/>
    <s v="0"/>
    <x v="0"/>
    <x v="0"/>
    <x v="0"/>
    <x v="0"/>
    <x v="0"/>
    <s v="10 - 40"/>
  </r>
  <r>
    <s v="5605-UMVX"/>
    <x v="0"/>
    <x v="43"/>
    <n v="15"/>
    <n v="35.200000000000003"/>
    <n v="0"/>
    <n v="0"/>
    <s v="No"/>
    <s v="no"/>
    <n v="0"/>
    <x v="0"/>
    <n v="26"/>
    <x v="0"/>
    <n v="0"/>
    <s v="MI"/>
    <s v="343-5154"/>
    <s v="Female"/>
    <n v="30"/>
    <s v="No"/>
    <s v="No"/>
    <x v="1"/>
    <x v="1"/>
    <s v="Yes"/>
    <x v="0"/>
    <x v="2"/>
    <n v="28"/>
    <n v="109"/>
    <x v="0"/>
    <s v="0"/>
    <x v="1"/>
    <x v="0"/>
    <x v="0"/>
    <x v="0"/>
    <x v="0"/>
    <s v="&lt; 10"/>
  </r>
  <r>
    <s v="1706-WBUH"/>
    <x v="0"/>
    <x v="3"/>
    <n v="71"/>
    <n v="166.5"/>
    <n v="0"/>
    <n v="0"/>
    <s v="No"/>
    <s v="no"/>
    <n v="0"/>
    <x v="0"/>
    <n v="0"/>
    <x v="1"/>
    <n v="0"/>
    <s v="RI"/>
    <s v="264-6233"/>
    <s v="Male"/>
    <n v="27"/>
    <s v="Yes"/>
    <s v="No"/>
    <x v="1"/>
    <x v="5"/>
    <s v="No"/>
    <x v="0"/>
    <x v="2"/>
    <n v="12"/>
    <n v="120"/>
    <x v="0"/>
    <s v="0"/>
    <x v="1"/>
    <x v="0"/>
    <x v="0"/>
    <x v="1"/>
    <x v="0"/>
    <s v="10 - 40"/>
  </r>
  <r>
    <s v="6439-MRYI"/>
    <x v="0"/>
    <x v="18"/>
    <n v="88"/>
    <n v="259.39999999999998"/>
    <n v="0"/>
    <n v="0"/>
    <s v="No"/>
    <s v="no"/>
    <n v="0"/>
    <x v="0"/>
    <n v="0"/>
    <x v="1"/>
    <n v="0"/>
    <s v="NM"/>
    <s v="358-10204"/>
    <s v="Male"/>
    <n v="59"/>
    <s v="No"/>
    <s v="No"/>
    <x v="1"/>
    <x v="3"/>
    <s v="No"/>
    <x v="2"/>
    <x v="2"/>
    <n v="10"/>
    <n v="203"/>
    <x v="0"/>
    <s v="0"/>
    <x v="0"/>
    <x v="0"/>
    <x v="0"/>
    <x v="1"/>
    <x v="0"/>
    <s v="10 - 40"/>
  </r>
  <r>
    <s v="5183-NVRI"/>
    <x v="0"/>
    <x v="53"/>
    <n v="37"/>
    <n v="81.5"/>
    <n v="0"/>
    <n v="0"/>
    <s v="No"/>
    <s v="no"/>
    <n v="0"/>
    <x v="0"/>
    <n v="12"/>
    <x v="0"/>
    <n v="0"/>
    <s v="NJ"/>
    <s v="365-2824"/>
    <s v="Female"/>
    <n v="24"/>
    <s v="Yes"/>
    <s v="No"/>
    <x v="1"/>
    <x v="4"/>
    <s v="No"/>
    <x v="0"/>
    <x v="2"/>
    <n v="25"/>
    <n v="405"/>
    <x v="0"/>
    <s v="0"/>
    <x v="1"/>
    <x v="0"/>
    <x v="0"/>
    <x v="0"/>
    <x v="0"/>
    <s v="10 - 40"/>
  </r>
  <r>
    <s v="5038-XSRB"/>
    <x v="0"/>
    <x v="29"/>
    <n v="66"/>
    <n v="199.9"/>
    <n v="0"/>
    <n v="0"/>
    <s v="No"/>
    <s v="no"/>
    <n v="0"/>
    <x v="0"/>
    <n v="3"/>
    <x v="1"/>
    <n v="45"/>
    <s v="NY"/>
    <s v="374-6312"/>
    <s v="Male"/>
    <n v="55"/>
    <s v="No"/>
    <s v="No"/>
    <x v="1"/>
    <x v="4"/>
    <s v="No"/>
    <x v="0"/>
    <x v="2"/>
    <n v="16"/>
    <n v="282"/>
    <x v="0"/>
    <s v="0"/>
    <x v="0"/>
    <x v="0"/>
    <x v="0"/>
    <x v="0"/>
    <x v="0"/>
    <s v="10 - 40"/>
  </r>
  <r>
    <s v="5968-YHPE"/>
    <x v="0"/>
    <x v="10"/>
    <n v="268"/>
    <n v="482.9"/>
    <n v="0"/>
    <n v="0"/>
    <s v="No"/>
    <s v="no"/>
    <n v="0"/>
    <x v="0"/>
    <n v="8"/>
    <x v="0"/>
    <n v="0"/>
    <s v="AZ"/>
    <s v="322-8994"/>
    <s v="Female"/>
    <n v="63"/>
    <s v="No"/>
    <s v="No"/>
    <x v="1"/>
    <x v="1"/>
    <s v="Yes"/>
    <x v="2"/>
    <x v="0"/>
    <n v="18"/>
    <n v="1243"/>
    <x v="0"/>
    <s v="0"/>
    <x v="0"/>
    <x v="0"/>
    <x v="0"/>
    <x v="0"/>
    <x v="0"/>
    <s v="&gt; 40"/>
  </r>
  <r>
    <s v="6626-QOYP"/>
    <x v="0"/>
    <x v="27"/>
    <n v="256"/>
    <n v="718.8"/>
    <n v="0"/>
    <n v="0"/>
    <s v="No"/>
    <s v="no"/>
    <n v="0"/>
    <x v="0"/>
    <n v="13"/>
    <x v="0"/>
    <n v="0"/>
    <s v="WI"/>
    <s v="359-5601"/>
    <s v="Male"/>
    <n v="38"/>
    <s v="No"/>
    <s v="No"/>
    <x v="1"/>
    <x v="1"/>
    <s v="Yes"/>
    <x v="2"/>
    <x v="2"/>
    <n v="23"/>
    <n v="1495"/>
    <x v="0"/>
    <s v="0"/>
    <x v="0"/>
    <x v="0"/>
    <x v="0"/>
    <x v="0"/>
    <x v="0"/>
    <s v="&gt; 40"/>
  </r>
  <r>
    <s v="2660-PVQC"/>
    <x v="0"/>
    <x v="59"/>
    <n v="132"/>
    <n v="361.3"/>
    <n v="0"/>
    <n v="0"/>
    <s v="No"/>
    <s v="no"/>
    <n v="0"/>
    <x v="0"/>
    <n v="0"/>
    <x v="1"/>
    <n v="0"/>
    <s v="WV"/>
    <s v="340-3935"/>
    <s v="Male"/>
    <n v="19"/>
    <s v="Yes"/>
    <s v="No"/>
    <x v="1"/>
    <x v="3"/>
    <s v="No"/>
    <x v="1"/>
    <x v="2"/>
    <n v="6"/>
    <n v="146"/>
    <x v="0"/>
    <s v="0"/>
    <x v="1"/>
    <x v="0"/>
    <x v="0"/>
    <x v="1"/>
    <x v="0"/>
    <s v="10 - 40"/>
  </r>
  <r>
    <s v="3295-FXDC"/>
    <x v="0"/>
    <x v="6"/>
    <n v="338"/>
    <n v="680.2"/>
    <n v="0"/>
    <n v="0"/>
    <s v="No"/>
    <s v="no"/>
    <n v="0"/>
    <x v="0"/>
    <n v="0"/>
    <x v="1"/>
    <n v="0"/>
    <s v="MN"/>
    <s v="319-8259"/>
    <s v="Female"/>
    <n v="22"/>
    <s v="Yes"/>
    <s v="No"/>
    <x v="1"/>
    <x v="4"/>
    <s v="No"/>
    <x v="2"/>
    <x v="2"/>
    <n v="9"/>
    <n v="529"/>
    <x v="0"/>
    <s v="0"/>
    <x v="1"/>
    <x v="0"/>
    <x v="0"/>
    <x v="1"/>
    <x v="0"/>
    <s v="&gt; 40"/>
  </r>
  <r>
    <s v="1058-WEKE"/>
    <x v="0"/>
    <x v="16"/>
    <n v="323"/>
    <n v="798"/>
    <n v="0"/>
    <n v="0"/>
    <s v="No"/>
    <s v="no"/>
    <n v="0"/>
    <x v="0"/>
    <n v="35"/>
    <x v="1"/>
    <n v="38"/>
    <s v="TN"/>
    <s v="318-3177"/>
    <s v="Female"/>
    <n v="28"/>
    <s v="Yes"/>
    <s v="No"/>
    <x v="1"/>
    <x v="1"/>
    <s v="Yes"/>
    <x v="2"/>
    <x v="0"/>
    <n v="23"/>
    <n v="1672"/>
    <x v="0"/>
    <s v="0"/>
    <x v="1"/>
    <x v="0"/>
    <x v="0"/>
    <x v="0"/>
    <x v="0"/>
    <s v="&gt; 40"/>
  </r>
  <r>
    <s v="5222-PFCL"/>
    <x v="0"/>
    <x v="74"/>
    <n v="28"/>
    <n v="67.8"/>
    <n v="0"/>
    <n v="0"/>
    <s v="No"/>
    <s v="no"/>
    <n v="0"/>
    <x v="0"/>
    <n v="5"/>
    <x v="0"/>
    <n v="0"/>
    <s v="ND"/>
    <s v="353-5320"/>
    <s v="Female"/>
    <n v="32"/>
    <s v="No"/>
    <s v="No"/>
    <x v="1"/>
    <x v="4"/>
    <s v="No"/>
    <x v="0"/>
    <x v="2"/>
    <n v="15"/>
    <n v="102"/>
    <x v="0"/>
    <s v="0"/>
    <x v="0"/>
    <x v="0"/>
    <x v="0"/>
    <x v="0"/>
    <x v="0"/>
    <s v="&lt; 10"/>
  </r>
  <r>
    <s v="5120-VZYL"/>
    <x v="0"/>
    <x v="68"/>
    <n v="34"/>
    <n v="75.2"/>
    <n v="0"/>
    <n v="0"/>
    <s v="No"/>
    <s v="no"/>
    <n v="0"/>
    <x v="0"/>
    <n v="15"/>
    <x v="0"/>
    <n v="0"/>
    <s v="VA"/>
    <s v="386-5817"/>
    <s v="Female"/>
    <n v="44"/>
    <s v="No"/>
    <s v="No"/>
    <x v="1"/>
    <x v="4"/>
    <s v="No"/>
    <x v="0"/>
    <x v="2"/>
    <n v="23"/>
    <n v="145"/>
    <x v="0"/>
    <s v="0"/>
    <x v="0"/>
    <x v="0"/>
    <x v="0"/>
    <x v="0"/>
    <x v="0"/>
    <s v="&lt; 10"/>
  </r>
  <r>
    <s v="8503-LBFR"/>
    <x v="0"/>
    <x v="14"/>
    <n v="120"/>
    <n v="355.3"/>
    <n v="0"/>
    <n v="0"/>
    <s v="No"/>
    <s v="no"/>
    <n v="0"/>
    <x v="0"/>
    <n v="3"/>
    <x v="1"/>
    <n v="21"/>
    <s v="SD"/>
    <s v="276-7810"/>
    <s v="Male"/>
    <n v="35"/>
    <s v="No"/>
    <s v="No"/>
    <x v="1"/>
    <x v="2"/>
    <s v="Yes"/>
    <x v="2"/>
    <x v="0"/>
    <n v="35"/>
    <n v="2480"/>
    <x v="0"/>
    <s v="0"/>
    <x v="0"/>
    <x v="0"/>
    <x v="0"/>
    <x v="0"/>
    <x v="0"/>
    <s v="&gt; 40"/>
  </r>
  <r>
    <s v="6650-FPRP"/>
    <x v="0"/>
    <x v="70"/>
    <n v="35"/>
    <n v="137.80000000000001"/>
    <n v="0"/>
    <n v="0"/>
    <s v="No"/>
    <s v="no"/>
    <n v="0"/>
    <x v="0"/>
    <n v="0"/>
    <x v="1"/>
    <n v="0"/>
    <s v="KY"/>
    <s v="324-8454"/>
    <s v="Female"/>
    <n v="43"/>
    <s v="No"/>
    <s v="No"/>
    <x v="1"/>
    <x v="5"/>
    <s v="No"/>
    <x v="2"/>
    <x v="2"/>
    <n v="9"/>
    <n v="143"/>
    <x v="0"/>
    <s v="0"/>
    <x v="0"/>
    <x v="0"/>
    <x v="0"/>
    <x v="1"/>
    <x v="0"/>
    <s v="10 - 40"/>
  </r>
  <r>
    <s v="8584-QMUP"/>
    <x v="0"/>
    <x v="60"/>
    <n v="114"/>
    <n v="336.8"/>
    <n v="0"/>
    <n v="0"/>
    <s v="No"/>
    <s v="no"/>
    <n v="0"/>
    <x v="0"/>
    <n v="12"/>
    <x v="0"/>
    <n v="0"/>
    <s v="MS"/>
    <s v="304-7428"/>
    <s v="Female"/>
    <n v="19"/>
    <s v="Yes"/>
    <s v="No"/>
    <x v="1"/>
    <x v="2"/>
    <s v="Yes"/>
    <x v="2"/>
    <x v="2"/>
    <n v="23"/>
    <n v="1529"/>
    <x v="0"/>
    <s v="0"/>
    <x v="1"/>
    <x v="0"/>
    <x v="0"/>
    <x v="0"/>
    <x v="0"/>
    <s v="&gt; 40"/>
  </r>
  <r>
    <s v="0314-QPER"/>
    <x v="0"/>
    <x v="8"/>
    <n v="145"/>
    <n v="350.2"/>
    <n v="0"/>
    <n v="0"/>
    <s v="No"/>
    <s v="no"/>
    <n v="0"/>
    <x v="0"/>
    <n v="0"/>
    <x v="1"/>
    <n v="0"/>
    <s v="PA"/>
    <s v="358-6653"/>
    <s v="Female"/>
    <n v="51"/>
    <s v="No"/>
    <s v="No"/>
    <x v="1"/>
    <x v="3"/>
    <s v="No"/>
    <x v="2"/>
    <x v="2"/>
    <n v="6"/>
    <n v="390"/>
    <x v="0"/>
    <s v="0"/>
    <x v="0"/>
    <x v="0"/>
    <x v="0"/>
    <x v="1"/>
    <x v="0"/>
    <s v="&gt; 40"/>
  </r>
  <r>
    <s v="7969-CIMR"/>
    <x v="0"/>
    <x v="52"/>
    <n v="181"/>
    <n v="354"/>
    <n v="0"/>
    <n v="0"/>
    <s v="No"/>
    <s v="no"/>
    <n v="0"/>
    <x v="0"/>
    <n v="15"/>
    <x v="0"/>
    <n v="0"/>
    <s v="MN"/>
    <s v="291-8034"/>
    <s v="Female"/>
    <n v="55"/>
    <s v="No"/>
    <s v="No"/>
    <x v="1"/>
    <x v="3"/>
    <s v="No"/>
    <x v="1"/>
    <x v="2"/>
    <n v="39"/>
    <n v="859"/>
    <x v="0"/>
    <s v="0"/>
    <x v="0"/>
    <x v="0"/>
    <x v="0"/>
    <x v="0"/>
    <x v="0"/>
    <s v="10 - 40"/>
  </r>
  <r>
    <s v="0054-CBLL"/>
    <x v="0"/>
    <x v="14"/>
    <n v="246"/>
    <n v="640.9"/>
    <n v="0"/>
    <n v="0"/>
    <s v="No"/>
    <s v="no"/>
    <n v="0"/>
    <x v="0"/>
    <n v="19"/>
    <x v="1"/>
    <n v="25"/>
    <s v="WY"/>
    <s v="283-4312"/>
    <s v="Male"/>
    <n v="35"/>
    <s v="No"/>
    <s v="No"/>
    <x v="1"/>
    <x v="5"/>
    <s v="Yes"/>
    <x v="2"/>
    <x v="2"/>
    <n v="57"/>
    <n v="4041"/>
    <x v="0"/>
    <s v="0"/>
    <x v="0"/>
    <x v="0"/>
    <x v="0"/>
    <x v="0"/>
    <x v="0"/>
    <s v="&gt; 40"/>
  </r>
  <r>
    <s v="9411-QIIF"/>
    <x v="0"/>
    <x v="48"/>
    <n v="33"/>
    <n v="86.6"/>
    <n v="0"/>
    <n v="0"/>
    <s v="No"/>
    <s v="no"/>
    <n v="0"/>
    <x v="0"/>
    <n v="10"/>
    <x v="0"/>
    <n v="0"/>
    <s v="PA"/>
    <s v="338-2815"/>
    <s v="Male"/>
    <n v="47"/>
    <s v="No"/>
    <s v="No"/>
    <x v="1"/>
    <x v="4"/>
    <s v="No"/>
    <x v="0"/>
    <x v="0"/>
    <n v="24"/>
    <n v="131"/>
    <x v="0"/>
    <s v="0"/>
    <x v="0"/>
    <x v="0"/>
    <x v="0"/>
    <x v="0"/>
    <x v="0"/>
    <s v="&lt; 10"/>
  </r>
  <r>
    <s v="5670-VBZM"/>
    <x v="0"/>
    <x v="52"/>
    <n v="38"/>
    <n v="89.1"/>
    <n v="0"/>
    <n v="0"/>
    <s v="No"/>
    <s v="no"/>
    <n v="0"/>
    <x v="0"/>
    <n v="0"/>
    <x v="1"/>
    <n v="0"/>
    <s v="OK"/>
    <s v="371-4483"/>
    <s v="Male"/>
    <n v="68"/>
    <s v="No"/>
    <s v="Yes"/>
    <x v="1"/>
    <x v="2"/>
    <s v="No"/>
    <x v="1"/>
    <x v="2"/>
    <n v="9"/>
    <n v="191"/>
    <x v="0"/>
    <s v="0"/>
    <x v="2"/>
    <x v="0"/>
    <x v="0"/>
    <x v="1"/>
    <x v="0"/>
    <s v="10 - 40"/>
  </r>
  <r>
    <s v="9845-QCNG"/>
    <x v="0"/>
    <x v="37"/>
    <n v="13"/>
    <n v="35.700000000000003"/>
    <n v="0"/>
    <n v="0"/>
    <s v="No"/>
    <s v="no"/>
    <n v="0"/>
    <x v="0"/>
    <n v="5"/>
    <x v="0"/>
    <n v="0"/>
    <s v="FL"/>
    <s v="303-8374"/>
    <s v="Male"/>
    <n v="32"/>
    <s v="No"/>
    <s v="No"/>
    <x v="1"/>
    <x v="1"/>
    <s v="No"/>
    <x v="0"/>
    <x v="0"/>
    <n v="52"/>
    <n v="462"/>
    <x v="0"/>
    <s v="0"/>
    <x v="0"/>
    <x v="0"/>
    <x v="0"/>
    <x v="0"/>
    <x v="0"/>
    <s v="&lt; 10"/>
  </r>
  <r>
    <s v="8835-NMQC"/>
    <x v="0"/>
    <x v="21"/>
    <n v="65"/>
    <n v="232.2"/>
    <n v="0"/>
    <n v="0"/>
    <s v="No"/>
    <s v="no"/>
    <n v="0"/>
    <x v="0"/>
    <n v="10"/>
    <x v="0"/>
    <n v="0"/>
    <s v="MA"/>
    <s v="289-2934"/>
    <s v="Female"/>
    <n v="80"/>
    <s v="No"/>
    <s v="Yes"/>
    <x v="1"/>
    <x v="4"/>
    <s v="No"/>
    <x v="1"/>
    <x v="0"/>
    <n v="15"/>
    <n v="692"/>
    <x v="0"/>
    <s v="0"/>
    <x v="2"/>
    <x v="0"/>
    <x v="0"/>
    <x v="0"/>
    <x v="0"/>
    <s v="&gt; 40"/>
  </r>
  <r>
    <s v="3930-VKQL"/>
    <x v="0"/>
    <x v="66"/>
    <n v="130"/>
    <n v="264.2"/>
    <n v="0"/>
    <n v="0"/>
    <s v="No"/>
    <s v="no"/>
    <n v="0"/>
    <x v="0"/>
    <n v="5"/>
    <x v="0"/>
    <n v="0"/>
    <s v="WV"/>
    <s v="312-7385"/>
    <s v="Male"/>
    <n v="31"/>
    <s v="No"/>
    <s v="No"/>
    <x v="1"/>
    <x v="5"/>
    <s v="No"/>
    <x v="0"/>
    <x v="2"/>
    <n v="35"/>
    <n v="657"/>
    <x v="0"/>
    <s v="0"/>
    <x v="0"/>
    <x v="0"/>
    <x v="0"/>
    <x v="0"/>
    <x v="0"/>
    <s v="10 - 40"/>
  </r>
  <r>
    <s v="1327-YAFO"/>
    <x v="0"/>
    <x v="5"/>
    <n v="64"/>
    <n v="261"/>
    <n v="0"/>
    <n v="0"/>
    <s v="No"/>
    <s v="no"/>
    <n v="0"/>
    <x v="0"/>
    <n v="0"/>
    <x v="1"/>
    <n v="0"/>
    <s v="NV"/>
    <s v="370-7400"/>
    <s v="Male"/>
    <n v="32"/>
    <s v="No"/>
    <s v="No"/>
    <x v="1"/>
    <x v="2"/>
    <s v="No"/>
    <x v="1"/>
    <x v="2"/>
    <n v="7"/>
    <n v="126"/>
    <x v="0"/>
    <s v="0"/>
    <x v="0"/>
    <x v="0"/>
    <x v="0"/>
    <x v="1"/>
    <x v="0"/>
    <s v="10 - 40"/>
  </r>
  <r>
    <s v="0668-NEQN"/>
    <x v="0"/>
    <x v="53"/>
    <n v="57"/>
    <n v="98.2"/>
    <n v="0"/>
    <n v="0"/>
    <s v="No"/>
    <s v="no"/>
    <n v="0"/>
    <x v="0"/>
    <n v="6"/>
    <x v="1"/>
    <n v="23"/>
    <s v="AZ"/>
    <s v="250-3327"/>
    <s v="Male"/>
    <n v="62"/>
    <s v="No"/>
    <s v="No"/>
    <x v="1"/>
    <x v="4"/>
    <s v="No"/>
    <x v="0"/>
    <x v="2"/>
    <n v="17"/>
    <n v="279"/>
    <x v="0"/>
    <s v="0"/>
    <x v="0"/>
    <x v="0"/>
    <x v="0"/>
    <x v="0"/>
    <x v="0"/>
    <s v="10 - 40"/>
  </r>
  <r>
    <s v="5776-LOAO"/>
    <x v="0"/>
    <x v="53"/>
    <n v="97"/>
    <n v="222"/>
    <n v="0"/>
    <n v="0"/>
    <s v="No"/>
    <s v="no"/>
    <n v="0"/>
    <x v="0"/>
    <n v="35"/>
    <x v="0"/>
    <n v="0"/>
    <s v="HI"/>
    <s v="253-7451"/>
    <s v="Female"/>
    <n v="29"/>
    <s v="Yes"/>
    <s v="No"/>
    <x v="1"/>
    <x v="2"/>
    <s v="No"/>
    <x v="0"/>
    <x v="2"/>
    <n v="38"/>
    <n v="602"/>
    <x v="0"/>
    <s v="0"/>
    <x v="1"/>
    <x v="0"/>
    <x v="0"/>
    <x v="0"/>
    <x v="0"/>
    <s v="10 - 40"/>
  </r>
  <r>
    <s v="1734-KKAA"/>
    <x v="0"/>
    <x v="8"/>
    <n v="373"/>
    <n v="1113.4000000000001"/>
    <n v="0"/>
    <n v="0"/>
    <s v="No"/>
    <s v="no"/>
    <n v="0"/>
    <x v="0"/>
    <n v="4"/>
    <x v="0"/>
    <n v="0"/>
    <s v="MA"/>
    <s v="324-3418"/>
    <s v="Female"/>
    <n v="49"/>
    <s v="No"/>
    <s v="No"/>
    <x v="1"/>
    <x v="5"/>
    <s v="Yes"/>
    <x v="2"/>
    <x v="2"/>
    <n v="43"/>
    <n v="3012"/>
    <x v="0"/>
    <s v="0"/>
    <x v="0"/>
    <x v="0"/>
    <x v="0"/>
    <x v="0"/>
    <x v="0"/>
    <s v="&gt; 40"/>
  </r>
  <r>
    <s v="1233-WQRJ"/>
    <x v="0"/>
    <x v="54"/>
    <n v="182"/>
    <n v="544.9"/>
    <n v="0"/>
    <n v="0"/>
    <s v="No"/>
    <s v="no"/>
    <n v="0"/>
    <x v="0"/>
    <n v="5"/>
    <x v="0"/>
    <n v="0"/>
    <s v="VA"/>
    <s v="340-9977"/>
    <s v="Female"/>
    <n v="70"/>
    <s v="No"/>
    <s v="Yes"/>
    <x v="1"/>
    <x v="4"/>
    <s v="Yes"/>
    <x v="1"/>
    <x v="0"/>
    <n v="34"/>
    <n v="1858"/>
    <x v="0"/>
    <s v="0"/>
    <x v="2"/>
    <x v="0"/>
    <x v="0"/>
    <x v="0"/>
    <x v="0"/>
    <s v="&gt; 40"/>
  </r>
  <r>
    <s v="8902-NWWZ"/>
    <x v="0"/>
    <x v="73"/>
    <n v="69"/>
    <n v="203.1"/>
    <n v="0"/>
    <n v="0"/>
    <s v="No"/>
    <s v="no"/>
    <n v="0"/>
    <x v="0"/>
    <n v="6"/>
    <x v="0"/>
    <n v="0"/>
    <s v="WI"/>
    <s v="325-3427"/>
    <s v="Female"/>
    <n v="46"/>
    <s v="No"/>
    <s v="No"/>
    <x v="1"/>
    <x v="5"/>
    <s v="No"/>
    <x v="0"/>
    <x v="0"/>
    <n v="21"/>
    <n v="619"/>
    <x v="0"/>
    <s v="0"/>
    <x v="0"/>
    <x v="0"/>
    <x v="0"/>
    <x v="0"/>
    <x v="0"/>
    <s v="10 - 40"/>
  </r>
  <r>
    <s v="8010-WUNH"/>
    <x v="0"/>
    <x v="11"/>
    <n v="191"/>
    <n v="333.7"/>
    <n v="0"/>
    <n v="0"/>
    <s v="No"/>
    <s v="no"/>
    <n v="0"/>
    <x v="0"/>
    <n v="10"/>
    <x v="0"/>
    <n v="0"/>
    <s v="ND"/>
    <s v="317-2453"/>
    <s v="Female"/>
    <n v="53"/>
    <s v="No"/>
    <s v="No"/>
    <x v="1"/>
    <x v="5"/>
    <s v="Yes"/>
    <x v="1"/>
    <x v="2"/>
    <n v="22"/>
    <n v="458"/>
    <x v="0"/>
    <s v="0"/>
    <x v="0"/>
    <x v="0"/>
    <x v="0"/>
    <x v="0"/>
    <x v="0"/>
    <s v="10 - 40"/>
  </r>
  <r>
    <s v="9259-OZVE"/>
    <x v="0"/>
    <x v="17"/>
    <n v="188"/>
    <n v="568.4"/>
    <n v="0"/>
    <n v="0"/>
    <s v="No"/>
    <s v="no"/>
    <n v="0"/>
    <x v="0"/>
    <n v="0"/>
    <x v="1"/>
    <n v="0"/>
    <s v="MN"/>
    <s v="338-1630"/>
    <s v="Female"/>
    <n v="27"/>
    <s v="Yes"/>
    <s v="No"/>
    <x v="1"/>
    <x v="4"/>
    <s v="No"/>
    <x v="1"/>
    <x v="2"/>
    <n v="7"/>
    <n v="330"/>
    <x v="0"/>
    <s v="0"/>
    <x v="1"/>
    <x v="0"/>
    <x v="0"/>
    <x v="1"/>
    <x v="0"/>
    <s v="&gt; 40"/>
  </r>
  <r>
    <s v="6535-WVBI"/>
    <x v="0"/>
    <x v="36"/>
    <n v="271"/>
    <n v="588.79999999999995"/>
    <n v="0"/>
    <n v="0"/>
    <s v="No"/>
    <s v="no"/>
    <n v="0"/>
    <x v="0"/>
    <n v="27"/>
    <x v="0"/>
    <n v="0"/>
    <s v="HI"/>
    <s v="314-5541"/>
    <s v="Female"/>
    <n v="32"/>
    <s v="No"/>
    <s v="No"/>
    <x v="1"/>
    <x v="3"/>
    <s v="Yes"/>
    <x v="0"/>
    <x v="0"/>
    <n v="39"/>
    <n v="1619"/>
    <x v="0"/>
    <s v="0"/>
    <x v="0"/>
    <x v="0"/>
    <x v="0"/>
    <x v="0"/>
    <x v="0"/>
    <s v="&gt; 40"/>
  </r>
  <r>
    <s v="3933-ANQN"/>
    <x v="0"/>
    <x v="74"/>
    <n v="18"/>
    <n v="58.1"/>
    <n v="0"/>
    <n v="0"/>
    <s v="No"/>
    <s v="no"/>
    <n v="0"/>
    <x v="0"/>
    <n v="0"/>
    <x v="1"/>
    <n v="0"/>
    <s v="WI"/>
    <s v="305-9112"/>
    <s v="Female"/>
    <n v="41"/>
    <s v="No"/>
    <s v="No"/>
    <x v="1"/>
    <x v="4"/>
    <s v="No"/>
    <x v="2"/>
    <x v="2"/>
    <n v="10"/>
    <n v="76"/>
    <x v="0"/>
    <s v="0"/>
    <x v="0"/>
    <x v="0"/>
    <x v="0"/>
    <x v="1"/>
    <x v="0"/>
    <s v="&lt; 10"/>
  </r>
  <r>
    <s v="1416-KBNF"/>
    <x v="0"/>
    <x v="60"/>
    <n v="359"/>
    <n v="800.7"/>
    <n v="0"/>
    <n v="0"/>
    <s v="No"/>
    <s v="no"/>
    <n v="0"/>
    <x v="0"/>
    <n v="15"/>
    <x v="0"/>
    <n v="0"/>
    <s v="MN"/>
    <s v="345-1927"/>
    <s v="Female"/>
    <n v="50"/>
    <s v="No"/>
    <s v="No"/>
    <x v="1"/>
    <x v="4"/>
    <s v="Yes"/>
    <x v="1"/>
    <x v="0"/>
    <n v="29"/>
    <n v="1917"/>
    <x v="0"/>
    <s v="0"/>
    <x v="0"/>
    <x v="0"/>
    <x v="0"/>
    <x v="0"/>
    <x v="0"/>
    <s v="&gt; 40"/>
  </r>
  <r>
    <s v="8088-EFWK"/>
    <x v="0"/>
    <x v="54"/>
    <n v="264"/>
    <n v="749.1"/>
    <n v="0"/>
    <n v="0"/>
    <s v="No"/>
    <s v="no"/>
    <n v="0"/>
    <x v="0"/>
    <n v="4"/>
    <x v="0"/>
    <n v="0"/>
    <s v="MT"/>
    <s v="356-1940"/>
    <s v="Male"/>
    <n v="65"/>
    <s v="No"/>
    <s v="Yes"/>
    <x v="1"/>
    <x v="5"/>
    <s v="No"/>
    <x v="2"/>
    <x v="2"/>
    <n v="28"/>
    <n v="1495"/>
    <x v="0"/>
    <s v="0"/>
    <x v="2"/>
    <x v="0"/>
    <x v="0"/>
    <x v="0"/>
    <x v="0"/>
    <s v="&gt; 40"/>
  </r>
  <r>
    <s v="5819-NRAR"/>
    <x v="0"/>
    <x v="29"/>
    <n v="135"/>
    <n v="282.89999999999998"/>
    <n v="72"/>
    <n v="176.4"/>
    <s v="Yes"/>
    <s v="no"/>
    <n v="59"/>
    <x v="0"/>
    <n v="0"/>
    <x v="1"/>
    <n v="0"/>
    <s v="WV"/>
    <s v="330-5680"/>
    <s v="Male"/>
    <n v="37"/>
    <s v="No"/>
    <s v="No"/>
    <x v="1"/>
    <x v="1"/>
    <s v="No"/>
    <x v="1"/>
    <x v="2"/>
    <n v="9"/>
    <n v="158"/>
    <x v="0"/>
    <s v="0"/>
    <x v="0"/>
    <x v="0"/>
    <x v="0"/>
    <x v="1"/>
    <x v="0"/>
    <s v="10 - 40"/>
  </r>
  <r>
    <s v="3804-CLRW"/>
    <x v="0"/>
    <x v="46"/>
    <n v="193"/>
    <n v="558.70000000000005"/>
    <n v="160"/>
    <n v="316"/>
    <s v="Yes"/>
    <s v="no"/>
    <n v="63"/>
    <x v="0"/>
    <n v="16"/>
    <x v="0"/>
    <n v="0"/>
    <s v="ME"/>
    <s v="313-9649"/>
    <s v="Female"/>
    <n v="33"/>
    <s v="No"/>
    <s v="No"/>
    <x v="1"/>
    <x v="3"/>
    <s v="No"/>
    <x v="0"/>
    <x v="2"/>
    <n v="35"/>
    <n v="1412"/>
    <x v="0"/>
    <s v="0"/>
    <x v="0"/>
    <x v="0"/>
    <x v="0"/>
    <x v="0"/>
    <x v="0"/>
    <s v="10 - 40"/>
  </r>
  <r>
    <s v="1402-WQSS"/>
    <x v="0"/>
    <x v="52"/>
    <n v="111"/>
    <n v="305.2"/>
    <n v="88"/>
    <n v="215.6"/>
    <s v="Yes"/>
    <s v="no"/>
    <n v="108"/>
    <x v="0"/>
    <n v="0"/>
    <x v="1"/>
    <n v="0"/>
    <s v="WY"/>
    <s v="365-1445"/>
    <s v="Female"/>
    <n v="48"/>
    <s v="No"/>
    <s v="No"/>
    <x v="1"/>
    <x v="4"/>
    <s v="No"/>
    <x v="1"/>
    <x v="0"/>
    <n v="10"/>
    <n v="227"/>
    <x v="0"/>
    <s v="0"/>
    <x v="0"/>
    <x v="0"/>
    <x v="0"/>
    <x v="1"/>
    <x v="0"/>
    <s v="10 - 40"/>
  </r>
  <r>
    <s v="4984-HIBD"/>
    <x v="0"/>
    <x v="33"/>
    <n v="351"/>
    <n v="644.1"/>
    <n v="256"/>
    <n v="825.6"/>
    <s v="Yes"/>
    <s v="yes"/>
    <n v="0"/>
    <x v="0"/>
    <n v="0"/>
    <x v="1"/>
    <n v="0"/>
    <s v="MO"/>
    <s v="374-4741"/>
    <s v="Female"/>
    <n v="46"/>
    <s v="No"/>
    <s v="No"/>
    <x v="1"/>
    <x v="5"/>
    <s v="No"/>
    <x v="2"/>
    <x v="0"/>
    <n v="7"/>
    <n v="428"/>
    <x v="0"/>
    <s v="0"/>
    <x v="0"/>
    <x v="0"/>
    <x v="0"/>
    <x v="1"/>
    <x v="0"/>
    <s v="&gt; 40"/>
  </r>
  <r>
    <s v="7391-HYHA"/>
    <x v="0"/>
    <x v="37"/>
    <n v="43"/>
    <n v="69.900000000000006"/>
    <n v="36"/>
    <n v="91.8"/>
    <s v="Yes"/>
    <s v="yes"/>
    <n v="0"/>
    <x v="0"/>
    <n v="29"/>
    <x v="0"/>
    <n v="0"/>
    <s v="NC"/>
    <s v="337-3168"/>
    <s v="Male"/>
    <n v="48"/>
    <s v="No"/>
    <s v="No"/>
    <x v="1"/>
    <x v="4"/>
    <s v="No"/>
    <x v="0"/>
    <x v="0"/>
    <n v="28"/>
    <n v="245"/>
    <x v="0"/>
    <s v="0"/>
    <x v="0"/>
    <x v="0"/>
    <x v="0"/>
    <x v="0"/>
    <x v="0"/>
    <s v="&lt; 10"/>
  </r>
  <r>
    <s v="2482-ZGQN"/>
    <x v="0"/>
    <x v="74"/>
    <n v="10"/>
    <n v="29.5"/>
    <n v="28"/>
    <n v="69.3"/>
    <s v="Yes"/>
    <s v="no"/>
    <n v="23"/>
    <x v="0"/>
    <n v="0"/>
    <x v="1"/>
    <n v="0"/>
    <s v="TX"/>
    <s v="320-4718"/>
    <s v="Female"/>
    <n v="33"/>
    <s v="No"/>
    <s v="No"/>
    <x v="1"/>
    <x v="4"/>
    <s v="No"/>
    <x v="0"/>
    <x v="2"/>
    <n v="7"/>
    <n v="55"/>
    <x v="0"/>
    <s v="0"/>
    <x v="0"/>
    <x v="0"/>
    <x v="0"/>
    <x v="1"/>
    <x v="0"/>
    <s v="&lt; 10"/>
  </r>
  <r>
    <s v="9906-YMIE"/>
    <x v="0"/>
    <x v="63"/>
    <n v="378"/>
    <n v="1081.8"/>
    <n v="288"/>
    <n v="900"/>
    <s v="Yes"/>
    <s v="no"/>
    <n v="180"/>
    <x v="0"/>
    <n v="20"/>
    <x v="0"/>
    <n v="0"/>
    <s v="WY"/>
    <s v="357-8113"/>
    <s v="Male"/>
    <n v="30"/>
    <s v="No"/>
    <s v="No"/>
    <x v="1"/>
    <x v="2"/>
    <s v="Yes"/>
    <x v="2"/>
    <x v="0"/>
    <n v="31"/>
    <n v="2244"/>
    <x v="0"/>
    <s v="0"/>
    <x v="1"/>
    <x v="0"/>
    <x v="0"/>
    <x v="0"/>
    <x v="0"/>
    <s v="&gt; 40"/>
  </r>
  <r>
    <s v="0931-AESW"/>
    <x v="0"/>
    <x v="13"/>
    <n v="157"/>
    <n v="392.2"/>
    <n v="112"/>
    <n v="282.8"/>
    <s v="Yes"/>
    <s v="no"/>
    <n v="71"/>
    <x v="0"/>
    <n v="35"/>
    <x v="0"/>
    <n v="0"/>
    <s v="OH"/>
    <s v="301-5639"/>
    <s v="Female"/>
    <n v="33"/>
    <s v="No"/>
    <s v="No"/>
    <x v="1"/>
    <x v="4"/>
    <s v="No"/>
    <x v="1"/>
    <x v="0"/>
    <n v="34"/>
    <n v="956"/>
    <x v="0"/>
    <s v="0"/>
    <x v="0"/>
    <x v="0"/>
    <x v="0"/>
    <x v="0"/>
    <x v="0"/>
    <s v="10 - 40"/>
  </r>
  <r>
    <s v="7478-TESE"/>
    <x v="0"/>
    <x v="4"/>
    <n v="232"/>
    <n v="560"/>
    <n v="248"/>
    <n v="744"/>
    <s v="Yes"/>
    <s v="no"/>
    <n v="149"/>
    <x v="0"/>
    <n v="15"/>
    <x v="0"/>
    <n v="0"/>
    <s v="WY"/>
    <s v="272-7349"/>
    <s v="Male"/>
    <n v="57"/>
    <s v="No"/>
    <s v="No"/>
    <x v="1"/>
    <x v="4"/>
    <s v="Yes"/>
    <x v="2"/>
    <x v="2"/>
    <n v="19"/>
    <n v="1186"/>
    <x v="0"/>
    <s v="0"/>
    <x v="0"/>
    <x v="0"/>
    <x v="0"/>
    <x v="0"/>
    <x v="0"/>
    <s v="&gt; 40"/>
  </r>
  <r>
    <s v="8393-PKGF"/>
    <x v="0"/>
    <x v="63"/>
    <n v="375"/>
    <n v="1149.7"/>
    <n v="288"/>
    <n v="936"/>
    <s v="Yes"/>
    <s v="no"/>
    <n v="187"/>
    <x v="0"/>
    <n v="8"/>
    <x v="0"/>
    <n v="0"/>
    <s v="AL"/>
    <s v="323-5022"/>
    <s v="Female"/>
    <n v="23"/>
    <s v="Yes"/>
    <s v="No"/>
    <x v="1"/>
    <x v="4"/>
    <s v="Yes"/>
    <x v="2"/>
    <x v="2"/>
    <n v="42"/>
    <n v="3021"/>
    <x v="0"/>
    <s v="0"/>
    <x v="1"/>
    <x v="0"/>
    <x v="0"/>
    <x v="0"/>
    <x v="0"/>
    <s v="&gt; 40"/>
  </r>
  <r>
    <s v="2401-IEXK"/>
    <x v="0"/>
    <x v="58"/>
    <n v="187"/>
    <n v="294.8"/>
    <n v="108"/>
    <n v="153.9"/>
    <s v="Yes"/>
    <s v="no"/>
    <n v="38"/>
    <x v="0"/>
    <n v="6"/>
    <x v="0"/>
    <n v="0"/>
    <s v="GA"/>
    <s v="340-3452"/>
    <s v="Female"/>
    <n v="40"/>
    <s v="No"/>
    <s v="No"/>
    <x v="1"/>
    <x v="3"/>
    <s v="No"/>
    <x v="0"/>
    <x v="2"/>
    <n v="20"/>
    <n v="547"/>
    <x v="0"/>
    <s v="0"/>
    <x v="0"/>
    <x v="0"/>
    <x v="0"/>
    <x v="0"/>
    <x v="0"/>
    <s v="10 - 40"/>
  </r>
  <r>
    <s v="7710-KUYO"/>
    <x v="0"/>
    <x v="51"/>
    <n v="43"/>
    <n v="96.7"/>
    <n v="96"/>
    <n v="283.2"/>
    <s v="Yes"/>
    <s v="no"/>
    <n v="94"/>
    <x v="0"/>
    <n v="0"/>
    <x v="1"/>
    <n v="0"/>
    <s v="OH"/>
    <s v="357-5702"/>
    <s v="Female"/>
    <n v="25"/>
    <s v="Yes"/>
    <s v="No"/>
    <x v="1"/>
    <x v="5"/>
    <s v="No"/>
    <x v="2"/>
    <x v="2"/>
    <n v="8"/>
    <n v="186"/>
    <x v="0"/>
    <s v="0"/>
    <x v="1"/>
    <x v="0"/>
    <x v="0"/>
    <x v="1"/>
    <x v="0"/>
    <s v="10 - 40"/>
  </r>
  <r>
    <s v="3725-BWHA"/>
    <x v="0"/>
    <x v="14"/>
    <n v="134"/>
    <n v="283.5"/>
    <n v="284"/>
    <n v="511.2"/>
    <s v="Yes"/>
    <s v="no"/>
    <n v="170"/>
    <x v="0"/>
    <n v="5"/>
    <x v="0"/>
    <n v="0"/>
    <s v="ND"/>
    <s v="353-2533"/>
    <s v="Male"/>
    <n v="41"/>
    <s v="No"/>
    <s v="No"/>
    <x v="1"/>
    <x v="1"/>
    <s v="No"/>
    <x v="1"/>
    <x v="0"/>
    <n v="31"/>
    <n v="2178"/>
    <x v="0"/>
    <s v="0"/>
    <x v="0"/>
    <x v="0"/>
    <x v="0"/>
    <x v="0"/>
    <x v="0"/>
    <s v="&gt; 40"/>
  </r>
  <r>
    <s v="8736-TUIA"/>
    <x v="0"/>
    <x v="38"/>
    <n v="119"/>
    <n v="252.8"/>
    <n v="204"/>
    <n v="647.70000000000005"/>
    <s v="Yes"/>
    <s v="no"/>
    <n v="324"/>
    <x v="0"/>
    <n v="0"/>
    <x v="1"/>
    <n v="0"/>
    <s v="MD"/>
    <s v="256-3087"/>
    <s v="Male"/>
    <n v="36"/>
    <s v="No"/>
    <s v="No"/>
    <x v="1"/>
    <x v="4"/>
    <s v="No"/>
    <x v="2"/>
    <x v="2"/>
    <n v="13"/>
    <n v="665"/>
    <x v="0"/>
    <s v="0"/>
    <x v="0"/>
    <x v="0"/>
    <x v="0"/>
    <x v="1"/>
    <x v="0"/>
    <s v="&gt; 40"/>
  </r>
  <r>
    <s v="5671-MTSV"/>
    <x v="0"/>
    <x v="9"/>
    <n v="114"/>
    <n v="299"/>
    <n v="200"/>
    <n v="645"/>
    <s v="Yes"/>
    <s v="no"/>
    <n v="161"/>
    <x v="0"/>
    <n v="12"/>
    <x v="0"/>
    <n v="0"/>
    <s v="KY"/>
    <s v="297-4085"/>
    <s v="Female"/>
    <n v="35"/>
    <s v="No"/>
    <s v="No"/>
    <x v="1"/>
    <x v="5"/>
    <s v="Yes"/>
    <x v="1"/>
    <x v="2"/>
    <n v="31"/>
    <n v="1532"/>
    <x v="0"/>
    <s v="0"/>
    <x v="0"/>
    <x v="0"/>
    <x v="0"/>
    <x v="0"/>
    <x v="0"/>
    <s v="&gt; 40"/>
  </r>
  <r>
    <s v="3997-MZKH"/>
    <x v="0"/>
    <x v="60"/>
    <n v="447"/>
    <n v="1000.7"/>
    <n v="268"/>
    <n v="623.1"/>
    <s v="Yes"/>
    <s v="yes"/>
    <n v="0"/>
    <x v="0"/>
    <n v="0"/>
    <x v="1"/>
    <n v="0"/>
    <s v="CO"/>
    <s v="369-4535"/>
    <s v="Male"/>
    <n v="35"/>
    <s v="No"/>
    <s v="No"/>
    <x v="1"/>
    <x v="4"/>
    <s v="No"/>
    <x v="1"/>
    <x v="2"/>
    <n v="13"/>
    <n v="896"/>
    <x v="0"/>
    <s v="0"/>
    <x v="0"/>
    <x v="0"/>
    <x v="0"/>
    <x v="1"/>
    <x v="0"/>
    <s v="&gt; 40"/>
  </r>
  <r>
    <s v="4148-SVMY"/>
    <x v="0"/>
    <x v="3"/>
    <n v="48"/>
    <n v="124.3"/>
    <n v="40"/>
    <n v="71"/>
    <s v="Yes"/>
    <s v="no"/>
    <n v="24"/>
    <x v="0"/>
    <n v="3"/>
    <x v="1"/>
    <n v="15"/>
    <s v="KY"/>
    <s v="333-1625"/>
    <s v="Male"/>
    <n v="30"/>
    <s v="No"/>
    <s v="No"/>
    <x v="1"/>
    <x v="1"/>
    <s v="No"/>
    <x v="0"/>
    <x v="0"/>
    <n v="28"/>
    <n v="287"/>
    <x v="0"/>
    <s v="0"/>
    <x v="1"/>
    <x v="0"/>
    <x v="0"/>
    <x v="0"/>
    <x v="0"/>
    <s v="10 - 40"/>
  </r>
  <r>
    <s v="2699-GJMN"/>
    <x v="0"/>
    <x v="54"/>
    <n v="164"/>
    <n v="487"/>
    <n v="216"/>
    <n v="291.60000000000002"/>
    <s v="Yes"/>
    <s v="no"/>
    <n v="58"/>
    <x v="0"/>
    <n v="0"/>
    <x v="1"/>
    <n v="0"/>
    <s v="OR"/>
    <s v="330-2798"/>
    <s v="Female"/>
    <n v="35"/>
    <s v="No"/>
    <s v="No"/>
    <x v="1"/>
    <x v="4"/>
    <s v="No"/>
    <x v="2"/>
    <x v="2"/>
    <n v="10"/>
    <n v="519"/>
    <x v="0"/>
    <s v="0"/>
    <x v="0"/>
    <x v="0"/>
    <x v="0"/>
    <x v="1"/>
    <x v="0"/>
    <s v="&gt; 40"/>
  </r>
  <r>
    <s v="2184-SAJV"/>
    <x v="0"/>
    <x v="53"/>
    <n v="39"/>
    <n v="114.3"/>
    <n v="64"/>
    <n v="256"/>
    <s v="Yes"/>
    <s v="no"/>
    <n v="64"/>
    <x v="0"/>
    <n v="10"/>
    <x v="0"/>
    <n v="0"/>
    <s v="KS"/>
    <s v="326-9463"/>
    <s v="Female"/>
    <n v="31"/>
    <s v="No"/>
    <s v="No"/>
    <x v="1"/>
    <x v="4"/>
    <s v="No"/>
    <x v="2"/>
    <x v="0"/>
    <n v="22"/>
    <n v="358"/>
    <x v="0"/>
    <s v="0"/>
    <x v="0"/>
    <x v="0"/>
    <x v="0"/>
    <x v="0"/>
    <x v="0"/>
    <s v="10 - 40"/>
  </r>
  <r>
    <s v="4752-EDTG"/>
    <x v="0"/>
    <x v="51"/>
    <n v="142"/>
    <n v="363.6"/>
    <n v="96"/>
    <n v="261.60000000000002"/>
    <s v="Yes"/>
    <s v="no"/>
    <n v="87"/>
    <x v="0"/>
    <n v="5"/>
    <x v="1"/>
    <n v="18"/>
    <s v="VA"/>
    <s v="295-5592"/>
    <s v="Male"/>
    <n v="62"/>
    <s v="No"/>
    <s v="No"/>
    <x v="1"/>
    <x v="4"/>
    <s v="No"/>
    <x v="0"/>
    <x v="0"/>
    <n v="15"/>
    <n v="354"/>
    <x v="0"/>
    <s v="0"/>
    <x v="0"/>
    <x v="0"/>
    <x v="0"/>
    <x v="0"/>
    <x v="0"/>
    <s v="10 - 40"/>
  </r>
  <r>
    <s v="5011-RZDB"/>
    <x v="0"/>
    <x v="61"/>
    <n v="38"/>
    <n v="90"/>
    <n v="32"/>
    <n v="92.8"/>
    <s v="Yes"/>
    <s v="no"/>
    <n v="46"/>
    <x v="0"/>
    <n v="0"/>
    <x v="1"/>
    <n v="0"/>
    <s v="AR"/>
    <s v="349-4752"/>
    <s v="Male"/>
    <n v="30"/>
    <s v="No"/>
    <s v="No"/>
    <x v="1"/>
    <x v="2"/>
    <s v="No"/>
    <x v="0"/>
    <x v="0"/>
    <n v="6"/>
    <n v="50"/>
    <x v="0"/>
    <s v="0"/>
    <x v="1"/>
    <x v="0"/>
    <x v="0"/>
    <x v="1"/>
    <x v="0"/>
    <s v="&lt; 10"/>
  </r>
  <r>
    <s v="2250-PCAO"/>
    <x v="0"/>
    <x v="5"/>
    <n v="105"/>
    <n v="227"/>
    <n v="68"/>
    <n v="195.5"/>
    <s v="Yes"/>
    <s v="no"/>
    <n v="98"/>
    <x v="0"/>
    <n v="17"/>
    <x v="0"/>
    <n v="0"/>
    <s v="CT"/>
    <s v="338-9336"/>
    <s v="Male"/>
    <n v="23"/>
    <s v="Yes"/>
    <s v="No"/>
    <x v="1"/>
    <x v="5"/>
    <s v="No"/>
    <x v="0"/>
    <x v="2"/>
    <n v="14"/>
    <n v="242"/>
    <x v="0"/>
    <s v="0"/>
    <x v="1"/>
    <x v="0"/>
    <x v="0"/>
    <x v="0"/>
    <x v="0"/>
    <s v="10 - 40"/>
  </r>
  <r>
    <s v="8517-IIYD"/>
    <x v="0"/>
    <x v="70"/>
    <n v="37"/>
    <n v="88"/>
    <n v="60"/>
    <n v="160.5"/>
    <s v="Yes"/>
    <s v="no"/>
    <n v="40"/>
    <x v="0"/>
    <n v="7"/>
    <x v="0"/>
    <n v="0"/>
    <s v="MA"/>
    <s v="259-7957"/>
    <s v="Male"/>
    <n v="30"/>
    <s v="No"/>
    <s v="No"/>
    <x v="1"/>
    <x v="5"/>
    <s v="Yes"/>
    <x v="1"/>
    <x v="2"/>
    <n v="25"/>
    <n v="372"/>
    <x v="0"/>
    <s v="0"/>
    <x v="1"/>
    <x v="0"/>
    <x v="0"/>
    <x v="0"/>
    <x v="0"/>
    <s v="10 - 40"/>
  </r>
  <r>
    <s v="2435-RGKS"/>
    <x v="0"/>
    <x v="43"/>
    <n v="26"/>
    <n v="56.8"/>
    <n v="16"/>
    <n v="32.4"/>
    <s v="Yes"/>
    <s v="no"/>
    <n v="8"/>
    <x v="0"/>
    <n v="10"/>
    <x v="0"/>
    <n v="0"/>
    <s v="OR"/>
    <s v="380-2010"/>
    <s v="Male"/>
    <n v="39"/>
    <s v="No"/>
    <s v="No"/>
    <x v="1"/>
    <x v="4"/>
    <s v="No"/>
    <x v="0"/>
    <x v="0"/>
    <n v="21"/>
    <n v="79"/>
    <x v="0"/>
    <s v="0"/>
    <x v="0"/>
    <x v="0"/>
    <x v="0"/>
    <x v="0"/>
    <x v="0"/>
    <s v="&lt; 10"/>
  </r>
  <r>
    <s v="2669-VLUL"/>
    <x v="0"/>
    <x v="7"/>
    <n v="49"/>
    <n v="125.2"/>
    <n v="100"/>
    <n v="430"/>
    <s v="Yes"/>
    <s v="no"/>
    <n v="86"/>
    <x v="0"/>
    <n v="6"/>
    <x v="0"/>
    <n v="0"/>
    <s v="NV"/>
    <s v="366-1433"/>
    <s v="Female"/>
    <n v="49"/>
    <s v="No"/>
    <s v="No"/>
    <x v="1"/>
    <x v="3"/>
    <s v="No"/>
    <x v="0"/>
    <x v="2"/>
    <n v="21"/>
    <n v="514"/>
    <x v="0"/>
    <s v="0"/>
    <x v="0"/>
    <x v="0"/>
    <x v="0"/>
    <x v="0"/>
    <x v="0"/>
    <s v="10 - 40"/>
  </r>
  <r>
    <s v="9909-LNXO"/>
    <x v="0"/>
    <x v="8"/>
    <n v="479"/>
    <n v="845.5"/>
    <n v="280"/>
    <n v="672"/>
    <s v="Yes"/>
    <s v="yes"/>
    <n v="0"/>
    <x v="0"/>
    <n v="13"/>
    <x v="0"/>
    <n v="0"/>
    <s v="FL"/>
    <s v="345-7738"/>
    <s v="Male"/>
    <n v="68"/>
    <s v="No"/>
    <s v="Yes"/>
    <x v="1"/>
    <x v="1"/>
    <s v="Yes"/>
    <x v="2"/>
    <x v="2"/>
    <n v="27"/>
    <n v="1890"/>
    <x v="0"/>
    <s v="0"/>
    <x v="2"/>
    <x v="0"/>
    <x v="0"/>
    <x v="0"/>
    <x v="0"/>
    <s v="&gt; 40"/>
  </r>
  <r>
    <s v="9566-JATU"/>
    <x v="0"/>
    <x v="65"/>
    <n v="97"/>
    <n v="196.5"/>
    <n v="196"/>
    <n v="759.5"/>
    <s v="Yes"/>
    <s v="no"/>
    <n v="190"/>
    <x v="0"/>
    <n v="36"/>
    <x v="0"/>
    <n v="0"/>
    <s v="KS"/>
    <s v="408-1179"/>
    <s v="Female"/>
    <n v="25"/>
    <s v="Yes"/>
    <s v="No"/>
    <x v="1"/>
    <x v="5"/>
    <s v="Yes"/>
    <x v="1"/>
    <x v="2"/>
    <n v="30"/>
    <n v="1476"/>
    <x v="0"/>
    <s v="0"/>
    <x v="1"/>
    <x v="0"/>
    <x v="0"/>
    <x v="0"/>
    <x v="0"/>
    <s v="&gt; 40"/>
  </r>
  <r>
    <s v="9610-MKZV"/>
    <x v="0"/>
    <x v="73"/>
    <n v="113"/>
    <n v="342.3"/>
    <n v="116"/>
    <n v="379.9"/>
    <s v="Yes"/>
    <s v="no"/>
    <n v="190"/>
    <x v="0"/>
    <n v="10"/>
    <x v="0"/>
    <n v="0"/>
    <s v="NM"/>
    <s v="351-3128"/>
    <s v="Male"/>
    <n v="67"/>
    <s v="No"/>
    <s v="Yes"/>
    <x v="1"/>
    <x v="5"/>
    <s v="Yes"/>
    <x v="0"/>
    <x v="0"/>
    <n v="51"/>
    <n v="1462"/>
    <x v="0"/>
    <s v="0"/>
    <x v="2"/>
    <x v="0"/>
    <x v="0"/>
    <x v="0"/>
    <x v="0"/>
    <s v="10 - 40"/>
  </r>
  <r>
    <s v="2131-JTRR"/>
    <x v="0"/>
    <x v="51"/>
    <n v="118"/>
    <n v="313.7"/>
    <n v="96"/>
    <n v="292.8"/>
    <s v="Yes"/>
    <s v="no"/>
    <n v="98"/>
    <x v="0"/>
    <n v="17"/>
    <x v="0"/>
    <n v="0"/>
    <s v="DE"/>
    <s v="289-3070"/>
    <s v="Female"/>
    <n v="22"/>
    <s v="Yes"/>
    <s v="No"/>
    <x v="1"/>
    <x v="3"/>
    <s v="Yes"/>
    <x v="2"/>
    <x v="2"/>
    <n v="36"/>
    <n v="863"/>
    <x v="0"/>
    <s v="0"/>
    <x v="1"/>
    <x v="0"/>
    <x v="0"/>
    <x v="0"/>
    <x v="0"/>
    <s v="10 - 40"/>
  </r>
  <r>
    <s v="5506-VGHA"/>
    <x v="0"/>
    <x v="25"/>
    <n v="259"/>
    <n v="715.7"/>
    <n v="240"/>
    <n v="540"/>
    <s v="Yes"/>
    <s v="no"/>
    <n v="270"/>
    <x v="0"/>
    <n v="0"/>
    <x v="1"/>
    <n v="0"/>
    <s v="IL"/>
    <s v="351-8151"/>
    <s v="Male"/>
    <n v="48"/>
    <s v="No"/>
    <s v="No"/>
    <x v="1"/>
    <x v="1"/>
    <s v="No"/>
    <x v="2"/>
    <x v="2"/>
    <n v="7"/>
    <n v="396"/>
    <x v="0"/>
    <s v="0"/>
    <x v="0"/>
    <x v="0"/>
    <x v="0"/>
    <x v="1"/>
    <x v="0"/>
    <s v="&gt; 40"/>
  </r>
  <r>
    <s v="5277-NBDB"/>
    <x v="0"/>
    <x v="10"/>
    <n v="511"/>
    <n v="1111.3"/>
    <n v="276"/>
    <n v="745.2"/>
    <s v="Yes"/>
    <s v="yes"/>
    <n v="0"/>
    <x v="0"/>
    <n v="6"/>
    <x v="0"/>
    <n v="0"/>
    <s v="NH"/>
    <s v="373-3504"/>
    <s v="Female"/>
    <n v="46"/>
    <s v="No"/>
    <s v="No"/>
    <x v="1"/>
    <x v="3"/>
    <s v="Yes"/>
    <x v="1"/>
    <x v="0"/>
    <n v="31"/>
    <n v="2130"/>
    <x v="0"/>
    <s v="0"/>
    <x v="0"/>
    <x v="0"/>
    <x v="0"/>
    <x v="0"/>
    <x v="0"/>
    <s v="&gt; 40"/>
  </r>
  <r>
    <s v="0095-ATWV"/>
    <x v="0"/>
    <x v="12"/>
    <n v="90"/>
    <n v="236"/>
    <n v="236"/>
    <n v="855.5"/>
    <s v="Yes"/>
    <s v="no"/>
    <n v="214"/>
    <x v="0"/>
    <n v="29"/>
    <x v="0"/>
    <n v="0"/>
    <s v="MS"/>
    <s v="352-5797"/>
    <s v="Male"/>
    <n v="39"/>
    <s v="No"/>
    <s v="No"/>
    <x v="1"/>
    <x v="2"/>
    <s v="No"/>
    <x v="2"/>
    <x v="2"/>
    <n v="43"/>
    <n v="2567"/>
    <x v="0"/>
    <s v="0"/>
    <x v="0"/>
    <x v="0"/>
    <x v="0"/>
    <x v="0"/>
    <x v="0"/>
    <s v="&gt; 40"/>
  </r>
  <r>
    <s v="0920-QRLP"/>
    <x v="0"/>
    <x v="30"/>
    <n v="20"/>
    <n v="51.1"/>
    <n v="12"/>
    <n v="27"/>
    <s v="Yes"/>
    <s v="no"/>
    <n v="7"/>
    <x v="0"/>
    <n v="9"/>
    <x v="0"/>
    <n v="0"/>
    <s v="AZ"/>
    <s v="345-4403"/>
    <s v="Male"/>
    <n v="47"/>
    <s v="No"/>
    <s v="No"/>
    <x v="1"/>
    <x v="5"/>
    <s v="No"/>
    <x v="0"/>
    <x v="2"/>
    <n v="36"/>
    <n v="115"/>
    <x v="0"/>
    <s v="0"/>
    <x v="0"/>
    <x v="0"/>
    <x v="0"/>
    <x v="0"/>
    <x v="0"/>
    <s v="&lt; 10"/>
  </r>
  <r>
    <s v="1806-AFHQ"/>
    <x v="0"/>
    <x v="20"/>
    <n v="60"/>
    <n v="157.6"/>
    <n v="52"/>
    <n v="161.19999999999999"/>
    <s v="Yes"/>
    <s v="no"/>
    <n v="81"/>
    <x v="0"/>
    <n v="14"/>
    <x v="0"/>
    <n v="0"/>
    <s v="NY"/>
    <s v="340-4584"/>
    <s v="Female"/>
    <n v="32"/>
    <s v="No"/>
    <s v="No"/>
    <x v="1"/>
    <x v="4"/>
    <s v="No"/>
    <x v="0"/>
    <x v="0"/>
    <n v="30"/>
    <n v="396"/>
    <x v="0"/>
    <s v="0"/>
    <x v="0"/>
    <x v="0"/>
    <x v="0"/>
    <x v="0"/>
    <x v="0"/>
    <s v="10 - 40"/>
  </r>
  <r>
    <s v="7517-BTEZ"/>
    <x v="0"/>
    <x v="63"/>
    <n v="552"/>
    <n v="1076.5"/>
    <n v="288"/>
    <n v="748.8"/>
    <s v="Yes"/>
    <s v="no"/>
    <n v="150"/>
    <x v="0"/>
    <n v="16"/>
    <x v="0"/>
    <n v="0"/>
    <s v="TX"/>
    <s v="262-10258"/>
    <s v="Male"/>
    <n v="27"/>
    <s v="Yes"/>
    <s v="No"/>
    <x v="1"/>
    <x v="1"/>
    <s v="Yes"/>
    <x v="2"/>
    <x v="2"/>
    <n v="14"/>
    <n v="1017"/>
    <x v="0"/>
    <s v="0"/>
    <x v="1"/>
    <x v="0"/>
    <x v="0"/>
    <x v="0"/>
    <x v="0"/>
    <s v="&gt; 40"/>
  </r>
  <r>
    <s v="5045-DXQX"/>
    <x v="0"/>
    <x v="3"/>
    <n v="54"/>
    <n v="140.4"/>
    <n v="40"/>
    <n v="137"/>
    <s v="Yes"/>
    <s v="no"/>
    <n v="46"/>
    <x v="0"/>
    <n v="0"/>
    <x v="1"/>
    <n v="0"/>
    <s v="SD"/>
    <s v="373-4915"/>
    <s v="Male"/>
    <n v="37"/>
    <s v="No"/>
    <s v="No"/>
    <x v="1"/>
    <x v="5"/>
    <s v="No"/>
    <x v="1"/>
    <x v="2"/>
    <n v="10"/>
    <n v="100"/>
    <x v="0"/>
    <s v="0"/>
    <x v="0"/>
    <x v="0"/>
    <x v="0"/>
    <x v="1"/>
    <x v="0"/>
    <s v="10 - 40"/>
  </r>
  <r>
    <s v="2849-MIYU"/>
    <x v="0"/>
    <x v="23"/>
    <n v="234"/>
    <n v="721.5"/>
    <n v="264"/>
    <n v="858"/>
    <s v="Yes"/>
    <s v="no"/>
    <n v="172"/>
    <x v="0"/>
    <n v="5"/>
    <x v="0"/>
    <n v="0"/>
    <s v="WA"/>
    <s v="297-2789"/>
    <s v="Female"/>
    <n v="69"/>
    <s v="No"/>
    <s v="Yes"/>
    <x v="1"/>
    <x v="2"/>
    <s v="Yes"/>
    <x v="1"/>
    <x v="0"/>
    <n v="31"/>
    <n v="2044"/>
    <x v="0"/>
    <s v="0"/>
    <x v="2"/>
    <x v="0"/>
    <x v="0"/>
    <x v="0"/>
    <x v="0"/>
    <s v="&gt; 40"/>
  </r>
  <r>
    <s v="0977-KUNU"/>
    <x v="0"/>
    <x v="14"/>
    <n v="511"/>
    <n v="1142.5999999999999"/>
    <n v="284"/>
    <n v="773.9"/>
    <s v="Yes"/>
    <s v="yes"/>
    <n v="0"/>
    <x v="0"/>
    <n v="4"/>
    <x v="1"/>
    <n v="57"/>
    <s v="WI"/>
    <s v="340-6327"/>
    <s v="Male"/>
    <n v="38"/>
    <s v="No"/>
    <s v="No"/>
    <x v="1"/>
    <x v="2"/>
    <s v="Yes"/>
    <x v="1"/>
    <x v="2"/>
    <n v="31"/>
    <n v="2242"/>
    <x v="0"/>
    <s v="0"/>
    <x v="0"/>
    <x v="0"/>
    <x v="0"/>
    <x v="0"/>
    <x v="0"/>
    <s v="&gt; 40"/>
  </r>
  <r>
    <s v="8706-SGZO"/>
    <x v="0"/>
    <x v="50"/>
    <n v="48"/>
    <n v="130.19999999999999"/>
    <n v="56"/>
    <n v="138.6"/>
    <s v="Yes"/>
    <s v="no"/>
    <n v="35"/>
    <x v="0"/>
    <n v="0"/>
    <x v="1"/>
    <n v="0"/>
    <s v="IN"/>
    <s v="319-10172"/>
    <s v="Male"/>
    <n v="48"/>
    <s v="No"/>
    <s v="No"/>
    <x v="1"/>
    <x v="2"/>
    <s v="No"/>
    <x v="0"/>
    <x v="0"/>
    <n v="6"/>
    <n v="85"/>
    <x v="0"/>
    <s v="0"/>
    <x v="0"/>
    <x v="0"/>
    <x v="0"/>
    <x v="1"/>
    <x v="0"/>
    <s v="10 - 40"/>
  </r>
  <r>
    <s v="0372-QEJD"/>
    <x v="0"/>
    <x v="12"/>
    <n v="214"/>
    <n v="648.70000000000005"/>
    <n v="236"/>
    <n v="820.1"/>
    <s v="Yes"/>
    <s v="no"/>
    <n v="273"/>
    <x v="0"/>
    <n v="8"/>
    <x v="0"/>
    <n v="0"/>
    <s v="OH"/>
    <s v="277-4396"/>
    <s v="Male"/>
    <n v="58"/>
    <s v="No"/>
    <s v="No"/>
    <x v="1"/>
    <x v="4"/>
    <s v="Yes"/>
    <x v="2"/>
    <x v="0"/>
    <n v="45"/>
    <n v="2657"/>
    <x v="0"/>
    <s v="0"/>
    <x v="0"/>
    <x v="0"/>
    <x v="0"/>
    <x v="0"/>
    <x v="0"/>
    <s v="&gt; 40"/>
  </r>
  <r>
    <s v="4935-ASLK"/>
    <x v="0"/>
    <x v="15"/>
    <n v="4"/>
    <n v="9.9"/>
    <n v="8"/>
    <n v="23.6"/>
    <s v="Yes"/>
    <s v="no"/>
    <n v="8"/>
    <x v="0"/>
    <n v="0"/>
    <x v="1"/>
    <n v="0"/>
    <s v="AZ"/>
    <s v="306-6832"/>
    <s v="Male"/>
    <n v="36"/>
    <s v="No"/>
    <s v="No"/>
    <x v="1"/>
    <x v="5"/>
    <s v="No"/>
    <x v="0"/>
    <x v="2"/>
    <n v="10"/>
    <n v="19"/>
    <x v="0"/>
    <s v="0"/>
    <x v="0"/>
    <x v="0"/>
    <x v="0"/>
    <x v="1"/>
    <x v="0"/>
    <s v="&lt; 10"/>
  </r>
  <r>
    <s v="7102-ZXMX"/>
    <x v="0"/>
    <x v="10"/>
    <n v="502"/>
    <n v="761.7"/>
    <n v="276"/>
    <n v="821.1"/>
    <s v="Yes"/>
    <s v="no"/>
    <n v="411"/>
    <x v="0"/>
    <n v="3"/>
    <x v="0"/>
    <n v="0"/>
    <s v="DC"/>
    <s v="337-8390"/>
    <s v="Male"/>
    <n v="54"/>
    <s v="No"/>
    <s v="No"/>
    <x v="1"/>
    <x v="3"/>
    <s v="Yes"/>
    <x v="1"/>
    <x v="2"/>
    <n v="47"/>
    <n v="3247"/>
    <x v="0"/>
    <s v="0"/>
    <x v="0"/>
    <x v="0"/>
    <x v="0"/>
    <x v="0"/>
    <x v="0"/>
    <s v="&gt; 40"/>
  </r>
  <r>
    <s v="3860-OQEB"/>
    <x v="0"/>
    <x v="8"/>
    <n v="466"/>
    <n v="910.5"/>
    <n v="280"/>
    <n v="798"/>
    <s v="Yes"/>
    <s v="no"/>
    <n v="200"/>
    <x v="0"/>
    <n v="0"/>
    <x v="1"/>
    <n v="0"/>
    <s v="NH"/>
    <s v="367-1834"/>
    <s v="Female"/>
    <n v="35"/>
    <s v="No"/>
    <s v="No"/>
    <x v="1"/>
    <x v="4"/>
    <s v="No"/>
    <x v="2"/>
    <x v="2"/>
    <n v="9"/>
    <n v="631"/>
    <x v="0"/>
    <s v="0"/>
    <x v="0"/>
    <x v="0"/>
    <x v="0"/>
    <x v="1"/>
    <x v="0"/>
    <s v="&gt; 40"/>
  </r>
  <r>
    <s v="9601-ODAN"/>
    <x v="0"/>
    <x v="8"/>
    <n v="415"/>
    <n v="903.8"/>
    <n v="280"/>
    <n v="896"/>
    <s v="Yes"/>
    <s v="no"/>
    <n v="179"/>
    <x v="0"/>
    <n v="24"/>
    <x v="0"/>
    <n v="0"/>
    <s v="NJ"/>
    <s v="340-10730"/>
    <s v="Male"/>
    <n v="22"/>
    <s v="Yes"/>
    <s v="No"/>
    <x v="1"/>
    <x v="3"/>
    <s v="Yes"/>
    <x v="2"/>
    <x v="2"/>
    <n v="24"/>
    <n v="1701"/>
    <x v="0"/>
    <s v="0"/>
    <x v="1"/>
    <x v="0"/>
    <x v="0"/>
    <x v="0"/>
    <x v="0"/>
    <s v="&gt; 40"/>
  </r>
  <r>
    <s v="7105-WYGT"/>
    <x v="0"/>
    <x v="40"/>
    <n v="377"/>
    <n v="751.8"/>
    <n v="272"/>
    <n v="707.2"/>
    <s v="Yes"/>
    <s v="no"/>
    <n v="236"/>
    <x v="0"/>
    <n v="38"/>
    <x v="0"/>
    <n v="0"/>
    <s v="DE"/>
    <s v="303-2279"/>
    <s v="Male"/>
    <n v="58"/>
    <s v="No"/>
    <s v="No"/>
    <x v="1"/>
    <x v="4"/>
    <s v="Yes"/>
    <x v="2"/>
    <x v="2"/>
    <n v="49"/>
    <n v="3326"/>
    <x v="0"/>
    <s v="0"/>
    <x v="0"/>
    <x v="0"/>
    <x v="0"/>
    <x v="0"/>
    <x v="0"/>
    <s v="&gt; 40"/>
  </r>
  <r>
    <s v="6705-ZNCW"/>
    <x v="0"/>
    <x v="75"/>
    <n v="118"/>
    <n v="412.5"/>
    <n v="148"/>
    <n v="407"/>
    <s v="Yes"/>
    <s v="no"/>
    <n v="204"/>
    <x v="0"/>
    <n v="38"/>
    <x v="0"/>
    <n v="0"/>
    <s v="PA"/>
    <s v="290-5612"/>
    <s v="Male"/>
    <n v="28"/>
    <s v="Yes"/>
    <s v="No"/>
    <x v="1"/>
    <x v="3"/>
    <s v="Yes"/>
    <x v="1"/>
    <x v="2"/>
    <n v="18"/>
    <n v="670"/>
    <x v="0"/>
    <s v="0"/>
    <x v="1"/>
    <x v="0"/>
    <x v="0"/>
    <x v="0"/>
    <x v="0"/>
    <s v="10 - 40"/>
  </r>
  <r>
    <s v="3920-NCPD"/>
    <x v="0"/>
    <x v="14"/>
    <n v="347"/>
    <n v="784.1"/>
    <n v="284"/>
    <n v="1036.5999999999999"/>
    <s v="Yes"/>
    <s v="yes"/>
    <n v="0"/>
    <x v="0"/>
    <n v="18"/>
    <x v="0"/>
    <n v="0"/>
    <s v="MD"/>
    <s v="336-2841"/>
    <s v="Male"/>
    <n v="46"/>
    <s v="No"/>
    <s v="No"/>
    <x v="1"/>
    <x v="3"/>
    <s v="Yes"/>
    <x v="2"/>
    <x v="0"/>
    <n v="41"/>
    <n v="2912"/>
    <x v="0"/>
    <s v="0"/>
    <x v="0"/>
    <x v="0"/>
    <x v="0"/>
    <x v="0"/>
    <x v="0"/>
    <s v="&gt; 40"/>
  </r>
  <r>
    <s v="7602-YHYF"/>
    <x v="0"/>
    <x v="20"/>
    <n v="44"/>
    <n v="125.3"/>
    <n v="52"/>
    <n v="101.4"/>
    <s v="Yes"/>
    <s v="no"/>
    <n v="51"/>
    <x v="0"/>
    <n v="9"/>
    <x v="0"/>
    <n v="0"/>
    <s v="OR"/>
    <s v="358-5391"/>
    <s v="Male"/>
    <n v="48"/>
    <s v="No"/>
    <s v="No"/>
    <x v="1"/>
    <x v="1"/>
    <s v="No"/>
    <x v="0"/>
    <x v="2"/>
    <n v="26"/>
    <n v="325"/>
    <x v="0"/>
    <s v="0"/>
    <x v="0"/>
    <x v="0"/>
    <x v="0"/>
    <x v="0"/>
    <x v="0"/>
    <s v="10 - 40"/>
  </r>
  <r>
    <s v="3759-DFOL"/>
    <x v="0"/>
    <x v="23"/>
    <n v="157"/>
    <n v="464.6"/>
    <n v="264"/>
    <n v="640.20000000000005"/>
    <s v="Yes"/>
    <s v="no"/>
    <n v="160"/>
    <x v="0"/>
    <n v="0"/>
    <x v="1"/>
    <n v="0"/>
    <s v="WI"/>
    <s v="341-8462"/>
    <s v="Female"/>
    <n v="68"/>
    <s v="No"/>
    <s v="Yes"/>
    <x v="1"/>
    <x v="3"/>
    <s v="No"/>
    <x v="2"/>
    <x v="0"/>
    <n v="10"/>
    <n v="666"/>
    <x v="0"/>
    <s v="0"/>
    <x v="2"/>
    <x v="0"/>
    <x v="0"/>
    <x v="1"/>
    <x v="0"/>
    <s v="&gt; 40"/>
  </r>
  <r>
    <s v="0308-ADEE"/>
    <x v="0"/>
    <x v="72"/>
    <n v="270"/>
    <n v="674.9"/>
    <n v="180"/>
    <n v="535.5"/>
    <s v="Yes"/>
    <s v="no"/>
    <n v="107"/>
    <x v="0"/>
    <n v="5"/>
    <x v="0"/>
    <n v="0"/>
    <s v="NV"/>
    <s v="274-1810"/>
    <s v="Male"/>
    <n v="56"/>
    <s v="No"/>
    <s v="No"/>
    <x v="1"/>
    <x v="1"/>
    <s v="Yes"/>
    <x v="1"/>
    <x v="2"/>
    <n v="21"/>
    <n v="937"/>
    <x v="0"/>
    <s v="0"/>
    <x v="0"/>
    <x v="0"/>
    <x v="0"/>
    <x v="0"/>
    <x v="0"/>
    <s v="&gt; 40"/>
  </r>
  <r>
    <s v="1063-RGTK"/>
    <x v="0"/>
    <x v="54"/>
    <n v="118"/>
    <n v="380.2"/>
    <n v="216"/>
    <n v="513"/>
    <s v="Yes"/>
    <s v="no"/>
    <n v="171"/>
    <x v="0"/>
    <n v="3"/>
    <x v="0"/>
    <n v="0"/>
    <s v="WA"/>
    <s v="402-7638"/>
    <s v="Female"/>
    <n v="35"/>
    <s v="No"/>
    <s v="No"/>
    <x v="1"/>
    <x v="4"/>
    <s v="Yes"/>
    <x v="0"/>
    <x v="2"/>
    <n v="45"/>
    <n v="2463"/>
    <x v="0"/>
    <s v="0"/>
    <x v="0"/>
    <x v="0"/>
    <x v="0"/>
    <x v="0"/>
    <x v="0"/>
    <s v="&gt; 40"/>
  </r>
  <r>
    <s v="7155-SRUS"/>
    <x v="0"/>
    <x v="14"/>
    <n v="404"/>
    <n v="996.5"/>
    <n v="284"/>
    <n v="433.1"/>
    <s v="Yes"/>
    <s v="no"/>
    <n v="217"/>
    <x v="0"/>
    <n v="0"/>
    <x v="1"/>
    <n v="0"/>
    <s v="IL"/>
    <s v="335-10500"/>
    <s v="Male"/>
    <n v="30"/>
    <s v="No"/>
    <s v="No"/>
    <x v="1"/>
    <x v="4"/>
    <s v="No"/>
    <x v="2"/>
    <x v="2"/>
    <n v="11"/>
    <n v="778"/>
    <x v="0"/>
    <s v="0"/>
    <x v="1"/>
    <x v="0"/>
    <x v="0"/>
    <x v="1"/>
    <x v="0"/>
    <s v="&gt; 40"/>
  </r>
  <r>
    <s v="3074-HNDN"/>
    <x v="0"/>
    <x v="31"/>
    <n v="185"/>
    <n v="511.7"/>
    <n v="128"/>
    <n v="288"/>
    <s v="Yes"/>
    <s v="no"/>
    <n v="72"/>
    <x v="0"/>
    <n v="4"/>
    <x v="1"/>
    <n v="8"/>
    <s v="IL"/>
    <s v="337-9007"/>
    <s v="Female"/>
    <n v="46"/>
    <s v="No"/>
    <s v="No"/>
    <x v="1"/>
    <x v="5"/>
    <s v="Yes"/>
    <x v="1"/>
    <x v="0"/>
    <n v="35"/>
    <n v="1132"/>
    <x v="0"/>
    <s v="0"/>
    <x v="0"/>
    <x v="0"/>
    <x v="0"/>
    <x v="0"/>
    <x v="0"/>
    <s v="10 - 40"/>
  </r>
  <r>
    <s v="8782-MEDP"/>
    <x v="0"/>
    <x v="14"/>
    <n v="417"/>
    <n v="1141"/>
    <n v="284"/>
    <n v="553.79999999999995"/>
    <s v="Yes"/>
    <s v="no"/>
    <n v="111"/>
    <x v="0"/>
    <n v="5"/>
    <x v="0"/>
    <n v="0"/>
    <s v="LA"/>
    <s v="259-9925"/>
    <s v="Female"/>
    <n v="60"/>
    <s v="No"/>
    <s v="No"/>
    <x v="1"/>
    <x v="4"/>
    <s v="No"/>
    <x v="2"/>
    <x v="2"/>
    <n v="32"/>
    <n v="2251"/>
    <x v="0"/>
    <s v="0"/>
    <x v="0"/>
    <x v="0"/>
    <x v="0"/>
    <x v="0"/>
    <x v="0"/>
    <s v="&gt; 40"/>
  </r>
  <r>
    <s v="4384-YVTB"/>
    <x v="0"/>
    <x v="18"/>
    <n v="121"/>
    <n v="234.5"/>
    <n v="80"/>
    <n v="160"/>
    <s v="Yes"/>
    <s v="no"/>
    <n v="80"/>
    <x v="0"/>
    <n v="9"/>
    <x v="0"/>
    <n v="0"/>
    <s v="TX"/>
    <s v="312-10403"/>
    <s v="Female"/>
    <n v="57"/>
    <s v="No"/>
    <s v="No"/>
    <x v="1"/>
    <x v="1"/>
    <s v="No"/>
    <x v="0"/>
    <x v="2"/>
    <n v="24"/>
    <n v="470"/>
    <x v="0"/>
    <s v="0"/>
    <x v="0"/>
    <x v="0"/>
    <x v="0"/>
    <x v="0"/>
    <x v="0"/>
    <s v="10 - 40"/>
  </r>
  <r>
    <s v="0407-IDWF"/>
    <x v="0"/>
    <x v="10"/>
    <n v="149"/>
    <n v="414.3"/>
    <n v="276"/>
    <n v="772.8"/>
    <s v="Yes"/>
    <s v="no"/>
    <n v="193"/>
    <x v="0"/>
    <n v="4"/>
    <x v="0"/>
    <n v="0"/>
    <s v="KY"/>
    <s v="326-3077"/>
    <s v="Female"/>
    <n v="43"/>
    <s v="No"/>
    <s v="No"/>
    <x v="1"/>
    <x v="5"/>
    <s v="No"/>
    <x v="2"/>
    <x v="0"/>
    <n v="32"/>
    <n v="2185"/>
    <x v="0"/>
    <s v="0"/>
    <x v="0"/>
    <x v="0"/>
    <x v="0"/>
    <x v="0"/>
    <x v="0"/>
    <s v="&gt; 40"/>
  </r>
  <r>
    <s v="7453-WQIV"/>
    <x v="0"/>
    <x v="22"/>
    <n v="323"/>
    <n v="749"/>
    <n v="212"/>
    <n v="641.29999999999995"/>
    <s v="Yes"/>
    <s v="no"/>
    <n v="128"/>
    <x v="0"/>
    <n v="4"/>
    <x v="0"/>
    <n v="0"/>
    <s v="DE"/>
    <s v="354-9528"/>
    <s v="Female"/>
    <n v="62"/>
    <s v="No"/>
    <s v="No"/>
    <x v="1"/>
    <x v="3"/>
    <s v="Yes"/>
    <x v="2"/>
    <x v="0"/>
    <n v="53"/>
    <n v="2809"/>
    <x v="0"/>
    <s v="0"/>
    <x v="0"/>
    <x v="0"/>
    <x v="0"/>
    <x v="0"/>
    <x v="0"/>
    <s v="&gt; 40"/>
  </r>
  <r>
    <s v="8452-PMSG"/>
    <x v="0"/>
    <x v="54"/>
    <n v="108"/>
    <n v="268.39999999999998"/>
    <n v="216"/>
    <n v="648"/>
    <s v="Yes"/>
    <s v="no"/>
    <n v="324"/>
    <x v="0"/>
    <n v="0"/>
    <x v="1"/>
    <n v="0"/>
    <s v="MS"/>
    <s v="315-3710"/>
    <s v="Female"/>
    <n v="51"/>
    <s v="No"/>
    <s v="No"/>
    <x v="1"/>
    <x v="4"/>
    <s v="No"/>
    <x v="2"/>
    <x v="0"/>
    <n v="8"/>
    <n v="446"/>
    <x v="0"/>
    <s v="0"/>
    <x v="0"/>
    <x v="0"/>
    <x v="0"/>
    <x v="1"/>
    <x v="0"/>
    <s v="&gt; 40"/>
  </r>
  <r>
    <s v="3964-SLDG"/>
    <x v="0"/>
    <x v="37"/>
    <n v="13"/>
    <n v="37.700000000000003"/>
    <n v="36"/>
    <n v="130.5"/>
    <s v="Yes"/>
    <s v="no"/>
    <n v="65"/>
    <x v="0"/>
    <n v="6"/>
    <x v="0"/>
    <n v="0"/>
    <s v="SD"/>
    <s v="329-7298"/>
    <s v="Female"/>
    <n v="63"/>
    <s v="No"/>
    <s v="No"/>
    <x v="1"/>
    <x v="5"/>
    <s v="No"/>
    <x v="0"/>
    <x v="0"/>
    <n v="27"/>
    <n v="250"/>
    <x v="0"/>
    <s v="0"/>
    <x v="0"/>
    <x v="0"/>
    <x v="0"/>
    <x v="0"/>
    <x v="0"/>
    <s v="&lt; 10"/>
  </r>
  <r>
    <s v="0904-DGHM"/>
    <x v="0"/>
    <x v="17"/>
    <n v="241"/>
    <n v="520.20000000000005"/>
    <n v="188"/>
    <n v="658"/>
    <s v="Yes"/>
    <s v="no"/>
    <n v="329"/>
    <x v="0"/>
    <n v="13"/>
    <x v="0"/>
    <n v="0"/>
    <s v="VA"/>
    <s v="295-5329"/>
    <s v="Male"/>
    <n v="40"/>
    <s v="No"/>
    <s v="No"/>
    <x v="1"/>
    <x v="4"/>
    <s v="Yes"/>
    <x v="0"/>
    <x v="0"/>
    <n v="21"/>
    <n v="990"/>
    <x v="0"/>
    <s v="0"/>
    <x v="0"/>
    <x v="0"/>
    <x v="0"/>
    <x v="0"/>
    <x v="0"/>
    <s v="&gt; 40"/>
  </r>
  <r>
    <s v="6148-QXNB"/>
    <x v="0"/>
    <x v="0"/>
    <n v="4"/>
    <n v="13"/>
    <n v="4"/>
    <n v="9.6999999999999993"/>
    <s v="Yes"/>
    <s v="no"/>
    <n v="5"/>
    <x v="0"/>
    <n v="30"/>
    <x v="0"/>
    <n v="0"/>
    <s v="KY"/>
    <s v="346-3612"/>
    <s v="Male"/>
    <n v="22"/>
    <s v="Yes"/>
    <s v="No"/>
    <x v="1"/>
    <x v="2"/>
    <s v="No"/>
    <x v="0"/>
    <x v="0"/>
    <n v="37"/>
    <n v="37"/>
    <x v="0"/>
    <s v="0"/>
    <x v="1"/>
    <x v="0"/>
    <x v="0"/>
    <x v="0"/>
    <x v="0"/>
    <s v="&lt; 10"/>
  </r>
  <r>
    <s v="3121-FIZQ"/>
    <x v="0"/>
    <x v="35"/>
    <n v="253"/>
    <n v="724"/>
    <n v="192"/>
    <n v="499.2"/>
    <s v="Yes"/>
    <s v="no"/>
    <n v="250"/>
    <x v="0"/>
    <n v="30"/>
    <x v="0"/>
    <n v="0"/>
    <s v="SC"/>
    <s v="362-9776"/>
    <s v="Male"/>
    <n v="29"/>
    <s v="Yes"/>
    <s v="No"/>
    <x v="1"/>
    <x v="3"/>
    <s v="Yes"/>
    <x v="1"/>
    <x v="0"/>
    <n v="32"/>
    <n v="1550"/>
    <x v="0"/>
    <s v="0"/>
    <x v="1"/>
    <x v="0"/>
    <x v="0"/>
    <x v="0"/>
    <x v="0"/>
    <s v="&gt; 40"/>
  </r>
  <r>
    <s v="5488-EDRY"/>
    <x v="0"/>
    <x v="44"/>
    <n v="192"/>
    <n v="440.7"/>
    <n v="124"/>
    <n v="285.2"/>
    <s v="Yes"/>
    <s v="no"/>
    <n v="143"/>
    <x v="0"/>
    <n v="20"/>
    <x v="0"/>
    <n v="0"/>
    <s v="MT"/>
    <s v="332-3166"/>
    <s v="Female"/>
    <n v="26"/>
    <s v="Yes"/>
    <s v="No"/>
    <x v="1"/>
    <x v="1"/>
    <s v="Yes"/>
    <x v="2"/>
    <x v="2"/>
    <n v="33"/>
    <n v="1026"/>
    <x v="0"/>
    <s v="0"/>
    <x v="1"/>
    <x v="0"/>
    <x v="0"/>
    <x v="0"/>
    <x v="0"/>
    <s v="10 - 40"/>
  </r>
  <r>
    <s v="6597-QPHI"/>
    <x v="0"/>
    <x v="75"/>
    <n v="178"/>
    <n v="337.2"/>
    <n v="148"/>
    <n v="414.4"/>
    <s v="Yes"/>
    <s v="no"/>
    <n v="83"/>
    <x v="0"/>
    <n v="7"/>
    <x v="1"/>
    <n v="64"/>
    <s v="AK"/>
    <s v="323-2159"/>
    <s v="Male"/>
    <n v="44"/>
    <s v="No"/>
    <s v="No"/>
    <x v="1"/>
    <x v="5"/>
    <s v="No"/>
    <x v="2"/>
    <x v="2"/>
    <n v="25"/>
    <n v="941"/>
    <x v="0"/>
    <s v="0"/>
    <x v="0"/>
    <x v="0"/>
    <x v="0"/>
    <x v="0"/>
    <x v="0"/>
    <s v="10 - 40"/>
  </r>
  <r>
    <s v="1389-BGRB"/>
    <x v="0"/>
    <x v="12"/>
    <n v="342"/>
    <n v="946.8"/>
    <n v="236"/>
    <n v="790.6"/>
    <s v="Yes"/>
    <s v="no"/>
    <n v="395"/>
    <x v="0"/>
    <n v="6"/>
    <x v="0"/>
    <n v="0"/>
    <s v="DE"/>
    <s v="395-1822"/>
    <s v="Female"/>
    <n v="65"/>
    <s v="No"/>
    <s v="Yes"/>
    <x v="1"/>
    <x v="3"/>
    <s v="Yes"/>
    <x v="1"/>
    <x v="2"/>
    <n v="36"/>
    <n v="2112"/>
    <x v="0"/>
    <s v="0"/>
    <x v="2"/>
    <x v="0"/>
    <x v="0"/>
    <x v="0"/>
    <x v="0"/>
    <s v="&gt; 40"/>
  </r>
  <r>
    <s v="3438-MTMZ"/>
    <x v="0"/>
    <x v="48"/>
    <n v="28"/>
    <n v="77.400000000000006"/>
    <n v="20"/>
    <n v="43"/>
    <s v="Yes"/>
    <s v="no"/>
    <n v="14"/>
    <x v="0"/>
    <n v="0"/>
    <x v="1"/>
    <n v="0"/>
    <s v="MA"/>
    <s v="329-4423"/>
    <s v="Male"/>
    <n v="29"/>
    <s v="Yes"/>
    <s v="No"/>
    <x v="1"/>
    <x v="1"/>
    <s v="No"/>
    <x v="1"/>
    <x v="0"/>
    <n v="6"/>
    <n v="28"/>
    <x v="0"/>
    <s v="0"/>
    <x v="1"/>
    <x v="0"/>
    <x v="0"/>
    <x v="1"/>
    <x v="0"/>
    <s v="&lt; 10"/>
  </r>
  <r>
    <s v="2268-HUOU"/>
    <x v="0"/>
    <x v="39"/>
    <n v="172"/>
    <n v="334.6"/>
    <n v="120"/>
    <n v="348"/>
    <s v="Yes"/>
    <s v="no"/>
    <n v="174"/>
    <x v="0"/>
    <n v="0"/>
    <x v="1"/>
    <n v="0"/>
    <s v="MD"/>
    <s v="296-3444"/>
    <s v="Female"/>
    <n v="24"/>
    <s v="Yes"/>
    <s v="No"/>
    <x v="1"/>
    <x v="5"/>
    <s v="No"/>
    <x v="2"/>
    <x v="2"/>
    <n v="6"/>
    <n v="185"/>
    <x v="0"/>
    <s v="0"/>
    <x v="1"/>
    <x v="0"/>
    <x v="0"/>
    <x v="1"/>
    <x v="0"/>
    <s v="10 - 40"/>
  </r>
  <r>
    <s v="4805-QQTQ"/>
    <x v="0"/>
    <x v="2"/>
    <n v="139"/>
    <n v="307.60000000000002"/>
    <n v="176"/>
    <n v="470.8"/>
    <s v="Yes"/>
    <s v="no"/>
    <n v="235"/>
    <x v="0"/>
    <n v="20"/>
    <x v="0"/>
    <n v="0"/>
    <s v="AR"/>
    <s v="283-4189"/>
    <s v="Male"/>
    <n v="19"/>
    <s v="Yes"/>
    <s v="No"/>
    <x v="1"/>
    <x v="5"/>
    <s v="Yes"/>
    <x v="2"/>
    <x v="2"/>
    <n v="19"/>
    <n v="841"/>
    <x v="0"/>
    <s v="0"/>
    <x v="1"/>
    <x v="0"/>
    <x v="0"/>
    <x v="0"/>
    <x v="0"/>
    <s v="&gt; 40"/>
  </r>
  <r>
    <s v="4727-JGGF"/>
    <x v="0"/>
    <x v="73"/>
    <n v="191"/>
    <n v="470"/>
    <n v="116"/>
    <n v="220.4"/>
    <s v="Yes"/>
    <s v="no"/>
    <n v="110"/>
    <x v="0"/>
    <n v="6"/>
    <x v="1"/>
    <n v="68"/>
    <s v="AR"/>
    <s v="325-5095"/>
    <s v="Male"/>
    <n v="61"/>
    <s v="No"/>
    <s v="No"/>
    <x v="1"/>
    <x v="3"/>
    <s v="No"/>
    <x v="0"/>
    <x v="0"/>
    <n v="43"/>
    <n v="1257"/>
    <x v="0"/>
    <s v="0"/>
    <x v="0"/>
    <x v="0"/>
    <x v="0"/>
    <x v="0"/>
    <x v="0"/>
    <s v="10 - 40"/>
  </r>
  <r>
    <s v="3124-HOCS"/>
    <x v="0"/>
    <x v="63"/>
    <n v="336"/>
    <n v="861.8"/>
    <n v="288"/>
    <n v="741.6"/>
    <s v="Yes"/>
    <s v="no"/>
    <n v="247"/>
    <x v="0"/>
    <n v="17"/>
    <x v="0"/>
    <n v="0"/>
    <s v="ID"/>
    <s v="321-1787"/>
    <s v="Male"/>
    <n v="22"/>
    <s v="Yes"/>
    <s v="No"/>
    <x v="1"/>
    <x v="4"/>
    <s v="Yes"/>
    <x v="2"/>
    <x v="2"/>
    <n v="33"/>
    <n v="2401"/>
    <x v="0"/>
    <s v="0"/>
    <x v="1"/>
    <x v="0"/>
    <x v="0"/>
    <x v="0"/>
    <x v="0"/>
    <s v="&gt; 40"/>
  </r>
  <r>
    <s v="2241-GCGQ"/>
    <x v="0"/>
    <x v="51"/>
    <n v="132"/>
    <n v="286.5"/>
    <n v="96"/>
    <n v="355.2"/>
    <s v="Yes"/>
    <s v="no"/>
    <n v="118"/>
    <x v="0"/>
    <n v="4"/>
    <x v="0"/>
    <n v="0"/>
    <s v="NE"/>
    <s v="316-6564"/>
    <s v="Male"/>
    <n v="54"/>
    <s v="No"/>
    <s v="No"/>
    <x v="1"/>
    <x v="1"/>
    <s v="No"/>
    <x v="1"/>
    <x v="2"/>
    <n v="16"/>
    <n v="385"/>
    <x v="0"/>
    <s v="0"/>
    <x v="0"/>
    <x v="0"/>
    <x v="0"/>
    <x v="0"/>
    <x v="0"/>
    <s v="10 - 40"/>
  </r>
  <r>
    <s v="3788-VAYN"/>
    <x v="0"/>
    <x v="60"/>
    <n v="299"/>
    <n v="871.5"/>
    <n v="268"/>
    <n v="683.4"/>
    <s v="Yes"/>
    <s v="no"/>
    <n v="228"/>
    <x v="0"/>
    <n v="5"/>
    <x v="1"/>
    <n v="6"/>
    <s v="RI"/>
    <s v="318-9663"/>
    <s v="Male"/>
    <n v="26"/>
    <s v="Yes"/>
    <s v="No"/>
    <x v="1"/>
    <x v="2"/>
    <s v="Yes"/>
    <x v="2"/>
    <x v="0"/>
    <n v="34"/>
    <n v="2281"/>
    <x v="0"/>
    <s v="0"/>
    <x v="1"/>
    <x v="0"/>
    <x v="0"/>
    <x v="0"/>
    <x v="0"/>
    <s v="&gt; 40"/>
  </r>
  <r>
    <s v="5967-WLQQ"/>
    <x v="0"/>
    <x v="22"/>
    <n v="234"/>
    <n v="528.79999999999995"/>
    <n v="212"/>
    <n v="556.5"/>
    <s v="Yes"/>
    <s v="no"/>
    <n v="186"/>
    <x v="0"/>
    <n v="11"/>
    <x v="0"/>
    <n v="0"/>
    <s v="MD"/>
    <s v="366-5091"/>
    <s v="Male"/>
    <n v="52"/>
    <s v="No"/>
    <s v="No"/>
    <x v="1"/>
    <x v="3"/>
    <s v="No"/>
    <x v="2"/>
    <x v="0"/>
    <n v="35"/>
    <n v="1833"/>
    <x v="0"/>
    <s v="0"/>
    <x v="0"/>
    <x v="0"/>
    <x v="0"/>
    <x v="0"/>
    <x v="0"/>
    <s v="&gt; 40"/>
  </r>
  <r>
    <s v="4083-WVZP"/>
    <x v="0"/>
    <x v="0"/>
    <n v="5"/>
    <n v="11"/>
    <n v="4"/>
    <n v="12.1"/>
    <s v="Yes"/>
    <s v="no"/>
    <n v="4"/>
    <x v="0"/>
    <n v="6"/>
    <x v="0"/>
    <n v="0"/>
    <s v="NY"/>
    <s v="387-2612"/>
    <s v="Female"/>
    <n v="41"/>
    <s v="No"/>
    <s v="No"/>
    <x v="1"/>
    <x v="1"/>
    <s v="No"/>
    <x v="0"/>
    <x v="0"/>
    <n v="40"/>
    <n v="40"/>
    <x v="0"/>
    <s v="0"/>
    <x v="0"/>
    <x v="0"/>
    <x v="0"/>
    <x v="0"/>
    <x v="0"/>
    <s v="&lt; 10"/>
  </r>
  <r>
    <s v="9233-JHXO"/>
    <x v="0"/>
    <x v="43"/>
    <n v="8"/>
    <n v="24.9"/>
    <n v="16"/>
    <n v="38.799999999999997"/>
    <s v="Yes"/>
    <s v="no"/>
    <n v="8"/>
    <x v="0"/>
    <n v="0"/>
    <x v="1"/>
    <n v="0"/>
    <s v="SD"/>
    <s v="395-4988"/>
    <s v="Female"/>
    <n v="50"/>
    <s v="No"/>
    <s v="No"/>
    <x v="1"/>
    <x v="4"/>
    <s v="No"/>
    <x v="1"/>
    <x v="2"/>
    <n v="9"/>
    <n v="39"/>
    <x v="0"/>
    <s v="0"/>
    <x v="0"/>
    <x v="0"/>
    <x v="0"/>
    <x v="1"/>
    <x v="0"/>
    <s v="&lt; 10"/>
  </r>
  <r>
    <s v="0015-IPFU"/>
    <x v="0"/>
    <x v="10"/>
    <n v="182"/>
    <n v="415.8"/>
    <n v="276"/>
    <n v="1062.5999999999999"/>
    <s v="Yes"/>
    <s v="yes"/>
    <n v="0"/>
    <x v="0"/>
    <n v="0"/>
    <x v="1"/>
    <n v="0"/>
    <s v="OK"/>
    <s v="321-8361"/>
    <s v="Male"/>
    <n v="56"/>
    <s v="No"/>
    <s v="No"/>
    <x v="1"/>
    <x v="2"/>
    <s v="No"/>
    <x v="2"/>
    <x v="2"/>
    <n v="13"/>
    <n v="887"/>
    <x v="0"/>
    <s v="0"/>
    <x v="0"/>
    <x v="0"/>
    <x v="0"/>
    <x v="1"/>
    <x v="0"/>
    <s v="&gt; 40"/>
  </r>
  <r>
    <s v="3847-EXCA"/>
    <x v="0"/>
    <x v="40"/>
    <n v="173"/>
    <n v="473.6"/>
    <n v="272"/>
    <n v="870.4"/>
    <s v="Yes"/>
    <s v="no"/>
    <n v="174"/>
    <x v="0"/>
    <n v="0"/>
    <x v="1"/>
    <n v="0"/>
    <s v="KS"/>
    <s v="275-8568"/>
    <s v="Male"/>
    <n v="61"/>
    <s v="No"/>
    <s v="No"/>
    <x v="1"/>
    <x v="2"/>
    <s v="No"/>
    <x v="2"/>
    <x v="2"/>
    <n v="13"/>
    <n v="903"/>
    <x v="0"/>
    <s v="0"/>
    <x v="0"/>
    <x v="0"/>
    <x v="0"/>
    <x v="1"/>
    <x v="0"/>
    <s v="&gt; 40"/>
  </r>
  <r>
    <s v="0972-LGVJ"/>
    <x v="0"/>
    <x v="26"/>
    <n v="270"/>
    <n v="750.1"/>
    <n v="252"/>
    <n v="894.6"/>
    <s v="Yes"/>
    <s v="no"/>
    <n v="179"/>
    <x v="0"/>
    <n v="0"/>
    <x v="1"/>
    <n v="0"/>
    <s v="NJ"/>
    <s v="334-4523"/>
    <s v="Male"/>
    <n v="47"/>
    <s v="No"/>
    <s v="No"/>
    <x v="1"/>
    <x v="1"/>
    <s v="No"/>
    <x v="2"/>
    <x v="0"/>
    <n v="8"/>
    <n v="522"/>
    <x v="0"/>
    <s v="0"/>
    <x v="0"/>
    <x v="0"/>
    <x v="0"/>
    <x v="1"/>
    <x v="0"/>
    <s v="&gt; 40"/>
  </r>
  <r>
    <s v="8572-ZWBQ"/>
    <x v="0"/>
    <x v="60"/>
    <n v="157"/>
    <n v="602"/>
    <n v="268"/>
    <n v="763.8"/>
    <s v="Yes"/>
    <s v="no"/>
    <n v="382"/>
    <x v="0"/>
    <n v="5"/>
    <x v="0"/>
    <n v="0"/>
    <s v="NJ"/>
    <s v="286-8855"/>
    <s v="Female"/>
    <n v="56"/>
    <s v="No"/>
    <s v="No"/>
    <x v="1"/>
    <x v="3"/>
    <s v="No"/>
    <x v="2"/>
    <x v="0"/>
    <n v="31"/>
    <n v="2070"/>
    <x v="0"/>
    <s v="0"/>
    <x v="0"/>
    <x v="0"/>
    <x v="0"/>
    <x v="0"/>
    <x v="0"/>
    <s v="&gt; 40"/>
  </r>
  <r>
    <s v="2861-QIZK"/>
    <x v="0"/>
    <x v="26"/>
    <n v="301"/>
    <n v="821.8"/>
    <n v="252"/>
    <n v="982.8"/>
    <s v="Yes"/>
    <s v="no"/>
    <n v="328"/>
    <x v="0"/>
    <n v="17"/>
    <x v="1"/>
    <n v="26"/>
    <s v="MT"/>
    <s v="323-4788"/>
    <s v="Female"/>
    <n v="25"/>
    <s v="Yes"/>
    <s v="No"/>
    <x v="1"/>
    <x v="1"/>
    <s v="No"/>
    <x v="2"/>
    <x v="0"/>
    <n v="43"/>
    <n v="2697"/>
    <x v="0"/>
    <s v="0"/>
    <x v="1"/>
    <x v="0"/>
    <x v="0"/>
    <x v="0"/>
    <x v="0"/>
    <s v="&gt; 40"/>
  </r>
  <r>
    <s v="7448-XOTG"/>
    <x v="0"/>
    <x v="53"/>
    <n v="107"/>
    <n v="222.4"/>
    <n v="64"/>
    <n v="123.2"/>
    <s v="Yes"/>
    <s v="no"/>
    <n v="25"/>
    <x v="0"/>
    <n v="6"/>
    <x v="0"/>
    <n v="0"/>
    <s v="NE"/>
    <s v="345-7517"/>
    <s v="Male"/>
    <n v="53"/>
    <s v="No"/>
    <s v="No"/>
    <x v="1"/>
    <x v="3"/>
    <s v="Yes"/>
    <x v="0"/>
    <x v="0"/>
    <n v="42"/>
    <n v="659"/>
    <x v="0"/>
    <s v="0"/>
    <x v="0"/>
    <x v="0"/>
    <x v="0"/>
    <x v="0"/>
    <x v="0"/>
    <s v="10 - 40"/>
  </r>
  <r>
    <s v="7301-JZSN"/>
    <x v="0"/>
    <x v="67"/>
    <n v="227"/>
    <n v="524.29999999999995"/>
    <n v="232"/>
    <n v="846.8"/>
    <s v="Yes"/>
    <s v="no"/>
    <n v="169"/>
    <x v="0"/>
    <n v="14"/>
    <x v="0"/>
    <n v="0"/>
    <s v="ND"/>
    <s v="352-2327"/>
    <s v="Female"/>
    <n v="28"/>
    <s v="Yes"/>
    <s v="No"/>
    <x v="1"/>
    <x v="4"/>
    <s v="Yes"/>
    <x v="2"/>
    <x v="2"/>
    <n v="21"/>
    <n v="1251"/>
    <x v="0"/>
    <s v="0"/>
    <x v="1"/>
    <x v="0"/>
    <x v="0"/>
    <x v="0"/>
    <x v="0"/>
    <s v="&gt; 40"/>
  </r>
  <r>
    <s v="5574-XDUX"/>
    <x v="0"/>
    <x v="47"/>
    <n v="151"/>
    <n v="388.4"/>
    <n v="220"/>
    <n v="440"/>
    <s v="Yes"/>
    <s v="no"/>
    <n v="220"/>
    <x v="0"/>
    <n v="8"/>
    <x v="0"/>
    <n v="0"/>
    <s v="OH"/>
    <s v="338-5937"/>
    <s v="Male"/>
    <n v="24"/>
    <s v="Yes"/>
    <s v="No"/>
    <x v="1"/>
    <x v="4"/>
    <s v="No"/>
    <x v="1"/>
    <x v="2"/>
    <n v="14"/>
    <n v="775"/>
    <x v="0"/>
    <s v="0"/>
    <x v="1"/>
    <x v="0"/>
    <x v="0"/>
    <x v="0"/>
    <x v="0"/>
    <s v="&gt; 40"/>
  </r>
  <r>
    <s v="4610-RQBE"/>
    <x v="0"/>
    <x v="19"/>
    <n v="347"/>
    <n v="852.1"/>
    <n v="244"/>
    <n v="603.9"/>
    <s v="Yes"/>
    <s v="no"/>
    <n v="201"/>
    <x v="0"/>
    <n v="5"/>
    <x v="0"/>
    <n v="0"/>
    <s v="KS"/>
    <s v="284-7693"/>
    <s v="Male"/>
    <n v="44"/>
    <s v="No"/>
    <s v="No"/>
    <x v="1"/>
    <x v="4"/>
    <s v="Yes"/>
    <x v="2"/>
    <x v="0"/>
    <n v="15"/>
    <n v="923"/>
    <x v="0"/>
    <s v="0"/>
    <x v="0"/>
    <x v="0"/>
    <x v="0"/>
    <x v="0"/>
    <x v="0"/>
    <s v="&gt; 40"/>
  </r>
  <r>
    <s v="5616-TQRK"/>
    <x v="0"/>
    <x v="31"/>
    <n v="77"/>
    <n v="128.30000000000001"/>
    <n v="128"/>
    <n v="355.2"/>
    <s v="Yes"/>
    <s v="no"/>
    <n v="118"/>
    <x v="0"/>
    <n v="0"/>
    <x v="1"/>
    <n v="0"/>
    <s v="MD"/>
    <s v="289-3529"/>
    <s v="Female"/>
    <n v="43"/>
    <s v="No"/>
    <s v="No"/>
    <x v="1"/>
    <x v="1"/>
    <s v="No"/>
    <x v="1"/>
    <x v="2"/>
    <n v="9"/>
    <n v="285"/>
    <x v="0"/>
    <s v="0"/>
    <x v="0"/>
    <x v="0"/>
    <x v="0"/>
    <x v="1"/>
    <x v="0"/>
    <s v="10 - 40"/>
  </r>
  <r>
    <s v="0880-TPSC"/>
    <x v="0"/>
    <x v="37"/>
    <n v="55"/>
    <n v="140.9"/>
    <n v="36"/>
    <n v="97.2"/>
    <s v="Yes"/>
    <s v="no"/>
    <n v="32"/>
    <x v="0"/>
    <n v="0"/>
    <x v="1"/>
    <n v="0"/>
    <s v="OR"/>
    <s v="318-9285"/>
    <s v="Female"/>
    <n v="24"/>
    <s v="Yes"/>
    <s v="No"/>
    <x v="1"/>
    <x v="5"/>
    <s v="No"/>
    <x v="2"/>
    <x v="2"/>
    <n v="10"/>
    <n v="97"/>
    <x v="0"/>
    <s v="0"/>
    <x v="1"/>
    <x v="0"/>
    <x v="0"/>
    <x v="1"/>
    <x v="0"/>
    <s v="&lt; 10"/>
  </r>
  <r>
    <s v="1368-IKDI"/>
    <x v="0"/>
    <x v="45"/>
    <n v="118"/>
    <n v="314.89999999999998"/>
    <n v="208"/>
    <n v="733.2"/>
    <s v="Yes"/>
    <s v="no"/>
    <n v="244"/>
    <x v="0"/>
    <n v="2"/>
    <x v="0"/>
    <n v="0"/>
    <s v="RI"/>
    <s v="310-8516"/>
    <s v="Female"/>
    <n v="39"/>
    <s v="No"/>
    <s v="No"/>
    <x v="1"/>
    <x v="3"/>
    <s v="Yes"/>
    <x v="0"/>
    <x v="0"/>
    <n v="42"/>
    <n v="2178"/>
    <x v="0"/>
    <s v="0"/>
    <x v="0"/>
    <x v="0"/>
    <x v="0"/>
    <x v="1"/>
    <x v="0"/>
    <s v="&gt; 40"/>
  </r>
  <r>
    <s v="4737-UVHS"/>
    <x v="0"/>
    <x v="1"/>
    <n v="128"/>
    <n v="200.6"/>
    <n v="132"/>
    <n v="247.5"/>
    <s v="Yes"/>
    <s v="no"/>
    <n v="50"/>
    <x v="0"/>
    <n v="8"/>
    <x v="0"/>
    <n v="0"/>
    <s v="WI"/>
    <s v="338-9430"/>
    <s v="Male"/>
    <n v="34"/>
    <s v="No"/>
    <s v="No"/>
    <x v="1"/>
    <x v="3"/>
    <s v="No"/>
    <x v="1"/>
    <x v="0"/>
    <n v="43"/>
    <n v="1429"/>
    <x v="0"/>
    <s v="0"/>
    <x v="0"/>
    <x v="0"/>
    <x v="0"/>
    <x v="0"/>
    <x v="0"/>
    <s v="10 - 40"/>
  </r>
  <r>
    <s v="2801-FIRU"/>
    <x v="0"/>
    <x v="14"/>
    <n v="328"/>
    <n v="853.1"/>
    <n v="284"/>
    <n v="873.3"/>
    <s v="Yes"/>
    <s v="no"/>
    <n v="175"/>
    <x v="0"/>
    <n v="35"/>
    <x v="0"/>
    <n v="0"/>
    <s v="IN"/>
    <s v="391-4279"/>
    <s v="Male"/>
    <n v="30"/>
    <s v="No"/>
    <s v="No"/>
    <x v="1"/>
    <x v="5"/>
    <s v="No"/>
    <x v="2"/>
    <x v="0"/>
    <n v="46"/>
    <n v="3245"/>
    <x v="0"/>
    <s v="0"/>
    <x v="1"/>
    <x v="0"/>
    <x v="0"/>
    <x v="0"/>
    <x v="0"/>
    <s v="&gt; 40"/>
  </r>
  <r>
    <s v="7242-FMZN"/>
    <x v="0"/>
    <x v="26"/>
    <n v="287"/>
    <n v="758"/>
    <n v="252"/>
    <n v="478.8"/>
    <s v="Yes"/>
    <s v="no"/>
    <n v="239"/>
    <x v="0"/>
    <n v="14"/>
    <x v="1"/>
    <n v="31"/>
    <s v="MI"/>
    <s v="299-3284"/>
    <s v="Female"/>
    <n v="60"/>
    <s v="No"/>
    <s v="No"/>
    <x v="1"/>
    <x v="2"/>
    <s v="Yes"/>
    <x v="2"/>
    <x v="2"/>
    <n v="20"/>
    <n v="1287"/>
    <x v="0"/>
    <s v="0"/>
    <x v="0"/>
    <x v="0"/>
    <x v="0"/>
    <x v="0"/>
    <x v="0"/>
    <s v="&gt; 40"/>
  </r>
  <r>
    <s v="7049-NNVJ"/>
    <x v="0"/>
    <x v="67"/>
    <n v="135"/>
    <n v="349.6"/>
    <n v="232"/>
    <n v="539.4"/>
    <s v="Yes"/>
    <s v="no"/>
    <n v="180"/>
    <x v="0"/>
    <n v="4"/>
    <x v="0"/>
    <n v="0"/>
    <s v="AK"/>
    <s v="377-8722"/>
    <s v="Female"/>
    <n v="34"/>
    <s v="No"/>
    <s v="No"/>
    <x v="1"/>
    <x v="4"/>
    <s v="No"/>
    <x v="1"/>
    <x v="0"/>
    <n v="42"/>
    <n v="2465"/>
    <x v="0"/>
    <s v="0"/>
    <x v="0"/>
    <x v="0"/>
    <x v="0"/>
    <x v="0"/>
    <x v="0"/>
    <s v="&gt; 40"/>
  </r>
  <r>
    <s v="2837-XQRF"/>
    <x v="0"/>
    <x v="20"/>
    <n v="57"/>
    <n v="146.1"/>
    <n v="52"/>
    <n v="127.4"/>
    <s v="Yes"/>
    <s v="no"/>
    <n v="64"/>
    <x v="0"/>
    <n v="12"/>
    <x v="1"/>
    <n v="8"/>
    <s v="MS"/>
    <s v="282-7959"/>
    <s v="Male"/>
    <n v="22"/>
    <s v="Yes"/>
    <s v="No"/>
    <x v="1"/>
    <x v="4"/>
    <s v="No"/>
    <x v="2"/>
    <x v="0"/>
    <n v="22"/>
    <n v="296"/>
    <x v="0"/>
    <s v="0"/>
    <x v="1"/>
    <x v="0"/>
    <x v="0"/>
    <x v="0"/>
    <x v="0"/>
    <s v="10 - 40"/>
  </r>
  <r>
    <s v="0427-NBNG"/>
    <x v="0"/>
    <x v="8"/>
    <n v="277"/>
    <n v="908"/>
    <n v="280"/>
    <n v="847"/>
    <s v="Yes"/>
    <s v="no"/>
    <n v="212"/>
    <x v="0"/>
    <n v="12"/>
    <x v="0"/>
    <n v="0"/>
    <s v="CT"/>
    <s v="387-4650"/>
    <s v="Male"/>
    <n v="37"/>
    <s v="No"/>
    <s v="No"/>
    <x v="1"/>
    <x v="5"/>
    <s v="Yes"/>
    <x v="2"/>
    <x v="2"/>
    <n v="32"/>
    <n v="2214"/>
    <x v="0"/>
    <s v="0"/>
    <x v="0"/>
    <x v="0"/>
    <x v="0"/>
    <x v="0"/>
    <x v="0"/>
    <s v="&gt; 40"/>
  </r>
  <r>
    <s v="6582-NRSQ"/>
    <x v="0"/>
    <x v="14"/>
    <n v="246"/>
    <n v="498.5"/>
    <n v="284"/>
    <n v="1214.0999999999999"/>
    <s v="Yes"/>
    <s v="no"/>
    <n v="405"/>
    <x v="0"/>
    <n v="7"/>
    <x v="0"/>
    <n v="0"/>
    <s v="KS"/>
    <s v="315-8609"/>
    <s v="Female"/>
    <n v="38"/>
    <s v="No"/>
    <s v="No"/>
    <x v="1"/>
    <x v="1"/>
    <s v="Yes"/>
    <x v="2"/>
    <x v="0"/>
    <n v="38"/>
    <n v="2709"/>
    <x v="0"/>
    <s v="0"/>
    <x v="0"/>
    <x v="0"/>
    <x v="0"/>
    <x v="0"/>
    <x v="0"/>
    <s v="&gt; 40"/>
  </r>
  <r>
    <s v="9702-CPWU"/>
    <x v="0"/>
    <x v="49"/>
    <n v="150"/>
    <n v="378"/>
    <n v="136"/>
    <n v="268.60000000000002"/>
    <s v="Yes"/>
    <s v="no"/>
    <n v="54"/>
    <x v="0"/>
    <n v="27"/>
    <x v="0"/>
    <n v="0"/>
    <s v="AK"/>
    <s v="369-4684"/>
    <s v="Male"/>
    <n v="53"/>
    <s v="No"/>
    <s v="No"/>
    <x v="1"/>
    <x v="5"/>
    <s v="Yes"/>
    <x v="0"/>
    <x v="0"/>
    <n v="39"/>
    <n v="1355"/>
    <x v="0"/>
    <s v="0"/>
    <x v="0"/>
    <x v="0"/>
    <x v="0"/>
    <x v="0"/>
    <x v="0"/>
    <s v="10 - 40"/>
  </r>
  <r>
    <s v="1694-TETQ"/>
    <x v="0"/>
    <x v="17"/>
    <n v="156"/>
    <n v="419.2"/>
    <n v="188"/>
    <n v="643.9"/>
    <s v="Yes"/>
    <s v="no"/>
    <n v="129"/>
    <x v="0"/>
    <n v="10"/>
    <x v="1"/>
    <n v="23"/>
    <s v="WI"/>
    <s v="372-7207"/>
    <s v="Female"/>
    <n v="25"/>
    <s v="Yes"/>
    <s v="No"/>
    <x v="1"/>
    <x v="4"/>
    <s v="Yes"/>
    <x v="1"/>
    <x v="0"/>
    <n v="26"/>
    <n v="1225"/>
    <x v="0"/>
    <s v="0"/>
    <x v="1"/>
    <x v="0"/>
    <x v="0"/>
    <x v="0"/>
    <x v="0"/>
    <s v="&gt; 40"/>
  </r>
  <r>
    <s v="2632-ZQMU"/>
    <x v="0"/>
    <x v="0"/>
    <n v="5"/>
    <n v="13"/>
    <n v="4"/>
    <n v="10.7"/>
    <s v="Yes"/>
    <s v="no"/>
    <n v="5"/>
    <x v="0"/>
    <n v="25"/>
    <x v="0"/>
    <n v="0"/>
    <s v="NH"/>
    <s v="321-2866"/>
    <s v="Female"/>
    <n v="61"/>
    <s v="No"/>
    <s v="No"/>
    <x v="1"/>
    <x v="2"/>
    <s v="No"/>
    <x v="0"/>
    <x v="0"/>
    <n v="23"/>
    <n v="23"/>
    <x v="0"/>
    <s v="0"/>
    <x v="0"/>
    <x v="0"/>
    <x v="0"/>
    <x v="0"/>
    <x v="0"/>
    <s v="&lt; 10"/>
  </r>
  <r>
    <s v="3657-ZYAP"/>
    <x v="0"/>
    <x v="66"/>
    <n v="62"/>
    <n v="174.7"/>
    <n v="76"/>
    <n v="210.9"/>
    <s v="Yes"/>
    <s v="no"/>
    <n v="42"/>
    <x v="0"/>
    <n v="6"/>
    <x v="0"/>
    <n v="0"/>
    <s v="MN"/>
    <s v="334-6311"/>
    <s v="Female"/>
    <n v="46"/>
    <s v="No"/>
    <s v="No"/>
    <x v="1"/>
    <x v="4"/>
    <s v="Yes"/>
    <x v="0"/>
    <x v="0"/>
    <n v="20"/>
    <n v="383"/>
    <x v="0"/>
    <s v="0"/>
    <x v="0"/>
    <x v="0"/>
    <x v="0"/>
    <x v="0"/>
    <x v="0"/>
    <s v="10 - 40"/>
  </r>
  <r>
    <s v="1744-DOKR"/>
    <x v="0"/>
    <x v="25"/>
    <n v="330"/>
    <n v="779.1"/>
    <n v="240"/>
    <n v="816"/>
    <s v="Yes"/>
    <s v="no"/>
    <n v="204"/>
    <x v="0"/>
    <n v="0"/>
    <x v="1"/>
    <n v="0"/>
    <s v="ID"/>
    <s v="303-5350"/>
    <s v="Female"/>
    <n v="60"/>
    <s v="No"/>
    <s v="No"/>
    <x v="1"/>
    <x v="3"/>
    <s v="No"/>
    <x v="2"/>
    <x v="2"/>
    <n v="13"/>
    <n v="760"/>
    <x v="0"/>
    <s v="0"/>
    <x v="0"/>
    <x v="0"/>
    <x v="0"/>
    <x v="1"/>
    <x v="0"/>
    <s v="&gt; 40"/>
  </r>
  <r>
    <s v="3633-VDPN"/>
    <x v="0"/>
    <x v="19"/>
    <n v="155"/>
    <n v="364.4"/>
    <n v="244"/>
    <n v="805.2"/>
    <s v="Yes"/>
    <s v="no"/>
    <n v="161"/>
    <x v="0"/>
    <n v="37"/>
    <x v="0"/>
    <n v="0"/>
    <s v="LA"/>
    <s v="312-4347"/>
    <s v="Male"/>
    <n v="25"/>
    <s v="Yes"/>
    <s v="No"/>
    <x v="1"/>
    <x v="1"/>
    <s v="Yes"/>
    <x v="2"/>
    <x v="2"/>
    <n v="40"/>
    <n v="2405"/>
    <x v="0"/>
    <s v="0"/>
    <x v="1"/>
    <x v="0"/>
    <x v="0"/>
    <x v="0"/>
    <x v="0"/>
    <s v="&gt; 40"/>
  </r>
  <r>
    <s v="5285-TFXI"/>
    <x v="1"/>
    <x v="64"/>
    <n v="222"/>
    <n v="541.6"/>
    <n v="156"/>
    <n v="631.79999999999995"/>
    <s v="Yes"/>
    <s v="yes"/>
    <n v="0"/>
    <x v="0"/>
    <n v="16"/>
    <x v="0"/>
    <n v="0"/>
    <s v="CA"/>
    <s v="381-6359"/>
    <s v="Female"/>
    <n v="23"/>
    <s v="Yes"/>
    <s v="No"/>
    <x v="1"/>
    <x v="4"/>
    <s v="Yes"/>
    <x v="1"/>
    <x v="0"/>
    <n v="43"/>
    <n v="1665"/>
    <x v="0"/>
    <s v="0"/>
    <x v="1"/>
    <x v="1"/>
    <x v="1"/>
    <x v="0"/>
    <x v="1"/>
    <s v="10 - 40"/>
  </r>
  <r>
    <s v="5197-LMQF"/>
    <x v="0"/>
    <x v="60"/>
    <n v="405"/>
    <n v="1069.5999999999999"/>
    <n v="268"/>
    <n v="1018.4"/>
    <s v="Yes"/>
    <s v="no"/>
    <n v="509"/>
    <x v="0"/>
    <n v="38"/>
    <x v="0"/>
    <n v="0"/>
    <s v="MD"/>
    <s v="323-1189"/>
    <s v="Male"/>
    <n v="30"/>
    <s v="No"/>
    <s v="No"/>
    <x v="1"/>
    <x v="5"/>
    <s v="Yes"/>
    <x v="2"/>
    <x v="0"/>
    <n v="32"/>
    <n v="2143"/>
    <x v="0"/>
    <s v="0"/>
    <x v="1"/>
    <x v="0"/>
    <x v="0"/>
    <x v="0"/>
    <x v="0"/>
    <s v="&gt; 40"/>
  </r>
  <r>
    <s v="5685-RMKV"/>
    <x v="0"/>
    <x v="69"/>
    <n v="189"/>
    <n v="531.1"/>
    <n v="140"/>
    <n v="441"/>
    <s v="Yes"/>
    <s v="no"/>
    <n v="110"/>
    <x v="0"/>
    <n v="5"/>
    <x v="0"/>
    <n v="0"/>
    <s v="CA"/>
    <s v="301-9181"/>
    <s v="Female"/>
    <n v="31"/>
    <s v="No"/>
    <s v="No"/>
    <x v="1"/>
    <x v="2"/>
    <s v="No"/>
    <x v="1"/>
    <x v="0"/>
    <n v="35"/>
    <n v="1252"/>
    <x v="0"/>
    <s v="0"/>
    <x v="0"/>
    <x v="0"/>
    <x v="0"/>
    <x v="0"/>
    <x v="0"/>
    <s v="10 - 40"/>
  </r>
  <r>
    <s v="4723-WBYR"/>
    <x v="0"/>
    <x v="32"/>
    <n v="32"/>
    <n v="68.400000000000006"/>
    <n v="44"/>
    <n v="128.69999999999999"/>
    <s v="Yes"/>
    <s v="no"/>
    <n v="43"/>
    <x v="0"/>
    <n v="19"/>
    <x v="1"/>
    <n v="32"/>
    <s v="KS"/>
    <s v="295-9509"/>
    <s v="Female"/>
    <n v="45"/>
    <s v="No"/>
    <s v="No"/>
    <x v="1"/>
    <x v="4"/>
    <s v="No"/>
    <x v="0"/>
    <x v="0"/>
    <n v="21"/>
    <n v="239"/>
    <x v="0"/>
    <s v="0"/>
    <x v="0"/>
    <x v="0"/>
    <x v="0"/>
    <x v="0"/>
    <x v="0"/>
    <s v="10 - 40"/>
  </r>
  <r>
    <s v="0303-DLIM"/>
    <x v="0"/>
    <x v="3"/>
    <n v="45"/>
    <n v="125.5"/>
    <n v="40"/>
    <n v="107"/>
    <s v="Yes"/>
    <s v="no"/>
    <n v="54"/>
    <x v="0"/>
    <n v="17"/>
    <x v="0"/>
    <n v="0"/>
    <s v="IN"/>
    <s v="339-6512"/>
    <s v="Female"/>
    <n v="44"/>
    <s v="No"/>
    <s v="No"/>
    <x v="1"/>
    <x v="4"/>
    <s v="No"/>
    <x v="0"/>
    <x v="0"/>
    <n v="37"/>
    <n v="385"/>
    <x v="0"/>
    <s v="0"/>
    <x v="0"/>
    <x v="0"/>
    <x v="0"/>
    <x v="0"/>
    <x v="0"/>
    <s v="10 - 40"/>
  </r>
  <r>
    <s v="7190-UITP"/>
    <x v="0"/>
    <x v="32"/>
    <n v="55"/>
    <n v="154"/>
    <n v="44"/>
    <n v="124.3"/>
    <s v="Yes"/>
    <s v="no"/>
    <n v="41"/>
    <x v="0"/>
    <n v="0"/>
    <x v="1"/>
    <n v="0"/>
    <s v="MN"/>
    <s v="295-7151"/>
    <s v="Male"/>
    <n v="22"/>
    <s v="Yes"/>
    <s v="No"/>
    <x v="1"/>
    <x v="4"/>
    <s v="No"/>
    <x v="1"/>
    <x v="0"/>
    <n v="6"/>
    <n v="64"/>
    <x v="0"/>
    <s v="0"/>
    <x v="1"/>
    <x v="0"/>
    <x v="0"/>
    <x v="1"/>
    <x v="0"/>
    <s v="10 - 40"/>
  </r>
  <r>
    <s v="4002-DROA"/>
    <x v="0"/>
    <x v="51"/>
    <n v="140"/>
    <n v="380"/>
    <n v="96"/>
    <n v="312"/>
    <s v="Yes"/>
    <s v="yes"/>
    <n v="0"/>
    <x v="0"/>
    <n v="9"/>
    <x v="0"/>
    <n v="0"/>
    <s v="VA"/>
    <s v="352-3670"/>
    <s v="Male"/>
    <n v="55"/>
    <s v="No"/>
    <s v="No"/>
    <x v="1"/>
    <x v="5"/>
    <s v="No"/>
    <x v="0"/>
    <x v="0"/>
    <n v="26"/>
    <n v="615"/>
    <x v="0"/>
    <s v="0"/>
    <x v="0"/>
    <x v="0"/>
    <x v="0"/>
    <x v="0"/>
    <x v="0"/>
    <s v="10 - 40"/>
  </r>
  <r>
    <s v="0620-WPKB"/>
    <x v="0"/>
    <x v="66"/>
    <n v="81"/>
    <n v="208.4"/>
    <n v="76"/>
    <n v="269.8"/>
    <s v="Yes"/>
    <s v="no"/>
    <n v="135"/>
    <x v="0"/>
    <n v="5"/>
    <x v="0"/>
    <n v="0"/>
    <s v="VT"/>
    <s v="362-3605"/>
    <s v="Male"/>
    <n v="61"/>
    <s v="No"/>
    <s v="No"/>
    <x v="1"/>
    <x v="3"/>
    <s v="Yes"/>
    <x v="0"/>
    <x v="0"/>
    <n v="25"/>
    <n v="471"/>
    <x v="0"/>
    <s v="0"/>
    <x v="0"/>
    <x v="0"/>
    <x v="0"/>
    <x v="0"/>
    <x v="0"/>
    <s v="10 - 40"/>
  </r>
  <r>
    <s v="5225-UFGJ"/>
    <x v="0"/>
    <x v="14"/>
    <n v="456"/>
    <n v="1137.5999999999999"/>
    <n v="284"/>
    <n v="972.7"/>
    <s v="Yes"/>
    <s v="no"/>
    <n v="486"/>
    <x v="0"/>
    <n v="11"/>
    <x v="0"/>
    <n v="0"/>
    <s v="VA"/>
    <s v="321-2577"/>
    <s v="Female"/>
    <n v="44"/>
    <s v="No"/>
    <s v="No"/>
    <x v="1"/>
    <x v="2"/>
    <s v="Yes"/>
    <x v="2"/>
    <x v="0"/>
    <n v="35"/>
    <n v="2514"/>
    <x v="0"/>
    <s v="0"/>
    <x v="0"/>
    <x v="0"/>
    <x v="0"/>
    <x v="0"/>
    <x v="0"/>
    <s v="&gt; 40"/>
  </r>
  <r>
    <s v="7624-ISYG"/>
    <x v="0"/>
    <x v="10"/>
    <n v="389"/>
    <n v="966.2"/>
    <n v="276"/>
    <n v="731.4"/>
    <s v="Yes"/>
    <s v="no"/>
    <n v="146"/>
    <x v="0"/>
    <n v="7"/>
    <x v="0"/>
    <n v="0"/>
    <s v="NC"/>
    <s v="299-5769"/>
    <s v="Male"/>
    <n v="53"/>
    <s v="No"/>
    <s v="No"/>
    <x v="1"/>
    <x v="4"/>
    <s v="No"/>
    <x v="2"/>
    <x v="0"/>
    <n v="44"/>
    <n v="3037"/>
    <x v="0"/>
    <s v="0"/>
    <x v="0"/>
    <x v="0"/>
    <x v="0"/>
    <x v="0"/>
    <x v="0"/>
    <s v="&gt; 40"/>
  </r>
  <r>
    <s v="6802-HGOT"/>
    <x v="0"/>
    <x v="49"/>
    <n v="139"/>
    <n v="372.4"/>
    <n v="136"/>
    <n v="459"/>
    <s v="Yes"/>
    <s v="yes"/>
    <n v="0"/>
    <x v="0"/>
    <n v="0"/>
    <x v="1"/>
    <n v="0"/>
    <s v="WY"/>
    <s v="325-10161"/>
    <s v="Male"/>
    <n v="55"/>
    <s v="No"/>
    <s v="No"/>
    <x v="1"/>
    <x v="3"/>
    <s v="No"/>
    <x v="1"/>
    <x v="2"/>
    <n v="9"/>
    <n v="294"/>
    <x v="0"/>
    <s v="0"/>
    <x v="0"/>
    <x v="0"/>
    <x v="0"/>
    <x v="1"/>
    <x v="0"/>
    <s v="10 - 40"/>
  </r>
  <r>
    <s v="4447-HLIS"/>
    <x v="0"/>
    <x v="20"/>
    <n v="61"/>
    <n v="165.6"/>
    <n v="52"/>
    <n v="159.9"/>
    <s v="Yes"/>
    <s v="no"/>
    <n v="40"/>
    <x v="0"/>
    <n v="4"/>
    <x v="0"/>
    <n v="0"/>
    <s v="VA"/>
    <s v="331-2829"/>
    <s v="Female"/>
    <n v="53"/>
    <s v="No"/>
    <s v="No"/>
    <x v="1"/>
    <x v="4"/>
    <s v="No"/>
    <x v="0"/>
    <x v="0"/>
    <n v="8"/>
    <n v="106"/>
    <x v="0"/>
    <s v="0"/>
    <x v="0"/>
    <x v="0"/>
    <x v="0"/>
    <x v="0"/>
    <x v="0"/>
    <s v="10 - 40"/>
  </r>
  <r>
    <s v="2467-AHFC"/>
    <x v="0"/>
    <x v="10"/>
    <n v="215"/>
    <n v="552.9"/>
    <n v="276"/>
    <n v="966"/>
    <s v="Yes"/>
    <s v="no"/>
    <n v="483"/>
    <x v="0"/>
    <n v="0"/>
    <x v="1"/>
    <n v="0"/>
    <s v="KS"/>
    <s v="402-10196"/>
    <s v="Female"/>
    <n v="25"/>
    <s v="Yes"/>
    <s v="No"/>
    <x v="1"/>
    <x v="2"/>
    <s v="No"/>
    <x v="2"/>
    <x v="0"/>
    <n v="12"/>
    <n v="815"/>
    <x v="0"/>
    <s v="0"/>
    <x v="1"/>
    <x v="0"/>
    <x v="0"/>
    <x v="1"/>
    <x v="0"/>
    <s v="&gt; 40"/>
  </r>
  <r>
    <s v="8388-NWSK"/>
    <x v="0"/>
    <x v="2"/>
    <n v="96"/>
    <n v="311.2"/>
    <n v="176"/>
    <n v="369.6"/>
    <s v="Yes"/>
    <s v="no"/>
    <n v="185"/>
    <x v="0"/>
    <n v="0"/>
    <x v="1"/>
    <n v="0"/>
    <s v="KS"/>
    <s v="379-4929"/>
    <s v="Male"/>
    <n v="64"/>
    <s v="No"/>
    <s v="No"/>
    <x v="1"/>
    <x v="5"/>
    <s v="No"/>
    <x v="2"/>
    <x v="2"/>
    <n v="12"/>
    <n v="518"/>
    <x v="0"/>
    <s v="0"/>
    <x v="0"/>
    <x v="0"/>
    <x v="0"/>
    <x v="1"/>
    <x v="0"/>
    <s v="&gt; 40"/>
  </r>
  <r>
    <s v="1075-PABP"/>
    <x v="0"/>
    <x v="19"/>
    <n v="118"/>
    <n v="305.3"/>
    <n v="244"/>
    <n v="469.7"/>
    <s v="Yes"/>
    <s v="no"/>
    <n v="157"/>
    <x v="0"/>
    <n v="6"/>
    <x v="0"/>
    <n v="0"/>
    <s v="CA"/>
    <s v="313-8339"/>
    <s v="Male"/>
    <n v="36"/>
    <s v="No"/>
    <s v="No"/>
    <x v="1"/>
    <x v="2"/>
    <s v="Yes"/>
    <x v="2"/>
    <x v="0"/>
    <n v="24"/>
    <n v="1482"/>
    <x v="0"/>
    <s v="0"/>
    <x v="0"/>
    <x v="0"/>
    <x v="0"/>
    <x v="0"/>
    <x v="0"/>
    <s v="&gt; 40"/>
  </r>
  <r>
    <s v="7839-VSNZ"/>
    <x v="0"/>
    <x v="75"/>
    <n v="235"/>
    <n v="595.9"/>
    <n v="148"/>
    <n v="440.3"/>
    <s v="Yes"/>
    <s v="no"/>
    <n v="220"/>
    <x v="0"/>
    <n v="0"/>
    <x v="1"/>
    <n v="0"/>
    <s v="NY"/>
    <s v="336-2574"/>
    <s v="Male"/>
    <n v="24"/>
    <s v="Yes"/>
    <s v="No"/>
    <x v="1"/>
    <x v="4"/>
    <s v="No"/>
    <x v="1"/>
    <x v="0"/>
    <n v="8"/>
    <n v="299"/>
    <x v="0"/>
    <s v="0"/>
    <x v="1"/>
    <x v="0"/>
    <x v="0"/>
    <x v="1"/>
    <x v="0"/>
    <s v="10 - 40"/>
  </r>
  <r>
    <s v="0707-HJDC"/>
    <x v="0"/>
    <x v="55"/>
    <n v="33"/>
    <n v="97.5"/>
    <n v="48"/>
    <n v="146.4"/>
    <s v="Yes"/>
    <s v="no"/>
    <n v="73"/>
    <x v="0"/>
    <n v="7"/>
    <x v="0"/>
    <n v="0"/>
    <s v="AL"/>
    <s v="329-9330"/>
    <s v="Female"/>
    <n v="51"/>
    <s v="No"/>
    <s v="No"/>
    <x v="1"/>
    <x v="4"/>
    <s v="No"/>
    <x v="1"/>
    <x v="2"/>
    <n v="12"/>
    <n v="143"/>
    <x v="0"/>
    <s v="0"/>
    <x v="0"/>
    <x v="0"/>
    <x v="0"/>
    <x v="0"/>
    <x v="0"/>
    <s v="10 - 40"/>
  </r>
  <r>
    <s v="8995-GCUW"/>
    <x v="0"/>
    <x v="37"/>
    <n v="71"/>
    <n v="135.9"/>
    <n v="36"/>
    <n v="113.4"/>
    <s v="Yes"/>
    <s v="no"/>
    <n v="23"/>
    <x v="0"/>
    <n v="7"/>
    <x v="0"/>
    <n v="0"/>
    <s v="NM"/>
    <s v="362-9863"/>
    <s v="Female"/>
    <n v="55"/>
    <s v="No"/>
    <s v="No"/>
    <x v="1"/>
    <x v="5"/>
    <s v="No"/>
    <x v="0"/>
    <x v="2"/>
    <n v="16"/>
    <n v="148"/>
    <x v="0"/>
    <s v="0"/>
    <x v="0"/>
    <x v="0"/>
    <x v="0"/>
    <x v="0"/>
    <x v="0"/>
    <s v="&lt; 10"/>
  </r>
  <r>
    <s v="0626-JYYG"/>
    <x v="0"/>
    <x v="53"/>
    <n v="44"/>
    <n v="111.9"/>
    <n v="64"/>
    <n v="224"/>
    <s v="Yes"/>
    <s v="no"/>
    <n v="112"/>
    <x v="0"/>
    <n v="0"/>
    <x v="1"/>
    <n v="0"/>
    <s v="ID"/>
    <s v="256-3315"/>
    <s v="Female"/>
    <n v="20"/>
    <s v="Yes"/>
    <s v="No"/>
    <x v="1"/>
    <x v="4"/>
    <s v="No"/>
    <x v="2"/>
    <x v="2"/>
    <n v="9"/>
    <n v="150"/>
    <x v="0"/>
    <s v="0"/>
    <x v="1"/>
    <x v="0"/>
    <x v="0"/>
    <x v="1"/>
    <x v="0"/>
    <s v="10 - 40"/>
  </r>
  <r>
    <s v="5177-BZZF"/>
    <x v="0"/>
    <x v="14"/>
    <n v="126"/>
    <n v="356.4"/>
    <n v="284"/>
    <n v="908.8"/>
    <s v="Yes"/>
    <s v="no"/>
    <n v="303"/>
    <x v="0"/>
    <n v="5"/>
    <x v="0"/>
    <n v="0"/>
    <s v="ID"/>
    <s v="374-4967"/>
    <s v="Male"/>
    <n v="81"/>
    <s v="No"/>
    <s v="Yes"/>
    <x v="1"/>
    <x v="4"/>
    <s v="Yes"/>
    <x v="1"/>
    <x v="0"/>
    <n v="24"/>
    <n v="1696"/>
    <x v="0"/>
    <s v="0"/>
    <x v="2"/>
    <x v="0"/>
    <x v="0"/>
    <x v="0"/>
    <x v="0"/>
    <s v="&gt; 40"/>
  </r>
  <r>
    <s v="5378-HNIQ"/>
    <x v="0"/>
    <x v="17"/>
    <n v="259"/>
    <n v="420.6"/>
    <n v="188"/>
    <n v="300.8"/>
    <s v="Yes"/>
    <s v="no"/>
    <n v="60"/>
    <x v="0"/>
    <n v="12"/>
    <x v="0"/>
    <n v="0"/>
    <s v="RI"/>
    <s v="345-2942"/>
    <s v="Male"/>
    <n v="21"/>
    <s v="Yes"/>
    <s v="No"/>
    <x v="1"/>
    <x v="1"/>
    <s v="No"/>
    <x v="2"/>
    <x v="0"/>
    <n v="26"/>
    <n v="1203"/>
    <x v="0"/>
    <s v="0"/>
    <x v="1"/>
    <x v="0"/>
    <x v="0"/>
    <x v="0"/>
    <x v="0"/>
    <s v="&gt; 40"/>
  </r>
  <r>
    <s v="4754-HWDM"/>
    <x v="0"/>
    <x v="54"/>
    <n v="105"/>
    <n v="325.39999999999998"/>
    <n v="216"/>
    <n v="340.2"/>
    <s v="Yes"/>
    <s v="no"/>
    <n v="113"/>
    <x v="0"/>
    <n v="0"/>
    <x v="1"/>
    <n v="0"/>
    <s v="NY"/>
    <s v="291-2727"/>
    <s v="Female"/>
    <n v="43"/>
    <s v="No"/>
    <s v="No"/>
    <x v="1"/>
    <x v="5"/>
    <s v="No"/>
    <x v="1"/>
    <x v="0"/>
    <n v="9"/>
    <n v="490"/>
    <x v="0"/>
    <s v="0"/>
    <x v="0"/>
    <x v="0"/>
    <x v="0"/>
    <x v="1"/>
    <x v="0"/>
    <s v="&gt; 40"/>
  </r>
  <r>
    <s v="1761-WBUO"/>
    <x v="0"/>
    <x v="38"/>
    <n v="128"/>
    <n v="406.3"/>
    <n v="204"/>
    <n v="530.4"/>
    <s v="Yes"/>
    <s v="no"/>
    <n v="106"/>
    <x v="0"/>
    <n v="0"/>
    <x v="1"/>
    <n v="0"/>
    <s v="TX"/>
    <s v="324-5656"/>
    <s v="Male"/>
    <n v="39"/>
    <s v="No"/>
    <s v="No"/>
    <x v="1"/>
    <x v="5"/>
    <s v="No"/>
    <x v="1"/>
    <x v="2"/>
    <n v="8"/>
    <n v="386"/>
    <x v="0"/>
    <s v="0"/>
    <x v="0"/>
    <x v="0"/>
    <x v="0"/>
    <x v="1"/>
    <x v="0"/>
    <s v="&gt; 40"/>
  </r>
  <r>
    <s v="4395-CEKQ"/>
    <x v="0"/>
    <x v="60"/>
    <n v="157"/>
    <n v="333"/>
    <n v="268"/>
    <n v="288.10000000000002"/>
    <s v="Yes"/>
    <s v="no"/>
    <n v="144"/>
    <x v="0"/>
    <n v="4"/>
    <x v="0"/>
    <n v="0"/>
    <s v="FL"/>
    <s v="289-10277"/>
    <s v="Male"/>
    <n v="42"/>
    <s v="No"/>
    <s v="No"/>
    <x v="1"/>
    <x v="5"/>
    <s v="No"/>
    <x v="1"/>
    <x v="2"/>
    <n v="22"/>
    <n v="1444"/>
    <x v="0"/>
    <s v="0"/>
    <x v="0"/>
    <x v="0"/>
    <x v="0"/>
    <x v="0"/>
    <x v="0"/>
    <s v="&gt; 40"/>
  </r>
  <r>
    <s v="6938-BCMB"/>
    <x v="0"/>
    <x v="52"/>
    <n v="131"/>
    <n v="217.4"/>
    <n v="88"/>
    <n v="330"/>
    <s v="Yes"/>
    <s v="no"/>
    <n v="66"/>
    <x v="2"/>
    <n v="5"/>
    <x v="0"/>
    <n v="0"/>
    <s v="NY"/>
    <s v="315-5283"/>
    <s v="Male"/>
    <n v="59"/>
    <s v="No"/>
    <s v="No"/>
    <x v="1"/>
    <x v="4"/>
    <s v="No"/>
    <x v="0"/>
    <x v="0"/>
    <n v="41"/>
    <n v="883"/>
    <x v="0"/>
    <s v="0"/>
    <x v="0"/>
    <x v="0"/>
    <x v="0"/>
    <x v="0"/>
    <x v="0"/>
    <s v="10 - 40"/>
  </r>
  <r>
    <s v="7150-XGZA"/>
    <x v="0"/>
    <x v="47"/>
    <n v="275"/>
    <n v="766.3"/>
    <n v="220"/>
    <n v="627"/>
    <s v="Yes"/>
    <s v="yes"/>
    <n v="0"/>
    <x v="2"/>
    <n v="13"/>
    <x v="0"/>
    <n v="0"/>
    <s v="NE"/>
    <s v="261-3839"/>
    <s v="Female"/>
    <n v="40"/>
    <s v="No"/>
    <s v="No"/>
    <x v="1"/>
    <x v="3"/>
    <s v="Yes"/>
    <x v="2"/>
    <x v="0"/>
    <n v="42"/>
    <n v="2280"/>
    <x v="0"/>
    <s v="0"/>
    <x v="0"/>
    <x v="0"/>
    <x v="0"/>
    <x v="0"/>
    <x v="0"/>
    <s v="&gt; 40"/>
  </r>
  <r>
    <s v="5034-UHXG"/>
    <x v="0"/>
    <x v="52"/>
    <n v="155"/>
    <n v="304.2"/>
    <n v="88"/>
    <n v="255.2"/>
    <s v="Yes"/>
    <s v="no"/>
    <n v="51"/>
    <x v="1"/>
    <n v="0"/>
    <x v="1"/>
    <n v="0"/>
    <s v="VA"/>
    <s v="301-8198"/>
    <s v="Male"/>
    <n v="40"/>
    <s v="No"/>
    <s v="No"/>
    <x v="1"/>
    <x v="3"/>
    <s v="No"/>
    <x v="1"/>
    <x v="2"/>
    <n v="6"/>
    <n v="124"/>
    <x v="0"/>
    <s v="0"/>
    <x v="0"/>
    <x v="0"/>
    <x v="0"/>
    <x v="1"/>
    <x v="0"/>
    <s v="10 - 40"/>
  </r>
  <r>
    <s v="4512-RDCQ"/>
    <x v="0"/>
    <x v="51"/>
    <n v="56"/>
    <n v="120.6"/>
    <n v="96"/>
    <n v="261.60000000000002"/>
    <s v="Yes"/>
    <s v="no"/>
    <n v="65"/>
    <x v="2"/>
    <n v="0"/>
    <x v="1"/>
    <n v="0"/>
    <s v="WV"/>
    <s v="335-2096"/>
    <s v="Male"/>
    <n v="54"/>
    <s v="No"/>
    <s v="No"/>
    <x v="1"/>
    <x v="3"/>
    <s v="No"/>
    <x v="1"/>
    <x v="0"/>
    <n v="10"/>
    <n v="250"/>
    <x v="0"/>
    <s v="0"/>
    <x v="0"/>
    <x v="0"/>
    <x v="0"/>
    <x v="1"/>
    <x v="0"/>
    <s v="10 - 40"/>
  </r>
  <r>
    <s v="6483-CGOU"/>
    <x v="0"/>
    <x v="8"/>
    <n v="279"/>
    <n v="766"/>
    <n v="280"/>
    <n v="917"/>
    <s v="Yes"/>
    <s v="no"/>
    <n v="183"/>
    <x v="1"/>
    <n v="0"/>
    <x v="1"/>
    <n v="0"/>
    <s v="AK"/>
    <s v="303-3172"/>
    <s v="Female"/>
    <n v="41"/>
    <s v="No"/>
    <s v="No"/>
    <x v="1"/>
    <x v="3"/>
    <s v="No"/>
    <x v="2"/>
    <x v="0"/>
    <n v="8"/>
    <n v="546"/>
    <x v="0"/>
    <s v="0"/>
    <x v="0"/>
    <x v="0"/>
    <x v="0"/>
    <x v="1"/>
    <x v="0"/>
    <s v="&gt; 40"/>
  </r>
  <r>
    <s v="4842-FWCS"/>
    <x v="0"/>
    <x v="16"/>
    <n v="134"/>
    <n v="440.4"/>
    <n v="292"/>
    <n v="956.3"/>
    <s v="Yes"/>
    <s v="no"/>
    <n v="319"/>
    <x v="0"/>
    <n v="4"/>
    <x v="0"/>
    <n v="0"/>
    <s v="NH"/>
    <s v="323-1421"/>
    <s v="Female"/>
    <n v="65"/>
    <s v="No"/>
    <s v="Yes"/>
    <x v="1"/>
    <x v="4"/>
    <s v="Yes"/>
    <x v="2"/>
    <x v="2"/>
    <n v="58"/>
    <n v="4246"/>
    <x v="0"/>
    <s v="0"/>
    <x v="2"/>
    <x v="0"/>
    <x v="0"/>
    <x v="0"/>
    <x v="0"/>
    <s v="&gt; 40"/>
  </r>
  <r>
    <s v="9755-JXEG"/>
    <x v="0"/>
    <x v="75"/>
    <n v="157"/>
    <n v="519.79999999999995"/>
    <n v="148"/>
    <n v="288.60000000000002"/>
    <s v="Yes"/>
    <s v="no"/>
    <n v="72"/>
    <x v="0"/>
    <n v="5"/>
    <x v="0"/>
    <n v="0"/>
    <s v="NV"/>
    <s v="266-3298"/>
    <s v="Female"/>
    <n v="43"/>
    <s v="No"/>
    <s v="No"/>
    <x v="1"/>
    <x v="5"/>
    <s v="Yes"/>
    <x v="0"/>
    <x v="0"/>
    <n v="47"/>
    <n v="1741"/>
    <x v="0"/>
    <s v="0"/>
    <x v="0"/>
    <x v="0"/>
    <x v="0"/>
    <x v="0"/>
    <x v="0"/>
    <s v="10 - 40"/>
  </r>
  <r>
    <s v="1660-IDRT"/>
    <x v="0"/>
    <x v="8"/>
    <n v="389"/>
    <n v="1112.0999999999999"/>
    <n v="280"/>
    <n v="868"/>
    <s v="Yes"/>
    <s v="no"/>
    <n v="174"/>
    <x v="0"/>
    <n v="12"/>
    <x v="0"/>
    <n v="0"/>
    <s v="CO"/>
    <s v="376-7009"/>
    <s v="Male"/>
    <n v="27"/>
    <s v="Yes"/>
    <s v="No"/>
    <x v="1"/>
    <x v="4"/>
    <s v="Yes"/>
    <x v="1"/>
    <x v="0"/>
    <n v="21"/>
    <n v="1478"/>
    <x v="0"/>
    <s v="0"/>
    <x v="1"/>
    <x v="0"/>
    <x v="0"/>
    <x v="0"/>
    <x v="0"/>
    <s v="&gt; 40"/>
  </r>
  <r>
    <s v="3519-RQOB"/>
    <x v="0"/>
    <x v="36"/>
    <n v="200"/>
    <n v="416.8"/>
    <n v="168"/>
    <n v="411.6"/>
    <s v="Yes"/>
    <s v="no"/>
    <n v="103"/>
    <x v="0"/>
    <n v="0"/>
    <x v="1"/>
    <n v="0"/>
    <s v="RI"/>
    <s v="316-6407"/>
    <s v="Female"/>
    <n v="67"/>
    <s v="No"/>
    <s v="Yes"/>
    <x v="1"/>
    <x v="2"/>
    <s v="No"/>
    <x v="2"/>
    <x v="2"/>
    <n v="9"/>
    <n v="388"/>
    <x v="0"/>
    <s v="0"/>
    <x v="2"/>
    <x v="0"/>
    <x v="0"/>
    <x v="1"/>
    <x v="0"/>
    <s v="&gt; 40"/>
  </r>
  <r>
    <s v="7981-RGVS"/>
    <x v="0"/>
    <x v="7"/>
    <n v="41"/>
    <n v="124.7"/>
    <n v="100"/>
    <n v="362.5"/>
    <s v="Yes"/>
    <s v="no"/>
    <n v="121"/>
    <x v="2"/>
    <n v="0"/>
    <x v="1"/>
    <n v="0"/>
    <s v="FL"/>
    <s v="320-6613"/>
    <s v="Male"/>
    <n v="48"/>
    <s v="No"/>
    <s v="No"/>
    <x v="1"/>
    <x v="2"/>
    <s v="No"/>
    <x v="0"/>
    <x v="2"/>
    <n v="7"/>
    <n v="182"/>
    <x v="0"/>
    <s v="0"/>
    <x v="0"/>
    <x v="0"/>
    <x v="0"/>
    <x v="1"/>
    <x v="0"/>
    <s v="10 - 40"/>
  </r>
  <r>
    <s v="1778-RPDP"/>
    <x v="0"/>
    <x v="52"/>
    <n v="82"/>
    <n v="287.2"/>
    <n v="88"/>
    <n v="228.8"/>
    <s v="Yes"/>
    <s v="no"/>
    <n v="46"/>
    <x v="0"/>
    <n v="6"/>
    <x v="0"/>
    <n v="0"/>
    <s v="IA"/>
    <s v="337-9519"/>
    <s v="Female"/>
    <n v="33"/>
    <s v="No"/>
    <s v="No"/>
    <x v="1"/>
    <x v="4"/>
    <s v="No"/>
    <x v="0"/>
    <x v="0"/>
    <n v="43"/>
    <n v="953"/>
    <x v="0"/>
    <s v="0"/>
    <x v="0"/>
    <x v="0"/>
    <x v="0"/>
    <x v="0"/>
    <x v="0"/>
    <s v="10 - 40"/>
  </r>
  <r>
    <s v="7720-QXXZ"/>
    <x v="0"/>
    <x v="45"/>
    <n v="138"/>
    <n v="521.20000000000005"/>
    <n v="208"/>
    <n v="504.4"/>
    <s v="Yes"/>
    <s v="no"/>
    <n v="168"/>
    <x v="0"/>
    <n v="0"/>
    <x v="1"/>
    <n v="0"/>
    <s v="AK"/>
    <s v="280-6196"/>
    <s v="Female"/>
    <n v="30"/>
    <s v="No"/>
    <s v="No"/>
    <x v="1"/>
    <x v="2"/>
    <s v="No"/>
    <x v="1"/>
    <x v="2"/>
    <n v="9"/>
    <n v="461"/>
    <x v="0"/>
    <s v="0"/>
    <x v="1"/>
    <x v="0"/>
    <x v="0"/>
    <x v="1"/>
    <x v="0"/>
    <s v="&gt; 40"/>
  </r>
  <r>
    <s v="2869-AWES"/>
    <x v="0"/>
    <x v="49"/>
    <n v="193"/>
    <n v="439.8"/>
    <n v="136"/>
    <n v="418.2"/>
    <s v="Yes"/>
    <s v="no"/>
    <n v="105"/>
    <x v="0"/>
    <n v="8"/>
    <x v="0"/>
    <n v="0"/>
    <s v="AR"/>
    <s v="313-8944"/>
    <s v="Female"/>
    <n v="39"/>
    <s v="No"/>
    <s v="No"/>
    <x v="1"/>
    <x v="3"/>
    <s v="No"/>
    <x v="1"/>
    <x v="2"/>
    <n v="16"/>
    <n v="551"/>
    <x v="0"/>
    <s v="0"/>
    <x v="0"/>
    <x v="0"/>
    <x v="0"/>
    <x v="0"/>
    <x v="0"/>
    <s v="10 - 40"/>
  </r>
  <r>
    <s v="3379-QCHB"/>
    <x v="0"/>
    <x v="37"/>
    <n v="29"/>
    <n v="84.2"/>
    <n v="36"/>
    <n v="114.3"/>
    <s v="Yes"/>
    <s v="no"/>
    <n v="23"/>
    <x v="1"/>
    <n v="2"/>
    <x v="0"/>
    <n v="0"/>
    <s v="WV"/>
    <s v="313-6754"/>
    <s v="Male"/>
    <n v="48"/>
    <s v="No"/>
    <s v="No"/>
    <x v="1"/>
    <x v="5"/>
    <s v="Yes"/>
    <x v="0"/>
    <x v="2"/>
    <n v="17"/>
    <n v="155"/>
    <x v="0"/>
    <s v="0"/>
    <x v="0"/>
    <x v="0"/>
    <x v="0"/>
    <x v="1"/>
    <x v="0"/>
    <s v="&lt; 10"/>
  </r>
  <r>
    <s v="7364-WNXN"/>
    <x v="0"/>
    <x v="53"/>
    <n v="59"/>
    <n v="109.6"/>
    <n v="64"/>
    <n v="137.6"/>
    <s v="Yes"/>
    <s v="no"/>
    <n v="28"/>
    <x v="2"/>
    <n v="2"/>
    <x v="1"/>
    <n v="47"/>
    <s v="CT"/>
    <s v="342-7358"/>
    <s v="Male"/>
    <n v="66"/>
    <s v="No"/>
    <s v="Yes"/>
    <x v="1"/>
    <x v="4"/>
    <s v="Yes"/>
    <x v="1"/>
    <x v="2"/>
    <n v="18"/>
    <n v="283"/>
    <x v="0"/>
    <s v="0"/>
    <x v="2"/>
    <x v="0"/>
    <x v="0"/>
    <x v="1"/>
    <x v="0"/>
    <s v="10 - 40"/>
  </r>
  <r>
    <s v="2534-KBSC"/>
    <x v="0"/>
    <x v="20"/>
    <n v="72"/>
    <n v="181.3"/>
    <n v="52"/>
    <n v="113.1"/>
    <s v="Yes"/>
    <s v="yes"/>
    <n v="0"/>
    <x v="0"/>
    <n v="3"/>
    <x v="0"/>
    <n v="0"/>
    <s v="NV"/>
    <s v="354-5338"/>
    <s v="Female"/>
    <n v="49"/>
    <s v="No"/>
    <s v="No"/>
    <x v="1"/>
    <x v="2"/>
    <s v="No"/>
    <x v="1"/>
    <x v="0"/>
    <n v="23"/>
    <n v="303"/>
    <x v="0"/>
    <s v="0"/>
    <x v="0"/>
    <x v="0"/>
    <x v="0"/>
    <x v="0"/>
    <x v="0"/>
    <s v="10 - 40"/>
  </r>
  <r>
    <s v="0907-SVKP"/>
    <x v="0"/>
    <x v="16"/>
    <n v="120"/>
    <n v="293.3"/>
    <n v="292"/>
    <n v="1051.2"/>
    <s v="Yes"/>
    <s v="no"/>
    <n v="526"/>
    <x v="1"/>
    <n v="6"/>
    <x v="0"/>
    <n v="0"/>
    <s v="MS"/>
    <s v="353-9190"/>
    <s v="Female"/>
    <n v="56"/>
    <s v="No"/>
    <s v="No"/>
    <x v="1"/>
    <x v="2"/>
    <s v="Yes"/>
    <x v="2"/>
    <x v="0"/>
    <n v="23"/>
    <n v="1666"/>
    <x v="0"/>
    <s v="0"/>
    <x v="0"/>
    <x v="0"/>
    <x v="0"/>
    <x v="0"/>
    <x v="0"/>
    <s v="&gt; 40"/>
  </r>
  <r>
    <s v="6834-BNFM"/>
    <x v="0"/>
    <x v="60"/>
    <n v="193"/>
    <n v="732.9"/>
    <n v="268"/>
    <n v="623.1"/>
    <s v="Yes"/>
    <s v="no"/>
    <n v="208"/>
    <x v="0"/>
    <n v="28"/>
    <x v="0"/>
    <n v="0"/>
    <s v="NC"/>
    <s v="323-4582"/>
    <s v="Male"/>
    <n v="27"/>
    <s v="Yes"/>
    <s v="No"/>
    <x v="1"/>
    <x v="4"/>
    <s v="No"/>
    <x v="1"/>
    <x v="0"/>
    <n v="44"/>
    <n v="2910"/>
    <x v="0"/>
    <s v="0"/>
    <x v="1"/>
    <x v="0"/>
    <x v="0"/>
    <x v="0"/>
    <x v="0"/>
    <s v="&gt; 40"/>
  </r>
  <r>
    <s v="5527-GKWF"/>
    <x v="0"/>
    <x v="42"/>
    <n v="148"/>
    <n v="266.60000000000002"/>
    <n v="152"/>
    <n v="216.6"/>
    <s v="Yes"/>
    <s v="no"/>
    <n v="72"/>
    <x v="0"/>
    <n v="10"/>
    <x v="0"/>
    <n v="0"/>
    <s v="AR"/>
    <s v="243-7895"/>
    <s v="Female"/>
    <n v="33"/>
    <s v="No"/>
    <s v="No"/>
    <x v="1"/>
    <x v="3"/>
    <s v="No"/>
    <x v="0"/>
    <x v="0"/>
    <n v="20"/>
    <n v="761"/>
    <x v="0"/>
    <s v="0"/>
    <x v="0"/>
    <x v="0"/>
    <x v="0"/>
    <x v="0"/>
    <x v="0"/>
    <s v="10 - 40"/>
  </r>
  <r>
    <s v="3877-VXEF"/>
    <x v="0"/>
    <x v="59"/>
    <n v="156"/>
    <n v="320.10000000000002"/>
    <n v="92"/>
    <n v="264.5"/>
    <s v="Yes"/>
    <s v="no"/>
    <n v="66"/>
    <x v="1"/>
    <n v="0"/>
    <x v="1"/>
    <n v="0"/>
    <s v="VA"/>
    <s v="298-7358"/>
    <s v="Female"/>
    <n v="28"/>
    <s v="Yes"/>
    <s v="No"/>
    <x v="1"/>
    <x v="4"/>
    <s v="No"/>
    <x v="0"/>
    <x v="0"/>
    <n v="6"/>
    <n v="130"/>
    <x v="0"/>
    <s v="0"/>
    <x v="1"/>
    <x v="0"/>
    <x v="0"/>
    <x v="1"/>
    <x v="0"/>
    <s v="10 - 40"/>
  </r>
  <r>
    <s v="5779-SECK"/>
    <x v="0"/>
    <x v="74"/>
    <n v="40"/>
    <n v="111.8"/>
    <n v="28"/>
    <n v="68.599999999999994"/>
    <s v="Yes"/>
    <s v="no"/>
    <n v="14"/>
    <x v="0"/>
    <n v="0"/>
    <x v="1"/>
    <n v="0"/>
    <s v="FL"/>
    <s v="307-7341"/>
    <s v="Male"/>
    <n v="23"/>
    <s v="Yes"/>
    <s v="No"/>
    <x v="1"/>
    <x v="5"/>
    <s v="No"/>
    <x v="0"/>
    <x v="2"/>
    <n v="12"/>
    <n v="84"/>
    <x v="0"/>
    <s v="0"/>
    <x v="1"/>
    <x v="0"/>
    <x v="0"/>
    <x v="1"/>
    <x v="0"/>
    <s v="&lt; 10"/>
  </r>
  <r>
    <s v="8429-MIVS"/>
    <x v="0"/>
    <x v="4"/>
    <n v="372"/>
    <n v="748.5"/>
    <n v="248"/>
    <n v="744"/>
    <s v="Yes"/>
    <s v="no"/>
    <n v="149"/>
    <x v="1"/>
    <n v="8"/>
    <x v="0"/>
    <n v="0"/>
    <s v="OK"/>
    <s v="373-5335"/>
    <s v="Male"/>
    <n v="61"/>
    <s v="No"/>
    <s v="No"/>
    <x v="1"/>
    <x v="3"/>
    <s v="Yes"/>
    <x v="1"/>
    <x v="2"/>
    <n v="38"/>
    <n v="2342"/>
    <x v="0"/>
    <s v="0"/>
    <x v="0"/>
    <x v="0"/>
    <x v="0"/>
    <x v="0"/>
    <x v="0"/>
    <s v="&gt; 40"/>
  </r>
  <r>
    <s v="9017-UDAU"/>
    <x v="0"/>
    <x v="42"/>
    <n v="180"/>
    <n v="414.3"/>
    <n v="152"/>
    <n v="497.8"/>
    <s v="Yes"/>
    <s v="no"/>
    <n v="249"/>
    <x v="0"/>
    <n v="0"/>
    <x v="1"/>
    <n v="0"/>
    <s v="IL"/>
    <s v="317-8788"/>
    <s v="Male"/>
    <n v="48"/>
    <s v="No"/>
    <s v="No"/>
    <x v="1"/>
    <x v="5"/>
    <s v="No"/>
    <x v="1"/>
    <x v="0"/>
    <n v="13"/>
    <n v="481"/>
    <x v="0"/>
    <s v="0"/>
    <x v="0"/>
    <x v="0"/>
    <x v="0"/>
    <x v="1"/>
    <x v="0"/>
    <s v="10 - 40"/>
  </r>
  <r>
    <s v="5021-TLZI"/>
    <x v="0"/>
    <x v="13"/>
    <n v="146"/>
    <n v="420.7"/>
    <n v="112"/>
    <n v="224"/>
    <s v="Yes"/>
    <s v="no"/>
    <n v="75"/>
    <x v="2"/>
    <n v="11"/>
    <x v="0"/>
    <n v="0"/>
    <s v="MT"/>
    <s v="306-8144"/>
    <s v="Female"/>
    <n v="81"/>
    <s v="No"/>
    <s v="Yes"/>
    <x v="1"/>
    <x v="4"/>
    <s v="No"/>
    <x v="1"/>
    <x v="0"/>
    <n v="17"/>
    <n v="466"/>
    <x v="0"/>
    <s v="0"/>
    <x v="2"/>
    <x v="0"/>
    <x v="0"/>
    <x v="0"/>
    <x v="0"/>
    <s v="10 - 40"/>
  </r>
  <r>
    <s v="4093-JQCQ"/>
    <x v="0"/>
    <x v="64"/>
    <n v="112"/>
    <n v="274.39999999999998"/>
    <n v="156"/>
    <n v="284.7"/>
    <s v="Yes"/>
    <s v="no"/>
    <n v="95"/>
    <x v="0"/>
    <n v="3"/>
    <x v="1"/>
    <n v="92"/>
    <s v="AL"/>
    <s v="256-3972"/>
    <s v="Male"/>
    <n v="64"/>
    <s v="No"/>
    <s v="No"/>
    <x v="1"/>
    <x v="5"/>
    <s v="Yes"/>
    <x v="1"/>
    <x v="0"/>
    <n v="24"/>
    <n v="946"/>
    <x v="0"/>
    <s v="0"/>
    <x v="0"/>
    <x v="0"/>
    <x v="0"/>
    <x v="0"/>
    <x v="0"/>
    <s v="10 - 40"/>
  </r>
  <r>
    <s v="7139-YUHZ"/>
    <x v="0"/>
    <x v="72"/>
    <n v="221"/>
    <n v="581.9"/>
    <n v="180"/>
    <n v="468"/>
    <s v="Yes"/>
    <s v="no"/>
    <n v="156"/>
    <x v="2"/>
    <n v="5"/>
    <x v="0"/>
    <n v="0"/>
    <s v="NY"/>
    <s v="346-5591"/>
    <s v="Female"/>
    <n v="42"/>
    <s v="No"/>
    <s v="No"/>
    <x v="1"/>
    <x v="1"/>
    <s v="No"/>
    <x v="1"/>
    <x v="2"/>
    <n v="41"/>
    <n v="1825"/>
    <x v="0"/>
    <s v="0"/>
    <x v="0"/>
    <x v="0"/>
    <x v="0"/>
    <x v="0"/>
    <x v="0"/>
    <s v="&gt; 40"/>
  </r>
  <r>
    <s v="7545-KBOS"/>
    <x v="0"/>
    <x v="69"/>
    <n v="106"/>
    <n v="243.6"/>
    <n v="140"/>
    <n v="406"/>
    <s v="Yes"/>
    <s v="no"/>
    <n v="81"/>
    <x v="0"/>
    <n v="4"/>
    <x v="0"/>
    <n v="0"/>
    <s v="IN"/>
    <s v="305-1655"/>
    <s v="Female"/>
    <n v="46"/>
    <s v="No"/>
    <s v="No"/>
    <x v="1"/>
    <x v="4"/>
    <s v="No"/>
    <x v="0"/>
    <x v="0"/>
    <n v="33"/>
    <n v="1140"/>
    <x v="0"/>
    <s v="0"/>
    <x v="0"/>
    <x v="0"/>
    <x v="0"/>
    <x v="0"/>
    <x v="0"/>
    <s v="10 - 40"/>
  </r>
  <r>
    <s v="2812-THVW"/>
    <x v="0"/>
    <x v="33"/>
    <n v="93"/>
    <n v="257.60000000000002"/>
    <n v="256"/>
    <n v="518.4"/>
    <s v="Yes"/>
    <s v="no"/>
    <n v="173"/>
    <x v="1"/>
    <n v="12"/>
    <x v="0"/>
    <n v="0"/>
    <s v="LA"/>
    <s v="313-9518"/>
    <s v="Female"/>
    <n v="28"/>
    <s v="Yes"/>
    <s v="No"/>
    <x v="1"/>
    <x v="4"/>
    <s v="Yes"/>
    <x v="2"/>
    <x v="0"/>
    <n v="21"/>
    <n v="1370"/>
    <x v="0"/>
    <s v="0"/>
    <x v="1"/>
    <x v="0"/>
    <x v="0"/>
    <x v="0"/>
    <x v="0"/>
    <s v="&gt; 40"/>
  </r>
  <r>
    <s v="1416-OQEX"/>
    <x v="0"/>
    <x v="0"/>
    <n v="5"/>
    <n v="14"/>
    <n v="4"/>
    <n v="14.8"/>
    <s v="Yes"/>
    <s v="yes"/>
    <n v="0"/>
    <x v="0"/>
    <n v="0"/>
    <x v="1"/>
    <n v="0"/>
    <s v="TN"/>
    <s v="332-7894"/>
    <s v="Male"/>
    <n v="30"/>
    <s v="No"/>
    <s v="No"/>
    <x v="1"/>
    <x v="1"/>
    <s v="No"/>
    <x v="0"/>
    <x v="0"/>
    <n v="6"/>
    <n v="6"/>
    <x v="0"/>
    <s v="0"/>
    <x v="1"/>
    <x v="0"/>
    <x v="0"/>
    <x v="1"/>
    <x v="0"/>
    <s v="&lt; 10"/>
  </r>
  <r>
    <s v="3200-EJLM"/>
    <x v="0"/>
    <x v="17"/>
    <n v="100"/>
    <n v="329.5"/>
    <n v="188"/>
    <n v="648.6"/>
    <s v="Yes"/>
    <s v="no"/>
    <n v="324"/>
    <x v="2"/>
    <n v="0"/>
    <x v="1"/>
    <n v="0"/>
    <s v="VA"/>
    <s v="369-2960"/>
    <s v="Male"/>
    <n v="21"/>
    <s v="Yes"/>
    <s v="No"/>
    <x v="1"/>
    <x v="1"/>
    <s v="No"/>
    <x v="2"/>
    <x v="0"/>
    <n v="9"/>
    <n v="413"/>
    <x v="0"/>
    <s v="0"/>
    <x v="1"/>
    <x v="0"/>
    <x v="0"/>
    <x v="1"/>
    <x v="0"/>
    <s v="&gt; 40"/>
  </r>
  <r>
    <s v="2103-KOMB"/>
    <x v="0"/>
    <x v="2"/>
    <n v="62"/>
    <n v="176"/>
    <n v="176"/>
    <n v="594"/>
    <s v="Yes"/>
    <s v="no"/>
    <n v="198"/>
    <x v="2"/>
    <n v="0"/>
    <x v="1"/>
    <n v="0"/>
    <s v="ND"/>
    <s v="352-3691"/>
    <s v="Male"/>
    <n v="24"/>
    <s v="Yes"/>
    <s v="No"/>
    <x v="1"/>
    <x v="3"/>
    <s v="No"/>
    <x v="2"/>
    <x v="2"/>
    <n v="6"/>
    <n v="279"/>
    <x v="0"/>
    <s v="0"/>
    <x v="1"/>
    <x v="0"/>
    <x v="0"/>
    <x v="1"/>
    <x v="0"/>
    <s v="&gt; 40"/>
  </r>
  <r>
    <s v="0610-GPPF"/>
    <x v="0"/>
    <x v="61"/>
    <n v="35"/>
    <n v="107.4"/>
    <n v="32"/>
    <n v="112.8"/>
    <s v="Yes"/>
    <s v="no"/>
    <n v="38"/>
    <x v="2"/>
    <n v="6"/>
    <x v="0"/>
    <n v="0"/>
    <s v="MD"/>
    <s v="294-4030"/>
    <s v="Male"/>
    <n v="42"/>
    <s v="No"/>
    <s v="No"/>
    <x v="1"/>
    <x v="2"/>
    <s v="No"/>
    <x v="0"/>
    <x v="2"/>
    <n v="28"/>
    <n v="233"/>
    <x v="0"/>
    <s v="0"/>
    <x v="0"/>
    <x v="0"/>
    <x v="0"/>
    <x v="0"/>
    <x v="0"/>
    <s v="&lt; 10"/>
  </r>
  <r>
    <s v="3789-UWTU"/>
    <x v="0"/>
    <x v="70"/>
    <n v="84"/>
    <n v="226.6"/>
    <n v="60"/>
    <n v="129"/>
    <s v="Yes"/>
    <s v="no"/>
    <n v="64"/>
    <x v="0"/>
    <n v="4"/>
    <x v="0"/>
    <n v="0"/>
    <s v="WY"/>
    <s v="311-10171"/>
    <s v="Female"/>
    <n v="61"/>
    <s v="No"/>
    <s v="No"/>
    <x v="1"/>
    <x v="2"/>
    <s v="Yes"/>
    <x v="0"/>
    <x v="0"/>
    <n v="24"/>
    <n v="366"/>
    <x v="0"/>
    <s v="0"/>
    <x v="0"/>
    <x v="0"/>
    <x v="0"/>
    <x v="0"/>
    <x v="0"/>
    <s v="10 - 40"/>
  </r>
  <r>
    <s v="9021-BTPS"/>
    <x v="0"/>
    <x v="32"/>
    <n v="48"/>
    <n v="110.7"/>
    <n v="44"/>
    <n v="125.4"/>
    <s v="Yes"/>
    <s v="no"/>
    <n v="31"/>
    <x v="2"/>
    <n v="4"/>
    <x v="0"/>
    <n v="0"/>
    <s v="OR"/>
    <s v="310-3739"/>
    <s v="Female"/>
    <n v="82"/>
    <s v="No"/>
    <s v="Yes"/>
    <x v="1"/>
    <x v="2"/>
    <s v="Yes"/>
    <x v="0"/>
    <x v="2"/>
    <n v="29"/>
    <n v="322"/>
    <x v="0"/>
    <s v="0"/>
    <x v="2"/>
    <x v="0"/>
    <x v="0"/>
    <x v="0"/>
    <x v="0"/>
    <s v="10 - 40"/>
  </r>
  <r>
    <s v="8416-HMPC"/>
    <x v="0"/>
    <x v="15"/>
    <n v="9"/>
    <n v="25.5"/>
    <n v="8"/>
    <n v="21.2"/>
    <s v="Yes"/>
    <s v="no"/>
    <n v="7"/>
    <x v="1"/>
    <n v="15"/>
    <x v="0"/>
    <n v="0"/>
    <s v="ID"/>
    <s v="383-9410"/>
    <s v="Male"/>
    <n v="22"/>
    <s v="Yes"/>
    <s v="No"/>
    <x v="1"/>
    <x v="2"/>
    <s v="No"/>
    <x v="0"/>
    <x v="0"/>
    <n v="22"/>
    <n v="43"/>
    <x v="0"/>
    <s v="0"/>
    <x v="1"/>
    <x v="0"/>
    <x v="0"/>
    <x v="0"/>
    <x v="0"/>
    <s v="&lt; 10"/>
  </r>
  <r>
    <s v="3667-WHDM"/>
    <x v="0"/>
    <x v="7"/>
    <n v="105"/>
    <n v="250.8"/>
    <n v="100"/>
    <n v="210"/>
    <s v="Yes"/>
    <s v="yes"/>
    <n v="0"/>
    <x v="0"/>
    <n v="0"/>
    <x v="1"/>
    <n v="0"/>
    <s v="CT"/>
    <s v="276-1182"/>
    <s v="Female"/>
    <n v="42"/>
    <s v="No"/>
    <s v="No"/>
    <x v="1"/>
    <x v="4"/>
    <s v="No"/>
    <x v="2"/>
    <x v="2"/>
    <n v="9"/>
    <n v="221"/>
    <x v="0"/>
    <s v="0"/>
    <x v="0"/>
    <x v="0"/>
    <x v="0"/>
    <x v="1"/>
    <x v="0"/>
    <s v="10 - 40"/>
  </r>
  <r>
    <s v="4850-NLHX"/>
    <x v="0"/>
    <x v="66"/>
    <n v="87"/>
    <n v="210.3"/>
    <n v="76"/>
    <n v="228"/>
    <s v="Yes"/>
    <s v="no"/>
    <n v="46"/>
    <x v="0"/>
    <n v="0"/>
    <x v="1"/>
    <n v="0"/>
    <s v="WY"/>
    <s v="389-8122"/>
    <s v="Female"/>
    <n v="22"/>
    <s v="Yes"/>
    <s v="No"/>
    <x v="1"/>
    <x v="4"/>
    <s v="No"/>
    <x v="2"/>
    <x v="2"/>
    <n v="9"/>
    <n v="177"/>
    <x v="0"/>
    <s v="0"/>
    <x v="1"/>
    <x v="0"/>
    <x v="0"/>
    <x v="1"/>
    <x v="0"/>
    <s v="10 - 40"/>
  </r>
  <r>
    <s v="3340-LSCX"/>
    <x v="0"/>
    <x v="65"/>
    <n v="279"/>
    <n v="538"/>
    <n v="196"/>
    <n v="455.7"/>
    <s v="Yes"/>
    <s v="no"/>
    <n v="114"/>
    <x v="0"/>
    <n v="0"/>
    <x v="1"/>
    <n v="0"/>
    <s v="NE"/>
    <s v="338-5945"/>
    <s v="Female"/>
    <n v="50"/>
    <s v="No"/>
    <s v="No"/>
    <x v="1"/>
    <x v="2"/>
    <s v="No"/>
    <x v="2"/>
    <x v="0"/>
    <n v="9"/>
    <n v="421"/>
    <x v="0"/>
    <s v="0"/>
    <x v="0"/>
    <x v="0"/>
    <x v="0"/>
    <x v="1"/>
    <x v="0"/>
    <s v="&gt; 40"/>
  </r>
  <r>
    <s v="8980-NLTX"/>
    <x v="0"/>
    <x v="8"/>
    <n v="185"/>
    <n v="418.7"/>
    <n v="280"/>
    <n v="854"/>
    <s v="Yes"/>
    <s v="no"/>
    <n v="285"/>
    <x v="1"/>
    <n v="21"/>
    <x v="1"/>
    <n v="69"/>
    <s v="IN"/>
    <s v="319-5498"/>
    <s v="Female"/>
    <n v="26"/>
    <s v="Yes"/>
    <s v="No"/>
    <x v="1"/>
    <x v="4"/>
    <s v="Yes"/>
    <x v="2"/>
    <x v="0"/>
    <n v="33"/>
    <n v="2323"/>
    <x v="0"/>
    <s v="0"/>
    <x v="1"/>
    <x v="0"/>
    <x v="0"/>
    <x v="0"/>
    <x v="0"/>
    <s v="&gt; 40"/>
  </r>
  <r>
    <s v="2731-LXMY"/>
    <x v="0"/>
    <x v="28"/>
    <n v="78"/>
    <n v="177.8"/>
    <n v="144"/>
    <n v="417.6"/>
    <s v="Yes"/>
    <s v="yes"/>
    <n v="0"/>
    <x v="2"/>
    <n v="5"/>
    <x v="0"/>
    <n v="0"/>
    <s v="WY"/>
    <s v="314-5614"/>
    <s v="Female"/>
    <n v="35"/>
    <s v="No"/>
    <s v="No"/>
    <x v="1"/>
    <x v="2"/>
    <s v="No"/>
    <x v="0"/>
    <x v="2"/>
    <n v="15"/>
    <n v="528"/>
    <x v="0"/>
    <s v="0"/>
    <x v="0"/>
    <x v="0"/>
    <x v="0"/>
    <x v="0"/>
    <x v="0"/>
    <s v="10 - 40"/>
  </r>
  <r>
    <s v="1789-SANG"/>
    <x v="0"/>
    <x v="60"/>
    <n v="311"/>
    <n v="801.8"/>
    <n v="268"/>
    <n v="629.79999999999995"/>
    <s v="Yes"/>
    <s v="yes"/>
    <n v="0"/>
    <x v="2"/>
    <n v="0"/>
    <x v="1"/>
    <n v="0"/>
    <s v="SC"/>
    <s v="338-4117"/>
    <s v="Female"/>
    <n v="46"/>
    <s v="No"/>
    <s v="No"/>
    <x v="1"/>
    <x v="2"/>
    <s v="No"/>
    <x v="2"/>
    <x v="0"/>
    <n v="10"/>
    <n v="685"/>
    <x v="0"/>
    <s v="0"/>
    <x v="0"/>
    <x v="0"/>
    <x v="0"/>
    <x v="1"/>
    <x v="0"/>
    <s v="&gt; 40"/>
  </r>
  <r>
    <s v="9772-PYWT"/>
    <x v="0"/>
    <x v="14"/>
    <n v="356"/>
    <n v="1141.2"/>
    <n v="284"/>
    <n v="880.4"/>
    <s v="Yes"/>
    <s v="yes"/>
    <n v="0"/>
    <x v="1"/>
    <n v="10"/>
    <x v="0"/>
    <n v="0"/>
    <s v="NY"/>
    <s v="253-8159"/>
    <s v="Male"/>
    <n v="44"/>
    <s v="No"/>
    <s v="No"/>
    <x v="1"/>
    <x v="1"/>
    <s v="Yes"/>
    <x v="2"/>
    <x v="2"/>
    <n v="24"/>
    <n v="1720"/>
    <x v="0"/>
    <s v="0"/>
    <x v="0"/>
    <x v="0"/>
    <x v="0"/>
    <x v="0"/>
    <x v="0"/>
    <s v="&gt; 40"/>
  </r>
  <r>
    <s v="8795-SREE"/>
    <x v="0"/>
    <x v="17"/>
    <n v="301"/>
    <n v="608.29999999999995"/>
    <n v="188"/>
    <n v="766.1"/>
    <s v="Yes"/>
    <s v="no"/>
    <n v="255"/>
    <x v="1"/>
    <n v="0"/>
    <x v="1"/>
    <n v="0"/>
    <s v="NY"/>
    <s v="317-10275"/>
    <s v="Female"/>
    <n v="21"/>
    <s v="Yes"/>
    <s v="No"/>
    <x v="1"/>
    <x v="1"/>
    <s v="No"/>
    <x v="2"/>
    <x v="2"/>
    <n v="11"/>
    <n v="493"/>
    <x v="0"/>
    <s v="0"/>
    <x v="1"/>
    <x v="0"/>
    <x v="0"/>
    <x v="1"/>
    <x v="0"/>
    <s v="&gt; 40"/>
  </r>
  <r>
    <s v="9835-YAHX"/>
    <x v="0"/>
    <x v="66"/>
    <n v="122"/>
    <n v="309.7"/>
    <n v="76"/>
    <n v="313.5"/>
    <s v="Yes"/>
    <s v="no"/>
    <n v="157"/>
    <x v="2"/>
    <n v="12"/>
    <x v="0"/>
    <n v="0"/>
    <s v="WA"/>
    <s v="310-3292"/>
    <s v="Male"/>
    <n v="32"/>
    <s v="No"/>
    <s v="No"/>
    <x v="1"/>
    <x v="4"/>
    <s v="Yes"/>
    <x v="0"/>
    <x v="0"/>
    <n v="27"/>
    <n v="519"/>
    <x v="0"/>
    <s v="0"/>
    <x v="0"/>
    <x v="0"/>
    <x v="0"/>
    <x v="0"/>
    <x v="0"/>
    <s v="10 - 40"/>
  </r>
  <r>
    <s v="4632-MIYV"/>
    <x v="0"/>
    <x v="14"/>
    <n v="260"/>
    <n v="853"/>
    <n v="284"/>
    <n v="1022.4"/>
    <s v="Yes"/>
    <s v="yes"/>
    <n v="0"/>
    <x v="1"/>
    <n v="2"/>
    <x v="0"/>
    <n v="0"/>
    <s v="TX"/>
    <s v="308-2614"/>
    <s v="Male"/>
    <n v="56"/>
    <s v="No"/>
    <s v="No"/>
    <x v="1"/>
    <x v="4"/>
    <s v="Yes"/>
    <x v="2"/>
    <x v="2"/>
    <n v="18"/>
    <n v="1258"/>
    <x v="0"/>
    <s v="0"/>
    <x v="0"/>
    <x v="0"/>
    <x v="0"/>
    <x v="1"/>
    <x v="0"/>
    <s v="&gt; 40"/>
  </r>
  <r>
    <s v="7758-IZAU"/>
    <x v="0"/>
    <x v="25"/>
    <n v="152"/>
    <n v="358.3"/>
    <n v="240"/>
    <n v="510"/>
    <s v="Yes"/>
    <s v="no"/>
    <n v="102"/>
    <x v="1"/>
    <n v="0"/>
    <x v="1"/>
    <n v="0"/>
    <s v="WI"/>
    <s v="346-4827"/>
    <s v="Female"/>
    <n v="60"/>
    <s v="No"/>
    <s v="No"/>
    <x v="1"/>
    <x v="3"/>
    <s v="No"/>
    <x v="2"/>
    <x v="2"/>
    <n v="7"/>
    <n v="398"/>
    <x v="0"/>
    <s v="0"/>
    <x v="0"/>
    <x v="0"/>
    <x v="0"/>
    <x v="1"/>
    <x v="0"/>
    <s v="&gt; 40"/>
  </r>
  <r>
    <s v="7433-CTGO"/>
    <x v="0"/>
    <x v="10"/>
    <n v="291"/>
    <n v="829.2"/>
    <n v="276"/>
    <n v="683.1"/>
    <s v="Yes"/>
    <s v="no"/>
    <n v="342"/>
    <x v="0"/>
    <n v="0"/>
    <x v="1"/>
    <n v="0"/>
    <s v="CA"/>
    <s v="231-9150"/>
    <s v="Male"/>
    <n v="61"/>
    <s v="No"/>
    <s v="No"/>
    <x v="1"/>
    <x v="5"/>
    <s v="No"/>
    <x v="2"/>
    <x v="0"/>
    <n v="10"/>
    <n v="709"/>
    <x v="0"/>
    <s v="0"/>
    <x v="0"/>
    <x v="0"/>
    <x v="0"/>
    <x v="1"/>
    <x v="0"/>
    <s v="&gt; 40"/>
  </r>
  <r>
    <s v="4102-UFML"/>
    <x v="0"/>
    <x v="51"/>
    <n v="92"/>
    <n v="214.5"/>
    <n v="96"/>
    <n v="285.60000000000002"/>
    <s v="Yes"/>
    <s v="no"/>
    <n v="143"/>
    <x v="2"/>
    <n v="0"/>
    <x v="1"/>
    <n v="0"/>
    <s v="CO"/>
    <s v="376-9948"/>
    <s v="Female"/>
    <n v="34"/>
    <s v="No"/>
    <s v="No"/>
    <x v="1"/>
    <x v="4"/>
    <s v="No"/>
    <x v="0"/>
    <x v="0"/>
    <n v="8"/>
    <n v="203"/>
    <x v="0"/>
    <s v="0"/>
    <x v="0"/>
    <x v="0"/>
    <x v="0"/>
    <x v="1"/>
    <x v="0"/>
    <s v="10 - 40"/>
  </r>
  <r>
    <s v="6976-CQAU"/>
    <x v="0"/>
    <x v="9"/>
    <n v="146"/>
    <n v="301.3"/>
    <n v="200"/>
    <n v="615"/>
    <s v="Yes"/>
    <s v="no"/>
    <n v="154"/>
    <x v="2"/>
    <n v="13"/>
    <x v="1"/>
    <n v="57"/>
    <s v="MN"/>
    <s v="282-7191"/>
    <s v="Female"/>
    <n v="29"/>
    <s v="Yes"/>
    <s v="No"/>
    <x v="1"/>
    <x v="1"/>
    <s v="No"/>
    <x v="2"/>
    <x v="2"/>
    <n v="15"/>
    <n v="754"/>
    <x v="0"/>
    <s v="0"/>
    <x v="1"/>
    <x v="0"/>
    <x v="0"/>
    <x v="0"/>
    <x v="0"/>
    <s v="&gt; 40"/>
  </r>
  <r>
    <s v="8541-HUCB"/>
    <x v="0"/>
    <x v="8"/>
    <n v="228"/>
    <n v="562.29999999999995"/>
    <n v="280"/>
    <n v="1001"/>
    <s v="Yes"/>
    <s v="no"/>
    <n v="200"/>
    <x v="0"/>
    <n v="23"/>
    <x v="1"/>
    <n v="53"/>
    <s v="NM"/>
    <s v="339-9215"/>
    <s v="Female"/>
    <n v="24"/>
    <s v="Yes"/>
    <s v="No"/>
    <x v="1"/>
    <x v="1"/>
    <s v="Yes"/>
    <x v="2"/>
    <x v="0"/>
    <n v="52"/>
    <n v="3620"/>
    <x v="0"/>
    <s v="0"/>
    <x v="1"/>
    <x v="0"/>
    <x v="0"/>
    <x v="0"/>
    <x v="0"/>
    <s v="&gt; 40"/>
  </r>
  <r>
    <s v="0109-GDQH"/>
    <x v="0"/>
    <x v="40"/>
    <n v="483"/>
    <n v="1093.5999999999999"/>
    <n v="272"/>
    <n v="1060.8"/>
    <s v="Yes"/>
    <s v="no"/>
    <n v="265"/>
    <x v="0"/>
    <n v="16"/>
    <x v="0"/>
    <n v="0"/>
    <s v="WY"/>
    <s v="319-9632"/>
    <s v="Male"/>
    <n v="20"/>
    <s v="Yes"/>
    <s v="No"/>
    <x v="1"/>
    <x v="4"/>
    <s v="Yes"/>
    <x v="2"/>
    <x v="0"/>
    <n v="29"/>
    <n v="2016"/>
    <x v="0"/>
    <s v="0"/>
    <x v="1"/>
    <x v="0"/>
    <x v="0"/>
    <x v="0"/>
    <x v="0"/>
    <s v="&gt; 40"/>
  </r>
  <r>
    <s v="4982-CHOM"/>
    <x v="0"/>
    <x v="12"/>
    <n v="360"/>
    <n v="877.8"/>
    <n v="236"/>
    <n v="336.3"/>
    <s v="Yes"/>
    <s v="no"/>
    <n v="168"/>
    <x v="2"/>
    <n v="12"/>
    <x v="0"/>
    <n v="0"/>
    <s v="ID"/>
    <s v="383-7452"/>
    <s v="Male"/>
    <n v="43"/>
    <s v="No"/>
    <s v="No"/>
    <x v="1"/>
    <x v="4"/>
    <s v="No"/>
    <x v="2"/>
    <x v="0"/>
    <n v="33"/>
    <n v="1902"/>
    <x v="0"/>
    <s v="0"/>
    <x v="0"/>
    <x v="0"/>
    <x v="0"/>
    <x v="0"/>
    <x v="0"/>
    <s v="&gt; 40"/>
  </r>
  <r>
    <s v="7443-JDZL"/>
    <x v="0"/>
    <x v="22"/>
    <n v="333"/>
    <n v="687.4"/>
    <n v="212"/>
    <n v="736.7"/>
    <s v="Yes"/>
    <s v="no"/>
    <n v="184"/>
    <x v="0"/>
    <n v="0"/>
    <x v="1"/>
    <n v="0"/>
    <s v="ME"/>
    <s v="390-5825"/>
    <s v="Male"/>
    <n v="41"/>
    <s v="No"/>
    <s v="No"/>
    <x v="1"/>
    <x v="1"/>
    <s v="No"/>
    <x v="1"/>
    <x v="2"/>
    <n v="8"/>
    <n v="448"/>
    <x v="0"/>
    <s v="0"/>
    <x v="0"/>
    <x v="0"/>
    <x v="0"/>
    <x v="1"/>
    <x v="0"/>
    <s v="&gt; 40"/>
  </r>
  <r>
    <s v="8067-CIOX"/>
    <x v="0"/>
    <x v="72"/>
    <n v="349"/>
    <n v="726.7"/>
    <n v="180"/>
    <n v="661.5"/>
    <s v="Yes"/>
    <s v="no"/>
    <n v="331"/>
    <x v="2"/>
    <n v="0"/>
    <x v="1"/>
    <n v="0"/>
    <s v="OH"/>
    <s v="315-8332"/>
    <s v="Male"/>
    <n v="52"/>
    <s v="No"/>
    <s v="No"/>
    <x v="1"/>
    <x v="1"/>
    <s v="No"/>
    <x v="2"/>
    <x v="2"/>
    <n v="11"/>
    <n v="484"/>
    <x v="0"/>
    <s v="0"/>
    <x v="0"/>
    <x v="0"/>
    <x v="0"/>
    <x v="1"/>
    <x v="0"/>
    <s v="&gt; 40"/>
  </r>
  <r>
    <s v="5927-BVKZ"/>
    <x v="0"/>
    <x v="46"/>
    <n v="64"/>
    <n v="160.19999999999999"/>
    <n v="160"/>
    <n v="528"/>
    <s v="Yes"/>
    <s v="no"/>
    <n v="106"/>
    <x v="0"/>
    <n v="13"/>
    <x v="0"/>
    <n v="0"/>
    <s v="MD"/>
    <s v="287-9844"/>
    <s v="Female"/>
    <n v="27"/>
    <s v="Yes"/>
    <s v="No"/>
    <x v="1"/>
    <x v="2"/>
    <s v="No"/>
    <x v="0"/>
    <x v="0"/>
    <n v="19"/>
    <n v="777"/>
    <x v="0"/>
    <s v="0"/>
    <x v="1"/>
    <x v="0"/>
    <x v="0"/>
    <x v="0"/>
    <x v="0"/>
    <s v="10 - 40"/>
  </r>
  <r>
    <s v="5958-OQIC"/>
    <x v="0"/>
    <x v="21"/>
    <n v="192"/>
    <n v="553.70000000000005"/>
    <n v="184"/>
    <n v="510.6"/>
    <s v="Yes"/>
    <s v="no"/>
    <n v="102"/>
    <x v="2"/>
    <n v="6"/>
    <x v="0"/>
    <n v="0"/>
    <s v="WY"/>
    <s v="277-1623"/>
    <s v="Female"/>
    <n v="40"/>
    <s v="No"/>
    <s v="No"/>
    <x v="1"/>
    <x v="1"/>
    <s v="Yes"/>
    <x v="2"/>
    <x v="2"/>
    <n v="29"/>
    <n v="1354"/>
    <x v="0"/>
    <s v="0"/>
    <x v="0"/>
    <x v="0"/>
    <x v="0"/>
    <x v="0"/>
    <x v="0"/>
    <s v="&gt; 40"/>
  </r>
  <r>
    <s v="3496-RGSD"/>
    <x v="0"/>
    <x v="8"/>
    <n v="406"/>
    <n v="1044"/>
    <n v="280"/>
    <n v="588"/>
    <s v="Yes"/>
    <s v="no"/>
    <n v="294"/>
    <x v="1"/>
    <n v="0"/>
    <x v="1"/>
    <n v="0"/>
    <s v="OH"/>
    <s v="270-8322"/>
    <s v="Female"/>
    <n v="25"/>
    <s v="Yes"/>
    <s v="No"/>
    <x v="1"/>
    <x v="1"/>
    <s v="No"/>
    <x v="2"/>
    <x v="2"/>
    <n v="10"/>
    <n v="689"/>
    <x v="0"/>
    <s v="0"/>
    <x v="1"/>
    <x v="0"/>
    <x v="0"/>
    <x v="1"/>
    <x v="0"/>
    <s v="&gt; 40"/>
  </r>
  <r>
    <s v="9455-FXLN"/>
    <x v="0"/>
    <x v="65"/>
    <n v="71"/>
    <n v="194.8"/>
    <n v="196"/>
    <n v="553.70000000000005"/>
    <s v="Yes"/>
    <s v="yes"/>
    <n v="0"/>
    <x v="1"/>
    <n v="9"/>
    <x v="0"/>
    <n v="0"/>
    <s v="DE"/>
    <s v="284-2655"/>
    <s v="Male"/>
    <n v="48"/>
    <s v="No"/>
    <s v="No"/>
    <x v="1"/>
    <x v="2"/>
    <s v="Yes"/>
    <x v="2"/>
    <x v="2"/>
    <n v="36"/>
    <n v="1740"/>
    <x v="0"/>
    <s v="0"/>
    <x v="0"/>
    <x v="0"/>
    <x v="0"/>
    <x v="0"/>
    <x v="0"/>
    <s v="&gt; 40"/>
  </r>
  <r>
    <s v="1854-JEXC"/>
    <x v="0"/>
    <x v="63"/>
    <n v="305"/>
    <n v="716.5"/>
    <n v="288"/>
    <n v="460.8"/>
    <s v="Yes"/>
    <s v="no"/>
    <n v="230"/>
    <x v="0"/>
    <n v="13"/>
    <x v="0"/>
    <n v="0"/>
    <s v="MS"/>
    <s v="284-9783"/>
    <s v="Female"/>
    <n v="44"/>
    <s v="No"/>
    <s v="No"/>
    <x v="1"/>
    <x v="3"/>
    <s v="Yes"/>
    <x v="2"/>
    <x v="2"/>
    <n v="44"/>
    <n v="3128"/>
    <x v="0"/>
    <s v="0"/>
    <x v="0"/>
    <x v="0"/>
    <x v="0"/>
    <x v="0"/>
    <x v="0"/>
    <s v="&gt; 40"/>
  </r>
  <r>
    <s v="4751-DKKV"/>
    <x v="0"/>
    <x v="23"/>
    <n v="216"/>
    <n v="524.5"/>
    <n v="264"/>
    <n v="712.8"/>
    <s v="Yes"/>
    <s v="no"/>
    <n v="356"/>
    <x v="0"/>
    <n v="12"/>
    <x v="0"/>
    <n v="0"/>
    <s v="AZ"/>
    <s v="252-3431"/>
    <s v="Male"/>
    <n v="27"/>
    <s v="Yes"/>
    <s v="No"/>
    <x v="1"/>
    <x v="1"/>
    <s v="Yes"/>
    <x v="2"/>
    <x v="0"/>
    <n v="37"/>
    <n v="2452"/>
    <x v="0"/>
    <s v="0"/>
    <x v="1"/>
    <x v="0"/>
    <x v="0"/>
    <x v="0"/>
    <x v="0"/>
    <s v="&gt; 40"/>
  </r>
  <r>
    <s v="1509-DXTV"/>
    <x v="0"/>
    <x v="49"/>
    <n v="206"/>
    <n v="412.7"/>
    <n v="136"/>
    <n v="309.39999999999998"/>
    <s v="Yes"/>
    <s v="no"/>
    <n v="103"/>
    <x v="0"/>
    <n v="29"/>
    <x v="0"/>
    <n v="0"/>
    <s v="AL"/>
    <s v="386-5372"/>
    <s v="Male"/>
    <n v="59"/>
    <s v="No"/>
    <s v="No"/>
    <x v="1"/>
    <x v="1"/>
    <s v="Yes"/>
    <x v="0"/>
    <x v="2"/>
    <n v="33"/>
    <n v="1134"/>
    <x v="0"/>
    <s v="0"/>
    <x v="0"/>
    <x v="0"/>
    <x v="0"/>
    <x v="0"/>
    <x v="0"/>
    <s v="10 - 40"/>
  </r>
  <r>
    <s v="1668-ICRC"/>
    <x v="0"/>
    <x v="8"/>
    <n v="368"/>
    <n v="1048.5"/>
    <n v="280"/>
    <n v="665"/>
    <s v="Yes"/>
    <s v="no"/>
    <n v="133"/>
    <x v="2"/>
    <n v="0"/>
    <x v="1"/>
    <n v="0"/>
    <s v="NE"/>
    <s v="318-2395"/>
    <s v="Female"/>
    <n v="39"/>
    <s v="No"/>
    <s v="No"/>
    <x v="1"/>
    <x v="4"/>
    <s v="No"/>
    <x v="2"/>
    <x v="0"/>
    <n v="13"/>
    <n v="911"/>
    <x v="0"/>
    <s v="0"/>
    <x v="0"/>
    <x v="0"/>
    <x v="0"/>
    <x v="1"/>
    <x v="0"/>
    <s v="&gt; 40"/>
  </r>
  <r>
    <s v="4278-EQVK"/>
    <x v="0"/>
    <x v="44"/>
    <n v="166"/>
    <n v="339.2"/>
    <n v="124"/>
    <n v="272.8"/>
    <s v="Yes"/>
    <s v="no"/>
    <n v="55"/>
    <x v="2"/>
    <n v="5"/>
    <x v="0"/>
    <n v="0"/>
    <s v="MT"/>
    <s v="306-3575"/>
    <s v="Male"/>
    <n v="62"/>
    <s v="No"/>
    <s v="No"/>
    <x v="1"/>
    <x v="2"/>
    <s v="Yes"/>
    <x v="1"/>
    <x v="0"/>
    <n v="25"/>
    <n v="774"/>
    <x v="0"/>
    <s v="0"/>
    <x v="0"/>
    <x v="0"/>
    <x v="0"/>
    <x v="0"/>
    <x v="0"/>
    <s v="10 - 40"/>
  </r>
  <r>
    <s v="4844-EUBM"/>
    <x v="0"/>
    <x v="73"/>
    <n v="169"/>
    <n v="428"/>
    <n v="116"/>
    <n v="150.80000000000001"/>
    <s v="Yes"/>
    <s v="no"/>
    <n v="38"/>
    <x v="2"/>
    <n v="0"/>
    <x v="1"/>
    <n v="0"/>
    <s v="MN"/>
    <s v="297-4564"/>
    <s v="Male"/>
    <n v="65"/>
    <s v="No"/>
    <s v="Yes"/>
    <x v="1"/>
    <x v="3"/>
    <s v="No"/>
    <x v="1"/>
    <x v="0"/>
    <n v="8"/>
    <n v="223"/>
    <x v="0"/>
    <s v="0"/>
    <x v="2"/>
    <x v="0"/>
    <x v="0"/>
    <x v="1"/>
    <x v="0"/>
    <s v="10 - 40"/>
  </r>
  <r>
    <s v="7072-RAEF"/>
    <x v="0"/>
    <x v="44"/>
    <n v="173"/>
    <n v="499.8"/>
    <n v="124"/>
    <n v="539.4"/>
    <s v="Yes"/>
    <s v="no"/>
    <n v="135"/>
    <x v="1"/>
    <n v="0"/>
    <x v="1"/>
    <n v="0"/>
    <s v="DC"/>
    <s v="359-6744"/>
    <s v="Female"/>
    <n v="48"/>
    <s v="No"/>
    <s v="No"/>
    <x v="1"/>
    <x v="1"/>
    <s v="No"/>
    <x v="2"/>
    <x v="2"/>
    <n v="10"/>
    <n v="321"/>
    <x v="0"/>
    <s v="0"/>
    <x v="0"/>
    <x v="0"/>
    <x v="0"/>
    <x v="1"/>
    <x v="0"/>
    <s v="10 - 40"/>
  </r>
  <r>
    <s v="6219-YHLC"/>
    <x v="0"/>
    <x v="22"/>
    <n v="364"/>
    <n v="799.1"/>
    <n v="212"/>
    <n v="715.5"/>
    <s v="Yes"/>
    <s v="no"/>
    <n v="179"/>
    <x v="0"/>
    <n v="9"/>
    <x v="0"/>
    <n v="0"/>
    <s v="MS"/>
    <s v="277-10615"/>
    <s v="Male"/>
    <n v="65"/>
    <s v="No"/>
    <s v="Yes"/>
    <x v="1"/>
    <x v="4"/>
    <s v="No"/>
    <x v="0"/>
    <x v="0"/>
    <n v="32"/>
    <n v="1711"/>
    <x v="0"/>
    <s v="0"/>
    <x v="2"/>
    <x v="0"/>
    <x v="0"/>
    <x v="0"/>
    <x v="0"/>
    <s v="&gt; 40"/>
  </r>
  <r>
    <s v="4515-QIHY"/>
    <x v="0"/>
    <x v="25"/>
    <n v="133"/>
    <n v="297.89999999999998"/>
    <n v="240"/>
    <n v="816"/>
    <s v="Yes"/>
    <s v="no"/>
    <n v="408"/>
    <x v="0"/>
    <n v="6"/>
    <x v="0"/>
    <n v="0"/>
    <s v="VT"/>
    <s v="311-9265"/>
    <s v="Female"/>
    <n v="37"/>
    <s v="No"/>
    <s v="No"/>
    <x v="1"/>
    <x v="2"/>
    <s v="No"/>
    <x v="1"/>
    <x v="0"/>
    <n v="18"/>
    <n v="1074"/>
    <x v="0"/>
    <s v="0"/>
    <x v="0"/>
    <x v="0"/>
    <x v="0"/>
    <x v="0"/>
    <x v="0"/>
    <s v="&gt; 40"/>
  </r>
  <r>
    <s v="6172-AXRU"/>
    <x v="0"/>
    <x v="63"/>
    <n v="107"/>
    <n v="289.3"/>
    <n v="288"/>
    <n v="936"/>
    <s v="Yes"/>
    <s v="no"/>
    <n v="468"/>
    <x v="0"/>
    <n v="6"/>
    <x v="0"/>
    <n v="0"/>
    <s v="MD"/>
    <s v="347-9810"/>
    <s v="Male"/>
    <n v="28"/>
    <s v="Yes"/>
    <s v="No"/>
    <x v="1"/>
    <x v="4"/>
    <s v="Yes"/>
    <x v="2"/>
    <x v="2"/>
    <n v="52"/>
    <n v="3751"/>
    <x v="0"/>
    <s v="0"/>
    <x v="1"/>
    <x v="0"/>
    <x v="0"/>
    <x v="0"/>
    <x v="0"/>
    <s v="&gt; 40"/>
  </r>
  <r>
    <s v="9953-TYBX"/>
    <x v="0"/>
    <x v="21"/>
    <n v="192"/>
    <n v="682.5"/>
    <n v="0"/>
    <n v="0"/>
    <s v="No"/>
    <s v="no"/>
    <n v="0"/>
    <x v="1"/>
    <n v="5"/>
    <x v="1"/>
    <n v="18"/>
    <s v="CT"/>
    <s v="327-5904"/>
    <s v="Female"/>
    <n v="43"/>
    <s v="No"/>
    <s v="No"/>
    <x v="1"/>
    <x v="4"/>
    <s v="Yes"/>
    <x v="1"/>
    <x v="0"/>
    <n v="27"/>
    <n v="1228"/>
    <x v="0"/>
    <s v="0"/>
    <x v="0"/>
    <x v="0"/>
    <x v="0"/>
    <x v="0"/>
    <x v="0"/>
    <s v="&gt; 40"/>
  </r>
  <r>
    <s v="6778-TWEG"/>
    <x v="0"/>
    <x v="20"/>
    <n v="37"/>
    <n v="93.7"/>
    <n v="52"/>
    <n v="122.2"/>
    <s v="Yes"/>
    <s v="yes"/>
    <n v="0"/>
    <x v="2"/>
    <n v="0"/>
    <x v="1"/>
    <n v="0"/>
    <s v="IL"/>
    <s v="317-6682"/>
    <s v="Female"/>
    <n v="43"/>
    <s v="No"/>
    <s v="No"/>
    <x v="1"/>
    <x v="3"/>
    <s v="No"/>
    <x v="2"/>
    <x v="2"/>
    <n v="10"/>
    <n v="129"/>
    <x v="0"/>
    <s v="0"/>
    <x v="0"/>
    <x v="0"/>
    <x v="0"/>
    <x v="1"/>
    <x v="0"/>
    <s v="10 - 40"/>
  </r>
  <r>
    <s v="3515-SKUL"/>
    <x v="0"/>
    <x v="52"/>
    <n v="132"/>
    <n v="287.5"/>
    <n v="0"/>
    <n v="0"/>
    <s v="No"/>
    <s v="no"/>
    <n v="0"/>
    <x v="0"/>
    <n v="0"/>
    <x v="1"/>
    <n v="0"/>
    <s v="MT"/>
    <s v="349-9561"/>
    <s v="Male"/>
    <n v="24"/>
    <s v="Yes"/>
    <s v="No"/>
    <x v="1"/>
    <x v="2"/>
    <s v="No"/>
    <x v="1"/>
    <x v="2"/>
    <n v="10"/>
    <n v="214"/>
    <x v="0"/>
    <s v="0"/>
    <x v="1"/>
    <x v="0"/>
    <x v="0"/>
    <x v="1"/>
    <x v="0"/>
    <s v="10 - 40"/>
  </r>
  <r>
    <s v="0123-LGVN"/>
    <x v="0"/>
    <x v="35"/>
    <n v="236"/>
    <n v="624.6"/>
    <n v="0"/>
    <n v="0"/>
    <s v="No"/>
    <s v="no"/>
    <n v="0"/>
    <x v="0"/>
    <n v="0"/>
    <x v="1"/>
    <n v="0"/>
    <s v="VT"/>
    <s v="375-5437"/>
    <s v="Female"/>
    <n v="32"/>
    <s v="No"/>
    <s v="No"/>
    <x v="1"/>
    <x v="4"/>
    <s v="No"/>
    <x v="2"/>
    <x v="2"/>
    <n v="7"/>
    <n v="321"/>
    <x v="0"/>
    <s v="0"/>
    <x v="0"/>
    <x v="0"/>
    <x v="0"/>
    <x v="1"/>
    <x v="0"/>
    <s v="&gt; 40"/>
  </r>
  <r>
    <s v="6187-WJPQ"/>
    <x v="0"/>
    <x v="5"/>
    <n v="41"/>
    <n v="101"/>
    <n v="0"/>
    <n v="0"/>
    <s v="No"/>
    <s v="no"/>
    <n v="0"/>
    <x v="0"/>
    <n v="27"/>
    <x v="0"/>
    <n v="0"/>
    <s v="CO"/>
    <s v="399-5002"/>
    <s v="Male"/>
    <n v="38"/>
    <s v="No"/>
    <s v="No"/>
    <x v="1"/>
    <x v="3"/>
    <s v="No"/>
    <x v="0"/>
    <x v="2"/>
    <n v="21"/>
    <n v="350"/>
    <x v="0"/>
    <s v="0"/>
    <x v="0"/>
    <x v="0"/>
    <x v="0"/>
    <x v="0"/>
    <x v="0"/>
    <s v="10 - 40"/>
  </r>
  <r>
    <s v="7649-UMUO"/>
    <x v="0"/>
    <x v="32"/>
    <n v="35"/>
    <n v="112.4"/>
    <n v="0"/>
    <n v="0"/>
    <s v="No"/>
    <s v="no"/>
    <n v="0"/>
    <x v="1"/>
    <n v="0"/>
    <x v="1"/>
    <n v="0"/>
    <s v="MN"/>
    <s v="313-9291"/>
    <s v="Male"/>
    <n v="60"/>
    <s v="No"/>
    <s v="No"/>
    <x v="1"/>
    <x v="3"/>
    <s v="No"/>
    <x v="2"/>
    <x v="0"/>
    <n v="12"/>
    <n v="135"/>
    <x v="0"/>
    <s v="0"/>
    <x v="0"/>
    <x v="0"/>
    <x v="0"/>
    <x v="1"/>
    <x v="0"/>
    <s v="10 - 40"/>
  </r>
  <r>
    <s v="5793-WVGA"/>
    <x v="0"/>
    <x v="64"/>
    <n v="97"/>
    <n v="234.7"/>
    <n v="0"/>
    <n v="0"/>
    <s v="No"/>
    <s v="no"/>
    <n v="0"/>
    <x v="1"/>
    <n v="8"/>
    <x v="0"/>
    <n v="0"/>
    <s v="KS"/>
    <s v="323-2798"/>
    <s v="Female"/>
    <n v="31"/>
    <s v="No"/>
    <s v="No"/>
    <x v="1"/>
    <x v="4"/>
    <s v="Yes"/>
    <x v="0"/>
    <x v="2"/>
    <n v="30"/>
    <n v="1185"/>
    <x v="0"/>
    <s v="0"/>
    <x v="0"/>
    <x v="0"/>
    <x v="0"/>
    <x v="0"/>
    <x v="0"/>
    <s v="10 - 40"/>
  </r>
  <r>
    <s v="0798-QBZD"/>
    <x v="0"/>
    <x v="40"/>
    <n v="93"/>
    <n v="272.2"/>
    <n v="0"/>
    <n v="0"/>
    <s v="No"/>
    <s v="no"/>
    <n v="0"/>
    <x v="2"/>
    <n v="0"/>
    <x v="1"/>
    <n v="0"/>
    <s v="MT"/>
    <s v="315-2037"/>
    <s v="Male"/>
    <n v="38"/>
    <s v="No"/>
    <s v="No"/>
    <x v="1"/>
    <x v="1"/>
    <s v="No"/>
    <x v="2"/>
    <x v="2"/>
    <n v="11"/>
    <n v="766"/>
    <x v="0"/>
    <s v="0"/>
    <x v="0"/>
    <x v="0"/>
    <x v="0"/>
    <x v="1"/>
    <x v="0"/>
    <s v="&gt; 40"/>
  </r>
  <r>
    <s v="7740-RDPH"/>
    <x v="0"/>
    <x v="1"/>
    <n v="251"/>
    <n v="530.20000000000005"/>
    <n v="0"/>
    <n v="0"/>
    <s v="No"/>
    <s v="no"/>
    <n v="0"/>
    <x v="1"/>
    <n v="0"/>
    <x v="1"/>
    <n v="0"/>
    <s v="IL"/>
    <s v="348-2491"/>
    <s v="Female"/>
    <n v="24"/>
    <s v="Yes"/>
    <s v="No"/>
    <x v="1"/>
    <x v="2"/>
    <s v="No"/>
    <x v="1"/>
    <x v="2"/>
    <n v="7"/>
    <n v="237"/>
    <x v="0"/>
    <s v="0"/>
    <x v="1"/>
    <x v="0"/>
    <x v="0"/>
    <x v="1"/>
    <x v="0"/>
    <s v="10 - 40"/>
  </r>
  <r>
    <s v="8339-YJMV"/>
    <x v="0"/>
    <x v="51"/>
    <n v="131"/>
    <n v="262.7"/>
    <n v="0"/>
    <n v="0"/>
    <s v="No"/>
    <s v="no"/>
    <n v="0"/>
    <x v="0"/>
    <n v="7"/>
    <x v="0"/>
    <n v="0"/>
    <s v="NY"/>
    <s v="262-7629"/>
    <s v="Male"/>
    <n v="33"/>
    <s v="No"/>
    <s v="No"/>
    <x v="1"/>
    <x v="4"/>
    <s v="No"/>
    <x v="0"/>
    <x v="0"/>
    <n v="18"/>
    <n v="442"/>
    <x v="0"/>
    <s v="0"/>
    <x v="0"/>
    <x v="0"/>
    <x v="0"/>
    <x v="0"/>
    <x v="0"/>
    <s v="10 - 40"/>
  </r>
  <r>
    <s v="9053-YVNO"/>
    <x v="0"/>
    <x v="12"/>
    <n v="401"/>
    <n v="883"/>
    <n v="0"/>
    <n v="0"/>
    <s v="No"/>
    <s v="no"/>
    <n v="0"/>
    <x v="0"/>
    <n v="0"/>
    <x v="1"/>
    <n v="0"/>
    <s v="NJ"/>
    <s v="366-7064"/>
    <s v="Male"/>
    <n v="34"/>
    <s v="No"/>
    <s v="No"/>
    <x v="1"/>
    <x v="3"/>
    <s v="No"/>
    <x v="2"/>
    <x v="2"/>
    <n v="8"/>
    <n v="448"/>
    <x v="0"/>
    <s v="0"/>
    <x v="0"/>
    <x v="0"/>
    <x v="0"/>
    <x v="1"/>
    <x v="0"/>
    <s v="&gt; 40"/>
  </r>
  <r>
    <s v="8009-ZTJU"/>
    <x v="0"/>
    <x v="63"/>
    <n v="434"/>
    <n v="939.9"/>
    <n v="0"/>
    <n v="0"/>
    <s v="No"/>
    <s v="no"/>
    <n v="0"/>
    <x v="1"/>
    <n v="3"/>
    <x v="0"/>
    <n v="0"/>
    <s v="MT"/>
    <s v="324-6464"/>
    <s v="Male"/>
    <n v="40"/>
    <s v="No"/>
    <s v="No"/>
    <x v="1"/>
    <x v="2"/>
    <s v="Yes"/>
    <x v="2"/>
    <x v="0"/>
    <n v="37"/>
    <n v="2707"/>
    <x v="0"/>
    <s v="0"/>
    <x v="0"/>
    <x v="0"/>
    <x v="0"/>
    <x v="0"/>
    <x v="0"/>
    <s v="&gt; 40"/>
  </r>
  <r>
    <s v="7914-ZSGM"/>
    <x v="0"/>
    <x v="12"/>
    <n v="252"/>
    <n v="590"/>
    <n v="0"/>
    <n v="0"/>
    <s v="No"/>
    <s v="no"/>
    <n v="0"/>
    <x v="0"/>
    <n v="0"/>
    <x v="1"/>
    <n v="0"/>
    <s v="ND"/>
    <s v="358-2702"/>
    <s v="Male"/>
    <n v="53"/>
    <s v="No"/>
    <s v="No"/>
    <x v="1"/>
    <x v="5"/>
    <s v="No"/>
    <x v="2"/>
    <x v="2"/>
    <n v="8"/>
    <n v="473"/>
    <x v="0"/>
    <s v="0"/>
    <x v="0"/>
    <x v="0"/>
    <x v="0"/>
    <x v="1"/>
    <x v="0"/>
    <s v="&gt; 40"/>
  </r>
  <r>
    <s v="1548-AFMK"/>
    <x v="0"/>
    <x v="23"/>
    <n v="178"/>
    <n v="664.1"/>
    <n v="0"/>
    <n v="0"/>
    <s v="No"/>
    <s v="no"/>
    <n v="0"/>
    <x v="0"/>
    <n v="0"/>
    <x v="1"/>
    <n v="0"/>
    <s v="AL"/>
    <s v="334-5409"/>
    <s v="Female"/>
    <n v="43"/>
    <s v="No"/>
    <s v="No"/>
    <x v="1"/>
    <x v="3"/>
    <s v="No"/>
    <x v="2"/>
    <x v="2"/>
    <n v="7"/>
    <n v="458"/>
    <x v="0"/>
    <s v="0"/>
    <x v="0"/>
    <x v="0"/>
    <x v="0"/>
    <x v="1"/>
    <x v="0"/>
    <s v="&gt; 40"/>
  </r>
  <r>
    <s v="3328-LJRE"/>
    <x v="0"/>
    <x v="42"/>
    <n v="130"/>
    <n v="379.1"/>
    <n v="0"/>
    <n v="0"/>
    <s v="No"/>
    <s v="no"/>
    <n v="0"/>
    <x v="2"/>
    <n v="0"/>
    <x v="1"/>
    <n v="0"/>
    <s v="MS"/>
    <s v="403-5580"/>
    <s v="Female"/>
    <n v="26"/>
    <s v="Yes"/>
    <s v="No"/>
    <x v="1"/>
    <x v="5"/>
    <s v="No"/>
    <x v="2"/>
    <x v="2"/>
    <n v="9"/>
    <n v="357"/>
    <x v="0"/>
    <s v="0"/>
    <x v="1"/>
    <x v="0"/>
    <x v="0"/>
    <x v="1"/>
    <x v="0"/>
    <s v="10 - 40"/>
  </r>
  <r>
    <s v="6579-DQJK"/>
    <x v="0"/>
    <x v="1"/>
    <n v="115"/>
    <n v="332.9"/>
    <n v="0"/>
    <n v="0"/>
    <s v="No"/>
    <s v="no"/>
    <n v="0"/>
    <x v="0"/>
    <n v="2"/>
    <x v="1"/>
    <n v="12"/>
    <s v="NE"/>
    <s v="309-7422"/>
    <s v="Male"/>
    <n v="75"/>
    <s v="No"/>
    <s v="Yes"/>
    <x v="1"/>
    <x v="4"/>
    <s v="Yes"/>
    <x v="0"/>
    <x v="0"/>
    <n v="57"/>
    <n v="1887"/>
    <x v="0"/>
    <s v="0"/>
    <x v="2"/>
    <x v="0"/>
    <x v="0"/>
    <x v="1"/>
    <x v="0"/>
    <s v="10 - 40"/>
  </r>
  <r>
    <s v="7008-WHPD"/>
    <x v="0"/>
    <x v="34"/>
    <n v="232"/>
    <n v="502.6"/>
    <n v="0"/>
    <n v="0"/>
    <s v="No"/>
    <s v="no"/>
    <n v="0"/>
    <x v="2"/>
    <n v="2"/>
    <x v="0"/>
    <n v="0"/>
    <s v="IL"/>
    <s v="356-5291"/>
    <s v="Male"/>
    <n v="64"/>
    <s v="No"/>
    <s v="No"/>
    <x v="1"/>
    <x v="4"/>
    <s v="Yes"/>
    <x v="1"/>
    <x v="2"/>
    <n v="25"/>
    <n v="1415"/>
    <x v="0"/>
    <s v="0"/>
    <x v="0"/>
    <x v="0"/>
    <x v="0"/>
    <x v="1"/>
    <x v="0"/>
    <s v="&gt; 40"/>
  </r>
  <r>
    <s v="4349-LCZV"/>
    <x v="0"/>
    <x v="67"/>
    <n v="215"/>
    <n v="584.20000000000005"/>
    <n v="0"/>
    <n v="0"/>
    <s v="No"/>
    <s v="no"/>
    <n v="0"/>
    <x v="2"/>
    <n v="4"/>
    <x v="0"/>
    <n v="0"/>
    <s v="KY"/>
    <s v="359-8906"/>
    <s v="Female"/>
    <n v="80"/>
    <s v="No"/>
    <s v="Yes"/>
    <x v="1"/>
    <x v="4"/>
    <s v="Yes"/>
    <x v="0"/>
    <x v="2"/>
    <n v="43"/>
    <n v="2497"/>
    <x v="0"/>
    <s v="0"/>
    <x v="2"/>
    <x v="0"/>
    <x v="0"/>
    <x v="0"/>
    <x v="0"/>
    <s v="&gt; 40"/>
  </r>
  <r>
    <s v="7327-RNOH"/>
    <x v="0"/>
    <x v="0"/>
    <n v="4"/>
    <n v="10"/>
    <n v="0"/>
    <n v="0"/>
    <s v="No"/>
    <s v="no"/>
    <n v="0"/>
    <x v="0"/>
    <n v="4"/>
    <x v="1"/>
    <n v="0"/>
    <s v="SD"/>
    <s v="389-7381"/>
    <s v="Male"/>
    <n v="46"/>
    <s v="No"/>
    <s v="No"/>
    <x v="1"/>
    <x v="5"/>
    <s v="No"/>
    <x v="0"/>
    <x v="0"/>
    <n v="13"/>
    <n v="13"/>
    <x v="0"/>
    <s v="0"/>
    <x v="0"/>
    <x v="0"/>
    <x v="0"/>
    <x v="0"/>
    <x v="0"/>
    <s v="&lt; 10"/>
  </r>
  <r>
    <s v="7978-YYUZ"/>
    <x v="0"/>
    <x v="30"/>
    <n v="5"/>
    <n v="13.2"/>
    <n v="12"/>
    <n v="36.299999999999997"/>
    <s v="Yes"/>
    <s v="yes"/>
    <n v="0"/>
    <x v="1"/>
    <n v="0"/>
    <x v="1"/>
    <n v="0"/>
    <s v="ND"/>
    <s v="335-5171"/>
    <s v="Female"/>
    <n v="20"/>
    <s v="Yes"/>
    <s v="No"/>
    <x v="1"/>
    <x v="5"/>
    <s v="No"/>
    <x v="0"/>
    <x v="2"/>
    <n v="8"/>
    <n v="28"/>
    <x v="0"/>
    <s v="0"/>
    <x v="1"/>
    <x v="0"/>
    <x v="0"/>
    <x v="1"/>
    <x v="0"/>
    <s v="&lt; 10"/>
  </r>
  <r>
    <s v="2810-TNLZ"/>
    <x v="0"/>
    <x v="14"/>
    <n v="366"/>
    <n v="922.8"/>
    <n v="0"/>
    <n v="0"/>
    <s v="No"/>
    <s v="no"/>
    <n v="0"/>
    <x v="2"/>
    <n v="5"/>
    <x v="0"/>
    <n v="0"/>
    <s v="IL"/>
    <s v="302-8624"/>
    <s v="Male"/>
    <n v="56"/>
    <s v="No"/>
    <s v="No"/>
    <x v="1"/>
    <x v="2"/>
    <s v="No"/>
    <x v="2"/>
    <x v="0"/>
    <n v="29"/>
    <n v="2054"/>
    <x v="0"/>
    <s v="0"/>
    <x v="0"/>
    <x v="0"/>
    <x v="0"/>
    <x v="0"/>
    <x v="0"/>
    <s v="&gt; 40"/>
  </r>
  <r>
    <s v="8437-EIDR"/>
    <x v="0"/>
    <x v="31"/>
    <n v="98"/>
    <n v="259.10000000000002"/>
    <n v="0"/>
    <n v="0"/>
    <s v="No"/>
    <s v="no"/>
    <n v="0"/>
    <x v="2"/>
    <n v="0"/>
    <x v="1"/>
    <n v="0"/>
    <s v="TX"/>
    <s v="325-8680"/>
    <s v="Female"/>
    <n v="38"/>
    <s v="No"/>
    <s v="No"/>
    <x v="1"/>
    <x v="4"/>
    <s v="No"/>
    <x v="2"/>
    <x v="2"/>
    <n v="9"/>
    <n v="282"/>
    <x v="0"/>
    <s v="0"/>
    <x v="0"/>
    <x v="0"/>
    <x v="0"/>
    <x v="1"/>
    <x v="0"/>
    <s v="10 - 40"/>
  </r>
  <r>
    <s v="2666-YLZW"/>
    <x v="0"/>
    <x v="11"/>
    <n v="95"/>
    <n v="232.7"/>
    <n v="0"/>
    <n v="0"/>
    <s v="No"/>
    <s v="no"/>
    <n v="0"/>
    <x v="2"/>
    <n v="3"/>
    <x v="0"/>
    <n v="0"/>
    <s v="NM"/>
    <s v="265-6848"/>
    <s v="Male"/>
    <n v="68"/>
    <s v="No"/>
    <s v="Yes"/>
    <x v="1"/>
    <x v="1"/>
    <s v="Yes"/>
    <x v="1"/>
    <x v="2"/>
    <n v="27"/>
    <n v="570"/>
    <x v="0"/>
    <s v="0"/>
    <x v="2"/>
    <x v="0"/>
    <x v="0"/>
    <x v="0"/>
    <x v="0"/>
    <s v="10 - 40"/>
  </r>
  <r>
    <s v="9219-HQAF"/>
    <x v="0"/>
    <x v="65"/>
    <n v="247"/>
    <n v="538.70000000000005"/>
    <n v="0"/>
    <n v="0"/>
    <s v="No"/>
    <s v="no"/>
    <n v="0"/>
    <x v="2"/>
    <n v="9"/>
    <x v="0"/>
    <n v="0"/>
    <s v="MN"/>
    <s v="304-5659"/>
    <s v="Female"/>
    <n v="34"/>
    <s v="No"/>
    <s v="No"/>
    <x v="1"/>
    <x v="3"/>
    <s v="Yes"/>
    <x v="0"/>
    <x v="0"/>
    <n v="31"/>
    <n v="1501"/>
    <x v="0"/>
    <s v="0"/>
    <x v="0"/>
    <x v="0"/>
    <x v="0"/>
    <x v="0"/>
    <x v="0"/>
    <s v="&gt; 40"/>
  </r>
  <r>
    <s v="8359-BFVO"/>
    <x v="0"/>
    <x v="49"/>
    <n v="131"/>
    <n v="274.89999999999998"/>
    <n v="0"/>
    <n v="0"/>
    <s v="No"/>
    <s v="no"/>
    <n v="0"/>
    <x v="1"/>
    <n v="5"/>
    <x v="0"/>
    <n v="0"/>
    <s v="IA"/>
    <s v="366-6049"/>
    <s v="Male"/>
    <n v="39"/>
    <s v="No"/>
    <s v="No"/>
    <x v="1"/>
    <x v="2"/>
    <s v="Yes"/>
    <x v="1"/>
    <x v="2"/>
    <n v="19"/>
    <n v="659"/>
    <x v="0"/>
    <s v="0"/>
    <x v="0"/>
    <x v="0"/>
    <x v="0"/>
    <x v="0"/>
    <x v="0"/>
    <s v="10 - 40"/>
  </r>
  <r>
    <s v="0870-JGEF"/>
    <x v="0"/>
    <x v="10"/>
    <n v="406"/>
    <n v="1099.4000000000001"/>
    <n v="0"/>
    <n v="0"/>
    <s v="No"/>
    <s v="no"/>
    <n v="0"/>
    <x v="0"/>
    <n v="0"/>
    <x v="1"/>
    <n v="0"/>
    <s v="HI"/>
    <s v="272-8890"/>
    <s v="Male"/>
    <n v="59"/>
    <s v="No"/>
    <s v="No"/>
    <x v="1"/>
    <x v="5"/>
    <s v="No"/>
    <x v="2"/>
    <x v="2"/>
    <n v="8"/>
    <n v="543"/>
    <x v="0"/>
    <s v="0"/>
    <x v="0"/>
    <x v="0"/>
    <x v="0"/>
    <x v="1"/>
    <x v="0"/>
    <s v="&gt; 40"/>
  </r>
  <r>
    <s v="5024-KNWY"/>
    <x v="0"/>
    <x v="32"/>
    <n v="56"/>
    <n v="152.6"/>
    <n v="44"/>
    <n v="135.30000000000001"/>
    <s v="Yes"/>
    <s v="yes"/>
    <n v="0"/>
    <x v="2"/>
    <n v="0"/>
    <x v="1"/>
    <n v="0"/>
    <s v="DC"/>
    <s v="334-2332"/>
    <s v="Male"/>
    <n v="53"/>
    <s v="No"/>
    <s v="No"/>
    <x v="1"/>
    <x v="2"/>
    <s v="No"/>
    <x v="0"/>
    <x v="2"/>
    <n v="10"/>
    <n v="109"/>
    <x v="0"/>
    <s v="0"/>
    <x v="0"/>
    <x v="0"/>
    <x v="0"/>
    <x v="1"/>
    <x v="0"/>
    <s v="10 - 40"/>
  </r>
  <r>
    <s v="6365-DCGP"/>
    <x v="0"/>
    <x v="75"/>
    <n v="211"/>
    <n v="554"/>
    <n v="0"/>
    <n v="0"/>
    <s v="No"/>
    <s v="no"/>
    <n v="0"/>
    <x v="1"/>
    <n v="0"/>
    <x v="1"/>
    <n v="0"/>
    <s v="CO"/>
    <s v="338-7310"/>
    <s v="Female"/>
    <n v="52"/>
    <s v="No"/>
    <s v="No"/>
    <x v="1"/>
    <x v="3"/>
    <s v="No"/>
    <x v="2"/>
    <x v="2"/>
    <n v="7"/>
    <n v="274"/>
    <x v="0"/>
    <s v="0"/>
    <x v="0"/>
    <x v="0"/>
    <x v="0"/>
    <x v="1"/>
    <x v="0"/>
    <s v="10 - 40"/>
  </r>
  <r>
    <s v="2368-XQTX"/>
    <x v="0"/>
    <x v="0"/>
    <n v="4"/>
    <n v="12"/>
    <n v="0"/>
    <n v="0"/>
    <s v="No"/>
    <s v="no"/>
    <n v="0"/>
    <x v="0"/>
    <n v="0"/>
    <x v="1"/>
    <n v="0"/>
    <s v="ME"/>
    <s v="322-4368"/>
    <s v="Female"/>
    <n v="66"/>
    <s v="No"/>
    <s v="Yes"/>
    <x v="1"/>
    <x v="2"/>
    <s v="No"/>
    <x v="2"/>
    <x v="2"/>
    <n v="6"/>
    <n v="6"/>
    <x v="0"/>
    <s v="0"/>
    <x v="2"/>
    <x v="0"/>
    <x v="0"/>
    <x v="1"/>
    <x v="0"/>
    <s v="&lt; 10"/>
  </r>
  <r>
    <s v="1236-AZJE"/>
    <x v="0"/>
    <x v="55"/>
    <n v="40"/>
    <n v="124.5"/>
    <n v="0"/>
    <n v="0"/>
    <s v="No"/>
    <s v="no"/>
    <n v="0"/>
    <x v="0"/>
    <n v="0"/>
    <x v="1"/>
    <n v="0"/>
    <s v="NE"/>
    <s v="380-3122"/>
    <s v="Male"/>
    <n v="24"/>
    <s v="Yes"/>
    <s v="No"/>
    <x v="1"/>
    <x v="2"/>
    <s v="No"/>
    <x v="2"/>
    <x v="0"/>
    <n v="11"/>
    <n v="139"/>
    <x v="0"/>
    <s v="0"/>
    <x v="1"/>
    <x v="0"/>
    <x v="0"/>
    <x v="1"/>
    <x v="0"/>
    <s v="10 - 40"/>
  </r>
  <r>
    <s v="8381-BKDL"/>
    <x v="0"/>
    <x v="75"/>
    <n v="46"/>
    <n v="148.4"/>
    <n v="0"/>
    <n v="0"/>
    <s v="No"/>
    <s v="no"/>
    <n v="0"/>
    <x v="0"/>
    <n v="6"/>
    <x v="0"/>
    <n v="0"/>
    <s v="CT"/>
    <s v="315-7702"/>
    <s v="Male"/>
    <n v="59"/>
    <s v="No"/>
    <s v="No"/>
    <x v="1"/>
    <x v="5"/>
    <s v="No"/>
    <x v="0"/>
    <x v="0"/>
    <n v="47"/>
    <n v="1743"/>
    <x v="0"/>
    <s v="0"/>
    <x v="0"/>
    <x v="0"/>
    <x v="0"/>
    <x v="0"/>
    <x v="0"/>
    <s v="10 - 40"/>
  </r>
  <r>
    <s v="0456-YFUE"/>
    <x v="0"/>
    <x v="63"/>
    <n v="229"/>
    <n v="574"/>
    <n v="288"/>
    <n v="1058.4000000000001"/>
    <s v="Yes"/>
    <s v="yes"/>
    <n v="0"/>
    <x v="0"/>
    <n v="4"/>
    <x v="0"/>
    <n v="0"/>
    <s v="VA"/>
    <s v="304-3048"/>
    <s v="Male"/>
    <n v="50"/>
    <s v="No"/>
    <s v="No"/>
    <x v="1"/>
    <x v="3"/>
    <s v="Yes"/>
    <x v="2"/>
    <x v="0"/>
    <n v="38"/>
    <n v="2732"/>
    <x v="0"/>
    <s v="0"/>
    <x v="0"/>
    <x v="0"/>
    <x v="0"/>
    <x v="0"/>
    <x v="0"/>
    <s v="&gt; 40"/>
  </r>
  <r>
    <s v="5534-SNQL"/>
    <x v="0"/>
    <x v="17"/>
    <n v="224"/>
    <n v="472.5"/>
    <n v="0"/>
    <n v="0"/>
    <s v="No"/>
    <s v="no"/>
    <n v="0"/>
    <x v="1"/>
    <n v="0"/>
    <x v="1"/>
    <n v="0"/>
    <s v="NJ"/>
    <s v="396-7948"/>
    <s v="Male"/>
    <n v="23"/>
    <s v="Yes"/>
    <s v="No"/>
    <x v="1"/>
    <x v="4"/>
    <s v="No"/>
    <x v="1"/>
    <x v="2"/>
    <n v="10"/>
    <n v="472"/>
    <x v="0"/>
    <s v="0"/>
    <x v="1"/>
    <x v="0"/>
    <x v="0"/>
    <x v="1"/>
    <x v="0"/>
    <s v="&gt; 40"/>
  </r>
  <r>
    <s v="7216-BWAX"/>
    <x v="0"/>
    <x v="23"/>
    <n v="227"/>
    <n v="594.20000000000005"/>
    <n v="0"/>
    <n v="0"/>
    <s v="No"/>
    <s v="no"/>
    <n v="0"/>
    <x v="1"/>
    <n v="11"/>
    <x v="0"/>
    <n v="0"/>
    <s v="SC"/>
    <s v="387-10793"/>
    <s v="Female"/>
    <n v="68"/>
    <s v="No"/>
    <s v="Yes"/>
    <x v="1"/>
    <x v="4"/>
    <s v="Yes"/>
    <x v="1"/>
    <x v="0"/>
    <n v="30"/>
    <n v="1970"/>
    <x v="0"/>
    <s v="0"/>
    <x v="2"/>
    <x v="0"/>
    <x v="0"/>
    <x v="0"/>
    <x v="0"/>
    <s v="&gt; 40"/>
  </r>
  <r>
    <s v="7682-LMTI"/>
    <x v="0"/>
    <x v="52"/>
    <n v="126"/>
    <n v="357.8"/>
    <n v="0"/>
    <n v="0"/>
    <s v="No"/>
    <s v="no"/>
    <n v="0"/>
    <x v="1"/>
    <n v="4"/>
    <x v="0"/>
    <n v="0"/>
    <s v="ND"/>
    <s v="344-2617"/>
    <s v="Male"/>
    <n v="48"/>
    <s v="No"/>
    <s v="No"/>
    <x v="1"/>
    <x v="3"/>
    <s v="No"/>
    <x v="0"/>
    <x v="0"/>
    <n v="12"/>
    <n v="259"/>
    <x v="0"/>
    <s v="0"/>
    <x v="0"/>
    <x v="0"/>
    <x v="0"/>
    <x v="0"/>
    <x v="0"/>
    <s v="10 - 40"/>
  </r>
  <r>
    <s v="4645-VCGX"/>
    <x v="0"/>
    <x v="46"/>
    <n v="141"/>
    <n v="279.7"/>
    <n v="0"/>
    <n v="0"/>
    <s v="No"/>
    <s v="no"/>
    <n v="0"/>
    <x v="2"/>
    <n v="6"/>
    <x v="0"/>
    <n v="0"/>
    <s v="IL"/>
    <s v="313-5346"/>
    <s v="Male"/>
    <n v="30"/>
    <s v="No"/>
    <s v="No"/>
    <x v="1"/>
    <x v="3"/>
    <s v="Yes"/>
    <x v="1"/>
    <x v="0"/>
    <n v="25"/>
    <n v="998"/>
    <x v="0"/>
    <s v="0"/>
    <x v="1"/>
    <x v="0"/>
    <x v="0"/>
    <x v="0"/>
    <x v="0"/>
    <s v="10 - 40"/>
  </r>
  <r>
    <s v="4216-CCFK"/>
    <x v="0"/>
    <x v="55"/>
    <n v="76"/>
    <n v="184.4"/>
    <n v="0"/>
    <n v="0"/>
    <s v="No"/>
    <s v="no"/>
    <n v="0"/>
    <x v="1"/>
    <n v="0"/>
    <x v="1"/>
    <n v="0"/>
    <s v="OR"/>
    <s v="353-9443"/>
    <s v="Male"/>
    <n v="38"/>
    <s v="No"/>
    <s v="No"/>
    <x v="1"/>
    <x v="3"/>
    <s v="No"/>
    <x v="1"/>
    <x v="2"/>
    <n v="7"/>
    <n v="83"/>
    <x v="0"/>
    <s v="0"/>
    <x v="0"/>
    <x v="0"/>
    <x v="0"/>
    <x v="1"/>
    <x v="0"/>
    <s v="10 - 40"/>
  </r>
  <r>
    <s v="7888-XRMD"/>
    <x v="0"/>
    <x v="7"/>
    <n v="76"/>
    <n v="176.2"/>
    <n v="0"/>
    <n v="0"/>
    <s v="No"/>
    <s v="no"/>
    <n v="0"/>
    <x v="2"/>
    <n v="0"/>
    <x v="1"/>
    <n v="0"/>
    <s v="IA"/>
    <s v="293-7496"/>
    <s v="Male"/>
    <n v="56"/>
    <s v="No"/>
    <s v="No"/>
    <x v="1"/>
    <x v="4"/>
    <s v="No"/>
    <x v="2"/>
    <x v="2"/>
    <n v="11"/>
    <n v="272"/>
    <x v="0"/>
    <s v="0"/>
    <x v="0"/>
    <x v="0"/>
    <x v="0"/>
    <x v="1"/>
    <x v="0"/>
    <s v="10 - 40"/>
  </r>
  <r>
    <s v="3791-EFFD"/>
    <x v="0"/>
    <x v="69"/>
    <n v="144"/>
    <n v="424"/>
    <n v="0"/>
    <n v="0"/>
    <s v="No"/>
    <s v="no"/>
    <n v="0"/>
    <x v="0"/>
    <n v="0"/>
    <x v="1"/>
    <n v="0"/>
    <s v="ME"/>
    <s v="233-7518"/>
    <s v="Female"/>
    <n v="22"/>
    <s v="Yes"/>
    <s v="No"/>
    <x v="1"/>
    <x v="1"/>
    <s v="No"/>
    <x v="0"/>
    <x v="0"/>
    <n v="9"/>
    <n v="313"/>
    <x v="0"/>
    <s v="0"/>
    <x v="1"/>
    <x v="0"/>
    <x v="0"/>
    <x v="1"/>
    <x v="0"/>
    <s v="10 - 40"/>
  </r>
  <r>
    <s v="4740-EYIQ"/>
    <x v="0"/>
    <x v="1"/>
    <n v="78"/>
    <n v="227.8"/>
    <n v="132"/>
    <n v="594"/>
    <s v="Yes"/>
    <s v="yes"/>
    <n v="0"/>
    <x v="2"/>
    <n v="7"/>
    <x v="0"/>
    <n v="0"/>
    <s v="MN"/>
    <s v="387-10386"/>
    <s v="Female"/>
    <n v="50"/>
    <s v="No"/>
    <s v="No"/>
    <x v="1"/>
    <x v="4"/>
    <s v="Yes"/>
    <x v="1"/>
    <x v="2"/>
    <n v="23"/>
    <n v="738"/>
    <x v="0"/>
    <s v="0"/>
    <x v="0"/>
    <x v="0"/>
    <x v="0"/>
    <x v="0"/>
    <x v="0"/>
    <s v="10 - 40"/>
  </r>
  <r>
    <s v="6508-GTGF"/>
    <x v="0"/>
    <x v="55"/>
    <n v="42"/>
    <n v="99.6"/>
    <n v="0"/>
    <n v="0"/>
    <s v="No"/>
    <s v="no"/>
    <n v="0"/>
    <x v="2"/>
    <n v="0"/>
    <x v="1"/>
    <n v="0"/>
    <s v="OK"/>
    <s v="336-4910"/>
    <s v="Female"/>
    <n v="63"/>
    <s v="No"/>
    <s v="No"/>
    <x v="1"/>
    <x v="1"/>
    <s v="No"/>
    <x v="0"/>
    <x v="2"/>
    <n v="10"/>
    <n v="119"/>
    <x v="0"/>
    <s v="0"/>
    <x v="0"/>
    <x v="0"/>
    <x v="0"/>
    <x v="1"/>
    <x v="0"/>
    <s v="10 - 40"/>
  </r>
  <r>
    <s v="0308-GIFT"/>
    <x v="0"/>
    <x v="71"/>
    <n v="170"/>
    <n v="448.3"/>
    <n v="164"/>
    <n v="516.6"/>
    <s v="Yes"/>
    <s v="yes"/>
    <n v="0"/>
    <x v="0"/>
    <n v="6"/>
    <x v="0"/>
    <n v="0"/>
    <s v="IL"/>
    <s v="345-2265"/>
    <s v="Female"/>
    <n v="56"/>
    <s v="No"/>
    <s v="No"/>
    <x v="1"/>
    <x v="4"/>
    <s v="No"/>
    <x v="0"/>
    <x v="0"/>
    <n v="20"/>
    <n v="812"/>
    <x v="0"/>
    <s v="0"/>
    <x v="0"/>
    <x v="0"/>
    <x v="0"/>
    <x v="0"/>
    <x v="0"/>
    <s v="&gt; 40"/>
  </r>
  <r>
    <s v="9598-JNLE"/>
    <x v="0"/>
    <x v="31"/>
    <n v="152"/>
    <n v="508.8"/>
    <n v="0"/>
    <n v="0"/>
    <s v="No"/>
    <s v="no"/>
    <n v="0"/>
    <x v="0"/>
    <n v="0"/>
    <x v="1"/>
    <n v="0"/>
    <s v="MN"/>
    <s v="243-3343"/>
    <s v="Male"/>
    <n v="37"/>
    <s v="No"/>
    <s v="No"/>
    <x v="1"/>
    <x v="4"/>
    <s v="No"/>
    <x v="2"/>
    <x v="0"/>
    <n v="14"/>
    <n v="430"/>
    <x v="0"/>
    <s v="0"/>
    <x v="0"/>
    <x v="0"/>
    <x v="0"/>
    <x v="1"/>
    <x v="0"/>
    <s v="10 - 40"/>
  </r>
  <r>
    <s v="0603-HPZF"/>
    <x v="0"/>
    <x v="55"/>
    <n v="34"/>
    <n v="97.2"/>
    <n v="0"/>
    <n v="0"/>
    <s v="No"/>
    <s v="no"/>
    <n v="0"/>
    <x v="1"/>
    <n v="7"/>
    <x v="0"/>
    <n v="0"/>
    <s v="MA"/>
    <s v="359-7859"/>
    <s v="Female"/>
    <n v="67"/>
    <s v="No"/>
    <s v="Yes"/>
    <x v="1"/>
    <x v="5"/>
    <s v="No"/>
    <x v="0"/>
    <x v="1"/>
    <n v="14"/>
    <n v="171"/>
    <x v="0"/>
    <s v="0"/>
    <x v="2"/>
    <x v="0"/>
    <x v="0"/>
    <x v="0"/>
    <x v="0"/>
    <s v="10 - 40"/>
  </r>
  <r>
    <s v="5957-ZDAK"/>
    <x v="0"/>
    <x v="55"/>
    <n v="41"/>
    <n v="93.3"/>
    <n v="0"/>
    <n v="0"/>
    <s v="No"/>
    <s v="no"/>
    <n v="0"/>
    <x v="2"/>
    <n v="5"/>
    <x v="0"/>
    <n v="0"/>
    <s v="NE"/>
    <s v="305-10044"/>
    <s v="Female"/>
    <n v="42"/>
    <s v="No"/>
    <s v="No"/>
    <x v="1"/>
    <x v="1"/>
    <s v="No"/>
    <x v="0"/>
    <x v="0"/>
    <n v="21"/>
    <n v="242"/>
    <x v="0"/>
    <s v="0"/>
    <x v="0"/>
    <x v="0"/>
    <x v="0"/>
    <x v="0"/>
    <x v="0"/>
    <s v="10 - 40"/>
  </r>
  <r>
    <s v="5248-AGIW"/>
    <x v="0"/>
    <x v="64"/>
    <n v="253"/>
    <n v="622.9"/>
    <n v="0"/>
    <n v="0"/>
    <s v="No"/>
    <s v="no"/>
    <n v="0"/>
    <x v="1"/>
    <n v="0"/>
    <x v="1"/>
    <n v="0"/>
    <s v="DC"/>
    <s v="244-8239"/>
    <s v="Female"/>
    <n v="64"/>
    <s v="No"/>
    <s v="No"/>
    <x v="1"/>
    <x v="1"/>
    <s v="No"/>
    <x v="1"/>
    <x v="2"/>
    <n v="8"/>
    <n v="303"/>
    <x v="0"/>
    <s v="0"/>
    <x v="0"/>
    <x v="0"/>
    <x v="0"/>
    <x v="1"/>
    <x v="0"/>
    <s v="10 - 40"/>
  </r>
  <r>
    <s v="6592-YZBX"/>
    <x v="0"/>
    <x v="38"/>
    <n v="263"/>
    <n v="659.2"/>
    <n v="0"/>
    <n v="0"/>
    <s v="No"/>
    <s v="no"/>
    <n v="0"/>
    <x v="2"/>
    <n v="0"/>
    <x v="1"/>
    <n v="0"/>
    <s v="WV"/>
    <s v="298-4753"/>
    <s v="Female"/>
    <n v="50"/>
    <s v="No"/>
    <s v="No"/>
    <x v="1"/>
    <x v="4"/>
    <s v="No"/>
    <x v="2"/>
    <x v="2"/>
    <n v="9"/>
    <n v="438"/>
    <x v="0"/>
    <s v="0"/>
    <x v="0"/>
    <x v="0"/>
    <x v="0"/>
    <x v="1"/>
    <x v="0"/>
    <s v="&gt; 40"/>
  </r>
  <r>
    <s v="2398-DVJK"/>
    <x v="0"/>
    <x v="46"/>
    <n v="140"/>
    <n v="358.7"/>
    <n v="0"/>
    <n v="0"/>
    <s v="No"/>
    <s v="no"/>
    <n v="0"/>
    <x v="1"/>
    <n v="14"/>
    <x v="0"/>
    <n v="0"/>
    <s v="NH"/>
    <s v="334-3950"/>
    <s v="Female"/>
    <n v="22"/>
    <s v="Yes"/>
    <s v="No"/>
    <x v="1"/>
    <x v="1"/>
    <s v="No"/>
    <x v="2"/>
    <x v="0"/>
    <n v="27"/>
    <n v="1085"/>
    <x v="0"/>
    <s v="0"/>
    <x v="1"/>
    <x v="0"/>
    <x v="0"/>
    <x v="0"/>
    <x v="0"/>
    <s v="10 - 40"/>
  </r>
  <r>
    <s v="5048-JDIR"/>
    <x v="0"/>
    <x v="24"/>
    <n v="235"/>
    <n v="596.9"/>
    <n v="0"/>
    <n v="0"/>
    <s v="No"/>
    <s v="no"/>
    <n v="0"/>
    <x v="1"/>
    <n v="0"/>
    <x v="1"/>
    <n v="0"/>
    <s v="MI"/>
    <s v="339-6143"/>
    <s v="Female"/>
    <n v="30"/>
    <s v="No"/>
    <s v="No"/>
    <x v="1"/>
    <x v="4"/>
    <s v="No"/>
    <x v="2"/>
    <x v="0"/>
    <n v="7"/>
    <n v="286"/>
    <x v="0"/>
    <s v="0"/>
    <x v="1"/>
    <x v="0"/>
    <x v="0"/>
    <x v="1"/>
    <x v="0"/>
    <s v="&gt; 40"/>
  </r>
  <r>
    <s v="7993-LMHT"/>
    <x v="0"/>
    <x v="56"/>
    <n v="72"/>
    <n v="230.1"/>
    <n v="0"/>
    <n v="0"/>
    <s v="No"/>
    <s v="no"/>
    <n v="0"/>
    <x v="0"/>
    <n v="6"/>
    <x v="1"/>
    <n v="72"/>
    <s v="MI"/>
    <s v="334-6638"/>
    <s v="Female"/>
    <n v="57"/>
    <s v="No"/>
    <s v="No"/>
    <x v="1"/>
    <x v="4"/>
    <s v="No"/>
    <x v="0"/>
    <x v="2"/>
    <n v="22"/>
    <n v="571"/>
    <x v="0"/>
    <s v="0"/>
    <x v="0"/>
    <x v="0"/>
    <x v="0"/>
    <x v="0"/>
    <x v="0"/>
    <s v="10 - 40"/>
  </r>
  <r>
    <s v="1051-PSBR"/>
    <x v="0"/>
    <x v="16"/>
    <n v="327"/>
    <n v="729.9"/>
    <n v="0"/>
    <n v="0"/>
    <s v="No"/>
    <s v="no"/>
    <n v="0"/>
    <x v="0"/>
    <n v="0"/>
    <x v="1"/>
    <n v="0"/>
    <s v="NJ"/>
    <s v="319-7738"/>
    <s v="Female"/>
    <n v="41"/>
    <s v="No"/>
    <s v="No"/>
    <x v="1"/>
    <x v="1"/>
    <s v="No"/>
    <x v="2"/>
    <x v="2"/>
    <n v="7"/>
    <n v="540"/>
    <x v="0"/>
    <s v="0"/>
    <x v="0"/>
    <x v="0"/>
    <x v="0"/>
    <x v="1"/>
    <x v="0"/>
    <s v="&gt; 40"/>
  </r>
  <r>
    <s v="3297-WAIS"/>
    <x v="0"/>
    <x v="12"/>
    <n v="332"/>
    <n v="769.3"/>
    <n v="0"/>
    <n v="0"/>
    <s v="No"/>
    <s v="no"/>
    <n v="0"/>
    <x v="1"/>
    <n v="10"/>
    <x v="0"/>
    <n v="0"/>
    <s v="OK"/>
    <s v="315-1684"/>
    <s v="Male"/>
    <n v="61"/>
    <s v="No"/>
    <s v="No"/>
    <x v="1"/>
    <x v="3"/>
    <s v="Yes"/>
    <x v="1"/>
    <x v="2"/>
    <n v="22"/>
    <n v="1304"/>
    <x v="0"/>
    <s v="0"/>
    <x v="0"/>
    <x v="0"/>
    <x v="0"/>
    <x v="0"/>
    <x v="0"/>
    <s v="&gt; 40"/>
  </r>
  <r>
    <s v="4747-DXNZ"/>
    <x v="0"/>
    <x v="19"/>
    <n v="376"/>
    <n v="860.1"/>
    <n v="0"/>
    <n v="0"/>
    <s v="No"/>
    <s v="no"/>
    <n v="0"/>
    <x v="1"/>
    <n v="10"/>
    <x v="0"/>
    <n v="0"/>
    <s v="ID"/>
    <s v="307-9852"/>
    <s v="Male"/>
    <n v="29"/>
    <s v="Yes"/>
    <s v="No"/>
    <x v="1"/>
    <x v="5"/>
    <s v="Yes"/>
    <x v="2"/>
    <x v="0"/>
    <n v="33"/>
    <n v="2057"/>
    <x v="0"/>
    <s v="0"/>
    <x v="1"/>
    <x v="0"/>
    <x v="0"/>
    <x v="0"/>
    <x v="0"/>
    <s v="&gt; 40"/>
  </r>
  <r>
    <s v="3858-MZHX"/>
    <x v="0"/>
    <x v="14"/>
    <n v="499"/>
    <n v="1143.3"/>
    <n v="0"/>
    <n v="0"/>
    <s v="No"/>
    <s v="no"/>
    <n v="0"/>
    <x v="2"/>
    <n v="30"/>
    <x v="1"/>
    <n v="5"/>
    <s v="AL"/>
    <s v="350-5476"/>
    <s v="Male"/>
    <n v="22"/>
    <s v="Yes"/>
    <s v="No"/>
    <x v="1"/>
    <x v="4"/>
    <s v="Yes"/>
    <x v="2"/>
    <x v="0"/>
    <n v="49"/>
    <n v="3523"/>
    <x v="0"/>
    <s v="0"/>
    <x v="1"/>
    <x v="0"/>
    <x v="0"/>
    <x v="0"/>
    <x v="0"/>
    <s v="&gt; 40"/>
  </r>
  <r>
    <s v="5396-GHBJ"/>
    <x v="0"/>
    <x v="20"/>
    <n v="49"/>
    <n v="93.6"/>
    <n v="0"/>
    <n v="0"/>
    <s v="No"/>
    <s v="no"/>
    <n v="0"/>
    <x v="2"/>
    <n v="0"/>
    <x v="1"/>
    <n v="0"/>
    <s v="WY"/>
    <s v="363-1448"/>
    <s v="Female"/>
    <n v="29"/>
    <s v="Yes"/>
    <s v="No"/>
    <x v="1"/>
    <x v="4"/>
    <s v="No"/>
    <x v="0"/>
    <x v="2"/>
    <n v="8"/>
    <n v="110"/>
    <x v="0"/>
    <s v="0"/>
    <x v="1"/>
    <x v="0"/>
    <x v="0"/>
    <x v="1"/>
    <x v="0"/>
    <s v="10 - 40"/>
  </r>
  <r>
    <s v="0575-JMFF"/>
    <x v="0"/>
    <x v="33"/>
    <n v="371"/>
    <n v="961.1"/>
    <n v="0"/>
    <n v="0"/>
    <s v="No"/>
    <s v="no"/>
    <n v="0"/>
    <x v="0"/>
    <n v="0"/>
    <x v="1"/>
    <n v="0"/>
    <s v="HI"/>
    <s v="339-10154"/>
    <s v="Female"/>
    <n v="48"/>
    <s v="No"/>
    <s v="No"/>
    <x v="1"/>
    <x v="4"/>
    <s v="No"/>
    <x v="1"/>
    <x v="2"/>
    <n v="7"/>
    <n v="446"/>
    <x v="0"/>
    <s v="0"/>
    <x v="0"/>
    <x v="0"/>
    <x v="0"/>
    <x v="1"/>
    <x v="0"/>
    <s v="&gt; 40"/>
  </r>
  <r>
    <s v="0269-JEIZ"/>
    <x v="0"/>
    <x v="26"/>
    <n v="322"/>
    <n v="884.1"/>
    <n v="0"/>
    <n v="0"/>
    <s v="No"/>
    <s v="no"/>
    <n v="0"/>
    <x v="0"/>
    <n v="6"/>
    <x v="0"/>
    <n v="0"/>
    <s v="DE"/>
    <s v="322-9778"/>
    <s v="Female"/>
    <n v="53"/>
    <s v="No"/>
    <s v="No"/>
    <x v="1"/>
    <x v="3"/>
    <s v="Yes"/>
    <x v="1"/>
    <x v="0"/>
    <n v="28"/>
    <n v="1787"/>
    <x v="0"/>
    <s v="0"/>
    <x v="0"/>
    <x v="0"/>
    <x v="0"/>
    <x v="0"/>
    <x v="0"/>
    <s v="&gt; 40"/>
  </r>
  <r>
    <s v="0601-VYRX"/>
    <x v="0"/>
    <x v="26"/>
    <n v="321"/>
    <n v="634.70000000000005"/>
    <n v="0"/>
    <n v="0"/>
    <s v="No"/>
    <s v="no"/>
    <n v="0"/>
    <x v="0"/>
    <n v="0"/>
    <x v="1"/>
    <n v="0"/>
    <s v="KS"/>
    <s v="377-7239"/>
    <s v="Male"/>
    <n v="74"/>
    <s v="No"/>
    <s v="Yes"/>
    <x v="1"/>
    <x v="5"/>
    <s v="No"/>
    <x v="2"/>
    <x v="0"/>
    <n v="8"/>
    <n v="515"/>
    <x v="0"/>
    <s v="0"/>
    <x v="2"/>
    <x v="0"/>
    <x v="0"/>
    <x v="1"/>
    <x v="0"/>
    <s v="&gt; 40"/>
  </r>
  <r>
    <s v="0449-FEYU"/>
    <x v="0"/>
    <x v="56"/>
    <n v="118"/>
    <n v="384.4"/>
    <n v="0"/>
    <n v="0"/>
    <s v="No"/>
    <s v="no"/>
    <n v="0"/>
    <x v="2"/>
    <n v="19"/>
    <x v="0"/>
    <n v="0"/>
    <s v="IN"/>
    <s v="334-5073"/>
    <s v="Male"/>
    <n v="31"/>
    <s v="No"/>
    <s v="No"/>
    <x v="1"/>
    <x v="4"/>
    <s v="No"/>
    <x v="1"/>
    <x v="0"/>
    <n v="18"/>
    <n v="455"/>
    <x v="0"/>
    <s v="0"/>
    <x v="0"/>
    <x v="0"/>
    <x v="0"/>
    <x v="0"/>
    <x v="0"/>
    <s v="10 - 40"/>
  </r>
  <r>
    <s v="1922-AXJQ"/>
    <x v="0"/>
    <x v="10"/>
    <n v="192"/>
    <n v="753.7"/>
    <n v="0"/>
    <n v="0"/>
    <s v="No"/>
    <s v="no"/>
    <n v="0"/>
    <x v="0"/>
    <n v="7"/>
    <x v="0"/>
    <n v="0"/>
    <s v="OK"/>
    <s v="307-5042"/>
    <s v="Male"/>
    <n v="55"/>
    <s v="No"/>
    <s v="No"/>
    <x v="1"/>
    <x v="2"/>
    <s v="Yes"/>
    <x v="2"/>
    <x v="2"/>
    <n v="39"/>
    <n v="2644"/>
    <x v="0"/>
    <s v="0"/>
    <x v="0"/>
    <x v="0"/>
    <x v="0"/>
    <x v="0"/>
    <x v="0"/>
    <s v="&gt; 40"/>
  </r>
  <r>
    <s v="3664-ECHQ"/>
    <x v="0"/>
    <x v="14"/>
    <n v="111"/>
    <n v="354.9"/>
    <n v="0"/>
    <n v="0"/>
    <s v="No"/>
    <s v="no"/>
    <n v="0"/>
    <x v="2"/>
    <n v="15"/>
    <x v="0"/>
    <n v="0"/>
    <s v="RI"/>
    <s v="324-9027"/>
    <s v="Male"/>
    <n v="24"/>
    <s v="Yes"/>
    <s v="No"/>
    <x v="1"/>
    <x v="3"/>
    <s v="Yes"/>
    <x v="2"/>
    <x v="2"/>
    <n v="42"/>
    <n v="2974"/>
    <x v="0"/>
    <s v="0"/>
    <x v="1"/>
    <x v="0"/>
    <x v="0"/>
    <x v="0"/>
    <x v="0"/>
    <s v="&gt; 40"/>
  </r>
  <r>
    <s v="8422-NGXR"/>
    <x v="0"/>
    <x v="18"/>
    <n v="123"/>
    <n v="265.39999999999998"/>
    <n v="0"/>
    <n v="0"/>
    <s v="No"/>
    <s v="no"/>
    <n v="0"/>
    <x v="2"/>
    <n v="6"/>
    <x v="0"/>
    <n v="0"/>
    <s v="MS"/>
    <s v="370-3862"/>
    <s v="Male"/>
    <n v="41"/>
    <s v="No"/>
    <s v="No"/>
    <x v="1"/>
    <x v="2"/>
    <s v="No"/>
    <x v="1"/>
    <x v="0"/>
    <n v="36"/>
    <n v="734"/>
    <x v="0"/>
    <s v="0"/>
    <x v="0"/>
    <x v="0"/>
    <x v="0"/>
    <x v="0"/>
    <x v="0"/>
    <s v="10 - 40"/>
  </r>
  <r>
    <s v="3640-GGXU"/>
    <x v="0"/>
    <x v="16"/>
    <n v="412"/>
    <n v="1099.5"/>
    <n v="292"/>
    <n v="839.5"/>
    <s v="Yes"/>
    <s v="yes"/>
    <n v="0"/>
    <x v="2"/>
    <n v="0"/>
    <x v="1"/>
    <n v="0"/>
    <s v="VA"/>
    <s v="327-5356"/>
    <s v="Female"/>
    <n v="45"/>
    <s v="No"/>
    <s v="No"/>
    <x v="1"/>
    <x v="5"/>
    <s v="No"/>
    <x v="2"/>
    <x v="0"/>
    <n v="8"/>
    <n v="570"/>
    <x v="0"/>
    <s v="0"/>
    <x v="0"/>
    <x v="0"/>
    <x v="0"/>
    <x v="1"/>
    <x v="0"/>
    <s v="&gt; 40"/>
  </r>
  <r>
    <s v="7550-QGTB"/>
    <x v="0"/>
    <x v="23"/>
    <n v="412"/>
    <n v="854"/>
    <n v="0"/>
    <n v="0"/>
    <s v="No"/>
    <s v="no"/>
    <n v="0"/>
    <x v="0"/>
    <n v="10"/>
    <x v="0"/>
    <n v="0"/>
    <s v="CA"/>
    <s v="255-5361"/>
    <s v="Female"/>
    <n v="71"/>
    <s v="No"/>
    <s v="Yes"/>
    <x v="1"/>
    <x v="4"/>
    <s v="Yes"/>
    <x v="1"/>
    <x v="0"/>
    <n v="28"/>
    <n v="1871"/>
    <x v="0"/>
    <s v="0"/>
    <x v="2"/>
    <x v="0"/>
    <x v="0"/>
    <x v="0"/>
    <x v="0"/>
    <s v="&gt; 40"/>
  </r>
  <r>
    <s v="6845-YUFP"/>
    <x v="0"/>
    <x v="63"/>
    <n v="156"/>
    <n v="430.4"/>
    <n v="0"/>
    <n v="0"/>
    <s v="No"/>
    <s v="no"/>
    <n v="0"/>
    <x v="0"/>
    <n v="6"/>
    <x v="0"/>
    <n v="0"/>
    <s v="IN"/>
    <s v="336-2209"/>
    <s v="Female"/>
    <n v="37"/>
    <s v="No"/>
    <s v="No"/>
    <x v="1"/>
    <x v="1"/>
    <s v="Yes"/>
    <x v="2"/>
    <x v="2"/>
    <n v="43"/>
    <n v="3086"/>
    <x v="0"/>
    <s v="0"/>
    <x v="0"/>
    <x v="0"/>
    <x v="0"/>
    <x v="0"/>
    <x v="0"/>
    <s v="&gt; 40"/>
  </r>
  <r>
    <s v="4484-DETX"/>
    <x v="0"/>
    <x v="61"/>
    <n v="36"/>
    <n v="98.1"/>
    <n v="0"/>
    <n v="0"/>
    <s v="No"/>
    <s v="no"/>
    <n v="0"/>
    <x v="0"/>
    <n v="0"/>
    <x v="1"/>
    <n v="0"/>
    <s v="MN"/>
    <s v="338-8036"/>
    <s v="Female"/>
    <n v="47"/>
    <s v="No"/>
    <s v="No"/>
    <x v="1"/>
    <x v="2"/>
    <s v="No"/>
    <x v="2"/>
    <x v="0"/>
    <n v="8"/>
    <n v="65"/>
    <x v="0"/>
    <s v="0"/>
    <x v="0"/>
    <x v="0"/>
    <x v="0"/>
    <x v="1"/>
    <x v="0"/>
    <s v="&lt; 10"/>
  </r>
  <r>
    <s v="3417-DIVB"/>
    <x v="0"/>
    <x v="47"/>
    <n v="225"/>
    <n v="662.6"/>
    <n v="0"/>
    <n v="0"/>
    <s v="No"/>
    <s v="no"/>
    <n v="0"/>
    <x v="0"/>
    <n v="8"/>
    <x v="0"/>
    <n v="0"/>
    <s v="ID"/>
    <s v="373-3726"/>
    <s v="Female"/>
    <n v="58"/>
    <s v="No"/>
    <s v="No"/>
    <x v="1"/>
    <x v="2"/>
    <s v="Yes"/>
    <x v="1"/>
    <x v="2"/>
    <n v="20"/>
    <n v="1098"/>
    <x v="0"/>
    <s v="0"/>
    <x v="0"/>
    <x v="0"/>
    <x v="0"/>
    <x v="0"/>
    <x v="0"/>
    <s v="&gt; 40"/>
  </r>
  <r>
    <s v="5935-NUKQ"/>
    <x v="0"/>
    <x v="63"/>
    <n v="356"/>
    <n v="788.9"/>
    <n v="0"/>
    <n v="0"/>
    <s v="No"/>
    <s v="no"/>
    <n v="0"/>
    <x v="0"/>
    <n v="12"/>
    <x v="0"/>
    <n v="0"/>
    <s v="MS"/>
    <s v="325-3328"/>
    <s v="Male"/>
    <n v="27"/>
    <s v="Yes"/>
    <s v="No"/>
    <x v="1"/>
    <x v="5"/>
    <s v="Yes"/>
    <x v="2"/>
    <x v="0"/>
    <n v="40"/>
    <n v="2886"/>
    <x v="0"/>
    <s v="0"/>
    <x v="1"/>
    <x v="0"/>
    <x v="0"/>
    <x v="0"/>
    <x v="0"/>
    <s v="&gt; 40"/>
  </r>
  <r>
    <s v="3143-YVVJ"/>
    <x v="0"/>
    <x v="2"/>
    <n v="192"/>
    <n v="483.6"/>
    <n v="0"/>
    <n v="0"/>
    <s v="No"/>
    <s v="no"/>
    <n v="0"/>
    <x v="0"/>
    <n v="0"/>
    <x v="1"/>
    <n v="0"/>
    <s v="NY"/>
    <s v="333-6318"/>
    <s v="Female"/>
    <n v="41"/>
    <s v="No"/>
    <s v="No"/>
    <x v="1"/>
    <x v="3"/>
    <s v="No"/>
    <x v="2"/>
    <x v="0"/>
    <n v="10"/>
    <n v="427"/>
    <x v="0"/>
    <s v="0"/>
    <x v="0"/>
    <x v="0"/>
    <x v="0"/>
    <x v="1"/>
    <x v="0"/>
    <s v="&gt; 40"/>
  </r>
  <r>
    <s v="7384-NUCD"/>
    <x v="0"/>
    <x v="30"/>
    <n v="11"/>
    <n v="35.1"/>
    <n v="0"/>
    <n v="0"/>
    <s v="No"/>
    <s v="no"/>
    <n v="0"/>
    <x v="0"/>
    <n v="0"/>
    <x v="1"/>
    <n v="0"/>
    <s v="MA"/>
    <s v="376-4534"/>
    <s v="Male"/>
    <n v="35"/>
    <s v="No"/>
    <s v="No"/>
    <x v="1"/>
    <x v="1"/>
    <s v="No"/>
    <x v="0"/>
    <x v="0"/>
    <n v="10"/>
    <n v="25"/>
    <x v="0"/>
    <s v="0"/>
    <x v="0"/>
    <x v="0"/>
    <x v="0"/>
    <x v="1"/>
    <x v="0"/>
    <s v="&lt; 10"/>
  </r>
  <r>
    <s v="7150-ZFYP"/>
    <x v="0"/>
    <x v="21"/>
    <n v="139"/>
    <n v="507.5"/>
    <n v="0"/>
    <n v="0"/>
    <s v="No"/>
    <s v="no"/>
    <n v="0"/>
    <x v="0"/>
    <n v="0"/>
    <x v="1"/>
    <n v="0"/>
    <s v="NH"/>
    <s v="382-3017"/>
    <s v="Male"/>
    <n v="39"/>
    <s v="No"/>
    <s v="No"/>
    <x v="1"/>
    <x v="2"/>
    <s v="No"/>
    <x v="1"/>
    <x v="2"/>
    <n v="7"/>
    <n v="303"/>
    <x v="0"/>
    <s v="0"/>
    <x v="0"/>
    <x v="0"/>
    <x v="0"/>
    <x v="1"/>
    <x v="0"/>
    <s v="&gt; 40"/>
  </r>
  <r>
    <s v="2600-DXAU"/>
    <x v="0"/>
    <x v="60"/>
    <n v="128"/>
    <n v="334.3"/>
    <n v="0"/>
    <n v="0"/>
    <s v="No"/>
    <s v="no"/>
    <n v="0"/>
    <x v="0"/>
    <n v="26"/>
    <x v="0"/>
    <n v="0"/>
    <s v="AZ"/>
    <s v="366-6392"/>
    <s v="Female"/>
    <n v="29"/>
    <s v="Yes"/>
    <s v="No"/>
    <x v="1"/>
    <x v="2"/>
    <s v="Yes"/>
    <x v="2"/>
    <x v="2"/>
    <n v="18"/>
    <n v="1200"/>
    <x v="0"/>
    <s v="0"/>
    <x v="1"/>
    <x v="0"/>
    <x v="0"/>
    <x v="0"/>
    <x v="0"/>
    <s v="&gt; 40"/>
  </r>
  <r>
    <s v="4211-PZIT"/>
    <x v="0"/>
    <x v="19"/>
    <n v="347"/>
    <n v="727.8"/>
    <n v="0"/>
    <n v="0"/>
    <s v="No"/>
    <s v="no"/>
    <n v="0"/>
    <x v="0"/>
    <n v="0"/>
    <x v="1"/>
    <n v="0"/>
    <s v="IL"/>
    <s v="312-6801"/>
    <s v="Male"/>
    <n v="48"/>
    <s v="No"/>
    <s v="No"/>
    <x v="1"/>
    <x v="3"/>
    <s v="No"/>
    <x v="2"/>
    <x v="0"/>
    <n v="11"/>
    <n v="675"/>
    <x v="0"/>
    <s v="0"/>
    <x v="0"/>
    <x v="0"/>
    <x v="0"/>
    <x v="1"/>
    <x v="0"/>
    <s v="&gt; 40"/>
  </r>
  <r>
    <s v="9156-KMDF"/>
    <x v="0"/>
    <x v="14"/>
    <n v="278"/>
    <n v="706.2"/>
    <n v="0"/>
    <n v="0"/>
    <s v="No"/>
    <s v="no"/>
    <n v="0"/>
    <x v="0"/>
    <n v="7"/>
    <x v="0"/>
    <n v="0"/>
    <s v="TX"/>
    <s v="323-6606"/>
    <s v="Female"/>
    <n v="39"/>
    <s v="No"/>
    <s v="No"/>
    <x v="1"/>
    <x v="4"/>
    <s v="Yes"/>
    <x v="2"/>
    <x v="0"/>
    <n v="32"/>
    <n v="2285"/>
    <x v="0"/>
    <s v="0"/>
    <x v="0"/>
    <x v="0"/>
    <x v="0"/>
    <x v="0"/>
    <x v="0"/>
    <s v="&gt; 40"/>
  </r>
  <r>
    <s v="9629-YPFJ"/>
    <x v="0"/>
    <x v="15"/>
    <n v="6"/>
    <n v="14.9"/>
    <n v="0"/>
    <n v="0"/>
    <s v="No"/>
    <s v="no"/>
    <n v="0"/>
    <x v="0"/>
    <n v="0"/>
    <x v="1"/>
    <n v="0"/>
    <s v="SD"/>
    <s v="269-2469"/>
    <s v="Female"/>
    <n v="47"/>
    <s v="No"/>
    <s v="No"/>
    <x v="1"/>
    <x v="1"/>
    <s v="No"/>
    <x v="1"/>
    <x v="0"/>
    <n v="8"/>
    <n v="16"/>
    <x v="0"/>
    <s v="0"/>
    <x v="0"/>
    <x v="0"/>
    <x v="0"/>
    <x v="1"/>
    <x v="0"/>
    <s v="&lt; 10"/>
  </r>
  <r>
    <s v="2743-PPPU"/>
    <x v="0"/>
    <x v="21"/>
    <n v="262"/>
    <n v="551.29999999999995"/>
    <n v="0"/>
    <n v="0"/>
    <s v="No"/>
    <s v="no"/>
    <n v="0"/>
    <x v="0"/>
    <n v="5"/>
    <x v="0"/>
    <n v="0"/>
    <s v="IN"/>
    <s v="325-2795"/>
    <s v="Male"/>
    <n v="55"/>
    <s v="No"/>
    <s v="No"/>
    <x v="1"/>
    <x v="2"/>
    <s v="Yes"/>
    <x v="0"/>
    <x v="0"/>
    <n v="30"/>
    <n v="1392"/>
    <x v="0"/>
    <s v="0"/>
    <x v="0"/>
    <x v="0"/>
    <x v="0"/>
    <x v="0"/>
    <x v="0"/>
    <s v="&gt; 40"/>
  </r>
  <r>
    <s v="6923-ROQJ"/>
    <x v="0"/>
    <x v="25"/>
    <n v="240"/>
    <n v="662.9"/>
    <n v="0"/>
    <n v="0"/>
    <s v="No"/>
    <s v="no"/>
    <n v="0"/>
    <x v="0"/>
    <n v="9"/>
    <x v="0"/>
    <n v="0"/>
    <s v="NM"/>
    <s v="334-2254"/>
    <s v="Female"/>
    <n v="72"/>
    <s v="No"/>
    <s v="Yes"/>
    <x v="1"/>
    <x v="1"/>
    <s v="Yes"/>
    <x v="0"/>
    <x v="2"/>
    <n v="46"/>
    <n v="2779"/>
    <x v="0"/>
    <s v="0"/>
    <x v="2"/>
    <x v="0"/>
    <x v="0"/>
    <x v="0"/>
    <x v="0"/>
    <s v="&gt; 40"/>
  </r>
  <r>
    <s v="7011-JQSS"/>
    <x v="0"/>
    <x v="1"/>
    <n v="213"/>
    <n v="532.79999999999995"/>
    <n v="0"/>
    <n v="0"/>
    <s v="No"/>
    <s v="no"/>
    <n v="0"/>
    <x v="0"/>
    <n v="35"/>
    <x v="0"/>
    <n v="0"/>
    <s v="RI"/>
    <s v="313-1808"/>
    <s v="Male"/>
    <n v="29"/>
    <s v="Yes"/>
    <s v="No"/>
    <x v="1"/>
    <x v="2"/>
    <s v="No"/>
    <x v="1"/>
    <x v="0"/>
    <n v="28"/>
    <n v="930"/>
    <x v="0"/>
    <s v="0"/>
    <x v="1"/>
    <x v="0"/>
    <x v="0"/>
    <x v="0"/>
    <x v="0"/>
    <s v="10 - 40"/>
  </r>
  <r>
    <s v="4860-EFJE"/>
    <x v="0"/>
    <x v="4"/>
    <n v="350"/>
    <n v="874.7"/>
    <n v="0"/>
    <n v="0"/>
    <s v="No"/>
    <s v="no"/>
    <n v="0"/>
    <x v="0"/>
    <n v="29"/>
    <x v="0"/>
    <n v="0"/>
    <s v="MD"/>
    <s v="382-2436"/>
    <s v="Male"/>
    <n v="66"/>
    <s v="No"/>
    <s v="Yes"/>
    <x v="1"/>
    <x v="3"/>
    <s v="Yes"/>
    <x v="1"/>
    <x v="0"/>
    <n v="32"/>
    <n v="2000"/>
    <x v="0"/>
    <s v="0"/>
    <x v="2"/>
    <x v="0"/>
    <x v="0"/>
    <x v="0"/>
    <x v="0"/>
    <s v="&gt; 40"/>
  </r>
  <r>
    <s v="3801-CUZG"/>
    <x v="0"/>
    <x v="16"/>
    <n v="123"/>
    <n v="293.2"/>
    <n v="0"/>
    <n v="0"/>
    <s v="No"/>
    <s v="no"/>
    <n v="0"/>
    <x v="0"/>
    <n v="4"/>
    <x v="0"/>
    <n v="0"/>
    <s v="IN"/>
    <s v="325-9117"/>
    <s v="Male"/>
    <n v="62"/>
    <s v="No"/>
    <s v="No"/>
    <x v="1"/>
    <x v="1"/>
    <s v="Yes"/>
    <x v="2"/>
    <x v="2"/>
    <n v="36"/>
    <n v="2620"/>
    <x v="0"/>
    <s v="0"/>
    <x v="0"/>
    <x v="0"/>
    <x v="0"/>
    <x v="0"/>
    <x v="0"/>
    <s v="&gt; 40"/>
  </r>
  <r>
    <s v="7188-GBLM"/>
    <x v="0"/>
    <x v="24"/>
    <n v="128"/>
    <n v="256"/>
    <n v="0"/>
    <n v="0"/>
    <s v="No"/>
    <s v="no"/>
    <n v="0"/>
    <x v="0"/>
    <n v="23"/>
    <x v="1"/>
    <n v="7"/>
    <s v="WY"/>
    <s v="308-9618"/>
    <s v="Male"/>
    <n v="27"/>
    <s v="Yes"/>
    <s v="No"/>
    <x v="1"/>
    <x v="5"/>
    <s v="Yes"/>
    <x v="1"/>
    <x v="0"/>
    <n v="15"/>
    <n v="659"/>
    <x v="0"/>
    <s v="0"/>
    <x v="1"/>
    <x v="0"/>
    <x v="0"/>
    <x v="0"/>
    <x v="0"/>
    <s v="&gt; 40"/>
  </r>
  <r>
    <s v="8333-VUSQ"/>
    <x v="0"/>
    <x v="61"/>
    <n v="13"/>
    <n v="32.9"/>
    <n v="0"/>
    <n v="0"/>
    <s v="No"/>
    <s v="no"/>
    <n v="0"/>
    <x v="0"/>
    <n v="0"/>
    <x v="1"/>
    <n v="0"/>
    <s v="NH"/>
    <s v="278-5250"/>
    <s v="Male"/>
    <n v="29"/>
    <s v="Yes"/>
    <s v="No"/>
    <x v="1"/>
    <x v="3"/>
    <s v="No"/>
    <x v="2"/>
    <x v="2"/>
    <n v="9"/>
    <n v="72"/>
    <x v="0"/>
    <s v="0"/>
    <x v="1"/>
    <x v="0"/>
    <x v="0"/>
    <x v="1"/>
    <x v="0"/>
    <s v="&lt; 10"/>
  </r>
  <r>
    <s v="5848-VODO"/>
    <x v="0"/>
    <x v="63"/>
    <n v="296"/>
    <n v="719.4"/>
    <n v="0"/>
    <n v="0"/>
    <s v="No"/>
    <s v="no"/>
    <n v="0"/>
    <x v="0"/>
    <n v="12"/>
    <x v="0"/>
    <n v="0"/>
    <s v="IA"/>
    <s v="331-6700"/>
    <s v="Male"/>
    <n v="21"/>
    <s v="Yes"/>
    <s v="No"/>
    <x v="1"/>
    <x v="5"/>
    <s v="Yes"/>
    <x v="2"/>
    <x v="2"/>
    <n v="46"/>
    <n v="3303"/>
    <x v="0"/>
    <s v="0"/>
    <x v="1"/>
    <x v="0"/>
    <x v="0"/>
    <x v="0"/>
    <x v="0"/>
    <s v="&gt; 40"/>
  </r>
  <r>
    <s v="3590-PYVM"/>
    <x v="0"/>
    <x v="55"/>
    <n v="47"/>
    <n v="149.69999999999999"/>
    <n v="0"/>
    <n v="0"/>
    <s v="No"/>
    <s v="no"/>
    <n v="0"/>
    <x v="0"/>
    <n v="5"/>
    <x v="0"/>
    <n v="0"/>
    <s v="NM"/>
    <s v="388-9435"/>
    <s v="Female"/>
    <n v="32"/>
    <s v="No"/>
    <s v="No"/>
    <x v="1"/>
    <x v="4"/>
    <s v="Yes"/>
    <x v="1"/>
    <x v="2"/>
    <n v="28"/>
    <n v="349"/>
    <x v="0"/>
    <s v="0"/>
    <x v="0"/>
    <x v="0"/>
    <x v="0"/>
    <x v="0"/>
    <x v="0"/>
    <s v="10 - 40"/>
  </r>
  <r>
    <s v="8403-FPXQ"/>
    <x v="0"/>
    <x v="10"/>
    <n v="87"/>
    <n v="274.2"/>
    <n v="0"/>
    <n v="0"/>
    <s v="No"/>
    <s v="no"/>
    <n v="0"/>
    <x v="0"/>
    <n v="10"/>
    <x v="0"/>
    <n v="0"/>
    <s v="CA"/>
    <s v="311-2438"/>
    <s v="Female"/>
    <n v="48"/>
    <s v="No"/>
    <s v="No"/>
    <x v="1"/>
    <x v="1"/>
    <s v="No"/>
    <x v="1"/>
    <x v="0"/>
    <n v="29"/>
    <n v="1967"/>
    <x v="0"/>
    <s v="0"/>
    <x v="0"/>
    <x v="0"/>
    <x v="0"/>
    <x v="0"/>
    <x v="0"/>
    <s v="&gt; 40"/>
  </r>
  <r>
    <s v="1492-BBJJ"/>
    <x v="0"/>
    <x v="7"/>
    <n v="126"/>
    <n v="321.5"/>
    <n v="0"/>
    <n v="0"/>
    <s v="No"/>
    <s v="no"/>
    <n v="0"/>
    <x v="0"/>
    <n v="0"/>
    <x v="1"/>
    <n v="0"/>
    <s v="NH"/>
    <s v="290-9796"/>
    <s v="Male"/>
    <n v="30"/>
    <s v="No"/>
    <s v="No"/>
    <x v="1"/>
    <x v="4"/>
    <s v="No"/>
    <x v="2"/>
    <x v="2"/>
    <n v="10"/>
    <n v="256"/>
    <x v="0"/>
    <s v="0"/>
    <x v="1"/>
    <x v="0"/>
    <x v="0"/>
    <x v="1"/>
    <x v="0"/>
    <s v="10 - 40"/>
  </r>
  <r>
    <s v="8137-IAQG"/>
    <x v="0"/>
    <x v="26"/>
    <n v="150"/>
    <n v="501.6"/>
    <n v="0"/>
    <n v="0"/>
    <s v="No"/>
    <s v="no"/>
    <n v="0"/>
    <x v="0"/>
    <n v="0"/>
    <x v="1"/>
    <n v="0"/>
    <s v="WI"/>
    <s v="318-2332"/>
    <s v="Female"/>
    <n v="21"/>
    <s v="Yes"/>
    <s v="No"/>
    <x v="1"/>
    <x v="2"/>
    <s v="No"/>
    <x v="2"/>
    <x v="2"/>
    <n v="5"/>
    <n v="338"/>
    <x v="0"/>
    <s v="0"/>
    <x v="1"/>
    <x v="0"/>
    <x v="0"/>
    <x v="1"/>
    <x v="0"/>
    <s v="&gt; 40"/>
  </r>
  <r>
    <s v="7273-ZXNC"/>
    <x v="0"/>
    <x v="10"/>
    <n v="349"/>
    <n v="757.2"/>
    <n v="0"/>
    <n v="0"/>
    <s v="No"/>
    <s v="no"/>
    <n v="0"/>
    <x v="0"/>
    <n v="12"/>
    <x v="1"/>
    <n v="62"/>
    <s v="TX"/>
    <s v="282-9406"/>
    <s v="Female"/>
    <n v="21"/>
    <s v="Yes"/>
    <s v="No"/>
    <x v="1"/>
    <x v="2"/>
    <s v="Yes"/>
    <x v="1"/>
    <x v="2"/>
    <n v="50"/>
    <n v="3446"/>
    <x v="0"/>
    <s v="0"/>
    <x v="1"/>
    <x v="0"/>
    <x v="0"/>
    <x v="0"/>
    <x v="0"/>
    <s v="&gt; 40"/>
  </r>
  <r>
    <s v="0059-VIDI"/>
    <x v="0"/>
    <x v="59"/>
    <n v="63"/>
    <n v="161.9"/>
    <n v="0"/>
    <n v="0"/>
    <s v="No"/>
    <s v="no"/>
    <n v="0"/>
    <x v="0"/>
    <n v="9"/>
    <x v="0"/>
    <n v="0"/>
    <s v="WV"/>
    <s v="240-9747"/>
    <s v="Female"/>
    <n v="36"/>
    <s v="No"/>
    <s v="No"/>
    <x v="1"/>
    <x v="2"/>
    <s v="No"/>
    <x v="1"/>
    <x v="2"/>
    <n v="18"/>
    <n v="412"/>
    <x v="0"/>
    <s v="0"/>
    <x v="0"/>
    <x v="0"/>
    <x v="0"/>
    <x v="0"/>
    <x v="0"/>
    <s v="10 - 40"/>
  </r>
  <r>
    <s v="0450-NPCA"/>
    <x v="0"/>
    <x v="66"/>
    <n v="102"/>
    <n v="192.4"/>
    <n v="0"/>
    <n v="0"/>
    <s v="No"/>
    <s v="no"/>
    <n v="0"/>
    <x v="0"/>
    <n v="0"/>
    <x v="1"/>
    <n v="0"/>
    <s v="KS"/>
    <s v="272-7159"/>
    <s v="Female"/>
    <n v="47"/>
    <s v="No"/>
    <s v="No"/>
    <x v="1"/>
    <x v="3"/>
    <s v="No"/>
    <x v="2"/>
    <x v="2"/>
    <n v="6"/>
    <n v="111"/>
    <x v="0"/>
    <s v="0"/>
    <x v="0"/>
    <x v="0"/>
    <x v="0"/>
    <x v="1"/>
    <x v="0"/>
    <s v="10 - 40"/>
  </r>
  <r>
    <s v="4184-SORO"/>
    <x v="0"/>
    <x v="12"/>
    <n v="139"/>
    <n v="472.7"/>
    <n v="0"/>
    <n v="0"/>
    <s v="No"/>
    <s v="no"/>
    <n v="0"/>
    <x v="0"/>
    <n v="8"/>
    <x v="0"/>
    <n v="0"/>
    <s v="MA"/>
    <s v="375-5831"/>
    <s v="Male"/>
    <n v="43"/>
    <s v="No"/>
    <s v="No"/>
    <x v="1"/>
    <x v="1"/>
    <s v="Yes"/>
    <x v="2"/>
    <x v="2"/>
    <n v="26"/>
    <n v="1507"/>
    <x v="0"/>
    <s v="0"/>
    <x v="0"/>
    <x v="0"/>
    <x v="0"/>
    <x v="0"/>
    <x v="0"/>
    <s v="&gt; 40"/>
  </r>
  <r>
    <s v="8775-RXGL"/>
    <x v="0"/>
    <x v="19"/>
    <n v="325"/>
    <n v="978.9"/>
    <n v="0"/>
    <n v="0"/>
    <s v="No"/>
    <s v="no"/>
    <n v="0"/>
    <x v="0"/>
    <n v="8"/>
    <x v="0"/>
    <n v="0"/>
    <s v="UT"/>
    <s v="385-7013"/>
    <s v="Male"/>
    <n v="29"/>
    <s v="Yes"/>
    <s v="No"/>
    <x v="1"/>
    <x v="4"/>
    <s v="No"/>
    <x v="1"/>
    <x v="2"/>
    <n v="33"/>
    <n v="2024"/>
    <x v="0"/>
    <s v="0"/>
    <x v="1"/>
    <x v="0"/>
    <x v="0"/>
    <x v="0"/>
    <x v="0"/>
    <s v="&gt; 40"/>
  </r>
  <r>
    <s v="9740-QBHW"/>
    <x v="0"/>
    <x v="8"/>
    <n v="313"/>
    <n v="986"/>
    <n v="0"/>
    <n v="0"/>
    <s v="No"/>
    <s v="no"/>
    <n v="0"/>
    <x v="0"/>
    <n v="10"/>
    <x v="0"/>
    <n v="0"/>
    <s v="HI"/>
    <s v="330-5201"/>
    <s v="Female"/>
    <n v="50"/>
    <s v="No"/>
    <s v="No"/>
    <x v="1"/>
    <x v="5"/>
    <s v="Yes"/>
    <x v="1"/>
    <x v="0"/>
    <n v="22"/>
    <n v="1580"/>
    <x v="0"/>
    <s v="0"/>
    <x v="0"/>
    <x v="0"/>
    <x v="0"/>
    <x v="0"/>
    <x v="0"/>
    <s v="&gt; 40"/>
  </r>
  <r>
    <s v="9012-RVYM"/>
    <x v="0"/>
    <x v="3"/>
    <n v="55"/>
    <n v="97"/>
    <n v="0"/>
    <n v="0"/>
    <s v="No"/>
    <s v="no"/>
    <n v="0"/>
    <x v="0"/>
    <n v="5"/>
    <x v="0"/>
    <n v="0"/>
    <s v="OR"/>
    <s v="302-7565"/>
    <s v="Male"/>
    <n v="53"/>
    <s v="No"/>
    <s v="No"/>
    <x v="1"/>
    <x v="1"/>
    <s v="Yes"/>
    <x v="2"/>
    <x v="2"/>
    <n v="23"/>
    <n v="218"/>
    <x v="0"/>
    <s v="0"/>
    <x v="0"/>
    <x v="0"/>
    <x v="0"/>
    <x v="0"/>
    <x v="0"/>
    <s v="10 - 40"/>
  </r>
  <r>
    <s v="4067-OJLW"/>
    <x v="0"/>
    <x v="38"/>
    <n v="236"/>
    <n v="612.79999999999995"/>
    <n v="0"/>
    <n v="0"/>
    <s v="No"/>
    <s v="no"/>
    <n v="0"/>
    <x v="0"/>
    <n v="26"/>
    <x v="0"/>
    <n v="0"/>
    <s v="OR"/>
    <s v="351-2386"/>
    <s v="Male"/>
    <n v="35"/>
    <s v="No"/>
    <s v="No"/>
    <x v="1"/>
    <x v="4"/>
    <s v="No"/>
    <x v="1"/>
    <x v="0"/>
    <n v="36"/>
    <n v="1849"/>
    <x v="0"/>
    <s v="0"/>
    <x v="0"/>
    <x v="0"/>
    <x v="0"/>
    <x v="0"/>
    <x v="0"/>
    <s v="&gt; 40"/>
  </r>
  <r>
    <s v="5627-INKR"/>
    <x v="0"/>
    <x v="14"/>
    <n v="454"/>
    <n v="996"/>
    <n v="0"/>
    <n v="0"/>
    <s v="No"/>
    <s v="no"/>
    <n v="0"/>
    <x v="0"/>
    <n v="5"/>
    <x v="0"/>
    <n v="0"/>
    <s v="DE"/>
    <s v="335-5468"/>
    <s v="Male"/>
    <n v="34"/>
    <s v="No"/>
    <s v="No"/>
    <x v="1"/>
    <x v="4"/>
    <s v="Yes"/>
    <x v="2"/>
    <x v="2"/>
    <n v="48"/>
    <n v="3437"/>
    <x v="0"/>
    <s v="0"/>
    <x v="0"/>
    <x v="0"/>
    <x v="0"/>
    <x v="0"/>
    <x v="0"/>
    <s v="&gt; 40"/>
  </r>
  <r>
    <s v="2090-TQWX"/>
    <x v="0"/>
    <x v="8"/>
    <n v="364"/>
    <n v="700.8"/>
    <n v="280"/>
    <n v="518"/>
    <s v="Yes"/>
    <s v="yes"/>
    <n v="0"/>
    <x v="0"/>
    <n v="5"/>
    <x v="0"/>
    <n v="0"/>
    <s v="AR"/>
    <s v="333-9301"/>
    <s v="Male"/>
    <n v="34"/>
    <s v="No"/>
    <s v="No"/>
    <x v="1"/>
    <x v="3"/>
    <s v="No"/>
    <x v="1"/>
    <x v="0"/>
    <n v="17"/>
    <n v="1221"/>
    <x v="0"/>
    <s v="0"/>
    <x v="0"/>
    <x v="0"/>
    <x v="0"/>
    <x v="0"/>
    <x v="0"/>
    <s v="&gt; 40"/>
  </r>
  <r>
    <s v="7774-PMJS"/>
    <x v="0"/>
    <x v="0"/>
    <n v="4"/>
    <n v="8"/>
    <n v="0"/>
    <n v="0"/>
    <s v="No"/>
    <s v="no"/>
    <n v="0"/>
    <x v="0"/>
    <n v="0"/>
    <x v="1"/>
    <n v="0"/>
    <s v="CT"/>
    <s v="328-4547"/>
    <s v="Female"/>
    <n v="65"/>
    <s v="No"/>
    <s v="Yes"/>
    <x v="1"/>
    <x v="4"/>
    <s v="No"/>
    <x v="0"/>
    <x v="2"/>
    <n v="8"/>
    <n v="8"/>
    <x v="0"/>
    <s v="0"/>
    <x v="2"/>
    <x v="0"/>
    <x v="0"/>
    <x v="1"/>
    <x v="0"/>
    <s v="&lt; 10"/>
  </r>
  <r>
    <s v="8270-CWWH"/>
    <x v="0"/>
    <x v="14"/>
    <n v="294"/>
    <n v="570.20000000000005"/>
    <n v="0"/>
    <n v="0"/>
    <s v="No"/>
    <s v="no"/>
    <n v="0"/>
    <x v="0"/>
    <n v="6"/>
    <x v="0"/>
    <n v="0"/>
    <s v="SC"/>
    <s v="337-9482"/>
    <s v="Female"/>
    <n v="38"/>
    <s v="No"/>
    <s v="No"/>
    <x v="1"/>
    <x v="5"/>
    <s v="Yes"/>
    <x v="2"/>
    <x v="2"/>
    <n v="55"/>
    <n v="3886"/>
    <x v="0"/>
    <s v="0"/>
    <x v="0"/>
    <x v="0"/>
    <x v="0"/>
    <x v="0"/>
    <x v="0"/>
    <s v="&gt; 40"/>
  </r>
  <r>
    <s v="5754-NTYY"/>
    <x v="0"/>
    <x v="14"/>
    <n v="169"/>
    <n v="427.7"/>
    <n v="0"/>
    <n v="0"/>
    <s v="No"/>
    <s v="no"/>
    <n v="0"/>
    <x v="0"/>
    <n v="7"/>
    <x v="0"/>
    <n v="0"/>
    <s v="WV"/>
    <s v="332-3455"/>
    <s v="Female"/>
    <n v="35"/>
    <s v="No"/>
    <s v="No"/>
    <x v="1"/>
    <x v="5"/>
    <s v="Yes"/>
    <x v="2"/>
    <x v="2"/>
    <n v="24"/>
    <n v="1735"/>
    <x v="0"/>
    <s v="0"/>
    <x v="0"/>
    <x v="0"/>
    <x v="0"/>
    <x v="0"/>
    <x v="0"/>
    <s v="&gt; 40"/>
  </r>
  <r>
    <s v="1269-LPAJ"/>
    <x v="0"/>
    <x v="0"/>
    <n v="6"/>
    <n v="15"/>
    <n v="0"/>
    <n v="0"/>
    <s v="No"/>
    <s v="no"/>
    <n v="0"/>
    <x v="0"/>
    <n v="0"/>
    <x v="1"/>
    <n v="0"/>
    <s v="MA"/>
    <s v="386-7554"/>
    <s v="Female"/>
    <n v="29"/>
    <s v="Yes"/>
    <s v="No"/>
    <x v="1"/>
    <x v="1"/>
    <s v="No"/>
    <x v="0"/>
    <x v="0"/>
    <n v="6"/>
    <n v="6"/>
    <x v="0"/>
    <s v="0"/>
    <x v="1"/>
    <x v="0"/>
    <x v="0"/>
    <x v="1"/>
    <x v="0"/>
    <s v="&lt; 10"/>
  </r>
  <r>
    <s v="5717-LMTD"/>
    <x v="0"/>
    <x v="38"/>
    <n v="182"/>
    <n v="409.9"/>
    <n v="0"/>
    <n v="0"/>
    <s v="No"/>
    <s v="no"/>
    <n v="0"/>
    <x v="0"/>
    <n v="12"/>
    <x v="0"/>
    <n v="0"/>
    <s v="UT"/>
    <s v="310-10010"/>
    <s v="Male"/>
    <n v="47"/>
    <s v="No"/>
    <s v="No"/>
    <x v="1"/>
    <x v="2"/>
    <s v="No"/>
    <x v="0"/>
    <x v="2"/>
    <n v="21"/>
    <n v="1058"/>
    <x v="0"/>
    <s v="0"/>
    <x v="0"/>
    <x v="0"/>
    <x v="0"/>
    <x v="0"/>
    <x v="0"/>
    <s v="&gt; 40"/>
  </r>
  <r>
    <s v="4497-LCDD"/>
    <x v="0"/>
    <x v="12"/>
    <n v="148"/>
    <n v="413.4"/>
    <n v="0"/>
    <n v="0"/>
    <s v="No"/>
    <s v="no"/>
    <n v="0"/>
    <x v="0"/>
    <n v="4"/>
    <x v="0"/>
    <n v="0"/>
    <s v="IN"/>
    <s v="359-1880"/>
    <s v="Male"/>
    <n v="38"/>
    <s v="No"/>
    <s v="No"/>
    <x v="1"/>
    <x v="1"/>
    <s v="No"/>
    <x v="2"/>
    <x v="0"/>
    <n v="31"/>
    <n v="1805"/>
    <x v="0"/>
    <s v="0"/>
    <x v="0"/>
    <x v="0"/>
    <x v="0"/>
    <x v="0"/>
    <x v="0"/>
    <s v="&gt; 40"/>
  </r>
  <r>
    <s v="5383-PSKI"/>
    <x v="0"/>
    <x v="26"/>
    <n v="129"/>
    <n v="380.6"/>
    <n v="0"/>
    <n v="0"/>
    <s v="No"/>
    <s v="no"/>
    <n v="0"/>
    <x v="0"/>
    <n v="0"/>
    <x v="1"/>
    <n v="0"/>
    <s v="DC"/>
    <s v="352-2607"/>
    <s v="Male"/>
    <n v="44"/>
    <s v="No"/>
    <s v="No"/>
    <x v="1"/>
    <x v="5"/>
    <s v="No"/>
    <x v="2"/>
    <x v="0"/>
    <n v="8"/>
    <n v="497"/>
    <x v="0"/>
    <s v="0"/>
    <x v="0"/>
    <x v="0"/>
    <x v="0"/>
    <x v="1"/>
    <x v="0"/>
    <s v="&gt; 40"/>
  </r>
  <r>
    <s v="6956-OICJ"/>
    <x v="0"/>
    <x v="13"/>
    <n v="263"/>
    <n v="442.6"/>
    <n v="0"/>
    <n v="0"/>
    <s v="No"/>
    <s v="no"/>
    <n v="0"/>
    <x v="0"/>
    <n v="0"/>
    <x v="1"/>
    <n v="0"/>
    <s v="KY"/>
    <s v="256-4160"/>
    <s v="Female"/>
    <n v="43"/>
    <s v="No"/>
    <s v="No"/>
    <x v="1"/>
    <x v="4"/>
    <s v="No"/>
    <x v="2"/>
    <x v="2"/>
    <n v="10"/>
    <n v="289"/>
    <x v="0"/>
    <s v="0"/>
    <x v="0"/>
    <x v="0"/>
    <x v="0"/>
    <x v="1"/>
    <x v="0"/>
    <s v="10 - 40"/>
  </r>
  <r>
    <s v="2271-EMAQ"/>
    <x v="0"/>
    <x v="54"/>
    <n v="218"/>
    <n v="645.79999999999995"/>
    <n v="0"/>
    <n v="0"/>
    <s v="No"/>
    <s v="no"/>
    <n v="0"/>
    <x v="0"/>
    <n v="30"/>
    <x v="0"/>
    <n v="0"/>
    <s v="AL"/>
    <s v="301-7440"/>
    <s v="Male"/>
    <n v="22"/>
    <s v="Yes"/>
    <s v="No"/>
    <x v="1"/>
    <x v="2"/>
    <s v="Yes"/>
    <x v="1"/>
    <x v="0"/>
    <n v="19"/>
    <n v="1022"/>
    <x v="0"/>
    <s v="0"/>
    <x v="1"/>
    <x v="0"/>
    <x v="0"/>
    <x v="0"/>
    <x v="0"/>
    <s v="&gt; 40"/>
  </r>
  <r>
    <s v="0857-HRYC"/>
    <x v="0"/>
    <x v="5"/>
    <n v="93"/>
    <n v="214.6"/>
    <n v="0"/>
    <n v="0"/>
    <s v="No"/>
    <s v="no"/>
    <n v="0"/>
    <x v="0"/>
    <n v="0"/>
    <x v="1"/>
    <n v="0"/>
    <s v="KS"/>
    <s v="320-5389"/>
    <s v="Female"/>
    <n v="43"/>
    <s v="No"/>
    <s v="No"/>
    <x v="1"/>
    <x v="3"/>
    <s v="No"/>
    <x v="1"/>
    <x v="2"/>
    <n v="10"/>
    <n v="160"/>
    <x v="0"/>
    <s v="0"/>
    <x v="0"/>
    <x v="0"/>
    <x v="0"/>
    <x v="1"/>
    <x v="0"/>
    <s v="10 - 40"/>
  </r>
  <r>
    <s v="0013-SKKN"/>
    <x v="0"/>
    <x v="11"/>
    <n v="34"/>
    <n v="123.6"/>
    <n v="0"/>
    <n v="0"/>
    <s v="No"/>
    <s v="no"/>
    <n v="0"/>
    <x v="0"/>
    <n v="4"/>
    <x v="0"/>
    <n v="0"/>
    <s v="OR"/>
    <s v="389-3983"/>
    <s v="Female"/>
    <n v="32"/>
    <s v="No"/>
    <s v="No"/>
    <x v="1"/>
    <x v="1"/>
    <s v="No"/>
    <x v="0"/>
    <x v="0"/>
    <n v="17"/>
    <n v="341"/>
    <x v="0"/>
    <s v="0"/>
    <x v="0"/>
    <x v="0"/>
    <x v="0"/>
    <x v="0"/>
    <x v="0"/>
    <s v="10 - 40"/>
  </r>
  <r>
    <s v="2905-EXND"/>
    <x v="0"/>
    <x v="59"/>
    <n v="73"/>
    <n v="226.4"/>
    <n v="0"/>
    <n v="0"/>
    <s v="No"/>
    <s v="no"/>
    <n v="0"/>
    <x v="0"/>
    <n v="18"/>
    <x v="0"/>
    <n v="0"/>
    <s v="ND"/>
    <s v="333-1953"/>
    <s v="Female"/>
    <n v="65"/>
    <s v="No"/>
    <s v="Yes"/>
    <x v="1"/>
    <x v="3"/>
    <s v="No"/>
    <x v="1"/>
    <x v="0"/>
    <n v="21"/>
    <n v="478"/>
    <x v="0"/>
    <s v="0"/>
    <x v="2"/>
    <x v="0"/>
    <x v="0"/>
    <x v="0"/>
    <x v="0"/>
    <s v="10 - 40"/>
  </r>
  <r>
    <s v="1178-QNMT"/>
    <x v="0"/>
    <x v="43"/>
    <n v="21"/>
    <n v="38.700000000000003"/>
    <n v="16"/>
    <n v="44"/>
    <s v="Yes"/>
    <s v="yes"/>
    <n v="0"/>
    <x v="0"/>
    <n v="0"/>
    <x v="1"/>
    <n v="0"/>
    <s v="MN"/>
    <s v="365-9906"/>
    <s v="Male"/>
    <n v="57"/>
    <s v="No"/>
    <s v="No"/>
    <x v="1"/>
    <x v="2"/>
    <s v="No"/>
    <x v="2"/>
    <x v="2"/>
    <n v="6"/>
    <n v="22"/>
    <x v="0"/>
    <s v="0"/>
    <x v="0"/>
    <x v="0"/>
    <x v="0"/>
    <x v="1"/>
    <x v="0"/>
    <s v="&lt; 10"/>
  </r>
  <r>
    <s v="4150-OBOZ"/>
    <x v="0"/>
    <x v="61"/>
    <n v="23"/>
    <n v="65.3"/>
    <n v="0"/>
    <n v="0"/>
    <s v="No"/>
    <s v="no"/>
    <n v="0"/>
    <x v="0"/>
    <n v="0"/>
    <x v="1"/>
    <n v="0"/>
    <s v="GA"/>
    <s v="304-8408"/>
    <s v="Female"/>
    <n v="24"/>
    <s v="Yes"/>
    <s v="No"/>
    <x v="1"/>
    <x v="4"/>
    <s v="No"/>
    <x v="0"/>
    <x v="2"/>
    <n v="6"/>
    <n v="52"/>
    <x v="0"/>
    <s v="0"/>
    <x v="1"/>
    <x v="0"/>
    <x v="0"/>
    <x v="1"/>
    <x v="0"/>
    <s v="&lt; 10"/>
  </r>
  <r>
    <s v="0891-UKDK"/>
    <x v="0"/>
    <x v="42"/>
    <n v="93"/>
    <n v="306.8"/>
    <n v="0"/>
    <n v="0"/>
    <s v="No"/>
    <s v="no"/>
    <n v="0"/>
    <x v="0"/>
    <n v="25"/>
    <x v="0"/>
    <n v="0"/>
    <s v="NY"/>
    <s v="292-4771"/>
    <s v="Male"/>
    <n v="66"/>
    <s v="No"/>
    <s v="Yes"/>
    <x v="1"/>
    <x v="1"/>
    <s v="Yes"/>
    <x v="1"/>
    <x v="0"/>
    <n v="39"/>
    <n v="1507"/>
    <x v="0"/>
    <s v="0"/>
    <x v="2"/>
    <x v="0"/>
    <x v="0"/>
    <x v="0"/>
    <x v="0"/>
    <s v="10 - 40"/>
  </r>
  <r>
    <s v="7080-JMCD"/>
    <x v="0"/>
    <x v="18"/>
    <n v="157"/>
    <n v="303.8"/>
    <n v="0"/>
    <n v="0"/>
    <s v="No"/>
    <s v="no"/>
    <n v="0"/>
    <x v="0"/>
    <n v="0"/>
    <x v="1"/>
    <n v="0"/>
    <s v="TX"/>
    <s v="309-4328"/>
    <s v="Male"/>
    <n v="44"/>
    <s v="No"/>
    <s v="No"/>
    <x v="1"/>
    <x v="5"/>
    <s v="No"/>
    <x v="2"/>
    <x v="2"/>
    <n v="6"/>
    <n v="115"/>
    <x v="0"/>
    <s v="0"/>
    <x v="0"/>
    <x v="0"/>
    <x v="0"/>
    <x v="1"/>
    <x v="0"/>
    <s v="10 - 40"/>
  </r>
  <r>
    <s v="9528-MASQ"/>
    <x v="0"/>
    <x v="38"/>
    <n v="136"/>
    <n v="356"/>
    <n v="0"/>
    <n v="0"/>
    <s v="No"/>
    <s v="no"/>
    <n v="0"/>
    <x v="0"/>
    <n v="0"/>
    <x v="1"/>
    <n v="0"/>
    <s v="SD"/>
    <s v="375-2589"/>
    <s v="Female"/>
    <n v="64"/>
    <s v="No"/>
    <s v="No"/>
    <x v="1"/>
    <x v="1"/>
    <s v="No"/>
    <x v="2"/>
    <x v="0"/>
    <n v="6"/>
    <n v="285"/>
    <x v="0"/>
    <s v="0"/>
    <x v="0"/>
    <x v="0"/>
    <x v="0"/>
    <x v="1"/>
    <x v="0"/>
    <s v="&gt; 40"/>
  </r>
  <r>
    <s v="8863-OTTX"/>
    <x v="0"/>
    <x v="33"/>
    <n v="139"/>
    <n v="509.8"/>
    <n v="0"/>
    <n v="0"/>
    <s v="No"/>
    <s v="no"/>
    <n v="0"/>
    <x v="0"/>
    <n v="6"/>
    <x v="1"/>
    <n v="13"/>
    <s v="OR"/>
    <s v="307-3560"/>
    <s v="Female"/>
    <n v="67"/>
    <s v="No"/>
    <s v="Yes"/>
    <x v="1"/>
    <x v="3"/>
    <s v="Yes"/>
    <x v="1"/>
    <x v="0"/>
    <n v="56"/>
    <n v="3553"/>
    <x v="0"/>
    <s v="0"/>
    <x v="2"/>
    <x v="0"/>
    <x v="0"/>
    <x v="0"/>
    <x v="0"/>
    <s v="&gt; 40"/>
  </r>
  <r>
    <s v="8854-OTEJ"/>
    <x v="0"/>
    <x v="17"/>
    <n v="205"/>
    <n v="377"/>
    <n v="0"/>
    <n v="0"/>
    <s v="No"/>
    <s v="no"/>
    <n v="0"/>
    <x v="0"/>
    <n v="8"/>
    <x v="0"/>
    <n v="0"/>
    <s v="WI"/>
    <s v="346-9029"/>
    <s v="Male"/>
    <n v="42"/>
    <s v="No"/>
    <s v="No"/>
    <x v="1"/>
    <x v="5"/>
    <s v="No"/>
    <x v="0"/>
    <x v="0"/>
    <n v="27"/>
    <n v="1267"/>
    <x v="0"/>
    <s v="0"/>
    <x v="0"/>
    <x v="0"/>
    <x v="0"/>
    <x v="0"/>
    <x v="0"/>
    <s v="&gt; 40"/>
  </r>
  <r>
    <s v="5327-BOXV"/>
    <x v="0"/>
    <x v="60"/>
    <n v="442"/>
    <n v="1012.2"/>
    <n v="0"/>
    <n v="0"/>
    <s v="No"/>
    <s v="no"/>
    <n v="0"/>
    <x v="0"/>
    <n v="0"/>
    <x v="1"/>
    <n v="0"/>
    <s v="SC"/>
    <s v="357-8853"/>
    <s v="Female"/>
    <n v="52"/>
    <s v="No"/>
    <s v="No"/>
    <x v="1"/>
    <x v="1"/>
    <s v="No"/>
    <x v="2"/>
    <x v="2"/>
    <n v="8"/>
    <n v="567"/>
    <x v="0"/>
    <s v="0"/>
    <x v="0"/>
    <x v="0"/>
    <x v="0"/>
    <x v="1"/>
    <x v="0"/>
    <s v="&gt; 40"/>
  </r>
  <r>
    <s v="5911-QWER"/>
    <x v="0"/>
    <x v="21"/>
    <n v="71"/>
    <n v="184.8"/>
    <n v="0"/>
    <n v="0"/>
    <s v="No"/>
    <s v="no"/>
    <n v="0"/>
    <x v="0"/>
    <n v="29"/>
    <x v="1"/>
    <n v="12"/>
    <s v="OH"/>
    <s v="272-6892"/>
    <s v="Female"/>
    <n v="54"/>
    <s v="No"/>
    <s v="No"/>
    <x v="1"/>
    <x v="1"/>
    <s v="Yes"/>
    <x v="2"/>
    <x v="2"/>
    <n v="28"/>
    <n v="1279"/>
    <x v="0"/>
    <s v="0"/>
    <x v="0"/>
    <x v="0"/>
    <x v="0"/>
    <x v="0"/>
    <x v="0"/>
    <s v="&gt; 40"/>
  </r>
  <r>
    <s v="6533-HFKY"/>
    <x v="0"/>
    <x v="4"/>
    <n v="93"/>
    <n v="249.2"/>
    <n v="0"/>
    <n v="0"/>
    <s v="No"/>
    <s v="no"/>
    <n v="0"/>
    <x v="0"/>
    <n v="0"/>
    <x v="1"/>
    <n v="0"/>
    <s v="HI"/>
    <s v="297-1708"/>
    <s v="Male"/>
    <n v="21"/>
    <s v="Yes"/>
    <s v="No"/>
    <x v="1"/>
    <x v="1"/>
    <s v="No"/>
    <x v="2"/>
    <x v="2"/>
    <n v="11"/>
    <n v="655"/>
    <x v="0"/>
    <s v="0"/>
    <x v="1"/>
    <x v="0"/>
    <x v="0"/>
    <x v="1"/>
    <x v="0"/>
    <s v="&gt; 40"/>
  </r>
  <r>
    <s v="9548-SHAJ"/>
    <x v="0"/>
    <x v="32"/>
    <n v="21"/>
    <n v="67.2"/>
    <n v="0"/>
    <n v="0"/>
    <s v="No"/>
    <s v="no"/>
    <n v="0"/>
    <x v="0"/>
    <n v="0"/>
    <x v="1"/>
    <n v="0"/>
    <s v="IN"/>
    <s v="277-9320"/>
    <s v="Male"/>
    <n v="19"/>
    <s v="Yes"/>
    <s v="No"/>
    <x v="1"/>
    <x v="4"/>
    <s v="No"/>
    <x v="0"/>
    <x v="2"/>
    <n v="9"/>
    <n v="100"/>
    <x v="0"/>
    <s v="0"/>
    <x v="1"/>
    <x v="0"/>
    <x v="0"/>
    <x v="1"/>
    <x v="0"/>
    <s v="10 - 40"/>
  </r>
  <r>
    <s v="4857-AKOJ"/>
    <x v="0"/>
    <x v="44"/>
    <n v="110"/>
    <n v="215.4"/>
    <n v="124"/>
    <n v="455.7"/>
    <s v="Yes"/>
    <s v="yes"/>
    <n v="0"/>
    <x v="0"/>
    <n v="5"/>
    <x v="0"/>
    <n v="0"/>
    <s v="NY"/>
    <s v="404-9425"/>
    <s v="Female"/>
    <n v="54"/>
    <s v="No"/>
    <s v="No"/>
    <x v="1"/>
    <x v="5"/>
    <s v="Yes"/>
    <x v="1"/>
    <x v="0"/>
    <n v="24"/>
    <n v="733"/>
    <x v="0"/>
    <s v="0"/>
    <x v="0"/>
    <x v="0"/>
    <x v="0"/>
    <x v="0"/>
    <x v="0"/>
    <s v="10 - 40"/>
  </r>
  <r>
    <s v="9817-GPOW"/>
    <x v="0"/>
    <x v="37"/>
    <n v="40"/>
    <n v="76.8"/>
    <n v="36"/>
    <n v="74.7"/>
    <s v="Yes"/>
    <s v="yes"/>
    <n v="0"/>
    <x v="0"/>
    <n v="10"/>
    <x v="0"/>
    <n v="0"/>
    <s v="MO"/>
    <s v="322-3874"/>
    <s v="Female"/>
    <n v="38"/>
    <s v="No"/>
    <s v="No"/>
    <x v="1"/>
    <x v="3"/>
    <s v="No"/>
    <x v="0"/>
    <x v="0"/>
    <n v="33"/>
    <n v="284"/>
    <x v="0"/>
    <s v="0"/>
    <x v="0"/>
    <x v="0"/>
    <x v="0"/>
    <x v="0"/>
    <x v="0"/>
    <s v="&lt; 10"/>
  </r>
  <r>
    <s v="2038-AVBZ"/>
    <x v="0"/>
    <x v="72"/>
    <n v="132"/>
    <n v="400.8"/>
    <n v="0"/>
    <n v="0"/>
    <s v="No"/>
    <s v="no"/>
    <n v="0"/>
    <x v="0"/>
    <n v="24"/>
    <x v="0"/>
    <n v="0"/>
    <s v="CO"/>
    <s v="260-10161"/>
    <s v="Male"/>
    <n v="27"/>
    <s v="Yes"/>
    <s v="No"/>
    <x v="1"/>
    <x v="2"/>
    <s v="Yes"/>
    <x v="1"/>
    <x v="0"/>
    <n v="13"/>
    <n v="581"/>
    <x v="0"/>
    <s v="0"/>
    <x v="1"/>
    <x v="0"/>
    <x v="0"/>
    <x v="0"/>
    <x v="0"/>
    <s v="&gt; 40"/>
  </r>
  <r>
    <s v="5789-PRTU"/>
    <x v="0"/>
    <x v="40"/>
    <n v="109"/>
    <n v="340.8"/>
    <n v="0"/>
    <n v="0"/>
    <s v="No"/>
    <s v="no"/>
    <n v="0"/>
    <x v="0"/>
    <n v="10"/>
    <x v="0"/>
    <n v="0"/>
    <s v="KY"/>
    <s v="358-9007"/>
    <s v="Male"/>
    <n v="44"/>
    <s v="No"/>
    <s v="No"/>
    <x v="1"/>
    <x v="2"/>
    <s v="Yes"/>
    <x v="2"/>
    <x v="0"/>
    <n v="36"/>
    <n v="2449"/>
    <x v="0"/>
    <s v="0"/>
    <x v="0"/>
    <x v="0"/>
    <x v="0"/>
    <x v="0"/>
    <x v="0"/>
    <s v="&gt; 40"/>
  </r>
  <r>
    <s v="1429-ONNG"/>
    <x v="0"/>
    <x v="40"/>
    <n v="316"/>
    <n v="744.5"/>
    <n v="0"/>
    <n v="0"/>
    <s v="No"/>
    <s v="no"/>
    <n v="0"/>
    <x v="0"/>
    <n v="30"/>
    <x v="0"/>
    <n v="0"/>
    <s v="IL"/>
    <s v="336-9211"/>
    <s v="Female"/>
    <n v="28"/>
    <s v="Yes"/>
    <s v="No"/>
    <x v="1"/>
    <x v="5"/>
    <s v="No"/>
    <x v="2"/>
    <x v="0"/>
    <n v="29"/>
    <n v="1931"/>
    <x v="0"/>
    <s v="0"/>
    <x v="1"/>
    <x v="0"/>
    <x v="0"/>
    <x v="0"/>
    <x v="0"/>
    <s v="&gt; 40"/>
  </r>
  <r>
    <s v="1943-ITBY"/>
    <x v="0"/>
    <x v="54"/>
    <n v="344"/>
    <n v="811.2"/>
    <n v="0"/>
    <n v="0"/>
    <s v="No"/>
    <s v="no"/>
    <n v="0"/>
    <x v="0"/>
    <n v="6"/>
    <x v="1"/>
    <n v="29"/>
    <s v="WV"/>
    <s v="349-7718"/>
    <s v="Male"/>
    <n v="57"/>
    <s v="No"/>
    <s v="No"/>
    <x v="1"/>
    <x v="3"/>
    <s v="No"/>
    <x v="0"/>
    <x v="0"/>
    <n v="30"/>
    <n v="1620"/>
    <x v="0"/>
    <s v="0"/>
    <x v="0"/>
    <x v="0"/>
    <x v="0"/>
    <x v="0"/>
    <x v="0"/>
    <s v="&gt; 40"/>
  </r>
  <r>
    <s v="6928-OFZX"/>
    <x v="0"/>
    <x v="54"/>
    <n v="158"/>
    <n v="432"/>
    <n v="0"/>
    <n v="0"/>
    <s v="No"/>
    <s v="no"/>
    <n v="0"/>
    <x v="0"/>
    <n v="4"/>
    <x v="0"/>
    <n v="0"/>
    <s v="RI"/>
    <s v="325-5402"/>
    <s v="Female"/>
    <n v="37"/>
    <s v="No"/>
    <s v="No"/>
    <x v="1"/>
    <x v="4"/>
    <s v="No"/>
    <x v="1"/>
    <x v="2"/>
    <n v="31"/>
    <n v="1697"/>
    <x v="0"/>
    <s v="0"/>
    <x v="0"/>
    <x v="0"/>
    <x v="0"/>
    <x v="0"/>
    <x v="0"/>
    <s v="&gt; 40"/>
  </r>
  <r>
    <s v="0745-TRSS"/>
    <x v="0"/>
    <x v="75"/>
    <n v="202"/>
    <n v="482"/>
    <n v="0"/>
    <n v="0"/>
    <s v="No"/>
    <s v="no"/>
    <n v="0"/>
    <x v="0"/>
    <n v="0"/>
    <x v="1"/>
    <n v="0"/>
    <s v="UT"/>
    <s v="373-10183"/>
    <s v="Female"/>
    <n v="66"/>
    <s v="No"/>
    <s v="Yes"/>
    <x v="1"/>
    <x v="1"/>
    <s v="No"/>
    <x v="2"/>
    <x v="2"/>
    <n v="8"/>
    <n v="297"/>
    <x v="0"/>
    <s v="0"/>
    <x v="2"/>
    <x v="0"/>
    <x v="0"/>
    <x v="1"/>
    <x v="0"/>
    <s v="10 - 40"/>
  </r>
  <r>
    <s v="4985-OVYB"/>
    <x v="0"/>
    <x v="43"/>
    <n v="7"/>
    <n v="22.6"/>
    <n v="0"/>
    <n v="0"/>
    <s v="No"/>
    <s v="no"/>
    <n v="0"/>
    <x v="0"/>
    <n v="0"/>
    <x v="1"/>
    <n v="0"/>
    <s v="AL"/>
    <s v="362-7252"/>
    <s v="Male"/>
    <n v="23"/>
    <s v="Yes"/>
    <s v="No"/>
    <x v="1"/>
    <x v="2"/>
    <s v="No"/>
    <x v="0"/>
    <x v="2"/>
    <n v="8"/>
    <n v="30"/>
    <x v="0"/>
    <s v="0"/>
    <x v="1"/>
    <x v="0"/>
    <x v="0"/>
    <x v="1"/>
    <x v="0"/>
    <s v="&lt; 10"/>
  </r>
  <r>
    <s v="3718-FKZL"/>
    <x v="0"/>
    <x v="16"/>
    <n v="454"/>
    <n v="804.9"/>
    <n v="0"/>
    <n v="0"/>
    <s v="No"/>
    <s v="no"/>
    <n v="0"/>
    <x v="0"/>
    <n v="14"/>
    <x v="0"/>
    <n v="0"/>
    <s v="NH"/>
    <s v="359-5431"/>
    <s v="Female"/>
    <n v="34"/>
    <s v="No"/>
    <s v="No"/>
    <x v="1"/>
    <x v="4"/>
    <s v="Yes"/>
    <x v="2"/>
    <x v="0"/>
    <n v="38"/>
    <n v="2764"/>
    <x v="0"/>
    <s v="0"/>
    <x v="0"/>
    <x v="0"/>
    <x v="0"/>
    <x v="0"/>
    <x v="0"/>
    <s v="&gt; 40"/>
  </r>
  <r>
    <s v="2217-XRQQ"/>
    <x v="0"/>
    <x v="22"/>
    <n v="174"/>
    <n v="480.4"/>
    <n v="0"/>
    <n v="0"/>
    <s v="No"/>
    <s v="no"/>
    <n v="0"/>
    <x v="0"/>
    <n v="13"/>
    <x v="0"/>
    <n v="0"/>
    <s v="NE"/>
    <s v="333-8987"/>
    <s v="Male"/>
    <n v="46"/>
    <s v="No"/>
    <s v="No"/>
    <x v="1"/>
    <x v="4"/>
    <s v="No"/>
    <x v="0"/>
    <x v="0"/>
    <n v="35"/>
    <n v="1860"/>
    <x v="0"/>
    <s v="0"/>
    <x v="0"/>
    <x v="0"/>
    <x v="0"/>
    <x v="0"/>
    <x v="0"/>
    <s v="&gt; 40"/>
  </r>
  <r>
    <s v="1182-CJZS"/>
    <x v="0"/>
    <x v="44"/>
    <n v="57"/>
    <n v="152.5"/>
    <n v="124"/>
    <n v="418.5"/>
    <s v="Yes"/>
    <s v="yes"/>
    <n v="0"/>
    <x v="0"/>
    <n v="0"/>
    <x v="1"/>
    <n v="0"/>
    <s v="KY"/>
    <s v="339-8718"/>
    <s v="Male"/>
    <n v="58"/>
    <s v="No"/>
    <s v="No"/>
    <x v="1"/>
    <x v="1"/>
    <s v="No"/>
    <x v="2"/>
    <x v="2"/>
    <n v="8"/>
    <n v="236"/>
    <x v="0"/>
    <s v="0"/>
    <x v="0"/>
    <x v="0"/>
    <x v="0"/>
    <x v="1"/>
    <x v="0"/>
    <s v="10 - 40"/>
  </r>
  <r>
    <s v="4685-VKVC"/>
    <x v="0"/>
    <x v="48"/>
    <n v="14"/>
    <n v="24.8"/>
    <n v="0"/>
    <n v="0"/>
    <s v="No"/>
    <s v="no"/>
    <n v="0"/>
    <x v="0"/>
    <n v="0"/>
    <x v="1"/>
    <n v="0"/>
    <s v="DC"/>
    <s v="307-9234"/>
    <s v="Male"/>
    <n v="60"/>
    <s v="No"/>
    <s v="No"/>
    <x v="1"/>
    <x v="3"/>
    <s v="No"/>
    <x v="2"/>
    <x v="2"/>
    <n v="8"/>
    <n v="42"/>
    <x v="0"/>
    <s v="0"/>
    <x v="0"/>
    <x v="0"/>
    <x v="0"/>
    <x v="1"/>
    <x v="0"/>
    <s v="&lt; 10"/>
  </r>
  <r>
    <s v="9838-YNPS"/>
    <x v="0"/>
    <x v="2"/>
    <n v="221"/>
    <n v="532.29999999999995"/>
    <n v="0"/>
    <n v="0"/>
    <s v="No"/>
    <s v="no"/>
    <n v="0"/>
    <x v="0"/>
    <n v="5"/>
    <x v="0"/>
    <n v="0"/>
    <s v="MD"/>
    <s v="324-6879"/>
    <s v="Male"/>
    <n v="49"/>
    <s v="No"/>
    <s v="No"/>
    <x v="1"/>
    <x v="4"/>
    <s v="Yes"/>
    <x v="0"/>
    <x v="0"/>
    <n v="40"/>
    <n v="1754"/>
    <x v="0"/>
    <s v="0"/>
    <x v="0"/>
    <x v="0"/>
    <x v="0"/>
    <x v="0"/>
    <x v="0"/>
    <s v="&gt; 40"/>
  </r>
  <r>
    <s v="2339-QSZL"/>
    <x v="0"/>
    <x v="63"/>
    <n v="153"/>
    <n v="358"/>
    <n v="0"/>
    <n v="0"/>
    <s v="No"/>
    <s v="no"/>
    <n v="0"/>
    <x v="0"/>
    <n v="0"/>
    <x v="1"/>
    <n v="0"/>
    <s v="RI"/>
    <s v="386-9935"/>
    <s v="Female"/>
    <n v="62"/>
    <s v="No"/>
    <s v="No"/>
    <x v="1"/>
    <x v="5"/>
    <s v="No"/>
    <x v="2"/>
    <x v="2"/>
    <n v="9"/>
    <n v="615"/>
    <x v="0"/>
    <s v="0"/>
    <x v="0"/>
    <x v="0"/>
    <x v="0"/>
    <x v="1"/>
    <x v="0"/>
    <s v="&gt; 40"/>
  </r>
  <r>
    <s v="3769-ECEB"/>
    <x v="0"/>
    <x v="0"/>
    <n v="2"/>
    <n v="4"/>
    <n v="0"/>
    <n v="0"/>
    <s v="No"/>
    <s v="no"/>
    <n v="0"/>
    <x v="0"/>
    <n v="0"/>
    <x v="1"/>
    <n v="0"/>
    <s v="AL"/>
    <s v="253-7918"/>
    <s v="Male"/>
    <n v="45"/>
    <s v="No"/>
    <s v="No"/>
    <x v="1"/>
    <x v="5"/>
    <s v="No"/>
    <x v="0"/>
    <x v="2"/>
    <n v="6"/>
    <n v="6"/>
    <x v="0"/>
    <s v="0"/>
    <x v="0"/>
    <x v="0"/>
    <x v="0"/>
    <x v="1"/>
    <x v="0"/>
    <s v="&lt; 10"/>
  </r>
  <r>
    <s v="3890-SLSR"/>
    <x v="0"/>
    <x v="42"/>
    <n v="174"/>
    <n v="378.4"/>
    <n v="0"/>
    <n v="0"/>
    <s v="No"/>
    <s v="no"/>
    <n v="0"/>
    <x v="0"/>
    <n v="38"/>
    <x v="0"/>
    <n v="0"/>
    <s v="MI"/>
    <s v="358-5475"/>
    <s v="Male"/>
    <n v="57"/>
    <s v="No"/>
    <s v="No"/>
    <x v="1"/>
    <x v="4"/>
    <s v="Yes"/>
    <x v="1"/>
    <x v="0"/>
    <n v="35"/>
    <n v="1332"/>
    <x v="0"/>
    <s v="0"/>
    <x v="0"/>
    <x v="0"/>
    <x v="0"/>
    <x v="0"/>
    <x v="0"/>
    <s v="10 - 40"/>
  </r>
  <r>
    <s v="7868-SBCF"/>
    <x v="0"/>
    <x v="11"/>
    <n v="45"/>
    <n v="107"/>
    <n v="0"/>
    <n v="0"/>
    <s v="No"/>
    <s v="no"/>
    <n v="0"/>
    <x v="0"/>
    <n v="7"/>
    <x v="0"/>
    <n v="0"/>
    <s v="SC"/>
    <s v="308-5131"/>
    <s v="Male"/>
    <n v="39"/>
    <s v="No"/>
    <s v="No"/>
    <x v="1"/>
    <x v="5"/>
    <s v="Yes"/>
    <x v="2"/>
    <x v="2"/>
    <n v="19"/>
    <n v="404"/>
    <x v="0"/>
    <s v="0"/>
    <x v="0"/>
    <x v="0"/>
    <x v="0"/>
    <x v="0"/>
    <x v="0"/>
    <s v="10 - 40"/>
  </r>
  <r>
    <s v="3751-LGHC"/>
    <x v="0"/>
    <x v="16"/>
    <n v="180"/>
    <n v="437.6"/>
    <n v="0"/>
    <n v="0"/>
    <s v="No"/>
    <s v="no"/>
    <n v="0"/>
    <x v="0"/>
    <n v="14"/>
    <x v="1"/>
    <n v="45"/>
    <s v="CA"/>
    <s v="383-9845"/>
    <s v="Male"/>
    <n v="27"/>
    <s v="Yes"/>
    <s v="No"/>
    <x v="1"/>
    <x v="5"/>
    <s v="Yes"/>
    <x v="2"/>
    <x v="2"/>
    <n v="38"/>
    <n v="2774"/>
    <x v="0"/>
    <s v="0"/>
    <x v="1"/>
    <x v="0"/>
    <x v="0"/>
    <x v="0"/>
    <x v="0"/>
    <s v="&gt; 40"/>
  </r>
  <r>
    <s v="2772-IDUC"/>
    <x v="0"/>
    <x v="47"/>
    <n v="190"/>
    <n v="497"/>
    <n v="0"/>
    <n v="0"/>
    <s v="No"/>
    <s v="no"/>
    <n v="0"/>
    <x v="0"/>
    <n v="0"/>
    <x v="1"/>
    <n v="0"/>
    <s v="IL"/>
    <s v="345-10846"/>
    <s v="Female"/>
    <n v="56"/>
    <s v="No"/>
    <s v="No"/>
    <x v="1"/>
    <x v="4"/>
    <s v="No"/>
    <x v="2"/>
    <x v="2"/>
    <n v="6"/>
    <n v="337"/>
    <x v="0"/>
    <s v="0"/>
    <x v="0"/>
    <x v="0"/>
    <x v="0"/>
    <x v="1"/>
    <x v="0"/>
    <s v="&gt; 40"/>
  </r>
  <r>
    <s v="1041-YSZB"/>
    <x v="0"/>
    <x v="8"/>
    <n v="421"/>
    <n v="1056.3"/>
    <n v="0"/>
    <n v="0"/>
    <s v="No"/>
    <s v="no"/>
    <n v="0"/>
    <x v="0"/>
    <n v="6"/>
    <x v="0"/>
    <n v="0"/>
    <s v="SD"/>
    <s v="317-2395"/>
    <s v="Male"/>
    <n v="36"/>
    <s v="No"/>
    <s v="No"/>
    <x v="1"/>
    <x v="3"/>
    <s v="Yes"/>
    <x v="1"/>
    <x v="0"/>
    <n v="43"/>
    <n v="3004"/>
    <x v="0"/>
    <s v="0"/>
    <x v="0"/>
    <x v="0"/>
    <x v="0"/>
    <x v="0"/>
    <x v="0"/>
    <s v="&gt; 40"/>
  </r>
  <r>
    <s v="0879-UMTJ"/>
    <x v="0"/>
    <x v="28"/>
    <n v="116"/>
    <n v="326.3"/>
    <n v="0"/>
    <n v="0"/>
    <s v="No"/>
    <s v="no"/>
    <n v="0"/>
    <x v="0"/>
    <n v="10"/>
    <x v="0"/>
    <n v="0"/>
    <s v="AL"/>
    <s v="275-5744"/>
    <s v="Male"/>
    <n v="60"/>
    <s v="No"/>
    <s v="No"/>
    <x v="1"/>
    <x v="2"/>
    <s v="Yes"/>
    <x v="1"/>
    <x v="2"/>
    <n v="30"/>
    <n v="1093"/>
    <x v="0"/>
    <s v="0"/>
    <x v="0"/>
    <x v="0"/>
    <x v="0"/>
    <x v="0"/>
    <x v="0"/>
    <s v="10 - 40"/>
  </r>
  <r>
    <s v="7427-AYER"/>
    <x v="0"/>
    <x v="4"/>
    <n v="461"/>
    <n v="987.2"/>
    <n v="0"/>
    <n v="0"/>
    <s v="No"/>
    <s v="no"/>
    <n v="0"/>
    <x v="0"/>
    <n v="10"/>
    <x v="0"/>
    <n v="0"/>
    <s v="NV"/>
    <s v="284-7652"/>
    <s v="Female"/>
    <n v="38"/>
    <s v="No"/>
    <s v="No"/>
    <x v="1"/>
    <x v="4"/>
    <s v="No"/>
    <x v="0"/>
    <x v="0"/>
    <n v="18"/>
    <n v="1106"/>
    <x v="0"/>
    <s v="0"/>
    <x v="0"/>
    <x v="0"/>
    <x v="0"/>
    <x v="0"/>
    <x v="0"/>
    <s v="&gt; 40"/>
  </r>
  <r>
    <s v="9538-VAES"/>
    <x v="0"/>
    <x v="54"/>
    <n v="198"/>
    <n v="434.3"/>
    <n v="0"/>
    <n v="0"/>
    <s v="No"/>
    <s v="no"/>
    <n v="0"/>
    <x v="0"/>
    <n v="11"/>
    <x v="0"/>
    <n v="0"/>
    <s v="IN"/>
    <s v="367-2733"/>
    <s v="Female"/>
    <n v="65"/>
    <s v="No"/>
    <s v="Yes"/>
    <x v="1"/>
    <x v="1"/>
    <s v="Yes"/>
    <x v="2"/>
    <x v="0"/>
    <n v="16"/>
    <n v="875"/>
    <x v="0"/>
    <s v="0"/>
    <x v="2"/>
    <x v="0"/>
    <x v="0"/>
    <x v="0"/>
    <x v="0"/>
    <s v="&gt; 40"/>
  </r>
  <r>
    <s v="9207-CGDD"/>
    <x v="0"/>
    <x v="63"/>
    <n v="229"/>
    <n v="572"/>
    <n v="0"/>
    <n v="0"/>
    <s v="No"/>
    <s v="no"/>
    <n v="0"/>
    <x v="0"/>
    <n v="10"/>
    <x v="0"/>
    <n v="0"/>
    <s v="MD"/>
    <s v="314-3878"/>
    <s v="Male"/>
    <n v="26"/>
    <s v="Yes"/>
    <s v="No"/>
    <x v="1"/>
    <x v="1"/>
    <s v="Yes"/>
    <x v="2"/>
    <x v="0"/>
    <n v="50"/>
    <n v="3551"/>
    <x v="0"/>
    <s v="0"/>
    <x v="1"/>
    <x v="0"/>
    <x v="0"/>
    <x v="0"/>
    <x v="0"/>
    <s v="&gt; 40"/>
  </r>
  <r>
    <s v="7642-DUOZ"/>
    <x v="0"/>
    <x v="46"/>
    <n v="147"/>
    <n v="323.39999999999998"/>
    <n v="0"/>
    <n v="0"/>
    <s v="No"/>
    <s v="no"/>
    <n v="0"/>
    <x v="0"/>
    <n v="0"/>
    <x v="1"/>
    <n v="0"/>
    <s v="TX"/>
    <s v="343-9402"/>
    <s v="Male"/>
    <n v="42"/>
    <s v="No"/>
    <s v="No"/>
    <x v="1"/>
    <x v="5"/>
    <s v="No"/>
    <x v="1"/>
    <x v="2"/>
    <n v="6"/>
    <n v="245"/>
    <x v="0"/>
    <s v="0"/>
    <x v="0"/>
    <x v="0"/>
    <x v="0"/>
    <x v="1"/>
    <x v="0"/>
    <s v="10 - 40"/>
  </r>
  <r>
    <s v="0094-THDR"/>
    <x v="0"/>
    <x v="14"/>
    <n v="505"/>
    <n v="992.8"/>
    <n v="0"/>
    <n v="0"/>
    <s v="No"/>
    <s v="no"/>
    <n v="0"/>
    <x v="0"/>
    <n v="6"/>
    <x v="1"/>
    <n v="22"/>
    <s v="WV"/>
    <s v="386-1587"/>
    <s v="Female"/>
    <n v="49"/>
    <s v="No"/>
    <s v="No"/>
    <x v="1"/>
    <x v="1"/>
    <s v="Yes"/>
    <x v="2"/>
    <x v="0"/>
    <n v="55"/>
    <n v="3926"/>
    <x v="0"/>
    <s v="0"/>
    <x v="0"/>
    <x v="0"/>
    <x v="0"/>
    <x v="0"/>
    <x v="0"/>
    <s v="&gt; 40"/>
  </r>
  <r>
    <s v="4005-QGKV"/>
    <x v="0"/>
    <x v="46"/>
    <n v="55"/>
    <n v="159.5"/>
    <n v="0"/>
    <n v="0"/>
    <s v="No"/>
    <s v="no"/>
    <n v="0"/>
    <x v="0"/>
    <n v="0"/>
    <x v="1"/>
    <n v="0"/>
    <s v="NY"/>
    <s v="340-9593"/>
    <s v="Male"/>
    <n v="46"/>
    <s v="No"/>
    <s v="No"/>
    <x v="1"/>
    <x v="1"/>
    <s v="No"/>
    <x v="2"/>
    <x v="2"/>
    <n v="12"/>
    <n v="474"/>
    <x v="0"/>
    <s v="0"/>
    <x v="0"/>
    <x v="0"/>
    <x v="0"/>
    <x v="1"/>
    <x v="0"/>
    <s v="10 - 40"/>
  </r>
  <r>
    <s v="3997-KYRB"/>
    <x v="0"/>
    <x v="41"/>
    <n v="159"/>
    <n v="367.9"/>
    <n v="0"/>
    <n v="0"/>
    <s v="No"/>
    <s v="no"/>
    <n v="0"/>
    <x v="0"/>
    <n v="0"/>
    <x v="1"/>
    <n v="0"/>
    <s v="SC"/>
    <s v="323-4014"/>
    <s v="Female"/>
    <n v="45"/>
    <s v="No"/>
    <s v="No"/>
    <x v="1"/>
    <x v="4"/>
    <s v="No"/>
    <x v="2"/>
    <x v="2"/>
    <n v="7"/>
    <n v="492"/>
    <x v="0"/>
    <s v="0"/>
    <x v="0"/>
    <x v="0"/>
    <x v="0"/>
    <x v="1"/>
    <x v="0"/>
    <s v="&gt; 40"/>
  </r>
  <r>
    <s v="7787-FWQN"/>
    <x v="0"/>
    <x v="38"/>
    <n v="85"/>
    <n v="205.7"/>
    <n v="0"/>
    <n v="0"/>
    <s v="No"/>
    <s v="no"/>
    <n v="0"/>
    <x v="0"/>
    <n v="6"/>
    <x v="0"/>
    <n v="0"/>
    <s v="MS"/>
    <s v="242-2390"/>
    <s v="Male"/>
    <n v="47"/>
    <s v="No"/>
    <s v="No"/>
    <x v="1"/>
    <x v="2"/>
    <s v="Yes"/>
    <x v="1"/>
    <x v="0"/>
    <n v="17"/>
    <n v="864"/>
    <x v="0"/>
    <s v="0"/>
    <x v="0"/>
    <x v="0"/>
    <x v="0"/>
    <x v="0"/>
    <x v="0"/>
    <s v="&gt; 40"/>
  </r>
  <r>
    <s v="5961-TIWG"/>
    <x v="0"/>
    <x v="60"/>
    <n v="448"/>
    <n v="1073.5999999999999"/>
    <n v="0"/>
    <n v="0"/>
    <s v="No"/>
    <s v="no"/>
    <n v="0"/>
    <x v="0"/>
    <n v="12"/>
    <x v="0"/>
    <n v="0"/>
    <s v="CO"/>
    <s v="278-9513"/>
    <s v="Male"/>
    <n v="42"/>
    <s v="No"/>
    <s v="No"/>
    <x v="1"/>
    <x v="3"/>
    <s v="Yes"/>
    <x v="1"/>
    <x v="2"/>
    <n v="22"/>
    <n v="1478"/>
    <x v="0"/>
    <s v="0"/>
    <x v="0"/>
    <x v="0"/>
    <x v="0"/>
    <x v="0"/>
    <x v="0"/>
    <s v="&gt; 40"/>
  </r>
  <r>
    <s v="9560-ASSB"/>
    <x v="0"/>
    <x v="50"/>
    <n v="36"/>
    <n v="71.3"/>
    <n v="0"/>
    <n v="0"/>
    <s v="No"/>
    <s v="no"/>
    <n v="0"/>
    <x v="0"/>
    <n v="0"/>
    <x v="1"/>
    <n v="0"/>
    <s v="ME"/>
    <s v="345-4877"/>
    <s v="Female"/>
    <n v="39"/>
    <s v="No"/>
    <s v="No"/>
    <x v="1"/>
    <x v="4"/>
    <s v="No"/>
    <x v="0"/>
    <x v="2"/>
    <n v="7"/>
    <n v="95"/>
    <x v="0"/>
    <s v="0"/>
    <x v="0"/>
    <x v="0"/>
    <x v="0"/>
    <x v="1"/>
    <x v="0"/>
    <s v="10 - 40"/>
  </r>
  <r>
    <s v="2572-PMNM"/>
    <x v="0"/>
    <x v="67"/>
    <n v="215"/>
    <n v="523.1"/>
    <n v="0"/>
    <n v="0"/>
    <s v="No"/>
    <s v="no"/>
    <n v="0"/>
    <x v="0"/>
    <n v="0"/>
    <x v="1"/>
    <n v="0"/>
    <s v="MA"/>
    <s v="300-8341"/>
    <s v="Female"/>
    <n v="56"/>
    <s v="No"/>
    <s v="No"/>
    <x v="1"/>
    <x v="2"/>
    <s v="No"/>
    <x v="2"/>
    <x v="2"/>
    <n v="8"/>
    <n v="472"/>
    <x v="0"/>
    <s v="0"/>
    <x v="0"/>
    <x v="0"/>
    <x v="0"/>
    <x v="1"/>
    <x v="0"/>
    <s v="&gt; 40"/>
  </r>
  <r>
    <s v="7963-SORT"/>
    <x v="0"/>
    <x v="38"/>
    <n v="114"/>
    <n v="254.4"/>
    <n v="0"/>
    <n v="0"/>
    <s v="No"/>
    <s v="no"/>
    <n v="0"/>
    <x v="0"/>
    <n v="3"/>
    <x v="0"/>
    <n v="0"/>
    <s v="IN"/>
    <s v="321-8021"/>
    <s v="Male"/>
    <n v="34"/>
    <s v="No"/>
    <s v="No"/>
    <x v="1"/>
    <x v="5"/>
    <s v="Yes"/>
    <x v="2"/>
    <x v="2"/>
    <n v="21"/>
    <n v="1051"/>
    <x v="0"/>
    <s v="0"/>
    <x v="0"/>
    <x v="0"/>
    <x v="0"/>
    <x v="0"/>
    <x v="0"/>
    <s v="&gt; 40"/>
  </r>
  <r>
    <s v="1286-ETUI"/>
    <x v="0"/>
    <x v="66"/>
    <n v="55"/>
    <n v="169"/>
    <n v="0"/>
    <n v="0"/>
    <s v="No"/>
    <s v="no"/>
    <n v="0"/>
    <x v="0"/>
    <n v="0"/>
    <x v="1"/>
    <n v="0"/>
    <s v="WI"/>
    <s v="304-4360"/>
    <s v="Female"/>
    <n v="20"/>
    <s v="Yes"/>
    <s v="No"/>
    <x v="1"/>
    <x v="2"/>
    <s v="No"/>
    <x v="2"/>
    <x v="0"/>
    <n v="12"/>
    <n v="228"/>
    <x v="0"/>
    <s v="0"/>
    <x v="1"/>
    <x v="0"/>
    <x v="0"/>
    <x v="1"/>
    <x v="0"/>
    <s v="10 - 40"/>
  </r>
  <r>
    <s v="5613-RRII"/>
    <x v="0"/>
    <x v="69"/>
    <n v="269"/>
    <n v="562.20000000000005"/>
    <n v="0"/>
    <n v="0"/>
    <s v="No"/>
    <s v="no"/>
    <n v="0"/>
    <x v="0"/>
    <n v="19"/>
    <x v="1"/>
    <n v="55"/>
    <s v="DC"/>
    <s v="403-8448"/>
    <s v="Female"/>
    <n v="36"/>
    <s v="No"/>
    <s v="No"/>
    <x v="1"/>
    <x v="2"/>
    <s v="Yes"/>
    <x v="0"/>
    <x v="0"/>
    <n v="29"/>
    <n v="1009"/>
    <x v="0"/>
    <s v="0"/>
    <x v="0"/>
    <x v="0"/>
    <x v="0"/>
    <x v="0"/>
    <x v="0"/>
    <s v="10 - 40"/>
  </r>
  <r>
    <s v="3812-IAWJ"/>
    <x v="0"/>
    <x v="5"/>
    <n v="35"/>
    <n v="83.2"/>
    <n v="0"/>
    <n v="0"/>
    <s v="No"/>
    <s v="no"/>
    <n v="0"/>
    <x v="0"/>
    <n v="35"/>
    <x v="0"/>
    <n v="0"/>
    <s v="HI"/>
    <s v="359-9563"/>
    <s v="Female"/>
    <n v="27"/>
    <s v="Yes"/>
    <s v="No"/>
    <x v="1"/>
    <x v="3"/>
    <s v="No"/>
    <x v="0"/>
    <x v="2"/>
    <n v="27"/>
    <n v="449"/>
    <x v="0"/>
    <s v="0"/>
    <x v="1"/>
    <x v="0"/>
    <x v="0"/>
    <x v="0"/>
    <x v="0"/>
    <s v="10 - 40"/>
  </r>
  <r>
    <s v="8675-JIQT"/>
    <x v="0"/>
    <x v="40"/>
    <n v="185"/>
    <n v="339.4"/>
    <n v="272"/>
    <n v="829.6"/>
    <s v="Yes"/>
    <s v="yes"/>
    <n v="0"/>
    <x v="0"/>
    <n v="7"/>
    <x v="0"/>
    <n v="0"/>
    <s v="VA"/>
    <s v="300-10274"/>
    <s v="Female"/>
    <n v="43"/>
    <s v="No"/>
    <s v="No"/>
    <x v="1"/>
    <x v="5"/>
    <s v="No"/>
    <x v="1"/>
    <x v="2"/>
    <n v="25"/>
    <n v="1682"/>
    <x v="0"/>
    <s v="0"/>
    <x v="0"/>
    <x v="0"/>
    <x v="0"/>
    <x v="0"/>
    <x v="0"/>
    <s v="&gt; 40"/>
  </r>
  <r>
    <s v="1941-TPTB"/>
    <x v="0"/>
    <x v="6"/>
    <n v="167"/>
    <n v="513.4"/>
    <n v="0"/>
    <n v="0"/>
    <s v="No"/>
    <s v="no"/>
    <n v="0"/>
    <x v="0"/>
    <n v="3"/>
    <x v="1"/>
    <n v="80"/>
    <s v="HI"/>
    <s v="312-5690"/>
    <s v="Male"/>
    <n v="76"/>
    <s v="No"/>
    <s v="Yes"/>
    <x v="1"/>
    <x v="2"/>
    <s v="No"/>
    <x v="1"/>
    <x v="0"/>
    <n v="39"/>
    <n v="2213"/>
    <x v="0"/>
    <s v="0"/>
    <x v="2"/>
    <x v="0"/>
    <x v="0"/>
    <x v="0"/>
    <x v="0"/>
    <s v="&gt; 40"/>
  </r>
  <r>
    <s v="1282-HZBE"/>
    <x v="0"/>
    <x v="13"/>
    <n v="107"/>
    <n v="221.1"/>
    <n v="0"/>
    <n v="0"/>
    <s v="No"/>
    <s v="no"/>
    <n v="0"/>
    <x v="0"/>
    <n v="0"/>
    <x v="1"/>
    <n v="0"/>
    <s v="OR"/>
    <s v="269-6909"/>
    <s v="Female"/>
    <n v="35"/>
    <s v="No"/>
    <s v="No"/>
    <x v="1"/>
    <x v="4"/>
    <s v="No"/>
    <x v="2"/>
    <x v="2"/>
    <n v="6"/>
    <n v="163"/>
    <x v="0"/>
    <s v="0"/>
    <x v="0"/>
    <x v="0"/>
    <x v="0"/>
    <x v="1"/>
    <x v="0"/>
    <s v="10 - 40"/>
  </r>
  <r>
    <s v="2514-PDDI"/>
    <x v="0"/>
    <x v="40"/>
    <n v="210"/>
    <n v="608.70000000000005"/>
    <n v="0"/>
    <n v="0"/>
    <s v="No"/>
    <s v="no"/>
    <n v="0"/>
    <x v="0"/>
    <n v="2"/>
    <x v="0"/>
    <n v="0"/>
    <s v="ND"/>
    <s v="375-10507"/>
    <s v="Male"/>
    <n v="82"/>
    <s v="No"/>
    <s v="Yes"/>
    <x v="1"/>
    <x v="2"/>
    <s v="Yes"/>
    <x v="1"/>
    <x v="0"/>
    <n v="54"/>
    <n v="3664"/>
    <x v="0"/>
    <s v="0"/>
    <x v="2"/>
    <x v="0"/>
    <x v="0"/>
    <x v="1"/>
    <x v="0"/>
    <s v="&gt; 40"/>
  </r>
  <r>
    <s v="4580-TFEW"/>
    <x v="0"/>
    <x v="9"/>
    <n v="142"/>
    <n v="401.8"/>
    <n v="0"/>
    <n v="0"/>
    <s v="No"/>
    <s v="no"/>
    <n v="0"/>
    <x v="0"/>
    <n v="7"/>
    <x v="0"/>
    <n v="0"/>
    <s v="MA"/>
    <s v="415-3544"/>
    <s v="Female"/>
    <n v="48"/>
    <s v="No"/>
    <s v="No"/>
    <x v="1"/>
    <x v="5"/>
    <s v="No"/>
    <x v="2"/>
    <x v="2"/>
    <n v="23"/>
    <n v="1159"/>
    <x v="0"/>
    <s v="0"/>
    <x v="0"/>
    <x v="0"/>
    <x v="0"/>
    <x v="0"/>
    <x v="0"/>
    <s v="&gt; 40"/>
  </r>
  <r>
    <s v="2729-STET"/>
    <x v="0"/>
    <x v="29"/>
    <n v="84"/>
    <n v="213.9"/>
    <n v="0"/>
    <n v="0"/>
    <s v="No"/>
    <s v="no"/>
    <n v="0"/>
    <x v="0"/>
    <n v="26"/>
    <x v="0"/>
    <n v="0"/>
    <s v="ND"/>
    <s v="352-4922"/>
    <s v="Male"/>
    <n v="20"/>
    <s v="Yes"/>
    <s v="No"/>
    <x v="1"/>
    <x v="5"/>
    <s v="Yes"/>
    <x v="1"/>
    <x v="2"/>
    <n v="14"/>
    <n v="255"/>
    <x v="0"/>
    <s v="0"/>
    <x v="1"/>
    <x v="0"/>
    <x v="0"/>
    <x v="0"/>
    <x v="0"/>
    <s v="10 - 40"/>
  </r>
  <r>
    <s v="2538-QKPS"/>
    <x v="0"/>
    <x v="68"/>
    <n v="40"/>
    <n v="84.2"/>
    <n v="0"/>
    <n v="0"/>
    <s v="No"/>
    <s v="no"/>
    <n v="0"/>
    <x v="0"/>
    <n v="10"/>
    <x v="0"/>
    <n v="0"/>
    <s v="IA"/>
    <s v="345-9292"/>
    <s v="Male"/>
    <n v="51"/>
    <s v="No"/>
    <s v="No"/>
    <x v="1"/>
    <x v="4"/>
    <s v="No"/>
    <x v="0"/>
    <x v="0"/>
    <n v="24"/>
    <n v="144"/>
    <x v="0"/>
    <s v="0"/>
    <x v="0"/>
    <x v="0"/>
    <x v="0"/>
    <x v="0"/>
    <x v="0"/>
    <s v="&lt; 10"/>
  </r>
  <r>
    <s v="0940-LDHD"/>
    <x v="0"/>
    <x v="4"/>
    <n v="137"/>
    <n v="374.6"/>
    <n v="0"/>
    <n v="0"/>
    <s v="No"/>
    <s v="no"/>
    <n v="0"/>
    <x v="0"/>
    <n v="0"/>
    <x v="1"/>
    <n v="0"/>
    <s v="NC"/>
    <s v="309-6081"/>
    <s v="Female"/>
    <n v="44"/>
    <s v="No"/>
    <s v="No"/>
    <x v="1"/>
    <x v="2"/>
    <s v="No"/>
    <x v="2"/>
    <x v="2"/>
    <n v="8"/>
    <n v="523"/>
    <x v="0"/>
    <s v="0"/>
    <x v="0"/>
    <x v="0"/>
    <x v="0"/>
    <x v="1"/>
    <x v="0"/>
    <s v="&gt; 40"/>
  </r>
  <r>
    <s v="1387-XJRV"/>
    <x v="0"/>
    <x v="61"/>
    <n v="21"/>
    <n v="47.7"/>
    <n v="0"/>
    <n v="0"/>
    <s v="No"/>
    <s v="no"/>
    <n v="0"/>
    <x v="0"/>
    <n v="5"/>
    <x v="0"/>
    <n v="0"/>
    <s v="AK"/>
    <s v="342-1331"/>
    <s v="Male"/>
    <n v="51"/>
    <s v="No"/>
    <s v="No"/>
    <x v="1"/>
    <x v="2"/>
    <s v="No"/>
    <x v="1"/>
    <x v="2"/>
    <n v="21"/>
    <n v="171"/>
    <x v="0"/>
    <s v="0"/>
    <x v="0"/>
    <x v="0"/>
    <x v="0"/>
    <x v="0"/>
    <x v="0"/>
    <s v="&lt; 10"/>
  </r>
  <r>
    <s v="2280-ALIV"/>
    <x v="0"/>
    <x v="5"/>
    <n v="105"/>
    <n v="207"/>
    <n v="0"/>
    <n v="0"/>
    <s v="No"/>
    <s v="no"/>
    <n v="0"/>
    <x v="0"/>
    <n v="0"/>
    <x v="1"/>
    <n v="0"/>
    <s v="LA"/>
    <s v="390-5744"/>
    <s v="Male"/>
    <n v="54"/>
    <s v="No"/>
    <s v="No"/>
    <x v="1"/>
    <x v="4"/>
    <s v="No"/>
    <x v="1"/>
    <x v="0"/>
    <n v="6"/>
    <n v="111"/>
    <x v="0"/>
    <s v="0"/>
    <x v="0"/>
    <x v="0"/>
    <x v="0"/>
    <x v="1"/>
    <x v="0"/>
    <s v="10 - 40"/>
  </r>
  <r>
    <s v="1101-MJKS"/>
    <x v="0"/>
    <x v="4"/>
    <n v="128"/>
    <n v="308.60000000000002"/>
    <n v="0"/>
    <n v="0"/>
    <s v="No"/>
    <s v="no"/>
    <n v="0"/>
    <x v="0"/>
    <n v="25"/>
    <x v="0"/>
    <n v="0"/>
    <s v="AL"/>
    <s v="282-5239"/>
    <s v="Female"/>
    <n v="38"/>
    <s v="No"/>
    <s v="No"/>
    <x v="1"/>
    <x v="1"/>
    <s v="No"/>
    <x v="1"/>
    <x v="0"/>
    <n v="46"/>
    <n v="2870"/>
    <x v="0"/>
    <s v="0"/>
    <x v="0"/>
    <x v="0"/>
    <x v="0"/>
    <x v="0"/>
    <x v="0"/>
    <s v="&gt; 40"/>
  </r>
  <r>
    <s v="4726-TWWK"/>
    <x v="0"/>
    <x v="29"/>
    <n v="121"/>
    <n v="271.89999999999998"/>
    <n v="0"/>
    <n v="0"/>
    <s v="No"/>
    <s v="no"/>
    <n v="0"/>
    <x v="0"/>
    <n v="29"/>
    <x v="0"/>
    <n v="0"/>
    <s v="DE"/>
    <s v="289-8534"/>
    <s v="Female"/>
    <n v="53"/>
    <s v="No"/>
    <s v="No"/>
    <x v="1"/>
    <x v="4"/>
    <s v="No"/>
    <x v="0"/>
    <x v="2"/>
    <n v="33"/>
    <n v="599"/>
    <x v="0"/>
    <s v="0"/>
    <x v="0"/>
    <x v="0"/>
    <x v="0"/>
    <x v="0"/>
    <x v="0"/>
    <s v="10 - 40"/>
  </r>
  <r>
    <s v="5342-MYQO"/>
    <x v="0"/>
    <x v="54"/>
    <n v="127"/>
    <n v="217.7"/>
    <n v="0"/>
    <n v="0"/>
    <s v="No"/>
    <s v="no"/>
    <n v="0"/>
    <x v="0"/>
    <n v="4"/>
    <x v="0"/>
    <n v="0"/>
    <s v="SC"/>
    <s v="329-1997"/>
    <s v="Male"/>
    <n v="34"/>
    <s v="No"/>
    <s v="No"/>
    <x v="1"/>
    <x v="5"/>
    <s v="No"/>
    <x v="1"/>
    <x v="0"/>
    <n v="30"/>
    <n v="1639"/>
    <x v="0"/>
    <s v="0"/>
    <x v="0"/>
    <x v="0"/>
    <x v="0"/>
    <x v="0"/>
    <x v="0"/>
    <s v="&gt; 40"/>
  </r>
  <r>
    <s v="1323-MGZN"/>
    <x v="0"/>
    <x v="20"/>
    <n v="89"/>
    <n v="201.5"/>
    <n v="0"/>
    <n v="0"/>
    <s v="No"/>
    <s v="no"/>
    <n v="0"/>
    <x v="0"/>
    <n v="14"/>
    <x v="1"/>
    <n v="0"/>
    <s v="NM"/>
    <s v="305-5964"/>
    <s v="Female"/>
    <n v="43"/>
    <s v="No"/>
    <s v="No"/>
    <x v="1"/>
    <x v="5"/>
    <s v="Yes"/>
    <x v="0"/>
    <x v="2"/>
    <n v="24"/>
    <n v="321"/>
    <x v="0"/>
    <s v="0"/>
    <x v="0"/>
    <x v="0"/>
    <x v="0"/>
    <x v="0"/>
    <x v="0"/>
    <s v="10 - 40"/>
  </r>
  <r>
    <s v="6676-SGCD"/>
    <x v="0"/>
    <x v="48"/>
    <n v="15"/>
    <n v="41.2"/>
    <n v="20"/>
    <n v="60"/>
    <s v="Yes"/>
    <s v="yes"/>
    <n v="0"/>
    <x v="0"/>
    <n v="8"/>
    <x v="0"/>
    <n v="0"/>
    <s v="WA"/>
    <s v="300-9606"/>
    <s v="Female"/>
    <n v="46"/>
    <s v="No"/>
    <s v="No"/>
    <x v="1"/>
    <x v="2"/>
    <s v="No"/>
    <x v="0"/>
    <x v="2"/>
    <n v="28"/>
    <n v="128"/>
    <x v="0"/>
    <s v="0"/>
    <x v="0"/>
    <x v="0"/>
    <x v="0"/>
    <x v="0"/>
    <x v="0"/>
    <s v="&lt; 10"/>
  </r>
  <r>
    <s v="1305-IFUS"/>
    <x v="0"/>
    <x v="50"/>
    <n v="46"/>
    <n v="110.1"/>
    <n v="0"/>
    <n v="0"/>
    <s v="No"/>
    <s v="no"/>
    <n v="0"/>
    <x v="0"/>
    <n v="4"/>
    <x v="0"/>
    <n v="0"/>
    <s v="MT"/>
    <s v="281-4211"/>
    <s v="Male"/>
    <n v="64"/>
    <s v="No"/>
    <s v="No"/>
    <x v="1"/>
    <x v="1"/>
    <s v="Yes"/>
    <x v="0"/>
    <x v="0"/>
    <n v="42"/>
    <n v="582"/>
    <x v="0"/>
    <s v="0"/>
    <x v="0"/>
    <x v="0"/>
    <x v="0"/>
    <x v="0"/>
    <x v="0"/>
    <s v="10 - 40"/>
  </r>
  <r>
    <s v="5404-YCCN"/>
    <x v="0"/>
    <x v="56"/>
    <n v="134"/>
    <n v="395.9"/>
    <n v="0"/>
    <n v="0"/>
    <s v="No"/>
    <s v="no"/>
    <n v="0"/>
    <x v="0"/>
    <n v="5"/>
    <x v="0"/>
    <n v="0"/>
    <s v="NV"/>
    <s v="238-9719"/>
    <s v="Female"/>
    <n v="24"/>
    <s v="Yes"/>
    <s v="No"/>
    <x v="1"/>
    <x v="4"/>
    <s v="Yes"/>
    <x v="0"/>
    <x v="2"/>
    <n v="14"/>
    <n v="362"/>
    <x v="0"/>
    <s v="0"/>
    <x v="1"/>
    <x v="0"/>
    <x v="0"/>
    <x v="0"/>
    <x v="0"/>
    <s v="10 - 40"/>
  </r>
  <r>
    <s v="6142-PKWD"/>
    <x v="0"/>
    <x v="24"/>
    <n v="263"/>
    <n v="473.2"/>
    <n v="0"/>
    <n v="0"/>
    <s v="No"/>
    <s v="no"/>
    <n v="0"/>
    <x v="0"/>
    <n v="25"/>
    <x v="1"/>
    <n v="19"/>
    <s v="ID"/>
    <s v="302-3546"/>
    <s v="Female"/>
    <n v="39"/>
    <s v="No"/>
    <s v="No"/>
    <x v="1"/>
    <x v="4"/>
    <s v="No"/>
    <x v="0"/>
    <x v="0"/>
    <n v="19"/>
    <n v="839"/>
    <x v="0"/>
    <s v="0"/>
    <x v="0"/>
    <x v="0"/>
    <x v="0"/>
    <x v="0"/>
    <x v="0"/>
    <s v="&gt; 40"/>
  </r>
  <r>
    <s v="2339-YFBN"/>
    <x v="0"/>
    <x v="10"/>
    <n v="138"/>
    <n v="342.9"/>
    <n v="0"/>
    <n v="0"/>
    <s v="No"/>
    <s v="no"/>
    <n v="0"/>
    <x v="0"/>
    <n v="24"/>
    <x v="0"/>
    <n v="0"/>
    <s v="CT"/>
    <s v="323-8736"/>
    <s v="Male"/>
    <n v="19"/>
    <s v="Yes"/>
    <s v="No"/>
    <x v="1"/>
    <x v="4"/>
    <s v="Yes"/>
    <x v="1"/>
    <x v="0"/>
    <n v="31"/>
    <n v="2100"/>
    <x v="0"/>
    <s v="0"/>
    <x v="1"/>
    <x v="0"/>
    <x v="0"/>
    <x v="0"/>
    <x v="0"/>
    <s v="&gt; 40"/>
  </r>
  <r>
    <s v="4560-QCID"/>
    <x v="0"/>
    <x v="67"/>
    <n v="105"/>
    <n v="404.7"/>
    <n v="0"/>
    <n v="0"/>
    <s v="No"/>
    <s v="no"/>
    <n v="0"/>
    <x v="0"/>
    <n v="4"/>
    <x v="0"/>
    <n v="0"/>
    <s v="WY"/>
    <s v="284-2519"/>
    <s v="Male"/>
    <n v="48"/>
    <s v="No"/>
    <s v="No"/>
    <x v="1"/>
    <x v="3"/>
    <s v="Yes"/>
    <x v="2"/>
    <x v="0"/>
    <n v="25"/>
    <n v="1429"/>
    <x v="0"/>
    <s v="0"/>
    <x v="0"/>
    <x v="0"/>
    <x v="0"/>
    <x v="0"/>
    <x v="0"/>
    <s v="&gt; 40"/>
  </r>
  <r>
    <s v="5640-NVKO"/>
    <x v="0"/>
    <x v="21"/>
    <n v="178"/>
    <n v="371.7"/>
    <n v="0"/>
    <n v="0"/>
    <s v="No"/>
    <s v="no"/>
    <n v="0"/>
    <x v="0"/>
    <n v="4"/>
    <x v="0"/>
    <n v="0"/>
    <s v="NM"/>
    <s v="409-9921"/>
    <s v="Female"/>
    <n v="31"/>
    <s v="No"/>
    <s v="No"/>
    <x v="1"/>
    <x v="4"/>
    <s v="Yes"/>
    <x v="2"/>
    <x v="2"/>
    <n v="29"/>
    <n v="1356"/>
    <x v="0"/>
    <s v="0"/>
    <x v="0"/>
    <x v="0"/>
    <x v="0"/>
    <x v="0"/>
    <x v="0"/>
    <s v="&gt; 40"/>
  </r>
  <r>
    <s v="5624-XYGM"/>
    <x v="0"/>
    <x v="33"/>
    <n v="127"/>
    <n v="254.4"/>
    <n v="0"/>
    <n v="0"/>
    <s v="No"/>
    <s v="no"/>
    <n v="0"/>
    <x v="0"/>
    <n v="3"/>
    <x v="0"/>
    <n v="0"/>
    <s v="LA"/>
    <s v="302-7102"/>
    <s v="Female"/>
    <n v="40"/>
    <s v="No"/>
    <s v="No"/>
    <x v="1"/>
    <x v="1"/>
    <s v="No"/>
    <x v="2"/>
    <x v="0"/>
    <n v="22"/>
    <n v="1390"/>
    <x v="0"/>
    <s v="0"/>
    <x v="0"/>
    <x v="0"/>
    <x v="0"/>
    <x v="0"/>
    <x v="0"/>
    <s v="&gt; 40"/>
  </r>
  <r>
    <s v="3021-CLQF"/>
    <x v="0"/>
    <x v="70"/>
    <n v="100"/>
    <n v="159.9"/>
    <n v="60"/>
    <n v="198"/>
    <s v="Yes"/>
    <s v="yes"/>
    <n v="0"/>
    <x v="0"/>
    <n v="20"/>
    <x v="0"/>
    <n v="0"/>
    <s v="AL"/>
    <s v="336-9436"/>
    <s v="Male"/>
    <n v="24"/>
    <s v="Yes"/>
    <s v="No"/>
    <x v="1"/>
    <x v="4"/>
    <s v="Yes"/>
    <x v="0"/>
    <x v="0"/>
    <n v="24"/>
    <n v="354"/>
    <x v="0"/>
    <s v="0"/>
    <x v="1"/>
    <x v="0"/>
    <x v="0"/>
    <x v="0"/>
    <x v="0"/>
    <s v="10 - 40"/>
  </r>
  <r>
    <s v="7409-RROC"/>
    <x v="0"/>
    <x v="68"/>
    <n v="34"/>
    <n v="84.2"/>
    <n v="0"/>
    <n v="0"/>
    <s v="No"/>
    <s v="no"/>
    <n v="0"/>
    <x v="0"/>
    <n v="24"/>
    <x v="0"/>
    <n v="0"/>
    <s v="NC"/>
    <s v="318-6086"/>
    <s v="Female"/>
    <n v="25"/>
    <s v="Yes"/>
    <s v="No"/>
    <x v="1"/>
    <x v="2"/>
    <s v="No"/>
    <x v="0"/>
    <x v="0"/>
    <n v="23"/>
    <n v="150"/>
    <x v="0"/>
    <s v="0"/>
    <x v="1"/>
    <x v="0"/>
    <x v="0"/>
    <x v="0"/>
    <x v="0"/>
    <s v="&lt; 10"/>
  </r>
  <r>
    <s v="5113-EBYV"/>
    <x v="0"/>
    <x v="26"/>
    <n v="383"/>
    <n v="820.4"/>
    <n v="0"/>
    <n v="0"/>
    <s v="No"/>
    <s v="no"/>
    <n v="0"/>
    <x v="0"/>
    <n v="14"/>
    <x v="0"/>
    <n v="0"/>
    <s v="AZ"/>
    <s v="325-7138"/>
    <s v="Male"/>
    <n v="60"/>
    <s v="No"/>
    <s v="No"/>
    <x v="1"/>
    <x v="3"/>
    <s v="No"/>
    <x v="1"/>
    <x v="0"/>
    <n v="29"/>
    <n v="1813"/>
    <x v="0"/>
    <s v="0"/>
    <x v="0"/>
    <x v="0"/>
    <x v="0"/>
    <x v="0"/>
    <x v="0"/>
    <s v="&gt; 40"/>
  </r>
  <r>
    <s v="8000-CPPS"/>
    <x v="0"/>
    <x v="5"/>
    <n v="110"/>
    <n v="256"/>
    <n v="68"/>
    <n v="156.4"/>
    <s v="Yes"/>
    <s v="yes"/>
    <n v="0"/>
    <x v="0"/>
    <n v="0"/>
    <x v="1"/>
    <n v="0"/>
    <s v="ND"/>
    <s v="297-5120"/>
    <s v="Female"/>
    <n v="36"/>
    <s v="No"/>
    <s v="No"/>
    <x v="1"/>
    <x v="5"/>
    <s v="No"/>
    <x v="2"/>
    <x v="2"/>
    <n v="12"/>
    <n v="196"/>
    <x v="0"/>
    <s v="0"/>
    <x v="0"/>
    <x v="0"/>
    <x v="0"/>
    <x v="1"/>
    <x v="0"/>
    <s v="10 - 40"/>
  </r>
  <r>
    <s v="9417-KHSR"/>
    <x v="0"/>
    <x v="6"/>
    <n v="281"/>
    <n v="804.5"/>
    <n v="0"/>
    <n v="0"/>
    <s v="No"/>
    <s v="no"/>
    <n v="0"/>
    <x v="0"/>
    <n v="0"/>
    <x v="1"/>
    <n v="0"/>
    <s v="OK"/>
    <s v="336-2891"/>
    <s v="Male"/>
    <n v="55"/>
    <s v="No"/>
    <s v="No"/>
    <x v="1"/>
    <x v="3"/>
    <s v="No"/>
    <x v="2"/>
    <x v="2"/>
    <n v="6"/>
    <n v="346"/>
    <x v="0"/>
    <s v="0"/>
    <x v="0"/>
    <x v="0"/>
    <x v="0"/>
    <x v="1"/>
    <x v="0"/>
    <s v="&gt; 40"/>
  </r>
  <r>
    <s v="8782-HWWF"/>
    <x v="0"/>
    <x v="63"/>
    <n v="327"/>
    <n v="859.8"/>
    <n v="0"/>
    <n v="0"/>
    <s v="No"/>
    <s v="no"/>
    <n v="0"/>
    <x v="0"/>
    <n v="0"/>
    <x v="1"/>
    <n v="0"/>
    <s v="ID"/>
    <s v="319-7290"/>
    <s v="Male"/>
    <n v="41"/>
    <s v="No"/>
    <s v="No"/>
    <x v="1"/>
    <x v="4"/>
    <s v="No"/>
    <x v="2"/>
    <x v="2"/>
    <n v="10"/>
    <n v="728"/>
    <x v="0"/>
    <s v="0"/>
    <x v="0"/>
    <x v="0"/>
    <x v="0"/>
    <x v="1"/>
    <x v="0"/>
    <s v="&gt; 40"/>
  </r>
  <r>
    <s v="8558-CHCE"/>
    <x v="0"/>
    <x v="66"/>
    <n v="46"/>
    <n v="97.2"/>
    <n v="0"/>
    <n v="0"/>
    <s v="No"/>
    <s v="no"/>
    <n v="0"/>
    <x v="0"/>
    <n v="0"/>
    <x v="1"/>
    <n v="0"/>
    <s v="KY"/>
    <s v="313-6209"/>
    <s v="Female"/>
    <n v="29"/>
    <s v="Yes"/>
    <s v="No"/>
    <x v="1"/>
    <x v="1"/>
    <s v="No"/>
    <x v="2"/>
    <x v="2"/>
    <n v="8"/>
    <n v="165"/>
    <x v="0"/>
    <s v="0"/>
    <x v="1"/>
    <x v="0"/>
    <x v="0"/>
    <x v="1"/>
    <x v="0"/>
    <s v="10 - 40"/>
  </r>
  <r>
    <s v="1982-NSDT"/>
    <x v="0"/>
    <x v="26"/>
    <n v="395"/>
    <n v="938.5"/>
    <n v="252"/>
    <n v="781.2"/>
    <s v="Yes"/>
    <s v="yes"/>
    <n v="0"/>
    <x v="0"/>
    <n v="24"/>
    <x v="0"/>
    <n v="0"/>
    <s v="TN"/>
    <s v="260-7289"/>
    <s v="Female"/>
    <n v="24"/>
    <s v="Yes"/>
    <s v="No"/>
    <x v="1"/>
    <x v="2"/>
    <s v="Yes"/>
    <x v="1"/>
    <x v="2"/>
    <n v="18"/>
    <n v="1119"/>
    <x v="0"/>
    <s v="0"/>
    <x v="1"/>
    <x v="0"/>
    <x v="0"/>
    <x v="0"/>
    <x v="0"/>
    <s v="&gt; 40"/>
  </r>
  <r>
    <s v="0649-SLDT"/>
    <x v="0"/>
    <x v="39"/>
    <n v="153"/>
    <n v="454.6"/>
    <n v="0"/>
    <n v="0"/>
    <s v="No"/>
    <s v="no"/>
    <n v="0"/>
    <x v="0"/>
    <n v="24"/>
    <x v="0"/>
    <n v="0"/>
    <s v="WV"/>
    <s v="328-3529"/>
    <s v="Male"/>
    <n v="20"/>
    <s v="Yes"/>
    <s v="No"/>
    <x v="1"/>
    <x v="4"/>
    <s v="Yes"/>
    <x v="0"/>
    <x v="2"/>
    <n v="16"/>
    <n v="477"/>
    <x v="0"/>
    <s v="0"/>
    <x v="1"/>
    <x v="0"/>
    <x v="0"/>
    <x v="0"/>
    <x v="0"/>
    <s v="10 - 40"/>
  </r>
  <r>
    <s v="3068-KMLT"/>
    <x v="0"/>
    <x v="19"/>
    <n v="174"/>
    <n v="488.4"/>
    <n v="0"/>
    <n v="0"/>
    <s v="No"/>
    <s v="no"/>
    <n v="0"/>
    <x v="0"/>
    <n v="9"/>
    <x v="0"/>
    <n v="0"/>
    <s v="WI"/>
    <s v="392-5965"/>
    <s v="Female"/>
    <n v="45"/>
    <s v="No"/>
    <s v="No"/>
    <x v="1"/>
    <x v="4"/>
    <s v="Yes"/>
    <x v="2"/>
    <x v="0"/>
    <n v="24"/>
    <n v="1437"/>
    <x v="0"/>
    <s v="0"/>
    <x v="0"/>
    <x v="0"/>
    <x v="0"/>
    <x v="0"/>
    <x v="0"/>
    <s v="&gt; 40"/>
  </r>
  <r>
    <s v="3423-EKEY"/>
    <x v="0"/>
    <x v="68"/>
    <n v="32"/>
    <n v="72.2"/>
    <n v="0"/>
    <n v="0"/>
    <s v="No"/>
    <s v="no"/>
    <n v="0"/>
    <x v="0"/>
    <n v="0"/>
    <x v="1"/>
    <n v="0"/>
    <s v="NC"/>
    <s v="381-6271"/>
    <s v="Female"/>
    <n v="37"/>
    <s v="No"/>
    <s v="No"/>
    <x v="1"/>
    <x v="2"/>
    <s v="No"/>
    <x v="1"/>
    <x v="2"/>
    <n v="6"/>
    <n v="33"/>
    <x v="0"/>
    <s v="0"/>
    <x v="0"/>
    <x v="0"/>
    <x v="0"/>
    <x v="1"/>
    <x v="0"/>
    <s v="&lt; 10"/>
  </r>
  <r>
    <s v="4160-GODN"/>
    <x v="0"/>
    <x v="51"/>
    <n v="76"/>
    <n v="188.1"/>
    <n v="0"/>
    <n v="0"/>
    <s v="No"/>
    <s v="no"/>
    <n v="0"/>
    <x v="0"/>
    <n v="0"/>
    <x v="1"/>
    <n v="0"/>
    <s v="NY"/>
    <s v="368-8916"/>
    <s v="Male"/>
    <n v="54"/>
    <s v="No"/>
    <s v="No"/>
    <x v="1"/>
    <x v="1"/>
    <s v="No"/>
    <x v="1"/>
    <x v="2"/>
    <n v="7"/>
    <n v="167"/>
    <x v="0"/>
    <s v="0"/>
    <x v="0"/>
    <x v="0"/>
    <x v="0"/>
    <x v="1"/>
    <x v="0"/>
    <s v="10 - 40"/>
  </r>
  <r>
    <s v="1303-DJRO"/>
    <x v="0"/>
    <x v="8"/>
    <n v="445"/>
    <n v="1049.2"/>
    <n v="0"/>
    <n v="0"/>
    <s v="No"/>
    <s v="no"/>
    <n v="0"/>
    <x v="0"/>
    <n v="36"/>
    <x v="0"/>
    <n v="0"/>
    <s v="OK"/>
    <s v="325-1614"/>
    <s v="Male"/>
    <n v="23"/>
    <s v="Yes"/>
    <s v="No"/>
    <x v="1"/>
    <x v="5"/>
    <s v="Yes"/>
    <x v="2"/>
    <x v="2"/>
    <n v="62"/>
    <n v="4326"/>
    <x v="0"/>
    <s v="0"/>
    <x v="1"/>
    <x v="0"/>
    <x v="0"/>
    <x v="0"/>
    <x v="0"/>
    <s v="&gt; 40"/>
  </r>
  <r>
    <s v="1233-FARP"/>
    <x v="0"/>
    <x v="74"/>
    <n v="11"/>
    <n v="26.4"/>
    <n v="0"/>
    <n v="0"/>
    <s v="No"/>
    <s v="no"/>
    <n v="0"/>
    <x v="0"/>
    <n v="0"/>
    <x v="1"/>
    <n v="0"/>
    <s v="AZ"/>
    <s v="288-7651"/>
    <s v="Male"/>
    <n v="29"/>
    <s v="Yes"/>
    <s v="No"/>
    <x v="1"/>
    <x v="4"/>
    <s v="No"/>
    <x v="2"/>
    <x v="2"/>
    <n v="9"/>
    <n v="62"/>
    <x v="0"/>
    <s v="0"/>
    <x v="1"/>
    <x v="0"/>
    <x v="0"/>
    <x v="1"/>
    <x v="0"/>
    <s v="&lt; 10"/>
  </r>
  <r>
    <s v="5910-SWTP"/>
    <x v="0"/>
    <x v="61"/>
    <n v="15"/>
    <n v="41.6"/>
    <n v="0"/>
    <n v="0"/>
    <s v="No"/>
    <s v="no"/>
    <n v="0"/>
    <x v="0"/>
    <n v="0"/>
    <x v="1"/>
    <n v="0"/>
    <s v="AK"/>
    <s v="367-6561"/>
    <s v="Female"/>
    <n v="19"/>
    <s v="Yes"/>
    <s v="No"/>
    <x v="1"/>
    <x v="2"/>
    <s v="No"/>
    <x v="2"/>
    <x v="2"/>
    <n v="7"/>
    <n v="56"/>
    <x v="0"/>
    <s v="0"/>
    <x v="1"/>
    <x v="0"/>
    <x v="0"/>
    <x v="1"/>
    <x v="0"/>
    <s v="&lt; 10"/>
  </r>
  <r>
    <s v="8509-SEXQ"/>
    <x v="0"/>
    <x v="2"/>
    <n v="184"/>
    <n v="710.4"/>
    <n v="0"/>
    <n v="0"/>
    <s v="No"/>
    <s v="no"/>
    <n v="0"/>
    <x v="0"/>
    <n v="4"/>
    <x v="0"/>
    <n v="0"/>
    <s v="SD"/>
    <s v="293-6531"/>
    <s v="Female"/>
    <n v="50"/>
    <s v="No"/>
    <s v="No"/>
    <x v="1"/>
    <x v="4"/>
    <s v="Yes"/>
    <x v="1"/>
    <x v="0"/>
    <n v="17"/>
    <n v="772"/>
    <x v="0"/>
    <s v="0"/>
    <x v="0"/>
    <x v="0"/>
    <x v="0"/>
    <x v="0"/>
    <x v="0"/>
    <s v="&gt; 40"/>
  </r>
  <r>
    <s v="5802-COQI"/>
    <x v="0"/>
    <x v="37"/>
    <n v="19"/>
    <n v="37.700000000000003"/>
    <n v="0"/>
    <n v="0"/>
    <s v="No"/>
    <s v="no"/>
    <n v="0"/>
    <x v="0"/>
    <n v="13"/>
    <x v="0"/>
    <n v="0"/>
    <s v="OR"/>
    <s v="312-3680"/>
    <s v="Female"/>
    <n v="25"/>
    <s v="Yes"/>
    <s v="No"/>
    <x v="1"/>
    <x v="5"/>
    <s v="Yes"/>
    <x v="1"/>
    <x v="2"/>
    <n v="27"/>
    <n v="257"/>
    <x v="0"/>
    <s v="0"/>
    <x v="1"/>
    <x v="0"/>
    <x v="0"/>
    <x v="0"/>
    <x v="0"/>
    <s v="&lt; 10"/>
  </r>
  <r>
    <s v="2833-YZAL"/>
    <x v="0"/>
    <x v="65"/>
    <n v="177"/>
    <n v="245.1"/>
    <n v="0"/>
    <n v="0"/>
    <s v="No"/>
    <s v="no"/>
    <n v="0"/>
    <x v="0"/>
    <n v="21"/>
    <x v="0"/>
    <n v="0"/>
    <s v="OK"/>
    <s v="295-5351"/>
    <s v="Female"/>
    <n v="25"/>
    <s v="Yes"/>
    <s v="No"/>
    <x v="1"/>
    <x v="5"/>
    <s v="Yes"/>
    <x v="1"/>
    <x v="2"/>
    <n v="21"/>
    <n v="1031"/>
    <x v="0"/>
    <s v="0"/>
    <x v="1"/>
    <x v="0"/>
    <x v="0"/>
    <x v="0"/>
    <x v="0"/>
    <s v="&gt; 40"/>
  </r>
  <r>
    <s v="4733-KHRB"/>
    <x v="0"/>
    <x v="45"/>
    <n v="135"/>
    <n v="312.5"/>
    <n v="0"/>
    <n v="0"/>
    <s v="No"/>
    <s v="no"/>
    <n v="0"/>
    <x v="0"/>
    <n v="0"/>
    <x v="1"/>
    <n v="0"/>
    <s v="OH"/>
    <s v="322-3174"/>
    <s v="Female"/>
    <n v="40"/>
    <s v="No"/>
    <s v="No"/>
    <x v="1"/>
    <x v="1"/>
    <s v="No"/>
    <x v="2"/>
    <x v="2"/>
    <n v="6"/>
    <n v="317"/>
    <x v="0"/>
    <s v="0"/>
    <x v="0"/>
    <x v="0"/>
    <x v="0"/>
    <x v="1"/>
    <x v="0"/>
    <s v="&gt; 40"/>
  </r>
  <r>
    <s v="4921-MLLR"/>
    <x v="0"/>
    <x v="71"/>
    <n v="83"/>
    <n v="245.4"/>
    <n v="0"/>
    <n v="0"/>
    <s v="No"/>
    <s v="no"/>
    <n v="0"/>
    <x v="0"/>
    <n v="0"/>
    <x v="1"/>
    <n v="0"/>
    <s v="MI"/>
    <s v="363-2224"/>
    <s v="Female"/>
    <n v="49"/>
    <s v="No"/>
    <s v="No"/>
    <x v="1"/>
    <x v="1"/>
    <s v="No"/>
    <x v="1"/>
    <x v="2"/>
    <n v="7"/>
    <n v="299"/>
    <x v="0"/>
    <s v="0"/>
    <x v="0"/>
    <x v="0"/>
    <x v="0"/>
    <x v="1"/>
    <x v="0"/>
    <s v="&gt; 40"/>
  </r>
  <r>
    <s v="5747-CIZP"/>
    <x v="0"/>
    <x v="35"/>
    <n v="88"/>
    <n v="237.6"/>
    <n v="0"/>
    <n v="0"/>
    <s v="No"/>
    <s v="no"/>
    <n v="0"/>
    <x v="0"/>
    <n v="0"/>
    <x v="1"/>
    <n v="0"/>
    <s v="KS"/>
    <s v="349-6964"/>
    <s v="Female"/>
    <n v="23"/>
    <s v="Yes"/>
    <s v="No"/>
    <x v="1"/>
    <x v="4"/>
    <s v="No"/>
    <x v="2"/>
    <x v="2"/>
    <n v="8"/>
    <n v="400"/>
    <x v="0"/>
    <s v="0"/>
    <x v="1"/>
    <x v="0"/>
    <x v="0"/>
    <x v="1"/>
    <x v="0"/>
    <s v="&gt; 40"/>
  </r>
  <r>
    <s v="9567-SPZD"/>
    <x v="0"/>
    <x v="56"/>
    <n v="43"/>
    <n v="157.4"/>
    <n v="104"/>
    <n v="312"/>
    <s v="Yes"/>
    <s v="yes"/>
    <n v="0"/>
    <x v="0"/>
    <n v="0"/>
    <x v="1"/>
    <n v="0"/>
    <s v="RI"/>
    <s v="355-6849"/>
    <s v="Female"/>
    <n v="65"/>
    <s v="No"/>
    <s v="Yes"/>
    <x v="1"/>
    <x v="4"/>
    <s v="No"/>
    <x v="2"/>
    <x v="2"/>
    <n v="12"/>
    <n v="316"/>
    <x v="0"/>
    <s v="0"/>
    <x v="2"/>
    <x v="0"/>
    <x v="0"/>
    <x v="1"/>
    <x v="0"/>
    <s v="10 - 40"/>
  </r>
  <r>
    <s v="9817-BZRK"/>
    <x v="0"/>
    <x v="71"/>
    <n v="103"/>
    <n v="243.8"/>
    <n v="164"/>
    <n v="471.5"/>
    <s v="Yes"/>
    <s v="yes"/>
    <n v="0"/>
    <x v="0"/>
    <n v="5"/>
    <x v="0"/>
    <n v="0"/>
    <s v="WV"/>
    <s v="261-6633"/>
    <s v="Female"/>
    <n v="55"/>
    <s v="No"/>
    <s v="No"/>
    <x v="1"/>
    <x v="5"/>
    <s v="Yes"/>
    <x v="0"/>
    <x v="2"/>
    <n v="32"/>
    <n v="1291"/>
    <x v="0"/>
    <s v="0"/>
    <x v="0"/>
    <x v="0"/>
    <x v="0"/>
    <x v="0"/>
    <x v="0"/>
    <s v="&gt; 40"/>
  </r>
  <r>
    <s v="8947-VDUW"/>
    <x v="0"/>
    <x v="15"/>
    <n v="11"/>
    <n v="32.4"/>
    <n v="0"/>
    <n v="0"/>
    <s v="No"/>
    <s v="no"/>
    <n v="0"/>
    <x v="0"/>
    <n v="10"/>
    <x v="0"/>
    <n v="0"/>
    <s v="WI"/>
    <s v="280-9196"/>
    <s v="Male"/>
    <n v="36"/>
    <s v="No"/>
    <s v="No"/>
    <x v="1"/>
    <x v="2"/>
    <s v="No"/>
    <x v="0"/>
    <x v="0"/>
    <n v="20"/>
    <n v="40"/>
    <x v="0"/>
    <s v="0"/>
    <x v="0"/>
    <x v="0"/>
    <x v="0"/>
    <x v="0"/>
    <x v="0"/>
    <s v="&lt; 10"/>
  </r>
  <r>
    <s v="7539-ZTZT"/>
    <x v="0"/>
    <x v="13"/>
    <n v="87"/>
    <n v="255.3"/>
    <n v="0"/>
    <n v="0"/>
    <s v="No"/>
    <s v="no"/>
    <n v="0"/>
    <x v="0"/>
    <n v="17"/>
    <x v="1"/>
    <n v="15"/>
    <s v="WI"/>
    <s v="246-5134"/>
    <s v="Male"/>
    <n v="28"/>
    <s v="Yes"/>
    <s v="No"/>
    <x v="1"/>
    <x v="5"/>
    <s v="No"/>
    <x v="1"/>
    <x v="0"/>
    <n v="21"/>
    <n v="586"/>
    <x v="0"/>
    <s v="0"/>
    <x v="1"/>
    <x v="0"/>
    <x v="0"/>
    <x v="0"/>
    <x v="0"/>
    <s v="10 - 40"/>
  </r>
  <r>
    <s v="4291-MMES"/>
    <x v="0"/>
    <x v="23"/>
    <n v="151"/>
    <n v="396.3"/>
    <n v="0"/>
    <n v="0"/>
    <s v="No"/>
    <s v="no"/>
    <n v="0"/>
    <x v="0"/>
    <n v="0"/>
    <x v="1"/>
    <n v="0"/>
    <s v="UT"/>
    <s v="279-9590"/>
    <s v="Male"/>
    <n v="57"/>
    <s v="No"/>
    <s v="No"/>
    <x v="1"/>
    <x v="4"/>
    <s v="No"/>
    <x v="2"/>
    <x v="2"/>
    <n v="8"/>
    <n v="537"/>
    <x v="0"/>
    <s v="0"/>
    <x v="0"/>
    <x v="0"/>
    <x v="0"/>
    <x v="1"/>
    <x v="0"/>
    <s v="&gt; 40"/>
  </r>
  <r>
    <s v="3530-RNKM"/>
    <x v="0"/>
    <x v="3"/>
    <n v="39"/>
    <n v="154.6"/>
    <n v="0"/>
    <n v="0"/>
    <s v="No"/>
    <s v="no"/>
    <n v="0"/>
    <x v="0"/>
    <n v="7"/>
    <x v="0"/>
    <n v="0"/>
    <s v="DC"/>
    <s v="385-5730"/>
    <s v="Male"/>
    <n v="33"/>
    <s v="No"/>
    <s v="No"/>
    <x v="1"/>
    <x v="1"/>
    <s v="No"/>
    <x v="0"/>
    <x v="0"/>
    <n v="23"/>
    <n v="223"/>
    <x v="0"/>
    <s v="0"/>
    <x v="0"/>
    <x v="0"/>
    <x v="0"/>
    <x v="0"/>
    <x v="0"/>
    <s v="10 - 40"/>
  </r>
  <r>
    <s v="2150-SITV"/>
    <x v="0"/>
    <x v="65"/>
    <n v="246"/>
    <n v="740.8"/>
    <n v="0"/>
    <n v="0"/>
    <s v="No"/>
    <s v="no"/>
    <n v="0"/>
    <x v="0"/>
    <n v="0"/>
    <x v="1"/>
    <n v="0"/>
    <s v="SC"/>
    <s v="282-3774"/>
    <s v="Female"/>
    <n v="45"/>
    <s v="No"/>
    <s v="No"/>
    <x v="1"/>
    <x v="2"/>
    <s v="No"/>
    <x v="2"/>
    <x v="2"/>
    <n v="8"/>
    <n v="417"/>
    <x v="0"/>
    <s v="0"/>
    <x v="0"/>
    <x v="0"/>
    <x v="0"/>
    <x v="1"/>
    <x v="0"/>
    <s v="&gt; 40"/>
  </r>
  <r>
    <s v="0524-KTEC"/>
    <x v="0"/>
    <x v="33"/>
    <n v="330"/>
    <n v="640.4"/>
    <n v="0"/>
    <n v="0"/>
    <s v="No"/>
    <s v="yes"/>
    <n v="0"/>
    <x v="0"/>
    <n v="5"/>
    <x v="0"/>
    <n v="0"/>
    <s v="MI"/>
    <s v="327-8053"/>
    <s v="Male"/>
    <n v="51"/>
    <s v="No"/>
    <s v="No"/>
    <x v="1"/>
    <x v="1"/>
    <s v="Yes"/>
    <x v="2"/>
    <x v="0"/>
    <n v="22"/>
    <n v="1431"/>
    <x v="0"/>
    <s v="0"/>
    <x v="0"/>
    <x v="0"/>
    <x v="0"/>
    <x v="0"/>
    <x v="0"/>
    <s v="&gt; 40"/>
  </r>
  <r>
    <s v="6973-RXDS"/>
    <x v="0"/>
    <x v="3"/>
    <n v="38"/>
    <n v="86.6"/>
    <n v="0"/>
    <n v="0"/>
    <s v="No"/>
    <s v="no"/>
    <n v="0"/>
    <x v="0"/>
    <n v="9"/>
    <x v="0"/>
    <n v="0"/>
    <s v="WI"/>
    <s v="315-7662"/>
    <s v="Female"/>
    <n v="41"/>
    <s v="No"/>
    <s v="No"/>
    <x v="1"/>
    <x v="5"/>
    <s v="No"/>
    <x v="1"/>
    <x v="0"/>
    <n v="33"/>
    <n v="319"/>
    <x v="0"/>
    <s v="0"/>
    <x v="0"/>
    <x v="0"/>
    <x v="0"/>
    <x v="0"/>
    <x v="0"/>
    <s v="10 - 40"/>
  </r>
  <r>
    <s v="9841-UBFG"/>
    <x v="0"/>
    <x v="38"/>
    <n v="271"/>
    <n v="506.4"/>
    <n v="0"/>
    <n v="0"/>
    <s v="No"/>
    <s v="no"/>
    <n v="0"/>
    <x v="0"/>
    <n v="7"/>
    <x v="0"/>
    <n v="0"/>
    <s v="AL"/>
    <s v="345-5398"/>
    <s v="Male"/>
    <n v="41"/>
    <s v="No"/>
    <s v="No"/>
    <x v="1"/>
    <x v="1"/>
    <s v="Yes"/>
    <x v="1"/>
    <x v="0"/>
    <n v="33"/>
    <n v="1651"/>
    <x v="0"/>
    <s v="0"/>
    <x v="0"/>
    <x v="0"/>
    <x v="0"/>
    <x v="0"/>
    <x v="0"/>
    <s v="&gt; 40"/>
  </r>
  <r>
    <s v="8097-HPYI"/>
    <x v="0"/>
    <x v="58"/>
    <n v="97"/>
    <n v="218.4"/>
    <n v="0"/>
    <n v="0"/>
    <s v="No"/>
    <s v="no"/>
    <n v="0"/>
    <x v="0"/>
    <n v="10"/>
    <x v="0"/>
    <n v="0"/>
    <s v="OK"/>
    <s v="359-4056"/>
    <s v="Male"/>
    <n v="41"/>
    <s v="No"/>
    <s v="No"/>
    <x v="1"/>
    <x v="2"/>
    <s v="Yes"/>
    <x v="1"/>
    <x v="2"/>
    <n v="17"/>
    <n v="462"/>
    <x v="0"/>
    <s v="0"/>
    <x v="0"/>
    <x v="0"/>
    <x v="0"/>
    <x v="0"/>
    <x v="0"/>
    <s v="10 - 40"/>
  </r>
  <r>
    <s v="2272-QDIE"/>
    <x v="0"/>
    <x v="38"/>
    <n v="311"/>
    <n v="565.70000000000005"/>
    <n v="0"/>
    <n v="0"/>
    <s v="No"/>
    <s v="no"/>
    <n v="0"/>
    <x v="0"/>
    <n v="0"/>
    <x v="1"/>
    <n v="0"/>
    <s v="ID"/>
    <s v="314-5538"/>
    <s v="Male"/>
    <n v="41"/>
    <s v="No"/>
    <s v="No"/>
    <x v="1"/>
    <x v="2"/>
    <s v="No"/>
    <x v="1"/>
    <x v="2"/>
    <n v="8"/>
    <n v="419"/>
    <x v="0"/>
    <s v="0"/>
    <x v="0"/>
    <x v="0"/>
    <x v="0"/>
    <x v="1"/>
    <x v="0"/>
    <s v="&gt; 40"/>
  </r>
  <r>
    <s v="8874-WYNR"/>
    <x v="0"/>
    <x v="63"/>
    <n v="343"/>
    <n v="1006.3"/>
    <n v="0"/>
    <n v="0"/>
    <s v="No"/>
    <s v="no"/>
    <n v="0"/>
    <x v="0"/>
    <n v="14"/>
    <x v="0"/>
    <n v="0"/>
    <s v="MO"/>
    <s v="337-7881"/>
    <s v="Female"/>
    <n v="21"/>
    <s v="Yes"/>
    <s v="No"/>
    <x v="1"/>
    <x v="3"/>
    <s v="Yes"/>
    <x v="2"/>
    <x v="2"/>
    <n v="39"/>
    <n v="2812"/>
    <x v="0"/>
    <s v="0"/>
    <x v="1"/>
    <x v="0"/>
    <x v="0"/>
    <x v="0"/>
    <x v="0"/>
    <s v="&gt; 40"/>
  </r>
  <r>
    <s v="0384-WFPX"/>
    <x v="0"/>
    <x v="18"/>
    <n v="44"/>
    <n v="81"/>
    <n v="0"/>
    <n v="0"/>
    <s v="No"/>
    <s v="no"/>
    <n v="0"/>
    <x v="0"/>
    <n v="0"/>
    <x v="1"/>
    <n v="0"/>
    <s v="ME"/>
    <s v="325-2215"/>
    <s v="Female"/>
    <n v="34"/>
    <s v="No"/>
    <s v="No"/>
    <x v="1"/>
    <x v="1"/>
    <s v="No"/>
    <x v="0"/>
    <x v="2"/>
    <n v="8"/>
    <n v="168"/>
    <x v="0"/>
    <s v="0"/>
    <x v="0"/>
    <x v="0"/>
    <x v="0"/>
    <x v="1"/>
    <x v="0"/>
    <s v="10 - 40"/>
  </r>
  <r>
    <s v="8678-NKUB"/>
    <x v="0"/>
    <x v="74"/>
    <n v="35"/>
    <n v="90.9"/>
    <n v="0"/>
    <n v="0"/>
    <s v="No"/>
    <s v="no"/>
    <n v="0"/>
    <x v="0"/>
    <n v="0"/>
    <x v="1"/>
    <n v="0"/>
    <s v="MS"/>
    <s v="380-6486"/>
    <s v="Male"/>
    <n v="52"/>
    <s v="No"/>
    <s v="No"/>
    <x v="1"/>
    <x v="5"/>
    <s v="No"/>
    <x v="0"/>
    <x v="2"/>
    <n v="8"/>
    <n v="58"/>
    <x v="0"/>
    <s v="0"/>
    <x v="0"/>
    <x v="0"/>
    <x v="0"/>
    <x v="1"/>
    <x v="0"/>
    <s v="&lt; 10"/>
  </r>
  <r>
    <s v="9362-UMZO"/>
    <x v="0"/>
    <x v="9"/>
    <n v="102"/>
    <n v="249.1"/>
    <n v="0"/>
    <n v="0"/>
    <s v="No"/>
    <s v="no"/>
    <n v="0"/>
    <x v="0"/>
    <n v="0"/>
    <x v="1"/>
    <n v="0"/>
    <s v="IN"/>
    <s v="353-6275"/>
    <s v="Male"/>
    <n v="38"/>
    <s v="No"/>
    <s v="No"/>
    <x v="1"/>
    <x v="4"/>
    <s v="No"/>
    <x v="2"/>
    <x v="2"/>
    <n v="10"/>
    <n v="517"/>
    <x v="0"/>
    <s v="0"/>
    <x v="0"/>
    <x v="0"/>
    <x v="0"/>
    <x v="1"/>
    <x v="0"/>
    <s v="&gt; 40"/>
  </r>
  <r>
    <s v="9291-VXNF"/>
    <x v="0"/>
    <x v="14"/>
    <n v="299"/>
    <n v="846.4"/>
    <n v="0"/>
    <n v="0"/>
    <s v="No"/>
    <s v="no"/>
    <n v="0"/>
    <x v="0"/>
    <n v="11"/>
    <x v="0"/>
    <n v="0"/>
    <s v="AZ"/>
    <s v="328-5175"/>
    <s v="Female"/>
    <n v="53"/>
    <s v="No"/>
    <s v="No"/>
    <x v="1"/>
    <x v="2"/>
    <s v="No"/>
    <x v="2"/>
    <x v="2"/>
    <n v="20"/>
    <n v="1380"/>
    <x v="0"/>
    <s v="0"/>
    <x v="0"/>
    <x v="0"/>
    <x v="0"/>
    <x v="0"/>
    <x v="0"/>
    <s v="&gt; 40"/>
  </r>
  <r>
    <s v="7935-XKEG"/>
    <x v="0"/>
    <x v="36"/>
    <n v="132"/>
    <n v="417.8"/>
    <n v="0"/>
    <n v="0"/>
    <s v="No"/>
    <s v="no"/>
    <n v="0"/>
    <x v="0"/>
    <n v="27"/>
    <x v="0"/>
    <n v="0"/>
    <s v="TN"/>
    <s v="359-4631"/>
    <s v="Male"/>
    <n v="47"/>
    <s v="No"/>
    <s v="No"/>
    <x v="1"/>
    <x v="4"/>
    <s v="No"/>
    <x v="0"/>
    <x v="2"/>
    <n v="11"/>
    <n v="462"/>
    <x v="0"/>
    <s v="0"/>
    <x v="0"/>
    <x v="0"/>
    <x v="0"/>
    <x v="0"/>
    <x v="0"/>
    <s v="&gt; 40"/>
  </r>
  <r>
    <s v="7778-FQHS"/>
    <x v="0"/>
    <x v="3"/>
    <n v="64"/>
    <n v="120"/>
    <n v="40"/>
    <n v="121"/>
    <s v="Yes"/>
    <s v="yes"/>
    <n v="0"/>
    <x v="0"/>
    <n v="30"/>
    <x v="0"/>
    <n v="0"/>
    <s v="OK"/>
    <s v="301-7175"/>
    <s v="Female"/>
    <n v="27"/>
    <s v="Yes"/>
    <s v="No"/>
    <x v="1"/>
    <x v="3"/>
    <s v="Yes"/>
    <x v="2"/>
    <x v="2"/>
    <n v="33"/>
    <n v="333"/>
    <x v="0"/>
    <s v="0"/>
    <x v="1"/>
    <x v="0"/>
    <x v="0"/>
    <x v="0"/>
    <x v="0"/>
    <s v="10 - 40"/>
  </r>
  <r>
    <s v="5457-RQNQ"/>
    <x v="0"/>
    <x v="71"/>
    <n v="157"/>
    <n v="454.2"/>
    <n v="0"/>
    <n v="0"/>
    <s v="No"/>
    <s v="no"/>
    <n v="0"/>
    <x v="0"/>
    <n v="30"/>
    <x v="0"/>
    <n v="0"/>
    <s v="IN"/>
    <s v="229-7569"/>
    <s v="Female"/>
    <n v="21"/>
    <s v="Yes"/>
    <s v="No"/>
    <x v="1"/>
    <x v="2"/>
    <s v="No"/>
    <x v="0"/>
    <x v="0"/>
    <n v="32"/>
    <n v="1337"/>
    <x v="0"/>
    <s v="0"/>
    <x v="1"/>
    <x v="0"/>
    <x v="0"/>
    <x v="0"/>
    <x v="0"/>
    <s v="&gt; 40"/>
  </r>
  <r>
    <s v="3136-ZXPZ"/>
    <x v="0"/>
    <x v="52"/>
    <n v="53"/>
    <n v="201.8"/>
    <n v="0"/>
    <n v="0"/>
    <s v="No"/>
    <s v="no"/>
    <n v="0"/>
    <x v="0"/>
    <n v="0"/>
    <x v="1"/>
    <n v="0"/>
    <s v="IA"/>
    <s v="236-2022"/>
    <s v="Male"/>
    <n v="66"/>
    <s v="No"/>
    <s v="Yes"/>
    <x v="1"/>
    <x v="5"/>
    <s v="No"/>
    <x v="2"/>
    <x v="2"/>
    <n v="10"/>
    <n v="232"/>
    <x v="0"/>
    <s v="0"/>
    <x v="2"/>
    <x v="0"/>
    <x v="0"/>
    <x v="1"/>
    <x v="0"/>
    <s v="10 - 40"/>
  </r>
  <r>
    <s v="1218-ANZM"/>
    <x v="0"/>
    <x v="32"/>
    <n v="46"/>
    <n v="134"/>
    <n v="0"/>
    <n v="0"/>
    <s v="No"/>
    <s v="no"/>
    <n v="0"/>
    <x v="0"/>
    <n v="4"/>
    <x v="1"/>
    <n v="56"/>
    <s v="VA"/>
    <s v="243-3664"/>
    <s v="Female"/>
    <n v="58"/>
    <s v="No"/>
    <s v="No"/>
    <x v="1"/>
    <x v="4"/>
    <s v="No"/>
    <x v="1"/>
    <x v="2"/>
    <n v="14"/>
    <n v="160"/>
    <x v="0"/>
    <s v="0"/>
    <x v="0"/>
    <x v="0"/>
    <x v="0"/>
    <x v="0"/>
    <x v="0"/>
    <s v="10 - 40"/>
  </r>
  <r>
    <s v="7669-QUUH"/>
    <x v="1"/>
    <x v="15"/>
    <n v="10"/>
    <n v="19.3"/>
    <n v="0"/>
    <n v="0"/>
    <s v="No"/>
    <s v="yes"/>
    <n v="0"/>
    <x v="0"/>
    <n v="26"/>
    <x v="0"/>
    <n v="0"/>
    <s v="OK"/>
    <s v="330-6626"/>
    <s v="Female"/>
    <n v="21"/>
    <s v="Yes"/>
    <s v="No"/>
    <x v="1"/>
    <x v="5"/>
    <s v="No"/>
    <x v="0"/>
    <x v="0"/>
    <n v="27"/>
    <n v="59"/>
    <x v="2"/>
    <s v="Moved"/>
    <x v="1"/>
    <x v="1"/>
    <x v="3"/>
    <x v="0"/>
    <x v="1"/>
    <s v="&lt; 10"/>
  </r>
  <r>
    <s v="7147-KMNQ"/>
    <x v="1"/>
    <x v="61"/>
    <n v="15"/>
    <n v="41.2"/>
    <n v="0"/>
    <n v="0"/>
    <s v="No"/>
    <s v="yes"/>
    <n v="0"/>
    <x v="0"/>
    <n v="5"/>
    <x v="0"/>
    <n v="0"/>
    <s v="AL"/>
    <s v="391-8027"/>
    <s v="Female"/>
    <n v="30"/>
    <s v="No"/>
    <s v="No"/>
    <x v="1"/>
    <x v="5"/>
    <s v="Yes"/>
    <x v="0"/>
    <x v="0"/>
    <n v="38"/>
    <n v="317"/>
    <x v="2"/>
    <s v="Moved"/>
    <x v="1"/>
    <x v="1"/>
    <x v="3"/>
    <x v="0"/>
    <x v="1"/>
    <s v="&lt; 10"/>
  </r>
  <r>
    <s v="1640-QVSG"/>
    <x v="1"/>
    <x v="73"/>
    <n v="89"/>
    <n v="319.7"/>
    <n v="0"/>
    <n v="0"/>
    <s v="No"/>
    <s v="no"/>
    <n v="0"/>
    <x v="0"/>
    <n v="9"/>
    <x v="0"/>
    <n v="0"/>
    <s v="LA"/>
    <s v="335-4719"/>
    <s v="Female"/>
    <n v="25"/>
    <s v="Yes"/>
    <s v="No"/>
    <x v="1"/>
    <x v="4"/>
    <s v="Yes"/>
    <x v="0"/>
    <x v="0"/>
    <n v="49"/>
    <n v="1425"/>
    <x v="2"/>
    <s v="Moved"/>
    <x v="1"/>
    <x v="1"/>
    <x v="3"/>
    <x v="0"/>
    <x v="1"/>
    <s v="10 - 40"/>
  </r>
  <r>
    <s v="0522-GCYT"/>
    <x v="1"/>
    <x v="65"/>
    <n v="124"/>
    <n v="388.5"/>
    <n v="0"/>
    <n v="0"/>
    <s v="No"/>
    <s v="no"/>
    <n v="0"/>
    <x v="0"/>
    <n v="3"/>
    <x v="0"/>
    <n v="0"/>
    <s v="MT"/>
    <s v="394-8006"/>
    <s v="Male"/>
    <n v="37"/>
    <s v="No"/>
    <s v="No"/>
    <x v="1"/>
    <x v="2"/>
    <s v="Yes"/>
    <x v="0"/>
    <x v="0"/>
    <n v="36"/>
    <n v="1734"/>
    <x v="1"/>
    <s v="Competitor had better devices"/>
    <x v="0"/>
    <x v="2"/>
    <x v="4"/>
    <x v="0"/>
    <x v="1"/>
    <s v="&gt; 40"/>
  </r>
  <r>
    <s v="8912-QCKJ"/>
    <x v="1"/>
    <x v="35"/>
    <n v="257"/>
    <n v="573.6"/>
    <n v="0"/>
    <n v="0"/>
    <s v="No"/>
    <s v="no"/>
    <n v="0"/>
    <x v="0"/>
    <n v="5"/>
    <x v="0"/>
    <n v="0"/>
    <s v="WY"/>
    <s v="357-3817"/>
    <s v="Male"/>
    <n v="59"/>
    <s v="No"/>
    <s v="No"/>
    <x v="1"/>
    <x v="3"/>
    <s v="No"/>
    <x v="0"/>
    <x v="0"/>
    <n v="35"/>
    <n v="1682"/>
    <x v="1"/>
    <s v="Competitor had better devices"/>
    <x v="0"/>
    <x v="2"/>
    <x v="4"/>
    <x v="0"/>
    <x v="1"/>
    <s v="&gt; 40"/>
  </r>
  <r>
    <s v="3368-UWVA"/>
    <x v="1"/>
    <x v="48"/>
    <n v="10"/>
    <n v="18.2"/>
    <n v="76"/>
    <n v="361"/>
    <s v="Yes"/>
    <s v="no"/>
    <n v="72"/>
    <x v="0"/>
    <n v="19"/>
    <x v="0"/>
    <n v="0"/>
    <s v="AK"/>
    <s v="341-9764"/>
    <s v="Male"/>
    <n v="60"/>
    <s v="No"/>
    <s v="No"/>
    <x v="1"/>
    <x v="1"/>
    <s v="No"/>
    <x v="0"/>
    <x v="0"/>
    <n v="19"/>
    <n v="88"/>
    <x v="1"/>
    <s v="Competitor had better devices"/>
    <x v="0"/>
    <x v="2"/>
    <x v="4"/>
    <x v="0"/>
    <x v="1"/>
    <s v="&lt; 10"/>
  </r>
  <r>
    <s v="2437-ACRF"/>
    <x v="1"/>
    <x v="1"/>
    <n v="178"/>
    <n v="367.1"/>
    <n v="0"/>
    <n v="0"/>
    <s v="No"/>
    <s v="yes"/>
    <n v="0"/>
    <x v="0"/>
    <n v="14"/>
    <x v="0"/>
    <n v="0"/>
    <s v="AK"/>
    <s v="402-1381"/>
    <s v="Male"/>
    <n v="49"/>
    <s v="No"/>
    <s v="No"/>
    <x v="1"/>
    <x v="4"/>
    <s v="Yes"/>
    <x v="0"/>
    <x v="0"/>
    <n v="29"/>
    <n v="963"/>
    <x v="1"/>
    <s v="Competitor offered higher download speeds"/>
    <x v="0"/>
    <x v="2"/>
    <x v="5"/>
    <x v="0"/>
    <x v="1"/>
    <s v="10 - 40"/>
  </r>
  <r>
    <s v="7915-BTJX"/>
    <x v="1"/>
    <x v="32"/>
    <n v="51"/>
    <n v="146.9"/>
    <n v="76"/>
    <n v="323"/>
    <s v="Yes"/>
    <s v="no"/>
    <n v="108"/>
    <x v="0"/>
    <n v="9"/>
    <x v="0"/>
    <n v="0"/>
    <s v="NJ"/>
    <s v="332-9891"/>
    <s v="Female"/>
    <n v="51"/>
    <s v="No"/>
    <s v="No"/>
    <x v="1"/>
    <x v="1"/>
    <s v="Yes"/>
    <x v="0"/>
    <x v="0"/>
    <n v="33"/>
    <n v="374"/>
    <x v="1"/>
    <s v="Competitor offered more data"/>
    <x v="0"/>
    <x v="2"/>
    <x v="15"/>
    <x v="0"/>
    <x v="1"/>
    <s v="10 - 40"/>
  </r>
  <r>
    <s v="7430-ILYS"/>
    <x v="1"/>
    <x v="15"/>
    <n v="8"/>
    <n v="19.7"/>
    <n v="180"/>
    <n v="706.5"/>
    <s v="Yes"/>
    <s v="no"/>
    <n v="177"/>
    <x v="0"/>
    <n v="5"/>
    <x v="1"/>
    <n v="10"/>
    <s v="DE"/>
    <s v="364-1995"/>
    <s v="Female"/>
    <n v="31"/>
    <s v="No"/>
    <s v="No"/>
    <x v="1"/>
    <x v="2"/>
    <s v="No"/>
    <x v="0"/>
    <x v="0"/>
    <n v="23"/>
    <n v="41"/>
    <x v="1"/>
    <s v="Competitor had better devices"/>
    <x v="0"/>
    <x v="2"/>
    <x v="4"/>
    <x v="0"/>
    <x v="1"/>
    <s v="&lt; 10"/>
  </r>
  <r>
    <s v="9667-BGFY"/>
    <x v="1"/>
    <x v="50"/>
    <n v="53"/>
    <n v="172.7"/>
    <n v="8"/>
    <n v="23.4"/>
    <s v="Yes"/>
    <s v="no"/>
    <n v="5"/>
    <x v="4"/>
    <n v="7"/>
    <x v="0"/>
    <n v="0"/>
    <s v="IN"/>
    <s v="420-5645"/>
    <s v="Female"/>
    <n v="37"/>
    <s v="No"/>
    <s v="No"/>
    <x v="1"/>
    <x v="1"/>
    <s v="No"/>
    <x v="0"/>
    <x v="2"/>
    <n v="27"/>
    <n v="391"/>
    <x v="1"/>
    <s v="Competitor offered more data"/>
    <x v="0"/>
    <x v="2"/>
    <x v="15"/>
    <x v="0"/>
    <x v="1"/>
    <s v="10 - 40"/>
  </r>
  <r>
    <s v="6776-RQHY"/>
    <x v="1"/>
    <x v="61"/>
    <n v="23"/>
    <n v="70.7"/>
    <n v="4"/>
    <n v="13.4"/>
    <s v="Yes"/>
    <s v="no"/>
    <n v="7"/>
    <x v="0"/>
    <n v="6"/>
    <x v="0"/>
    <n v="0"/>
    <s v="UT"/>
    <s v="404-3211"/>
    <s v="Female"/>
    <n v="71"/>
    <s v="No"/>
    <s v="Yes"/>
    <x v="1"/>
    <x v="4"/>
    <s v="No"/>
    <x v="0"/>
    <x v="2"/>
    <n v="22"/>
    <n v="174"/>
    <x v="1"/>
    <s v="Competitor made better offer"/>
    <x v="2"/>
    <x v="2"/>
    <x v="2"/>
    <x v="0"/>
    <x v="1"/>
    <s v="&lt; 10"/>
  </r>
  <r>
    <s v="0554-OCTQ"/>
    <x v="1"/>
    <x v="29"/>
    <n v="29"/>
    <n v="110.2"/>
    <n v="64"/>
    <n v="166.4"/>
    <s v="Yes"/>
    <s v="no"/>
    <n v="83"/>
    <x v="4"/>
    <n v="10"/>
    <x v="0"/>
    <n v="0"/>
    <s v="IN"/>
    <s v="363-5947"/>
    <s v="Male"/>
    <n v="76"/>
    <s v="No"/>
    <s v="Yes"/>
    <x v="1"/>
    <x v="4"/>
    <s v="No"/>
    <x v="0"/>
    <x v="0"/>
    <n v="43"/>
    <n v="799"/>
    <x v="1"/>
    <s v="Competitor made better offer"/>
    <x v="2"/>
    <x v="2"/>
    <x v="2"/>
    <x v="0"/>
    <x v="1"/>
    <s v="10 - 40"/>
  </r>
  <r>
    <s v="5203-KJFW"/>
    <x v="1"/>
    <x v="37"/>
    <n v="52"/>
    <n v="109"/>
    <n v="12"/>
    <n v="35.4"/>
    <s v="Yes"/>
    <s v="no"/>
    <n v="7"/>
    <x v="5"/>
    <n v="7"/>
    <x v="0"/>
    <n v="0"/>
    <s v="NC"/>
    <s v="359-4081"/>
    <s v="Female"/>
    <n v="40"/>
    <s v="No"/>
    <s v="No"/>
    <x v="1"/>
    <x v="5"/>
    <s v="No"/>
    <x v="0"/>
    <x v="0"/>
    <n v="35"/>
    <n v="316"/>
    <x v="5"/>
    <s v="Price too high"/>
    <x v="0"/>
    <x v="5"/>
    <x v="11"/>
    <x v="0"/>
    <x v="1"/>
    <s v="&lt; 10"/>
  </r>
  <r>
    <s v="2486-TDYT"/>
    <x v="1"/>
    <x v="0"/>
    <n v="2"/>
    <n v="7"/>
    <n v="228"/>
    <n v="171"/>
    <s v="Yes"/>
    <s v="no"/>
    <n v="34"/>
    <x v="4"/>
    <n v="29"/>
    <x v="0"/>
    <n v="0"/>
    <s v="WV"/>
    <s v="354-4577"/>
    <s v="Female"/>
    <n v="35"/>
    <s v="No"/>
    <s v="No"/>
    <x v="1"/>
    <x v="3"/>
    <s v="No"/>
    <x v="0"/>
    <x v="0"/>
    <n v="26"/>
    <n v="26"/>
    <x v="1"/>
    <s v="Competitor had better devices"/>
    <x v="0"/>
    <x v="2"/>
    <x v="4"/>
    <x v="0"/>
    <x v="1"/>
    <s v="&lt; 10"/>
  </r>
  <r>
    <s v="1923-RMNY"/>
    <x v="1"/>
    <x v="74"/>
    <n v="44"/>
    <n v="86"/>
    <n v="20"/>
    <n v="42.5"/>
    <s v="Yes"/>
    <s v="no"/>
    <n v="21"/>
    <x v="4"/>
    <n v="11"/>
    <x v="0"/>
    <n v="0"/>
    <s v="CO"/>
    <s v="419-2637"/>
    <s v="Female"/>
    <n v="33"/>
    <s v="No"/>
    <s v="No"/>
    <x v="1"/>
    <x v="4"/>
    <s v="Yes"/>
    <x v="0"/>
    <x v="0"/>
    <n v="33"/>
    <n v="221"/>
    <x v="4"/>
    <s v="Service dissatisfaction"/>
    <x v="0"/>
    <x v="4"/>
    <x v="8"/>
    <x v="0"/>
    <x v="1"/>
    <s v="&lt; 10"/>
  </r>
  <r>
    <s v="1629-MVCD"/>
    <x v="1"/>
    <x v="55"/>
    <n v="60"/>
    <n v="117.5"/>
    <n v="16"/>
    <n v="37.6"/>
    <s v="Yes"/>
    <s v="no"/>
    <n v="12"/>
    <x v="3"/>
    <n v="19"/>
    <x v="1"/>
    <n v="46"/>
    <s v="AK"/>
    <s v="366-4467"/>
    <s v="Female"/>
    <n v="37"/>
    <s v="No"/>
    <s v="No"/>
    <x v="1"/>
    <x v="5"/>
    <s v="No"/>
    <x v="0"/>
    <x v="0"/>
    <n v="29"/>
    <n v="345"/>
    <x v="3"/>
    <s v="Attitude of support person"/>
    <x v="0"/>
    <x v="3"/>
    <x v="6"/>
    <x v="0"/>
    <x v="1"/>
    <s v="10 - 40"/>
  </r>
  <r>
    <s v="5308-TTWS"/>
    <x v="1"/>
    <x v="56"/>
    <n v="126"/>
    <n v="382.9"/>
    <n v="4"/>
    <n v="8"/>
    <s v="Yes"/>
    <s v="no"/>
    <n v="2"/>
    <x v="5"/>
    <n v="6"/>
    <x v="0"/>
    <n v="0"/>
    <s v="ID"/>
    <s v="362-9748"/>
    <s v="Female"/>
    <n v="83"/>
    <s v="No"/>
    <s v="Yes"/>
    <x v="1"/>
    <x v="4"/>
    <s v="Yes"/>
    <x v="0"/>
    <x v="0"/>
    <n v="44"/>
    <n v="1115"/>
    <x v="4"/>
    <s v="Limited range of services"/>
    <x v="2"/>
    <x v="4"/>
    <x v="12"/>
    <x v="0"/>
    <x v="1"/>
    <s v="10 - 40"/>
  </r>
  <r>
    <s v="3138-XTSW"/>
    <x v="1"/>
    <x v="54"/>
    <n v="133"/>
    <n v="379"/>
    <n v="4"/>
    <n v="11.3"/>
    <s v="Yes"/>
    <s v="no"/>
    <n v="4"/>
    <x v="0"/>
    <n v="5"/>
    <x v="0"/>
    <n v="0"/>
    <s v="MI"/>
    <s v="409-3786"/>
    <s v="Male"/>
    <n v="40"/>
    <s v="No"/>
    <s v="No"/>
    <x v="1"/>
    <x v="2"/>
    <s v="No"/>
    <x v="0"/>
    <x v="0"/>
    <n v="39"/>
    <n v="2099"/>
    <x v="5"/>
    <s v="Long distance charges"/>
    <x v="0"/>
    <x v="5"/>
    <x v="14"/>
    <x v="0"/>
    <x v="1"/>
    <s v="&gt; 40"/>
  </r>
  <r>
    <s v="9757-JQHE"/>
    <x v="1"/>
    <x v="75"/>
    <n v="71"/>
    <n v="187.5"/>
    <n v="28"/>
    <n v="94.5"/>
    <s v="Yes"/>
    <s v="no"/>
    <n v="32"/>
    <x v="5"/>
    <n v="5"/>
    <x v="0"/>
    <n v="0"/>
    <s v="DE"/>
    <s v="359-9794"/>
    <s v="Female"/>
    <n v="77"/>
    <s v="No"/>
    <s v="Yes"/>
    <x v="1"/>
    <x v="4"/>
    <s v="No"/>
    <x v="0"/>
    <x v="0"/>
    <n v="23"/>
    <n v="880"/>
    <x v="5"/>
    <s v="Extra data charges"/>
    <x v="2"/>
    <x v="5"/>
    <x v="18"/>
    <x v="0"/>
    <x v="1"/>
    <s v="10 - 40"/>
  </r>
  <r>
    <s v="4097-BQQN"/>
    <x v="1"/>
    <x v="32"/>
    <n v="27"/>
    <n v="85"/>
    <n v="16"/>
    <n v="57.2"/>
    <s v="Yes"/>
    <s v="no"/>
    <n v="19"/>
    <x v="3"/>
    <n v="8"/>
    <x v="0"/>
    <n v="0"/>
    <s v="NV"/>
    <s v="355-6837"/>
    <s v="Female"/>
    <n v="66"/>
    <s v="No"/>
    <s v="Yes"/>
    <x v="1"/>
    <x v="5"/>
    <s v="No"/>
    <x v="0"/>
    <x v="0"/>
    <n v="38"/>
    <n v="398"/>
    <x v="5"/>
    <s v="Price too high"/>
    <x v="2"/>
    <x v="5"/>
    <x v="11"/>
    <x v="0"/>
    <x v="1"/>
    <s v="10 - 40"/>
  </r>
  <r>
    <s v="6199-RZCG"/>
    <x v="1"/>
    <x v="30"/>
    <n v="10"/>
    <n v="24.7"/>
    <n v="4"/>
    <n v="12.8"/>
    <s v="Yes"/>
    <s v="no"/>
    <n v="4"/>
    <x v="5"/>
    <n v="14"/>
    <x v="0"/>
    <n v="0"/>
    <s v="MD"/>
    <s v="369-5526"/>
    <s v="Male"/>
    <n v="21"/>
    <s v="Yes"/>
    <s v="No"/>
    <x v="1"/>
    <x v="4"/>
    <s v="No"/>
    <x v="0"/>
    <x v="0"/>
    <n v="33"/>
    <n v="102"/>
    <x v="4"/>
    <s v="Product dissatisfaction"/>
    <x v="1"/>
    <x v="4"/>
    <x v="9"/>
    <x v="0"/>
    <x v="1"/>
    <s v="&lt; 10"/>
  </r>
  <r>
    <s v="1270-NUXR"/>
    <x v="1"/>
    <x v="58"/>
    <n v="207"/>
    <n v="383"/>
    <n v="4"/>
    <n v="14.5"/>
    <s v="Yes"/>
    <s v="no"/>
    <n v="3"/>
    <x v="5"/>
    <n v="5"/>
    <x v="1"/>
    <n v="5"/>
    <s v="MS"/>
    <s v="335-4858"/>
    <s v="Female"/>
    <n v="77"/>
    <s v="No"/>
    <s v="Yes"/>
    <x v="1"/>
    <x v="3"/>
    <s v="Yes"/>
    <x v="0"/>
    <x v="0"/>
    <n v="37"/>
    <n v="1016"/>
    <x v="1"/>
    <s v="Competitor had better devices"/>
    <x v="2"/>
    <x v="2"/>
    <x v="4"/>
    <x v="0"/>
    <x v="1"/>
    <s v="10 - 40"/>
  </r>
  <r>
    <s v="1781-QJOG"/>
    <x v="1"/>
    <x v="0"/>
    <n v="2"/>
    <n v="4"/>
    <n v="4"/>
    <n v="14.79"/>
    <s v="Yes"/>
    <s v="no"/>
    <n v="77"/>
    <x v="1"/>
    <n v="10"/>
    <x v="0"/>
    <n v="0"/>
    <s v="NV"/>
    <s v="422-6690"/>
    <s v="Female"/>
    <n v="81"/>
    <s v="No"/>
    <s v="Yes"/>
    <x v="1"/>
    <x v="3"/>
    <s v="No"/>
    <x v="0"/>
    <x v="1"/>
    <n v="24"/>
    <n v="24"/>
    <x v="2"/>
    <s v="Don't know"/>
    <x v="2"/>
    <x v="1"/>
    <x v="1"/>
    <x v="0"/>
    <x v="1"/>
    <s v="&lt; 10"/>
  </r>
  <r>
    <s v="6784-GCMH"/>
    <x v="1"/>
    <x v="74"/>
    <n v="28"/>
    <n v="75.900000000000006"/>
    <n v="0"/>
    <n v="0"/>
    <s v="No"/>
    <s v="no"/>
    <n v="6"/>
    <x v="2"/>
    <n v="9"/>
    <x v="1"/>
    <n v="5"/>
    <s v="NE"/>
    <s v="354-3436"/>
    <s v="Male"/>
    <n v="31"/>
    <s v="No"/>
    <s v="No"/>
    <x v="1"/>
    <x v="4"/>
    <s v="No"/>
    <x v="0"/>
    <x v="2"/>
    <n v="28"/>
    <n v="196"/>
    <x v="1"/>
    <s v="Competitor had better devices"/>
    <x v="0"/>
    <x v="2"/>
    <x v="4"/>
    <x v="0"/>
    <x v="1"/>
    <s v="&lt; 10"/>
  </r>
  <r>
    <s v="5022-QIBT"/>
    <x v="1"/>
    <x v="66"/>
    <n v="70"/>
    <n v="193.2"/>
    <n v="0"/>
    <n v="0"/>
    <s v="No"/>
    <s v="no"/>
    <n v="3"/>
    <x v="5"/>
    <n v="10"/>
    <x v="0"/>
    <n v="0"/>
    <s v="VA"/>
    <s v="417-4885"/>
    <s v="Female"/>
    <n v="28"/>
    <s v="Yes"/>
    <s v="No"/>
    <x v="1"/>
    <x v="4"/>
    <s v="No"/>
    <x v="0"/>
    <x v="0"/>
    <n v="22"/>
    <n v="433"/>
    <x v="5"/>
    <s v="Price too high"/>
    <x v="1"/>
    <x v="5"/>
    <x v="11"/>
    <x v="0"/>
    <x v="1"/>
    <s v="10 - 40"/>
  </r>
  <r>
    <s v="4361-JRVC"/>
    <x v="1"/>
    <x v="43"/>
    <n v="16"/>
    <n v="34.700000000000003"/>
    <n v="0"/>
    <n v="0"/>
    <s v="No"/>
    <s v="no"/>
    <n v="44"/>
    <x v="4"/>
    <n v="14"/>
    <x v="0"/>
    <n v="0"/>
    <s v="GA"/>
    <s v="366-5699"/>
    <s v="Female"/>
    <n v="41"/>
    <s v="No"/>
    <s v="No"/>
    <x v="1"/>
    <x v="5"/>
    <s v="No"/>
    <x v="0"/>
    <x v="0"/>
    <n v="22"/>
    <n v="86"/>
    <x v="4"/>
    <s v="Product dissatisfaction"/>
    <x v="0"/>
    <x v="4"/>
    <x v="9"/>
    <x v="0"/>
    <x v="1"/>
    <s v="&lt; 10"/>
  </r>
  <r>
    <s v="0204-QLHK"/>
    <x v="1"/>
    <x v="15"/>
    <n v="13"/>
    <n v="30.2"/>
    <n v="80"/>
    <n v="379.05"/>
    <s v="Yes"/>
    <s v="no"/>
    <n v="45"/>
    <x v="1"/>
    <n v="18"/>
    <x v="0"/>
    <n v="0"/>
    <s v="NH"/>
    <s v="394-2445"/>
    <s v="Female"/>
    <n v="26"/>
    <s v="Yes"/>
    <s v="No"/>
    <x v="1"/>
    <x v="4"/>
    <s v="Yes"/>
    <x v="0"/>
    <x v="0"/>
    <n v="42"/>
    <n v="98"/>
    <x v="3"/>
    <s v="Attitude of support person"/>
    <x v="1"/>
    <x v="3"/>
    <x v="6"/>
    <x v="0"/>
    <x v="1"/>
    <s v="&lt; 10"/>
  </r>
  <r>
    <s v="6338-PCBX"/>
    <x v="1"/>
    <x v="70"/>
    <n v="64"/>
    <n v="153.9"/>
    <n v="0"/>
    <n v="0"/>
    <s v="No"/>
    <s v="no"/>
    <n v="13"/>
    <x v="0"/>
    <n v="10"/>
    <x v="0"/>
    <n v="0"/>
    <s v="MN"/>
    <s v="409-2111"/>
    <s v="Female"/>
    <n v="67"/>
    <s v="No"/>
    <s v="Yes"/>
    <x v="1"/>
    <x v="4"/>
    <s v="No"/>
    <x v="0"/>
    <x v="1"/>
    <n v="30"/>
    <n v="469"/>
    <x v="4"/>
    <s v="Limited range of services"/>
    <x v="2"/>
    <x v="4"/>
    <x v="12"/>
    <x v="0"/>
    <x v="1"/>
    <s v="10 - 40"/>
  </r>
  <r>
    <s v="1887-LMPY"/>
    <x v="1"/>
    <x v="74"/>
    <n v="23"/>
    <n v="65.900000000000006"/>
    <n v="80"/>
    <n v="339.15"/>
    <s v="Yes"/>
    <s v="no"/>
    <n v="12"/>
    <x v="4"/>
    <n v="9"/>
    <x v="1"/>
    <n v="0"/>
    <s v="MI"/>
    <s v="401-3170"/>
    <s v="Female"/>
    <n v="82"/>
    <s v="No"/>
    <s v="Yes"/>
    <x v="1"/>
    <x v="2"/>
    <s v="No"/>
    <x v="0"/>
    <x v="0"/>
    <n v="38"/>
    <n v="253"/>
    <x v="5"/>
    <s v="Lack of affordable download/upload speed"/>
    <x v="2"/>
    <x v="5"/>
    <x v="13"/>
    <x v="0"/>
    <x v="1"/>
    <s v="&lt; 10"/>
  </r>
  <r>
    <s v="4315-OTHE"/>
    <x v="1"/>
    <x v="61"/>
    <n v="13"/>
    <n v="31.4"/>
    <n v="189"/>
    <n v="741825"/>
    <s v="Yes"/>
    <s v="no"/>
    <n v="28"/>
    <x v="1"/>
    <n v="6"/>
    <x v="0"/>
    <n v="0"/>
    <s v="NY"/>
    <s v="405-2888"/>
    <s v="Male"/>
    <n v="55"/>
    <s v="No"/>
    <s v="No"/>
    <x v="1"/>
    <x v="4"/>
    <s v="No"/>
    <x v="0"/>
    <x v="0"/>
    <n v="36"/>
    <n v="282"/>
    <x v="5"/>
    <s v="Extra data charges"/>
    <x v="0"/>
    <x v="5"/>
    <x v="18"/>
    <x v="0"/>
    <x v="1"/>
    <s v="&lt; 10"/>
  </r>
  <r>
    <s v="0791-CDDW"/>
    <x v="1"/>
    <x v="50"/>
    <n v="21"/>
    <n v="56.1"/>
    <n v="0"/>
    <n v="0"/>
    <s v="No"/>
    <s v="yes"/>
    <n v="0"/>
    <x v="2"/>
    <n v="19"/>
    <x v="0"/>
    <n v="0"/>
    <s v="VA"/>
    <s v="350-1639"/>
    <s v="Female"/>
    <n v="47"/>
    <s v="No"/>
    <s v="No"/>
    <x v="1"/>
    <x v="3"/>
    <s v="Yes"/>
    <x v="0"/>
    <x v="0"/>
    <n v="30"/>
    <n v="420"/>
    <x v="1"/>
    <s v="Competitor had better devices"/>
    <x v="0"/>
    <x v="2"/>
    <x v="4"/>
    <x v="0"/>
    <x v="1"/>
    <s v="10 - 40"/>
  </r>
  <r>
    <s v="2012-AQZP"/>
    <x v="1"/>
    <x v="68"/>
    <n v="14"/>
    <n v="29.2"/>
    <n v="4"/>
    <n v="14.07"/>
    <s v="Yes"/>
    <s v="no"/>
    <n v="12"/>
    <x v="4"/>
    <n v="15"/>
    <x v="0"/>
    <n v="0"/>
    <s v="TX"/>
    <s v="359-5461"/>
    <s v="Male"/>
    <n v="38"/>
    <s v="No"/>
    <s v="No"/>
    <x v="1"/>
    <x v="3"/>
    <s v="Yes"/>
    <x v="0"/>
    <x v="0"/>
    <n v="35"/>
    <n v="202"/>
    <x v="4"/>
    <s v="Service dissatisfaction"/>
    <x v="0"/>
    <x v="4"/>
    <x v="8"/>
    <x v="0"/>
    <x v="1"/>
    <s v="&lt; 10"/>
  </r>
  <r>
    <s v="3781-DXEC"/>
    <x v="1"/>
    <x v="0"/>
    <n v="2"/>
    <n v="6"/>
    <n v="67"/>
    <n v="174.72"/>
    <s v="Yes"/>
    <s v="no"/>
    <n v="3"/>
    <x v="1"/>
    <n v="5"/>
    <x v="0"/>
    <n v="0"/>
    <s v="OR"/>
    <s v="375-8013"/>
    <s v="Male"/>
    <n v="66"/>
    <s v="No"/>
    <s v="Yes"/>
    <x v="1"/>
    <x v="5"/>
    <s v="No"/>
    <x v="0"/>
    <x v="0"/>
    <n v="29"/>
    <n v="29"/>
    <x v="3"/>
    <s v="Attitude of support person"/>
    <x v="2"/>
    <x v="3"/>
    <x v="6"/>
    <x v="0"/>
    <x v="1"/>
    <s v="&lt; 10"/>
  </r>
  <r>
    <s v="3756-ULHU"/>
    <x v="1"/>
    <x v="29"/>
    <n v="23"/>
    <n v="72.599999999999994"/>
    <n v="13"/>
    <n v="37.17"/>
    <s v="Yes"/>
    <s v="no"/>
    <n v="3"/>
    <x v="1"/>
    <n v="10"/>
    <x v="1"/>
    <n v="25"/>
    <s v="MD"/>
    <s v="408-4142"/>
    <s v="Female"/>
    <n v="42"/>
    <s v="No"/>
    <s v="No"/>
    <x v="1"/>
    <x v="1"/>
    <s v="Yes"/>
    <x v="0"/>
    <x v="0"/>
    <n v="38"/>
    <n v="685"/>
    <x v="4"/>
    <s v="Network reliability"/>
    <x v="0"/>
    <x v="4"/>
    <x v="7"/>
    <x v="0"/>
    <x v="1"/>
    <s v="10 - 40"/>
  </r>
  <r>
    <s v="1427-ZIJA"/>
    <x v="1"/>
    <x v="43"/>
    <n v="15"/>
    <n v="34.4"/>
    <n v="239"/>
    <n v="179.55"/>
    <s v="Yes"/>
    <s v="no"/>
    <n v="20"/>
    <x v="0"/>
    <n v="9"/>
    <x v="0"/>
    <n v="0"/>
    <s v="WA"/>
    <s v="422-6685"/>
    <s v="Female"/>
    <n v="38"/>
    <s v="No"/>
    <s v="No"/>
    <x v="1"/>
    <x v="3"/>
    <s v="No"/>
    <x v="0"/>
    <x v="0"/>
    <n v="26"/>
    <n v="99"/>
    <x v="2"/>
    <s v="Don't know"/>
    <x v="0"/>
    <x v="1"/>
    <x v="1"/>
    <x v="0"/>
    <x v="1"/>
    <s v="&lt; 10"/>
  </r>
  <r>
    <s v="5399-NCNB"/>
    <x v="1"/>
    <x v="0"/>
    <n v="4"/>
    <n v="10"/>
    <n v="21"/>
    <n v="44625"/>
    <s v="Yes"/>
    <s v="no"/>
    <n v="89"/>
    <x v="1"/>
    <n v="2"/>
    <x v="0"/>
    <n v="0"/>
    <s v="OK"/>
    <s v="352-4221"/>
    <s v="Male"/>
    <n v="43"/>
    <s v="No"/>
    <s v="No"/>
    <x v="1"/>
    <x v="4"/>
    <s v="No"/>
    <x v="0"/>
    <x v="2"/>
    <n v="39"/>
    <n v="39"/>
    <x v="4"/>
    <s v="Poor expertise of phone support"/>
    <x v="0"/>
    <x v="4"/>
    <x v="17"/>
    <x v="1"/>
    <x v="1"/>
    <s v="&lt; 10"/>
  </r>
  <r>
    <s v="4644-KCHB"/>
    <x v="1"/>
    <x v="55"/>
    <n v="111"/>
    <n v="188.7"/>
    <n v="17"/>
    <n v="39.479999999999997"/>
    <s v="Yes"/>
    <s v="no"/>
    <n v="13"/>
    <x v="4"/>
    <n v="6"/>
    <x v="1"/>
    <n v="74"/>
    <s v="WY"/>
    <s v="393-9619"/>
    <s v="Female"/>
    <n v="83"/>
    <s v="No"/>
    <s v="Yes"/>
    <x v="1"/>
    <x v="4"/>
    <s v="No"/>
    <x v="0"/>
    <x v="0"/>
    <n v="26"/>
    <n v="302"/>
    <x v="4"/>
    <s v="Product dissatisfaction"/>
    <x v="2"/>
    <x v="4"/>
    <x v="9"/>
    <x v="0"/>
    <x v="1"/>
    <s v="10 - 40"/>
  </r>
  <r>
    <s v="3898-ZSGA"/>
    <x v="1"/>
    <x v="51"/>
    <n v="57"/>
    <n v="122.2"/>
    <n v="21"/>
    <n v="70"/>
    <s v="Yes"/>
    <s v="no"/>
    <n v="14"/>
    <x v="1"/>
    <n v="9"/>
    <x v="0"/>
    <n v="0"/>
    <s v="TX"/>
    <s v="386-9711"/>
    <s v="Male"/>
    <n v="67"/>
    <s v="No"/>
    <s v="Yes"/>
    <x v="1"/>
    <x v="4"/>
    <s v="No"/>
    <x v="0"/>
    <x v="0"/>
    <n v="24"/>
    <n v="584"/>
    <x v="3"/>
    <s v="Attitude of support person"/>
    <x v="2"/>
    <x v="3"/>
    <x v="6"/>
    <x v="0"/>
    <x v="1"/>
    <s v="10 - 40"/>
  </r>
  <r>
    <s v="0986-DICX"/>
    <x v="1"/>
    <x v="0"/>
    <n v="7"/>
    <n v="15"/>
    <n v="0"/>
    <n v="0"/>
    <s v="No"/>
    <s v="no"/>
    <n v="0"/>
    <x v="2"/>
    <n v="5"/>
    <x v="0"/>
    <n v="0"/>
    <s v="MA"/>
    <s v="416-7393"/>
    <s v="Female"/>
    <n v="53"/>
    <s v="No"/>
    <s v="No"/>
    <x v="1"/>
    <x v="3"/>
    <s v="No"/>
    <x v="0"/>
    <x v="1"/>
    <n v="21"/>
    <n v="21"/>
    <x v="1"/>
    <s v="Competitor had better devices"/>
    <x v="0"/>
    <x v="2"/>
    <x v="4"/>
    <x v="0"/>
    <x v="1"/>
    <s v="&lt; 10"/>
  </r>
  <r>
    <s v="6749-CQFW"/>
    <x v="1"/>
    <x v="61"/>
    <n v="22"/>
    <n v="56.7"/>
    <n v="16"/>
    <n v="53.6"/>
    <s v="Yes"/>
    <s v="no"/>
    <n v="11"/>
    <x v="5"/>
    <n v="8"/>
    <x v="0"/>
    <n v="0"/>
    <s v="IN"/>
    <s v="347-6717"/>
    <s v="Male"/>
    <n v="59"/>
    <s v="No"/>
    <s v="No"/>
    <x v="1"/>
    <x v="5"/>
    <s v="No"/>
    <x v="0"/>
    <x v="0"/>
    <n v="13"/>
    <n v="105"/>
    <x v="4"/>
    <s v="Service dissatisfaction"/>
    <x v="0"/>
    <x v="4"/>
    <x v="8"/>
    <x v="0"/>
    <x v="1"/>
    <s v="&lt; 10"/>
  </r>
  <r>
    <s v="4706-WRAV"/>
    <x v="1"/>
    <x v="42"/>
    <n v="78"/>
    <n v="150.30000000000001"/>
    <n v="152"/>
    <n v="224.2"/>
    <s v="Yes"/>
    <s v="no"/>
    <n v="112"/>
    <x v="0"/>
    <n v="8"/>
    <x v="1"/>
    <n v="67"/>
    <s v="LA"/>
    <s v="420-7692"/>
    <s v="Female"/>
    <n v="54"/>
    <s v="No"/>
    <s v="No"/>
    <x v="1"/>
    <x v="4"/>
    <s v="Yes"/>
    <x v="0"/>
    <x v="2"/>
    <n v="13"/>
    <n v="476"/>
    <x v="4"/>
    <s v="Network reliability"/>
    <x v="0"/>
    <x v="4"/>
    <x v="7"/>
    <x v="0"/>
    <x v="1"/>
    <s v="10 - 40"/>
  </r>
  <r>
    <s v="6518-EUTS"/>
    <x v="1"/>
    <x v="68"/>
    <n v="27"/>
    <n v="58.5"/>
    <n v="18"/>
    <n v="96"/>
    <s v="Yes"/>
    <s v="no"/>
    <n v="19"/>
    <x v="2"/>
    <n v="7"/>
    <x v="0"/>
    <n v="0"/>
    <s v="OR"/>
    <s v="409-8453"/>
    <s v="Male"/>
    <n v="59"/>
    <s v="No"/>
    <s v="No"/>
    <x v="1"/>
    <x v="1"/>
    <s v="No"/>
    <x v="0"/>
    <x v="0"/>
    <n v="24"/>
    <n v="139"/>
    <x v="5"/>
    <s v="Extra data charges"/>
    <x v="0"/>
    <x v="5"/>
    <x v="18"/>
    <x v="0"/>
    <x v="1"/>
    <s v="&lt; 10"/>
  </r>
  <r>
    <s v="1209-EMZE"/>
    <x v="1"/>
    <x v="0"/>
    <n v="5"/>
    <n v="12"/>
    <n v="4"/>
    <n v="8.6"/>
    <s v="Yes"/>
    <s v="no"/>
    <n v="2"/>
    <x v="3"/>
    <n v="0"/>
    <x v="1"/>
    <n v="0"/>
    <s v="NE"/>
    <s v="391-2702"/>
    <s v="Male"/>
    <n v="46"/>
    <s v="No"/>
    <s v="No"/>
    <x v="1"/>
    <x v="2"/>
    <s v="No"/>
    <x v="0"/>
    <x v="2"/>
    <n v="7"/>
    <n v="7"/>
    <x v="3"/>
    <s v="Attitude of support person"/>
    <x v="0"/>
    <x v="3"/>
    <x v="6"/>
    <x v="1"/>
    <x v="1"/>
    <s v="&lt; 10"/>
  </r>
  <r>
    <s v="8634-ZWQD"/>
    <x v="1"/>
    <x v="39"/>
    <n v="143"/>
    <n v="334.8"/>
    <n v="30"/>
    <n v="243"/>
    <s v="Yes"/>
    <s v="no"/>
    <n v="61"/>
    <x v="4"/>
    <n v="5"/>
    <x v="0"/>
    <n v="0"/>
    <s v="AK"/>
    <s v="365-6756"/>
    <s v="Male"/>
    <n v="40"/>
    <s v="No"/>
    <s v="No"/>
    <x v="1"/>
    <x v="4"/>
    <s v="No"/>
    <x v="0"/>
    <x v="0"/>
    <n v="18"/>
    <n v="549"/>
    <x v="3"/>
    <s v="Attitude of service provider"/>
    <x v="0"/>
    <x v="3"/>
    <x v="16"/>
    <x v="0"/>
    <x v="1"/>
    <s v="10 - 40"/>
  </r>
  <r>
    <s v="6287-OJSI"/>
    <x v="1"/>
    <x v="36"/>
    <n v="260"/>
    <n v="624.4"/>
    <n v="126"/>
    <n v="470.4"/>
    <s v="Yes"/>
    <s v="yes"/>
    <n v="0"/>
    <x v="0"/>
    <n v="14"/>
    <x v="0"/>
    <n v="0"/>
    <s v="RI"/>
    <s v="334-2961"/>
    <s v="Female"/>
    <n v="45"/>
    <s v="No"/>
    <s v="No"/>
    <x v="1"/>
    <x v="5"/>
    <s v="Yes"/>
    <x v="0"/>
    <x v="2"/>
    <n v="25"/>
    <n v="1058"/>
    <x v="5"/>
    <s v="Price too high"/>
    <x v="0"/>
    <x v="5"/>
    <x v="11"/>
    <x v="0"/>
    <x v="1"/>
    <s v="&gt; 40"/>
  </r>
  <r>
    <s v="7030-ZHZP"/>
    <x v="1"/>
    <x v="30"/>
    <n v="6"/>
    <n v="15.3"/>
    <n v="15"/>
    <n v="16.2"/>
    <s v="Yes"/>
    <s v="no"/>
    <n v="3"/>
    <x v="5"/>
    <n v="6"/>
    <x v="1"/>
    <n v="11"/>
    <s v="SD"/>
    <s v="393-1891"/>
    <s v="Female"/>
    <n v="46"/>
    <s v="No"/>
    <s v="No"/>
    <x v="1"/>
    <x v="4"/>
    <s v="No"/>
    <x v="0"/>
    <x v="2"/>
    <n v="16"/>
    <n v="50"/>
    <x v="2"/>
    <s v="Poor expertise of online support"/>
    <x v="0"/>
    <x v="1"/>
    <x v="10"/>
    <x v="0"/>
    <x v="1"/>
    <s v="&lt; 10"/>
  </r>
  <r>
    <s v="9215-PRKX"/>
    <x v="1"/>
    <x v="52"/>
    <n v="51"/>
    <n v="153.1"/>
    <n v="66"/>
    <n v="303.60000000000002"/>
    <s v="Yes"/>
    <s v="no"/>
    <n v="76"/>
    <x v="5"/>
    <n v="5"/>
    <x v="1"/>
    <n v="12"/>
    <s v="TX"/>
    <s v="379-5885"/>
    <s v="Female"/>
    <n v="31"/>
    <s v="No"/>
    <s v="No"/>
    <x v="1"/>
    <x v="4"/>
    <s v="No"/>
    <x v="0"/>
    <x v="0"/>
    <n v="27"/>
    <n v="593"/>
    <x v="4"/>
    <s v="Service dissatisfaction"/>
    <x v="0"/>
    <x v="4"/>
    <x v="8"/>
    <x v="0"/>
    <x v="1"/>
    <s v="10 - 40"/>
  </r>
  <r>
    <s v="4471-GWGP"/>
    <x v="1"/>
    <x v="0"/>
    <n v="5"/>
    <n v="14"/>
    <n v="3"/>
    <n v="2.4"/>
    <s v="Yes"/>
    <s v="no"/>
    <n v="0"/>
    <x v="2"/>
    <n v="6"/>
    <x v="0"/>
    <n v="0"/>
    <s v="SD"/>
    <s v="365-2192"/>
    <s v="Female"/>
    <n v="46"/>
    <s v="No"/>
    <s v="No"/>
    <x v="1"/>
    <x v="2"/>
    <s v="Yes"/>
    <x v="0"/>
    <x v="1"/>
    <n v="22"/>
    <n v="22"/>
    <x v="1"/>
    <s v="Competitor made better offer"/>
    <x v="0"/>
    <x v="2"/>
    <x v="2"/>
    <x v="0"/>
    <x v="1"/>
    <s v="&lt; 10"/>
  </r>
  <r>
    <s v="0543-LBNI"/>
    <x v="1"/>
    <x v="48"/>
    <n v="39"/>
    <n v="75.400000000000006"/>
    <n v="20"/>
    <n v="43.5"/>
    <s v="Yes"/>
    <s v="no"/>
    <n v="9"/>
    <x v="3"/>
    <n v="7"/>
    <x v="0"/>
    <n v="0"/>
    <s v="SC"/>
    <s v="337-2897"/>
    <s v="Female"/>
    <n v="35"/>
    <s v="No"/>
    <s v="No"/>
    <x v="1"/>
    <x v="5"/>
    <s v="No"/>
    <x v="0"/>
    <x v="2"/>
    <n v="26"/>
    <n v="125"/>
    <x v="4"/>
    <s v="Product dissatisfaction"/>
    <x v="0"/>
    <x v="4"/>
    <x v="9"/>
    <x v="0"/>
    <x v="1"/>
    <s v="&lt; 10"/>
  </r>
  <r>
    <s v="0356-VNNH"/>
    <x v="1"/>
    <x v="0"/>
    <n v="4"/>
    <n v="13"/>
    <n v="4"/>
    <n v="11.3"/>
    <s v="Yes"/>
    <s v="no"/>
    <n v="3"/>
    <x v="2"/>
    <n v="8"/>
    <x v="0"/>
    <n v="0"/>
    <s v="VA"/>
    <s v="312-5678"/>
    <s v="Female"/>
    <n v="43"/>
    <s v="No"/>
    <s v="No"/>
    <x v="1"/>
    <x v="1"/>
    <s v="Yes"/>
    <x v="0"/>
    <x v="0"/>
    <n v="19"/>
    <n v="19"/>
    <x v="4"/>
    <s v="Service dissatisfaction"/>
    <x v="0"/>
    <x v="4"/>
    <x v="8"/>
    <x v="0"/>
    <x v="1"/>
    <s v="&lt; 10"/>
  </r>
  <r>
    <s v="8807-TFMQ"/>
    <x v="1"/>
    <x v="37"/>
    <n v="27"/>
    <n v="56.2"/>
    <n v="0"/>
    <n v="0"/>
    <s v="No"/>
    <s v="yes"/>
    <n v="0"/>
    <x v="0"/>
    <n v="0"/>
    <x v="1"/>
    <n v="0"/>
    <s v="AK"/>
    <s v="339-1874"/>
    <s v="Female"/>
    <n v="38"/>
    <s v="No"/>
    <s v="No"/>
    <x v="1"/>
    <x v="2"/>
    <s v="No"/>
    <x v="0"/>
    <x v="2"/>
    <n v="7"/>
    <n v="62"/>
    <x v="3"/>
    <s v="Attitude of support person"/>
    <x v="0"/>
    <x v="3"/>
    <x v="6"/>
    <x v="1"/>
    <x v="1"/>
    <s v="&lt; 10"/>
  </r>
  <r>
    <s v="0000-XZWZ"/>
    <x v="1"/>
    <x v="0"/>
    <n v="2"/>
    <n v="4"/>
    <n v="4"/>
    <n v="12.1"/>
    <s v="Yes"/>
    <s v="no"/>
    <n v="4"/>
    <x v="0"/>
    <n v="7"/>
    <x v="0"/>
    <n v="0"/>
    <s v="DC"/>
    <s v="340-9941"/>
    <s v="Male"/>
    <n v="50"/>
    <s v="No"/>
    <s v="No"/>
    <x v="1"/>
    <x v="2"/>
    <s v="No"/>
    <x v="0"/>
    <x v="2"/>
    <n v="16"/>
    <n v="16"/>
    <x v="4"/>
    <s v="Service dissatisfaction"/>
    <x v="0"/>
    <x v="4"/>
    <x v="8"/>
    <x v="0"/>
    <x v="1"/>
    <s v="&lt; 10"/>
  </r>
  <r>
    <s v="5095-HETY"/>
    <x v="1"/>
    <x v="43"/>
    <n v="9"/>
    <n v="22.4"/>
    <n v="0"/>
    <n v="0"/>
    <s v="No"/>
    <s v="yes"/>
    <n v="0"/>
    <x v="1"/>
    <n v="5"/>
    <x v="0"/>
    <n v="0"/>
    <s v="ME"/>
    <s v="293-1466"/>
    <s v="Male"/>
    <n v="43"/>
    <s v="No"/>
    <s v="No"/>
    <x v="1"/>
    <x v="3"/>
    <s v="No"/>
    <x v="0"/>
    <x v="2"/>
    <n v="32"/>
    <n v="120"/>
    <x v="5"/>
    <s v="Price too high"/>
    <x v="0"/>
    <x v="5"/>
    <x v="11"/>
    <x v="0"/>
    <x v="1"/>
    <s v="&lt; 10"/>
  </r>
  <r>
    <s v="5495-FJFO"/>
    <x v="1"/>
    <x v="61"/>
    <n v="46"/>
    <n v="122"/>
    <n v="32"/>
    <n v="117.6"/>
    <s v="Yes"/>
    <s v="no"/>
    <n v="59"/>
    <x v="3"/>
    <n v="5"/>
    <x v="0"/>
    <n v="0"/>
    <s v="VA"/>
    <s v="270-6576"/>
    <s v="Male"/>
    <n v="46"/>
    <s v="No"/>
    <s v="No"/>
    <x v="1"/>
    <x v="1"/>
    <s v="Yes"/>
    <x v="0"/>
    <x v="0"/>
    <n v="15"/>
    <n v="125"/>
    <x v="4"/>
    <s v="Product dissatisfaction"/>
    <x v="0"/>
    <x v="4"/>
    <x v="9"/>
    <x v="0"/>
    <x v="1"/>
    <s v="&lt; 10"/>
  </r>
  <r>
    <s v="6953-KEFE"/>
    <x v="1"/>
    <x v="37"/>
    <n v="31"/>
    <n v="107.2"/>
    <n v="36"/>
    <n v="100.8"/>
    <s v="Yes"/>
    <s v="no"/>
    <n v="34"/>
    <x v="4"/>
    <n v="2"/>
    <x v="0"/>
    <n v="0"/>
    <s v="IN"/>
    <s v="302-1808"/>
    <s v="Female"/>
    <n v="48"/>
    <s v="No"/>
    <s v="No"/>
    <x v="1"/>
    <x v="1"/>
    <s v="Yes"/>
    <x v="0"/>
    <x v="2"/>
    <n v="30"/>
    <n v="271"/>
    <x v="1"/>
    <s v="Competitor made better offer"/>
    <x v="0"/>
    <x v="2"/>
    <x v="2"/>
    <x v="1"/>
    <x v="1"/>
    <s v="&lt; 10"/>
  </r>
  <r>
    <s v="4331-ZHVQ"/>
    <x v="1"/>
    <x v="0"/>
    <n v="4"/>
    <n v="13.5"/>
    <n v="4"/>
    <n v="15.1"/>
    <s v="Yes"/>
    <s v="no"/>
    <n v="8"/>
    <x v="4"/>
    <n v="10"/>
    <x v="0"/>
    <n v="0"/>
    <s v="AL"/>
    <s v="273-6032"/>
    <s v="Female"/>
    <n v="51"/>
    <s v="No"/>
    <s v="No"/>
    <x v="1"/>
    <x v="4"/>
    <s v="No"/>
    <x v="0"/>
    <x v="2"/>
    <n v="12"/>
    <n v="18"/>
    <x v="4"/>
    <s v="Lack of self-service on Website"/>
    <x v="0"/>
    <x v="4"/>
    <x v="20"/>
    <x v="0"/>
    <x v="1"/>
    <s v="&lt; 10"/>
  </r>
  <r>
    <s v="6780-ZNGE"/>
    <x v="1"/>
    <x v="66"/>
    <n v="90"/>
    <n v="212.3"/>
    <n v="76"/>
    <n v="361"/>
    <s v="Yes"/>
    <s v="no"/>
    <n v="72"/>
    <x v="1"/>
    <n v="0"/>
    <x v="1"/>
    <n v="0"/>
    <s v="MD"/>
    <s v="274-1762"/>
    <s v="Male"/>
    <n v="33"/>
    <s v="No"/>
    <s v="No"/>
    <x v="1"/>
    <x v="4"/>
    <s v="No"/>
    <x v="0"/>
    <x v="0"/>
    <n v="6"/>
    <n v="110"/>
    <x v="3"/>
    <s v="Attitude of support person"/>
    <x v="0"/>
    <x v="3"/>
    <x v="6"/>
    <x v="1"/>
    <x v="1"/>
    <s v="10 - 40"/>
  </r>
  <r>
    <s v="0847-DDSN"/>
    <x v="1"/>
    <x v="43"/>
    <n v="8"/>
    <n v="22.3"/>
    <n v="16"/>
    <n v="37.6"/>
    <s v="Yes"/>
    <s v="no"/>
    <n v="9"/>
    <x v="1"/>
    <n v="9"/>
    <x v="0"/>
    <n v="0"/>
    <s v="OR"/>
    <s v="371-6843"/>
    <s v="Male"/>
    <n v="43"/>
    <s v="No"/>
    <s v="No"/>
    <x v="1"/>
    <x v="4"/>
    <s v="No"/>
    <x v="0"/>
    <x v="0"/>
    <n v="25"/>
    <n v="112"/>
    <x v="4"/>
    <s v="Lack of self-service on Website"/>
    <x v="0"/>
    <x v="4"/>
    <x v="20"/>
    <x v="0"/>
    <x v="1"/>
    <s v="&lt; 10"/>
  </r>
  <r>
    <s v="3263-AVOC"/>
    <x v="1"/>
    <x v="0"/>
    <n v="3"/>
    <n v="10"/>
    <n v="4"/>
    <n v="13.1"/>
    <s v="Yes"/>
    <s v="no"/>
    <n v="7"/>
    <x v="3"/>
    <n v="0"/>
    <x v="1"/>
    <n v="0"/>
    <s v="MN"/>
    <s v="240-7568"/>
    <s v="Female"/>
    <n v="46"/>
    <s v="No"/>
    <s v="No"/>
    <x v="1"/>
    <x v="1"/>
    <s v="No"/>
    <x v="0"/>
    <x v="1"/>
    <n v="10"/>
    <n v="10"/>
    <x v="5"/>
    <s v="Long distance charges"/>
    <x v="0"/>
    <x v="5"/>
    <x v="14"/>
    <x v="1"/>
    <x v="1"/>
    <s v="&lt; 10"/>
  </r>
  <r>
    <s v="2912-UWHS"/>
    <x v="1"/>
    <x v="15"/>
    <n v="11"/>
    <n v="28.6"/>
    <n v="8"/>
    <n v="17.600000000000001"/>
    <s v="Yes"/>
    <s v="no"/>
    <n v="6"/>
    <x v="2"/>
    <n v="26"/>
    <x v="0"/>
    <n v="0"/>
    <s v="WV"/>
    <s v="343-7313"/>
    <s v="Female"/>
    <n v="23"/>
    <s v="Yes"/>
    <s v="No"/>
    <x v="1"/>
    <x v="5"/>
    <s v="No"/>
    <x v="0"/>
    <x v="2"/>
    <n v="24"/>
    <n v="49"/>
    <x v="1"/>
    <s v="Competitor had better devices"/>
    <x v="1"/>
    <x v="2"/>
    <x v="4"/>
    <x v="0"/>
    <x v="1"/>
    <s v="&lt; 10"/>
  </r>
  <r>
    <s v="5571-SUVC"/>
    <x v="1"/>
    <x v="50"/>
    <n v="51"/>
    <n v="214.9"/>
    <n v="56"/>
    <n v="145.6"/>
    <s v="Yes"/>
    <s v="no"/>
    <n v="48"/>
    <x v="5"/>
    <n v="10"/>
    <x v="0"/>
    <n v="0"/>
    <s v="UT"/>
    <s v="380-9972"/>
    <s v="Male"/>
    <n v="45"/>
    <s v="No"/>
    <s v="No"/>
    <x v="1"/>
    <x v="5"/>
    <s v="No"/>
    <x v="0"/>
    <x v="0"/>
    <n v="34"/>
    <n v="484"/>
    <x v="1"/>
    <s v="Competitor had better devices"/>
    <x v="0"/>
    <x v="2"/>
    <x v="4"/>
    <x v="0"/>
    <x v="1"/>
    <s v="10 - 40"/>
  </r>
  <r>
    <s v="5781-QVZZ"/>
    <x v="1"/>
    <x v="59"/>
    <n v="93"/>
    <n v="232.6"/>
    <n v="92"/>
    <n v="368"/>
    <s v="Yes"/>
    <s v="no"/>
    <n v="74"/>
    <x v="2"/>
    <n v="15"/>
    <x v="1"/>
    <n v="49"/>
    <s v="CO"/>
    <s v="315-4765"/>
    <s v="Female"/>
    <n v="21"/>
    <s v="Yes"/>
    <s v="No"/>
    <x v="1"/>
    <x v="5"/>
    <s v="Yes"/>
    <x v="0"/>
    <x v="2"/>
    <n v="28"/>
    <n v="640"/>
    <x v="4"/>
    <s v="Service dissatisfaction"/>
    <x v="1"/>
    <x v="4"/>
    <x v="8"/>
    <x v="0"/>
    <x v="1"/>
    <s v="10 - 40"/>
  </r>
  <r>
    <s v="7550-EEEH"/>
    <x v="1"/>
    <x v="0"/>
    <n v="3"/>
    <n v="10"/>
    <n v="0"/>
    <n v="0"/>
    <s v="No"/>
    <s v="yes"/>
    <n v="0"/>
    <x v="3"/>
    <n v="2"/>
    <x v="1"/>
    <n v="4"/>
    <s v="NV"/>
    <s v="367-9091"/>
    <s v="Female"/>
    <n v="41"/>
    <s v="No"/>
    <s v="No"/>
    <x v="1"/>
    <x v="3"/>
    <s v="No"/>
    <x v="0"/>
    <x v="0"/>
    <n v="11"/>
    <n v="11"/>
    <x v="3"/>
    <s v="Attitude of support person"/>
    <x v="0"/>
    <x v="3"/>
    <x v="6"/>
    <x v="1"/>
    <x v="1"/>
    <s v="&lt; 10"/>
  </r>
  <r>
    <s v="0809-SADG"/>
    <x v="1"/>
    <x v="28"/>
    <n v="119"/>
    <n v="355.5"/>
    <n v="144"/>
    <n v="424.8"/>
    <s v="Yes"/>
    <s v="no"/>
    <n v="85"/>
    <x v="2"/>
    <n v="16"/>
    <x v="0"/>
    <n v="0"/>
    <s v="MO"/>
    <s v="365-2835"/>
    <s v="Female"/>
    <n v="30"/>
    <s v="No"/>
    <s v="No"/>
    <x v="1"/>
    <x v="2"/>
    <s v="Yes"/>
    <x v="0"/>
    <x v="0"/>
    <n v="26"/>
    <n v="925"/>
    <x v="2"/>
    <s v="Don't know"/>
    <x v="1"/>
    <x v="1"/>
    <x v="1"/>
    <x v="0"/>
    <x v="1"/>
    <s v="10 - 40"/>
  </r>
  <r>
    <s v="9700-URQB"/>
    <x v="1"/>
    <x v="0"/>
    <n v="2"/>
    <n v="5"/>
    <n v="4"/>
    <n v="11"/>
    <s v="Yes"/>
    <s v="no"/>
    <n v="3"/>
    <x v="2"/>
    <n v="29"/>
    <x v="0"/>
    <n v="0"/>
    <s v="ME"/>
    <s v="310-4709"/>
    <s v="Male"/>
    <n v="54"/>
    <s v="No"/>
    <s v="No"/>
    <x v="1"/>
    <x v="2"/>
    <s v="No"/>
    <x v="0"/>
    <x v="0"/>
    <n v="7"/>
    <n v="7"/>
    <x v="1"/>
    <s v="Competitor had better devices"/>
    <x v="0"/>
    <x v="2"/>
    <x v="4"/>
    <x v="0"/>
    <x v="1"/>
    <s v="&lt; 10"/>
  </r>
  <r>
    <s v="8244-BRGB"/>
    <x v="1"/>
    <x v="0"/>
    <n v="6"/>
    <n v="16"/>
    <n v="4"/>
    <n v="6.9"/>
    <s v="Yes"/>
    <s v="no"/>
    <n v="2"/>
    <x v="3"/>
    <n v="0"/>
    <x v="1"/>
    <n v="0"/>
    <s v="FL"/>
    <s v="331-5222"/>
    <s v="Male"/>
    <n v="56"/>
    <s v="No"/>
    <s v="No"/>
    <x v="1"/>
    <x v="5"/>
    <s v="No"/>
    <x v="0"/>
    <x v="0"/>
    <n v="6"/>
    <n v="6"/>
    <x v="5"/>
    <s v="Long distance charges"/>
    <x v="0"/>
    <x v="5"/>
    <x v="14"/>
    <x v="1"/>
    <x v="1"/>
    <s v="&lt; 10"/>
  </r>
  <r>
    <s v="6110-AHBV"/>
    <x v="1"/>
    <x v="0"/>
    <n v="4"/>
    <n v="11"/>
    <n v="4"/>
    <n v="15"/>
    <s v="Yes"/>
    <s v="no"/>
    <n v="3"/>
    <x v="1"/>
    <n v="0"/>
    <x v="1"/>
    <n v="0"/>
    <s v="UT"/>
    <s v="310-4849"/>
    <s v="Female"/>
    <n v="58"/>
    <s v="No"/>
    <s v="No"/>
    <x v="1"/>
    <x v="4"/>
    <s v="No"/>
    <x v="0"/>
    <x v="1"/>
    <n v="10"/>
    <n v="10"/>
    <x v="1"/>
    <s v="Competitor made better offer"/>
    <x v="0"/>
    <x v="2"/>
    <x v="2"/>
    <x v="1"/>
    <x v="1"/>
    <s v="&lt; 10"/>
  </r>
  <r>
    <s v="8205-IEGL"/>
    <x v="1"/>
    <x v="39"/>
    <n v="211"/>
    <n v="427"/>
    <n v="120"/>
    <n v="465"/>
    <s v="Yes"/>
    <s v="no"/>
    <n v="232"/>
    <x v="5"/>
    <n v="4"/>
    <x v="0"/>
    <n v="0"/>
    <s v="AR"/>
    <s v="286-9944"/>
    <s v="Female"/>
    <n v="61"/>
    <s v="No"/>
    <s v="No"/>
    <x v="1"/>
    <x v="5"/>
    <s v="No"/>
    <x v="0"/>
    <x v="2"/>
    <n v="18"/>
    <n v="554"/>
    <x v="4"/>
    <s v="Network reliability"/>
    <x v="0"/>
    <x v="4"/>
    <x v="7"/>
    <x v="0"/>
    <x v="1"/>
    <s v="10 - 40"/>
  </r>
  <r>
    <s v="2752-LEQU"/>
    <x v="1"/>
    <x v="43"/>
    <n v="11"/>
    <n v="27.6"/>
    <n v="16"/>
    <n v="38.4"/>
    <s v="Yes"/>
    <s v="no"/>
    <n v="13"/>
    <x v="2"/>
    <n v="13"/>
    <x v="0"/>
    <n v="0"/>
    <s v="NJ"/>
    <s v="330-6327"/>
    <s v="Female"/>
    <n v="66"/>
    <s v="No"/>
    <s v="Yes"/>
    <x v="1"/>
    <x v="2"/>
    <s v="No"/>
    <x v="0"/>
    <x v="0"/>
    <n v="24"/>
    <n v="95"/>
    <x v="1"/>
    <s v="Competitor made better offer"/>
    <x v="2"/>
    <x v="2"/>
    <x v="2"/>
    <x v="0"/>
    <x v="1"/>
    <s v="&lt; 10"/>
  </r>
  <r>
    <s v="2519-GZCT"/>
    <x v="1"/>
    <x v="43"/>
    <n v="12"/>
    <n v="35.5"/>
    <n v="16"/>
    <n v="48.8"/>
    <s v="Yes"/>
    <s v="no"/>
    <n v="16"/>
    <x v="0"/>
    <n v="29"/>
    <x v="0"/>
    <n v="0"/>
    <s v="VT"/>
    <s v="311-9621"/>
    <s v="Male"/>
    <n v="59"/>
    <s v="No"/>
    <s v="No"/>
    <x v="1"/>
    <x v="1"/>
    <s v="No"/>
    <x v="0"/>
    <x v="0"/>
    <n v="18"/>
    <n v="78"/>
    <x v="4"/>
    <s v="Network reliability"/>
    <x v="0"/>
    <x v="4"/>
    <x v="7"/>
    <x v="0"/>
    <x v="1"/>
    <s v="&lt; 10"/>
  </r>
  <r>
    <s v="2824-MUSA"/>
    <x v="1"/>
    <x v="0"/>
    <n v="4"/>
    <n v="8"/>
    <n v="16"/>
    <n v="34.4"/>
    <s v="Yes"/>
    <s v="no"/>
    <n v="7"/>
    <x v="0"/>
    <n v="0"/>
    <x v="1"/>
    <n v="0"/>
    <s v="NC"/>
    <s v="319-2588"/>
    <s v="Female"/>
    <n v="59"/>
    <s v="No"/>
    <s v="No"/>
    <x v="1"/>
    <x v="1"/>
    <s v="No"/>
    <x v="0"/>
    <x v="2"/>
    <n v="8"/>
    <n v="8"/>
    <x v="5"/>
    <s v="Long distance charges"/>
    <x v="0"/>
    <x v="5"/>
    <x v="14"/>
    <x v="1"/>
    <x v="1"/>
    <s v="&lt; 10"/>
  </r>
  <r>
    <s v="5045-GYIY"/>
    <x v="1"/>
    <x v="32"/>
    <n v="58"/>
    <n v="132.1"/>
    <n v="4"/>
    <n v="12.4"/>
    <s v="Yes"/>
    <s v="no"/>
    <n v="6"/>
    <x v="3"/>
    <n v="0"/>
    <x v="1"/>
    <n v="0"/>
    <s v="NJ"/>
    <s v="306-7033"/>
    <s v="Female"/>
    <n v="60"/>
    <s v="No"/>
    <s v="No"/>
    <x v="1"/>
    <x v="5"/>
    <s v="No"/>
    <x v="0"/>
    <x v="2"/>
    <n v="6"/>
    <n v="66"/>
    <x v="3"/>
    <s v="Attitude of support person"/>
    <x v="0"/>
    <x v="3"/>
    <x v="6"/>
    <x v="1"/>
    <x v="1"/>
    <s v="10 - 40"/>
  </r>
  <r>
    <s v="6071-CNRS"/>
    <x v="1"/>
    <x v="64"/>
    <n v="164"/>
    <n v="271"/>
    <n v="0"/>
    <n v="0"/>
    <s v="No"/>
    <s v="no"/>
    <n v="0"/>
    <x v="4"/>
    <n v="38"/>
    <x v="0"/>
    <n v="0"/>
    <s v="IN"/>
    <s v="265-2755"/>
    <s v="Male"/>
    <n v="20"/>
    <s v="Yes"/>
    <s v="No"/>
    <x v="1"/>
    <x v="5"/>
    <s v="No"/>
    <x v="0"/>
    <x v="1"/>
    <n v="27"/>
    <n v="1046"/>
    <x v="1"/>
    <s v="Competitor made better offer"/>
    <x v="1"/>
    <x v="2"/>
    <x v="2"/>
    <x v="0"/>
    <x v="1"/>
    <s v="10 - 40"/>
  </r>
  <r>
    <s v="6182-QLCX"/>
    <x v="1"/>
    <x v="50"/>
    <n v="26"/>
    <n v="86.4"/>
    <n v="0"/>
    <n v="0"/>
    <s v="No"/>
    <s v="no"/>
    <n v="0"/>
    <x v="4"/>
    <n v="0"/>
    <x v="1"/>
    <n v="0"/>
    <s v="IN"/>
    <s v="264-8858"/>
    <s v="Male"/>
    <n v="57"/>
    <s v="No"/>
    <s v="No"/>
    <x v="1"/>
    <x v="1"/>
    <s v="No"/>
    <x v="0"/>
    <x v="0"/>
    <n v="10"/>
    <n v="139"/>
    <x v="1"/>
    <s v="Competitor made better offer"/>
    <x v="0"/>
    <x v="2"/>
    <x v="2"/>
    <x v="1"/>
    <x v="1"/>
    <s v="10 - 40"/>
  </r>
  <r>
    <s v="1610-HDZU"/>
    <x v="1"/>
    <x v="0"/>
    <n v="7"/>
    <n v="15"/>
    <n v="0"/>
    <n v="0"/>
    <s v="No"/>
    <s v="no"/>
    <n v="0"/>
    <x v="4"/>
    <n v="0"/>
    <x v="1"/>
    <n v="0"/>
    <s v="LA"/>
    <s v="329-6514"/>
    <s v="Male"/>
    <n v="45"/>
    <s v="No"/>
    <s v="No"/>
    <x v="1"/>
    <x v="2"/>
    <s v="No"/>
    <x v="0"/>
    <x v="1"/>
    <n v="6"/>
    <n v="6"/>
    <x v="1"/>
    <s v="Competitor made better offer"/>
    <x v="0"/>
    <x v="2"/>
    <x v="2"/>
    <x v="1"/>
    <x v="1"/>
    <s v="&lt; 10"/>
  </r>
  <r>
    <s v="5488-TQKO"/>
    <x v="1"/>
    <x v="0"/>
    <n v="2"/>
    <n v="7"/>
    <n v="0"/>
    <n v="0"/>
    <s v="No"/>
    <s v="no"/>
    <n v="0"/>
    <x v="2"/>
    <n v="20"/>
    <x v="0"/>
    <n v="0"/>
    <s v="NM"/>
    <s v="303-8295"/>
    <s v="Female"/>
    <n v="29"/>
    <s v="Yes"/>
    <s v="No"/>
    <x v="1"/>
    <x v="1"/>
    <s v="No"/>
    <x v="0"/>
    <x v="0"/>
    <n v="12"/>
    <n v="12"/>
    <x v="3"/>
    <s v="Attitude of support person"/>
    <x v="1"/>
    <x v="3"/>
    <x v="6"/>
    <x v="0"/>
    <x v="1"/>
    <s v="&lt; 10"/>
  </r>
  <r>
    <s v="6172-LGXF"/>
    <x v="1"/>
    <x v="34"/>
    <n v="263"/>
    <n v="506.1"/>
    <n v="0"/>
    <n v="0"/>
    <s v="No"/>
    <s v="no"/>
    <n v="0"/>
    <x v="4"/>
    <n v="3"/>
    <x v="0"/>
    <n v="0"/>
    <s v="MT"/>
    <s v="353-7247"/>
    <s v="Male"/>
    <n v="46"/>
    <s v="No"/>
    <s v="No"/>
    <x v="1"/>
    <x v="1"/>
    <s v="No"/>
    <x v="0"/>
    <x v="2"/>
    <n v="29"/>
    <n v="1608"/>
    <x v="2"/>
    <s v="Don't know"/>
    <x v="0"/>
    <x v="1"/>
    <x v="1"/>
    <x v="0"/>
    <x v="1"/>
    <s v="&gt; 40"/>
  </r>
  <r>
    <s v="9790-BALD"/>
    <x v="1"/>
    <x v="48"/>
    <n v="10"/>
    <n v="33.700000000000003"/>
    <n v="0"/>
    <n v="0"/>
    <s v="No"/>
    <s v="no"/>
    <n v="0"/>
    <x v="0"/>
    <n v="5"/>
    <x v="0"/>
    <n v="0"/>
    <s v="UT"/>
    <s v="331-9841"/>
    <s v="Female"/>
    <n v="54"/>
    <s v="No"/>
    <s v="No"/>
    <x v="1"/>
    <x v="4"/>
    <s v="No"/>
    <x v="0"/>
    <x v="1"/>
    <n v="23"/>
    <n v="111"/>
    <x v="1"/>
    <s v="Competitor had better devices"/>
    <x v="0"/>
    <x v="2"/>
    <x v="4"/>
    <x v="0"/>
    <x v="1"/>
    <s v="&lt; 10"/>
  </r>
  <r>
    <s v="0516-UZMK"/>
    <x v="1"/>
    <x v="0"/>
    <n v="5"/>
    <n v="11"/>
    <n v="0"/>
    <n v="0"/>
    <s v="No"/>
    <s v="no"/>
    <n v="0"/>
    <x v="2"/>
    <n v="0"/>
    <x v="1"/>
    <n v="0"/>
    <s v="MN"/>
    <s v="271-5734"/>
    <s v="Female"/>
    <n v="25"/>
    <s v="Yes"/>
    <s v="No"/>
    <x v="1"/>
    <x v="2"/>
    <s v="No"/>
    <x v="0"/>
    <x v="2"/>
    <n v="11"/>
    <n v="11"/>
    <x v="3"/>
    <s v="Attitude of support person"/>
    <x v="1"/>
    <x v="3"/>
    <x v="6"/>
    <x v="1"/>
    <x v="1"/>
    <s v="&lt; 10"/>
  </r>
  <r>
    <s v="6570-VCXP"/>
    <x v="1"/>
    <x v="0"/>
    <n v="3"/>
    <n v="8"/>
    <n v="0"/>
    <n v="0"/>
    <s v="No"/>
    <s v="no"/>
    <n v="0"/>
    <x v="1"/>
    <n v="0"/>
    <x v="1"/>
    <n v="0"/>
    <s v="PA"/>
    <s v="312-2793"/>
    <s v="Female"/>
    <n v="32"/>
    <s v="No"/>
    <s v="No"/>
    <x v="1"/>
    <x v="4"/>
    <s v="No"/>
    <x v="0"/>
    <x v="0"/>
    <n v="6"/>
    <n v="6"/>
    <x v="3"/>
    <s v="Attitude of service provider"/>
    <x v="0"/>
    <x v="3"/>
    <x v="16"/>
    <x v="1"/>
    <x v="1"/>
    <s v="&lt; 10"/>
  </r>
  <r>
    <s v="8445-UDGJ"/>
    <x v="1"/>
    <x v="0"/>
    <n v="5"/>
    <n v="13"/>
    <n v="0"/>
    <n v="0"/>
    <s v="No"/>
    <s v="no"/>
    <n v="0"/>
    <x v="1"/>
    <n v="0"/>
    <x v="1"/>
    <n v="0"/>
    <s v="MD"/>
    <s v="276-3702"/>
    <s v="Male"/>
    <n v="34"/>
    <s v="No"/>
    <s v="No"/>
    <x v="1"/>
    <x v="4"/>
    <s v="No"/>
    <x v="0"/>
    <x v="2"/>
    <n v="9"/>
    <n v="9"/>
    <x v="3"/>
    <s v="Attitude of service provider"/>
    <x v="0"/>
    <x v="3"/>
    <x v="16"/>
    <x v="1"/>
    <x v="1"/>
    <s v="&lt; 10"/>
  </r>
  <r>
    <s v="7523-NVOJ"/>
    <x v="1"/>
    <x v="5"/>
    <n v="27"/>
    <n v="68"/>
    <n v="0"/>
    <n v="0"/>
    <s v="No"/>
    <s v="no"/>
    <n v="0"/>
    <x v="5"/>
    <n v="0"/>
    <x v="1"/>
    <n v="0"/>
    <s v="MD"/>
    <s v="262-4063"/>
    <s v="Female"/>
    <n v="34"/>
    <s v="No"/>
    <s v="No"/>
    <x v="1"/>
    <x v="3"/>
    <s v="No"/>
    <x v="0"/>
    <x v="2"/>
    <n v="13"/>
    <n v="215"/>
    <x v="5"/>
    <s v="Long distance charges"/>
    <x v="0"/>
    <x v="5"/>
    <x v="14"/>
    <x v="1"/>
    <x v="1"/>
    <s v="10 - 40"/>
  </r>
  <r>
    <s v="1354-EURY"/>
    <x v="1"/>
    <x v="0"/>
    <n v="4"/>
    <n v="10"/>
    <n v="0"/>
    <n v="0"/>
    <s v="No"/>
    <s v="no"/>
    <n v="0"/>
    <x v="0"/>
    <n v="3"/>
    <x v="1"/>
    <n v="6"/>
    <s v="FL"/>
    <s v="381-8189"/>
    <s v="Female"/>
    <n v="62"/>
    <s v="No"/>
    <s v="No"/>
    <x v="1"/>
    <x v="2"/>
    <s v="No"/>
    <x v="0"/>
    <x v="0"/>
    <n v="20"/>
    <n v="20"/>
    <x v="3"/>
    <s v="Attitude of service provider"/>
    <x v="0"/>
    <x v="3"/>
    <x v="16"/>
    <x v="0"/>
    <x v="1"/>
    <s v="&lt; 10"/>
  </r>
  <r>
    <s v="9300-VEOD"/>
    <x v="1"/>
    <x v="15"/>
    <n v="8"/>
    <n v="27.4"/>
    <n v="0"/>
    <n v="0"/>
    <s v="No"/>
    <s v="no"/>
    <n v="0"/>
    <x v="3"/>
    <n v="0"/>
    <x v="1"/>
    <n v="0"/>
    <s v="CO"/>
    <s v="241-6928"/>
    <s v="Female"/>
    <n v="30"/>
    <s v="No"/>
    <s v="No"/>
    <x v="1"/>
    <x v="3"/>
    <s v="No"/>
    <x v="0"/>
    <x v="0"/>
    <n v="7"/>
    <n v="13"/>
    <x v="3"/>
    <s v="Attitude of support person"/>
    <x v="1"/>
    <x v="3"/>
    <x v="6"/>
    <x v="1"/>
    <x v="1"/>
    <s v="&lt; 10"/>
  </r>
  <r>
    <s v="8083-VCUW"/>
    <x v="1"/>
    <x v="0"/>
    <n v="3"/>
    <n v="8"/>
    <n v="0"/>
    <n v="0"/>
    <s v="No"/>
    <s v="no"/>
    <n v="0"/>
    <x v="3"/>
    <n v="13"/>
    <x v="0"/>
    <n v="0"/>
    <s v="IN"/>
    <s v="274-7865"/>
    <s v="Male"/>
    <n v="29"/>
    <s v="Yes"/>
    <s v="No"/>
    <x v="1"/>
    <x v="1"/>
    <s v="No"/>
    <x v="0"/>
    <x v="0"/>
    <n v="13"/>
    <n v="13"/>
    <x v="3"/>
    <s v="Attitude of service provider"/>
    <x v="1"/>
    <x v="3"/>
    <x v="16"/>
    <x v="0"/>
    <x v="1"/>
    <s v="&lt; 10"/>
  </r>
  <r>
    <s v="6422-MAFN"/>
    <x v="1"/>
    <x v="48"/>
    <n v="26"/>
    <n v="83.4"/>
    <n v="0"/>
    <n v="0"/>
    <s v="No"/>
    <s v="no"/>
    <n v="0"/>
    <x v="2"/>
    <n v="0"/>
    <x v="1"/>
    <n v="0"/>
    <s v="NC"/>
    <s v="307-9583"/>
    <s v="Male"/>
    <n v="33"/>
    <s v="No"/>
    <s v="No"/>
    <x v="1"/>
    <x v="5"/>
    <s v="No"/>
    <x v="0"/>
    <x v="0"/>
    <n v="11"/>
    <n v="59"/>
    <x v="2"/>
    <s v="Moved"/>
    <x v="0"/>
    <x v="1"/>
    <x v="3"/>
    <x v="1"/>
    <x v="1"/>
    <s v="&lt; 10"/>
  </r>
  <r>
    <s v="2424-WMEU"/>
    <x v="1"/>
    <x v="28"/>
    <n v="57"/>
    <n v="144.19999999999999"/>
    <n v="0"/>
    <n v="0"/>
    <s v="No"/>
    <s v="no"/>
    <n v="0"/>
    <x v="0"/>
    <n v="6"/>
    <x v="0"/>
    <n v="0"/>
    <s v="KY"/>
    <s v="336-3020"/>
    <s v="Male"/>
    <n v="56"/>
    <s v="No"/>
    <s v="No"/>
    <x v="1"/>
    <x v="4"/>
    <s v="Yes"/>
    <x v="0"/>
    <x v="0"/>
    <n v="16"/>
    <n v="570"/>
    <x v="1"/>
    <s v="Competitor offered more data"/>
    <x v="0"/>
    <x v="2"/>
    <x v="15"/>
    <x v="0"/>
    <x v="1"/>
    <s v="10 - 40"/>
  </r>
  <r>
    <s v="7223-IAZO"/>
    <x v="1"/>
    <x v="32"/>
    <n v="67"/>
    <n v="161.80000000000001"/>
    <n v="0"/>
    <n v="0"/>
    <s v="No"/>
    <s v="yes"/>
    <n v="0"/>
    <x v="1"/>
    <n v="8"/>
    <x v="1"/>
    <n v="0"/>
    <s v="TX"/>
    <s v="276-9423"/>
    <s v="Female"/>
    <n v="32"/>
    <s v="No"/>
    <s v="No"/>
    <x v="1"/>
    <x v="3"/>
    <s v="No"/>
    <x v="0"/>
    <x v="0"/>
    <n v="22"/>
    <n v="241"/>
    <x v="5"/>
    <s v="Extra data charges"/>
    <x v="0"/>
    <x v="5"/>
    <x v="18"/>
    <x v="0"/>
    <x v="1"/>
    <s v="10 - 40"/>
  </r>
  <r>
    <s v="2044-UCGH"/>
    <x v="1"/>
    <x v="52"/>
    <n v="89"/>
    <n v="285.7"/>
    <n v="0"/>
    <n v="0"/>
    <s v="No"/>
    <s v="no"/>
    <n v="0"/>
    <x v="5"/>
    <n v="6"/>
    <x v="0"/>
    <n v="0"/>
    <s v="AK"/>
    <s v="316-9298"/>
    <s v="Male"/>
    <n v="85"/>
    <s v="No"/>
    <s v="Yes"/>
    <x v="1"/>
    <x v="4"/>
    <s v="No"/>
    <x v="0"/>
    <x v="1"/>
    <n v="17"/>
    <n v="377"/>
    <x v="2"/>
    <s v="Moved"/>
    <x v="2"/>
    <x v="1"/>
    <x v="3"/>
    <x v="0"/>
    <x v="1"/>
    <s v="10 - 40"/>
  </r>
  <r>
    <s v="3059-FTFJ"/>
    <x v="1"/>
    <x v="0"/>
    <n v="7"/>
    <n v="13"/>
    <n v="0"/>
    <n v="0"/>
    <s v="No"/>
    <s v="no"/>
    <n v="0"/>
    <x v="2"/>
    <n v="6"/>
    <x v="0"/>
    <n v="0"/>
    <s v="MO"/>
    <s v="286-7714"/>
    <s v="Male"/>
    <n v="33"/>
    <s v="No"/>
    <s v="No"/>
    <x v="1"/>
    <x v="4"/>
    <s v="No"/>
    <x v="0"/>
    <x v="1"/>
    <n v="13"/>
    <n v="13"/>
    <x v="5"/>
    <s v="Extra data charges"/>
    <x v="0"/>
    <x v="5"/>
    <x v="18"/>
    <x v="0"/>
    <x v="1"/>
    <s v="&lt; 10"/>
  </r>
  <r>
    <s v="8708-NXSF"/>
    <x v="1"/>
    <x v="0"/>
    <n v="4"/>
    <n v="12"/>
    <n v="0"/>
    <n v="0"/>
    <s v="No"/>
    <s v="no"/>
    <n v="0"/>
    <x v="2"/>
    <n v="6"/>
    <x v="0"/>
    <n v="0"/>
    <s v="WV"/>
    <s v="337-5104"/>
    <s v="Male"/>
    <n v="76"/>
    <s v="No"/>
    <s v="Yes"/>
    <x v="1"/>
    <x v="5"/>
    <s v="No"/>
    <x v="0"/>
    <x v="2"/>
    <n v="14"/>
    <n v="14"/>
    <x v="4"/>
    <s v="Service dissatisfaction"/>
    <x v="2"/>
    <x v="4"/>
    <x v="8"/>
    <x v="0"/>
    <x v="1"/>
    <s v="&lt; 10"/>
  </r>
  <r>
    <s v="2940-QHVU"/>
    <x v="1"/>
    <x v="30"/>
    <n v="6"/>
    <n v="16.8"/>
    <n v="0"/>
    <n v="0"/>
    <s v="No"/>
    <s v="no"/>
    <n v="0"/>
    <x v="0"/>
    <n v="4"/>
    <x v="0"/>
    <n v="0"/>
    <s v="SC"/>
    <s v="362-9895"/>
    <s v="Female"/>
    <n v="42"/>
    <s v="No"/>
    <s v="No"/>
    <x v="1"/>
    <x v="4"/>
    <s v="No"/>
    <x v="0"/>
    <x v="1"/>
    <n v="19"/>
    <n v="52"/>
    <x v="1"/>
    <s v="Competitor offered higher download speeds"/>
    <x v="0"/>
    <x v="2"/>
    <x v="5"/>
    <x v="0"/>
    <x v="1"/>
    <s v="&lt; 10"/>
  </r>
  <r>
    <s v="3033-TMYG"/>
    <x v="1"/>
    <x v="0"/>
    <n v="7"/>
    <n v="15"/>
    <n v="0"/>
    <n v="0"/>
    <s v="No"/>
    <s v="no"/>
    <n v="0"/>
    <x v="4"/>
    <n v="17"/>
    <x v="0"/>
    <n v="0"/>
    <s v="KY"/>
    <s v="378-9926"/>
    <s v="Male"/>
    <n v="24"/>
    <s v="Yes"/>
    <s v="No"/>
    <x v="1"/>
    <x v="1"/>
    <s v="Yes"/>
    <x v="0"/>
    <x v="0"/>
    <n v="20"/>
    <n v="20"/>
    <x v="1"/>
    <s v="Competitor offered higher download speeds"/>
    <x v="1"/>
    <x v="2"/>
    <x v="5"/>
    <x v="0"/>
    <x v="1"/>
    <s v="&lt; 10"/>
  </r>
  <r>
    <s v="7029-XDVM"/>
    <x v="1"/>
    <x v="68"/>
    <n v="20"/>
    <n v="46.9"/>
    <n v="0"/>
    <n v="0"/>
    <s v="No"/>
    <s v="no"/>
    <n v="0"/>
    <x v="5"/>
    <n v="10"/>
    <x v="0"/>
    <n v="0"/>
    <s v="NE"/>
    <s v="328-3647"/>
    <s v="Male"/>
    <n v="48"/>
    <s v="No"/>
    <s v="No"/>
    <x v="1"/>
    <x v="3"/>
    <s v="Yes"/>
    <x v="0"/>
    <x v="1"/>
    <n v="18"/>
    <n v="108"/>
    <x v="1"/>
    <s v="Competitor made better offer"/>
    <x v="0"/>
    <x v="2"/>
    <x v="2"/>
    <x v="0"/>
    <x v="1"/>
    <s v="&lt; 10"/>
  </r>
  <r>
    <s v="6614-NAJG"/>
    <x v="1"/>
    <x v="30"/>
    <n v="6"/>
    <n v="15.4"/>
    <n v="0"/>
    <n v="0"/>
    <s v="No"/>
    <s v="no"/>
    <n v="0"/>
    <x v="1"/>
    <n v="5"/>
    <x v="0"/>
    <n v="0"/>
    <s v="MN"/>
    <s v="346-8275"/>
    <s v="Female"/>
    <n v="45"/>
    <s v="No"/>
    <s v="No"/>
    <x v="1"/>
    <x v="5"/>
    <s v="No"/>
    <x v="0"/>
    <x v="2"/>
    <n v="15"/>
    <n v="46"/>
    <x v="3"/>
    <s v="Attitude of support person"/>
    <x v="0"/>
    <x v="3"/>
    <x v="6"/>
    <x v="0"/>
    <x v="1"/>
    <s v="&lt; 10"/>
  </r>
  <r>
    <s v="5104-AGDX"/>
    <x v="1"/>
    <x v="0"/>
    <n v="7"/>
    <n v="15"/>
    <n v="0"/>
    <n v="0"/>
    <s v="No"/>
    <s v="no"/>
    <n v="0"/>
    <x v="2"/>
    <n v="10"/>
    <x v="1"/>
    <n v="4"/>
    <s v="IN"/>
    <s v="257-5893"/>
    <s v="Male"/>
    <n v="22"/>
    <s v="Yes"/>
    <s v="No"/>
    <x v="1"/>
    <x v="3"/>
    <s v="No"/>
    <x v="0"/>
    <x v="0"/>
    <n v="9"/>
    <n v="9"/>
    <x v="1"/>
    <s v="Competitor made better offer"/>
    <x v="1"/>
    <x v="2"/>
    <x v="2"/>
    <x v="0"/>
    <x v="1"/>
    <s v="&lt; 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BBADD-C481-4E16-978D-85F0A6F21A73}" name="PivotTable3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146:P154" firstHeaderRow="1" firstDataRow="2" firstDataCol="1"/>
  <pivotFields count="3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m="1" x="3"/>
        <item x="1"/>
        <item x="0"/>
        <item m="1" x="2"/>
        <item t="default"/>
      </items>
    </pivotField>
    <pivotField axis="axisCol" showAll="0">
      <items count="3">
        <item x="1"/>
        <item x="0"/>
        <item t="default"/>
      </items>
    </pivotField>
    <pivotField dataField="1" showAll="0"/>
  </pivotFields>
  <rowFields count="2">
    <field x="12"/>
    <field x="32"/>
  </rowFields>
  <rowItems count="7">
    <i>
      <x/>
    </i>
    <i r="1">
      <x v="1"/>
    </i>
    <i r="1">
      <x v="2"/>
    </i>
    <i>
      <x v="1"/>
    </i>
    <i r="1">
      <x v="1"/>
    </i>
    <i r="1">
      <x v="2"/>
    </i>
    <i t="grand">
      <x/>
    </i>
  </rowItems>
  <colFields count="1">
    <field x="33"/>
  </colFields>
  <colItems count="3">
    <i>
      <x/>
    </i>
    <i>
      <x v="1"/>
    </i>
    <i t="grand">
      <x/>
    </i>
  </colItems>
  <dataFields count="1">
    <dataField name="Count of Account Length Bin" fld="34" subtotal="count" showDataAs="percentOfRow" baseField="12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05810-A5A4-45DF-BC91-CF5037AB11A5}" name="PivotTable40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M53:P57" firstHeaderRow="1" firstDataRow="2" firstDataCol="1"/>
  <pivotFields count="35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m="1" x="3"/>
        <item m="1" x="2"/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showAll="0"/>
  </pivotFields>
  <rowFields count="1">
    <field x="33"/>
  </rowFields>
  <rowItems count="3">
    <i>
      <x/>
    </i>
    <i>
      <x v="1"/>
    </i>
    <i t="grand">
      <x/>
    </i>
  </rowItems>
  <colFields count="1">
    <field x="32"/>
  </colFields>
  <colItems count="3">
    <i>
      <x v="2"/>
    </i>
    <i>
      <x v="3"/>
    </i>
    <i t="grand">
      <x/>
    </i>
  </colItems>
  <dataFields count="1">
    <dataField name="Count of Churn Label" fld="1" subtotal="count" showDataAs="percentOfRow" baseField="32" baseItem="3" numFmtId="10"/>
  </dataFields>
  <chartFormats count="3"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32" count="1" selected="0">
            <x v="3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3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E68DE2-44E8-4F5E-BFC1-1FA848F5D554}" name="PivotTable20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30:P35" firstHeaderRow="1" firstDataRow="2" firstDataCol="1"/>
  <pivotFields count="35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4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hurn Label" fld="1" subtotal="count" showDataAs="percentOfRow" baseField="2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B94CD-7BA9-4142-AAAF-D54BD21E563C}" name="PivotTable16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11:P15" firstHeaderRow="1" firstDataRow="2" firstDataCol="1"/>
  <pivotFields count="35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sd="0" x="0"/>
        <item sd="0" x="1"/>
        <item t="default"/>
      </items>
    </pivotField>
    <pivotField axis="axisRow" showAll="0">
      <items count="7">
        <item x="0"/>
        <item x="4"/>
        <item x="1"/>
        <item x="2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0"/>
    <field x="21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hurn Label" fld="1" subtotal="count" showDataAs="percentOfRow" baseField="2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6EE8B0-9A10-479C-BBDA-21F6E0A02AB0}" name="PivotTable19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4">
  <location ref="M20:P25" firstHeaderRow="1" firstDataRow="2" firstDataCol="1"/>
  <pivotFields count="35">
    <pivotField compact="0" outline="0" showAll="0" insertBlankRow="1" defaultSubtotal="0"/>
    <pivotField dataField="1"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axis="axisRow" compact="0" outline="0" showAll="0" insertBlankRow="1" defaultSubtotal="0">
      <items count="3">
        <item x="0"/>
        <item x="1"/>
        <item x="2"/>
      </items>
    </pivotField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ubtotalTop="0" showAll="0" insertBlankRow="1" defaultSubtotal="0"/>
    <pivotField axis="axisCol" compact="0" outline="0" subtotalTop="0" showAll="0" insertBlankRow="1" defaultSubtotal="0">
      <items count="2">
        <item x="1"/>
        <item x="0"/>
      </items>
    </pivotField>
    <pivotField compact="0" outline="0" subtotalTop="0" showAll="0" insertBlankRow="1" defaultSubtotal="0"/>
  </pivotFields>
  <rowFields count="1">
    <field x="23"/>
  </rowFields>
  <rowItems count="4">
    <i>
      <x/>
    </i>
    <i>
      <x v="1"/>
    </i>
    <i>
      <x v="2"/>
    </i>
    <i t="grand">
      <x/>
    </i>
  </rowItems>
  <colFields count="1">
    <field x="33"/>
  </colFields>
  <colItems count="3">
    <i>
      <x/>
    </i>
    <i>
      <x v="1"/>
    </i>
    <i t="grand">
      <x/>
    </i>
  </colItems>
  <dataFields count="1">
    <dataField name="Count of Churn Label" fld="1" subtotal="count" showDataAs="percentOfRow" baseField="23" baseItem="2" numFmtId="10"/>
  </dataFields>
  <chartFormats count="3"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3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 InsertBlankRowDefault="1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00350-8E24-4C56-AEEB-129E04ADF046}" name="PivotTable10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M2:P6" firstHeaderRow="1" firstDataRow="2" firstDataCol="1"/>
  <pivotFields count="35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</pivotFields>
  <rowFields count="1">
    <field x="33"/>
  </rowFields>
  <rowItems count="3">
    <i>
      <x/>
    </i>
    <i>
      <x v="1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Count of Churn Label" fld="1" subtotal="count" showDataAs="percentOfRow" baseField="1" baseItem="1" numFmtId="10"/>
  </dataFields>
  <chartFormats count="3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F051B-44CC-47DD-8AAE-BD8FC3D988DF}" name="PivotTable25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I35:J39" firstHeaderRow="1" firstDataRow="1" firstDataCol="1" rowPageCount="1" colPageCount="1"/>
  <pivotFields count="35">
    <pivotField showAll="0"/>
    <pivotField axis="axisPage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8">
        <item x="0"/>
        <item x="3"/>
        <item x="1"/>
        <item x="4"/>
        <item m="1" x="6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7"/>
  </rowFields>
  <rowItems count="4">
    <i>
      <x v="1"/>
    </i>
    <i>
      <x v="2"/>
    </i>
    <i>
      <x v="3"/>
    </i>
    <i t="grand">
      <x/>
    </i>
  </rowItems>
  <colItems count="1">
    <i/>
  </colItems>
  <pageFields count="1">
    <pageField fld="1" item="1" hier="-1"/>
  </pageFields>
  <dataFields count="1">
    <dataField name="Count of Churn Label" fld="1" subtotal="count" baseField="0" baseItem="0"/>
  </dataFields>
  <chartFormats count="7"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27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7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0E2A7F-3472-49F2-98E4-3C25D380F817}" name="PivotTable6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I3:J14" firstHeaderRow="1" firstDataRow="1" firstDataCol="1" rowPageCount="1" colPageCount="1"/>
  <pivotFields count="35">
    <pivotField showAll="0"/>
    <pivotField axis="axisPage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22">
        <item x="16"/>
        <item x="6"/>
        <item x="4"/>
        <item x="2"/>
        <item x="5"/>
        <item x="15"/>
        <item x="19"/>
        <item x="1"/>
        <item x="18"/>
        <item x="13"/>
        <item x="20"/>
        <item x="12"/>
        <item x="14"/>
        <item x="3"/>
        <item x="7"/>
        <item x="0"/>
        <item x="10"/>
        <item x="17"/>
        <item x="11"/>
        <item x="9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31"/>
  </rowFields>
  <rowItems count="11">
    <i>
      <x v="14"/>
    </i>
    <i>
      <x v="19"/>
    </i>
    <i>
      <x v="18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pageFields count="1">
    <pageField fld="1" item="1" hier="-1"/>
  </pageFields>
  <dataFields count="1">
    <dataField name="Count of Churn Label" fld="1" subtotal="count" showDataAs="percentOfTotal" baseField="0" baseItem="9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65A438-1AED-447B-9A2A-A7803C10EA53}" name="PivotTable23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M40:P48" firstHeaderRow="1" firstDataRow="2" firstDataCol="1"/>
  <pivotFields count="35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2"/>
        <item x="1"/>
        <item x="3"/>
        <item x="5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hurn Label" fld="1" subtotal="count" showDataAs="percentOfRow" baseField="10" baseItem="4" numFmtId="10"/>
  </dataFields>
  <chartFormats count="8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0" count="1" selected="0">
            <x v="3"/>
          </reference>
        </references>
      </pivotArea>
    </chartFormat>
    <chartFormat chart="3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0" count="1" selected="0">
            <x v="4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0" count="1" selected="0">
            <x v="1"/>
          </reference>
        </references>
      </pivotArea>
    </chartFormat>
    <chartFormat chart="3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0" count="1" selected="0">
            <x v="2"/>
          </reference>
        </references>
      </pivotArea>
    </chartFormat>
    <chartFormat chart="3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0" count="1" selected="0">
            <x v="0"/>
          </reference>
        </references>
      </pivotArea>
    </chartFormat>
    <chartFormat chart="3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FAF3C0-0A69-4138-B4CD-D3376C309193}" name="PivotTable44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44:J47" firstHeaderRow="1" firstDataRow="1" firstDataCol="1"/>
  <pivotFields count="35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Average of Monthly Charge" fld="25" subtotal="average" baseField="1" baseItem="0"/>
  </dataFields>
  <formats count="2">
    <format dxfId="21">
      <pivotArea collapsedLevelsAreSubtotals="1" fieldPosition="0">
        <references count="1">
          <reference field="1" count="0"/>
        </references>
      </pivotArea>
    </format>
    <format dxfId="2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993FA9-6E25-417C-9FE7-E5C9AA2CBB96}" name="PivotTable41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M62:P141" firstHeaderRow="1" firstDataRow="2" firstDataCol="1"/>
  <pivotFields count="35">
    <pivotField showAll="0"/>
    <pivotField dataField="1" showAll="0"/>
    <pivotField axis="axisRow" showAll="0">
      <items count="78">
        <item x="0"/>
        <item x="15"/>
        <item x="30"/>
        <item x="43"/>
        <item x="48"/>
        <item x="68"/>
        <item x="74"/>
        <item x="61"/>
        <item x="37"/>
        <item x="3"/>
        <item x="32"/>
        <item x="55"/>
        <item x="20"/>
        <item x="50"/>
        <item x="70"/>
        <item x="53"/>
        <item x="5"/>
        <item x="29"/>
        <item x="66"/>
        <item x="18"/>
        <item x="11"/>
        <item x="52"/>
        <item x="59"/>
        <item x="51"/>
        <item x="7"/>
        <item x="56"/>
        <item x="58"/>
        <item x="13"/>
        <item x="73"/>
        <item x="39"/>
        <item x="44"/>
        <item x="31"/>
        <item x="1"/>
        <item x="49"/>
        <item x="69"/>
        <item x="28"/>
        <item x="75"/>
        <item x="42"/>
        <item x="64"/>
        <item x="46"/>
        <item x="71"/>
        <item x="36"/>
        <item x="24"/>
        <item x="2"/>
        <item x="72"/>
        <item x="21"/>
        <item x="17"/>
        <item x="35"/>
        <item x="65"/>
        <item x="9"/>
        <item x="38"/>
        <item x="45"/>
        <item x="22"/>
        <item x="54"/>
        <item x="47"/>
        <item x="34"/>
        <item x="6"/>
        <item x="67"/>
        <item x="12"/>
        <item x="25"/>
        <item x="19"/>
        <item x="4"/>
        <item x="26"/>
        <item x="33"/>
        <item x="27"/>
        <item x="23"/>
        <item x="60"/>
        <item x="40"/>
        <item x="10"/>
        <item x="8"/>
        <item x="14"/>
        <item x="63"/>
        <item x="16"/>
        <item x="41"/>
        <item x="57"/>
        <item x="76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</pivotFields>
  <rowFields count="1">
    <field x="2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33"/>
  </colFields>
  <colItems count="3">
    <i>
      <x/>
    </i>
    <i>
      <x v="1"/>
    </i>
    <i t="grand">
      <x/>
    </i>
  </colItems>
  <dataFields count="1">
    <dataField name="Count of Churn Label" fld="1" subtotal="count" showDataAs="percentOfRow" baseField="2" baseItem="2" numFmtId="10"/>
  </dataFields>
  <chartFormats count="2"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33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00DCCC-EAB2-414F-AD23-619047F8B5E4}" name="PivotTable5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I20:J29" firstHeaderRow="1" firstDataRow="1" firstDataCol="1" rowPageCount="1" colPageCount="1"/>
  <pivotFields count="35"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dataField="1" showAll="0" sortType="ascending">
      <items count="7">
        <item m="1" x="3"/>
        <item m="1" x="5"/>
        <item m="1" x="4"/>
        <item x="0"/>
        <item sd="0" x="2"/>
        <item sd="0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7">
        <item x="3"/>
        <item x="2"/>
        <item x="4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2">
    <field x="29"/>
    <field x="30"/>
  </rowFields>
  <rowItems count="9">
    <i>
      <x v="5"/>
    </i>
    <i>
      <x v="4"/>
    </i>
    <i>
      <x v="3"/>
    </i>
    <i r="1">
      <x v="5"/>
    </i>
    <i r="1">
      <x v="4"/>
    </i>
    <i r="1">
      <x/>
    </i>
    <i r="1">
      <x v="2"/>
    </i>
    <i r="1">
      <x v="1"/>
    </i>
    <i t="grand">
      <x/>
    </i>
  </rowItems>
  <colItems count="1">
    <i/>
  </colItems>
  <pageFields count="1">
    <pageField fld="1" item="1" hier="-1"/>
  </pageFields>
  <dataFields count="1">
    <dataField name="Count of Age_Group" fld="29" subtotal="count" baseField="0" baseItem="0"/>
  </dataFields>
  <chartFormats count="9">
    <chartFormat chart="5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5" format="33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5" format="34">
      <pivotArea type="data" outline="0" fieldPosition="0">
        <references count="3">
          <reference field="4294967294" count="1" selected="0">
            <x v="0"/>
          </reference>
          <reference field="29" count="1" selected="0">
            <x v="3"/>
          </reference>
          <reference field="30" count="1" selected="0">
            <x v="1"/>
          </reference>
        </references>
      </pivotArea>
    </chartFormat>
    <chartFormat chart="5" format="35">
      <pivotArea type="data" outline="0" fieldPosition="0">
        <references count="3">
          <reference field="4294967294" count="1" selected="0">
            <x v="0"/>
          </reference>
          <reference field="29" count="1" selected="0">
            <x v="3"/>
          </reference>
          <reference field="30" count="1" selected="0">
            <x v="2"/>
          </reference>
        </references>
      </pivotArea>
    </chartFormat>
    <chartFormat chart="5" format="36">
      <pivotArea type="data" outline="0" fieldPosition="0">
        <references count="3">
          <reference field="4294967294" count="1" selected="0">
            <x v="0"/>
          </reference>
          <reference field="29" count="1" selected="0">
            <x v="3"/>
          </reference>
          <reference field="30" count="1" selected="0">
            <x v="0"/>
          </reference>
        </references>
      </pivotArea>
    </chartFormat>
    <chartFormat chart="5" format="37">
      <pivotArea type="data" outline="0" fieldPosition="0">
        <references count="3">
          <reference field="4294967294" count="1" selected="0">
            <x v="0"/>
          </reference>
          <reference field="29" count="1" selected="0">
            <x v="3"/>
          </reference>
          <reference field="30" count="1" selected="0">
            <x v="4"/>
          </reference>
        </references>
      </pivotArea>
    </chartFormat>
    <chartFormat chart="5" format="38">
      <pivotArea type="data" outline="0" fieldPosition="0">
        <references count="3">
          <reference field="4294967294" count="1" selected="0">
            <x v="0"/>
          </reference>
          <reference field="29" count="1" selected="0">
            <x v="3"/>
          </reference>
          <reference field="3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0C1C2EF-157D-43FC-BAE6-C33998097A97}" autoFormatId="16" applyNumberFormats="0" applyBorderFormats="0" applyFontFormats="0" applyPatternFormats="0" applyAlignmentFormats="0" applyWidthHeightFormats="0">
  <queryTableRefresh nextId="38">
    <queryTableFields count="35">
      <queryTableField id="1" name="Customer ID" tableColumnId="1"/>
      <queryTableField id="2" name="Churn Label" tableColumnId="2"/>
      <queryTableField id="3" name="Account Length (in months)" tableColumnId="3"/>
      <queryTableField id="4" name="Local Calls" tableColumnId="4"/>
      <queryTableField id="5" name="Local Mins" tableColumnId="5"/>
      <queryTableField id="6" name="Intl Calls" tableColumnId="6"/>
      <queryTableField id="7" name="Intl Mins" tableColumnId="7"/>
      <queryTableField id="8" name="Intl Active" tableColumnId="8"/>
      <queryTableField id="9" name="Intl Plan" tableColumnId="9"/>
      <queryTableField id="10" name="Extra International Charges" tableColumnId="10"/>
      <queryTableField id="11" name="Customer Service Calls" tableColumnId="11"/>
      <queryTableField id="12" name="Avg Monthly GB Download" tableColumnId="12"/>
      <queryTableField id="13" name="Unlimited Data Plan" tableColumnId="13"/>
      <queryTableField id="14" name="Extra Data Charges" tableColumnId="14"/>
      <queryTableField id="15" name="State" tableColumnId="15"/>
      <queryTableField id="16" name="Phone Number" tableColumnId="16"/>
      <queryTableField id="17" name="Gender" tableColumnId="17"/>
      <queryTableField id="18" name="Age" tableColumnId="18"/>
      <queryTableField id="19" name="Under 30" tableColumnId="19"/>
      <queryTableField id="20" name="Senior" tableColumnId="20"/>
      <queryTableField id="21" name="Group" tableColumnId="21"/>
      <queryTableField id="22" name="Number of Customers in Group" tableColumnId="22"/>
      <queryTableField id="23" name="Device Protection &amp; Online Backup" tableColumnId="23"/>
      <queryTableField id="24" name="Contract Type" tableColumnId="24"/>
      <queryTableField id="25" name="Payment Method" tableColumnId="25"/>
      <queryTableField id="26" name="Monthly Charge" tableColumnId="26"/>
      <queryTableField id="27" name="Total Charges" tableColumnId="27"/>
      <queryTableField id="28" name="Churn Category" tableColumnId="28"/>
      <queryTableField id="29" name="Churn Reason" tableColumnId="29"/>
      <queryTableField id="30" name="Age_Group" tableColumnId="30"/>
      <queryTableField id="31" name="Churn_Category" tableColumnId="31"/>
      <queryTableField id="32" name="Churn_Reason" tableColumnId="32"/>
      <queryTableField id="35" name="Data Usage" tableColumnId="35"/>
      <queryTableField id="36" name="churn_status" tableColumnId="36"/>
      <queryTableField id="37" name="Account Length Bin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A9A433-D339-4FE8-9BFB-49407586F1B6}" name="data" displayName="data" ref="A1:AI6688" tableType="queryTable" totalsRowShown="0">
  <autoFilter ref="A1:AI6688" xr:uid="{DEA9A433-D339-4FE8-9BFB-49407586F1B6}"/>
  <tableColumns count="35">
    <tableColumn id="1" xr3:uid="{EF41CC92-19D8-403A-A065-C71A4A4B12DD}" uniqueName="1" name="Customer ID" queryTableFieldId="1" dataDxfId="17"/>
    <tableColumn id="2" xr3:uid="{3BC29908-A44A-4D8C-9DD7-4942ABF0DA59}" uniqueName="2" name="Churn Label" queryTableFieldId="2" dataDxfId="16"/>
    <tableColumn id="3" xr3:uid="{FD7B7E27-69B0-4EF9-972B-FE7C26DC0D84}" uniqueName="3" name="Account Length (in months)" queryTableFieldId="3"/>
    <tableColumn id="4" xr3:uid="{80523CBC-3EC8-4F3E-8F04-D1EEC3BE12EC}" uniqueName="4" name="Local Calls" queryTableFieldId="4"/>
    <tableColumn id="5" xr3:uid="{54D72022-444C-4DBD-9EC4-BDC9A718F6C1}" uniqueName="5" name="Local Mins" queryTableFieldId="5"/>
    <tableColumn id="6" xr3:uid="{6CA66032-744D-4F4D-9D4E-3AF74A3045D3}" uniqueName="6" name="Intl Calls" queryTableFieldId="6"/>
    <tableColumn id="7" xr3:uid="{9AD14A5E-CCE5-440C-A2E7-DA116E04AA84}" uniqueName="7" name="Intl Mins" queryTableFieldId="7"/>
    <tableColumn id="8" xr3:uid="{FD1B46EF-C0D0-4411-9B98-E6A022A4F1C3}" uniqueName="8" name="Intl Active" queryTableFieldId="8" dataDxfId="15"/>
    <tableColumn id="9" xr3:uid="{7BF6882E-812F-4DB9-AA0E-7FD26D20A0DB}" uniqueName="9" name="Intl Plan" queryTableFieldId="9" dataDxfId="14"/>
    <tableColumn id="10" xr3:uid="{4786E328-6D82-4BF9-A34D-0CC5BC1107C7}" uniqueName="10" name="Extra International Charges" queryTableFieldId="10"/>
    <tableColumn id="11" xr3:uid="{88CAD052-89A2-451B-A8C5-79228A52A3F1}" uniqueName="11" name="Customer Service Calls" queryTableFieldId="11"/>
    <tableColumn id="12" xr3:uid="{B9C1EB07-C6D6-42B8-836C-DF163776B672}" uniqueName="12" name="Avg Monthly GB Download" queryTableFieldId="12"/>
    <tableColumn id="13" xr3:uid="{08682F40-E02F-449B-87F5-18C611E97EDD}" uniqueName="13" name="Unlimited Data Plan" queryTableFieldId="13" dataDxfId="13"/>
    <tableColumn id="14" xr3:uid="{66FB674B-50CF-4E31-BFB7-AC224742BA13}" uniqueName="14" name="Extra Data Charges" queryTableFieldId="14"/>
    <tableColumn id="15" xr3:uid="{CC19D90C-7479-406F-ABBE-0F7F21B2D56B}" uniqueName="15" name="State" queryTableFieldId="15" dataDxfId="12"/>
    <tableColumn id="16" xr3:uid="{BDA5142C-EE84-40EA-B504-56929ABA5B75}" uniqueName="16" name="Phone Number" queryTableFieldId="16" dataDxfId="11"/>
    <tableColumn id="17" xr3:uid="{33E52615-A146-45E1-BAD5-CA47B36472AC}" uniqueName="17" name="Gender" queryTableFieldId="17" dataDxfId="10"/>
    <tableColumn id="18" xr3:uid="{7045D37B-0C2E-4C85-84F5-083A9D94DE23}" uniqueName="18" name="Age" queryTableFieldId="18"/>
    <tableColumn id="19" xr3:uid="{2941F176-406A-47B3-A0E6-6EE2CA707A86}" uniqueName="19" name="Under 30" queryTableFieldId="19" dataDxfId="9"/>
    <tableColumn id="20" xr3:uid="{F81D9DB3-C50F-4F4F-AEB7-3411159E5B64}" uniqueName="20" name="Senior" queryTableFieldId="20" dataDxfId="8"/>
    <tableColumn id="21" xr3:uid="{0600A9C6-B5DC-4EFF-8E79-C6E74451A0EC}" uniqueName="21" name="Group" queryTableFieldId="21" dataDxfId="7"/>
    <tableColumn id="22" xr3:uid="{B646AEE4-FB3B-478B-A4DA-9A6D2C5BAF0C}" uniqueName="22" name="Number of Customers in Group" queryTableFieldId="22"/>
    <tableColumn id="23" xr3:uid="{ED9D493D-FACF-4C51-969C-A7C29CA1B3BA}" uniqueName="23" name="Device Protection &amp; Online Backup" queryTableFieldId="23" dataDxfId="6"/>
    <tableColumn id="24" xr3:uid="{7C71A25D-28FD-4BB8-A824-8B352D7D2DD3}" uniqueName="24" name="Contract Type" queryTableFieldId="24" dataDxfId="5"/>
    <tableColumn id="25" xr3:uid="{FF84AD2F-C3DE-485E-8553-45A8A779478D}" uniqueName="25" name="Payment Method" queryTableFieldId="25" dataDxfId="4"/>
    <tableColumn id="26" xr3:uid="{1AD9DF5B-5736-480C-9CC3-118106E3BE49}" uniqueName="26" name="Monthly Charge" queryTableFieldId="26"/>
    <tableColumn id="27" xr3:uid="{AFCC37DC-10AD-40C6-95D5-41C869C0C202}" uniqueName="27" name="Total Charges" queryTableFieldId="27"/>
    <tableColumn id="28" xr3:uid="{4B24FF58-8D2E-4A13-A403-FD986D17ECA6}" uniqueName="28" name="Churn Category" queryTableFieldId="28" dataDxfId="3"/>
    <tableColumn id="29" xr3:uid="{783EE3B6-A4F3-4975-A31E-B9BCACE3B09A}" uniqueName="29" name="Churn Reason" queryTableFieldId="29" dataDxfId="2"/>
    <tableColumn id="30" xr3:uid="{AE471C96-1873-4628-802A-579BBA0E9E6A}" uniqueName="30" name="Age_Group" queryTableFieldId="30"/>
    <tableColumn id="31" xr3:uid="{87C72FDF-4112-4CB8-B6EC-2A83F1B91627}" uniqueName="31" name="Churn_Category" queryTableFieldId="31" dataDxfId="1"/>
    <tableColumn id="32" xr3:uid="{D1E087F3-83DA-44A1-9BD1-07F513BA8F9B}" uniqueName="32" name="Churn_Reason" queryTableFieldId="32" dataDxfId="0"/>
    <tableColumn id="35" xr3:uid="{6382764E-95BD-4B24-A17B-94EF0BED2222}" uniqueName="35" name="Data Usage" queryTableFieldId="35"/>
    <tableColumn id="36" xr3:uid="{9F86CFC9-531B-4F21-A090-C09343D07A48}" uniqueName="36" name="churn_status" queryTableFieldId="36"/>
    <tableColumn id="33" xr3:uid="{28FB5513-B3E6-40FC-B35B-635DD87CCDB8}" uniqueName="33" name="Account Length Bin" queryTableFieldId="3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08E6C-BA5B-4BDE-A342-26D30D683360}">
  <dimension ref="A1:AI6688"/>
  <sheetViews>
    <sheetView workbookViewId="0">
      <selection activeCell="AD42" sqref="AD42:AD6688"/>
    </sheetView>
  </sheetViews>
  <sheetFormatPr defaultRowHeight="15" x14ac:dyDescent="0.25"/>
  <cols>
    <col min="1" max="1" width="14.140625" bestFit="1" customWidth="1"/>
    <col min="2" max="2" width="13.7109375" bestFit="1" customWidth="1"/>
    <col min="3" max="3" width="28.140625" bestFit="1" customWidth="1"/>
    <col min="4" max="4" width="12.28515625" bestFit="1" customWidth="1"/>
    <col min="5" max="5" width="12.5703125" bestFit="1" customWidth="1"/>
    <col min="6" max="6" width="10.85546875" bestFit="1" customWidth="1"/>
    <col min="7" max="7" width="12" bestFit="1" customWidth="1"/>
    <col min="8" max="8" width="12.28515625" bestFit="1" customWidth="1"/>
    <col min="9" max="9" width="10.5703125" bestFit="1" customWidth="1"/>
    <col min="10" max="10" width="27.5703125" bestFit="1" customWidth="1"/>
    <col min="11" max="11" width="23.7109375" bestFit="1" customWidth="1"/>
    <col min="12" max="12" width="27.42578125" bestFit="1" customWidth="1"/>
    <col min="13" max="13" width="21.28515625" bestFit="1" customWidth="1"/>
    <col min="14" max="14" width="19.85546875" bestFit="1" customWidth="1"/>
    <col min="15" max="15" width="7.85546875" bestFit="1" customWidth="1"/>
    <col min="16" max="16" width="16.85546875" bestFit="1" customWidth="1"/>
    <col min="17" max="17" width="15.7109375" bestFit="1" customWidth="1"/>
    <col min="18" max="18" width="6.7109375" bestFit="1" customWidth="1"/>
    <col min="19" max="19" width="11.28515625" bestFit="1" customWidth="1"/>
    <col min="20" max="20" width="9" bestFit="1" customWidth="1"/>
    <col min="21" max="21" width="8.85546875" bestFit="1" customWidth="1"/>
    <col min="22" max="22" width="31.42578125" bestFit="1" customWidth="1"/>
    <col min="23" max="23" width="34.85546875" bestFit="1" customWidth="1"/>
    <col min="24" max="24" width="16.140625" bestFit="1" customWidth="1"/>
    <col min="25" max="25" width="18.85546875" bestFit="1" customWidth="1"/>
    <col min="26" max="26" width="17.5703125" bestFit="1" customWidth="1"/>
    <col min="27" max="27" width="15.140625" bestFit="1" customWidth="1"/>
    <col min="28" max="28" width="17" bestFit="1" customWidth="1"/>
    <col min="29" max="29" width="41.42578125" bestFit="1" customWidth="1"/>
    <col min="30" max="30" width="13.28515625" bestFit="1" customWidth="1"/>
    <col min="31" max="31" width="17.5703125" bestFit="1" customWidth="1"/>
    <col min="32" max="32" width="41.42578125" bestFit="1" customWidth="1"/>
    <col min="33" max="33" width="20.140625" bestFit="1" customWidth="1"/>
    <col min="34" max="34" width="14.5703125" bestFit="1" customWidth="1"/>
    <col min="35" max="35" width="20.42578125" bestFit="1" customWidth="1"/>
    <col min="36" max="36" width="21.28515625" bestFit="1" customWidth="1"/>
    <col min="37" max="37" width="19.14062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13493</v>
      </c>
      <c r="AE1" t="s">
        <v>13498</v>
      </c>
      <c r="AF1" t="s">
        <v>13499</v>
      </c>
      <c r="AG1" t="s">
        <v>13525</v>
      </c>
      <c r="AH1" t="s">
        <v>13529</v>
      </c>
      <c r="AI1" t="s">
        <v>13537</v>
      </c>
    </row>
    <row r="2" spans="1:35" x14ac:dyDescent="0.25">
      <c r="A2" s="1" t="s">
        <v>29</v>
      </c>
      <c r="B2" s="1" t="s">
        <v>30</v>
      </c>
      <c r="C2">
        <v>1</v>
      </c>
      <c r="D2">
        <v>3</v>
      </c>
      <c r="E2">
        <v>8</v>
      </c>
      <c r="F2">
        <v>0</v>
      </c>
      <c r="G2">
        <v>0</v>
      </c>
      <c r="H2" s="1" t="s">
        <v>30</v>
      </c>
      <c r="I2" s="1" t="s">
        <v>31</v>
      </c>
      <c r="J2">
        <v>0</v>
      </c>
      <c r="K2">
        <v>0</v>
      </c>
      <c r="L2">
        <v>3</v>
      </c>
      <c r="M2" s="1" t="s">
        <v>32</v>
      </c>
      <c r="N2">
        <v>0</v>
      </c>
      <c r="O2" s="1" t="s">
        <v>33</v>
      </c>
      <c r="P2" s="1" t="s">
        <v>34</v>
      </c>
      <c r="Q2" s="1" t="s">
        <v>35</v>
      </c>
      <c r="R2">
        <v>35</v>
      </c>
      <c r="S2" s="1" t="s">
        <v>30</v>
      </c>
      <c r="T2" s="1" t="s">
        <v>30</v>
      </c>
      <c r="U2" s="1" t="s">
        <v>30</v>
      </c>
      <c r="V2">
        <v>0</v>
      </c>
      <c r="W2" s="1" t="s">
        <v>30</v>
      </c>
      <c r="X2" s="1" t="s">
        <v>36</v>
      </c>
      <c r="Y2" s="1" t="s">
        <v>37</v>
      </c>
      <c r="Z2">
        <v>10</v>
      </c>
      <c r="AA2">
        <v>10</v>
      </c>
      <c r="AB2" s="1" t="s">
        <v>13500</v>
      </c>
      <c r="AC2" s="1" t="s">
        <v>13500</v>
      </c>
      <c r="AD2" t="s">
        <v>13494</v>
      </c>
      <c r="AE2" s="1" t="s">
        <v>38</v>
      </c>
      <c r="AF2" s="1" t="s">
        <v>38</v>
      </c>
      <c r="AG2" t="s">
        <v>13526</v>
      </c>
      <c r="AH2" t="s">
        <v>38</v>
      </c>
      <c r="AI2" t="s">
        <v>13538</v>
      </c>
    </row>
    <row r="3" spans="1:35" x14ac:dyDescent="0.25">
      <c r="A3" s="1" t="s">
        <v>39</v>
      </c>
      <c r="B3" s="1" t="s">
        <v>30</v>
      </c>
      <c r="C3">
        <v>33</v>
      </c>
      <c r="D3">
        <v>179</v>
      </c>
      <c r="E3">
        <v>431.3</v>
      </c>
      <c r="F3">
        <v>0</v>
      </c>
      <c r="G3">
        <v>0</v>
      </c>
      <c r="H3" s="1" t="s">
        <v>30</v>
      </c>
      <c r="I3" s="1" t="s">
        <v>31</v>
      </c>
      <c r="J3">
        <v>0</v>
      </c>
      <c r="K3">
        <v>0</v>
      </c>
      <c r="L3">
        <v>3</v>
      </c>
      <c r="M3" s="1" t="s">
        <v>32</v>
      </c>
      <c r="N3">
        <v>0</v>
      </c>
      <c r="O3" s="1" t="s">
        <v>40</v>
      </c>
      <c r="P3" s="1" t="s">
        <v>41</v>
      </c>
      <c r="Q3" s="1" t="s">
        <v>42</v>
      </c>
      <c r="R3">
        <v>49</v>
      </c>
      <c r="S3" s="1" t="s">
        <v>30</v>
      </c>
      <c r="T3" s="1" t="s">
        <v>30</v>
      </c>
      <c r="U3" s="1" t="s">
        <v>30</v>
      </c>
      <c r="V3">
        <v>0</v>
      </c>
      <c r="W3" s="1" t="s">
        <v>32</v>
      </c>
      <c r="X3" s="1" t="s">
        <v>43</v>
      </c>
      <c r="Y3" s="1" t="s">
        <v>44</v>
      </c>
      <c r="Z3">
        <v>21</v>
      </c>
      <c r="AA3">
        <v>703</v>
      </c>
      <c r="AB3" s="1" t="s">
        <v>13500</v>
      </c>
      <c r="AC3" s="1" t="s">
        <v>13500</v>
      </c>
      <c r="AD3" t="s">
        <v>13494</v>
      </c>
      <c r="AE3" s="1" t="s">
        <v>38</v>
      </c>
      <c r="AF3" s="1" t="s">
        <v>38</v>
      </c>
      <c r="AG3" t="s">
        <v>13526</v>
      </c>
      <c r="AH3" t="s">
        <v>38</v>
      </c>
      <c r="AI3" t="s">
        <v>13539</v>
      </c>
    </row>
    <row r="4" spans="1:35" x14ac:dyDescent="0.25">
      <c r="A4" s="1" t="s">
        <v>45</v>
      </c>
      <c r="B4" s="1" t="s">
        <v>30</v>
      </c>
      <c r="C4">
        <v>44</v>
      </c>
      <c r="D4">
        <v>82</v>
      </c>
      <c r="E4">
        <v>217.6</v>
      </c>
      <c r="F4">
        <v>0</v>
      </c>
      <c r="G4">
        <v>0</v>
      </c>
      <c r="H4" s="1" t="s">
        <v>30</v>
      </c>
      <c r="I4" s="1" t="s">
        <v>46</v>
      </c>
      <c r="J4">
        <v>0</v>
      </c>
      <c r="K4">
        <v>0</v>
      </c>
      <c r="L4">
        <v>3</v>
      </c>
      <c r="M4" s="1" t="s">
        <v>32</v>
      </c>
      <c r="N4">
        <v>0</v>
      </c>
      <c r="O4" s="1" t="s">
        <v>40</v>
      </c>
      <c r="P4" s="1" t="s">
        <v>47</v>
      </c>
      <c r="Q4" s="1" t="s">
        <v>42</v>
      </c>
      <c r="R4">
        <v>51</v>
      </c>
      <c r="S4" s="1" t="s">
        <v>30</v>
      </c>
      <c r="T4" s="1" t="s">
        <v>30</v>
      </c>
      <c r="U4" s="1" t="s">
        <v>30</v>
      </c>
      <c r="V4">
        <v>0</v>
      </c>
      <c r="W4" s="1" t="s">
        <v>32</v>
      </c>
      <c r="X4" s="1" t="s">
        <v>43</v>
      </c>
      <c r="Y4" s="1" t="s">
        <v>37</v>
      </c>
      <c r="Z4">
        <v>23</v>
      </c>
      <c r="AA4">
        <v>1014</v>
      </c>
      <c r="AB4" s="1" t="s">
        <v>13500</v>
      </c>
      <c r="AC4" s="1" t="s">
        <v>13500</v>
      </c>
      <c r="AD4" t="s">
        <v>13494</v>
      </c>
      <c r="AE4" s="1" t="s">
        <v>38</v>
      </c>
      <c r="AF4" s="1" t="s">
        <v>38</v>
      </c>
      <c r="AG4" t="s">
        <v>13526</v>
      </c>
      <c r="AH4" t="s">
        <v>38</v>
      </c>
      <c r="AI4" t="s">
        <v>13540</v>
      </c>
    </row>
    <row r="5" spans="1:35" x14ac:dyDescent="0.25">
      <c r="A5" s="1" t="s">
        <v>48</v>
      </c>
      <c r="B5" s="1" t="s">
        <v>30</v>
      </c>
      <c r="C5">
        <v>10</v>
      </c>
      <c r="D5">
        <v>47</v>
      </c>
      <c r="E5">
        <v>111.6</v>
      </c>
      <c r="F5">
        <v>60</v>
      </c>
      <c r="G5">
        <v>71</v>
      </c>
      <c r="H5" s="1" t="s">
        <v>32</v>
      </c>
      <c r="I5" s="1" t="s">
        <v>46</v>
      </c>
      <c r="J5">
        <v>0</v>
      </c>
      <c r="K5">
        <v>0</v>
      </c>
      <c r="L5">
        <v>2</v>
      </c>
      <c r="M5" s="1" t="s">
        <v>32</v>
      </c>
      <c r="N5">
        <v>0</v>
      </c>
      <c r="O5" s="1" t="s">
        <v>49</v>
      </c>
      <c r="P5" s="1" t="s">
        <v>50</v>
      </c>
      <c r="Q5" s="1" t="s">
        <v>35</v>
      </c>
      <c r="R5">
        <v>41</v>
      </c>
      <c r="S5" s="1" t="s">
        <v>30</v>
      </c>
      <c r="T5" s="1" t="s">
        <v>30</v>
      </c>
      <c r="U5" s="1" t="s">
        <v>30</v>
      </c>
      <c r="V5">
        <v>0</v>
      </c>
      <c r="W5" s="1" t="s">
        <v>30</v>
      </c>
      <c r="X5" s="1" t="s">
        <v>36</v>
      </c>
      <c r="Y5" s="1" t="s">
        <v>44</v>
      </c>
      <c r="Z5">
        <v>17</v>
      </c>
      <c r="AA5">
        <v>177</v>
      </c>
      <c r="AB5" s="1" t="s">
        <v>13500</v>
      </c>
      <c r="AC5" s="1" t="s">
        <v>13500</v>
      </c>
      <c r="AD5" t="s">
        <v>13494</v>
      </c>
      <c r="AE5" s="1" t="s">
        <v>38</v>
      </c>
      <c r="AF5" s="1" t="s">
        <v>38</v>
      </c>
      <c r="AG5" t="s">
        <v>13527</v>
      </c>
      <c r="AH5" t="s">
        <v>38</v>
      </c>
      <c r="AI5" t="s">
        <v>13539</v>
      </c>
    </row>
    <row r="6" spans="1:35" x14ac:dyDescent="0.25">
      <c r="A6" s="1" t="s">
        <v>51</v>
      </c>
      <c r="B6" s="1" t="s">
        <v>30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s="1" t="s">
        <v>32</v>
      </c>
      <c r="I6" s="1" t="s">
        <v>46</v>
      </c>
      <c r="J6">
        <v>0</v>
      </c>
      <c r="K6">
        <v>0</v>
      </c>
      <c r="L6">
        <v>3</v>
      </c>
      <c r="M6" s="1" t="s">
        <v>32</v>
      </c>
      <c r="N6">
        <v>0</v>
      </c>
      <c r="O6" s="1" t="s">
        <v>52</v>
      </c>
      <c r="P6" s="1" t="s">
        <v>53</v>
      </c>
      <c r="Q6" s="1" t="s">
        <v>42</v>
      </c>
      <c r="R6">
        <v>51</v>
      </c>
      <c r="S6" s="1" t="s">
        <v>30</v>
      </c>
      <c r="T6" s="1" t="s">
        <v>30</v>
      </c>
      <c r="U6" s="1" t="s">
        <v>30</v>
      </c>
      <c r="V6">
        <v>0</v>
      </c>
      <c r="W6" s="1" t="s">
        <v>30</v>
      </c>
      <c r="X6" s="1" t="s">
        <v>43</v>
      </c>
      <c r="Y6" s="1" t="s">
        <v>37</v>
      </c>
      <c r="Z6">
        <v>28</v>
      </c>
      <c r="AA6">
        <v>1720</v>
      </c>
      <c r="AB6" s="1" t="s">
        <v>13500</v>
      </c>
      <c r="AC6" s="1" t="s">
        <v>13500</v>
      </c>
      <c r="AD6" t="s">
        <v>13494</v>
      </c>
      <c r="AE6" s="1" t="s">
        <v>38</v>
      </c>
      <c r="AF6" s="1" t="s">
        <v>38</v>
      </c>
      <c r="AG6" t="s">
        <v>13526</v>
      </c>
      <c r="AH6" t="s">
        <v>38</v>
      </c>
      <c r="AI6" t="s">
        <v>13540</v>
      </c>
    </row>
    <row r="7" spans="1:35" x14ac:dyDescent="0.25">
      <c r="A7" s="1" t="s">
        <v>54</v>
      </c>
      <c r="B7" s="1" t="s">
        <v>30</v>
      </c>
      <c r="C7">
        <v>17</v>
      </c>
      <c r="D7">
        <v>68</v>
      </c>
      <c r="E7">
        <v>120.7</v>
      </c>
      <c r="F7">
        <v>0</v>
      </c>
      <c r="G7">
        <v>0</v>
      </c>
      <c r="H7" s="1" t="s">
        <v>30</v>
      </c>
      <c r="I7" s="1" t="s">
        <v>31</v>
      </c>
      <c r="J7">
        <v>0</v>
      </c>
      <c r="K7">
        <v>0</v>
      </c>
      <c r="L7">
        <v>0</v>
      </c>
      <c r="M7" s="1" t="s">
        <v>30</v>
      </c>
      <c r="N7">
        <v>0</v>
      </c>
      <c r="O7" s="1" t="s">
        <v>55</v>
      </c>
      <c r="P7" s="1" t="s">
        <v>56</v>
      </c>
      <c r="Q7" s="1" t="s">
        <v>42</v>
      </c>
      <c r="R7">
        <v>23</v>
      </c>
      <c r="S7" s="1" t="s">
        <v>32</v>
      </c>
      <c r="T7" s="1" t="s">
        <v>30</v>
      </c>
      <c r="U7" s="1" t="s">
        <v>30</v>
      </c>
      <c r="V7">
        <v>0</v>
      </c>
      <c r="W7" s="1" t="s">
        <v>30</v>
      </c>
      <c r="X7" s="1" t="s">
        <v>57</v>
      </c>
      <c r="Y7" s="1" t="s">
        <v>58</v>
      </c>
      <c r="Z7">
        <v>9</v>
      </c>
      <c r="AA7">
        <v>156</v>
      </c>
      <c r="AB7" s="1" t="s">
        <v>13500</v>
      </c>
      <c r="AC7" s="1" t="s">
        <v>13500</v>
      </c>
      <c r="AD7" t="s">
        <v>13495</v>
      </c>
      <c r="AE7" s="1" t="s">
        <v>38</v>
      </c>
      <c r="AF7" s="1" t="s">
        <v>38</v>
      </c>
      <c r="AG7" t="s">
        <v>13527</v>
      </c>
      <c r="AH7" t="s">
        <v>38</v>
      </c>
      <c r="AI7" t="s">
        <v>13539</v>
      </c>
    </row>
    <row r="8" spans="1:35" x14ac:dyDescent="0.25">
      <c r="A8" s="1" t="s">
        <v>59</v>
      </c>
      <c r="B8" s="1" t="s">
        <v>30</v>
      </c>
      <c r="C8">
        <v>57</v>
      </c>
      <c r="D8">
        <v>428</v>
      </c>
      <c r="E8">
        <v>849.2</v>
      </c>
      <c r="F8">
        <v>0</v>
      </c>
      <c r="G8">
        <v>0</v>
      </c>
      <c r="H8" s="1" t="s">
        <v>30</v>
      </c>
      <c r="I8" s="1" t="s">
        <v>31</v>
      </c>
      <c r="J8">
        <v>0</v>
      </c>
      <c r="K8">
        <v>0</v>
      </c>
      <c r="L8">
        <v>5</v>
      </c>
      <c r="M8" s="1" t="s">
        <v>32</v>
      </c>
      <c r="N8">
        <v>0</v>
      </c>
      <c r="O8" s="1" t="s">
        <v>60</v>
      </c>
      <c r="P8" s="1" t="s">
        <v>61</v>
      </c>
      <c r="Q8" s="1" t="s">
        <v>42</v>
      </c>
      <c r="R8">
        <v>38</v>
      </c>
      <c r="S8" s="1" t="s">
        <v>30</v>
      </c>
      <c r="T8" s="1" t="s">
        <v>30</v>
      </c>
      <c r="U8" s="1" t="s">
        <v>30</v>
      </c>
      <c r="V8">
        <v>0</v>
      </c>
      <c r="W8" s="1" t="s">
        <v>32</v>
      </c>
      <c r="X8" s="1" t="s">
        <v>43</v>
      </c>
      <c r="Y8" s="1" t="s">
        <v>58</v>
      </c>
      <c r="Z8">
        <v>47</v>
      </c>
      <c r="AA8">
        <v>2671</v>
      </c>
      <c r="AB8" s="1" t="s">
        <v>13500</v>
      </c>
      <c r="AC8" s="1" t="s">
        <v>13500</v>
      </c>
      <c r="AD8" t="s">
        <v>13494</v>
      </c>
      <c r="AE8" s="1" t="s">
        <v>38</v>
      </c>
      <c r="AF8" s="1" t="s">
        <v>38</v>
      </c>
      <c r="AG8" t="s">
        <v>13526</v>
      </c>
      <c r="AH8" t="s">
        <v>38</v>
      </c>
      <c r="AI8" t="s">
        <v>13540</v>
      </c>
    </row>
    <row r="9" spans="1:35" x14ac:dyDescent="0.25">
      <c r="A9" s="1" t="s">
        <v>62</v>
      </c>
      <c r="B9" s="1" t="s">
        <v>30</v>
      </c>
      <c r="C9">
        <v>25</v>
      </c>
      <c r="D9">
        <v>54</v>
      </c>
      <c r="E9">
        <v>203.7</v>
      </c>
      <c r="F9">
        <v>0</v>
      </c>
      <c r="G9">
        <v>0</v>
      </c>
      <c r="H9" s="1" t="s">
        <v>30</v>
      </c>
      <c r="I9" s="1" t="s">
        <v>31</v>
      </c>
      <c r="J9">
        <v>0</v>
      </c>
      <c r="K9">
        <v>0</v>
      </c>
      <c r="L9">
        <v>12</v>
      </c>
      <c r="M9" s="1" t="s">
        <v>32</v>
      </c>
      <c r="N9">
        <v>0</v>
      </c>
      <c r="O9" s="1" t="s">
        <v>60</v>
      </c>
      <c r="P9" s="1" t="s">
        <v>63</v>
      </c>
      <c r="Q9" s="1" t="s">
        <v>42</v>
      </c>
      <c r="R9">
        <v>29</v>
      </c>
      <c r="S9" s="1" t="s">
        <v>32</v>
      </c>
      <c r="T9" s="1" t="s">
        <v>30</v>
      </c>
      <c r="U9" s="1" t="s">
        <v>30</v>
      </c>
      <c r="V9">
        <v>0</v>
      </c>
      <c r="W9" s="1" t="s">
        <v>32</v>
      </c>
      <c r="X9" s="1" t="s">
        <v>36</v>
      </c>
      <c r="Y9" s="1" t="s">
        <v>37</v>
      </c>
      <c r="Z9">
        <v>47</v>
      </c>
      <c r="AA9">
        <v>1197</v>
      </c>
      <c r="AB9" s="1" t="s">
        <v>13500</v>
      </c>
      <c r="AC9" s="1" t="s">
        <v>13500</v>
      </c>
      <c r="AD9" t="s">
        <v>13495</v>
      </c>
      <c r="AE9" s="1" t="s">
        <v>38</v>
      </c>
      <c r="AF9" s="1" t="s">
        <v>38</v>
      </c>
      <c r="AG9" t="s">
        <v>13526</v>
      </c>
      <c r="AH9" t="s">
        <v>38</v>
      </c>
      <c r="AI9" t="s">
        <v>13539</v>
      </c>
    </row>
    <row r="10" spans="1:35" x14ac:dyDescent="0.25">
      <c r="A10" s="1" t="s">
        <v>64</v>
      </c>
      <c r="B10" s="1" t="s">
        <v>30</v>
      </c>
      <c r="C10">
        <v>70</v>
      </c>
      <c r="D10">
        <v>171</v>
      </c>
      <c r="E10">
        <v>627.4</v>
      </c>
      <c r="F10">
        <v>0</v>
      </c>
      <c r="G10">
        <v>0</v>
      </c>
      <c r="H10" s="1" t="s">
        <v>30</v>
      </c>
      <c r="I10" s="1" t="s">
        <v>31</v>
      </c>
      <c r="J10">
        <v>0</v>
      </c>
      <c r="K10">
        <v>0</v>
      </c>
      <c r="L10">
        <v>1</v>
      </c>
      <c r="M10" s="1" t="s">
        <v>32</v>
      </c>
      <c r="N10">
        <v>0</v>
      </c>
      <c r="O10" s="1" t="s">
        <v>65</v>
      </c>
      <c r="P10" s="1" t="s">
        <v>66</v>
      </c>
      <c r="Q10" s="1" t="s">
        <v>35</v>
      </c>
      <c r="R10">
        <v>47</v>
      </c>
      <c r="S10" s="1" t="s">
        <v>30</v>
      </c>
      <c r="T10" s="1" t="s">
        <v>30</v>
      </c>
      <c r="U10" s="1" t="s">
        <v>30</v>
      </c>
      <c r="V10">
        <v>0</v>
      </c>
      <c r="W10" s="1" t="s">
        <v>32</v>
      </c>
      <c r="X10" s="1" t="s">
        <v>57</v>
      </c>
      <c r="Y10" s="1" t="s">
        <v>58</v>
      </c>
      <c r="Z10">
        <v>52</v>
      </c>
      <c r="AA10">
        <v>3593</v>
      </c>
      <c r="AB10" s="1" t="s">
        <v>13500</v>
      </c>
      <c r="AC10" s="1" t="s">
        <v>13500</v>
      </c>
      <c r="AD10" t="s">
        <v>13494</v>
      </c>
      <c r="AE10" s="1" t="s">
        <v>38</v>
      </c>
      <c r="AF10" s="1" t="s">
        <v>38</v>
      </c>
      <c r="AG10" t="s">
        <v>13527</v>
      </c>
      <c r="AH10" t="s">
        <v>38</v>
      </c>
      <c r="AI10" t="s">
        <v>13540</v>
      </c>
    </row>
    <row r="11" spans="1:35" x14ac:dyDescent="0.25">
      <c r="A11" s="1" t="s">
        <v>67</v>
      </c>
      <c r="B11" s="1" t="s">
        <v>30</v>
      </c>
      <c r="C11">
        <v>50</v>
      </c>
      <c r="D11">
        <v>206</v>
      </c>
      <c r="E11">
        <v>445.8</v>
      </c>
      <c r="F11">
        <v>0</v>
      </c>
      <c r="G11">
        <v>0</v>
      </c>
      <c r="H11" s="1" t="s">
        <v>30</v>
      </c>
      <c r="I11" s="1" t="s">
        <v>31</v>
      </c>
      <c r="J11">
        <v>0</v>
      </c>
      <c r="K11">
        <v>0</v>
      </c>
      <c r="L11">
        <v>0</v>
      </c>
      <c r="M11" s="1" t="s">
        <v>30</v>
      </c>
      <c r="N11">
        <v>0</v>
      </c>
      <c r="O11" s="1" t="s">
        <v>68</v>
      </c>
      <c r="P11" s="1" t="s">
        <v>69</v>
      </c>
      <c r="Q11" s="1" t="s">
        <v>35</v>
      </c>
      <c r="R11">
        <v>61</v>
      </c>
      <c r="S11" s="1" t="s">
        <v>30</v>
      </c>
      <c r="T11" s="1" t="s">
        <v>30</v>
      </c>
      <c r="U11" s="1" t="s">
        <v>30</v>
      </c>
      <c r="V11">
        <v>0</v>
      </c>
      <c r="W11" s="1" t="s">
        <v>30</v>
      </c>
      <c r="X11" s="1" t="s">
        <v>43</v>
      </c>
      <c r="Y11" s="1" t="s">
        <v>44</v>
      </c>
      <c r="Z11">
        <v>11</v>
      </c>
      <c r="AA11">
        <v>539</v>
      </c>
      <c r="AB11" s="1" t="s">
        <v>13500</v>
      </c>
      <c r="AC11" s="1" t="s">
        <v>13500</v>
      </c>
      <c r="AD11" t="s">
        <v>13494</v>
      </c>
      <c r="AE11" s="1" t="s">
        <v>38</v>
      </c>
      <c r="AF11" s="1" t="s">
        <v>38</v>
      </c>
      <c r="AG11" t="s">
        <v>13527</v>
      </c>
      <c r="AH11" t="s">
        <v>38</v>
      </c>
      <c r="AI11" t="s">
        <v>13540</v>
      </c>
    </row>
    <row r="12" spans="1:35" x14ac:dyDescent="0.25">
      <c r="A12" s="1" t="s">
        <v>70</v>
      </c>
      <c r="B12" s="1" t="s">
        <v>30</v>
      </c>
      <c r="C12">
        <v>69</v>
      </c>
      <c r="D12">
        <v>430</v>
      </c>
      <c r="E12">
        <v>899.4</v>
      </c>
      <c r="F12">
        <v>0</v>
      </c>
      <c r="G12">
        <v>0</v>
      </c>
      <c r="H12" s="1" t="s">
        <v>30</v>
      </c>
      <c r="I12" s="1" t="s">
        <v>31</v>
      </c>
      <c r="J12">
        <v>0</v>
      </c>
      <c r="K12">
        <v>0</v>
      </c>
      <c r="L12">
        <v>2</v>
      </c>
      <c r="M12" s="1" t="s">
        <v>32</v>
      </c>
      <c r="N12">
        <v>0</v>
      </c>
      <c r="O12" s="1" t="s">
        <v>71</v>
      </c>
      <c r="P12" s="1" t="s">
        <v>72</v>
      </c>
      <c r="Q12" s="1" t="s">
        <v>42</v>
      </c>
      <c r="R12">
        <v>59</v>
      </c>
      <c r="S12" s="1" t="s">
        <v>30</v>
      </c>
      <c r="T12" s="1" t="s">
        <v>30</v>
      </c>
      <c r="U12" s="1" t="s">
        <v>30</v>
      </c>
      <c r="V12">
        <v>0</v>
      </c>
      <c r="W12" s="1" t="s">
        <v>32</v>
      </c>
      <c r="X12" s="1" t="s">
        <v>57</v>
      </c>
      <c r="Y12" s="1" t="s">
        <v>37</v>
      </c>
      <c r="Z12">
        <v>67</v>
      </c>
      <c r="AA12">
        <v>4636</v>
      </c>
      <c r="AB12" s="1" t="s">
        <v>13500</v>
      </c>
      <c r="AC12" s="1" t="s">
        <v>13500</v>
      </c>
      <c r="AD12" t="s">
        <v>13494</v>
      </c>
      <c r="AE12" s="1" t="s">
        <v>38</v>
      </c>
      <c r="AF12" s="1" t="s">
        <v>38</v>
      </c>
      <c r="AG12" t="s">
        <v>13527</v>
      </c>
      <c r="AH12" t="s">
        <v>38</v>
      </c>
      <c r="AI12" t="s">
        <v>13540</v>
      </c>
    </row>
    <row r="13" spans="1:35" x14ac:dyDescent="0.25">
      <c r="A13" s="1" t="s">
        <v>73</v>
      </c>
      <c r="B13" s="1" t="s">
        <v>30</v>
      </c>
      <c r="C13">
        <v>21</v>
      </c>
      <c r="D13">
        <v>85</v>
      </c>
      <c r="E13">
        <v>227.6</v>
      </c>
      <c r="F13">
        <v>0</v>
      </c>
      <c r="G13">
        <v>0</v>
      </c>
      <c r="H13" s="1" t="s">
        <v>30</v>
      </c>
      <c r="I13" s="1" t="s">
        <v>31</v>
      </c>
      <c r="J13">
        <v>0</v>
      </c>
      <c r="K13">
        <v>0</v>
      </c>
      <c r="L13">
        <v>18</v>
      </c>
      <c r="M13" s="1" t="s">
        <v>30</v>
      </c>
      <c r="N13">
        <v>20</v>
      </c>
      <c r="O13" s="1" t="s">
        <v>74</v>
      </c>
      <c r="P13" s="1" t="s">
        <v>75</v>
      </c>
      <c r="Q13" s="1" t="s">
        <v>35</v>
      </c>
      <c r="R13">
        <v>33</v>
      </c>
      <c r="S13" s="1" t="s">
        <v>30</v>
      </c>
      <c r="T13" s="1" t="s">
        <v>30</v>
      </c>
      <c r="U13" s="1" t="s">
        <v>30</v>
      </c>
      <c r="V13">
        <v>0</v>
      </c>
      <c r="W13" s="1" t="s">
        <v>32</v>
      </c>
      <c r="X13" s="1" t="s">
        <v>36</v>
      </c>
      <c r="Y13" s="1" t="s">
        <v>37</v>
      </c>
      <c r="Z13">
        <v>56</v>
      </c>
      <c r="AA13">
        <v>1161</v>
      </c>
      <c r="AB13" s="1" t="s">
        <v>13500</v>
      </c>
      <c r="AC13" s="1" t="s">
        <v>13500</v>
      </c>
      <c r="AD13" t="s">
        <v>13494</v>
      </c>
      <c r="AE13" s="1" t="s">
        <v>38</v>
      </c>
      <c r="AF13" s="1" t="s">
        <v>38</v>
      </c>
      <c r="AG13" t="s">
        <v>13526</v>
      </c>
      <c r="AH13" t="s">
        <v>38</v>
      </c>
      <c r="AI13" t="s">
        <v>13539</v>
      </c>
    </row>
    <row r="14" spans="1:35" x14ac:dyDescent="0.25">
      <c r="A14" s="1" t="s">
        <v>76</v>
      </c>
      <c r="B14" s="1" t="s">
        <v>30</v>
      </c>
      <c r="C14">
        <v>10</v>
      </c>
      <c r="D14">
        <v>31</v>
      </c>
      <c r="E14">
        <v>61.3</v>
      </c>
      <c r="F14">
        <v>0</v>
      </c>
      <c r="G14">
        <v>0</v>
      </c>
      <c r="H14" s="1" t="s">
        <v>30</v>
      </c>
      <c r="I14" s="1" t="s">
        <v>31</v>
      </c>
      <c r="J14">
        <v>0</v>
      </c>
      <c r="K14">
        <v>0</v>
      </c>
      <c r="L14">
        <v>0</v>
      </c>
      <c r="M14" s="1" t="s">
        <v>30</v>
      </c>
      <c r="N14">
        <v>0</v>
      </c>
      <c r="O14" s="1" t="s">
        <v>77</v>
      </c>
      <c r="P14" s="1" t="s">
        <v>78</v>
      </c>
      <c r="Q14" s="1" t="s">
        <v>42</v>
      </c>
      <c r="R14">
        <v>44</v>
      </c>
      <c r="S14" s="1" t="s">
        <v>30</v>
      </c>
      <c r="T14" s="1" t="s">
        <v>30</v>
      </c>
      <c r="U14" s="1" t="s">
        <v>30</v>
      </c>
      <c r="V14">
        <v>0</v>
      </c>
      <c r="W14" s="1" t="s">
        <v>30</v>
      </c>
      <c r="X14" s="1" t="s">
        <v>43</v>
      </c>
      <c r="Y14" s="1" t="s">
        <v>37</v>
      </c>
      <c r="Z14">
        <v>13</v>
      </c>
      <c r="AA14">
        <v>128</v>
      </c>
      <c r="AB14" s="1" t="s">
        <v>13500</v>
      </c>
      <c r="AC14" s="1" t="s">
        <v>13500</v>
      </c>
      <c r="AD14" t="s">
        <v>13494</v>
      </c>
      <c r="AE14" s="1" t="s">
        <v>38</v>
      </c>
      <c r="AF14" s="1" t="s">
        <v>38</v>
      </c>
      <c r="AG14" t="s">
        <v>13527</v>
      </c>
      <c r="AH14" t="s">
        <v>38</v>
      </c>
      <c r="AI14" t="s">
        <v>13539</v>
      </c>
    </row>
    <row r="15" spans="1:35" x14ac:dyDescent="0.25">
      <c r="A15" s="1" t="s">
        <v>79</v>
      </c>
      <c r="B15" s="1" t="s">
        <v>30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s="1" t="s">
        <v>30</v>
      </c>
      <c r="I15" s="1" t="s">
        <v>31</v>
      </c>
      <c r="J15">
        <v>0</v>
      </c>
      <c r="K15">
        <v>0</v>
      </c>
      <c r="L15">
        <v>19</v>
      </c>
      <c r="M15" s="1" t="s">
        <v>32</v>
      </c>
      <c r="N15">
        <v>0</v>
      </c>
      <c r="O15" s="1" t="s">
        <v>80</v>
      </c>
      <c r="P15" s="1" t="s">
        <v>81</v>
      </c>
      <c r="Q15" s="1" t="s">
        <v>35</v>
      </c>
      <c r="R15">
        <v>27</v>
      </c>
      <c r="S15" s="1" t="s">
        <v>32</v>
      </c>
      <c r="T15" s="1" t="s">
        <v>30</v>
      </c>
      <c r="U15" s="1" t="s">
        <v>30</v>
      </c>
      <c r="V15">
        <v>0</v>
      </c>
      <c r="W15" s="1" t="s">
        <v>30</v>
      </c>
      <c r="X15" s="1" t="s">
        <v>57</v>
      </c>
      <c r="Y15" s="1" t="s">
        <v>58</v>
      </c>
      <c r="Z15">
        <v>31</v>
      </c>
      <c r="AA15">
        <v>1795</v>
      </c>
      <c r="AB15" s="1" t="s">
        <v>13500</v>
      </c>
      <c r="AC15" s="1" t="s">
        <v>13500</v>
      </c>
      <c r="AD15" t="s">
        <v>13495</v>
      </c>
      <c r="AE15" s="1" t="s">
        <v>38</v>
      </c>
      <c r="AF15" s="1" t="s">
        <v>38</v>
      </c>
      <c r="AG15" t="s">
        <v>13526</v>
      </c>
      <c r="AH15" t="s">
        <v>38</v>
      </c>
      <c r="AI15" t="s">
        <v>13540</v>
      </c>
    </row>
    <row r="16" spans="1:35" x14ac:dyDescent="0.25">
      <c r="A16" s="1" t="s">
        <v>82</v>
      </c>
      <c r="B16" s="1" t="s">
        <v>30</v>
      </c>
      <c r="C16">
        <v>28</v>
      </c>
      <c r="D16">
        <v>36</v>
      </c>
      <c r="E16">
        <v>110.7</v>
      </c>
      <c r="F16">
        <v>0</v>
      </c>
      <c r="G16">
        <v>0</v>
      </c>
      <c r="H16" s="1" t="s">
        <v>30</v>
      </c>
      <c r="I16" s="1" t="s">
        <v>31</v>
      </c>
      <c r="J16">
        <v>0</v>
      </c>
      <c r="K16">
        <v>0</v>
      </c>
      <c r="L16">
        <v>7</v>
      </c>
      <c r="M16" s="1" t="s">
        <v>32</v>
      </c>
      <c r="N16">
        <v>0</v>
      </c>
      <c r="O16" s="1" t="s">
        <v>83</v>
      </c>
      <c r="P16" s="1" t="s">
        <v>84</v>
      </c>
      <c r="Q16" s="1" t="s">
        <v>35</v>
      </c>
      <c r="R16">
        <v>27</v>
      </c>
      <c r="S16" s="1" t="s">
        <v>32</v>
      </c>
      <c r="T16" s="1" t="s">
        <v>30</v>
      </c>
      <c r="U16" s="1" t="s">
        <v>30</v>
      </c>
      <c r="V16">
        <v>0</v>
      </c>
      <c r="W16" s="1" t="s">
        <v>30</v>
      </c>
      <c r="X16" s="1" t="s">
        <v>36</v>
      </c>
      <c r="Y16" s="1" t="s">
        <v>37</v>
      </c>
      <c r="Z16">
        <v>22</v>
      </c>
      <c r="AA16">
        <v>602</v>
      </c>
      <c r="AB16" s="1" t="s">
        <v>13500</v>
      </c>
      <c r="AC16" s="1" t="s">
        <v>13500</v>
      </c>
      <c r="AD16" t="s">
        <v>13495</v>
      </c>
      <c r="AE16" s="1" t="s">
        <v>38</v>
      </c>
      <c r="AF16" s="1" t="s">
        <v>38</v>
      </c>
      <c r="AG16" t="s">
        <v>13526</v>
      </c>
      <c r="AH16" t="s">
        <v>38</v>
      </c>
      <c r="AI16" t="s">
        <v>13539</v>
      </c>
    </row>
    <row r="17" spans="1:35" x14ac:dyDescent="0.25">
      <c r="A17" s="1" t="s">
        <v>85</v>
      </c>
      <c r="B17" s="1" t="s">
        <v>30</v>
      </c>
      <c r="C17">
        <v>71</v>
      </c>
      <c r="D17">
        <v>126</v>
      </c>
      <c r="E17">
        <v>352.9</v>
      </c>
      <c r="F17">
        <v>0</v>
      </c>
      <c r="G17">
        <v>0</v>
      </c>
      <c r="H17" s="1" t="s">
        <v>30</v>
      </c>
      <c r="I17" s="1" t="s">
        <v>31</v>
      </c>
      <c r="J17">
        <v>0</v>
      </c>
      <c r="K17">
        <v>0</v>
      </c>
      <c r="L17">
        <v>14</v>
      </c>
      <c r="M17" s="1" t="s">
        <v>32</v>
      </c>
      <c r="N17">
        <v>0</v>
      </c>
      <c r="O17" s="1" t="s">
        <v>49</v>
      </c>
      <c r="P17" s="1" t="s">
        <v>86</v>
      </c>
      <c r="Q17" s="1" t="s">
        <v>42</v>
      </c>
      <c r="R17">
        <v>35</v>
      </c>
      <c r="S17" s="1" t="s">
        <v>30</v>
      </c>
      <c r="T17" s="1" t="s">
        <v>30</v>
      </c>
      <c r="U17" s="1" t="s">
        <v>30</v>
      </c>
      <c r="V17">
        <v>0</v>
      </c>
      <c r="W17" s="1" t="s">
        <v>32</v>
      </c>
      <c r="X17" s="1" t="s">
        <v>57</v>
      </c>
      <c r="Y17" s="1" t="s">
        <v>58</v>
      </c>
      <c r="Z17">
        <v>54</v>
      </c>
      <c r="AA17">
        <v>3779</v>
      </c>
      <c r="AB17" s="1" t="s">
        <v>13500</v>
      </c>
      <c r="AC17" s="1" t="s">
        <v>13500</v>
      </c>
      <c r="AD17" t="s">
        <v>13494</v>
      </c>
      <c r="AE17" s="1" t="s">
        <v>38</v>
      </c>
      <c r="AF17" s="1" t="s">
        <v>38</v>
      </c>
      <c r="AG17" t="s">
        <v>13526</v>
      </c>
      <c r="AH17" t="s">
        <v>38</v>
      </c>
      <c r="AI17" t="s">
        <v>13540</v>
      </c>
    </row>
    <row r="18" spans="1:35" x14ac:dyDescent="0.25">
      <c r="A18" s="1" t="s">
        <v>87</v>
      </c>
      <c r="B18" s="1" t="s">
        <v>30</v>
      </c>
      <c r="C18">
        <v>70</v>
      </c>
      <c r="D18">
        <v>128</v>
      </c>
      <c r="E18">
        <v>351.2</v>
      </c>
      <c r="F18">
        <v>0</v>
      </c>
      <c r="G18">
        <v>0</v>
      </c>
      <c r="H18" s="1" t="s">
        <v>30</v>
      </c>
      <c r="I18" s="1" t="s">
        <v>31</v>
      </c>
      <c r="J18">
        <v>0</v>
      </c>
      <c r="K18">
        <v>0</v>
      </c>
      <c r="L18">
        <v>4</v>
      </c>
      <c r="M18" s="1" t="s">
        <v>32</v>
      </c>
      <c r="N18">
        <v>0</v>
      </c>
      <c r="O18" s="1" t="s">
        <v>88</v>
      </c>
      <c r="P18" s="1" t="s">
        <v>89</v>
      </c>
      <c r="Q18" s="1" t="s">
        <v>35</v>
      </c>
      <c r="R18">
        <v>74</v>
      </c>
      <c r="S18" s="1" t="s">
        <v>30</v>
      </c>
      <c r="T18" s="1" t="s">
        <v>32</v>
      </c>
      <c r="U18" s="1" t="s">
        <v>30</v>
      </c>
      <c r="V18">
        <v>0</v>
      </c>
      <c r="W18" s="1" t="s">
        <v>32</v>
      </c>
      <c r="X18" s="1" t="s">
        <v>57</v>
      </c>
      <c r="Y18" s="1" t="s">
        <v>58</v>
      </c>
      <c r="Z18">
        <v>52</v>
      </c>
      <c r="AA18">
        <v>3675</v>
      </c>
      <c r="AB18" s="1" t="s">
        <v>13500</v>
      </c>
      <c r="AC18" s="1" t="s">
        <v>13500</v>
      </c>
      <c r="AD18" t="s">
        <v>13496</v>
      </c>
      <c r="AE18" s="1" t="s">
        <v>38</v>
      </c>
      <c r="AF18" s="1" t="s">
        <v>38</v>
      </c>
      <c r="AG18" t="s">
        <v>13526</v>
      </c>
      <c r="AH18" t="s">
        <v>38</v>
      </c>
      <c r="AI18" t="s">
        <v>13540</v>
      </c>
    </row>
    <row r="19" spans="1:35" x14ac:dyDescent="0.25">
      <c r="A19" s="1" t="s">
        <v>90</v>
      </c>
      <c r="B19" s="1" t="s">
        <v>30</v>
      </c>
      <c r="C19">
        <v>2</v>
      </c>
      <c r="D19">
        <v>8</v>
      </c>
      <c r="E19">
        <v>20.9</v>
      </c>
      <c r="F19">
        <v>0</v>
      </c>
      <c r="G19">
        <v>0</v>
      </c>
      <c r="H19" s="1" t="s">
        <v>30</v>
      </c>
      <c r="I19" s="1" t="s">
        <v>31</v>
      </c>
      <c r="J19">
        <v>0</v>
      </c>
      <c r="K19">
        <v>0</v>
      </c>
      <c r="L19">
        <v>4</v>
      </c>
      <c r="M19" s="1" t="s">
        <v>30</v>
      </c>
      <c r="N19">
        <v>7</v>
      </c>
      <c r="O19" s="1" t="s">
        <v>91</v>
      </c>
      <c r="P19" s="1" t="s">
        <v>92</v>
      </c>
      <c r="Q19" s="1" t="s">
        <v>42</v>
      </c>
      <c r="R19">
        <v>76</v>
      </c>
      <c r="S19" s="1" t="s">
        <v>30</v>
      </c>
      <c r="T19" s="1" t="s">
        <v>32</v>
      </c>
      <c r="U19" s="1" t="s">
        <v>30</v>
      </c>
      <c r="V19">
        <v>0</v>
      </c>
      <c r="W19" s="1" t="s">
        <v>32</v>
      </c>
      <c r="X19" s="1" t="s">
        <v>43</v>
      </c>
      <c r="Y19" s="1" t="s">
        <v>58</v>
      </c>
      <c r="Z19">
        <v>55</v>
      </c>
      <c r="AA19">
        <v>104</v>
      </c>
      <c r="AB19" s="1" t="s">
        <v>13500</v>
      </c>
      <c r="AC19" s="1" t="s">
        <v>13500</v>
      </c>
      <c r="AD19" t="s">
        <v>13496</v>
      </c>
      <c r="AE19" s="1" t="s">
        <v>38</v>
      </c>
      <c r="AF19" s="1" t="s">
        <v>38</v>
      </c>
      <c r="AG19" t="s">
        <v>13526</v>
      </c>
      <c r="AH19" t="s">
        <v>38</v>
      </c>
      <c r="AI19" t="s">
        <v>13538</v>
      </c>
    </row>
    <row r="20" spans="1:35" x14ac:dyDescent="0.25">
      <c r="A20" s="1" t="s">
        <v>93</v>
      </c>
      <c r="B20" s="1" t="s">
        <v>30</v>
      </c>
      <c r="C20">
        <v>28</v>
      </c>
      <c r="D20">
        <v>158</v>
      </c>
      <c r="E20">
        <v>311.7</v>
      </c>
      <c r="F20">
        <v>0</v>
      </c>
      <c r="G20">
        <v>0</v>
      </c>
      <c r="H20" s="1" t="s">
        <v>30</v>
      </c>
      <c r="I20" s="1" t="s">
        <v>31</v>
      </c>
      <c r="J20">
        <v>0</v>
      </c>
      <c r="K20">
        <v>0</v>
      </c>
      <c r="L20">
        <v>4</v>
      </c>
      <c r="M20" s="1" t="s">
        <v>32</v>
      </c>
      <c r="N20">
        <v>0</v>
      </c>
      <c r="O20" s="1" t="s">
        <v>94</v>
      </c>
      <c r="P20" s="1" t="s">
        <v>95</v>
      </c>
      <c r="Q20" s="1" t="s">
        <v>35</v>
      </c>
      <c r="R20">
        <v>49</v>
      </c>
      <c r="S20" s="1" t="s">
        <v>30</v>
      </c>
      <c r="T20" s="1" t="s">
        <v>30</v>
      </c>
      <c r="U20" s="1" t="s">
        <v>30</v>
      </c>
      <c r="V20">
        <v>0</v>
      </c>
      <c r="W20" s="1" t="s">
        <v>32</v>
      </c>
      <c r="X20" s="1" t="s">
        <v>43</v>
      </c>
      <c r="Y20" s="1" t="s">
        <v>58</v>
      </c>
      <c r="Z20">
        <v>40</v>
      </c>
      <c r="AA20">
        <v>1122</v>
      </c>
      <c r="AB20" s="1" t="s">
        <v>13500</v>
      </c>
      <c r="AC20" s="1" t="s">
        <v>13500</v>
      </c>
      <c r="AD20" t="s">
        <v>13494</v>
      </c>
      <c r="AE20" s="1" t="s">
        <v>38</v>
      </c>
      <c r="AF20" s="1" t="s">
        <v>38</v>
      </c>
      <c r="AG20" t="s">
        <v>13526</v>
      </c>
      <c r="AH20" t="s">
        <v>38</v>
      </c>
      <c r="AI20" t="s">
        <v>13539</v>
      </c>
    </row>
    <row r="21" spans="1:35" x14ac:dyDescent="0.25">
      <c r="A21" s="1" t="s">
        <v>96</v>
      </c>
      <c r="B21" s="1" t="s">
        <v>30</v>
      </c>
      <c r="C21">
        <v>1</v>
      </c>
      <c r="D21">
        <v>2</v>
      </c>
      <c r="E21">
        <v>6</v>
      </c>
      <c r="F21">
        <v>0</v>
      </c>
      <c r="G21">
        <v>0</v>
      </c>
      <c r="H21" s="1" t="s">
        <v>30</v>
      </c>
      <c r="I21" s="1" t="s">
        <v>31</v>
      </c>
      <c r="J21">
        <v>0</v>
      </c>
      <c r="K21">
        <v>0</v>
      </c>
      <c r="L21">
        <v>0</v>
      </c>
      <c r="M21" s="1" t="s">
        <v>30</v>
      </c>
      <c r="N21">
        <v>0</v>
      </c>
      <c r="O21" s="1" t="s">
        <v>97</v>
      </c>
      <c r="P21" s="1" t="s">
        <v>98</v>
      </c>
      <c r="Q21" s="1" t="s">
        <v>42</v>
      </c>
      <c r="R21">
        <v>34</v>
      </c>
      <c r="S21" s="1" t="s">
        <v>30</v>
      </c>
      <c r="T21" s="1" t="s">
        <v>30</v>
      </c>
      <c r="U21" s="1" t="s">
        <v>30</v>
      </c>
      <c r="V21">
        <v>0</v>
      </c>
      <c r="W21" s="1" t="s">
        <v>30</v>
      </c>
      <c r="X21" s="1" t="s">
        <v>36</v>
      </c>
      <c r="Y21" s="1" t="s">
        <v>37</v>
      </c>
      <c r="Z21">
        <v>11</v>
      </c>
      <c r="AA21">
        <v>11</v>
      </c>
      <c r="AB21" s="1" t="s">
        <v>13500</v>
      </c>
      <c r="AC21" s="1" t="s">
        <v>13500</v>
      </c>
      <c r="AD21" t="s">
        <v>13494</v>
      </c>
      <c r="AE21" s="1" t="s">
        <v>38</v>
      </c>
      <c r="AF21" s="1" t="s">
        <v>38</v>
      </c>
      <c r="AG21" t="s">
        <v>13527</v>
      </c>
      <c r="AH21" t="s">
        <v>38</v>
      </c>
      <c r="AI21" t="s">
        <v>13538</v>
      </c>
    </row>
    <row r="22" spans="1:35" x14ac:dyDescent="0.25">
      <c r="A22" s="1" t="s">
        <v>99</v>
      </c>
      <c r="B22" s="1" t="s">
        <v>30</v>
      </c>
      <c r="C22">
        <v>1</v>
      </c>
      <c r="D22">
        <v>2</v>
      </c>
      <c r="E22">
        <v>7</v>
      </c>
      <c r="F22">
        <v>0</v>
      </c>
      <c r="G22">
        <v>0</v>
      </c>
      <c r="H22" s="1" t="s">
        <v>30</v>
      </c>
      <c r="I22" s="1" t="s">
        <v>31</v>
      </c>
      <c r="J22">
        <v>0</v>
      </c>
      <c r="K22">
        <v>0</v>
      </c>
      <c r="L22">
        <v>4</v>
      </c>
      <c r="M22" s="1" t="s">
        <v>32</v>
      </c>
      <c r="N22">
        <v>0</v>
      </c>
      <c r="O22" s="1" t="s">
        <v>100</v>
      </c>
      <c r="P22" s="1" t="s">
        <v>101</v>
      </c>
      <c r="Q22" s="1" t="s">
        <v>42</v>
      </c>
      <c r="R22">
        <v>76</v>
      </c>
      <c r="S22" s="1" t="s">
        <v>30</v>
      </c>
      <c r="T22" s="1" t="s">
        <v>32</v>
      </c>
      <c r="U22" s="1" t="s">
        <v>30</v>
      </c>
      <c r="V22">
        <v>0</v>
      </c>
      <c r="W22" s="1" t="s">
        <v>30</v>
      </c>
      <c r="X22" s="1" t="s">
        <v>43</v>
      </c>
      <c r="Y22" s="1" t="s">
        <v>37</v>
      </c>
      <c r="Z22">
        <v>29</v>
      </c>
      <c r="AA22">
        <v>29</v>
      </c>
      <c r="AB22" s="1" t="s">
        <v>13500</v>
      </c>
      <c r="AC22" s="1" t="s">
        <v>13500</v>
      </c>
      <c r="AD22" t="s">
        <v>13496</v>
      </c>
      <c r="AE22" s="1" t="s">
        <v>38</v>
      </c>
      <c r="AF22" s="1" t="s">
        <v>38</v>
      </c>
      <c r="AG22" t="s">
        <v>13526</v>
      </c>
      <c r="AH22" t="s">
        <v>38</v>
      </c>
      <c r="AI22" t="s">
        <v>13538</v>
      </c>
    </row>
    <row r="23" spans="1:35" x14ac:dyDescent="0.25">
      <c r="A23" s="1" t="s">
        <v>102</v>
      </c>
      <c r="B23" s="1" t="s">
        <v>30</v>
      </c>
      <c r="C23">
        <v>73</v>
      </c>
      <c r="D23">
        <v>162</v>
      </c>
      <c r="E23">
        <v>435.5</v>
      </c>
      <c r="F23">
        <v>0</v>
      </c>
      <c r="G23">
        <v>0</v>
      </c>
      <c r="H23" s="1" t="s">
        <v>30</v>
      </c>
      <c r="I23" s="1" t="s">
        <v>31</v>
      </c>
      <c r="J23">
        <v>0</v>
      </c>
      <c r="K23">
        <v>0</v>
      </c>
      <c r="L23">
        <v>7</v>
      </c>
      <c r="M23" s="1" t="s">
        <v>32</v>
      </c>
      <c r="N23">
        <v>0</v>
      </c>
      <c r="O23" s="1" t="s">
        <v>103</v>
      </c>
      <c r="P23" s="1" t="s">
        <v>104</v>
      </c>
      <c r="Q23" s="1" t="s">
        <v>35</v>
      </c>
      <c r="R23">
        <v>58</v>
      </c>
      <c r="S23" s="1" t="s">
        <v>30</v>
      </c>
      <c r="T23" s="1" t="s">
        <v>30</v>
      </c>
      <c r="U23" s="1" t="s">
        <v>30</v>
      </c>
      <c r="V23">
        <v>0</v>
      </c>
      <c r="W23" s="1" t="s">
        <v>30</v>
      </c>
      <c r="X23" s="1" t="s">
        <v>57</v>
      </c>
      <c r="Y23" s="1" t="s">
        <v>37</v>
      </c>
      <c r="Z23">
        <v>43</v>
      </c>
      <c r="AA23">
        <v>3121</v>
      </c>
      <c r="AB23" s="1" t="s">
        <v>13500</v>
      </c>
      <c r="AC23" s="1" t="s">
        <v>13500</v>
      </c>
      <c r="AD23" t="s">
        <v>13494</v>
      </c>
      <c r="AE23" s="1" t="s">
        <v>38</v>
      </c>
      <c r="AF23" s="1" t="s">
        <v>38</v>
      </c>
      <c r="AG23" t="s">
        <v>13526</v>
      </c>
      <c r="AH23" t="s">
        <v>38</v>
      </c>
      <c r="AI23" t="s">
        <v>13540</v>
      </c>
    </row>
    <row r="24" spans="1:35" x14ac:dyDescent="0.25">
      <c r="A24" s="1" t="s">
        <v>105</v>
      </c>
      <c r="B24" s="1" t="s">
        <v>30</v>
      </c>
      <c r="C24">
        <v>47</v>
      </c>
      <c r="D24">
        <v>264</v>
      </c>
      <c r="E24">
        <v>759</v>
      </c>
      <c r="F24">
        <v>0</v>
      </c>
      <c r="G24">
        <v>0</v>
      </c>
      <c r="H24" s="1" t="s">
        <v>30</v>
      </c>
      <c r="I24" s="1" t="s">
        <v>31</v>
      </c>
      <c r="J24">
        <v>0</v>
      </c>
      <c r="K24">
        <v>0</v>
      </c>
      <c r="L24">
        <v>23</v>
      </c>
      <c r="M24" s="1" t="s">
        <v>32</v>
      </c>
      <c r="N24">
        <v>0</v>
      </c>
      <c r="O24" s="1" t="s">
        <v>106</v>
      </c>
      <c r="P24" s="1" t="s">
        <v>107</v>
      </c>
      <c r="Q24" s="1" t="s">
        <v>35</v>
      </c>
      <c r="R24">
        <v>21</v>
      </c>
      <c r="S24" s="1" t="s">
        <v>32</v>
      </c>
      <c r="T24" s="1" t="s">
        <v>30</v>
      </c>
      <c r="U24" s="1" t="s">
        <v>30</v>
      </c>
      <c r="V24">
        <v>0</v>
      </c>
      <c r="W24" s="1" t="s">
        <v>32</v>
      </c>
      <c r="X24" s="1" t="s">
        <v>36</v>
      </c>
      <c r="Y24" s="1" t="s">
        <v>58</v>
      </c>
      <c r="Z24">
        <v>41</v>
      </c>
      <c r="AA24">
        <v>1926</v>
      </c>
      <c r="AB24" s="1" t="s">
        <v>13500</v>
      </c>
      <c r="AC24" s="1" t="s">
        <v>13500</v>
      </c>
      <c r="AD24" t="s">
        <v>13495</v>
      </c>
      <c r="AE24" s="1" t="s">
        <v>38</v>
      </c>
      <c r="AF24" s="1" t="s">
        <v>38</v>
      </c>
      <c r="AG24" t="s">
        <v>13526</v>
      </c>
      <c r="AH24" t="s">
        <v>38</v>
      </c>
      <c r="AI24" t="s">
        <v>13540</v>
      </c>
    </row>
    <row r="25" spans="1:35" x14ac:dyDescent="0.25">
      <c r="A25" s="1" t="s">
        <v>108</v>
      </c>
      <c r="B25" s="1" t="s">
        <v>30</v>
      </c>
      <c r="C25">
        <v>10</v>
      </c>
      <c r="D25">
        <v>46</v>
      </c>
      <c r="E25">
        <v>105.6</v>
      </c>
      <c r="F25">
        <v>0</v>
      </c>
      <c r="G25">
        <v>0</v>
      </c>
      <c r="H25" s="1" t="s">
        <v>30</v>
      </c>
      <c r="I25" s="1" t="s">
        <v>31</v>
      </c>
      <c r="J25">
        <v>0</v>
      </c>
      <c r="K25">
        <v>0</v>
      </c>
      <c r="L25">
        <v>2</v>
      </c>
      <c r="M25" s="1" t="s">
        <v>32</v>
      </c>
      <c r="N25">
        <v>0</v>
      </c>
      <c r="O25" s="1" t="s">
        <v>103</v>
      </c>
      <c r="P25" s="1" t="s">
        <v>109</v>
      </c>
      <c r="Q25" s="1" t="s">
        <v>42</v>
      </c>
      <c r="R25">
        <v>51</v>
      </c>
      <c r="S25" s="1" t="s">
        <v>30</v>
      </c>
      <c r="T25" s="1" t="s">
        <v>30</v>
      </c>
      <c r="U25" s="1" t="s">
        <v>30</v>
      </c>
      <c r="V25">
        <v>0</v>
      </c>
      <c r="W25" s="1" t="s">
        <v>30</v>
      </c>
      <c r="X25" s="1" t="s">
        <v>43</v>
      </c>
      <c r="Y25" s="1" t="s">
        <v>58</v>
      </c>
      <c r="Z25">
        <v>27</v>
      </c>
      <c r="AA25">
        <v>262</v>
      </c>
      <c r="AB25" s="1" t="s">
        <v>13500</v>
      </c>
      <c r="AC25" s="1" t="s">
        <v>13500</v>
      </c>
      <c r="AD25" t="s">
        <v>13494</v>
      </c>
      <c r="AE25" s="1" t="s">
        <v>38</v>
      </c>
      <c r="AF25" s="1" t="s">
        <v>38</v>
      </c>
      <c r="AG25" t="s">
        <v>13527</v>
      </c>
      <c r="AH25" t="s">
        <v>38</v>
      </c>
      <c r="AI25" t="s">
        <v>13539</v>
      </c>
    </row>
    <row r="26" spans="1:35" x14ac:dyDescent="0.25">
      <c r="A26" s="1" t="s">
        <v>110</v>
      </c>
      <c r="B26" s="1" t="s">
        <v>30</v>
      </c>
      <c r="C26">
        <v>70</v>
      </c>
      <c r="D26">
        <v>187</v>
      </c>
      <c r="E26">
        <v>422.5</v>
      </c>
      <c r="F26">
        <v>1050</v>
      </c>
      <c r="G26">
        <v>1022</v>
      </c>
      <c r="H26" s="1" t="s">
        <v>32</v>
      </c>
      <c r="I26" s="1" t="s">
        <v>46</v>
      </c>
      <c r="J26">
        <v>0</v>
      </c>
      <c r="K26">
        <v>0</v>
      </c>
      <c r="L26">
        <v>5</v>
      </c>
      <c r="M26" s="1" t="s">
        <v>30</v>
      </c>
      <c r="N26">
        <v>36</v>
      </c>
      <c r="O26" s="1" t="s">
        <v>111</v>
      </c>
      <c r="P26" s="1" t="s">
        <v>112</v>
      </c>
      <c r="Q26" s="1" t="s">
        <v>35</v>
      </c>
      <c r="R26">
        <v>56</v>
      </c>
      <c r="S26" s="1" t="s">
        <v>30</v>
      </c>
      <c r="T26" s="1" t="s">
        <v>30</v>
      </c>
      <c r="U26" s="1" t="s">
        <v>30</v>
      </c>
      <c r="V26">
        <v>0</v>
      </c>
      <c r="W26" s="1" t="s">
        <v>30</v>
      </c>
      <c r="X26" s="1" t="s">
        <v>57</v>
      </c>
      <c r="Y26" s="1" t="s">
        <v>58</v>
      </c>
      <c r="Z26">
        <v>24</v>
      </c>
      <c r="AA26">
        <v>1676</v>
      </c>
      <c r="AB26" s="1" t="s">
        <v>13500</v>
      </c>
      <c r="AC26" s="1" t="s">
        <v>13500</v>
      </c>
      <c r="AD26" t="s">
        <v>13494</v>
      </c>
      <c r="AE26" s="1" t="s">
        <v>38</v>
      </c>
      <c r="AF26" s="1" t="s">
        <v>38</v>
      </c>
      <c r="AG26" t="s">
        <v>13526</v>
      </c>
      <c r="AH26" t="s">
        <v>38</v>
      </c>
      <c r="AI26" t="s">
        <v>13540</v>
      </c>
    </row>
    <row r="27" spans="1:35" x14ac:dyDescent="0.25">
      <c r="A27" s="1" t="s">
        <v>113</v>
      </c>
      <c r="B27" s="1" t="s">
        <v>30</v>
      </c>
      <c r="C27">
        <v>20</v>
      </c>
      <c r="D27">
        <v>40</v>
      </c>
      <c r="E27">
        <v>141.1</v>
      </c>
      <c r="F27">
        <v>0</v>
      </c>
      <c r="G27">
        <v>0</v>
      </c>
      <c r="H27" s="1" t="s">
        <v>30</v>
      </c>
      <c r="I27" s="1" t="s">
        <v>31</v>
      </c>
      <c r="J27">
        <v>0</v>
      </c>
      <c r="K27">
        <v>0</v>
      </c>
      <c r="L27">
        <v>0</v>
      </c>
      <c r="M27" s="1" t="s">
        <v>30</v>
      </c>
      <c r="N27">
        <v>0</v>
      </c>
      <c r="O27" s="1" t="s">
        <v>114</v>
      </c>
      <c r="P27" s="1" t="s">
        <v>115</v>
      </c>
      <c r="Q27" s="1" t="s">
        <v>35</v>
      </c>
      <c r="R27">
        <v>28</v>
      </c>
      <c r="S27" s="1" t="s">
        <v>32</v>
      </c>
      <c r="T27" s="1" t="s">
        <v>30</v>
      </c>
      <c r="U27" s="1" t="s">
        <v>30</v>
      </c>
      <c r="V27">
        <v>0</v>
      </c>
      <c r="W27" s="1" t="s">
        <v>30</v>
      </c>
      <c r="X27" s="1" t="s">
        <v>43</v>
      </c>
      <c r="Y27" s="1" t="s">
        <v>58</v>
      </c>
      <c r="Z27">
        <v>9</v>
      </c>
      <c r="AA27">
        <v>180</v>
      </c>
      <c r="AB27" s="1" t="s">
        <v>13500</v>
      </c>
      <c r="AC27" s="1" t="s">
        <v>13500</v>
      </c>
      <c r="AD27" t="s">
        <v>13495</v>
      </c>
      <c r="AE27" s="1" t="s">
        <v>38</v>
      </c>
      <c r="AF27" s="1" t="s">
        <v>38</v>
      </c>
      <c r="AG27" t="s">
        <v>13527</v>
      </c>
      <c r="AH27" t="s">
        <v>38</v>
      </c>
      <c r="AI27" t="s">
        <v>13539</v>
      </c>
    </row>
    <row r="28" spans="1:35" x14ac:dyDescent="0.25">
      <c r="A28" s="1" t="s">
        <v>116</v>
      </c>
      <c r="B28" s="1" t="s">
        <v>30</v>
      </c>
      <c r="C28">
        <v>61</v>
      </c>
      <c r="D28">
        <v>229</v>
      </c>
      <c r="E28">
        <v>487.1</v>
      </c>
      <c r="F28">
        <v>0</v>
      </c>
      <c r="G28">
        <v>0</v>
      </c>
      <c r="H28" s="1" t="s">
        <v>30</v>
      </c>
      <c r="I28" s="1" t="s">
        <v>31</v>
      </c>
      <c r="J28">
        <v>0</v>
      </c>
      <c r="K28">
        <v>0</v>
      </c>
      <c r="L28">
        <v>6</v>
      </c>
      <c r="M28" s="1" t="s">
        <v>32</v>
      </c>
      <c r="N28">
        <v>0</v>
      </c>
      <c r="O28" s="1" t="s">
        <v>68</v>
      </c>
      <c r="P28" s="1" t="s">
        <v>117</v>
      </c>
      <c r="Q28" s="1" t="s">
        <v>35</v>
      </c>
      <c r="R28">
        <v>39</v>
      </c>
      <c r="S28" s="1" t="s">
        <v>30</v>
      </c>
      <c r="T28" s="1" t="s">
        <v>30</v>
      </c>
      <c r="U28" s="1" t="s">
        <v>30</v>
      </c>
      <c r="V28">
        <v>0</v>
      </c>
      <c r="W28" s="1" t="s">
        <v>32</v>
      </c>
      <c r="X28" s="1" t="s">
        <v>57</v>
      </c>
      <c r="Y28" s="1" t="s">
        <v>58</v>
      </c>
      <c r="Z28">
        <v>52</v>
      </c>
      <c r="AA28">
        <v>3151</v>
      </c>
      <c r="AB28" s="1" t="s">
        <v>13500</v>
      </c>
      <c r="AC28" s="1" t="s">
        <v>13500</v>
      </c>
      <c r="AD28" t="s">
        <v>13494</v>
      </c>
      <c r="AE28" s="1" t="s">
        <v>38</v>
      </c>
      <c r="AF28" s="1" t="s">
        <v>38</v>
      </c>
      <c r="AG28" t="s">
        <v>13526</v>
      </c>
      <c r="AH28" t="s">
        <v>38</v>
      </c>
      <c r="AI28" t="s">
        <v>13540</v>
      </c>
    </row>
    <row r="29" spans="1:35" x14ac:dyDescent="0.25">
      <c r="A29" s="1" t="s">
        <v>118</v>
      </c>
      <c r="B29" s="1" t="s">
        <v>30</v>
      </c>
      <c r="C29">
        <v>13</v>
      </c>
      <c r="D29">
        <v>34</v>
      </c>
      <c r="E29">
        <v>103</v>
      </c>
      <c r="F29">
        <v>0</v>
      </c>
      <c r="G29">
        <v>0</v>
      </c>
      <c r="H29" s="1" t="s">
        <v>30</v>
      </c>
      <c r="I29" s="1" t="s">
        <v>31</v>
      </c>
      <c r="J29">
        <v>0</v>
      </c>
      <c r="K29">
        <v>0</v>
      </c>
      <c r="L29">
        <v>7</v>
      </c>
      <c r="M29" s="1" t="s">
        <v>32</v>
      </c>
      <c r="N29">
        <v>0</v>
      </c>
      <c r="O29" s="1" t="s">
        <v>119</v>
      </c>
      <c r="P29" s="1" t="s">
        <v>120</v>
      </c>
      <c r="Q29" s="1" t="s">
        <v>35</v>
      </c>
      <c r="R29">
        <v>41</v>
      </c>
      <c r="S29" s="1" t="s">
        <v>30</v>
      </c>
      <c r="T29" s="1" t="s">
        <v>30</v>
      </c>
      <c r="U29" s="1" t="s">
        <v>30</v>
      </c>
      <c r="V29">
        <v>0</v>
      </c>
      <c r="W29" s="1" t="s">
        <v>30</v>
      </c>
      <c r="X29" s="1" t="s">
        <v>36</v>
      </c>
      <c r="Y29" s="1" t="s">
        <v>37</v>
      </c>
      <c r="Z29">
        <v>32</v>
      </c>
      <c r="AA29">
        <v>417</v>
      </c>
      <c r="AB29" s="1" t="s">
        <v>13500</v>
      </c>
      <c r="AC29" s="1" t="s">
        <v>13500</v>
      </c>
      <c r="AD29" t="s">
        <v>13494</v>
      </c>
      <c r="AE29" s="1" t="s">
        <v>38</v>
      </c>
      <c r="AF29" s="1" t="s">
        <v>38</v>
      </c>
      <c r="AG29" t="s">
        <v>13526</v>
      </c>
      <c r="AH29" t="s">
        <v>38</v>
      </c>
      <c r="AI29" t="s">
        <v>13539</v>
      </c>
    </row>
    <row r="30" spans="1:35" x14ac:dyDescent="0.25">
      <c r="A30" s="1" t="s">
        <v>121</v>
      </c>
      <c r="B30" s="1" t="s">
        <v>30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s="1" t="s">
        <v>30</v>
      </c>
      <c r="I30" s="1" t="s">
        <v>31</v>
      </c>
      <c r="J30">
        <v>0</v>
      </c>
      <c r="K30">
        <v>0</v>
      </c>
      <c r="L30">
        <v>6</v>
      </c>
      <c r="M30" s="1" t="s">
        <v>32</v>
      </c>
      <c r="N30">
        <v>0</v>
      </c>
      <c r="O30" s="1" t="s">
        <v>122</v>
      </c>
      <c r="P30" s="1" t="s">
        <v>123</v>
      </c>
      <c r="Q30" s="1" t="s">
        <v>35</v>
      </c>
      <c r="R30">
        <v>53</v>
      </c>
      <c r="S30" s="1" t="s">
        <v>30</v>
      </c>
      <c r="T30" s="1" t="s">
        <v>30</v>
      </c>
      <c r="U30" s="1" t="s">
        <v>30</v>
      </c>
      <c r="V30">
        <v>0</v>
      </c>
      <c r="W30" s="1" t="s">
        <v>30</v>
      </c>
      <c r="X30" s="1" t="s">
        <v>36</v>
      </c>
      <c r="Y30" s="1" t="s">
        <v>37</v>
      </c>
      <c r="Z30">
        <v>28</v>
      </c>
      <c r="AA30">
        <v>1316</v>
      </c>
      <c r="AB30" s="1" t="s">
        <v>13500</v>
      </c>
      <c r="AC30" s="1" t="s">
        <v>13500</v>
      </c>
      <c r="AD30" t="s">
        <v>13494</v>
      </c>
      <c r="AE30" s="1" t="s">
        <v>38</v>
      </c>
      <c r="AF30" s="1" t="s">
        <v>38</v>
      </c>
      <c r="AG30" t="s">
        <v>13526</v>
      </c>
      <c r="AH30" t="s">
        <v>38</v>
      </c>
      <c r="AI30" t="s">
        <v>13540</v>
      </c>
    </row>
    <row r="31" spans="1:35" x14ac:dyDescent="0.25">
      <c r="A31" s="1" t="s">
        <v>124</v>
      </c>
      <c r="B31" s="1" t="s">
        <v>30</v>
      </c>
      <c r="C31">
        <v>2</v>
      </c>
      <c r="D31">
        <v>10</v>
      </c>
      <c r="E31">
        <v>17.7</v>
      </c>
      <c r="F31">
        <v>0</v>
      </c>
      <c r="G31">
        <v>0</v>
      </c>
      <c r="H31" s="1" t="s">
        <v>30</v>
      </c>
      <c r="I31" s="1" t="s">
        <v>31</v>
      </c>
      <c r="J31">
        <v>0</v>
      </c>
      <c r="K31">
        <v>0</v>
      </c>
      <c r="L31">
        <v>24</v>
      </c>
      <c r="M31" s="1" t="s">
        <v>32</v>
      </c>
      <c r="N31">
        <v>0</v>
      </c>
      <c r="O31" s="1" t="s">
        <v>125</v>
      </c>
      <c r="P31" s="1" t="s">
        <v>126</v>
      </c>
      <c r="Q31" s="1" t="s">
        <v>42</v>
      </c>
      <c r="R31">
        <v>22</v>
      </c>
      <c r="S31" s="1" t="s">
        <v>32</v>
      </c>
      <c r="T31" s="1" t="s">
        <v>30</v>
      </c>
      <c r="U31" s="1" t="s">
        <v>30</v>
      </c>
      <c r="V31">
        <v>0</v>
      </c>
      <c r="W31" s="1" t="s">
        <v>30</v>
      </c>
      <c r="X31" s="1" t="s">
        <v>36</v>
      </c>
      <c r="Y31" s="1" t="s">
        <v>58</v>
      </c>
      <c r="Z31">
        <v>21</v>
      </c>
      <c r="AA31">
        <v>41</v>
      </c>
      <c r="AB31" s="1" t="s">
        <v>13500</v>
      </c>
      <c r="AC31" s="1" t="s">
        <v>13500</v>
      </c>
      <c r="AD31" t="s">
        <v>13495</v>
      </c>
      <c r="AE31" s="1" t="s">
        <v>38</v>
      </c>
      <c r="AF31" s="1" t="s">
        <v>38</v>
      </c>
      <c r="AG31" t="s">
        <v>13526</v>
      </c>
      <c r="AH31" t="s">
        <v>38</v>
      </c>
      <c r="AI31" t="s">
        <v>13538</v>
      </c>
    </row>
    <row r="32" spans="1:35" x14ac:dyDescent="0.25">
      <c r="A32" s="1" t="s">
        <v>127</v>
      </c>
      <c r="B32" s="1" t="s">
        <v>30</v>
      </c>
      <c r="C32">
        <v>53</v>
      </c>
      <c r="D32">
        <v>409</v>
      </c>
      <c r="E32">
        <v>846.2</v>
      </c>
      <c r="F32">
        <v>0</v>
      </c>
      <c r="G32">
        <v>0</v>
      </c>
      <c r="H32" s="1" t="s">
        <v>30</v>
      </c>
      <c r="I32" s="1" t="s">
        <v>31</v>
      </c>
      <c r="J32">
        <v>0</v>
      </c>
      <c r="K32">
        <v>0</v>
      </c>
      <c r="L32">
        <v>37</v>
      </c>
      <c r="M32" s="1" t="s">
        <v>32</v>
      </c>
      <c r="N32">
        <v>0</v>
      </c>
      <c r="O32" s="1" t="s">
        <v>68</v>
      </c>
      <c r="P32" s="1" t="s">
        <v>128</v>
      </c>
      <c r="Q32" s="1" t="s">
        <v>42</v>
      </c>
      <c r="R32">
        <v>25</v>
      </c>
      <c r="S32" s="1" t="s">
        <v>32</v>
      </c>
      <c r="T32" s="1" t="s">
        <v>30</v>
      </c>
      <c r="U32" s="1" t="s">
        <v>30</v>
      </c>
      <c r="V32">
        <v>0</v>
      </c>
      <c r="W32" s="1" t="s">
        <v>30</v>
      </c>
      <c r="X32" s="1" t="s">
        <v>57</v>
      </c>
      <c r="Y32" s="1" t="s">
        <v>58</v>
      </c>
      <c r="Z32">
        <v>51</v>
      </c>
      <c r="AA32">
        <v>2680</v>
      </c>
      <c r="AB32" s="1" t="s">
        <v>13500</v>
      </c>
      <c r="AC32" s="1" t="s">
        <v>13500</v>
      </c>
      <c r="AD32" t="s">
        <v>13495</v>
      </c>
      <c r="AE32" s="1" t="s">
        <v>38</v>
      </c>
      <c r="AF32" s="1" t="s">
        <v>38</v>
      </c>
      <c r="AG32" t="s">
        <v>13526</v>
      </c>
      <c r="AH32" t="s">
        <v>38</v>
      </c>
      <c r="AI32" t="s">
        <v>13540</v>
      </c>
    </row>
    <row r="33" spans="1:35" x14ac:dyDescent="0.25">
      <c r="A33" s="1" t="s">
        <v>129</v>
      </c>
      <c r="B33" s="1" t="s">
        <v>30</v>
      </c>
      <c r="C33">
        <v>66</v>
      </c>
      <c r="D33">
        <v>204</v>
      </c>
      <c r="E33">
        <v>397.9</v>
      </c>
      <c r="F33">
        <v>0</v>
      </c>
      <c r="G33">
        <v>0</v>
      </c>
      <c r="H33" s="1" t="s">
        <v>30</v>
      </c>
      <c r="I33" s="1" t="s">
        <v>31</v>
      </c>
      <c r="J33">
        <v>0</v>
      </c>
      <c r="K33">
        <v>0</v>
      </c>
      <c r="L33">
        <v>3</v>
      </c>
      <c r="M33" s="1" t="s">
        <v>30</v>
      </c>
      <c r="N33">
        <v>16</v>
      </c>
      <c r="O33" s="1" t="s">
        <v>130</v>
      </c>
      <c r="P33" s="1" t="s">
        <v>131</v>
      </c>
      <c r="Q33" s="1" t="s">
        <v>35</v>
      </c>
      <c r="R33">
        <v>62</v>
      </c>
      <c r="S33" s="1" t="s">
        <v>30</v>
      </c>
      <c r="T33" s="1" t="s">
        <v>30</v>
      </c>
      <c r="U33" s="1" t="s">
        <v>30</v>
      </c>
      <c r="V33">
        <v>0</v>
      </c>
      <c r="W33" s="1" t="s">
        <v>32</v>
      </c>
      <c r="X33" s="1" t="s">
        <v>57</v>
      </c>
      <c r="Y33" s="1" t="s">
        <v>58</v>
      </c>
      <c r="Z33">
        <v>35</v>
      </c>
      <c r="AA33">
        <v>2351</v>
      </c>
      <c r="AB33" s="1" t="s">
        <v>13500</v>
      </c>
      <c r="AC33" s="1" t="s">
        <v>13500</v>
      </c>
      <c r="AD33" t="s">
        <v>13494</v>
      </c>
      <c r="AE33" s="1" t="s">
        <v>38</v>
      </c>
      <c r="AF33" s="1" t="s">
        <v>38</v>
      </c>
      <c r="AG33" t="s">
        <v>13526</v>
      </c>
      <c r="AH33" t="s">
        <v>38</v>
      </c>
      <c r="AI33" t="s">
        <v>13540</v>
      </c>
    </row>
    <row r="34" spans="1:35" x14ac:dyDescent="0.25">
      <c r="A34" s="1" t="s">
        <v>132</v>
      </c>
      <c r="B34" s="1" t="s">
        <v>30</v>
      </c>
      <c r="C34">
        <v>43</v>
      </c>
      <c r="D34">
        <v>86</v>
      </c>
      <c r="E34">
        <v>255.2</v>
      </c>
      <c r="F34">
        <v>0</v>
      </c>
      <c r="G34">
        <v>0</v>
      </c>
      <c r="H34" s="1" t="s">
        <v>30</v>
      </c>
      <c r="I34" s="1" t="s">
        <v>31</v>
      </c>
      <c r="J34">
        <v>0</v>
      </c>
      <c r="K34">
        <v>0</v>
      </c>
      <c r="L34">
        <v>7</v>
      </c>
      <c r="M34" s="1" t="s">
        <v>32</v>
      </c>
      <c r="N34">
        <v>0</v>
      </c>
      <c r="O34" s="1" t="s">
        <v>60</v>
      </c>
      <c r="P34" s="1" t="s">
        <v>133</v>
      </c>
      <c r="Q34" s="1" t="s">
        <v>35</v>
      </c>
      <c r="R34">
        <v>69</v>
      </c>
      <c r="S34" s="1" t="s">
        <v>30</v>
      </c>
      <c r="T34" s="1" t="s">
        <v>32</v>
      </c>
      <c r="U34" s="1" t="s">
        <v>30</v>
      </c>
      <c r="V34">
        <v>0</v>
      </c>
      <c r="W34" s="1" t="s">
        <v>30</v>
      </c>
      <c r="X34" s="1" t="s">
        <v>43</v>
      </c>
      <c r="Y34" s="1" t="s">
        <v>37</v>
      </c>
      <c r="Z34">
        <v>41</v>
      </c>
      <c r="AA34">
        <v>1761</v>
      </c>
      <c r="AB34" s="1" t="s">
        <v>13500</v>
      </c>
      <c r="AC34" s="1" t="s">
        <v>13500</v>
      </c>
      <c r="AD34" t="s">
        <v>13496</v>
      </c>
      <c r="AE34" s="1" t="s">
        <v>38</v>
      </c>
      <c r="AF34" s="1" t="s">
        <v>38</v>
      </c>
      <c r="AG34" t="s">
        <v>13526</v>
      </c>
      <c r="AH34" t="s">
        <v>38</v>
      </c>
      <c r="AI34" t="s">
        <v>13540</v>
      </c>
    </row>
    <row r="35" spans="1:35" x14ac:dyDescent="0.25">
      <c r="A35" s="1" t="s">
        <v>134</v>
      </c>
      <c r="B35" s="1" t="s">
        <v>30</v>
      </c>
      <c r="C35">
        <v>25</v>
      </c>
      <c r="D35">
        <v>72</v>
      </c>
      <c r="E35">
        <v>227</v>
      </c>
      <c r="F35">
        <v>0</v>
      </c>
      <c r="G35">
        <v>0</v>
      </c>
      <c r="H35" s="1" t="s">
        <v>30</v>
      </c>
      <c r="I35" s="1" t="s">
        <v>31</v>
      </c>
      <c r="J35">
        <v>0</v>
      </c>
      <c r="K35">
        <v>0</v>
      </c>
      <c r="L35">
        <v>1</v>
      </c>
      <c r="M35" s="1" t="s">
        <v>32</v>
      </c>
      <c r="N35">
        <v>0</v>
      </c>
      <c r="O35" s="1" t="s">
        <v>135</v>
      </c>
      <c r="P35" s="1" t="s">
        <v>136</v>
      </c>
      <c r="Q35" s="1" t="s">
        <v>35</v>
      </c>
      <c r="R35">
        <v>63</v>
      </c>
      <c r="S35" s="1" t="s">
        <v>30</v>
      </c>
      <c r="T35" s="1" t="s">
        <v>30</v>
      </c>
      <c r="U35" s="1" t="s">
        <v>30</v>
      </c>
      <c r="V35">
        <v>0</v>
      </c>
      <c r="W35" s="1" t="s">
        <v>30</v>
      </c>
      <c r="X35" s="1" t="s">
        <v>43</v>
      </c>
      <c r="Y35" s="1" t="s">
        <v>58</v>
      </c>
      <c r="Z35">
        <v>32</v>
      </c>
      <c r="AA35">
        <v>799</v>
      </c>
      <c r="AB35" s="1" t="s">
        <v>13500</v>
      </c>
      <c r="AC35" s="1" t="s">
        <v>13500</v>
      </c>
      <c r="AD35" t="s">
        <v>13494</v>
      </c>
      <c r="AE35" s="1" t="s">
        <v>38</v>
      </c>
      <c r="AF35" s="1" t="s">
        <v>38</v>
      </c>
      <c r="AG35" t="s">
        <v>13527</v>
      </c>
      <c r="AH35" t="s">
        <v>38</v>
      </c>
      <c r="AI35" t="s">
        <v>13539</v>
      </c>
    </row>
    <row r="36" spans="1:35" x14ac:dyDescent="0.25">
      <c r="A36" s="1" t="s">
        <v>137</v>
      </c>
      <c r="B36" s="1" t="s">
        <v>30</v>
      </c>
      <c r="C36">
        <v>60</v>
      </c>
      <c r="D36">
        <v>233</v>
      </c>
      <c r="E36">
        <v>595.4</v>
      </c>
      <c r="F36">
        <v>0</v>
      </c>
      <c r="G36">
        <v>0</v>
      </c>
      <c r="H36" s="1" t="s">
        <v>30</v>
      </c>
      <c r="I36" s="1" t="s">
        <v>31</v>
      </c>
      <c r="J36">
        <v>0</v>
      </c>
      <c r="K36">
        <v>0</v>
      </c>
      <c r="L36">
        <v>8</v>
      </c>
      <c r="M36" s="1" t="s">
        <v>32</v>
      </c>
      <c r="N36">
        <v>0</v>
      </c>
      <c r="O36" s="1" t="s">
        <v>130</v>
      </c>
      <c r="P36" s="1" t="s">
        <v>138</v>
      </c>
      <c r="Q36" s="1" t="s">
        <v>35</v>
      </c>
      <c r="R36">
        <v>77</v>
      </c>
      <c r="S36" s="1" t="s">
        <v>30</v>
      </c>
      <c r="T36" s="1" t="s">
        <v>32</v>
      </c>
      <c r="U36" s="1" t="s">
        <v>30</v>
      </c>
      <c r="V36">
        <v>0</v>
      </c>
      <c r="W36" s="1" t="s">
        <v>32</v>
      </c>
      <c r="X36" s="1" t="s">
        <v>43</v>
      </c>
      <c r="Y36" s="1" t="s">
        <v>58</v>
      </c>
      <c r="Z36">
        <v>44</v>
      </c>
      <c r="AA36">
        <v>2639</v>
      </c>
      <c r="AB36" s="1" t="s">
        <v>13500</v>
      </c>
      <c r="AC36" s="1" t="s">
        <v>13500</v>
      </c>
      <c r="AD36" t="s">
        <v>13496</v>
      </c>
      <c r="AE36" s="1" t="s">
        <v>38</v>
      </c>
      <c r="AF36" s="1" t="s">
        <v>38</v>
      </c>
      <c r="AG36" t="s">
        <v>13526</v>
      </c>
      <c r="AH36" t="s">
        <v>38</v>
      </c>
      <c r="AI36" t="s">
        <v>13540</v>
      </c>
    </row>
    <row r="37" spans="1:35" x14ac:dyDescent="0.25">
      <c r="A37" s="1" t="s">
        <v>139</v>
      </c>
      <c r="B37" s="1" t="s">
        <v>30</v>
      </c>
      <c r="C37">
        <v>63</v>
      </c>
      <c r="D37">
        <v>128</v>
      </c>
      <c r="E37">
        <v>316.7</v>
      </c>
      <c r="F37">
        <v>0</v>
      </c>
      <c r="G37">
        <v>0</v>
      </c>
      <c r="H37" s="1" t="s">
        <v>30</v>
      </c>
      <c r="I37" s="1" t="s">
        <v>31</v>
      </c>
      <c r="J37">
        <v>0</v>
      </c>
      <c r="K37">
        <v>0</v>
      </c>
      <c r="L37">
        <v>3</v>
      </c>
      <c r="M37" s="1" t="s">
        <v>32</v>
      </c>
      <c r="N37">
        <v>0</v>
      </c>
      <c r="O37" s="1" t="s">
        <v>77</v>
      </c>
      <c r="P37" s="1" t="s">
        <v>140</v>
      </c>
      <c r="Q37" s="1" t="s">
        <v>35</v>
      </c>
      <c r="R37">
        <v>43</v>
      </c>
      <c r="S37" s="1" t="s">
        <v>30</v>
      </c>
      <c r="T37" s="1" t="s">
        <v>30</v>
      </c>
      <c r="U37" s="1" t="s">
        <v>30</v>
      </c>
      <c r="V37">
        <v>0</v>
      </c>
      <c r="W37" s="1" t="s">
        <v>30</v>
      </c>
      <c r="X37" s="1" t="s">
        <v>43</v>
      </c>
      <c r="Y37" s="1" t="s">
        <v>58</v>
      </c>
      <c r="Z37">
        <v>47</v>
      </c>
      <c r="AA37">
        <v>2999</v>
      </c>
      <c r="AB37" s="1" t="s">
        <v>13500</v>
      </c>
      <c r="AC37" s="1" t="s">
        <v>13500</v>
      </c>
      <c r="AD37" t="s">
        <v>13494</v>
      </c>
      <c r="AE37" s="1" t="s">
        <v>38</v>
      </c>
      <c r="AF37" s="1" t="s">
        <v>38</v>
      </c>
      <c r="AG37" t="s">
        <v>13526</v>
      </c>
      <c r="AH37" t="s">
        <v>38</v>
      </c>
      <c r="AI37" t="s">
        <v>13540</v>
      </c>
    </row>
    <row r="38" spans="1:35" x14ac:dyDescent="0.25">
      <c r="A38" s="1" t="s">
        <v>141</v>
      </c>
      <c r="B38" s="1" t="s">
        <v>30</v>
      </c>
      <c r="C38">
        <v>65</v>
      </c>
      <c r="D38">
        <v>241</v>
      </c>
      <c r="E38">
        <v>456.7</v>
      </c>
      <c r="F38">
        <v>0</v>
      </c>
      <c r="G38">
        <v>0</v>
      </c>
      <c r="H38" s="1" t="s">
        <v>30</v>
      </c>
      <c r="I38" s="1" t="s">
        <v>31</v>
      </c>
      <c r="J38">
        <v>0</v>
      </c>
      <c r="K38">
        <v>0</v>
      </c>
      <c r="L38">
        <v>2</v>
      </c>
      <c r="M38" s="1" t="s">
        <v>32</v>
      </c>
      <c r="N38">
        <v>0</v>
      </c>
      <c r="O38" s="1" t="s">
        <v>77</v>
      </c>
      <c r="P38" s="1" t="s">
        <v>142</v>
      </c>
      <c r="Q38" s="1" t="s">
        <v>42</v>
      </c>
      <c r="R38">
        <v>82</v>
      </c>
      <c r="S38" s="1" t="s">
        <v>30</v>
      </c>
      <c r="T38" s="1" t="s">
        <v>32</v>
      </c>
      <c r="U38" s="1" t="s">
        <v>30</v>
      </c>
      <c r="V38">
        <v>0</v>
      </c>
      <c r="W38" s="1" t="s">
        <v>32</v>
      </c>
      <c r="X38" s="1" t="s">
        <v>43</v>
      </c>
      <c r="Y38" s="1" t="s">
        <v>37</v>
      </c>
      <c r="Z38">
        <v>64</v>
      </c>
      <c r="AA38">
        <v>4167</v>
      </c>
      <c r="AB38" s="1" t="s">
        <v>13500</v>
      </c>
      <c r="AC38" s="1" t="s">
        <v>13500</v>
      </c>
      <c r="AD38" t="s">
        <v>13496</v>
      </c>
      <c r="AE38" s="1" t="s">
        <v>38</v>
      </c>
      <c r="AF38" s="1" t="s">
        <v>38</v>
      </c>
      <c r="AG38" t="s">
        <v>13527</v>
      </c>
      <c r="AH38" t="s">
        <v>38</v>
      </c>
      <c r="AI38" t="s">
        <v>13540</v>
      </c>
    </row>
    <row r="39" spans="1:35" x14ac:dyDescent="0.25">
      <c r="A39" s="1" t="s">
        <v>143</v>
      </c>
      <c r="B39" s="1" t="s">
        <v>30</v>
      </c>
      <c r="C39">
        <v>36</v>
      </c>
      <c r="D39">
        <v>88</v>
      </c>
      <c r="E39">
        <v>179.2</v>
      </c>
      <c r="F39">
        <v>0</v>
      </c>
      <c r="G39">
        <v>0</v>
      </c>
      <c r="H39" s="1" t="s">
        <v>30</v>
      </c>
      <c r="I39" s="1" t="s">
        <v>31</v>
      </c>
      <c r="J39">
        <v>0</v>
      </c>
      <c r="K39">
        <v>0</v>
      </c>
      <c r="L39">
        <v>0</v>
      </c>
      <c r="M39" s="1" t="s">
        <v>30</v>
      </c>
      <c r="N39">
        <v>0</v>
      </c>
      <c r="O39" s="1" t="s">
        <v>119</v>
      </c>
      <c r="P39" s="1" t="s">
        <v>144</v>
      </c>
      <c r="Q39" s="1" t="s">
        <v>35</v>
      </c>
      <c r="R39">
        <v>59</v>
      </c>
      <c r="S39" s="1" t="s">
        <v>30</v>
      </c>
      <c r="T39" s="1" t="s">
        <v>30</v>
      </c>
      <c r="U39" s="1" t="s">
        <v>30</v>
      </c>
      <c r="V39">
        <v>0</v>
      </c>
      <c r="W39" s="1" t="s">
        <v>30</v>
      </c>
      <c r="X39" s="1" t="s">
        <v>57</v>
      </c>
      <c r="Y39" s="1" t="s">
        <v>58</v>
      </c>
      <c r="Z39">
        <v>12</v>
      </c>
      <c r="AA39">
        <v>440</v>
      </c>
      <c r="AB39" s="1" t="s">
        <v>13500</v>
      </c>
      <c r="AC39" s="1" t="s">
        <v>13500</v>
      </c>
      <c r="AD39" t="s">
        <v>13494</v>
      </c>
      <c r="AE39" s="1" t="s">
        <v>38</v>
      </c>
      <c r="AF39" s="1" t="s">
        <v>38</v>
      </c>
      <c r="AG39" t="s">
        <v>13527</v>
      </c>
      <c r="AH39" t="s">
        <v>38</v>
      </c>
      <c r="AI39" t="s">
        <v>13539</v>
      </c>
    </row>
    <row r="40" spans="1:35" x14ac:dyDescent="0.25">
      <c r="A40" s="1" t="s">
        <v>145</v>
      </c>
      <c r="B40" s="1" t="s">
        <v>30</v>
      </c>
      <c r="C40">
        <v>73</v>
      </c>
      <c r="D40">
        <v>460</v>
      </c>
      <c r="E40">
        <v>1022.8</v>
      </c>
      <c r="F40">
        <v>0</v>
      </c>
      <c r="G40">
        <v>0</v>
      </c>
      <c r="H40" s="1" t="s">
        <v>30</v>
      </c>
      <c r="I40" s="1" t="s">
        <v>31</v>
      </c>
      <c r="J40">
        <v>0</v>
      </c>
      <c r="K40">
        <v>0</v>
      </c>
      <c r="L40">
        <v>7</v>
      </c>
      <c r="M40" s="1" t="s">
        <v>30</v>
      </c>
      <c r="N40">
        <v>33</v>
      </c>
      <c r="O40" s="1" t="s">
        <v>100</v>
      </c>
      <c r="P40" s="1" t="s">
        <v>146</v>
      </c>
      <c r="Q40" s="1" t="s">
        <v>35</v>
      </c>
      <c r="R40">
        <v>43</v>
      </c>
      <c r="S40" s="1" t="s">
        <v>30</v>
      </c>
      <c r="T40" s="1" t="s">
        <v>30</v>
      </c>
      <c r="U40" s="1" t="s">
        <v>30</v>
      </c>
      <c r="V40">
        <v>0</v>
      </c>
      <c r="W40" s="1" t="s">
        <v>32</v>
      </c>
      <c r="X40" s="1" t="s">
        <v>57</v>
      </c>
      <c r="Y40" s="1" t="s">
        <v>58</v>
      </c>
      <c r="Z40">
        <v>37</v>
      </c>
      <c r="AA40">
        <v>2702</v>
      </c>
      <c r="AB40" s="1" t="s">
        <v>13500</v>
      </c>
      <c r="AC40" s="1" t="s">
        <v>13500</v>
      </c>
      <c r="AD40" t="s">
        <v>13494</v>
      </c>
      <c r="AE40" s="1" t="s">
        <v>38</v>
      </c>
      <c r="AF40" s="1" t="s">
        <v>38</v>
      </c>
      <c r="AG40" t="s">
        <v>13526</v>
      </c>
      <c r="AH40" t="s">
        <v>38</v>
      </c>
      <c r="AI40" t="s">
        <v>13540</v>
      </c>
    </row>
    <row r="41" spans="1:35" x14ac:dyDescent="0.25">
      <c r="A41" s="1" t="s">
        <v>147</v>
      </c>
      <c r="B41" s="1" t="s">
        <v>30</v>
      </c>
      <c r="C41">
        <v>47</v>
      </c>
      <c r="D41">
        <v>178</v>
      </c>
      <c r="E41">
        <v>421.5</v>
      </c>
      <c r="F41">
        <v>0</v>
      </c>
      <c r="G41">
        <v>0</v>
      </c>
      <c r="H41" s="1" t="s">
        <v>30</v>
      </c>
      <c r="I41" s="1" t="s">
        <v>31</v>
      </c>
      <c r="J41">
        <v>0</v>
      </c>
      <c r="K41">
        <v>0</v>
      </c>
      <c r="L41">
        <v>4</v>
      </c>
      <c r="M41" s="1" t="s">
        <v>32</v>
      </c>
      <c r="N41">
        <v>0</v>
      </c>
      <c r="O41" s="1" t="s">
        <v>68</v>
      </c>
      <c r="P41" s="1" t="s">
        <v>148</v>
      </c>
      <c r="Q41" s="1" t="s">
        <v>35</v>
      </c>
      <c r="R41">
        <v>33</v>
      </c>
      <c r="S41" s="1" t="s">
        <v>30</v>
      </c>
      <c r="T41" s="1" t="s">
        <v>30</v>
      </c>
      <c r="U41" s="1" t="s">
        <v>30</v>
      </c>
      <c r="V41">
        <v>0</v>
      </c>
      <c r="W41" s="1" t="s">
        <v>32</v>
      </c>
      <c r="X41" s="1" t="s">
        <v>36</v>
      </c>
      <c r="Y41" s="1" t="s">
        <v>37</v>
      </c>
      <c r="Z41">
        <v>48</v>
      </c>
      <c r="AA41">
        <v>2254</v>
      </c>
      <c r="AB41" s="1" t="s">
        <v>13500</v>
      </c>
      <c r="AC41" s="1" t="s">
        <v>13500</v>
      </c>
      <c r="AD41" t="s">
        <v>13494</v>
      </c>
      <c r="AE41" s="1" t="s">
        <v>38</v>
      </c>
      <c r="AF41" s="1" t="s">
        <v>38</v>
      </c>
      <c r="AG41" t="s">
        <v>13526</v>
      </c>
      <c r="AH41" t="s">
        <v>38</v>
      </c>
      <c r="AI41" t="s">
        <v>13540</v>
      </c>
    </row>
    <row r="42" spans="1:35" x14ac:dyDescent="0.25">
      <c r="A42" s="1" t="s">
        <v>149</v>
      </c>
      <c r="B42" s="1" t="s">
        <v>32</v>
      </c>
      <c r="C42">
        <v>61</v>
      </c>
      <c r="D42">
        <v>107</v>
      </c>
      <c r="E42">
        <v>242.5</v>
      </c>
      <c r="F42">
        <v>0</v>
      </c>
      <c r="G42">
        <v>0</v>
      </c>
      <c r="H42" s="1" t="s">
        <v>30</v>
      </c>
      <c r="I42" s="1" t="s">
        <v>31</v>
      </c>
      <c r="J42">
        <v>0</v>
      </c>
      <c r="K42">
        <v>0</v>
      </c>
      <c r="L42">
        <v>13</v>
      </c>
      <c r="M42" s="1" t="s">
        <v>32</v>
      </c>
      <c r="N42">
        <v>0</v>
      </c>
      <c r="O42" s="1" t="s">
        <v>150</v>
      </c>
      <c r="P42" s="1" t="s">
        <v>151</v>
      </c>
      <c r="Q42" s="1" t="s">
        <v>42</v>
      </c>
      <c r="R42">
        <v>29</v>
      </c>
      <c r="S42" s="1" t="s">
        <v>32</v>
      </c>
      <c r="T42" s="1" t="s">
        <v>30</v>
      </c>
      <c r="U42" s="1" t="s">
        <v>30</v>
      </c>
      <c r="V42">
        <v>0</v>
      </c>
      <c r="W42" s="1" t="s">
        <v>30</v>
      </c>
      <c r="X42" s="1" t="s">
        <v>36</v>
      </c>
      <c r="Y42" s="1" t="s">
        <v>37</v>
      </c>
      <c r="Z42">
        <v>45</v>
      </c>
      <c r="AA42">
        <v>2717</v>
      </c>
      <c r="AB42" s="1" t="s">
        <v>13500</v>
      </c>
      <c r="AC42" s="1" t="s">
        <v>13500</v>
      </c>
      <c r="AD42" t="s">
        <v>13495</v>
      </c>
      <c r="AE42" s="1" t="s">
        <v>7086</v>
      </c>
      <c r="AF42" s="1" t="s">
        <v>7110</v>
      </c>
      <c r="AG42" t="s">
        <v>13526</v>
      </c>
      <c r="AH42" t="s">
        <v>13530</v>
      </c>
      <c r="AI42" t="s">
        <v>13540</v>
      </c>
    </row>
    <row r="43" spans="1:35" x14ac:dyDescent="0.25">
      <c r="A43" s="1" t="s">
        <v>152</v>
      </c>
      <c r="B43" s="1" t="s">
        <v>30</v>
      </c>
      <c r="C43">
        <v>70</v>
      </c>
      <c r="D43">
        <v>187</v>
      </c>
      <c r="E43">
        <v>492.5</v>
      </c>
      <c r="F43">
        <v>0</v>
      </c>
      <c r="G43">
        <v>0</v>
      </c>
      <c r="H43" s="1" t="s">
        <v>30</v>
      </c>
      <c r="I43" s="1" t="s">
        <v>31</v>
      </c>
      <c r="J43">
        <v>0</v>
      </c>
      <c r="K43">
        <v>0</v>
      </c>
      <c r="L43">
        <v>9</v>
      </c>
      <c r="M43" s="1" t="s">
        <v>32</v>
      </c>
      <c r="N43">
        <v>0</v>
      </c>
      <c r="O43" s="1" t="s">
        <v>153</v>
      </c>
      <c r="P43" s="1" t="s">
        <v>154</v>
      </c>
      <c r="Q43" s="1" t="s">
        <v>42</v>
      </c>
      <c r="R43">
        <v>35</v>
      </c>
      <c r="S43" s="1" t="s">
        <v>30</v>
      </c>
      <c r="T43" s="1" t="s">
        <v>30</v>
      </c>
      <c r="U43" s="1" t="s">
        <v>30</v>
      </c>
      <c r="V43">
        <v>0</v>
      </c>
      <c r="W43" s="1" t="s">
        <v>32</v>
      </c>
      <c r="X43" s="1" t="s">
        <v>57</v>
      </c>
      <c r="Y43" s="1" t="s">
        <v>37</v>
      </c>
      <c r="Z43">
        <v>24</v>
      </c>
      <c r="AA43">
        <v>1715</v>
      </c>
      <c r="AB43" s="1" t="s">
        <v>13500</v>
      </c>
      <c r="AC43" s="1" t="s">
        <v>13500</v>
      </c>
      <c r="AD43" t="s">
        <v>13494</v>
      </c>
      <c r="AE43" s="1" t="s">
        <v>38</v>
      </c>
      <c r="AF43" s="1" t="s">
        <v>38</v>
      </c>
      <c r="AG43" t="s">
        <v>13526</v>
      </c>
      <c r="AH43" t="s">
        <v>38</v>
      </c>
      <c r="AI43" t="s">
        <v>13540</v>
      </c>
    </row>
    <row r="44" spans="1:35" x14ac:dyDescent="0.25">
      <c r="A44" s="1" t="s">
        <v>155</v>
      </c>
      <c r="B44" s="1" t="s">
        <v>30</v>
      </c>
      <c r="C44">
        <v>18</v>
      </c>
      <c r="D44">
        <v>36</v>
      </c>
      <c r="E44">
        <v>123.2</v>
      </c>
      <c r="F44">
        <v>0</v>
      </c>
      <c r="G44">
        <v>0</v>
      </c>
      <c r="H44" s="1" t="s">
        <v>30</v>
      </c>
      <c r="I44" s="1" t="s">
        <v>31</v>
      </c>
      <c r="J44">
        <v>0</v>
      </c>
      <c r="K44">
        <v>0</v>
      </c>
      <c r="L44">
        <v>1</v>
      </c>
      <c r="M44" s="1" t="s">
        <v>32</v>
      </c>
      <c r="N44">
        <v>0</v>
      </c>
      <c r="O44" s="1" t="s">
        <v>156</v>
      </c>
      <c r="P44" s="1" t="s">
        <v>157</v>
      </c>
      <c r="Q44" s="1" t="s">
        <v>35</v>
      </c>
      <c r="R44">
        <v>46</v>
      </c>
      <c r="S44" s="1" t="s">
        <v>30</v>
      </c>
      <c r="T44" s="1" t="s">
        <v>30</v>
      </c>
      <c r="U44" s="1" t="s">
        <v>30</v>
      </c>
      <c r="V44">
        <v>0</v>
      </c>
      <c r="W44" s="1" t="s">
        <v>32</v>
      </c>
      <c r="X44" s="1" t="s">
        <v>43</v>
      </c>
      <c r="Y44" s="1" t="s">
        <v>58</v>
      </c>
      <c r="Z44">
        <v>19</v>
      </c>
      <c r="AA44">
        <v>342</v>
      </c>
      <c r="AB44" s="1" t="s">
        <v>13500</v>
      </c>
      <c r="AC44" s="1" t="s">
        <v>13500</v>
      </c>
      <c r="AD44" t="s">
        <v>13494</v>
      </c>
      <c r="AE44" s="1" t="s">
        <v>38</v>
      </c>
      <c r="AF44" s="1" t="s">
        <v>38</v>
      </c>
      <c r="AG44" t="s">
        <v>13527</v>
      </c>
      <c r="AH44" t="s">
        <v>38</v>
      </c>
      <c r="AI44" t="s">
        <v>13539</v>
      </c>
    </row>
    <row r="45" spans="1:35" x14ac:dyDescent="0.25">
      <c r="A45" s="1" t="s">
        <v>158</v>
      </c>
      <c r="B45" s="1" t="s">
        <v>30</v>
      </c>
      <c r="C45">
        <v>3</v>
      </c>
      <c r="D45">
        <v>6</v>
      </c>
      <c r="E45">
        <v>16.2</v>
      </c>
      <c r="F45">
        <v>0</v>
      </c>
      <c r="G45">
        <v>0</v>
      </c>
      <c r="H45" s="1" t="s">
        <v>30</v>
      </c>
      <c r="I45" s="1" t="s">
        <v>31</v>
      </c>
      <c r="J45">
        <v>0</v>
      </c>
      <c r="K45">
        <v>0</v>
      </c>
      <c r="L45">
        <v>5</v>
      </c>
      <c r="M45" s="1" t="s">
        <v>32</v>
      </c>
      <c r="N45">
        <v>0</v>
      </c>
      <c r="O45" s="1" t="s">
        <v>159</v>
      </c>
      <c r="P45" s="1" t="s">
        <v>160</v>
      </c>
      <c r="Q45" s="1" t="s">
        <v>35</v>
      </c>
      <c r="R45">
        <v>51</v>
      </c>
      <c r="S45" s="1" t="s">
        <v>30</v>
      </c>
      <c r="T45" s="1" t="s">
        <v>30</v>
      </c>
      <c r="U45" s="1" t="s">
        <v>30</v>
      </c>
      <c r="V45">
        <v>0</v>
      </c>
      <c r="W45" s="1" t="s">
        <v>30</v>
      </c>
      <c r="X45" s="1" t="s">
        <v>36</v>
      </c>
      <c r="Y45" s="1" t="s">
        <v>37</v>
      </c>
      <c r="Z45">
        <v>46</v>
      </c>
      <c r="AA45">
        <v>149</v>
      </c>
      <c r="AB45" s="1" t="s">
        <v>13500</v>
      </c>
      <c r="AC45" s="1" t="s">
        <v>13500</v>
      </c>
      <c r="AD45" t="s">
        <v>13494</v>
      </c>
      <c r="AE45" s="1" t="s">
        <v>38</v>
      </c>
      <c r="AF45" s="1" t="s">
        <v>38</v>
      </c>
      <c r="AG45" t="s">
        <v>13526</v>
      </c>
      <c r="AH45" t="s">
        <v>38</v>
      </c>
      <c r="AI45" t="s">
        <v>13538</v>
      </c>
    </row>
    <row r="46" spans="1:35" x14ac:dyDescent="0.25">
      <c r="A46" s="1" t="s">
        <v>161</v>
      </c>
      <c r="B46" s="1" t="s">
        <v>30</v>
      </c>
      <c r="C46">
        <v>46</v>
      </c>
      <c r="D46">
        <v>300</v>
      </c>
      <c r="E46">
        <v>740.2</v>
      </c>
      <c r="F46">
        <v>184</v>
      </c>
      <c r="G46">
        <v>427.8</v>
      </c>
      <c r="H46" s="1" t="s">
        <v>32</v>
      </c>
      <c r="I46" s="1" t="s">
        <v>46</v>
      </c>
      <c r="J46">
        <v>0</v>
      </c>
      <c r="K46">
        <v>0</v>
      </c>
      <c r="L46">
        <v>15</v>
      </c>
      <c r="M46" s="1" t="s">
        <v>32</v>
      </c>
      <c r="N46">
        <v>0</v>
      </c>
      <c r="O46" s="1" t="s">
        <v>130</v>
      </c>
      <c r="P46" s="1" t="s">
        <v>162</v>
      </c>
      <c r="Q46" s="1" t="s">
        <v>42</v>
      </c>
      <c r="R46">
        <v>35</v>
      </c>
      <c r="S46" s="1" t="s">
        <v>30</v>
      </c>
      <c r="T46" s="1" t="s">
        <v>30</v>
      </c>
      <c r="U46" s="1" t="s">
        <v>30</v>
      </c>
      <c r="V46">
        <v>0</v>
      </c>
      <c r="W46" s="1" t="s">
        <v>30</v>
      </c>
      <c r="X46" s="1" t="s">
        <v>43</v>
      </c>
      <c r="Y46" s="1" t="s">
        <v>37</v>
      </c>
      <c r="Z46">
        <v>50</v>
      </c>
      <c r="AA46">
        <v>2325</v>
      </c>
      <c r="AB46" s="1" t="s">
        <v>13500</v>
      </c>
      <c r="AC46" s="1" t="s">
        <v>13500</v>
      </c>
      <c r="AD46" t="s">
        <v>13494</v>
      </c>
      <c r="AE46" s="1" t="s">
        <v>38</v>
      </c>
      <c r="AF46" s="1" t="s">
        <v>38</v>
      </c>
      <c r="AG46" t="s">
        <v>13526</v>
      </c>
      <c r="AH46" t="s">
        <v>38</v>
      </c>
      <c r="AI46" t="s">
        <v>13540</v>
      </c>
    </row>
    <row r="47" spans="1:35" x14ac:dyDescent="0.25">
      <c r="A47" s="1" t="s">
        <v>163</v>
      </c>
      <c r="B47" s="1" t="s">
        <v>30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s="1" t="s">
        <v>32</v>
      </c>
      <c r="I47" s="1" t="s">
        <v>46</v>
      </c>
      <c r="J47">
        <v>0</v>
      </c>
      <c r="K47">
        <v>0</v>
      </c>
      <c r="L47">
        <v>9</v>
      </c>
      <c r="M47" s="1" t="s">
        <v>30</v>
      </c>
      <c r="N47">
        <v>32</v>
      </c>
      <c r="O47" s="1" t="s">
        <v>153</v>
      </c>
      <c r="P47" s="1" t="s">
        <v>164</v>
      </c>
      <c r="Q47" s="1" t="s">
        <v>35</v>
      </c>
      <c r="R47">
        <v>59</v>
      </c>
      <c r="S47" s="1" t="s">
        <v>30</v>
      </c>
      <c r="T47" s="1" t="s">
        <v>30</v>
      </c>
      <c r="U47" s="1" t="s">
        <v>30</v>
      </c>
      <c r="V47">
        <v>0</v>
      </c>
      <c r="W47" s="1" t="s">
        <v>32</v>
      </c>
      <c r="X47" s="1" t="s">
        <v>57</v>
      </c>
      <c r="Y47" s="1" t="s">
        <v>58</v>
      </c>
      <c r="Z47">
        <v>30</v>
      </c>
      <c r="AA47">
        <v>960</v>
      </c>
      <c r="AB47" s="1" t="s">
        <v>13500</v>
      </c>
      <c r="AC47" s="1" t="s">
        <v>13500</v>
      </c>
      <c r="AD47" t="s">
        <v>13494</v>
      </c>
      <c r="AE47" s="1" t="s">
        <v>38</v>
      </c>
      <c r="AF47" s="1" t="s">
        <v>38</v>
      </c>
      <c r="AG47" t="s">
        <v>13526</v>
      </c>
      <c r="AH47" t="s">
        <v>38</v>
      </c>
      <c r="AI47" t="s">
        <v>13539</v>
      </c>
    </row>
    <row r="48" spans="1:35" x14ac:dyDescent="0.25">
      <c r="A48" s="1" t="s">
        <v>165</v>
      </c>
      <c r="B48" s="1" t="s">
        <v>30</v>
      </c>
      <c r="C48">
        <v>46</v>
      </c>
      <c r="D48">
        <v>118</v>
      </c>
      <c r="E48">
        <v>369.6</v>
      </c>
      <c r="F48">
        <v>0</v>
      </c>
      <c r="G48">
        <v>0</v>
      </c>
      <c r="H48" s="1" t="s">
        <v>30</v>
      </c>
      <c r="I48" s="1" t="s">
        <v>31</v>
      </c>
      <c r="J48">
        <v>0</v>
      </c>
      <c r="K48">
        <v>0</v>
      </c>
      <c r="L48">
        <v>0</v>
      </c>
      <c r="M48" s="1" t="s">
        <v>30</v>
      </c>
      <c r="N48">
        <v>0</v>
      </c>
      <c r="O48" s="1" t="s">
        <v>166</v>
      </c>
      <c r="P48" s="1" t="s">
        <v>167</v>
      </c>
      <c r="Q48" s="1" t="s">
        <v>35</v>
      </c>
      <c r="R48">
        <v>40</v>
      </c>
      <c r="S48" s="1" t="s">
        <v>30</v>
      </c>
      <c r="T48" s="1" t="s">
        <v>30</v>
      </c>
      <c r="U48" s="1" t="s">
        <v>30</v>
      </c>
      <c r="V48">
        <v>0</v>
      </c>
      <c r="W48" s="1" t="s">
        <v>30</v>
      </c>
      <c r="X48" s="1" t="s">
        <v>57</v>
      </c>
      <c r="Y48" s="1" t="s">
        <v>37</v>
      </c>
      <c r="Z48">
        <v>12</v>
      </c>
      <c r="AA48">
        <v>543</v>
      </c>
      <c r="AB48" s="1" t="s">
        <v>13500</v>
      </c>
      <c r="AC48" s="1" t="s">
        <v>13500</v>
      </c>
      <c r="AD48" t="s">
        <v>13494</v>
      </c>
      <c r="AE48" s="1" t="s">
        <v>38</v>
      </c>
      <c r="AF48" s="1" t="s">
        <v>38</v>
      </c>
      <c r="AG48" t="s">
        <v>13527</v>
      </c>
      <c r="AH48" t="s">
        <v>38</v>
      </c>
      <c r="AI48" t="s">
        <v>13540</v>
      </c>
    </row>
    <row r="49" spans="1:35" x14ac:dyDescent="0.25">
      <c r="A49" s="1" t="s">
        <v>168</v>
      </c>
      <c r="B49" s="1" t="s">
        <v>30</v>
      </c>
      <c r="C49">
        <v>11</v>
      </c>
      <c r="D49">
        <v>81</v>
      </c>
      <c r="E49">
        <v>166.7</v>
      </c>
      <c r="F49">
        <v>0</v>
      </c>
      <c r="G49">
        <v>0</v>
      </c>
      <c r="H49" s="1" t="s">
        <v>30</v>
      </c>
      <c r="I49" s="1" t="s">
        <v>31</v>
      </c>
      <c r="J49">
        <v>0</v>
      </c>
      <c r="K49">
        <v>0</v>
      </c>
      <c r="L49">
        <v>14</v>
      </c>
      <c r="M49" s="1" t="s">
        <v>32</v>
      </c>
      <c r="N49">
        <v>0</v>
      </c>
      <c r="O49" s="1" t="s">
        <v>74</v>
      </c>
      <c r="P49" s="1" t="s">
        <v>169</v>
      </c>
      <c r="Q49" s="1" t="s">
        <v>42</v>
      </c>
      <c r="R49">
        <v>29</v>
      </c>
      <c r="S49" s="1" t="s">
        <v>32</v>
      </c>
      <c r="T49" s="1" t="s">
        <v>30</v>
      </c>
      <c r="U49" s="1" t="s">
        <v>30</v>
      </c>
      <c r="V49">
        <v>0</v>
      </c>
      <c r="W49" s="1" t="s">
        <v>32</v>
      </c>
      <c r="X49" s="1" t="s">
        <v>36</v>
      </c>
      <c r="Y49" s="1" t="s">
        <v>58</v>
      </c>
      <c r="Z49">
        <v>48</v>
      </c>
      <c r="AA49">
        <v>537</v>
      </c>
      <c r="AB49" s="1" t="s">
        <v>13500</v>
      </c>
      <c r="AC49" s="1" t="s">
        <v>13500</v>
      </c>
      <c r="AD49" t="s">
        <v>13495</v>
      </c>
      <c r="AE49" s="1" t="s">
        <v>38</v>
      </c>
      <c r="AF49" s="1" t="s">
        <v>38</v>
      </c>
      <c r="AG49" t="s">
        <v>13526</v>
      </c>
      <c r="AH49" t="s">
        <v>38</v>
      </c>
      <c r="AI49" t="s">
        <v>13539</v>
      </c>
    </row>
    <row r="50" spans="1:35" x14ac:dyDescent="0.25">
      <c r="A50" s="1" t="s">
        <v>170</v>
      </c>
      <c r="B50" s="1" t="s">
        <v>30</v>
      </c>
      <c r="C50">
        <v>1</v>
      </c>
      <c r="D50">
        <v>4</v>
      </c>
      <c r="E50">
        <v>14</v>
      </c>
      <c r="F50">
        <v>0</v>
      </c>
      <c r="G50">
        <v>0</v>
      </c>
      <c r="H50" s="1" t="s">
        <v>30</v>
      </c>
      <c r="I50" s="1" t="s">
        <v>31</v>
      </c>
      <c r="J50">
        <v>0</v>
      </c>
      <c r="K50">
        <v>0</v>
      </c>
      <c r="L50">
        <v>3</v>
      </c>
      <c r="M50" s="1" t="s">
        <v>32</v>
      </c>
      <c r="N50">
        <v>0</v>
      </c>
      <c r="O50" s="1" t="s">
        <v>171</v>
      </c>
      <c r="P50" s="1" t="s">
        <v>172</v>
      </c>
      <c r="Q50" s="1" t="s">
        <v>42</v>
      </c>
      <c r="R50">
        <v>42</v>
      </c>
      <c r="S50" s="1" t="s">
        <v>30</v>
      </c>
      <c r="T50" s="1" t="s">
        <v>30</v>
      </c>
      <c r="U50" s="1" t="s">
        <v>30</v>
      </c>
      <c r="V50">
        <v>0</v>
      </c>
      <c r="W50" s="1" t="s">
        <v>30</v>
      </c>
      <c r="X50" s="1" t="s">
        <v>36</v>
      </c>
      <c r="Y50" s="1" t="s">
        <v>58</v>
      </c>
      <c r="Z50">
        <v>27</v>
      </c>
      <c r="AA50">
        <v>27</v>
      </c>
      <c r="AB50" s="1" t="s">
        <v>13500</v>
      </c>
      <c r="AC50" s="1" t="s">
        <v>13500</v>
      </c>
      <c r="AD50" t="s">
        <v>13494</v>
      </c>
      <c r="AE50" s="1" t="s">
        <v>38</v>
      </c>
      <c r="AF50" s="1" t="s">
        <v>38</v>
      </c>
      <c r="AG50" t="s">
        <v>13526</v>
      </c>
      <c r="AH50" t="s">
        <v>38</v>
      </c>
      <c r="AI50" t="s">
        <v>13538</v>
      </c>
    </row>
    <row r="51" spans="1:35" x14ac:dyDescent="0.25">
      <c r="A51" s="1" t="s">
        <v>173</v>
      </c>
      <c r="B51" s="1" t="s">
        <v>30</v>
      </c>
      <c r="C51">
        <v>53</v>
      </c>
      <c r="D51">
        <v>228</v>
      </c>
      <c r="E51">
        <v>695</v>
      </c>
      <c r="F51">
        <v>0</v>
      </c>
      <c r="G51">
        <v>0</v>
      </c>
      <c r="H51" s="1" t="s">
        <v>30</v>
      </c>
      <c r="I51" s="1" t="s">
        <v>31</v>
      </c>
      <c r="J51">
        <v>0</v>
      </c>
      <c r="K51">
        <v>0</v>
      </c>
      <c r="L51">
        <v>0</v>
      </c>
      <c r="M51" s="1" t="s">
        <v>30</v>
      </c>
      <c r="N51">
        <v>0</v>
      </c>
      <c r="O51" s="1" t="s">
        <v>153</v>
      </c>
      <c r="P51" s="1" t="s">
        <v>174</v>
      </c>
      <c r="Q51" s="1" t="s">
        <v>35</v>
      </c>
      <c r="R51">
        <v>24</v>
      </c>
      <c r="S51" s="1" t="s">
        <v>32</v>
      </c>
      <c r="T51" s="1" t="s">
        <v>30</v>
      </c>
      <c r="U51" s="1" t="s">
        <v>30</v>
      </c>
      <c r="V51">
        <v>0</v>
      </c>
      <c r="W51" s="1" t="s">
        <v>30</v>
      </c>
      <c r="X51" s="1" t="s">
        <v>43</v>
      </c>
      <c r="Y51" s="1" t="s">
        <v>37</v>
      </c>
      <c r="Z51">
        <v>7</v>
      </c>
      <c r="AA51">
        <v>372</v>
      </c>
      <c r="AB51" s="1" t="s">
        <v>13500</v>
      </c>
      <c r="AC51" s="1" t="s">
        <v>13500</v>
      </c>
      <c r="AD51" t="s">
        <v>13495</v>
      </c>
      <c r="AE51" s="1" t="s">
        <v>38</v>
      </c>
      <c r="AF51" s="1" t="s">
        <v>38</v>
      </c>
      <c r="AG51" t="s">
        <v>13527</v>
      </c>
      <c r="AH51" t="s">
        <v>38</v>
      </c>
      <c r="AI51" t="s">
        <v>13540</v>
      </c>
    </row>
    <row r="52" spans="1:35" x14ac:dyDescent="0.25">
      <c r="A52" s="1" t="s">
        <v>175</v>
      </c>
      <c r="B52" s="1" t="s">
        <v>30</v>
      </c>
      <c r="C52">
        <v>64</v>
      </c>
      <c r="D52">
        <v>94</v>
      </c>
      <c r="E52">
        <v>254.4</v>
      </c>
      <c r="F52">
        <v>0</v>
      </c>
      <c r="G52">
        <v>0</v>
      </c>
      <c r="H52" s="1" t="s">
        <v>30</v>
      </c>
      <c r="I52" s="1" t="s">
        <v>31</v>
      </c>
      <c r="J52">
        <v>0</v>
      </c>
      <c r="K52">
        <v>0</v>
      </c>
      <c r="L52">
        <v>5</v>
      </c>
      <c r="M52" s="1" t="s">
        <v>32</v>
      </c>
      <c r="N52">
        <v>0</v>
      </c>
      <c r="O52" s="1" t="s">
        <v>176</v>
      </c>
      <c r="P52" s="1" t="s">
        <v>177</v>
      </c>
      <c r="Q52" s="1" t="s">
        <v>42</v>
      </c>
      <c r="R52">
        <v>76</v>
      </c>
      <c r="S52" s="1" t="s">
        <v>30</v>
      </c>
      <c r="T52" s="1" t="s">
        <v>32</v>
      </c>
      <c r="U52" s="1" t="s">
        <v>30</v>
      </c>
      <c r="V52">
        <v>0</v>
      </c>
      <c r="W52" s="1" t="s">
        <v>32</v>
      </c>
      <c r="X52" s="1" t="s">
        <v>57</v>
      </c>
      <c r="Y52" s="1" t="s">
        <v>37</v>
      </c>
      <c r="Z52">
        <v>60</v>
      </c>
      <c r="AA52">
        <v>3811</v>
      </c>
      <c r="AB52" s="1" t="s">
        <v>13500</v>
      </c>
      <c r="AC52" s="1" t="s">
        <v>13500</v>
      </c>
      <c r="AD52" t="s">
        <v>13496</v>
      </c>
      <c r="AE52" s="1" t="s">
        <v>38</v>
      </c>
      <c r="AF52" s="1" t="s">
        <v>38</v>
      </c>
      <c r="AG52" t="s">
        <v>13526</v>
      </c>
      <c r="AH52" t="s">
        <v>38</v>
      </c>
      <c r="AI52" t="s">
        <v>13540</v>
      </c>
    </row>
    <row r="53" spans="1:35" x14ac:dyDescent="0.25">
      <c r="A53" s="1" t="s">
        <v>178</v>
      </c>
      <c r="B53" s="1" t="s">
        <v>30</v>
      </c>
      <c r="C53">
        <v>59</v>
      </c>
      <c r="D53">
        <v>300</v>
      </c>
      <c r="E53">
        <v>587.5</v>
      </c>
      <c r="F53">
        <v>0</v>
      </c>
      <c r="G53">
        <v>0</v>
      </c>
      <c r="H53" s="1" t="s">
        <v>30</v>
      </c>
      <c r="I53" s="1" t="s">
        <v>31</v>
      </c>
      <c r="J53">
        <v>0</v>
      </c>
      <c r="K53">
        <v>0</v>
      </c>
      <c r="L53">
        <v>0</v>
      </c>
      <c r="M53" s="1" t="s">
        <v>30</v>
      </c>
      <c r="N53">
        <v>0</v>
      </c>
      <c r="O53" s="1" t="s">
        <v>179</v>
      </c>
      <c r="P53" s="1" t="s">
        <v>180</v>
      </c>
      <c r="Q53" s="1" t="s">
        <v>42</v>
      </c>
      <c r="R53">
        <v>39</v>
      </c>
      <c r="S53" s="1" t="s">
        <v>30</v>
      </c>
      <c r="T53" s="1" t="s">
        <v>30</v>
      </c>
      <c r="U53" s="1" t="s">
        <v>30</v>
      </c>
      <c r="V53">
        <v>0</v>
      </c>
      <c r="W53" s="1" t="s">
        <v>30</v>
      </c>
      <c r="X53" s="1" t="s">
        <v>57</v>
      </c>
      <c r="Y53" s="1" t="s">
        <v>37</v>
      </c>
      <c r="Z53">
        <v>11</v>
      </c>
      <c r="AA53">
        <v>674</v>
      </c>
      <c r="AB53" s="1" t="s">
        <v>13500</v>
      </c>
      <c r="AC53" s="1" t="s">
        <v>13500</v>
      </c>
      <c r="AD53" t="s">
        <v>13494</v>
      </c>
      <c r="AE53" s="1" t="s">
        <v>38</v>
      </c>
      <c r="AF53" s="1" t="s">
        <v>38</v>
      </c>
      <c r="AG53" t="s">
        <v>13527</v>
      </c>
      <c r="AH53" t="s">
        <v>38</v>
      </c>
      <c r="AI53" t="s">
        <v>13540</v>
      </c>
    </row>
    <row r="54" spans="1:35" x14ac:dyDescent="0.25">
      <c r="A54" s="1" t="s">
        <v>181</v>
      </c>
      <c r="B54" s="1" t="s">
        <v>30</v>
      </c>
      <c r="C54">
        <v>56</v>
      </c>
      <c r="D54">
        <v>168</v>
      </c>
      <c r="E54">
        <v>500</v>
      </c>
      <c r="F54">
        <v>0</v>
      </c>
      <c r="G54">
        <v>0</v>
      </c>
      <c r="H54" s="1" t="s">
        <v>30</v>
      </c>
      <c r="I54" s="1" t="s">
        <v>31</v>
      </c>
      <c r="J54">
        <v>0</v>
      </c>
      <c r="K54">
        <v>0</v>
      </c>
      <c r="L54">
        <v>10</v>
      </c>
      <c r="M54" s="1" t="s">
        <v>32</v>
      </c>
      <c r="N54">
        <v>0</v>
      </c>
      <c r="O54" s="1" t="s">
        <v>153</v>
      </c>
      <c r="P54" s="1" t="s">
        <v>182</v>
      </c>
      <c r="Q54" s="1" t="s">
        <v>35</v>
      </c>
      <c r="R54">
        <v>70</v>
      </c>
      <c r="S54" s="1" t="s">
        <v>30</v>
      </c>
      <c r="T54" s="1" t="s">
        <v>32</v>
      </c>
      <c r="U54" s="1" t="s">
        <v>30</v>
      </c>
      <c r="V54">
        <v>0</v>
      </c>
      <c r="W54" s="1" t="s">
        <v>32</v>
      </c>
      <c r="X54" s="1" t="s">
        <v>43</v>
      </c>
      <c r="Y54" s="1" t="s">
        <v>37</v>
      </c>
      <c r="Z54">
        <v>61</v>
      </c>
      <c r="AA54">
        <v>3397</v>
      </c>
      <c r="AB54" s="1" t="s">
        <v>13500</v>
      </c>
      <c r="AC54" s="1" t="s">
        <v>13500</v>
      </c>
      <c r="AD54" t="s">
        <v>13496</v>
      </c>
      <c r="AE54" s="1" t="s">
        <v>38</v>
      </c>
      <c r="AF54" s="1" t="s">
        <v>38</v>
      </c>
      <c r="AG54" t="s">
        <v>13526</v>
      </c>
      <c r="AH54" t="s">
        <v>38</v>
      </c>
      <c r="AI54" t="s">
        <v>13540</v>
      </c>
    </row>
    <row r="55" spans="1:35" x14ac:dyDescent="0.25">
      <c r="A55" s="1" t="s">
        <v>183</v>
      </c>
      <c r="B55" s="1" t="s">
        <v>30</v>
      </c>
      <c r="C55">
        <v>48</v>
      </c>
      <c r="D55">
        <v>251</v>
      </c>
      <c r="E55">
        <v>724.8</v>
      </c>
      <c r="F55">
        <v>0</v>
      </c>
      <c r="G55">
        <v>0</v>
      </c>
      <c r="H55" s="1" t="s">
        <v>30</v>
      </c>
      <c r="I55" s="1" t="s">
        <v>31</v>
      </c>
      <c r="J55">
        <v>0</v>
      </c>
      <c r="K55">
        <v>0</v>
      </c>
      <c r="L55">
        <v>4</v>
      </c>
      <c r="M55" s="1" t="s">
        <v>32</v>
      </c>
      <c r="N55">
        <v>0</v>
      </c>
      <c r="O55" s="1" t="s">
        <v>184</v>
      </c>
      <c r="P55" s="1" t="s">
        <v>185</v>
      </c>
      <c r="Q55" s="1" t="s">
        <v>35</v>
      </c>
      <c r="R55">
        <v>54</v>
      </c>
      <c r="S55" s="1" t="s">
        <v>30</v>
      </c>
      <c r="T55" s="1" t="s">
        <v>30</v>
      </c>
      <c r="U55" s="1" t="s">
        <v>30</v>
      </c>
      <c r="V55">
        <v>0</v>
      </c>
      <c r="W55" s="1" t="s">
        <v>30</v>
      </c>
      <c r="X55" s="1" t="s">
        <v>43</v>
      </c>
      <c r="Y55" s="1" t="s">
        <v>58</v>
      </c>
      <c r="Z55">
        <v>30</v>
      </c>
      <c r="AA55">
        <v>1434</v>
      </c>
      <c r="AB55" s="1" t="s">
        <v>13500</v>
      </c>
      <c r="AC55" s="1" t="s">
        <v>13500</v>
      </c>
      <c r="AD55" t="s">
        <v>13494</v>
      </c>
      <c r="AE55" s="1" t="s">
        <v>38</v>
      </c>
      <c r="AF55" s="1" t="s">
        <v>38</v>
      </c>
      <c r="AG55" t="s">
        <v>13526</v>
      </c>
      <c r="AH55" t="s">
        <v>38</v>
      </c>
      <c r="AI55" t="s">
        <v>13540</v>
      </c>
    </row>
    <row r="56" spans="1:35" x14ac:dyDescent="0.25">
      <c r="A56" s="1" t="s">
        <v>186</v>
      </c>
      <c r="B56" s="1" t="s">
        <v>30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s="1" t="s">
        <v>30</v>
      </c>
      <c r="I56" s="1" t="s">
        <v>31</v>
      </c>
      <c r="J56">
        <v>0</v>
      </c>
      <c r="K56">
        <v>0</v>
      </c>
      <c r="L56">
        <v>1</v>
      </c>
      <c r="M56" s="1" t="s">
        <v>32</v>
      </c>
      <c r="N56">
        <v>0</v>
      </c>
      <c r="O56" s="1" t="s">
        <v>153</v>
      </c>
      <c r="P56" s="1" t="s">
        <v>187</v>
      </c>
      <c r="Q56" s="1" t="s">
        <v>42</v>
      </c>
      <c r="R56">
        <v>85</v>
      </c>
      <c r="S56" s="1" t="s">
        <v>30</v>
      </c>
      <c r="T56" s="1" t="s">
        <v>32</v>
      </c>
      <c r="U56" s="1" t="s">
        <v>30</v>
      </c>
      <c r="V56">
        <v>0</v>
      </c>
      <c r="W56" s="1" t="s">
        <v>30</v>
      </c>
      <c r="X56" s="1" t="s">
        <v>43</v>
      </c>
      <c r="Y56" s="1" t="s">
        <v>37</v>
      </c>
      <c r="Z56">
        <v>28</v>
      </c>
      <c r="AA56">
        <v>796</v>
      </c>
      <c r="AB56" s="1" t="s">
        <v>13500</v>
      </c>
      <c r="AC56" s="1" t="s">
        <v>13500</v>
      </c>
      <c r="AD56" t="s">
        <v>13496</v>
      </c>
      <c r="AE56" s="1" t="s">
        <v>38</v>
      </c>
      <c r="AF56" s="1" t="s">
        <v>38</v>
      </c>
      <c r="AG56" t="s">
        <v>13527</v>
      </c>
      <c r="AH56" t="s">
        <v>38</v>
      </c>
      <c r="AI56" t="s">
        <v>13539</v>
      </c>
    </row>
    <row r="57" spans="1:35" x14ac:dyDescent="0.25">
      <c r="A57" s="1" t="s">
        <v>188</v>
      </c>
      <c r="B57" s="1" t="s">
        <v>30</v>
      </c>
      <c r="C57">
        <v>47</v>
      </c>
      <c r="D57">
        <v>116</v>
      </c>
      <c r="E57">
        <v>281.8</v>
      </c>
      <c r="F57">
        <v>0</v>
      </c>
      <c r="G57">
        <v>0</v>
      </c>
      <c r="H57" s="1" t="s">
        <v>30</v>
      </c>
      <c r="I57" s="1" t="s">
        <v>31</v>
      </c>
      <c r="J57">
        <v>0</v>
      </c>
      <c r="K57">
        <v>0</v>
      </c>
      <c r="L57">
        <v>0</v>
      </c>
      <c r="M57" s="1" t="s">
        <v>30</v>
      </c>
      <c r="N57">
        <v>0</v>
      </c>
      <c r="O57" s="1" t="s">
        <v>111</v>
      </c>
      <c r="P57" s="1" t="s">
        <v>189</v>
      </c>
      <c r="Q57" s="1" t="s">
        <v>35</v>
      </c>
      <c r="R57">
        <v>47</v>
      </c>
      <c r="S57" s="1" t="s">
        <v>30</v>
      </c>
      <c r="T57" s="1" t="s">
        <v>30</v>
      </c>
      <c r="U57" s="1" t="s">
        <v>30</v>
      </c>
      <c r="V57">
        <v>0</v>
      </c>
      <c r="W57" s="1" t="s">
        <v>30</v>
      </c>
      <c r="X57" s="1" t="s">
        <v>43</v>
      </c>
      <c r="Y57" s="1" t="s">
        <v>58</v>
      </c>
      <c r="Z57">
        <v>16</v>
      </c>
      <c r="AA57">
        <v>755</v>
      </c>
      <c r="AB57" s="1" t="s">
        <v>13500</v>
      </c>
      <c r="AC57" s="1" t="s">
        <v>13500</v>
      </c>
      <c r="AD57" t="s">
        <v>13494</v>
      </c>
      <c r="AE57" s="1" t="s">
        <v>38</v>
      </c>
      <c r="AF57" s="1" t="s">
        <v>38</v>
      </c>
      <c r="AG57" t="s">
        <v>13527</v>
      </c>
      <c r="AH57" t="s">
        <v>38</v>
      </c>
      <c r="AI57" t="s">
        <v>13540</v>
      </c>
    </row>
    <row r="58" spans="1:35" x14ac:dyDescent="0.25">
      <c r="A58" s="1" t="s">
        <v>190</v>
      </c>
      <c r="B58" s="1" t="s">
        <v>30</v>
      </c>
      <c r="C58">
        <v>42</v>
      </c>
      <c r="D58">
        <v>96</v>
      </c>
      <c r="E58">
        <v>291.8</v>
      </c>
      <c r="F58">
        <v>0</v>
      </c>
      <c r="G58">
        <v>0</v>
      </c>
      <c r="H58" s="1" t="s">
        <v>30</v>
      </c>
      <c r="I58" s="1" t="s">
        <v>31</v>
      </c>
      <c r="J58">
        <v>0</v>
      </c>
      <c r="K58">
        <v>0</v>
      </c>
      <c r="L58">
        <v>9</v>
      </c>
      <c r="M58" s="1" t="s">
        <v>30</v>
      </c>
      <c r="N58">
        <v>51</v>
      </c>
      <c r="O58" s="1" t="s">
        <v>103</v>
      </c>
      <c r="P58" s="1" t="s">
        <v>191</v>
      </c>
      <c r="Q58" s="1" t="s">
        <v>35</v>
      </c>
      <c r="R58">
        <v>37</v>
      </c>
      <c r="S58" s="1" t="s">
        <v>30</v>
      </c>
      <c r="T58" s="1" t="s">
        <v>30</v>
      </c>
      <c r="U58" s="1" t="s">
        <v>30</v>
      </c>
      <c r="V58">
        <v>0</v>
      </c>
      <c r="W58" s="1" t="s">
        <v>32</v>
      </c>
      <c r="X58" s="1" t="s">
        <v>36</v>
      </c>
      <c r="Y58" s="1" t="s">
        <v>37</v>
      </c>
      <c r="Z58">
        <v>59</v>
      </c>
      <c r="AA58">
        <v>2452</v>
      </c>
      <c r="AB58" s="1" t="s">
        <v>13500</v>
      </c>
      <c r="AC58" s="1" t="s">
        <v>13500</v>
      </c>
      <c r="AD58" t="s">
        <v>13494</v>
      </c>
      <c r="AE58" s="1" t="s">
        <v>38</v>
      </c>
      <c r="AF58" s="1" t="s">
        <v>38</v>
      </c>
      <c r="AG58" t="s">
        <v>13526</v>
      </c>
      <c r="AH58" t="s">
        <v>38</v>
      </c>
      <c r="AI58" t="s">
        <v>13540</v>
      </c>
    </row>
    <row r="59" spans="1:35" x14ac:dyDescent="0.25">
      <c r="A59" s="1" t="s">
        <v>192</v>
      </c>
      <c r="B59" s="1" t="s">
        <v>30</v>
      </c>
      <c r="C59">
        <v>48</v>
      </c>
      <c r="D59">
        <v>96</v>
      </c>
      <c r="E59">
        <v>289.8</v>
      </c>
      <c r="F59">
        <v>0</v>
      </c>
      <c r="G59">
        <v>0</v>
      </c>
      <c r="H59" s="1" t="s">
        <v>30</v>
      </c>
      <c r="I59" s="1" t="s">
        <v>31</v>
      </c>
      <c r="J59">
        <v>0</v>
      </c>
      <c r="K59">
        <v>0</v>
      </c>
      <c r="L59">
        <v>0</v>
      </c>
      <c r="M59" s="1" t="s">
        <v>30</v>
      </c>
      <c r="N59">
        <v>0</v>
      </c>
      <c r="O59" s="1" t="s">
        <v>74</v>
      </c>
      <c r="P59" s="1" t="s">
        <v>193</v>
      </c>
      <c r="Q59" s="1" t="s">
        <v>35</v>
      </c>
      <c r="R59">
        <v>34</v>
      </c>
      <c r="S59" s="1" t="s">
        <v>30</v>
      </c>
      <c r="T59" s="1" t="s">
        <v>30</v>
      </c>
      <c r="U59" s="1" t="s">
        <v>30</v>
      </c>
      <c r="V59">
        <v>0</v>
      </c>
      <c r="W59" s="1" t="s">
        <v>30</v>
      </c>
      <c r="X59" s="1" t="s">
        <v>57</v>
      </c>
      <c r="Y59" s="1" t="s">
        <v>37</v>
      </c>
      <c r="Z59">
        <v>7</v>
      </c>
      <c r="AA59">
        <v>340</v>
      </c>
      <c r="AB59" s="1" t="s">
        <v>13500</v>
      </c>
      <c r="AC59" s="1" t="s">
        <v>13500</v>
      </c>
      <c r="AD59" t="s">
        <v>13494</v>
      </c>
      <c r="AE59" s="1" t="s">
        <v>38</v>
      </c>
      <c r="AF59" s="1" t="s">
        <v>38</v>
      </c>
      <c r="AG59" t="s">
        <v>13527</v>
      </c>
      <c r="AH59" t="s">
        <v>38</v>
      </c>
      <c r="AI59" t="s">
        <v>13540</v>
      </c>
    </row>
    <row r="60" spans="1:35" x14ac:dyDescent="0.25">
      <c r="A60" s="1" t="s">
        <v>194</v>
      </c>
      <c r="B60" s="1" t="s">
        <v>30</v>
      </c>
      <c r="C60">
        <v>9</v>
      </c>
      <c r="D60">
        <v>45</v>
      </c>
      <c r="E60">
        <v>148</v>
      </c>
      <c r="F60">
        <v>0</v>
      </c>
      <c r="G60">
        <v>0</v>
      </c>
      <c r="H60" s="1" t="s">
        <v>30</v>
      </c>
      <c r="I60" s="1" t="s">
        <v>31</v>
      </c>
      <c r="J60">
        <v>0</v>
      </c>
      <c r="K60">
        <v>0</v>
      </c>
      <c r="L60">
        <v>14</v>
      </c>
      <c r="M60" s="1" t="s">
        <v>32</v>
      </c>
      <c r="N60">
        <v>0</v>
      </c>
      <c r="O60" s="1" t="s">
        <v>71</v>
      </c>
      <c r="P60" s="1" t="s">
        <v>195</v>
      </c>
      <c r="Q60" s="1" t="s">
        <v>42</v>
      </c>
      <c r="R60">
        <v>29</v>
      </c>
      <c r="S60" s="1" t="s">
        <v>32</v>
      </c>
      <c r="T60" s="1" t="s">
        <v>30</v>
      </c>
      <c r="U60" s="1" t="s">
        <v>30</v>
      </c>
      <c r="V60">
        <v>0</v>
      </c>
      <c r="W60" s="1" t="s">
        <v>30</v>
      </c>
      <c r="X60" s="1" t="s">
        <v>36</v>
      </c>
      <c r="Y60" s="1" t="s">
        <v>58</v>
      </c>
      <c r="Z60">
        <v>47</v>
      </c>
      <c r="AA60">
        <v>439</v>
      </c>
      <c r="AB60" s="1" t="s">
        <v>13500</v>
      </c>
      <c r="AC60" s="1" t="s">
        <v>13500</v>
      </c>
      <c r="AD60" t="s">
        <v>13495</v>
      </c>
      <c r="AE60" s="1" t="s">
        <v>38</v>
      </c>
      <c r="AF60" s="1" t="s">
        <v>38</v>
      </c>
      <c r="AG60" t="s">
        <v>13526</v>
      </c>
      <c r="AH60" t="s">
        <v>38</v>
      </c>
      <c r="AI60" t="s">
        <v>13538</v>
      </c>
    </row>
    <row r="61" spans="1:35" x14ac:dyDescent="0.25">
      <c r="A61" s="1" t="s">
        <v>196</v>
      </c>
      <c r="B61" s="1" t="s">
        <v>30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s="1" t="s">
        <v>30</v>
      </c>
      <c r="I61" s="1" t="s">
        <v>31</v>
      </c>
      <c r="J61">
        <v>0</v>
      </c>
      <c r="K61">
        <v>0</v>
      </c>
      <c r="L61">
        <v>6</v>
      </c>
      <c r="M61" s="1" t="s">
        <v>32</v>
      </c>
      <c r="N61">
        <v>0</v>
      </c>
      <c r="O61" s="1" t="s">
        <v>197</v>
      </c>
      <c r="P61" s="1" t="s">
        <v>198</v>
      </c>
      <c r="Q61" s="1" t="s">
        <v>35</v>
      </c>
      <c r="R61">
        <v>55</v>
      </c>
      <c r="S61" s="1" t="s">
        <v>30</v>
      </c>
      <c r="T61" s="1" t="s">
        <v>30</v>
      </c>
      <c r="U61" s="1" t="s">
        <v>30</v>
      </c>
      <c r="V61">
        <v>0</v>
      </c>
      <c r="W61" s="1" t="s">
        <v>30</v>
      </c>
      <c r="X61" s="1" t="s">
        <v>43</v>
      </c>
      <c r="Y61" s="1" t="s">
        <v>37</v>
      </c>
      <c r="Z61">
        <v>22</v>
      </c>
      <c r="AA61">
        <v>786</v>
      </c>
      <c r="AB61" s="1" t="s">
        <v>13500</v>
      </c>
      <c r="AC61" s="1" t="s">
        <v>13500</v>
      </c>
      <c r="AD61" t="s">
        <v>13494</v>
      </c>
      <c r="AE61" s="1" t="s">
        <v>38</v>
      </c>
      <c r="AF61" s="1" t="s">
        <v>38</v>
      </c>
      <c r="AG61" t="s">
        <v>13526</v>
      </c>
      <c r="AH61" t="s">
        <v>38</v>
      </c>
      <c r="AI61" t="s">
        <v>13539</v>
      </c>
    </row>
    <row r="62" spans="1:35" x14ac:dyDescent="0.25">
      <c r="A62" s="1" t="s">
        <v>199</v>
      </c>
      <c r="B62" s="1" t="s">
        <v>30</v>
      </c>
      <c r="C62">
        <v>51</v>
      </c>
      <c r="D62">
        <v>292</v>
      </c>
      <c r="E62">
        <v>767.8</v>
      </c>
      <c r="F62">
        <v>0</v>
      </c>
      <c r="G62">
        <v>0</v>
      </c>
      <c r="H62" s="1" t="s">
        <v>30</v>
      </c>
      <c r="I62" s="1" t="s">
        <v>31</v>
      </c>
      <c r="J62">
        <v>0</v>
      </c>
      <c r="K62">
        <v>0</v>
      </c>
      <c r="L62">
        <v>0</v>
      </c>
      <c r="M62" s="1" t="s">
        <v>30</v>
      </c>
      <c r="N62">
        <v>0</v>
      </c>
      <c r="O62" s="1" t="s">
        <v>52</v>
      </c>
      <c r="P62" s="1" t="s">
        <v>200</v>
      </c>
      <c r="Q62" s="1" t="s">
        <v>35</v>
      </c>
      <c r="R62">
        <v>24</v>
      </c>
      <c r="S62" s="1" t="s">
        <v>32</v>
      </c>
      <c r="T62" s="1" t="s">
        <v>30</v>
      </c>
      <c r="U62" s="1" t="s">
        <v>30</v>
      </c>
      <c r="V62">
        <v>0</v>
      </c>
      <c r="W62" s="1" t="s">
        <v>30</v>
      </c>
      <c r="X62" s="1" t="s">
        <v>57</v>
      </c>
      <c r="Y62" s="1" t="s">
        <v>37</v>
      </c>
      <c r="Z62">
        <v>12</v>
      </c>
      <c r="AA62">
        <v>638</v>
      </c>
      <c r="AB62" s="1" t="s">
        <v>13500</v>
      </c>
      <c r="AC62" s="1" t="s">
        <v>13500</v>
      </c>
      <c r="AD62" t="s">
        <v>13495</v>
      </c>
      <c r="AE62" s="1" t="s">
        <v>38</v>
      </c>
      <c r="AF62" s="1" t="s">
        <v>38</v>
      </c>
      <c r="AG62" t="s">
        <v>13527</v>
      </c>
      <c r="AH62" t="s">
        <v>38</v>
      </c>
      <c r="AI62" t="s">
        <v>13540</v>
      </c>
    </row>
    <row r="63" spans="1:35" x14ac:dyDescent="0.25">
      <c r="A63" s="1" t="s">
        <v>201</v>
      </c>
      <c r="B63" s="1" t="s">
        <v>30</v>
      </c>
      <c r="C63">
        <v>46</v>
      </c>
      <c r="D63">
        <v>145</v>
      </c>
      <c r="E63">
        <v>325.3</v>
      </c>
      <c r="F63">
        <v>0</v>
      </c>
      <c r="G63">
        <v>0</v>
      </c>
      <c r="H63" s="1" t="s">
        <v>30</v>
      </c>
      <c r="I63" s="1" t="s">
        <v>31</v>
      </c>
      <c r="J63">
        <v>0</v>
      </c>
      <c r="K63">
        <v>0</v>
      </c>
      <c r="L63">
        <v>0</v>
      </c>
      <c r="M63" s="1" t="s">
        <v>30</v>
      </c>
      <c r="N63">
        <v>0</v>
      </c>
      <c r="O63" s="1" t="s">
        <v>202</v>
      </c>
      <c r="P63" s="1" t="s">
        <v>203</v>
      </c>
      <c r="Q63" s="1" t="s">
        <v>35</v>
      </c>
      <c r="R63">
        <v>60</v>
      </c>
      <c r="S63" s="1" t="s">
        <v>30</v>
      </c>
      <c r="T63" s="1" t="s">
        <v>30</v>
      </c>
      <c r="U63" s="1" t="s">
        <v>30</v>
      </c>
      <c r="V63">
        <v>0</v>
      </c>
      <c r="W63" s="1" t="s">
        <v>30</v>
      </c>
      <c r="X63" s="1" t="s">
        <v>57</v>
      </c>
      <c r="Y63" s="1" t="s">
        <v>58</v>
      </c>
      <c r="Z63">
        <v>13</v>
      </c>
      <c r="AA63">
        <v>616</v>
      </c>
      <c r="AB63" s="1" t="s">
        <v>13500</v>
      </c>
      <c r="AC63" s="1" t="s">
        <v>13500</v>
      </c>
      <c r="AD63" t="s">
        <v>13494</v>
      </c>
      <c r="AE63" s="1" t="s">
        <v>38</v>
      </c>
      <c r="AF63" s="1" t="s">
        <v>38</v>
      </c>
      <c r="AG63" t="s">
        <v>13527</v>
      </c>
      <c r="AH63" t="s">
        <v>38</v>
      </c>
      <c r="AI63" t="s">
        <v>13540</v>
      </c>
    </row>
    <row r="64" spans="1:35" x14ac:dyDescent="0.25">
      <c r="A64" s="1" t="s">
        <v>204</v>
      </c>
      <c r="B64" s="1" t="s">
        <v>30</v>
      </c>
      <c r="C64">
        <v>30</v>
      </c>
      <c r="D64">
        <v>67</v>
      </c>
      <c r="E64">
        <v>179.4</v>
      </c>
      <c r="F64">
        <v>0</v>
      </c>
      <c r="G64">
        <v>0</v>
      </c>
      <c r="H64" s="1" t="s">
        <v>30</v>
      </c>
      <c r="I64" s="1" t="s">
        <v>31</v>
      </c>
      <c r="J64">
        <v>0</v>
      </c>
      <c r="K64">
        <v>0</v>
      </c>
      <c r="L64">
        <v>4</v>
      </c>
      <c r="M64" s="1" t="s">
        <v>32</v>
      </c>
      <c r="N64">
        <v>0</v>
      </c>
      <c r="O64" s="1" t="s">
        <v>171</v>
      </c>
      <c r="P64" s="1" t="s">
        <v>205</v>
      </c>
      <c r="Q64" s="1" t="s">
        <v>42</v>
      </c>
      <c r="R64">
        <v>46</v>
      </c>
      <c r="S64" s="1" t="s">
        <v>30</v>
      </c>
      <c r="T64" s="1" t="s">
        <v>30</v>
      </c>
      <c r="U64" s="1" t="s">
        <v>30</v>
      </c>
      <c r="V64">
        <v>0</v>
      </c>
      <c r="W64" s="1" t="s">
        <v>30</v>
      </c>
      <c r="X64" s="1" t="s">
        <v>36</v>
      </c>
      <c r="Y64" s="1" t="s">
        <v>58</v>
      </c>
      <c r="Z64">
        <v>19</v>
      </c>
      <c r="AA64">
        <v>577</v>
      </c>
      <c r="AB64" s="1" t="s">
        <v>13500</v>
      </c>
      <c r="AC64" s="1" t="s">
        <v>13500</v>
      </c>
      <c r="AD64" t="s">
        <v>13494</v>
      </c>
      <c r="AE64" s="1" t="s">
        <v>38</v>
      </c>
      <c r="AF64" s="1" t="s">
        <v>38</v>
      </c>
      <c r="AG64" t="s">
        <v>13526</v>
      </c>
      <c r="AH64" t="s">
        <v>38</v>
      </c>
      <c r="AI64" t="s">
        <v>13539</v>
      </c>
    </row>
    <row r="65" spans="1:35" x14ac:dyDescent="0.25">
      <c r="A65" s="1" t="s">
        <v>206</v>
      </c>
      <c r="B65" s="1" t="s">
        <v>30</v>
      </c>
      <c r="C65">
        <v>1</v>
      </c>
      <c r="D65">
        <v>3</v>
      </c>
      <c r="E65">
        <v>7</v>
      </c>
      <c r="F65">
        <v>0</v>
      </c>
      <c r="G65">
        <v>0</v>
      </c>
      <c r="H65" s="1" t="s">
        <v>30</v>
      </c>
      <c r="I65" s="1" t="s">
        <v>31</v>
      </c>
      <c r="J65">
        <v>0</v>
      </c>
      <c r="K65">
        <v>0</v>
      </c>
      <c r="L65">
        <v>0</v>
      </c>
      <c r="M65" s="1" t="s">
        <v>32</v>
      </c>
      <c r="N65">
        <v>0</v>
      </c>
      <c r="O65" s="1" t="s">
        <v>94</v>
      </c>
      <c r="P65" s="1" t="s">
        <v>207</v>
      </c>
      <c r="Q65" s="1" t="s">
        <v>42</v>
      </c>
      <c r="R65">
        <v>76</v>
      </c>
      <c r="S65" s="1" t="s">
        <v>30</v>
      </c>
      <c r="T65" s="1" t="s">
        <v>32</v>
      </c>
      <c r="U65" s="1" t="s">
        <v>30</v>
      </c>
      <c r="V65">
        <v>0</v>
      </c>
      <c r="W65" s="1" t="s">
        <v>30</v>
      </c>
      <c r="X65" s="1" t="s">
        <v>43</v>
      </c>
      <c r="Y65" s="1" t="s">
        <v>37</v>
      </c>
      <c r="Z65">
        <v>42</v>
      </c>
      <c r="AA65">
        <v>42</v>
      </c>
      <c r="AB65" s="1" t="s">
        <v>13500</v>
      </c>
      <c r="AC65" s="1" t="s">
        <v>13500</v>
      </c>
      <c r="AD65" t="s">
        <v>13496</v>
      </c>
      <c r="AE65" s="1" t="s">
        <v>38</v>
      </c>
      <c r="AF65" s="1" t="s">
        <v>38</v>
      </c>
      <c r="AG65" t="s">
        <v>13527</v>
      </c>
      <c r="AH65" t="s">
        <v>38</v>
      </c>
      <c r="AI65" t="s">
        <v>13538</v>
      </c>
    </row>
    <row r="66" spans="1:35" x14ac:dyDescent="0.25">
      <c r="A66" s="1" t="s">
        <v>208</v>
      </c>
      <c r="B66" s="1" t="s">
        <v>30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s="1" t="s">
        <v>30</v>
      </c>
      <c r="I66" s="1" t="s">
        <v>31</v>
      </c>
      <c r="J66">
        <v>0</v>
      </c>
      <c r="K66">
        <v>0</v>
      </c>
      <c r="L66">
        <v>9</v>
      </c>
      <c r="M66" s="1" t="s">
        <v>32</v>
      </c>
      <c r="N66">
        <v>0</v>
      </c>
      <c r="O66" s="1" t="s">
        <v>114</v>
      </c>
      <c r="P66" s="1" t="s">
        <v>209</v>
      </c>
      <c r="Q66" s="1" t="s">
        <v>42</v>
      </c>
      <c r="R66">
        <v>61</v>
      </c>
      <c r="S66" s="1" t="s">
        <v>30</v>
      </c>
      <c r="T66" s="1" t="s">
        <v>30</v>
      </c>
      <c r="U66" s="1" t="s">
        <v>30</v>
      </c>
      <c r="V66">
        <v>0</v>
      </c>
      <c r="W66" s="1" t="s">
        <v>32</v>
      </c>
      <c r="X66" s="1" t="s">
        <v>57</v>
      </c>
      <c r="Y66" s="1" t="s">
        <v>58</v>
      </c>
      <c r="Z66">
        <v>47</v>
      </c>
      <c r="AA66">
        <v>3187</v>
      </c>
      <c r="AB66" s="1" t="s">
        <v>13500</v>
      </c>
      <c r="AC66" s="1" t="s">
        <v>13500</v>
      </c>
      <c r="AD66" t="s">
        <v>13494</v>
      </c>
      <c r="AE66" s="1" t="s">
        <v>38</v>
      </c>
      <c r="AF66" s="1" t="s">
        <v>38</v>
      </c>
      <c r="AG66" t="s">
        <v>13526</v>
      </c>
      <c r="AH66" t="s">
        <v>38</v>
      </c>
      <c r="AI66" t="s">
        <v>13540</v>
      </c>
    </row>
    <row r="67" spans="1:35" x14ac:dyDescent="0.25">
      <c r="A67" s="1" t="s">
        <v>210</v>
      </c>
      <c r="B67" s="1" t="s">
        <v>30</v>
      </c>
      <c r="C67">
        <v>64</v>
      </c>
      <c r="D67">
        <v>274</v>
      </c>
      <c r="E67">
        <v>768</v>
      </c>
      <c r="F67">
        <v>0</v>
      </c>
      <c r="G67">
        <v>0</v>
      </c>
      <c r="H67" s="1" t="s">
        <v>30</v>
      </c>
      <c r="I67" s="1" t="s">
        <v>31</v>
      </c>
      <c r="J67">
        <v>0</v>
      </c>
      <c r="K67">
        <v>0</v>
      </c>
      <c r="L67">
        <v>7</v>
      </c>
      <c r="M67" s="1" t="s">
        <v>32</v>
      </c>
      <c r="N67">
        <v>0</v>
      </c>
      <c r="O67" s="1" t="s">
        <v>211</v>
      </c>
      <c r="P67" s="1" t="s">
        <v>212</v>
      </c>
      <c r="Q67" s="1" t="s">
        <v>35</v>
      </c>
      <c r="R67">
        <v>48</v>
      </c>
      <c r="S67" s="1" t="s">
        <v>30</v>
      </c>
      <c r="T67" s="1" t="s">
        <v>30</v>
      </c>
      <c r="U67" s="1" t="s">
        <v>30</v>
      </c>
      <c r="V67">
        <v>0</v>
      </c>
      <c r="W67" s="1" t="s">
        <v>32</v>
      </c>
      <c r="X67" s="1" t="s">
        <v>36</v>
      </c>
      <c r="Y67" s="1" t="s">
        <v>58</v>
      </c>
      <c r="Z67">
        <v>48</v>
      </c>
      <c r="AA67">
        <v>3049</v>
      </c>
      <c r="AB67" s="1" t="s">
        <v>13500</v>
      </c>
      <c r="AC67" s="1" t="s">
        <v>13500</v>
      </c>
      <c r="AD67" t="s">
        <v>13494</v>
      </c>
      <c r="AE67" s="1" t="s">
        <v>38</v>
      </c>
      <c r="AF67" s="1" t="s">
        <v>38</v>
      </c>
      <c r="AG67" t="s">
        <v>13526</v>
      </c>
      <c r="AH67" t="s">
        <v>38</v>
      </c>
      <c r="AI67" t="s">
        <v>13540</v>
      </c>
    </row>
    <row r="68" spans="1:35" x14ac:dyDescent="0.25">
      <c r="A68" s="1" t="s">
        <v>213</v>
      </c>
      <c r="B68" s="1" t="s">
        <v>30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s="1" t="s">
        <v>30</v>
      </c>
      <c r="I68" s="1" t="s">
        <v>31</v>
      </c>
      <c r="J68">
        <v>0</v>
      </c>
      <c r="K68">
        <v>0</v>
      </c>
      <c r="L68">
        <v>3</v>
      </c>
      <c r="M68" s="1" t="s">
        <v>32</v>
      </c>
      <c r="N68">
        <v>0</v>
      </c>
      <c r="O68" s="1" t="s">
        <v>97</v>
      </c>
      <c r="P68" s="1" t="s">
        <v>214</v>
      </c>
      <c r="Q68" s="1" t="s">
        <v>42</v>
      </c>
      <c r="R68">
        <v>56</v>
      </c>
      <c r="S68" s="1" t="s">
        <v>30</v>
      </c>
      <c r="T68" s="1" t="s">
        <v>30</v>
      </c>
      <c r="U68" s="1" t="s">
        <v>30</v>
      </c>
      <c r="V68">
        <v>0</v>
      </c>
      <c r="W68" s="1" t="s">
        <v>32</v>
      </c>
      <c r="X68" s="1" t="s">
        <v>57</v>
      </c>
      <c r="Y68" s="1" t="s">
        <v>37</v>
      </c>
      <c r="Z68">
        <v>44</v>
      </c>
      <c r="AA68">
        <v>3237</v>
      </c>
      <c r="AB68" s="1" t="s">
        <v>13500</v>
      </c>
      <c r="AC68" s="1" t="s">
        <v>13500</v>
      </c>
      <c r="AD68" t="s">
        <v>13494</v>
      </c>
      <c r="AE68" s="1" t="s">
        <v>38</v>
      </c>
      <c r="AF68" s="1" t="s">
        <v>38</v>
      </c>
      <c r="AG68" t="s">
        <v>13526</v>
      </c>
      <c r="AH68" t="s">
        <v>38</v>
      </c>
      <c r="AI68" t="s">
        <v>13540</v>
      </c>
    </row>
    <row r="69" spans="1:35" x14ac:dyDescent="0.25">
      <c r="A69" s="1" t="s">
        <v>215</v>
      </c>
      <c r="B69" s="1" t="s">
        <v>30</v>
      </c>
      <c r="C69">
        <v>71</v>
      </c>
      <c r="D69">
        <v>136</v>
      </c>
      <c r="E69">
        <v>355.2</v>
      </c>
      <c r="F69">
        <v>0</v>
      </c>
      <c r="G69">
        <v>0</v>
      </c>
      <c r="H69" s="1" t="s">
        <v>30</v>
      </c>
      <c r="I69" s="1" t="s">
        <v>31</v>
      </c>
      <c r="J69">
        <v>0</v>
      </c>
      <c r="K69">
        <v>0</v>
      </c>
      <c r="L69">
        <v>13</v>
      </c>
      <c r="M69" s="1" t="s">
        <v>32</v>
      </c>
      <c r="N69">
        <v>0</v>
      </c>
      <c r="O69" s="1" t="s">
        <v>216</v>
      </c>
      <c r="P69" s="1" t="s">
        <v>217</v>
      </c>
      <c r="Q69" s="1" t="s">
        <v>42</v>
      </c>
      <c r="R69">
        <v>48</v>
      </c>
      <c r="S69" s="1" t="s">
        <v>30</v>
      </c>
      <c r="T69" s="1" t="s">
        <v>30</v>
      </c>
      <c r="U69" s="1" t="s">
        <v>30</v>
      </c>
      <c r="V69">
        <v>0</v>
      </c>
      <c r="W69" s="1" t="s">
        <v>30</v>
      </c>
      <c r="X69" s="1" t="s">
        <v>43</v>
      </c>
      <c r="Y69" s="1" t="s">
        <v>58</v>
      </c>
      <c r="Z69">
        <v>31</v>
      </c>
      <c r="AA69">
        <v>2180</v>
      </c>
      <c r="AB69" s="1" t="s">
        <v>13500</v>
      </c>
      <c r="AC69" s="1" t="s">
        <v>13500</v>
      </c>
      <c r="AD69" t="s">
        <v>13494</v>
      </c>
      <c r="AE69" s="1" t="s">
        <v>38</v>
      </c>
      <c r="AF69" s="1" t="s">
        <v>38</v>
      </c>
      <c r="AG69" t="s">
        <v>13526</v>
      </c>
      <c r="AH69" t="s">
        <v>38</v>
      </c>
      <c r="AI69" t="s">
        <v>13540</v>
      </c>
    </row>
    <row r="70" spans="1:35" x14ac:dyDescent="0.25">
      <c r="A70" s="1" t="s">
        <v>218</v>
      </c>
      <c r="B70" s="1" t="s">
        <v>30</v>
      </c>
      <c r="C70">
        <v>53</v>
      </c>
      <c r="D70">
        <v>146</v>
      </c>
      <c r="E70">
        <v>316.3</v>
      </c>
      <c r="F70">
        <v>0</v>
      </c>
      <c r="G70">
        <v>0</v>
      </c>
      <c r="H70" s="1" t="s">
        <v>30</v>
      </c>
      <c r="I70" s="1" t="s">
        <v>31</v>
      </c>
      <c r="J70">
        <v>0</v>
      </c>
      <c r="K70">
        <v>0</v>
      </c>
      <c r="L70">
        <v>0</v>
      </c>
      <c r="M70" s="1" t="s">
        <v>30</v>
      </c>
      <c r="N70">
        <v>0</v>
      </c>
      <c r="O70" s="1" t="s">
        <v>219</v>
      </c>
      <c r="P70" s="1" t="s">
        <v>220</v>
      </c>
      <c r="Q70" s="1" t="s">
        <v>42</v>
      </c>
      <c r="R70">
        <v>66</v>
      </c>
      <c r="S70" s="1" t="s">
        <v>30</v>
      </c>
      <c r="T70" s="1" t="s">
        <v>32</v>
      </c>
      <c r="U70" s="1" t="s">
        <v>30</v>
      </c>
      <c r="V70">
        <v>0</v>
      </c>
      <c r="W70" s="1" t="s">
        <v>30</v>
      </c>
      <c r="X70" s="1" t="s">
        <v>57</v>
      </c>
      <c r="Y70" s="1" t="s">
        <v>37</v>
      </c>
      <c r="Z70">
        <v>7</v>
      </c>
      <c r="AA70">
        <v>372</v>
      </c>
      <c r="AB70" s="1" t="s">
        <v>13500</v>
      </c>
      <c r="AC70" s="1" t="s">
        <v>13500</v>
      </c>
      <c r="AD70" t="s">
        <v>13496</v>
      </c>
      <c r="AE70" s="1" t="s">
        <v>38</v>
      </c>
      <c r="AF70" s="1" t="s">
        <v>38</v>
      </c>
      <c r="AG70" t="s">
        <v>13527</v>
      </c>
      <c r="AH70" t="s">
        <v>38</v>
      </c>
      <c r="AI70" t="s">
        <v>13540</v>
      </c>
    </row>
    <row r="71" spans="1:35" x14ac:dyDescent="0.25">
      <c r="A71" s="1" t="s">
        <v>221</v>
      </c>
      <c r="B71" s="1" t="s">
        <v>30</v>
      </c>
      <c r="C71">
        <v>1</v>
      </c>
      <c r="D71">
        <v>5</v>
      </c>
      <c r="E71">
        <v>12</v>
      </c>
      <c r="F71">
        <v>0</v>
      </c>
      <c r="G71">
        <v>0</v>
      </c>
      <c r="H71" s="1" t="s">
        <v>30</v>
      </c>
      <c r="I71" s="1" t="s">
        <v>31</v>
      </c>
      <c r="J71">
        <v>0</v>
      </c>
      <c r="K71">
        <v>0</v>
      </c>
      <c r="L71">
        <v>0</v>
      </c>
      <c r="M71" s="1" t="s">
        <v>30</v>
      </c>
      <c r="N71">
        <v>0</v>
      </c>
      <c r="O71" s="1" t="s">
        <v>60</v>
      </c>
      <c r="P71" s="1" t="s">
        <v>222</v>
      </c>
      <c r="Q71" s="1" t="s">
        <v>42</v>
      </c>
      <c r="R71">
        <v>19</v>
      </c>
      <c r="S71" s="1" t="s">
        <v>32</v>
      </c>
      <c r="T71" s="1" t="s">
        <v>30</v>
      </c>
      <c r="U71" s="1" t="s">
        <v>30</v>
      </c>
      <c r="V71">
        <v>0</v>
      </c>
      <c r="W71" s="1" t="s">
        <v>30</v>
      </c>
      <c r="X71" s="1" t="s">
        <v>36</v>
      </c>
      <c r="Y71" s="1" t="s">
        <v>58</v>
      </c>
      <c r="Z71">
        <v>12</v>
      </c>
      <c r="AA71">
        <v>12</v>
      </c>
      <c r="AB71" s="1" t="s">
        <v>13500</v>
      </c>
      <c r="AC71" s="1" t="s">
        <v>13500</v>
      </c>
      <c r="AD71" t="s">
        <v>13495</v>
      </c>
      <c r="AE71" s="1" t="s">
        <v>38</v>
      </c>
      <c r="AF71" s="1" t="s">
        <v>38</v>
      </c>
      <c r="AG71" t="s">
        <v>13527</v>
      </c>
      <c r="AH71" t="s">
        <v>38</v>
      </c>
      <c r="AI71" t="s">
        <v>13538</v>
      </c>
    </row>
    <row r="72" spans="1:35" x14ac:dyDescent="0.25">
      <c r="A72" s="1" t="s">
        <v>223</v>
      </c>
      <c r="B72" s="1" t="s">
        <v>30</v>
      </c>
      <c r="C72">
        <v>38</v>
      </c>
      <c r="D72">
        <v>197</v>
      </c>
      <c r="E72">
        <v>417.5</v>
      </c>
      <c r="F72">
        <v>0</v>
      </c>
      <c r="G72">
        <v>0</v>
      </c>
      <c r="H72" s="1" t="s">
        <v>30</v>
      </c>
      <c r="I72" s="1" t="s">
        <v>31</v>
      </c>
      <c r="J72">
        <v>0</v>
      </c>
      <c r="K72">
        <v>0</v>
      </c>
      <c r="L72">
        <v>11</v>
      </c>
      <c r="M72" s="1" t="s">
        <v>32</v>
      </c>
      <c r="N72">
        <v>0</v>
      </c>
      <c r="O72" s="1" t="s">
        <v>71</v>
      </c>
      <c r="P72" s="1" t="s">
        <v>224</v>
      </c>
      <c r="Q72" s="1" t="s">
        <v>42</v>
      </c>
      <c r="R72">
        <v>33</v>
      </c>
      <c r="S72" s="1" t="s">
        <v>30</v>
      </c>
      <c r="T72" s="1" t="s">
        <v>30</v>
      </c>
      <c r="U72" s="1" t="s">
        <v>30</v>
      </c>
      <c r="V72">
        <v>0</v>
      </c>
      <c r="W72" s="1" t="s">
        <v>32</v>
      </c>
      <c r="X72" s="1" t="s">
        <v>43</v>
      </c>
      <c r="Y72" s="1" t="s">
        <v>37</v>
      </c>
      <c r="Z72">
        <v>63</v>
      </c>
      <c r="AA72">
        <v>2392</v>
      </c>
      <c r="AB72" s="1" t="s">
        <v>13500</v>
      </c>
      <c r="AC72" s="1" t="s">
        <v>13500</v>
      </c>
      <c r="AD72" t="s">
        <v>13494</v>
      </c>
      <c r="AE72" s="1" t="s">
        <v>38</v>
      </c>
      <c r="AF72" s="1" t="s">
        <v>38</v>
      </c>
      <c r="AG72" t="s">
        <v>13526</v>
      </c>
      <c r="AH72" t="s">
        <v>38</v>
      </c>
      <c r="AI72" t="s">
        <v>13539</v>
      </c>
    </row>
    <row r="73" spans="1:35" x14ac:dyDescent="0.25">
      <c r="A73" s="1" t="s">
        <v>225</v>
      </c>
      <c r="B73" s="1" t="s">
        <v>30</v>
      </c>
      <c r="C73">
        <v>66</v>
      </c>
      <c r="D73">
        <v>349</v>
      </c>
      <c r="E73">
        <v>864</v>
      </c>
      <c r="F73">
        <v>0</v>
      </c>
      <c r="G73">
        <v>0</v>
      </c>
      <c r="H73" s="1" t="s">
        <v>30</v>
      </c>
      <c r="I73" s="1" t="s">
        <v>31</v>
      </c>
      <c r="J73">
        <v>0</v>
      </c>
      <c r="K73">
        <v>0</v>
      </c>
      <c r="L73">
        <v>3</v>
      </c>
      <c r="M73" s="1" t="s">
        <v>32</v>
      </c>
      <c r="N73">
        <v>0</v>
      </c>
      <c r="O73" s="1" t="s">
        <v>202</v>
      </c>
      <c r="P73" s="1" t="s">
        <v>226</v>
      </c>
      <c r="Q73" s="1" t="s">
        <v>35</v>
      </c>
      <c r="R73">
        <v>69</v>
      </c>
      <c r="S73" s="1" t="s">
        <v>30</v>
      </c>
      <c r="T73" s="1" t="s">
        <v>32</v>
      </c>
      <c r="U73" s="1" t="s">
        <v>30</v>
      </c>
      <c r="V73">
        <v>0</v>
      </c>
      <c r="W73" s="1" t="s">
        <v>32</v>
      </c>
      <c r="X73" s="1" t="s">
        <v>43</v>
      </c>
      <c r="Y73" s="1" t="s">
        <v>37</v>
      </c>
      <c r="Z73">
        <v>26</v>
      </c>
      <c r="AA73">
        <v>1739</v>
      </c>
      <c r="AB73" s="1" t="s">
        <v>13500</v>
      </c>
      <c r="AC73" s="1" t="s">
        <v>13500</v>
      </c>
      <c r="AD73" t="s">
        <v>13496</v>
      </c>
      <c r="AE73" s="1" t="s">
        <v>38</v>
      </c>
      <c r="AF73" s="1" t="s">
        <v>38</v>
      </c>
      <c r="AG73" t="s">
        <v>13526</v>
      </c>
      <c r="AH73" t="s">
        <v>38</v>
      </c>
      <c r="AI73" t="s">
        <v>13540</v>
      </c>
    </row>
    <row r="74" spans="1:35" x14ac:dyDescent="0.25">
      <c r="A74" s="1" t="s">
        <v>227</v>
      </c>
      <c r="B74" s="1" t="s">
        <v>30</v>
      </c>
      <c r="C74">
        <v>4</v>
      </c>
      <c r="D74">
        <v>11</v>
      </c>
      <c r="E74">
        <v>33</v>
      </c>
      <c r="F74">
        <v>0</v>
      </c>
      <c r="G74">
        <v>0</v>
      </c>
      <c r="H74" s="1" t="s">
        <v>30</v>
      </c>
      <c r="I74" s="1" t="s">
        <v>31</v>
      </c>
      <c r="J74">
        <v>0</v>
      </c>
      <c r="K74">
        <v>0</v>
      </c>
      <c r="L74">
        <v>4</v>
      </c>
      <c r="M74" s="1" t="s">
        <v>32</v>
      </c>
      <c r="N74">
        <v>0</v>
      </c>
      <c r="O74" s="1" t="s">
        <v>97</v>
      </c>
      <c r="P74" s="1" t="s">
        <v>228</v>
      </c>
      <c r="Q74" s="1" t="s">
        <v>42</v>
      </c>
      <c r="R74">
        <v>34</v>
      </c>
      <c r="S74" s="1" t="s">
        <v>30</v>
      </c>
      <c r="T74" s="1" t="s">
        <v>30</v>
      </c>
      <c r="U74" s="1" t="s">
        <v>30</v>
      </c>
      <c r="V74">
        <v>0</v>
      </c>
      <c r="W74" s="1" t="s">
        <v>30</v>
      </c>
      <c r="X74" s="1" t="s">
        <v>36</v>
      </c>
      <c r="Y74" s="1" t="s">
        <v>58</v>
      </c>
      <c r="Z74">
        <v>15</v>
      </c>
      <c r="AA74">
        <v>63</v>
      </c>
      <c r="AB74" s="1" t="s">
        <v>13500</v>
      </c>
      <c r="AC74" s="1" t="s">
        <v>13500</v>
      </c>
      <c r="AD74" t="s">
        <v>13494</v>
      </c>
      <c r="AE74" s="1" t="s">
        <v>38</v>
      </c>
      <c r="AF74" s="1" t="s">
        <v>38</v>
      </c>
      <c r="AG74" t="s">
        <v>13526</v>
      </c>
      <c r="AH74" t="s">
        <v>38</v>
      </c>
      <c r="AI74" t="s">
        <v>13538</v>
      </c>
    </row>
    <row r="75" spans="1:35" x14ac:dyDescent="0.25">
      <c r="A75" s="1" t="s">
        <v>229</v>
      </c>
      <c r="B75" s="1" t="s">
        <v>30</v>
      </c>
      <c r="C75">
        <v>70</v>
      </c>
      <c r="D75">
        <v>236</v>
      </c>
      <c r="E75">
        <v>701.2</v>
      </c>
      <c r="F75">
        <v>0</v>
      </c>
      <c r="G75">
        <v>0</v>
      </c>
      <c r="H75" s="1" t="s">
        <v>30</v>
      </c>
      <c r="I75" s="1" t="s">
        <v>31</v>
      </c>
      <c r="J75">
        <v>0</v>
      </c>
      <c r="K75">
        <v>0</v>
      </c>
      <c r="L75">
        <v>12</v>
      </c>
      <c r="M75" s="1" t="s">
        <v>32</v>
      </c>
      <c r="N75">
        <v>0</v>
      </c>
      <c r="O75" s="1" t="s">
        <v>125</v>
      </c>
      <c r="P75" s="1" t="s">
        <v>230</v>
      </c>
      <c r="Q75" s="1" t="s">
        <v>35</v>
      </c>
      <c r="R75">
        <v>27</v>
      </c>
      <c r="S75" s="1" t="s">
        <v>32</v>
      </c>
      <c r="T75" s="1" t="s">
        <v>30</v>
      </c>
      <c r="U75" s="1" t="s">
        <v>30</v>
      </c>
      <c r="V75">
        <v>0</v>
      </c>
      <c r="W75" s="1" t="s">
        <v>30</v>
      </c>
      <c r="X75" s="1" t="s">
        <v>43</v>
      </c>
      <c r="Y75" s="1" t="s">
        <v>37</v>
      </c>
      <c r="Z75">
        <v>66</v>
      </c>
      <c r="AA75">
        <v>4593</v>
      </c>
      <c r="AB75" s="1" t="s">
        <v>13500</v>
      </c>
      <c r="AC75" s="1" t="s">
        <v>13500</v>
      </c>
      <c r="AD75" t="s">
        <v>13495</v>
      </c>
      <c r="AE75" s="1" t="s">
        <v>38</v>
      </c>
      <c r="AF75" s="1" t="s">
        <v>38</v>
      </c>
      <c r="AG75" t="s">
        <v>13526</v>
      </c>
      <c r="AH75" t="s">
        <v>38</v>
      </c>
      <c r="AI75" t="s">
        <v>13540</v>
      </c>
    </row>
    <row r="76" spans="1:35" x14ac:dyDescent="0.25">
      <c r="A76" s="1" t="s">
        <v>231</v>
      </c>
      <c r="B76" s="1" t="s">
        <v>30</v>
      </c>
      <c r="C76">
        <v>31</v>
      </c>
      <c r="D76">
        <v>213</v>
      </c>
      <c r="E76">
        <v>400</v>
      </c>
      <c r="F76">
        <v>0</v>
      </c>
      <c r="G76">
        <v>0</v>
      </c>
      <c r="H76" s="1" t="s">
        <v>30</v>
      </c>
      <c r="I76" s="1" t="s">
        <v>31</v>
      </c>
      <c r="J76">
        <v>0</v>
      </c>
      <c r="K76">
        <v>0</v>
      </c>
      <c r="L76">
        <v>4</v>
      </c>
      <c r="M76" s="1" t="s">
        <v>32</v>
      </c>
      <c r="N76">
        <v>0</v>
      </c>
      <c r="O76" s="1" t="s">
        <v>176</v>
      </c>
      <c r="P76" s="1" t="s">
        <v>232</v>
      </c>
      <c r="Q76" s="1" t="s">
        <v>35</v>
      </c>
      <c r="R76">
        <v>58</v>
      </c>
      <c r="S76" s="1" t="s">
        <v>30</v>
      </c>
      <c r="T76" s="1" t="s">
        <v>30</v>
      </c>
      <c r="U76" s="1" t="s">
        <v>30</v>
      </c>
      <c r="V76">
        <v>0</v>
      </c>
      <c r="W76" s="1" t="s">
        <v>30</v>
      </c>
      <c r="X76" s="1" t="s">
        <v>43</v>
      </c>
      <c r="Y76" s="1" t="s">
        <v>58</v>
      </c>
      <c r="Z76">
        <v>13</v>
      </c>
      <c r="AA76">
        <v>407</v>
      </c>
      <c r="AB76" s="1" t="s">
        <v>13500</v>
      </c>
      <c r="AC76" s="1" t="s">
        <v>13500</v>
      </c>
      <c r="AD76" t="s">
        <v>13494</v>
      </c>
      <c r="AE76" s="1" t="s">
        <v>38</v>
      </c>
      <c r="AF76" s="1" t="s">
        <v>38</v>
      </c>
      <c r="AG76" t="s">
        <v>13526</v>
      </c>
      <c r="AH76" t="s">
        <v>38</v>
      </c>
      <c r="AI76" t="s">
        <v>13539</v>
      </c>
    </row>
    <row r="77" spans="1:35" x14ac:dyDescent="0.25">
      <c r="A77" s="1" t="s">
        <v>233</v>
      </c>
      <c r="B77" s="1" t="s">
        <v>30</v>
      </c>
      <c r="C77">
        <v>42</v>
      </c>
      <c r="D77">
        <v>195</v>
      </c>
      <c r="E77">
        <v>457.2</v>
      </c>
      <c r="F77">
        <v>0</v>
      </c>
      <c r="G77">
        <v>0</v>
      </c>
      <c r="H77" s="1" t="s">
        <v>30</v>
      </c>
      <c r="I77" s="1" t="s">
        <v>31</v>
      </c>
      <c r="J77">
        <v>0</v>
      </c>
      <c r="K77">
        <v>0</v>
      </c>
      <c r="L77">
        <v>4</v>
      </c>
      <c r="M77" s="1" t="s">
        <v>32</v>
      </c>
      <c r="N77">
        <v>0</v>
      </c>
      <c r="O77" s="1" t="s">
        <v>77</v>
      </c>
      <c r="P77" s="1" t="s">
        <v>234</v>
      </c>
      <c r="Q77" s="1" t="s">
        <v>42</v>
      </c>
      <c r="R77">
        <v>54</v>
      </c>
      <c r="S77" s="1" t="s">
        <v>30</v>
      </c>
      <c r="T77" s="1" t="s">
        <v>30</v>
      </c>
      <c r="U77" s="1" t="s">
        <v>30</v>
      </c>
      <c r="V77">
        <v>0</v>
      </c>
      <c r="W77" s="1" t="s">
        <v>30</v>
      </c>
      <c r="X77" s="1" t="s">
        <v>43</v>
      </c>
      <c r="Y77" s="1" t="s">
        <v>58</v>
      </c>
      <c r="Z77">
        <v>62</v>
      </c>
      <c r="AA77">
        <v>2556</v>
      </c>
      <c r="AB77" s="1" t="s">
        <v>13500</v>
      </c>
      <c r="AC77" s="1" t="s">
        <v>13500</v>
      </c>
      <c r="AD77" t="s">
        <v>13494</v>
      </c>
      <c r="AE77" s="1" t="s">
        <v>38</v>
      </c>
      <c r="AF77" s="1" t="s">
        <v>38</v>
      </c>
      <c r="AG77" t="s">
        <v>13526</v>
      </c>
      <c r="AH77" t="s">
        <v>38</v>
      </c>
      <c r="AI77" t="s">
        <v>13540</v>
      </c>
    </row>
    <row r="78" spans="1:35" x14ac:dyDescent="0.25">
      <c r="A78" s="1" t="s">
        <v>235</v>
      </c>
      <c r="B78" s="1" t="s">
        <v>30</v>
      </c>
      <c r="C78">
        <v>70</v>
      </c>
      <c r="D78">
        <v>199</v>
      </c>
      <c r="E78">
        <v>491.9</v>
      </c>
      <c r="F78">
        <v>0</v>
      </c>
      <c r="G78">
        <v>0</v>
      </c>
      <c r="H78" s="1" t="s">
        <v>30</v>
      </c>
      <c r="I78" s="1" t="s">
        <v>31</v>
      </c>
      <c r="J78">
        <v>0</v>
      </c>
      <c r="K78">
        <v>0</v>
      </c>
      <c r="L78">
        <v>0</v>
      </c>
      <c r="M78" s="1" t="s">
        <v>30</v>
      </c>
      <c r="N78">
        <v>0</v>
      </c>
      <c r="O78" s="1" t="s">
        <v>166</v>
      </c>
      <c r="P78" s="1" t="s">
        <v>236</v>
      </c>
      <c r="Q78" s="1" t="s">
        <v>42</v>
      </c>
      <c r="R78">
        <v>37</v>
      </c>
      <c r="S78" s="1" t="s">
        <v>30</v>
      </c>
      <c r="T78" s="1" t="s">
        <v>30</v>
      </c>
      <c r="U78" s="1" t="s">
        <v>30</v>
      </c>
      <c r="V78">
        <v>0</v>
      </c>
      <c r="W78" s="1" t="s">
        <v>30</v>
      </c>
      <c r="X78" s="1" t="s">
        <v>57</v>
      </c>
      <c r="Y78" s="1" t="s">
        <v>58</v>
      </c>
      <c r="Z78">
        <v>12</v>
      </c>
      <c r="AA78">
        <v>875</v>
      </c>
      <c r="AB78" s="1" t="s">
        <v>13500</v>
      </c>
      <c r="AC78" s="1" t="s">
        <v>13500</v>
      </c>
      <c r="AD78" t="s">
        <v>13494</v>
      </c>
      <c r="AE78" s="1" t="s">
        <v>38</v>
      </c>
      <c r="AF78" s="1" t="s">
        <v>38</v>
      </c>
      <c r="AG78" t="s">
        <v>13527</v>
      </c>
      <c r="AH78" t="s">
        <v>38</v>
      </c>
      <c r="AI78" t="s">
        <v>13540</v>
      </c>
    </row>
    <row r="79" spans="1:35" x14ac:dyDescent="0.25">
      <c r="A79" s="1" t="s">
        <v>237</v>
      </c>
      <c r="B79" s="1" t="s">
        <v>30</v>
      </c>
      <c r="C79">
        <v>52</v>
      </c>
      <c r="D79">
        <v>222</v>
      </c>
      <c r="E79">
        <v>577.5</v>
      </c>
      <c r="F79">
        <v>0</v>
      </c>
      <c r="G79">
        <v>0</v>
      </c>
      <c r="H79" s="1" t="s">
        <v>30</v>
      </c>
      <c r="I79" s="1" t="s">
        <v>31</v>
      </c>
      <c r="J79">
        <v>0</v>
      </c>
      <c r="K79">
        <v>0</v>
      </c>
      <c r="L79">
        <v>2</v>
      </c>
      <c r="M79" s="1" t="s">
        <v>32</v>
      </c>
      <c r="N79">
        <v>0</v>
      </c>
      <c r="O79" s="1" t="s">
        <v>106</v>
      </c>
      <c r="P79" s="1" t="s">
        <v>238</v>
      </c>
      <c r="Q79" s="1" t="s">
        <v>35</v>
      </c>
      <c r="R79">
        <v>38</v>
      </c>
      <c r="S79" s="1" t="s">
        <v>30</v>
      </c>
      <c r="T79" s="1" t="s">
        <v>30</v>
      </c>
      <c r="U79" s="1" t="s">
        <v>30</v>
      </c>
      <c r="V79">
        <v>0</v>
      </c>
      <c r="W79" s="1" t="s">
        <v>32</v>
      </c>
      <c r="X79" s="1" t="s">
        <v>43</v>
      </c>
      <c r="Y79" s="1" t="s">
        <v>58</v>
      </c>
      <c r="Z79">
        <v>37</v>
      </c>
      <c r="AA79">
        <v>1939</v>
      </c>
      <c r="AB79" s="1" t="s">
        <v>13500</v>
      </c>
      <c r="AC79" s="1" t="s">
        <v>13500</v>
      </c>
      <c r="AD79" t="s">
        <v>13494</v>
      </c>
      <c r="AE79" s="1" t="s">
        <v>38</v>
      </c>
      <c r="AF79" s="1" t="s">
        <v>38</v>
      </c>
      <c r="AG79" t="s">
        <v>13527</v>
      </c>
      <c r="AH79" t="s">
        <v>38</v>
      </c>
      <c r="AI79" t="s">
        <v>13540</v>
      </c>
    </row>
    <row r="80" spans="1:35" x14ac:dyDescent="0.25">
      <c r="A80" s="1" t="s">
        <v>239</v>
      </c>
      <c r="B80" s="1" t="s">
        <v>30</v>
      </c>
      <c r="C80">
        <v>43</v>
      </c>
      <c r="D80">
        <v>211</v>
      </c>
      <c r="E80">
        <v>474.6</v>
      </c>
      <c r="F80">
        <v>0</v>
      </c>
      <c r="G80">
        <v>0</v>
      </c>
      <c r="H80" s="1" t="s">
        <v>30</v>
      </c>
      <c r="I80" s="1" t="s">
        <v>31</v>
      </c>
      <c r="J80">
        <v>0</v>
      </c>
      <c r="K80">
        <v>0</v>
      </c>
      <c r="L80">
        <v>6</v>
      </c>
      <c r="M80" s="1" t="s">
        <v>32</v>
      </c>
      <c r="N80">
        <v>0</v>
      </c>
      <c r="O80" s="1" t="s">
        <v>240</v>
      </c>
      <c r="P80" s="1" t="s">
        <v>241</v>
      </c>
      <c r="Q80" s="1" t="s">
        <v>35</v>
      </c>
      <c r="R80">
        <v>35</v>
      </c>
      <c r="S80" s="1" t="s">
        <v>30</v>
      </c>
      <c r="T80" s="1" t="s">
        <v>30</v>
      </c>
      <c r="U80" s="1" t="s">
        <v>30</v>
      </c>
      <c r="V80">
        <v>0</v>
      </c>
      <c r="W80" s="1" t="s">
        <v>32</v>
      </c>
      <c r="X80" s="1" t="s">
        <v>36</v>
      </c>
      <c r="Y80" s="1" t="s">
        <v>37</v>
      </c>
      <c r="Z80">
        <v>57</v>
      </c>
      <c r="AA80">
        <v>2451</v>
      </c>
      <c r="AB80" s="1" t="s">
        <v>13500</v>
      </c>
      <c r="AC80" s="1" t="s">
        <v>13500</v>
      </c>
      <c r="AD80" t="s">
        <v>13494</v>
      </c>
      <c r="AE80" s="1" t="s">
        <v>38</v>
      </c>
      <c r="AF80" s="1" t="s">
        <v>38</v>
      </c>
      <c r="AG80" t="s">
        <v>13526</v>
      </c>
      <c r="AH80" t="s">
        <v>38</v>
      </c>
      <c r="AI80" t="s">
        <v>13540</v>
      </c>
    </row>
    <row r="81" spans="1:35" x14ac:dyDescent="0.25">
      <c r="A81" s="1" t="s">
        <v>242</v>
      </c>
      <c r="B81" s="1" t="s">
        <v>30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s="1" t="s">
        <v>30</v>
      </c>
      <c r="I81" s="1" t="s">
        <v>31</v>
      </c>
      <c r="J81">
        <v>0</v>
      </c>
      <c r="K81">
        <v>0</v>
      </c>
      <c r="L81">
        <v>6</v>
      </c>
      <c r="M81" s="1" t="s">
        <v>32</v>
      </c>
      <c r="N81">
        <v>0</v>
      </c>
      <c r="O81" s="1" t="s">
        <v>97</v>
      </c>
      <c r="P81" s="1" t="s">
        <v>243</v>
      </c>
      <c r="Q81" s="1" t="s">
        <v>35</v>
      </c>
      <c r="R81">
        <v>51</v>
      </c>
      <c r="S81" s="1" t="s">
        <v>30</v>
      </c>
      <c r="T81" s="1" t="s">
        <v>30</v>
      </c>
      <c r="U81" s="1" t="s">
        <v>30</v>
      </c>
      <c r="V81">
        <v>0</v>
      </c>
      <c r="W81" s="1" t="s">
        <v>30</v>
      </c>
      <c r="X81" s="1" t="s">
        <v>57</v>
      </c>
      <c r="Y81" s="1" t="s">
        <v>37</v>
      </c>
      <c r="Z81">
        <v>27</v>
      </c>
      <c r="AA81">
        <v>1699</v>
      </c>
      <c r="AB81" s="1" t="s">
        <v>13500</v>
      </c>
      <c r="AC81" s="1" t="s">
        <v>13500</v>
      </c>
      <c r="AD81" t="s">
        <v>13494</v>
      </c>
      <c r="AE81" s="1" t="s">
        <v>38</v>
      </c>
      <c r="AF81" s="1" t="s">
        <v>38</v>
      </c>
      <c r="AG81" t="s">
        <v>13526</v>
      </c>
      <c r="AH81" t="s">
        <v>38</v>
      </c>
      <c r="AI81" t="s">
        <v>13540</v>
      </c>
    </row>
    <row r="82" spans="1:35" x14ac:dyDescent="0.25">
      <c r="A82" s="1" t="s">
        <v>244</v>
      </c>
      <c r="B82" s="1" t="s">
        <v>30</v>
      </c>
      <c r="C82">
        <v>36</v>
      </c>
      <c r="D82">
        <v>235</v>
      </c>
      <c r="E82">
        <v>399</v>
      </c>
      <c r="F82">
        <v>0</v>
      </c>
      <c r="G82">
        <v>0</v>
      </c>
      <c r="H82" s="1" t="s">
        <v>30</v>
      </c>
      <c r="I82" s="1" t="s">
        <v>31</v>
      </c>
      <c r="J82">
        <v>0</v>
      </c>
      <c r="K82">
        <v>0</v>
      </c>
      <c r="L82">
        <v>9</v>
      </c>
      <c r="M82" s="1" t="s">
        <v>32</v>
      </c>
      <c r="N82">
        <v>0</v>
      </c>
      <c r="O82" s="1" t="s">
        <v>171</v>
      </c>
      <c r="P82" s="1" t="s">
        <v>245</v>
      </c>
      <c r="Q82" s="1" t="s">
        <v>35</v>
      </c>
      <c r="R82">
        <v>65</v>
      </c>
      <c r="S82" s="1" t="s">
        <v>30</v>
      </c>
      <c r="T82" s="1" t="s">
        <v>32</v>
      </c>
      <c r="U82" s="1" t="s">
        <v>30</v>
      </c>
      <c r="V82">
        <v>0</v>
      </c>
      <c r="W82" s="1" t="s">
        <v>30</v>
      </c>
      <c r="X82" s="1" t="s">
        <v>57</v>
      </c>
      <c r="Y82" s="1" t="s">
        <v>37</v>
      </c>
      <c r="Z82">
        <v>11</v>
      </c>
      <c r="AA82">
        <v>410</v>
      </c>
      <c r="AB82" s="1" t="s">
        <v>13500</v>
      </c>
      <c r="AC82" s="1" t="s">
        <v>13500</v>
      </c>
      <c r="AD82" t="s">
        <v>13496</v>
      </c>
      <c r="AE82" s="1" t="s">
        <v>38</v>
      </c>
      <c r="AF82" s="1" t="s">
        <v>38</v>
      </c>
      <c r="AG82" t="s">
        <v>13526</v>
      </c>
      <c r="AH82" t="s">
        <v>38</v>
      </c>
      <c r="AI82" t="s">
        <v>13539</v>
      </c>
    </row>
    <row r="83" spans="1:35" x14ac:dyDescent="0.25">
      <c r="A83" s="1" t="s">
        <v>246</v>
      </c>
      <c r="B83" s="1" t="s">
        <v>30</v>
      </c>
      <c r="C83">
        <v>40</v>
      </c>
      <c r="D83">
        <v>118</v>
      </c>
      <c r="E83">
        <v>242.7</v>
      </c>
      <c r="F83">
        <v>0</v>
      </c>
      <c r="G83">
        <v>0</v>
      </c>
      <c r="H83" s="1" t="s">
        <v>30</v>
      </c>
      <c r="I83" s="1" t="s">
        <v>31</v>
      </c>
      <c r="J83">
        <v>0</v>
      </c>
      <c r="K83">
        <v>0</v>
      </c>
      <c r="L83">
        <v>0</v>
      </c>
      <c r="M83" s="1" t="s">
        <v>30</v>
      </c>
      <c r="N83">
        <v>0</v>
      </c>
      <c r="O83" s="1" t="s">
        <v>49</v>
      </c>
      <c r="P83" s="1" t="s">
        <v>247</v>
      </c>
      <c r="Q83" s="1" t="s">
        <v>35</v>
      </c>
      <c r="R83">
        <v>51</v>
      </c>
      <c r="S83" s="1" t="s">
        <v>30</v>
      </c>
      <c r="T83" s="1" t="s">
        <v>30</v>
      </c>
      <c r="U83" s="1" t="s">
        <v>30</v>
      </c>
      <c r="V83">
        <v>0</v>
      </c>
      <c r="W83" s="1" t="s">
        <v>30</v>
      </c>
      <c r="X83" s="1" t="s">
        <v>57</v>
      </c>
      <c r="Y83" s="1" t="s">
        <v>58</v>
      </c>
      <c r="Z83">
        <v>13</v>
      </c>
      <c r="AA83">
        <v>525</v>
      </c>
      <c r="AB83" s="1" t="s">
        <v>13500</v>
      </c>
      <c r="AC83" s="1" t="s">
        <v>13500</v>
      </c>
      <c r="AD83" t="s">
        <v>13494</v>
      </c>
      <c r="AE83" s="1" t="s">
        <v>38</v>
      </c>
      <c r="AF83" s="1" t="s">
        <v>38</v>
      </c>
      <c r="AG83" t="s">
        <v>13527</v>
      </c>
      <c r="AH83" t="s">
        <v>38</v>
      </c>
      <c r="AI83" t="s">
        <v>13539</v>
      </c>
    </row>
    <row r="84" spans="1:35" x14ac:dyDescent="0.25">
      <c r="A84" s="1" t="s">
        <v>248</v>
      </c>
      <c r="B84" s="1" t="s">
        <v>30</v>
      </c>
      <c r="C84">
        <v>55</v>
      </c>
      <c r="D84">
        <v>89</v>
      </c>
      <c r="E84">
        <v>276.3</v>
      </c>
      <c r="F84">
        <v>0</v>
      </c>
      <c r="G84">
        <v>0</v>
      </c>
      <c r="H84" s="1" t="s">
        <v>30</v>
      </c>
      <c r="I84" s="1" t="s">
        <v>31</v>
      </c>
      <c r="J84">
        <v>0</v>
      </c>
      <c r="K84">
        <v>0</v>
      </c>
      <c r="L84">
        <v>24</v>
      </c>
      <c r="M84" s="1" t="s">
        <v>32</v>
      </c>
      <c r="N84">
        <v>0</v>
      </c>
      <c r="O84" s="1" t="s">
        <v>83</v>
      </c>
      <c r="P84" s="1" t="s">
        <v>249</v>
      </c>
      <c r="Q84" s="1" t="s">
        <v>35</v>
      </c>
      <c r="R84">
        <v>27</v>
      </c>
      <c r="S84" s="1" t="s">
        <v>32</v>
      </c>
      <c r="T84" s="1" t="s">
        <v>30</v>
      </c>
      <c r="U84" s="1" t="s">
        <v>30</v>
      </c>
      <c r="V84">
        <v>0</v>
      </c>
      <c r="W84" s="1" t="s">
        <v>32</v>
      </c>
      <c r="X84" s="1" t="s">
        <v>43</v>
      </c>
      <c r="Y84" s="1" t="s">
        <v>58</v>
      </c>
      <c r="Z84">
        <v>39</v>
      </c>
      <c r="AA84">
        <v>2146</v>
      </c>
      <c r="AB84" s="1" t="s">
        <v>13500</v>
      </c>
      <c r="AC84" s="1" t="s">
        <v>13500</v>
      </c>
      <c r="AD84" t="s">
        <v>13495</v>
      </c>
      <c r="AE84" s="1" t="s">
        <v>38</v>
      </c>
      <c r="AF84" s="1" t="s">
        <v>38</v>
      </c>
      <c r="AG84" t="s">
        <v>13526</v>
      </c>
      <c r="AH84" t="s">
        <v>38</v>
      </c>
      <c r="AI84" t="s">
        <v>13540</v>
      </c>
    </row>
    <row r="85" spans="1:35" x14ac:dyDescent="0.25">
      <c r="A85" s="1" t="s">
        <v>250</v>
      </c>
      <c r="B85" s="1" t="s">
        <v>30</v>
      </c>
      <c r="C85">
        <v>5</v>
      </c>
      <c r="D85">
        <v>34</v>
      </c>
      <c r="E85">
        <v>76.3</v>
      </c>
      <c r="F85">
        <v>0</v>
      </c>
      <c r="G85">
        <v>0</v>
      </c>
      <c r="H85" s="1" t="s">
        <v>30</v>
      </c>
      <c r="I85" s="1" t="s">
        <v>31</v>
      </c>
      <c r="J85">
        <v>0</v>
      </c>
      <c r="K85">
        <v>0</v>
      </c>
      <c r="L85">
        <v>0</v>
      </c>
      <c r="M85" s="1" t="s">
        <v>30</v>
      </c>
      <c r="N85">
        <v>0</v>
      </c>
      <c r="O85" s="1" t="s">
        <v>74</v>
      </c>
      <c r="P85" s="1" t="s">
        <v>251</v>
      </c>
      <c r="Q85" s="1" t="s">
        <v>35</v>
      </c>
      <c r="R85">
        <v>34</v>
      </c>
      <c r="S85" s="1" t="s">
        <v>30</v>
      </c>
      <c r="T85" s="1" t="s">
        <v>30</v>
      </c>
      <c r="U85" s="1" t="s">
        <v>30</v>
      </c>
      <c r="V85">
        <v>0</v>
      </c>
      <c r="W85" s="1" t="s">
        <v>30</v>
      </c>
      <c r="X85" s="1" t="s">
        <v>36</v>
      </c>
      <c r="Y85" s="1" t="s">
        <v>58</v>
      </c>
      <c r="Z85">
        <v>10</v>
      </c>
      <c r="AA85">
        <v>56</v>
      </c>
      <c r="AB85" s="1" t="s">
        <v>13500</v>
      </c>
      <c r="AC85" s="1" t="s">
        <v>13500</v>
      </c>
      <c r="AD85" t="s">
        <v>13494</v>
      </c>
      <c r="AE85" s="1" t="s">
        <v>38</v>
      </c>
      <c r="AF85" s="1" t="s">
        <v>38</v>
      </c>
      <c r="AG85" t="s">
        <v>13527</v>
      </c>
      <c r="AH85" t="s">
        <v>38</v>
      </c>
      <c r="AI85" t="s">
        <v>13538</v>
      </c>
    </row>
    <row r="86" spans="1:35" x14ac:dyDescent="0.25">
      <c r="A86" s="1" t="s">
        <v>252</v>
      </c>
      <c r="B86" s="1" t="s">
        <v>30</v>
      </c>
      <c r="C86">
        <v>34</v>
      </c>
      <c r="D86">
        <v>85</v>
      </c>
      <c r="E86">
        <v>306.3</v>
      </c>
      <c r="F86">
        <v>0</v>
      </c>
      <c r="G86">
        <v>0</v>
      </c>
      <c r="H86" s="1" t="s">
        <v>30</v>
      </c>
      <c r="I86" s="1" t="s">
        <v>31</v>
      </c>
      <c r="J86">
        <v>0</v>
      </c>
      <c r="K86">
        <v>0</v>
      </c>
      <c r="L86">
        <v>5</v>
      </c>
      <c r="M86" s="1" t="s">
        <v>32</v>
      </c>
      <c r="N86">
        <v>0</v>
      </c>
      <c r="O86" s="1" t="s">
        <v>97</v>
      </c>
      <c r="P86" s="1" t="s">
        <v>253</v>
      </c>
      <c r="Q86" s="1" t="s">
        <v>42</v>
      </c>
      <c r="R86">
        <v>57</v>
      </c>
      <c r="S86" s="1" t="s">
        <v>30</v>
      </c>
      <c r="T86" s="1" t="s">
        <v>30</v>
      </c>
      <c r="U86" s="1" t="s">
        <v>30</v>
      </c>
      <c r="V86">
        <v>0</v>
      </c>
      <c r="W86" s="1" t="s">
        <v>30</v>
      </c>
      <c r="X86" s="1" t="s">
        <v>57</v>
      </c>
      <c r="Y86" s="1" t="s">
        <v>37</v>
      </c>
      <c r="Z86">
        <v>44</v>
      </c>
      <c r="AA86">
        <v>1497</v>
      </c>
      <c r="AB86" s="1" t="s">
        <v>13500</v>
      </c>
      <c r="AC86" s="1" t="s">
        <v>13500</v>
      </c>
      <c r="AD86" t="s">
        <v>13494</v>
      </c>
      <c r="AE86" s="1" t="s">
        <v>38</v>
      </c>
      <c r="AF86" s="1" t="s">
        <v>38</v>
      </c>
      <c r="AG86" t="s">
        <v>13526</v>
      </c>
      <c r="AH86" t="s">
        <v>38</v>
      </c>
      <c r="AI86" t="s">
        <v>13539</v>
      </c>
    </row>
    <row r="87" spans="1:35" x14ac:dyDescent="0.25">
      <c r="A87" s="1" t="s">
        <v>254</v>
      </c>
      <c r="B87" s="1" t="s">
        <v>30</v>
      </c>
      <c r="C87">
        <v>73</v>
      </c>
      <c r="D87">
        <v>542</v>
      </c>
      <c r="E87">
        <v>1171.3</v>
      </c>
      <c r="F87">
        <v>0</v>
      </c>
      <c r="G87">
        <v>0</v>
      </c>
      <c r="H87" s="1" t="s">
        <v>30</v>
      </c>
      <c r="I87" s="1" t="s">
        <v>31</v>
      </c>
      <c r="J87">
        <v>0</v>
      </c>
      <c r="K87">
        <v>0</v>
      </c>
      <c r="L87">
        <v>0</v>
      </c>
      <c r="M87" s="1" t="s">
        <v>30</v>
      </c>
      <c r="N87">
        <v>0</v>
      </c>
      <c r="O87" s="1" t="s">
        <v>219</v>
      </c>
      <c r="P87" s="1" t="s">
        <v>255</v>
      </c>
      <c r="Q87" s="1" t="s">
        <v>42</v>
      </c>
      <c r="R87">
        <v>49</v>
      </c>
      <c r="S87" s="1" t="s">
        <v>30</v>
      </c>
      <c r="T87" s="1" t="s">
        <v>30</v>
      </c>
      <c r="U87" s="1" t="s">
        <v>30</v>
      </c>
      <c r="V87">
        <v>0</v>
      </c>
      <c r="W87" s="1" t="s">
        <v>30</v>
      </c>
      <c r="X87" s="1" t="s">
        <v>57</v>
      </c>
      <c r="Y87" s="1" t="s">
        <v>37</v>
      </c>
      <c r="Z87">
        <v>13</v>
      </c>
      <c r="AA87">
        <v>946</v>
      </c>
      <c r="AB87" s="1" t="s">
        <v>13500</v>
      </c>
      <c r="AC87" s="1" t="s">
        <v>13500</v>
      </c>
      <c r="AD87" t="s">
        <v>13494</v>
      </c>
      <c r="AE87" s="1" t="s">
        <v>38</v>
      </c>
      <c r="AF87" s="1" t="s">
        <v>38</v>
      </c>
      <c r="AG87" t="s">
        <v>13527</v>
      </c>
      <c r="AH87" t="s">
        <v>38</v>
      </c>
      <c r="AI87" t="s">
        <v>13540</v>
      </c>
    </row>
    <row r="88" spans="1:35" x14ac:dyDescent="0.25">
      <c r="A88" s="1" t="s">
        <v>256</v>
      </c>
      <c r="B88" s="1" t="s">
        <v>30</v>
      </c>
      <c r="C88">
        <v>1</v>
      </c>
      <c r="D88">
        <v>6</v>
      </c>
      <c r="E88">
        <v>13</v>
      </c>
      <c r="F88">
        <v>0</v>
      </c>
      <c r="G88">
        <v>0</v>
      </c>
      <c r="H88" s="1" t="s">
        <v>30</v>
      </c>
      <c r="I88" s="1" t="s">
        <v>31</v>
      </c>
      <c r="J88">
        <v>0</v>
      </c>
      <c r="K88">
        <v>0</v>
      </c>
      <c r="L88">
        <v>0</v>
      </c>
      <c r="M88" s="1" t="s">
        <v>30</v>
      </c>
      <c r="N88">
        <v>0</v>
      </c>
      <c r="O88" s="1" t="s">
        <v>74</v>
      </c>
      <c r="P88" s="1" t="s">
        <v>257</v>
      </c>
      <c r="Q88" s="1" t="s">
        <v>42</v>
      </c>
      <c r="R88">
        <v>44</v>
      </c>
      <c r="S88" s="1" t="s">
        <v>30</v>
      </c>
      <c r="T88" s="1" t="s">
        <v>30</v>
      </c>
      <c r="U88" s="1" t="s">
        <v>30</v>
      </c>
      <c r="V88">
        <v>0</v>
      </c>
      <c r="W88" s="1" t="s">
        <v>30</v>
      </c>
      <c r="X88" s="1" t="s">
        <v>36</v>
      </c>
      <c r="Y88" s="1" t="s">
        <v>58</v>
      </c>
      <c r="Z88">
        <v>13</v>
      </c>
      <c r="AA88">
        <v>13</v>
      </c>
      <c r="AB88" s="1" t="s">
        <v>13500</v>
      </c>
      <c r="AC88" s="1" t="s">
        <v>13500</v>
      </c>
      <c r="AD88" t="s">
        <v>13494</v>
      </c>
      <c r="AE88" s="1" t="s">
        <v>38</v>
      </c>
      <c r="AF88" s="1" t="s">
        <v>38</v>
      </c>
      <c r="AG88" t="s">
        <v>13527</v>
      </c>
      <c r="AH88" t="s">
        <v>38</v>
      </c>
      <c r="AI88" t="s">
        <v>13538</v>
      </c>
    </row>
    <row r="89" spans="1:35" x14ac:dyDescent="0.25">
      <c r="A89" s="1" t="s">
        <v>258</v>
      </c>
      <c r="B89" s="1" t="s">
        <v>30</v>
      </c>
      <c r="C89">
        <v>71</v>
      </c>
      <c r="D89">
        <v>296</v>
      </c>
      <c r="E89">
        <v>706</v>
      </c>
      <c r="F89">
        <v>0</v>
      </c>
      <c r="G89">
        <v>0</v>
      </c>
      <c r="H89" s="1" t="s">
        <v>30</v>
      </c>
      <c r="I89" s="1" t="s">
        <v>31</v>
      </c>
      <c r="J89">
        <v>0</v>
      </c>
      <c r="K89">
        <v>0</v>
      </c>
      <c r="L89">
        <v>7</v>
      </c>
      <c r="M89" s="1" t="s">
        <v>32</v>
      </c>
      <c r="N89">
        <v>0</v>
      </c>
      <c r="O89" s="1" t="s">
        <v>83</v>
      </c>
      <c r="P89" s="1" t="s">
        <v>259</v>
      </c>
      <c r="Q89" s="1" t="s">
        <v>42</v>
      </c>
      <c r="R89">
        <v>78</v>
      </c>
      <c r="S89" s="1" t="s">
        <v>30</v>
      </c>
      <c r="T89" s="1" t="s">
        <v>32</v>
      </c>
      <c r="U89" s="1" t="s">
        <v>30</v>
      </c>
      <c r="V89">
        <v>0</v>
      </c>
      <c r="W89" s="1" t="s">
        <v>30</v>
      </c>
      <c r="X89" s="1" t="s">
        <v>43</v>
      </c>
      <c r="Y89" s="1" t="s">
        <v>37</v>
      </c>
      <c r="Z89">
        <v>29</v>
      </c>
      <c r="AA89">
        <v>2045</v>
      </c>
      <c r="AB89" s="1" t="s">
        <v>13500</v>
      </c>
      <c r="AC89" s="1" t="s">
        <v>13500</v>
      </c>
      <c r="AD89" t="s">
        <v>13496</v>
      </c>
      <c r="AE89" s="1" t="s">
        <v>38</v>
      </c>
      <c r="AF89" s="1" t="s">
        <v>38</v>
      </c>
      <c r="AG89" t="s">
        <v>13526</v>
      </c>
      <c r="AH89" t="s">
        <v>38</v>
      </c>
      <c r="AI89" t="s">
        <v>13540</v>
      </c>
    </row>
    <row r="90" spans="1:35" x14ac:dyDescent="0.25">
      <c r="A90" s="1" t="s">
        <v>260</v>
      </c>
      <c r="B90" s="1" t="s">
        <v>30</v>
      </c>
      <c r="C90">
        <v>14</v>
      </c>
      <c r="D90">
        <v>58</v>
      </c>
      <c r="E90">
        <v>127.3</v>
      </c>
      <c r="F90">
        <v>0</v>
      </c>
      <c r="G90">
        <v>0</v>
      </c>
      <c r="H90" s="1" t="s">
        <v>30</v>
      </c>
      <c r="I90" s="1" t="s">
        <v>31</v>
      </c>
      <c r="J90">
        <v>0</v>
      </c>
      <c r="K90">
        <v>0</v>
      </c>
      <c r="L90">
        <v>7</v>
      </c>
      <c r="M90" s="1" t="s">
        <v>32</v>
      </c>
      <c r="N90">
        <v>0</v>
      </c>
      <c r="O90" s="1" t="s">
        <v>83</v>
      </c>
      <c r="P90" s="1" t="s">
        <v>261</v>
      </c>
      <c r="Q90" s="1" t="s">
        <v>35</v>
      </c>
      <c r="R90">
        <v>48</v>
      </c>
      <c r="S90" s="1" t="s">
        <v>30</v>
      </c>
      <c r="T90" s="1" t="s">
        <v>30</v>
      </c>
      <c r="U90" s="1" t="s">
        <v>30</v>
      </c>
      <c r="V90">
        <v>0</v>
      </c>
      <c r="W90" s="1" t="s">
        <v>30</v>
      </c>
      <c r="X90" s="1" t="s">
        <v>36</v>
      </c>
      <c r="Y90" s="1" t="s">
        <v>37</v>
      </c>
      <c r="Z90">
        <v>35</v>
      </c>
      <c r="AA90">
        <v>502</v>
      </c>
      <c r="AB90" s="1" t="s">
        <v>13500</v>
      </c>
      <c r="AC90" s="1" t="s">
        <v>13500</v>
      </c>
      <c r="AD90" t="s">
        <v>13494</v>
      </c>
      <c r="AE90" s="1" t="s">
        <v>38</v>
      </c>
      <c r="AF90" s="1" t="s">
        <v>38</v>
      </c>
      <c r="AG90" t="s">
        <v>13526</v>
      </c>
      <c r="AH90" t="s">
        <v>38</v>
      </c>
      <c r="AI90" t="s">
        <v>13539</v>
      </c>
    </row>
    <row r="91" spans="1:35" x14ac:dyDescent="0.25">
      <c r="A91" s="1" t="s">
        <v>262</v>
      </c>
      <c r="B91" s="1" t="s">
        <v>30</v>
      </c>
      <c r="C91">
        <v>64</v>
      </c>
      <c r="D91">
        <v>263</v>
      </c>
      <c r="E91">
        <v>644.9</v>
      </c>
      <c r="F91">
        <v>0</v>
      </c>
      <c r="G91">
        <v>0</v>
      </c>
      <c r="H91" s="1" t="s">
        <v>30</v>
      </c>
      <c r="I91" s="1" t="s">
        <v>31</v>
      </c>
      <c r="J91">
        <v>0</v>
      </c>
      <c r="K91">
        <v>0</v>
      </c>
      <c r="L91">
        <v>3</v>
      </c>
      <c r="M91" s="1" t="s">
        <v>32</v>
      </c>
      <c r="N91">
        <v>0</v>
      </c>
      <c r="O91" s="1" t="s">
        <v>171</v>
      </c>
      <c r="P91" s="1" t="s">
        <v>263</v>
      </c>
      <c r="Q91" s="1" t="s">
        <v>42</v>
      </c>
      <c r="R91">
        <v>64</v>
      </c>
      <c r="S91" s="1" t="s">
        <v>30</v>
      </c>
      <c r="T91" s="1" t="s">
        <v>30</v>
      </c>
      <c r="U91" s="1" t="s">
        <v>30</v>
      </c>
      <c r="V91">
        <v>0</v>
      </c>
      <c r="W91" s="1" t="s">
        <v>30</v>
      </c>
      <c r="X91" s="1" t="s">
        <v>57</v>
      </c>
      <c r="Y91" s="1" t="s">
        <v>37</v>
      </c>
      <c r="Z91">
        <v>32</v>
      </c>
      <c r="AA91">
        <v>2034</v>
      </c>
      <c r="AB91" s="1" t="s">
        <v>13500</v>
      </c>
      <c r="AC91" s="1" t="s">
        <v>13500</v>
      </c>
      <c r="AD91" t="s">
        <v>13494</v>
      </c>
      <c r="AE91" s="1" t="s">
        <v>38</v>
      </c>
      <c r="AF91" s="1" t="s">
        <v>38</v>
      </c>
      <c r="AG91" t="s">
        <v>13526</v>
      </c>
      <c r="AH91" t="s">
        <v>38</v>
      </c>
      <c r="AI91" t="s">
        <v>13540</v>
      </c>
    </row>
    <row r="92" spans="1:35" x14ac:dyDescent="0.25">
      <c r="A92" s="1" t="s">
        <v>264</v>
      </c>
      <c r="B92" s="1" t="s">
        <v>30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s="1" t="s">
        <v>32</v>
      </c>
      <c r="I92" s="1" t="s">
        <v>46</v>
      </c>
      <c r="J92">
        <v>0</v>
      </c>
      <c r="K92">
        <v>0</v>
      </c>
      <c r="L92">
        <v>0</v>
      </c>
      <c r="M92" s="1" t="s">
        <v>30</v>
      </c>
      <c r="N92">
        <v>0</v>
      </c>
      <c r="O92" s="1" t="s">
        <v>240</v>
      </c>
      <c r="P92" s="1" t="s">
        <v>265</v>
      </c>
      <c r="Q92" s="1" t="s">
        <v>35</v>
      </c>
      <c r="R92">
        <v>41</v>
      </c>
      <c r="S92" s="1" t="s">
        <v>30</v>
      </c>
      <c r="T92" s="1" t="s">
        <v>30</v>
      </c>
      <c r="U92" s="1" t="s">
        <v>30</v>
      </c>
      <c r="V92">
        <v>0</v>
      </c>
      <c r="W92" s="1" t="s">
        <v>30</v>
      </c>
      <c r="X92" s="1" t="s">
        <v>57</v>
      </c>
      <c r="Y92" s="1" t="s">
        <v>58</v>
      </c>
      <c r="Z92">
        <v>17</v>
      </c>
      <c r="AA92">
        <v>768</v>
      </c>
      <c r="AB92" s="1" t="s">
        <v>13500</v>
      </c>
      <c r="AC92" s="1" t="s">
        <v>13500</v>
      </c>
      <c r="AD92" t="s">
        <v>13494</v>
      </c>
      <c r="AE92" s="1" t="s">
        <v>38</v>
      </c>
      <c r="AF92" s="1" t="s">
        <v>38</v>
      </c>
      <c r="AG92" t="s">
        <v>13527</v>
      </c>
      <c r="AH92" t="s">
        <v>38</v>
      </c>
      <c r="AI92" t="s">
        <v>13540</v>
      </c>
    </row>
    <row r="93" spans="1:35" x14ac:dyDescent="0.25">
      <c r="A93" s="1" t="s">
        <v>266</v>
      </c>
      <c r="B93" s="1" t="s">
        <v>30</v>
      </c>
      <c r="C93">
        <v>24</v>
      </c>
      <c r="D93">
        <v>131</v>
      </c>
      <c r="E93">
        <v>355.7</v>
      </c>
      <c r="F93">
        <v>0</v>
      </c>
      <c r="G93">
        <v>0</v>
      </c>
      <c r="H93" s="1" t="s">
        <v>30</v>
      </c>
      <c r="I93" s="1" t="s">
        <v>31</v>
      </c>
      <c r="J93">
        <v>0</v>
      </c>
      <c r="K93">
        <v>0</v>
      </c>
      <c r="L93">
        <v>11</v>
      </c>
      <c r="M93" s="1" t="s">
        <v>32</v>
      </c>
      <c r="N93">
        <v>0</v>
      </c>
      <c r="O93" s="1" t="s">
        <v>65</v>
      </c>
      <c r="P93" s="1" t="s">
        <v>267</v>
      </c>
      <c r="Q93" s="1" t="s">
        <v>35</v>
      </c>
      <c r="R93">
        <v>40</v>
      </c>
      <c r="S93" s="1" t="s">
        <v>30</v>
      </c>
      <c r="T93" s="1" t="s">
        <v>30</v>
      </c>
      <c r="U93" s="1" t="s">
        <v>30</v>
      </c>
      <c r="V93">
        <v>0</v>
      </c>
      <c r="W93" s="1" t="s">
        <v>30</v>
      </c>
      <c r="X93" s="1" t="s">
        <v>36</v>
      </c>
      <c r="Y93" s="1" t="s">
        <v>37</v>
      </c>
      <c r="Z93">
        <v>28</v>
      </c>
      <c r="AA93">
        <v>672</v>
      </c>
      <c r="AB93" s="1" t="s">
        <v>13500</v>
      </c>
      <c r="AC93" s="1" t="s">
        <v>13500</v>
      </c>
      <c r="AD93" t="s">
        <v>13494</v>
      </c>
      <c r="AE93" s="1" t="s">
        <v>38</v>
      </c>
      <c r="AF93" s="1" t="s">
        <v>38</v>
      </c>
      <c r="AG93" t="s">
        <v>13526</v>
      </c>
      <c r="AH93" t="s">
        <v>38</v>
      </c>
      <c r="AI93" t="s">
        <v>13539</v>
      </c>
    </row>
    <row r="94" spans="1:35" x14ac:dyDescent="0.25">
      <c r="A94" s="1" t="s">
        <v>268</v>
      </c>
      <c r="B94" s="1" t="s">
        <v>30</v>
      </c>
      <c r="C94">
        <v>63</v>
      </c>
      <c r="D94">
        <v>211</v>
      </c>
      <c r="E94">
        <v>506</v>
      </c>
      <c r="F94">
        <v>0</v>
      </c>
      <c r="G94">
        <v>0</v>
      </c>
      <c r="H94" s="1" t="s">
        <v>30</v>
      </c>
      <c r="I94" s="1" t="s">
        <v>31</v>
      </c>
      <c r="J94">
        <v>0</v>
      </c>
      <c r="K94">
        <v>0</v>
      </c>
      <c r="L94">
        <v>0</v>
      </c>
      <c r="M94" s="1" t="s">
        <v>30</v>
      </c>
      <c r="N94">
        <v>0</v>
      </c>
      <c r="O94" s="1" t="s">
        <v>269</v>
      </c>
      <c r="P94" s="1" t="s">
        <v>270</v>
      </c>
      <c r="Q94" s="1" t="s">
        <v>35</v>
      </c>
      <c r="R94">
        <v>23</v>
      </c>
      <c r="S94" s="1" t="s">
        <v>32</v>
      </c>
      <c r="T94" s="1" t="s">
        <v>30</v>
      </c>
      <c r="U94" s="1" t="s">
        <v>30</v>
      </c>
      <c r="V94">
        <v>0</v>
      </c>
      <c r="W94" s="1" t="s">
        <v>30</v>
      </c>
      <c r="X94" s="1" t="s">
        <v>57</v>
      </c>
      <c r="Y94" s="1" t="s">
        <v>58</v>
      </c>
      <c r="Z94">
        <v>9</v>
      </c>
      <c r="AA94">
        <v>595</v>
      </c>
      <c r="AB94" s="1" t="s">
        <v>13500</v>
      </c>
      <c r="AC94" s="1" t="s">
        <v>13500</v>
      </c>
      <c r="AD94" t="s">
        <v>13495</v>
      </c>
      <c r="AE94" s="1" t="s">
        <v>38</v>
      </c>
      <c r="AF94" s="1" t="s">
        <v>38</v>
      </c>
      <c r="AG94" t="s">
        <v>13527</v>
      </c>
      <c r="AH94" t="s">
        <v>38</v>
      </c>
      <c r="AI94" t="s">
        <v>13540</v>
      </c>
    </row>
    <row r="95" spans="1:35" x14ac:dyDescent="0.25">
      <c r="A95" s="1" t="s">
        <v>271</v>
      </c>
      <c r="B95" s="1" t="s">
        <v>30</v>
      </c>
      <c r="C95">
        <v>60</v>
      </c>
      <c r="D95">
        <v>210</v>
      </c>
      <c r="E95">
        <v>537.5</v>
      </c>
      <c r="F95">
        <v>0</v>
      </c>
      <c r="G95">
        <v>0</v>
      </c>
      <c r="H95" s="1" t="s">
        <v>30</v>
      </c>
      <c r="I95" s="1" t="s">
        <v>31</v>
      </c>
      <c r="J95">
        <v>0</v>
      </c>
      <c r="K95">
        <v>0</v>
      </c>
      <c r="L95">
        <v>0</v>
      </c>
      <c r="M95" s="1" t="s">
        <v>30</v>
      </c>
      <c r="N95">
        <v>0</v>
      </c>
      <c r="O95" s="1" t="s">
        <v>272</v>
      </c>
      <c r="P95" s="1" t="s">
        <v>273</v>
      </c>
      <c r="Q95" s="1" t="s">
        <v>42</v>
      </c>
      <c r="R95">
        <v>62</v>
      </c>
      <c r="S95" s="1" t="s">
        <v>30</v>
      </c>
      <c r="T95" s="1" t="s">
        <v>30</v>
      </c>
      <c r="U95" s="1" t="s">
        <v>30</v>
      </c>
      <c r="V95">
        <v>0</v>
      </c>
      <c r="W95" s="1" t="s">
        <v>30</v>
      </c>
      <c r="X95" s="1" t="s">
        <v>57</v>
      </c>
      <c r="Y95" s="1" t="s">
        <v>58</v>
      </c>
      <c r="Z95">
        <v>13</v>
      </c>
      <c r="AA95">
        <v>754</v>
      </c>
      <c r="AB95" s="1" t="s">
        <v>13500</v>
      </c>
      <c r="AC95" s="1" t="s">
        <v>13500</v>
      </c>
      <c r="AD95" t="s">
        <v>13494</v>
      </c>
      <c r="AE95" s="1" t="s">
        <v>38</v>
      </c>
      <c r="AF95" s="1" t="s">
        <v>38</v>
      </c>
      <c r="AG95" t="s">
        <v>13527</v>
      </c>
      <c r="AH95" t="s">
        <v>38</v>
      </c>
      <c r="AI95" t="s">
        <v>13540</v>
      </c>
    </row>
    <row r="96" spans="1:35" x14ac:dyDescent="0.25">
      <c r="A96" s="1" t="s">
        <v>274</v>
      </c>
      <c r="B96" s="1" t="s">
        <v>30</v>
      </c>
      <c r="C96">
        <v>73</v>
      </c>
      <c r="D96">
        <v>265</v>
      </c>
      <c r="E96">
        <v>729.8</v>
      </c>
      <c r="F96">
        <v>0</v>
      </c>
      <c r="G96">
        <v>0</v>
      </c>
      <c r="H96" s="1" t="s">
        <v>30</v>
      </c>
      <c r="I96" s="1" t="s">
        <v>31</v>
      </c>
      <c r="J96">
        <v>0</v>
      </c>
      <c r="K96">
        <v>0</v>
      </c>
      <c r="L96">
        <v>3</v>
      </c>
      <c r="M96" s="1" t="s">
        <v>32</v>
      </c>
      <c r="N96">
        <v>0</v>
      </c>
      <c r="O96" s="1" t="s">
        <v>275</v>
      </c>
      <c r="P96" s="1" t="s">
        <v>276</v>
      </c>
      <c r="Q96" s="1" t="s">
        <v>35</v>
      </c>
      <c r="R96">
        <v>68</v>
      </c>
      <c r="S96" s="1" t="s">
        <v>30</v>
      </c>
      <c r="T96" s="1" t="s">
        <v>32</v>
      </c>
      <c r="U96" s="1" t="s">
        <v>30</v>
      </c>
      <c r="V96">
        <v>0</v>
      </c>
      <c r="W96" s="1" t="s">
        <v>32</v>
      </c>
      <c r="X96" s="1" t="s">
        <v>57</v>
      </c>
      <c r="Y96" s="1" t="s">
        <v>58</v>
      </c>
      <c r="Z96">
        <v>38</v>
      </c>
      <c r="AA96">
        <v>2808</v>
      </c>
      <c r="AB96" s="1" t="s">
        <v>13500</v>
      </c>
      <c r="AC96" s="1" t="s">
        <v>13500</v>
      </c>
      <c r="AD96" t="s">
        <v>13496</v>
      </c>
      <c r="AE96" s="1" t="s">
        <v>38</v>
      </c>
      <c r="AF96" s="1" t="s">
        <v>38</v>
      </c>
      <c r="AG96" t="s">
        <v>13526</v>
      </c>
      <c r="AH96" t="s">
        <v>38</v>
      </c>
      <c r="AI96" t="s">
        <v>13540</v>
      </c>
    </row>
    <row r="97" spans="1:35" x14ac:dyDescent="0.25">
      <c r="A97" s="1" t="s">
        <v>277</v>
      </c>
      <c r="B97" s="1" t="s">
        <v>30</v>
      </c>
      <c r="C97">
        <v>59</v>
      </c>
      <c r="D97">
        <v>152</v>
      </c>
      <c r="E97">
        <v>354.6</v>
      </c>
      <c r="F97">
        <v>0</v>
      </c>
      <c r="G97">
        <v>0</v>
      </c>
      <c r="H97" s="1" t="s">
        <v>30</v>
      </c>
      <c r="I97" s="1" t="s">
        <v>31</v>
      </c>
      <c r="J97">
        <v>0</v>
      </c>
      <c r="K97">
        <v>0</v>
      </c>
      <c r="L97">
        <v>11</v>
      </c>
      <c r="M97" s="1" t="s">
        <v>32</v>
      </c>
      <c r="N97">
        <v>0</v>
      </c>
      <c r="O97" s="1" t="s">
        <v>125</v>
      </c>
      <c r="P97" s="1" t="s">
        <v>278</v>
      </c>
      <c r="Q97" s="1" t="s">
        <v>35</v>
      </c>
      <c r="R97">
        <v>38</v>
      </c>
      <c r="S97" s="1" t="s">
        <v>30</v>
      </c>
      <c r="T97" s="1" t="s">
        <v>30</v>
      </c>
      <c r="U97" s="1" t="s">
        <v>30</v>
      </c>
      <c r="V97">
        <v>0</v>
      </c>
      <c r="W97" s="1" t="s">
        <v>30</v>
      </c>
      <c r="X97" s="1" t="s">
        <v>57</v>
      </c>
      <c r="Y97" s="1" t="s">
        <v>37</v>
      </c>
      <c r="Z97">
        <v>59</v>
      </c>
      <c r="AA97">
        <v>3479</v>
      </c>
      <c r="AB97" s="1" t="s">
        <v>13500</v>
      </c>
      <c r="AC97" s="1" t="s">
        <v>13500</v>
      </c>
      <c r="AD97" t="s">
        <v>13494</v>
      </c>
      <c r="AE97" s="1" t="s">
        <v>38</v>
      </c>
      <c r="AF97" s="1" t="s">
        <v>38</v>
      </c>
      <c r="AG97" t="s">
        <v>13526</v>
      </c>
      <c r="AH97" t="s">
        <v>38</v>
      </c>
      <c r="AI97" t="s">
        <v>13540</v>
      </c>
    </row>
    <row r="98" spans="1:35" x14ac:dyDescent="0.25">
      <c r="A98" s="1" t="s">
        <v>279</v>
      </c>
      <c r="B98" s="1" t="s">
        <v>30</v>
      </c>
      <c r="C98">
        <v>63</v>
      </c>
      <c r="D98">
        <v>84</v>
      </c>
      <c r="E98">
        <v>313.7</v>
      </c>
      <c r="F98">
        <v>0</v>
      </c>
      <c r="G98">
        <v>0</v>
      </c>
      <c r="H98" s="1" t="s">
        <v>30</v>
      </c>
      <c r="I98" s="1" t="s">
        <v>31</v>
      </c>
      <c r="J98">
        <v>0</v>
      </c>
      <c r="K98">
        <v>0</v>
      </c>
      <c r="L98">
        <v>4</v>
      </c>
      <c r="M98" s="1" t="s">
        <v>32</v>
      </c>
      <c r="N98">
        <v>0</v>
      </c>
      <c r="O98" s="1" t="s">
        <v>71</v>
      </c>
      <c r="P98" s="1" t="s">
        <v>280</v>
      </c>
      <c r="Q98" s="1" t="s">
        <v>42</v>
      </c>
      <c r="R98">
        <v>33</v>
      </c>
      <c r="S98" s="1" t="s">
        <v>30</v>
      </c>
      <c r="T98" s="1" t="s">
        <v>30</v>
      </c>
      <c r="U98" s="1" t="s">
        <v>30</v>
      </c>
      <c r="V98">
        <v>0</v>
      </c>
      <c r="W98" s="1" t="s">
        <v>30</v>
      </c>
      <c r="X98" s="1" t="s">
        <v>43</v>
      </c>
      <c r="Y98" s="1" t="s">
        <v>58</v>
      </c>
      <c r="Z98">
        <v>40</v>
      </c>
      <c r="AA98">
        <v>2535</v>
      </c>
      <c r="AB98" s="1" t="s">
        <v>13500</v>
      </c>
      <c r="AC98" s="1" t="s">
        <v>13500</v>
      </c>
      <c r="AD98" t="s">
        <v>13494</v>
      </c>
      <c r="AE98" s="1" t="s">
        <v>38</v>
      </c>
      <c r="AF98" s="1" t="s">
        <v>38</v>
      </c>
      <c r="AG98" t="s">
        <v>13526</v>
      </c>
      <c r="AH98" t="s">
        <v>38</v>
      </c>
      <c r="AI98" t="s">
        <v>13540</v>
      </c>
    </row>
    <row r="99" spans="1:35" x14ac:dyDescent="0.25">
      <c r="A99" s="1" t="s">
        <v>281</v>
      </c>
      <c r="B99" s="1" t="s">
        <v>30</v>
      </c>
      <c r="C99">
        <v>73</v>
      </c>
      <c r="D99">
        <v>124</v>
      </c>
      <c r="E99">
        <v>366.6</v>
      </c>
      <c r="F99">
        <v>511</v>
      </c>
      <c r="G99">
        <v>1029.3</v>
      </c>
      <c r="H99" s="1" t="s">
        <v>32</v>
      </c>
      <c r="I99" s="1" t="s">
        <v>46</v>
      </c>
      <c r="J99">
        <v>0</v>
      </c>
      <c r="K99">
        <v>0</v>
      </c>
      <c r="L99">
        <v>0</v>
      </c>
      <c r="M99" s="1" t="s">
        <v>30</v>
      </c>
      <c r="N99">
        <v>0</v>
      </c>
      <c r="O99" s="1" t="s">
        <v>71</v>
      </c>
      <c r="P99" s="1" t="s">
        <v>282</v>
      </c>
      <c r="Q99" s="1" t="s">
        <v>42</v>
      </c>
      <c r="R99">
        <v>70</v>
      </c>
      <c r="S99" s="1" t="s">
        <v>30</v>
      </c>
      <c r="T99" s="1" t="s">
        <v>32</v>
      </c>
      <c r="U99" s="1" t="s">
        <v>30</v>
      </c>
      <c r="V99">
        <v>0</v>
      </c>
      <c r="W99" s="1" t="s">
        <v>30</v>
      </c>
      <c r="X99" s="1" t="s">
        <v>57</v>
      </c>
      <c r="Y99" s="1" t="s">
        <v>37</v>
      </c>
      <c r="Z99">
        <v>8</v>
      </c>
      <c r="AA99">
        <v>621</v>
      </c>
      <c r="AB99" s="1" t="s">
        <v>13500</v>
      </c>
      <c r="AC99" s="1" t="s">
        <v>13500</v>
      </c>
      <c r="AD99" t="s">
        <v>13496</v>
      </c>
      <c r="AE99" s="1" t="s">
        <v>38</v>
      </c>
      <c r="AF99" s="1" t="s">
        <v>38</v>
      </c>
      <c r="AG99" t="s">
        <v>13527</v>
      </c>
      <c r="AH99" t="s">
        <v>38</v>
      </c>
      <c r="AI99" t="s">
        <v>13540</v>
      </c>
    </row>
    <row r="100" spans="1:35" x14ac:dyDescent="0.25">
      <c r="A100" s="1" t="s">
        <v>283</v>
      </c>
      <c r="B100" s="1" t="s">
        <v>30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s="1" t="s">
        <v>30</v>
      </c>
      <c r="I100" s="1" t="s">
        <v>31</v>
      </c>
      <c r="J100">
        <v>0</v>
      </c>
      <c r="K100">
        <v>0</v>
      </c>
      <c r="L100">
        <v>3</v>
      </c>
      <c r="M100" s="1" t="s">
        <v>32</v>
      </c>
      <c r="N100">
        <v>0</v>
      </c>
      <c r="O100" s="1" t="s">
        <v>125</v>
      </c>
      <c r="P100" s="1" t="s">
        <v>284</v>
      </c>
      <c r="Q100" s="1" t="s">
        <v>35</v>
      </c>
      <c r="R100">
        <v>54</v>
      </c>
      <c r="S100" s="1" t="s">
        <v>30</v>
      </c>
      <c r="T100" s="1" t="s">
        <v>30</v>
      </c>
      <c r="U100" s="1" t="s">
        <v>30</v>
      </c>
      <c r="V100">
        <v>0</v>
      </c>
      <c r="W100" s="1" t="s">
        <v>30</v>
      </c>
      <c r="X100" s="1" t="s">
        <v>57</v>
      </c>
      <c r="Y100" s="1" t="s">
        <v>58</v>
      </c>
      <c r="Z100">
        <v>55</v>
      </c>
      <c r="AA100">
        <v>3552</v>
      </c>
      <c r="AB100" s="1" t="s">
        <v>13500</v>
      </c>
      <c r="AC100" s="1" t="s">
        <v>13500</v>
      </c>
      <c r="AD100" t="s">
        <v>13494</v>
      </c>
      <c r="AE100" s="1" t="s">
        <v>38</v>
      </c>
      <c r="AF100" s="1" t="s">
        <v>38</v>
      </c>
      <c r="AG100" t="s">
        <v>13526</v>
      </c>
      <c r="AH100" t="s">
        <v>38</v>
      </c>
      <c r="AI100" t="s">
        <v>13540</v>
      </c>
    </row>
    <row r="101" spans="1:35" x14ac:dyDescent="0.25">
      <c r="A101" s="1" t="s">
        <v>285</v>
      </c>
      <c r="B101" s="1" t="s">
        <v>30</v>
      </c>
      <c r="C101">
        <v>3</v>
      </c>
      <c r="D101">
        <v>4</v>
      </c>
      <c r="E101">
        <v>12.5</v>
      </c>
      <c r="F101">
        <v>0</v>
      </c>
      <c r="G101">
        <v>0</v>
      </c>
      <c r="H101" s="1" t="s">
        <v>30</v>
      </c>
      <c r="I101" s="1" t="s">
        <v>31</v>
      </c>
      <c r="J101">
        <v>0</v>
      </c>
      <c r="K101">
        <v>0</v>
      </c>
      <c r="L101">
        <v>0</v>
      </c>
      <c r="M101" s="1" t="s">
        <v>30</v>
      </c>
      <c r="N101">
        <v>0</v>
      </c>
      <c r="O101" s="1" t="s">
        <v>159</v>
      </c>
      <c r="P101" s="1" t="s">
        <v>286</v>
      </c>
      <c r="Q101" s="1" t="s">
        <v>42</v>
      </c>
      <c r="R101">
        <v>45</v>
      </c>
      <c r="S101" s="1" t="s">
        <v>30</v>
      </c>
      <c r="T101" s="1" t="s">
        <v>30</v>
      </c>
      <c r="U101" s="1" t="s">
        <v>30</v>
      </c>
      <c r="V101">
        <v>0</v>
      </c>
      <c r="W101" s="1" t="s">
        <v>30</v>
      </c>
      <c r="X101" s="1" t="s">
        <v>43</v>
      </c>
      <c r="Y101" s="1" t="s">
        <v>58</v>
      </c>
      <c r="Z101">
        <v>9</v>
      </c>
      <c r="AA101">
        <v>27</v>
      </c>
      <c r="AB101" s="1" t="s">
        <v>13500</v>
      </c>
      <c r="AC101" s="1" t="s">
        <v>13500</v>
      </c>
      <c r="AD101" t="s">
        <v>13494</v>
      </c>
      <c r="AE101" s="1" t="s">
        <v>38</v>
      </c>
      <c r="AF101" s="1" t="s">
        <v>38</v>
      </c>
      <c r="AG101" t="s">
        <v>13527</v>
      </c>
      <c r="AH101" t="s">
        <v>38</v>
      </c>
      <c r="AI101" t="s">
        <v>13538</v>
      </c>
    </row>
    <row r="102" spans="1:35" x14ac:dyDescent="0.25">
      <c r="A102" s="1" t="s">
        <v>287</v>
      </c>
      <c r="B102" s="1" t="s">
        <v>30</v>
      </c>
      <c r="C102">
        <v>30</v>
      </c>
      <c r="D102">
        <v>146</v>
      </c>
      <c r="E102">
        <v>329.1</v>
      </c>
      <c r="F102">
        <v>0</v>
      </c>
      <c r="G102">
        <v>0</v>
      </c>
      <c r="H102" s="1" t="s">
        <v>30</v>
      </c>
      <c r="I102" s="1" t="s">
        <v>31</v>
      </c>
      <c r="J102">
        <v>0</v>
      </c>
      <c r="K102">
        <v>0</v>
      </c>
      <c r="L102">
        <v>1</v>
      </c>
      <c r="M102" s="1" t="s">
        <v>30</v>
      </c>
      <c r="N102">
        <v>0</v>
      </c>
      <c r="O102" s="1" t="s">
        <v>94</v>
      </c>
      <c r="P102" s="1" t="s">
        <v>288</v>
      </c>
      <c r="Q102" s="1" t="s">
        <v>42</v>
      </c>
      <c r="R102">
        <v>50</v>
      </c>
      <c r="S102" s="1" t="s">
        <v>30</v>
      </c>
      <c r="T102" s="1" t="s">
        <v>30</v>
      </c>
      <c r="U102" s="1" t="s">
        <v>30</v>
      </c>
      <c r="V102">
        <v>0</v>
      </c>
      <c r="W102" s="1" t="s">
        <v>32</v>
      </c>
      <c r="X102" s="1" t="s">
        <v>43</v>
      </c>
      <c r="Y102" s="1" t="s">
        <v>58</v>
      </c>
      <c r="Z102">
        <v>42</v>
      </c>
      <c r="AA102">
        <v>1259</v>
      </c>
      <c r="AB102" s="1" t="s">
        <v>13500</v>
      </c>
      <c r="AC102" s="1" t="s">
        <v>13500</v>
      </c>
      <c r="AD102" t="s">
        <v>13494</v>
      </c>
      <c r="AE102" s="1" t="s">
        <v>38</v>
      </c>
      <c r="AF102" s="1" t="s">
        <v>38</v>
      </c>
      <c r="AG102" t="s">
        <v>13527</v>
      </c>
      <c r="AH102" t="s">
        <v>38</v>
      </c>
      <c r="AI102" t="s">
        <v>13539</v>
      </c>
    </row>
    <row r="103" spans="1:35" x14ac:dyDescent="0.25">
      <c r="A103" s="1" t="s">
        <v>289</v>
      </c>
      <c r="B103" s="1" t="s">
        <v>30</v>
      </c>
      <c r="C103">
        <v>73</v>
      </c>
      <c r="D103">
        <v>170</v>
      </c>
      <c r="E103">
        <v>366.6</v>
      </c>
      <c r="F103">
        <v>0</v>
      </c>
      <c r="G103">
        <v>0</v>
      </c>
      <c r="H103" s="1" t="s">
        <v>30</v>
      </c>
      <c r="I103" s="1" t="s">
        <v>31</v>
      </c>
      <c r="J103">
        <v>0</v>
      </c>
      <c r="K103">
        <v>0</v>
      </c>
      <c r="L103">
        <v>16</v>
      </c>
      <c r="M103" s="1" t="s">
        <v>32</v>
      </c>
      <c r="N103">
        <v>0</v>
      </c>
      <c r="O103" s="1" t="s">
        <v>40</v>
      </c>
      <c r="P103" s="1" t="s">
        <v>290</v>
      </c>
      <c r="Q103" s="1" t="s">
        <v>35</v>
      </c>
      <c r="R103">
        <v>29</v>
      </c>
      <c r="S103" s="1" t="s">
        <v>32</v>
      </c>
      <c r="T103" s="1" t="s">
        <v>30</v>
      </c>
      <c r="U103" s="1" t="s">
        <v>30</v>
      </c>
      <c r="V103">
        <v>0</v>
      </c>
      <c r="W103" s="1" t="s">
        <v>32</v>
      </c>
      <c r="X103" s="1" t="s">
        <v>43</v>
      </c>
      <c r="Y103" s="1" t="s">
        <v>58</v>
      </c>
      <c r="Z103">
        <v>36</v>
      </c>
      <c r="AA103">
        <v>2676</v>
      </c>
      <c r="AB103" s="1" t="s">
        <v>13500</v>
      </c>
      <c r="AC103" s="1" t="s">
        <v>13500</v>
      </c>
      <c r="AD103" t="s">
        <v>13495</v>
      </c>
      <c r="AE103" s="1" t="s">
        <v>38</v>
      </c>
      <c r="AF103" s="1" t="s">
        <v>38</v>
      </c>
      <c r="AG103" t="s">
        <v>13526</v>
      </c>
      <c r="AH103" t="s">
        <v>38</v>
      </c>
      <c r="AI103" t="s">
        <v>13540</v>
      </c>
    </row>
    <row r="104" spans="1:35" x14ac:dyDescent="0.25">
      <c r="A104" s="1" t="s">
        <v>291</v>
      </c>
      <c r="B104" s="1" t="s">
        <v>30</v>
      </c>
      <c r="C104">
        <v>61</v>
      </c>
      <c r="D104">
        <v>211</v>
      </c>
      <c r="E104">
        <v>484.6</v>
      </c>
      <c r="F104">
        <v>0</v>
      </c>
      <c r="G104">
        <v>0</v>
      </c>
      <c r="H104" s="1" t="s">
        <v>30</v>
      </c>
      <c r="I104" s="1" t="s">
        <v>31</v>
      </c>
      <c r="J104">
        <v>0</v>
      </c>
      <c r="K104">
        <v>0</v>
      </c>
      <c r="L104">
        <v>6</v>
      </c>
      <c r="M104" s="1" t="s">
        <v>32</v>
      </c>
      <c r="N104">
        <v>0</v>
      </c>
      <c r="O104" s="1" t="s">
        <v>55</v>
      </c>
      <c r="P104" s="1" t="s">
        <v>292</v>
      </c>
      <c r="Q104" s="1" t="s">
        <v>42</v>
      </c>
      <c r="R104">
        <v>49</v>
      </c>
      <c r="S104" s="1" t="s">
        <v>30</v>
      </c>
      <c r="T104" s="1" t="s">
        <v>30</v>
      </c>
      <c r="U104" s="1" t="s">
        <v>30</v>
      </c>
      <c r="V104">
        <v>0</v>
      </c>
      <c r="W104" s="1" t="s">
        <v>32</v>
      </c>
      <c r="X104" s="1" t="s">
        <v>57</v>
      </c>
      <c r="Y104" s="1" t="s">
        <v>37</v>
      </c>
      <c r="Z104">
        <v>32</v>
      </c>
      <c r="AA104">
        <v>1956</v>
      </c>
      <c r="AB104" s="1" t="s">
        <v>13500</v>
      </c>
      <c r="AC104" s="1" t="s">
        <v>13500</v>
      </c>
      <c r="AD104" t="s">
        <v>13494</v>
      </c>
      <c r="AE104" s="1" t="s">
        <v>38</v>
      </c>
      <c r="AF104" s="1" t="s">
        <v>38</v>
      </c>
      <c r="AG104" t="s">
        <v>13526</v>
      </c>
      <c r="AH104" t="s">
        <v>38</v>
      </c>
      <c r="AI104" t="s">
        <v>13540</v>
      </c>
    </row>
    <row r="105" spans="1:35" x14ac:dyDescent="0.25">
      <c r="A105" s="1" t="s">
        <v>293</v>
      </c>
      <c r="B105" s="1" t="s">
        <v>30</v>
      </c>
      <c r="C105">
        <v>22</v>
      </c>
      <c r="D105">
        <v>115</v>
      </c>
      <c r="E105">
        <v>281.5</v>
      </c>
      <c r="F105">
        <v>0</v>
      </c>
      <c r="G105">
        <v>0</v>
      </c>
      <c r="H105" s="1" t="s">
        <v>30</v>
      </c>
      <c r="I105" s="1" t="s">
        <v>31</v>
      </c>
      <c r="J105">
        <v>0</v>
      </c>
      <c r="K105">
        <v>0</v>
      </c>
      <c r="L105">
        <v>8</v>
      </c>
      <c r="M105" s="1" t="s">
        <v>30</v>
      </c>
      <c r="N105">
        <v>34</v>
      </c>
      <c r="O105" s="1" t="s">
        <v>40</v>
      </c>
      <c r="P105" s="1" t="s">
        <v>294</v>
      </c>
      <c r="Q105" s="1" t="s">
        <v>35</v>
      </c>
      <c r="R105">
        <v>25</v>
      </c>
      <c r="S105" s="1" t="s">
        <v>32</v>
      </c>
      <c r="T105" s="1" t="s">
        <v>30</v>
      </c>
      <c r="U105" s="1" t="s">
        <v>30</v>
      </c>
      <c r="V105">
        <v>0</v>
      </c>
      <c r="W105" s="1" t="s">
        <v>30</v>
      </c>
      <c r="X105" s="1" t="s">
        <v>36</v>
      </c>
      <c r="Y105" s="1" t="s">
        <v>37</v>
      </c>
      <c r="Z105">
        <v>43</v>
      </c>
      <c r="AA105">
        <v>924</v>
      </c>
      <c r="AB105" s="1" t="s">
        <v>13500</v>
      </c>
      <c r="AC105" s="1" t="s">
        <v>13500</v>
      </c>
      <c r="AD105" t="s">
        <v>13495</v>
      </c>
      <c r="AE105" s="1" t="s">
        <v>38</v>
      </c>
      <c r="AF105" s="1" t="s">
        <v>38</v>
      </c>
      <c r="AG105" t="s">
        <v>13526</v>
      </c>
      <c r="AH105" t="s">
        <v>38</v>
      </c>
      <c r="AI105" t="s">
        <v>13539</v>
      </c>
    </row>
    <row r="106" spans="1:35" x14ac:dyDescent="0.25">
      <c r="A106" s="1" t="s">
        <v>295</v>
      </c>
      <c r="B106" s="1" t="s">
        <v>30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s="1" t="s">
        <v>30</v>
      </c>
      <c r="I106" s="1" t="s">
        <v>31</v>
      </c>
      <c r="J106">
        <v>0</v>
      </c>
      <c r="K106">
        <v>0</v>
      </c>
      <c r="L106">
        <v>0</v>
      </c>
      <c r="M106" s="1" t="s">
        <v>30</v>
      </c>
      <c r="N106">
        <v>0</v>
      </c>
      <c r="O106" s="1" t="s">
        <v>135</v>
      </c>
      <c r="P106" s="1" t="s">
        <v>296</v>
      </c>
      <c r="Q106" s="1" t="s">
        <v>42</v>
      </c>
      <c r="R106">
        <v>36</v>
      </c>
      <c r="S106" s="1" t="s">
        <v>30</v>
      </c>
      <c r="T106" s="1" t="s">
        <v>30</v>
      </c>
      <c r="U106" s="1" t="s">
        <v>30</v>
      </c>
      <c r="V106">
        <v>0</v>
      </c>
      <c r="W106" s="1" t="s">
        <v>30</v>
      </c>
      <c r="X106" s="1" t="s">
        <v>43</v>
      </c>
      <c r="Y106" s="1" t="s">
        <v>58</v>
      </c>
      <c r="Z106">
        <v>8</v>
      </c>
      <c r="AA106">
        <v>169</v>
      </c>
      <c r="AB106" s="1" t="s">
        <v>13500</v>
      </c>
      <c r="AC106" s="1" t="s">
        <v>13500</v>
      </c>
      <c r="AD106" t="s">
        <v>13494</v>
      </c>
      <c r="AE106" s="1" t="s">
        <v>38</v>
      </c>
      <c r="AF106" s="1" t="s">
        <v>38</v>
      </c>
      <c r="AG106" t="s">
        <v>13527</v>
      </c>
      <c r="AH106" t="s">
        <v>38</v>
      </c>
      <c r="AI106" t="s">
        <v>13539</v>
      </c>
    </row>
    <row r="107" spans="1:35" x14ac:dyDescent="0.25">
      <c r="A107" s="1" t="s">
        <v>297</v>
      </c>
      <c r="B107" s="1" t="s">
        <v>30</v>
      </c>
      <c r="C107">
        <v>16</v>
      </c>
      <c r="D107">
        <v>85</v>
      </c>
      <c r="E107">
        <v>239.1</v>
      </c>
      <c r="F107">
        <v>0</v>
      </c>
      <c r="G107">
        <v>0</v>
      </c>
      <c r="H107" s="1" t="s">
        <v>30</v>
      </c>
      <c r="I107" s="1" t="s">
        <v>31</v>
      </c>
      <c r="J107">
        <v>0</v>
      </c>
      <c r="K107">
        <v>0</v>
      </c>
      <c r="L107">
        <v>9</v>
      </c>
      <c r="M107" s="1" t="s">
        <v>32</v>
      </c>
      <c r="N107">
        <v>0</v>
      </c>
      <c r="O107" s="1" t="s">
        <v>49</v>
      </c>
      <c r="P107" s="1" t="s">
        <v>298</v>
      </c>
      <c r="Q107" s="1" t="s">
        <v>42</v>
      </c>
      <c r="R107">
        <v>41</v>
      </c>
      <c r="S107" s="1" t="s">
        <v>30</v>
      </c>
      <c r="T107" s="1" t="s">
        <v>30</v>
      </c>
      <c r="U107" s="1" t="s">
        <v>30</v>
      </c>
      <c r="V107">
        <v>0</v>
      </c>
      <c r="W107" s="1" t="s">
        <v>32</v>
      </c>
      <c r="X107" s="1" t="s">
        <v>57</v>
      </c>
      <c r="Y107" s="1" t="s">
        <v>58</v>
      </c>
      <c r="Z107">
        <v>24</v>
      </c>
      <c r="AA107">
        <v>386</v>
      </c>
      <c r="AB107" s="1" t="s">
        <v>13500</v>
      </c>
      <c r="AC107" s="1" t="s">
        <v>13500</v>
      </c>
      <c r="AD107" t="s">
        <v>13494</v>
      </c>
      <c r="AE107" s="1" t="s">
        <v>38</v>
      </c>
      <c r="AF107" s="1" t="s">
        <v>38</v>
      </c>
      <c r="AG107" t="s">
        <v>13526</v>
      </c>
      <c r="AH107" t="s">
        <v>38</v>
      </c>
      <c r="AI107" t="s">
        <v>13539</v>
      </c>
    </row>
    <row r="108" spans="1:35" x14ac:dyDescent="0.25">
      <c r="A108" s="1" t="s">
        <v>299</v>
      </c>
      <c r="B108" s="1" t="s">
        <v>30</v>
      </c>
      <c r="C108">
        <v>10</v>
      </c>
      <c r="D108">
        <v>77</v>
      </c>
      <c r="E108">
        <v>137.1</v>
      </c>
      <c r="F108">
        <v>0</v>
      </c>
      <c r="G108">
        <v>0</v>
      </c>
      <c r="H108" s="1" t="s">
        <v>30</v>
      </c>
      <c r="I108" s="1" t="s">
        <v>31</v>
      </c>
      <c r="J108">
        <v>0</v>
      </c>
      <c r="K108">
        <v>0</v>
      </c>
      <c r="L108">
        <v>0</v>
      </c>
      <c r="M108" s="1" t="s">
        <v>30</v>
      </c>
      <c r="N108">
        <v>0</v>
      </c>
      <c r="O108" s="1" t="s">
        <v>269</v>
      </c>
      <c r="P108" s="1" t="s">
        <v>300</v>
      </c>
      <c r="Q108" s="1" t="s">
        <v>42</v>
      </c>
      <c r="R108">
        <v>43</v>
      </c>
      <c r="S108" s="1" t="s">
        <v>30</v>
      </c>
      <c r="T108" s="1" t="s">
        <v>30</v>
      </c>
      <c r="U108" s="1" t="s">
        <v>30</v>
      </c>
      <c r="V108">
        <v>0</v>
      </c>
      <c r="W108" s="1" t="s">
        <v>30</v>
      </c>
      <c r="X108" s="1" t="s">
        <v>57</v>
      </c>
      <c r="Y108" s="1" t="s">
        <v>37</v>
      </c>
      <c r="Z108">
        <v>15</v>
      </c>
      <c r="AA108">
        <v>142</v>
      </c>
      <c r="AB108" s="1" t="s">
        <v>13500</v>
      </c>
      <c r="AC108" s="1" t="s">
        <v>13500</v>
      </c>
      <c r="AD108" t="s">
        <v>13494</v>
      </c>
      <c r="AE108" s="1" t="s">
        <v>38</v>
      </c>
      <c r="AF108" s="1" t="s">
        <v>38</v>
      </c>
      <c r="AG108" t="s">
        <v>13527</v>
      </c>
      <c r="AH108" t="s">
        <v>38</v>
      </c>
      <c r="AI108" t="s">
        <v>13539</v>
      </c>
    </row>
    <row r="109" spans="1:35" x14ac:dyDescent="0.25">
      <c r="A109" s="1" t="s">
        <v>301</v>
      </c>
      <c r="B109" s="1" t="s">
        <v>30</v>
      </c>
      <c r="C109">
        <v>2</v>
      </c>
      <c r="D109">
        <v>4</v>
      </c>
      <c r="E109">
        <v>11.6</v>
      </c>
      <c r="F109">
        <v>0</v>
      </c>
      <c r="G109">
        <v>0</v>
      </c>
      <c r="H109" s="1" t="s">
        <v>30</v>
      </c>
      <c r="I109" s="1" t="s">
        <v>31</v>
      </c>
      <c r="J109">
        <v>0</v>
      </c>
      <c r="K109">
        <v>0</v>
      </c>
      <c r="L109">
        <v>2</v>
      </c>
      <c r="M109" s="1" t="s">
        <v>32</v>
      </c>
      <c r="N109">
        <v>0</v>
      </c>
      <c r="O109" s="1" t="s">
        <v>60</v>
      </c>
      <c r="P109" s="1" t="s">
        <v>302</v>
      </c>
      <c r="Q109" s="1" t="s">
        <v>35</v>
      </c>
      <c r="R109">
        <v>52</v>
      </c>
      <c r="S109" s="1" t="s">
        <v>30</v>
      </c>
      <c r="T109" s="1" t="s">
        <v>30</v>
      </c>
      <c r="U109" s="1" t="s">
        <v>30</v>
      </c>
      <c r="V109">
        <v>0</v>
      </c>
      <c r="W109" s="1" t="s">
        <v>30</v>
      </c>
      <c r="X109" s="1" t="s">
        <v>36</v>
      </c>
      <c r="Y109" s="1" t="s">
        <v>37</v>
      </c>
      <c r="Z109">
        <v>35</v>
      </c>
      <c r="AA109">
        <v>68</v>
      </c>
      <c r="AB109" s="1" t="s">
        <v>13500</v>
      </c>
      <c r="AC109" s="1" t="s">
        <v>13500</v>
      </c>
      <c r="AD109" t="s">
        <v>13494</v>
      </c>
      <c r="AE109" s="1" t="s">
        <v>38</v>
      </c>
      <c r="AF109" s="1" t="s">
        <v>38</v>
      </c>
      <c r="AG109" t="s">
        <v>13527</v>
      </c>
      <c r="AH109" t="s">
        <v>38</v>
      </c>
      <c r="AI109" t="s">
        <v>13538</v>
      </c>
    </row>
    <row r="110" spans="1:35" x14ac:dyDescent="0.25">
      <c r="A110" s="1" t="s">
        <v>303</v>
      </c>
      <c r="B110" s="1" t="s">
        <v>30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s="1" t="s">
        <v>30</v>
      </c>
      <c r="I110" s="1" t="s">
        <v>31</v>
      </c>
      <c r="J110">
        <v>0</v>
      </c>
      <c r="K110">
        <v>0</v>
      </c>
      <c r="L110">
        <v>1</v>
      </c>
      <c r="M110" s="1" t="s">
        <v>32</v>
      </c>
      <c r="N110">
        <v>0</v>
      </c>
      <c r="O110" s="1" t="s">
        <v>125</v>
      </c>
      <c r="P110" s="1" t="s">
        <v>304</v>
      </c>
      <c r="Q110" s="1" t="s">
        <v>42</v>
      </c>
      <c r="R110">
        <v>38</v>
      </c>
      <c r="S110" s="1" t="s">
        <v>30</v>
      </c>
      <c r="T110" s="1" t="s">
        <v>30</v>
      </c>
      <c r="U110" s="1" t="s">
        <v>30</v>
      </c>
      <c r="V110">
        <v>0</v>
      </c>
      <c r="W110" s="1" t="s">
        <v>32</v>
      </c>
      <c r="X110" s="1" t="s">
        <v>57</v>
      </c>
      <c r="Y110" s="1" t="s">
        <v>37</v>
      </c>
      <c r="Z110">
        <v>43</v>
      </c>
      <c r="AA110">
        <v>2293</v>
      </c>
      <c r="AB110" s="1" t="s">
        <v>13500</v>
      </c>
      <c r="AC110" s="1" t="s">
        <v>13500</v>
      </c>
      <c r="AD110" t="s">
        <v>13494</v>
      </c>
      <c r="AE110" s="1" t="s">
        <v>38</v>
      </c>
      <c r="AF110" s="1" t="s">
        <v>38</v>
      </c>
      <c r="AG110" t="s">
        <v>13527</v>
      </c>
      <c r="AH110" t="s">
        <v>38</v>
      </c>
      <c r="AI110" t="s">
        <v>13540</v>
      </c>
    </row>
    <row r="111" spans="1:35" x14ac:dyDescent="0.25">
      <c r="A111" s="1" t="s">
        <v>305</v>
      </c>
      <c r="B111" s="1" t="s">
        <v>30</v>
      </c>
      <c r="C111">
        <v>11</v>
      </c>
      <c r="D111">
        <v>84</v>
      </c>
      <c r="E111">
        <v>159</v>
      </c>
      <c r="F111">
        <v>0</v>
      </c>
      <c r="G111">
        <v>0</v>
      </c>
      <c r="H111" s="1" t="s">
        <v>30</v>
      </c>
      <c r="I111" s="1" t="s">
        <v>31</v>
      </c>
      <c r="J111">
        <v>0</v>
      </c>
      <c r="K111">
        <v>0</v>
      </c>
      <c r="L111">
        <v>0</v>
      </c>
      <c r="M111" s="1" t="s">
        <v>30</v>
      </c>
      <c r="N111">
        <v>0</v>
      </c>
      <c r="O111" s="1" t="s">
        <v>100</v>
      </c>
      <c r="P111" s="1" t="s">
        <v>306</v>
      </c>
      <c r="Q111" s="1" t="s">
        <v>35</v>
      </c>
      <c r="R111">
        <v>21</v>
      </c>
      <c r="S111" s="1" t="s">
        <v>32</v>
      </c>
      <c r="T111" s="1" t="s">
        <v>30</v>
      </c>
      <c r="U111" s="1" t="s">
        <v>30</v>
      </c>
      <c r="V111">
        <v>0</v>
      </c>
      <c r="W111" s="1" t="s">
        <v>30</v>
      </c>
      <c r="X111" s="1" t="s">
        <v>43</v>
      </c>
      <c r="Y111" s="1" t="s">
        <v>58</v>
      </c>
      <c r="Z111">
        <v>10</v>
      </c>
      <c r="AA111">
        <v>117</v>
      </c>
      <c r="AB111" s="1" t="s">
        <v>13500</v>
      </c>
      <c r="AC111" s="1" t="s">
        <v>13500</v>
      </c>
      <c r="AD111" t="s">
        <v>13495</v>
      </c>
      <c r="AE111" s="1" t="s">
        <v>38</v>
      </c>
      <c r="AF111" s="1" t="s">
        <v>38</v>
      </c>
      <c r="AG111" t="s">
        <v>13527</v>
      </c>
      <c r="AH111" t="s">
        <v>38</v>
      </c>
      <c r="AI111" t="s">
        <v>13539</v>
      </c>
    </row>
    <row r="112" spans="1:35" x14ac:dyDescent="0.25">
      <c r="A112" s="1" t="s">
        <v>307</v>
      </c>
      <c r="B112" s="1" t="s">
        <v>30</v>
      </c>
      <c r="C112">
        <v>69</v>
      </c>
      <c r="D112">
        <v>248</v>
      </c>
      <c r="E112">
        <v>753.7</v>
      </c>
      <c r="F112">
        <v>0</v>
      </c>
      <c r="G112">
        <v>0</v>
      </c>
      <c r="H112" s="1" t="s">
        <v>30</v>
      </c>
      <c r="I112" s="1" t="s">
        <v>31</v>
      </c>
      <c r="J112">
        <v>0</v>
      </c>
      <c r="K112">
        <v>0</v>
      </c>
      <c r="L112">
        <v>0</v>
      </c>
      <c r="M112" s="1" t="s">
        <v>30</v>
      </c>
      <c r="N112">
        <v>0</v>
      </c>
      <c r="O112" s="1" t="s">
        <v>275</v>
      </c>
      <c r="P112" s="1" t="s">
        <v>308</v>
      </c>
      <c r="Q112" s="1" t="s">
        <v>42</v>
      </c>
      <c r="R112">
        <v>43</v>
      </c>
      <c r="S112" s="1" t="s">
        <v>30</v>
      </c>
      <c r="T112" s="1" t="s">
        <v>30</v>
      </c>
      <c r="U112" s="1" t="s">
        <v>30</v>
      </c>
      <c r="V112">
        <v>0</v>
      </c>
      <c r="W112" s="1" t="s">
        <v>30</v>
      </c>
      <c r="X112" s="1" t="s">
        <v>57</v>
      </c>
      <c r="Y112" s="1" t="s">
        <v>58</v>
      </c>
      <c r="Z112">
        <v>10</v>
      </c>
      <c r="AA112">
        <v>695</v>
      </c>
      <c r="AB112" s="1" t="s">
        <v>13500</v>
      </c>
      <c r="AC112" s="1" t="s">
        <v>13500</v>
      </c>
      <c r="AD112" t="s">
        <v>13494</v>
      </c>
      <c r="AE112" s="1" t="s">
        <v>38</v>
      </c>
      <c r="AF112" s="1" t="s">
        <v>38</v>
      </c>
      <c r="AG112" t="s">
        <v>13527</v>
      </c>
      <c r="AH112" t="s">
        <v>38</v>
      </c>
      <c r="AI112" t="s">
        <v>13540</v>
      </c>
    </row>
    <row r="113" spans="1:35" x14ac:dyDescent="0.25">
      <c r="A113" s="1" t="s">
        <v>309</v>
      </c>
      <c r="B113" s="1" t="s">
        <v>30</v>
      </c>
      <c r="C113">
        <v>70</v>
      </c>
      <c r="D113">
        <v>342</v>
      </c>
      <c r="E113">
        <v>913.1</v>
      </c>
      <c r="F113">
        <v>0</v>
      </c>
      <c r="G113">
        <v>0</v>
      </c>
      <c r="H113" s="1" t="s">
        <v>30</v>
      </c>
      <c r="I113" s="1" t="s">
        <v>31</v>
      </c>
      <c r="J113">
        <v>0</v>
      </c>
      <c r="K113">
        <v>0</v>
      </c>
      <c r="L113">
        <v>6</v>
      </c>
      <c r="M113" s="1" t="s">
        <v>32</v>
      </c>
      <c r="N113">
        <v>0</v>
      </c>
      <c r="O113" s="1" t="s">
        <v>184</v>
      </c>
      <c r="P113" s="1" t="s">
        <v>310</v>
      </c>
      <c r="Q113" s="1" t="s">
        <v>42</v>
      </c>
      <c r="R113">
        <v>38</v>
      </c>
      <c r="S113" s="1" t="s">
        <v>30</v>
      </c>
      <c r="T113" s="1" t="s">
        <v>30</v>
      </c>
      <c r="U113" s="1" t="s">
        <v>30</v>
      </c>
      <c r="V113">
        <v>0</v>
      </c>
      <c r="W113" s="1" t="s">
        <v>32</v>
      </c>
      <c r="X113" s="1" t="s">
        <v>57</v>
      </c>
      <c r="Y113" s="1" t="s">
        <v>37</v>
      </c>
      <c r="Z113">
        <v>52</v>
      </c>
      <c r="AA113">
        <v>3654</v>
      </c>
      <c r="AB113" s="1" t="s">
        <v>13500</v>
      </c>
      <c r="AC113" s="1" t="s">
        <v>13500</v>
      </c>
      <c r="AD113" t="s">
        <v>13494</v>
      </c>
      <c r="AE113" s="1" t="s">
        <v>38</v>
      </c>
      <c r="AF113" s="1" t="s">
        <v>38</v>
      </c>
      <c r="AG113" t="s">
        <v>13526</v>
      </c>
      <c r="AH113" t="s">
        <v>38</v>
      </c>
      <c r="AI113" t="s">
        <v>13540</v>
      </c>
    </row>
    <row r="114" spans="1:35" x14ac:dyDescent="0.25">
      <c r="A114" s="1" t="s">
        <v>311</v>
      </c>
      <c r="B114" s="1" t="s">
        <v>30</v>
      </c>
      <c r="C114">
        <v>42</v>
      </c>
      <c r="D114">
        <v>151</v>
      </c>
      <c r="E114">
        <v>336.1</v>
      </c>
      <c r="F114">
        <v>0</v>
      </c>
      <c r="G114">
        <v>0</v>
      </c>
      <c r="H114" s="1" t="s">
        <v>30</v>
      </c>
      <c r="I114" s="1" t="s">
        <v>31</v>
      </c>
      <c r="J114">
        <v>0</v>
      </c>
      <c r="K114">
        <v>0</v>
      </c>
      <c r="L114">
        <v>11</v>
      </c>
      <c r="M114" s="1" t="s">
        <v>32</v>
      </c>
      <c r="N114">
        <v>0</v>
      </c>
      <c r="O114" s="1" t="s">
        <v>77</v>
      </c>
      <c r="P114" s="1" t="s">
        <v>312</v>
      </c>
      <c r="Q114" s="1" t="s">
        <v>42</v>
      </c>
      <c r="R114">
        <v>59</v>
      </c>
      <c r="S114" s="1" t="s">
        <v>30</v>
      </c>
      <c r="T114" s="1" t="s">
        <v>30</v>
      </c>
      <c r="U114" s="1" t="s">
        <v>30</v>
      </c>
      <c r="V114">
        <v>0</v>
      </c>
      <c r="W114" s="1" t="s">
        <v>32</v>
      </c>
      <c r="X114" s="1" t="s">
        <v>43</v>
      </c>
      <c r="Y114" s="1" t="s">
        <v>37</v>
      </c>
      <c r="Z114">
        <v>42</v>
      </c>
      <c r="AA114">
        <v>1778</v>
      </c>
      <c r="AB114" s="1" t="s">
        <v>13500</v>
      </c>
      <c r="AC114" s="1" t="s">
        <v>13500</v>
      </c>
      <c r="AD114" t="s">
        <v>13494</v>
      </c>
      <c r="AE114" s="1" t="s">
        <v>38</v>
      </c>
      <c r="AF114" s="1" t="s">
        <v>38</v>
      </c>
      <c r="AG114" t="s">
        <v>13526</v>
      </c>
      <c r="AH114" t="s">
        <v>38</v>
      </c>
      <c r="AI114" t="s">
        <v>13540</v>
      </c>
    </row>
    <row r="115" spans="1:35" x14ac:dyDescent="0.25">
      <c r="A115" s="1" t="s">
        <v>313</v>
      </c>
      <c r="B115" s="1" t="s">
        <v>30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s="1" t="s">
        <v>30</v>
      </c>
      <c r="I115" s="1" t="s">
        <v>31</v>
      </c>
      <c r="J115">
        <v>0</v>
      </c>
      <c r="K115">
        <v>0</v>
      </c>
      <c r="L115">
        <v>8</v>
      </c>
      <c r="M115" s="1" t="s">
        <v>32</v>
      </c>
      <c r="N115">
        <v>0</v>
      </c>
      <c r="O115" s="1" t="s">
        <v>176</v>
      </c>
      <c r="P115" s="1" t="s">
        <v>314</v>
      </c>
      <c r="Q115" s="1" t="s">
        <v>42</v>
      </c>
      <c r="R115">
        <v>51</v>
      </c>
      <c r="S115" s="1" t="s">
        <v>30</v>
      </c>
      <c r="T115" s="1" t="s">
        <v>30</v>
      </c>
      <c r="U115" s="1" t="s">
        <v>30</v>
      </c>
      <c r="V115">
        <v>0</v>
      </c>
      <c r="W115" s="1" t="s">
        <v>32</v>
      </c>
      <c r="X115" s="1" t="s">
        <v>57</v>
      </c>
      <c r="Y115" s="1" t="s">
        <v>58</v>
      </c>
      <c r="Z115">
        <v>54</v>
      </c>
      <c r="AA115">
        <v>780</v>
      </c>
      <c r="AB115" s="1" t="s">
        <v>13500</v>
      </c>
      <c r="AC115" s="1" t="s">
        <v>13500</v>
      </c>
      <c r="AD115" t="s">
        <v>13494</v>
      </c>
      <c r="AE115" s="1" t="s">
        <v>38</v>
      </c>
      <c r="AF115" s="1" t="s">
        <v>38</v>
      </c>
      <c r="AG115" t="s">
        <v>13526</v>
      </c>
      <c r="AH115" t="s">
        <v>38</v>
      </c>
      <c r="AI115" t="s">
        <v>13539</v>
      </c>
    </row>
    <row r="116" spans="1:35" x14ac:dyDescent="0.25">
      <c r="A116" s="1" t="s">
        <v>315</v>
      </c>
      <c r="B116" s="1" t="s">
        <v>30</v>
      </c>
      <c r="C116">
        <v>32</v>
      </c>
      <c r="D116">
        <v>145</v>
      </c>
      <c r="E116">
        <v>350.4</v>
      </c>
      <c r="F116">
        <v>0</v>
      </c>
      <c r="G116">
        <v>0</v>
      </c>
      <c r="H116" s="1" t="s">
        <v>30</v>
      </c>
      <c r="I116" s="1" t="s">
        <v>31</v>
      </c>
      <c r="J116">
        <v>0</v>
      </c>
      <c r="K116">
        <v>0</v>
      </c>
      <c r="L116">
        <v>0</v>
      </c>
      <c r="M116" s="1" t="s">
        <v>30</v>
      </c>
      <c r="N116">
        <v>0</v>
      </c>
      <c r="O116" s="1" t="s">
        <v>94</v>
      </c>
      <c r="P116" s="1" t="s">
        <v>316</v>
      </c>
      <c r="Q116" s="1" t="s">
        <v>35</v>
      </c>
      <c r="R116">
        <v>59</v>
      </c>
      <c r="S116" s="1" t="s">
        <v>30</v>
      </c>
      <c r="T116" s="1" t="s">
        <v>30</v>
      </c>
      <c r="U116" s="1" t="s">
        <v>30</v>
      </c>
      <c r="V116">
        <v>0</v>
      </c>
      <c r="W116" s="1" t="s">
        <v>30</v>
      </c>
      <c r="X116" s="1" t="s">
        <v>43</v>
      </c>
      <c r="Y116" s="1" t="s">
        <v>37</v>
      </c>
      <c r="Z116">
        <v>12</v>
      </c>
      <c r="AA116">
        <v>372</v>
      </c>
      <c r="AB116" s="1" t="s">
        <v>13500</v>
      </c>
      <c r="AC116" s="1" t="s">
        <v>13500</v>
      </c>
      <c r="AD116" t="s">
        <v>13494</v>
      </c>
      <c r="AE116" s="1" t="s">
        <v>38</v>
      </c>
      <c r="AF116" s="1" t="s">
        <v>38</v>
      </c>
      <c r="AG116" t="s">
        <v>13527</v>
      </c>
      <c r="AH116" t="s">
        <v>38</v>
      </c>
      <c r="AI116" t="s">
        <v>13539</v>
      </c>
    </row>
    <row r="117" spans="1:35" x14ac:dyDescent="0.25">
      <c r="A117" s="1" t="s">
        <v>317</v>
      </c>
      <c r="B117" s="1" t="s">
        <v>30</v>
      </c>
      <c r="C117">
        <v>32</v>
      </c>
      <c r="D117">
        <v>58</v>
      </c>
      <c r="E117">
        <v>126.3</v>
      </c>
      <c r="F117">
        <v>0</v>
      </c>
      <c r="G117">
        <v>0</v>
      </c>
      <c r="H117" s="1" t="s">
        <v>30</v>
      </c>
      <c r="I117" s="1" t="s">
        <v>31</v>
      </c>
      <c r="J117">
        <v>0</v>
      </c>
      <c r="K117">
        <v>0</v>
      </c>
      <c r="L117">
        <v>0</v>
      </c>
      <c r="M117" s="1" t="s">
        <v>30</v>
      </c>
      <c r="N117">
        <v>0</v>
      </c>
      <c r="O117" s="1" t="s">
        <v>83</v>
      </c>
      <c r="P117" s="1" t="s">
        <v>318</v>
      </c>
      <c r="Q117" s="1" t="s">
        <v>319</v>
      </c>
      <c r="R117">
        <v>53</v>
      </c>
      <c r="S117" s="1" t="s">
        <v>30</v>
      </c>
      <c r="T117" s="1" t="s">
        <v>30</v>
      </c>
      <c r="U117" s="1" t="s">
        <v>30</v>
      </c>
      <c r="V117">
        <v>0</v>
      </c>
      <c r="W117" s="1" t="s">
        <v>30</v>
      </c>
      <c r="X117" s="1" t="s">
        <v>36</v>
      </c>
      <c r="Y117" s="1" t="s">
        <v>37</v>
      </c>
      <c r="Z117">
        <v>10</v>
      </c>
      <c r="AA117">
        <v>319</v>
      </c>
      <c r="AB117" s="1" t="s">
        <v>13500</v>
      </c>
      <c r="AC117" s="1" t="s">
        <v>13500</v>
      </c>
      <c r="AD117" t="s">
        <v>13494</v>
      </c>
      <c r="AE117" s="1" t="s">
        <v>38</v>
      </c>
      <c r="AF117" s="1" t="s">
        <v>38</v>
      </c>
      <c r="AG117" t="s">
        <v>13527</v>
      </c>
      <c r="AH117" t="s">
        <v>38</v>
      </c>
      <c r="AI117" t="s">
        <v>13539</v>
      </c>
    </row>
    <row r="118" spans="1:35" x14ac:dyDescent="0.25">
      <c r="A118" s="1" t="s">
        <v>320</v>
      </c>
      <c r="B118" s="1" t="s">
        <v>30</v>
      </c>
      <c r="C118">
        <v>61</v>
      </c>
      <c r="D118">
        <v>298</v>
      </c>
      <c r="E118">
        <v>792</v>
      </c>
      <c r="F118">
        <v>0</v>
      </c>
      <c r="G118">
        <v>0</v>
      </c>
      <c r="H118" s="1" t="s">
        <v>30</v>
      </c>
      <c r="I118" s="1" t="s">
        <v>31</v>
      </c>
      <c r="J118">
        <v>0</v>
      </c>
      <c r="K118">
        <v>0</v>
      </c>
      <c r="L118">
        <v>0</v>
      </c>
      <c r="M118" s="1" t="s">
        <v>30</v>
      </c>
      <c r="N118">
        <v>0</v>
      </c>
      <c r="O118" s="1" t="s">
        <v>33</v>
      </c>
      <c r="P118" s="1" t="s">
        <v>321</v>
      </c>
      <c r="Q118" s="1" t="s">
        <v>42</v>
      </c>
      <c r="R118">
        <v>24</v>
      </c>
      <c r="S118" s="1" t="s">
        <v>32</v>
      </c>
      <c r="T118" s="1" t="s">
        <v>30</v>
      </c>
      <c r="U118" s="1" t="s">
        <v>30</v>
      </c>
      <c r="V118">
        <v>0</v>
      </c>
      <c r="W118" s="1" t="s">
        <v>30</v>
      </c>
      <c r="X118" s="1" t="s">
        <v>43</v>
      </c>
      <c r="Y118" s="1" t="s">
        <v>58</v>
      </c>
      <c r="Z118">
        <v>9</v>
      </c>
      <c r="AA118">
        <v>543</v>
      </c>
      <c r="AB118" s="1" t="s">
        <v>13500</v>
      </c>
      <c r="AC118" s="1" t="s">
        <v>13500</v>
      </c>
      <c r="AD118" t="s">
        <v>13495</v>
      </c>
      <c r="AE118" s="1" t="s">
        <v>38</v>
      </c>
      <c r="AF118" s="1" t="s">
        <v>38</v>
      </c>
      <c r="AG118" t="s">
        <v>13527</v>
      </c>
      <c r="AH118" t="s">
        <v>38</v>
      </c>
      <c r="AI118" t="s">
        <v>13540</v>
      </c>
    </row>
    <row r="119" spans="1:35" x14ac:dyDescent="0.25">
      <c r="A119" s="1" t="s">
        <v>322</v>
      </c>
      <c r="B119" s="1" t="s">
        <v>30</v>
      </c>
      <c r="C119">
        <v>1</v>
      </c>
      <c r="D119">
        <v>7</v>
      </c>
      <c r="E119">
        <v>10</v>
      </c>
      <c r="F119">
        <v>0</v>
      </c>
      <c r="G119">
        <v>0</v>
      </c>
      <c r="H119" s="1" t="s">
        <v>30</v>
      </c>
      <c r="I119" s="1" t="s">
        <v>31</v>
      </c>
      <c r="J119">
        <v>0</v>
      </c>
      <c r="K119">
        <v>0</v>
      </c>
      <c r="L119">
        <v>21</v>
      </c>
      <c r="M119" s="1" t="s">
        <v>32</v>
      </c>
      <c r="N119">
        <v>0</v>
      </c>
      <c r="O119" s="1" t="s">
        <v>272</v>
      </c>
      <c r="P119" s="1" t="s">
        <v>323</v>
      </c>
      <c r="Q119" s="1" t="s">
        <v>35</v>
      </c>
      <c r="R119">
        <v>25</v>
      </c>
      <c r="S119" s="1" t="s">
        <v>32</v>
      </c>
      <c r="T119" s="1" t="s">
        <v>30</v>
      </c>
      <c r="U119" s="1" t="s">
        <v>30</v>
      </c>
      <c r="V119">
        <v>0</v>
      </c>
      <c r="W119" s="1" t="s">
        <v>30</v>
      </c>
      <c r="X119" s="1" t="s">
        <v>36</v>
      </c>
      <c r="Y119" s="1" t="s">
        <v>58</v>
      </c>
      <c r="Z119">
        <v>22</v>
      </c>
      <c r="AA119">
        <v>22</v>
      </c>
      <c r="AB119" s="1" t="s">
        <v>13500</v>
      </c>
      <c r="AC119" s="1" t="s">
        <v>13500</v>
      </c>
      <c r="AD119" t="s">
        <v>13495</v>
      </c>
      <c r="AE119" s="1" t="s">
        <v>38</v>
      </c>
      <c r="AF119" s="1" t="s">
        <v>38</v>
      </c>
      <c r="AG119" t="s">
        <v>13526</v>
      </c>
      <c r="AH119" t="s">
        <v>38</v>
      </c>
      <c r="AI119" t="s">
        <v>13538</v>
      </c>
    </row>
    <row r="120" spans="1:35" x14ac:dyDescent="0.25">
      <c r="A120" s="1" t="s">
        <v>324</v>
      </c>
      <c r="B120" s="1" t="s">
        <v>30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s="1" t="s">
        <v>30</v>
      </c>
      <c r="I120" s="1" t="s">
        <v>31</v>
      </c>
      <c r="J120">
        <v>0</v>
      </c>
      <c r="K120">
        <v>0</v>
      </c>
      <c r="L120">
        <v>8</v>
      </c>
      <c r="M120" s="1" t="s">
        <v>32</v>
      </c>
      <c r="N120">
        <v>0</v>
      </c>
      <c r="O120" s="1" t="s">
        <v>91</v>
      </c>
      <c r="P120" s="1" t="s">
        <v>325</v>
      </c>
      <c r="Q120" s="1" t="s">
        <v>42</v>
      </c>
      <c r="R120">
        <v>38</v>
      </c>
      <c r="S120" s="1" t="s">
        <v>30</v>
      </c>
      <c r="T120" s="1" t="s">
        <v>30</v>
      </c>
      <c r="U120" s="1" t="s">
        <v>30</v>
      </c>
      <c r="V120">
        <v>0</v>
      </c>
      <c r="W120" s="1" t="s">
        <v>32</v>
      </c>
      <c r="X120" s="1" t="s">
        <v>43</v>
      </c>
      <c r="Y120" s="1" t="s">
        <v>58</v>
      </c>
      <c r="Z120">
        <v>43</v>
      </c>
      <c r="AA120">
        <v>1411</v>
      </c>
      <c r="AB120" s="1" t="s">
        <v>13500</v>
      </c>
      <c r="AC120" s="1" t="s">
        <v>13500</v>
      </c>
      <c r="AD120" t="s">
        <v>13494</v>
      </c>
      <c r="AE120" s="1" t="s">
        <v>38</v>
      </c>
      <c r="AF120" s="1" t="s">
        <v>38</v>
      </c>
      <c r="AG120" t="s">
        <v>13526</v>
      </c>
      <c r="AH120" t="s">
        <v>38</v>
      </c>
      <c r="AI120" t="s">
        <v>13539</v>
      </c>
    </row>
    <row r="121" spans="1:35" x14ac:dyDescent="0.25">
      <c r="A121" s="1" t="s">
        <v>326</v>
      </c>
      <c r="B121" s="1" t="s">
        <v>30</v>
      </c>
      <c r="C121">
        <v>20</v>
      </c>
      <c r="D121">
        <v>135</v>
      </c>
      <c r="E121">
        <v>237.2</v>
      </c>
      <c r="F121">
        <v>0</v>
      </c>
      <c r="G121">
        <v>0</v>
      </c>
      <c r="H121" s="1" t="s">
        <v>30</v>
      </c>
      <c r="I121" s="1" t="s">
        <v>31</v>
      </c>
      <c r="J121">
        <v>0</v>
      </c>
      <c r="K121">
        <v>0</v>
      </c>
      <c r="L121">
        <v>9</v>
      </c>
      <c r="M121" s="1" t="s">
        <v>32</v>
      </c>
      <c r="N121">
        <v>0</v>
      </c>
      <c r="O121" s="1" t="s">
        <v>65</v>
      </c>
      <c r="P121" s="1" t="s">
        <v>327</v>
      </c>
      <c r="Q121" s="1" t="s">
        <v>42</v>
      </c>
      <c r="R121">
        <v>44</v>
      </c>
      <c r="S121" s="1" t="s">
        <v>30</v>
      </c>
      <c r="T121" s="1" t="s">
        <v>30</v>
      </c>
      <c r="U121" s="1" t="s">
        <v>30</v>
      </c>
      <c r="V121">
        <v>0</v>
      </c>
      <c r="W121" s="1" t="s">
        <v>30</v>
      </c>
      <c r="X121" s="1" t="s">
        <v>36</v>
      </c>
      <c r="Y121" s="1" t="s">
        <v>58</v>
      </c>
      <c r="Z121">
        <v>34</v>
      </c>
      <c r="AA121">
        <v>669</v>
      </c>
      <c r="AB121" s="1" t="s">
        <v>13500</v>
      </c>
      <c r="AC121" s="1" t="s">
        <v>13500</v>
      </c>
      <c r="AD121" t="s">
        <v>13494</v>
      </c>
      <c r="AE121" s="1" t="s">
        <v>38</v>
      </c>
      <c r="AF121" s="1" t="s">
        <v>38</v>
      </c>
      <c r="AG121" t="s">
        <v>13526</v>
      </c>
      <c r="AH121" t="s">
        <v>38</v>
      </c>
      <c r="AI121" t="s">
        <v>13539</v>
      </c>
    </row>
    <row r="122" spans="1:35" x14ac:dyDescent="0.25">
      <c r="A122" s="1" t="s">
        <v>328</v>
      </c>
      <c r="B122" s="1" t="s">
        <v>30</v>
      </c>
      <c r="C122">
        <v>3</v>
      </c>
      <c r="D122">
        <v>17</v>
      </c>
      <c r="E122">
        <v>43.2</v>
      </c>
      <c r="F122">
        <v>0</v>
      </c>
      <c r="G122">
        <v>0</v>
      </c>
      <c r="H122" s="1" t="s">
        <v>30</v>
      </c>
      <c r="I122" s="1" t="s">
        <v>31</v>
      </c>
      <c r="J122">
        <v>0</v>
      </c>
      <c r="K122">
        <v>0</v>
      </c>
      <c r="L122">
        <v>30</v>
      </c>
      <c r="M122" s="1" t="s">
        <v>32</v>
      </c>
      <c r="N122">
        <v>0</v>
      </c>
      <c r="O122" s="1" t="s">
        <v>97</v>
      </c>
      <c r="P122" s="1" t="s">
        <v>329</v>
      </c>
      <c r="Q122" s="1" t="s">
        <v>42</v>
      </c>
      <c r="R122">
        <v>21</v>
      </c>
      <c r="S122" s="1" t="s">
        <v>32</v>
      </c>
      <c r="T122" s="1" t="s">
        <v>30</v>
      </c>
      <c r="U122" s="1" t="s">
        <v>30</v>
      </c>
      <c r="V122">
        <v>0</v>
      </c>
      <c r="W122" s="1" t="s">
        <v>30</v>
      </c>
      <c r="X122" s="1" t="s">
        <v>36</v>
      </c>
      <c r="Y122" s="1" t="s">
        <v>37</v>
      </c>
      <c r="Z122">
        <v>17</v>
      </c>
      <c r="AA122">
        <v>45</v>
      </c>
      <c r="AB122" s="1" t="s">
        <v>13500</v>
      </c>
      <c r="AC122" s="1" t="s">
        <v>13500</v>
      </c>
      <c r="AD122" t="s">
        <v>13495</v>
      </c>
      <c r="AE122" s="1" t="s">
        <v>38</v>
      </c>
      <c r="AF122" s="1" t="s">
        <v>38</v>
      </c>
      <c r="AG122" t="s">
        <v>13526</v>
      </c>
      <c r="AH122" t="s">
        <v>38</v>
      </c>
      <c r="AI122" t="s">
        <v>13538</v>
      </c>
    </row>
    <row r="123" spans="1:35" x14ac:dyDescent="0.25">
      <c r="A123" s="1" t="s">
        <v>330</v>
      </c>
      <c r="B123" s="1" t="s">
        <v>30</v>
      </c>
      <c r="C123">
        <v>12</v>
      </c>
      <c r="D123">
        <v>103</v>
      </c>
      <c r="E123">
        <v>199.3</v>
      </c>
      <c r="F123">
        <v>0</v>
      </c>
      <c r="G123">
        <v>0</v>
      </c>
      <c r="H123" s="1" t="s">
        <v>30</v>
      </c>
      <c r="I123" s="1" t="s">
        <v>31</v>
      </c>
      <c r="J123">
        <v>0</v>
      </c>
      <c r="K123">
        <v>0</v>
      </c>
      <c r="L123">
        <v>0</v>
      </c>
      <c r="M123" s="1" t="s">
        <v>30</v>
      </c>
      <c r="N123">
        <v>0</v>
      </c>
      <c r="O123" s="1" t="s">
        <v>130</v>
      </c>
      <c r="P123" s="1" t="s">
        <v>331</v>
      </c>
      <c r="Q123" s="1" t="s">
        <v>35</v>
      </c>
      <c r="R123">
        <v>59</v>
      </c>
      <c r="S123" s="1" t="s">
        <v>30</v>
      </c>
      <c r="T123" s="1" t="s">
        <v>30</v>
      </c>
      <c r="U123" s="1" t="s">
        <v>30</v>
      </c>
      <c r="V123">
        <v>0</v>
      </c>
      <c r="W123" s="1" t="s">
        <v>30</v>
      </c>
      <c r="X123" s="1" t="s">
        <v>43</v>
      </c>
      <c r="Y123" s="1" t="s">
        <v>37</v>
      </c>
      <c r="Z123">
        <v>12</v>
      </c>
      <c r="AA123">
        <v>147</v>
      </c>
      <c r="AB123" s="1" t="s">
        <v>13500</v>
      </c>
      <c r="AC123" s="1" t="s">
        <v>13500</v>
      </c>
      <c r="AD123" t="s">
        <v>13494</v>
      </c>
      <c r="AE123" s="1" t="s">
        <v>38</v>
      </c>
      <c r="AF123" s="1" t="s">
        <v>38</v>
      </c>
      <c r="AG123" t="s">
        <v>13527</v>
      </c>
      <c r="AH123" t="s">
        <v>38</v>
      </c>
      <c r="AI123" t="s">
        <v>13539</v>
      </c>
    </row>
    <row r="124" spans="1:35" x14ac:dyDescent="0.25">
      <c r="A124" s="1" t="s">
        <v>332</v>
      </c>
      <c r="B124" s="1" t="s">
        <v>30</v>
      </c>
      <c r="C124">
        <v>42</v>
      </c>
      <c r="D124">
        <v>236</v>
      </c>
      <c r="E124">
        <v>630.5</v>
      </c>
      <c r="F124">
        <v>0</v>
      </c>
      <c r="G124">
        <v>0</v>
      </c>
      <c r="H124" s="1" t="s">
        <v>30</v>
      </c>
      <c r="I124" s="1" t="s">
        <v>31</v>
      </c>
      <c r="J124">
        <v>0</v>
      </c>
      <c r="K124">
        <v>0</v>
      </c>
      <c r="L124">
        <v>12</v>
      </c>
      <c r="M124" s="1" t="s">
        <v>32</v>
      </c>
      <c r="N124">
        <v>0</v>
      </c>
      <c r="O124" s="1" t="s">
        <v>159</v>
      </c>
      <c r="P124" s="1" t="s">
        <v>333</v>
      </c>
      <c r="Q124" s="1" t="s">
        <v>35</v>
      </c>
      <c r="R124">
        <v>66</v>
      </c>
      <c r="S124" s="1" t="s">
        <v>30</v>
      </c>
      <c r="T124" s="1" t="s">
        <v>32</v>
      </c>
      <c r="U124" s="1" t="s">
        <v>30</v>
      </c>
      <c r="V124">
        <v>0</v>
      </c>
      <c r="W124" s="1" t="s">
        <v>30</v>
      </c>
      <c r="X124" s="1" t="s">
        <v>36</v>
      </c>
      <c r="Y124" s="1" t="s">
        <v>58</v>
      </c>
      <c r="Z124">
        <v>36</v>
      </c>
      <c r="AA124">
        <v>1533</v>
      </c>
      <c r="AB124" s="1" t="s">
        <v>13500</v>
      </c>
      <c r="AC124" s="1" t="s">
        <v>13500</v>
      </c>
      <c r="AD124" t="s">
        <v>13496</v>
      </c>
      <c r="AE124" s="1" t="s">
        <v>38</v>
      </c>
      <c r="AF124" s="1" t="s">
        <v>38</v>
      </c>
      <c r="AG124" t="s">
        <v>13526</v>
      </c>
      <c r="AH124" t="s">
        <v>38</v>
      </c>
      <c r="AI124" t="s">
        <v>13540</v>
      </c>
    </row>
    <row r="125" spans="1:35" x14ac:dyDescent="0.25">
      <c r="A125" s="1" t="s">
        <v>334</v>
      </c>
      <c r="B125" s="1" t="s">
        <v>30</v>
      </c>
      <c r="C125">
        <v>44</v>
      </c>
      <c r="D125">
        <v>188</v>
      </c>
      <c r="E125">
        <v>397.2</v>
      </c>
      <c r="F125">
        <v>0</v>
      </c>
      <c r="G125">
        <v>0</v>
      </c>
      <c r="H125" s="1" t="s">
        <v>30</v>
      </c>
      <c r="I125" s="1" t="s">
        <v>31</v>
      </c>
      <c r="J125">
        <v>0</v>
      </c>
      <c r="K125">
        <v>0</v>
      </c>
      <c r="L125">
        <v>26</v>
      </c>
      <c r="M125" s="1" t="s">
        <v>32</v>
      </c>
      <c r="N125">
        <v>0</v>
      </c>
      <c r="O125" s="1" t="s">
        <v>77</v>
      </c>
      <c r="P125" s="1" t="s">
        <v>335</v>
      </c>
      <c r="Q125" s="1" t="s">
        <v>42</v>
      </c>
      <c r="R125">
        <v>24</v>
      </c>
      <c r="S125" s="1" t="s">
        <v>32</v>
      </c>
      <c r="T125" s="1" t="s">
        <v>30</v>
      </c>
      <c r="U125" s="1" t="s">
        <v>30</v>
      </c>
      <c r="V125">
        <v>0</v>
      </c>
      <c r="W125" s="1" t="s">
        <v>30</v>
      </c>
      <c r="X125" s="1" t="s">
        <v>43</v>
      </c>
      <c r="Y125" s="1" t="s">
        <v>58</v>
      </c>
      <c r="Z125">
        <v>25</v>
      </c>
      <c r="AA125">
        <v>1102</v>
      </c>
      <c r="AB125" s="1" t="s">
        <v>13500</v>
      </c>
      <c r="AC125" s="1" t="s">
        <v>13500</v>
      </c>
      <c r="AD125" t="s">
        <v>13495</v>
      </c>
      <c r="AE125" s="1" t="s">
        <v>38</v>
      </c>
      <c r="AF125" s="1" t="s">
        <v>38</v>
      </c>
      <c r="AG125" t="s">
        <v>13526</v>
      </c>
      <c r="AH125" t="s">
        <v>38</v>
      </c>
      <c r="AI125" t="s">
        <v>13540</v>
      </c>
    </row>
    <row r="126" spans="1:35" x14ac:dyDescent="0.25">
      <c r="A126" s="1" t="s">
        <v>336</v>
      </c>
      <c r="B126" s="1" t="s">
        <v>30</v>
      </c>
      <c r="C126">
        <v>70</v>
      </c>
      <c r="D126">
        <v>170</v>
      </c>
      <c r="E126">
        <v>557.1</v>
      </c>
      <c r="F126">
        <v>0</v>
      </c>
      <c r="G126">
        <v>0</v>
      </c>
      <c r="H126" s="1" t="s">
        <v>30</v>
      </c>
      <c r="I126" s="1" t="s">
        <v>31</v>
      </c>
      <c r="J126">
        <v>0</v>
      </c>
      <c r="K126">
        <v>0</v>
      </c>
      <c r="L126">
        <v>0</v>
      </c>
      <c r="M126" s="1" t="s">
        <v>30</v>
      </c>
      <c r="N126">
        <v>0</v>
      </c>
      <c r="O126" s="1" t="s">
        <v>202</v>
      </c>
      <c r="P126" s="1" t="s">
        <v>337</v>
      </c>
      <c r="Q126" s="1" t="s">
        <v>35</v>
      </c>
      <c r="R126">
        <v>41</v>
      </c>
      <c r="S126" s="1" t="s">
        <v>30</v>
      </c>
      <c r="T126" s="1" t="s">
        <v>30</v>
      </c>
      <c r="U126" s="1" t="s">
        <v>30</v>
      </c>
      <c r="V126">
        <v>0</v>
      </c>
      <c r="W126" s="1" t="s">
        <v>30</v>
      </c>
      <c r="X126" s="1" t="s">
        <v>57</v>
      </c>
      <c r="Y126" s="1" t="s">
        <v>37</v>
      </c>
      <c r="Z126">
        <v>9</v>
      </c>
      <c r="AA126">
        <v>616</v>
      </c>
      <c r="AB126" s="1" t="s">
        <v>13500</v>
      </c>
      <c r="AC126" s="1" t="s">
        <v>13500</v>
      </c>
      <c r="AD126" t="s">
        <v>13494</v>
      </c>
      <c r="AE126" s="1" t="s">
        <v>38</v>
      </c>
      <c r="AF126" s="1" t="s">
        <v>38</v>
      </c>
      <c r="AG126" t="s">
        <v>13527</v>
      </c>
      <c r="AH126" t="s">
        <v>38</v>
      </c>
      <c r="AI126" t="s">
        <v>13540</v>
      </c>
    </row>
    <row r="127" spans="1:35" x14ac:dyDescent="0.25">
      <c r="A127" s="1" t="s">
        <v>338</v>
      </c>
      <c r="B127" s="1" t="s">
        <v>30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s="1" t="s">
        <v>30</v>
      </c>
      <c r="I127" s="1" t="s">
        <v>31</v>
      </c>
      <c r="J127">
        <v>0</v>
      </c>
      <c r="K127">
        <v>0</v>
      </c>
      <c r="L127">
        <v>2</v>
      </c>
      <c r="M127" s="1" t="s">
        <v>32</v>
      </c>
      <c r="N127">
        <v>0</v>
      </c>
      <c r="O127" s="1" t="s">
        <v>216</v>
      </c>
      <c r="P127" s="1" t="s">
        <v>339</v>
      </c>
      <c r="Q127" s="1" t="s">
        <v>35</v>
      </c>
      <c r="R127">
        <v>41</v>
      </c>
      <c r="S127" s="1" t="s">
        <v>30</v>
      </c>
      <c r="T127" s="1" t="s">
        <v>30</v>
      </c>
      <c r="U127" s="1" t="s">
        <v>30</v>
      </c>
      <c r="V127">
        <v>0</v>
      </c>
      <c r="W127" s="1" t="s">
        <v>32</v>
      </c>
      <c r="X127" s="1" t="s">
        <v>57</v>
      </c>
      <c r="Y127" s="1" t="s">
        <v>58</v>
      </c>
      <c r="Z127">
        <v>41</v>
      </c>
      <c r="AA127">
        <v>3059</v>
      </c>
      <c r="AB127" s="1" t="s">
        <v>13500</v>
      </c>
      <c r="AC127" s="1" t="s">
        <v>13500</v>
      </c>
      <c r="AD127" t="s">
        <v>13494</v>
      </c>
      <c r="AE127" s="1" t="s">
        <v>38</v>
      </c>
      <c r="AF127" s="1" t="s">
        <v>38</v>
      </c>
      <c r="AG127" t="s">
        <v>13527</v>
      </c>
      <c r="AH127" t="s">
        <v>38</v>
      </c>
      <c r="AI127" t="s">
        <v>13540</v>
      </c>
    </row>
    <row r="128" spans="1:35" x14ac:dyDescent="0.25">
      <c r="A128" s="1" t="s">
        <v>340</v>
      </c>
      <c r="B128" s="1" t="s">
        <v>30</v>
      </c>
      <c r="C128">
        <v>62</v>
      </c>
      <c r="D128">
        <v>137</v>
      </c>
      <c r="E128">
        <v>370.8</v>
      </c>
      <c r="F128">
        <v>0</v>
      </c>
      <c r="G128">
        <v>0</v>
      </c>
      <c r="H128" s="1" t="s">
        <v>30</v>
      </c>
      <c r="I128" s="1" t="s">
        <v>31</v>
      </c>
      <c r="J128">
        <v>0</v>
      </c>
      <c r="K128">
        <v>0</v>
      </c>
      <c r="L128">
        <v>0</v>
      </c>
      <c r="M128" s="1" t="s">
        <v>30</v>
      </c>
      <c r="N128">
        <v>0</v>
      </c>
      <c r="O128" s="1" t="s">
        <v>100</v>
      </c>
      <c r="P128" s="1" t="s">
        <v>341</v>
      </c>
      <c r="Q128" s="1" t="s">
        <v>42</v>
      </c>
      <c r="R128">
        <v>36</v>
      </c>
      <c r="S128" s="1" t="s">
        <v>30</v>
      </c>
      <c r="T128" s="1" t="s">
        <v>30</v>
      </c>
      <c r="U128" s="1" t="s">
        <v>30</v>
      </c>
      <c r="V128">
        <v>0</v>
      </c>
      <c r="W128" s="1" t="s">
        <v>30</v>
      </c>
      <c r="X128" s="1" t="s">
        <v>57</v>
      </c>
      <c r="Y128" s="1" t="s">
        <v>58</v>
      </c>
      <c r="Z128">
        <v>7</v>
      </c>
      <c r="AA128">
        <v>427</v>
      </c>
      <c r="AB128" s="1" t="s">
        <v>13500</v>
      </c>
      <c r="AC128" s="1" t="s">
        <v>13500</v>
      </c>
      <c r="AD128" t="s">
        <v>13494</v>
      </c>
      <c r="AE128" s="1" t="s">
        <v>38</v>
      </c>
      <c r="AF128" s="1" t="s">
        <v>38</v>
      </c>
      <c r="AG128" t="s">
        <v>13527</v>
      </c>
      <c r="AH128" t="s">
        <v>38</v>
      </c>
      <c r="AI128" t="s">
        <v>13540</v>
      </c>
    </row>
    <row r="129" spans="1:35" x14ac:dyDescent="0.25">
      <c r="A129" s="1" t="s">
        <v>342</v>
      </c>
      <c r="B129" s="1" t="s">
        <v>30</v>
      </c>
      <c r="C129">
        <v>20</v>
      </c>
      <c r="D129">
        <v>87</v>
      </c>
      <c r="E129">
        <v>236.4</v>
      </c>
      <c r="F129">
        <v>0</v>
      </c>
      <c r="G129">
        <v>0</v>
      </c>
      <c r="H129" s="1" t="s">
        <v>30</v>
      </c>
      <c r="I129" s="1" t="s">
        <v>31</v>
      </c>
      <c r="J129">
        <v>0</v>
      </c>
      <c r="K129">
        <v>0</v>
      </c>
      <c r="L129">
        <v>8</v>
      </c>
      <c r="M129" s="1" t="s">
        <v>32</v>
      </c>
      <c r="N129">
        <v>0</v>
      </c>
      <c r="O129" s="1" t="s">
        <v>111</v>
      </c>
      <c r="P129" s="1" t="s">
        <v>343</v>
      </c>
      <c r="Q129" s="1" t="s">
        <v>35</v>
      </c>
      <c r="R129">
        <v>31</v>
      </c>
      <c r="S129" s="1" t="s">
        <v>30</v>
      </c>
      <c r="T129" s="1" t="s">
        <v>30</v>
      </c>
      <c r="U129" s="1" t="s">
        <v>30</v>
      </c>
      <c r="V129">
        <v>0</v>
      </c>
      <c r="W129" s="1" t="s">
        <v>30</v>
      </c>
      <c r="X129" s="1" t="s">
        <v>36</v>
      </c>
      <c r="Y129" s="1" t="s">
        <v>37</v>
      </c>
      <c r="Z129">
        <v>49</v>
      </c>
      <c r="AA129">
        <v>973</v>
      </c>
      <c r="AB129" s="1" t="s">
        <v>13500</v>
      </c>
      <c r="AC129" s="1" t="s">
        <v>13500</v>
      </c>
      <c r="AD129" t="s">
        <v>13494</v>
      </c>
      <c r="AE129" s="1" t="s">
        <v>38</v>
      </c>
      <c r="AF129" s="1" t="s">
        <v>38</v>
      </c>
      <c r="AG129" t="s">
        <v>13526</v>
      </c>
      <c r="AH129" t="s">
        <v>38</v>
      </c>
      <c r="AI129" t="s">
        <v>13539</v>
      </c>
    </row>
    <row r="130" spans="1:35" x14ac:dyDescent="0.25">
      <c r="A130" s="1" t="s">
        <v>344</v>
      </c>
      <c r="B130" s="1" t="s">
        <v>30</v>
      </c>
      <c r="C130">
        <v>59</v>
      </c>
      <c r="D130">
        <v>141</v>
      </c>
      <c r="E130">
        <v>409.9</v>
      </c>
      <c r="F130">
        <v>0</v>
      </c>
      <c r="G130">
        <v>0</v>
      </c>
      <c r="H130" s="1" t="s">
        <v>30</v>
      </c>
      <c r="I130" s="1" t="s">
        <v>31</v>
      </c>
      <c r="J130">
        <v>0</v>
      </c>
      <c r="K130">
        <v>0</v>
      </c>
      <c r="L130">
        <v>26</v>
      </c>
      <c r="M130" s="1" t="s">
        <v>32</v>
      </c>
      <c r="N130">
        <v>0</v>
      </c>
      <c r="O130" s="1" t="s">
        <v>74</v>
      </c>
      <c r="P130" s="1" t="s">
        <v>345</v>
      </c>
      <c r="Q130" s="1" t="s">
        <v>42</v>
      </c>
      <c r="R130">
        <v>19</v>
      </c>
      <c r="S130" s="1" t="s">
        <v>32</v>
      </c>
      <c r="T130" s="1" t="s">
        <v>30</v>
      </c>
      <c r="U130" s="1" t="s">
        <v>30</v>
      </c>
      <c r="V130">
        <v>0</v>
      </c>
      <c r="W130" s="1" t="s">
        <v>32</v>
      </c>
      <c r="X130" s="1" t="s">
        <v>36</v>
      </c>
      <c r="Y130" s="1" t="s">
        <v>37</v>
      </c>
      <c r="Z130">
        <v>60</v>
      </c>
      <c r="AA130">
        <v>3487</v>
      </c>
      <c r="AB130" s="1" t="s">
        <v>13500</v>
      </c>
      <c r="AC130" s="1" t="s">
        <v>13500</v>
      </c>
      <c r="AD130" t="s">
        <v>13495</v>
      </c>
      <c r="AE130" s="1" t="s">
        <v>38</v>
      </c>
      <c r="AF130" s="1" t="s">
        <v>38</v>
      </c>
      <c r="AG130" t="s">
        <v>13526</v>
      </c>
      <c r="AH130" t="s">
        <v>38</v>
      </c>
      <c r="AI130" t="s">
        <v>13540</v>
      </c>
    </row>
    <row r="131" spans="1:35" x14ac:dyDescent="0.25">
      <c r="A131" s="1" t="s">
        <v>346</v>
      </c>
      <c r="B131" s="1" t="s">
        <v>30</v>
      </c>
      <c r="C131">
        <v>26</v>
      </c>
      <c r="D131">
        <v>157</v>
      </c>
      <c r="E131">
        <v>315.7</v>
      </c>
      <c r="F131">
        <v>0</v>
      </c>
      <c r="G131">
        <v>0</v>
      </c>
      <c r="H131" s="1" t="s">
        <v>30</v>
      </c>
      <c r="I131" s="1" t="s">
        <v>31</v>
      </c>
      <c r="J131">
        <v>0</v>
      </c>
      <c r="K131">
        <v>0</v>
      </c>
      <c r="L131">
        <v>9</v>
      </c>
      <c r="M131" s="1" t="s">
        <v>32</v>
      </c>
      <c r="N131">
        <v>0</v>
      </c>
      <c r="O131" s="1" t="s">
        <v>153</v>
      </c>
      <c r="P131" s="1" t="s">
        <v>347</v>
      </c>
      <c r="Q131" s="1" t="s">
        <v>35</v>
      </c>
      <c r="R131">
        <v>59</v>
      </c>
      <c r="S131" s="1" t="s">
        <v>30</v>
      </c>
      <c r="T131" s="1" t="s">
        <v>30</v>
      </c>
      <c r="U131" s="1" t="s">
        <v>30</v>
      </c>
      <c r="V131">
        <v>0</v>
      </c>
      <c r="W131" s="1" t="s">
        <v>30</v>
      </c>
      <c r="X131" s="1" t="s">
        <v>43</v>
      </c>
      <c r="Y131" s="1" t="s">
        <v>58</v>
      </c>
      <c r="Z131">
        <v>52</v>
      </c>
      <c r="AA131">
        <v>1363</v>
      </c>
      <c r="AB131" s="1" t="s">
        <v>13500</v>
      </c>
      <c r="AC131" s="1" t="s">
        <v>13500</v>
      </c>
      <c r="AD131" t="s">
        <v>13494</v>
      </c>
      <c r="AE131" s="1" t="s">
        <v>38</v>
      </c>
      <c r="AF131" s="1" t="s">
        <v>38</v>
      </c>
      <c r="AG131" t="s">
        <v>13526</v>
      </c>
      <c r="AH131" t="s">
        <v>38</v>
      </c>
      <c r="AI131" t="s">
        <v>13539</v>
      </c>
    </row>
    <row r="132" spans="1:35" x14ac:dyDescent="0.25">
      <c r="A132" s="1" t="s">
        <v>348</v>
      </c>
      <c r="B132" s="1" t="s">
        <v>30</v>
      </c>
      <c r="C132">
        <v>14</v>
      </c>
      <c r="D132">
        <v>54</v>
      </c>
      <c r="E132">
        <v>180.6</v>
      </c>
      <c r="F132">
        <v>0</v>
      </c>
      <c r="G132">
        <v>0</v>
      </c>
      <c r="H132" s="1" t="s">
        <v>30</v>
      </c>
      <c r="I132" s="1" t="s">
        <v>31</v>
      </c>
      <c r="J132">
        <v>0</v>
      </c>
      <c r="K132">
        <v>0</v>
      </c>
      <c r="L132">
        <v>11</v>
      </c>
      <c r="M132" s="1" t="s">
        <v>32</v>
      </c>
      <c r="N132">
        <v>0</v>
      </c>
      <c r="O132" s="1" t="s">
        <v>275</v>
      </c>
      <c r="P132" s="1" t="s">
        <v>349</v>
      </c>
      <c r="Q132" s="1" t="s">
        <v>35</v>
      </c>
      <c r="R132">
        <v>49</v>
      </c>
      <c r="S132" s="1" t="s">
        <v>30</v>
      </c>
      <c r="T132" s="1" t="s">
        <v>30</v>
      </c>
      <c r="U132" s="1" t="s">
        <v>30</v>
      </c>
      <c r="V132">
        <v>0</v>
      </c>
      <c r="W132" s="1" t="s">
        <v>30</v>
      </c>
      <c r="X132" s="1" t="s">
        <v>36</v>
      </c>
      <c r="Y132" s="1" t="s">
        <v>58</v>
      </c>
      <c r="Z132">
        <v>53</v>
      </c>
      <c r="AA132">
        <v>733</v>
      </c>
      <c r="AB132" s="1" t="s">
        <v>13500</v>
      </c>
      <c r="AC132" s="1" t="s">
        <v>13500</v>
      </c>
      <c r="AD132" t="s">
        <v>13494</v>
      </c>
      <c r="AE132" s="1" t="s">
        <v>38</v>
      </c>
      <c r="AF132" s="1" t="s">
        <v>38</v>
      </c>
      <c r="AG132" t="s">
        <v>13526</v>
      </c>
      <c r="AH132" t="s">
        <v>38</v>
      </c>
      <c r="AI132" t="s">
        <v>13539</v>
      </c>
    </row>
    <row r="133" spans="1:35" x14ac:dyDescent="0.25">
      <c r="A133" s="1" t="s">
        <v>350</v>
      </c>
      <c r="B133" s="1" t="s">
        <v>30</v>
      </c>
      <c r="C133">
        <v>43</v>
      </c>
      <c r="D133">
        <v>164</v>
      </c>
      <c r="E133">
        <v>472.7</v>
      </c>
      <c r="F133">
        <v>0</v>
      </c>
      <c r="G133">
        <v>0</v>
      </c>
      <c r="H133" s="1" t="s">
        <v>30</v>
      </c>
      <c r="I133" s="1" t="s">
        <v>31</v>
      </c>
      <c r="J133">
        <v>0</v>
      </c>
      <c r="K133">
        <v>0</v>
      </c>
      <c r="L133">
        <v>7</v>
      </c>
      <c r="M133" s="1" t="s">
        <v>32</v>
      </c>
      <c r="N133">
        <v>0</v>
      </c>
      <c r="O133" s="1" t="s">
        <v>159</v>
      </c>
      <c r="P133" s="1" t="s">
        <v>351</v>
      </c>
      <c r="Q133" s="1" t="s">
        <v>42</v>
      </c>
      <c r="R133">
        <v>44</v>
      </c>
      <c r="S133" s="1" t="s">
        <v>30</v>
      </c>
      <c r="T133" s="1" t="s">
        <v>30</v>
      </c>
      <c r="U133" s="1" t="s">
        <v>30</v>
      </c>
      <c r="V133">
        <v>0</v>
      </c>
      <c r="W133" s="1" t="s">
        <v>30</v>
      </c>
      <c r="X133" s="1" t="s">
        <v>36</v>
      </c>
      <c r="Y133" s="1" t="s">
        <v>58</v>
      </c>
      <c r="Z133">
        <v>41</v>
      </c>
      <c r="AA133">
        <v>1774</v>
      </c>
      <c r="AB133" s="1" t="s">
        <v>13500</v>
      </c>
      <c r="AC133" s="1" t="s">
        <v>13500</v>
      </c>
      <c r="AD133" t="s">
        <v>13494</v>
      </c>
      <c r="AE133" s="1" t="s">
        <v>38</v>
      </c>
      <c r="AF133" s="1" t="s">
        <v>38</v>
      </c>
      <c r="AG133" t="s">
        <v>13526</v>
      </c>
      <c r="AH133" t="s">
        <v>38</v>
      </c>
      <c r="AI133" t="s">
        <v>13540</v>
      </c>
    </row>
    <row r="134" spans="1:35" x14ac:dyDescent="0.25">
      <c r="A134" s="1" t="s">
        <v>352</v>
      </c>
      <c r="B134" s="1" t="s">
        <v>30</v>
      </c>
      <c r="C134">
        <v>34</v>
      </c>
      <c r="D134">
        <v>102</v>
      </c>
      <c r="E134">
        <v>302.2</v>
      </c>
      <c r="F134">
        <v>0</v>
      </c>
      <c r="G134">
        <v>0</v>
      </c>
      <c r="H134" s="1" t="s">
        <v>30</v>
      </c>
      <c r="I134" s="1" t="s">
        <v>31</v>
      </c>
      <c r="J134">
        <v>0</v>
      </c>
      <c r="K134">
        <v>0</v>
      </c>
      <c r="L134">
        <v>4</v>
      </c>
      <c r="M134" s="1" t="s">
        <v>32</v>
      </c>
      <c r="N134">
        <v>0</v>
      </c>
      <c r="O134" s="1" t="s">
        <v>49</v>
      </c>
      <c r="P134" s="1" t="s">
        <v>353</v>
      </c>
      <c r="Q134" s="1" t="s">
        <v>35</v>
      </c>
      <c r="R134">
        <v>62</v>
      </c>
      <c r="S134" s="1" t="s">
        <v>30</v>
      </c>
      <c r="T134" s="1" t="s">
        <v>30</v>
      </c>
      <c r="U134" s="1" t="s">
        <v>30</v>
      </c>
      <c r="V134">
        <v>0</v>
      </c>
      <c r="W134" s="1" t="s">
        <v>30</v>
      </c>
      <c r="X134" s="1" t="s">
        <v>43</v>
      </c>
      <c r="Y134" s="1" t="s">
        <v>37</v>
      </c>
      <c r="Z134">
        <v>37</v>
      </c>
      <c r="AA134">
        <v>1229</v>
      </c>
      <c r="AB134" s="1" t="s">
        <v>13500</v>
      </c>
      <c r="AC134" s="1" t="s">
        <v>13500</v>
      </c>
      <c r="AD134" t="s">
        <v>13494</v>
      </c>
      <c r="AE134" s="1" t="s">
        <v>38</v>
      </c>
      <c r="AF134" s="1" t="s">
        <v>38</v>
      </c>
      <c r="AG134" t="s">
        <v>13526</v>
      </c>
      <c r="AH134" t="s">
        <v>38</v>
      </c>
      <c r="AI134" t="s">
        <v>13539</v>
      </c>
    </row>
    <row r="135" spans="1:35" x14ac:dyDescent="0.25">
      <c r="A135" s="1" t="s">
        <v>354</v>
      </c>
      <c r="B135" s="1" t="s">
        <v>30</v>
      </c>
      <c r="C135">
        <v>75</v>
      </c>
      <c r="D135">
        <v>126</v>
      </c>
      <c r="E135">
        <v>301.5</v>
      </c>
      <c r="F135">
        <v>0</v>
      </c>
      <c r="G135">
        <v>0</v>
      </c>
      <c r="H135" s="1" t="s">
        <v>30</v>
      </c>
      <c r="I135" s="1" t="s">
        <v>31</v>
      </c>
      <c r="J135">
        <v>0</v>
      </c>
      <c r="K135">
        <v>0</v>
      </c>
      <c r="L135">
        <v>12</v>
      </c>
      <c r="M135" s="1" t="s">
        <v>32</v>
      </c>
      <c r="N135">
        <v>0</v>
      </c>
      <c r="O135" s="1" t="s">
        <v>197</v>
      </c>
      <c r="P135" s="1" t="s">
        <v>355</v>
      </c>
      <c r="Q135" s="1" t="s">
        <v>42</v>
      </c>
      <c r="R135">
        <v>33</v>
      </c>
      <c r="S135" s="1" t="s">
        <v>30</v>
      </c>
      <c r="T135" s="1" t="s">
        <v>30</v>
      </c>
      <c r="U135" s="1" t="s">
        <v>30</v>
      </c>
      <c r="V135">
        <v>0</v>
      </c>
      <c r="W135" s="1" t="s">
        <v>32</v>
      </c>
      <c r="X135" s="1" t="s">
        <v>57</v>
      </c>
      <c r="Y135" s="1" t="s">
        <v>58</v>
      </c>
      <c r="Z135">
        <v>29</v>
      </c>
      <c r="AA135">
        <v>2183</v>
      </c>
      <c r="AB135" s="1" t="s">
        <v>13500</v>
      </c>
      <c r="AC135" s="1" t="s">
        <v>13500</v>
      </c>
      <c r="AD135" t="s">
        <v>13494</v>
      </c>
      <c r="AE135" s="1" t="s">
        <v>38</v>
      </c>
      <c r="AF135" s="1" t="s">
        <v>38</v>
      </c>
      <c r="AG135" t="s">
        <v>13526</v>
      </c>
      <c r="AH135" t="s">
        <v>38</v>
      </c>
      <c r="AI135" t="s">
        <v>13540</v>
      </c>
    </row>
    <row r="136" spans="1:35" x14ac:dyDescent="0.25">
      <c r="A136" s="1" t="s">
        <v>356</v>
      </c>
      <c r="B136" s="1" t="s">
        <v>30</v>
      </c>
      <c r="C136">
        <v>65</v>
      </c>
      <c r="D136">
        <v>246</v>
      </c>
      <c r="E136">
        <v>714.4</v>
      </c>
      <c r="F136">
        <v>0</v>
      </c>
      <c r="G136">
        <v>0</v>
      </c>
      <c r="H136" s="1" t="s">
        <v>30</v>
      </c>
      <c r="I136" s="1" t="s">
        <v>31</v>
      </c>
      <c r="J136">
        <v>0</v>
      </c>
      <c r="K136">
        <v>0</v>
      </c>
      <c r="L136">
        <v>23</v>
      </c>
      <c r="M136" s="1" t="s">
        <v>32</v>
      </c>
      <c r="N136">
        <v>0</v>
      </c>
      <c r="O136" s="1" t="s">
        <v>55</v>
      </c>
      <c r="P136" s="1" t="s">
        <v>357</v>
      </c>
      <c r="Q136" s="1" t="s">
        <v>42</v>
      </c>
      <c r="R136">
        <v>22</v>
      </c>
      <c r="S136" s="1" t="s">
        <v>32</v>
      </c>
      <c r="T136" s="1" t="s">
        <v>30</v>
      </c>
      <c r="U136" s="1" t="s">
        <v>30</v>
      </c>
      <c r="V136">
        <v>0</v>
      </c>
      <c r="W136" s="1" t="s">
        <v>32</v>
      </c>
      <c r="X136" s="1" t="s">
        <v>43</v>
      </c>
      <c r="Y136" s="1" t="s">
        <v>58</v>
      </c>
      <c r="Z136">
        <v>61</v>
      </c>
      <c r="AA136">
        <v>3944</v>
      </c>
      <c r="AB136" s="1" t="s">
        <v>13500</v>
      </c>
      <c r="AC136" s="1" t="s">
        <v>13500</v>
      </c>
      <c r="AD136" t="s">
        <v>13495</v>
      </c>
      <c r="AE136" s="1" t="s">
        <v>38</v>
      </c>
      <c r="AF136" s="1" t="s">
        <v>38</v>
      </c>
      <c r="AG136" t="s">
        <v>13526</v>
      </c>
      <c r="AH136" t="s">
        <v>38</v>
      </c>
      <c r="AI136" t="s">
        <v>13540</v>
      </c>
    </row>
    <row r="137" spans="1:35" x14ac:dyDescent="0.25">
      <c r="A137" s="1" t="s">
        <v>358</v>
      </c>
      <c r="B137" s="1" t="s">
        <v>30</v>
      </c>
      <c r="C137">
        <v>1</v>
      </c>
      <c r="D137">
        <v>5</v>
      </c>
      <c r="E137">
        <v>13</v>
      </c>
      <c r="F137">
        <v>11</v>
      </c>
      <c r="G137">
        <v>11.9</v>
      </c>
      <c r="H137" s="1" t="s">
        <v>32</v>
      </c>
      <c r="I137" s="1" t="s">
        <v>46</v>
      </c>
      <c r="J137">
        <v>0</v>
      </c>
      <c r="K137">
        <v>0</v>
      </c>
      <c r="L137">
        <v>1</v>
      </c>
      <c r="M137" s="1" t="s">
        <v>32</v>
      </c>
      <c r="N137">
        <v>0</v>
      </c>
      <c r="O137" s="1" t="s">
        <v>97</v>
      </c>
      <c r="P137" s="1" t="s">
        <v>359</v>
      </c>
      <c r="Q137" s="1" t="s">
        <v>35</v>
      </c>
      <c r="R137">
        <v>43</v>
      </c>
      <c r="S137" s="1" t="s">
        <v>30</v>
      </c>
      <c r="T137" s="1" t="s">
        <v>30</v>
      </c>
      <c r="U137" s="1" t="s">
        <v>30</v>
      </c>
      <c r="V137">
        <v>0</v>
      </c>
      <c r="W137" s="1" t="s">
        <v>30</v>
      </c>
      <c r="X137" s="1" t="s">
        <v>36</v>
      </c>
      <c r="Y137" s="1" t="s">
        <v>37</v>
      </c>
      <c r="Z137">
        <v>17</v>
      </c>
      <c r="AA137">
        <v>17</v>
      </c>
      <c r="AB137" s="1" t="s">
        <v>13500</v>
      </c>
      <c r="AC137" s="1" t="s">
        <v>13500</v>
      </c>
      <c r="AD137" t="s">
        <v>13494</v>
      </c>
      <c r="AE137" s="1" t="s">
        <v>38</v>
      </c>
      <c r="AF137" s="1" t="s">
        <v>38</v>
      </c>
      <c r="AG137" t="s">
        <v>13527</v>
      </c>
      <c r="AH137" t="s">
        <v>38</v>
      </c>
      <c r="AI137" t="s">
        <v>13538</v>
      </c>
    </row>
    <row r="138" spans="1:35" x14ac:dyDescent="0.25">
      <c r="A138" s="1" t="s">
        <v>360</v>
      </c>
      <c r="B138" s="1" t="s">
        <v>30</v>
      </c>
      <c r="C138">
        <v>27</v>
      </c>
      <c r="D138">
        <v>219</v>
      </c>
      <c r="E138">
        <v>405</v>
      </c>
      <c r="F138">
        <v>0</v>
      </c>
      <c r="G138">
        <v>0</v>
      </c>
      <c r="H138" s="1" t="s">
        <v>30</v>
      </c>
      <c r="I138" s="1" t="s">
        <v>31</v>
      </c>
      <c r="J138">
        <v>0</v>
      </c>
      <c r="K138">
        <v>0</v>
      </c>
      <c r="L138">
        <v>0</v>
      </c>
      <c r="M138" s="1" t="s">
        <v>30</v>
      </c>
      <c r="N138">
        <v>0</v>
      </c>
      <c r="O138" s="1" t="s">
        <v>97</v>
      </c>
      <c r="P138" s="1" t="s">
        <v>361</v>
      </c>
      <c r="Q138" s="1" t="s">
        <v>35</v>
      </c>
      <c r="R138">
        <v>25</v>
      </c>
      <c r="S138" s="1" t="s">
        <v>32</v>
      </c>
      <c r="T138" s="1" t="s">
        <v>30</v>
      </c>
      <c r="U138" s="1" t="s">
        <v>30</v>
      </c>
      <c r="V138">
        <v>0</v>
      </c>
      <c r="W138" s="1" t="s">
        <v>30</v>
      </c>
      <c r="X138" s="1" t="s">
        <v>43</v>
      </c>
      <c r="Y138" s="1" t="s">
        <v>37</v>
      </c>
      <c r="Z138">
        <v>13</v>
      </c>
      <c r="AA138">
        <v>348</v>
      </c>
      <c r="AB138" s="1" t="s">
        <v>13500</v>
      </c>
      <c r="AC138" s="1" t="s">
        <v>13500</v>
      </c>
      <c r="AD138" t="s">
        <v>13495</v>
      </c>
      <c r="AE138" s="1" t="s">
        <v>38</v>
      </c>
      <c r="AF138" s="1" t="s">
        <v>38</v>
      </c>
      <c r="AG138" t="s">
        <v>13527</v>
      </c>
      <c r="AH138" t="s">
        <v>38</v>
      </c>
      <c r="AI138" t="s">
        <v>13539</v>
      </c>
    </row>
    <row r="139" spans="1:35" x14ac:dyDescent="0.25">
      <c r="A139" s="1" t="s">
        <v>362</v>
      </c>
      <c r="B139" s="1" t="s">
        <v>30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s="1" t="s">
        <v>32</v>
      </c>
      <c r="I139" s="1" t="s">
        <v>46</v>
      </c>
      <c r="J139">
        <v>0</v>
      </c>
      <c r="K139">
        <v>0</v>
      </c>
      <c r="L139">
        <v>1</v>
      </c>
      <c r="M139" s="1" t="s">
        <v>32</v>
      </c>
      <c r="N139">
        <v>0</v>
      </c>
      <c r="O139" s="1" t="s">
        <v>269</v>
      </c>
      <c r="P139" s="1" t="s">
        <v>363</v>
      </c>
      <c r="Q139" s="1" t="s">
        <v>42</v>
      </c>
      <c r="R139">
        <v>64</v>
      </c>
      <c r="S139" s="1" t="s">
        <v>30</v>
      </c>
      <c r="T139" s="1" t="s">
        <v>30</v>
      </c>
      <c r="U139" s="1" t="s">
        <v>30</v>
      </c>
      <c r="V139">
        <v>0</v>
      </c>
      <c r="W139" s="1" t="s">
        <v>30</v>
      </c>
      <c r="X139" s="1" t="s">
        <v>43</v>
      </c>
      <c r="Y139" s="1" t="s">
        <v>37</v>
      </c>
      <c r="Z139">
        <v>37</v>
      </c>
      <c r="AA139">
        <v>847</v>
      </c>
      <c r="AB139" s="1" t="s">
        <v>13500</v>
      </c>
      <c r="AC139" s="1" t="s">
        <v>13500</v>
      </c>
      <c r="AD139" t="s">
        <v>13494</v>
      </c>
      <c r="AE139" s="1" t="s">
        <v>38</v>
      </c>
      <c r="AF139" s="1" t="s">
        <v>38</v>
      </c>
      <c r="AG139" t="s">
        <v>13527</v>
      </c>
      <c r="AH139" t="s">
        <v>38</v>
      </c>
      <c r="AI139" t="s">
        <v>13539</v>
      </c>
    </row>
    <row r="140" spans="1:35" x14ac:dyDescent="0.25">
      <c r="A140" s="1" t="s">
        <v>364</v>
      </c>
      <c r="B140" s="1" t="s">
        <v>30</v>
      </c>
      <c r="C140">
        <v>59</v>
      </c>
      <c r="D140">
        <v>156</v>
      </c>
      <c r="E140">
        <v>409.6</v>
      </c>
      <c r="F140">
        <v>0</v>
      </c>
      <c r="G140">
        <v>0</v>
      </c>
      <c r="H140" s="1" t="s">
        <v>30</v>
      </c>
      <c r="I140" s="1" t="s">
        <v>31</v>
      </c>
      <c r="J140">
        <v>0</v>
      </c>
      <c r="K140">
        <v>0</v>
      </c>
      <c r="L140">
        <v>6</v>
      </c>
      <c r="M140" s="1" t="s">
        <v>32</v>
      </c>
      <c r="N140">
        <v>0</v>
      </c>
      <c r="O140" s="1" t="s">
        <v>94</v>
      </c>
      <c r="P140" s="1" t="s">
        <v>365</v>
      </c>
      <c r="Q140" s="1" t="s">
        <v>35</v>
      </c>
      <c r="R140">
        <v>48</v>
      </c>
      <c r="S140" s="1" t="s">
        <v>30</v>
      </c>
      <c r="T140" s="1" t="s">
        <v>30</v>
      </c>
      <c r="U140" s="1" t="s">
        <v>30</v>
      </c>
      <c r="V140">
        <v>0</v>
      </c>
      <c r="W140" s="1" t="s">
        <v>32</v>
      </c>
      <c r="X140" s="1" t="s">
        <v>36</v>
      </c>
      <c r="Y140" s="1" t="s">
        <v>37</v>
      </c>
      <c r="Z140">
        <v>36</v>
      </c>
      <c r="AA140">
        <v>2104</v>
      </c>
      <c r="AB140" s="1" t="s">
        <v>13500</v>
      </c>
      <c r="AC140" s="1" t="s">
        <v>13500</v>
      </c>
      <c r="AD140" t="s">
        <v>13494</v>
      </c>
      <c r="AE140" s="1" t="s">
        <v>38</v>
      </c>
      <c r="AF140" s="1" t="s">
        <v>38</v>
      </c>
      <c r="AG140" t="s">
        <v>13526</v>
      </c>
      <c r="AH140" t="s">
        <v>38</v>
      </c>
      <c r="AI140" t="s">
        <v>13540</v>
      </c>
    </row>
    <row r="141" spans="1:35" x14ac:dyDescent="0.25">
      <c r="A141" s="1" t="s">
        <v>366</v>
      </c>
      <c r="B141" s="1" t="s">
        <v>30</v>
      </c>
      <c r="C141">
        <v>69</v>
      </c>
      <c r="D141">
        <v>130</v>
      </c>
      <c r="E141">
        <v>346.9</v>
      </c>
      <c r="F141">
        <v>0</v>
      </c>
      <c r="G141">
        <v>0</v>
      </c>
      <c r="H141" s="1" t="s">
        <v>30</v>
      </c>
      <c r="I141" s="1" t="s">
        <v>31</v>
      </c>
      <c r="J141">
        <v>0</v>
      </c>
      <c r="K141">
        <v>0</v>
      </c>
      <c r="L141">
        <v>9</v>
      </c>
      <c r="M141" s="1" t="s">
        <v>32</v>
      </c>
      <c r="N141">
        <v>0</v>
      </c>
      <c r="O141" s="1" t="s">
        <v>269</v>
      </c>
      <c r="P141" s="1" t="s">
        <v>367</v>
      </c>
      <c r="Q141" s="1" t="s">
        <v>42</v>
      </c>
      <c r="R141">
        <v>45</v>
      </c>
      <c r="S141" s="1" t="s">
        <v>30</v>
      </c>
      <c r="T141" s="1" t="s">
        <v>30</v>
      </c>
      <c r="U141" s="1" t="s">
        <v>30</v>
      </c>
      <c r="V141">
        <v>0</v>
      </c>
      <c r="W141" s="1" t="s">
        <v>32</v>
      </c>
      <c r="X141" s="1" t="s">
        <v>57</v>
      </c>
      <c r="Y141" s="1" t="s">
        <v>58</v>
      </c>
      <c r="Z141">
        <v>19</v>
      </c>
      <c r="AA141">
        <v>1302</v>
      </c>
      <c r="AB141" s="1" t="s">
        <v>13500</v>
      </c>
      <c r="AC141" s="1" t="s">
        <v>13500</v>
      </c>
      <c r="AD141" t="s">
        <v>13494</v>
      </c>
      <c r="AE141" s="1" t="s">
        <v>38</v>
      </c>
      <c r="AF141" s="1" t="s">
        <v>38</v>
      </c>
      <c r="AG141" t="s">
        <v>13526</v>
      </c>
      <c r="AH141" t="s">
        <v>38</v>
      </c>
      <c r="AI141" t="s">
        <v>13540</v>
      </c>
    </row>
    <row r="142" spans="1:35" x14ac:dyDescent="0.25">
      <c r="A142" s="1" t="s">
        <v>368</v>
      </c>
      <c r="B142" s="1" t="s">
        <v>30</v>
      </c>
      <c r="C142">
        <v>67</v>
      </c>
      <c r="D142">
        <v>250</v>
      </c>
      <c r="E142">
        <v>870.3</v>
      </c>
      <c r="F142">
        <v>0</v>
      </c>
      <c r="G142">
        <v>0</v>
      </c>
      <c r="H142" s="1" t="s">
        <v>30</v>
      </c>
      <c r="I142" s="1" t="s">
        <v>31</v>
      </c>
      <c r="J142">
        <v>0</v>
      </c>
      <c r="K142">
        <v>0</v>
      </c>
      <c r="L142">
        <v>6</v>
      </c>
      <c r="M142" s="1" t="s">
        <v>32</v>
      </c>
      <c r="N142">
        <v>0</v>
      </c>
      <c r="O142" s="1" t="s">
        <v>269</v>
      </c>
      <c r="P142" s="1" t="s">
        <v>369</v>
      </c>
      <c r="Q142" s="1" t="s">
        <v>42</v>
      </c>
      <c r="R142">
        <v>41</v>
      </c>
      <c r="S142" s="1" t="s">
        <v>30</v>
      </c>
      <c r="T142" s="1" t="s">
        <v>30</v>
      </c>
      <c r="U142" s="1" t="s">
        <v>30</v>
      </c>
      <c r="V142">
        <v>0</v>
      </c>
      <c r="W142" s="1" t="s">
        <v>32</v>
      </c>
      <c r="X142" s="1" t="s">
        <v>57</v>
      </c>
      <c r="Y142" s="1" t="s">
        <v>37</v>
      </c>
      <c r="Z142">
        <v>32</v>
      </c>
      <c r="AA142">
        <v>2174</v>
      </c>
      <c r="AB142" s="1" t="s">
        <v>13500</v>
      </c>
      <c r="AC142" s="1" t="s">
        <v>13500</v>
      </c>
      <c r="AD142" t="s">
        <v>13494</v>
      </c>
      <c r="AE142" s="1" t="s">
        <v>38</v>
      </c>
      <c r="AF142" s="1" t="s">
        <v>38</v>
      </c>
      <c r="AG142" t="s">
        <v>13526</v>
      </c>
      <c r="AH142" t="s">
        <v>38</v>
      </c>
      <c r="AI142" t="s">
        <v>13540</v>
      </c>
    </row>
    <row r="143" spans="1:35" x14ac:dyDescent="0.25">
      <c r="A143" s="1" t="s">
        <v>370</v>
      </c>
      <c r="B143" s="1" t="s">
        <v>30</v>
      </c>
      <c r="C143">
        <v>63</v>
      </c>
      <c r="D143">
        <v>266</v>
      </c>
      <c r="E143">
        <v>632.4</v>
      </c>
      <c r="F143">
        <v>0</v>
      </c>
      <c r="G143">
        <v>0</v>
      </c>
      <c r="H143" s="1" t="s">
        <v>30</v>
      </c>
      <c r="I143" s="1" t="s">
        <v>31</v>
      </c>
      <c r="J143">
        <v>0</v>
      </c>
      <c r="K143">
        <v>0</v>
      </c>
      <c r="L143">
        <v>5</v>
      </c>
      <c r="M143" s="1" t="s">
        <v>32</v>
      </c>
      <c r="N143">
        <v>0</v>
      </c>
      <c r="O143" s="1" t="s">
        <v>111</v>
      </c>
      <c r="P143" s="1" t="s">
        <v>371</v>
      </c>
      <c r="Q143" s="1" t="s">
        <v>42</v>
      </c>
      <c r="R143">
        <v>49</v>
      </c>
      <c r="S143" s="1" t="s">
        <v>30</v>
      </c>
      <c r="T143" s="1" t="s">
        <v>30</v>
      </c>
      <c r="U143" s="1" t="s">
        <v>30</v>
      </c>
      <c r="V143">
        <v>0</v>
      </c>
      <c r="W143" s="1" t="s">
        <v>32</v>
      </c>
      <c r="X143" s="1" t="s">
        <v>57</v>
      </c>
      <c r="Y143" s="1" t="s">
        <v>37</v>
      </c>
      <c r="Z143">
        <v>51</v>
      </c>
      <c r="AA143">
        <v>3242</v>
      </c>
      <c r="AB143" s="1" t="s">
        <v>13500</v>
      </c>
      <c r="AC143" s="1" t="s">
        <v>13500</v>
      </c>
      <c r="AD143" t="s">
        <v>13494</v>
      </c>
      <c r="AE143" s="1" t="s">
        <v>38</v>
      </c>
      <c r="AF143" s="1" t="s">
        <v>38</v>
      </c>
      <c r="AG143" t="s">
        <v>13526</v>
      </c>
      <c r="AH143" t="s">
        <v>38</v>
      </c>
      <c r="AI143" t="s">
        <v>13540</v>
      </c>
    </row>
    <row r="144" spans="1:35" x14ac:dyDescent="0.25">
      <c r="A144" s="1" t="s">
        <v>372</v>
      </c>
      <c r="B144" s="1" t="s">
        <v>30</v>
      </c>
      <c r="C144">
        <v>8</v>
      </c>
      <c r="D144">
        <v>42</v>
      </c>
      <c r="E144">
        <v>85.9</v>
      </c>
      <c r="F144">
        <v>0</v>
      </c>
      <c r="G144">
        <v>0</v>
      </c>
      <c r="H144" s="1" t="s">
        <v>30</v>
      </c>
      <c r="I144" s="1" t="s">
        <v>31</v>
      </c>
      <c r="J144">
        <v>0</v>
      </c>
      <c r="K144">
        <v>0</v>
      </c>
      <c r="L144">
        <v>18</v>
      </c>
      <c r="M144" s="1" t="s">
        <v>32</v>
      </c>
      <c r="N144">
        <v>0</v>
      </c>
      <c r="O144" s="1" t="s">
        <v>240</v>
      </c>
      <c r="P144" s="1" t="s">
        <v>373</v>
      </c>
      <c r="Q144" s="1" t="s">
        <v>35</v>
      </c>
      <c r="R144">
        <v>26</v>
      </c>
      <c r="S144" s="1" t="s">
        <v>32</v>
      </c>
      <c r="T144" s="1" t="s">
        <v>30</v>
      </c>
      <c r="U144" s="1" t="s">
        <v>30</v>
      </c>
      <c r="V144">
        <v>0</v>
      </c>
      <c r="W144" s="1" t="s">
        <v>30</v>
      </c>
      <c r="X144" s="1" t="s">
        <v>36</v>
      </c>
      <c r="Y144" s="1" t="s">
        <v>37</v>
      </c>
      <c r="Z144">
        <v>34</v>
      </c>
      <c r="AA144">
        <v>267</v>
      </c>
      <c r="AB144" s="1" t="s">
        <v>13500</v>
      </c>
      <c r="AC144" s="1" t="s">
        <v>13500</v>
      </c>
      <c r="AD144" t="s">
        <v>13495</v>
      </c>
      <c r="AE144" s="1" t="s">
        <v>38</v>
      </c>
      <c r="AF144" s="1" t="s">
        <v>38</v>
      </c>
      <c r="AG144" t="s">
        <v>13526</v>
      </c>
      <c r="AH144" t="s">
        <v>38</v>
      </c>
      <c r="AI144" t="s">
        <v>13538</v>
      </c>
    </row>
    <row r="145" spans="1:35" x14ac:dyDescent="0.25">
      <c r="A145" s="1" t="s">
        <v>374</v>
      </c>
      <c r="B145" s="1" t="s">
        <v>30</v>
      </c>
      <c r="C145">
        <v>74</v>
      </c>
      <c r="D145">
        <v>466</v>
      </c>
      <c r="E145">
        <v>1113.3</v>
      </c>
      <c r="F145">
        <v>0</v>
      </c>
      <c r="G145">
        <v>0</v>
      </c>
      <c r="H145" s="1" t="s">
        <v>30</v>
      </c>
      <c r="I145" s="1" t="s">
        <v>31</v>
      </c>
      <c r="J145">
        <v>0</v>
      </c>
      <c r="K145">
        <v>0</v>
      </c>
      <c r="L145">
        <v>0</v>
      </c>
      <c r="M145" s="1" t="s">
        <v>30</v>
      </c>
      <c r="N145">
        <v>0</v>
      </c>
      <c r="O145" s="1" t="s">
        <v>375</v>
      </c>
      <c r="P145" s="1" t="s">
        <v>376</v>
      </c>
      <c r="Q145" s="1" t="s">
        <v>35</v>
      </c>
      <c r="R145">
        <v>53</v>
      </c>
      <c r="S145" s="1" t="s">
        <v>30</v>
      </c>
      <c r="T145" s="1" t="s">
        <v>30</v>
      </c>
      <c r="U145" s="1" t="s">
        <v>30</v>
      </c>
      <c r="V145">
        <v>0</v>
      </c>
      <c r="W145" s="1" t="s">
        <v>30</v>
      </c>
      <c r="X145" s="1" t="s">
        <v>57</v>
      </c>
      <c r="Y145" s="1" t="s">
        <v>37</v>
      </c>
      <c r="Z145">
        <v>8</v>
      </c>
      <c r="AA145">
        <v>617</v>
      </c>
      <c r="AB145" s="1" t="s">
        <v>13500</v>
      </c>
      <c r="AC145" s="1" t="s">
        <v>13500</v>
      </c>
      <c r="AD145" t="s">
        <v>13494</v>
      </c>
      <c r="AE145" s="1" t="s">
        <v>38</v>
      </c>
      <c r="AF145" s="1" t="s">
        <v>38</v>
      </c>
      <c r="AG145" t="s">
        <v>13527</v>
      </c>
      <c r="AH145" t="s">
        <v>38</v>
      </c>
      <c r="AI145" t="s">
        <v>13540</v>
      </c>
    </row>
    <row r="146" spans="1:35" x14ac:dyDescent="0.25">
      <c r="A146" s="1" t="s">
        <v>377</v>
      </c>
      <c r="B146" s="1" t="s">
        <v>30</v>
      </c>
      <c r="C146">
        <v>1</v>
      </c>
      <c r="D146">
        <v>5</v>
      </c>
      <c r="E146">
        <v>13</v>
      </c>
      <c r="F146">
        <v>0</v>
      </c>
      <c r="G146">
        <v>0</v>
      </c>
      <c r="H146" s="1" t="s">
        <v>30</v>
      </c>
      <c r="I146" s="1" t="s">
        <v>31</v>
      </c>
      <c r="J146">
        <v>0</v>
      </c>
      <c r="K146">
        <v>0</v>
      </c>
      <c r="L146">
        <v>0</v>
      </c>
      <c r="M146" s="1" t="s">
        <v>30</v>
      </c>
      <c r="N146">
        <v>0</v>
      </c>
      <c r="O146" s="1" t="s">
        <v>219</v>
      </c>
      <c r="P146" s="1" t="s">
        <v>378</v>
      </c>
      <c r="Q146" s="1" t="s">
        <v>42</v>
      </c>
      <c r="R146">
        <v>35</v>
      </c>
      <c r="S146" s="1" t="s">
        <v>30</v>
      </c>
      <c r="T146" s="1" t="s">
        <v>30</v>
      </c>
      <c r="U146" s="1" t="s">
        <v>30</v>
      </c>
      <c r="V146">
        <v>0</v>
      </c>
      <c r="W146" s="1" t="s">
        <v>30</v>
      </c>
      <c r="X146" s="1" t="s">
        <v>43</v>
      </c>
      <c r="Y146" s="1" t="s">
        <v>37</v>
      </c>
      <c r="Z146">
        <v>10</v>
      </c>
      <c r="AA146">
        <v>10</v>
      </c>
      <c r="AB146" s="1" t="s">
        <v>13500</v>
      </c>
      <c r="AC146" s="1" t="s">
        <v>13500</v>
      </c>
      <c r="AD146" t="s">
        <v>13494</v>
      </c>
      <c r="AE146" s="1" t="s">
        <v>38</v>
      </c>
      <c r="AF146" s="1" t="s">
        <v>38</v>
      </c>
      <c r="AG146" t="s">
        <v>13527</v>
      </c>
      <c r="AH146" t="s">
        <v>38</v>
      </c>
      <c r="AI146" t="s">
        <v>13538</v>
      </c>
    </row>
    <row r="147" spans="1:35" x14ac:dyDescent="0.25">
      <c r="A147" s="1" t="s">
        <v>379</v>
      </c>
      <c r="B147" s="1" t="s">
        <v>30</v>
      </c>
      <c r="C147">
        <v>11</v>
      </c>
      <c r="D147">
        <v>36</v>
      </c>
      <c r="E147">
        <v>90.7</v>
      </c>
      <c r="F147">
        <v>0</v>
      </c>
      <c r="G147">
        <v>0</v>
      </c>
      <c r="H147" s="1" t="s">
        <v>30</v>
      </c>
      <c r="I147" s="1" t="s">
        <v>31</v>
      </c>
      <c r="J147">
        <v>0</v>
      </c>
      <c r="K147">
        <v>0</v>
      </c>
      <c r="L147">
        <v>0</v>
      </c>
      <c r="M147" s="1" t="s">
        <v>30</v>
      </c>
      <c r="N147">
        <v>0</v>
      </c>
      <c r="O147" s="1" t="s">
        <v>100</v>
      </c>
      <c r="P147" s="1" t="s">
        <v>380</v>
      </c>
      <c r="Q147" s="1" t="s">
        <v>35</v>
      </c>
      <c r="R147">
        <v>51</v>
      </c>
      <c r="S147" s="1" t="s">
        <v>30</v>
      </c>
      <c r="T147" s="1" t="s">
        <v>30</v>
      </c>
      <c r="U147" s="1" t="s">
        <v>30</v>
      </c>
      <c r="V147">
        <v>0</v>
      </c>
      <c r="W147" s="1" t="s">
        <v>30</v>
      </c>
      <c r="X147" s="1" t="s">
        <v>43</v>
      </c>
      <c r="Y147" s="1" t="s">
        <v>37</v>
      </c>
      <c r="Z147">
        <v>8</v>
      </c>
      <c r="AA147">
        <v>93</v>
      </c>
      <c r="AB147" s="1" t="s">
        <v>13500</v>
      </c>
      <c r="AC147" s="1" t="s">
        <v>13500</v>
      </c>
      <c r="AD147" t="s">
        <v>13494</v>
      </c>
      <c r="AE147" s="1" t="s">
        <v>38</v>
      </c>
      <c r="AF147" s="1" t="s">
        <v>38</v>
      </c>
      <c r="AG147" t="s">
        <v>13527</v>
      </c>
      <c r="AH147" t="s">
        <v>38</v>
      </c>
      <c r="AI147" t="s">
        <v>13539</v>
      </c>
    </row>
    <row r="148" spans="1:35" x14ac:dyDescent="0.25">
      <c r="A148" s="1" t="s">
        <v>381</v>
      </c>
      <c r="B148" s="1" t="s">
        <v>30</v>
      </c>
      <c r="C148">
        <v>25</v>
      </c>
      <c r="D148">
        <v>132</v>
      </c>
      <c r="E148">
        <v>382</v>
      </c>
      <c r="F148">
        <v>0</v>
      </c>
      <c r="G148">
        <v>0</v>
      </c>
      <c r="H148" s="1" t="s">
        <v>30</v>
      </c>
      <c r="I148" s="1" t="s">
        <v>31</v>
      </c>
      <c r="J148">
        <v>0</v>
      </c>
      <c r="K148">
        <v>0</v>
      </c>
      <c r="L148">
        <v>15</v>
      </c>
      <c r="M148" s="1" t="s">
        <v>32</v>
      </c>
      <c r="N148">
        <v>0</v>
      </c>
      <c r="O148" s="1" t="s">
        <v>197</v>
      </c>
      <c r="P148" s="1" t="s">
        <v>382</v>
      </c>
      <c r="Q148" s="1" t="s">
        <v>42</v>
      </c>
      <c r="R148">
        <v>30</v>
      </c>
      <c r="S148" s="1" t="s">
        <v>30</v>
      </c>
      <c r="T148" s="1" t="s">
        <v>30</v>
      </c>
      <c r="U148" s="1" t="s">
        <v>30</v>
      </c>
      <c r="V148">
        <v>0</v>
      </c>
      <c r="W148" s="1" t="s">
        <v>30</v>
      </c>
      <c r="X148" s="1" t="s">
        <v>43</v>
      </c>
      <c r="Y148" s="1" t="s">
        <v>44</v>
      </c>
      <c r="Z148">
        <v>29</v>
      </c>
      <c r="AA148">
        <v>727</v>
      </c>
      <c r="AB148" s="1" t="s">
        <v>13500</v>
      </c>
      <c r="AC148" s="1" t="s">
        <v>13500</v>
      </c>
      <c r="AD148" t="s">
        <v>13495</v>
      </c>
      <c r="AE148" s="1" t="s">
        <v>38</v>
      </c>
      <c r="AF148" s="1" t="s">
        <v>38</v>
      </c>
      <c r="AG148" t="s">
        <v>13526</v>
      </c>
      <c r="AH148" t="s">
        <v>38</v>
      </c>
      <c r="AI148" t="s">
        <v>13539</v>
      </c>
    </row>
    <row r="149" spans="1:35" x14ac:dyDescent="0.25">
      <c r="A149" s="1" t="s">
        <v>383</v>
      </c>
      <c r="B149" s="1" t="s">
        <v>30</v>
      </c>
      <c r="C149">
        <v>31</v>
      </c>
      <c r="D149">
        <v>120</v>
      </c>
      <c r="E149">
        <v>407.8</v>
      </c>
      <c r="F149">
        <v>0</v>
      </c>
      <c r="G149">
        <v>0</v>
      </c>
      <c r="H149" s="1" t="s">
        <v>30</v>
      </c>
      <c r="I149" s="1" t="s">
        <v>31</v>
      </c>
      <c r="J149">
        <v>0</v>
      </c>
      <c r="K149">
        <v>0</v>
      </c>
      <c r="L149">
        <v>14</v>
      </c>
      <c r="M149" s="1" t="s">
        <v>32</v>
      </c>
      <c r="N149">
        <v>0</v>
      </c>
      <c r="O149" s="1" t="s">
        <v>49</v>
      </c>
      <c r="P149" s="1" t="s">
        <v>384</v>
      </c>
      <c r="Q149" s="1" t="s">
        <v>35</v>
      </c>
      <c r="R149">
        <v>26</v>
      </c>
      <c r="S149" s="1" t="s">
        <v>32</v>
      </c>
      <c r="T149" s="1" t="s">
        <v>30</v>
      </c>
      <c r="U149" s="1" t="s">
        <v>30</v>
      </c>
      <c r="V149">
        <v>0</v>
      </c>
      <c r="W149" s="1" t="s">
        <v>32</v>
      </c>
      <c r="X149" s="1" t="s">
        <v>43</v>
      </c>
      <c r="Y149" s="1" t="s">
        <v>44</v>
      </c>
      <c r="Z149">
        <v>32</v>
      </c>
      <c r="AA149">
        <v>1013</v>
      </c>
      <c r="AB149" s="1" t="s">
        <v>13500</v>
      </c>
      <c r="AC149" s="1" t="s">
        <v>13500</v>
      </c>
      <c r="AD149" t="s">
        <v>13495</v>
      </c>
      <c r="AE149" s="1" t="s">
        <v>38</v>
      </c>
      <c r="AF149" s="1" t="s">
        <v>38</v>
      </c>
      <c r="AG149" t="s">
        <v>13526</v>
      </c>
      <c r="AH149" t="s">
        <v>38</v>
      </c>
      <c r="AI149" t="s">
        <v>13539</v>
      </c>
    </row>
    <row r="150" spans="1:35" x14ac:dyDescent="0.25">
      <c r="A150" s="1" t="s">
        <v>385</v>
      </c>
      <c r="B150" s="1" t="s">
        <v>30</v>
      </c>
      <c r="C150">
        <v>30</v>
      </c>
      <c r="D150">
        <v>210</v>
      </c>
      <c r="E150">
        <v>484.7</v>
      </c>
      <c r="F150">
        <v>0</v>
      </c>
      <c r="G150">
        <v>0</v>
      </c>
      <c r="H150" s="1" t="s">
        <v>30</v>
      </c>
      <c r="I150" s="1" t="s">
        <v>31</v>
      </c>
      <c r="J150">
        <v>0</v>
      </c>
      <c r="K150">
        <v>0</v>
      </c>
      <c r="L150">
        <v>1</v>
      </c>
      <c r="M150" s="1" t="s">
        <v>32</v>
      </c>
      <c r="N150">
        <v>0</v>
      </c>
      <c r="O150" s="1" t="s">
        <v>135</v>
      </c>
      <c r="P150" s="1" t="s">
        <v>386</v>
      </c>
      <c r="Q150" s="1" t="s">
        <v>42</v>
      </c>
      <c r="R150">
        <v>66</v>
      </c>
      <c r="S150" s="1" t="s">
        <v>30</v>
      </c>
      <c r="T150" s="1" t="s">
        <v>32</v>
      </c>
      <c r="U150" s="1" t="s">
        <v>30</v>
      </c>
      <c r="V150">
        <v>0</v>
      </c>
      <c r="W150" s="1" t="s">
        <v>30</v>
      </c>
      <c r="X150" s="1" t="s">
        <v>36</v>
      </c>
      <c r="Y150" s="1" t="s">
        <v>58</v>
      </c>
      <c r="Z150">
        <v>41</v>
      </c>
      <c r="AA150">
        <v>1230</v>
      </c>
      <c r="AB150" s="1" t="s">
        <v>13500</v>
      </c>
      <c r="AC150" s="1" t="s">
        <v>13500</v>
      </c>
      <c r="AD150" t="s">
        <v>13496</v>
      </c>
      <c r="AE150" s="1" t="s">
        <v>38</v>
      </c>
      <c r="AF150" s="1" t="s">
        <v>38</v>
      </c>
      <c r="AG150" t="s">
        <v>13527</v>
      </c>
      <c r="AH150" t="s">
        <v>38</v>
      </c>
      <c r="AI150" t="s">
        <v>13539</v>
      </c>
    </row>
    <row r="151" spans="1:35" x14ac:dyDescent="0.25">
      <c r="A151" s="1" t="s">
        <v>387</v>
      </c>
      <c r="B151" s="1" t="s">
        <v>30</v>
      </c>
      <c r="C151">
        <v>48</v>
      </c>
      <c r="D151">
        <v>60</v>
      </c>
      <c r="E151">
        <v>192.6</v>
      </c>
      <c r="F151">
        <v>0</v>
      </c>
      <c r="G151">
        <v>0</v>
      </c>
      <c r="H151" s="1" t="s">
        <v>30</v>
      </c>
      <c r="I151" s="1" t="s">
        <v>31</v>
      </c>
      <c r="J151">
        <v>0</v>
      </c>
      <c r="K151">
        <v>0</v>
      </c>
      <c r="L151">
        <v>26</v>
      </c>
      <c r="M151" s="1" t="s">
        <v>30</v>
      </c>
      <c r="N151">
        <v>57</v>
      </c>
      <c r="O151" s="1" t="s">
        <v>202</v>
      </c>
      <c r="P151" s="1" t="s">
        <v>388</v>
      </c>
      <c r="Q151" s="1" t="s">
        <v>35</v>
      </c>
      <c r="R151">
        <v>22</v>
      </c>
      <c r="S151" s="1" t="s">
        <v>32</v>
      </c>
      <c r="T151" s="1" t="s">
        <v>30</v>
      </c>
      <c r="U151" s="1" t="s">
        <v>30</v>
      </c>
      <c r="V151">
        <v>0</v>
      </c>
      <c r="W151" s="1" t="s">
        <v>30</v>
      </c>
      <c r="X151" s="1" t="s">
        <v>57</v>
      </c>
      <c r="Y151" s="1" t="s">
        <v>58</v>
      </c>
      <c r="Z151">
        <v>31</v>
      </c>
      <c r="AA151">
        <v>1509</v>
      </c>
      <c r="AB151" s="1" t="s">
        <v>13500</v>
      </c>
      <c r="AC151" s="1" t="s">
        <v>13500</v>
      </c>
      <c r="AD151" t="s">
        <v>13495</v>
      </c>
      <c r="AE151" s="1" t="s">
        <v>38</v>
      </c>
      <c r="AF151" s="1" t="s">
        <v>38</v>
      </c>
      <c r="AG151" t="s">
        <v>13526</v>
      </c>
      <c r="AH151" t="s">
        <v>38</v>
      </c>
      <c r="AI151" t="s">
        <v>13540</v>
      </c>
    </row>
    <row r="152" spans="1:35" x14ac:dyDescent="0.25">
      <c r="A152" s="1" t="s">
        <v>389</v>
      </c>
      <c r="B152" s="1" t="s">
        <v>30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s="1" t="s">
        <v>32</v>
      </c>
      <c r="I152" s="1" t="s">
        <v>46</v>
      </c>
      <c r="J152">
        <v>0</v>
      </c>
      <c r="K152">
        <v>0</v>
      </c>
      <c r="L152">
        <v>1</v>
      </c>
      <c r="M152" s="1" t="s">
        <v>32</v>
      </c>
      <c r="N152">
        <v>0</v>
      </c>
      <c r="O152" s="1" t="s">
        <v>111</v>
      </c>
      <c r="P152" s="1" t="s">
        <v>390</v>
      </c>
      <c r="Q152" s="1" t="s">
        <v>42</v>
      </c>
      <c r="R152">
        <v>53</v>
      </c>
      <c r="S152" s="1" t="s">
        <v>30</v>
      </c>
      <c r="T152" s="1" t="s">
        <v>30</v>
      </c>
      <c r="U152" s="1" t="s">
        <v>30</v>
      </c>
      <c r="V152">
        <v>0</v>
      </c>
      <c r="W152" s="1" t="s">
        <v>30</v>
      </c>
      <c r="X152" s="1" t="s">
        <v>57</v>
      </c>
      <c r="Y152" s="1" t="s">
        <v>58</v>
      </c>
      <c r="Z152">
        <v>65</v>
      </c>
      <c r="AA152">
        <v>3452</v>
      </c>
      <c r="AB152" s="1" t="s">
        <v>13500</v>
      </c>
      <c r="AC152" s="1" t="s">
        <v>13500</v>
      </c>
      <c r="AD152" t="s">
        <v>13494</v>
      </c>
      <c r="AE152" s="1" t="s">
        <v>38</v>
      </c>
      <c r="AF152" s="1" t="s">
        <v>38</v>
      </c>
      <c r="AG152" t="s">
        <v>13527</v>
      </c>
      <c r="AH152" t="s">
        <v>38</v>
      </c>
      <c r="AI152" t="s">
        <v>13540</v>
      </c>
    </row>
    <row r="153" spans="1:35" x14ac:dyDescent="0.25">
      <c r="A153" s="1" t="s">
        <v>391</v>
      </c>
      <c r="B153" s="1" t="s">
        <v>30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s="1" t="s">
        <v>32</v>
      </c>
      <c r="I153" s="1" t="s">
        <v>46</v>
      </c>
      <c r="J153">
        <v>0</v>
      </c>
      <c r="K153">
        <v>0</v>
      </c>
      <c r="L153">
        <v>11</v>
      </c>
      <c r="M153" s="1" t="s">
        <v>32</v>
      </c>
      <c r="N153">
        <v>0</v>
      </c>
      <c r="O153" s="1" t="s">
        <v>40</v>
      </c>
      <c r="P153" s="1" t="s">
        <v>392</v>
      </c>
      <c r="Q153" s="1" t="s">
        <v>42</v>
      </c>
      <c r="R153">
        <v>62</v>
      </c>
      <c r="S153" s="1" t="s">
        <v>30</v>
      </c>
      <c r="T153" s="1" t="s">
        <v>30</v>
      </c>
      <c r="U153" s="1" t="s">
        <v>30</v>
      </c>
      <c r="V153">
        <v>0</v>
      </c>
      <c r="W153" s="1" t="s">
        <v>30</v>
      </c>
      <c r="X153" s="1" t="s">
        <v>36</v>
      </c>
      <c r="Y153" s="1" t="s">
        <v>58</v>
      </c>
      <c r="Z153">
        <v>53</v>
      </c>
      <c r="AA153">
        <v>2713</v>
      </c>
      <c r="AB153" s="1" t="s">
        <v>13500</v>
      </c>
      <c r="AC153" s="1" t="s">
        <v>13500</v>
      </c>
      <c r="AD153" t="s">
        <v>13494</v>
      </c>
      <c r="AE153" s="1" t="s">
        <v>38</v>
      </c>
      <c r="AF153" s="1" t="s">
        <v>38</v>
      </c>
      <c r="AG153" t="s">
        <v>13526</v>
      </c>
      <c r="AH153" t="s">
        <v>38</v>
      </c>
      <c r="AI153" t="s">
        <v>13540</v>
      </c>
    </row>
    <row r="154" spans="1:35" x14ac:dyDescent="0.25">
      <c r="A154" s="1" t="s">
        <v>393</v>
      </c>
      <c r="B154" s="1" t="s">
        <v>30</v>
      </c>
      <c r="C154">
        <v>77</v>
      </c>
      <c r="D154">
        <v>363</v>
      </c>
      <c r="E154">
        <v>928.5</v>
      </c>
      <c r="F154">
        <v>0</v>
      </c>
      <c r="G154">
        <v>0</v>
      </c>
      <c r="H154" s="1" t="s">
        <v>30</v>
      </c>
      <c r="I154" s="1" t="s">
        <v>31</v>
      </c>
      <c r="J154">
        <v>0</v>
      </c>
      <c r="K154">
        <v>0</v>
      </c>
      <c r="L154">
        <v>0</v>
      </c>
      <c r="M154" s="1" t="s">
        <v>30</v>
      </c>
      <c r="N154">
        <v>0</v>
      </c>
      <c r="O154" s="1" t="s">
        <v>179</v>
      </c>
      <c r="P154" s="1" t="s">
        <v>394</v>
      </c>
      <c r="Q154" s="1" t="s">
        <v>35</v>
      </c>
      <c r="R154">
        <v>66</v>
      </c>
      <c r="S154" s="1" t="s">
        <v>30</v>
      </c>
      <c r="T154" s="1" t="s">
        <v>32</v>
      </c>
      <c r="U154" s="1" t="s">
        <v>30</v>
      </c>
      <c r="V154">
        <v>0</v>
      </c>
      <c r="W154" s="1" t="s">
        <v>30</v>
      </c>
      <c r="X154" s="1" t="s">
        <v>57</v>
      </c>
      <c r="Y154" s="1" t="s">
        <v>58</v>
      </c>
      <c r="Z154">
        <v>13</v>
      </c>
      <c r="AA154">
        <v>1017</v>
      </c>
      <c r="AB154" s="1" t="s">
        <v>13500</v>
      </c>
      <c r="AC154" s="1" t="s">
        <v>13500</v>
      </c>
      <c r="AD154" t="s">
        <v>13496</v>
      </c>
      <c r="AE154" s="1" t="s">
        <v>38</v>
      </c>
      <c r="AF154" s="1" t="s">
        <v>38</v>
      </c>
      <c r="AG154" t="s">
        <v>13527</v>
      </c>
      <c r="AH154" t="s">
        <v>38</v>
      </c>
      <c r="AI154" t="s">
        <v>13540</v>
      </c>
    </row>
    <row r="155" spans="1:35" x14ac:dyDescent="0.25">
      <c r="A155" s="1" t="s">
        <v>395</v>
      </c>
      <c r="B155" s="1" t="s">
        <v>30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s="1" t="s">
        <v>32</v>
      </c>
      <c r="I155" s="1" t="s">
        <v>46</v>
      </c>
      <c r="J155">
        <v>0</v>
      </c>
      <c r="K155">
        <v>0</v>
      </c>
      <c r="L155">
        <v>0</v>
      </c>
      <c r="M155" s="1" t="s">
        <v>30</v>
      </c>
      <c r="N155">
        <v>0</v>
      </c>
      <c r="O155" s="1" t="s">
        <v>68</v>
      </c>
      <c r="P155" s="1" t="s">
        <v>396</v>
      </c>
      <c r="Q155" s="1" t="s">
        <v>35</v>
      </c>
      <c r="R155">
        <v>46</v>
      </c>
      <c r="S155" s="1" t="s">
        <v>30</v>
      </c>
      <c r="T155" s="1" t="s">
        <v>30</v>
      </c>
      <c r="U155" s="1" t="s">
        <v>30</v>
      </c>
      <c r="V155">
        <v>0</v>
      </c>
      <c r="W155" s="1" t="s">
        <v>30</v>
      </c>
      <c r="X155" s="1" t="s">
        <v>36</v>
      </c>
      <c r="Y155" s="1" t="s">
        <v>37</v>
      </c>
      <c r="Z155">
        <v>14</v>
      </c>
      <c r="AA155">
        <v>397</v>
      </c>
      <c r="AB155" s="1" t="s">
        <v>13500</v>
      </c>
      <c r="AC155" s="1" t="s">
        <v>13500</v>
      </c>
      <c r="AD155" t="s">
        <v>13494</v>
      </c>
      <c r="AE155" s="1" t="s">
        <v>38</v>
      </c>
      <c r="AF155" s="1" t="s">
        <v>38</v>
      </c>
      <c r="AG155" t="s">
        <v>13527</v>
      </c>
      <c r="AH155" t="s">
        <v>38</v>
      </c>
      <c r="AI155" t="s">
        <v>13539</v>
      </c>
    </row>
    <row r="156" spans="1:35" x14ac:dyDescent="0.25">
      <c r="A156" s="1" t="s">
        <v>397</v>
      </c>
      <c r="B156" s="1" t="s">
        <v>30</v>
      </c>
      <c r="C156">
        <v>10</v>
      </c>
      <c r="D156">
        <v>34</v>
      </c>
      <c r="E156">
        <v>70.7</v>
      </c>
      <c r="F156">
        <v>0</v>
      </c>
      <c r="G156">
        <v>0</v>
      </c>
      <c r="H156" s="1" t="s">
        <v>30</v>
      </c>
      <c r="I156" s="1" t="s">
        <v>31</v>
      </c>
      <c r="J156">
        <v>0</v>
      </c>
      <c r="K156">
        <v>0</v>
      </c>
      <c r="L156">
        <v>7</v>
      </c>
      <c r="M156" s="1" t="s">
        <v>32</v>
      </c>
      <c r="N156">
        <v>0</v>
      </c>
      <c r="O156" s="1" t="s">
        <v>156</v>
      </c>
      <c r="P156" s="1" t="s">
        <v>398</v>
      </c>
      <c r="Q156" s="1" t="s">
        <v>35</v>
      </c>
      <c r="R156">
        <v>44</v>
      </c>
      <c r="S156" s="1" t="s">
        <v>30</v>
      </c>
      <c r="T156" s="1" t="s">
        <v>30</v>
      </c>
      <c r="U156" s="1" t="s">
        <v>30</v>
      </c>
      <c r="V156">
        <v>0</v>
      </c>
      <c r="W156" s="1" t="s">
        <v>30</v>
      </c>
      <c r="X156" s="1" t="s">
        <v>57</v>
      </c>
      <c r="Y156" s="1" t="s">
        <v>44</v>
      </c>
      <c r="Z156">
        <v>15</v>
      </c>
      <c r="AA156">
        <v>156</v>
      </c>
      <c r="AB156" s="1" t="s">
        <v>13500</v>
      </c>
      <c r="AC156" s="1" t="s">
        <v>13500</v>
      </c>
      <c r="AD156" t="s">
        <v>13494</v>
      </c>
      <c r="AE156" s="1" t="s">
        <v>38</v>
      </c>
      <c r="AF156" s="1" t="s">
        <v>38</v>
      </c>
      <c r="AG156" t="s">
        <v>13526</v>
      </c>
      <c r="AH156" t="s">
        <v>38</v>
      </c>
      <c r="AI156" t="s">
        <v>13539</v>
      </c>
    </row>
    <row r="157" spans="1:35" x14ac:dyDescent="0.25">
      <c r="A157" s="1" t="s">
        <v>399</v>
      </c>
      <c r="B157" s="1" t="s">
        <v>30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s="1" t="s">
        <v>30</v>
      </c>
      <c r="I157" s="1" t="s">
        <v>31</v>
      </c>
      <c r="J157">
        <v>0</v>
      </c>
      <c r="K157">
        <v>0</v>
      </c>
      <c r="L157">
        <v>12</v>
      </c>
      <c r="M157" s="1" t="s">
        <v>32</v>
      </c>
      <c r="N157">
        <v>0</v>
      </c>
      <c r="O157" s="1" t="s">
        <v>88</v>
      </c>
      <c r="P157" s="1" t="s">
        <v>400</v>
      </c>
      <c r="Q157" s="1" t="s">
        <v>42</v>
      </c>
      <c r="R157">
        <v>41</v>
      </c>
      <c r="S157" s="1" t="s">
        <v>30</v>
      </c>
      <c r="T157" s="1" t="s">
        <v>30</v>
      </c>
      <c r="U157" s="1" t="s">
        <v>30</v>
      </c>
      <c r="V157">
        <v>0</v>
      </c>
      <c r="W157" s="1" t="s">
        <v>30</v>
      </c>
      <c r="X157" s="1" t="s">
        <v>36</v>
      </c>
      <c r="Y157" s="1" t="s">
        <v>37</v>
      </c>
      <c r="Z157">
        <v>42</v>
      </c>
      <c r="AA157">
        <v>754</v>
      </c>
      <c r="AB157" s="1" t="s">
        <v>13500</v>
      </c>
      <c r="AC157" s="1" t="s">
        <v>13500</v>
      </c>
      <c r="AD157" t="s">
        <v>13494</v>
      </c>
      <c r="AE157" s="1" t="s">
        <v>38</v>
      </c>
      <c r="AF157" s="1" t="s">
        <v>38</v>
      </c>
      <c r="AG157" t="s">
        <v>13526</v>
      </c>
      <c r="AH157" t="s">
        <v>38</v>
      </c>
      <c r="AI157" t="s">
        <v>13539</v>
      </c>
    </row>
    <row r="158" spans="1:35" x14ac:dyDescent="0.25">
      <c r="A158" s="1" t="s">
        <v>401</v>
      </c>
      <c r="B158" s="1" t="s">
        <v>30</v>
      </c>
      <c r="C158">
        <v>14</v>
      </c>
      <c r="D158">
        <v>61</v>
      </c>
      <c r="E158">
        <v>129.6</v>
      </c>
      <c r="F158">
        <v>0</v>
      </c>
      <c r="G158">
        <v>0</v>
      </c>
      <c r="H158" s="1" t="s">
        <v>30</v>
      </c>
      <c r="I158" s="1" t="s">
        <v>31</v>
      </c>
      <c r="J158">
        <v>0</v>
      </c>
      <c r="K158">
        <v>0</v>
      </c>
      <c r="L158">
        <v>0</v>
      </c>
      <c r="M158" s="1" t="s">
        <v>30</v>
      </c>
      <c r="N158">
        <v>0</v>
      </c>
      <c r="O158" s="1" t="s">
        <v>240</v>
      </c>
      <c r="P158" s="1" t="s">
        <v>402</v>
      </c>
      <c r="Q158" s="1" t="s">
        <v>42</v>
      </c>
      <c r="R158">
        <v>43</v>
      </c>
      <c r="S158" s="1" t="s">
        <v>30</v>
      </c>
      <c r="T158" s="1" t="s">
        <v>30</v>
      </c>
      <c r="U158" s="1" t="s">
        <v>30</v>
      </c>
      <c r="V158">
        <v>0</v>
      </c>
      <c r="W158" s="1" t="s">
        <v>30</v>
      </c>
      <c r="X158" s="1" t="s">
        <v>57</v>
      </c>
      <c r="Y158" s="1" t="s">
        <v>44</v>
      </c>
      <c r="Z158">
        <v>7</v>
      </c>
      <c r="AA158">
        <v>99</v>
      </c>
      <c r="AB158" s="1" t="s">
        <v>13500</v>
      </c>
      <c r="AC158" s="1" t="s">
        <v>13500</v>
      </c>
      <c r="AD158" t="s">
        <v>13494</v>
      </c>
      <c r="AE158" s="1" t="s">
        <v>38</v>
      </c>
      <c r="AF158" s="1" t="s">
        <v>38</v>
      </c>
      <c r="AG158" t="s">
        <v>13527</v>
      </c>
      <c r="AH158" t="s">
        <v>38</v>
      </c>
      <c r="AI158" t="s">
        <v>13539</v>
      </c>
    </row>
    <row r="159" spans="1:35" x14ac:dyDescent="0.25">
      <c r="A159" s="1" t="s">
        <v>403</v>
      </c>
      <c r="B159" s="1" t="s">
        <v>30</v>
      </c>
      <c r="C159">
        <v>73</v>
      </c>
      <c r="D159">
        <v>476</v>
      </c>
      <c r="E159">
        <v>953.3</v>
      </c>
      <c r="F159">
        <v>0</v>
      </c>
      <c r="G159">
        <v>0</v>
      </c>
      <c r="H159" s="1" t="s">
        <v>30</v>
      </c>
      <c r="I159" s="1" t="s">
        <v>31</v>
      </c>
      <c r="J159">
        <v>0</v>
      </c>
      <c r="K159">
        <v>0</v>
      </c>
      <c r="L159">
        <v>3</v>
      </c>
      <c r="M159" s="1" t="s">
        <v>32</v>
      </c>
      <c r="N159">
        <v>0</v>
      </c>
      <c r="O159" s="1" t="s">
        <v>171</v>
      </c>
      <c r="P159" s="1" t="s">
        <v>404</v>
      </c>
      <c r="Q159" s="1" t="s">
        <v>35</v>
      </c>
      <c r="R159">
        <v>36</v>
      </c>
      <c r="S159" s="1" t="s">
        <v>30</v>
      </c>
      <c r="T159" s="1" t="s">
        <v>30</v>
      </c>
      <c r="U159" s="1" t="s">
        <v>30</v>
      </c>
      <c r="V159">
        <v>0</v>
      </c>
      <c r="W159" s="1" t="s">
        <v>32</v>
      </c>
      <c r="X159" s="1" t="s">
        <v>57</v>
      </c>
      <c r="Y159" s="1" t="s">
        <v>37</v>
      </c>
      <c r="Z159">
        <v>54</v>
      </c>
      <c r="AA159">
        <v>3996</v>
      </c>
      <c r="AB159" s="1" t="s">
        <v>13500</v>
      </c>
      <c r="AC159" s="1" t="s">
        <v>13500</v>
      </c>
      <c r="AD159" t="s">
        <v>13494</v>
      </c>
      <c r="AE159" s="1" t="s">
        <v>38</v>
      </c>
      <c r="AF159" s="1" t="s">
        <v>38</v>
      </c>
      <c r="AG159" t="s">
        <v>13526</v>
      </c>
      <c r="AH159" t="s">
        <v>38</v>
      </c>
      <c r="AI159" t="s">
        <v>13540</v>
      </c>
    </row>
    <row r="160" spans="1:35" x14ac:dyDescent="0.25">
      <c r="A160" s="1" t="s">
        <v>405</v>
      </c>
      <c r="B160" s="1" t="s">
        <v>30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s="1" t="s">
        <v>32</v>
      </c>
      <c r="I160" s="1" t="s">
        <v>46</v>
      </c>
      <c r="J160">
        <v>0</v>
      </c>
      <c r="K160">
        <v>0</v>
      </c>
      <c r="L160">
        <v>11</v>
      </c>
      <c r="M160" s="1" t="s">
        <v>32</v>
      </c>
      <c r="N160">
        <v>0</v>
      </c>
      <c r="O160" s="1" t="s">
        <v>179</v>
      </c>
      <c r="P160" s="1" t="s">
        <v>406</v>
      </c>
      <c r="Q160" s="1" t="s">
        <v>42</v>
      </c>
      <c r="R160">
        <v>53</v>
      </c>
      <c r="S160" s="1" t="s">
        <v>30</v>
      </c>
      <c r="T160" s="1" t="s">
        <v>30</v>
      </c>
      <c r="U160" s="1" t="s">
        <v>30</v>
      </c>
      <c r="V160">
        <v>0</v>
      </c>
      <c r="W160" s="1" t="s">
        <v>32</v>
      </c>
      <c r="X160" s="1" t="s">
        <v>57</v>
      </c>
      <c r="Y160" s="1" t="s">
        <v>37</v>
      </c>
      <c r="Z160">
        <v>71</v>
      </c>
      <c r="AA160">
        <v>5129</v>
      </c>
      <c r="AB160" s="1" t="s">
        <v>13500</v>
      </c>
      <c r="AC160" s="1" t="s">
        <v>13500</v>
      </c>
      <c r="AD160" t="s">
        <v>13494</v>
      </c>
      <c r="AE160" s="1" t="s">
        <v>38</v>
      </c>
      <c r="AF160" s="1" t="s">
        <v>38</v>
      </c>
      <c r="AG160" t="s">
        <v>13526</v>
      </c>
      <c r="AH160" t="s">
        <v>38</v>
      </c>
      <c r="AI160" t="s">
        <v>13540</v>
      </c>
    </row>
    <row r="161" spans="1:35" x14ac:dyDescent="0.25">
      <c r="A161" s="1" t="s">
        <v>407</v>
      </c>
      <c r="B161" s="1" t="s">
        <v>30</v>
      </c>
      <c r="C161">
        <v>43</v>
      </c>
      <c r="D161">
        <v>81</v>
      </c>
      <c r="E161">
        <v>213.4</v>
      </c>
      <c r="F161">
        <v>0</v>
      </c>
      <c r="G161">
        <v>0</v>
      </c>
      <c r="H161" s="1" t="s">
        <v>30</v>
      </c>
      <c r="I161" s="1" t="s">
        <v>31</v>
      </c>
      <c r="J161">
        <v>0</v>
      </c>
      <c r="K161">
        <v>0</v>
      </c>
      <c r="L161">
        <v>4</v>
      </c>
      <c r="M161" s="1" t="s">
        <v>32</v>
      </c>
      <c r="N161">
        <v>0</v>
      </c>
      <c r="O161" s="1" t="s">
        <v>197</v>
      </c>
      <c r="P161" s="1" t="s">
        <v>408</v>
      </c>
      <c r="Q161" s="1" t="s">
        <v>35</v>
      </c>
      <c r="R161">
        <v>37</v>
      </c>
      <c r="S161" s="1" t="s">
        <v>30</v>
      </c>
      <c r="T161" s="1" t="s">
        <v>30</v>
      </c>
      <c r="U161" s="1" t="s">
        <v>30</v>
      </c>
      <c r="V161">
        <v>0</v>
      </c>
      <c r="W161" s="1" t="s">
        <v>30</v>
      </c>
      <c r="X161" s="1" t="s">
        <v>43</v>
      </c>
      <c r="Y161" s="1" t="s">
        <v>58</v>
      </c>
      <c r="Z161">
        <v>31</v>
      </c>
      <c r="AA161">
        <v>1306</v>
      </c>
      <c r="AB161" s="1" t="s">
        <v>13500</v>
      </c>
      <c r="AC161" s="1" t="s">
        <v>13500</v>
      </c>
      <c r="AD161" t="s">
        <v>13494</v>
      </c>
      <c r="AE161" s="1" t="s">
        <v>38</v>
      </c>
      <c r="AF161" s="1" t="s">
        <v>38</v>
      </c>
      <c r="AG161" t="s">
        <v>13526</v>
      </c>
      <c r="AH161" t="s">
        <v>38</v>
      </c>
      <c r="AI161" t="s">
        <v>13540</v>
      </c>
    </row>
    <row r="162" spans="1:35" x14ac:dyDescent="0.25">
      <c r="A162" s="1" t="s">
        <v>409</v>
      </c>
      <c r="B162" s="1" t="s">
        <v>30</v>
      </c>
      <c r="C162">
        <v>65</v>
      </c>
      <c r="D162">
        <v>258</v>
      </c>
      <c r="E162">
        <v>843.6</v>
      </c>
      <c r="F162">
        <v>0</v>
      </c>
      <c r="G162">
        <v>0</v>
      </c>
      <c r="H162" s="1" t="s">
        <v>30</v>
      </c>
      <c r="I162" s="1" t="s">
        <v>31</v>
      </c>
      <c r="J162">
        <v>0</v>
      </c>
      <c r="K162">
        <v>0</v>
      </c>
      <c r="L162">
        <v>13</v>
      </c>
      <c r="M162" s="1" t="s">
        <v>32</v>
      </c>
      <c r="N162">
        <v>0</v>
      </c>
      <c r="O162" s="1" t="s">
        <v>52</v>
      </c>
      <c r="P162" s="1" t="s">
        <v>410</v>
      </c>
      <c r="Q162" s="1" t="s">
        <v>35</v>
      </c>
      <c r="R162">
        <v>82</v>
      </c>
      <c r="S162" s="1" t="s">
        <v>30</v>
      </c>
      <c r="T162" s="1" t="s">
        <v>32</v>
      </c>
      <c r="U162" s="1" t="s">
        <v>30</v>
      </c>
      <c r="V162">
        <v>0</v>
      </c>
      <c r="W162" s="1" t="s">
        <v>32</v>
      </c>
      <c r="X162" s="1" t="s">
        <v>43</v>
      </c>
      <c r="Y162" s="1" t="s">
        <v>37</v>
      </c>
      <c r="Z162">
        <v>47</v>
      </c>
      <c r="AA162">
        <v>3077</v>
      </c>
      <c r="AB162" s="1" t="s">
        <v>13500</v>
      </c>
      <c r="AC162" s="1" t="s">
        <v>13500</v>
      </c>
      <c r="AD162" t="s">
        <v>13496</v>
      </c>
      <c r="AE162" s="1" t="s">
        <v>38</v>
      </c>
      <c r="AF162" s="1" t="s">
        <v>38</v>
      </c>
      <c r="AG162" t="s">
        <v>13526</v>
      </c>
      <c r="AH162" t="s">
        <v>38</v>
      </c>
      <c r="AI162" t="s">
        <v>13540</v>
      </c>
    </row>
    <row r="163" spans="1:35" x14ac:dyDescent="0.25">
      <c r="A163" s="1" t="s">
        <v>411</v>
      </c>
      <c r="B163" s="1" t="s">
        <v>30</v>
      </c>
      <c r="C163">
        <v>13</v>
      </c>
      <c r="D163">
        <v>22</v>
      </c>
      <c r="E163">
        <v>93.4</v>
      </c>
      <c r="F163">
        <v>0</v>
      </c>
      <c r="G163">
        <v>0</v>
      </c>
      <c r="H163" s="1" t="s">
        <v>30</v>
      </c>
      <c r="I163" s="1" t="s">
        <v>31</v>
      </c>
      <c r="J163">
        <v>0</v>
      </c>
      <c r="K163">
        <v>0</v>
      </c>
      <c r="L163">
        <v>5</v>
      </c>
      <c r="M163" s="1" t="s">
        <v>32</v>
      </c>
      <c r="N163">
        <v>0</v>
      </c>
      <c r="O163" s="1" t="s">
        <v>135</v>
      </c>
      <c r="P163" s="1" t="s">
        <v>412</v>
      </c>
      <c r="Q163" s="1" t="s">
        <v>35</v>
      </c>
      <c r="R163">
        <v>66</v>
      </c>
      <c r="S163" s="1" t="s">
        <v>30</v>
      </c>
      <c r="T163" s="1" t="s">
        <v>32</v>
      </c>
      <c r="U163" s="1" t="s">
        <v>30</v>
      </c>
      <c r="V163">
        <v>0</v>
      </c>
      <c r="W163" s="1" t="s">
        <v>32</v>
      </c>
      <c r="X163" s="1" t="s">
        <v>43</v>
      </c>
      <c r="Y163" s="1" t="s">
        <v>37</v>
      </c>
      <c r="Z163">
        <v>32</v>
      </c>
      <c r="AA163">
        <v>429</v>
      </c>
      <c r="AB163" s="1" t="s">
        <v>13500</v>
      </c>
      <c r="AC163" s="1" t="s">
        <v>13500</v>
      </c>
      <c r="AD163" t="s">
        <v>13496</v>
      </c>
      <c r="AE163" s="1" t="s">
        <v>38</v>
      </c>
      <c r="AF163" s="1" t="s">
        <v>38</v>
      </c>
      <c r="AG163" t="s">
        <v>13526</v>
      </c>
      <c r="AH163" t="s">
        <v>38</v>
      </c>
      <c r="AI163" t="s">
        <v>13539</v>
      </c>
    </row>
    <row r="164" spans="1:35" x14ac:dyDescent="0.25">
      <c r="A164" s="1" t="s">
        <v>413</v>
      </c>
      <c r="B164" s="1" t="s">
        <v>30</v>
      </c>
      <c r="C164">
        <v>4</v>
      </c>
      <c r="D164">
        <v>23</v>
      </c>
      <c r="E164">
        <v>50.8</v>
      </c>
      <c r="F164">
        <v>0</v>
      </c>
      <c r="G164">
        <v>0</v>
      </c>
      <c r="H164" s="1" t="s">
        <v>30</v>
      </c>
      <c r="I164" s="1" t="s">
        <v>31</v>
      </c>
      <c r="J164">
        <v>0</v>
      </c>
      <c r="K164">
        <v>0</v>
      </c>
      <c r="L164">
        <v>6</v>
      </c>
      <c r="M164" s="1" t="s">
        <v>32</v>
      </c>
      <c r="N164">
        <v>0</v>
      </c>
      <c r="O164" s="1" t="s">
        <v>80</v>
      </c>
      <c r="P164" s="1" t="s">
        <v>414</v>
      </c>
      <c r="Q164" s="1" t="s">
        <v>319</v>
      </c>
      <c r="R164">
        <v>70</v>
      </c>
      <c r="S164" s="1" t="s">
        <v>30</v>
      </c>
      <c r="T164" s="1" t="s">
        <v>32</v>
      </c>
      <c r="U164" s="1" t="s">
        <v>30</v>
      </c>
      <c r="V164">
        <v>0</v>
      </c>
      <c r="W164" s="1" t="s">
        <v>30</v>
      </c>
      <c r="X164" s="1" t="s">
        <v>43</v>
      </c>
      <c r="Y164" s="1" t="s">
        <v>37</v>
      </c>
      <c r="Z164">
        <v>34</v>
      </c>
      <c r="AA164">
        <v>123</v>
      </c>
      <c r="AB164" s="1" t="s">
        <v>13500</v>
      </c>
      <c r="AC164" s="1" t="s">
        <v>13500</v>
      </c>
      <c r="AD164" t="s">
        <v>13496</v>
      </c>
      <c r="AE164" s="1" t="s">
        <v>38</v>
      </c>
      <c r="AF164" s="1" t="s">
        <v>38</v>
      </c>
      <c r="AG164" t="s">
        <v>13526</v>
      </c>
      <c r="AH164" t="s">
        <v>38</v>
      </c>
      <c r="AI164" t="s">
        <v>13538</v>
      </c>
    </row>
    <row r="165" spans="1:35" x14ac:dyDescent="0.25">
      <c r="A165" s="1" t="s">
        <v>415</v>
      </c>
      <c r="B165" s="1" t="s">
        <v>30</v>
      </c>
      <c r="C165">
        <v>39</v>
      </c>
      <c r="D165">
        <v>124</v>
      </c>
      <c r="E165">
        <v>272.7</v>
      </c>
      <c r="F165">
        <v>0</v>
      </c>
      <c r="G165">
        <v>0</v>
      </c>
      <c r="H165" s="1" t="s">
        <v>30</v>
      </c>
      <c r="I165" s="1" t="s">
        <v>31</v>
      </c>
      <c r="J165">
        <v>0</v>
      </c>
      <c r="K165">
        <v>0</v>
      </c>
      <c r="L165">
        <v>8</v>
      </c>
      <c r="M165" s="1" t="s">
        <v>30</v>
      </c>
      <c r="N165">
        <v>66</v>
      </c>
      <c r="O165" s="1" t="s">
        <v>55</v>
      </c>
      <c r="P165" s="1" t="s">
        <v>416</v>
      </c>
      <c r="Q165" s="1" t="s">
        <v>42</v>
      </c>
      <c r="R165">
        <v>34</v>
      </c>
      <c r="S165" s="1" t="s">
        <v>30</v>
      </c>
      <c r="T165" s="1" t="s">
        <v>30</v>
      </c>
      <c r="U165" s="1" t="s">
        <v>30</v>
      </c>
      <c r="V165">
        <v>0</v>
      </c>
      <c r="W165" s="1" t="s">
        <v>32</v>
      </c>
      <c r="X165" s="1" t="s">
        <v>43</v>
      </c>
      <c r="Y165" s="1" t="s">
        <v>44</v>
      </c>
      <c r="Z165">
        <v>38</v>
      </c>
      <c r="AA165">
        <v>1478</v>
      </c>
      <c r="AB165" s="1" t="s">
        <v>13500</v>
      </c>
      <c r="AC165" s="1" t="s">
        <v>13500</v>
      </c>
      <c r="AD165" t="s">
        <v>13494</v>
      </c>
      <c r="AE165" s="1" t="s">
        <v>38</v>
      </c>
      <c r="AF165" s="1" t="s">
        <v>38</v>
      </c>
      <c r="AG165" t="s">
        <v>13526</v>
      </c>
      <c r="AH165" t="s">
        <v>38</v>
      </c>
      <c r="AI165" t="s">
        <v>13539</v>
      </c>
    </row>
    <row r="166" spans="1:35" x14ac:dyDescent="0.25">
      <c r="A166" s="1" t="s">
        <v>417</v>
      </c>
      <c r="B166" s="1" t="s">
        <v>30</v>
      </c>
      <c r="C166">
        <v>43</v>
      </c>
      <c r="D166">
        <v>292</v>
      </c>
      <c r="E166">
        <v>694.7</v>
      </c>
      <c r="F166">
        <v>0</v>
      </c>
      <c r="G166">
        <v>0</v>
      </c>
      <c r="H166" s="1" t="s">
        <v>30</v>
      </c>
      <c r="I166" s="1" t="s">
        <v>31</v>
      </c>
      <c r="J166">
        <v>0</v>
      </c>
      <c r="K166">
        <v>0</v>
      </c>
      <c r="L166">
        <v>24</v>
      </c>
      <c r="M166" s="1" t="s">
        <v>32</v>
      </c>
      <c r="N166">
        <v>0</v>
      </c>
      <c r="O166" s="1" t="s">
        <v>176</v>
      </c>
      <c r="P166" s="1" t="s">
        <v>418</v>
      </c>
      <c r="Q166" s="1" t="s">
        <v>42</v>
      </c>
      <c r="R166">
        <v>30</v>
      </c>
      <c r="S166" s="1" t="s">
        <v>30</v>
      </c>
      <c r="T166" s="1" t="s">
        <v>30</v>
      </c>
      <c r="U166" s="1" t="s">
        <v>30</v>
      </c>
      <c r="V166">
        <v>0</v>
      </c>
      <c r="W166" s="1" t="s">
        <v>32</v>
      </c>
      <c r="X166" s="1" t="s">
        <v>43</v>
      </c>
      <c r="Y166" s="1" t="s">
        <v>37</v>
      </c>
      <c r="Z166">
        <v>41</v>
      </c>
      <c r="AA166">
        <v>1798</v>
      </c>
      <c r="AB166" s="1" t="s">
        <v>13500</v>
      </c>
      <c r="AC166" s="1" t="s">
        <v>13500</v>
      </c>
      <c r="AD166" t="s">
        <v>13495</v>
      </c>
      <c r="AE166" s="1" t="s">
        <v>38</v>
      </c>
      <c r="AF166" s="1" t="s">
        <v>38</v>
      </c>
      <c r="AG166" t="s">
        <v>13526</v>
      </c>
      <c r="AH166" t="s">
        <v>38</v>
      </c>
      <c r="AI166" t="s">
        <v>13540</v>
      </c>
    </row>
    <row r="167" spans="1:35" x14ac:dyDescent="0.25">
      <c r="A167" s="1" t="s">
        <v>419</v>
      </c>
      <c r="B167" s="1" t="s">
        <v>30</v>
      </c>
      <c r="C167">
        <v>49</v>
      </c>
      <c r="D167">
        <v>220</v>
      </c>
      <c r="E167">
        <v>592.9</v>
      </c>
      <c r="F167">
        <v>0</v>
      </c>
      <c r="G167">
        <v>0</v>
      </c>
      <c r="H167" s="1" t="s">
        <v>30</v>
      </c>
      <c r="I167" s="1" t="s">
        <v>31</v>
      </c>
      <c r="J167">
        <v>0</v>
      </c>
      <c r="K167">
        <v>0</v>
      </c>
      <c r="L167">
        <v>15</v>
      </c>
      <c r="M167" s="1" t="s">
        <v>32</v>
      </c>
      <c r="N167">
        <v>0</v>
      </c>
      <c r="O167" s="1" t="s">
        <v>122</v>
      </c>
      <c r="P167" s="1" t="s">
        <v>420</v>
      </c>
      <c r="Q167" s="1" t="s">
        <v>35</v>
      </c>
      <c r="R167">
        <v>27</v>
      </c>
      <c r="S167" s="1" t="s">
        <v>32</v>
      </c>
      <c r="T167" s="1" t="s">
        <v>30</v>
      </c>
      <c r="U167" s="1" t="s">
        <v>30</v>
      </c>
      <c r="V167">
        <v>0</v>
      </c>
      <c r="W167" s="1" t="s">
        <v>32</v>
      </c>
      <c r="X167" s="1" t="s">
        <v>43</v>
      </c>
      <c r="Y167" s="1" t="s">
        <v>37</v>
      </c>
      <c r="Z167">
        <v>37</v>
      </c>
      <c r="AA167">
        <v>1819</v>
      </c>
      <c r="AB167" s="1" t="s">
        <v>13500</v>
      </c>
      <c r="AC167" s="1" t="s">
        <v>13500</v>
      </c>
      <c r="AD167" t="s">
        <v>13495</v>
      </c>
      <c r="AE167" s="1" t="s">
        <v>38</v>
      </c>
      <c r="AF167" s="1" t="s">
        <v>38</v>
      </c>
      <c r="AG167" t="s">
        <v>13526</v>
      </c>
      <c r="AH167" t="s">
        <v>38</v>
      </c>
      <c r="AI167" t="s">
        <v>13540</v>
      </c>
    </row>
    <row r="168" spans="1:35" x14ac:dyDescent="0.25">
      <c r="A168" s="1" t="s">
        <v>421</v>
      </c>
      <c r="B168" s="1" t="s">
        <v>30</v>
      </c>
      <c r="C168">
        <v>31</v>
      </c>
      <c r="D168">
        <v>151</v>
      </c>
      <c r="E168">
        <v>346.1</v>
      </c>
      <c r="F168">
        <v>0</v>
      </c>
      <c r="G168">
        <v>0</v>
      </c>
      <c r="H168" s="1" t="s">
        <v>30</v>
      </c>
      <c r="I168" s="1" t="s">
        <v>31</v>
      </c>
      <c r="J168">
        <v>0</v>
      </c>
      <c r="K168">
        <v>0</v>
      </c>
      <c r="L168">
        <v>3</v>
      </c>
      <c r="M168" s="1" t="s">
        <v>32</v>
      </c>
      <c r="N168">
        <v>0</v>
      </c>
      <c r="O168" s="1" t="s">
        <v>125</v>
      </c>
      <c r="P168" s="1" t="s">
        <v>422</v>
      </c>
      <c r="Q168" s="1" t="s">
        <v>42</v>
      </c>
      <c r="R168">
        <v>60</v>
      </c>
      <c r="S168" s="1" t="s">
        <v>30</v>
      </c>
      <c r="T168" s="1" t="s">
        <v>30</v>
      </c>
      <c r="U168" s="1" t="s">
        <v>30</v>
      </c>
      <c r="V168">
        <v>0</v>
      </c>
      <c r="W168" s="1" t="s">
        <v>32</v>
      </c>
      <c r="X168" s="1" t="s">
        <v>43</v>
      </c>
      <c r="Y168" s="1" t="s">
        <v>58</v>
      </c>
      <c r="Z168">
        <v>39</v>
      </c>
      <c r="AA168">
        <v>1223</v>
      </c>
      <c r="AB168" s="1" t="s">
        <v>13500</v>
      </c>
      <c r="AC168" s="1" t="s">
        <v>13500</v>
      </c>
      <c r="AD168" t="s">
        <v>13494</v>
      </c>
      <c r="AE168" s="1" t="s">
        <v>38</v>
      </c>
      <c r="AF168" s="1" t="s">
        <v>38</v>
      </c>
      <c r="AG168" t="s">
        <v>13526</v>
      </c>
      <c r="AH168" t="s">
        <v>38</v>
      </c>
      <c r="AI168" t="s">
        <v>13539</v>
      </c>
    </row>
    <row r="169" spans="1:35" x14ac:dyDescent="0.25">
      <c r="A169" s="1" t="s">
        <v>423</v>
      </c>
      <c r="B169" s="1" t="s">
        <v>30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s="1" t="s">
        <v>32</v>
      </c>
      <c r="I169" s="1" t="s">
        <v>46</v>
      </c>
      <c r="J169">
        <v>0</v>
      </c>
      <c r="K169">
        <v>0</v>
      </c>
      <c r="L169">
        <v>0</v>
      </c>
      <c r="M169" s="1" t="s">
        <v>30</v>
      </c>
      <c r="N169">
        <v>0</v>
      </c>
      <c r="O169" s="1" t="s">
        <v>74</v>
      </c>
      <c r="P169" s="1" t="s">
        <v>424</v>
      </c>
      <c r="Q169" s="1" t="s">
        <v>42</v>
      </c>
      <c r="R169">
        <v>29</v>
      </c>
      <c r="S169" s="1" t="s">
        <v>32</v>
      </c>
      <c r="T169" s="1" t="s">
        <v>30</v>
      </c>
      <c r="U169" s="1" t="s">
        <v>30</v>
      </c>
      <c r="V169">
        <v>0</v>
      </c>
      <c r="W169" s="1" t="s">
        <v>30</v>
      </c>
      <c r="X169" s="1" t="s">
        <v>36</v>
      </c>
      <c r="Y169" s="1" t="s">
        <v>58</v>
      </c>
      <c r="Z169">
        <v>10</v>
      </c>
      <c r="AA169">
        <v>93</v>
      </c>
      <c r="AB169" s="1" t="s">
        <v>13500</v>
      </c>
      <c r="AC169" s="1" t="s">
        <v>13500</v>
      </c>
      <c r="AD169" t="s">
        <v>13495</v>
      </c>
      <c r="AE169" s="1" t="s">
        <v>38</v>
      </c>
      <c r="AF169" s="1" t="s">
        <v>38</v>
      </c>
      <c r="AG169" t="s">
        <v>13527</v>
      </c>
      <c r="AH169" t="s">
        <v>38</v>
      </c>
      <c r="AI169" t="s">
        <v>13539</v>
      </c>
    </row>
    <row r="170" spans="1:35" x14ac:dyDescent="0.25">
      <c r="A170" s="1" t="s">
        <v>425</v>
      </c>
      <c r="B170" s="1" t="s">
        <v>30</v>
      </c>
      <c r="C170">
        <v>69</v>
      </c>
      <c r="D170">
        <v>123</v>
      </c>
      <c r="E170">
        <v>275.7</v>
      </c>
      <c r="F170">
        <v>0</v>
      </c>
      <c r="G170">
        <v>0</v>
      </c>
      <c r="H170" s="1" t="s">
        <v>30</v>
      </c>
      <c r="I170" s="1" t="s">
        <v>31</v>
      </c>
      <c r="J170">
        <v>0</v>
      </c>
      <c r="K170">
        <v>0</v>
      </c>
      <c r="L170">
        <v>13</v>
      </c>
      <c r="M170" s="1" t="s">
        <v>32</v>
      </c>
      <c r="N170">
        <v>0</v>
      </c>
      <c r="O170" s="1" t="s">
        <v>269</v>
      </c>
      <c r="P170" s="1" t="s">
        <v>426</v>
      </c>
      <c r="Q170" s="1" t="s">
        <v>35</v>
      </c>
      <c r="R170">
        <v>21</v>
      </c>
      <c r="S170" s="1" t="s">
        <v>32</v>
      </c>
      <c r="T170" s="1" t="s">
        <v>30</v>
      </c>
      <c r="U170" s="1" t="s">
        <v>30</v>
      </c>
      <c r="V170">
        <v>0</v>
      </c>
      <c r="W170" s="1" t="s">
        <v>32</v>
      </c>
      <c r="X170" s="1" t="s">
        <v>57</v>
      </c>
      <c r="Y170" s="1" t="s">
        <v>37</v>
      </c>
      <c r="Z170">
        <v>34</v>
      </c>
      <c r="AA170">
        <v>2373</v>
      </c>
      <c r="AB170" s="1" t="s">
        <v>13500</v>
      </c>
      <c r="AC170" s="1" t="s">
        <v>13500</v>
      </c>
      <c r="AD170" t="s">
        <v>13495</v>
      </c>
      <c r="AE170" s="1" t="s">
        <v>38</v>
      </c>
      <c r="AF170" s="1" t="s">
        <v>38</v>
      </c>
      <c r="AG170" t="s">
        <v>13526</v>
      </c>
      <c r="AH170" t="s">
        <v>38</v>
      </c>
      <c r="AI170" t="s">
        <v>13540</v>
      </c>
    </row>
    <row r="171" spans="1:35" x14ac:dyDescent="0.25">
      <c r="A171" s="1" t="s">
        <v>427</v>
      </c>
      <c r="B171" s="1" t="s">
        <v>30</v>
      </c>
      <c r="C171">
        <v>51</v>
      </c>
      <c r="D171">
        <v>84</v>
      </c>
      <c r="E171">
        <v>202.6</v>
      </c>
      <c r="F171">
        <v>0</v>
      </c>
      <c r="G171">
        <v>0</v>
      </c>
      <c r="H171" s="1" t="s">
        <v>30</v>
      </c>
      <c r="I171" s="1" t="s">
        <v>31</v>
      </c>
      <c r="J171">
        <v>0</v>
      </c>
      <c r="K171">
        <v>0</v>
      </c>
      <c r="L171">
        <v>5</v>
      </c>
      <c r="M171" s="1" t="s">
        <v>30</v>
      </c>
      <c r="N171">
        <v>6</v>
      </c>
      <c r="O171" s="1" t="s">
        <v>74</v>
      </c>
      <c r="P171" s="1" t="s">
        <v>428</v>
      </c>
      <c r="Q171" s="1" t="s">
        <v>42</v>
      </c>
      <c r="R171">
        <v>49</v>
      </c>
      <c r="S171" s="1" t="s">
        <v>30</v>
      </c>
      <c r="T171" s="1" t="s">
        <v>30</v>
      </c>
      <c r="U171" s="1" t="s">
        <v>30</v>
      </c>
      <c r="V171">
        <v>0</v>
      </c>
      <c r="W171" s="1" t="s">
        <v>32</v>
      </c>
      <c r="X171" s="1" t="s">
        <v>43</v>
      </c>
      <c r="Y171" s="1" t="s">
        <v>58</v>
      </c>
      <c r="Z171">
        <v>54</v>
      </c>
      <c r="AA171">
        <v>2733</v>
      </c>
      <c r="AB171" s="1" t="s">
        <v>13500</v>
      </c>
      <c r="AC171" s="1" t="s">
        <v>13500</v>
      </c>
      <c r="AD171" t="s">
        <v>13494</v>
      </c>
      <c r="AE171" s="1" t="s">
        <v>38</v>
      </c>
      <c r="AF171" s="1" t="s">
        <v>38</v>
      </c>
      <c r="AG171" t="s">
        <v>13526</v>
      </c>
      <c r="AH171" t="s">
        <v>38</v>
      </c>
      <c r="AI171" t="s">
        <v>13540</v>
      </c>
    </row>
    <row r="172" spans="1:35" x14ac:dyDescent="0.25">
      <c r="A172" s="1" t="s">
        <v>429</v>
      </c>
      <c r="B172" s="1" t="s">
        <v>30</v>
      </c>
      <c r="C172">
        <v>27</v>
      </c>
      <c r="D172">
        <v>89</v>
      </c>
      <c r="E172">
        <v>218.4</v>
      </c>
      <c r="F172">
        <v>0</v>
      </c>
      <c r="G172">
        <v>0</v>
      </c>
      <c r="H172" s="1" t="s">
        <v>30</v>
      </c>
      <c r="I172" s="1" t="s">
        <v>31</v>
      </c>
      <c r="J172">
        <v>0</v>
      </c>
      <c r="K172">
        <v>0</v>
      </c>
      <c r="L172">
        <v>5</v>
      </c>
      <c r="M172" s="1" t="s">
        <v>32</v>
      </c>
      <c r="N172">
        <v>0</v>
      </c>
      <c r="O172" s="1" t="s">
        <v>166</v>
      </c>
      <c r="P172" s="1" t="s">
        <v>430</v>
      </c>
      <c r="Q172" s="1" t="s">
        <v>35</v>
      </c>
      <c r="R172">
        <v>67</v>
      </c>
      <c r="S172" s="1" t="s">
        <v>30</v>
      </c>
      <c r="T172" s="1" t="s">
        <v>32</v>
      </c>
      <c r="U172" s="1" t="s">
        <v>30</v>
      </c>
      <c r="V172">
        <v>0</v>
      </c>
      <c r="W172" s="1" t="s">
        <v>32</v>
      </c>
      <c r="X172" s="1" t="s">
        <v>43</v>
      </c>
      <c r="Y172" s="1" t="s">
        <v>37</v>
      </c>
      <c r="Z172">
        <v>25</v>
      </c>
      <c r="AA172">
        <v>672</v>
      </c>
      <c r="AB172" s="1" t="s">
        <v>13500</v>
      </c>
      <c r="AC172" s="1" t="s">
        <v>13500</v>
      </c>
      <c r="AD172" t="s">
        <v>13496</v>
      </c>
      <c r="AE172" s="1" t="s">
        <v>38</v>
      </c>
      <c r="AF172" s="1" t="s">
        <v>38</v>
      </c>
      <c r="AG172" t="s">
        <v>13526</v>
      </c>
      <c r="AH172" t="s">
        <v>38</v>
      </c>
      <c r="AI172" t="s">
        <v>13539</v>
      </c>
    </row>
    <row r="173" spans="1:35" x14ac:dyDescent="0.25">
      <c r="A173" s="1" t="s">
        <v>431</v>
      </c>
      <c r="B173" s="1" t="s">
        <v>30</v>
      </c>
      <c r="C173">
        <v>55</v>
      </c>
      <c r="D173">
        <v>335</v>
      </c>
      <c r="E173">
        <v>767.4</v>
      </c>
      <c r="F173">
        <v>0</v>
      </c>
      <c r="G173">
        <v>0</v>
      </c>
      <c r="H173" s="1" t="s">
        <v>30</v>
      </c>
      <c r="I173" s="1" t="s">
        <v>31</v>
      </c>
      <c r="J173">
        <v>0</v>
      </c>
      <c r="K173">
        <v>0</v>
      </c>
      <c r="L173">
        <v>5</v>
      </c>
      <c r="M173" s="1" t="s">
        <v>32</v>
      </c>
      <c r="N173">
        <v>0</v>
      </c>
      <c r="O173" s="1" t="s">
        <v>176</v>
      </c>
      <c r="P173" s="1" t="s">
        <v>432</v>
      </c>
      <c r="Q173" s="1" t="s">
        <v>42</v>
      </c>
      <c r="R173">
        <v>84</v>
      </c>
      <c r="S173" s="1" t="s">
        <v>30</v>
      </c>
      <c r="T173" s="1" t="s">
        <v>32</v>
      </c>
      <c r="U173" s="1" t="s">
        <v>30</v>
      </c>
      <c r="V173">
        <v>0</v>
      </c>
      <c r="W173" s="1" t="s">
        <v>30</v>
      </c>
      <c r="X173" s="1" t="s">
        <v>43</v>
      </c>
      <c r="Y173" s="1" t="s">
        <v>37</v>
      </c>
      <c r="Z173">
        <v>56</v>
      </c>
      <c r="AA173">
        <v>3069</v>
      </c>
      <c r="AB173" s="1" t="s">
        <v>13500</v>
      </c>
      <c r="AC173" s="1" t="s">
        <v>13500</v>
      </c>
      <c r="AD173" t="s">
        <v>13496</v>
      </c>
      <c r="AE173" s="1" t="s">
        <v>38</v>
      </c>
      <c r="AF173" s="1" t="s">
        <v>38</v>
      </c>
      <c r="AG173" t="s">
        <v>13526</v>
      </c>
      <c r="AH173" t="s">
        <v>38</v>
      </c>
      <c r="AI173" t="s">
        <v>13540</v>
      </c>
    </row>
    <row r="174" spans="1:35" x14ac:dyDescent="0.25">
      <c r="A174" s="1" t="s">
        <v>433</v>
      </c>
      <c r="B174" s="1" t="s">
        <v>30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s="1" t="s">
        <v>30</v>
      </c>
      <c r="I174" s="1" t="s">
        <v>31</v>
      </c>
      <c r="J174">
        <v>0</v>
      </c>
      <c r="K174">
        <v>0</v>
      </c>
      <c r="L174">
        <v>3</v>
      </c>
      <c r="M174" s="1" t="s">
        <v>32</v>
      </c>
      <c r="N174">
        <v>0</v>
      </c>
      <c r="O174" s="1" t="s">
        <v>80</v>
      </c>
      <c r="P174" s="1" t="s">
        <v>434</v>
      </c>
      <c r="Q174" s="1" t="s">
        <v>35</v>
      </c>
      <c r="R174">
        <v>34</v>
      </c>
      <c r="S174" s="1" t="s">
        <v>30</v>
      </c>
      <c r="T174" s="1" t="s">
        <v>30</v>
      </c>
      <c r="U174" s="1" t="s">
        <v>30</v>
      </c>
      <c r="V174">
        <v>0</v>
      </c>
      <c r="W174" s="1" t="s">
        <v>30</v>
      </c>
      <c r="X174" s="1" t="s">
        <v>57</v>
      </c>
      <c r="Y174" s="1" t="s">
        <v>37</v>
      </c>
      <c r="Z174">
        <v>32</v>
      </c>
      <c r="AA174">
        <v>968</v>
      </c>
      <c r="AB174" s="1" t="s">
        <v>13500</v>
      </c>
      <c r="AC174" s="1" t="s">
        <v>13500</v>
      </c>
      <c r="AD174" t="s">
        <v>13494</v>
      </c>
      <c r="AE174" s="1" t="s">
        <v>38</v>
      </c>
      <c r="AF174" s="1" t="s">
        <v>38</v>
      </c>
      <c r="AG174" t="s">
        <v>13526</v>
      </c>
      <c r="AH174" t="s">
        <v>38</v>
      </c>
      <c r="AI174" t="s">
        <v>13539</v>
      </c>
    </row>
    <row r="175" spans="1:35" x14ac:dyDescent="0.25">
      <c r="A175" s="1" t="s">
        <v>435</v>
      </c>
      <c r="B175" s="1" t="s">
        <v>30</v>
      </c>
      <c r="C175">
        <v>44</v>
      </c>
      <c r="D175">
        <v>235</v>
      </c>
      <c r="E175">
        <v>666.2</v>
      </c>
      <c r="F175">
        <v>0</v>
      </c>
      <c r="G175">
        <v>0</v>
      </c>
      <c r="H175" s="1" t="s">
        <v>30</v>
      </c>
      <c r="I175" s="1" t="s">
        <v>31</v>
      </c>
      <c r="J175">
        <v>0</v>
      </c>
      <c r="K175">
        <v>0</v>
      </c>
      <c r="L175">
        <v>2</v>
      </c>
      <c r="M175" s="1" t="s">
        <v>32</v>
      </c>
      <c r="N175">
        <v>0</v>
      </c>
      <c r="O175" s="1" t="s">
        <v>436</v>
      </c>
      <c r="P175" s="1" t="s">
        <v>437</v>
      </c>
      <c r="Q175" s="1" t="s">
        <v>35</v>
      </c>
      <c r="R175">
        <v>61</v>
      </c>
      <c r="S175" s="1" t="s">
        <v>30</v>
      </c>
      <c r="T175" s="1" t="s">
        <v>30</v>
      </c>
      <c r="U175" s="1" t="s">
        <v>30</v>
      </c>
      <c r="V175">
        <v>0</v>
      </c>
      <c r="W175" s="1" t="s">
        <v>32</v>
      </c>
      <c r="X175" s="1" t="s">
        <v>43</v>
      </c>
      <c r="Y175" s="1" t="s">
        <v>44</v>
      </c>
      <c r="Z175">
        <v>73</v>
      </c>
      <c r="AA175">
        <v>3245</v>
      </c>
      <c r="AB175" s="1" t="s">
        <v>13500</v>
      </c>
      <c r="AC175" s="1" t="s">
        <v>13500</v>
      </c>
      <c r="AD175" t="s">
        <v>13494</v>
      </c>
      <c r="AE175" s="1" t="s">
        <v>38</v>
      </c>
      <c r="AF175" s="1" t="s">
        <v>38</v>
      </c>
      <c r="AG175" t="s">
        <v>13527</v>
      </c>
      <c r="AH175" t="s">
        <v>38</v>
      </c>
      <c r="AI175" t="s">
        <v>13540</v>
      </c>
    </row>
    <row r="176" spans="1:35" x14ac:dyDescent="0.25">
      <c r="A176" s="1" t="s">
        <v>438</v>
      </c>
      <c r="B176" s="1" t="s">
        <v>30</v>
      </c>
      <c r="C176">
        <v>63</v>
      </c>
      <c r="D176">
        <v>272</v>
      </c>
      <c r="E176">
        <v>1003.7</v>
      </c>
      <c r="F176">
        <v>0</v>
      </c>
      <c r="G176">
        <v>0</v>
      </c>
      <c r="H176" s="1" t="s">
        <v>30</v>
      </c>
      <c r="I176" s="1" t="s">
        <v>31</v>
      </c>
      <c r="J176">
        <v>0</v>
      </c>
      <c r="K176">
        <v>0</v>
      </c>
      <c r="L176">
        <v>14</v>
      </c>
      <c r="M176" s="1" t="s">
        <v>32</v>
      </c>
      <c r="N176">
        <v>0</v>
      </c>
      <c r="O176" s="1" t="s">
        <v>52</v>
      </c>
      <c r="P176" s="1" t="s">
        <v>439</v>
      </c>
      <c r="Q176" s="1" t="s">
        <v>35</v>
      </c>
      <c r="R176">
        <v>60</v>
      </c>
      <c r="S176" s="1" t="s">
        <v>30</v>
      </c>
      <c r="T176" s="1" t="s">
        <v>30</v>
      </c>
      <c r="U176" s="1" t="s">
        <v>30</v>
      </c>
      <c r="V176">
        <v>0</v>
      </c>
      <c r="W176" s="1" t="s">
        <v>32</v>
      </c>
      <c r="X176" s="1" t="s">
        <v>57</v>
      </c>
      <c r="Y176" s="1" t="s">
        <v>44</v>
      </c>
      <c r="Z176">
        <v>41</v>
      </c>
      <c r="AA176">
        <v>2574</v>
      </c>
      <c r="AB176" s="1" t="s">
        <v>13500</v>
      </c>
      <c r="AC176" s="1" t="s">
        <v>13500</v>
      </c>
      <c r="AD176" t="s">
        <v>13494</v>
      </c>
      <c r="AE176" s="1" t="s">
        <v>38</v>
      </c>
      <c r="AF176" s="1" t="s">
        <v>38</v>
      </c>
      <c r="AG176" t="s">
        <v>13526</v>
      </c>
      <c r="AH176" t="s">
        <v>38</v>
      </c>
      <c r="AI176" t="s">
        <v>13540</v>
      </c>
    </row>
    <row r="177" spans="1:35" x14ac:dyDescent="0.25">
      <c r="A177" s="1" t="s">
        <v>440</v>
      </c>
      <c r="B177" s="1" t="s">
        <v>30</v>
      </c>
      <c r="C177">
        <v>48</v>
      </c>
      <c r="D177">
        <v>129</v>
      </c>
      <c r="E177">
        <v>336</v>
      </c>
      <c r="F177">
        <v>0</v>
      </c>
      <c r="G177">
        <v>0</v>
      </c>
      <c r="H177" s="1" t="s">
        <v>30</v>
      </c>
      <c r="I177" s="1" t="s">
        <v>31</v>
      </c>
      <c r="J177">
        <v>0</v>
      </c>
      <c r="K177">
        <v>0</v>
      </c>
      <c r="L177">
        <v>0</v>
      </c>
      <c r="M177" s="1" t="s">
        <v>30</v>
      </c>
      <c r="N177">
        <v>0</v>
      </c>
      <c r="O177" s="1" t="s">
        <v>55</v>
      </c>
      <c r="P177" s="1" t="s">
        <v>441</v>
      </c>
      <c r="Q177" s="1" t="s">
        <v>42</v>
      </c>
      <c r="R177">
        <v>68</v>
      </c>
      <c r="S177" s="1" t="s">
        <v>30</v>
      </c>
      <c r="T177" s="1" t="s">
        <v>32</v>
      </c>
      <c r="U177" s="1" t="s">
        <v>30</v>
      </c>
      <c r="V177">
        <v>0</v>
      </c>
      <c r="W177" s="1" t="s">
        <v>30</v>
      </c>
      <c r="X177" s="1" t="s">
        <v>57</v>
      </c>
      <c r="Y177" s="1" t="s">
        <v>37</v>
      </c>
      <c r="Z177">
        <v>15</v>
      </c>
      <c r="AA177">
        <v>701</v>
      </c>
      <c r="AB177" s="1" t="s">
        <v>13500</v>
      </c>
      <c r="AC177" s="1" t="s">
        <v>13500</v>
      </c>
      <c r="AD177" t="s">
        <v>13496</v>
      </c>
      <c r="AE177" s="1" t="s">
        <v>38</v>
      </c>
      <c r="AF177" s="1" t="s">
        <v>38</v>
      </c>
      <c r="AG177" t="s">
        <v>13527</v>
      </c>
      <c r="AH177" t="s">
        <v>38</v>
      </c>
      <c r="AI177" t="s">
        <v>13540</v>
      </c>
    </row>
    <row r="178" spans="1:35" x14ac:dyDescent="0.25">
      <c r="A178" s="1" t="s">
        <v>442</v>
      </c>
      <c r="B178" s="1" t="s">
        <v>30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s="1" t="s">
        <v>30</v>
      </c>
      <c r="I178" s="1" t="s">
        <v>31</v>
      </c>
      <c r="J178">
        <v>0</v>
      </c>
      <c r="K178">
        <v>0</v>
      </c>
      <c r="L178">
        <v>6</v>
      </c>
      <c r="M178" s="1" t="s">
        <v>30</v>
      </c>
      <c r="N178">
        <v>9</v>
      </c>
      <c r="O178" s="1" t="s">
        <v>91</v>
      </c>
      <c r="P178" s="1" t="s">
        <v>443</v>
      </c>
      <c r="Q178" s="1" t="s">
        <v>35</v>
      </c>
      <c r="R178">
        <v>65</v>
      </c>
      <c r="S178" s="1" t="s">
        <v>30</v>
      </c>
      <c r="T178" s="1" t="s">
        <v>32</v>
      </c>
      <c r="U178" s="1" t="s">
        <v>30</v>
      </c>
      <c r="V178">
        <v>0</v>
      </c>
      <c r="W178" s="1" t="s">
        <v>30</v>
      </c>
      <c r="X178" s="1" t="s">
        <v>43</v>
      </c>
      <c r="Y178" s="1" t="s">
        <v>44</v>
      </c>
      <c r="Z178">
        <v>45</v>
      </c>
      <c r="AA178">
        <v>870</v>
      </c>
      <c r="AB178" s="1" t="s">
        <v>13500</v>
      </c>
      <c r="AC178" s="1" t="s">
        <v>13500</v>
      </c>
      <c r="AD178" t="s">
        <v>13496</v>
      </c>
      <c r="AE178" s="1" t="s">
        <v>38</v>
      </c>
      <c r="AF178" s="1" t="s">
        <v>38</v>
      </c>
      <c r="AG178" t="s">
        <v>13526</v>
      </c>
      <c r="AH178" t="s">
        <v>38</v>
      </c>
      <c r="AI178" t="s">
        <v>13539</v>
      </c>
    </row>
    <row r="179" spans="1:35" x14ac:dyDescent="0.25">
      <c r="A179" s="1" t="s">
        <v>444</v>
      </c>
      <c r="B179" s="1" t="s">
        <v>30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s="1" t="s">
        <v>32</v>
      </c>
      <c r="I179" s="1" t="s">
        <v>46</v>
      </c>
      <c r="J179">
        <v>0</v>
      </c>
      <c r="K179">
        <v>0</v>
      </c>
      <c r="L179">
        <v>0</v>
      </c>
      <c r="M179" s="1" t="s">
        <v>30</v>
      </c>
      <c r="N179">
        <v>0</v>
      </c>
      <c r="O179" s="1" t="s">
        <v>106</v>
      </c>
      <c r="P179" s="1" t="s">
        <v>445</v>
      </c>
      <c r="Q179" s="1" t="s">
        <v>35</v>
      </c>
      <c r="R179">
        <v>33</v>
      </c>
      <c r="S179" s="1" t="s">
        <v>30</v>
      </c>
      <c r="T179" s="1" t="s">
        <v>30</v>
      </c>
      <c r="U179" s="1" t="s">
        <v>30</v>
      </c>
      <c r="V179">
        <v>0</v>
      </c>
      <c r="W179" s="1" t="s">
        <v>30</v>
      </c>
      <c r="X179" s="1" t="s">
        <v>57</v>
      </c>
      <c r="Y179" s="1" t="s">
        <v>58</v>
      </c>
      <c r="Z179">
        <v>15</v>
      </c>
      <c r="AA179">
        <v>1076</v>
      </c>
      <c r="AB179" s="1" t="s">
        <v>13500</v>
      </c>
      <c r="AC179" s="1" t="s">
        <v>13500</v>
      </c>
      <c r="AD179" t="s">
        <v>13494</v>
      </c>
      <c r="AE179" s="1" t="s">
        <v>38</v>
      </c>
      <c r="AF179" s="1" t="s">
        <v>38</v>
      </c>
      <c r="AG179" t="s">
        <v>13527</v>
      </c>
      <c r="AH179" t="s">
        <v>38</v>
      </c>
      <c r="AI179" t="s">
        <v>13540</v>
      </c>
    </row>
    <row r="180" spans="1:35" x14ac:dyDescent="0.25">
      <c r="A180" s="1" t="s">
        <v>446</v>
      </c>
      <c r="B180" s="1" t="s">
        <v>30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s="1" t="s">
        <v>30</v>
      </c>
      <c r="I180" s="1" t="s">
        <v>31</v>
      </c>
      <c r="J180">
        <v>0</v>
      </c>
      <c r="K180">
        <v>0</v>
      </c>
      <c r="L180">
        <v>11</v>
      </c>
      <c r="M180" s="1" t="s">
        <v>32</v>
      </c>
      <c r="N180">
        <v>0</v>
      </c>
      <c r="O180" s="1" t="s">
        <v>100</v>
      </c>
      <c r="P180" s="1" t="s">
        <v>447</v>
      </c>
      <c r="Q180" s="1" t="s">
        <v>42</v>
      </c>
      <c r="R180">
        <v>48</v>
      </c>
      <c r="S180" s="1" t="s">
        <v>30</v>
      </c>
      <c r="T180" s="1" t="s">
        <v>30</v>
      </c>
      <c r="U180" s="1" t="s">
        <v>30</v>
      </c>
      <c r="V180">
        <v>0</v>
      </c>
      <c r="W180" s="1" t="s">
        <v>30</v>
      </c>
      <c r="X180" s="1" t="s">
        <v>57</v>
      </c>
      <c r="Y180" s="1" t="s">
        <v>37</v>
      </c>
      <c r="Z180">
        <v>21</v>
      </c>
      <c r="AA180">
        <v>1225</v>
      </c>
      <c r="AB180" s="1" t="s">
        <v>13500</v>
      </c>
      <c r="AC180" s="1" t="s">
        <v>13500</v>
      </c>
      <c r="AD180" t="s">
        <v>13494</v>
      </c>
      <c r="AE180" s="1" t="s">
        <v>38</v>
      </c>
      <c r="AF180" s="1" t="s">
        <v>38</v>
      </c>
      <c r="AG180" t="s">
        <v>13526</v>
      </c>
      <c r="AH180" t="s">
        <v>38</v>
      </c>
      <c r="AI180" t="s">
        <v>13540</v>
      </c>
    </row>
    <row r="181" spans="1:35" x14ac:dyDescent="0.25">
      <c r="A181" s="1" t="s">
        <v>448</v>
      </c>
      <c r="B181" s="1" t="s">
        <v>30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s="1" t="s">
        <v>30</v>
      </c>
      <c r="I181" s="1" t="s">
        <v>31</v>
      </c>
      <c r="J181">
        <v>0</v>
      </c>
      <c r="K181">
        <v>0</v>
      </c>
      <c r="L181">
        <v>1</v>
      </c>
      <c r="M181" s="1" t="s">
        <v>32</v>
      </c>
      <c r="N181">
        <v>0</v>
      </c>
      <c r="O181" s="1" t="s">
        <v>130</v>
      </c>
      <c r="P181" s="1" t="s">
        <v>449</v>
      </c>
      <c r="Q181" s="1" t="s">
        <v>42</v>
      </c>
      <c r="R181">
        <v>72</v>
      </c>
      <c r="S181" s="1" t="s">
        <v>30</v>
      </c>
      <c r="T181" s="1" t="s">
        <v>32</v>
      </c>
      <c r="U181" s="1" t="s">
        <v>30</v>
      </c>
      <c r="V181">
        <v>0</v>
      </c>
      <c r="W181" s="1" t="s">
        <v>30</v>
      </c>
      <c r="X181" s="1" t="s">
        <v>43</v>
      </c>
      <c r="Y181" s="1" t="s">
        <v>37</v>
      </c>
      <c r="Z181">
        <v>69</v>
      </c>
      <c r="AA181">
        <v>1404</v>
      </c>
      <c r="AB181" s="1" t="s">
        <v>13500</v>
      </c>
      <c r="AC181" s="1" t="s">
        <v>13500</v>
      </c>
      <c r="AD181" t="s">
        <v>13496</v>
      </c>
      <c r="AE181" s="1" t="s">
        <v>38</v>
      </c>
      <c r="AF181" s="1" t="s">
        <v>38</v>
      </c>
      <c r="AG181" t="s">
        <v>13527</v>
      </c>
      <c r="AH181" t="s">
        <v>38</v>
      </c>
      <c r="AI181" t="s">
        <v>13539</v>
      </c>
    </row>
    <row r="182" spans="1:35" x14ac:dyDescent="0.25">
      <c r="A182" s="1" t="s">
        <v>450</v>
      </c>
      <c r="B182" s="1" t="s">
        <v>30</v>
      </c>
      <c r="C182">
        <v>21</v>
      </c>
      <c r="D182">
        <v>31</v>
      </c>
      <c r="E182">
        <v>82.5</v>
      </c>
      <c r="F182">
        <v>0</v>
      </c>
      <c r="G182">
        <v>0</v>
      </c>
      <c r="H182" s="1" t="s">
        <v>30</v>
      </c>
      <c r="I182" s="1" t="s">
        <v>31</v>
      </c>
      <c r="J182">
        <v>0</v>
      </c>
      <c r="K182">
        <v>0</v>
      </c>
      <c r="L182">
        <v>6</v>
      </c>
      <c r="M182" s="1" t="s">
        <v>32</v>
      </c>
      <c r="N182">
        <v>0</v>
      </c>
      <c r="O182" s="1" t="s">
        <v>156</v>
      </c>
      <c r="P182" s="1" t="s">
        <v>451</v>
      </c>
      <c r="Q182" s="1" t="s">
        <v>42</v>
      </c>
      <c r="R182">
        <v>76</v>
      </c>
      <c r="S182" s="1" t="s">
        <v>30</v>
      </c>
      <c r="T182" s="1" t="s">
        <v>32</v>
      </c>
      <c r="U182" s="1" t="s">
        <v>30</v>
      </c>
      <c r="V182">
        <v>0</v>
      </c>
      <c r="W182" s="1" t="s">
        <v>30</v>
      </c>
      <c r="X182" s="1" t="s">
        <v>43</v>
      </c>
      <c r="Y182" s="1" t="s">
        <v>37</v>
      </c>
      <c r="Z182">
        <v>36</v>
      </c>
      <c r="AA182">
        <v>750</v>
      </c>
      <c r="AB182" s="1" t="s">
        <v>13500</v>
      </c>
      <c r="AC182" s="1" t="s">
        <v>13500</v>
      </c>
      <c r="AD182" t="s">
        <v>13496</v>
      </c>
      <c r="AE182" s="1" t="s">
        <v>38</v>
      </c>
      <c r="AF182" s="1" t="s">
        <v>38</v>
      </c>
      <c r="AG182" t="s">
        <v>13526</v>
      </c>
      <c r="AH182" t="s">
        <v>38</v>
      </c>
      <c r="AI182" t="s">
        <v>13539</v>
      </c>
    </row>
    <row r="183" spans="1:35" x14ac:dyDescent="0.25">
      <c r="A183" s="1" t="s">
        <v>452</v>
      </c>
      <c r="B183" s="1" t="s">
        <v>30</v>
      </c>
      <c r="C183">
        <v>14</v>
      </c>
      <c r="D183">
        <v>51</v>
      </c>
      <c r="E183">
        <v>154.4</v>
      </c>
      <c r="F183">
        <v>0</v>
      </c>
      <c r="G183">
        <v>0</v>
      </c>
      <c r="H183" s="1" t="s">
        <v>30</v>
      </c>
      <c r="I183" s="1" t="s">
        <v>31</v>
      </c>
      <c r="J183">
        <v>0</v>
      </c>
      <c r="K183">
        <v>0</v>
      </c>
      <c r="L183">
        <v>1</v>
      </c>
      <c r="M183" s="1" t="s">
        <v>32</v>
      </c>
      <c r="N183">
        <v>0</v>
      </c>
      <c r="O183" s="1" t="s">
        <v>240</v>
      </c>
      <c r="P183" s="1" t="s">
        <v>453</v>
      </c>
      <c r="Q183" s="1" t="s">
        <v>42</v>
      </c>
      <c r="R183">
        <v>50</v>
      </c>
      <c r="S183" s="1" t="s">
        <v>30</v>
      </c>
      <c r="T183" s="1" t="s">
        <v>30</v>
      </c>
      <c r="U183" s="1" t="s">
        <v>30</v>
      </c>
      <c r="V183">
        <v>0</v>
      </c>
      <c r="W183" s="1" t="s">
        <v>32</v>
      </c>
      <c r="X183" s="1" t="s">
        <v>36</v>
      </c>
      <c r="Y183" s="1" t="s">
        <v>37</v>
      </c>
      <c r="Z183">
        <v>25</v>
      </c>
      <c r="AA183">
        <v>348</v>
      </c>
      <c r="AB183" s="1" t="s">
        <v>13500</v>
      </c>
      <c r="AC183" s="1" t="s">
        <v>13500</v>
      </c>
      <c r="AD183" t="s">
        <v>13494</v>
      </c>
      <c r="AE183" s="1" t="s">
        <v>38</v>
      </c>
      <c r="AF183" s="1" t="s">
        <v>38</v>
      </c>
      <c r="AG183" t="s">
        <v>13527</v>
      </c>
      <c r="AH183" t="s">
        <v>38</v>
      </c>
      <c r="AI183" t="s">
        <v>13539</v>
      </c>
    </row>
    <row r="184" spans="1:35" x14ac:dyDescent="0.25">
      <c r="A184" s="1" t="s">
        <v>454</v>
      </c>
      <c r="B184" s="1" t="s">
        <v>30</v>
      </c>
      <c r="C184">
        <v>5</v>
      </c>
      <c r="D184">
        <v>31</v>
      </c>
      <c r="E184">
        <v>77.5</v>
      </c>
      <c r="F184">
        <v>30</v>
      </c>
      <c r="G184">
        <v>52.5</v>
      </c>
      <c r="H184" s="1" t="s">
        <v>32</v>
      </c>
      <c r="I184" s="1" t="s">
        <v>46</v>
      </c>
      <c r="J184">
        <v>0</v>
      </c>
      <c r="K184">
        <v>0</v>
      </c>
      <c r="L184">
        <v>21</v>
      </c>
      <c r="M184" s="1" t="s">
        <v>32</v>
      </c>
      <c r="N184">
        <v>0</v>
      </c>
      <c r="O184" s="1" t="s">
        <v>71</v>
      </c>
      <c r="P184" s="1" t="s">
        <v>455</v>
      </c>
      <c r="Q184" s="1" t="s">
        <v>35</v>
      </c>
      <c r="R184">
        <v>24</v>
      </c>
      <c r="S184" s="1" t="s">
        <v>32</v>
      </c>
      <c r="T184" s="1" t="s">
        <v>30</v>
      </c>
      <c r="U184" s="1" t="s">
        <v>30</v>
      </c>
      <c r="V184">
        <v>0</v>
      </c>
      <c r="W184" s="1" t="s">
        <v>30</v>
      </c>
      <c r="X184" s="1" t="s">
        <v>36</v>
      </c>
      <c r="Y184" s="1" t="s">
        <v>37</v>
      </c>
      <c r="Z184">
        <v>26</v>
      </c>
      <c r="AA184">
        <v>125</v>
      </c>
      <c r="AB184" s="1" t="s">
        <v>13500</v>
      </c>
      <c r="AC184" s="1" t="s">
        <v>13500</v>
      </c>
      <c r="AD184" t="s">
        <v>13495</v>
      </c>
      <c r="AE184" s="1" t="s">
        <v>38</v>
      </c>
      <c r="AF184" s="1" t="s">
        <v>38</v>
      </c>
      <c r="AG184" t="s">
        <v>13526</v>
      </c>
      <c r="AH184" t="s">
        <v>38</v>
      </c>
      <c r="AI184" t="s">
        <v>13538</v>
      </c>
    </row>
    <row r="185" spans="1:35" x14ac:dyDescent="0.25">
      <c r="A185" s="1" t="s">
        <v>456</v>
      </c>
      <c r="B185" s="1" t="s">
        <v>30</v>
      </c>
      <c r="C185">
        <v>6</v>
      </c>
      <c r="D185">
        <v>31</v>
      </c>
      <c r="E185">
        <v>70.3</v>
      </c>
      <c r="F185">
        <v>0</v>
      </c>
      <c r="G185">
        <v>0</v>
      </c>
      <c r="H185" s="1" t="s">
        <v>30</v>
      </c>
      <c r="I185" s="1" t="s">
        <v>31</v>
      </c>
      <c r="J185">
        <v>0</v>
      </c>
      <c r="K185">
        <v>0</v>
      </c>
      <c r="L185">
        <v>10</v>
      </c>
      <c r="M185" s="1" t="s">
        <v>30</v>
      </c>
      <c r="N185">
        <v>0</v>
      </c>
      <c r="O185" s="1" t="s">
        <v>216</v>
      </c>
      <c r="P185" s="1" t="s">
        <v>457</v>
      </c>
      <c r="Q185" s="1" t="s">
        <v>35</v>
      </c>
      <c r="R185">
        <v>32</v>
      </c>
      <c r="S185" s="1" t="s">
        <v>30</v>
      </c>
      <c r="T185" s="1" t="s">
        <v>30</v>
      </c>
      <c r="U185" s="1" t="s">
        <v>30</v>
      </c>
      <c r="V185">
        <v>0</v>
      </c>
      <c r="W185" s="1" t="s">
        <v>30</v>
      </c>
      <c r="X185" s="1" t="s">
        <v>36</v>
      </c>
      <c r="Y185" s="1" t="s">
        <v>44</v>
      </c>
      <c r="Z185">
        <v>22</v>
      </c>
      <c r="AA185">
        <v>131</v>
      </c>
      <c r="AB185" s="1" t="s">
        <v>13500</v>
      </c>
      <c r="AC185" s="1" t="s">
        <v>13500</v>
      </c>
      <c r="AD185" t="s">
        <v>13494</v>
      </c>
      <c r="AE185" s="1" t="s">
        <v>38</v>
      </c>
      <c r="AF185" s="1" t="s">
        <v>38</v>
      </c>
      <c r="AG185" t="s">
        <v>13526</v>
      </c>
      <c r="AH185" t="s">
        <v>38</v>
      </c>
      <c r="AI185" t="s">
        <v>13538</v>
      </c>
    </row>
    <row r="186" spans="1:35" x14ac:dyDescent="0.25">
      <c r="A186" s="1" t="s">
        <v>458</v>
      </c>
      <c r="B186" s="1" t="s">
        <v>30</v>
      </c>
      <c r="C186">
        <v>10</v>
      </c>
      <c r="D186">
        <v>19</v>
      </c>
      <c r="E186">
        <v>48.7</v>
      </c>
      <c r="F186">
        <v>0</v>
      </c>
      <c r="G186">
        <v>0</v>
      </c>
      <c r="H186" s="1" t="s">
        <v>30</v>
      </c>
      <c r="I186" s="1" t="s">
        <v>31</v>
      </c>
      <c r="J186">
        <v>0</v>
      </c>
      <c r="K186">
        <v>0</v>
      </c>
      <c r="L186">
        <v>3</v>
      </c>
      <c r="M186" s="1" t="s">
        <v>32</v>
      </c>
      <c r="N186">
        <v>0</v>
      </c>
      <c r="O186" s="1" t="s">
        <v>153</v>
      </c>
      <c r="P186" s="1" t="s">
        <v>459</v>
      </c>
      <c r="Q186" s="1" t="s">
        <v>35</v>
      </c>
      <c r="R186">
        <v>43</v>
      </c>
      <c r="S186" s="1" t="s">
        <v>30</v>
      </c>
      <c r="T186" s="1" t="s">
        <v>30</v>
      </c>
      <c r="U186" s="1" t="s">
        <v>30</v>
      </c>
      <c r="V186">
        <v>0</v>
      </c>
      <c r="W186" s="1" t="s">
        <v>30</v>
      </c>
      <c r="X186" s="1" t="s">
        <v>36</v>
      </c>
      <c r="Y186" s="1" t="s">
        <v>37</v>
      </c>
      <c r="Z186">
        <v>30</v>
      </c>
      <c r="AA186">
        <v>295</v>
      </c>
      <c r="AB186" s="1" t="s">
        <v>13500</v>
      </c>
      <c r="AC186" s="1" t="s">
        <v>13500</v>
      </c>
      <c r="AD186" t="s">
        <v>13494</v>
      </c>
      <c r="AE186" s="1" t="s">
        <v>38</v>
      </c>
      <c r="AF186" s="1" t="s">
        <v>38</v>
      </c>
      <c r="AG186" t="s">
        <v>13526</v>
      </c>
      <c r="AH186" t="s">
        <v>38</v>
      </c>
      <c r="AI186" t="s">
        <v>13539</v>
      </c>
    </row>
    <row r="187" spans="1:35" x14ac:dyDescent="0.25">
      <c r="A187" s="1" t="s">
        <v>460</v>
      </c>
      <c r="B187" s="1" t="s">
        <v>30</v>
      </c>
      <c r="C187">
        <v>68</v>
      </c>
      <c r="D187">
        <v>115</v>
      </c>
      <c r="E187">
        <v>406.4</v>
      </c>
      <c r="F187">
        <v>0</v>
      </c>
      <c r="G187">
        <v>0</v>
      </c>
      <c r="H187" s="1" t="s">
        <v>30</v>
      </c>
      <c r="I187" s="1" t="s">
        <v>31</v>
      </c>
      <c r="J187">
        <v>0</v>
      </c>
      <c r="K187">
        <v>0</v>
      </c>
      <c r="L187">
        <v>30</v>
      </c>
      <c r="M187" s="1" t="s">
        <v>32</v>
      </c>
      <c r="N187">
        <v>0</v>
      </c>
      <c r="O187" s="1" t="s">
        <v>125</v>
      </c>
      <c r="P187" s="1" t="s">
        <v>461</v>
      </c>
      <c r="Q187" s="1" t="s">
        <v>35</v>
      </c>
      <c r="R187">
        <v>24</v>
      </c>
      <c r="S187" s="1" t="s">
        <v>32</v>
      </c>
      <c r="T187" s="1" t="s">
        <v>30</v>
      </c>
      <c r="U187" s="1" t="s">
        <v>30</v>
      </c>
      <c r="V187">
        <v>0</v>
      </c>
      <c r="W187" s="1" t="s">
        <v>30</v>
      </c>
      <c r="X187" s="1" t="s">
        <v>36</v>
      </c>
      <c r="Y187" s="1" t="s">
        <v>44</v>
      </c>
      <c r="Z187">
        <v>20</v>
      </c>
      <c r="AA187">
        <v>1381</v>
      </c>
      <c r="AB187" s="1" t="s">
        <v>13500</v>
      </c>
      <c r="AC187" s="1" t="s">
        <v>13500</v>
      </c>
      <c r="AD187" t="s">
        <v>13495</v>
      </c>
      <c r="AE187" s="1" t="s">
        <v>38</v>
      </c>
      <c r="AF187" s="1" t="s">
        <v>38</v>
      </c>
      <c r="AG187" t="s">
        <v>13526</v>
      </c>
      <c r="AH187" t="s">
        <v>38</v>
      </c>
      <c r="AI187" t="s">
        <v>13540</v>
      </c>
    </row>
    <row r="188" spans="1:35" x14ac:dyDescent="0.25">
      <c r="A188" s="1" t="s">
        <v>462</v>
      </c>
      <c r="B188" s="1" t="s">
        <v>30</v>
      </c>
      <c r="C188">
        <v>23</v>
      </c>
      <c r="D188">
        <v>146</v>
      </c>
      <c r="E188">
        <v>375.5</v>
      </c>
      <c r="F188">
        <v>0</v>
      </c>
      <c r="G188">
        <v>0</v>
      </c>
      <c r="H188" s="1" t="s">
        <v>30</v>
      </c>
      <c r="I188" s="1" t="s">
        <v>31</v>
      </c>
      <c r="J188">
        <v>0</v>
      </c>
      <c r="K188">
        <v>0</v>
      </c>
      <c r="L188">
        <v>3</v>
      </c>
      <c r="M188" s="1" t="s">
        <v>32</v>
      </c>
      <c r="N188">
        <v>0</v>
      </c>
      <c r="O188" s="1" t="s">
        <v>156</v>
      </c>
      <c r="P188" s="1" t="s">
        <v>463</v>
      </c>
      <c r="Q188" s="1" t="s">
        <v>35</v>
      </c>
      <c r="R188">
        <v>68</v>
      </c>
      <c r="S188" s="1" t="s">
        <v>30</v>
      </c>
      <c r="T188" s="1" t="s">
        <v>32</v>
      </c>
      <c r="U188" s="1" t="s">
        <v>30</v>
      </c>
      <c r="V188">
        <v>0</v>
      </c>
      <c r="W188" s="1" t="s">
        <v>30</v>
      </c>
      <c r="X188" s="1" t="s">
        <v>43</v>
      </c>
      <c r="Y188" s="1" t="s">
        <v>58</v>
      </c>
      <c r="Z188">
        <v>42</v>
      </c>
      <c r="AA188">
        <v>994</v>
      </c>
      <c r="AB188" s="1" t="s">
        <v>13500</v>
      </c>
      <c r="AC188" s="1" t="s">
        <v>13500</v>
      </c>
      <c r="AD188" t="s">
        <v>13496</v>
      </c>
      <c r="AE188" s="1" t="s">
        <v>38</v>
      </c>
      <c r="AF188" s="1" t="s">
        <v>38</v>
      </c>
      <c r="AG188" t="s">
        <v>13526</v>
      </c>
      <c r="AH188" t="s">
        <v>38</v>
      </c>
      <c r="AI188" t="s">
        <v>13539</v>
      </c>
    </row>
    <row r="189" spans="1:35" x14ac:dyDescent="0.25">
      <c r="A189" s="1" t="s">
        <v>464</v>
      </c>
      <c r="B189" s="1" t="s">
        <v>30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s="1" t="s">
        <v>30</v>
      </c>
      <c r="I189" s="1" t="s">
        <v>31</v>
      </c>
      <c r="J189">
        <v>0</v>
      </c>
      <c r="K189">
        <v>0</v>
      </c>
      <c r="L189">
        <v>4</v>
      </c>
      <c r="M189" s="1" t="s">
        <v>32</v>
      </c>
      <c r="N189">
        <v>0</v>
      </c>
      <c r="O189" s="1" t="s">
        <v>125</v>
      </c>
      <c r="P189" s="1" t="s">
        <v>465</v>
      </c>
      <c r="Q189" s="1" t="s">
        <v>35</v>
      </c>
      <c r="R189">
        <v>34</v>
      </c>
      <c r="S189" s="1" t="s">
        <v>30</v>
      </c>
      <c r="T189" s="1" t="s">
        <v>30</v>
      </c>
      <c r="U189" s="1" t="s">
        <v>30</v>
      </c>
      <c r="V189">
        <v>0</v>
      </c>
      <c r="W189" s="1" t="s">
        <v>30</v>
      </c>
      <c r="X189" s="1" t="s">
        <v>36</v>
      </c>
      <c r="Y189" s="1" t="s">
        <v>37</v>
      </c>
      <c r="Z189">
        <v>29</v>
      </c>
      <c r="AA189">
        <v>610</v>
      </c>
      <c r="AB189" s="1" t="s">
        <v>13500</v>
      </c>
      <c r="AC189" s="1" t="s">
        <v>13500</v>
      </c>
      <c r="AD189" t="s">
        <v>13494</v>
      </c>
      <c r="AE189" s="1" t="s">
        <v>38</v>
      </c>
      <c r="AF189" s="1" t="s">
        <v>38</v>
      </c>
      <c r="AG189" t="s">
        <v>13526</v>
      </c>
      <c r="AH189" t="s">
        <v>38</v>
      </c>
      <c r="AI189" t="s">
        <v>13539</v>
      </c>
    </row>
    <row r="190" spans="1:35" x14ac:dyDescent="0.25">
      <c r="A190" s="1" t="s">
        <v>466</v>
      </c>
      <c r="B190" s="1" t="s">
        <v>30</v>
      </c>
      <c r="C190">
        <v>33</v>
      </c>
      <c r="D190">
        <v>309</v>
      </c>
      <c r="E190">
        <v>528.4</v>
      </c>
      <c r="F190">
        <v>0</v>
      </c>
      <c r="G190">
        <v>0</v>
      </c>
      <c r="H190" s="1" t="s">
        <v>30</v>
      </c>
      <c r="I190" s="1" t="s">
        <v>31</v>
      </c>
      <c r="J190">
        <v>0</v>
      </c>
      <c r="K190">
        <v>0</v>
      </c>
      <c r="L190">
        <v>21</v>
      </c>
      <c r="M190" s="1" t="s">
        <v>32</v>
      </c>
      <c r="N190">
        <v>0</v>
      </c>
      <c r="O190" s="1" t="s">
        <v>83</v>
      </c>
      <c r="P190" s="1" t="s">
        <v>467</v>
      </c>
      <c r="Q190" s="1" t="s">
        <v>42</v>
      </c>
      <c r="R190">
        <v>26</v>
      </c>
      <c r="S190" s="1" t="s">
        <v>32</v>
      </c>
      <c r="T190" s="1" t="s">
        <v>30</v>
      </c>
      <c r="U190" s="1" t="s">
        <v>30</v>
      </c>
      <c r="V190">
        <v>0</v>
      </c>
      <c r="W190" s="1" t="s">
        <v>32</v>
      </c>
      <c r="X190" s="1" t="s">
        <v>43</v>
      </c>
      <c r="Y190" s="1" t="s">
        <v>44</v>
      </c>
      <c r="Z190">
        <v>38</v>
      </c>
      <c r="AA190">
        <v>1257</v>
      </c>
      <c r="AB190" s="1" t="s">
        <v>13500</v>
      </c>
      <c r="AC190" s="1" t="s">
        <v>13500</v>
      </c>
      <c r="AD190" t="s">
        <v>13495</v>
      </c>
      <c r="AE190" s="1" t="s">
        <v>38</v>
      </c>
      <c r="AF190" s="1" t="s">
        <v>38</v>
      </c>
      <c r="AG190" t="s">
        <v>13526</v>
      </c>
      <c r="AH190" t="s">
        <v>38</v>
      </c>
      <c r="AI190" t="s">
        <v>13539</v>
      </c>
    </row>
    <row r="191" spans="1:35" x14ac:dyDescent="0.25">
      <c r="A191" s="1" t="s">
        <v>468</v>
      </c>
      <c r="B191" s="1" t="s">
        <v>30</v>
      </c>
      <c r="C191">
        <v>22</v>
      </c>
      <c r="D191">
        <v>99</v>
      </c>
      <c r="E191">
        <v>201.2</v>
      </c>
      <c r="F191">
        <v>0</v>
      </c>
      <c r="G191">
        <v>0</v>
      </c>
      <c r="H191" s="1" t="s">
        <v>30</v>
      </c>
      <c r="I191" s="1" t="s">
        <v>31</v>
      </c>
      <c r="J191">
        <v>0</v>
      </c>
      <c r="K191">
        <v>0</v>
      </c>
      <c r="L191">
        <v>4</v>
      </c>
      <c r="M191" s="1" t="s">
        <v>30</v>
      </c>
      <c r="N191">
        <v>41</v>
      </c>
      <c r="O191" s="1" t="s">
        <v>119</v>
      </c>
      <c r="P191" s="1" t="s">
        <v>469</v>
      </c>
      <c r="Q191" s="1" t="s">
        <v>42</v>
      </c>
      <c r="R191">
        <v>49</v>
      </c>
      <c r="S191" s="1" t="s">
        <v>30</v>
      </c>
      <c r="T191" s="1" t="s">
        <v>30</v>
      </c>
      <c r="U191" s="1" t="s">
        <v>30</v>
      </c>
      <c r="V191">
        <v>0</v>
      </c>
      <c r="W191" s="1" t="s">
        <v>32</v>
      </c>
      <c r="X191" s="1" t="s">
        <v>43</v>
      </c>
      <c r="Y191" s="1" t="s">
        <v>58</v>
      </c>
      <c r="Z191">
        <v>40</v>
      </c>
      <c r="AA191">
        <v>898</v>
      </c>
      <c r="AB191" s="1" t="s">
        <v>13500</v>
      </c>
      <c r="AC191" s="1" t="s">
        <v>13500</v>
      </c>
      <c r="AD191" t="s">
        <v>13494</v>
      </c>
      <c r="AE191" s="1" t="s">
        <v>38</v>
      </c>
      <c r="AF191" s="1" t="s">
        <v>38</v>
      </c>
      <c r="AG191" t="s">
        <v>13526</v>
      </c>
      <c r="AH191" t="s">
        <v>38</v>
      </c>
      <c r="AI191" t="s">
        <v>13539</v>
      </c>
    </row>
    <row r="192" spans="1:35" x14ac:dyDescent="0.25">
      <c r="A192" s="1" t="s">
        <v>470</v>
      </c>
      <c r="B192" s="1" t="s">
        <v>30</v>
      </c>
      <c r="C192">
        <v>6</v>
      </c>
      <c r="D192">
        <v>27</v>
      </c>
      <c r="E192">
        <v>57.2</v>
      </c>
      <c r="F192">
        <v>0</v>
      </c>
      <c r="G192">
        <v>0</v>
      </c>
      <c r="H192" s="1" t="s">
        <v>30</v>
      </c>
      <c r="I192" s="1" t="s">
        <v>31</v>
      </c>
      <c r="J192">
        <v>0</v>
      </c>
      <c r="K192">
        <v>0</v>
      </c>
      <c r="L192">
        <v>10</v>
      </c>
      <c r="M192" s="1" t="s">
        <v>32</v>
      </c>
      <c r="N192">
        <v>0</v>
      </c>
      <c r="O192" s="1" t="s">
        <v>471</v>
      </c>
      <c r="P192" s="1" t="s">
        <v>472</v>
      </c>
      <c r="Q192" s="1" t="s">
        <v>35</v>
      </c>
      <c r="R192">
        <v>82</v>
      </c>
      <c r="S192" s="1" t="s">
        <v>30</v>
      </c>
      <c r="T192" s="1" t="s">
        <v>32</v>
      </c>
      <c r="U192" s="1" t="s">
        <v>30</v>
      </c>
      <c r="V192">
        <v>0</v>
      </c>
      <c r="W192" s="1" t="s">
        <v>30</v>
      </c>
      <c r="X192" s="1" t="s">
        <v>43</v>
      </c>
      <c r="Y192" s="1" t="s">
        <v>37</v>
      </c>
      <c r="Z192">
        <v>55</v>
      </c>
      <c r="AA192">
        <v>346</v>
      </c>
      <c r="AB192" s="1" t="s">
        <v>13500</v>
      </c>
      <c r="AC192" s="1" t="s">
        <v>13500</v>
      </c>
      <c r="AD192" t="s">
        <v>13496</v>
      </c>
      <c r="AE192" s="1" t="s">
        <v>38</v>
      </c>
      <c r="AF192" s="1" t="s">
        <v>38</v>
      </c>
      <c r="AG192" t="s">
        <v>13526</v>
      </c>
      <c r="AH192" t="s">
        <v>38</v>
      </c>
      <c r="AI192" t="s">
        <v>13538</v>
      </c>
    </row>
    <row r="193" spans="1:35" x14ac:dyDescent="0.25">
      <c r="A193" s="1" t="s">
        <v>473</v>
      </c>
      <c r="B193" s="1" t="s">
        <v>30</v>
      </c>
      <c r="C193">
        <v>11</v>
      </c>
      <c r="D193">
        <v>41</v>
      </c>
      <c r="E193">
        <v>100.7</v>
      </c>
      <c r="F193">
        <v>0</v>
      </c>
      <c r="G193">
        <v>0</v>
      </c>
      <c r="H193" s="1" t="s">
        <v>30</v>
      </c>
      <c r="I193" s="1" t="s">
        <v>31</v>
      </c>
      <c r="J193">
        <v>0</v>
      </c>
      <c r="K193">
        <v>0</v>
      </c>
      <c r="L193">
        <v>0</v>
      </c>
      <c r="M193" s="1" t="s">
        <v>30</v>
      </c>
      <c r="N193">
        <v>0</v>
      </c>
      <c r="O193" s="1" t="s">
        <v>119</v>
      </c>
      <c r="P193" s="1" t="s">
        <v>474</v>
      </c>
      <c r="Q193" s="1" t="s">
        <v>35</v>
      </c>
      <c r="R193">
        <v>42</v>
      </c>
      <c r="S193" s="1" t="s">
        <v>30</v>
      </c>
      <c r="T193" s="1" t="s">
        <v>30</v>
      </c>
      <c r="U193" s="1" t="s">
        <v>30</v>
      </c>
      <c r="V193">
        <v>0</v>
      </c>
      <c r="W193" s="1" t="s">
        <v>30</v>
      </c>
      <c r="X193" s="1" t="s">
        <v>36</v>
      </c>
      <c r="Y193" s="1" t="s">
        <v>58</v>
      </c>
      <c r="Z193">
        <v>10</v>
      </c>
      <c r="AA193">
        <v>107</v>
      </c>
      <c r="AB193" s="1" t="s">
        <v>13500</v>
      </c>
      <c r="AC193" s="1" t="s">
        <v>13500</v>
      </c>
      <c r="AD193" t="s">
        <v>13494</v>
      </c>
      <c r="AE193" s="1" t="s">
        <v>38</v>
      </c>
      <c r="AF193" s="1" t="s">
        <v>38</v>
      </c>
      <c r="AG193" t="s">
        <v>13527</v>
      </c>
      <c r="AH193" t="s">
        <v>38</v>
      </c>
      <c r="AI193" t="s">
        <v>13539</v>
      </c>
    </row>
    <row r="194" spans="1:35" x14ac:dyDescent="0.25">
      <c r="A194" s="1" t="s">
        <v>475</v>
      </c>
      <c r="B194" s="1" t="s">
        <v>30</v>
      </c>
      <c r="C194">
        <v>1</v>
      </c>
      <c r="D194">
        <v>5</v>
      </c>
      <c r="E194">
        <v>9</v>
      </c>
      <c r="F194">
        <v>0</v>
      </c>
      <c r="G194">
        <v>0</v>
      </c>
      <c r="H194" s="1" t="s">
        <v>30</v>
      </c>
      <c r="I194" s="1" t="s">
        <v>31</v>
      </c>
      <c r="J194">
        <v>0</v>
      </c>
      <c r="K194">
        <v>0</v>
      </c>
      <c r="L194">
        <v>0</v>
      </c>
      <c r="M194" s="1" t="s">
        <v>30</v>
      </c>
      <c r="N194">
        <v>0</v>
      </c>
      <c r="O194" s="1" t="s">
        <v>197</v>
      </c>
      <c r="P194" s="1" t="s">
        <v>476</v>
      </c>
      <c r="Q194" s="1" t="s">
        <v>42</v>
      </c>
      <c r="R194">
        <v>47</v>
      </c>
      <c r="S194" s="1" t="s">
        <v>30</v>
      </c>
      <c r="T194" s="1" t="s">
        <v>30</v>
      </c>
      <c r="U194" s="1" t="s">
        <v>30</v>
      </c>
      <c r="V194">
        <v>0</v>
      </c>
      <c r="W194" s="1" t="s">
        <v>30</v>
      </c>
      <c r="X194" s="1" t="s">
        <v>36</v>
      </c>
      <c r="Y194" s="1" t="s">
        <v>58</v>
      </c>
      <c r="Z194">
        <v>12</v>
      </c>
      <c r="AA194">
        <v>12</v>
      </c>
      <c r="AB194" s="1" t="s">
        <v>13500</v>
      </c>
      <c r="AC194" s="1" t="s">
        <v>13500</v>
      </c>
      <c r="AD194" t="s">
        <v>13494</v>
      </c>
      <c r="AE194" s="1" t="s">
        <v>38</v>
      </c>
      <c r="AF194" s="1" t="s">
        <v>38</v>
      </c>
      <c r="AG194" t="s">
        <v>13527</v>
      </c>
      <c r="AH194" t="s">
        <v>38</v>
      </c>
      <c r="AI194" t="s">
        <v>13538</v>
      </c>
    </row>
    <row r="195" spans="1:35" x14ac:dyDescent="0.25">
      <c r="A195" s="1" t="s">
        <v>477</v>
      </c>
      <c r="B195" s="1" t="s">
        <v>30</v>
      </c>
      <c r="C195">
        <v>34</v>
      </c>
      <c r="D195">
        <v>189</v>
      </c>
      <c r="E195">
        <v>545.6</v>
      </c>
      <c r="F195">
        <v>0</v>
      </c>
      <c r="G195">
        <v>0</v>
      </c>
      <c r="H195" s="1" t="s">
        <v>30</v>
      </c>
      <c r="I195" s="1" t="s">
        <v>31</v>
      </c>
      <c r="J195">
        <v>0</v>
      </c>
      <c r="K195">
        <v>0</v>
      </c>
      <c r="L195">
        <v>1</v>
      </c>
      <c r="M195" s="1" t="s">
        <v>32</v>
      </c>
      <c r="N195">
        <v>0</v>
      </c>
      <c r="O195" s="1" t="s">
        <v>114</v>
      </c>
      <c r="P195" s="1" t="s">
        <v>478</v>
      </c>
      <c r="Q195" s="1" t="s">
        <v>42</v>
      </c>
      <c r="R195">
        <v>78</v>
      </c>
      <c r="S195" s="1" t="s">
        <v>30</v>
      </c>
      <c r="T195" s="1" t="s">
        <v>32</v>
      </c>
      <c r="U195" s="1" t="s">
        <v>30</v>
      </c>
      <c r="V195">
        <v>0</v>
      </c>
      <c r="W195" s="1" t="s">
        <v>32</v>
      </c>
      <c r="X195" s="1" t="s">
        <v>43</v>
      </c>
      <c r="Y195" s="1" t="s">
        <v>37</v>
      </c>
      <c r="Z195">
        <v>47</v>
      </c>
      <c r="AA195">
        <v>1591</v>
      </c>
      <c r="AB195" s="1" t="s">
        <v>13500</v>
      </c>
      <c r="AC195" s="1" t="s">
        <v>13500</v>
      </c>
      <c r="AD195" t="s">
        <v>13496</v>
      </c>
      <c r="AE195" s="1" t="s">
        <v>38</v>
      </c>
      <c r="AF195" s="1" t="s">
        <v>38</v>
      </c>
      <c r="AG195" t="s">
        <v>13527</v>
      </c>
      <c r="AH195" t="s">
        <v>38</v>
      </c>
      <c r="AI195" t="s">
        <v>13539</v>
      </c>
    </row>
    <row r="196" spans="1:35" x14ac:dyDescent="0.25">
      <c r="A196" s="1" t="s">
        <v>479</v>
      </c>
      <c r="B196" s="1" t="s">
        <v>30</v>
      </c>
      <c r="C196">
        <v>23</v>
      </c>
      <c r="D196">
        <v>83</v>
      </c>
      <c r="E196">
        <v>209.4</v>
      </c>
      <c r="F196">
        <v>0</v>
      </c>
      <c r="G196">
        <v>0</v>
      </c>
      <c r="H196" s="1" t="s">
        <v>30</v>
      </c>
      <c r="I196" s="1" t="s">
        <v>31</v>
      </c>
      <c r="J196">
        <v>0</v>
      </c>
      <c r="K196">
        <v>0</v>
      </c>
      <c r="L196">
        <v>5</v>
      </c>
      <c r="M196" s="1" t="s">
        <v>30</v>
      </c>
      <c r="N196">
        <v>74</v>
      </c>
      <c r="O196" s="1" t="s">
        <v>111</v>
      </c>
      <c r="P196" s="1" t="s">
        <v>480</v>
      </c>
      <c r="Q196" s="1" t="s">
        <v>42</v>
      </c>
      <c r="R196">
        <v>37</v>
      </c>
      <c r="S196" s="1" t="s">
        <v>30</v>
      </c>
      <c r="T196" s="1" t="s">
        <v>30</v>
      </c>
      <c r="U196" s="1" t="s">
        <v>30</v>
      </c>
      <c r="V196">
        <v>0</v>
      </c>
      <c r="W196" s="1" t="s">
        <v>30</v>
      </c>
      <c r="X196" s="1" t="s">
        <v>43</v>
      </c>
      <c r="Y196" s="1" t="s">
        <v>37</v>
      </c>
      <c r="Z196">
        <v>28</v>
      </c>
      <c r="AA196">
        <v>656</v>
      </c>
      <c r="AB196" s="1" t="s">
        <v>13500</v>
      </c>
      <c r="AC196" s="1" t="s">
        <v>13500</v>
      </c>
      <c r="AD196" t="s">
        <v>13494</v>
      </c>
      <c r="AE196" s="1" t="s">
        <v>38</v>
      </c>
      <c r="AF196" s="1" t="s">
        <v>38</v>
      </c>
      <c r="AG196" t="s">
        <v>13526</v>
      </c>
      <c r="AH196" t="s">
        <v>38</v>
      </c>
      <c r="AI196" t="s">
        <v>13539</v>
      </c>
    </row>
    <row r="197" spans="1:35" x14ac:dyDescent="0.25">
      <c r="A197" s="1" t="s">
        <v>481</v>
      </c>
      <c r="B197" s="1" t="s">
        <v>30</v>
      </c>
      <c r="C197">
        <v>4</v>
      </c>
      <c r="D197">
        <v>12</v>
      </c>
      <c r="E197">
        <v>47.3</v>
      </c>
      <c r="F197">
        <v>0</v>
      </c>
      <c r="G197">
        <v>0</v>
      </c>
      <c r="H197" s="1" t="s">
        <v>30</v>
      </c>
      <c r="I197" s="1" t="s">
        <v>31</v>
      </c>
      <c r="J197">
        <v>0</v>
      </c>
      <c r="K197">
        <v>0</v>
      </c>
      <c r="L197">
        <v>1</v>
      </c>
      <c r="M197" s="1" t="s">
        <v>32</v>
      </c>
      <c r="N197">
        <v>0</v>
      </c>
      <c r="O197" s="1" t="s">
        <v>55</v>
      </c>
      <c r="P197" s="1" t="s">
        <v>482</v>
      </c>
      <c r="Q197" s="1" t="s">
        <v>42</v>
      </c>
      <c r="R197">
        <v>53</v>
      </c>
      <c r="S197" s="1" t="s">
        <v>30</v>
      </c>
      <c r="T197" s="1" t="s">
        <v>30</v>
      </c>
      <c r="U197" s="1" t="s">
        <v>30</v>
      </c>
      <c r="V197">
        <v>0</v>
      </c>
      <c r="W197" s="1" t="s">
        <v>32</v>
      </c>
      <c r="X197" s="1" t="s">
        <v>36</v>
      </c>
      <c r="Y197" s="1" t="s">
        <v>37</v>
      </c>
      <c r="Z197">
        <v>42</v>
      </c>
      <c r="AA197">
        <v>166</v>
      </c>
      <c r="AB197" s="1" t="s">
        <v>13500</v>
      </c>
      <c r="AC197" s="1" t="s">
        <v>13500</v>
      </c>
      <c r="AD197" t="s">
        <v>13494</v>
      </c>
      <c r="AE197" s="1" t="s">
        <v>38</v>
      </c>
      <c r="AF197" s="1" t="s">
        <v>38</v>
      </c>
      <c r="AG197" t="s">
        <v>13527</v>
      </c>
      <c r="AH197" t="s">
        <v>38</v>
      </c>
      <c r="AI197" t="s">
        <v>13538</v>
      </c>
    </row>
    <row r="198" spans="1:35" x14ac:dyDescent="0.25">
      <c r="A198" s="1" t="s">
        <v>483</v>
      </c>
      <c r="B198" s="1" t="s">
        <v>30</v>
      </c>
      <c r="C198">
        <v>68</v>
      </c>
      <c r="D198">
        <v>268</v>
      </c>
      <c r="E198">
        <v>749.6</v>
      </c>
      <c r="F198">
        <v>0</v>
      </c>
      <c r="G198">
        <v>0</v>
      </c>
      <c r="H198" s="1" t="s">
        <v>30</v>
      </c>
      <c r="I198" s="1" t="s">
        <v>31</v>
      </c>
      <c r="J198">
        <v>0</v>
      </c>
      <c r="K198">
        <v>0</v>
      </c>
      <c r="L198">
        <v>4</v>
      </c>
      <c r="M198" s="1" t="s">
        <v>32</v>
      </c>
      <c r="N198">
        <v>0</v>
      </c>
      <c r="O198" s="1" t="s">
        <v>60</v>
      </c>
      <c r="P198" s="1" t="s">
        <v>484</v>
      </c>
      <c r="Q198" s="1" t="s">
        <v>35</v>
      </c>
      <c r="R198">
        <v>47</v>
      </c>
      <c r="S198" s="1" t="s">
        <v>30</v>
      </c>
      <c r="T198" s="1" t="s">
        <v>30</v>
      </c>
      <c r="U198" s="1" t="s">
        <v>30</v>
      </c>
      <c r="V198">
        <v>0</v>
      </c>
      <c r="W198" s="1" t="s">
        <v>32</v>
      </c>
      <c r="X198" s="1" t="s">
        <v>57</v>
      </c>
      <c r="Y198" s="1" t="s">
        <v>58</v>
      </c>
      <c r="Z198">
        <v>40</v>
      </c>
      <c r="AA198">
        <v>2732</v>
      </c>
      <c r="AB198" s="1" t="s">
        <v>13500</v>
      </c>
      <c r="AC198" s="1" t="s">
        <v>13500</v>
      </c>
      <c r="AD198" t="s">
        <v>13494</v>
      </c>
      <c r="AE198" s="1" t="s">
        <v>38</v>
      </c>
      <c r="AF198" s="1" t="s">
        <v>38</v>
      </c>
      <c r="AG198" t="s">
        <v>13526</v>
      </c>
      <c r="AH198" t="s">
        <v>38</v>
      </c>
      <c r="AI198" t="s">
        <v>13540</v>
      </c>
    </row>
    <row r="199" spans="1:35" x14ac:dyDescent="0.25">
      <c r="A199" s="1" t="s">
        <v>485</v>
      </c>
      <c r="B199" s="1" t="s">
        <v>30</v>
      </c>
      <c r="C199">
        <v>27</v>
      </c>
      <c r="D199">
        <v>141</v>
      </c>
      <c r="E199">
        <v>380.7</v>
      </c>
      <c r="F199">
        <v>0</v>
      </c>
      <c r="G199">
        <v>0</v>
      </c>
      <c r="H199" s="1" t="s">
        <v>30</v>
      </c>
      <c r="I199" s="1" t="s">
        <v>31</v>
      </c>
      <c r="J199">
        <v>0</v>
      </c>
      <c r="K199">
        <v>0</v>
      </c>
      <c r="L199">
        <v>2</v>
      </c>
      <c r="M199" s="1" t="s">
        <v>32</v>
      </c>
      <c r="N199">
        <v>0</v>
      </c>
      <c r="O199" s="1" t="s">
        <v>197</v>
      </c>
      <c r="P199" s="1" t="s">
        <v>486</v>
      </c>
      <c r="Q199" s="1" t="s">
        <v>42</v>
      </c>
      <c r="R199">
        <v>58</v>
      </c>
      <c r="S199" s="1" t="s">
        <v>30</v>
      </c>
      <c r="T199" s="1" t="s">
        <v>30</v>
      </c>
      <c r="U199" s="1" t="s">
        <v>30</v>
      </c>
      <c r="V199">
        <v>0</v>
      </c>
      <c r="W199" s="1" t="s">
        <v>32</v>
      </c>
      <c r="X199" s="1" t="s">
        <v>57</v>
      </c>
      <c r="Y199" s="1" t="s">
        <v>58</v>
      </c>
      <c r="Z199">
        <v>44</v>
      </c>
      <c r="AA199">
        <v>1198</v>
      </c>
      <c r="AB199" s="1" t="s">
        <v>13500</v>
      </c>
      <c r="AC199" s="1" t="s">
        <v>13500</v>
      </c>
      <c r="AD199" t="s">
        <v>13494</v>
      </c>
      <c r="AE199" s="1" t="s">
        <v>38</v>
      </c>
      <c r="AF199" s="1" t="s">
        <v>38</v>
      </c>
      <c r="AG199" t="s">
        <v>13527</v>
      </c>
      <c r="AH199" t="s">
        <v>38</v>
      </c>
      <c r="AI199" t="s">
        <v>13539</v>
      </c>
    </row>
    <row r="200" spans="1:35" x14ac:dyDescent="0.25">
      <c r="A200" s="1" t="s">
        <v>487</v>
      </c>
      <c r="B200" s="1" t="s">
        <v>30</v>
      </c>
      <c r="C200">
        <v>47</v>
      </c>
      <c r="D200">
        <v>145</v>
      </c>
      <c r="E200">
        <v>374.1</v>
      </c>
      <c r="F200">
        <v>0</v>
      </c>
      <c r="G200">
        <v>0</v>
      </c>
      <c r="H200" s="1" t="s">
        <v>30</v>
      </c>
      <c r="I200" s="1" t="s">
        <v>31</v>
      </c>
      <c r="J200">
        <v>0</v>
      </c>
      <c r="K200">
        <v>0</v>
      </c>
      <c r="L200">
        <v>2</v>
      </c>
      <c r="M200" s="1" t="s">
        <v>30</v>
      </c>
      <c r="N200">
        <v>23</v>
      </c>
      <c r="O200" s="1" t="s">
        <v>156</v>
      </c>
      <c r="P200" s="1" t="s">
        <v>488</v>
      </c>
      <c r="Q200" s="1" t="s">
        <v>42</v>
      </c>
      <c r="R200">
        <v>49</v>
      </c>
      <c r="S200" s="1" t="s">
        <v>30</v>
      </c>
      <c r="T200" s="1" t="s">
        <v>30</v>
      </c>
      <c r="U200" s="1" t="s">
        <v>30</v>
      </c>
      <c r="V200">
        <v>0</v>
      </c>
      <c r="W200" s="1" t="s">
        <v>32</v>
      </c>
      <c r="X200" s="1" t="s">
        <v>43</v>
      </c>
      <c r="Y200" s="1" t="s">
        <v>58</v>
      </c>
      <c r="Z200">
        <v>30</v>
      </c>
      <c r="AA200">
        <v>1425</v>
      </c>
      <c r="AB200" s="1" t="s">
        <v>13500</v>
      </c>
      <c r="AC200" s="1" t="s">
        <v>13500</v>
      </c>
      <c r="AD200" t="s">
        <v>13494</v>
      </c>
      <c r="AE200" s="1" t="s">
        <v>38</v>
      </c>
      <c r="AF200" s="1" t="s">
        <v>38</v>
      </c>
      <c r="AG200" t="s">
        <v>13527</v>
      </c>
      <c r="AH200" t="s">
        <v>38</v>
      </c>
      <c r="AI200" t="s">
        <v>13540</v>
      </c>
    </row>
    <row r="201" spans="1:35" x14ac:dyDescent="0.25">
      <c r="A201" s="1" t="s">
        <v>489</v>
      </c>
      <c r="B201" s="1" t="s">
        <v>30</v>
      </c>
      <c r="C201">
        <v>1</v>
      </c>
      <c r="D201">
        <v>3</v>
      </c>
      <c r="E201">
        <v>8</v>
      </c>
      <c r="F201">
        <v>0</v>
      </c>
      <c r="G201">
        <v>0</v>
      </c>
      <c r="H201" s="1" t="s">
        <v>30</v>
      </c>
      <c r="I201" s="1" t="s">
        <v>31</v>
      </c>
      <c r="J201">
        <v>0</v>
      </c>
      <c r="K201">
        <v>0</v>
      </c>
      <c r="L201">
        <v>0</v>
      </c>
      <c r="M201" s="1" t="s">
        <v>30</v>
      </c>
      <c r="N201">
        <v>0</v>
      </c>
      <c r="O201" s="1" t="s">
        <v>153</v>
      </c>
      <c r="P201" s="1" t="s">
        <v>490</v>
      </c>
      <c r="Q201" s="1" t="s">
        <v>35</v>
      </c>
      <c r="R201">
        <v>37</v>
      </c>
      <c r="S201" s="1" t="s">
        <v>30</v>
      </c>
      <c r="T201" s="1" t="s">
        <v>30</v>
      </c>
      <c r="U201" s="1" t="s">
        <v>30</v>
      </c>
      <c r="V201">
        <v>0</v>
      </c>
      <c r="W201" s="1" t="s">
        <v>30</v>
      </c>
      <c r="X201" s="1" t="s">
        <v>36</v>
      </c>
      <c r="Y201" s="1" t="s">
        <v>37</v>
      </c>
      <c r="Z201">
        <v>11</v>
      </c>
      <c r="AA201">
        <v>11</v>
      </c>
      <c r="AB201" s="1" t="s">
        <v>13500</v>
      </c>
      <c r="AC201" s="1" t="s">
        <v>13500</v>
      </c>
      <c r="AD201" t="s">
        <v>13494</v>
      </c>
      <c r="AE201" s="1" t="s">
        <v>38</v>
      </c>
      <c r="AF201" s="1" t="s">
        <v>38</v>
      </c>
      <c r="AG201" t="s">
        <v>13527</v>
      </c>
      <c r="AH201" t="s">
        <v>38</v>
      </c>
      <c r="AI201" t="s">
        <v>13538</v>
      </c>
    </row>
    <row r="202" spans="1:35" x14ac:dyDescent="0.25">
      <c r="A202" s="1" t="s">
        <v>491</v>
      </c>
      <c r="B202" s="1" t="s">
        <v>30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s="1" t="s">
        <v>30</v>
      </c>
      <c r="I202" s="1" t="s">
        <v>31</v>
      </c>
      <c r="J202">
        <v>0</v>
      </c>
      <c r="K202">
        <v>0</v>
      </c>
      <c r="L202">
        <v>2</v>
      </c>
      <c r="M202" s="1" t="s">
        <v>32</v>
      </c>
      <c r="N202">
        <v>0</v>
      </c>
      <c r="O202" s="1" t="s">
        <v>74</v>
      </c>
      <c r="P202" s="1" t="s">
        <v>492</v>
      </c>
      <c r="Q202" s="1" t="s">
        <v>35</v>
      </c>
      <c r="R202">
        <v>39</v>
      </c>
      <c r="S202" s="1" t="s">
        <v>30</v>
      </c>
      <c r="T202" s="1" t="s">
        <v>30</v>
      </c>
      <c r="U202" s="1" t="s">
        <v>30</v>
      </c>
      <c r="V202">
        <v>0</v>
      </c>
      <c r="W202" s="1" t="s">
        <v>30</v>
      </c>
      <c r="X202" s="1" t="s">
        <v>36</v>
      </c>
      <c r="Y202" s="1" t="s">
        <v>37</v>
      </c>
      <c r="Z202">
        <v>53</v>
      </c>
      <c r="AA202">
        <v>1125</v>
      </c>
      <c r="AB202" s="1" t="s">
        <v>13500</v>
      </c>
      <c r="AC202" s="1" t="s">
        <v>13500</v>
      </c>
      <c r="AD202" t="s">
        <v>13494</v>
      </c>
      <c r="AE202" s="1" t="s">
        <v>38</v>
      </c>
      <c r="AF202" s="1" t="s">
        <v>38</v>
      </c>
      <c r="AG202" t="s">
        <v>13527</v>
      </c>
      <c r="AH202" t="s">
        <v>38</v>
      </c>
      <c r="AI202" t="s">
        <v>13539</v>
      </c>
    </row>
    <row r="203" spans="1:35" x14ac:dyDescent="0.25">
      <c r="A203" s="1" t="s">
        <v>493</v>
      </c>
      <c r="B203" s="1" t="s">
        <v>30</v>
      </c>
      <c r="C203">
        <v>43</v>
      </c>
      <c r="D203">
        <v>99</v>
      </c>
      <c r="E203">
        <v>297.8</v>
      </c>
      <c r="F203">
        <v>0</v>
      </c>
      <c r="G203">
        <v>0</v>
      </c>
      <c r="H203" s="1" t="s">
        <v>30</v>
      </c>
      <c r="I203" s="1" t="s">
        <v>31</v>
      </c>
      <c r="J203">
        <v>0</v>
      </c>
      <c r="K203">
        <v>0</v>
      </c>
      <c r="L203">
        <v>7</v>
      </c>
      <c r="M203" s="1" t="s">
        <v>32</v>
      </c>
      <c r="N203">
        <v>0</v>
      </c>
      <c r="O203" s="1" t="s">
        <v>135</v>
      </c>
      <c r="P203" s="1" t="s">
        <v>494</v>
      </c>
      <c r="Q203" s="1" t="s">
        <v>35</v>
      </c>
      <c r="R203">
        <v>27</v>
      </c>
      <c r="S203" s="1" t="s">
        <v>32</v>
      </c>
      <c r="T203" s="1" t="s">
        <v>30</v>
      </c>
      <c r="U203" s="1" t="s">
        <v>30</v>
      </c>
      <c r="V203">
        <v>0</v>
      </c>
      <c r="W203" s="1" t="s">
        <v>32</v>
      </c>
      <c r="X203" s="1" t="s">
        <v>57</v>
      </c>
      <c r="Y203" s="1" t="s">
        <v>58</v>
      </c>
      <c r="Z203">
        <v>72</v>
      </c>
      <c r="AA203">
        <v>3047</v>
      </c>
      <c r="AB203" s="1" t="s">
        <v>13500</v>
      </c>
      <c r="AC203" s="1" t="s">
        <v>13500</v>
      </c>
      <c r="AD203" t="s">
        <v>13495</v>
      </c>
      <c r="AE203" s="1" t="s">
        <v>38</v>
      </c>
      <c r="AF203" s="1" t="s">
        <v>38</v>
      </c>
      <c r="AG203" t="s">
        <v>13526</v>
      </c>
      <c r="AH203" t="s">
        <v>38</v>
      </c>
      <c r="AI203" t="s">
        <v>13540</v>
      </c>
    </row>
    <row r="204" spans="1:35" x14ac:dyDescent="0.25">
      <c r="A204" s="1" t="s">
        <v>495</v>
      </c>
      <c r="B204" s="1" t="s">
        <v>30</v>
      </c>
      <c r="C204">
        <v>5</v>
      </c>
      <c r="D204">
        <v>23</v>
      </c>
      <c r="E204">
        <v>49.3</v>
      </c>
      <c r="F204">
        <v>0</v>
      </c>
      <c r="G204">
        <v>0</v>
      </c>
      <c r="H204" s="1" t="s">
        <v>30</v>
      </c>
      <c r="I204" s="1" t="s">
        <v>31</v>
      </c>
      <c r="J204">
        <v>0</v>
      </c>
      <c r="K204">
        <v>0</v>
      </c>
      <c r="L204">
        <v>3</v>
      </c>
      <c r="M204" s="1" t="s">
        <v>32</v>
      </c>
      <c r="N204">
        <v>0</v>
      </c>
      <c r="O204" s="1" t="s">
        <v>106</v>
      </c>
      <c r="P204" s="1" t="s">
        <v>496</v>
      </c>
      <c r="Q204" s="1" t="s">
        <v>35</v>
      </c>
      <c r="R204">
        <v>65</v>
      </c>
      <c r="S204" s="1" t="s">
        <v>30</v>
      </c>
      <c r="T204" s="1" t="s">
        <v>32</v>
      </c>
      <c r="U204" s="1" t="s">
        <v>30</v>
      </c>
      <c r="V204">
        <v>0</v>
      </c>
      <c r="W204" s="1" t="s">
        <v>30</v>
      </c>
      <c r="X204" s="1" t="s">
        <v>43</v>
      </c>
      <c r="Y204" s="1" t="s">
        <v>37</v>
      </c>
      <c r="Z204">
        <v>38</v>
      </c>
      <c r="AA204">
        <v>188</v>
      </c>
      <c r="AB204" s="1" t="s">
        <v>13500</v>
      </c>
      <c r="AC204" s="1" t="s">
        <v>13500</v>
      </c>
      <c r="AD204" t="s">
        <v>13496</v>
      </c>
      <c r="AE204" s="1" t="s">
        <v>38</v>
      </c>
      <c r="AF204" s="1" t="s">
        <v>38</v>
      </c>
      <c r="AG204" t="s">
        <v>13526</v>
      </c>
      <c r="AH204" t="s">
        <v>38</v>
      </c>
      <c r="AI204" t="s">
        <v>13538</v>
      </c>
    </row>
    <row r="205" spans="1:35" x14ac:dyDescent="0.25">
      <c r="A205" s="1" t="s">
        <v>497</v>
      </c>
      <c r="B205" s="1" t="s">
        <v>30</v>
      </c>
      <c r="C205">
        <v>52</v>
      </c>
      <c r="D205">
        <v>395</v>
      </c>
      <c r="E205">
        <v>671.7</v>
      </c>
      <c r="F205">
        <v>0</v>
      </c>
      <c r="G205">
        <v>0</v>
      </c>
      <c r="H205" s="1" t="s">
        <v>30</v>
      </c>
      <c r="I205" s="1" t="s">
        <v>31</v>
      </c>
      <c r="J205">
        <v>0</v>
      </c>
      <c r="K205">
        <v>0</v>
      </c>
      <c r="L205">
        <v>8</v>
      </c>
      <c r="M205" s="1" t="s">
        <v>32</v>
      </c>
      <c r="N205">
        <v>0</v>
      </c>
      <c r="O205" s="1" t="s">
        <v>106</v>
      </c>
      <c r="P205" s="1" t="s">
        <v>498</v>
      </c>
      <c r="Q205" s="1" t="s">
        <v>42</v>
      </c>
      <c r="R205">
        <v>25</v>
      </c>
      <c r="S205" s="1" t="s">
        <v>32</v>
      </c>
      <c r="T205" s="1" t="s">
        <v>30</v>
      </c>
      <c r="U205" s="1" t="s">
        <v>30</v>
      </c>
      <c r="V205">
        <v>0</v>
      </c>
      <c r="W205" s="1" t="s">
        <v>30</v>
      </c>
      <c r="X205" s="1" t="s">
        <v>43</v>
      </c>
      <c r="Y205" s="1" t="s">
        <v>58</v>
      </c>
      <c r="Z205">
        <v>39</v>
      </c>
      <c r="AA205">
        <v>2030</v>
      </c>
      <c r="AB205" s="1" t="s">
        <v>13500</v>
      </c>
      <c r="AC205" s="1" t="s">
        <v>13500</v>
      </c>
      <c r="AD205" t="s">
        <v>13495</v>
      </c>
      <c r="AE205" s="1" t="s">
        <v>38</v>
      </c>
      <c r="AF205" s="1" t="s">
        <v>38</v>
      </c>
      <c r="AG205" t="s">
        <v>13526</v>
      </c>
      <c r="AH205" t="s">
        <v>38</v>
      </c>
      <c r="AI205" t="s">
        <v>13540</v>
      </c>
    </row>
    <row r="206" spans="1:35" x14ac:dyDescent="0.25">
      <c r="A206" s="1" t="s">
        <v>499</v>
      </c>
      <c r="B206" s="1" t="s">
        <v>30</v>
      </c>
      <c r="C206">
        <v>68</v>
      </c>
      <c r="D206">
        <v>445</v>
      </c>
      <c r="E206">
        <v>1089.5</v>
      </c>
      <c r="F206">
        <v>0</v>
      </c>
      <c r="G206">
        <v>0</v>
      </c>
      <c r="H206" s="1" t="s">
        <v>30</v>
      </c>
      <c r="I206" s="1" t="s">
        <v>31</v>
      </c>
      <c r="J206">
        <v>0</v>
      </c>
      <c r="K206">
        <v>0</v>
      </c>
      <c r="L206">
        <v>0</v>
      </c>
      <c r="M206" s="1" t="s">
        <v>30</v>
      </c>
      <c r="N206">
        <v>0</v>
      </c>
      <c r="O206" s="1" t="s">
        <v>103</v>
      </c>
      <c r="P206" s="1" t="s">
        <v>500</v>
      </c>
      <c r="Q206" s="1" t="s">
        <v>42</v>
      </c>
      <c r="R206">
        <v>48</v>
      </c>
      <c r="S206" s="1" t="s">
        <v>30</v>
      </c>
      <c r="T206" s="1" t="s">
        <v>30</v>
      </c>
      <c r="U206" s="1" t="s">
        <v>30</v>
      </c>
      <c r="V206">
        <v>0</v>
      </c>
      <c r="W206" s="1" t="s">
        <v>30</v>
      </c>
      <c r="X206" s="1" t="s">
        <v>57</v>
      </c>
      <c r="Y206" s="1" t="s">
        <v>58</v>
      </c>
      <c r="Z206">
        <v>12</v>
      </c>
      <c r="AA206">
        <v>797</v>
      </c>
      <c r="AB206" s="1" t="s">
        <v>13500</v>
      </c>
      <c r="AC206" s="1" t="s">
        <v>13500</v>
      </c>
      <c r="AD206" t="s">
        <v>13494</v>
      </c>
      <c r="AE206" s="1" t="s">
        <v>38</v>
      </c>
      <c r="AF206" s="1" t="s">
        <v>38</v>
      </c>
      <c r="AG206" t="s">
        <v>13527</v>
      </c>
      <c r="AH206" t="s">
        <v>38</v>
      </c>
      <c r="AI206" t="s">
        <v>13540</v>
      </c>
    </row>
    <row r="207" spans="1:35" x14ac:dyDescent="0.25">
      <c r="A207" s="1" t="s">
        <v>501</v>
      </c>
      <c r="B207" s="1" t="s">
        <v>30</v>
      </c>
      <c r="C207">
        <v>35</v>
      </c>
      <c r="D207">
        <v>144</v>
      </c>
      <c r="E207">
        <v>424.4</v>
      </c>
      <c r="F207">
        <v>70</v>
      </c>
      <c r="G207">
        <v>329</v>
      </c>
      <c r="H207" s="1" t="s">
        <v>32</v>
      </c>
      <c r="I207" s="1" t="s">
        <v>46</v>
      </c>
      <c r="J207">
        <v>0</v>
      </c>
      <c r="K207">
        <v>0</v>
      </c>
      <c r="L207">
        <v>5</v>
      </c>
      <c r="M207" s="1" t="s">
        <v>30</v>
      </c>
      <c r="N207">
        <v>55</v>
      </c>
      <c r="O207" s="1" t="s">
        <v>156</v>
      </c>
      <c r="P207" s="1" t="s">
        <v>502</v>
      </c>
      <c r="Q207" s="1" t="s">
        <v>42</v>
      </c>
      <c r="R207">
        <v>68</v>
      </c>
      <c r="S207" s="1" t="s">
        <v>30</v>
      </c>
      <c r="T207" s="1" t="s">
        <v>32</v>
      </c>
      <c r="U207" s="1" t="s">
        <v>30</v>
      </c>
      <c r="V207">
        <v>0</v>
      </c>
      <c r="W207" s="1" t="s">
        <v>30</v>
      </c>
      <c r="X207" s="1" t="s">
        <v>36</v>
      </c>
      <c r="Y207" s="1" t="s">
        <v>58</v>
      </c>
      <c r="Z207">
        <v>50</v>
      </c>
      <c r="AA207">
        <v>1758</v>
      </c>
      <c r="AB207" s="1" t="s">
        <v>13500</v>
      </c>
      <c r="AC207" s="1" t="s">
        <v>13500</v>
      </c>
      <c r="AD207" t="s">
        <v>13496</v>
      </c>
      <c r="AE207" s="1" t="s">
        <v>38</v>
      </c>
      <c r="AF207" s="1" t="s">
        <v>38</v>
      </c>
      <c r="AG207" t="s">
        <v>13526</v>
      </c>
      <c r="AH207" t="s">
        <v>38</v>
      </c>
      <c r="AI207" t="s">
        <v>13539</v>
      </c>
    </row>
    <row r="208" spans="1:35" x14ac:dyDescent="0.25">
      <c r="A208" s="1" t="s">
        <v>503</v>
      </c>
      <c r="B208" s="1" t="s">
        <v>30</v>
      </c>
      <c r="C208">
        <v>71</v>
      </c>
      <c r="D208">
        <v>272</v>
      </c>
      <c r="E208">
        <v>710.7</v>
      </c>
      <c r="F208">
        <v>0</v>
      </c>
      <c r="G208">
        <v>0</v>
      </c>
      <c r="H208" s="1" t="s">
        <v>30</v>
      </c>
      <c r="I208" s="1" t="s">
        <v>31</v>
      </c>
      <c r="J208">
        <v>0</v>
      </c>
      <c r="K208">
        <v>0</v>
      </c>
      <c r="L208">
        <v>4</v>
      </c>
      <c r="M208" s="1" t="s">
        <v>32</v>
      </c>
      <c r="N208">
        <v>0</v>
      </c>
      <c r="O208" s="1" t="s">
        <v>130</v>
      </c>
      <c r="P208" s="1" t="s">
        <v>504</v>
      </c>
      <c r="Q208" s="1" t="s">
        <v>35</v>
      </c>
      <c r="R208">
        <v>61</v>
      </c>
      <c r="S208" s="1" t="s">
        <v>30</v>
      </c>
      <c r="T208" s="1" t="s">
        <v>30</v>
      </c>
      <c r="U208" s="1" t="s">
        <v>30</v>
      </c>
      <c r="V208">
        <v>0</v>
      </c>
      <c r="W208" s="1" t="s">
        <v>32</v>
      </c>
      <c r="X208" s="1" t="s">
        <v>57</v>
      </c>
      <c r="Y208" s="1" t="s">
        <v>37</v>
      </c>
      <c r="Z208">
        <v>25</v>
      </c>
      <c r="AA208">
        <v>1805</v>
      </c>
      <c r="AB208" s="1" t="s">
        <v>13500</v>
      </c>
      <c r="AC208" s="1" t="s">
        <v>13500</v>
      </c>
      <c r="AD208" t="s">
        <v>13494</v>
      </c>
      <c r="AE208" s="1" t="s">
        <v>38</v>
      </c>
      <c r="AF208" s="1" t="s">
        <v>38</v>
      </c>
      <c r="AG208" t="s">
        <v>13526</v>
      </c>
      <c r="AH208" t="s">
        <v>38</v>
      </c>
      <c r="AI208" t="s">
        <v>13540</v>
      </c>
    </row>
    <row r="209" spans="1:35" x14ac:dyDescent="0.25">
      <c r="A209" s="1" t="s">
        <v>505</v>
      </c>
      <c r="B209" s="1" t="s">
        <v>30</v>
      </c>
      <c r="C209">
        <v>1</v>
      </c>
      <c r="D209">
        <v>3</v>
      </c>
      <c r="E209">
        <v>8</v>
      </c>
      <c r="F209">
        <v>0</v>
      </c>
      <c r="G209">
        <v>0</v>
      </c>
      <c r="H209" s="1" t="s">
        <v>30</v>
      </c>
      <c r="I209" s="1" t="s">
        <v>31</v>
      </c>
      <c r="J209">
        <v>0</v>
      </c>
      <c r="K209">
        <v>0</v>
      </c>
      <c r="L209">
        <v>5</v>
      </c>
      <c r="M209" s="1" t="s">
        <v>32</v>
      </c>
      <c r="N209">
        <v>0</v>
      </c>
      <c r="O209" s="1" t="s">
        <v>135</v>
      </c>
      <c r="P209" s="1" t="s">
        <v>506</v>
      </c>
      <c r="Q209" s="1" t="s">
        <v>42</v>
      </c>
      <c r="R209">
        <v>43</v>
      </c>
      <c r="S209" s="1" t="s">
        <v>30</v>
      </c>
      <c r="T209" s="1" t="s">
        <v>30</v>
      </c>
      <c r="U209" s="1" t="s">
        <v>30</v>
      </c>
      <c r="V209">
        <v>0</v>
      </c>
      <c r="W209" s="1" t="s">
        <v>30</v>
      </c>
      <c r="X209" s="1" t="s">
        <v>36</v>
      </c>
      <c r="Y209" s="1" t="s">
        <v>37</v>
      </c>
      <c r="Z209">
        <v>26</v>
      </c>
      <c r="AA209">
        <v>26</v>
      </c>
      <c r="AB209" s="1" t="s">
        <v>13500</v>
      </c>
      <c r="AC209" s="1" t="s">
        <v>13500</v>
      </c>
      <c r="AD209" t="s">
        <v>13494</v>
      </c>
      <c r="AE209" s="1" t="s">
        <v>38</v>
      </c>
      <c r="AF209" s="1" t="s">
        <v>38</v>
      </c>
      <c r="AG209" t="s">
        <v>13526</v>
      </c>
      <c r="AH209" t="s">
        <v>38</v>
      </c>
      <c r="AI209" t="s">
        <v>13538</v>
      </c>
    </row>
    <row r="210" spans="1:35" x14ac:dyDescent="0.25">
      <c r="A210" s="1" t="s">
        <v>507</v>
      </c>
      <c r="B210" s="1" t="s">
        <v>30</v>
      </c>
      <c r="C210">
        <v>9</v>
      </c>
      <c r="D210">
        <v>32</v>
      </c>
      <c r="E210">
        <v>78.2</v>
      </c>
      <c r="F210">
        <v>0</v>
      </c>
      <c r="G210">
        <v>0</v>
      </c>
      <c r="H210" s="1" t="s">
        <v>30</v>
      </c>
      <c r="I210" s="1" t="s">
        <v>31</v>
      </c>
      <c r="J210">
        <v>0</v>
      </c>
      <c r="K210">
        <v>0</v>
      </c>
      <c r="L210">
        <v>6</v>
      </c>
      <c r="M210" s="1" t="s">
        <v>32</v>
      </c>
      <c r="N210">
        <v>0</v>
      </c>
      <c r="O210" s="1" t="s">
        <v>122</v>
      </c>
      <c r="P210" s="1" t="s">
        <v>508</v>
      </c>
      <c r="Q210" s="1" t="s">
        <v>35</v>
      </c>
      <c r="R210">
        <v>30</v>
      </c>
      <c r="S210" s="1" t="s">
        <v>30</v>
      </c>
      <c r="T210" s="1" t="s">
        <v>30</v>
      </c>
      <c r="U210" s="1" t="s">
        <v>30</v>
      </c>
      <c r="V210">
        <v>0</v>
      </c>
      <c r="W210" s="1" t="s">
        <v>30</v>
      </c>
      <c r="X210" s="1" t="s">
        <v>43</v>
      </c>
      <c r="Y210" s="1" t="s">
        <v>58</v>
      </c>
      <c r="Z210">
        <v>19</v>
      </c>
      <c r="AA210">
        <v>167</v>
      </c>
      <c r="AB210" s="1" t="s">
        <v>13500</v>
      </c>
      <c r="AC210" s="1" t="s">
        <v>13500</v>
      </c>
      <c r="AD210" t="s">
        <v>13495</v>
      </c>
      <c r="AE210" s="1" t="s">
        <v>38</v>
      </c>
      <c r="AF210" s="1" t="s">
        <v>38</v>
      </c>
      <c r="AG210" t="s">
        <v>13526</v>
      </c>
      <c r="AH210" t="s">
        <v>38</v>
      </c>
      <c r="AI210" t="s">
        <v>13538</v>
      </c>
    </row>
    <row r="211" spans="1:35" x14ac:dyDescent="0.25">
      <c r="A211" s="1" t="s">
        <v>509</v>
      </c>
      <c r="B211" s="1" t="s">
        <v>30</v>
      </c>
      <c r="C211">
        <v>70</v>
      </c>
      <c r="D211">
        <v>113</v>
      </c>
      <c r="E211">
        <v>278.2</v>
      </c>
      <c r="F211">
        <v>0</v>
      </c>
      <c r="G211">
        <v>0</v>
      </c>
      <c r="H211" s="1" t="s">
        <v>30</v>
      </c>
      <c r="I211" s="1" t="s">
        <v>31</v>
      </c>
      <c r="J211">
        <v>0</v>
      </c>
      <c r="K211">
        <v>0</v>
      </c>
      <c r="L211">
        <v>9</v>
      </c>
      <c r="M211" s="1" t="s">
        <v>32</v>
      </c>
      <c r="N211">
        <v>0</v>
      </c>
      <c r="O211" s="1" t="s">
        <v>135</v>
      </c>
      <c r="P211" s="1" t="s">
        <v>510</v>
      </c>
      <c r="Q211" s="1" t="s">
        <v>42</v>
      </c>
      <c r="R211">
        <v>66</v>
      </c>
      <c r="S211" s="1" t="s">
        <v>30</v>
      </c>
      <c r="T211" s="1" t="s">
        <v>32</v>
      </c>
      <c r="U211" s="1" t="s">
        <v>30</v>
      </c>
      <c r="V211">
        <v>0</v>
      </c>
      <c r="W211" s="1" t="s">
        <v>30</v>
      </c>
      <c r="X211" s="1" t="s">
        <v>57</v>
      </c>
      <c r="Y211" s="1" t="s">
        <v>37</v>
      </c>
      <c r="Z211">
        <v>33</v>
      </c>
      <c r="AA211">
        <v>2319</v>
      </c>
      <c r="AB211" s="1" t="s">
        <v>13500</v>
      </c>
      <c r="AC211" s="1" t="s">
        <v>13500</v>
      </c>
      <c r="AD211" t="s">
        <v>13496</v>
      </c>
      <c r="AE211" s="1" t="s">
        <v>38</v>
      </c>
      <c r="AF211" s="1" t="s">
        <v>38</v>
      </c>
      <c r="AG211" t="s">
        <v>13526</v>
      </c>
      <c r="AH211" t="s">
        <v>38</v>
      </c>
      <c r="AI211" t="s">
        <v>13540</v>
      </c>
    </row>
    <row r="212" spans="1:35" x14ac:dyDescent="0.25">
      <c r="A212" s="1" t="s">
        <v>511</v>
      </c>
      <c r="B212" s="1" t="s">
        <v>30</v>
      </c>
      <c r="C212">
        <v>50</v>
      </c>
      <c r="D212">
        <v>180</v>
      </c>
      <c r="E212">
        <v>350.2</v>
      </c>
      <c r="F212">
        <v>0</v>
      </c>
      <c r="G212">
        <v>0</v>
      </c>
      <c r="H212" s="1" t="s">
        <v>30</v>
      </c>
      <c r="I212" s="1" t="s">
        <v>31</v>
      </c>
      <c r="J212">
        <v>0</v>
      </c>
      <c r="K212">
        <v>0</v>
      </c>
      <c r="L212">
        <v>36</v>
      </c>
      <c r="M212" s="1" t="s">
        <v>32</v>
      </c>
      <c r="N212">
        <v>0</v>
      </c>
      <c r="O212" s="1" t="s">
        <v>211</v>
      </c>
      <c r="P212" s="1" t="s">
        <v>512</v>
      </c>
      <c r="Q212" s="1" t="s">
        <v>35</v>
      </c>
      <c r="R212">
        <v>29</v>
      </c>
      <c r="S212" s="1" t="s">
        <v>32</v>
      </c>
      <c r="T212" s="1" t="s">
        <v>30</v>
      </c>
      <c r="U212" s="1" t="s">
        <v>30</v>
      </c>
      <c r="V212">
        <v>0</v>
      </c>
      <c r="W212" s="1" t="s">
        <v>30</v>
      </c>
      <c r="X212" s="1" t="s">
        <v>36</v>
      </c>
      <c r="Y212" s="1" t="s">
        <v>58</v>
      </c>
      <c r="Z212">
        <v>49</v>
      </c>
      <c r="AA212">
        <v>2468</v>
      </c>
      <c r="AB212" s="1" t="s">
        <v>13500</v>
      </c>
      <c r="AC212" s="1" t="s">
        <v>13500</v>
      </c>
      <c r="AD212" t="s">
        <v>13495</v>
      </c>
      <c r="AE212" s="1" t="s">
        <v>38</v>
      </c>
      <c r="AF212" s="1" t="s">
        <v>38</v>
      </c>
      <c r="AG212" t="s">
        <v>13526</v>
      </c>
      <c r="AH212" t="s">
        <v>38</v>
      </c>
      <c r="AI212" t="s">
        <v>13540</v>
      </c>
    </row>
    <row r="213" spans="1:35" x14ac:dyDescent="0.25">
      <c r="A213" s="1" t="s">
        <v>513</v>
      </c>
      <c r="B213" s="1" t="s">
        <v>30</v>
      </c>
      <c r="C213">
        <v>11</v>
      </c>
      <c r="D213">
        <v>39</v>
      </c>
      <c r="E213">
        <v>106.2</v>
      </c>
      <c r="F213">
        <v>0</v>
      </c>
      <c r="G213">
        <v>0</v>
      </c>
      <c r="H213" s="1" t="s">
        <v>30</v>
      </c>
      <c r="I213" s="1" t="s">
        <v>31</v>
      </c>
      <c r="J213">
        <v>0</v>
      </c>
      <c r="K213">
        <v>0</v>
      </c>
      <c r="L213">
        <v>1</v>
      </c>
      <c r="M213" s="1" t="s">
        <v>32</v>
      </c>
      <c r="N213">
        <v>0</v>
      </c>
      <c r="O213" s="1" t="s">
        <v>240</v>
      </c>
      <c r="P213" s="1" t="s">
        <v>514</v>
      </c>
      <c r="Q213" s="1" t="s">
        <v>35</v>
      </c>
      <c r="R213">
        <v>72</v>
      </c>
      <c r="S213" s="1" t="s">
        <v>30</v>
      </c>
      <c r="T213" s="1" t="s">
        <v>32</v>
      </c>
      <c r="U213" s="1" t="s">
        <v>30</v>
      </c>
      <c r="V213">
        <v>0</v>
      </c>
      <c r="W213" s="1" t="s">
        <v>30</v>
      </c>
      <c r="X213" s="1" t="s">
        <v>43</v>
      </c>
      <c r="Y213" s="1" t="s">
        <v>37</v>
      </c>
      <c r="Z213">
        <v>29</v>
      </c>
      <c r="AA213">
        <v>304</v>
      </c>
      <c r="AB213" s="1" t="s">
        <v>13500</v>
      </c>
      <c r="AC213" s="1" t="s">
        <v>13500</v>
      </c>
      <c r="AD213" t="s">
        <v>13496</v>
      </c>
      <c r="AE213" s="1" t="s">
        <v>38</v>
      </c>
      <c r="AF213" s="1" t="s">
        <v>38</v>
      </c>
      <c r="AG213" t="s">
        <v>13527</v>
      </c>
      <c r="AH213" t="s">
        <v>38</v>
      </c>
      <c r="AI213" t="s">
        <v>13539</v>
      </c>
    </row>
    <row r="214" spans="1:35" x14ac:dyDescent="0.25">
      <c r="A214" s="1" t="s">
        <v>515</v>
      </c>
      <c r="B214" s="1" t="s">
        <v>30</v>
      </c>
      <c r="C214">
        <v>18</v>
      </c>
      <c r="D214">
        <v>64</v>
      </c>
      <c r="E214">
        <v>160.1</v>
      </c>
      <c r="F214">
        <v>0</v>
      </c>
      <c r="G214">
        <v>0</v>
      </c>
      <c r="H214" s="1" t="s">
        <v>30</v>
      </c>
      <c r="I214" s="1" t="s">
        <v>31</v>
      </c>
      <c r="J214">
        <v>0</v>
      </c>
      <c r="K214">
        <v>0</v>
      </c>
      <c r="L214">
        <v>6</v>
      </c>
      <c r="M214" s="1" t="s">
        <v>32</v>
      </c>
      <c r="N214">
        <v>0</v>
      </c>
      <c r="O214" s="1" t="s">
        <v>97</v>
      </c>
      <c r="P214" s="1" t="s">
        <v>516</v>
      </c>
      <c r="Q214" s="1" t="s">
        <v>35</v>
      </c>
      <c r="R214">
        <v>84</v>
      </c>
      <c r="S214" s="1" t="s">
        <v>30</v>
      </c>
      <c r="T214" s="1" t="s">
        <v>32</v>
      </c>
      <c r="U214" s="1" t="s">
        <v>30</v>
      </c>
      <c r="V214">
        <v>0</v>
      </c>
      <c r="W214" s="1" t="s">
        <v>32</v>
      </c>
      <c r="X214" s="1" t="s">
        <v>43</v>
      </c>
      <c r="Y214" s="1" t="s">
        <v>58</v>
      </c>
      <c r="Z214">
        <v>48</v>
      </c>
      <c r="AA214">
        <v>847</v>
      </c>
      <c r="AB214" s="1" t="s">
        <v>13500</v>
      </c>
      <c r="AC214" s="1" t="s">
        <v>13500</v>
      </c>
      <c r="AD214" t="s">
        <v>13496</v>
      </c>
      <c r="AE214" s="1" t="s">
        <v>38</v>
      </c>
      <c r="AF214" s="1" t="s">
        <v>38</v>
      </c>
      <c r="AG214" t="s">
        <v>13526</v>
      </c>
      <c r="AH214" t="s">
        <v>38</v>
      </c>
      <c r="AI214" t="s">
        <v>13539</v>
      </c>
    </row>
    <row r="215" spans="1:35" x14ac:dyDescent="0.25">
      <c r="A215" s="1" t="s">
        <v>517</v>
      </c>
      <c r="B215" s="1" t="s">
        <v>30</v>
      </c>
      <c r="C215">
        <v>8</v>
      </c>
      <c r="D215">
        <v>24</v>
      </c>
      <c r="E215">
        <v>84.3</v>
      </c>
      <c r="F215">
        <v>0</v>
      </c>
      <c r="G215">
        <v>0</v>
      </c>
      <c r="H215" s="1" t="s">
        <v>30</v>
      </c>
      <c r="I215" s="1" t="s">
        <v>31</v>
      </c>
      <c r="J215">
        <v>0</v>
      </c>
      <c r="K215">
        <v>0</v>
      </c>
      <c r="L215">
        <v>0</v>
      </c>
      <c r="M215" s="1" t="s">
        <v>30</v>
      </c>
      <c r="N215">
        <v>0</v>
      </c>
      <c r="O215" s="1" t="s">
        <v>216</v>
      </c>
      <c r="P215" s="1" t="s">
        <v>518</v>
      </c>
      <c r="Q215" s="1" t="s">
        <v>35</v>
      </c>
      <c r="R215">
        <v>34</v>
      </c>
      <c r="S215" s="1" t="s">
        <v>30</v>
      </c>
      <c r="T215" s="1" t="s">
        <v>30</v>
      </c>
      <c r="U215" s="1" t="s">
        <v>30</v>
      </c>
      <c r="V215">
        <v>0</v>
      </c>
      <c r="W215" s="1" t="s">
        <v>30</v>
      </c>
      <c r="X215" s="1" t="s">
        <v>43</v>
      </c>
      <c r="Y215" s="1" t="s">
        <v>58</v>
      </c>
      <c r="Z215">
        <v>10</v>
      </c>
      <c r="AA215">
        <v>81</v>
      </c>
      <c r="AB215" s="1" t="s">
        <v>13500</v>
      </c>
      <c r="AC215" s="1" t="s">
        <v>13500</v>
      </c>
      <c r="AD215" t="s">
        <v>13494</v>
      </c>
      <c r="AE215" s="1" t="s">
        <v>38</v>
      </c>
      <c r="AF215" s="1" t="s">
        <v>38</v>
      </c>
      <c r="AG215" t="s">
        <v>13527</v>
      </c>
      <c r="AH215" t="s">
        <v>38</v>
      </c>
      <c r="AI215" t="s">
        <v>13538</v>
      </c>
    </row>
    <row r="216" spans="1:35" x14ac:dyDescent="0.25">
      <c r="A216" s="1" t="s">
        <v>519</v>
      </c>
      <c r="B216" s="1" t="s">
        <v>30</v>
      </c>
      <c r="C216">
        <v>47</v>
      </c>
      <c r="D216">
        <v>379</v>
      </c>
      <c r="E216">
        <v>745.7</v>
      </c>
      <c r="F216">
        <v>0</v>
      </c>
      <c r="G216">
        <v>0</v>
      </c>
      <c r="H216" s="1" t="s">
        <v>30</v>
      </c>
      <c r="I216" s="1" t="s">
        <v>31</v>
      </c>
      <c r="J216">
        <v>0</v>
      </c>
      <c r="K216">
        <v>0</v>
      </c>
      <c r="L216">
        <v>11</v>
      </c>
      <c r="M216" s="1" t="s">
        <v>32</v>
      </c>
      <c r="N216">
        <v>0</v>
      </c>
      <c r="O216" s="1" t="s">
        <v>240</v>
      </c>
      <c r="P216" s="1" t="s">
        <v>520</v>
      </c>
      <c r="Q216" s="1" t="s">
        <v>42</v>
      </c>
      <c r="R216">
        <v>30</v>
      </c>
      <c r="S216" s="1" t="s">
        <v>30</v>
      </c>
      <c r="T216" s="1" t="s">
        <v>30</v>
      </c>
      <c r="U216" s="1" t="s">
        <v>30</v>
      </c>
      <c r="V216">
        <v>0</v>
      </c>
      <c r="W216" s="1" t="s">
        <v>32</v>
      </c>
      <c r="X216" s="1" t="s">
        <v>43</v>
      </c>
      <c r="Y216" s="1" t="s">
        <v>58</v>
      </c>
      <c r="Z216">
        <v>34</v>
      </c>
      <c r="AA216">
        <v>1593</v>
      </c>
      <c r="AB216" s="1" t="s">
        <v>13500</v>
      </c>
      <c r="AC216" s="1" t="s">
        <v>13500</v>
      </c>
      <c r="AD216" t="s">
        <v>13495</v>
      </c>
      <c r="AE216" s="1" t="s">
        <v>38</v>
      </c>
      <c r="AF216" s="1" t="s">
        <v>38</v>
      </c>
      <c r="AG216" t="s">
        <v>13526</v>
      </c>
      <c r="AH216" t="s">
        <v>38</v>
      </c>
      <c r="AI216" t="s">
        <v>13540</v>
      </c>
    </row>
    <row r="217" spans="1:35" x14ac:dyDescent="0.25">
      <c r="A217" s="1" t="s">
        <v>521</v>
      </c>
      <c r="B217" s="1" t="s">
        <v>30</v>
      </c>
      <c r="C217">
        <v>70</v>
      </c>
      <c r="D217">
        <v>383</v>
      </c>
      <c r="E217">
        <v>976.5</v>
      </c>
      <c r="F217">
        <v>0</v>
      </c>
      <c r="G217">
        <v>0</v>
      </c>
      <c r="H217" s="1" t="s">
        <v>30</v>
      </c>
      <c r="I217" s="1" t="s">
        <v>31</v>
      </c>
      <c r="J217">
        <v>0</v>
      </c>
      <c r="K217">
        <v>0</v>
      </c>
      <c r="L217">
        <v>1</v>
      </c>
      <c r="M217" s="1" t="s">
        <v>32</v>
      </c>
      <c r="N217">
        <v>0</v>
      </c>
      <c r="O217" s="1" t="s">
        <v>159</v>
      </c>
      <c r="P217" s="1" t="s">
        <v>522</v>
      </c>
      <c r="Q217" s="1" t="s">
        <v>35</v>
      </c>
      <c r="R217">
        <v>67</v>
      </c>
      <c r="S217" s="1" t="s">
        <v>30</v>
      </c>
      <c r="T217" s="1" t="s">
        <v>32</v>
      </c>
      <c r="U217" s="1" t="s">
        <v>30</v>
      </c>
      <c r="V217">
        <v>0</v>
      </c>
      <c r="W217" s="1" t="s">
        <v>32</v>
      </c>
      <c r="X217" s="1" t="s">
        <v>57</v>
      </c>
      <c r="Y217" s="1" t="s">
        <v>37</v>
      </c>
      <c r="Z217">
        <v>47</v>
      </c>
      <c r="AA217">
        <v>3248</v>
      </c>
      <c r="AB217" s="1" t="s">
        <v>13500</v>
      </c>
      <c r="AC217" s="1" t="s">
        <v>13500</v>
      </c>
      <c r="AD217" t="s">
        <v>13496</v>
      </c>
      <c r="AE217" s="1" t="s">
        <v>38</v>
      </c>
      <c r="AF217" s="1" t="s">
        <v>38</v>
      </c>
      <c r="AG217" t="s">
        <v>13527</v>
      </c>
      <c r="AH217" t="s">
        <v>38</v>
      </c>
      <c r="AI217" t="s">
        <v>13540</v>
      </c>
    </row>
    <row r="218" spans="1:35" x14ac:dyDescent="0.25">
      <c r="A218" s="1" t="s">
        <v>523</v>
      </c>
      <c r="B218" s="1" t="s">
        <v>30</v>
      </c>
      <c r="C218">
        <v>38</v>
      </c>
      <c r="D218">
        <v>176</v>
      </c>
      <c r="E218">
        <v>526.6</v>
      </c>
      <c r="F218">
        <v>0</v>
      </c>
      <c r="G218">
        <v>0</v>
      </c>
      <c r="H218" s="1" t="s">
        <v>30</v>
      </c>
      <c r="I218" s="1" t="s">
        <v>31</v>
      </c>
      <c r="J218">
        <v>0</v>
      </c>
      <c r="K218">
        <v>0</v>
      </c>
      <c r="L218">
        <v>18</v>
      </c>
      <c r="M218" s="1" t="s">
        <v>32</v>
      </c>
      <c r="N218">
        <v>0</v>
      </c>
      <c r="O218" s="1" t="s">
        <v>122</v>
      </c>
      <c r="P218" s="1" t="s">
        <v>524</v>
      </c>
      <c r="Q218" s="1" t="s">
        <v>35</v>
      </c>
      <c r="R218">
        <v>20</v>
      </c>
      <c r="S218" s="1" t="s">
        <v>32</v>
      </c>
      <c r="T218" s="1" t="s">
        <v>30</v>
      </c>
      <c r="U218" s="1" t="s">
        <v>30</v>
      </c>
      <c r="V218">
        <v>0</v>
      </c>
      <c r="W218" s="1" t="s">
        <v>30</v>
      </c>
      <c r="X218" s="1" t="s">
        <v>36</v>
      </c>
      <c r="Y218" s="1" t="s">
        <v>58</v>
      </c>
      <c r="Z218">
        <v>47</v>
      </c>
      <c r="AA218">
        <v>1762</v>
      </c>
      <c r="AB218" s="1" t="s">
        <v>13500</v>
      </c>
      <c r="AC218" s="1" t="s">
        <v>13500</v>
      </c>
      <c r="AD218" t="s">
        <v>13495</v>
      </c>
      <c r="AE218" s="1" t="s">
        <v>38</v>
      </c>
      <c r="AF218" s="1" t="s">
        <v>38</v>
      </c>
      <c r="AG218" t="s">
        <v>13526</v>
      </c>
      <c r="AH218" t="s">
        <v>38</v>
      </c>
      <c r="AI218" t="s">
        <v>13539</v>
      </c>
    </row>
    <row r="219" spans="1:35" x14ac:dyDescent="0.25">
      <c r="A219" s="1" t="s">
        <v>525</v>
      </c>
      <c r="B219" s="1" t="s">
        <v>30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s="1" t="s">
        <v>30</v>
      </c>
      <c r="I219" s="1" t="s">
        <v>31</v>
      </c>
      <c r="J219">
        <v>0</v>
      </c>
      <c r="K219">
        <v>0</v>
      </c>
      <c r="L219">
        <v>3</v>
      </c>
      <c r="M219" s="1" t="s">
        <v>30</v>
      </c>
      <c r="N219">
        <v>5</v>
      </c>
      <c r="O219" s="1" t="s">
        <v>103</v>
      </c>
      <c r="P219" s="1" t="s">
        <v>526</v>
      </c>
      <c r="Q219" s="1" t="s">
        <v>35</v>
      </c>
      <c r="R219">
        <v>74</v>
      </c>
      <c r="S219" s="1" t="s">
        <v>30</v>
      </c>
      <c r="T219" s="1" t="s">
        <v>32</v>
      </c>
      <c r="U219" s="1" t="s">
        <v>30</v>
      </c>
      <c r="V219">
        <v>0</v>
      </c>
      <c r="W219" s="1" t="s">
        <v>30</v>
      </c>
      <c r="X219" s="1" t="s">
        <v>43</v>
      </c>
      <c r="Y219" s="1" t="s">
        <v>37</v>
      </c>
      <c r="Z219">
        <v>23</v>
      </c>
      <c r="AA219">
        <v>773</v>
      </c>
      <c r="AB219" s="1" t="s">
        <v>13500</v>
      </c>
      <c r="AC219" s="1" t="s">
        <v>13500</v>
      </c>
      <c r="AD219" t="s">
        <v>13496</v>
      </c>
      <c r="AE219" s="1" t="s">
        <v>38</v>
      </c>
      <c r="AF219" s="1" t="s">
        <v>38</v>
      </c>
      <c r="AG219" t="s">
        <v>13526</v>
      </c>
      <c r="AH219" t="s">
        <v>38</v>
      </c>
      <c r="AI219" t="s">
        <v>13539</v>
      </c>
    </row>
    <row r="220" spans="1:35" x14ac:dyDescent="0.25">
      <c r="A220" s="1" t="s">
        <v>527</v>
      </c>
      <c r="B220" s="1" t="s">
        <v>30</v>
      </c>
      <c r="C220">
        <v>73</v>
      </c>
      <c r="D220">
        <v>326</v>
      </c>
      <c r="E220">
        <v>943.5</v>
      </c>
      <c r="F220">
        <v>0</v>
      </c>
      <c r="G220">
        <v>0</v>
      </c>
      <c r="H220" s="1" t="s">
        <v>30</v>
      </c>
      <c r="I220" s="1" t="s">
        <v>31</v>
      </c>
      <c r="J220">
        <v>0</v>
      </c>
      <c r="K220">
        <v>0</v>
      </c>
      <c r="L220">
        <v>4</v>
      </c>
      <c r="M220" s="1" t="s">
        <v>32</v>
      </c>
      <c r="N220">
        <v>0</v>
      </c>
      <c r="O220" s="1" t="s">
        <v>153</v>
      </c>
      <c r="P220" s="1" t="s">
        <v>528</v>
      </c>
      <c r="Q220" s="1" t="s">
        <v>35</v>
      </c>
      <c r="R220">
        <v>57</v>
      </c>
      <c r="S220" s="1" t="s">
        <v>30</v>
      </c>
      <c r="T220" s="1" t="s">
        <v>30</v>
      </c>
      <c r="U220" s="1" t="s">
        <v>30</v>
      </c>
      <c r="V220">
        <v>0</v>
      </c>
      <c r="W220" s="1" t="s">
        <v>32</v>
      </c>
      <c r="X220" s="1" t="s">
        <v>57</v>
      </c>
      <c r="Y220" s="1" t="s">
        <v>58</v>
      </c>
      <c r="Z220">
        <v>56</v>
      </c>
      <c r="AA220">
        <v>4087</v>
      </c>
      <c r="AB220" s="1" t="s">
        <v>13500</v>
      </c>
      <c r="AC220" s="1" t="s">
        <v>13500</v>
      </c>
      <c r="AD220" t="s">
        <v>13494</v>
      </c>
      <c r="AE220" s="1" t="s">
        <v>38</v>
      </c>
      <c r="AF220" s="1" t="s">
        <v>38</v>
      </c>
      <c r="AG220" t="s">
        <v>13526</v>
      </c>
      <c r="AH220" t="s">
        <v>38</v>
      </c>
      <c r="AI220" t="s">
        <v>13540</v>
      </c>
    </row>
    <row r="221" spans="1:35" x14ac:dyDescent="0.25">
      <c r="A221" s="1" t="s">
        <v>529</v>
      </c>
      <c r="B221" s="1" t="s">
        <v>30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s="1" t="s">
        <v>30</v>
      </c>
      <c r="I221" s="1" t="s">
        <v>31</v>
      </c>
      <c r="J221">
        <v>0</v>
      </c>
      <c r="K221">
        <v>0</v>
      </c>
      <c r="L221">
        <v>0</v>
      </c>
      <c r="M221" s="1" t="s">
        <v>30</v>
      </c>
      <c r="N221">
        <v>0</v>
      </c>
      <c r="O221" s="1" t="s">
        <v>197</v>
      </c>
      <c r="P221" s="1" t="s">
        <v>530</v>
      </c>
      <c r="Q221" s="1" t="s">
        <v>42</v>
      </c>
      <c r="R221">
        <v>48</v>
      </c>
      <c r="S221" s="1" t="s">
        <v>30</v>
      </c>
      <c r="T221" s="1" t="s">
        <v>30</v>
      </c>
      <c r="U221" s="1" t="s">
        <v>30</v>
      </c>
      <c r="V221">
        <v>0</v>
      </c>
      <c r="W221" s="1" t="s">
        <v>30</v>
      </c>
      <c r="X221" s="1" t="s">
        <v>43</v>
      </c>
      <c r="Y221" s="1" t="s">
        <v>58</v>
      </c>
      <c r="Z221">
        <v>11</v>
      </c>
      <c r="AA221">
        <v>741</v>
      </c>
      <c r="AB221" s="1" t="s">
        <v>13500</v>
      </c>
      <c r="AC221" s="1" t="s">
        <v>13500</v>
      </c>
      <c r="AD221" t="s">
        <v>13494</v>
      </c>
      <c r="AE221" s="1" t="s">
        <v>38</v>
      </c>
      <c r="AF221" s="1" t="s">
        <v>38</v>
      </c>
      <c r="AG221" t="s">
        <v>13527</v>
      </c>
      <c r="AH221" t="s">
        <v>38</v>
      </c>
      <c r="AI221" t="s">
        <v>13540</v>
      </c>
    </row>
    <row r="222" spans="1:35" x14ac:dyDescent="0.25">
      <c r="A222" s="1" t="s">
        <v>531</v>
      </c>
      <c r="B222" s="1" t="s">
        <v>30</v>
      </c>
      <c r="C222">
        <v>43</v>
      </c>
      <c r="D222">
        <v>234</v>
      </c>
      <c r="E222">
        <v>427.2</v>
      </c>
      <c r="F222">
        <v>0</v>
      </c>
      <c r="G222">
        <v>0</v>
      </c>
      <c r="H222" s="1" t="s">
        <v>30</v>
      </c>
      <c r="I222" s="1" t="s">
        <v>31</v>
      </c>
      <c r="J222">
        <v>0</v>
      </c>
      <c r="K222">
        <v>0</v>
      </c>
      <c r="L222">
        <v>0</v>
      </c>
      <c r="M222" s="1" t="s">
        <v>30</v>
      </c>
      <c r="N222">
        <v>0</v>
      </c>
      <c r="O222" s="1" t="s">
        <v>80</v>
      </c>
      <c r="P222" s="1" t="s">
        <v>532</v>
      </c>
      <c r="Q222" s="1" t="s">
        <v>35</v>
      </c>
      <c r="R222">
        <v>42</v>
      </c>
      <c r="S222" s="1" t="s">
        <v>30</v>
      </c>
      <c r="T222" s="1" t="s">
        <v>30</v>
      </c>
      <c r="U222" s="1" t="s">
        <v>30</v>
      </c>
      <c r="V222">
        <v>0</v>
      </c>
      <c r="W222" s="1" t="s">
        <v>30</v>
      </c>
      <c r="X222" s="1" t="s">
        <v>43</v>
      </c>
      <c r="Y222" s="1" t="s">
        <v>58</v>
      </c>
      <c r="Z222">
        <v>7</v>
      </c>
      <c r="AA222">
        <v>296</v>
      </c>
      <c r="AB222" s="1" t="s">
        <v>13500</v>
      </c>
      <c r="AC222" s="1" t="s">
        <v>13500</v>
      </c>
      <c r="AD222" t="s">
        <v>13494</v>
      </c>
      <c r="AE222" s="1" t="s">
        <v>38</v>
      </c>
      <c r="AF222" s="1" t="s">
        <v>38</v>
      </c>
      <c r="AG222" t="s">
        <v>13527</v>
      </c>
      <c r="AH222" t="s">
        <v>38</v>
      </c>
      <c r="AI222" t="s">
        <v>13540</v>
      </c>
    </row>
    <row r="223" spans="1:35" x14ac:dyDescent="0.25">
      <c r="A223" s="1" t="s">
        <v>533</v>
      </c>
      <c r="B223" s="1" t="s">
        <v>30</v>
      </c>
      <c r="C223">
        <v>1</v>
      </c>
      <c r="D223">
        <v>8</v>
      </c>
      <c r="E223">
        <v>15</v>
      </c>
      <c r="F223">
        <v>0</v>
      </c>
      <c r="G223">
        <v>0</v>
      </c>
      <c r="H223" s="1" t="s">
        <v>30</v>
      </c>
      <c r="I223" s="1" t="s">
        <v>31</v>
      </c>
      <c r="J223">
        <v>0</v>
      </c>
      <c r="K223">
        <v>0</v>
      </c>
      <c r="L223">
        <v>11</v>
      </c>
      <c r="M223" s="1" t="s">
        <v>32</v>
      </c>
      <c r="N223">
        <v>0</v>
      </c>
      <c r="O223" s="1" t="s">
        <v>135</v>
      </c>
      <c r="P223" s="1" t="s">
        <v>534</v>
      </c>
      <c r="Q223" s="1" t="s">
        <v>35</v>
      </c>
      <c r="R223">
        <v>69</v>
      </c>
      <c r="S223" s="1" t="s">
        <v>30</v>
      </c>
      <c r="T223" s="1" t="s">
        <v>32</v>
      </c>
      <c r="U223" s="1" t="s">
        <v>30</v>
      </c>
      <c r="V223">
        <v>0</v>
      </c>
      <c r="W223" s="1" t="s">
        <v>30</v>
      </c>
      <c r="X223" s="1" t="s">
        <v>43</v>
      </c>
      <c r="Y223" s="1" t="s">
        <v>37</v>
      </c>
      <c r="Z223">
        <v>41</v>
      </c>
      <c r="AA223">
        <v>41</v>
      </c>
      <c r="AB223" s="1" t="s">
        <v>13500</v>
      </c>
      <c r="AC223" s="1" t="s">
        <v>13500</v>
      </c>
      <c r="AD223" t="s">
        <v>13496</v>
      </c>
      <c r="AE223" s="1" t="s">
        <v>38</v>
      </c>
      <c r="AF223" s="1" t="s">
        <v>38</v>
      </c>
      <c r="AG223" t="s">
        <v>13526</v>
      </c>
      <c r="AH223" t="s">
        <v>38</v>
      </c>
      <c r="AI223" t="s">
        <v>13538</v>
      </c>
    </row>
    <row r="224" spans="1:35" x14ac:dyDescent="0.25">
      <c r="A224" s="1" t="s">
        <v>535</v>
      </c>
      <c r="B224" s="1" t="s">
        <v>30</v>
      </c>
      <c r="C224">
        <v>67</v>
      </c>
      <c r="D224">
        <v>197</v>
      </c>
      <c r="E224">
        <v>402.1</v>
      </c>
      <c r="F224">
        <v>0</v>
      </c>
      <c r="G224">
        <v>0</v>
      </c>
      <c r="H224" s="1" t="s">
        <v>30</v>
      </c>
      <c r="I224" s="1" t="s">
        <v>31</v>
      </c>
      <c r="J224">
        <v>0</v>
      </c>
      <c r="K224">
        <v>0</v>
      </c>
      <c r="L224">
        <v>0</v>
      </c>
      <c r="M224" s="1" t="s">
        <v>30</v>
      </c>
      <c r="N224">
        <v>0</v>
      </c>
      <c r="O224" s="1" t="s">
        <v>71</v>
      </c>
      <c r="P224" s="1" t="s">
        <v>536</v>
      </c>
      <c r="Q224" s="1" t="s">
        <v>35</v>
      </c>
      <c r="R224">
        <v>28</v>
      </c>
      <c r="S224" s="1" t="s">
        <v>32</v>
      </c>
      <c r="T224" s="1" t="s">
        <v>30</v>
      </c>
      <c r="U224" s="1" t="s">
        <v>30</v>
      </c>
      <c r="V224">
        <v>0</v>
      </c>
      <c r="W224" s="1" t="s">
        <v>30</v>
      </c>
      <c r="X224" s="1" t="s">
        <v>57</v>
      </c>
      <c r="Y224" s="1" t="s">
        <v>37</v>
      </c>
      <c r="Z224">
        <v>13</v>
      </c>
      <c r="AA224">
        <v>859</v>
      </c>
      <c r="AB224" s="1" t="s">
        <v>13500</v>
      </c>
      <c r="AC224" s="1" t="s">
        <v>13500</v>
      </c>
      <c r="AD224" t="s">
        <v>13495</v>
      </c>
      <c r="AE224" s="1" t="s">
        <v>38</v>
      </c>
      <c r="AF224" s="1" t="s">
        <v>38</v>
      </c>
      <c r="AG224" t="s">
        <v>13527</v>
      </c>
      <c r="AH224" t="s">
        <v>38</v>
      </c>
      <c r="AI224" t="s">
        <v>13540</v>
      </c>
    </row>
    <row r="225" spans="1:35" x14ac:dyDescent="0.25">
      <c r="A225" s="1" t="s">
        <v>537</v>
      </c>
      <c r="B225" s="1" t="s">
        <v>30</v>
      </c>
      <c r="C225">
        <v>22</v>
      </c>
      <c r="D225">
        <v>140</v>
      </c>
      <c r="E225">
        <v>243.9</v>
      </c>
      <c r="F225">
        <v>0</v>
      </c>
      <c r="G225">
        <v>0</v>
      </c>
      <c r="H225" s="1" t="s">
        <v>30</v>
      </c>
      <c r="I225" s="1" t="s">
        <v>31</v>
      </c>
      <c r="J225">
        <v>0</v>
      </c>
      <c r="K225">
        <v>0</v>
      </c>
      <c r="L225">
        <v>7</v>
      </c>
      <c r="M225" s="1" t="s">
        <v>30</v>
      </c>
      <c r="N225">
        <v>26</v>
      </c>
      <c r="O225" s="1" t="s">
        <v>97</v>
      </c>
      <c r="P225" s="1" t="s">
        <v>538</v>
      </c>
      <c r="Q225" s="1" t="s">
        <v>35</v>
      </c>
      <c r="R225">
        <v>46</v>
      </c>
      <c r="S225" s="1" t="s">
        <v>30</v>
      </c>
      <c r="T225" s="1" t="s">
        <v>30</v>
      </c>
      <c r="U225" s="1" t="s">
        <v>30</v>
      </c>
      <c r="V225">
        <v>0</v>
      </c>
      <c r="W225" s="1" t="s">
        <v>30</v>
      </c>
      <c r="X225" s="1" t="s">
        <v>36</v>
      </c>
      <c r="Y225" s="1" t="s">
        <v>37</v>
      </c>
      <c r="Z225">
        <v>18</v>
      </c>
      <c r="AA225">
        <v>393</v>
      </c>
      <c r="AB225" s="1" t="s">
        <v>13500</v>
      </c>
      <c r="AC225" s="1" t="s">
        <v>13500</v>
      </c>
      <c r="AD225" t="s">
        <v>13494</v>
      </c>
      <c r="AE225" s="1" t="s">
        <v>38</v>
      </c>
      <c r="AF225" s="1" t="s">
        <v>38</v>
      </c>
      <c r="AG225" t="s">
        <v>13526</v>
      </c>
      <c r="AH225" t="s">
        <v>38</v>
      </c>
      <c r="AI225" t="s">
        <v>13539</v>
      </c>
    </row>
    <row r="226" spans="1:35" x14ac:dyDescent="0.25">
      <c r="A226" s="1" t="s">
        <v>539</v>
      </c>
      <c r="B226" s="1" t="s">
        <v>30</v>
      </c>
      <c r="C226">
        <v>66</v>
      </c>
      <c r="D226">
        <v>172</v>
      </c>
      <c r="E226">
        <v>530.4</v>
      </c>
      <c r="F226">
        <v>0</v>
      </c>
      <c r="G226">
        <v>0</v>
      </c>
      <c r="H226" s="1" t="s">
        <v>30</v>
      </c>
      <c r="I226" s="1" t="s">
        <v>31</v>
      </c>
      <c r="J226">
        <v>0</v>
      </c>
      <c r="K226">
        <v>0</v>
      </c>
      <c r="L226">
        <v>2</v>
      </c>
      <c r="M226" s="1" t="s">
        <v>32</v>
      </c>
      <c r="N226">
        <v>0</v>
      </c>
      <c r="O226" s="1" t="s">
        <v>269</v>
      </c>
      <c r="P226" s="1" t="s">
        <v>540</v>
      </c>
      <c r="Q226" s="1" t="s">
        <v>35</v>
      </c>
      <c r="R226">
        <v>74</v>
      </c>
      <c r="S226" s="1" t="s">
        <v>30</v>
      </c>
      <c r="T226" s="1" t="s">
        <v>32</v>
      </c>
      <c r="U226" s="1" t="s">
        <v>30</v>
      </c>
      <c r="V226">
        <v>0</v>
      </c>
      <c r="W226" s="1" t="s">
        <v>32</v>
      </c>
      <c r="X226" s="1" t="s">
        <v>43</v>
      </c>
      <c r="Y226" s="1" t="s">
        <v>37</v>
      </c>
      <c r="Z226">
        <v>37</v>
      </c>
      <c r="AA226">
        <v>2458</v>
      </c>
      <c r="AB226" s="1" t="s">
        <v>13500</v>
      </c>
      <c r="AC226" s="1" t="s">
        <v>13500</v>
      </c>
      <c r="AD226" t="s">
        <v>13496</v>
      </c>
      <c r="AE226" s="1" t="s">
        <v>38</v>
      </c>
      <c r="AF226" s="1" t="s">
        <v>38</v>
      </c>
      <c r="AG226" t="s">
        <v>13527</v>
      </c>
      <c r="AH226" t="s">
        <v>38</v>
      </c>
      <c r="AI226" t="s">
        <v>13540</v>
      </c>
    </row>
    <row r="227" spans="1:35" x14ac:dyDescent="0.25">
      <c r="A227" s="1" t="s">
        <v>541</v>
      </c>
      <c r="B227" s="1" t="s">
        <v>30</v>
      </c>
      <c r="C227">
        <v>36</v>
      </c>
      <c r="D227">
        <v>81</v>
      </c>
      <c r="E227">
        <v>217.7</v>
      </c>
      <c r="F227">
        <v>0</v>
      </c>
      <c r="G227">
        <v>0</v>
      </c>
      <c r="H227" s="1" t="s">
        <v>30</v>
      </c>
      <c r="I227" s="1" t="s">
        <v>31</v>
      </c>
      <c r="J227">
        <v>0</v>
      </c>
      <c r="K227">
        <v>0</v>
      </c>
      <c r="L227">
        <v>3</v>
      </c>
      <c r="M227" s="1" t="s">
        <v>32</v>
      </c>
      <c r="N227">
        <v>0</v>
      </c>
      <c r="O227" s="1" t="s">
        <v>272</v>
      </c>
      <c r="P227" s="1" t="s">
        <v>542</v>
      </c>
      <c r="Q227" s="1" t="s">
        <v>42</v>
      </c>
      <c r="R227">
        <v>55</v>
      </c>
      <c r="S227" s="1" t="s">
        <v>30</v>
      </c>
      <c r="T227" s="1" t="s">
        <v>30</v>
      </c>
      <c r="U227" s="1" t="s">
        <v>30</v>
      </c>
      <c r="V227">
        <v>0</v>
      </c>
      <c r="W227" s="1" t="s">
        <v>32</v>
      </c>
      <c r="X227" s="1" t="s">
        <v>57</v>
      </c>
      <c r="Y227" s="1" t="s">
        <v>58</v>
      </c>
      <c r="Z227">
        <v>39</v>
      </c>
      <c r="AA227">
        <v>1403</v>
      </c>
      <c r="AB227" s="1" t="s">
        <v>13500</v>
      </c>
      <c r="AC227" s="1" t="s">
        <v>13500</v>
      </c>
      <c r="AD227" t="s">
        <v>13494</v>
      </c>
      <c r="AE227" s="1" t="s">
        <v>38</v>
      </c>
      <c r="AF227" s="1" t="s">
        <v>38</v>
      </c>
      <c r="AG227" t="s">
        <v>13526</v>
      </c>
      <c r="AH227" t="s">
        <v>38</v>
      </c>
      <c r="AI227" t="s">
        <v>13539</v>
      </c>
    </row>
    <row r="228" spans="1:35" x14ac:dyDescent="0.25">
      <c r="A228" s="1" t="s">
        <v>543</v>
      </c>
      <c r="B228" s="1" t="s">
        <v>30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s="1" t="s">
        <v>32</v>
      </c>
      <c r="I228" s="1" t="s">
        <v>46</v>
      </c>
      <c r="J228">
        <v>0</v>
      </c>
      <c r="K228">
        <v>0</v>
      </c>
      <c r="L228">
        <v>24</v>
      </c>
      <c r="M228" s="1" t="s">
        <v>32</v>
      </c>
      <c r="N228">
        <v>0</v>
      </c>
      <c r="O228" s="1" t="s">
        <v>114</v>
      </c>
      <c r="P228" s="1" t="s">
        <v>544</v>
      </c>
      <c r="Q228" s="1" t="s">
        <v>42</v>
      </c>
      <c r="R228">
        <v>29</v>
      </c>
      <c r="S228" s="1" t="s">
        <v>32</v>
      </c>
      <c r="T228" s="1" t="s">
        <v>30</v>
      </c>
      <c r="U228" s="1" t="s">
        <v>30</v>
      </c>
      <c r="V228">
        <v>0</v>
      </c>
      <c r="W228" s="1" t="s">
        <v>30</v>
      </c>
      <c r="X228" s="1" t="s">
        <v>43</v>
      </c>
      <c r="Y228" s="1" t="s">
        <v>58</v>
      </c>
      <c r="Z228">
        <v>22</v>
      </c>
      <c r="AA228">
        <v>338</v>
      </c>
      <c r="AB228" s="1" t="s">
        <v>13500</v>
      </c>
      <c r="AC228" s="1" t="s">
        <v>13500</v>
      </c>
      <c r="AD228" t="s">
        <v>13495</v>
      </c>
      <c r="AE228" s="1" t="s">
        <v>38</v>
      </c>
      <c r="AF228" s="1" t="s">
        <v>38</v>
      </c>
      <c r="AG228" t="s">
        <v>13526</v>
      </c>
      <c r="AH228" t="s">
        <v>38</v>
      </c>
      <c r="AI228" t="s">
        <v>13539</v>
      </c>
    </row>
    <row r="229" spans="1:35" x14ac:dyDescent="0.25">
      <c r="A229" s="1" t="s">
        <v>545</v>
      </c>
      <c r="B229" s="1" t="s">
        <v>30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s="1" t="s">
        <v>30</v>
      </c>
      <c r="I229" s="1" t="s">
        <v>31</v>
      </c>
      <c r="J229">
        <v>0</v>
      </c>
      <c r="K229">
        <v>0</v>
      </c>
      <c r="L229">
        <v>9</v>
      </c>
      <c r="M229" s="1" t="s">
        <v>32</v>
      </c>
      <c r="N229">
        <v>0</v>
      </c>
      <c r="O229" s="1" t="s">
        <v>114</v>
      </c>
      <c r="P229" s="1" t="s">
        <v>546</v>
      </c>
      <c r="Q229" s="1" t="s">
        <v>35</v>
      </c>
      <c r="R229">
        <v>69</v>
      </c>
      <c r="S229" s="1" t="s">
        <v>30</v>
      </c>
      <c r="T229" s="1" t="s">
        <v>32</v>
      </c>
      <c r="U229" s="1" t="s">
        <v>30</v>
      </c>
      <c r="V229">
        <v>0</v>
      </c>
      <c r="W229" s="1" t="s">
        <v>30</v>
      </c>
      <c r="X229" s="1" t="s">
        <v>43</v>
      </c>
      <c r="Y229" s="1" t="s">
        <v>37</v>
      </c>
      <c r="Z229">
        <v>43</v>
      </c>
      <c r="AA229">
        <v>274</v>
      </c>
      <c r="AB229" s="1" t="s">
        <v>13500</v>
      </c>
      <c r="AC229" s="1" t="s">
        <v>13500</v>
      </c>
      <c r="AD229" t="s">
        <v>13496</v>
      </c>
      <c r="AE229" s="1" t="s">
        <v>38</v>
      </c>
      <c r="AF229" s="1" t="s">
        <v>38</v>
      </c>
      <c r="AG229" t="s">
        <v>13526</v>
      </c>
      <c r="AH229" t="s">
        <v>38</v>
      </c>
      <c r="AI229" t="s">
        <v>13538</v>
      </c>
    </row>
    <row r="230" spans="1:35" x14ac:dyDescent="0.25">
      <c r="A230" s="1" t="s">
        <v>547</v>
      </c>
      <c r="B230" s="1" t="s">
        <v>32</v>
      </c>
      <c r="C230">
        <v>16</v>
      </c>
      <c r="D230">
        <v>32</v>
      </c>
      <c r="E230">
        <v>98.6</v>
      </c>
      <c r="F230">
        <v>64</v>
      </c>
      <c r="G230">
        <v>180.8</v>
      </c>
      <c r="H230" s="1" t="s">
        <v>32</v>
      </c>
      <c r="I230" s="1" t="s">
        <v>46</v>
      </c>
      <c r="J230">
        <v>0</v>
      </c>
      <c r="K230">
        <v>0</v>
      </c>
      <c r="L230">
        <v>7</v>
      </c>
      <c r="M230" s="1" t="s">
        <v>32</v>
      </c>
      <c r="N230">
        <v>0</v>
      </c>
      <c r="O230" s="1" t="s">
        <v>150</v>
      </c>
      <c r="P230" s="1" t="s">
        <v>548</v>
      </c>
      <c r="Q230" s="1" t="s">
        <v>35</v>
      </c>
      <c r="R230">
        <v>75</v>
      </c>
      <c r="S230" s="1" t="s">
        <v>30</v>
      </c>
      <c r="T230" s="1" t="s">
        <v>32</v>
      </c>
      <c r="U230" s="1" t="s">
        <v>30</v>
      </c>
      <c r="V230">
        <v>0</v>
      </c>
      <c r="W230" s="1" t="s">
        <v>30</v>
      </c>
      <c r="X230" s="1" t="s">
        <v>43</v>
      </c>
      <c r="Y230" s="1" t="s">
        <v>37</v>
      </c>
      <c r="Z230">
        <v>23</v>
      </c>
      <c r="AA230">
        <v>377</v>
      </c>
      <c r="AB230" s="1" t="s">
        <v>13500</v>
      </c>
      <c r="AC230" s="1" t="s">
        <v>13500</v>
      </c>
      <c r="AD230" t="s">
        <v>13496</v>
      </c>
      <c r="AE230" s="1" t="s">
        <v>7086</v>
      </c>
      <c r="AF230" s="1" t="s">
        <v>7110</v>
      </c>
      <c r="AG230" t="s">
        <v>13526</v>
      </c>
      <c r="AH230" t="s">
        <v>13530</v>
      </c>
      <c r="AI230" t="s">
        <v>13539</v>
      </c>
    </row>
    <row r="231" spans="1:35" x14ac:dyDescent="0.25">
      <c r="A231" s="1" t="s">
        <v>549</v>
      </c>
      <c r="B231" s="1" t="s">
        <v>30</v>
      </c>
      <c r="C231">
        <v>65</v>
      </c>
      <c r="D231">
        <v>289</v>
      </c>
      <c r="E231">
        <v>583.5</v>
      </c>
      <c r="F231">
        <v>0</v>
      </c>
      <c r="G231">
        <v>0</v>
      </c>
      <c r="H231" s="1" t="s">
        <v>30</v>
      </c>
      <c r="I231" s="1" t="s">
        <v>31</v>
      </c>
      <c r="J231">
        <v>0</v>
      </c>
      <c r="K231">
        <v>0</v>
      </c>
      <c r="L231">
        <v>8</v>
      </c>
      <c r="M231" s="1" t="s">
        <v>32</v>
      </c>
      <c r="N231">
        <v>0</v>
      </c>
      <c r="O231" s="1" t="s">
        <v>176</v>
      </c>
      <c r="P231" s="1" t="s">
        <v>550</v>
      </c>
      <c r="Q231" s="1" t="s">
        <v>42</v>
      </c>
      <c r="R231">
        <v>29</v>
      </c>
      <c r="S231" s="1" t="s">
        <v>32</v>
      </c>
      <c r="T231" s="1" t="s">
        <v>30</v>
      </c>
      <c r="U231" s="1" t="s">
        <v>30</v>
      </c>
      <c r="V231">
        <v>0</v>
      </c>
      <c r="W231" s="1" t="s">
        <v>30</v>
      </c>
      <c r="X231" s="1" t="s">
        <v>57</v>
      </c>
      <c r="Y231" s="1" t="s">
        <v>37</v>
      </c>
      <c r="Z231">
        <v>57</v>
      </c>
      <c r="AA231">
        <v>3687</v>
      </c>
      <c r="AB231" s="1" t="s">
        <v>13500</v>
      </c>
      <c r="AC231" s="1" t="s">
        <v>13500</v>
      </c>
      <c r="AD231" t="s">
        <v>13495</v>
      </c>
      <c r="AE231" s="1" t="s">
        <v>38</v>
      </c>
      <c r="AF231" s="1" t="s">
        <v>38</v>
      </c>
      <c r="AG231" t="s">
        <v>13526</v>
      </c>
      <c r="AH231" t="s">
        <v>38</v>
      </c>
      <c r="AI231" t="s">
        <v>13540</v>
      </c>
    </row>
    <row r="232" spans="1:35" x14ac:dyDescent="0.25">
      <c r="A232" s="1" t="s">
        <v>551</v>
      </c>
      <c r="B232" s="1" t="s">
        <v>30</v>
      </c>
      <c r="C232">
        <v>41</v>
      </c>
      <c r="D232">
        <v>99</v>
      </c>
      <c r="E232">
        <v>248.2</v>
      </c>
      <c r="F232">
        <v>0</v>
      </c>
      <c r="G232">
        <v>0</v>
      </c>
      <c r="H232" s="1" t="s">
        <v>30</v>
      </c>
      <c r="I232" s="1" t="s">
        <v>31</v>
      </c>
      <c r="J232">
        <v>0</v>
      </c>
      <c r="K232">
        <v>0</v>
      </c>
      <c r="L232">
        <v>6</v>
      </c>
      <c r="M232" s="1" t="s">
        <v>30</v>
      </c>
      <c r="N232">
        <v>56</v>
      </c>
      <c r="O232" s="1" t="s">
        <v>80</v>
      </c>
      <c r="P232" s="1" t="s">
        <v>552</v>
      </c>
      <c r="Q232" s="1" t="s">
        <v>42</v>
      </c>
      <c r="R232">
        <v>66</v>
      </c>
      <c r="S232" s="1" t="s">
        <v>30</v>
      </c>
      <c r="T232" s="1" t="s">
        <v>32</v>
      </c>
      <c r="U232" s="1" t="s">
        <v>30</v>
      </c>
      <c r="V232">
        <v>0</v>
      </c>
      <c r="W232" s="1" t="s">
        <v>30</v>
      </c>
      <c r="X232" s="1" t="s">
        <v>43</v>
      </c>
      <c r="Y232" s="1" t="s">
        <v>37</v>
      </c>
      <c r="Z232">
        <v>62</v>
      </c>
      <c r="AA232">
        <v>2574</v>
      </c>
      <c r="AB232" s="1" t="s">
        <v>13500</v>
      </c>
      <c r="AC232" s="1" t="s">
        <v>13500</v>
      </c>
      <c r="AD232" t="s">
        <v>13496</v>
      </c>
      <c r="AE232" s="1" t="s">
        <v>38</v>
      </c>
      <c r="AF232" s="1" t="s">
        <v>38</v>
      </c>
      <c r="AG232" t="s">
        <v>13526</v>
      </c>
      <c r="AH232" t="s">
        <v>38</v>
      </c>
      <c r="AI232" t="s">
        <v>13540</v>
      </c>
    </row>
    <row r="233" spans="1:35" x14ac:dyDescent="0.25">
      <c r="A233" s="1" t="s">
        <v>553</v>
      </c>
      <c r="B233" s="1" t="s">
        <v>30</v>
      </c>
      <c r="C233">
        <v>40</v>
      </c>
      <c r="D233">
        <v>93</v>
      </c>
      <c r="E233">
        <v>280.5</v>
      </c>
      <c r="F233">
        <v>0</v>
      </c>
      <c r="G233">
        <v>0</v>
      </c>
      <c r="H233" s="1" t="s">
        <v>30</v>
      </c>
      <c r="I233" s="1" t="s">
        <v>31</v>
      </c>
      <c r="J233">
        <v>0</v>
      </c>
      <c r="K233">
        <v>0</v>
      </c>
      <c r="L233">
        <v>0</v>
      </c>
      <c r="M233" s="1" t="s">
        <v>32</v>
      </c>
      <c r="N233">
        <v>0</v>
      </c>
      <c r="O233" s="1" t="s">
        <v>275</v>
      </c>
      <c r="P233" s="1" t="s">
        <v>554</v>
      </c>
      <c r="Q233" s="1" t="s">
        <v>35</v>
      </c>
      <c r="R233">
        <v>68</v>
      </c>
      <c r="S233" s="1" t="s">
        <v>30</v>
      </c>
      <c r="T233" s="1" t="s">
        <v>32</v>
      </c>
      <c r="U233" s="1" t="s">
        <v>30</v>
      </c>
      <c r="V233">
        <v>0</v>
      </c>
      <c r="W233" s="1" t="s">
        <v>30</v>
      </c>
      <c r="X233" s="1" t="s">
        <v>57</v>
      </c>
      <c r="Y233" s="1" t="s">
        <v>37</v>
      </c>
      <c r="Z233">
        <v>39</v>
      </c>
      <c r="AA233">
        <v>1579</v>
      </c>
      <c r="AB233" s="1" t="s">
        <v>13500</v>
      </c>
      <c r="AC233" s="1" t="s">
        <v>13500</v>
      </c>
      <c r="AD233" t="s">
        <v>13496</v>
      </c>
      <c r="AE233" s="1" t="s">
        <v>38</v>
      </c>
      <c r="AF233" s="1" t="s">
        <v>38</v>
      </c>
      <c r="AG233" t="s">
        <v>13527</v>
      </c>
      <c r="AH233" t="s">
        <v>38</v>
      </c>
      <c r="AI233" t="s">
        <v>13539</v>
      </c>
    </row>
    <row r="234" spans="1:35" x14ac:dyDescent="0.25">
      <c r="A234" s="1" t="s">
        <v>555</v>
      </c>
      <c r="B234" s="1" t="s">
        <v>30</v>
      </c>
      <c r="C234">
        <v>57</v>
      </c>
      <c r="D234">
        <v>372</v>
      </c>
      <c r="E234">
        <v>858.4</v>
      </c>
      <c r="F234">
        <v>0</v>
      </c>
      <c r="G234">
        <v>0</v>
      </c>
      <c r="H234" s="1" t="s">
        <v>30</v>
      </c>
      <c r="I234" s="1" t="s">
        <v>31</v>
      </c>
      <c r="J234">
        <v>0</v>
      </c>
      <c r="K234">
        <v>0</v>
      </c>
      <c r="L234">
        <v>9</v>
      </c>
      <c r="M234" s="1" t="s">
        <v>32</v>
      </c>
      <c r="N234">
        <v>0</v>
      </c>
      <c r="O234" s="1" t="s">
        <v>40</v>
      </c>
      <c r="P234" s="1" t="s">
        <v>556</v>
      </c>
      <c r="Q234" s="1" t="s">
        <v>42</v>
      </c>
      <c r="R234">
        <v>59</v>
      </c>
      <c r="S234" s="1" t="s">
        <v>30</v>
      </c>
      <c r="T234" s="1" t="s">
        <v>30</v>
      </c>
      <c r="U234" s="1" t="s">
        <v>30</v>
      </c>
      <c r="V234">
        <v>0</v>
      </c>
      <c r="W234" s="1" t="s">
        <v>32</v>
      </c>
      <c r="X234" s="1" t="s">
        <v>43</v>
      </c>
      <c r="Y234" s="1" t="s">
        <v>58</v>
      </c>
      <c r="Z234">
        <v>20</v>
      </c>
      <c r="AA234">
        <v>1151</v>
      </c>
      <c r="AB234" s="1" t="s">
        <v>13500</v>
      </c>
      <c r="AC234" s="1" t="s">
        <v>13500</v>
      </c>
      <c r="AD234" t="s">
        <v>13494</v>
      </c>
      <c r="AE234" s="1" t="s">
        <v>38</v>
      </c>
      <c r="AF234" s="1" t="s">
        <v>38</v>
      </c>
      <c r="AG234" t="s">
        <v>13526</v>
      </c>
      <c r="AH234" t="s">
        <v>38</v>
      </c>
      <c r="AI234" t="s">
        <v>13540</v>
      </c>
    </row>
    <row r="235" spans="1:35" x14ac:dyDescent="0.25">
      <c r="A235" s="1" t="s">
        <v>557</v>
      </c>
      <c r="B235" s="1" t="s">
        <v>30</v>
      </c>
      <c r="C235">
        <v>46</v>
      </c>
      <c r="D235">
        <v>76</v>
      </c>
      <c r="E235">
        <v>184.1</v>
      </c>
      <c r="F235">
        <v>0</v>
      </c>
      <c r="G235">
        <v>0</v>
      </c>
      <c r="H235" s="1" t="s">
        <v>30</v>
      </c>
      <c r="I235" s="1" t="s">
        <v>31</v>
      </c>
      <c r="J235">
        <v>0</v>
      </c>
      <c r="K235">
        <v>0</v>
      </c>
      <c r="L235">
        <v>0</v>
      </c>
      <c r="M235" s="1" t="s">
        <v>30</v>
      </c>
      <c r="N235">
        <v>0</v>
      </c>
      <c r="O235" s="1" t="s">
        <v>219</v>
      </c>
      <c r="P235" s="1" t="s">
        <v>558</v>
      </c>
      <c r="Q235" s="1" t="s">
        <v>35</v>
      </c>
      <c r="R235">
        <v>37</v>
      </c>
      <c r="S235" s="1" t="s">
        <v>30</v>
      </c>
      <c r="T235" s="1" t="s">
        <v>30</v>
      </c>
      <c r="U235" s="1" t="s">
        <v>30</v>
      </c>
      <c r="V235">
        <v>0</v>
      </c>
      <c r="W235" s="1" t="s">
        <v>30</v>
      </c>
      <c r="X235" s="1" t="s">
        <v>57</v>
      </c>
      <c r="Y235" s="1" t="s">
        <v>58</v>
      </c>
      <c r="Z235">
        <v>12</v>
      </c>
      <c r="AA235">
        <v>547</v>
      </c>
      <c r="AB235" s="1" t="s">
        <v>13500</v>
      </c>
      <c r="AC235" s="1" t="s">
        <v>13500</v>
      </c>
      <c r="AD235" t="s">
        <v>13494</v>
      </c>
      <c r="AE235" s="1" t="s">
        <v>38</v>
      </c>
      <c r="AF235" s="1" t="s">
        <v>38</v>
      </c>
      <c r="AG235" t="s">
        <v>13527</v>
      </c>
      <c r="AH235" t="s">
        <v>38</v>
      </c>
      <c r="AI235" t="s">
        <v>13540</v>
      </c>
    </row>
    <row r="236" spans="1:35" x14ac:dyDescent="0.25">
      <c r="A236" s="1" t="s">
        <v>559</v>
      </c>
      <c r="B236" s="1" t="s">
        <v>30</v>
      </c>
      <c r="C236">
        <v>18</v>
      </c>
      <c r="D236">
        <v>82</v>
      </c>
      <c r="E236">
        <v>199</v>
      </c>
      <c r="F236">
        <v>0</v>
      </c>
      <c r="G236">
        <v>0</v>
      </c>
      <c r="H236" s="1" t="s">
        <v>30</v>
      </c>
      <c r="I236" s="1" t="s">
        <v>31</v>
      </c>
      <c r="J236">
        <v>0</v>
      </c>
      <c r="K236">
        <v>0</v>
      </c>
      <c r="L236">
        <v>4</v>
      </c>
      <c r="M236" s="1" t="s">
        <v>32</v>
      </c>
      <c r="N236">
        <v>0</v>
      </c>
      <c r="O236" s="1" t="s">
        <v>100</v>
      </c>
      <c r="P236" s="1" t="s">
        <v>560</v>
      </c>
      <c r="Q236" s="1" t="s">
        <v>42</v>
      </c>
      <c r="R236">
        <v>49</v>
      </c>
      <c r="S236" s="1" t="s">
        <v>30</v>
      </c>
      <c r="T236" s="1" t="s">
        <v>30</v>
      </c>
      <c r="U236" s="1" t="s">
        <v>30</v>
      </c>
      <c r="V236">
        <v>0</v>
      </c>
      <c r="W236" s="1" t="s">
        <v>30</v>
      </c>
      <c r="X236" s="1" t="s">
        <v>36</v>
      </c>
      <c r="Y236" s="1" t="s">
        <v>37</v>
      </c>
      <c r="Z236">
        <v>26</v>
      </c>
      <c r="AA236">
        <v>477</v>
      </c>
      <c r="AB236" s="1" t="s">
        <v>13500</v>
      </c>
      <c r="AC236" s="1" t="s">
        <v>13500</v>
      </c>
      <c r="AD236" t="s">
        <v>13494</v>
      </c>
      <c r="AE236" s="1" t="s">
        <v>38</v>
      </c>
      <c r="AF236" s="1" t="s">
        <v>38</v>
      </c>
      <c r="AG236" t="s">
        <v>13526</v>
      </c>
      <c r="AH236" t="s">
        <v>38</v>
      </c>
      <c r="AI236" t="s">
        <v>13539</v>
      </c>
    </row>
    <row r="237" spans="1:35" x14ac:dyDescent="0.25">
      <c r="A237" s="1" t="s">
        <v>561</v>
      </c>
      <c r="B237" s="1" t="s">
        <v>30</v>
      </c>
      <c r="C237">
        <v>23</v>
      </c>
      <c r="D237">
        <v>101</v>
      </c>
      <c r="E237">
        <v>234.5</v>
      </c>
      <c r="F237">
        <v>0</v>
      </c>
      <c r="G237">
        <v>0</v>
      </c>
      <c r="H237" s="1" t="s">
        <v>30</v>
      </c>
      <c r="I237" s="1" t="s">
        <v>31</v>
      </c>
      <c r="J237">
        <v>0</v>
      </c>
      <c r="K237">
        <v>0</v>
      </c>
      <c r="L237">
        <v>35</v>
      </c>
      <c r="M237" s="1" t="s">
        <v>30</v>
      </c>
      <c r="N237">
        <v>53</v>
      </c>
      <c r="O237" s="1" t="s">
        <v>436</v>
      </c>
      <c r="P237" s="1" t="s">
        <v>562</v>
      </c>
      <c r="Q237" s="1" t="s">
        <v>42</v>
      </c>
      <c r="R237">
        <v>27</v>
      </c>
      <c r="S237" s="1" t="s">
        <v>32</v>
      </c>
      <c r="T237" s="1" t="s">
        <v>30</v>
      </c>
      <c r="U237" s="1" t="s">
        <v>30</v>
      </c>
      <c r="V237">
        <v>0</v>
      </c>
      <c r="W237" s="1" t="s">
        <v>30</v>
      </c>
      <c r="X237" s="1" t="s">
        <v>36</v>
      </c>
      <c r="Y237" s="1" t="s">
        <v>37</v>
      </c>
      <c r="Z237">
        <v>22</v>
      </c>
      <c r="AA237">
        <v>511</v>
      </c>
      <c r="AB237" s="1" t="s">
        <v>13500</v>
      </c>
      <c r="AC237" s="1" t="s">
        <v>13500</v>
      </c>
      <c r="AD237" t="s">
        <v>13495</v>
      </c>
      <c r="AE237" s="1" t="s">
        <v>38</v>
      </c>
      <c r="AF237" s="1" t="s">
        <v>38</v>
      </c>
      <c r="AG237" t="s">
        <v>13526</v>
      </c>
      <c r="AH237" t="s">
        <v>38</v>
      </c>
      <c r="AI237" t="s">
        <v>13539</v>
      </c>
    </row>
    <row r="238" spans="1:35" x14ac:dyDescent="0.25">
      <c r="A238" s="1" t="s">
        <v>563</v>
      </c>
      <c r="B238" s="1" t="s">
        <v>30</v>
      </c>
      <c r="C238">
        <v>1</v>
      </c>
      <c r="D238">
        <v>6</v>
      </c>
      <c r="E238">
        <v>15</v>
      </c>
      <c r="F238">
        <v>0</v>
      </c>
      <c r="G238">
        <v>0</v>
      </c>
      <c r="H238" s="1" t="s">
        <v>30</v>
      </c>
      <c r="I238" s="1" t="s">
        <v>31</v>
      </c>
      <c r="J238">
        <v>0</v>
      </c>
      <c r="K238">
        <v>0</v>
      </c>
      <c r="L238">
        <v>0</v>
      </c>
      <c r="M238" s="1" t="s">
        <v>30</v>
      </c>
      <c r="N238">
        <v>0</v>
      </c>
      <c r="O238" s="1" t="s">
        <v>111</v>
      </c>
      <c r="P238" s="1" t="s">
        <v>564</v>
      </c>
      <c r="Q238" s="1" t="s">
        <v>35</v>
      </c>
      <c r="R238">
        <v>34</v>
      </c>
      <c r="S238" s="1" t="s">
        <v>30</v>
      </c>
      <c r="T238" s="1" t="s">
        <v>30</v>
      </c>
      <c r="U238" s="1" t="s">
        <v>30</v>
      </c>
      <c r="V238">
        <v>0</v>
      </c>
      <c r="W238" s="1" t="s">
        <v>30</v>
      </c>
      <c r="X238" s="1" t="s">
        <v>36</v>
      </c>
      <c r="Y238" s="1" t="s">
        <v>58</v>
      </c>
      <c r="Z238">
        <v>12</v>
      </c>
      <c r="AA238">
        <v>12</v>
      </c>
      <c r="AB238" s="1" t="s">
        <v>13500</v>
      </c>
      <c r="AC238" s="1" t="s">
        <v>13500</v>
      </c>
      <c r="AD238" t="s">
        <v>13494</v>
      </c>
      <c r="AE238" s="1" t="s">
        <v>38</v>
      </c>
      <c r="AF238" s="1" t="s">
        <v>38</v>
      </c>
      <c r="AG238" t="s">
        <v>13527</v>
      </c>
      <c r="AH238" t="s">
        <v>38</v>
      </c>
      <c r="AI238" t="s">
        <v>13538</v>
      </c>
    </row>
    <row r="239" spans="1:35" x14ac:dyDescent="0.25">
      <c r="A239" s="1" t="s">
        <v>565</v>
      </c>
      <c r="B239" s="1" t="s">
        <v>30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s="1" t="s">
        <v>30</v>
      </c>
      <c r="I239" s="1" t="s">
        <v>31</v>
      </c>
      <c r="J239">
        <v>0</v>
      </c>
      <c r="K239">
        <v>0</v>
      </c>
      <c r="L239">
        <v>3</v>
      </c>
      <c r="M239" s="1" t="s">
        <v>32</v>
      </c>
      <c r="N239">
        <v>0</v>
      </c>
      <c r="O239" s="1" t="s">
        <v>33</v>
      </c>
      <c r="P239" s="1" t="s">
        <v>566</v>
      </c>
      <c r="Q239" s="1" t="s">
        <v>42</v>
      </c>
      <c r="R239">
        <v>64</v>
      </c>
      <c r="S239" s="1" t="s">
        <v>30</v>
      </c>
      <c r="T239" s="1" t="s">
        <v>30</v>
      </c>
      <c r="U239" s="1" t="s">
        <v>30</v>
      </c>
      <c r="V239">
        <v>0</v>
      </c>
      <c r="W239" s="1" t="s">
        <v>32</v>
      </c>
      <c r="X239" s="1" t="s">
        <v>43</v>
      </c>
      <c r="Y239" s="1" t="s">
        <v>58</v>
      </c>
      <c r="Z239">
        <v>50</v>
      </c>
      <c r="AA239">
        <v>3538</v>
      </c>
      <c r="AB239" s="1" t="s">
        <v>13500</v>
      </c>
      <c r="AC239" s="1" t="s">
        <v>13500</v>
      </c>
      <c r="AD239" t="s">
        <v>13494</v>
      </c>
      <c r="AE239" s="1" t="s">
        <v>38</v>
      </c>
      <c r="AF239" s="1" t="s">
        <v>38</v>
      </c>
      <c r="AG239" t="s">
        <v>13526</v>
      </c>
      <c r="AH239" t="s">
        <v>38</v>
      </c>
      <c r="AI239" t="s">
        <v>13540</v>
      </c>
    </row>
    <row r="240" spans="1:35" x14ac:dyDescent="0.25">
      <c r="A240" s="1" t="s">
        <v>567</v>
      </c>
      <c r="B240" s="1" t="s">
        <v>30</v>
      </c>
      <c r="C240">
        <v>34</v>
      </c>
      <c r="D240">
        <v>85</v>
      </c>
      <c r="E240">
        <v>234.6</v>
      </c>
      <c r="F240">
        <v>0</v>
      </c>
      <c r="G240">
        <v>0</v>
      </c>
      <c r="H240" s="1" t="s">
        <v>30</v>
      </c>
      <c r="I240" s="1" t="s">
        <v>31</v>
      </c>
      <c r="J240">
        <v>0</v>
      </c>
      <c r="K240">
        <v>0</v>
      </c>
      <c r="L240">
        <v>0</v>
      </c>
      <c r="M240" s="1" t="s">
        <v>30</v>
      </c>
      <c r="N240">
        <v>0</v>
      </c>
      <c r="O240" s="1" t="s">
        <v>436</v>
      </c>
      <c r="P240" s="1" t="s">
        <v>568</v>
      </c>
      <c r="Q240" s="1" t="s">
        <v>319</v>
      </c>
      <c r="R240">
        <v>67</v>
      </c>
      <c r="S240" s="1" t="s">
        <v>30</v>
      </c>
      <c r="T240" s="1" t="s">
        <v>32</v>
      </c>
      <c r="U240" s="1" t="s">
        <v>30</v>
      </c>
      <c r="V240">
        <v>0</v>
      </c>
      <c r="W240" s="1" t="s">
        <v>30</v>
      </c>
      <c r="X240" s="1" t="s">
        <v>43</v>
      </c>
      <c r="Y240" s="1" t="s">
        <v>58</v>
      </c>
      <c r="Z240">
        <v>11</v>
      </c>
      <c r="AA240">
        <v>380</v>
      </c>
      <c r="AB240" s="1" t="s">
        <v>13500</v>
      </c>
      <c r="AC240" s="1" t="s">
        <v>13500</v>
      </c>
      <c r="AD240" t="s">
        <v>13496</v>
      </c>
      <c r="AE240" s="1" t="s">
        <v>38</v>
      </c>
      <c r="AF240" s="1" t="s">
        <v>38</v>
      </c>
      <c r="AG240" t="s">
        <v>13527</v>
      </c>
      <c r="AH240" t="s">
        <v>38</v>
      </c>
      <c r="AI240" t="s">
        <v>13539</v>
      </c>
    </row>
    <row r="241" spans="1:35" x14ac:dyDescent="0.25">
      <c r="A241" s="1" t="s">
        <v>569</v>
      </c>
      <c r="B241" s="1" t="s">
        <v>32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s="1" t="s">
        <v>32</v>
      </c>
      <c r="I241" s="1" t="s">
        <v>46</v>
      </c>
      <c r="J241">
        <v>0</v>
      </c>
      <c r="K241">
        <v>0</v>
      </c>
      <c r="L241">
        <v>5</v>
      </c>
      <c r="M241" s="1" t="s">
        <v>32</v>
      </c>
      <c r="N241">
        <v>0</v>
      </c>
      <c r="O241" s="1" t="s">
        <v>150</v>
      </c>
      <c r="P241" s="1" t="s">
        <v>570</v>
      </c>
      <c r="Q241" s="1" t="s">
        <v>42</v>
      </c>
      <c r="R241">
        <v>43</v>
      </c>
      <c r="S241" s="1" t="s">
        <v>30</v>
      </c>
      <c r="T241" s="1" t="s">
        <v>30</v>
      </c>
      <c r="U241" s="1" t="s">
        <v>30</v>
      </c>
      <c r="V241">
        <v>0</v>
      </c>
      <c r="W241" s="1" t="s">
        <v>30</v>
      </c>
      <c r="X241" s="1" t="s">
        <v>57</v>
      </c>
      <c r="Y241" s="1" t="s">
        <v>58</v>
      </c>
      <c r="Z241">
        <v>16</v>
      </c>
      <c r="AA241">
        <v>364</v>
      </c>
      <c r="AB241" s="1" t="s">
        <v>13500</v>
      </c>
      <c r="AC241" s="1" t="s">
        <v>13500</v>
      </c>
      <c r="AD241" t="s">
        <v>13494</v>
      </c>
      <c r="AE241" s="1" t="s">
        <v>7086</v>
      </c>
      <c r="AF241" s="1" t="s">
        <v>7110</v>
      </c>
      <c r="AG241" t="s">
        <v>13526</v>
      </c>
      <c r="AH241" t="s">
        <v>13530</v>
      </c>
      <c r="AI241" t="s">
        <v>13539</v>
      </c>
    </row>
    <row r="242" spans="1:35" x14ac:dyDescent="0.25">
      <c r="A242" s="1" t="s">
        <v>571</v>
      </c>
      <c r="B242" s="1" t="s">
        <v>30</v>
      </c>
      <c r="C242">
        <v>56</v>
      </c>
      <c r="D242">
        <v>155</v>
      </c>
      <c r="E242">
        <v>393.6</v>
      </c>
      <c r="F242">
        <v>0</v>
      </c>
      <c r="G242">
        <v>0</v>
      </c>
      <c r="H242" s="1" t="s">
        <v>30</v>
      </c>
      <c r="I242" s="1" t="s">
        <v>31</v>
      </c>
      <c r="J242">
        <v>0</v>
      </c>
      <c r="K242">
        <v>0</v>
      </c>
      <c r="L242">
        <v>6</v>
      </c>
      <c r="M242" s="1" t="s">
        <v>32</v>
      </c>
      <c r="N242">
        <v>0</v>
      </c>
      <c r="O242" s="1" t="s">
        <v>65</v>
      </c>
      <c r="P242" s="1" t="s">
        <v>572</v>
      </c>
      <c r="Q242" s="1" t="s">
        <v>35</v>
      </c>
      <c r="R242">
        <v>48</v>
      </c>
      <c r="S242" s="1" t="s">
        <v>30</v>
      </c>
      <c r="T242" s="1" t="s">
        <v>30</v>
      </c>
      <c r="U242" s="1" t="s">
        <v>30</v>
      </c>
      <c r="V242">
        <v>0</v>
      </c>
      <c r="W242" s="1" t="s">
        <v>32</v>
      </c>
      <c r="X242" s="1" t="s">
        <v>43</v>
      </c>
      <c r="Y242" s="1" t="s">
        <v>58</v>
      </c>
      <c r="Z242">
        <v>39</v>
      </c>
      <c r="AA242">
        <v>2214</v>
      </c>
      <c r="AB242" s="1" t="s">
        <v>13500</v>
      </c>
      <c r="AC242" s="1" t="s">
        <v>13500</v>
      </c>
      <c r="AD242" t="s">
        <v>13494</v>
      </c>
      <c r="AE242" s="1" t="s">
        <v>38</v>
      </c>
      <c r="AF242" s="1" t="s">
        <v>38</v>
      </c>
      <c r="AG242" t="s">
        <v>13526</v>
      </c>
      <c r="AH242" t="s">
        <v>38</v>
      </c>
      <c r="AI242" t="s">
        <v>13540</v>
      </c>
    </row>
    <row r="243" spans="1:35" x14ac:dyDescent="0.25">
      <c r="A243" s="1" t="s">
        <v>573</v>
      </c>
      <c r="B243" s="1" t="s">
        <v>30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s="1" t="s">
        <v>30</v>
      </c>
      <c r="I243" s="1" t="s">
        <v>31</v>
      </c>
      <c r="J243">
        <v>0</v>
      </c>
      <c r="K243">
        <v>0</v>
      </c>
      <c r="L243">
        <v>10</v>
      </c>
      <c r="M243" s="1" t="s">
        <v>32</v>
      </c>
      <c r="N243">
        <v>0</v>
      </c>
      <c r="O243" s="1" t="s">
        <v>97</v>
      </c>
      <c r="P243" s="1" t="s">
        <v>574</v>
      </c>
      <c r="Q243" s="1" t="s">
        <v>42</v>
      </c>
      <c r="R243">
        <v>28</v>
      </c>
      <c r="S243" s="1" t="s">
        <v>32</v>
      </c>
      <c r="T243" s="1" t="s">
        <v>30</v>
      </c>
      <c r="U243" s="1" t="s">
        <v>30</v>
      </c>
      <c r="V243">
        <v>0</v>
      </c>
      <c r="W243" s="1" t="s">
        <v>30</v>
      </c>
      <c r="X243" s="1" t="s">
        <v>36</v>
      </c>
      <c r="Y243" s="1" t="s">
        <v>58</v>
      </c>
      <c r="Z243">
        <v>54</v>
      </c>
      <c r="AA243">
        <v>2043</v>
      </c>
      <c r="AB243" s="1" t="s">
        <v>13500</v>
      </c>
      <c r="AC243" s="1" t="s">
        <v>13500</v>
      </c>
      <c r="AD243" t="s">
        <v>13495</v>
      </c>
      <c r="AE243" s="1" t="s">
        <v>38</v>
      </c>
      <c r="AF243" s="1" t="s">
        <v>38</v>
      </c>
      <c r="AG243" t="s">
        <v>13526</v>
      </c>
      <c r="AH243" t="s">
        <v>38</v>
      </c>
      <c r="AI243" t="s">
        <v>13539</v>
      </c>
    </row>
    <row r="244" spans="1:35" x14ac:dyDescent="0.25">
      <c r="A244" s="1" t="s">
        <v>575</v>
      </c>
      <c r="B244" s="1" t="s">
        <v>30</v>
      </c>
      <c r="C244">
        <v>43</v>
      </c>
      <c r="D244">
        <v>107</v>
      </c>
      <c r="E244">
        <v>215.2</v>
      </c>
      <c r="F244">
        <v>0</v>
      </c>
      <c r="G244">
        <v>0</v>
      </c>
      <c r="H244" s="1" t="s">
        <v>30</v>
      </c>
      <c r="I244" s="1" t="s">
        <v>31</v>
      </c>
      <c r="J244">
        <v>0</v>
      </c>
      <c r="K244">
        <v>0</v>
      </c>
      <c r="L244">
        <v>27</v>
      </c>
      <c r="M244" s="1" t="s">
        <v>30</v>
      </c>
      <c r="N244">
        <v>15</v>
      </c>
      <c r="O244" s="1" t="s">
        <v>156</v>
      </c>
      <c r="P244" s="1" t="s">
        <v>576</v>
      </c>
      <c r="Q244" s="1" t="s">
        <v>35</v>
      </c>
      <c r="R244">
        <v>32</v>
      </c>
      <c r="S244" s="1" t="s">
        <v>30</v>
      </c>
      <c r="T244" s="1" t="s">
        <v>30</v>
      </c>
      <c r="U244" s="1" t="s">
        <v>30</v>
      </c>
      <c r="V244">
        <v>0</v>
      </c>
      <c r="W244" s="1" t="s">
        <v>32</v>
      </c>
      <c r="X244" s="1" t="s">
        <v>43</v>
      </c>
      <c r="Y244" s="1" t="s">
        <v>58</v>
      </c>
      <c r="Z244">
        <v>40</v>
      </c>
      <c r="AA244">
        <v>1738</v>
      </c>
      <c r="AB244" s="1" t="s">
        <v>13500</v>
      </c>
      <c r="AC244" s="1" t="s">
        <v>13500</v>
      </c>
      <c r="AD244" t="s">
        <v>13494</v>
      </c>
      <c r="AE244" s="1" t="s">
        <v>38</v>
      </c>
      <c r="AF244" s="1" t="s">
        <v>38</v>
      </c>
      <c r="AG244" t="s">
        <v>13526</v>
      </c>
      <c r="AH244" t="s">
        <v>38</v>
      </c>
      <c r="AI244" t="s">
        <v>13540</v>
      </c>
    </row>
    <row r="245" spans="1:35" x14ac:dyDescent="0.25">
      <c r="A245" s="1" t="s">
        <v>577</v>
      </c>
      <c r="B245" s="1" t="s">
        <v>30</v>
      </c>
      <c r="C245">
        <v>1</v>
      </c>
      <c r="D245">
        <v>5</v>
      </c>
      <c r="E245">
        <v>10</v>
      </c>
      <c r="F245">
        <v>0</v>
      </c>
      <c r="G245">
        <v>0</v>
      </c>
      <c r="H245" s="1" t="s">
        <v>30</v>
      </c>
      <c r="I245" s="1" t="s">
        <v>31</v>
      </c>
      <c r="J245">
        <v>0</v>
      </c>
      <c r="K245">
        <v>0</v>
      </c>
      <c r="L245">
        <v>3</v>
      </c>
      <c r="M245" s="1" t="s">
        <v>32</v>
      </c>
      <c r="N245">
        <v>0</v>
      </c>
      <c r="O245" s="1" t="s">
        <v>184</v>
      </c>
      <c r="P245" s="1" t="s">
        <v>578</v>
      </c>
      <c r="Q245" s="1" t="s">
        <v>42</v>
      </c>
      <c r="R245">
        <v>30</v>
      </c>
      <c r="S245" s="1" t="s">
        <v>30</v>
      </c>
      <c r="T245" s="1" t="s">
        <v>30</v>
      </c>
      <c r="U245" s="1" t="s">
        <v>30</v>
      </c>
      <c r="V245">
        <v>0</v>
      </c>
      <c r="W245" s="1" t="s">
        <v>30</v>
      </c>
      <c r="X245" s="1" t="s">
        <v>36</v>
      </c>
      <c r="Y245" s="1" t="s">
        <v>58</v>
      </c>
      <c r="Z245">
        <v>13</v>
      </c>
      <c r="AA245">
        <v>13</v>
      </c>
      <c r="AB245" s="1" t="s">
        <v>13500</v>
      </c>
      <c r="AC245" s="1" t="s">
        <v>13500</v>
      </c>
      <c r="AD245" t="s">
        <v>13495</v>
      </c>
      <c r="AE245" s="1" t="s">
        <v>38</v>
      </c>
      <c r="AF245" s="1" t="s">
        <v>38</v>
      </c>
      <c r="AG245" t="s">
        <v>13526</v>
      </c>
      <c r="AH245" t="s">
        <v>38</v>
      </c>
      <c r="AI245" t="s">
        <v>13538</v>
      </c>
    </row>
    <row r="246" spans="1:35" x14ac:dyDescent="0.25">
      <c r="A246" s="1" t="s">
        <v>579</v>
      </c>
      <c r="B246" s="1" t="s">
        <v>30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s="1" t="s">
        <v>32</v>
      </c>
      <c r="I246" s="1" t="s">
        <v>46</v>
      </c>
      <c r="J246">
        <v>0</v>
      </c>
      <c r="K246">
        <v>0</v>
      </c>
      <c r="L246">
        <v>3</v>
      </c>
      <c r="M246" s="1" t="s">
        <v>32</v>
      </c>
      <c r="N246">
        <v>0</v>
      </c>
      <c r="O246" s="1" t="s">
        <v>49</v>
      </c>
      <c r="P246" s="1" t="s">
        <v>580</v>
      </c>
      <c r="Q246" s="1" t="s">
        <v>35</v>
      </c>
      <c r="R246">
        <v>56</v>
      </c>
      <c r="S246" s="1" t="s">
        <v>30</v>
      </c>
      <c r="T246" s="1" t="s">
        <v>30</v>
      </c>
      <c r="U246" s="1" t="s">
        <v>30</v>
      </c>
      <c r="V246">
        <v>0</v>
      </c>
      <c r="W246" s="1" t="s">
        <v>32</v>
      </c>
      <c r="X246" s="1" t="s">
        <v>57</v>
      </c>
      <c r="Y246" s="1" t="s">
        <v>37</v>
      </c>
      <c r="Z246">
        <v>54</v>
      </c>
      <c r="AA246">
        <v>3175</v>
      </c>
      <c r="AB246" s="1" t="s">
        <v>13500</v>
      </c>
      <c r="AC246" s="1" t="s">
        <v>13500</v>
      </c>
      <c r="AD246" t="s">
        <v>13494</v>
      </c>
      <c r="AE246" s="1" t="s">
        <v>38</v>
      </c>
      <c r="AF246" s="1" t="s">
        <v>38</v>
      </c>
      <c r="AG246" t="s">
        <v>13526</v>
      </c>
      <c r="AH246" t="s">
        <v>38</v>
      </c>
      <c r="AI246" t="s">
        <v>13540</v>
      </c>
    </row>
    <row r="247" spans="1:35" x14ac:dyDescent="0.25">
      <c r="A247" s="1" t="s">
        <v>581</v>
      </c>
      <c r="B247" s="1" t="s">
        <v>30</v>
      </c>
      <c r="C247">
        <v>16</v>
      </c>
      <c r="D247">
        <v>40</v>
      </c>
      <c r="E247">
        <v>97.5</v>
      </c>
      <c r="F247">
        <v>0</v>
      </c>
      <c r="G247">
        <v>0</v>
      </c>
      <c r="H247" s="1" t="s">
        <v>30</v>
      </c>
      <c r="I247" s="1" t="s">
        <v>31</v>
      </c>
      <c r="J247">
        <v>0</v>
      </c>
      <c r="K247">
        <v>0</v>
      </c>
      <c r="L247">
        <v>1</v>
      </c>
      <c r="M247" s="1" t="s">
        <v>32</v>
      </c>
      <c r="N247">
        <v>0</v>
      </c>
      <c r="O247" s="1" t="s">
        <v>33</v>
      </c>
      <c r="P247" s="1" t="s">
        <v>582</v>
      </c>
      <c r="Q247" s="1" t="s">
        <v>42</v>
      </c>
      <c r="R247">
        <v>40</v>
      </c>
      <c r="S247" s="1" t="s">
        <v>30</v>
      </c>
      <c r="T247" s="1" t="s">
        <v>30</v>
      </c>
      <c r="U247" s="1" t="s">
        <v>30</v>
      </c>
      <c r="V247">
        <v>0</v>
      </c>
      <c r="W247" s="1" t="s">
        <v>32</v>
      </c>
      <c r="X247" s="1" t="s">
        <v>43</v>
      </c>
      <c r="Y247" s="1" t="s">
        <v>37</v>
      </c>
      <c r="Z247">
        <v>44</v>
      </c>
      <c r="AA247">
        <v>720</v>
      </c>
      <c r="AB247" s="1" t="s">
        <v>13500</v>
      </c>
      <c r="AC247" s="1" t="s">
        <v>13500</v>
      </c>
      <c r="AD247" t="s">
        <v>13494</v>
      </c>
      <c r="AE247" s="1" t="s">
        <v>38</v>
      </c>
      <c r="AF247" s="1" t="s">
        <v>38</v>
      </c>
      <c r="AG247" t="s">
        <v>13527</v>
      </c>
      <c r="AH247" t="s">
        <v>38</v>
      </c>
      <c r="AI247" t="s">
        <v>13539</v>
      </c>
    </row>
    <row r="248" spans="1:35" x14ac:dyDescent="0.25">
      <c r="A248" s="1" t="s">
        <v>583</v>
      </c>
      <c r="B248" s="1" t="s">
        <v>30</v>
      </c>
      <c r="C248">
        <v>39</v>
      </c>
      <c r="D248">
        <v>150</v>
      </c>
      <c r="E248">
        <v>387.4</v>
      </c>
      <c r="F248">
        <v>0</v>
      </c>
      <c r="G248">
        <v>0</v>
      </c>
      <c r="H248" s="1" t="s">
        <v>30</v>
      </c>
      <c r="I248" s="1" t="s">
        <v>31</v>
      </c>
      <c r="J248">
        <v>0</v>
      </c>
      <c r="K248">
        <v>0</v>
      </c>
      <c r="L248">
        <v>4</v>
      </c>
      <c r="M248" s="1" t="s">
        <v>32</v>
      </c>
      <c r="N248">
        <v>0</v>
      </c>
      <c r="O248" s="1" t="s">
        <v>156</v>
      </c>
      <c r="P248" s="1" t="s">
        <v>584</v>
      </c>
      <c r="Q248" s="1" t="s">
        <v>35</v>
      </c>
      <c r="R248">
        <v>57</v>
      </c>
      <c r="S248" s="1" t="s">
        <v>30</v>
      </c>
      <c r="T248" s="1" t="s">
        <v>30</v>
      </c>
      <c r="U248" s="1" t="s">
        <v>30</v>
      </c>
      <c r="V248">
        <v>0</v>
      </c>
      <c r="W248" s="1" t="s">
        <v>32</v>
      </c>
      <c r="X248" s="1" t="s">
        <v>43</v>
      </c>
      <c r="Y248" s="1" t="s">
        <v>37</v>
      </c>
      <c r="Z248">
        <v>38</v>
      </c>
      <c r="AA248">
        <v>1480</v>
      </c>
      <c r="AB248" s="1" t="s">
        <v>13500</v>
      </c>
      <c r="AC248" s="1" t="s">
        <v>13500</v>
      </c>
      <c r="AD248" t="s">
        <v>13494</v>
      </c>
      <c r="AE248" s="1" t="s">
        <v>38</v>
      </c>
      <c r="AF248" s="1" t="s">
        <v>38</v>
      </c>
      <c r="AG248" t="s">
        <v>13526</v>
      </c>
      <c r="AH248" t="s">
        <v>38</v>
      </c>
      <c r="AI248" t="s">
        <v>13539</v>
      </c>
    </row>
    <row r="249" spans="1:35" x14ac:dyDescent="0.25">
      <c r="A249" s="1" t="s">
        <v>585</v>
      </c>
      <c r="B249" s="1" t="s">
        <v>30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s="1" t="s">
        <v>32</v>
      </c>
      <c r="I249" s="1" t="s">
        <v>46</v>
      </c>
      <c r="J249">
        <v>0</v>
      </c>
      <c r="K249">
        <v>0</v>
      </c>
      <c r="L249">
        <v>8</v>
      </c>
      <c r="M249" s="1" t="s">
        <v>32</v>
      </c>
      <c r="N249">
        <v>0</v>
      </c>
      <c r="O249" s="1" t="s">
        <v>122</v>
      </c>
      <c r="P249" s="1" t="s">
        <v>586</v>
      </c>
      <c r="Q249" s="1" t="s">
        <v>42</v>
      </c>
      <c r="R249">
        <v>75</v>
      </c>
      <c r="S249" s="1" t="s">
        <v>30</v>
      </c>
      <c r="T249" s="1" t="s">
        <v>32</v>
      </c>
      <c r="U249" s="1" t="s">
        <v>30</v>
      </c>
      <c r="V249">
        <v>0</v>
      </c>
      <c r="W249" s="1" t="s">
        <v>32</v>
      </c>
      <c r="X249" s="1" t="s">
        <v>57</v>
      </c>
      <c r="Y249" s="1" t="s">
        <v>37</v>
      </c>
      <c r="Z249">
        <v>23</v>
      </c>
      <c r="AA249">
        <v>1698</v>
      </c>
      <c r="AB249" s="1" t="s">
        <v>13500</v>
      </c>
      <c r="AC249" s="1" t="s">
        <v>13500</v>
      </c>
      <c r="AD249" t="s">
        <v>13496</v>
      </c>
      <c r="AE249" s="1" t="s">
        <v>38</v>
      </c>
      <c r="AF249" s="1" t="s">
        <v>38</v>
      </c>
      <c r="AG249" t="s">
        <v>13526</v>
      </c>
      <c r="AH249" t="s">
        <v>38</v>
      </c>
      <c r="AI249" t="s">
        <v>13540</v>
      </c>
    </row>
    <row r="250" spans="1:35" x14ac:dyDescent="0.25">
      <c r="A250" s="1" t="s">
        <v>587</v>
      </c>
      <c r="B250" s="1" t="s">
        <v>30</v>
      </c>
      <c r="C250">
        <v>47</v>
      </c>
      <c r="D250">
        <v>153</v>
      </c>
      <c r="E250">
        <v>375</v>
      </c>
      <c r="F250">
        <v>0</v>
      </c>
      <c r="G250">
        <v>0</v>
      </c>
      <c r="H250" s="1" t="s">
        <v>30</v>
      </c>
      <c r="I250" s="1" t="s">
        <v>31</v>
      </c>
      <c r="J250">
        <v>0</v>
      </c>
      <c r="K250">
        <v>0</v>
      </c>
      <c r="L250">
        <v>1</v>
      </c>
      <c r="M250" s="1" t="s">
        <v>32</v>
      </c>
      <c r="N250">
        <v>0</v>
      </c>
      <c r="O250" s="1" t="s">
        <v>40</v>
      </c>
      <c r="P250" s="1" t="s">
        <v>588</v>
      </c>
      <c r="Q250" s="1" t="s">
        <v>42</v>
      </c>
      <c r="R250">
        <v>63</v>
      </c>
      <c r="S250" s="1" t="s">
        <v>30</v>
      </c>
      <c r="T250" s="1" t="s">
        <v>30</v>
      </c>
      <c r="U250" s="1" t="s">
        <v>30</v>
      </c>
      <c r="V250">
        <v>0</v>
      </c>
      <c r="W250" s="1" t="s">
        <v>32</v>
      </c>
      <c r="X250" s="1" t="s">
        <v>57</v>
      </c>
      <c r="Y250" s="1" t="s">
        <v>37</v>
      </c>
      <c r="Z250">
        <v>60</v>
      </c>
      <c r="AA250">
        <v>2811</v>
      </c>
      <c r="AB250" s="1" t="s">
        <v>13500</v>
      </c>
      <c r="AC250" s="1" t="s">
        <v>13500</v>
      </c>
      <c r="AD250" t="s">
        <v>13494</v>
      </c>
      <c r="AE250" s="1" t="s">
        <v>38</v>
      </c>
      <c r="AF250" s="1" t="s">
        <v>38</v>
      </c>
      <c r="AG250" t="s">
        <v>13527</v>
      </c>
      <c r="AH250" t="s">
        <v>38</v>
      </c>
      <c r="AI250" t="s">
        <v>13540</v>
      </c>
    </row>
    <row r="251" spans="1:35" x14ac:dyDescent="0.25">
      <c r="A251" s="1" t="s">
        <v>589</v>
      </c>
      <c r="B251" s="1" t="s">
        <v>30</v>
      </c>
      <c r="C251">
        <v>43</v>
      </c>
      <c r="D251">
        <v>227</v>
      </c>
      <c r="E251">
        <v>557.6</v>
      </c>
      <c r="F251">
        <v>0</v>
      </c>
      <c r="G251">
        <v>0</v>
      </c>
      <c r="H251" s="1" t="s">
        <v>30</v>
      </c>
      <c r="I251" s="1" t="s">
        <v>31</v>
      </c>
      <c r="J251">
        <v>0</v>
      </c>
      <c r="K251">
        <v>0</v>
      </c>
      <c r="L251">
        <v>3</v>
      </c>
      <c r="M251" s="1" t="s">
        <v>30</v>
      </c>
      <c r="N251">
        <v>35</v>
      </c>
      <c r="O251" s="1" t="s">
        <v>91</v>
      </c>
      <c r="P251" s="1" t="s">
        <v>590</v>
      </c>
      <c r="Q251" s="1" t="s">
        <v>35</v>
      </c>
      <c r="R251">
        <v>49</v>
      </c>
      <c r="S251" s="1" t="s">
        <v>30</v>
      </c>
      <c r="T251" s="1" t="s">
        <v>30</v>
      </c>
      <c r="U251" s="1" t="s">
        <v>30</v>
      </c>
      <c r="V251">
        <v>0</v>
      </c>
      <c r="W251" s="1" t="s">
        <v>32</v>
      </c>
      <c r="X251" s="1" t="s">
        <v>43</v>
      </c>
      <c r="Y251" s="1" t="s">
        <v>37</v>
      </c>
      <c r="Z251">
        <v>24</v>
      </c>
      <c r="AA251">
        <v>1021</v>
      </c>
      <c r="AB251" s="1" t="s">
        <v>13500</v>
      </c>
      <c r="AC251" s="1" t="s">
        <v>13500</v>
      </c>
      <c r="AD251" t="s">
        <v>13494</v>
      </c>
      <c r="AE251" s="1" t="s">
        <v>38</v>
      </c>
      <c r="AF251" s="1" t="s">
        <v>38</v>
      </c>
      <c r="AG251" t="s">
        <v>13526</v>
      </c>
      <c r="AH251" t="s">
        <v>38</v>
      </c>
      <c r="AI251" t="s">
        <v>13540</v>
      </c>
    </row>
    <row r="252" spans="1:35" x14ac:dyDescent="0.25">
      <c r="A252" s="1" t="s">
        <v>591</v>
      </c>
      <c r="B252" s="1" t="s">
        <v>30</v>
      </c>
      <c r="C252">
        <v>45</v>
      </c>
      <c r="D252">
        <v>87</v>
      </c>
      <c r="E252">
        <v>179.8</v>
      </c>
      <c r="F252">
        <v>0</v>
      </c>
      <c r="G252">
        <v>0</v>
      </c>
      <c r="H252" s="1" t="s">
        <v>30</v>
      </c>
      <c r="I252" s="1" t="s">
        <v>31</v>
      </c>
      <c r="J252">
        <v>0</v>
      </c>
      <c r="K252">
        <v>0</v>
      </c>
      <c r="L252">
        <v>5</v>
      </c>
      <c r="M252" s="1" t="s">
        <v>32</v>
      </c>
      <c r="N252">
        <v>0</v>
      </c>
      <c r="O252" s="1" t="s">
        <v>119</v>
      </c>
      <c r="P252" s="1" t="s">
        <v>592</v>
      </c>
      <c r="Q252" s="1" t="s">
        <v>42</v>
      </c>
      <c r="R252">
        <v>54</v>
      </c>
      <c r="S252" s="1" t="s">
        <v>30</v>
      </c>
      <c r="T252" s="1" t="s">
        <v>30</v>
      </c>
      <c r="U252" s="1" t="s">
        <v>30</v>
      </c>
      <c r="V252">
        <v>0</v>
      </c>
      <c r="W252" s="1" t="s">
        <v>32</v>
      </c>
      <c r="X252" s="1" t="s">
        <v>36</v>
      </c>
      <c r="Y252" s="1" t="s">
        <v>58</v>
      </c>
      <c r="Z252">
        <v>35</v>
      </c>
      <c r="AA252">
        <v>1564</v>
      </c>
      <c r="AB252" s="1" t="s">
        <v>13500</v>
      </c>
      <c r="AC252" s="1" t="s">
        <v>13500</v>
      </c>
      <c r="AD252" t="s">
        <v>13494</v>
      </c>
      <c r="AE252" s="1" t="s">
        <v>38</v>
      </c>
      <c r="AF252" s="1" t="s">
        <v>38</v>
      </c>
      <c r="AG252" t="s">
        <v>13526</v>
      </c>
      <c r="AH252" t="s">
        <v>38</v>
      </c>
      <c r="AI252" t="s">
        <v>13540</v>
      </c>
    </row>
    <row r="253" spans="1:35" x14ac:dyDescent="0.25">
      <c r="A253" s="1" t="s">
        <v>593</v>
      </c>
      <c r="B253" s="1" t="s">
        <v>30</v>
      </c>
      <c r="C253">
        <v>27</v>
      </c>
      <c r="D253">
        <v>42</v>
      </c>
      <c r="E253">
        <v>108.6</v>
      </c>
      <c r="F253">
        <v>0</v>
      </c>
      <c r="G253">
        <v>0</v>
      </c>
      <c r="H253" s="1" t="s">
        <v>30</v>
      </c>
      <c r="I253" s="1" t="s">
        <v>31</v>
      </c>
      <c r="J253">
        <v>0</v>
      </c>
      <c r="K253">
        <v>0</v>
      </c>
      <c r="L253">
        <v>5</v>
      </c>
      <c r="M253" s="1" t="s">
        <v>32</v>
      </c>
      <c r="N253">
        <v>0</v>
      </c>
      <c r="O253" s="1" t="s">
        <v>52</v>
      </c>
      <c r="P253" s="1" t="s">
        <v>594</v>
      </c>
      <c r="Q253" s="1" t="s">
        <v>35</v>
      </c>
      <c r="R253">
        <v>53</v>
      </c>
      <c r="S253" s="1" t="s">
        <v>30</v>
      </c>
      <c r="T253" s="1" t="s">
        <v>30</v>
      </c>
      <c r="U253" s="1" t="s">
        <v>30</v>
      </c>
      <c r="V253">
        <v>0</v>
      </c>
      <c r="W253" s="1" t="s">
        <v>30</v>
      </c>
      <c r="X253" s="1" t="s">
        <v>36</v>
      </c>
      <c r="Y253" s="1" t="s">
        <v>37</v>
      </c>
      <c r="Z253">
        <v>55</v>
      </c>
      <c r="AA253">
        <v>1480</v>
      </c>
      <c r="AB253" s="1" t="s">
        <v>13500</v>
      </c>
      <c r="AC253" s="1" t="s">
        <v>13500</v>
      </c>
      <c r="AD253" t="s">
        <v>13494</v>
      </c>
      <c r="AE253" s="1" t="s">
        <v>38</v>
      </c>
      <c r="AF253" s="1" t="s">
        <v>38</v>
      </c>
      <c r="AG253" t="s">
        <v>13526</v>
      </c>
      <c r="AH253" t="s">
        <v>38</v>
      </c>
      <c r="AI253" t="s">
        <v>13539</v>
      </c>
    </row>
    <row r="254" spans="1:35" x14ac:dyDescent="0.25">
      <c r="A254" s="1" t="s">
        <v>595</v>
      </c>
      <c r="B254" s="1" t="s">
        <v>30</v>
      </c>
      <c r="C254">
        <v>27</v>
      </c>
      <c r="D254">
        <v>182</v>
      </c>
      <c r="E254">
        <v>381.3</v>
      </c>
      <c r="F254">
        <v>0</v>
      </c>
      <c r="G254">
        <v>0</v>
      </c>
      <c r="H254" s="1" t="s">
        <v>30</v>
      </c>
      <c r="I254" s="1" t="s">
        <v>31</v>
      </c>
      <c r="J254">
        <v>0</v>
      </c>
      <c r="K254">
        <v>0</v>
      </c>
      <c r="L254">
        <v>7</v>
      </c>
      <c r="M254" s="1" t="s">
        <v>32</v>
      </c>
      <c r="N254">
        <v>0</v>
      </c>
      <c r="O254" s="1" t="s">
        <v>106</v>
      </c>
      <c r="P254" s="1" t="s">
        <v>596</v>
      </c>
      <c r="Q254" s="1" t="s">
        <v>42</v>
      </c>
      <c r="R254">
        <v>74</v>
      </c>
      <c r="S254" s="1" t="s">
        <v>30</v>
      </c>
      <c r="T254" s="1" t="s">
        <v>32</v>
      </c>
      <c r="U254" s="1" t="s">
        <v>30</v>
      </c>
      <c r="V254">
        <v>0</v>
      </c>
      <c r="W254" s="1" t="s">
        <v>32</v>
      </c>
      <c r="X254" s="1" t="s">
        <v>43</v>
      </c>
      <c r="Y254" s="1" t="s">
        <v>37</v>
      </c>
      <c r="Z254">
        <v>44</v>
      </c>
      <c r="AA254">
        <v>1188</v>
      </c>
      <c r="AB254" s="1" t="s">
        <v>13500</v>
      </c>
      <c r="AC254" s="1" t="s">
        <v>13500</v>
      </c>
      <c r="AD254" t="s">
        <v>13496</v>
      </c>
      <c r="AE254" s="1" t="s">
        <v>38</v>
      </c>
      <c r="AF254" s="1" t="s">
        <v>38</v>
      </c>
      <c r="AG254" t="s">
        <v>13526</v>
      </c>
      <c r="AH254" t="s">
        <v>38</v>
      </c>
      <c r="AI254" t="s">
        <v>13539</v>
      </c>
    </row>
    <row r="255" spans="1:35" x14ac:dyDescent="0.25">
      <c r="A255" s="1" t="s">
        <v>597</v>
      </c>
      <c r="B255" s="1" t="s">
        <v>30</v>
      </c>
      <c r="C255">
        <v>2</v>
      </c>
      <c r="D255">
        <v>12</v>
      </c>
      <c r="E255">
        <v>26.2</v>
      </c>
      <c r="F255">
        <v>0</v>
      </c>
      <c r="G255">
        <v>0</v>
      </c>
      <c r="H255" s="1" t="s">
        <v>30</v>
      </c>
      <c r="I255" s="1" t="s">
        <v>31</v>
      </c>
      <c r="J255">
        <v>0</v>
      </c>
      <c r="K255">
        <v>0</v>
      </c>
      <c r="L255">
        <v>11</v>
      </c>
      <c r="M255" s="1" t="s">
        <v>32</v>
      </c>
      <c r="N255">
        <v>0</v>
      </c>
      <c r="O255" s="1" t="s">
        <v>111</v>
      </c>
      <c r="P255" s="1" t="s">
        <v>598</v>
      </c>
      <c r="Q255" s="1" t="s">
        <v>35</v>
      </c>
      <c r="R255">
        <v>78</v>
      </c>
      <c r="S255" s="1" t="s">
        <v>30</v>
      </c>
      <c r="T255" s="1" t="s">
        <v>32</v>
      </c>
      <c r="U255" s="1" t="s">
        <v>30</v>
      </c>
      <c r="V255">
        <v>0</v>
      </c>
      <c r="W255" s="1" t="s">
        <v>30</v>
      </c>
      <c r="X255" s="1" t="s">
        <v>43</v>
      </c>
      <c r="Y255" s="1" t="s">
        <v>37</v>
      </c>
      <c r="Z255">
        <v>23</v>
      </c>
      <c r="AA255">
        <v>47</v>
      </c>
      <c r="AB255" s="1" t="s">
        <v>13500</v>
      </c>
      <c r="AC255" s="1" t="s">
        <v>13500</v>
      </c>
      <c r="AD255" t="s">
        <v>13496</v>
      </c>
      <c r="AE255" s="1" t="s">
        <v>38</v>
      </c>
      <c r="AF255" s="1" t="s">
        <v>38</v>
      </c>
      <c r="AG255" t="s">
        <v>13526</v>
      </c>
      <c r="AH255" t="s">
        <v>38</v>
      </c>
      <c r="AI255" t="s">
        <v>13538</v>
      </c>
    </row>
    <row r="256" spans="1:35" x14ac:dyDescent="0.25">
      <c r="A256" s="1" t="s">
        <v>599</v>
      </c>
      <c r="B256" s="1" t="s">
        <v>30</v>
      </c>
      <c r="C256">
        <v>18</v>
      </c>
      <c r="D256">
        <v>97</v>
      </c>
      <c r="E256">
        <v>277</v>
      </c>
      <c r="F256">
        <v>0</v>
      </c>
      <c r="G256">
        <v>0</v>
      </c>
      <c r="H256" s="1" t="s">
        <v>30</v>
      </c>
      <c r="I256" s="1" t="s">
        <v>31</v>
      </c>
      <c r="J256">
        <v>0</v>
      </c>
      <c r="K256">
        <v>0</v>
      </c>
      <c r="L256">
        <v>0</v>
      </c>
      <c r="M256" s="1" t="s">
        <v>30</v>
      </c>
      <c r="N256">
        <v>0</v>
      </c>
      <c r="O256" s="1" t="s">
        <v>600</v>
      </c>
      <c r="P256" s="1" t="s">
        <v>601</v>
      </c>
      <c r="Q256" s="1" t="s">
        <v>35</v>
      </c>
      <c r="R256">
        <v>46</v>
      </c>
      <c r="S256" s="1" t="s">
        <v>30</v>
      </c>
      <c r="T256" s="1" t="s">
        <v>30</v>
      </c>
      <c r="U256" s="1" t="s">
        <v>30</v>
      </c>
      <c r="V256">
        <v>0</v>
      </c>
      <c r="W256" s="1" t="s">
        <v>30</v>
      </c>
      <c r="X256" s="1" t="s">
        <v>36</v>
      </c>
      <c r="Y256" s="1" t="s">
        <v>58</v>
      </c>
      <c r="Z256">
        <v>7</v>
      </c>
      <c r="AA256">
        <v>125</v>
      </c>
      <c r="AB256" s="1" t="s">
        <v>13500</v>
      </c>
      <c r="AC256" s="1" t="s">
        <v>13500</v>
      </c>
      <c r="AD256" t="s">
        <v>13494</v>
      </c>
      <c r="AE256" s="1" t="s">
        <v>38</v>
      </c>
      <c r="AF256" s="1" t="s">
        <v>38</v>
      </c>
      <c r="AG256" t="s">
        <v>13527</v>
      </c>
      <c r="AH256" t="s">
        <v>38</v>
      </c>
      <c r="AI256" t="s">
        <v>13539</v>
      </c>
    </row>
    <row r="257" spans="1:35" x14ac:dyDescent="0.25">
      <c r="A257" s="1" t="s">
        <v>602</v>
      </c>
      <c r="B257" s="1" t="s">
        <v>30</v>
      </c>
      <c r="C257">
        <v>41</v>
      </c>
      <c r="D257">
        <v>78</v>
      </c>
      <c r="E257">
        <v>207.5</v>
      </c>
      <c r="F257">
        <v>0</v>
      </c>
      <c r="G257">
        <v>0</v>
      </c>
      <c r="H257" s="1" t="s">
        <v>30</v>
      </c>
      <c r="I257" s="1" t="s">
        <v>31</v>
      </c>
      <c r="J257">
        <v>0</v>
      </c>
      <c r="K257">
        <v>0</v>
      </c>
      <c r="L257">
        <v>5</v>
      </c>
      <c r="M257" s="1" t="s">
        <v>30</v>
      </c>
      <c r="N257">
        <v>56</v>
      </c>
      <c r="O257" s="1" t="s">
        <v>119</v>
      </c>
      <c r="P257" s="1" t="s">
        <v>603</v>
      </c>
      <c r="Q257" s="1" t="s">
        <v>35</v>
      </c>
      <c r="R257">
        <v>81</v>
      </c>
      <c r="S257" s="1" t="s">
        <v>30</v>
      </c>
      <c r="T257" s="1" t="s">
        <v>32</v>
      </c>
      <c r="U257" s="1" t="s">
        <v>30</v>
      </c>
      <c r="V257">
        <v>0</v>
      </c>
      <c r="W257" s="1" t="s">
        <v>30</v>
      </c>
      <c r="X257" s="1" t="s">
        <v>43</v>
      </c>
      <c r="Y257" s="1" t="s">
        <v>37</v>
      </c>
      <c r="Z257">
        <v>54</v>
      </c>
      <c r="AA257">
        <v>2256</v>
      </c>
      <c r="AB257" s="1" t="s">
        <v>13500</v>
      </c>
      <c r="AC257" s="1" t="s">
        <v>13500</v>
      </c>
      <c r="AD257" t="s">
        <v>13496</v>
      </c>
      <c r="AE257" s="1" t="s">
        <v>38</v>
      </c>
      <c r="AF257" s="1" t="s">
        <v>38</v>
      </c>
      <c r="AG257" t="s">
        <v>13526</v>
      </c>
      <c r="AH257" t="s">
        <v>38</v>
      </c>
      <c r="AI257" t="s">
        <v>13540</v>
      </c>
    </row>
    <row r="258" spans="1:35" x14ac:dyDescent="0.25">
      <c r="A258" s="1" t="s">
        <v>604</v>
      </c>
      <c r="B258" s="1" t="s">
        <v>30</v>
      </c>
      <c r="C258">
        <v>66</v>
      </c>
      <c r="D258">
        <v>541</v>
      </c>
      <c r="E258">
        <v>927.5</v>
      </c>
      <c r="F258">
        <v>0</v>
      </c>
      <c r="G258">
        <v>0</v>
      </c>
      <c r="H258" s="1" t="s">
        <v>30</v>
      </c>
      <c r="I258" s="1" t="s">
        <v>31</v>
      </c>
      <c r="J258">
        <v>0</v>
      </c>
      <c r="K258">
        <v>0</v>
      </c>
      <c r="L258">
        <v>8</v>
      </c>
      <c r="M258" s="1" t="s">
        <v>32</v>
      </c>
      <c r="N258">
        <v>0</v>
      </c>
      <c r="O258" s="1" t="s">
        <v>375</v>
      </c>
      <c r="P258" s="1" t="s">
        <v>605</v>
      </c>
      <c r="Q258" s="1" t="s">
        <v>35</v>
      </c>
      <c r="R258">
        <v>59</v>
      </c>
      <c r="S258" s="1" t="s">
        <v>30</v>
      </c>
      <c r="T258" s="1" t="s">
        <v>30</v>
      </c>
      <c r="U258" s="1" t="s">
        <v>30</v>
      </c>
      <c r="V258">
        <v>0</v>
      </c>
      <c r="W258" s="1" t="s">
        <v>32</v>
      </c>
      <c r="X258" s="1" t="s">
        <v>57</v>
      </c>
      <c r="Y258" s="1" t="s">
        <v>58</v>
      </c>
      <c r="Z258">
        <v>57</v>
      </c>
      <c r="AA258">
        <v>3773</v>
      </c>
      <c r="AB258" s="1" t="s">
        <v>13500</v>
      </c>
      <c r="AC258" s="1" t="s">
        <v>13500</v>
      </c>
      <c r="AD258" t="s">
        <v>13494</v>
      </c>
      <c r="AE258" s="1" t="s">
        <v>38</v>
      </c>
      <c r="AF258" s="1" t="s">
        <v>38</v>
      </c>
      <c r="AG258" t="s">
        <v>13526</v>
      </c>
      <c r="AH258" t="s">
        <v>38</v>
      </c>
      <c r="AI258" t="s">
        <v>13540</v>
      </c>
    </row>
    <row r="259" spans="1:35" x14ac:dyDescent="0.25">
      <c r="A259" s="1" t="s">
        <v>606</v>
      </c>
      <c r="B259" s="1" t="s">
        <v>30</v>
      </c>
      <c r="C259">
        <v>34</v>
      </c>
      <c r="D259">
        <v>149</v>
      </c>
      <c r="E259">
        <v>369.8</v>
      </c>
      <c r="F259">
        <v>0</v>
      </c>
      <c r="G259">
        <v>0</v>
      </c>
      <c r="H259" s="1" t="s">
        <v>30</v>
      </c>
      <c r="I259" s="1" t="s">
        <v>31</v>
      </c>
      <c r="J259">
        <v>0</v>
      </c>
      <c r="K259">
        <v>0</v>
      </c>
      <c r="L259">
        <v>10</v>
      </c>
      <c r="M259" s="1" t="s">
        <v>32</v>
      </c>
      <c r="N259">
        <v>0</v>
      </c>
      <c r="O259" s="1" t="s">
        <v>74</v>
      </c>
      <c r="P259" s="1" t="s">
        <v>607</v>
      </c>
      <c r="Q259" s="1" t="s">
        <v>42</v>
      </c>
      <c r="R259">
        <v>83</v>
      </c>
      <c r="S259" s="1" t="s">
        <v>30</v>
      </c>
      <c r="T259" s="1" t="s">
        <v>32</v>
      </c>
      <c r="U259" s="1" t="s">
        <v>30</v>
      </c>
      <c r="V259">
        <v>0</v>
      </c>
      <c r="W259" s="1" t="s">
        <v>32</v>
      </c>
      <c r="X259" s="1" t="s">
        <v>43</v>
      </c>
      <c r="Y259" s="1" t="s">
        <v>37</v>
      </c>
      <c r="Z259">
        <v>39</v>
      </c>
      <c r="AA259">
        <v>1305</v>
      </c>
      <c r="AB259" s="1" t="s">
        <v>13500</v>
      </c>
      <c r="AC259" s="1" t="s">
        <v>13500</v>
      </c>
      <c r="AD259" t="s">
        <v>13496</v>
      </c>
      <c r="AE259" s="1" t="s">
        <v>38</v>
      </c>
      <c r="AF259" s="1" t="s">
        <v>38</v>
      </c>
      <c r="AG259" t="s">
        <v>13526</v>
      </c>
      <c r="AH259" t="s">
        <v>38</v>
      </c>
      <c r="AI259" t="s">
        <v>13539</v>
      </c>
    </row>
    <row r="260" spans="1:35" x14ac:dyDescent="0.25">
      <c r="A260" s="1" t="s">
        <v>608</v>
      </c>
      <c r="B260" s="1" t="s">
        <v>30</v>
      </c>
      <c r="C260">
        <v>33</v>
      </c>
      <c r="D260">
        <v>108</v>
      </c>
      <c r="E260">
        <v>198.2</v>
      </c>
      <c r="F260">
        <v>0</v>
      </c>
      <c r="G260">
        <v>0</v>
      </c>
      <c r="H260" s="1" t="s">
        <v>30</v>
      </c>
      <c r="I260" s="1" t="s">
        <v>31</v>
      </c>
      <c r="J260">
        <v>0</v>
      </c>
      <c r="K260">
        <v>0</v>
      </c>
      <c r="L260">
        <v>2</v>
      </c>
      <c r="M260" s="1" t="s">
        <v>32</v>
      </c>
      <c r="N260">
        <v>0</v>
      </c>
      <c r="O260" s="1" t="s">
        <v>88</v>
      </c>
      <c r="P260" s="1" t="s">
        <v>609</v>
      </c>
      <c r="Q260" s="1" t="s">
        <v>42</v>
      </c>
      <c r="R260">
        <v>71</v>
      </c>
      <c r="S260" s="1" t="s">
        <v>30</v>
      </c>
      <c r="T260" s="1" t="s">
        <v>32</v>
      </c>
      <c r="U260" s="1" t="s">
        <v>30</v>
      </c>
      <c r="V260">
        <v>0</v>
      </c>
      <c r="W260" s="1" t="s">
        <v>32</v>
      </c>
      <c r="X260" s="1" t="s">
        <v>43</v>
      </c>
      <c r="Y260" s="1" t="s">
        <v>37</v>
      </c>
      <c r="Z260">
        <v>35</v>
      </c>
      <c r="AA260">
        <v>1167</v>
      </c>
      <c r="AB260" s="1" t="s">
        <v>13500</v>
      </c>
      <c r="AC260" s="1" t="s">
        <v>13500</v>
      </c>
      <c r="AD260" t="s">
        <v>13496</v>
      </c>
      <c r="AE260" s="1" t="s">
        <v>38</v>
      </c>
      <c r="AF260" s="1" t="s">
        <v>38</v>
      </c>
      <c r="AG260" t="s">
        <v>13527</v>
      </c>
      <c r="AH260" t="s">
        <v>38</v>
      </c>
      <c r="AI260" t="s">
        <v>13539</v>
      </c>
    </row>
    <row r="261" spans="1:35" x14ac:dyDescent="0.25">
      <c r="A261" s="1" t="s">
        <v>610</v>
      </c>
      <c r="B261" s="1" t="s">
        <v>30</v>
      </c>
      <c r="C261">
        <v>21</v>
      </c>
      <c r="D261">
        <v>53</v>
      </c>
      <c r="E261">
        <v>165.6</v>
      </c>
      <c r="F261">
        <v>0</v>
      </c>
      <c r="G261">
        <v>0</v>
      </c>
      <c r="H261" s="1" t="s">
        <v>30</v>
      </c>
      <c r="I261" s="1" t="s">
        <v>31</v>
      </c>
      <c r="J261">
        <v>0</v>
      </c>
      <c r="K261">
        <v>0</v>
      </c>
      <c r="L261">
        <v>0</v>
      </c>
      <c r="M261" s="1" t="s">
        <v>30</v>
      </c>
      <c r="N261">
        <v>0</v>
      </c>
      <c r="O261" s="1" t="s">
        <v>184</v>
      </c>
      <c r="P261" s="1" t="s">
        <v>611</v>
      </c>
      <c r="Q261" s="1" t="s">
        <v>35</v>
      </c>
      <c r="R261">
        <v>47</v>
      </c>
      <c r="S261" s="1" t="s">
        <v>30</v>
      </c>
      <c r="T261" s="1" t="s">
        <v>30</v>
      </c>
      <c r="U261" s="1" t="s">
        <v>30</v>
      </c>
      <c r="V261">
        <v>0</v>
      </c>
      <c r="W261" s="1" t="s">
        <v>30</v>
      </c>
      <c r="X261" s="1" t="s">
        <v>43</v>
      </c>
      <c r="Y261" s="1" t="s">
        <v>58</v>
      </c>
      <c r="Z261">
        <v>8</v>
      </c>
      <c r="AA261">
        <v>171</v>
      </c>
      <c r="AB261" s="1" t="s">
        <v>13500</v>
      </c>
      <c r="AC261" s="1" t="s">
        <v>13500</v>
      </c>
      <c r="AD261" t="s">
        <v>13494</v>
      </c>
      <c r="AE261" s="1" t="s">
        <v>38</v>
      </c>
      <c r="AF261" s="1" t="s">
        <v>38</v>
      </c>
      <c r="AG261" t="s">
        <v>13527</v>
      </c>
      <c r="AH261" t="s">
        <v>38</v>
      </c>
      <c r="AI261" t="s">
        <v>13539</v>
      </c>
    </row>
    <row r="262" spans="1:35" x14ac:dyDescent="0.25">
      <c r="A262" s="1" t="s">
        <v>612</v>
      </c>
      <c r="B262" s="1" t="s">
        <v>30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s="1" t="s">
        <v>30</v>
      </c>
      <c r="I262" s="1" t="s">
        <v>31</v>
      </c>
      <c r="J262">
        <v>0</v>
      </c>
      <c r="K262">
        <v>0</v>
      </c>
      <c r="L262">
        <v>0</v>
      </c>
      <c r="M262" s="1" t="s">
        <v>30</v>
      </c>
      <c r="N262">
        <v>0</v>
      </c>
      <c r="O262" s="1" t="s">
        <v>103</v>
      </c>
      <c r="P262" s="1" t="s">
        <v>613</v>
      </c>
      <c r="Q262" s="1" t="s">
        <v>35</v>
      </c>
      <c r="R262">
        <v>45</v>
      </c>
      <c r="S262" s="1" t="s">
        <v>30</v>
      </c>
      <c r="T262" s="1" t="s">
        <v>30</v>
      </c>
      <c r="U262" s="1" t="s">
        <v>30</v>
      </c>
      <c r="V262">
        <v>0</v>
      </c>
      <c r="W262" s="1" t="s">
        <v>30</v>
      </c>
      <c r="X262" s="1" t="s">
        <v>43</v>
      </c>
      <c r="Y262" s="1" t="s">
        <v>37</v>
      </c>
      <c r="Z262">
        <v>7</v>
      </c>
      <c r="AA262">
        <v>235</v>
      </c>
      <c r="AB262" s="1" t="s">
        <v>13500</v>
      </c>
      <c r="AC262" s="1" t="s">
        <v>13500</v>
      </c>
      <c r="AD262" t="s">
        <v>13494</v>
      </c>
      <c r="AE262" s="1" t="s">
        <v>38</v>
      </c>
      <c r="AF262" s="1" t="s">
        <v>38</v>
      </c>
      <c r="AG262" t="s">
        <v>13527</v>
      </c>
      <c r="AH262" t="s">
        <v>38</v>
      </c>
      <c r="AI262" t="s">
        <v>13539</v>
      </c>
    </row>
    <row r="263" spans="1:35" x14ac:dyDescent="0.25">
      <c r="A263" s="1" t="s">
        <v>614</v>
      </c>
      <c r="B263" s="1" t="s">
        <v>30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s="1" t="s">
        <v>30</v>
      </c>
      <c r="I263" s="1" t="s">
        <v>31</v>
      </c>
      <c r="J263">
        <v>0</v>
      </c>
      <c r="K263">
        <v>0</v>
      </c>
      <c r="L263">
        <v>0</v>
      </c>
      <c r="M263" s="1" t="s">
        <v>30</v>
      </c>
      <c r="N263">
        <v>0</v>
      </c>
      <c r="O263" s="1" t="s">
        <v>68</v>
      </c>
      <c r="P263" s="1" t="s">
        <v>615</v>
      </c>
      <c r="Q263" s="1" t="s">
        <v>35</v>
      </c>
      <c r="R263">
        <v>56</v>
      </c>
      <c r="S263" s="1" t="s">
        <v>30</v>
      </c>
      <c r="T263" s="1" t="s">
        <v>30</v>
      </c>
      <c r="U263" s="1" t="s">
        <v>30</v>
      </c>
      <c r="V263">
        <v>0</v>
      </c>
      <c r="W263" s="1" t="s">
        <v>30</v>
      </c>
      <c r="X263" s="1" t="s">
        <v>43</v>
      </c>
      <c r="Y263" s="1" t="s">
        <v>58</v>
      </c>
      <c r="Z263">
        <v>8</v>
      </c>
      <c r="AA263">
        <v>92</v>
      </c>
      <c r="AB263" s="1" t="s">
        <v>13500</v>
      </c>
      <c r="AC263" s="1" t="s">
        <v>13500</v>
      </c>
      <c r="AD263" t="s">
        <v>13494</v>
      </c>
      <c r="AE263" s="1" t="s">
        <v>38</v>
      </c>
      <c r="AF263" s="1" t="s">
        <v>38</v>
      </c>
      <c r="AG263" t="s">
        <v>13527</v>
      </c>
      <c r="AH263" t="s">
        <v>38</v>
      </c>
      <c r="AI263" t="s">
        <v>13539</v>
      </c>
    </row>
    <row r="264" spans="1:35" x14ac:dyDescent="0.25">
      <c r="A264" s="1" t="s">
        <v>616</v>
      </c>
      <c r="B264" s="1" t="s">
        <v>30</v>
      </c>
      <c r="C264">
        <v>69</v>
      </c>
      <c r="D264">
        <v>437</v>
      </c>
      <c r="E264">
        <v>895.1</v>
      </c>
      <c r="F264">
        <v>0</v>
      </c>
      <c r="G264">
        <v>0</v>
      </c>
      <c r="H264" s="1" t="s">
        <v>30</v>
      </c>
      <c r="I264" s="1" t="s">
        <v>31</v>
      </c>
      <c r="J264">
        <v>0</v>
      </c>
      <c r="K264">
        <v>0</v>
      </c>
      <c r="L264">
        <v>5</v>
      </c>
      <c r="M264" s="1" t="s">
        <v>30</v>
      </c>
      <c r="N264">
        <v>12</v>
      </c>
      <c r="O264" s="1" t="s">
        <v>202</v>
      </c>
      <c r="P264" s="1" t="s">
        <v>617</v>
      </c>
      <c r="Q264" s="1" t="s">
        <v>35</v>
      </c>
      <c r="R264">
        <v>48</v>
      </c>
      <c r="S264" s="1" t="s">
        <v>30</v>
      </c>
      <c r="T264" s="1" t="s">
        <v>30</v>
      </c>
      <c r="U264" s="1" t="s">
        <v>30</v>
      </c>
      <c r="V264">
        <v>0</v>
      </c>
      <c r="W264" s="1" t="s">
        <v>30</v>
      </c>
      <c r="X264" s="1" t="s">
        <v>43</v>
      </c>
      <c r="Y264" s="1" t="s">
        <v>37</v>
      </c>
      <c r="Z264">
        <v>27</v>
      </c>
      <c r="AA264">
        <v>1880</v>
      </c>
      <c r="AB264" s="1" t="s">
        <v>13500</v>
      </c>
      <c r="AC264" s="1" t="s">
        <v>13500</v>
      </c>
      <c r="AD264" t="s">
        <v>13494</v>
      </c>
      <c r="AE264" s="1" t="s">
        <v>38</v>
      </c>
      <c r="AF264" s="1" t="s">
        <v>38</v>
      </c>
      <c r="AG264" t="s">
        <v>13526</v>
      </c>
      <c r="AH264" t="s">
        <v>38</v>
      </c>
      <c r="AI264" t="s">
        <v>13540</v>
      </c>
    </row>
    <row r="265" spans="1:35" x14ac:dyDescent="0.25">
      <c r="A265" s="1" t="s">
        <v>618</v>
      </c>
      <c r="B265" s="1" t="s">
        <v>30</v>
      </c>
      <c r="C265">
        <v>21</v>
      </c>
      <c r="D265">
        <v>92</v>
      </c>
      <c r="E265">
        <v>255.5</v>
      </c>
      <c r="F265">
        <v>0</v>
      </c>
      <c r="G265">
        <v>0</v>
      </c>
      <c r="H265" s="1" t="s">
        <v>30</v>
      </c>
      <c r="I265" s="1" t="s">
        <v>31</v>
      </c>
      <c r="J265">
        <v>0</v>
      </c>
      <c r="K265">
        <v>0</v>
      </c>
      <c r="L265">
        <v>0</v>
      </c>
      <c r="M265" s="1" t="s">
        <v>30</v>
      </c>
      <c r="N265">
        <v>0</v>
      </c>
      <c r="O265" s="1" t="s">
        <v>40</v>
      </c>
      <c r="P265" s="1" t="s">
        <v>619</v>
      </c>
      <c r="Q265" s="1" t="s">
        <v>42</v>
      </c>
      <c r="R265">
        <v>66</v>
      </c>
      <c r="S265" s="1" t="s">
        <v>30</v>
      </c>
      <c r="T265" s="1" t="s">
        <v>32</v>
      </c>
      <c r="U265" s="1" t="s">
        <v>30</v>
      </c>
      <c r="V265">
        <v>0</v>
      </c>
      <c r="W265" s="1" t="s">
        <v>30</v>
      </c>
      <c r="X265" s="1" t="s">
        <v>57</v>
      </c>
      <c r="Y265" s="1" t="s">
        <v>58</v>
      </c>
      <c r="Z265">
        <v>12</v>
      </c>
      <c r="AA265">
        <v>247</v>
      </c>
      <c r="AB265" s="1" t="s">
        <v>13500</v>
      </c>
      <c r="AC265" s="1" t="s">
        <v>13500</v>
      </c>
      <c r="AD265" t="s">
        <v>13496</v>
      </c>
      <c r="AE265" s="1" t="s">
        <v>38</v>
      </c>
      <c r="AF265" s="1" t="s">
        <v>38</v>
      </c>
      <c r="AG265" t="s">
        <v>13527</v>
      </c>
      <c r="AH265" t="s">
        <v>38</v>
      </c>
      <c r="AI265" t="s">
        <v>13539</v>
      </c>
    </row>
    <row r="266" spans="1:35" x14ac:dyDescent="0.25">
      <c r="A266" s="1" t="s">
        <v>620</v>
      </c>
      <c r="B266" s="1" t="s">
        <v>30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s="1" t="s">
        <v>32</v>
      </c>
      <c r="I266" s="1" t="s">
        <v>46</v>
      </c>
      <c r="J266">
        <v>0</v>
      </c>
      <c r="K266">
        <v>0</v>
      </c>
      <c r="L266">
        <v>0</v>
      </c>
      <c r="M266" s="1" t="s">
        <v>30</v>
      </c>
      <c r="N266">
        <v>0</v>
      </c>
      <c r="O266" s="1" t="s">
        <v>119</v>
      </c>
      <c r="P266" s="1" t="s">
        <v>621</v>
      </c>
      <c r="Q266" s="1" t="s">
        <v>42</v>
      </c>
      <c r="R266">
        <v>38</v>
      </c>
      <c r="S266" s="1" t="s">
        <v>30</v>
      </c>
      <c r="T266" s="1" t="s">
        <v>30</v>
      </c>
      <c r="U266" s="1" t="s">
        <v>30</v>
      </c>
      <c r="V266">
        <v>0</v>
      </c>
      <c r="W266" s="1" t="s">
        <v>30</v>
      </c>
      <c r="X266" s="1" t="s">
        <v>57</v>
      </c>
      <c r="Y266" s="1" t="s">
        <v>58</v>
      </c>
      <c r="Z266">
        <v>13</v>
      </c>
      <c r="AA266">
        <v>963</v>
      </c>
      <c r="AB266" s="1" t="s">
        <v>13500</v>
      </c>
      <c r="AC266" s="1" t="s">
        <v>13500</v>
      </c>
      <c r="AD266" t="s">
        <v>13494</v>
      </c>
      <c r="AE266" s="1" t="s">
        <v>38</v>
      </c>
      <c r="AF266" s="1" t="s">
        <v>38</v>
      </c>
      <c r="AG266" t="s">
        <v>13527</v>
      </c>
      <c r="AH266" t="s">
        <v>38</v>
      </c>
      <c r="AI266" t="s">
        <v>13540</v>
      </c>
    </row>
    <row r="267" spans="1:35" x14ac:dyDescent="0.25">
      <c r="A267" s="1" t="s">
        <v>622</v>
      </c>
      <c r="B267" s="1" t="s">
        <v>30</v>
      </c>
      <c r="C267">
        <v>61</v>
      </c>
      <c r="D267">
        <v>88</v>
      </c>
      <c r="E267">
        <v>243.7</v>
      </c>
      <c r="F267">
        <v>0</v>
      </c>
      <c r="G267">
        <v>0</v>
      </c>
      <c r="H267" s="1" t="s">
        <v>30</v>
      </c>
      <c r="I267" s="1" t="s">
        <v>31</v>
      </c>
      <c r="J267">
        <v>0</v>
      </c>
      <c r="K267">
        <v>0</v>
      </c>
      <c r="L267">
        <v>10</v>
      </c>
      <c r="M267" s="1" t="s">
        <v>32</v>
      </c>
      <c r="N267">
        <v>0</v>
      </c>
      <c r="O267" s="1" t="s">
        <v>88</v>
      </c>
      <c r="P267" s="1" t="s">
        <v>623</v>
      </c>
      <c r="Q267" s="1" t="s">
        <v>42</v>
      </c>
      <c r="R267">
        <v>63</v>
      </c>
      <c r="S267" s="1" t="s">
        <v>30</v>
      </c>
      <c r="T267" s="1" t="s">
        <v>30</v>
      </c>
      <c r="U267" s="1" t="s">
        <v>30</v>
      </c>
      <c r="V267">
        <v>0</v>
      </c>
      <c r="W267" s="1" t="s">
        <v>32</v>
      </c>
      <c r="X267" s="1" t="s">
        <v>43</v>
      </c>
      <c r="Y267" s="1" t="s">
        <v>37</v>
      </c>
      <c r="Z267">
        <v>58</v>
      </c>
      <c r="AA267">
        <v>3520</v>
      </c>
      <c r="AB267" s="1" t="s">
        <v>13500</v>
      </c>
      <c r="AC267" s="1" t="s">
        <v>13500</v>
      </c>
      <c r="AD267" t="s">
        <v>13494</v>
      </c>
      <c r="AE267" s="1" t="s">
        <v>38</v>
      </c>
      <c r="AF267" s="1" t="s">
        <v>38</v>
      </c>
      <c r="AG267" t="s">
        <v>13526</v>
      </c>
      <c r="AH267" t="s">
        <v>38</v>
      </c>
      <c r="AI267" t="s">
        <v>13540</v>
      </c>
    </row>
    <row r="268" spans="1:35" x14ac:dyDescent="0.25">
      <c r="A268" s="1" t="s">
        <v>624</v>
      </c>
      <c r="B268" s="1" t="s">
        <v>30</v>
      </c>
      <c r="C268">
        <v>44</v>
      </c>
      <c r="D268">
        <v>155</v>
      </c>
      <c r="E268">
        <v>392.4</v>
      </c>
      <c r="F268">
        <v>0</v>
      </c>
      <c r="G268">
        <v>0</v>
      </c>
      <c r="H268" s="1" t="s">
        <v>30</v>
      </c>
      <c r="I268" s="1" t="s">
        <v>31</v>
      </c>
      <c r="J268">
        <v>0</v>
      </c>
      <c r="K268">
        <v>0</v>
      </c>
      <c r="L268">
        <v>0</v>
      </c>
      <c r="M268" s="1" t="s">
        <v>30</v>
      </c>
      <c r="N268">
        <v>0</v>
      </c>
      <c r="O268" s="1" t="s">
        <v>179</v>
      </c>
      <c r="P268" s="1" t="s">
        <v>625</v>
      </c>
      <c r="Q268" s="1" t="s">
        <v>35</v>
      </c>
      <c r="R268">
        <v>59</v>
      </c>
      <c r="S268" s="1" t="s">
        <v>30</v>
      </c>
      <c r="T268" s="1" t="s">
        <v>30</v>
      </c>
      <c r="U268" s="1" t="s">
        <v>30</v>
      </c>
      <c r="V268">
        <v>0</v>
      </c>
      <c r="W268" s="1" t="s">
        <v>30</v>
      </c>
      <c r="X268" s="1" t="s">
        <v>43</v>
      </c>
      <c r="Y268" s="1" t="s">
        <v>37</v>
      </c>
      <c r="Z268">
        <v>9</v>
      </c>
      <c r="AA268">
        <v>381</v>
      </c>
      <c r="AB268" s="1" t="s">
        <v>13500</v>
      </c>
      <c r="AC268" s="1" t="s">
        <v>13500</v>
      </c>
      <c r="AD268" t="s">
        <v>13494</v>
      </c>
      <c r="AE268" s="1" t="s">
        <v>38</v>
      </c>
      <c r="AF268" s="1" t="s">
        <v>38</v>
      </c>
      <c r="AG268" t="s">
        <v>13527</v>
      </c>
      <c r="AH268" t="s">
        <v>38</v>
      </c>
      <c r="AI268" t="s">
        <v>13540</v>
      </c>
    </row>
    <row r="269" spans="1:35" x14ac:dyDescent="0.25">
      <c r="A269" s="1" t="s">
        <v>626</v>
      </c>
      <c r="B269" s="1" t="s">
        <v>30</v>
      </c>
      <c r="C269">
        <v>29</v>
      </c>
      <c r="D269">
        <v>147</v>
      </c>
      <c r="E269">
        <v>401.4</v>
      </c>
      <c r="F269">
        <v>0</v>
      </c>
      <c r="G269">
        <v>0</v>
      </c>
      <c r="H269" s="1" t="s">
        <v>30</v>
      </c>
      <c r="I269" s="1" t="s">
        <v>31</v>
      </c>
      <c r="J269">
        <v>0</v>
      </c>
      <c r="K269">
        <v>0</v>
      </c>
      <c r="L269">
        <v>9</v>
      </c>
      <c r="M269" s="1" t="s">
        <v>32</v>
      </c>
      <c r="N269">
        <v>0</v>
      </c>
      <c r="O269" s="1" t="s">
        <v>83</v>
      </c>
      <c r="P269" s="1" t="s">
        <v>627</v>
      </c>
      <c r="Q269" s="1" t="s">
        <v>35</v>
      </c>
      <c r="R269">
        <v>60</v>
      </c>
      <c r="S269" s="1" t="s">
        <v>30</v>
      </c>
      <c r="T269" s="1" t="s">
        <v>30</v>
      </c>
      <c r="U269" s="1" t="s">
        <v>30</v>
      </c>
      <c r="V269">
        <v>0</v>
      </c>
      <c r="W269" s="1" t="s">
        <v>30</v>
      </c>
      <c r="X269" s="1" t="s">
        <v>36</v>
      </c>
      <c r="Y269" s="1" t="s">
        <v>37</v>
      </c>
      <c r="Z269">
        <v>45</v>
      </c>
      <c r="AA269">
        <v>1281</v>
      </c>
      <c r="AB269" s="1" t="s">
        <v>13500</v>
      </c>
      <c r="AC269" s="1" t="s">
        <v>13500</v>
      </c>
      <c r="AD269" t="s">
        <v>13494</v>
      </c>
      <c r="AE269" s="1" t="s">
        <v>38</v>
      </c>
      <c r="AF269" s="1" t="s">
        <v>38</v>
      </c>
      <c r="AG269" t="s">
        <v>13526</v>
      </c>
      <c r="AH269" t="s">
        <v>38</v>
      </c>
      <c r="AI269" t="s">
        <v>13539</v>
      </c>
    </row>
    <row r="270" spans="1:35" x14ac:dyDescent="0.25">
      <c r="A270" s="1" t="s">
        <v>628</v>
      </c>
      <c r="B270" s="1" t="s">
        <v>30</v>
      </c>
      <c r="C270">
        <v>51</v>
      </c>
      <c r="D270">
        <v>117</v>
      </c>
      <c r="E270">
        <v>307.2</v>
      </c>
      <c r="F270">
        <v>0</v>
      </c>
      <c r="G270">
        <v>0</v>
      </c>
      <c r="H270" s="1" t="s">
        <v>30</v>
      </c>
      <c r="I270" s="1" t="s">
        <v>31</v>
      </c>
      <c r="J270">
        <v>0</v>
      </c>
      <c r="K270">
        <v>0</v>
      </c>
      <c r="L270">
        <v>17</v>
      </c>
      <c r="M270" s="1" t="s">
        <v>30</v>
      </c>
      <c r="N270">
        <v>0</v>
      </c>
      <c r="O270" s="1" t="s">
        <v>219</v>
      </c>
      <c r="P270" s="1" t="s">
        <v>629</v>
      </c>
      <c r="Q270" s="1" t="s">
        <v>42</v>
      </c>
      <c r="R270">
        <v>23</v>
      </c>
      <c r="S270" s="1" t="s">
        <v>32</v>
      </c>
      <c r="T270" s="1" t="s">
        <v>30</v>
      </c>
      <c r="U270" s="1" t="s">
        <v>30</v>
      </c>
      <c r="V270">
        <v>0</v>
      </c>
      <c r="W270" s="1" t="s">
        <v>32</v>
      </c>
      <c r="X270" s="1" t="s">
        <v>36</v>
      </c>
      <c r="Y270" s="1" t="s">
        <v>37</v>
      </c>
      <c r="Z270">
        <v>44</v>
      </c>
      <c r="AA270">
        <v>2251</v>
      </c>
      <c r="AB270" s="1" t="s">
        <v>13500</v>
      </c>
      <c r="AC270" s="1" t="s">
        <v>13500</v>
      </c>
      <c r="AD270" t="s">
        <v>13495</v>
      </c>
      <c r="AE270" s="1" t="s">
        <v>38</v>
      </c>
      <c r="AF270" s="1" t="s">
        <v>38</v>
      </c>
      <c r="AG270" t="s">
        <v>13526</v>
      </c>
      <c r="AH270" t="s">
        <v>38</v>
      </c>
      <c r="AI270" t="s">
        <v>13540</v>
      </c>
    </row>
    <row r="271" spans="1:35" x14ac:dyDescent="0.25">
      <c r="A271" s="1" t="s">
        <v>630</v>
      </c>
      <c r="B271" s="1" t="s">
        <v>30</v>
      </c>
      <c r="C271">
        <v>50</v>
      </c>
      <c r="D271">
        <v>226</v>
      </c>
      <c r="E271">
        <v>602.1</v>
      </c>
      <c r="F271">
        <v>0</v>
      </c>
      <c r="G271">
        <v>0</v>
      </c>
      <c r="H271" s="1" t="s">
        <v>30</v>
      </c>
      <c r="I271" s="1" t="s">
        <v>31</v>
      </c>
      <c r="J271">
        <v>0</v>
      </c>
      <c r="K271">
        <v>0</v>
      </c>
      <c r="L271">
        <v>11</v>
      </c>
      <c r="M271" s="1" t="s">
        <v>32</v>
      </c>
      <c r="N271">
        <v>0</v>
      </c>
      <c r="O271" s="1" t="s">
        <v>122</v>
      </c>
      <c r="P271" s="1" t="s">
        <v>631</v>
      </c>
      <c r="Q271" s="1" t="s">
        <v>35</v>
      </c>
      <c r="R271">
        <v>69</v>
      </c>
      <c r="S271" s="1" t="s">
        <v>30</v>
      </c>
      <c r="T271" s="1" t="s">
        <v>32</v>
      </c>
      <c r="U271" s="1" t="s">
        <v>30</v>
      </c>
      <c r="V271">
        <v>0</v>
      </c>
      <c r="W271" s="1" t="s">
        <v>30</v>
      </c>
      <c r="X271" s="1" t="s">
        <v>43</v>
      </c>
      <c r="Y271" s="1" t="s">
        <v>37</v>
      </c>
      <c r="Z271">
        <v>33</v>
      </c>
      <c r="AA271">
        <v>1651</v>
      </c>
      <c r="AB271" s="1" t="s">
        <v>13500</v>
      </c>
      <c r="AC271" s="1" t="s">
        <v>13500</v>
      </c>
      <c r="AD271" t="s">
        <v>13496</v>
      </c>
      <c r="AE271" s="1" t="s">
        <v>38</v>
      </c>
      <c r="AF271" s="1" t="s">
        <v>38</v>
      </c>
      <c r="AG271" t="s">
        <v>13526</v>
      </c>
      <c r="AH271" t="s">
        <v>38</v>
      </c>
      <c r="AI271" t="s">
        <v>13540</v>
      </c>
    </row>
    <row r="272" spans="1:35" x14ac:dyDescent="0.25">
      <c r="A272" s="1" t="s">
        <v>632</v>
      </c>
      <c r="B272" s="1" t="s">
        <v>30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s="1" t="s">
        <v>32</v>
      </c>
      <c r="I272" s="1" t="s">
        <v>46</v>
      </c>
      <c r="J272">
        <v>0</v>
      </c>
      <c r="K272">
        <v>0</v>
      </c>
      <c r="L272">
        <v>8</v>
      </c>
      <c r="M272" s="1" t="s">
        <v>32</v>
      </c>
      <c r="N272">
        <v>0</v>
      </c>
      <c r="O272" s="1" t="s">
        <v>275</v>
      </c>
      <c r="P272" s="1" t="s">
        <v>633</v>
      </c>
      <c r="Q272" s="1" t="s">
        <v>42</v>
      </c>
      <c r="R272">
        <v>23</v>
      </c>
      <c r="S272" s="1" t="s">
        <v>32</v>
      </c>
      <c r="T272" s="1" t="s">
        <v>30</v>
      </c>
      <c r="U272" s="1" t="s">
        <v>30</v>
      </c>
      <c r="V272">
        <v>0</v>
      </c>
      <c r="W272" s="1" t="s">
        <v>32</v>
      </c>
      <c r="X272" s="1" t="s">
        <v>57</v>
      </c>
      <c r="Y272" s="1" t="s">
        <v>37</v>
      </c>
      <c r="Z272">
        <v>42</v>
      </c>
      <c r="AA272">
        <v>2926</v>
      </c>
      <c r="AB272" s="1" t="s">
        <v>13500</v>
      </c>
      <c r="AC272" s="1" t="s">
        <v>13500</v>
      </c>
      <c r="AD272" t="s">
        <v>13495</v>
      </c>
      <c r="AE272" s="1" t="s">
        <v>38</v>
      </c>
      <c r="AF272" s="1" t="s">
        <v>38</v>
      </c>
      <c r="AG272" t="s">
        <v>13526</v>
      </c>
      <c r="AH272" t="s">
        <v>38</v>
      </c>
      <c r="AI272" t="s">
        <v>13540</v>
      </c>
    </row>
    <row r="273" spans="1:35" x14ac:dyDescent="0.25">
      <c r="A273" s="1" t="s">
        <v>634</v>
      </c>
      <c r="B273" s="1" t="s">
        <v>30</v>
      </c>
      <c r="C273">
        <v>7</v>
      </c>
      <c r="D273">
        <v>22</v>
      </c>
      <c r="E273">
        <v>44.3</v>
      </c>
      <c r="F273">
        <v>0</v>
      </c>
      <c r="G273">
        <v>0</v>
      </c>
      <c r="H273" s="1" t="s">
        <v>30</v>
      </c>
      <c r="I273" s="1" t="s">
        <v>31</v>
      </c>
      <c r="J273">
        <v>0</v>
      </c>
      <c r="K273">
        <v>0</v>
      </c>
      <c r="L273">
        <v>1</v>
      </c>
      <c r="M273" s="1" t="s">
        <v>32</v>
      </c>
      <c r="N273">
        <v>0</v>
      </c>
      <c r="O273" s="1" t="s">
        <v>153</v>
      </c>
      <c r="P273" s="1" t="s">
        <v>635</v>
      </c>
      <c r="Q273" s="1" t="s">
        <v>35</v>
      </c>
      <c r="R273">
        <v>65</v>
      </c>
      <c r="S273" s="1" t="s">
        <v>30</v>
      </c>
      <c r="T273" s="1" t="s">
        <v>32</v>
      </c>
      <c r="U273" s="1" t="s">
        <v>30</v>
      </c>
      <c r="V273">
        <v>0</v>
      </c>
      <c r="W273" s="1" t="s">
        <v>30</v>
      </c>
      <c r="X273" s="1" t="s">
        <v>36</v>
      </c>
      <c r="Y273" s="1" t="s">
        <v>37</v>
      </c>
      <c r="Z273">
        <v>39</v>
      </c>
      <c r="AA273">
        <v>285</v>
      </c>
      <c r="AB273" s="1" t="s">
        <v>13500</v>
      </c>
      <c r="AC273" s="1" t="s">
        <v>13500</v>
      </c>
      <c r="AD273" t="s">
        <v>13496</v>
      </c>
      <c r="AE273" s="1" t="s">
        <v>38</v>
      </c>
      <c r="AF273" s="1" t="s">
        <v>38</v>
      </c>
      <c r="AG273" t="s">
        <v>13527</v>
      </c>
      <c r="AH273" t="s">
        <v>38</v>
      </c>
      <c r="AI273" t="s">
        <v>13538</v>
      </c>
    </row>
    <row r="274" spans="1:35" x14ac:dyDescent="0.25">
      <c r="A274" s="1" t="s">
        <v>636</v>
      </c>
      <c r="B274" s="1" t="s">
        <v>30</v>
      </c>
      <c r="C274">
        <v>28</v>
      </c>
      <c r="D274">
        <v>57</v>
      </c>
      <c r="E274">
        <v>168.9</v>
      </c>
      <c r="F274">
        <v>0</v>
      </c>
      <c r="G274">
        <v>0</v>
      </c>
      <c r="H274" s="1" t="s">
        <v>30</v>
      </c>
      <c r="I274" s="1" t="s">
        <v>31</v>
      </c>
      <c r="J274">
        <v>0</v>
      </c>
      <c r="K274">
        <v>0</v>
      </c>
      <c r="L274">
        <v>12</v>
      </c>
      <c r="M274" s="1" t="s">
        <v>30</v>
      </c>
      <c r="N274">
        <v>39</v>
      </c>
      <c r="O274" s="1" t="s">
        <v>171</v>
      </c>
      <c r="P274" s="1" t="s">
        <v>637</v>
      </c>
      <c r="Q274" s="1" t="s">
        <v>42</v>
      </c>
      <c r="R274">
        <v>45</v>
      </c>
      <c r="S274" s="1" t="s">
        <v>30</v>
      </c>
      <c r="T274" s="1" t="s">
        <v>30</v>
      </c>
      <c r="U274" s="1" t="s">
        <v>30</v>
      </c>
      <c r="V274">
        <v>0</v>
      </c>
      <c r="W274" s="1" t="s">
        <v>32</v>
      </c>
      <c r="X274" s="1" t="s">
        <v>43</v>
      </c>
      <c r="Y274" s="1" t="s">
        <v>58</v>
      </c>
      <c r="Z274">
        <v>63</v>
      </c>
      <c r="AA274">
        <v>1766</v>
      </c>
      <c r="AB274" s="1" t="s">
        <v>13500</v>
      </c>
      <c r="AC274" s="1" t="s">
        <v>13500</v>
      </c>
      <c r="AD274" t="s">
        <v>13494</v>
      </c>
      <c r="AE274" s="1" t="s">
        <v>38</v>
      </c>
      <c r="AF274" s="1" t="s">
        <v>38</v>
      </c>
      <c r="AG274" t="s">
        <v>13526</v>
      </c>
      <c r="AH274" t="s">
        <v>38</v>
      </c>
      <c r="AI274" t="s">
        <v>13539</v>
      </c>
    </row>
    <row r="275" spans="1:35" x14ac:dyDescent="0.25">
      <c r="A275" s="1" t="s">
        <v>638</v>
      </c>
      <c r="B275" s="1" t="s">
        <v>30</v>
      </c>
      <c r="C275">
        <v>43</v>
      </c>
      <c r="D275">
        <v>193</v>
      </c>
      <c r="E275">
        <v>518.5</v>
      </c>
      <c r="F275">
        <v>0</v>
      </c>
      <c r="G275">
        <v>0</v>
      </c>
      <c r="H275" s="1" t="s">
        <v>30</v>
      </c>
      <c r="I275" s="1" t="s">
        <v>31</v>
      </c>
      <c r="J275">
        <v>0</v>
      </c>
      <c r="K275">
        <v>0</v>
      </c>
      <c r="L275">
        <v>0</v>
      </c>
      <c r="M275" s="1" t="s">
        <v>30</v>
      </c>
      <c r="N275">
        <v>0</v>
      </c>
      <c r="O275" s="1" t="s">
        <v>197</v>
      </c>
      <c r="P275" s="1" t="s">
        <v>639</v>
      </c>
      <c r="Q275" s="1" t="s">
        <v>42</v>
      </c>
      <c r="R275">
        <v>58</v>
      </c>
      <c r="S275" s="1" t="s">
        <v>30</v>
      </c>
      <c r="T275" s="1" t="s">
        <v>30</v>
      </c>
      <c r="U275" s="1" t="s">
        <v>30</v>
      </c>
      <c r="V275">
        <v>0</v>
      </c>
      <c r="W275" s="1" t="s">
        <v>30</v>
      </c>
      <c r="X275" s="1" t="s">
        <v>43</v>
      </c>
      <c r="Y275" s="1" t="s">
        <v>58</v>
      </c>
      <c r="Z275">
        <v>16</v>
      </c>
      <c r="AA275">
        <v>706</v>
      </c>
      <c r="AB275" s="1" t="s">
        <v>13500</v>
      </c>
      <c r="AC275" s="1" t="s">
        <v>13500</v>
      </c>
      <c r="AD275" t="s">
        <v>13494</v>
      </c>
      <c r="AE275" s="1" t="s">
        <v>38</v>
      </c>
      <c r="AF275" s="1" t="s">
        <v>38</v>
      </c>
      <c r="AG275" t="s">
        <v>13527</v>
      </c>
      <c r="AH275" t="s">
        <v>38</v>
      </c>
      <c r="AI275" t="s">
        <v>13540</v>
      </c>
    </row>
    <row r="276" spans="1:35" x14ac:dyDescent="0.25">
      <c r="A276" s="1" t="s">
        <v>640</v>
      </c>
      <c r="B276" s="1" t="s">
        <v>30</v>
      </c>
      <c r="C276">
        <v>11</v>
      </c>
      <c r="D276">
        <v>54</v>
      </c>
      <c r="E276">
        <v>110.4</v>
      </c>
      <c r="F276">
        <v>0</v>
      </c>
      <c r="G276">
        <v>0</v>
      </c>
      <c r="H276" s="1" t="s">
        <v>30</v>
      </c>
      <c r="I276" s="1" t="s">
        <v>31</v>
      </c>
      <c r="J276">
        <v>0</v>
      </c>
      <c r="K276">
        <v>0</v>
      </c>
      <c r="L276">
        <v>5</v>
      </c>
      <c r="M276" s="1" t="s">
        <v>32</v>
      </c>
      <c r="N276">
        <v>0</v>
      </c>
      <c r="O276" s="1" t="s">
        <v>184</v>
      </c>
      <c r="P276" s="1" t="s">
        <v>641</v>
      </c>
      <c r="Q276" s="1" t="s">
        <v>35</v>
      </c>
      <c r="R276">
        <v>30</v>
      </c>
      <c r="S276" s="1" t="s">
        <v>30</v>
      </c>
      <c r="T276" s="1" t="s">
        <v>30</v>
      </c>
      <c r="U276" s="1" t="s">
        <v>30</v>
      </c>
      <c r="V276">
        <v>0</v>
      </c>
      <c r="W276" s="1" t="s">
        <v>32</v>
      </c>
      <c r="X276" s="1" t="s">
        <v>36</v>
      </c>
      <c r="Y276" s="1" t="s">
        <v>37</v>
      </c>
      <c r="Z276">
        <v>24</v>
      </c>
      <c r="AA276">
        <v>260</v>
      </c>
      <c r="AB276" s="1" t="s">
        <v>13500</v>
      </c>
      <c r="AC276" s="1" t="s">
        <v>13500</v>
      </c>
      <c r="AD276" t="s">
        <v>13495</v>
      </c>
      <c r="AE276" s="1" t="s">
        <v>38</v>
      </c>
      <c r="AF276" s="1" t="s">
        <v>38</v>
      </c>
      <c r="AG276" t="s">
        <v>13526</v>
      </c>
      <c r="AH276" t="s">
        <v>38</v>
      </c>
      <c r="AI276" t="s">
        <v>13539</v>
      </c>
    </row>
    <row r="277" spans="1:35" x14ac:dyDescent="0.25">
      <c r="A277" s="1" t="s">
        <v>642</v>
      </c>
      <c r="B277" s="1" t="s">
        <v>30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s="1" t="s">
        <v>32</v>
      </c>
      <c r="I277" s="1" t="s">
        <v>46</v>
      </c>
      <c r="J277">
        <v>0</v>
      </c>
      <c r="K277">
        <v>0</v>
      </c>
      <c r="L277">
        <v>10</v>
      </c>
      <c r="M277" s="1" t="s">
        <v>32</v>
      </c>
      <c r="N277">
        <v>0</v>
      </c>
      <c r="O277" s="1" t="s">
        <v>106</v>
      </c>
      <c r="P277" s="1" t="s">
        <v>643</v>
      </c>
      <c r="Q277" s="1" t="s">
        <v>35</v>
      </c>
      <c r="R277">
        <v>80</v>
      </c>
      <c r="S277" s="1" t="s">
        <v>30</v>
      </c>
      <c r="T277" s="1" t="s">
        <v>32</v>
      </c>
      <c r="U277" s="1" t="s">
        <v>30</v>
      </c>
      <c r="V277">
        <v>0</v>
      </c>
      <c r="W277" s="1" t="s">
        <v>30</v>
      </c>
      <c r="X277" s="1" t="s">
        <v>43</v>
      </c>
      <c r="Y277" s="1" t="s">
        <v>37</v>
      </c>
      <c r="Z277">
        <v>28</v>
      </c>
      <c r="AA277">
        <v>1515</v>
      </c>
      <c r="AB277" s="1" t="s">
        <v>13500</v>
      </c>
      <c r="AC277" s="1" t="s">
        <v>13500</v>
      </c>
      <c r="AD277" t="s">
        <v>13496</v>
      </c>
      <c r="AE277" s="1" t="s">
        <v>38</v>
      </c>
      <c r="AF277" s="1" t="s">
        <v>38</v>
      </c>
      <c r="AG277" t="s">
        <v>13526</v>
      </c>
      <c r="AH277" t="s">
        <v>38</v>
      </c>
      <c r="AI277" t="s">
        <v>13540</v>
      </c>
    </row>
    <row r="278" spans="1:35" x14ac:dyDescent="0.25">
      <c r="A278" s="1" t="s">
        <v>644</v>
      </c>
      <c r="B278" s="1" t="s">
        <v>30</v>
      </c>
      <c r="C278">
        <v>51</v>
      </c>
      <c r="D278">
        <v>285</v>
      </c>
      <c r="E278">
        <v>460.4</v>
      </c>
      <c r="F278">
        <v>0</v>
      </c>
      <c r="G278">
        <v>0</v>
      </c>
      <c r="H278" s="1" t="s">
        <v>30</v>
      </c>
      <c r="I278" s="1" t="s">
        <v>31</v>
      </c>
      <c r="J278">
        <v>0</v>
      </c>
      <c r="K278">
        <v>0</v>
      </c>
      <c r="L278">
        <v>5</v>
      </c>
      <c r="M278" s="1" t="s">
        <v>32</v>
      </c>
      <c r="N278">
        <v>0</v>
      </c>
      <c r="O278" s="1" t="s">
        <v>211</v>
      </c>
      <c r="P278" s="1" t="s">
        <v>645</v>
      </c>
      <c r="Q278" s="1" t="s">
        <v>42</v>
      </c>
      <c r="R278">
        <v>76</v>
      </c>
      <c r="S278" s="1" t="s">
        <v>30</v>
      </c>
      <c r="T278" s="1" t="s">
        <v>32</v>
      </c>
      <c r="U278" s="1" t="s">
        <v>30</v>
      </c>
      <c r="V278">
        <v>0</v>
      </c>
      <c r="W278" s="1" t="s">
        <v>32</v>
      </c>
      <c r="X278" s="1" t="s">
        <v>43</v>
      </c>
      <c r="Y278" s="1" t="s">
        <v>37</v>
      </c>
      <c r="Z278">
        <v>37</v>
      </c>
      <c r="AA278">
        <v>1904</v>
      </c>
      <c r="AB278" s="1" t="s">
        <v>13500</v>
      </c>
      <c r="AC278" s="1" t="s">
        <v>13500</v>
      </c>
      <c r="AD278" t="s">
        <v>13496</v>
      </c>
      <c r="AE278" s="1" t="s">
        <v>38</v>
      </c>
      <c r="AF278" s="1" t="s">
        <v>38</v>
      </c>
      <c r="AG278" t="s">
        <v>13526</v>
      </c>
      <c r="AH278" t="s">
        <v>38</v>
      </c>
      <c r="AI278" t="s">
        <v>13540</v>
      </c>
    </row>
    <row r="279" spans="1:35" x14ac:dyDescent="0.25">
      <c r="A279" s="1" t="s">
        <v>646</v>
      </c>
      <c r="B279" s="1" t="s">
        <v>30</v>
      </c>
      <c r="C279">
        <v>18</v>
      </c>
      <c r="D279">
        <v>115</v>
      </c>
      <c r="E279">
        <v>295.2</v>
      </c>
      <c r="F279">
        <v>0</v>
      </c>
      <c r="G279">
        <v>0</v>
      </c>
      <c r="H279" s="1" t="s">
        <v>30</v>
      </c>
      <c r="I279" s="1" t="s">
        <v>31</v>
      </c>
      <c r="J279">
        <v>0</v>
      </c>
      <c r="K279">
        <v>0</v>
      </c>
      <c r="L279">
        <v>8</v>
      </c>
      <c r="M279" s="1" t="s">
        <v>32</v>
      </c>
      <c r="N279">
        <v>0</v>
      </c>
      <c r="O279" s="1" t="s">
        <v>97</v>
      </c>
      <c r="P279" s="1" t="s">
        <v>647</v>
      </c>
      <c r="Q279" s="1" t="s">
        <v>42</v>
      </c>
      <c r="R279">
        <v>27</v>
      </c>
      <c r="S279" s="1" t="s">
        <v>32</v>
      </c>
      <c r="T279" s="1" t="s">
        <v>30</v>
      </c>
      <c r="U279" s="1" t="s">
        <v>30</v>
      </c>
      <c r="V279">
        <v>0</v>
      </c>
      <c r="W279" s="1" t="s">
        <v>30</v>
      </c>
      <c r="X279" s="1" t="s">
        <v>36</v>
      </c>
      <c r="Y279" s="1" t="s">
        <v>37</v>
      </c>
      <c r="Z279">
        <v>46</v>
      </c>
      <c r="AA279">
        <v>844</v>
      </c>
      <c r="AB279" s="1" t="s">
        <v>13500</v>
      </c>
      <c r="AC279" s="1" t="s">
        <v>13500</v>
      </c>
      <c r="AD279" t="s">
        <v>13495</v>
      </c>
      <c r="AE279" s="1" t="s">
        <v>38</v>
      </c>
      <c r="AF279" s="1" t="s">
        <v>38</v>
      </c>
      <c r="AG279" t="s">
        <v>13526</v>
      </c>
      <c r="AH279" t="s">
        <v>38</v>
      </c>
      <c r="AI279" t="s">
        <v>13539</v>
      </c>
    </row>
    <row r="280" spans="1:35" x14ac:dyDescent="0.25">
      <c r="A280" s="1" t="s">
        <v>648</v>
      </c>
      <c r="B280" s="1" t="s">
        <v>30</v>
      </c>
      <c r="C280">
        <v>68</v>
      </c>
      <c r="D280">
        <v>326</v>
      </c>
      <c r="E280">
        <v>1092</v>
      </c>
      <c r="F280">
        <v>0</v>
      </c>
      <c r="G280">
        <v>0</v>
      </c>
      <c r="H280" s="1" t="s">
        <v>30</v>
      </c>
      <c r="I280" s="1" t="s">
        <v>31</v>
      </c>
      <c r="J280">
        <v>0</v>
      </c>
      <c r="K280">
        <v>0</v>
      </c>
      <c r="L280">
        <v>8</v>
      </c>
      <c r="M280" s="1" t="s">
        <v>30</v>
      </c>
      <c r="N280">
        <v>69</v>
      </c>
      <c r="O280" s="1" t="s">
        <v>122</v>
      </c>
      <c r="P280" s="1" t="s">
        <v>649</v>
      </c>
      <c r="Q280" s="1" t="s">
        <v>35</v>
      </c>
      <c r="R280">
        <v>53</v>
      </c>
      <c r="S280" s="1" t="s">
        <v>30</v>
      </c>
      <c r="T280" s="1" t="s">
        <v>30</v>
      </c>
      <c r="U280" s="1" t="s">
        <v>30</v>
      </c>
      <c r="V280">
        <v>0</v>
      </c>
      <c r="W280" s="1" t="s">
        <v>30</v>
      </c>
      <c r="X280" s="1" t="s">
        <v>43</v>
      </c>
      <c r="Y280" s="1" t="s">
        <v>37</v>
      </c>
      <c r="Z280">
        <v>37</v>
      </c>
      <c r="AA280">
        <v>2521</v>
      </c>
      <c r="AB280" s="1" t="s">
        <v>13500</v>
      </c>
      <c r="AC280" s="1" t="s">
        <v>13500</v>
      </c>
      <c r="AD280" t="s">
        <v>13494</v>
      </c>
      <c r="AE280" s="1" t="s">
        <v>38</v>
      </c>
      <c r="AF280" s="1" t="s">
        <v>38</v>
      </c>
      <c r="AG280" t="s">
        <v>13526</v>
      </c>
      <c r="AH280" t="s">
        <v>38</v>
      </c>
      <c r="AI280" t="s">
        <v>13540</v>
      </c>
    </row>
    <row r="281" spans="1:35" x14ac:dyDescent="0.25">
      <c r="A281" s="1" t="s">
        <v>650</v>
      </c>
      <c r="B281" s="1" t="s">
        <v>30</v>
      </c>
      <c r="C281">
        <v>73</v>
      </c>
      <c r="D281">
        <v>409</v>
      </c>
      <c r="E281">
        <v>1100.7</v>
      </c>
      <c r="F281">
        <v>0</v>
      </c>
      <c r="G281">
        <v>0</v>
      </c>
      <c r="H281" s="1" t="s">
        <v>30</v>
      </c>
      <c r="I281" s="1" t="s">
        <v>31</v>
      </c>
      <c r="J281">
        <v>0</v>
      </c>
      <c r="K281">
        <v>0</v>
      </c>
      <c r="L281">
        <v>10</v>
      </c>
      <c r="M281" s="1" t="s">
        <v>32</v>
      </c>
      <c r="N281">
        <v>0</v>
      </c>
      <c r="O281" s="1" t="s">
        <v>83</v>
      </c>
      <c r="P281" s="1" t="s">
        <v>651</v>
      </c>
      <c r="Q281" s="1" t="s">
        <v>35</v>
      </c>
      <c r="R281">
        <v>54</v>
      </c>
      <c r="S281" s="1" t="s">
        <v>30</v>
      </c>
      <c r="T281" s="1" t="s">
        <v>30</v>
      </c>
      <c r="U281" s="1" t="s">
        <v>30</v>
      </c>
      <c r="V281">
        <v>0</v>
      </c>
      <c r="W281" s="1" t="s">
        <v>32</v>
      </c>
      <c r="X281" s="1" t="s">
        <v>57</v>
      </c>
      <c r="Y281" s="1" t="s">
        <v>58</v>
      </c>
      <c r="Z281">
        <v>36</v>
      </c>
      <c r="AA281">
        <v>2654</v>
      </c>
      <c r="AB281" s="1" t="s">
        <v>13500</v>
      </c>
      <c r="AC281" s="1" t="s">
        <v>13500</v>
      </c>
      <c r="AD281" t="s">
        <v>13494</v>
      </c>
      <c r="AE281" s="1" t="s">
        <v>38</v>
      </c>
      <c r="AF281" s="1" t="s">
        <v>38</v>
      </c>
      <c r="AG281" t="s">
        <v>13526</v>
      </c>
      <c r="AH281" t="s">
        <v>38</v>
      </c>
      <c r="AI281" t="s">
        <v>13540</v>
      </c>
    </row>
    <row r="282" spans="1:35" x14ac:dyDescent="0.25">
      <c r="A282" s="1" t="s">
        <v>652</v>
      </c>
      <c r="B282" s="1" t="s">
        <v>30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s="1" t="s">
        <v>30</v>
      </c>
      <c r="I282" s="1" t="s">
        <v>31</v>
      </c>
      <c r="J282">
        <v>0</v>
      </c>
      <c r="K282">
        <v>0</v>
      </c>
      <c r="L282">
        <v>25</v>
      </c>
      <c r="M282" s="1" t="s">
        <v>32</v>
      </c>
      <c r="N282">
        <v>0</v>
      </c>
      <c r="O282" s="1" t="s">
        <v>125</v>
      </c>
      <c r="P282" s="1" t="s">
        <v>653</v>
      </c>
      <c r="Q282" s="1" t="s">
        <v>42</v>
      </c>
      <c r="R282">
        <v>33</v>
      </c>
      <c r="S282" s="1" t="s">
        <v>30</v>
      </c>
      <c r="T282" s="1" t="s">
        <v>30</v>
      </c>
      <c r="U282" s="1" t="s">
        <v>30</v>
      </c>
      <c r="V282">
        <v>0</v>
      </c>
      <c r="W282" s="1" t="s">
        <v>32</v>
      </c>
      <c r="X282" s="1" t="s">
        <v>36</v>
      </c>
      <c r="Y282" s="1" t="s">
        <v>37</v>
      </c>
      <c r="Z282">
        <v>27</v>
      </c>
      <c r="AA282">
        <v>61</v>
      </c>
      <c r="AB282" s="1" t="s">
        <v>13500</v>
      </c>
      <c r="AC282" s="1" t="s">
        <v>13500</v>
      </c>
      <c r="AD282" t="s">
        <v>13494</v>
      </c>
      <c r="AE282" s="1" t="s">
        <v>38</v>
      </c>
      <c r="AF282" s="1" t="s">
        <v>38</v>
      </c>
      <c r="AG282" t="s">
        <v>13526</v>
      </c>
      <c r="AH282" t="s">
        <v>38</v>
      </c>
      <c r="AI282" t="s">
        <v>13538</v>
      </c>
    </row>
    <row r="283" spans="1:35" x14ac:dyDescent="0.25">
      <c r="A283" s="1" t="s">
        <v>654</v>
      </c>
      <c r="B283" s="1" t="s">
        <v>30</v>
      </c>
      <c r="C283">
        <v>46</v>
      </c>
      <c r="D283">
        <v>264</v>
      </c>
      <c r="E283">
        <v>728.7</v>
      </c>
      <c r="F283">
        <v>0</v>
      </c>
      <c r="G283">
        <v>0</v>
      </c>
      <c r="H283" s="1" t="s">
        <v>30</v>
      </c>
      <c r="I283" s="1" t="s">
        <v>31</v>
      </c>
      <c r="J283">
        <v>0</v>
      </c>
      <c r="K283">
        <v>0</v>
      </c>
      <c r="L283">
        <v>0</v>
      </c>
      <c r="M283" s="1" t="s">
        <v>30</v>
      </c>
      <c r="N283">
        <v>0</v>
      </c>
      <c r="O283" s="1" t="s">
        <v>600</v>
      </c>
      <c r="P283" s="1" t="s">
        <v>655</v>
      </c>
      <c r="Q283" s="1" t="s">
        <v>42</v>
      </c>
      <c r="R283">
        <v>21</v>
      </c>
      <c r="S283" s="1" t="s">
        <v>32</v>
      </c>
      <c r="T283" s="1" t="s">
        <v>30</v>
      </c>
      <c r="U283" s="1" t="s">
        <v>30</v>
      </c>
      <c r="V283">
        <v>0</v>
      </c>
      <c r="W283" s="1" t="s">
        <v>30</v>
      </c>
      <c r="X283" s="1" t="s">
        <v>57</v>
      </c>
      <c r="Y283" s="1" t="s">
        <v>37</v>
      </c>
      <c r="Z283">
        <v>11</v>
      </c>
      <c r="AA283">
        <v>513</v>
      </c>
      <c r="AB283" s="1" t="s">
        <v>13500</v>
      </c>
      <c r="AC283" s="1" t="s">
        <v>13500</v>
      </c>
      <c r="AD283" t="s">
        <v>13495</v>
      </c>
      <c r="AE283" s="1" t="s">
        <v>38</v>
      </c>
      <c r="AF283" s="1" t="s">
        <v>38</v>
      </c>
      <c r="AG283" t="s">
        <v>13527</v>
      </c>
      <c r="AH283" t="s">
        <v>38</v>
      </c>
      <c r="AI283" t="s">
        <v>13540</v>
      </c>
    </row>
    <row r="284" spans="1:35" x14ac:dyDescent="0.25">
      <c r="A284" s="1" t="s">
        <v>656</v>
      </c>
      <c r="B284" s="1" t="s">
        <v>30</v>
      </c>
      <c r="C284">
        <v>27</v>
      </c>
      <c r="D284">
        <v>151</v>
      </c>
      <c r="E284">
        <v>372.9</v>
      </c>
      <c r="F284">
        <v>0</v>
      </c>
      <c r="G284">
        <v>0</v>
      </c>
      <c r="H284" s="1" t="s">
        <v>30</v>
      </c>
      <c r="I284" s="1" t="s">
        <v>31</v>
      </c>
      <c r="J284">
        <v>0</v>
      </c>
      <c r="K284">
        <v>0</v>
      </c>
      <c r="L284">
        <v>15</v>
      </c>
      <c r="M284" s="1" t="s">
        <v>32</v>
      </c>
      <c r="N284">
        <v>0</v>
      </c>
      <c r="O284" s="1" t="s">
        <v>216</v>
      </c>
      <c r="P284" s="1" t="s">
        <v>657</v>
      </c>
      <c r="Q284" s="1" t="s">
        <v>35</v>
      </c>
      <c r="R284">
        <v>49</v>
      </c>
      <c r="S284" s="1" t="s">
        <v>30</v>
      </c>
      <c r="T284" s="1" t="s">
        <v>30</v>
      </c>
      <c r="U284" s="1" t="s">
        <v>30</v>
      </c>
      <c r="V284">
        <v>0</v>
      </c>
      <c r="W284" s="1" t="s">
        <v>32</v>
      </c>
      <c r="X284" s="1" t="s">
        <v>36</v>
      </c>
      <c r="Y284" s="1" t="s">
        <v>58</v>
      </c>
      <c r="Z284">
        <v>18</v>
      </c>
      <c r="AA284">
        <v>475</v>
      </c>
      <c r="AB284" s="1" t="s">
        <v>13500</v>
      </c>
      <c r="AC284" s="1" t="s">
        <v>13500</v>
      </c>
      <c r="AD284" t="s">
        <v>13494</v>
      </c>
      <c r="AE284" s="1" t="s">
        <v>38</v>
      </c>
      <c r="AF284" s="1" t="s">
        <v>38</v>
      </c>
      <c r="AG284" t="s">
        <v>13526</v>
      </c>
      <c r="AH284" t="s">
        <v>38</v>
      </c>
      <c r="AI284" t="s">
        <v>13539</v>
      </c>
    </row>
    <row r="285" spans="1:35" x14ac:dyDescent="0.25">
      <c r="A285" s="1" t="s">
        <v>658</v>
      </c>
      <c r="B285" s="1" t="s">
        <v>30</v>
      </c>
      <c r="C285">
        <v>35</v>
      </c>
      <c r="D285">
        <v>74</v>
      </c>
      <c r="E285">
        <v>207.2</v>
      </c>
      <c r="F285">
        <v>0</v>
      </c>
      <c r="G285">
        <v>0</v>
      </c>
      <c r="H285" s="1" t="s">
        <v>30</v>
      </c>
      <c r="I285" s="1" t="s">
        <v>31</v>
      </c>
      <c r="J285">
        <v>0</v>
      </c>
      <c r="K285">
        <v>0</v>
      </c>
      <c r="L285">
        <v>0</v>
      </c>
      <c r="M285" s="1" t="s">
        <v>30</v>
      </c>
      <c r="N285">
        <v>0</v>
      </c>
      <c r="O285" s="1" t="s">
        <v>176</v>
      </c>
      <c r="P285" s="1" t="s">
        <v>659</v>
      </c>
      <c r="Q285" s="1" t="s">
        <v>42</v>
      </c>
      <c r="R285">
        <v>26</v>
      </c>
      <c r="S285" s="1" t="s">
        <v>32</v>
      </c>
      <c r="T285" s="1" t="s">
        <v>30</v>
      </c>
      <c r="U285" s="1" t="s">
        <v>30</v>
      </c>
      <c r="V285">
        <v>0</v>
      </c>
      <c r="W285" s="1" t="s">
        <v>30</v>
      </c>
      <c r="X285" s="1" t="s">
        <v>43</v>
      </c>
      <c r="Y285" s="1" t="s">
        <v>37</v>
      </c>
      <c r="Z285">
        <v>13</v>
      </c>
      <c r="AA285">
        <v>456</v>
      </c>
      <c r="AB285" s="1" t="s">
        <v>13500</v>
      </c>
      <c r="AC285" s="1" t="s">
        <v>13500</v>
      </c>
      <c r="AD285" t="s">
        <v>13495</v>
      </c>
      <c r="AE285" s="1" t="s">
        <v>38</v>
      </c>
      <c r="AF285" s="1" t="s">
        <v>38</v>
      </c>
      <c r="AG285" t="s">
        <v>13527</v>
      </c>
      <c r="AH285" t="s">
        <v>38</v>
      </c>
      <c r="AI285" t="s">
        <v>13539</v>
      </c>
    </row>
    <row r="286" spans="1:35" x14ac:dyDescent="0.25">
      <c r="A286" s="1" t="s">
        <v>660</v>
      </c>
      <c r="B286" s="1" t="s">
        <v>30</v>
      </c>
      <c r="C286">
        <v>74</v>
      </c>
      <c r="D286">
        <v>282</v>
      </c>
      <c r="E286">
        <v>965.2</v>
      </c>
      <c r="F286">
        <v>0</v>
      </c>
      <c r="G286">
        <v>0</v>
      </c>
      <c r="H286" s="1" t="s">
        <v>30</v>
      </c>
      <c r="I286" s="1" t="s">
        <v>31</v>
      </c>
      <c r="J286">
        <v>0</v>
      </c>
      <c r="K286">
        <v>0</v>
      </c>
      <c r="L286">
        <v>2</v>
      </c>
      <c r="M286" s="1" t="s">
        <v>32</v>
      </c>
      <c r="N286">
        <v>0</v>
      </c>
      <c r="O286" s="1" t="s">
        <v>40</v>
      </c>
      <c r="P286" s="1" t="s">
        <v>661</v>
      </c>
      <c r="Q286" s="1" t="s">
        <v>42</v>
      </c>
      <c r="R286">
        <v>56</v>
      </c>
      <c r="S286" s="1" t="s">
        <v>30</v>
      </c>
      <c r="T286" s="1" t="s">
        <v>30</v>
      </c>
      <c r="U286" s="1" t="s">
        <v>30</v>
      </c>
      <c r="V286">
        <v>0</v>
      </c>
      <c r="W286" s="1" t="s">
        <v>32</v>
      </c>
      <c r="X286" s="1" t="s">
        <v>57</v>
      </c>
      <c r="Y286" s="1" t="s">
        <v>58</v>
      </c>
      <c r="Z286">
        <v>38</v>
      </c>
      <c r="AA286">
        <v>2843</v>
      </c>
      <c r="AB286" s="1" t="s">
        <v>13500</v>
      </c>
      <c r="AC286" s="1" t="s">
        <v>13500</v>
      </c>
      <c r="AD286" t="s">
        <v>13494</v>
      </c>
      <c r="AE286" s="1" t="s">
        <v>38</v>
      </c>
      <c r="AF286" s="1" t="s">
        <v>38</v>
      </c>
      <c r="AG286" t="s">
        <v>13527</v>
      </c>
      <c r="AH286" t="s">
        <v>38</v>
      </c>
      <c r="AI286" t="s">
        <v>13540</v>
      </c>
    </row>
    <row r="287" spans="1:35" x14ac:dyDescent="0.25">
      <c r="A287" s="1" t="s">
        <v>662</v>
      </c>
      <c r="B287" s="1" t="s">
        <v>30</v>
      </c>
      <c r="C287">
        <v>35</v>
      </c>
      <c r="D287">
        <v>59</v>
      </c>
      <c r="E287">
        <v>175.9</v>
      </c>
      <c r="F287">
        <v>0</v>
      </c>
      <c r="G287">
        <v>0</v>
      </c>
      <c r="H287" s="1" t="s">
        <v>30</v>
      </c>
      <c r="I287" s="1" t="s">
        <v>31</v>
      </c>
      <c r="J287">
        <v>0</v>
      </c>
      <c r="K287">
        <v>0</v>
      </c>
      <c r="L287">
        <v>26</v>
      </c>
      <c r="M287" s="1" t="s">
        <v>30</v>
      </c>
      <c r="N287">
        <v>9</v>
      </c>
      <c r="O287" s="1" t="s">
        <v>130</v>
      </c>
      <c r="P287" s="1" t="s">
        <v>663</v>
      </c>
      <c r="Q287" s="1" t="s">
        <v>42</v>
      </c>
      <c r="R287">
        <v>29</v>
      </c>
      <c r="S287" s="1" t="s">
        <v>32</v>
      </c>
      <c r="T287" s="1" t="s">
        <v>30</v>
      </c>
      <c r="U287" s="1" t="s">
        <v>30</v>
      </c>
      <c r="V287">
        <v>0</v>
      </c>
      <c r="W287" s="1" t="s">
        <v>30</v>
      </c>
      <c r="X287" s="1" t="s">
        <v>36</v>
      </c>
      <c r="Y287" s="1" t="s">
        <v>37</v>
      </c>
      <c r="Z287">
        <v>39</v>
      </c>
      <c r="AA287">
        <v>1383</v>
      </c>
      <c r="AB287" s="1" t="s">
        <v>13500</v>
      </c>
      <c r="AC287" s="1" t="s">
        <v>13500</v>
      </c>
      <c r="AD287" t="s">
        <v>13495</v>
      </c>
      <c r="AE287" s="1" t="s">
        <v>38</v>
      </c>
      <c r="AF287" s="1" t="s">
        <v>38</v>
      </c>
      <c r="AG287" t="s">
        <v>13526</v>
      </c>
      <c r="AH287" t="s">
        <v>38</v>
      </c>
      <c r="AI287" t="s">
        <v>13539</v>
      </c>
    </row>
    <row r="288" spans="1:35" x14ac:dyDescent="0.25">
      <c r="A288" s="1" t="s">
        <v>664</v>
      </c>
      <c r="B288" s="1" t="s">
        <v>30</v>
      </c>
      <c r="C288">
        <v>1</v>
      </c>
      <c r="D288">
        <v>7</v>
      </c>
      <c r="E288">
        <v>16</v>
      </c>
      <c r="F288">
        <v>0</v>
      </c>
      <c r="G288">
        <v>0</v>
      </c>
      <c r="H288" s="1" t="s">
        <v>30</v>
      </c>
      <c r="I288" s="1" t="s">
        <v>31</v>
      </c>
      <c r="J288">
        <v>0</v>
      </c>
      <c r="K288">
        <v>0</v>
      </c>
      <c r="L288">
        <v>4</v>
      </c>
      <c r="M288" s="1" t="s">
        <v>32</v>
      </c>
      <c r="N288">
        <v>0</v>
      </c>
      <c r="O288" s="1" t="s">
        <v>125</v>
      </c>
      <c r="P288" s="1" t="s">
        <v>665</v>
      </c>
      <c r="Q288" s="1" t="s">
        <v>42</v>
      </c>
      <c r="R288">
        <v>63</v>
      </c>
      <c r="S288" s="1" t="s">
        <v>30</v>
      </c>
      <c r="T288" s="1" t="s">
        <v>30</v>
      </c>
      <c r="U288" s="1" t="s">
        <v>30</v>
      </c>
      <c r="V288">
        <v>0</v>
      </c>
      <c r="W288" s="1" t="s">
        <v>32</v>
      </c>
      <c r="X288" s="1" t="s">
        <v>36</v>
      </c>
      <c r="Y288" s="1" t="s">
        <v>58</v>
      </c>
      <c r="Z288">
        <v>27</v>
      </c>
      <c r="AA288">
        <v>27</v>
      </c>
      <c r="AB288" s="1" t="s">
        <v>13500</v>
      </c>
      <c r="AC288" s="1" t="s">
        <v>13500</v>
      </c>
      <c r="AD288" t="s">
        <v>13494</v>
      </c>
      <c r="AE288" s="1" t="s">
        <v>38</v>
      </c>
      <c r="AF288" s="1" t="s">
        <v>38</v>
      </c>
      <c r="AG288" t="s">
        <v>13526</v>
      </c>
      <c r="AH288" t="s">
        <v>38</v>
      </c>
      <c r="AI288" t="s">
        <v>13538</v>
      </c>
    </row>
    <row r="289" spans="1:35" x14ac:dyDescent="0.25">
      <c r="A289" s="1" t="s">
        <v>666</v>
      </c>
      <c r="B289" s="1" t="s">
        <v>30</v>
      </c>
      <c r="C289">
        <v>50</v>
      </c>
      <c r="D289">
        <v>283</v>
      </c>
      <c r="E289">
        <v>749</v>
      </c>
      <c r="F289">
        <v>0</v>
      </c>
      <c r="G289">
        <v>0</v>
      </c>
      <c r="H289" s="1" t="s">
        <v>30</v>
      </c>
      <c r="I289" s="1" t="s">
        <v>31</v>
      </c>
      <c r="J289">
        <v>0</v>
      </c>
      <c r="K289">
        <v>0</v>
      </c>
      <c r="L289">
        <v>7</v>
      </c>
      <c r="M289" s="1" t="s">
        <v>32</v>
      </c>
      <c r="N289">
        <v>0</v>
      </c>
      <c r="O289" s="1" t="s">
        <v>269</v>
      </c>
      <c r="P289" s="1" t="s">
        <v>667</v>
      </c>
      <c r="Q289" s="1" t="s">
        <v>35</v>
      </c>
      <c r="R289">
        <v>81</v>
      </c>
      <c r="S289" s="1" t="s">
        <v>30</v>
      </c>
      <c r="T289" s="1" t="s">
        <v>32</v>
      </c>
      <c r="U289" s="1" t="s">
        <v>30</v>
      </c>
      <c r="V289">
        <v>0</v>
      </c>
      <c r="W289" s="1" t="s">
        <v>30</v>
      </c>
      <c r="X289" s="1" t="s">
        <v>43</v>
      </c>
      <c r="Y289" s="1" t="s">
        <v>58</v>
      </c>
      <c r="Z289">
        <v>45</v>
      </c>
      <c r="AA289">
        <v>2229</v>
      </c>
      <c r="AB289" s="1" t="s">
        <v>13500</v>
      </c>
      <c r="AC289" s="1" t="s">
        <v>13500</v>
      </c>
      <c r="AD289" t="s">
        <v>13496</v>
      </c>
      <c r="AE289" s="1" t="s">
        <v>38</v>
      </c>
      <c r="AF289" s="1" t="s">
        <v>38</v>
      </c>
      <c r="AG289" t="s">
        <v>13526</v>
      </c>
      <c r="AH289" t="s">
        <v>38</v>
      </c>
      <c r="AI289" t="s">
        <v>13540</v>
      </c>
    </row>
    <row r="290" spans="1:35" x14ac:dyDescent="0.25">
      <c r="A290" s="1" t="s">
        <v>668</v>
      </c>
      <c r="B290" s="1" t="s">
        <v>30</v>
      </c>
      <c r="C290">
        <v>53</v>
      </c>
      <c r="D290">
        <v>261</v>
      </c>
      <c r="E290">
        <v>580.4</v>
      </c>
      <c r="F290">
        <v>0</v>
      </c>
      <c r="G290">
        <v>0</v>
      </c>
      <c r="H290" s="1" t="s">
        <v>30</v>
      </c>
      <c r="I290" s="1" t="s">
        <v>31</v>
      </c>
      <c r="J290">
        <v>0</v>
      </c>
      <c r="K290">
        <v>0</v>
      </c>
      <c r="L290">
        <v>9</v>
      </c>
      <c r="M290" s="1" t="s">
        <v>32</v>
      </c>
      <c r="N290">
        <v>0</v>
      </c>
      <c r="O290" s="1" t="s">
        <v>114</v>
      </c>
      <c r="P290" s="1" t="s">
        <v>669</v>
      </c>
      <c r="Q290" s="1" t="s">
        <v>35</v>
      </c>
      <c r="R290">
        <v>61</v>
      </c>
      <c r="S290" s="1" t="s">
        <v>30</v>
      </c>
      <c r="T290" s="1" t="s">
        <v>30</v>
      </c>
      <c r="U290" s="1" t="s">
        <v>30</v>
      </c>
      <c r="V290">
        <v>0</v>
      </c>
      <c r="W290" s="1" t="s">
        <v>32</v>
      </c>
      <c r="X290" s="1" t="s">
        <v>43</v>
      </c>
      <c r="Y290" s="1" t="s">
        <v>58</v>
      </c>
      <c r="Z290">
        <v>41</v>
      </c>
      <c r="AA290">
        <v>2188</v>
      </c>
      <c r="AB290" s="1" t="s">
        <v>13500</v>
      </c>
      <c r="AC290" s="1" t="s">
        <v>13500</v>
      </c>
      <c r="AD290" t="s">
        <v>13494</v>
      </c>
      <c r="AE290" s="1" t="s">
        <v>38</v>
      </c>
      <c r="AF290" s="1" t="s">
        <v>38</v>
      </c>
      <c r="AG290" t="s">
        <v>13526</v>
      </c>
      <c r="AH290" t="s">
        <v>38</v>
      </c>
      <c r="AI290" t="s">
        <v>13540</v>
      </c>
    </row>
    <row r="291" spans="1:35" x14ac:dyDescent="0.25">
      <c r="A291" s="1" t="s">
        <v>670</v>
      </c>
      <c r="B291" s="1" t="s">
        <v>30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s="1" t="s">
        <v>32</v>
      </c>
      <c r="I291" s="1" t="s">
        <v>46</v>
      </c>
      <c r="J291">
        <v>0</v>
      </c>
      <c r="K291">
        <v>0</v>
      </c>
      <c r="L291">
        <v>8</v>
      </c>
      <c r="M291" s="1" t="s">
        <v>32</v>
      </c>
      <c r="N291">
        <v>0</v>
      </c>
      <c r="O291" s="1" t="s">
        <v>119</v>
      </c>
      <c r="P291" s="1" t="s">
        <v>671</v>
      </c>
      <c r="Q291" s="1" t="s">
        <v>35</v>
      </c>
      <c r="R291">
        <v>57</v>
      </c>
      <c r="S291" s="1" t="s">
        <v>30</v>
      </c>
      <c r="T291" s="1" t="s">
        <v>30</v>
      </c>
      <c r="U291" s="1" t="s">
        <v>30</v>
      </c>
      <c r="V291">
        <v>0</v>
      </c>
      <c r="W291" s="1" t="s">
        <v>30</v>
      </c>
      <c r="X291" s="1" t="s">
        <v>36</v>
      </c>
      <c r="Y291" s="1" t="s">
        <v>37</v>
      </c>
      <c r="Z291">
        <v>51</v>
      </c>
      <c r="AA291">
        <v>1856</v>
      </c>
      <c r="AB291" s="1" t="s">
        <v>13500</v>
      </c>
      <c r="AC291" s="1" t="s">
        <v>13500</v>
      </c>
      <c r="AD291" t="s">
        <v>13494</v>
      </c>
      <c r="AE291" s="1" t="s">
        <v>38</v>
      </c>
      <c r="AF291" s="1" t="s">
        <v>38</v>
      </c>
      <c r="AG291" t="s">
        <v>13526</v>
      </c>
      <c r="AH291" t="s">
        <v>38</v>
      </c>
      <c r="AI291" t="s">
        <v>13539</v>
      </c>
    </row>
    <row r="292" spans="1:35" x14ac:dyDescent="0.25">
      <c r="A292" s="1" t="s">
        <v>672</v>
      </c>
      <c r="B292" s="1" t="s">
        <v>30</v>
      </c>
      <c r="C292">
        <v>51</v>
      </c>
      <c r="D292">
        <v>356</v>
      </c>
      <c r="E292">
        <v>811.3</v>
      </c>
      <c r="F292">
        <v>0</v>
      </c>
      <c r="G292">
        <v>0</v>
      </c>
      <c r="H292" s="1" t="s">
        <v>30</v>
      </c>
      <c r="I292" s="1" t="s">
        <v>31</v>
      </c>
      <c r="J292">
        <v>0</v>
      </c>
      <c r="K292">
        <v>0</v>
      </c>
      <c r="L292">
        <v>0</v>
      </c>
      <c r="M292" s="1" t="s">
        <v>30</v>
      </c>
      <c r="N292">
        <v>0</v>
      </c>
      <c r="O292" s="1" t="s">
        <v>176</v>
      </c>
      <c r="P292" s="1" t="s">
        <v>673</v>
      </c>
      <c r="Q292" s="1" t="s">
        <v>35</v>
      </c>
      <c r="R292">
        <v>33</v>
      </c>
      <c r="S292" s="1" t="s">
        <v>30</v>
      </c>
      <c r="T292" s="1" t="s">
        <v>30</v>
      </c>
      <c r="U292" s="1" t="s">
        <v>30</v>
      </c>
      <c r="V292">
        <v>0</v>
      </c>
      <c r="W292" s="1" t="s">
        <v>30</v>
      </c>
      <c r="X292" s="1" t="s">
        <v>57</v>
      </c>
      <c r="Y292" s="1" t="s">
        <v>37</v>
      </c>
      <c r="Z292">
        <v>9</v>
      </c>
      <c r="AA292">
        <v>480</v>
      </c>
      <c r="AB292" s="1" t="s">
        <v>13500</v>
      </c>
      <c r="AC292" s="1" t="s">
        <v>13500</v>
      </c>
      <c r="AD292" t="s">
        <v>13494</v>
      </c>
      <c r="AE292" s="1" t="s">
        <v>38</v>
      </c>
      <c r="AF292" s="1" t="s">
        <v>38</v>
      </c>
      <c r="AG292" t="s">
        <v>13527</v>
      </c>
      <c r="AH292" t="s">
        <v>38</v>
      </c>
      <c r="AI292" t="s">
        <v>13540</v>
      </c>
    </row>
    <row r="293" spans="1:35" x14ac:dyDescent="0.25">
      <c r="A293" s="1" t="s">
        <v>674</v>
      </c>
      <c r="B293" s="1" t="s">
        <v>30</v>
      </c>
      <c r="C293">
        <v>72</v>
      </c>
      <c r="D293">
        <v>409</v>
      </c>
      <c r="E293">
        <v>1082.2</v>
      </c>
      <c r="F293">
        <v>0</v>
      </c>
      <c r="G293">
        <v>0</v>
      </c>
      <c r="H293" s="1" t="s">
        <v>30</v>
      </c>
      <c r="I293" s="1" t="s">
        <v>31</v>
      </c>
      <c r="J293">
        <v>0</v>
      </c>
      <c r="K293">
        <v>0</v>
      </c>
      <c r="L293">
        <v>6</v>
      </c>
      <c r="M293" s="1" t="s">
        <v>32</v>
      </c>
      <c r="N293">
        <v>0</v>
      </c>
      <c r="O293" s="1" t="s">
        <v>68</v>
      </c>
      <c r="P293" s="1" t="s">
        <v>675</v>
      </c>
      <c r="Q293" s="1" t="s">
        <v>42</v>
      </c>
      <c r="R293">
        <v>50</v>
      </c>
      <c r="S293" s="1" t="s">
        <v>30</v>
      </c>
      <c r="T293" s="1" t="s">
        <v>30</v>
      </c>
      <c r="U293" s="1" t="s">
        <v>30</v>
      </c>
      <c r="V293">
        <v>0</v>
      </c>
      <c r="W293" s="1" t="s">
        <v>30</v>
      </c>
      <c r="X293" s="1" t="s">
        <v>57</v>
      </c>
      <c r="Y293" s="1" t="s">
        <v>37</v>
      </c>
      <c r="Z293">
        <v>49</v>
      </c>
      <c r="AA293">
        <v>3551</v>
      </c>
      <c r="AB293" s="1" t="s">
        <v>13500</v>
      </c>
      <c r="AC293" s="1" t="s">
        <v>13500</v>
      </c>
      <c r="AD293" t="s">
        <v>13494</v>
      </c>
      <c r="AE293" s="1" t="s">
        <v>38</v>
      </c>
      <c r="AF293" s="1" t="s">
        <v>38</v>
      </c>
      <c r="AG293" t="s">
        <v>13526</v>
      </c>
      <c r="AH293" t="s">
        <v>38</v>
      </c>
      <c r="AI293" t="s">
        <v>13540</v>
      </c>
    </row>
    <row r="294" spans="1:35" x14ac:dyDescent="0.25">
      <c r="A294" s="1" t="s">
        <v>676</v>
      </c>
      <c r="B294" s="1" t="s">
        <v>30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s="1" t="s">
        <v>32</v>
      </c>
      <c r="I294" s="1" t="s">
        <v>31</v>
      </c>
      <c r="J294">
        <v>209</v>
      </c>
      <c r="K294">
        <v>0</v>
      </c>
      <c r="L294">
        <v>0</v>
      </c>
      <c r="M294" s="1" t="s">
        <v>30</v>
      </c>
      <c r="N294">
        <v>0</v>
      </c>
      <c r="O294" s="1" t="s">
        <v>240</v>
      </c>
      <c r="P294" s="1" t="s">
        <v>677</v>
      </c>
      <c r="Q294" s="1" t="s">
        <v>35</v>
      </c>
      <c r="R294">
        <v>51</v>
      </c>
      <c r="S294" s="1" t="s">
        <v>30</v>
      </c>
      <c r="T294" s="1" t="s">
        <v>30</v>
      </c>
      <c r="U294" s="1" t="s">
        <v>30</v>
      </c>
      <c r="V294">
        <v>0</v>
      </c>
      <c r="W294" s="1" t="s">
        <v>30</v>
      </c>
      <c r="X294" s="1" t="s">
        <v>43</v>
      </c>
      <c r="Y294" s="1" t="s">
        <v>44</v>
      </c>
      <c r="Z294">
        <v>16</v>
      </c>
      <c r="AA294">
        <v>1055</v>
      </c>
      <c r="AB294" s="1" t="s">
        <v>13500</v>
      </c>
      <c r="AC294" s="1" t="s">
        <v>13500</v>
      </c>
      <c r="AD294" t="s">
        <v>13494</v>
      </c>
      <c r="AE294" s="1" t="s">
        <v>38</v>
      </c>
      <c r="AF294" s="1" t="s">
        <v>38</v>
      </c>
      <c r="AG294" t="s">
        <v>13527</v>
      </c>
      <c r="AH294" t="s">
        <v>38</v>
      </c>
      <c r="AI294" t="s">
        <v>13540</v>
      </c>
    </row>
    <row r="295" spans="1:35" x14ac:dyDescent="0.25">
      <c r="A295" s="1" t="s">
        <v>678</v>
      </c>
      <c r="B295" s="1" t="s">
        <v>30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s="1" t="s">
        <v>32</v>
      </c>
      <c r="I295" s="1" t="s">
        <v>31</v>
      </c>
      <c r="J295">
        <v>72</v>
      </c>
      <c r="K295">
        <v>0</v>
      </c>
      <c r="L295">
        <v>9</v>
      </c>
      <c r="M295" s="1" t="s">
        <v>32</v>
      </c>
      <c r="N295">
        <v>0</v>
      </c>
      <c r="O295" s="1" t="s">
        <v>33</v>
      </c>
      <c r="P295" s="1" t="s">
        <v>679</v>
      </c>
      <c r="Q295" s="1" t="s">
        <v>35</v>
      </c>
      <c r="R295">
        <v>83</v>
      </c>
      <c r="S295" s="1" t="s">
        <v>30</v>
      </c>
      <c r="T295" s="1" t="s">
        <v>32</v>
      </c>
      <c r="U295" s="1" t="s">
        <v>30</v>
      </c>
      <c r="V295">
        <v>0</v>
      </c>
      <c r="W295" s="1" t="s">
        <v>32</v>
      </c>
      <c r="X295" s="1" t="s">
        <v>43</v>
      </c>
      <c r="Y295" s="1" t="s">
        <v>44</v>
      </c>
      <c r="Z295">
        <v>35</v>
      </c>
      <c r="AA295">
        <v>769</v>
      </c>
      <c r="AB295" s="1" t="s">
        <v>13500</v>
      </c>
      <c r="AC295" s="1" t="s">
        <v>13500</v>
      </c>
      <c r="AD295" t="s">
        <v>13496</v>
      </c>
      <c r="AE295" s="1" t="s">
        <v>38</v>
      </c>
      <c r="AF295" s="1" t="s">
        <v>38</v>
      </c>
      <c r="AG295" t="s">
        <v>13526</v>
      </c>
      <c r="AH295" t="s">
        <v>38</v>
      </c>
      <c r="AI295" t="s">
        <v>13539</v>
      </c>
    </row>
    <row r="296" spans="1:35" x14ac:dyDescent="0.25">
      <c r="A296" s="1" t="s">
        <v>680</v>
      </c>
      <c r="B296" s="1" t="s">
        <v>30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s="1" t="s">
        <v>32</v>
      </c>
      <c r="I296" s="1" t="s">
        <v>31</v>
      </c>
      <c r="J296">
        <v>249</v>
      </c>
      <c r="K296">
        <v>0</v>
      </c>
      <c r="L296">
        <v>0</v>
      </c>
      <c r="M296" s="1" t="s">
        <v>32</v>
      </c>
      <c r="N296">
        <v>0</v>
      </c>
      <c r="O296" s="1" t="s">
        <v>156</v>
      </c>
      <c r="P296" s="1" t="s">
        <v>681</v>
      </c>
      <c r="Q296" s="1" t="s">
        <v>42</v>
      </c>
      <c r="R296">
        <v>33</v>
      </c>
      <c r="S296" s="1" t="s">
        <v>30</v>
      </c>
      <c r="T296" s="1" t="s">
        <v>30</v>
      </c>
      <c r="U296" s="1" t="s">
        <v>30</v>
      </c>
      <c r="V296">
        <v>0</v>
      </c>
      <c r="W296" s="1" t="s">
        <v>32</v>
      </c>
      <c r="X296" s="1" t="s">
        <v>36</v>
      </c>
      <c r="Y296" s="1" t="s">
        <v>37</v>
      </c>
      <c r="Z296">
        <v>26</v>
      </c>
      <c r="AA296">
        <v>1520</v>
      </c>
      <c r="AB296" s="1" t="s">
        <v>13500</v>
      </c>
      <c r="AC296" s="1" t="s">
        <v>13500</v>
      </c>
      <c r="AD296" t="s">
        <v>13494</v>
      </c>
      <c r="AE296" s="1" t="s">
        <v>38</v>
      </c>
      <c r="AF296" s="1" t="s">
        <v>38</v>
      </c>
      <c r="AG296" t="s">
        <v>13527</v>
      </c>
      <c r="AH296" t="s">
        <v>38</v>
      </c>
      <c r="AI296" t="s">
        <v>13540</v>
      </c>
    </row>
    <row r="297" spans="1:35" x14ac:dyDescent="0.25">
      <c r="A297" s="1" t="s">
        <v>682</v>
      </c>
      <c r="B297" s="1" t="s">
        <v>30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s="1" t="s">
        <v>32</v>
      </c>
      <c r="I297" s="1" t="s">
        <v>31</v>
      </c>
      <c r="J297">
        <v>215</v>
      </c>
      <c r="K297">
        <v>0</v>
      </c>
      <c r="L297">
        <v>0</v>
      </c>
      <c r="M297" s="1" t="s">
        <v>30</v>
      </c>
      <c r="N297">
        <v>0</v>
      </c>
      <c r="O297" s="1" t="s">
        <v>40</v>
      </c>
      <c r="P297" s="1" t="s">
        <v>683</v>
      </c>
      <c r="Q297" s="1" t="s">
        <v>35</v>
      </c>
      <c r="R297">
        <v>22</v>
      </c>
      <c r="S297" s="1" t="s">
        <v>32</v>
      </c>
      <c r="T297" s="1" t="s">
        <v>30</v>
      </c>
      <c r="U297" s="1" t="s">
        <v>30</v>
      </c>
      <c r="V297">
        <v>0</v>
      </c>
      <c r="W297" s="1" t="s">
        <v>30</v>
      </c>
      <c r="X297" s="1" t="s">
        <v>57</v>
      </c>
      <c r="Y297" s="1" t="s">
        <v>44</v>
      </c>
      <c r="Z297">
        <v>9</v>
      </c>
      <c r="AA297">
        <v>501</v>
      </c>
      <c r="AB297" s="1" t="s">
        <v>13500</v>
      </c>
      <c r="AC297" s="1" t="s">
        <v>13500</v>
      </c>
      <c r="AD297" t="s">
        <v>13495</v>
      </c>
      <c r="AE297" s="1" t="s">
        <v>38</v>
      </c>
      <c r="AF297" s="1" t="s">
        <v>38</v>
      </c>
      <c r="AG297" t="s">
        <v>13527</v>
      </c>
      <c r="AH297" t="s">
        <v>38</v>
      </c>
      <c r="AI297" t="s">
        <v>13540</v>
      </c>
    </row>
    <row r="298" spans="1:35" x14ac:dyDescent="0.25">
      <c r="A298" s="1" t="s">
        <v>684</v>
      </c>
      <c r="B298" s="1" t="s">
        <v>30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s="1" t="s">
        <v>32</v>
      </c>
      <c r="I298" s="1" t="s">
        <v>31</v>
      </c>
      <c r="J298">
        <v>89</v>
      </c>
      <c r="K298">
        <v>0</v>
      </c>
      <c r="L298">
        <v>2</v>
      </c>
      <c r="M298" s="1" t="s">
        <v>30</v>
      </c>
      <c r="N298">
        <v>19</v>
      </c>
      <c r="O298" s="1" t="s">
        <v>106</v>
      </c>
      <c r="P298" s="1" t="s">
        <v>685</v>
      </c>
      <c r="Q298" s="1" t="s">
        <v>35</v>
      </c>
      <c r="R298">
        <v>47</v>
      </c>
      <c r="S298" s="1" t="s">
        <v>30</v>
      </c>
      <c r="T298" s="1" t="s">
        <v>30</v>
      </c>
      <c r="U298" s="1" t="s">
        <v>30</v>
      </c>
      <c r="V298">
        <v>0</v>
      </c>
      <c r="W298" s="1" t="s">
        <v>32</v>
      </c>
      <c r="X298" s="1" t="s">
        <v>36</v>
      </c>
      <c r="Y298" s="1" t="s">
        <v>37</v>
      </c>
      <c r="Z298">
        <v>36</v>
      </c>
      <c r="AA298">
        <v>851</v>
      </c>
      <c r="AB298" s="1" t="s">
        <v>13500</v>
      </c>
      <c r="AC298" s="1" t="s">
        <v>13500</v>
      </c>
      <c r="AD298" t="s">
        <v>13494</v>
      </c>
      <c r="AE298" s="1" t="s">
        <v>38</v>
      </c>
      <c r="AF298" s="1" t="s">
        <v>38</v>
      </c>
      <c r="AG298" t="s">
        <v>13527</v>
      </c>
      <c r="AH298" t="s">
        <v>38</v>
      </c>
      <c r="AI298" t="s">
        <v>13539</v>
      </c>
    </row>
    <row r="299" spans="1:35" x14ac:dyDescent="0.25">
      <c r="A299" s="1" t="s">
        <v>686</v>
      </c>
      <c r="B299" s="1" t="s">
        <v>30</v>
      </c>
      <c r="C299">
        <v>30</v>
      </c>
      <c r="D299">
        <v>103</v>
      </c>
      <c r="E299">
        <v>298</v>
      </c>
      <c r="F299">
        <v>60</v>
      </c>
      <c r="G299">
        <v>279</v>
      </c>
      <c r="H299" s="1" t="s">
        <v>32</v>
      </c>
      <c r="I299" s="1" t="s">
        <v>31</v>
      </c>
      <c r="J299">
        <v>70</v>
      </c>
      <c r="K299">
        <v>0</v>
      </c>
      <c r="L299">
        <v>8</v>
      </c>
      <c r="M299" s="1" t="s">
        <v>32</v>
      </c>
      <c r="N299">
        <v>0</v>
      </c>
      <c r="O299" s="1" t="s">
        <v>97</v>
      </c>
      <c r="P299" s="1" t="s">
        <v>687</v>
      </c>
      <c r="Q299" s="1" t="s">
        <v>42</v>
      </c>
      <c r="R299">
        <v>38</v>
      </c>
      <c r="S299" s="1" t="s">
        <v>30</v>
      </c>
      <c r="T299" s="1" t="s">
        <v>30</v>
      </c>
      <c r="U299" s="1" t="s">
        <v>30</v>
      </c>
      <c r="V299">
        <v>0</v>
      </c>
      <c r="W299" s="1" t="s">
        <v>32</v>
      </c>
      <c r="X299" s="1" t="s">
        <v>43</v>
      </c>
      <c r="Y299" s="1" t="s">
        <v>37</v>
      </c>
      <c r="Z299">
        <v>61</v>
      </c>
      <c r="AA299">
        <v>1826</v>
      </c>
      <c r="AB299" s="1" t="s">
        <v>13500</v>
      </c>
      <c r="AC299" s="1" t="s">
        <v>13500</v>
      </c>
      <c r="AD299" t="s">
        <v>13494</v>
      </c>
      <c r="AE299" s="1" t="s">
        <v>38</v>
      </c>
      <c r="AF299" s="1" t="s">
        <v>38</v>
      </c>
      <c r="AG299" t="s">
        <v>13526</v>
      </c>
      <c r="AH299" t="s">
        <v>38</v>
      </c>
      <c r="AI299" t="s">
        <v>13539</v>
      </c>
    </row>
    <row r="300" spans="1:35" x14ac:dyDescent="0.25">
      <c r="A300" s="1" t="s">
        <v>688</v>
      </c>
      <c r="B300" s="1" t="s">
        <v>30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s="1" t="s">
        <v>32</v>
      </c>
      <c r="I300" s="1" t="s">
        <v>31</v>
      </c>
      <c r="J300">
        <v>70</v>
      </c>
      <c r="K300">
        <v>0</v>
      </c>
      <c r="L300">
        <v>11</v>
      </c>
      <c r="M300" s="1" t="s">
        <v>32</v>
      </c>
      <c r="N300">
        <v>0</v>
      </c>
      <c r="O300" s="1" t="s">
        <v>202</v>
      </c>
      <c r="P300" s="1" t="s">
        <v>689</v>
      </c>
      <c r="Q300" s="1" t="s">
        <v>35</v>
      </c>
      <c r="R300">
        <v>24</v>
      </c>
      <c r="S300" s="1" t="s">
        <v>32</v>
      </c>
      <c r="T300" s="1" t="s">
        <v>30</v>
      </c>
      <c r="U300" s="1" t="s">
        <v>30</v>
      </c>
      <c r="V300">
        <v>0</v>
      </c>
      <c r="W300" s="1" t="s">
        <v>32</v>
      </c>
      <c r="X300" s="1" t="s">
        <v>57</v>
      </c>
      <c r="Y300" s="1" t="s">
        <v>37</v>
      </c>
      <c r="Z300">
        <v>40</v>
      </c>
      <c r="AA300">
        <v>1166</v>
      </c>
      <c r="AB300" s="1" t="s">
        <v>13500</v>
      </c>
      <c r="AC300" s="1" t="s">
        <v>13500</v>
      </c>
      <c r="AD300" t="s">
        <v>13495</v>
      </c>
      <c r="AE300" s="1" t="s">
        <v>38</v>
      </c>
      <c r="AF300" s="1" t="s">
        <v>38</v>
      </c>
      <c r="AG300" t="s">
        <v>13526</v>
      </c>
      <c r="AH300" t="s">
        <v>38</v>
      </c>
      <c r="AI300" t="s">
        <v>13539</v>
      </c>
    </row>
    <row r="301" spans="1:35" x14ac:dyDescent="0.25">
      <c r="A301" s="1" t="s">
        <v>690</v>
      </c>
      <c r="B301" s="1" t="s">
        <v>30</v>
      </c>
      <c r="C301">
        <v>2</v>
      </c>
      <c r="D301">
        <v>5</v>
      </c>
      <c r="E301">
        <v>13.3</v>
      </c>
      <c r="F301">
        <v>6</v>
      </c>
      <c r="G301">
        <v>12</v>
      </c>
      <c r="H301" s="1" t="s">
        <v>32</v>
      </c>
      <c r="I301" s="1" t="s">
        <v>31</v>
      </c>
      <c r="J301">
        <v>2</v>
      </c>
      <c r="K301">
        <v>0</v>
      </c>
      <c r="L301">
        <v>0</v>
      </c>
      <c r="M301" s="1" t="s">
        <v>30</v>
      </c>
      <c r="N301">
        <v>0</v>
      </c>
      <c r="O301" s="1" t="s">
        <v>184</v>
      </c>
      <c r="P301" s="1" t="s">
        <v>691</v>
      </c>
      <c r="Q301" s="1" t="s">
        <v>42</v>
      </c>
      <c r="R301">
        <v>48</v>
      </c>
      <c r="S301" s="1" t="s">
        <v>30</v>
      </c>
      <c r="T301" s="1" t="s">
        <v>30</v>
      </c>
      <c r="U301" s="1" t="s">
        <v>30</v>
      </c>
      <c r="V301">
        <v>0</v>
      </c>
      <c r="W301" s="1" t="s">
        <v>30</v>
      </c>
      <c r="X301" s="1" t="s">
        <v>36</v>
      </c>
      <c r="Y301" s="1" t="s">
        <v>44</v>
      </c>
      <c r="Z301">
        <v>9</v>
      </c>
      <c r="AA301">
        <v>17</v>
      </c>
      <c r="AB301" s="1" t="s">
        <v>13500</v>
      </c>
      <c r="AC301" s="1" t="s">
        <v>13500</v>
      </c>
      <c r="AD301" t="s">
        <v>13494</v>
      </c>
      <c r="AE301" s="1" t="s">
        <v>38</v>
      </c>
      <c r="AF301" s="1" t="s">
        <v>38</v>
      </c>
      <c r="AG301" t="s">
        <v>13527</v>
      </c>
      <c r="AH301" t="s">
        <v>38</v>
      </c>
      <c r="AI301" t="s">
        <v>13538</v>
      </c>
    </row>
    <row r="302" spans="1:35" x14ac:dyDescent="0.25">
      <c r="A302" s="1" t="s">
        <v>692</v>
      </c>
      <c r="B302" s="1" t="s">
        <v>30</v>
      </c>
      <c r="C302">
        <v>1</v>
      </c>
      <c r="D302">
        <v>4</v>
      </c>
      <c r="E302">
        <v>7</v>
      </c>
      <c r="F302">
        <v>3</v>
      </c>
      <c r="G302">
        <v>11</v>
      </c>
      <c r="H302" s="1" t="s">
        <v>32</v>
      </c>
      <c r="I302" s="1" t="s">
        <v>31</v>
      </c>
      <c r="J302">
        <v>2</v>
      </c>
      <c r="K302">
        <v>0</v>
      </c>
      <c r="L302">
        <v>14</v>
      </c>
      <c r="M302" s="1" t="s">
        <v>32</v>
      </c>
      <c r="N302">
        <v>0</v>
      </c>
      <c r="O302" s="1" t="s">
        <v>159</v>
      </c>
      <c r="P302" s="1" t="s">
        <v>693</v>
      </c>
      <c r="Q302" s="1" t="s">
        <v>42</v>
      </c>
      <c r="R302">
        <v>59</v>
      </c>
      <c r="S302" s="1" t="s">
        <v>30</v>
      </c>
      <c r="T302" s="1" t="s">
        <v>30</v>
      </c>
      <c r="U302" s="1" t="s">
        <v>30</v>
      </c>
      <c r="V302">
        <v>0</v>
      </c>
      <c r="W302" s="1" t="s">
        <v>30</v>
      </c>
      <c r="X302" s="1" t="s">
        <v>36</v>
      </c>
      <c r="Y302" s="1" t="s">
        <v>37</v>
      </c>
      <c r="Z302">
        <v>31</v>
      </c>
      <c r="AA302">
        <v>31</v>
      </c>
      <c r="AB302" s="1" t="s">
        <v>13500</v>
      </c>
      <c r="AC302" s="1" t="s">
        <v>13500</v>
      </c>
      <c r="AD302" t="s">
        <v>13494</v>
      </c>
      <c r="AE302" s="1" t="s">
        <v>38</v>
      </c>
      <c r="AF302" s="1" t="s">
        <v>38</v>
      </c>
      <c r="AG302" t="s">
        <v>13526</v>
      </c>
      <c r="AH302" t="s">
        <v>38</v>
      </c>
      <c r="AI302" t="s">
        <v>13538</v>
      </c>
    </row>
    <row r="303" spans="1:35" x14ac:dyDescent="0.25">
      <c r="A303" s="1" t="s">
        <v>694</v>
      </c>
      <c r="B303" s="1" t="s">
        <v>30</v>
      </c>
      <c r="C303">
        <v>23</v>
      </c>
      <c r="D303">
        <v>35</v>
      </c>
      <c r="E303">
        <v>93</v>
      </c>
      <c r="F303">
        <v>207</v>
      </c>
      <c r="G303">
        <v>220.8</v>
      </c>
      <c r="H303" s="1" t="s">
        <v>32</v>
      </c>
      <c r="I303" s="1" t="s">
        <v>31</v>
      </c>
      <c r="J303">
        <v>110</v>
      </c>
      <c r="K303">
        <v>0</v>
      </c>
      <c r="L303">
        <v>20</v>
      </c>
      <c r="M303" s="1" t="s">
        <v>32</v>
      </c>
      <c r="N303">
        <v>0</v>
      </c>
      <c r="O303" s="1" t="s">
        <v>55</v>
      </c>
      <c r="P303" s="1" t="s">
        <v>695</v>
      </c>
      <c r="Q303" s="1" t="s">
        <v>35</v>
      </c>
      <c r="R303">
        <v>23</v>
      </c>
      <c r="S303" s="1" t="s">
        <v>32</v>
      </c>
      <c r="T303" s="1" t="s">
        <v>30</v>
      </c>
      <c r="U303" s="1" t="s">
        <v>30</v>
      </c>
      <c r="V303">
        <v>0</v>
      </c>
      <c r="W303" s="1" t="s">
        <v>30</v>
      </c>
      <c r="X303" s="1" t="s">
        <v>36</v>
      </c>
      <c r="Y303" s="1" t="s">
        <v>37</v>
      </c>
      <c r="Z303">
        <v>46</v>
      </c>
      <c r="AA303">
        <v>1076</v>
      </c>
      <c r="AB303" s="1" t="s">
        <v>13500</v>
      </c>
      <c r="AC303" s="1" t="s">
        <v>13500</v>
      </c>
      <c r="AD303" t="s">
        <v>13495</v>
      </c>
      <c r="AE303" s="1" t="s">
        <v>38</v>
      </c>
      <c r="AF303" s="1" t="s">
        <v>38</v>
      </c>
      <c r="AG303" t="s">
        <v>13526</v>
      </c>
      <c r="AH303" t="s">
        <v>38</v>
      </c>
      <c r="AI303" t="s">
        <v>13539</v>
      </c>
    </row>
    <row r="304" spans="1:35" x14ac:dyDescent="0.25">
      <c r="A304" s="1" t="s">
        <v>696</v>
      </c>
      <c r="B304" s="1" t="s">
        <v>30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s="1" t="s">
        <v>32</v>
      </c>
      <c r="I304" s="1" t="s">
        <v>31</v>
      </c>
      <c r="J304">
        <v>153</v>
      </c>
      <c r="K304">
        <v>0</v>
      </c>
      <c r="L304">
        <v>3</v>
      </c>
      <c r="M304" s="1" t="s">
        <v>30</v>
      </c>
      <c r="N304">
        <v>72</v>
      </c>
      <c r="O304" s="1" t="s">
        <v>697</v>
      </c>
      <c r="P304" s="1" t="s">
        <v>698</v>
      </c>
      <c r="Q304" s="1" t="s">
        <v>42</v>
      </c>
      <c r="R304">
        <v>80</v>
      </c>
      <c r="S304" s="1" t="s">
        <v>30</v>
      </c>
      <c r="T304" s="1" t="s">
        <v>32</v>
      </c>
      <c r="U304" s="1" t="s">
        <v>30</v>
      </c>
      <c r="V304">
        <v>0</v>
      </c>
      <c r="W304" s="1" t="s">
        <v>32</v>
      </c>
      <c r="X304" s="1" t="s">
        <v>57</v>
      </c>
      <c r="Y304" s="1" t="s">
        <v>37</v>
      </c>
      <c r="Z304">
        <v>63</v>
      </c>
      <c r="AA304">
        <v>4561</v>
      </c>
      <c r="AB304" s="1" t="s">
        <v>13500</v>
      </c>
      <c r="AC304" s="1" t="s">
        <v>13500</v>
      </c>
      <c r="AD304" t="s">
        <v>13496</v>
      </c>
      <c r="AE304" s="1" t="s">
        <v>38</v>
      </c>
      <c r="AF304" s="1" t="s">
        <v>38</v>
      </c>
      <c r="AG304" t="s">
        <v>13526</v>
      </c>
      <c r="AH304" t="s">
        <v>38</v>
      </c>
      <c r="AI304" t="s">
        <v>13540</v>
      </c>
    </row>
    <row r="305" spans="1:35" x14ac:dyDescent="0.25">
      <c r="A305" s="1" t="s">
        <v>699</v>
      </c>
      <c r="B305" s="1" t="s">
        <v>30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s="1" t="s">
        <v>32</v>
      </c>
      <c r="I305" s="1" t="s">
        <v>46</v>
      </c>
      <c r="J305">
        <v>0</v>
      </c>
      <c r="K305">
        <v>0</v>
      </c>
      <c r="L305">
        <v>15</v>
      </c>
      <c r="M305" s="1" t="s">
        <v>32</v>
      </c>
      <c r="N305">
        <v>0</v>
      </c>
      <c r="O305" s="1" t="s">
        <v>179</v>
      </c>
      <c r="P305" s="1" t="s">
        <v>700</v>
      </c>
      <c r="Q305" s="1" t="s">
        <v>42</v>
      </c>
      <c r="R305">
        <v>25</v>
      </c>
      <c r="S305" s="1" t="s">
        <v>32</v>
      </c>
      <c r="T305" s="1" t="s">
        <v>30</v>
      </c>
      <c r="U305" s="1" t="s">
        <v>30</v>
      </c>
      <c r="V305">
        <v>0</v>
      </c>
      <c r="W305" s="1" t="s">
        <v>30</v>
      </c>
      <c r="X305" s="1" t="s">
        <v>57</v>
      </c>
      <c r="Y305" s="1" t="s">
        <v>44</v>
      </c>
      <c r="Z305">
        <v>17</v>
      </c>
      <c r="AA305">
        <v>1192</v>
      </c>
      <c r="AB305" s="1" t="s">
        <v>13500</v>
      </c>
      <c r="AC305" s="1" t="s">
        <v>13500</v>
      </c>
      <c r="AD305" t="s">
        <v>13495</v>
      </c>
      <c r="AE305" s="1" t="s">
        <v>38</v>
      </c>
      <c r="AF305" s="1" t="s">
        <v>38</v>
      </c>
      <c r="AG305" t="s">
        <v>13526</v>
      </c>
      <c r="AH305" t="s">
        <v>38</v>
      </c>
      <c r="AI305" t="s">
        <v>13540</v>
      </c>
    </row>
    <row r="306" spans="1:35" x14ac:dyDescent="0.25">
      <c r="A306" s="1" t="s">
        <v>701</v>
      </c>
      <c r="B306" s="1" t="s">
        <v>30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s="1" t="s">
        <v>32</v>
      </c>
      <c r="I306" s="1" t="s">
        <v>31</v>
      </c>
      <c r="J306">
        <v>134</v>
      </c>
      <c r="K306">
        <v>0</v>
      </c>
      <c r="L306">
        <v>3</v>
      </c>
      <c r="M306" s="1" t="s">
        <v>32</v>
      </c>
      <c r="N306">
        <v>0</v>
      </c>
      <c r="O306" s="1" t="s">
        <v>269</v>
      </c>
      <c r="P306" s="1" t="s">
        <v>702</v>
      </c>
      <c r="Q306" s="1" t="s">
        <v>42</v>
      </c>
      <c r="R306">
        <v>70</v>
      </c>
      <c r="S306" s="1" t="s">
        <v>30</v>
      </c>
      <c r="T306" s="1" t="s">
        <v>32</v>
      </c>
      <c r="U306" s="1" t="s">
        <v>30</v>
      </c>
      <c r="V306">
        <v>0</v>
      </c>
      <c r="W306" s="1" t="s">
        <v>32</v>
      </c>
      <c r="X306" s="1" t="s">
        <v>57</v>
      </c>
      <c r="Y306" s="1" t="s">
        <v>37</v>
      </c>
      <c r="Z306">
        <v>39</v>
      </c>
      <c r="AA306">
        <v>2500</v>
      </c>
      <c r="AB306" s="1" t="s">
        <v>13500</v>
      </c>
      <c r="AC306" s="1" t="s">
        <v>13500</v>
      </c>
      <c r="AD306" t="s">
        <v>13496</v>
      </c>
      <c r="AE306" s="1" t="s">
        <v>38</v>
      </c>
      <c r="AF306" s="1" t="s">
        <v>38</v>
      </c>
      <c r="AG306" t="s">
        <v>13526</v>
      </c>
      <c r="AH306" t="s">
        <v>38</v>
      </c>
      <c r="AI306" t="s">
        <v>13540</v>
      </c>
    </row>
    <row r="307" spans="1:35" x14ac:dyDescent="0.25">
      <c r="A307" s="1" t="s">
        <v>703</v>
      </c>
      <c r="B307" s="1" t="s">
        <v>30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s="1" t="s">
        <v>32</v>
      </c>
      <c r="I307" s="1" t="s">
        <v>31</v>
      </c>
      <c r="J307">
        <v>169</v>
      </c>
      <c r="K307">
        <v>0</v>
      </c>
      <c r="L307">
        <v>6</v>
      </c>
      <c r="M307" s="1" t="s">
        <v>32</v>
      </c>
      <c r="N307">
        <v>0</v>
      </c>
      <c r="O307" s="1" t="s">
        <v>111</v>
      </c>
      <c r="P307" s="1" t="s">
        <v>704</v>
      </c>
      <c r="Q307" s="1" t="s">
        <v>42</v>
      </c>
      <c r="R307">
        <v>31</v>
      </c>
      <c r="S307" s="1" t="s">
        <v>30</v>
      </c>
      <c r="T307" s="1" t="s">
        <v>30</v>
      </c>
      <c r="U307" s="1" t="s">
        <v>30</v>
      </c>
      <c r="V307">
        <v>0</v>
      </c>
      <c r="W307" s="1" t="s">
        <v>30</v>
      </c>
      <c r="X307" s="1" t="s">
        <v>43</v>
      </c>
      <c r="Y307" s="1" t="s">
        <v>37</v>
      </c>
      <c r="Z307">
        <v>31</v>
      </c>
      <c r="AA307">
        <v>2244</v>
      </c>
      <c r="AB307" s="1" t="s">
        <v>13500</v>
      </c>
      <c r="AC307" s="1" t="s">
        <v>13500</v>
      </c>
      <c r="AD307" t="s">
        <v>13494</v>
      </c>
      <c r="AE307" s="1" t="s">
        <v>38</v>
      </c>
      <c r="AF307" s="1" t="s">
        <v>38</v>
      </c>
      <c r="AG307" t="s">
        <v>13526</v>
      </c>
      <c r="AH307" t="s">
        <v>38</v>
      </c>
      <c r="AI307" t="s">
        <v>13540</v>
      </c>
    </row>
    <row r="308" spans="1:35" x14ac:dyDescent="0.25">
      <c r="A308" s="1" t="s">
        <v>705</v>
      </c>
      <c r="B308" s="1" t="s">
        <v>30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s="1" t="s">
        <v>32</v>
      </c>
      <c r="I308" s="1" t="s">
        <v>31</v>
      </c>
      <c r="J308">
        <v>244</v>
      </c>
      <c r="K308">
        <v>0</v>
      </c>
      <c r="L308">
        <v>0</v>
      </c>
      <c r="M308" s="1" t="s">
        <v>30</v>
      </c>
      <c r="N308">
        <v>0</v>
      </c>
      <c r="O308" s="1" t="s">
        <v>97</v>
      </c>
      <c r="P308" s="1" t="s">
        <v>706</v>
      </c>
      <c r="Q308" s="1" t="s">
        <v>35</v>
      </c>
      <c r="R308">
        <v>45</v>
      </c>
      <c r="S308" s="1" t="s">
        <v>30</v>
      </c>
      <c r="T308" s="1" t="s">
        <v>30</v>
      </c>
      <c r="U308" s="1" t="s">
        <v>30</v>
      </c>
      <c r="V308">
        <v>0</v>
      </c>
      <c r="W308" s="1" t="s">
        <v>30</v>
      </c>
      <c r="X308" s="1" t="s">
        <v>57</v>
      </c>
      <c r="Y308" s="1" t="s">
        <v>44</v>
      </c>
      <c r="Z308">
        <v>8</v>
      </c>
      <c r="AA308">
        <v>357</v>
      </c>
      <c r="AB308" s="1" t="s">
        <v>13500</v>
      </c>
      <c r="AC308" s="1" t="s">
        <v>13500</v>
      </c>
      <c r="AD308" t="s">
        <v>13494</v>
      </c>
      <c r="AE308" s="1" t="s">
        <v>38</v>
      </c>
      <c r="AF308" s="1" t="s">
        <v>38</v>
      </c>
      <c r="AG308" t="s">
        <v>13527</v>
      </c>
      <c r="AH308" t="s">
        <v>38</v>
      </c>
      <c r="AI308" t="s">
        <v>13540</v>
      </c>
    </row>
    <row r="309" spans="1:35" x14ac:dyDescent="0.25">
      <c r="A309" s="1" t="s">
        <v>707</v>
      </c>
      <c r="B309" s="1" t="s">
        <v>30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s="1" t="s">
        <v>32</v>
      </c>
      <c r="I309" s="1" t="s">
        <v>31</v>
      </c>
      <c r="J309">
        <v>42</v>
      </c>
      <c r="K309">
        <v>0</v>
      </c>
      <c r="L309">
        <v>0</v>
      </c>
      <c r="M309" s="1" t="s">
        <v>30</v>
      </c>
      <c r="N309">
        <v>0</v>
      </c>
      <c r="O309" s="1" t="s">
        <v>83</v>
      </c>
      <c r="P309" s="1" t="s">
        <v>708</v>
      </c>
      <c r="Q309" s="1" t="s">
        <v>35</v>
      </c>
      <c r="R309">
        <v>68</v>
      </c>
      <c r="S309" s="1" t="s">
        <v>30</v>
      </c>
      <c r="T309" s="1" t="s">
        <v>32</v>
      </c>
      <c r="U309" s="1" t="s">
        <v>30</v>
      </c>
      <c r="V309">
        <v>0</v>
      </c>
      <c r="W309" s="1" t="s">
        <v>30</v>
      </c>
      <c r="X309" s="1" t="s">
        <v>43</v>
      </c>
      <c r="Y309" s="1" t="s">
        <v>44</v>
      </c>
      <c r="Z309">
        <v>7</v>
      </c>
      <c r="AA309">
        <v>110</v>
      </c>
      <c r="AB309" s="1" t="s">
        <v>13500</v>
      </c>
      <c r="AC309" s="1" t="s">
        <v>13500</v>
      </c>
      <c r="AD309" t="s">
        <v>13496</v>
      </c>
      <c r="AE309" s="1" t="s">
        <v>38</v>
      </c>
      <c r="AF309" s="1" t="s">
        <v>38</v>
      </c>
      <c r="AG309" t="s">
        <v>13527</v>
      </c>
      <c r="AH309" t="s">
        <v>38</v>
      </c>
      <c r="AI309" t="s">
        <v>13539</v>
      </c>
    </row>
    <row r="310" spans="1:35" x14ac:dyDescent="0.25">
      <c r="A310" s="1" t="s">
        <v>709</v>
      </c>
      <c r="B310" s="1" t="s">
        <v>30</v>
      </c>
      <c r="C310">
        <v>8</v>
      </c>
      <c r="D310">
        <v>33</v>
      </c>
      <c r="E310">
        <v>56.4</v>
      </c>
      <c r="F310">
        <v>24</v>
      </c>
      <c r="G310">
        <v>50.4</v>
      </c>
      <c r="H310" s="1" t="s">
        <v>32</v>
      </c>
      <c r="I310" s="1" t="s">
        <v>31</v>
      </c>
      <c r="J310">
        <v>13</v>
      </c>
      <c r="K310">
        <v>0</v>
      </c>
      <c r="L310">
        <v>21</v>
      </c>
      <c r="M310" s="1" t="s">
        <v>32</v>
      </c>
      <c r="N310">
        <v>0</v>
      </c>
      <c r="O310" s="1" t="s">
        <v>88</v>
      </c>
      <c r="P310" s="1" t="s">
        <v>710</v>
      </c>
      <c r="Q310" s="1" t="s">
        <v>42</v>
      </c>
      <c r="R310">
        <v>26</v>
      </c>
      <c r="S310" s="1" t="s">
        <v>32</v>
      </c>
      <c r="T310" s="1" t="s">
        <v>30</v>
      </c>
      <c r="U310" s="1" t="s">
        <v>30</v>
      </c>
      <c r="V310">
        <v>0</v>
      </c>
      <c r="W310" s="1" t="s">
        <v>32</v>
      </c>
      <c r="X310" s="1" t="s">
        <v>36</v>
      </c>
      <c r="Y310" s="1" t="s">
        <v>44</v>
      </c>
      <c r="Z310">
        <v>45</v>
      </c>
      <c r="AA310">
        <v>366</v>
      </c>
      <c r="AB310" s="1" t="s">
        <v>13500</v>
      </c>
      <c r="AC310" s="1" t="s">
        <v>13500</v>
      </c>
      <c r="AD310" t="s">
        <v>13495</v>
      </c>
      <c r="AE310" s="1" t="s">
        <v>38</v>
      </c>
      <c r="AF310" s="1" t="s">
        <v>38</v>
      </c>
      <c r="AG310" t="s">
        <v>13526</v>
      </c>
      <c r="AH310" t="s">
        <v>38</v>
      </c>
      <c r="AI310" t="s">
        <v>13538</v>
      </c>
    </row>
    <row r="311" spans="1:35" x14ac:dyDescent="0.25">
      <c r="A311" s="1" t="s">
        <v>711</v>
      </c>
      <c r="B311" s="1" t="s">
        <v>30</v>
      </c>
      <c r="C311">
        <v>25</v>
      </c>
      <c r="D311">
        <v>89</v>
      </c>
      <c r="E311">
        <v>294.5</v>
      </c>
      <c r="F311">
        <v>100</v>
      </c>
      <c r="G311">
        <v>155</v>
      </c>
      <c r="H311" s="1" t="s">
        <v>32</v>
      </c>
      <c r="I311" s="1" t="s">
        <v>31</v>
      </c>
      <c r="J311">
        <v>52</v>
      </c>
      <c r="K311">
        <v>0</v>
      </c>
      <c r="L311">
        <v>2</v>
      </c>
      <c r="M311" s="1" t="s">
        <v>30</v>
      </c>
      <c r="N311">
        <v>43</v>
      </c>
      <c r="O311" s="1" t="s">
        <v>52</v>
      </c>
      <c r="P311" s="1" t="s">
        <v>712</v>
      </c>
      <c r="Q311" s="1" t="s">
        <v>42</v>
      </c>
      <c r="R311">
        <v>54</v>
      </c>
      <c r="S311" s="1" t="s">
        <v>30</v>
      </c>
      <c r="T311" s="1" t="s">
        <v>30</v>
      </c>
      <c r="U311" s="1" t="s">
        <v>30</v>
      </c>
      <c r="V311">
        <v>0</v>
      </c>
      <c r="W311" s="1" t="s">
        <v>30</v>
      </c>
      <c r="X311" s="1" t="s">
        <v>36</v>
      </c>
      <c r="Y311" s="1" t="s">
        <v>44</v>
      </c>
      <c r="Z311">
        <v>21</v>
      </c>
      <c r="AA311">
        <v>524</v>
      </c>
      <c r="AB311" s="1" t="s">
        <v>13500</v>
      </c>
      <c r="AC311" s="1" t="s">
        <v>13500</v>
      </c>
      <c r="AD311" t="s">
        <v>13494</v>
      </c>
      <c r="AE311" s="1" t="s">
        <v>38</v>
      </c>
      <c r="AF311" s="1" t="s">
        <v>38</v>
      </c>
      <c r="AG311" t="s">
        <v>13527</v>
      </c>
      <c r="AH311" t="s">
        <v>38</v>
      </c>
      <c r="AI311" t="s">
        <v>13539</v>
      </c>
    </row>
    <row r="312" spans="1:35" x14ac:dyDescent="0.25">
      <c r="A312" s="1" t="s">
        <v>713</v>
      </c>
      <c r="B312" s="1" t="s">
        <v>30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s="1" t="s">
        <v>32</v>
      </c>
      <c r="I312" s="1" t="s">
        <v>31</v>
      </c>
      <c r="J312">
        <v>85</v>
      </c>
      <c r="K312">
        <v>0</v>
      </c>
      <c r="L312">
        <v>5</v>
      </c>
      <c r="M312" s="1" t="s">
        <v>32</v>
      </c>
      <c r="N312">
        <v>0</v>
      </c>
      <c r="O312" s="1" t="s">
        <v>111</v>
      </c>
      <c r="P312" s="1" t="s">
        <v>714</v>
      </c>
      <c r="Q312" s="1" t="s">
        <v>35</v>
      </c>
      <c r="R312">
        <v>71</v>
      </c>
      <c r="S312" s="1" t="s">
        <v>30</v>
      </c>
      <c r="T312" s="1" t="s">
        <v>32</v>
      </c>
      <c r="U312" s="1" t="s">
        <v>30</v>
      </c>
      <c r="V312">
        <v>0</v>
      </c>
      <c r="W312" s="1" t="s">
        <v>30</v>
      </c>
      <c r="X312" s="1" t="s">
        <v>43</v>
      </c>
      <c r="Y312" s="1" t="s">
        <v>37</v>
      </c>
      <c r="Z312">
        <v>53</v>
      </c>
      <c r="AA312">
        <v>1090</v>
      </c>
      <c r="AB312" s="1" t="s">
        <v>13500</v>
      </c>
      <c r="AC312" s="1" t="s">
        <v>13500</v>
      </c>
      <c r="AD312" t="s">
        <v>13496</v>
      </c>
      <c r="AE312" s="1" t="s">
        <v>38</v>
      </c>
      <c r="AF312" s="1" t="s">
        <v>38</v>
      </c>
      <c r="AG312" t="s">
        <v>13526</v>
      </c>
      <c r="AH312" t="s">
        <v>38</v>
      </c>
      <c r="AI312" t="s">
        <v>13539</v>
      </c>
    </row>
    <row r="313" spans="1:35" x14ac:dyDescent="0.25">
      <c r="A313" s="1" t="s">
        <v>715</v>
      </c>
      <c r="B313" s="1" t="s">
        <v>30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s="1" t="s">
        <v>32</v>
      </c>
      <c r="I313" s="1" t="s">
        <v>31</v>
      </c>
      <c r="J313">
        <v>328</v>
      </c>
      <c r="K313">
        <v>0</v>
      </c>
      <c r="L313">
        <v>3</v>
      </c>
      <c r="M313" s="1" t="s">
        <v>32</v>
      </c>
      <c r="N313">
        <v>0</v>
      </c>
      <c r="O313" s="1" t="s">
        <v>103</v>
      </c>
      <c r="P313" s="1" t="s">
        <v>716</v>
      </c>
      <c r="Q313" s="1" t="s">
        <v>35</v>
      </c>
      <c r="R313">
        <v>54</v>
      </c>
      <c r="S313" s="1" t="s">
        <v>30</v>
      </c>
      <c r="T313" s="1" t="s">
        <v>30</v>
      </c>
      <c r="U313" s="1" t="s">
        <v>30</v>
      </c>
      <c r="V313">
        <v>0</v>
      </c>
      <c r="W313" s="1" t="s">
        <v>32</v>
      </c>
      <c r="X313" s="1" t="s">
        <v>43</v>
      </c>
      <c r="Y313" s="1" t="s">
        <v>37</v>
      </c>
      <c r="Z313">
        <v>52</v>
      </c>
      <c r="AA313">
        <v>3869</v>
      </c>
      <c r="AB313" s="1" t="s">
        <v>13500</v>
      </c>
      <c r="AC313" s="1" t="s">
        <v>13500</v>
      </c>
      <c r="AD313" t="s">
        <v>13494</v>
      </c>
      <c r="AE313" s="1" t="s">
        <v>38</v>
      </c>
      <c r="AF313" s="1" t="s">
        <v>38</v>
      </c>
      <c r="AG313" t="s">
        <v>13526</v>
      </c>
      <c r="AH313" t="s">
        <v>38</v>
      </c>
      <c r="AI313" t="s">
        <v>13540</v>
      </c>
    </row>
    <row r="314" spans="1:35" x14ac:dyDescent="0.25">
      <c r="A314" s="1" t="s">
        <v>717</v>
      </c>
      <c r="B314" s="1" t="s">
        <v>30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s="1" t="s">
        <v>32</v>
      </c>
      <c r="I314" s="1" t="s">
        <v>46</v>
      </c>
      <c r="J314">
        <v>0</v>
      </c>
      <c r="K314">
        <v>0</v>
      </c>
      <c r="L314">
        <v>6</v>
      </c>
      <c r="M314" s="1" t="s">
        <v>30</v>
      </c>
      <c r="N314">
        <v>0</v>
      </c>
      <c r="O314" s="1" t="s">
        <v>106</v>
      </c>
      <c r="P314" s="1" t="s">
        <v>718</v>
      </c>
      <c r="Q314" s="1" t="s">
        <v>35</v>
      </c>
      <c r="R314">
        <v>68</v>
      </c>
      <c r="S314" s="1" t="s">
        <v>30</v>
      </c>
      <c r="T314" s="1" t="s">
        <v>32</v>
      </c>
      <c r="U314" s="1" t="s">
        <v>30</v>
      </c>
      <c r="V314">
        <v>0</v>
      </c>
      <c r="W314" s="1" t="s">
        <v>30</v>
      </c>
      <c r="X314" s="1" t="s">
        <v>36</v>
      </c>
      <c r="Y314" s="1" t="s">
        <v>37</v>
      </c>
      <c r="Z314">
        <v>52</v>
      </c>
      <c r="AA314">
        <v>740</v>
      </c>
      <c r="AB314" s="1" t="s">
        <v>13500</v>
      </c>
      <c r="AC314" s="1" t="s">
        <v>13500</v>
      </c>
      <c r="AD314" t="s">
        <v>13496</v>
      </c>
      <c r="AE314" s="1" t="s">
        <v>38</v>
      </c>
      <c r="AF314" s="1" t="s">
        <v>38</v>
      </c>
      <c r="AG314" t="s">
        <v>13526</v>
      </c>
      <c r="AH314" t="s">
        <v>38</v>
      </c>
      <c r="AI314" t="s">
        <v>13539</v>
      </c>
    </row>
    <row r="315" spans="1:35" x14ac:dyDescent="0.25">
      <c r="A315" s="1" t="s">
        <v>719</v>
      </c>
      <c r="B315" s="1" t="s">
        <v>30</v>
      </c>
      <c r="C315">
        <v>70</v>
      </c>
      <c r="D315">
        <v>284</v>
      </c>
      <c r="E315">
        <v>770</v>
      </c>
      <c r="F315">
        <v>140</v>
      </c>
      <c r="G315">
        <v>735</v>
      </c>
      <c r="H315" s="1" t="s">
        <v>32</v>
      </c>
      <c r="I315" s="1" t="s">
        <v>31</v>
      </c>
      <c r="J315">
        <v>184</v>
      </c>
      <c r="K315">
        <v>0</v>
      </c>
      <c r="L315">
        <v>24</v>
      </c>
      <c r="M315" s="1" t="s">
        <v>32</v>
      </c>
      <c r="N315">
        <v>0</v>
      </c>
      <c r="O315" s="1" t="s">
        <v>197</v>
      </c>
      <c r="P315" s="1" t="s">
        <v>720</v>
      </c>
      <c r="Q315" s="1" t="s">
        <v>42</v>
      </c>
      <c r="R315">
        <v>26</v>
      </c>
      <c r="S315" s="1" t="s">
        <v>32</v>
      </c>
      <c r="T315" s="1" t="s">
        <v>30</v>
      </c>
      <c r="U315" s="1" t="s">
        <v>30</v>
      </c>
      <c r="V315">
        <v>0</v>
      </c>
      <c r="W315" s="1" t="s">
        <v>32</v>
      </c>
      <c r="X315" s="1" t="s">
        <v>57</v>
      </c>
      <c r="Y315" s="1" t="s">
        <v>37</v>
      </c>
      <c r="Z315">
        <v>48</v>
      </c>
      <c r="AA315">
        <v>3342</v>
      </c>
      <c r="AB315" s="1" t="s">
        <v>13500</v>
      </c>
      <c r="AC315" s="1" t="s">
        <v>13500</v>
      </c>
      <c r="AD315" t="s">
        <v>13495</v>
      </c>
      <c r="AE315" s="1" t="s">
        <v>38</v>
      </c>
      <c r="AF315" s="1" t="s">
        <v>38</v>
      </c>
      <c r="AG315" t="s">
        <v>13526</v>
      </c>
      <c r="AH315" t="s">
        <v>38</v>
      </c>
      <c r="AI315" t="s">
        <v>13540</v>
      </c>
    </row>
    <row r="316" spans="1:35" x14ac:dyDescent="0.25">
      <c r="A316" s="1" t="s">
        <v>721</v>
      </c>
      <c r="B316" s="1" t="s">
        <v>30</v>
      </c>
      <c r="C316">
        <v>10</v>
      </c>
      <c r="D316">
        <v>14</v>
      </c>
      <c r="E316">
        <v>40</v>
      </c>
      <c r="F316">
        <v>0</v>
      </c>
      <c r="G316">
        <v>0</v>
      </c>
      <c r="H316" s="1" t="s">
        <v>30</v>
      </c>
      <c r="I316" s="1" t="s">
        <v>31</v>
      </c>
      <c r="J316">
        <v>0</v>
      </c>
      <c r="K316">
        <v>0</v>
      </c>
      <c r="L316">
        <v>5</v>
      </c>
      <c r="M316" s="1" t="s">
        <v>32</v>
      </c>
      <c r="N316">
        <v>0</v>
      </c>
      <c r="O316" s="1" t="s">
        <v>71</v>
      </c>
      <c r="P316" s="1" t="s">
        <v>722</v>
      </c>
      <c r="Q316" s="1" t="s">
        <v>35</v>
      </c>
      <c r="R316">
        <v>46</v>
      </c>
      <c r="S316" s="1" t="s">
        <v>30</v>
      </c>
      <c r="T316" s="1" t="s">
        <v>30</v>
      </c>
      <c r="U316" s="1" t="s">
        <v>30</v>
      </c>
      <c r="V316">
        <v>0</v>
      </c>
      <c r="W316" s="1" t="s">
        <v>32</v>
      </c>
      <c r="X316" s="1" t="s">
        <v>57</v>
      </c>
      <c r="Y316" s="1" t="s">
        <v>37</v>
      </c>
      <c r="Z316">
        <v>25</v>
      </c>
      <c r="AA316">
        <v>255</v>
      </c>
      <c r="AB316" s="1" t="s">
        <v>13500</v>
      </c>
      <c r="AC316" s="1" t="s">
        <v>13500</v>
      </c>
      <c r="AD316" t="s">
        <v>13494</v>
      </c>
      <c r="AE316" s="1" t="s">
        <v>38</v>
      </c>
      <c r="AF316" s="1" t="s">
        <v>38</v>
      </c>
      <c r="AG316" t="s">
        <v>13526</v>
      </c>
      <c r="AH316" t="s">
        <v>38</v>
      </c>
      <c r="AI316" t="s">
        <v>13539</v>
      </c>
    </row>
    <row r="317" spans="1:35" x14ac:dyDescent="0.25">
      <c r="A317" s="1" t="s">
        <v>723</v>
      </c>
      <c r="B317" s="1" t="s">
        <v>30</v>
      </c>
      <c r="C317">
        <v>2</v>
      </c>
      <c r="D317">
        <v>9</v>
      </c>
      <c r="E317">
        <v>25.2</v>
      </c>
      <c r="F317">
        <v>12</v>
      </c>
      <c r="G317">
        <v>28.6</v>
      </c>
      <c r="H317" s="1" t="s">
        <v>32</v>
      </c>
      <c r="I317" s="1" t="s">
        <v>46</v>
      </c>
      <c r="J317">
        <v>0</v>
      </c>
      <c r="K317">
        <v>0</v>
      </c>
      <c r="L317">
        <v>13</v>
      </c>
      <c r="M317" s="1" t="s">
        <v>32</v>
      </c>
      <c r="N317">
        <v>0</v>
      </c>
      <c r="O317" s="1" t="s">
        <v>240</v>
      </c>
      <c r="P317" s="1" t="s">
        <v>724</v>
      </c>
      <c r="Q317" s="1" t="s">
        <v>35</v>
      </c>
      <c r="R317">
        <v>67</v>
      </c>
      <c r="S317" s="1" t="s">
        <v>30</v>
      </c>
      <c r="T317" s="1" t="s">
        <v>32</v>
      </c>
      <c r="U317" s="1" t="s">
        <v>30</v>
      </c>
      <c r="V317">
        <v>0</v>
      </c>
      <c r="W317" s="1" t="s">
        <v>30</v>
      </c>
      <c r="X317" s="1" t="s">
        <v>36</v>
      </c>
      <c r="Y317" s="1" t="s">
        <v>37</v>
      </c>
      <c r="Z317">
        <v>30</v>
      </c>
      <c r="AA317">
        <v>59</v>
      </c>
      <c r="AB317" s="1" t="s">
        <v>13500</v>
      </c>
      <c r="AC317" s="1" t="s">
        <v>13500</v>
      </c>
      <c r="AD317" t="s">
        <v>13496</v>
      </c>
      <c r="AE317" s="1" t="s">
        <v>38</v>
      </c>
      <c r="AF317" s="1" t="s">
        <v>38</v>
      </c>
      <c r="AG317" t="s">
        <v>13526</v>
      </c>
      <c r="AH317" t="s">
        <v>38</v>
      </c>
      <c r="AI317" t="s">
        <v>13538</v>
      </c>
    </row>
    <row r="318" spans="1:35" x14ac:dyDescent="0.25">
      <c r="A318" s="1" t="s">
        <v>725</v>
      </c>
      <c r="B318" s="1" t="s">
        <v>30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s="1" t="s">
        <v>32</v>
      </c>
      <c r="I318" s="1" t="s">
        <v>31</v>
      </c>
      <c r="J318">
        <v>90</v>
      </c>
      <c r="K318">
        <v>0</v>
      </c>
      <c r="L318">
        <v>4</v>
      </c>
      <c r="M318" s="1" t="s">
        <v>32</v>
      </c>
      <c r="N318">
        <v>0</v>
      </c>
      <c r="O318" s="1" t="s">
        <v>55</v>
      </c>
      <c r="P318" s="1" t="s">
        <v>726</v>
      </c>
      <c r="Q318" s="1" t="s">
        <v>42</v>
      </c>
      <c r="R318">
        <v>70</v>
      </c>
      <c r="S318" s="1" t="s">
        <v>30</v>
      </c>
      <c r="T318" s="1" t="s">
        <v>32</v>
      </c>
      <c r="U318" s="1" t="s">
        <v>30</v>
      </c>
      <c r="V318">
        <v>0</v>
      </c>
      <c r="W318" s="1" t="s">
        <v>30</v>
      </c>
      <c r="X318" s="1" t="s">
        <v>43</v>
      </c>
      <c r="Y318" s="1" t="s">
        <v>37</v>
      </c>
      <c r="Z318">
        <v>38</v>
      </c>
      <c r="AA318">
        <v>2305</v>
      </c>
      <c r="AB318" s="1" t="s">
        <v>13500</v>
      </c>
      <c r="AC318" s="1" t="s">
        <v>13500</v>
      </c>
      <c r="AD318" t="s">
        <v>13496</v>
      </c>
      <c r="AE318" s="1" t="s">
        <v>38</v>
      </c>
      <c r="AF318" s="1" t="s">
        <v>38</v>
      </c>
      <c r="AG318" t="s">
        <v>13526</v>
      </c>
      <c r="AH318" t="s">
        <v>38</v>
      </c>
      <c r="AI318" t="s">
        <v>13540</v>
      </c>
    </row>
    <row r="319" spans="1:35" x14ac:dyDescent="0.25">
      <c r="A319" s="1" t="s">
        <v>727</v>
      </c>
      <c r="B319" s="1" t="s">
        <v>30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s="1" t="s">
        <v>32</v>
      </c>
      <c r="I319" s="1" t="s">
        <v>31</v>
      </c>
      <c r="J319">
        <v>4</v>
      </c>
      <c r="K319">
        <v>0</v>
      </c>
      <c r="L319">
        <v>0</v>
      </c>
      <c r="M319" s="1" t="s">
        <v>30</v>
      </c>
      <c r="N319">
        <v>0</v>
      </c>
      <c r="O319" s="1" t="s">
        <v>111</v>
      </c>
      <c r="P319" s="1" t="s">
        <v>728</v>
      </c>
      <c r="Q319" s="1" t="s">
        <v>42</v>
      </c>
      <c r="R319">
        <v>34</v>
      </c>
      <c r="S319" s="1" t="s">
        <v>30</v>
      </c>
      <c r="T319" s="1" t="s">
        <v>30</v>
      </c>
      <c r="U319" s="1" t="s">
        <v>30</v>
      </c>
      <c r="V319">
        <v>0</v>
      </c>
      <c r="W319" s="1" t="s">
        <v>30</v>
      </c>
      <c r="X319" s="1" t="s">
        <v>36</v>
      </c>
      <c r="Y319" s="1" t="s">
        <v>44</v>
      </c>
      <c r="Z319">
        <v>13</v>
      </c>
      <c r="AA319">
        <v>13</v>
      </c>
      <c r="AB319" s="1" t="s">
        <v>13500</v>
      </c>
      <c r="AC319" s="1" t="s">
        <v>13500</v>
      </c>
      <c r="AD319" t="s">
        <v>13494</v>
      </c>
      <c r="AE319" s="1" t="s">
        <v>38</v>
      </c>
      <c r="AF319" s="1" t="s">
        <v>38</v>
      </c>
      <c r="AG319" t="s">
        <v>13527</v>
      </c>
      <c r="AH319" t="s">
        <v>38</v>
      </c>
      <c r="AI319" t="s">
        <v>13538</v>
      </c>
    </row>
    <row r="320" spans="1:35" x14ac:dyDescent="0.25">
      <c r="A320" s="1" t="s">
        <v>729</v>
      </c>
      <c r="B320" s="1" t="s">
        <v>32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s="1" t="s">
        <v>32</v>
      </c>
      <c r="I320" s="1" t="s">
        <v>31</v>
      </c>
      <c r="J320">
        <v>116</v>
      </c>
      <c r="K320">
        <v>0</v>
      </c>
      <c r="L320">
        <v>8</v>
      </c>
      <c r="M320" s="1" t="s">
        <v>32</v>
      </c>
      <c r="N320">
        <v>0</v>
      </c>
      <c r="O320" s="1" t="s">
        <v>150</v>
      </c>
      <c r="P320" s="1" t="s">
        <v>730</v>
      </c>
      <c r="Q320" s="1" t="s">
        <v>42</v>
      </c>
      <c r="R320">
        <v>31</v>
      </c>
      <c r="S320" s="1" t="s">
        <v>30</v>
      </c>
      <c r="T320" s="1" t="s">
        <v>30</v>
      </c>
      <c r="U320" s="1" t="s">
        <v>30</v>
      </c>
      <c r="V320">
        <v>0</v>
      </c>
      <c r="W320" s="1" t="s">
        <v>30</v>
      </c>
      <c r="X320" s="1" t="s">
        <v>36</v>
      </c>
      <c r="Y320" s="1" t="s">
        <v>44</v>
      </c>
      <c r="Z320">
        <v>30</v>
      </c>
      <c r="AA320">
        <v>872</v>
      </c>
      <c r="AB320" s="1" t="s">
        <v>13500</v>
      </c>
      <c r="AC320" s="1" t="s">
        <v>13500</v>
      </c>
      <c r="AD320" t="s">
        <v>13494</v>
      </c>
      <c r="AE320" s="1" t="s">
        <v>7086</v>
      </c>
      <c r="AF320" s="1" t="s">
        <v>7110</v>
      </c>
      <c r="AG320" t="s">
        <v>13526</v>
      </c>
      <c r="AH320" t="s">
        <v>13530</v>
      </c>
      <c r="AI320" t="s">
        <v>13539</v>
      </c>
    </row>
    <row r="321" spans="1:35" x14ac:dyDescent="0.25">
      <c r="A321" s="1" t="s">
        <v>731</v>
      </c>
      <c r="B321" s="1" t="s">
        <v>30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s="1" t="s">
        <v>32</v>
      </c>
      <c r="I321" s="1" t="s">
        <v>31</v>
      </c>
      <c r="J321">
        <v>169</v>
      </c>
      <c r="K321">
        <v>0</v>
      </c>
      <c r="L321">
        <v>0</v>
      </c>
      <c r="M321" s="1" t="s">
        <v>30</v>
      </c>
      <c r="N321">
        <v>0</v>
      </c>
      <c r="O321" s="1" t="s">
        <v>240</v>
      </c>
      <c r="P321" s="1" t="s">
        <v>732</v>
      </c>
      <c r="Q321" s="1" t="s">
        <v>35</v>
      </c>
      <c r="R321">
        <v>44</v>
      </c>
      <c r="S321" s="1" t="s">
        <v>30</v>
      </c>
      <c r="T321" s="1" t="s">
        <v>30</v>
      </c>
      <c r="U321" s="1" t="s">
        <v>30</v>
      </c>
      <c r="V321">
        <v>0</v>
      </c>
      <c r="W321" s="1" t="s">
        <v>30</v>
      </c>
      <c r="X321" s="1" t="s">
        <v>57</v>
      </c>
      <c r="Y321" s="1" t="s">
        <v>37</v>
      </c>
      <c r="Z321">
        <v>9</v>
      </c>
      <c r="AA321">
        <v>656</v>
      </c>
      <c r="AB321" s="1" t="s">
        <v>13500</v>
      </c>
      <c r="AC321" s="1" t="s">
        <v>13500</v>
      </c>
      <c r="AD321" t="s">
        <v>13494</v>
      </c>
      <c r="AE321" s="1" t="s">
        <v>38</v>
      </c>
      <c r="AF321" s="1" t="s">
        <v>38</v>
      </c>
      <c r="AG321" t="s">
        <v>13527</v>
      </c>
      <c r="AH321" t="s">
        <v>38</v>
      </c>
      <c r="AI321" t="s">
        <v>13540</v>
      </c>
    </row>
    <row r="322" spans="1:35" x14ac:dyDescent="0.25">
      <c r="A322" s="1" t="s">
        <v>733</v>
      </c>
      <c r="B322" s="1" t="s">
        <v>30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s="1" t="s">
        <v>32</v>
      </c>
      <c r="I322" s="1" t="s">
        <v>31</v>
      </c>
      <c r="J322">
        <v>86</v>
      </c>
      <c r="K322">
        <v>0</v>
      </c>
      <c r="L322">
        <v>7</v>
      </c>
      <c r="M322" s="1" t="s">
        <v>32</v>
      </c>
      <c r="N322">
        <v>0</v>
      </c>
      <c r="O322" s="1" t="s">
        <v>156</v>
      </c>
      <c r="P322" s="1" t="s">
        <v>734</v>
      </c>
      <c r="Q322" s="1" t="s">
        <v>42</v>
      </c>
      <c r="R322">
        <v>62</v>
      </c>
      <c r="S322" s="1" t="s">
        <v>30</v>
      </c>
      <c r="T322" s="1" t="s">
        <v>30</v>
      </c>
      <c r="U322" s="1" t="s">
        <v>30</v>
      </c>
      <c r="V322">
        <v>0</v>
      </c>
      <c r="W322" s="1" t="s">
        <v>32</v>
      </c>
      <c r="X322" s="1" t="s">
        <v>43</v>
      </c>
      <c r="Y322" s="1" t="s">
        <v>58</v>
      </c>
      <c r="Z322">
        <v>49</v>
      </c>
      <c r="AA322">
        <v>1658</v>
      </c>
      <c r="AB322" s="1" t="s">
        <v>13500</v>
      </c>
      <c r="AC322" s="1" t="s">
        <v>13500</v>
      </c>
      <c r="AD322" t="s">
        <v>13494</v>
      </c>
      <c r="AE322" s="1" t="s">
        <v>38</v>
      </c>
      <c r="AF322" s="1" t="s">
        <v>38</v>
      </c>
      <c r="AG322" t="s">
        <v>13526</v>
      </c>
      <c r="AH322" t="s">
        <v>38</v>
      </c>
      <c r="AI322" t="s">
        <v>13539</v>
      </c>
    </row>
    <row r="323" spans="1:35" x14ac:dyDescent="0.25">
      <c r="A323" s="1" t="s">
        <v>735</v>
      </c>
      <c r="B323" s="1" t="s">
        <v>30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s="1" t="s">
        <v>32</v>
      </c>
      <c r="I323" s="1" t="s">
        <v>31</v>
      </c>
      <c r="J323">
        <v>131</v>
      </c>
      <c r="K323">
        <v>0</v>
      </c>
      <c r="L323">
        <v>6</v>
      </c>
      <c r="M323" s="1" t="s">
        <v>32</v>
      </c>
      <c r="N323">
        <v>0</v>
      </c>
      <c r="O323" s="1" t="s">
        <v>269</v>
      </c>
      <c r="P323" s="1" t="s">
        <v>736</v>
      </c>
      <c r="Q323" s="1" t="s">
        <v>35</v>
      </c>
      <c r="R323">
        <v>78</v>
      </c>
      <c r="S323" s="1" t="s">
        <v>30</v>
      </c>
      <c r="T323" s="1" t="s">
        <v>32</v>
      </c>
      <c r="U323" s="1" t="s">
        <v>30</v>
      </c>
      <c r="V323">
        <v>0</v>
      </c>
      <c r="W323" s="1" t="s">
        <v>30</v>
      </c>
      <c r="X323" s="1" t="s">
        <v>57</v>
      </c>
      <c r="Y323" s="1" t="s">
        <v>58</v>
      </c>
      <c r="Z323">
        <v>45</v>
      </c>
      <c r="AA323">
        <v>3191</v>
      </c>
      <c r="AB323" s="1" t="s">
        <v>13500</v>
      </c>
      <c r="AC323" s="1" t="s">
        <v>13500</v>
      </c>
      <c r="AD323" t="s">
        <v>13496</v>
      </c>
      <c r="AE323" s="1" t="s">
        <v>38</v>
      </c>
      <c r="AF323" s="1" t="s">
        <v>38</v>
      </c>
      <c r="AG323" t="s">
        <v>13526</v>
      </c>
      <c r="AH323" t="s">
        <v>38</v>
      </c>
      <c r="AI323" t="s">
        <v>13540</v>
      </c>
    </row>
    <row r="324" spans="1:35" x14ac:dyDescent="0.25">
      <c r="A324" s="1" t="s">
        <v>737</v>
      </c>
      <c r="B324" s="1" t="s">
        <v>30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s="1" t="s">
        <v>32</v>
      </c>
      <c r="I324" s="1" t="s">
        <v>46</v>
      </c>
      <c r="J324">
        <v>0</v>
      </c>
      <c r="K324">
        <v>0</v>
      </c>
      <c r="L324">
        <v>3</v>
      </c>
      <c r="M324" s="1" t="s">
        <v>32</v>
      </c>
      <c r="N324">
        <v>0</v>
      </c>
      <c r="O324" s="1" t="s">
        <v>125</v>
      </c>
      <c r="P324" s="1" t="s">
        <v>738</v>
      </c>
      <c r="Q324" s="1" t="s">
        <v>35</v>
      </c>
      <c r="R324">
        <v>48</v>
      </c>
      <c r="S324" s="1" t="s">
        <v>30</v>
      </c>
      <c r="T324" s="1" t="s">
        <v>30</v>
      </c>
      <c r="U324" s="1" t="s">
        <v>30</v>
      </c>
      <c r="V324">
        <v>0</v>
      </c>
      <c r="W324" s="1" t="s">
        <v>30</v>
      </c>
      <c r="X324" s="1" t="s">
        <v>43</v>
      </c>
      <c r="Y324" s="1" t="s">
        <v>37</v>
      </c>
      <c r="Z324">
        <v>41</v>
      </c>
      <c r="AA324">
        <v>2887</v>
      </c>
      <c r="AB324" s="1" t="s">
        <v>13500</v>
      </c>
      <c r="AC324" s="1" t="s">
        <v>13500</v>
      </c>
      <c r="AD324" t="s">
        <v>13494</v>
      </c>
      <c r="AE324" s="1" t="s">
        <v>38</v>
      </c>
      <c r="AF324" s="1" t="s">
        <v>38</v>
      </c>
      <c r="AG324" t="s">
        <v>13526</v>
      </c>
      <c r="AH324" t="s">
        <v>38</v>
      </c>
      <c r="AI324" t="s">
        <v>13540</v>
      </c>
    </row>
    <row r="325" spans="1:35" x14ac:dyDescent="0.25">
      <c r="A325" s="1" t="s">
        <v>739</v>
      </c>
      <c r="B325" s="1" t="s">
        <v>30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s="1" t="s">
        <v>32</v>
      </c>
      <c r="I325" s="1" t="s">
        <v>31</v>
      </c>
      <c r="J325">
        <v>285</v>
      </c>
      <c r="K325">
        <v>0</v>
      </c>
      <c r="L325">
        <v>15</v>
      </c>
      <c r="M325" s="1" t="s">
        <v>30</v>
      </c>
      <c r="N325">
        <v>45</v>
      </c>
      <c r="O325" s="1" t="s">
        <v>176</v>
      </c>
      <c r="P325" s="1" t="s">
        <v>740</v>
      </c>
      <c r="Q325" s="1" t="s">
        <v>42</v>
      </c>
      <c r="R325">
        <v>23</v>
      </c>
      <c r="S325" s="1" t="s">
        <v>32</v>
      </c>
      <c r="T325" s="1" t="s">
        <v>30</v>
      </c>
      <c r="U325" s="1" t="s">
        <v>30</v>
      </c>
      <c r="V325">
        <v>0</v>
      </c>
      <c r="W325" s="1" t="s">
        <v>32</v>
      </c>
      <c r="X325" s="1" t="s">
        <v>57</v>
      </c>
      <c r="Y325" s="1" t="s">
        <v>58</v>
      </c>
      <c r="Z325">
        <v>50</v>
      </c>
      <c r="AA325">
        <v>3493</v>
      </c>
      <c r="AB325" s="1" t="s">
        <v>13500</v>
      </c>
      <c r="AC325" s="1" t="s">
        <v>13500</v>
      </c>
      <c r="AD325" t="s">
        <v>13495</v>
      </c>
      <c r="AE325" s="1" t="s">
        <v>38</v>
      </c>
      <c r="AF325" s="1" t="s">
        <v>38</v>
      </c>
      <c r="AG325" t="s">
        <v>13526</v>
      </c>
      <c r="AH325" t="s">
        <v>38</v>
      </c>
      <c r="AI325" t="s">
        <v>13540</v>
      </c>
    </row>
    <row r="326" spans="1:35" x14ac:dyDescent="0.25">
      <c r="A326" s="1" t="s">
        <v>741</v>
      </c>
      <c r="B326" s="1" t="s">
        <v>30</v>
      </c>
      <c r="C326">
        <v>1</v>
      </c>
      <c r="D326">
        <v>6</v>
      </c>
      <c r="E326">
        <v>12</v>
      </c>
      <c r="F326">
        <v>5</v>
      </c>
      <c r="G326">
        <v>9.6</v>
      </c>
      <c r="H326" s="1" t="s">
        <v>32</v>
      </c>
      <c r="I326" s="1" t="s">
        <v>31</v>
      </c>
      <c r="J326">
        <v>3</v>
      </c>
      <c r="K326">
        <v>0</v>
      </c>
      <c r="L326">
        <v>0</v>
      </c>
      <c r="M326" s="1" t="s">
        <v>30</v>
      </c>
      <c r="N326">
        <v>0</v>
      </c>
      <c r="O326" s="1" t="s">
        <v>219</v>
      </c>
      <c r="P326" s="1" t="s">
        <v>742</v>
      </c>
      <c r="Q326" s="1" t="s">
        <v>35</v>
      </c>
      <c r="R326">
        <v>46</v>
      </c>
      <c r="S326" s="1" t="s">
        <v>30</v>
      </c>
      <c r="T326" s="1" t="s">
        <v>30</v>
      </c>
      <c r="U326" s="1" t="s">
        <v>30</v>
      </c>
      <c r="V326">
        <v>0</v>
      </c>
      <c r="W326" s="1" t="s">
        <v>30</v>
      </c>
      <c r="X326" s="1" t="s">
        <v>36</v>
      </c>
      <c r="Y326" s="1" t="s">
        <v>58</v>
      </c>
      <c r="Z326">
        <v>13</v>
      </c>
      <c r="AA326">
        <v>13</v>
      </c>
      <c r="AB326" s="1" t="s">
        <v>13500</v>
      </c>
      <c r="AC326" s="1" t="s">
        <v>13500</v>
      </c>
      <c r="AD326" t="s">
        <v>13494</v>
      </c>
      <c r="AE326" s="1" t="s">
        <v>38</v>
      </c>
      <c r="AF326" s="1" t="s">
        <v>38</v>
      </c>
      <c r="AG326" t="s">
        <v>13527</v>
      </c>
      <c r="AH326" t="s">
        <v>38</v>
      </c>
      <c r="AI326" t="s">
        <v>13538</v>
      </c>
    </row>
    <row r="327" spans="1:35" x14ac:dyDescent="0.25">
      <c r="A327" s="1" t="s">
        <v>743</v>
      </c>
      <c r="B327" s="1" t="s">
        <v>30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s="1" t="s">
        <v>32</v>
      </c>
      <c r="I327" s="1" t="s">
        <v>31</v>
      </c>
      <c r="J327">
        <v>47</v>
      </c>
      <c r="K327">
        <v>0</v>
      </c>
      <c r="L327">
        <v>3</v>
      </c>
      <c r="M327" s="1" t="s">
        <v>32</v>
      </c>
      <c r="N327">
        <v>0</v>
      </c>
      <c r="O327" s="1" t="s">
        <v>71</v>
      </c>
      <c r="P327" s="1" t="s">
        <v>744</v>
      </c>
      <c r="Q327" s="1" t="s">
        <v>42</v>
      </c>
      <c r="R327">
        <v>83</v>
      </c>
      <c r="S327" s="1" t="s">
        <v>30</v>
      </c>
      <c r="T327" s="1" t="s">
        <v>32</v>
      </c>
      <c r="U327" s="1" t="s">
        <v>30</v>
      </c>
      <c r="V327">
        <v>0</v>
      </c>
      <c r="W327" s="1" t="s">
        <v>32</v>
      </c>
      <c r="X327" s="1" t="s">
        <v>43</v>
      </c>
      <c r="Y327" s="1" t="s">
        <v>58</v>
      </c>
      <c r="Z327">
        <v>39</v>
      </c>
      <c r="AA327">
        <v>751</v>
      </c>
      <c r="AB327" s="1" t="s">
        <v>13500</v>
      </c>
      <c r="AC327" s="1" t="s">
        <v>13500</v>
      </c>
      <c r="AD327" t="s">
        <v>13496</v>
      </c>
      <c r="AE327" s="1" t="s">
        <v>38</v>
      </c>
      <c r="AF327" s="1" t="s">
        <v>38</v>
      </c>
      <c r="AG327" t="s">
        <v>13526</v>
      </c>
      <c r="AH327" t="s">
        <v>38</v>
      </c>
      <c r="AI327" t="s">
        <v>13539</v>
      </c>
    </row>
    <row r="328" spans="1:35" x14ac:dyDescent="0.25">
      <c r="A328" s="1" t="s">
        <v>745</v>
      </c>
      <c r="B328" s="1" t="s">
        <v>30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s="1" t="s">
        <v>32</v>
      </c>
      <c r="I328" s="1" t="s">
        <v>31</v>
      </c>
      <c r="J328">
        <v>437</v>
      </c>
      <c r="K328">
        <v>0</v>
      </c>
      <c r="L328">
        <v>24</v>
      </c>
      <c r="M328" s="1" t="s">
        <v>32</v>
      </c>
      <c r="N328">
        <v>0</v>
      </c>
      <c r="O328" s="1" t="s">
        <v>83</v>
      </c>
      <c r="P328" s="1" t="s">
        <v>746</v>
      </c>
      <c r="Q328" s="1" t="s">
        <v>42</v>
      </c>
      <c r="R328">
        <v>21</v>
      </c>
      <c r="S328" s="1" t="s">
        <v>32</v>
      </c>
      <c r="T328" s="1" t="s">
        <v>30</v>
      </c>
      <c r="U328" s="1" t="s">
        <v>30</v>
      </c>
      <c r="V328">
        <v>0</v>
      </c>
      <c r="W328" s="1" t="s">
        <v>32</v>
      </c>
      <c r="X328" s="1" t="s">
        <v>36</v>
      </c>
      <c r="Y328" s="1" t="s">
        <v>37</v>
      </c>
      <c r="Z328">
        <v>54</v>
      </c>
      <c r="AA328">
        <v>3221</v>
      </c>
      <c r="AB328" s="1" t="s">
        <v>13500</v>
      </c>
      <c r="AC328" s="1" t="s">
        <v>13500</v>
      </c>
      <c r="AD328" t="s">
        <v>13495</v>
      </c>
      <c r="AE328" s="1" t="s">
        <v>38</v>
      </c>
      <c r="AF328" s="1" t="s">
        <v>38</v>
      </c>
      <c r="AG328" t="s">
        <v>13526</v>
      </c>
      <c r="AH328" t="s">
        <v>38</v>
      </c>
      <c r="AI328" t="s">
        <v>13540</v>
      </c>
    </row>
    <row r="329" spans="1:35" x14ac:dyDescent="0.25">
      <c r="A329" s="1" t="s">
        <v>747</v>
      </c>
      <c r="B329" s="1" t="s">
        <v>30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s="1" t="s">
        <v>32</v>
      </c>
      <c r="I329" s="1" t="s">
        <v>31</v>
      </c>
      <c r="J329">
        <v>123</v>
      </c>
      <c r="K329">
        <v>0</v>
      </c>
      <c r="L329">
        <v>1</v>
      </c>
      <c r="M329" s="1" t="s">
        <v>32</v>
      </c>
      <c r="N329">
        <v>0</v>
      </c>
      <c r="O329" s="1" t="s">
        <v>275</v>
      </c>
      <c r="P329" s="1" t="s">
        <v>748</v>
      </c>
      <c r="Q329" s="1" t="s">
        <v>35</v>
      </c>
      <c r="R329">
        <v>45</v>
      </c>
      <c r="S329" s="1" t="s">
        <v>30</v>
      </c>
      <c r="T329" s="1" t="s">
        <v>30</v>
      </c>
      <c r="U329" s="1" t="s">
        <v>30</v>
      </c>
      <c r="V329">
        <v>0</v>
      </c>
      <c r="W329" s="1" t="s">
        <v>30</v>
      </c>
      <c r="X329" s="1" t="s">
        <v>36</v>
      </c>
      <c r="Y329" s="1" t="s">
        <v>37</v>
      </c>
      <c r="Z329">
        <v>39</v>
      </c>
      <c r="AA329">
        <v>2216</v>
      </c>
      <c r="AB329" s="1" t="s">
        <v>13500</v>
      </c>
      <c r="AC329" s="1" t="s">
        <v>13500</v>
      </c>
      <c r="AD329" t="s">
        <v>13494</v>
      </c>
      <c r="AE329" s="1" t="s">
        <v>38</v>
      </c>
      <c r="AF329" s="1" t="s">
        <v>38</v>
      </c>
      <c r="AG329" t="s">
        <v>13527</v>
      </c>
      <c r="AH329" t="s">
        <v>38</v>
      </c>
      <c r="AI329" t="s">
        <v>13540</v>
      </c>
    </row>
    <row r="330" spans="1:35" x14ac:dyDescent="0.25">
      <c r="A330" s="1" t="s">
        <v>749</v>
      </c>
      <c r="B330" s="1" t="s">
        <v>30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s="1" t="s">
        <v>32</v>
      </c>
      <c r="I330" s="1" t="s">
        <v>46</v>
      </c>
      <c r="J330">
        <v>0</v>
      </c>
      <c r="K330">
        <v>0</v>
      </c>
      <c r="L330">
        <v>7</v>
      </c>
      <c r="M330" s="1" t="s">
        <v>32</v>
      </c>
      <c r="N330">
        <v>0</v>
      </c>
      <c r="O330" s="1" t="s">
        <v>240</v>
      </c>
      <c r="P330" s="1" t="s">
        <v>750</v>
      </c>
      <c r="Q330" s="1" t="s">
        <v>42</v>
      </c>
      <c r="R330">
        <v>35</v>
      </c>
      <c r="S330" s="1" t="s">
        <v>30</v>
      </c>
      <c r="T330" s="1" t="s">
        <v>30</v>
      </c>
      <c r="U330" s="1" t="s">
        <v>30</v>
      </c>
      <c r="V330">
        <v>0</v>
      </c>
      <c r="W330" s="1" t="s">
        <v>32</v>
      </c>
      <c r="X330" s="1" t="s">
        <v>36</v>
      </c>
      <c r="Y330" s="1" t="s">
        <v>58</v>
      </c>
      <c r="Z330">
        <v>48</v>
      </c>
      <c r="AA330">
        <v>1428</v>
      </c>
      <c r="AB330" s="1" t="s">
        <v>13500</v>
      </c>
      <c r="AC330" s="1" t="s">
        <v>13500</v>
      </c>
      <c r="AD330" t="s">
        <v>13494</v>
      </c>
      <c r="AE330" s="1" t="s">
        <v>38</v>
      </c>
      <c r="AF330" s="1" t="s">
        <v>38</v>
      </c>
      <c r="AG330" t="s">
        <v>13526</v>
      </c>
      <c r="AH330" t="s">
        <v>38</v>
      </c>
      <c r="AI330" t="s">
        <v>13539</v>
      </c>
    </row>
    <row r="331" spans="1:35" x14ac:dyDescent="0.25">
      <c r="A331" s="1" t="s">
        <v>751</v>
      </c>
      <c r="B331" s="1" t="s">
        <v>30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s="1" t="s">
        <v>32</v>
      </c>
      <c r="I331" s="1" t="s">
        <v>31</v>
      </c>
      <c r="J331">
        <v>71</v>
      </c>
      <c r="K331">
        <v>0</v>
      </c>
      <c r="L331">
        <v>24</v>
      </c>
      <c r="M331" s="1" t="s">
        <v>30</v>
      </c>
      <c r="N331">
        <v>63</v>
      </c>
      <c r="O331" s="1" t="s">
        <v>219</v>
      </c>
      <c r="P331" s="1" t="s">
        <v>752</v>
      </c>
      <c r="Q331" s="1" t="s">
        <v>35</v>
      </c>
      <c r="R331">
        <v>21</v>
      </c>
      <c r="S331" s="1" t="s">
        <v>32</v>
      </c>
      <c r="T331" s="1" t="s">
        <v>30</v>
      </c>
      <c r="U331" s="1" t="s">
        <v>30</v>
      </c>
      <c r="V331">
        <v>0</v>
      </c>
      <c r="W331" s="1" t="s">
        <v>30</v>
      </c>
      <c r="X331" s="1" t="s">
        <v>43</v>
      </c>
      <c r="Y331" s="1" t="s">
        <v>58</v>
      </c>
      <c r="Z331">
        <v>26</v>
      </c>
      <c r="AA331">
        <v>730</v>
      </c>
      <c r="AB331" s="1" t="s">
        <v>13500</v>
      </c>
      <c r="AC331" s="1" t="s">
        <v>13500</v>
      </c>
      <c r="AD331" t="s">
        <v>13495</v>
      </c>
      <c r="AE331" s="1" t="s">
        <v>38</v>
      </c>
      <c r="AF331" s="1" t="s">
        <v>38</v>
      </c>
      <c r="AG331" t="s">
        <v>13526</v>
      </c>
      <c r="AH331" t="s">
        <v>38</v>
      </c>
      <c r="AI331" t="s">
        <v>13539</v>
      </c>
    </row>
    <row r="332" spans="1:35" x14ac:dyDescent="0.25">
      <c r="A332" s="1" t="s">
        <v>753</v>
      </c>
      <c r="B332" s="1" t="s">
        <v>30</v>
      </c>
      <c r="C332">
        <v>4</v>
      </c>
      <c r="D332">
        <v>19</v>
      </c>
      <c r="E332">
        <v>38.9</v>
      </c>
      <c r="F332">
        <v>16</v>
      </c>
      <c r="G332">
        <v>37.6</v>
      </c>
      <c r="H332" s="1" t="s">
        <v>32</v>
      </c>
      <c r="I332" s="1" t="s">
        <v>31</v>
      </c>
      <c r="J332">
        <v>8</v>
      </c>
      <c r="K332">
        <v>0</v>
      </c>
      <c r="L332">
        <v>8</v>
      </c>
      <c r="M332" s="1" t="s">
        <v>32</v>
      </c>
      <c r="N332">
        <v>0</v>
      </c>
      <c r="O332" s="1" t="s">
        <v>100</v>
      </c>
      <c r="P332" s="1" t="s">
        <v>754</v>
      </c>
      <c r="Q332" s="1" t="s">
        <v>35</v>
      </c>
      <c r="R332">
        <v>76</v>
      </c>
      <c r="S332" s="1" t="s">
        <v>30</v>
      </c>
      <c r="T332" s="1" t="s">
        <v>32</v>
      </c>
      <c r="U332" s="1" t="s">
        <v>30</v>
      </c>
      <c r="V332">
        <v>0</v>
      </c>
      <c r="W332" s="1" t="s">
        <v>30</v>
      </c>
      <c r="X332" s="1" t="s">
        <v>43</v>
      </c>
      <c r="Y332" s="1" t="s">
        <v>37</v>
      </c>
      <c r="Z332">
        <v>29</v>
      </c>
      <c r="AA332">
        <v>127</v>
      </c>
      <c r="AB332" s="1" t="s">
        <v>13500</v>
      </c>
      <c r="AC332" s="1" t="s">
        <v>13500</v>
      </c>
      <c r="AD332" t="s">
        <v>13496</v>
      </c>
      <c r="AE332" s="1" t="s">
        <v>38</v>
      </c>
      <c r="AF332" s="1" t="s">
        <v>38</v>
      </c>
      <c r="AG332" t="s">
        <v>13526</v>
      </c>
      <c r="AH332" t="s">
        <v>38</v>
      </c>
      <c r="AI332" t="s">
        <v>13538</v>
      </c>
    </row>
    <row r="333" spans="1:35" x14ac:dyDescent="0.25">
      <c r="A333" s="1" t="s">
        <v>755</v>
      </c>
      <c r="B333" s="1" t="s">
        <v>30</v>
      </c>
      <c r="C333">
        <v>13</v>
      </c>
      <c r="D333">
        <v>66</v>
      </c>
      <c r="E333">
        <v>132.4</v>
      </c>
      <c r="F333">
        <v>39</v>
      </c>
      <c r="G333">
        <v>117</v>
      </c>
      <c r="H333" s="1" t="s">
        <v>32</v>
      </c>
      <c r="I333" s="1" t="s">
        <v>31</v>
      </c>
      <c r="J333">
        <v>39</v>
      </c>
      <c r="K333">
        <v>0</v>
      </c>
      <c r="L333">
        <v>0</v>
      </c>
      <c r="M333" s="1" t="s">
        <v>30</v>
      </c>
      <c r="N333">
        <v>0</v>
      </c>
      <c r="O333" s="1" t="s">
        <v>119</v>
      </c>
      <c r="P333" s="1" t="s">
        <v>756</v>
      </c>
      <c r="Q333" s="1" t="s">
        <v>42</v>
      </c>
      <c r="R333">
        <v>37</v>
      </c>
      <c r="S333" s="1" t="s">
        <v>30</v>
      </c>
      <c r="T333" s="1" t="s">
        <v>30</v>
      </c>
      <c r="U333" s="1" t="s">
        <v>30</v>
      </c>
      <c r="V333">
        <v>0</v>
      </c>
      <c r="W333" s="1" t="s">
        <v>30</v>
      </c>
      <c r="X333" s="1" t="s">
        <v>36</v>
      </c>
      <c r="Y333" s="1" t="s">
        <v>58</v>
      </c>
      <c r="Z333">
        <v>10</v>
      </c>
      <c r="AA333">
        <v>135</v>
      </c>
      <c r="AB333" s="1" t="s">
        <v>13500</v>
      </c>
      <c r="AC333" s="1" t="s">
        <v>13500</v>
      </c>
      <c r="AD333" t="s">
        <v>13494</v>
      </c>
      <c r="AE333" s="1" t="s">
        <v>38</v>
      </c>
      <c r="AF333" s="1" t="s">
        <v>38</v>
      </c>
      <c r="AG333" t="s">
        <v>13527</v>
      </c>
      <c r="AH333" t="s">
        <v>38</v>
      </c>
      <c r="AI333" t="s">
        <v>13539</v>
      </c>
    </row>
    <row r="334" spans="1:35" x14ac:dyDescent="0.25">
      <c r="A334" s="1" t="s">
        <v>757</v>
      </c>
      <c r="B334" s="1" t="s">
        <v>30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s="1" t="s">
        <v>32</v>
      </c>
      <c r="I334" s="1" t="s">
        <v>31</v>
      </c>
      <c r="J334">
        <v>115</v>
      </c>
      <c r="K334">
        <v>0</v>
      </c>
      <c r="L334">
        <v>2</v>
      </c>
      <c r="M334" s="1" t="s">
        <v>32</v>
      </c>
      <c r="N334">
        <v>0</v>
      </c>
      <c r="O334" s="1" t="s">
        <v>80</v>
      </c>
      <c r="P334" s="1" t="s">
        <v>758</v>
      </c>
      <c r="Q334" s="1" t="s">
        <v>42</v>
      </c>
      <c r="R334">
        <v>82</v>
      </c>
      <c r="S334" s="1" t="s">
        <v>30</v>
      </c>
      <c r="T334" s="1" t="s">
        <v>32</v>
      </c>
      <c r="U334" s="1" t="s">
        <v>30</v>
      </c>
      <c r="V334">
        <v>0</v>
      </c>
      <c r="W334" s="1" t="s">
        <v>30</v>
      </c>
      <c r="X334" s="1" t="s">
        <v>43</v>
      </c>
      <c r="Y334" s="1" t="s">
        <v>37</v>
      </c>
      <c r="Z334">
        <v>27</v>
      </c>
      <c r="AA334">
        <v>763</v>
      </c>
      <c r="AB334" s="1" t="s">
        <v>13500</v>
      </c>
      <c r="AC334" s="1" t="s">
        <v>13500</v>
      </c>
      <c r="AD334" t="s">
        <v>13496</v>
      </c>
      <c r="AE334" s="1" t="s">
        <v>38</v>
      </c>
      <c r="AF334" s="1" t="s">
        <v>38</v>
      </c>
      <c r="AG334" t="s">
        <v>13527</v>
      </c>
      <c r="AH334" t="s">
        <v>38</v>
      </c>
      <c r="AI334" t="s">
        <v>13539</v>
      </c>
    </row>
    <row r="335" spans="1:35" x14ac:dyDescent="0.25">
      <c r="A335" s="1" t="s">
        <v>759</v>
      </c>
      <c r="B335" s="1" t="s">
        <v>30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s="1" t="s">
        <v>32</v>
      </c>
      <c r="I335" s="1" t="s">
        <v>31</v>
      </c>
      <c r="J335">
        <v>273</v>
      </c>
      <c r="K335">
        <v>0</v>
      </c>
      <c r="L335">
        <v>6</v>
      </c>
      <c r="M335" s="1" t="s">
        <v>32</v>
      </c>
      <c r="N335">
        <v>0</v>
      </c>
      <c r="O335" s="1" t="s">
        <v>100</v>
      </c>
      <c r="P335" s="1" t="s">
        <v>760</v>
      </c>
      <c r="Q335" s="1" t="s">
        <v>42</v>
      </c>
      <c r="R335">
        <v>46</v>
      </c>
      <c r="S335" s="1" t="s">
        <v>30</v>
      </c>
      <c r="T335" s="1" t="s">
        <v>30</v>
      </c>
      <c r="U335" s="1" t="s">
        <v>30</v>
      </c>
      <c r="V335">
        <v>0</v>
      </c>
      <c r="W335" s="1" t="s">
        <v>32</v>
      </c>
      <c r="X335" s="1" t="s">
        <v>43</v>
      </c>
      <c r="Y335" s="1" t="s">
        <v>37</v>
      </c>
      <c r="Z335">
        <v>51</v>
      </c>
      <c r="AA335">
        <v>2655</v>
      </c>
      <c r="AB335" s="1" t="s">
        <v>13500</v>
      </c>
      <c r="AC335" s="1" t="s">
        <v>13500</v>
      </c>
      <c r="AD335" t="s">
        <v>13494</v>
      </c>
      <c r="AE335" s="1" t="s">
        <v>38</v>
      </c>
      <c r="AF335" s="1" t="s">
        <v>38</v>
      </c>
      <c r="AG335" t="s">
        <v>13526</v>
      </c>
      <c r="AH335" t="s">
        <v>38</v>
      </c>
      <c r="AI335" t="s">
        <v>13540</v>
      </c>
    </row>
    <row r="336" spans="1:35" x14ac:dyDescent="0.25">
      <c r="A336" s="1" t="s">
        <v>761</v>
      </c>
      <c r="B336" s="1" t="s">
        <v>30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s="1" t="s">
        <v>32</v>
      </c>
      <c r="I336" s="1" t="s">
        <v>46</v>
      </c>
      <c r="J336">
        <v>0</v>
      </c>
      <c r="K336">
        <v>0</v>
      </c>
      <c r="L336">
        <v>3</v>
      </c>
      <c r="M336" s="1" t="s">
        <v>32</v>
      </c>
      <c r="N336">
        <v>0</v>
      </c>
      <c r="O336" s="1" t="s">
        <v>184</v>
      </c>
      <c r="P336" s="1" t="s">
        <v>762</v>
      </c>
      <c r="Q336" s="1" t="s">
        <v>35</v>
      </c>
      <c r="R336">
        <v>85</v>
      </c>
      <c r="S336" s="1" t="s">
        <v>30</v>
      </c>
      <c r="T336" s="1" t="s">
        <v>32</v>
      </c>
      <c r="U336" s="1" t="s">
        <v>30</v>
      </c>
      <c r="V336">
        <v>0</v>
      </c>
      <c r="W336" s="1" t="s">
        <v>32</v>
      </c>
      <c r="X336" s="1" t="s">
        <v>57</v>
      </c>
      <c r="Y336" s="1" t="s">
        <v>37</v>
      </c>
      <c r="Z336">
        <v>62</v>
      </c>
      <c r="AA336">
        <v>3537</v>
      </c>
      <c r="AB336" s="1" t="s">
        <v>13500</v>
      </c>
      <c r="AC336" s="1" t="s">
        <v>13500</v>
      </c>
      <c r="AD336" t="s">
        <v>13496</v>
      </c>
      <c r="AE336" s="1" t="s">
        <v>38</v>
      </c>
      <c r="AF336" s="1" t="s">
        <v>38</v>
      </c>
      <c r="AG336" t="s">
        <v>13526</v>
      </c>
      <c r="AH336" t="s">
        <v>38</v>
      </c>
      <c r="AI336" t="s">
        <v>13540</v>
      </c>
    </row>
    <row r="337" spans="1:35" x14ac:dyDescent="0.25">
      <c r="A337" s="1" t="s">
        <v>763</v>
      </c>
      <c r="B337" s="1" t="s">
        <v>30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s="1" t="s">
        <v>32</v>
      </c>
      <c r="I337" s="1" t="s">
        <v>31</v>
      </c>
      <c r="J337">
        <v>4</v>
      </c>
      <c r="K337">
        <v>0</v>
      </c>
      <c r="L337">
        <v>24</v>
      </c>
      <c r="M337" s="1" t="s">
        <v>32</v>
      </c>
      <c r="N337">
        <v>0</v>
      </c>
      <c r="O337" s="1" t="s">
        <v>122</v>
      </c>
      <c r="P337" s="1" t="s">
        <v>764</v>
      </c>
      <c r="Q337" s="1" t="s">
        <v>42</v>
      </c>
      <c r="R337">
        <v>25</v>
      </c>
      <c r="S337" s="1" t="s">
        <v>32</v>
      </c>
      <c r="T337" s="1" t="s">
        <v>30</v>
      </c>
      <c r="U337" s="1" t="s">
        <v>30</v>
      </c>
      <c r="V337">
        <v>0</v>
      </c>
      <c r="W337" s="1" t="s">
        <v>30</v>
      </c>
      <c r="X337" s="1" t="s">
        <v>36</v>
      </c>
      <c r="Y337" s="1" t="s">
        <v>37</v>
      </c>
      <c r="Z337">
        <v>41</v>
      </c>
      <c r="AA337">
        <v>89</v>
      </c>
      <c r="AB337" s="1" t="s">
        <v>13500</v>
      </c>
      <c r="AC337" s="1" t="s">
        <v>13500</v>
      </c>
      <c r="AD337" t="s">
        <v>13495</v>
      </c>
      <c r="AE337" s="1" t="s">
        <v>38</v>
      </c>
      <c r="AF337" s="1" t="s">
        <v>38</v>
      </c>
      <c r="AG337" t="s">
        <v>13526</v>
      </c>
      <c r="AH337" t="s">
        <v>38</v>
      </c>
      <c r="AI337" t="s">
        <v>13538</v>
      </c>
    </row>
    <row r="338" spans="1:35" x14ac:dyDescent="0.25">
      <c r="A338" s="1" t="s">
        <v>765</v>
      </c>
      <c r="B338" s="1" t="s">
        <v>30</v>
      </c>
      <c r="C338">
        <v>11</v>
      </c>
      <c r="D338">
        <v>41</v>
      </c>
      <c r="E338">
        <v>91.3</v>
      </c>
      <c r="F338">
        <v>11</v>
      </c>
      <c r="G338">
        <v>200.2</v>
      </c>
      <c r="H338" s="1" t="s">
        <v>32</v>
      </c>
      <c r="I338" s="1" t="s">
        <v>31</v>
      </c>
      <c r="J338">
        <v>100</v>
      </c>
      <c r="K338">
        <v>0</v>
      </c>
      <c r="L338">
        <v>11</v>
      </c>
      <c r="M338" s="1" t="s">
        <v>32</v>
      </c>
      <c r="N338">
        <v>0</v>
      </c>
      <c r="O338" s="1" t="s">
        <v>83</v>
      </c>
      <c r="P338" s="1" t="s">
        <v>766</v>
      </c>
      <c r="Q338" s="1" t="s">
        <v>42</v>
      </c>
      <c r="R338">
        <v>58</v>
      </c>
      <c r="S338" s="1" t="s">
        <v>30</v>
      </c>
      <c r="T338" s="1" t="s">
        <v>30</v>
      </c>
      <c r="U338" s="1" t="s">
        <v>30</v>
      </c>
      <c r="V338">
        <v>0</v>
      </c>
      <c r="W338" s="1" t="s">
        <v>32</v>
      </c>
      <c r="X338" s="1" t="s">
        <v>36</v>
      </c>
      <c r="Y338" s="1" t="s">
        <v>37</v>
      </c>
      <c r="Z338">
        <v>33</v>
      </c>
      <c r="AA338">
        <v>375</v>
      </c>
      <c r="AB338" s="1" t="s">
        <v>13500</v>
      </c>
      <c r="AC338" s="1" t="s">
        <v>13500</v>
      </c>
      <c r="AD338" t="s">
        <v>13494</v>
      </c>
      <c r="AE338" s="1" t="s">
        <v>38</v>
      </c>
      <c r="AF338" s="1" t="s">
        <v>38</v>
      </c>
      <c r="AG338" t="s">
        <v>13526</v>
      </c>
      <c r="AH338" t="s">
        <v>38</v>
      </c>
      <c r="AI338" t="s">
        <v>13539</v>
      </c>
    </row>
    <row r="339" spans="1:35" x14ac:dyDescent="0.25">
      <c r="A339" s="1" t="s">
        <v>767</v>
      </c>
      <c r="B339" s="1" t="s">
        <v>30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s="1" t="s">
        <v>32</v>
      </c>
      <c r="I339" s="1" t="s">
        <v>31</v>
      </c>
      <c r="J339">
        <v>289</v>
      </c>
      <c r="K339">
        <v>0</v>
      </c>
      <c r="L339">
        <v>8</v>
      </c>
      <c r="M339" s="1" t="s">
        <v>32</v>
      </c>
      <c r="N339">
        <v>0</v>
      </c>
      <c r="O339" s="1" t="s">
        <v>74</v>
      </c>
      <c r="P339" s="1" t="s">
        <v>768</v>
      </c>
      <c r="Q339" s="1" t="s">
        <v>35</v>
      </c>
      <c r="R339">
        <v>58</v>
      </c>
      <c r="S339" s="1" t="s">
        <v>30</v>
      </c>
      <c r="T339" s="1" t="s">
        <v>30</v>
      </c>
      <c r="U339" s="1" t="s">
        <v>30</v>
      </c>
      <c r="V339">
        <v>0</v>
      </c>
      <c r="W339" s="1" t="s">
        <v>30</v>
      </c>
      <c r="X339" s="1" t="s">
        <v>36</v>
      </c>
      <c r="Y339" s="1" t="s">
        <v>37</v>
      </c>
      <c r="Z339">
        <v>36</v>
      </c>
      <c r="AA339">
        <v>2208</v>
      </c>
      <c r="AB339" s="1" t="s">
        <v>13500</v>
      </c>
      <c r="AC339" s="1" t="s">
        <v>13500</v>
      </c>
      <c r="AD339" t="s">
        <v>13494</v>
      </c>
      <c r="AE339" s="1" t="s">
        <v>38</v>
      </c>
      <c r="AF339" s="1" t="s">
        <v>38</v>
      </c>
      <c r="AG339" t="s">
        <v>13526</v>
      </c>
      <c r="AH339" t="s">
        <v>38</v>
      </c>
      <c r="AI339" t="s">
        <v>13540</v>
      </c>
    </row>
    <row r="340" spans="1:35" x14ac:dyDescent="0.25">
      <c r="A340" s="1" t="s">
        <v>769</v>
      </c>
      <c r="B340" s="1" t="s">
        <v>30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s="1" t="s">
        <v>32</v>
      </c>
      <c r="I340" s="1" t="s">
        <v>31</v>
      </c>
      <c r="J340">
        <v>140</v>
      </c>
      <c r="K340">
        <v>0</v>
      </c>
      <c r="L340">
        <v>7</v>
      </c>
      <c r="M340" s="1" t="s">
        <v>32</v>
      </c>
      <c r="N340">
        <v>0</v>
      </c>
      <c r="O340" s="1" t="s">
        <v>166</v>
      </c>
      <c r="P340" s="1" t="s">
        <v>770</v>
      </c>
      <c r="Q340" s="1" t="s">
        <v>35</v>
      </c>
      <c r="R340">
        <v>24</v>
      </c>
      <c r="S340" s="1" t="s">
        <v>32</v>
      </c>
      <c r="T340" s="1" t="s">
        <v>30</v>
      </c>
      <c r="U340" s="1" t="s">
        <v>30</v>
      </c>
      <c r="V340">
        <v>0</v>
      </c>
      <c r="W340" s="1" t="s">
        <v>32</v>
      </c>
      <c r="X340" s="1" t="s">
        <v>43</v>
      </c>
      <c r="Y340" s="1" t="s">
        <v>58</v>
      </c>
      <c r="Z340">
        <v>31</v>
      </c>
      <c r="AA340">
        <v>1024</v>
      </c>
      <c r="AB340" s="1" t="s">
        <v>13500</v>
      </c>
      <c r="AC340" s="1" t="s">
        <v>13500</v>
      </c>
      <c r="AD340" t="s">
        <v>13495</v>
      </c>
      <c r="AE340" s="1" t="s">
        <v>38</v>
      </c>
      <c r="AF340" s="1" t="s">
        <v>38</v>
      </c>
      <c r="AG340" t="s">
        <v>13526</v>
      </c>
      <c r="AH340" t="s">
        <v>38</v>
      </c>
      <c r="AI340" t="s">
        <v>13539</v>
      </c>
    </row>
    <row r="341" spans="1:35" x14ac:dyDescent="0.25">
      <c r="A341" s="1" t="s">
        <v>771</v>
      </c>
      <c r="B341" s="1" t="s">
        <v>30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s="1" t="s">
        <v>32</v>
      </c>
      <c r="I341" s="1" t="s">
        <v>31</v>
      </c>
      <c r="J341">
        <v>176</v>
      </c>
      <c r="K341">
        <v>0</v>
      </c>
      <c r="L341">
        <v>3</v>
      </c>
      <c r="M341" s="1" t="s">
        <v>32</v>
      </c>
      <c r="N341">
        <v>0</v>
      </c>
      <c r="O341" s="1" t="s">
        <v>122</v>
      </c>
      <c r="P341" s="1" t="s">
        <v>772</v>
      </c>
      <c r="Q341" s="1" t="s">
        <v>35</v>
      </c>
      <c r="R341">
        <v>35</v>
      </c>
      <c r="S341" s="1" t="s">
        <v>30</v>
      </c>
      <c r="T341" s="1" t="s">
        <v>30</v>
      </c>
      <c r="U341" s="1" t="s">
        <v>30</v>
      </c>
      <c r="V341">
        <v>0</v>
      </c>
      <c r="W341" s="1" t="s">
        <v>30</v>
      </c>
      <c r="X341" s="1" t="s">
        <v>43</v>
      </c>
      <c r="Y341" s="1" t="s">
        <v>58</v>
      </c>
      <c r="Z341">
        <v>60</v>
      </c>
      <c r="AA341">
        <v>4207</v>
      </c>
      <c r="AB341" s="1" t="s">
        <v>13500</v>
      </c>
      <c r="AC341" s="1" t="s">
        <v>13500</v>
      </c>
      <c r="AD341" t="s">
        <v>13494</v>
      </c>
      <c r="AE341" s="1" t="s">
        <v>38</v>
      </c>
      <c r="AF341" s="1" t="s">
        <v>38</v>
      </c>
      <c r="AG341" t="s">
        <v>13526</v>
      </c>
      <c r="AH341" t="s">
        <v>38</v>
      </c>
      <c r="AI341" t="s">
        <v>13540</v>
      </c>
    </row>
    <row r="342" spans="1:35" x14ac:dyDescent="0.25">
      <c r="A342" s="1" t="s">
        <v>773</v>
      </c>
      <c r="B342" s="1" t="s">
        <v>30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s="1" t="s">
        <v>32</v>
      </c>
      <c r="I342" s="1" t="s">
        <v>31</v>
      </c>
      <c r="J342">
        <v>302</v>
      </c>
      <c r="K342">
        <v>0</v>
      </c>
      <c r="L342">
        <v>14</v>
      </c>
      <c r="M342" s="1" t="s">
        <v>32</v>
      </c>
      <c r="N342">
        <v>0</v>
      </c>
      <c r="O342" s="1" t="s">
        <v>65</v>
      </c>
      <c r="P342" s="1" t="s">
        <v>774</v>
      </c>
      <c r="Q342" s="1" t="s">
        <v>35</v>
      </c>
      <c r="R342">
        <v>26</v>
      </c>
      <c r="S342" s="1" t="s">
        <v>32</v>
      </c>
      <c r="T342" s="1" t="s">
        <v>30</v>
      </c>
      <c r="U342" s="1" t="s">
        <v>30</v>
      </c>
      <c r="V342">
        <v>0</v>
      </c>
      <c r="W342" s="1" t="s">
        <v>32</v>
      </c>
      <c r="X342" s="1" t="s">
        <v>57</v>
      </c>
      <c r="Y342" s="1" t="s">
        <v>37</v>
      </c>
      <c r="Z342">
        <v>39</v>
      </c>
      <c r="AA342">
        <v>2415</v>
      </c>
      <c r="AB342" s="1" t="s">
        <v>13500</v>
      </c>
      <c r="AC342" s="1" t="s">
        <v>13500</v>
      </c>
      <c r="AD342" t="s">
        <v>13495</v>
      </c>
      <c r="AE342" s="1" t="s">
        <v>38</v>
      </c>
      <c r="AF342" s="1" t="s">
        <v>38</v>
      </c>
      <c r="AG342" t="s">
        <v>13526</v>
      </c>
      <c r="AH342" t="s">
        <v>38</v>
      </c>
      <c r="AI342" t="s">
        <v>13540</v>
      </c>
    </row>
    <row r="343" spans="1:35" x14ac:dyDescent="0.25">
      <c r="A343" s="1" t="s">
        <v>775</v>
      </c>
      <c r="B343" s="1" t="s">
        <v>30</v>
      </c>
      <c r="C343">
        <v>10</v>
      </c>
      <c r="D343">
        <v>46</v>
      </c>
      <c r="E343">
        <v>142.9</v>
      </c>
      <c r="F343">
        <v>10</v>
      </c>
      <c r="G343">
        <v>66</v>
      </c>
      <c r="H343" s="1" t="s">
        <v>32</v>
      </c>
      <c r="I343" s="1" t="s">
        <v>31</v>
      </c>
      <c r="J343">
        <v>16</v>
      </c>
      <c r="K343">
        <v>0</v>
      </c>
      <c r="L343">
        <v>3</v>
      </c>
      <c r="M343" s="1" t="s">
        <v>30</v>
      </c>
      <c r="N343">
        <v>36</v>
      </c>
      <c r="O343" s="1" t="s">
        <v>55</v>
      </c>
      <c r="P343" s="1" t="s">
        <v>776</v>
      </c>
      <c r="Q343" s="1" t="s">
        <v>35</v>
      </c>
      <c r="R343">
        <v>50</v>
      </c>
      <c r="S343" s="1" t="s">
        <v>30</v>
      </c>
      <c r="T343" s="1" t="s">
        <v>30</v>
      </c>
      <c r="U343" s="1" t="s">
        <v>30</v>
      </c>
      <c r="V343">
        <v>0</v>
      </c>
      <c r="W343" s="1" t="s">
        <v>30</v>
      </c>
      <c r="X343" s="1" t="s">
        <v>36</v>
      </c>
      <c r="Y343" s="1" t="s">
        <v>58</v>
      </c>
      <c r="Z343">
        <v>35</v>
      </c>
      <c r="AA343">
        <v>360</v>
      </c>
      <c r="AB343" s="1" t="s">
        <v>13500</v>
      </c>
      <c r="AC343" s="1" t="s">
        <v>13500</v>
      </c>
      <c r="AD343" t="s">
        <v>13494</v>
      </c>
      <c r="AE343" s="1" t="s">
        <v>38</v>
      </c>
      <c r="AF343" s="1" t="s">
        <v>38</v>
      </c>
      <c r="AG343" t="s">
        <v>13526</v>
      </c>
      <c r="AH343" t="s">
        <v>38</v>
      </c>
      <c r="AI343" t="s">
        <v>13539</v>
      </c>
    </row>
    <row r="344" spans="1:35" x14ac:dyDescent="0.25">
      <c r="A344" s="1" t="s">
        <v>777</v>
      </c>
      <c r="B344" s="1" t="s">
        <v>30</v>
      </c>
      <c r="C344">
        <v>1</v>
      </c>
      <c r="D344">
        <v>5</v>
      </c>
      <c r="E344">
        <v>15</v>
      </c>
      <c r="F344">
        <v>3</v>
      </c>
      <c r="G344">
        <v>14.2</v>
      </c>
      <c r="H344" s="1" t="s">
        <v>32</v>
      </c>
      <c r="I344" s="1" t="s">
        <v>46</v>
      </c>
      <c r="J344">
        <v>0</v>
      </c>
      <c r="K344">
        <v>0</v>
      </c>
      <c r="L344">
        <v>0</v>
      </c>
      <c r="M344" s="1" t="s">
        <v>30</v>
      </c>
      <c r="N344">
        <v>0</v>
      </c>
      <c r="O344" s="1" t="s">
        <v>153</v>
      </c>
      <c r="P344" s="1" t="s">
        <v>778</v>
      </c>
      <c r="Q344" s="1" t="s">
        <v>35</v>
      </c>
      <c r="R344">
        <v>61</v>
      </c>
      <c r="S344" s="1" t="s">
        <v>30</v>
      </c>
      <c r="T344" s="1" t="s">
        <v>30</v>
      </c>
      <c r="U344" s="1" t="s">
        <v>30</v>
      </c>
      <c r="V344">
        <v>0</v>
      </c>
      <c r="W344" s="1" t="s">
        <v>30</v>
      </c>
      <c r="X344" s="1" t="s">
        <v>36</v>
      </c>
      <c r="Y344" s="1" t="s">
        <v>58</v>
      </c>
      <c r="Z344">
        <v>9</v>
      </c>
      <c r="AA344">
        <v>9</v>
      </c>
      <c r="AB344" s="1" t="s">
        <v>13500</v>
      </c>
      <c r="AC344" s="1" t="s">
        <v>13500</v>
      </c>
      <c r="AD344" t="s">
        <v>13494</v>
      </c>
      <c r="AE344" s="1" t="s">
        <v>38</v>
      </c>
      <c r="AF344" s="1" t="s">
        <v>38</v>
      </c>
      <c r="AG344" t="s">
        <v>13527</v>
      </c>
      <c r="AH344" t="s">
        <v>38</v>
      </c>
      <c r="AI344" t="s">
        <v>13538</v>
      </c>
    </row>
    <row r="345" spans="1:35" x14ac:dyDescent="0.25">
      <c r="A345" s="1" t="s">
        <v>779</v>
      </c>
      <c r="B345" s="1" t="s">
        <v>30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s="1" t="s">
        <v>32</v>
      </c>
      <c r="I345" s="1" t="s">
        <v>46</v>
      </c>
      <c r="J345">
        <v>0</v>
      </c>
      <c r="K345">
        <v>0</v>
      </c>
      <c r="L345">
        <v>30</v>
      </c>
      <c r="M345" s="1" t="s">
        <v>32</v>
      </c>
      <c r="N345">
        <v>0</v>
      </c>
      <c r="O345" s="1" t="s">
        <v>71</v>
      </c>
      <c r="P345" s="1" t="s">
        <v>780</v>
      </c>
      <c r="Q345" s="1" t="s">
        <v>35</v>
      </c>
      <c r="R345">
        <v>24</v>
      </c>
      <c r="S345" s="1" t="s">
        <v>32</v>
      </c>
      <c r="T345" s="1" t="s">
        <v>30</v>
      </c>
      <c r="U345" s="1" t="s">
        <v>30</v>
      </c>
      <c r="V345">
        <v>0</v>
      </c>
      <c r="W345" s="1" t="s">
        <v>30</v>
      </c>
      <c r="X345" s="1" t="s">
        <v>43</v>
      </c>
      <c r="Y345" s="1" t="s">
        <v>37</v>
      </c>
      <c r="Z345">
        <v>54</v>
      </c>
      <c r="AA345">
        <v>3469</v>
      </c>
      <c r="AB345" s="1" t="s">
        <v>13500</v>
      </c>
      <c r="AC345" s="1" t="s">
        <v>13500</v>
      </c>
      <c r="AD345" t="s">
        <v>13495</v>
      </c>
      <c r="AE345" s="1" t="s">
        <v>38</v>
      </c>
      <c r="AF345" s="1" t="s">
        <v>38</v>
      </c>
      <c r="AG345" t="s">
        <v>13526</v>
      </c>
      <c r="AH345" t="s">
        <v>38</v>
      </c>
      <c r="AI345" t="s">
        <v>13540</v>
      </c>
    </row>
    <row r="346" spans="1:35" x14ac:dyDescent="0.25">
      <c r="A346" s="1" t="s">
        <v>781</v>
      </c>
      <c r="B346" s="1" t="s">
        <v>30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s="1" t="s">
        <v>32</v>
      </c>
      <c r="I346" s="1" t="s">
        <v>31</v>
      </c>
      <c r="J346">
        <v>153</v>
      </c>
      <c r="K346">
        <v>0</v>
      </c>
      <c r="L346">
        <v>4</v>
      </c>
      <c r="M346" s="1" t="s">
        <v>32</v>
      </c>
      <c r="N346">
        <v>0</v>
      </c>
      <c r="O346" s="1" t="s">
        <v>471</v>
      </c>
      <c r="P346" s="1" t="s">
        <v>782</v>
      </c>
      <c r="Q346" s="1" t="s">
        <v>42</v>
      </c>
      <c r="R346">
        <v>77</v>
      </c>
      <c r="S346" s="1" t="s">
        <v>30</v>
      </c>
      <c r="T346" s="1" t="s">
        <v>32</v>
      </c>
      <c r="U346" s="1" t="s">
        <v>30</v>
      </c>
      <c r="V346">
        <v>0</v>
      </c>
      <c r="W346" s="1" t="s">
        <v>32</v>
      </c>
      <c r="X346" s="1" t="s">
        <v>43</v>
      </c>
      <c r="Y346" s="1" t="s">
        <v>37</v>
      </c>
      <c r="Z346">
        <v>54</v>
      </c>
      <c r="AA346">
        <v>2778</v>
      </c>
      <c r="AB346" s="1" t="s">
        <v>13500</v>
      </c>
      <c r="AC346" s="1" t="s">
        <v>13500</v>
      </c>
      <c r="AD346" t="s">
        <v>13496</v>
      </c>
      <c r="AE346" s="1" t="s">
        <v>38</v>
      </c>
      <c r="AF346" s="1" t="s">
        <v>38</v>
      </c>
      <c r="AG346" t="s">
        <v>13526</v>
      </c>
      <c r="AH346" t="s">
        <v>38</v>
      </c>
      <c r="AI346" t="s">
        <v>13540</v>
      </c>
    </row>
    <row r="347" spans="1:35" x14ac:dyDescent="0.25">
      <c r="A347" s="1" t="s">
        <v>783</v>
      </c>
      <c r="B347" s="1" t="s">
        <v>30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s="1" t="s">
        <v>32</v>
      </c>
      <c r="I347" s="1" t="s">
        <v>31</v>
      </c>
      <c r="J347">
        <v>81</v>
      </c>
      <c r="K347">
        <v>0</v>
      </c>
      <c r="L347">
        <v>0</v>
      </c>
      <c r="M347" s="1" t="s">
        <v>30</v>
      </c>
      <c r="N347">
        <v>0</v>
      </c>
      <c r="O347" s="1" t="s">
        <v>100</v>
      </c>
      <c r="P347" s="1" t="s">
        <v>784</v>
      </c>
      <c r="Q347" s="1" t="s">
        <v>42</v>
      </c>
      <c r="R347">
        <v>38</v>
      </c>
      <c r="S347" s="1" t="s">
        <v>30</v>
      </c>
      <c r="T347" s="1" t="s">
        <v>30</v>
      </c>
      <c r="U347" s="1" t="s">
        <v>30</v>
      </c>
      <c r="V347">
        <v>0</v>
      </c>
      <c r="W347" s="1" t="s">
        <v>30</v>
      </c>
      <c r="X347" s="1" t="s">
        <v>36</v>
      </c>
      <c r="Y347" s="1" t="s">
        <v>58</v>
      </c>
      <c r="Z347">
        <v>10</v>
      </c>
      <c r="AA347">
        <v>157</v>
      </c>
      <c r="AB347" s="1" t="s">
        <v>13500</v>
      </c>
      <c r="AC347" s="1" t="s">
        <v>13500</v>
      </c>
      <c r="AD347" t="s">
        <v>13494</v>
      </c>
      <c r="AE347" s="1" t="s">
        <v>38</v>
      </c>
      <c r="AF347" s="1" t="s">
        <v>38</v>
      </c>
      <c r="AG347" t="s">
        <v>13527</v>
      </c>
      <c r="AH347" t="s">
        <v>38</v>
      </c>
      <c r="AI347" t="s">
        <v>13539</v>
      </c>
    </row>
    <row r="348" spans="1:35" x14ac:dyDescent="0.25">
      <c r="A348" s="1" t="s">
        <v>785</v>
      </c>
      <c r="B348" s="1" t="s">
        <v>30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s="1" t="s">
        <v>32</v>
      </c>
      <c r="I348" s="1" t="s">
        <v>31</v>
      </c>
      <c r="J348">
        <v>144</v>
      </c>
      <c r="K348">
        <v>0</v>
      </c>
      <c r="L348">
        <v>2</v>
      </c>
      <c r="M348" s="1" t="s">
        <v>32</v>
      </c>
      <c r="N348">
        <v>0</v>
      </c>
      <c r="O348" s="1" t="s">
        <v>83</v>
      </c>
      <c r="P348" s="1" t="s">
        <v>786</v>
      </c>
      <c r="Q348" s="1" t="s">
        <v>35</v>
      </c>
      <c r="R348">
        <v>56</v>
      </c>
      <c r="S348" s="1" t="s">
        <v>30</v>
      </c>
      <c r="T348" s="1" t="s">
        <v>30</v>
      </c>
      <c r="U348" s="1" t="s">
        <v>30</v>
      </c>
      <c r="V348">
        <v>0</v>
      </c>
      <c r="W348" s="1" t="s">
        <v>32</v>
      </c>
      <c r="X348" s="1" t="s">
        <v>43</v>
      </c>
      <c r="Y348" s="1" t="s">
        <v>37</v>
      </c>
      <c r="Z348">
        <v>41</v>
      </c>
      <c r="AA348">
        <v>2286</v>
      </c>
      <c r="AB348" s="1" t="s">
        <v>13500</v>
      </c>
      <c r="AC348" s="1" t="s">
        <v>13500</v>
      </c>
      <c r="AD348" t="s">
        <v>13494</v>
      </c>
      <c r="AE348" s="1" t="s">
        <v>38</v>
      </c>
      <c r="AF348" s="1" t="s">
        <v>38</v>
      </c>
      <c r="AG348" t="s">
        <v>13527</v>
      </c>
      <c r="AH348" t="s">
        <v>38</v>
      </c>
      <c r="AI348" t="s">
        <v>13540</v>
      </c>
    </row>
    <row r="349" spans="1:35" x14ac:dyDescent="0.25">
      <c r="A349" s="1" t="s">
        <v>787</v>
      </c>
      <c r="B349" s="1" t="s">
        <v>30</v>
      </c>
      <c r="C349">
        <v>1</v>
      </c>
      <c r="D349">
        <v>2</v>
      </c>
      <c r="E349">
        <v>7</v>
      </c>
      <c r="F349">
        <v>4</v>
      </c>
      <c r="G349">
        <v>12</v>
      </c>
      <c r="H349" s="1" t="s">
        <v>32</v>
      </c>
      <c r="I349" s="1" t="s">
        <v>31</v>
      </c>
      <c r="J349">
        <v>6</v>
      </c>
      <c r="K349">
        <v>0</v>
      </c>
      <c r="L349">
        <v>0</v>
      </c>
      <c r="M349" s="1" t="s">
        <v>30</v>
      </c>
      <c r="N349">
        <v>0</v>
      </c>
      <c r="O349" s="1" t="s">
        <v>171</v>
      </c>
      <c r="P349" s="1" t="s">
        <v>788</v>
      </c>
      <c r="Q349" s="1" t="s">
        <v>35</v>
      </c>
      <c r="R349">
        <v>24</v>
      </c>
      <c r="S349" s="1" t="s">
        <v>32</v>
      </c>
      <c r="T349" s="1" t="s">
        <v>30</v>
      </c>
      <c r="U349" s="1" t="s">
        <v>30</v>
      </c>
      <c r="V349">
        <v>0</v>
      </c>
      <c r="W349" s="1" t="s">
        <v>30</v>
      </c>
      <c r="X349" s="1" t="s">
        <v>36</v>
      </c>
      <c r="Y349" s="1" t="s">
        <v>37</v>
      </c>
      <c r="Z349">
        <v>12</v>
      </c>
      <c r="AA349">
        <v>12</v>
      </c>
      <c r="AB349" s="1" t="s">
        <v>13500</v>
      </c>
      <c r="AC349" s="1" t="s">
        <v>13500</v>
      </c>
      <c r="AD349" t="s">
        <v>13495</v>
      </c>
      <c r="AE349" s="1" t="s">
        <v>38</v>
      </c>
      <c r="AF349" s="1" t="s">
        <v>38</v>
      </c>
      <c r="AG349" t="s">
        <v>13527</v>
      </c>
      <c r="AH349" t="s">
        <v>38</v>
      </c>
      <c r="AI349" t="s">
        <v>13538</v>
      </c>
    </row>
    <row r="350" spans="1:35" x14ac:dyDescent="0.25">
      <c r="A350" s="1" t="s">
        <v>789</v>
      </c>
      <c r="B350" s="1" t="s">
        <v>30</v>
      </c>
      <c r="C350">
        <v>38</v>
      </c>
      <c r="D350">
        <v>207</v>
      </c>
      <c r="E350">
        <v>575.4</v>
      </c>
      <c r="F350">
        <v>76</v>
      </c>
      <c r="G350">
        <v>361</v>
      </c>
      <c r="H350" s="1" t="s">
        <v>32</v>
      </c>
      <c r="I350" s="1" t="s">
        <v>31</v>
      </c>
      <c r="J350">
        <v>180</v>
      </c>
      <c r="K350">
        <v>0</v>
      </c>
      <c r="L350">
        <v>11</v>
      </c>
      <c r="M350" s="1" t="s">
        <v>32</v>
      </c>
      <c r="N350">
        <v>0</v>
      </c>
      <c r="O350" s="1" t="s">
        <v>74</v>
      </c>
      <c r="P350" s="1" t="s">
        <v>790</v>
      </c>
      <c r="Q350" s="1" t="s">
        <v>42</v>
      </c>
      <c r="R350">
        <v>53</v>
      </c>
      <c r="S350" s="1" t="s">
        <v>30</v>
      </c>
      <c r="T350" s="1" t="s">
        <v>30</v>
      </c>
      <c r="U350" s="1" t="s">
        <v>30</v>
      </c>
      <c r="V350">
        <v>0</v>
      </c>
      <c r="W350" s="1" t="s">
        <v>30</v>
      </c>
      <c r="X350" s="1" t="s">
        <v>43</v>
      </c>
      <c r="Y350" s="1" t="s">
        <v>58</v>
      </c>
      <c r="Z350">
        <v>25</v>
      </c>
      <c r="AA350">
        <v>968</v>
      </c>
      <c r="AB350" s="1" t="s">
        <v>13500</v>
      </c>
      <c r="AC350" s="1" t="s">
        <v>13500</v>
      </c>
      <c r="AD350" t="s">
        <v>13494</v>
      </c>
      <c r="AE350" s="1" t="s">
        <v>38</v>
      </c>
      <c r="AF350" s="1" t="s">
        <v>38</v>
      </c>
      <c r="AG350" t="s">
        <v>13526</v>
      </c>
      <c r="AH350" t="s">
        <v>38</v>
      </c>
      <c r="AI350" t="s">
        <v>13539</v>
      </c>
    </row>
    <row r="351" spans="1:35" x14ac:dyDescent="0.25">
      <c r="A351" s="1" t="s">
        <v>791</v>
      </c>
      <c r="B351" s="1" t="s">
        <v>30</v>
      </c>
      <c r="C351">
        <v>11</v>
      </c>
      <c r="D351">
        <v>14</v>
      </c>
      <c r="E351">
        <v>43.3</v>
      </c>
      <c r="F351">
        <v>55</v>
      </c>
      <c r="G351">
        <v>91.3</v>
      </c>
      <c r="H351" s="1" t="s">
        <v>32</v>
      </c>
      <c r="I351" s="1" t="s">
        <v>31</v>
      </c>
      <c r="J351">
        <v>30</v>
      </c>
      <c r="K351">
        <v>0</v>
      </c>
      <c r="L351">
        <v>4</v>
      </c>
      <c r="M351" s="1" t="s">
        <v>32</v>
      </c>
      <c r="N351">
        <v>0</v>
      </c>
      <c r="O351" s="1" t="s">
        <v>216</v>
      </c>
      <c r="P351" s="1" t="s">
        <v>792</v>
      </c>
      <c r="Q351" s="1" t="s">
        <v>42</v>
      </c>
      <c r="R351">
        <v>55</v>
      </c>
      <c r="S351" s="1" t="s">
        <v>30</v>
      </c>
      <c r="T351" s="1" t="s">
        <v>30</v>
      </c>
      <c r="U351" s="1" t="s">
        <v>30</v>
      </c>
      <c r="V351">
        <v>0</v>
      </c>
      <c r="W351" s="1" t="s">
        <v>30</v>
      </c>
      <c r="X351" s="1" t="s">
        <v>36</v>
      </c>
      <c r="Y351" s="1" t="s">
        <v>37</v>
      </c>
      <c r="Z351">
        <v>32</v>
      </c>
      <c r="AA351">
        <v>347</v>
      </c>
      <c r="AB351" s="1" t="s">
        <v>13500</v>
      </c>
      <c r="AC351" s="1" t="s">
        <v>13500</v>
      </c>
      <c r="AD351" t="s">
        <v>13494</v>
      </c>
      <c r="AE351" s="1" t="s">
        <v>38</v>
      </c>
      <c r="AF351" s="1" t="s">
        <v>38</v>
      </c>
      <c r="AG351" t="s">
        <v>13526</v>
      </c>
      <c r="AH351" t="s">
        <v>38</v>
      </c>
      <c r="AI351" t="s">
        <v>13539</v>
      </c>
    </row>
    <row r="352" spans="1:35" x14ac:dyDescent="0.25">
      <c r="A352" s="1" t="s">
        <v>793</v>
      </c>
      <c r="B352" s="1" t="s">
        <v>30</v>
      </c>
      <c r="C352">
        <v>1</v>
      </c>
      <c r="D352">
        <v>4</v>
      </c>
      <c r="E352">
        <v>11</v>
      </c>
      <c r="F352">
        <v>6</v>
      </c>
      <c r="G352">
        <v>7.7</v>
      </c>
      <c r="H352" s="1" t="s">
        <v>32</v>
      </c>
      <c r="I352" s="1" t="s">
        <v>31</v>
      </c>
      <c r="J352">
        <v>3</v>
      </c>
      <c r="K352">
        <v>0</v>
      </c>
      <c r="L352">
        <v>2</v>
      </c>
      <c r="M352" s="1" t="s">
        <v>30</v>
      </c>
      <c r="N352">
        <v>5</v>
      </c>
      <c r="O352" s="1" t="s">
        <v>77</v>
      </c>
      <c r="P352" s="1" t="s">
        <v>794</v>
      </c>
      <c r="Q352" s="1" t="s">
        <v>42</v>
      </c>
      <c r="R352">
        <v>52</v>
      </c>
      <c r="S352" s="1" t="s">
        <v>30</v>
      </c>
      <c r="T352" s="1" t="s">
        <v>30</v>
      </c>
      <c r="U352" s="1" t="s">
        <v>30</v>
      </c>
      <c r="V352">
        <v>0</v>
      </c>
      <c r="W352" s="1" t="s">
        <v>30</v>
      </c>
      <c r="X352" s="1" t="s">
        <v>36</v>
      </c>
      <c r="Y352" s="1" t="s">
        <v>37</v>
      </c>
      <c r="Z352">
        <v>32</v>
      </c>
      <c r="AA352">
        <v>32</v>
      </c>
      <c r="AB352" s="1" t="s">
        <v>13500</v>
      </c>
      <c r="AC352" s="1" t="s">
        <v>13500</v>
      </c>
      <c r="AD352" t="s">
        <v>13494</v>
      </c>
      <c r="AE352" s="1" t="s">
        <v>38</v>
      </c>
      <c r="AF352" s="1" t="s">
        <v>38</v>
      </c>
      <c r="AG352" t="s">
        <v>13527</v>
      </c>
      <c r="AH352" t="s">
        <v>38</v>
      </c>
      <c r="AI352" t="s">
        <v>13538</v>
      </c>
    </row>
    <row r="353" spans="1:35" x14ac:dyDescent="0.25">
      <c r="A353" s="1" t="s">
        <v>795</v>
      </c>
      <c r="B353" s="1" t="s">
        <v>30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s="1" t="s">
        <v>32</v>
      </c>
      <c r="I353" s="1" t="s">
        <v>31</v>
      </c>
      <c r="J353">
        <v>150</v>
      </c>
      <c r="K353">
        <v>0</v>
      </c>
      <c r="L353">
        <v>13</v>
      </c>
      <c r="M353" s="1" t="s">
        <v>32</v>
      </c>
      <c r="N353">
        <v>0</v>
      </c>
      <c r="O353" s="1" t="s">
        <v>71</v>
      </c>
      <c r="P353" s="1" t="s">
        <v>796</v>
      </c>
      <c r="Q353" s="1" t="s">
        <v>42</v>
      </c>
      <c r="R353">
        <v>57</v>
      </c>
      <c r="S353" s="1" t="s">
        <v>30</v>
      </c>
      <c r="T353" s="1" t="s">
        <v>30</v>
      </c>
      <c r="U353" s="1" t="s">
        <v>30</v>
      </c>
      <c r="V353">
        <v>0</v>
      </c>
      <c r="W353" s="1" t="s">
        <v>30</v>
      </c>
      <c r="X353" s="1" t="s">
        <v>43</v>
      </c>
      <c r="Y353" s="1" t="s">
        <v>37</v>
      </c>
      <c r="Z353">
        <v>55</v>
      </c>
      <c r="AA353">
        <v>3088</v>
      </c>
      <c r="AB353" s="1" t="s">
        <v>13500</v>
      </c>
      <c r="AC353" s="1" t="s">
        <v>13500</v>
      </c>
      <c r="AD353" t="s">
        <v>13494</v>
      </c>
      <c r="AE353" s="1" t="s">
        <v>38</v>
      </c>
      <c r="AF353" s="1" t="s">
        <v>38</v>
      </c>
      <c r="AG353" t="s">
        <v>13526</v>
      </c>
      <c r="AH353" t="s">
        <v>38</v>
      </c>
      <c r="AI353" t="s">
        <v>13540</v>
      </c>
    </row>
    <row r="354" spans="1:35" x14ac:dyDescent="0.25">
      <c r="A354" s="1" t="s">
        <v>797</v>
      </c>
      <c r="B354" s="1" t="s">
        <v>30</v>
      </c>
      <c r="C354">
        <v>4</v>
      </c>
      <c r="D354">
        <v>8</v>
      </c>
      <c r="E354">
        <v>22.6</v>
      </c>
      <c r="F354">
        <v>28</v>
      </c>
      <c r="G354">
        <v>28.8</v>
      </c>
      <c r="H354" s="1" t="s">
        <v>32</v>
      </c>
      <c r="I354" s="1" t="s">
        <v>31</v>
      </c>
      <c r="J354">
        <v>10</v>
      </c>
      <c r="K354">
        <v>0</v>
      </c>
      <c r="L354">
        <v>0</v>
      </c>
      <c r="M354" s="1" t="s">
        <v>30</v>
      </c>
      <c r="N354">
        <v>0</v>
      </c>
      <c r="O354" s="1" t="s">
        <v>55</v>
      </c>
      <c r="P354" s="1" t="s">
        <v>798</v>
      </c>
      <c r="Q354" s="1" t="s">
        <v>42</v>
      </c>
      <c r="R354">
        <v>19</v>
      </c>
      <c r="S354" s="1" t="s">
        <v>32</v>
      </c>
      <c r="T354" s="1" t="s">
        <v>30</v>
      </c>
      <c r="U354" s="1" t="s">
        <v>30</v>
      </c>
      <c r="V354">
        <v>0</v>
      </c>
      <c r="W354" s="1" t="s">
        <v>30</v>
      </c>
      <c r="X354" s="1" t="s">
        <v>36</v>
      </c>
      <c r="Y354" s="1" t="s">
        <v>58</v>
      </c>
      <c r="Z354">
        <v>13</v>
      </c>
      <c r="AA354">
        <v>49</v>
      </c>
      <c r="AB354" s="1" t="s">
        <v>13500</v>
      </c>
      <c r="AC354" s="1" t="s">
        <v>13500</v>
      </c>
      <c r="AD354" t="s">
        <v>13495</v>
      </c>
      <c r="AE354" s="1" t="s">
        <v>38</v>
      </c>
      <c r="AF354" s="1" t="s">
        <v>38</v>
      </c>
      <c r="AG354" t="s">
        <v>13527</v>
      </c>
      <c r="AH354" t="s">
        <v>38</v>
      </c>
      <c r="AI354" t="s">
        <v>13538</v>
      </c>
    </row>
    <row r="355" spans="1:35" x14ac:dyDescent="0.25">
      <c r="A355" s="1" t="s">
        <v>799</v>
      </c>
      <c r="B355" s="1" t="s">
        <v>30</v>
      </c>
      <c r="C355">
        <v>7</v>
      </c>
      <c r="D355">
        <v>20</v>
      </c>
      <c r="E355">
        <v>62.4</v>
      </c>
      <c r="F355">
        <v>7</v>
      </c>
      <c r="G355">
        <v>56</v>
      </c>
      <c r="H355" s="1" t="s">
        <v>32</v>
      </c>
      <c r="I355" s="1" t="s">
        <v>31</v>
      </c>
      <c r="J355">
        <v>19</v>
      </c>
      <c r="K355">
        <v>0</v>
      </c>
      <c r="L355">
        <v>29</v>
      </c>
      <c r="M355" s="1" t="s">
        <v>32</v>
      </c>
      <c r="N355">
        <v>0</v>
      </c>
      <c r="O355" s="1" t="s">
        <v>471</v>
      </c>
      <c r="P355" s="1" t="s">
        <v>800</v>
      </c>
      <c r="Q355" s="1" t="s">
        <v>42</v>
      </c>
      <c r="R355">
        <v>21</v>
      </c>
      <c r="S355" s="1" t="s">
        <v>32</v>
      </c>
      <c r="T355" s="1" t="s">
        <v>30</v>
      </c>
      <c r="U355" s="1" t="s">
        <v>30</v>
      </c>
      <c r="V355">
        <v>0</v>
      </c>
      <c r="W355" s="1" t="s">
        <v>32</v>
      </c>
      <c r="X355" s="1" t="s">
        <v>36</v>
      </c>
      <c r="Y355" s="1" t="s">
        <v>37</v>
      </c>
      <c r="Z355">
        <v>37</v>
      </c>
      <c r="AA355">
        <v>256</v>
      </c>
      <c r="AB355" s="1" t="s">
        <v>13500</v>
      </c>
      <c r="AC355" s="1" t="s">
        <v>13500</v>
      </c>
      <c r="AD355" t="s">
        <v>13495</v>
      </c>
      <c r="AE355" s="1" t="s">
        <v>38</v>
      </c>
      <c r="AF355" s="1" t="s">
        <v>38</v>
      </c>
      <c r="AG355" t="s">
        <v>13526</v>
      </c>
      <c r="AH355" t="s">
        <v>38</v>
      </c>
      <c r="AI355" t="s">
        <v>13538</v>
      </c>
    </row>
    <row r="356" spans="1:35" x14ac:dyDescent="0.25">
      <c r="A356" s="1" t="s">
        <v>801</v>
      </c>
      <c r="B356" s="1" t="s">
        <v>30</v>
      </c>
      <c r="C356">
        <v>70</v>
      </c>
      <c r="D356">
        <v>284</v>
      </c>
      <c r="E356">
        <v>702</v>
      </c>
      <c r="F356">
        <v>280</v>
      </c>
      <c r="G356">
        <v>329</v>
      </c>
      <c r="H356" s="1" t="s">
        <v>32</v>
      </c>
      <c r="I356" s="1" t="s">
        <v>31</v>
      </c>
      <c r="J356">
        <v>66</v>
      </c>
      <c r="K356">
        <v>0</v>
      </c>
      <c r="L356">
        <v>15</v>
      </c>
      <c r="M356" s="1" t="s">
        <v>32</v>
      </c>
      <c r="N356">
        <v>0</v>
      </c>
      <c r="O356" s="1" t="s">
        <v>211</v>
      </c>
      <c r="P356" s="1" t="s">
        <v>802</v>
      </c>
      <c r="Q356" s="1" t="s">
        <v>42</v>
      </c>
      <c r="R356">
        <v>19</v>
      </c>
      <c r="S356" s="1" t="s">
        <v>32</v>
      </c>
      <c r="T356" s="1" t="s">
        <v>30</v>
      </c>
      <c r="U356" s="1" t="s">
        <v>30</v>
      </c>
      <c r="V356">
        <v>0</v>
      </c>
      <c r="W356" s="1" t="s">
        <v>32</v>
      </c>
      <c r="X356" s="1" t="s">
        <v>57</v>
      </c>
      <c r="Y356" s="1" t="s">
        <v>58</v>
      </c>
      <c r="Z356">
        <v>45</v>
      </c>
      <c r="AA356">
        <v>3158</v>
      </c>
      <c r="AB356" s="1" t="s">
        <v>13500</v>
      </c>
      <c r="AC356" s="1" t="s">
        <v>13500</v>
      </c>
      <c r="AD356" t="s">
        <v>13495</v>
      </c>
      <c r="AE356" s="1" t="s">
        <v>38</v>
      </c>
      <c r="AF356" s="1" t="s">
        <v>38</v>
      </c>
      <c r="AG356" t="s">
        <v>13526</v>
      </c>
      <c r="AH356" t="s">
        <v>38</v>
      </c>
      <c r="AI356" t="s">
        <v>13540</v>
      </c>
    </row>
    <row r="357" spans="1:35" x14ac:dyDescent="0.25">
      <c r="A357" s="1" t="s">
        <v>803</v>
      </c>
      <c r="B357" s="1" t="s">
        <v>30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s="1" t="s">
        <v>32</v>
      </c>
      <c r="I357" s="1" t="s">
        <v>46</v>
      </c>
      <c r="J357">
        <v>0</v>
      </c>
      <c r="K357">
        <v>0</v>
      </c>
      <c r="L357">
        <v>3</v>
      </c>
      <c r="M357" s="1" t="s">
        <v>32</v>
      </c>
      <c r="N357">
        <v>0</v>
      </c>
      <c r="O357" s="1" t="s">
        <v>111</v>
      </c>
      <c r="P357" s="1" t="s">
        <v>804</v>
      </c>
      <c r="Q357" s="1" t="s">
        <v>42</v>
      </c>
      <c r="R357">
        <v>33</v>
      </c>
      <c r="S357" s="1" t="s">
        <v>30</v>
      </c>
      <c r="T357" s="1" t="s">
        <v>30</v>
      </c>
      <c r="U357" s="1" t="s">
        <v>30</v>
      </c>
      <c r="V357">
        <v>0</v>
      </c>
      <c r="W357" s="1" t="s">
        <v>30</v>
      </c>
      <c r="X357" s="1" t="s">
        <v>57</v>
      </c>
      <c r="Y357" s="1" t="s">
        <v>58</v>
      </c>
      <c r="Z357">
        <v>28</v>
      </c>
      <c r="AA357">
        <v>2029</v>
      </c>
      <c r="AB357" s="1" t="s">
        <v>13500</v>
      </c>
      <c r="AC357" s="1" t="s">
        <v>13500</v>
      </c>
      <c r="AD357" t="s">
        <v>13494</v>
      </c>
      <c r="AE357" s="1" t="s">
        <v>38</v>
      </c>
      <c r="AF357" s="1" t="s">
        <v>38</v>
      </c>
      <c r="AG357" t="s">
        <v>13526</v>
      </c>
      <c r="AH357" t="s">
        <v>38</v>
      </c>
      <c r="AI357" t="s">
        <v>13540</v>
      </c>
    </row>
    <row r="358" spans="1:35" x14ac:dyDescent="0.25">
      <c r="A358" s="1" t="s">
        <v>805</v>
      </c>
      <c r="B358" s="1" t="s">
        <v>30</v>
      </c>
      <c r="C358">
        <v>10</v>
      </c>
      <c r="D358">
        <v>31</v>
      </c>
      <c r="E358">
        <v>73.2</v>
      </c>
      <c r="F358">
        <v>40</v>
      </c>
      <c r="G358">
        <v>154</v>
      </c>
      <c r="H358" s="1" t="s">
        <v>32</v>
      </c>
      <c r="I358" s="1" t="s">
        <v>46</v>
      </c>
      <c r="J358">
        <v>0</v>
      </c>
      <c r="K358">
        <v>0</v>
      </c>
      <c r="L358">
        <v>15</v>
      </c>
      <c r="M358" s="1" t="s">
        <v>32</v>
      </c>
      <c r="N358">
        <v>0</v>
      </c>
      <c r="O358" s="1" t="s">
        <v>436</v>
      </c>
      <c r="P358" s="1" t="s">
        <v>806</v>
      </c>
      <c r="Q358" s="1" t="s">
        <v>35</v>
      </c>
      <c r="R358">
        <v>25</v>
      </c>
      <c r="S358" s="1" t="s">
        <v>32</v>
      </c>
      <c r="T358" s="1" t="s">
        <v>30</v>
      </c>
      <c r="U358" s="1" t="s">
        <v>30</v>
      </c>
      <c r="V358">
        <v>0</v>
      </c>
      <c r="W358" s="1" t="s">
        <v>32</v>
      </c>
      <c r="X358" s="1" t="s">
        <v>43</v>
      </c>
      <c r="Y358" s="1" t="s">
        <v>58</v>
      </c>
      <c r="Z358">
        <v>26</v>
      </c>
      <c r="AA358">
        <v>274</v>
      </c>
      <c r="AB358" s="1" t="s">
        <v>13500</v>
      </c>
      <c r="AC358" s="1" t="s">
        <v>13500</v>
      </c>
      <c r="AD358" t="s">
        <v>13495</v>
      </c>
      <c r="AE358" s="1" t="s">
        <v>38</v>
      </c>
      <c r="AF358" s="1" t="s">
        <v>38</v>
      </c>
      <c r="AG358" t="s">
        <v>13526</v>
      </c>
      <c r="AH358" t="s">
        <v>38</v>
      </c>
      <c r="AI358" t="s">
        <v>13539</v>
      </c>
    </row>
    <row r="359" spans="1:35" x14ac:dyDescent="0.25">
      <c r="A359" s="1" t="s">
        <v>807</v>
      </c>
      <c r="B359" s="1" t="s">
        <v>30</v>
      </c>
      <c r="C359">
        <v>46</v>
      </c>
      <c r="D359">
        <v>99</v>
      </c>
      <c r="E359">
        <v>231</v>
      </c>
      <c r="F359">
        <v>138</v>
      </c>
      <c r="G359">
        <v>667</v>
      </c>
      <c r="H359" s="1" t="s">
        <v>32</v>
      </c>
      <c r="I359" s="1" t="s">
        <v>31</v>
      </c>
      <c r="J359">
        <v>334</v>
      </c>
      <c r="K359">
        <v>0</v>
      </c>
      <c r="L359">
        <v>3</v>
      </c>
      <c r="M359" s="1" t="s">
        <v>32</v>
      </c>
      <c r="N359">
        <v>0</v>
      </c>
      <c r="O359" s="1" t="s">
        <v>153</v>
      </c>
      <c r="P359" s="1" t="s">
        <v>808</v>
      </c>
      <c r="Q359" s="1" t="s">
        <v>42</v>
      </c>
      <c r="R359">
        <v>79</v>
      </c>
      <c r="S359" s="1" t="s">
        <v>30</v>
      </c>
      <c r="T359" s="1" t="s">
        <v>32</v>
      </c>
      <c r="U359" s="1" t="s">
        <v>30</v>
      </c>
      <c r="V359">
        <v>0</v>
      </c>
      <c r="W359" s="1" t="s">
        <v>30</v>
      </c>
      <c r="X359" s="1" t="s">
        <v>57</v>
      </c>
      <c r="Y359" s="1" t="s">
        <v>37</v>
      </c>
      <c r="Z359">
        <v>22</v>
      </c>
      <c r="AA359">
        <v>1001</v>
      </c>
      <c r="AB359" s="1" t="s">
        <v>13500</v>
      </c>
      <c r="AC359" s="1" t="s">
        <v>13500</v>
      </c>
      <c r="AD359" t="s">
        <v>13496</v>
      </c>
      <c r="AE359" s="1" t="s">
        <v>38</v>
      </c>
      <c r="AF359" s="1" t="s">
        <v>38</v>
      </c>
      <c r="AG359" t="s">
        <v>13526</v>
      </c>
      <c r="AH359" t="s">
        <v>38</v>
      </c>
      <c r="AI359" t="s">
        <v>13540</v>
      </c>
    </row>
    <row r="360" spans="1:35" x14ac:dyDescent="0.25">
      <c r="A360" s="1" t="s">
        <v>809</v>
      </c>
      <c r="B360" s="1" t="s">
        <v>30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s="1" t="s">
        <v>32</v>
      </c>
      <c r="I360" s="1" t="s">
        <v>46</v>
      </c>
      <c r="J360">
        <v>0</v>
      </c>
      <c r="K360">
        <v>0</v>
      </c>
      <c r="L360">
        <v>6</v>
      </c>
      <c r="M360" s="1" t="s">
        <v>32</v>
      </c>
      <c r="N360">
        <v>0</v>
      </c>
      <c r="O360" s="1" t="s">
        <v>119</v>
      </c>
      <c r="P360" s="1" t="s">
        <v>810</v>
      </c>
      <c r="Q360" s="1" t="s">
        <v>35</v>
      </c>
      <c r="R360">
        <v>53</v>
      </c>
      <c r="S360" s="1" t="s">
        <v>30</v>
      </c>
      <c r="T360" s="1" t="s">
        <v>30</v>
      </c>
      <c r="U360" s="1" t="s">
        <v>30</v>
      </c>
      <c r="V360">
        <v>0</v>
      </c>
      <c r="W360" s="1" t="s">
        <v>32</v>
      </c>
      <c r="X360" s="1" t="s">
        <v>43</v>
      </c>
      <c r="Y360" s="1" t="s">
        <v>58</v>
      </c>
      <c r="Z360">
        <v>26</v>
      </c>
      <c r="AA360">
        <v>281</v>
      </c>
      <c r="AB360" s="1" t="s">
        <v>13500</v>
      </c>
      <c r="AC360" s="1" t="s">
        <v>13500</v>
      </c>
      <c r="AD360" t="s">
        <v>13494</v>
      </c>
      <c r="AE360" s="1" t="s">
        <v>38</v>
      </c>
      <c r="AF360" s="1" t="s">
        <v>38</v>
      </c>
      <c r="AG360" t="s">
        <v>13526</v>
      </c>
      <c r="AH360" t="s">
        <v>38</v>
      </c>
      <c r="AI360" t="s">
        <v>13539</v>
      </c>
    </row>
    <row r="361" spans="1:35" x14ac:dyDescent="0.25">
      <c r="A361" s="1" t="s">
        <v>811</v>
      </c>
      <c r="B361" s="1" t="s">
        <v>30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s="1" t="s">
        <v>32</v>
      </c>
      <c r="I361" s="1" t="s">
        <v>31</v>
      </c>
      <c r="J361">
        <v>72</v>
      </c>
      <c r="K361">
        <v>0</v>
      </c>
      <c r="L361">
        <v>2</v>
      </c>
      <c r="M361" s="1" t="s">
        <v>32</v>
      </c>
      <c r="N361">
        <v>0</v>
      </c>
      <c r="O361" s="1" t="s">
        <v>52</v>
      </c>
      <c r="P361" s="1" t="s">
        <v>812</v>
      </c>
      <c r="Q361" s="1" t="s">
        <v>35</v>
      </c>
      <c r="R361">
        <v>81</v>
      </c>
      <c r="S361" s="1" t="s">
        <v>30</v>
      </c>
      <c r="T361" s="1" t="s">
        <v>32</v>
      </c>
      <c r="U361" s="1" t="s">
        <v>30</v>
      </c>
      <c r="V361">
        <v>0</v>
      </c>
      <c r="W361" s="1" t="s">
        <v>32</v>
      </c>
      <c r="X361" s="1" t="s">
        <v>43</v>
      </c>
      <c r="Y361" s="1" t="s">
        <v>37</v>
      </c>
      <c r="Z361">
        <v>38</v>
      </c>
      <c r="AA361">
        <v>1103</v>
      </c>
      <c r="AB361" s="1" t="s">
        <v>13500</v>
      </c>
      <c r="AC361" s="1" t="s">
        <v>13500</v>
      </c>
      <c r="AD361" t="s">
        <v>13496</v>
      </c>
      <c r="AE361" s="1" t="s">
        <v>38</v>
      </c>
      <c r="AF361" s="1" t="s">
        <v>38</v>
      </c>
      <c r="AG361" t="s">
        <v>13527</v>
      </c>
      <c r="AH361" t="s">
        <v>38</v>
      </c>
      <c r="AI361" t="s">
        <v>13539</v>
      </c>
    </row>
    <row r="362" spans="1:35" x14ac:dyDescent="0.25">
      <c r="A362" s="1" t="s">
        <v>813</v>
      </c>
      <c r="B362" s="1" t="s">
        <v>30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s="1" t="s">
        <v>32</v>
      </c>
      <c r="I362" s="1" t="s">
        <v>31</v>
      </c>
      <c r="J362">
        <v>279</v>
      </c>
      <c r="K362">
        <v>0</v>
      </c>
      <c r="L362">
        <v>17</v>
      </c>
      <c r="M362" s="1" t="s">
        <v>30</v>
      </c>
      <c r="N362">
        <v>0</v>
      </c>
      <c r="O362" s="1" t="s">
        <v>156</v>
      </c>
      <c r="P362" s="1" t="s">
        <v>814</v>
      </c>
      <c r="Q362" s="1" t="s">
        <v>42</v>
      </c>
      <c r="R362">
        <v>26</v>
      </c>
      <c r="S362" s="1" t="s">
        <v>32</v>
      </c>
      <c r="T362" s="1" t="s">
        <v>30</v>
      </c>
      <c r="U362" s="1" t="s">
        <v>30</v>
      </c>
      <c r="V362">
        <v>0</v>
      </c>
      <c r="W362" s="1" t="s">
        <v>30</v>
      </c>
      <c r="X362" s="1" t="s">
        <v>57</v>
      </c>
      <c r="Y362" s="1" t="s">
        <v>58</v>
      </c>
      <c r="Z362">
        <v>38</v>
      </c>
      <c r="AA362">
        <v>2238</v>
      </c>
      <c r="AB362" s="1" t="s">
        <v>13500</v>
      </c>
      <c r="AC362" s="1" t="s">
        <v>13500</v>
      </c>
      <c r="AD362" t="s">
        <v>13495</v>
      </c>
      <c r="AE362" s="1" t="s">
        <v>38</v>
      </c>
      <c r="AF362" s="1" t="s">
        <v>38</v>
      </c>
      <c r="AG362" t="s">
        <v>13526</v>
      </c>
      <c r="AH362" t="s">
        <v>38</v>
      </c>
      <c r="AI362" t="s">
        <v>13540</v>
      </c>
    </row>
    <row r="363" spans="1:35" x14ac:dyDescent="0.25">
      <c r="A363" s="1" t="s">
        <v>815</v>
      </c>
      <c r="B363" s="1" t="s">
        <v>30</v>
      </c>
      <c r="C363">
        <v>8</v>
      </c>
      <c r="D363">
        <v>46</v>
      </c>
      <c r="E363">
        <v>93.3</v>
      </c>
      <c r="F363">
        <v>32</v>
      </c>
      <c r="G363">
        <v>93.6</v>
      </c>
      <c r="H363" s="1" t="s">
        <v>32</v>
      </c>
      <c r="I363" s="1" t="s">
        <v>31</v>
      </c>
      <c r="J363">
        <v>19</v>
      </c>
      <c r="K363">
        <v>0</v>
      </c>
      <c r="L363">
        <v>10</v>
      </c>
      <c r="M363" s="1" t="s">
        <v>32</v>
      </c>
      <c r="N363">
        <v>0</v>
      </c>
      <c r="O363" s="1" t="s">
        <v>122</v>
      </c>
      <c r="P363" s="1" t="s">
        <v>816</v>
      </c>
      <c r="Q363" s="1" t="s">
        <v>42</v>
      </c>
      <c r="R363">
        <v>29</v>
      </c>
      <c r="S363" s="1" t="s">
        <v>32</v>
      </c>
      <c r="T363" s="1" t="s">
        <v>30</v>
      </c>
      <c r="U363" s="1" t="s">
        <v>30</v>
      </c>
      <c r="V363">
        <v>0</v>
      </c>
      <c r="W363" s="1" t="s">
        <v>30</v>
      </c>
      <c r="X363" s="1" t="s">
        <v>36</v>
      </c>
      <c r="Y363" s="1" t="s">
        <v>37</v>
      </c>
      <c r="Z363">
        <v>38</v>
      </c>
      <c r="AA363">
        <v>324</v>
      </c>
      <c r="AB363" s="1" t="s">
        <v>13500</v>
      </c>
      <c r="AC363" s="1" t="s">
        <v>13500</v>
      </c>
      <c r="AD363" t="s">
        <v>13495</v>
      </c>
      <c r="AE363" s="1" t="s">
        <v>38</v>
      </c>
      <c r="AF363" s="1" t="s">
        <v>38</v>
      </c>
      <c r="AG363" t="s">
        <v>13526</v>
      </c>
      <c r="AH363" t="s">
        <v>38</v>
      </c>
      <c r="AI363" t="s">
        <v>13538</v>
      </c>
    </row>
    <row r="364" spans="1:35" x14ac:dyDescent="0.25">
      <c r="A364" s="1" t="s">
        <v>817</v>
      </c>
      <c r="B364" s="1" t="s">
        <v>30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s="1" t="s">
        <v>32</v>
      </c>
      <c r="I364" s="1" t="s">
        <v>31</v>
      </c>
      <c r="J364">
        <v>55</v>
      </c>
      <c r="K364">
        <v>0</v>
      </c>
      <c r="L364">
        <v>6</v>
      </c>
      <c r="M364" s="1" t="s">
        <v>32</v>
      </c>
      <c r="N364">
        <v>0</v>
      </c>
      <c r="O364" s="1" t="s">
        <v>77</v>
      </c>
      <c r="P364" s="1" t="s">
        <v>818</v>
      </c>
      <c r="Q364" s="1" t="s">
        <v>42</v>
      </c>
      <c r="R364">
        <v>72</v>
      </c>
      <c r="S364" s="1" t="s">
        <v>30</v>
      </c>
      <c r="T364" s="1" t="s">
        <v>32</v>
      </c>
      <c r="U364" s="1" t="s">
        <v>30</v>
      </c>
      <c r="V364">
        <v>0</v>
      </c>
      <c r="W364" s="1" t="s">
        <v>30</v>
      </c>
      <c r="X364" s="1" t="s">
        <v>43</v>
      </c>
      <c r="Y364" s="1" t="s">
        <v>37</v>
      </c>
      <c r="Z364">
        <v>52</v>
      </c>
      <c r="AA364">
        <v>1837</v>
      </c>
      <c r="AB364" s="1" t="s">
        <v>13500</v>
      </c>
      <c r="AC364" s="1" t="s">
        <v>13500</v>
      </c>
      <c r="AD364" t="s">
        <v>13496</v>
      </c>
      <c r="AE364" s="1" t="s">
        <v>38</v>
      </c>
      <c r="AF364" s="1" t="s">
        <v>38</v>
      </c>
      <c r="AG364" t="s">
        <v>13526</v>
      </c>
      <c r="AH364" t="s">
        <v>38</v>
      </c>
      <c r="AI364" t="s">
        <v>13539</v>
      </c>
    </row>
    <row r="365" spans="1:35" x14ac:dyDescent="0.25">
      <c r="A365" s="1" t="s">
        <v>819</v>
      </c>
      <c r="B365" s="1" t="s">
        <v>30</v>
      </c>
      <c r="C365">
        <v>2</v>
      </c>
      <c r="D365">
        <v>4</v>
      </c>
      <c r="E365">
        <v>11.8</v>
      </c>
      <c r="F365">
        <v>8</v>
      </c>
      <c r="G365">
        <v>33</v>
      </c>
      <c r="H365" s="1" t="s">
        <v>32</v>
      </c>
      <c r="I365" s="1" t="s">
        <v>31</v>
      </c>
      <c r="J365">
        <v>16</v>
      </c>
      <c r="K365">
        <v>0</v>
      </c>
      <c r="L365">
        <v>0</v>
      </c>
      <c r="M365" s="1" t="s">
        <v>30</v>
      </c>
      <c r="N365">
        <v>0</v>
      </c>
      <c r="O365" s="1" t="s">
        <v>471</v>
      </c>
      <c r="P365" s="1" t="s">
        <v>820</v>
      </c>
      <c r="Q365" s="1" t="s">
        <v>42</v>
      </c>
      <c r="R365">
        <v>57</v>
      </c>
      <c r="S365" s="1" t="s">
        <v>30</v>
      </c>
      <c r="T365" s="1" t="s">
        <v>30</v>
      </c>
      <c r="U365" s="1" t="s">
        <v>30</v>
      </c>
      <c r="V365">
        <v>0</v>
      </c>
      <c r="W365" s="1" t="s">
        <v>30</v>
      </c>
      <c r="X365" s="1" t="s">
        <v>36</v>
      </c>
      <c r="Y365" s="1" t="s">
        <v>58</v>
      </c>
      <c r="Z365">
        <v>13</v>
      </c>
      <c r="AA365">
        <v>26</v>
      </c>
      <c r="AB365" s="1" t="s">
        <v>13500</v>
      </c>
      <c r="AC365" s="1" t="s">
        <v>13500</v>
      </c>
      <c r="AD365" t="s">
        <v>13494</v>
      </c>
      <c r="AE365" s="1" t="s">
        <v>38</v>
      </c>
      <c r="AF365" s="1" t="s">
        <v>38</v>
      </c>
      <c r="AG365" t="s">
        <v>13527</v>
      </c>
      <c r="AH365" t="s">
        <v>38</v>
      </c>
      <c r="AI365" t="s">
        <v>13538</v>
      </c>
    </row>
    <row r="366" spans="1:35" x14ac:dyDescent="0.25">
      <c r="A366" s="1" t="s">
        <v>821</v>
      </c>
      <c r="B366" s="1" t="s">
        <v>30</v>
      </c>
      <c r="C366">
        <v>3</v>
      </c>
      <c r="D366">
        <v>7</v>
      </c>
      <c r="E366">
        <v>18.5</v>
      </c>
      <c r="F366">
        <v>18</v>
      </c>
      <c r="G366">
        <v>29.4</v>
      </c>
      <c r="H366" s="1" t="s">
        <v>32</v>
      </c>
      <c r="I366" s="1" t="s">
        <v>31</v>
      </c>
      <c r="J366">
        <v>6</v>
      </c>
      <c r="K366">
        <v>0</v>
      </c>
      <c r="L366">
        <v>0</v>
      </c>
      <c r="M366" s="1" t="s">
        <v>30</v>
      </c>
      <c r="N366">
        <v>0</v>
      </c>
      <c r="O366" s="1" t="s">
        <v>156</v>
      </c>
      <c r="P366" s="1" t="s">
        <v>822</v>
      </c>
      <c r="Q366" s="1" t="s">
        <v>35</v>
      </c>
      <c r="R366">
        <v>39</v>
      </c>
      <c r="S366" s="1" t="s">
        <v>30</v>
      </c>
      <c r="T366" s="1" t="s">
        <v>30</v>
      </c>
      <c r="U366" s="1" t="s">
        <v>30</v>
      </c>
      <c r="V366">
        <v>0</v>
      </c>
      <c r="W366" s="1" t="s">
        <v>30</v>
      </c>
      <c r="X366" s="1" t="s">
        <v>36</v>
      </c>
      <c r="Y366" s="1" t="s">
        <v>58</v>
      </c>
      <c r="Z366">
        <v>13</v>
      </c>
      <c r="AA366">
        <v>39</v>
      </c>
      <c r="AB366" s="1" t="s">
        <v>13500</v>
      </c>
      <c r="AC366" s="1" t="s">
        <v>13500</v>
      </c>
      <c r="AD366" t="s">
        <v>13494</v>
      </c>
      <c r="AE366" s="1" t="s">
        <v>38</v>
      </c>
      <c r="AF366" s="1" t="s">
        <v>38</v>
      </c>
      <c r="AG366" t="s">
        <v>13527</v>
      </c>
      <c r="AH366" t="s">
        <v>38</v>
      </c>
      <c r="AI366" t="s">
        <v>13538</v>
      </c>
    </row>
    <row r="367" spans="1:35" x14ac:dyDescent="0.25">
      <c r="A367" s="1" t="s">
        <v>823</v>
      </c>
      <c r="B367" s="1" t="s">
        <v>30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s="1" t="s">
        <v>32</v>
      </c>
      <c r="I367" s="1" t="s">
        <v>46</v>
      </c>
      <c r="J367">
        <v>0</v>
      </c>
      <c r="K367">
        <v>0</v>
      </c>
      <c r="L367">
        <v>5</v>
      </c>
      <c r="M367" s="1" t="s">
        <v>30</v>
      </c>
      <c r="N367">
        <v>51</v>
      </c>
      <c r="O367" s="1" t="s">
        <v>74</v>
      </c>
      <c r="P367" s="1" t="s">
        <v>824</v>
      </c>
      <c r="Q367" s="1" t="s">
        <v>42</v>
      </c>
      <c r="R367">
        <v>60</v>
      </c>
      <c r="S367" s="1" t="s">
        <v>30</v>
      </c>
      <c r="T367" s="1" t="s">
        <v>30</v>
      </c>
      <c r="U367" s="1" t="s">
        <v>30</v>
      </c>
      <c r="V367">
        <v>0</v>
      </c>
      <c r="W367" s="1" t="s">
        <v>30</v>
      </c>
      <c r="X367" s="1" t="s">
        <v>57</v>
      </c>
      <c r="Y367" s="1" t="s">
        <v>58</v>
      </c>
      <c r="Z367">
        <v>27</v>
      </c>
      <c r="AA367">
        <v>1413</v>
      </c>
      <c r="AB367" s="1" t="s">
        <v>13500</v>
      </c>
      <c r="AC367" s="1" t="s">
        <v>13500</v>
      </c>
      <c r="AD367" t="s">
        <v>13494</v>
      </c>
      <c r="AE367" s="1" t="s">
        <v>38</v>
      </c>
      <c r="AF367" s="1" t="s">
        <v>38</v>
      </c>
      <c r="AG367" t="s">
        <v>13526</v>
      </c>
      <c r="AH367" t="s">
        <v>38</v>
      </c>
      <c r="AI367" t="s">
        <v>13540</v>
      </c>
    </row>
    <row r="368" spans="1:35" x14ac:dyDescent="0.25">
      <c r="A368" s="1" t="s">
        <v>825</v>
      </c>
      <c r="B368" s="1" t="s">
        <v>30</v>
      </c>
      <c r="C368">
        <v>4</v>
      </c>
      <c r="D368">
        <v>29</v>
      </c>
      <c r="E368">
        <v>59.3</v>
      </c>
      <c r="F368">
        <v>32</v>
      </c>
      <c r="G368">
        <v>29.6</v>
      </c>
      <c r="H368" s="1" t="s">
        <v>32</v>
      </c>
      <c r="I368" s="1" t="s">
        <v>31</v>
      </c>
      <c r="J368">
        <v>15</v>
      </c>
      <c r="K368">
        <v>2</v>
      </c>
      <c r="L368">
        <v>0</v>
      </c>
      <c r="M368" s="1" t="s">
        <v>30</v>
      </c>
      <c r="N368">
        <v>0</v>
      </c>
      <c r="O368" s="1" t="s">
        <v>91</v>
      </c>
      <c r="P368" s="1" t="s">
        <v>826</v>
      </c>
      <c r="Q368" s="1" t="s">
        <v>42</v>
      </c>
      <c r="R368">
        <v>28</v>
      </c>
      <c r="S368" s="1" t="s">
        <v>32</v>
      </c>
      <c r="T368" s="1" t="s">
        <v>30</v>
      </c>
      <c r="U368" s="1" t="s">
        <v>30</v>
      </c>
      <c r="V368">
        <v>0</v>
      </c>
      <c r="W368" s="1" t="s">
        <v>30</v>
      </c>
      <c r="X368" s="1" t="s">
        <v>43</v>
      </c>
      <c r="Y368" s="1" t="s">
        <v>58</v>
      </c>
      <c r="Z368">
        <v>13</v>
      </c>
      <c r="AA368">
        <v>55</v>
      </c>
      <c r="AB368" s="1" t="s">
        <v>13500</v>
      </c>
      <c r="AC368" s="1" t="s">
        <v>13500</v>
      </c>
      <c r="AD368" t="s">
        <v>13495</v>
      </c>
      <c r="AE368" s="1" t="s">
        <v>38</v>
      </c>
      <c r="AF368" s="1" t="s">
        <v>38</v>
      </c>
      <c r="AG368" t="s">
        <v>13527</v>
      </c>
      <c r="AH368" t="s">
        <v>38</v>
      </c>
      <c r="AI368" t="s">
        <v>13538</v>
      </c>
    </row>
    <row r="369" spans="1:35" x14ac:dyDescent="0.25">
      <c r="A369" s="1" t="s">
        <v>827</v>
      </c>
      <c r="B369" s="1" t="s">
        <v>30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s="1" t="s">
        <v>32</v>
      </c>
      <c r="I369" s="1" t="s">
        <v>31</v>
      </c>
      <c r="J369">
        <v>506</v>
      </c>
      <c r="K369">
        <v>2</v>
      </c>
      <c r="L369">
        <v>3</v>
      </c>
      <c r="M369" s="1" t="s">
        <v>32</v>
      </c>
      <c r="N369">
        <v>0</v>
      </c>
      <c r="O369" s="1" t="s">
        <v>100</v>
      </c>
      <c r="P369" s="1" t="s">
        <v>828</v>
      </c>
      <c r="Q369" s="1" t="s">
        <v>42</v>
      </c>
      <c r="R369">
        <v>56</v>
      </c>
      <c r="S369" s="1" t="s">
        <v>30</v>
      </c>
      <c r="T369" s="1" t="s">
        <v>30</v>
      </c>
      <c r="U369" s="1" t="s">
        <v>30</v>
      </c>
      <c r="V369">
        <v>0</v>
      </c>
      <c r="W369" s="1" t="s">
        <v>32</v>
      </c>
      <c r="X369" s="1" t="s">
        <v>57</v>
      </c>
      <c r="Y369" s="1" t="s">
        <v>37</v>
      </c>
      <c r="Z369">
        <v>38</v>
      </c>
      <c r="AA369">
        <v>2834</v>
      </c>
      <c r="AB369" s="1" t="s">
        <v>13500</v>
      </c>
      <c r="AC369" s="1" t="s">
        <v>13500</v>
      </c>
      <c r="AD369" t="s">
        <v>13494</v>
      </c>
      <c r="AE369" s="1" t="s">
        <v>38</v>
      </c>
      <c r="AF369" s="1" t="s">
        <v>38</v>
      </c>
      <c r="AG369" t="s">
        <v>13526</v>
      </c>
      <c r="AH369" t="s">
        <v>38</v>
      </c>
      <c r="AI369" t="s">
        <v>13540</v>
      </c>
    </row>
    <row r="370" spans="1:35" x14ac:dyDescent="0.25">
      <c r="A370" s="1" t="s">
        <v>829</v>
      </c>
      <c r="B370" s="1" t="s">
        <v>30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s="1" t="s">
        <v>32</v>
      </c>
      <c r="I370" s="1" t="s">
        <v>31</v>
      </c>
      <c r="J370">
        <v>159</v>
      </c>
      <c r="K370">
        <v>0</v>
      </c>
      <c r="L370">
        <v>17</v>
      </c>
      <c r="M370" s="1" t="s">
        <v>32</v>
      </c>
      <c r="N370">
        <v>0</v>
      </c>
      <c r="O370" s="1" t="s">
        <v>119</v>
      </c>
      <c r="P370" s="1" t="s">
        <v>830</v>
      </c>
      <c r="Q370" s="1" t="s">
        <v>42</v>
      </c>
      <c r="R370">
        <v>25</v>
      </c>
      <c r="S370" s="1" t="s">
        <v>32</v>
      </c>
      <c r="T370" s="1" t="s">
        <v>30</v>
      </c>
      <c r="U370" s="1" t="s">
        <v>30</v>
      </c>
      <c r="V370">
        <v>0</v>
      </c>
      <c r="W370" s="1" t="s">
        <v>32</v>
      </c>
      <c r="X370" s="1" t="s">
        <v>57</v>
      </c>
      <c r="Y370" s="1" t="s">
        <v>37</v>
      </c>
      <c r="Z370">
        <v>32</v>
      </c>
      <c r="AA370">
        <v>2344</v>
      </c>
      <c r="AB370" s="1" t="s">
        <v>13500</v>
      </c>
      <c r="AC370" s="1" t="s">
        <v>13500</v>
      </c>
      <c r="AD370" t="s">
        <v>13495</v>
      </c>
      <c r="AE370" s="1" t="s">
        <v>38</v>
      </c>
      <c r="AF370" s="1" t="s">
        <v>38</v>
      </c>
      <c r="AG370" t="s">
        <v>13526</v>
      </c>
      <c r="AH370" t="s">
        <v>38</v>
      </c>
      <c r="AI370" t="s">
        <v>13540</v>
      </c>
    </row>
    <row r="371" spans="1:35" x14ac:dyDescent="0.25">
      <c r="A371" s="1" t="s">
        <v>831</v>
      </c>
      <c r="B371" s="1" t="s">
        <v>30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s="1" t="s">
        <v>32</v>
      </c>
      <c r="I371" s="1" t="s">
        <v>31</v>
      </c>
      <c r="J371">
        <v>203</v>
      </c>
      <c r="K371">
        <v>0</v>
      </c>
      <c r="L371">
        <v>9</v>
      </c>
      <c r="M371" s="1" t="s">
        <v>32</v>
      </c>
      <c r="N371">
        <v>0</v>
      </c>
      <c r="O371" s="1" t="s">
        <v>240</v>
      </c>
      <c r="P371" s="1" t="s">
        <v>832</v>
      </c>
      <c r="Q371" s="1" t="s">
        <v>42</v>
      </c>
      <c r="R371">
        <v>35</v>
      </c>
      <c r="S371" s="1" t="s">
        <v>30</v>
      </c>
      <c r="T371" s="1" t="s">
        <v>30</v>
      </c>
      <c r="U371" s="1" t="s">
        <v>30</v>
      </c>
      <c r="V371">
        <v>0</v>
      </c>
      <c r="W371" s="1" t="s">
        <v>32</v>
      </c>
      <c r="X371" s="1" t="s">
        <v>57</v>
      </c>
      <c r="Y371" s="1" t="s">
        <v>58</v>
      </c>
      <c r="Z371">
        <v>67</v>
      </c>
      <c r="AA371">
        <v>4856</v>
      </c>
      <c r="AB371" s="1" t="s">
        <v>13500</v>
      </c>
      <c r="AC371" s="1" t="s">
        <v>13500</v>
      </c>
      <c r="AD371" t="s">
        <v>13494</v>
      </c>
      <c r="AE371" s="1" t="s">
        <v>38</v>
      </c>
      <c r="AF371" s="1" t="s">
        <v>38</v>
      </c>
      <c r="AG371" t="s">
        <v>13526</v>
      </c>
      <c r="AH371" t="s">
        <v>38</v>
      </c>
      <c r="AI371" t="s">
        <v>13540</v>
      </c>
    </row>
    <row r="372" spans="1:35" x14ac:dyDescent="0.25">
      <c r="A372" s="1" t="s">
        <v>833</v>
      </c>
      <c r="B372" s="1" t="s">
        <v>30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s="1" t="s">
        <v>32</v>
      </c>
      <c r="I372" s="1" t="s">
        <v>31</v>
      </c>
      <c r="J372">
        <v>121</v>
      </c>
      <c r="K372">
        <v>2</v>
      </c>
      <c r="L372">
        <v>0</v>
      </c>
      <c r="M372" s="1" t="s">
        <v>30</v>
      </c>
      <c r="N372">
        <v>0</v>
      </c>
      <c r="O372" s="1" t="s">
        <v>600</v>
      </c>
      <c r="P372" s="1" t="s">
        <v>834</v>
      </c>
      <c r="Q372" s="1" t="s">
        <v>42</v>
      </c>
      <c r="R372">
        <v>54</v>
      </c>
      <c r="S372" s="1" t="s">
        <v>30</v>
      </c>
      <c r="T372" s="1" t="s">
        <v>30</v>
      </c>
      <c r="U372" s="1" t="s">
        <v>30</v>
      </c>
      <c r="V372">
        <v>0</v>
      </c>
      <c r="W372" s="1" t="s">
        <v>30</v>
      </c>
      <c r="X372" s="1" t="s">
        <v>43</v>
      </c>
      <c r="Y372" s="1" t="s">
        <v>37</v>
      </c>
      <c r="Z372">
        <v>12</v>
      </c>
      <c r="AA372">
        <v>580</v>
      </c>
      <c r="AB372" s="1" t="s">
        <v>13500</v>
      </c>
      <c r="AC372" s="1" t="s">
        <v>13500</v>
      </c>
      <c r="AD372" t="s">
        <v>13494</v>
      </c>
      <c r="AE372" s="1" t="s">
        <v>38</v>
      </c>
      <c r="AF372" s="1" t="s">
        <v>38</v>
      </c>
      <c r="AG372" t="s">
        <v>13527</v>
      </c>
      <c r="AH372" t="s">
        <v>38</v>
      </c>
      <c r="AI372" t="s">
        <v>13540</v>
      </c>
    </row>
    <row r="373" spans="1:35" x14ac:dyDescent="0.25">
      <c r="A373" s="1" t="s">
        <v>835</v>
      </c>
      <c r="B373" s="1" t="s">
        <v>30</v>
      </c>
      <c r="C373">
        <v>65</v>
      </c>
      <c r="D373">
        <v>491</v>
      </c>
      <c r="E373">
        <v>976.3</v>
      </c>
      <c r="F373">
        <v>65</v>
      </c>
      <c r="G373">
        <v>624</v>
      </c>
      <c r="H373" s="1" t="s">
        <v>32</v>
      </c>
      <c r="I373" s="1" t="s">
        <v>31</v>
      </c>
      <c r="J373">
        <v>208</v>
      </c>
      <c r="K373">
        <v>0</v>
      </c>
      <c r="L373">
        <v>14</v>
      </c>
      <c r="M373" s="1" t="s">
        <v>32</v>
      </c>
      <c r="N373">
        <v>0</v>
      </c>
      <c r="O373" s="1" t="s">
        <v>100</v>
      </c>
      <c r="P373" s="1" t="s">
        <v>836</v>
      </c>
      <c r="Q373" s="1" t="s">
        <v>42</v>
      </c>
      <c r="R373">
        <v>21</v>
      </c>
      <c r="S373" s="1" t="s">
        <v>32</v>
      </c>
      <c r="T373" s="1" t="s">
        <v>30</v>
      </c>
      <c r="U373" s="1" t="s">
        <v>30</v>
      </c>
      <c r="V373">
        <v>0</v>
      </c>
      <c r="W373" s="1" t="s">
        <v>32</v>
      </c>
      <c r="X373" s="1" t="s">
        <v>57</v>
      </c>
      <c r="Y373" s="1" t="s">
        <v>58</v>
      </c>
      <c r="Z373">
        <v>52</v>
      </c>
      <c r="AA373">
        <v>3403</v>
      </c>
      <c r="AB373" s="1" t="s">
        <v>13500</v>
      </c>
      <c r="AC373" s="1" t="s">
        <v>13500</v>
      </c>
      <c r="AD373" t="s">
        <v>13495</v>
      </c>
      <c r="AE373" s="1" t="s">
        <v>38</v>
      </c>
      <c r="AF373" s="1" t="s">
        <v>38</v>
      </c>
      <c r="AG373" t="s">
        <v>13526</v>
      </c>
      <c r="AH373" t="s">
        <v>38</v>
      </c>
      <c r="AI373" t="s">
        <v>13540</v>
      </c>
    </row>
    <row r="374" spans="1:35" x14ac:dyDescent="0.25">
      <c r="A374" s="1" t="s">
        <v>837</v>
      </c>
      <c r="B374" s="1" t="s">
        <v>30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s="1" t="s">
        <v>32</v>
      </c>
      <c r="I374" s="1" t="s">
        <v>31</v>
      </c>
      <c r="J374">
        <v>92</v>
      </c>
      <c r="K374">
        <v>2</v>
      </c>
      <c r="L374">
        <v>7</v>
      </c>
      <c r="M374" s="1" t="s">
        <v>30</v>
      </c>
      <c r="N374">
        <v>76</v>
      </c>
      <c r="O374" s="1" t="s">
        <v>211</v>
      </c>
      <c r="P374" s="1" t="s">
        <v>838</v>
      </c>
      <c r="Q374" s="1" t="s">
        <v>42</v>
      </c>
      <c r="R374">
        <v>50</v>
      </c>
      <c r="S374" s="1" t="s">
        <v>30</v>
      </c>
      <c r="T374" s="1" t="s">
        <v>30</v>
      </c>
      <c r="U374" s="1" t="s">
        <v>30</v>
      </c>
      <c r="V374">
        <v>0</v>
      </c>
      <c r="W374" s="1" t="s">
        <v>32</v>
      </c>
      <c r="X374" s="1" t="s">
        <v>36</v>
      </c>
      <c r="Y374" s="1" t="s">
        <v>58</v>
      </c>
      <c r="Z374">
        <v>37</v>
      </c>
      <c r="AA374">
        <v>1064</v>
      </c>
      <c r="AB374" s="1" t="s">
        <v>13500</v>
      </c>
      <c r="AC374" s="1" t="s">
        <v>13500</v>
      </c>
      <c r="AD374" t="s">
        <v>13494</v>
      </c>
      <c r="AE374" s="1" t="s">
        <v>38</v>
      </c>
      <c r="AF374" s="1" t="s">
        <v>38</v>
      </c>
      <c r="AG374" t="s">
        <v>13526</v>
      </c>
      <c r="AH374" t="s">
        <v>38</v>
      </c>
      <c r="AI374" t="s">
        <v>13539</v>
      </c>
    </row>
    <row r="375" spans="1:35" x14ac:dyDescent="0.25">
      <c r="A375" s="1" t="s">
        <v>839</v>
      </c>
      <c r="B375" s="1" t="s">
        <v>30</v>
      </c>
      <c r="C375">
        <v>1</v>
      </c>
      <c r="D375">
        <v>6</v>
      </c>
      <c r="E375">
        <v>15</v>
      </c>
      <c r="F375">
        <v>6</v>
      </c>
      <c r="G375">
        <v>12.5</v>
      </c>
      <c r="H375" s="1" t="s">
        <v>32</v>
      </c>
      <c r="I375" s="1" t="s">
        <v>31</v>
      </c>
      <c r="J375">
        <v>4</v>
      </c>
      <c r="K375">
        <v>1</v>
      </c>
      <c r="L375">
        <v>3</v>
      </c>
      <c r="M375" s="1" t="s">
        <v>32</v>
      </c>
      <c r="N375">
        <v>0</v>
      </c>
      <c r="O375" s="1" t="s">
        <v>52</v>
      </c>
      <c r="P375" s="1" t="s">
        <v>840</v>
      </c>
      <c r="Q375" s="1" t="s">
        <v>42</v>
      </c>
      <c r="R375">
        <v>39</v>
      </c>
      <c r="S375" s="1" t="s">
        <v>30</v>
      </c>
      <c r="T375" s="1" t="s">
        <v>30</v>
      </c>
      <c r="U375" s="1" t="s">
        <v>30</v>
      </c>
      <c r="V375">
        <v>0</v>
      </c>
      <c r="W375" s="1" t="s">
        <v>30</v>
      </c>
      <c r="X375" s="1" t="s">
        <v>36</v>
      </c>
      <c r="Y375" s="1" t="s">
        <v>58</v>
      </c>
      <c r="Z375">
        <v>27</v>
      </c>
      <c r="AA375">
        <v>27</v>
      </c>
      <c r="AB375" s="1" t="s">
        <v>13500</v>
      </c>
      <c r="AC375" s="1" t="s">
        <v>13500</v>
      </c>
      <c r="AD375" t="s">
        <v>13494</v>
      </c>
      <c r="AE375" s="1" t="s">
        <v>38</v>
      </c>
      <c r="AF375" s="1" t="s">
        <v>38</v>
      </c>
      <c r="AG375" t="s">
        <v>13526</v>
      </c>
      <c r="AH375" t="s">
        <v>38</v>
      </c>
      <c r="AI375" t="s">
        <v>13538</v>
      </c>
    </row>
    <row r="376" spans="1:35" x14ac:dyDescent="0.25">
      <c r="A376" s="1" t="s">
        <v>841</v>
      </c>
      <c r="B376" s="1" t="s">
        <v>30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s="1" t="s">
        <v>32</v>
      </c>
      <c r="I376" s="1" t="s">
        <v>31</v>
      </c>
      <c r="J376">
        <v>33</v>
      </c>
      <c r="K376">
        <v>0</v>
      </c>
      <c r="L376">
        <v>14</v>
      </c>
      <c r="M376" s="1" t="s">
        <v>32</v>
      </c>
      <c r="N376">
        <v>0</v>
      </c>
      <c r="O376" s="1" t="s">
        <v>153</v>
      </c>
      <c r="P376" s="1" t="s">
        <v>842</v>
      </c>
      <c r="Q376" s="1" t="s">
        <v>42</v>
      </c>
      <c r="R376">
        <v>44</v>
      </c>
      <c r="S376" s="1" t="s">
        <v>30</v>
      </c>
      <c r="T376" s="1" t="s">
        <v>30</v>
      </c>
      <c r="U376" s="1" t="s">
        <v>30</v>
      </c>
      <c r="V376">
        <v>0</v>
      </c>
      <c r="W376" s="1" t="s">
        <v>32</v>
      </c>
      <c r="X376" s="1" t="s">
        <v>57</v>
      </c>
      <c r="Y376" s="1" t="s">
        <v>58</v>
      </c>
      <c r="Z376">
        <v>24</v>
      </c>
      <c r="AA376">
        <v>403</v>
      </c>
      <c r="AB376" s="1" t="s">
        <v>13500</v>
      </c>
      <c r="AC376" s="1" t="s">
        <v>13500</v>
      </c>
      <c r="AD376" t="s">
        <v>13494</v>
      </c>
      <c r="AE376" s="1" t="s">
        <v>38</v>
      </c>
      <c r="AF376" s="1" t="s">
        <v>38</v>
      </c>
      <c r="AG376" t="s">
        <v>13526</v>
      </c>
      <c r="AH376" t="s">
        <v>38</v>
      </c>
      <c r="AI376" t="s">
        <v>13539</v>
      </c>
    </row>
    <row r="377" spans="1:35" x14ac:dyDescent="0.25">
      <c r="A377" s="1" t="s">
        <v>843</v>
      </c>
      <c r="B377" s="1" t="s">
        <v>30</v>
      </c>
      <c r="C377">
        <v>4</v>
      </c>
      <c r="D377">
        <v>17</v>
      </c>
      <c r="E377">
        <v>43.4</v>
      </c>
      <c r="F377">
        <v>20</v>
      </c>
      <c r="G377">
        <v>36.4</v>
      </c>
      <c r="H377" s="1" t="s">
        <v>32</v>
      </c>
      <c r="I377" s="1" t="s">
        <v>31</v>
      </c>
      <c r="J377">
        <v>18</v>
      </c>
      <c r="K377">
        <v>2</v>
      </c>
      <c r="L377">
        <v>30</v>
      </c>
      <c r="M377" s="1" t="s">
        <v>32</v>
      </c>
      <c r="N377">
        <v>0</v>
      </c>
      <c r="O377" s="1" t="s">
        <v>65</v>
      </c>
      <c r="P377" s="1" t="s">
        <v>844</v>
      </c>
      <c r="Q377" s="1" t="s">
        <v>42</v>
      </c>
      <c r="R377">
        <v>24</v>
      </c>
      <c r="S377" s="1" t="s">
        <v>32</v>
      </c>
      <c r="T377" s="1" t="s">
        <v>30</v>
      </c>
      <c r="U377" s="1" t="s">
        <v>30</v>
      </c>
      <c r="V377">
        <v>0</v>
      </c>
      <c r="W377" s="1" t="s">
        <v>30</v>
      </c>
      <c r="X377" s="1" t="s">
        <v>36</v>
      </c>
      <c r="Y377" s="1" t="s">
        <v>58</v>
      </c>
      <c r="Z377">
        <v>35</v>
      </c>
      <c r="AA377">
        <v>128</v>
      </c>
      <c r="AB377" s="1" t="s">
        <v>13500</v>
      </c>
      <c r="AC377" s="1" t="s">
        <v>13500</v>
      </c>
      <c r="AD377" t="s">
        <v>13495</v>
      </c>
      <c r="AE377" s="1" t="s">
        <v>38</v>
      </c>
      <c r="AF377" s="1" t="s">
        <v>38</v>
      </c>
      <c r="AG377" t="s">
        <v>13526</v>
      </c>
      <c r="AH377" t="s">
        <v>38</v>
      </c>
      <c r="AI377" t="s">
        <v>13538</v>
      </c>
    </row>
    <row r="378" spans="1:35" x14ac:dyDescent="0.25">
      <c r="A378" s="1" t="s">
        <v>845</v>
      </c>
      <c r="B378" s="1" t="s">
        <v>30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s="1" t="s">
        <v>32</v>
      </c>
      <c r="I378" s="1" t="s">
        <v>31</v>
      </c>
      <c r="J378">
        <v>126</v>
      </c>
      <c r="K378">
        <v>1</v>
      </c>
      <c r="L378">
        <v>6</v>
      </c>
      <c r="M378" s="1" t="s">
        <v>32</v>
      </c>
      <c r="N378">
        <v>0</v>
      </c>
      <c r="O378" s="1" t="s">
        <v>97</v>
      </c>
      <c r="P378" s="1" t="s">
        <v>846</v>
      </c>
      <c r="Q378" s="1" t="s">
        <v>42</v>
      </c>
      <c r="R378">
        <v>51</v>
      </c>
      <c r="S378" s="1" t="s">
        <v>30</v>
      </c>
      <c r="T378" s="1" t="s">
        <v>30</v>
      </c>
      <c r="U378" s="1" t="s">
        <v>30</v>
      </c>
      <c r="V378">
        <v>0</v>
      </c>
      <c r="W378" s="1" t="s">
        <v>30</v>
      </c>
      <c r="X378" s="1" t="s">
        <v>43</v>
      </c>
      <c r="Y378" s="1" t="s">
        <v>58</v>
      </c>
      <c r="Z378">
        <v>49</v>
      </c>
      <c r="AA378">
        <v>2480</v>
      </c>
      <c r="AB378" s="1" t="s">
        <v>13500</v>
      </c>
      <c r="AC378" s="1" t="s">
        <v>13500</v>
      </c>
      <c r="AD378" t="s">
        <v>13494</v>
      </c>
      <c r="AE378" s="1" t="s">
        <v>38</v>
      </c>
      <c r="AF378" s="1" t="s">
        <v>38</v>
      </c>
      <c r="AG378" t="s">
        <v>13526</v>
      </c>
      <c r="AH378" t="s">
        <v>38</v>
      </c>
      <c r="AI378" t="s">
        <v>13540</v>
      </c>
    </row>
    <row r="379" spans="1:35" x14ac:dyDescent="0.25">
      <c r="A379" s="1" t="s">
        <v>847</v>
      </c>
      <c r="B379" s="1" t="s">
        <v>30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s="1" t="s">
        <v>32</v>
      </c>
      <c r="I379" s="1" t="s">
        <v>31</v>
      </c>
      <c r="J379">
        <v>317</v>
      </c>
      <c r="K379">
        <v>1</v>
      </c>
      <c r="L379">
        <v>0</v>
      </c>
      <c r="M379" s="1" t="s">
        <v>30</v>
      </c>
      <c r="N379">
        <v>0</v>
      </c>
      <c r="O379" s="1" t="s">
        <v>40</v>
      </c>
      <c r="P379" s="1" t="s">
        <v>848</v>
      </c>
      <c r="Q379" s="1" t="s">
        <v>42</v>
      </c>
      <c r="R379">
        <v>63</v>
      </c>
      <c r="S379" s="1" t="s">
        <v>30</v>
      </c>
      <c r="T379" s="1" t="s">
        <v>30</v>
      </c>
      <c r="U379" s="1" t="s">
        <v>30</v>
      </c>
      <c r="V379">
        <v>0</v>
      </c>
      <c r="W379" s="1" t="s">
        <v>30</v>
      </c>
      <c r="X379" s="1" t="s">
        <v>57</v>
      </c>
      <c r="Y379" s="1" t="s">
        <v>58</v>
      </c>
      <c r="Z379">
        <v>13</v>
      </c>
      <c r="AA379">
        <v>908</v>
      </c>
      <c r="AB379" s="1" t="s">
        <v>13500</v>
      </c>
      <c r="AC379" s="1" t="s">
        <v>13500</v>
      </c>
      <c r="AD379" t="s">
        <v>13494</v>
      </c>
      <c r="AE379" s="1" t="s">
        <v>38</v>
      </c>
      <c r="AF379" s="1" t="s">
        <v>38</v>
      </c>
      <c r="AG379" t="s">
        <v>13527</v>
      </c>
      <c r="AH379" t="s">
        <v>38</v>
      </c>
      <c r="AI379" t="s">
        <v>13540</v>
      </c>
    </row>
    <row r="380" spans="1:35" x14ac:dyDescent="0.25">
      <c r="A380" s="1" t="s">
        <v>849</v>
      </c>
      <c r="B380" s="1" t="s">
        <v>30</v>
      </c>
      <c r="C380">
        <v>16</v>
      </c>
      <c r="D380">
        <v>28</v>
      </c>
      <c r="E380">
        <v>78.5</v>
      </c>
      <c r="F380">
        <v>64</v>
      </c>
      <c r="G380">
        <v>145.6</v>
      </c>
      <c r="H380" s="1" t="s">
        <v>32</v>
      </c>
      <c r="I380" s="1" t="s">
        <v>31</v>
      </c>
      <c r="J380">
        <v>36</v>
      </c>
      <c r="K380">
        <v>0</v>
      </c>
      <c r="L380">
        <v>16</v>
      </c>
      <c r="M380" s="1" t="s">
        <v>32</v>
      </c>
      <c r="N380">
        <v>0</v>
      </c>
      <c r="O380" s="1" t="s">
        <v>125</v>
      </c>
      <c r="P380" s="1" t="s">
        <v>850</v>
      </c>
      <c r="Q380" s="1" t="s">
        <v>42</v>
      </c>
      <c r="R380">
        <v>21</v>
      </c>
      <c r="S380" s="1" t="s">
        <v>32</v>
      </c>
      <c r="T380" s="1" t="s">
        <v>30</v>
      </c>
      <c r="U380" s="1" t="s">
        <v>30</v>
      </c>
      <c r="V380">
        <v>0</v>
      </c>
      <c r="W380" s="1" t="s">
        <v>30</v>
      </c>
      <c r="X380" s="1" t="s">
        <v>36</v>
      </c>
      <c r="Y380" s="1" t="s">
        <v>58</v>
      </c>
      <c r="Z380">
        <v>47</v>
      </c>
      <c r="AA380">
        <v>731</v>
      </c>
      <c r="AB380" s="1" t="s">
        <v>13500</v>
      </c>
      <c r="AC380" s="1" t="s">
        <v>13500</v>
      </c>
      <c r="AD380" t="s">
        <v>13495</v>
      </c>
      <c r="AE380" s="1" t="s">
        <v>38</v>
      </c>
      <c r="AF380" s="1" t="s">
        <v>38</v>
      </c>
      <c r="AG380" t="s">
        <v>13526</v>
      </c>
      <c r="AH380" t="s">
        <v>38</v>
      </c>
      <c r="AI380" t="s">
        <v>13539</v>
      </c>
    </row>
    <row r="381" spans="1:35" x14ac:dyDescent="0.25">
      <c r="A381" s="1" t="s">
        <v>851</v>
      </c>
      <c r="B381" s="1" t="s">
        <v>30</v>
      </c>
      <c r="C381">
        <v>2</v>
      </c>
      <c r="D381">
        <v>9</v>
      </c>
      <c r="E381">
        <v>23.9</v>
      </c>
      <c r="F381">
        <v>12</v>
      </c>
      <c r="G381">
        <v>27.8</v>
      </c>
      <c r="H381" s="1" t="s">
        <v>32</v>
      </c>
      <c r="I381" s="1" t="s">
        <v>46</v>
      </c>
      <c r="J381">
        <v>0</v>
      </c>
      <c r="K381">
        <v>0</v>
      </c>
      <c r="L381">
        <v>0</v>
      </c>
      <c r="M381" s="1" t="s">
        <v>30</v>
      </c>
      <c r="N381">
        <v>0</v>
      </c>
      <c r="O381" s="1" t="s">
        <v>106</v>
      </c>
      <c r="P381" s="1" t="s">
        <v>852</v>
      </c>
      <c r="Q381" s="1" t="s">
        <v>42</v>
      </c>
      <c r="R381">
        <v>50</v>
      </c>
      <c r="S381" s="1" t="s">
        <v>30</v>
      </c>
      <c r="T381" s="1" t="s">
        <v>30</v>
      </c>
      <c r="U381" s="1" t="s">
        <v>30</v>
      </c>
      <c r="V381">
        <v>0</v>
      </c>
      <c r="W381" s="1" t="s">
        <v>30</v>
      </c>
      <c r="X381" s="1" t="s">
        <v>43</v>
      </c>
      <c r="Y381" s="1" t="s">
        <v>58</v>
      </c>
      <c r="Z381">
        <v>11</v>
      </c>
      <c r="AA381">
        <v>27</v>
      </c>
      <c r="AB381" s="1" t="s">
        <v>13500</v>
      </c>
      <c r="AC381" s="1" t="s">
        <v>13500</v>
      </c>
      <c r="AD381" t="s">
        <v>13494</v>
      </c>
      <c r="AE381" s="1" t="s">
        <v>38</v>
      </c>
      <c r="AF381" s="1" t="s">
        <v>38</v>
      </c>
      <c r="AG381" t="s">
        <v>13527</v>
      </c>
      <c r="AH381" t="s">
        <v>38</v>
      </c>
      <c r="AI381" t="s">
        <v>13538</v>
      </c>
    </row>
    <row r="382" spans="1:35" x14ac:dyDescent="0.25">
      <c r="A382" s="1" t="s">
        <v>853</v>
      </c>
      <c r="B382" s="1" t="s">
        <v>30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s="1" t="s">
        <v>32</v>
      </c>
      <c r="I382" s="1" t="s">
        <v>31</v>
      </c>
      <c r="J382">
        <v>174</v>
      </c>
      <c r="K382">
        <v>2</v>
      </c>
      <c r="L382">
        <v>4</v>
      </c>
      <c r="M382" s="1" t="s">
        <v>32</v>
      </c>
      <c r="N382">
        <v>0</v>
      </c>
      <c r="O382" s="1" t="s">
        <v>125</v>
      </c>
      <c r="P382" s="1" t="s">
        <v>854</v>
      </c>
      <c r="Q382" s="1" t="s">
        <v>42</v>
      </c>
      <c r="R382">
        <v>55</v>
      </c>
      <c r="S382" s="1" t="s">
        <v>30</v>
      </c>
      <c r="T382" s="1" t="s">
        <v>30</v>
      </c>
      <c r="U382" s="1" t="s">
        <v>30</v>
      </c>
      <c r="V382">
        <v>0</v>
      </c>
      <c r="W382" s="1" t="s">
        <v>32</v>
      </c>
      <c r="X382" s="1" t="s">
        <v>57</v>
      </c>
      <c r="Y382" s="1" t="s">
        <v>37</v>
      </c>
      <c r="Z382">
        <v>64</v>
      </c>
      <c r="AA382">
        <v>2869</v>
      </c>
      <c r="AB382" s="1" t="s">
        <v>13500</v>
      </c>
      <c r="AC382" s="1" t="s">
        <v>13500</v>
      </c>
      <c r="AD382" t="s">
        <v>13494</v>
      </c>
      <c r="AE382" s="1" t="s">
        <v>38</v>
      </c>
      <c r="AF382" s="1" t="s">
        <v>38</v>
      </c>
      <c r="AG382" t="s">
        <v>13526</v>
      </c>
      <c r="AH382" t="s">
        <v>38</v>
      </c>
      <c r="AI382" t="s">
        <v>13540</v>
      </c>
    </row>
    <row r="383" spans="1:35" x14ac:dyDescent="0.25">
      <c r="A383" s="1" t="s">
        <v>855</v>
      </c>
      <c r="B383" s="1" t="s">
        <v>30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s="1" t="s">
        <v>32</v>
      </c>
      <c r="I383" s="1" t="s">
        <v>31</v>
      </c>
      <c r="J383">
        <v>75</v>
      </c>
      <c r="K383">
        <v>1</v>
      </c>
      <c r="L383">
        <v>6</v>
      </c>
      <c r="M383" s="1" t="s">
        <v>32</v>
      </c>
      <c r="N383">
        <v>0</v>
      </c>
      <c r="O383" s="1" t="s">
        <v>176</v>
      </c>
      <c r="P383" s="1" t="s">
        <v>856</v>
      </c>
      <c r="Q383" s="1" t="s">
        <v>35</v>
      </c>
      <c r="R383">
        <v>53</v>
      </c>
      <c r="S383" s="1" t="s">
        <v>30</v>
      </c>
      <c r="T383" s="1" t="s">
        <v>30</v>
      </c>
      <c r="U383" s="1" t="s">
        <v>30</v>
      </c>
      <c r="V383">
        <v>0</v>
      </c>
      <c r="W383" s="1" t="s">
        <v>32</v>
      </c>
      <c r="X383" s="1" t="s">
        <v>43</v>
      </c>
      <c r="Y383" s="1" t="s">
        <v>37</v>
      </c>
      <c r="Z383">
        <v>59</v>
      </c>
      <c r="AA383">
        <v>1952</v>
      </c>
      <c r="AB383" s="1" t="s">
        <v>13500</v>
      </c>
      <c r="AC383" s="1" t="s">
        <v>13500</v>
      </c>
      <c r="AD383" t="s">
        <v>13494</v>
      </c>
      <c r="AE383" s="1" t="s">
        <v>38</v>
      </c>
      <c r="AF383" s="1" t="s">
        <v>38</v>
      </c>
      <c r="AG383" t="s">
        <v>13526</v>
      </c>
      <c r="AH383" t="s">
        <v>38</v>
      </c>
      <c r="AI383" t="s">
        <v>13539</v>
      </c>
    </row>
    <row r="384" spans="1:35" x14ac:dyDescent="0.25">
      <c r="A384" s="1" t="s">
        <v>857</v>
      </c>
      <c r="B384" s="1" t="s">
        <v>30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s="1" t="s">
        <v>32</v>
      </c>
      <c r="I384" s="1" t="s">
        <v>31</v>
      </c>
      <c r="J384">
        <v>178</v>
      </c>
      <c r="K384">
        <v>1</v>
      </c>
      <c r="L384">
        <v>8</v>
      </c>
      <c r="M384" s="1" t="s">
        <v>32</v>
      </c>
      <c r="N384">
        <v>0</v>
      </c>
      <c r="O384" s="1" t="s">
        <v>49</v>
      </c>
      <c r="P384" s="1" t="s">
        <v>858</v>
      </c>
      <c r="Q384" s="1" t="s">
        <v>42</v>
      </c>
      <c r="R384">
        <v>38</v>
      </c>
      <c r="S384" s="1" t="s">
        <v>30</v>
      </c>
      <c r="T384" s="1" t="s">
        <v>30</v>
      </c>
      <c r="U384" s="1" t="s">
        <v>30</v>
      </c>
      <c r="V384">
        <v>0</v>
      </c>
      <c r="W384" s="1" t="s">
        <v>32</v>
      </c>
      <c r="X384" s="1" t="s">
        <v>57</v>
      </c>
      <c r="Y384" s="1" t="s">
        <v>58</v>
      </c>
      <c r="Z384">
        <v>56</v>
      </c>
      <c r="AA384">
        <v>3917</v>
      </c>
      <c r="AB384" s="1" t="s">
        <v>13500</v>
      </c>
      <c r="AC384" s="1" t="s">
        <v>13500</v>
      </c>
      <c r="AD384" t="s">
        <v>13494</v>
      </c>
      <c r="AE384" s="1" t="s">
        <v>38</v>
      </c>
      <c r="AF384" s="1" t="s">
        <v>38</v>
      </c>
      <c r="AG384" t="s">
        <v>13526</v>
      </c>
      <c r="AH384" t="s">
        <v>38</v>
      </c>
      <c r="AI384" t="s">
        <v>13540</v>
      </c>
    </row>
    <row r="385" spans="1:35" x14ac:dyDescent="0.25">
      <c r="A385" s="1" t="s">
        <v>859</v>
      </c>
      <c r="B385" s="1" t="s">
        <v>30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s="1" t="s">
        <v>32</v>
      </c>
      <c r="I385" s="1" t="s">
        <v>31</v>
      </c>
      <c r="J385">
        <v>166</v>
      </c>
      <c r="K385">
        <v>0</v>
      </c>
      <c r="L385">
        <v>18</v>
      </c>
      <c r="M385" s="1" t="s">
        <v>32</v>
      </c>
      <c r="N385">
        <v>0</v>
      </c>
      <c r="O385" s="1" t="s">
        <v>55</v>
      </c>
      <c r="P385" s="1" t="s">
        <v>860</v>
      </c>
      <c r="Q385" s="1" t="s">
        <v>42</v>
      </c>
      <c r="R385">
        <v>28</v>
      </c>
      <c r="S385" s="1" t="s">
        <v>32</v>
      </c>
      <c r="T385" s="1" t="s">
        <v>30</v>
      </c>
      <c r="U385" s="1" t="s">
        <v>30</v>
      </c>
      <c r="V385">
        <v>0</v>
      </c>
      <c r="W385" s="1" t="s">
        <v>32</v>
      </c>
      <c r="X385" s="1" t="s">
        <v>57</v>
      </c>
      <c r="Y385" s="1" t="s">
        <v>58</v>
      </c>
      <c r="Z385">
        <v>35</v>
      </c>
      <c r="AA385">
        <v>1345</v>
      </c>
      <c r="AB385" s="1" t="s">
        <v>13500</v>
      </c>
      <c r="AC385" s="1" t="s">
        <v>13500</v>
      </c>
      <c r="AD385" t="s">
        <v>13495</v>
      </c>
      <c r="AE385" s="1" t="s">
        <v>38</v>
      </c>
      <c r="AF385" s="1" t="s">
        <v>38</v>
      </c>
      <c r="AG385" t="s">
        <v>13526</v>
      </c>
      <c r="AH385" t="s">
        <v>38</v>
      </c>
      <c r="AI385" t="s">
        <v>13539</v>
      </c>
    </row>
    <row r="386" spans="1:35" x14ac:dyDescent="0.25">
      <c r="A386" s="1" t="s">
        <v>861</v>
      </c>
      <c r="B386" s="1" t="s">
        <v>30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s="1" t="s">
        <v>32</v>
      </c>
      <c r="I386" s="1" t="s">
        <v>31</v>
      </c>
      <c r="J386">
        <v>65</v>
      </c>
      <c r="K386">
        <v>2</v>
      </c>
      <c r="L386">
        <v>7</v>
      </c>
      <c r="M386" s="1" t="s">
        <v>32</v>
      </c>
      <c r="N386">
        <v>0</v>
      </c>
      <c r="O386" s="1" t="s">
        <v>436</v>
      </c>
      <c r="P386" s="1" t="s">
        <v>862</v>
      </c>
      <c r="Q386" s="1" t="s">
        <v>42</v>
      </c>
      <c r="R386">
        <v>51</v>
      </c>
      <c r="S386" s="1" t="s">
        <v>30</v>
      </c>
      <c r="T386" s="1" t="s">
        <v>30</v>
      </c>
      <c r="U386" s="1" t="s">
        <v>30</v>
      </c>
      <c r="V386">
        <v>0</v>
      </c>
      <c r="W386" s="1" t="s">
        <v>30</v>
      </c>
      <c r="X386" s="1" t="s">
        <v>43</v>
      </c>
      <c r="Y386" s="1" t="s">
        <v>58</v>
      </c>
      <c r="Z386">
        <v>30</v>
      </c>
      <c r="AA386">
        <v>1470</v>
      </c>
      <c r="AB386" s="1" t="s">
        <v>13500</v>
      </c>
      <c r="AC386" s="1" t="s">
        <v>13500</v>
      </c>
      <c r="AD386" t="s">
        <v>13494</v>
      </c>
      <c r="AE386" s="1" t="s">
        <v>38</v>
      </c>
      <c r="AF386" s="1" t="s">
        <v>38</v>
      </c>
      <c r="AG386" t="s">
        <v>13526</v>
      </c>
      <c r="AH386" t="s">
        <v>38</v>
      </c>
      <c r="AI386" t="s">
        <v>13540</v>
      </c>
    </row>
    <row r="387" spans="1:35" x14ac:dyDescent="0.25">
      <c r="A387" s="1" t="s">
        <v>863</v>
      </c>
      <c r="B387" s="1" t="s">
        <v>30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s="1" t="s">
        <v>32</v>
      </c>
      <c r="I387" s="1" t="s">
        <v>46</v>
      </c>
      <c r="J387">
        <v>0</v>
      </c>
      <c r="K387">
        <v>2</v>
      </c>
      <c r="L387">
        <v>1</v>
      </c>
      <c r="M387" s="1" t="s">
        <v>32</v>
      </c>
      <c r="N387">
        <v>0</v>
      </c>
      <c r="O387" s="1" t="s">
        <v>179</v>
      </c>
      <c r="P387" s="1" t="s">
        <v>864</v>
      </c>
      <c r="Q387" s="1" t="s">
        <v>35</v>
      </c>
      <c r="R387">
        <v>68</v>
      </c>
      <c r="S387" s="1" t="s">
        <v>30</v>
      </c>
      <c r="T387" s="1" t="s">
        <v>32</v>
      </c>
      <c r="U387" s="1" t="s">
        <v>30</v>
      </c>
      <c r="V387">
        <v>0</v>
      </c>
      <c r="W387" s="1" t="s">
        <v>32</v>
      </c>
      <c r="X387" s="1" t="s">
        <v>43</v>
      </c>
      <c r="Y387" s="1" t="s">
        <v>58</v>
      </c>
      <c r="Z387">
        <v>54</v>
      </c>
      <c r="AA387">
        <v>2383</v>
      </c>
      <c r="AB387" s="1" t="s">
        <v>13500</v>
      </c>
      <c r="AC387" s="1" t="s">
        <v>13500</v>
      </c>
      <c r="AD387" t="s">
        <v>13496</v>
      </c>
      <c r="AE387" s="1" t="s">
        <v>38</v>
      </c>
      <c r="AF387" s="1" t="s">
        <v>38</v>
      </c>
      <c r="AG387" t="s">
        <v>13527</v>
      </c>
      <c r="AH387" t="s">
        <v>38</v>
      </c>
      <c r="AI387" t="s">
        <v>13540</v>
      </c>
    </row>
    <row r="388" spans="1:35" x14ac:dyDescent="0.25">
      <c r="A388" s="1" t="s">
        <v>865</v>
      </c>
      <c r="B388" s="1" t="s">
        <v>30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s="1" t="s">
        <v>32</v>
      </c>
      <c r="I388" s="1" t="s">
        <v>31</v>
      </c>
      <c r="J388">
        <v>89</v>
      </c>
      <c r="K388">
        <v>0</v>
      </c>
      <c r="L388">
        <v>1</v>
      </c>
      <c r="M388" s="1" t="s">
        <v>32</v>
      </c>
      <c r="N388">
        <v>0</v>
      </c>
      <c r="O388" s="1" t="s">
        <v>184</v>
      </c>
      <c r="P388" s="1" t="s">
        <v>866</v>
      </c>
      <c r="Q388" s="1" t="s">
        <v>42</v>
      </c>
      <c r="R388">
        <v>67</v>
      </c>
      <c r="S388" s="1" t="s">
        <v>30</v>
      </c>
      <c r="T388" s="1" t="s">
        <v>32</v>
      </c>
      <c r="U388" s="1" t="s">
        <v>30</v>
      </c>
      <c r="V388">
        <v>0</v>
      </c>
      <c r="W388" s="1" t="s">
        <v>32</v>
      </c>
      <c r="X388" s="1" t="s">
        <v>57</v>
      </c>
      <c r="Y388" s="1" t="s">
        <v>37</v>
      </c>
      <c r="Z388">
        <v>46</v>
      </c>
      <c r="AA388">
        <v>2244</v>
      </c>
      <c r="AB388" s="1" t="s">
        <v>13500</v>
      </c>
      <c r="AC388" s="1" t="s">
        <v>13500</v>
      </c>
      <c r="AD388" t="s">
        <v>13496</v>
      </c>
      <c r="AE388" s="1" t="s">
        <v>38</v>
      </c>
      <c r="AF388" s="1" t="s">
        <v>38</v>
      </c>
      <c r="AG388" t="s">
        <v>13527</v>
      </c>
      <c r="AH388" t="s">
        <v>38</v>
      </c>
      <c r="AI388" t="s">
        <v>13540</v>
      </c>
    </row>
    <row r="389" spans="1:35" x14ac:dyDescent="0.25">
      <c r="A389" s="1" t="s">
        <v>867</v>
      </c>
      <c r="B389" s="1" t="s">
        <v>30</v>
      </c>
      <c r="C389">
        <v>13</v>
      </c>
      <c r="D389">
        <v>35</v>
      </c>
      <c r="E389">
        <v>103.4</v>
      </c>
      <c r="F389">
        <v>65</v>
      </c>
      <c r="G389">
        <v>104</v>
      </c>
      <c r="H389" s="1" t="s">
        <v>32</v>
      </c>
      <c r="I389" s="1" t="s">
        <v>31</v>
      </c>
      <c r="J389">
        <v>35</v>
      </c>
      <c r="K389">
        <v>0</v>
      </c>
      <c r="L389">
        <v>4</v>
      </c>
      <c r="M389" s="1" t="s">
        <v>32</v>
      </c>
      <c r="N389">
        <v>0</v>
      </c>
      <c r="O389" s="1" t="s">
        <v>166</v>
      </c>
      <c r="P389" s="1" t="s">
        <v>868</v>
      </c>
      <c r="Q389" s="1" t="s">
        <v>35</v>
      </c>
      <c r="R389">
        <v>62</v>
      </c>
      <c r="S389" s="1" t="s">
        <v>30</v>
      </c>
      <c r="T389" s="1" t="s">
        <v>30</v>
      </c>
      <c r="U389" s="1" t="s">
        <v>30</v>
      </c>
      <c r="V389">
        <v>0</v>
      </c>
      <c r="W389" s="1" t="s">
        <v>30</v>
      </c>
      <c r="X389" s="1" t="s">
        <v>36</v>
      </c>
      <c r="Y389" s="1" t="s">
        <v>58</v>
      </c>
      <c r="Z389">
        <v>27</v>
      </c>
      <c r="AA389">
        <v>346</v>
      </c>
      <c r="AB389" s="1" t="s">
        <v>13500</v>
      </c>
      <c r="AC389" s="1" t="s">
        <v>13500</v>
      </c>
      <c r="AD389" t="s">
        <v>13494</v>
      </c>
      <c r="AE389" s="1" t="s">
        <v>38</v>
      </c>
      <c r="AF389" s="1" t="s">
        <v>38</v>
      </c>
      <c r="AG389" t="s">
        <v>13526</v>
      </c>
      <c r="AH389" t="s">
        <v>38</v>
      </c>
      <c r="AI389" t="s">
        <v>13539</v>
      </c>
    </row>
    <row r="390" spans="1:35" x14ac:dyDescent="0.25">
      <c r="A390" s="1" t="s">
        <v>869</v>
      </c>
      <c r="B390" s="1" t="s">
        <v>30</v>
      </c>
      <c r="C390">
        <v>7</v>
      </c>
      <c r="D390">
        <v>23</v>
      </c>
      <c r="E390">
        <v>59</v>
      </c>
      <c r="F390">
        <v>0</v>
      </c>
      <c r="G390">
        <v>0</v>
      </c>
      <c r="H390" s="1" t="s">
        <v>30</v>
      </c>
      <c r="I390" s="1" t="s">
        <v>46</v>
      </c>
      <c r="J390">
        <v>0</v>
      </c>
      <c r="K390">
        <v>0</v>
      </c>
      <c r="L390">
        <v>3</v>
      </c>
      <c r="M390" s="1" t="s">
        <v>32</v>
      </c>
      <c r="N390">
        <v>0</v>
      </c>
      <c r="O390" s="1" t="s">
        <v>159</v>
      </c>
      <c r="P390" s="1" t="s">
        <v>870</v>
      </c>
      <c r="Q390" s="1" t="s">
        <v>42</v>
      </c>
      <c r="R390">
        <v>59</v>
      </c>
      <c r="S390" s="1" t="s">
        <v>30</v>
      </c>
      <c r="T390" s="1" t="s">
        <v>30</v>
      </c>
      <c r="U390" s="1" t="s">
        <v>30</v>
      </c>
      <c r="V390">
        <v>0</v>
      </c>
      <c r="W390" s="1" t="s">
        <v>30</v>
      </c>
      <c r="X390" s="1" t="s">
        <v>36</v>
      </c>
      <c r="Y390" s="1" t="s">
        <v>58</v>
      </c>
      <c r="Z390">
        <v>9</v>
      </c>
      <c r="AA390">
        <v>65</v>
      </c>
      <c r="AB390" s="1" t="s">
        <v>13500</v>
      </c>
      <c r="AC390" s="1" t="s">
        <v>13500</v>
      </c>
      <c r="AD390" t="s">
        <v>13494</v>
      </c>
      <c r="AE390" s="1" t="s">
        <v>38</v>
      </c>
      <c r="AF390" s="1" t="s">
        <v>38</v>
      </c>
      <c r="AG390" t="s">
        <v>13526</v>
      </c>
      <c r="AH390" t="s">
        <v>38</v>
      </c>
      <c r="AI390" t="s">
        <v>13538</v>
      </c>
    </row>
    <row r="391" spans="1:35" x14ac:dyDescent="0.25">
      <c r="A391" s="1" t="s">
        <v>871</v>
      </c>
      <c r="B391" s="1" t="s">
        <v>30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s="1" t="s">
        <v>32</v>
      </c>
      <c r="I391" s="1" t="s">
        <v>31</v>
      </c>
      <c r="J391">
        <v>238</v>
      </c>
      <c r="K391">
        <v>2</v>
      </c>
      <c r="L391">
        <v>3</v>
      </c>
      <c r="M391" s="1" t="s">
        <v>30</v>
      </c>
      <c r="N391">
        <v>24</v>
      </c>
      <c r="O391" s="1" t="s">
        <v>269</v>
      </c>
      <c r="P391" s="1" t="s">
        <v>872</v>
      </c>
      <c r="Q391" s="1" t="s">
        <v>35</v>
      </c>
      <c r="R391">
        <v>67</v>
      </c>
      <c r="S391" s="1" t="s">
        <v>30</v>
      </c>
      <c r="T391" s="1" t="s">
        <v>32</v>
      </c>
      <c r="U391" s="1" t="s">
        <v>30</v>
      </c>
      <c r="V391">
        <v>0</v>
      </c>
      <c r="W391" s="1" t="s">
        <v>32</v>
      </c>
      <c r="X391" s="1" t="s">
        <v>43</v>
      </c>
      <c r="Y391" s="1" t="s">
        <v>58</v>
      </c>
      <c r="Z391">
        <v>50</v>
      </c>
      <c r="AA391">
        <v>3385</v>
      </c>
      <c r="AB391" s="1" t="s">
        <v>13500</v>
      </c>
      <c r="AC391" s="1" t="s">
        <v>13500</v>
      </c>
      <c r="AD391" t="s">
        <v>13496</v>
      </c>
      <c r="AE391" s="1" t="s">
        <v>38</v>
      </c>
      <c r="AF391" s="1" t="s">
        <v>38</v>
      </c>
      <c r="AG391" t="s">
        <v>13526</v>
      </c>
      <c r="AH391" t="s">
        <v>38</v>
      </c>
      <c r="AI391" t="s">
        <v>13540</v>
      </c>
    </row>
    <row r="392" spans="1:35" x14ac:dyDescent="0.25">
      <c r="A392" s="1" t="s">
        <v>873</v>
      </c>
      <c r="B392" s="1" t="s">
        <v>30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s="1" t="s">
        <v>32</v>
      </c>
      <c r="I392" s="1" t="s">
        <v>31</v>
      </c>
      <c r="J392">
        <v>216</v>
      </c>
      <c r="K392">
        <v>2</v>
      </c>
      <c r="L392">
        <v>10</v>
      </c>
      <c r="M392" s="1" t="s">
        <v>32</v>
      </c>
      <c r="N392">
        <v>0</v>
      </c>
      <c r="O392" s="1" t="s">
        <v>135</v>
      </c>
      <c r="P392" s="1" t="s">
        <v>874</v>
      </c>
      <c r="Q392" s="1" t="s">
        <v>35</v>
      </c>
      <c r="R392">
        <v>33</v>
      </c>
      <c r="S392" s="1" t="s">
        <v>30</v>
      </c>
      <c r="T392" s="1" t="s">
        <v>30</v>
      </c>
      <c r="U392" s="1" t="s">
        <v>30</v>
      </c>
      <c r="V392">
        <v>0</v>
      </c>
      <c r="W392" s="1" t="s">
        <v>30</v>
      </c>
      <c r="X392" s="1" t="s">
        <v>36</v>
      </c>
      <c r="Y392" s="1" t="s">
        <v>37</v>
      </c>
      <c r="Z392">
        <v>37</v>
      </c>
      <c r="AA392">
        <v>2088</v>
      </c>
      <c r="AB392" s="1" t="s">
        <v>13500</v>
      </c>
      <c r="AC392" s="1" t="s">
        <v>13500</v>
      </c>
      <c r="AD392" t="s">
        <v>13494</v>
      </c>
      <c r="AE392" s="1" t="s">
        <v>38</v>
      </c>
      <c r="AF392" s="1" t="s">
        <v>38</v>
      </c>
      <c r="AG392" t="s">
        <v>13526</v>
      </c>
      <c r="AH392" t="s">
        <v>38</v>
      </c>
      <c r="AI392" t="s">
        <v>13540</v>
      </c>
    </row>
    <row r="393" spans="1:35" x14ac:dyDescent="0.25">
      <c r="A393" s="1" t="s">
        <v>875</v>
      </c>
      <c r="B393" s="1" t="s">
        <v>30</v>
      </c>
      <c r="C393">
        <v>7</v>
      </c>
      <c r="D393">
        <v>12</v>
      </c>
      <c r="E393">
        <v>39.9</v>
      </c>
      <c r="F393">
        <v>0</v>
      </c>
      <c r="G393">
        <v>0</v>
      </c>
      <c r="H393" s="1" t="s">
        <v>30</v>
      </c>
      <c r="I393" s="1" t="s">
        <v>46</v>
      </c>
      <c r="J393">
        <v>0</v>
      </c>
      <c r="K393">
        <v>1</v>
      </c>
      <c r="L393">
        <v>3</v>
      </c>
      <c r="M393" s="1" t="s">
        <v>32</v>
      </c>
      <c r="N393">
        <v>0</v>
      </c>
      <c r="O393" s="1" t="s">
        <v>33</v>
      </c>
      <c r="P393" s="1" t="s">
        <v>876</v>
      </c>
      <c r="Q393" s="1" t="s">
        <v>35</v>
      </c>
      <c r="R393">
        <v>49</v>
      </c>
      <c r="S393" s="1" t="s">
        <v>30</v>
      </c>
      <c r="T393" s="1" t="s">
        <v>30</v>
      </c>
      <c r="U393" s="1" t="s">
        <v>30</v>
      </c>
      <c r="V393">
        <v>0</v>
      </c>
      <c r="W393" s="1" t="s">
        <v>30</v>
      </c>
      <c r="X393" s="1" t="s">
        <v>36</v>
      </c>
      <c r="Y393" s="1" t="s">
        <v>37</v>
      </c>
      <c r="Z393">
        <v>43</v>
      </c>
      <c r="AA393">
        <v>284</v>
      </c>
      <c r="AB393" s="1" t="s">
        <v>13500</v>
      </c>
      <c r="AC393" s="1" t="s">
        <v>13500</v>
      </c>
      <c r="AD393" t="s">
        <v>13494</v>
      </c>
      <c r="AE393" s="1" t="s">
        <v>38</v>
      </c>
      <c r="AF393" s="1" t="s">
        <v>38</v>
      </c>
      <c r="AG393" t="s">
        <v>13526</v>
      </c>
      <c r="AH393" t="s">
        <v>38</v>
      </c>
      <c r="AI393" t="s">
        <v>13538</v>
      </c>
    </row>
    <row r="394" spans="1:35" x14ac:dyDescent="0.25">
      <c r="A394" s="1" t="s">
        <v>877</v>
      </c>
      <c r="B394" s="1" t="s">
        <v>30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s="1" t="s">
        <v>32</v>
      </c>
      <c r="I394" s="1" t="s">
        <v>31</v>
      </c>
      <c r="J394">
        <v>362</v>
      </c>
      <c r="K394">
        <v>1</v>
      </c>
      <c r="L394">
        <v>9</v>
      </c>
      <c r="M394" s="1" t="s">
        <v>32</v>
      </c>
      <c r="N394">
        <v>0</v>
      </c>
      <c r="O394" s="1" t="s">
        <v>184</v>
      </c>
      <c r="P394" s="1" t="s">
        <v>878</v>
      </c>
      <c r="Q394" s="1" t="s">
        <v>35</v>
      </c>
      <c r="R394">
        <v>27</v>
      </c>
      <c r="S394" s="1" t="s">
        <v>32</v>
      </c>
      <c r="T394" s="1" t="s">
        <v>30</v>
      </c>
      <c r="U394" s="1" t="s">
        <v>30</v>
      </c>
      <c r="V394">
        <v>0</v>
      </c>
      <c r="W394" s="1" t="s">
        <v>32</v>
      </c>
      <c r="X394" s="1" t="s">
        <v>43</v>
      </c>
      <c r="Y394" s="1" t="s">
        <v>37</v>
      </c>
      <c r="Z394">
        <v>50</v>
      </c>
      <c r="AA394">
        <v>3126</v>
      </c>
      <c r="AB394" s="1" t="s">
        <v>13500</v>
      </c>
      <c r="AC394" s="1" t="s">
        <v>13500</v>
      </c>
      <c r="AD394" t="s">
        <v>13495</v>
      </c>
      <c r="AE394" s="1" t="s">
        <v>38</v>
      </c>
      <c r="AF394" s="1" t="s">
        <v>38</v>
      </c>
      <c r="AG394" t="s">
        <v>13526</v>
      </c>
      <c r="AH394" t="s">
        <v>38</v>
      </c>
      <c r="AI394" t="s">
        <v>13540</v>
      </c>
    </row>
    <row r="395" spans="1:35" x14ac:dyDescent="0.25">
      <c r="A395" s="1" t="s">
        <v>879</v>
      </c>
      <c r="B395" s="1" t="s">
        <v>30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s="1" t="s">
        <v>32</v>
      </c>
      <c r="I395" s="1" t="s">
        <v>31</v>
      </c>
      <c r="J395">
        <v>50</v>
      </c>
      <c r="K395">
        <v>1</v>
      </c>
      <c r="L395">
        <v>0</v>
      </c>
      <c r="M395" s="1" t="s">
        <v>30</v>
      </c>
      <c r="N395">
        <v>0</v>
      </c>
      <c r="O395" s="1" t="s">
        <v>94</v>
      </c>
      <c r="P395" s="1" t="s">
        <v>880</v>
      </c>
      <c r="Q395" s="1" t="s">
        <v>35</v>
      </c>
      <c r="R395">
        <v>48</v>
      </c>
      <c r="S395" s="1" t="s">
        <v>30</v>
      </c>
      <c r="T395" s="1" t="s">
        <v>30</v>
      </c>
      <c r="U395" s="1" t="s">
        <v>30</v>
      </c>
      <c r="V395">
        <v>0</v>
      </c>
      <c r="W395" s="1" t="s">
        <v>30</v>
      </c>
      <c r="X395" s="1" t="s">
        <v>57</v>
      </c>
      <c r="Y395" s="1" t="s">
        <v>58</v>
      </c>
      <c r="Z395">
        <v>9</v>
      </c>
      <c r="AA395">
        <v>193</v>
      </c>
      <c r="AB395" s="1" t="s">
        <v>13500</v>
      </c>
      <c r="AC395" s="1" t="s">
        <v>13500</v>
      </c>
      <c r="AD395" t="s">
        <v>13494</v>
      </c>
      <c r="AE395" s="1" t="s">
        <v>38</v>
      </c>
      <c r="AF395" s="1" t="s">
        <v>38</v>
      </c>
      <c r="AG395" t="s">
        <v>13527</v>
      </c>
      <c r="AH395" t="s">
        <v>38</v>
      </c>
      <c r="AI395" t="s">
        <v>13539</v>
      </c>
    </row>
    <row r="396" spans="1:35" x14ac:dyDescent="0.25">
      <c r="A396" s="1" t="s">
        <v>881</v>
      </c>
      <c r="B396" s="1" t="s">
        <v>30</v>
      </c>
      <c r="C396">
        <v>25</v>
      </c>
      <c r="D396">
        <v>99</v>
      </c>
      <c r="E396">
        <v>201.4</v>
      </c>
      <c r="F396">
        <v>100</v>
      </c>
      <c r="G396">
        <v>345</v>
      </c>
      <c r="H396" s="1" t="s">
        <v>32</v>
      </c>
      <c r="I396" s="1" t="s">
        <v>31</v>
      </c>
      <c r="J396">
        <v>86</v>
      </c>
      <c r="K396">
        <v>1</v>
      </c>
      <c r="L396">
        <v>26</v>
      </c>
      <c r="M396" s="1" t="s">
        <v>30</v>
      </c>
      <c r="N396">
        <v>32</v>
      </c>
      <c r="O396" s="1" t="s">
        <v>74</v>
      </c>
      <c r="P396" s="1" t="s">
        <v>882</v>
      </c>
      <c r="Q396" s="1" t="s">
        <v>35</v>
      </c>
      <c r="R396">
        <v>24</v>
      </c>
      <c r="S396" s="1" t="s">
        <v>32</v>
      </c>
      <c r="T396" s="1" t="s">
        <v>30</v>
      </c>
      <c r="U396" s="1" t="s">
        <v>30</v>
      </c>
      <c r="V396">
        <v>0</v>
      </c>
      <c r="W396" s="1" t="s">
        <v>30</v>
      </c>
      <c r="X396" s="1" t="s">
        <v>36</v>
      </c>
      <c r="Y396" s="1" t="s">
        <v>37</v>
      </c>
      <c r="Z396">
        <v>63</v>
      </c>
      <c r="AA396">
        <v>1584</v>
      </c>
      <c r="AB396" s="1" t="s">
        <v>13500</v>
      </c>
      <c r="AC396" s="1" t="s">
        <v>13500</v>
      </c>
      <c r="AD396" t="s">
        <v>13495</v>
      </c>
      <c r="AE396" s="1" t="s">
        <v>38</v>
      </c>
      <c r="AF396" s="1" t="s">
        <v>38</v>
      </c>
      <c r="AG396" t="s">
        <v>13526</v>
      </c>
      <c r="AH396" t="s">
        <v>38</v>
      </c>
      <c r="AI396" t="s">
        <v>13539</v>
      </c>
    </row>
    <row r="397" spans="1:35" x14ac:dyDescent="0.25">
      <c r="A397" s="1" t="s">
        <v>883</v>
      </c>
      <c r="B397" s="1" t="s">
        <v>30</v>
      </c>
      <c r="C397">
        <v>23</v>
      </c>
      <c r="D397">
        <v>113</v>
      </c>
      <c r="E397">
        <v>280.3</v>
      </c>
      <c r="F397">
        <v>0</v>
      </c>
      <c r="G397">
        <v>0</v>
      </c>
      <c r="H397" s="1" t="s">
        <v>30</v>
      </c>
      <c r="I397" s="1" t="s">
        <v>46</v>
      </c>
      <c r="J397">
        <v>0</v>
      </c>
      <c r="K397">
        <v>2</v>
      </c>
      <c r="L397">
        <v>10</v>
      </c>
      <c r="M397" s="1" t="s">
        <v>32</v>
      </c>
      <c r="N397">
        <v>0</v>
      </c>
      <c r="O397" s="1" t="s">
        <v>171</v>
      </c>
      <c r="P397" s="1" t="s">
        <v>884</v>
      </c>
      <c r="Q397" s="1" t="s">
        <v>42</v>
      </c>
      <c r="R397">
        <v>28</v>
      </c>
      <c r="S397" s="1" t="s">
        <v>32</v>
      </c>
      <c r="T397" s="1" t="s">
        <v>30</v>
      </c>
      <c r="U397" s="1" t="s">
        <v>30</v>
      </c>
      <c r="V397">
        <v>0</v>
      </c>
      <c r="W397" s="1" t="s">
        <v>32</v>
      </c>
      <c r="X397" s="1" t="s">
        <v>36</v>
      </c>
      <c r="Y397" s="1" t="s">
        <v>37</v>
      </c>
      <c r="Z397">
        <v>51</v>
      </c>
      <c r="AA397">
        <v>1198</v>
      </c>
      <c r="AB397" s="1" t="s">
        <v>13500</v>
      </c>
      <c r="AC397" s="1" t="s">
        <v>13500</v>
      </c>
      <c r="AD397" t="s">
        <v>13495</v>
      </c>
      <c r="AE397" s="1" t="s">
        <v>38</v>
      </c>
      <c r="AF397" s="1" t="s">
        <v>38</v>
      </c>
      <c r="AG397" t="s">
        <v>13526</v>
      </c>
      <c r="AH397" t="s">
        <v>38</v>
      </c>
      <c r="AI397" t="s">
        <v>13539</v>
      </c>
    </row>
    <row r="398" spans="1:35" x14ac:dyDescent="0.25">
      <c r="A398" s="1" t="s">
        <v>885</v>
      </c>
      <c r="B398" s="1" t="s">
        <v>30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s="1" t="s">
        <v>32</v>
      </c>
      <c r="I398" s="1" t="s">
        <v>31</v>
      </c>
      <c r="J398">
        <v>96</v>
      </c>
      <c r="K398">
        <v>0</v>
      </c>
      <c r="L398">
        <v>3</v>
      </c>
      <c r="M398" s="1" t="s">
        <v>32</v>
      </c>
      <c r="N398">
        <v>0</v>
      </c>
      <c r="O398" s="1" t="s">
        <v>275</v>
      </c>
      <c r="P398" s="1" t="s">
        <v>886</v>
      </c>
      <c r="Q398" s="1" t="s">
        <v>35</v>
      </c>
      <c r="R398">
        <v>79</v>
      </c>
      <c r="S398" s="1" t="s">
        <v>30</v>
      </c>
      <c r="T398" s="1" t="s">
        <v>32</v>
      </c>
      <c r="U398" s="1" t="s">
        <v>30</v>
      </c>
      <c r="V398">
        <v>0</v>
      </c>
      <c r="W398" s="1" t="s">
        <v>32</v>
      </c>
      <c r="X398" s="1" t="s">
        <v>43</v>
      </c>
      <c r="Y398" s="1" t="s">
        <v>58</v>
      </c>
      <c r="Z398">
        <v>46</v>
      </c>
      <c r="AA398">
        <v>3013</v>
      </c>
      <c r="AB398" s="1" t="s">
        <v>13500</v>
      </c>
      <c r="AC398" s="1" t="s">
        <v>13500</v>
      </c>
      <c r="AD398" t="s">
        <v>13496</v>
      </c>
      <c r="AE398" s="1" t="s">
        <v>38</v>
      </c>
      <c r="AF398" s="1" t="s">
        <v>38</v>
      </c>
      <c r="AG398" t="s">
        <v>13526</v>
      </c>
      <c r="AH398" t="s">
        <v>38</v>
      </c>
      <c r="AI398" t="s">
        <v>13540</v>
      </c>
    </row>
    <row r="399" spans="1:35" x14ac:dyDescent="0.25">
      <c r="A399" s="1" t="s">
        <v>887</v>
      </c>
      <c r="B399" s="1" t="s">
        <v>30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s="1" t="s">
        <v>32</v>
      </c>
      <c r="I399" s="1" t="s">
        <v>31</v>
      </c>
      <c r="J399">
        <v>154</v>
      </c>
      <c r="K399">
        <v>2</v>
      </c>
      <c r="L399">
        <v>5</v>
      </c>
      <c r="M399" s="1" t="s">
        <v>32</v>
      </c>
      <c r="N399">
        <v>0</v>
      </c>
      <c r="O399" s="1" t="s">
        <v>71</v>
      </c>
      <c r="P399" s="1" t="s">
        <v>888</v>
      </c>
      <c r="Q399" s="1" t="s">
        <v>35</v>
      </c>
      <c r="R399">
        <v>69</v>
      </c>
      <c r="S399" s="1" t="s">
        <v>30</v>
      </c>
      <c r="T399" s="1" t="s">
        <v>32</v>
      </c>
      <c r="U399" s="1" t="s">
        <v>30</v>
      </c>
      <c r="V399">
        <v>0</v>
      </c>
      <c r="W399" s="1" t="s">
        <v>32</v>
      </c>
      <c r="X399" s="1" t="s">
        <v>57</v>
      </c>
      <c r="Y399" s="1" t="s">
        <v>37</v>
      </c>
      <c r="Z399">
        <v>47</v>
      </c>
      <c r="AA399">
        <v>3357</v>
      </c>
      <c r="AB399" s="1" t="s">
        <v>13500</v>
      </c>
      <c r="AC399" s="1" t="s">
        <v>13500</v>
      </c>
      <c r="AD399" t="s">
        <v>13496</v>
      </c>
      <c r="AE399" s="1" t="s">
        <v>38</v>
      </c>
      <c r="AF399" s="1" t="s">
        <v>38</v>
      </c>
      <c r="AG399" t="s">
        <v>13526</v>
      </c>
      <c r="AH399" t="s">
        <v>38</v>
      </c>
      <c r="AI399" t="s">
        <v>13540</v>
      </c>
    </row>
    <row r="400" spans="1:35" x14ac:dyDescent="0.25">
      <c r="A400" s="1" t="s">
        <v>889</v>
      </c>
      <c r="B400" s="1" t="s">
        <v>30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s="1" t="s">
        <v>32</v>
      </c>
      <c r="I400" s="1" t="s">
        <v>31</v>
      </c>
      <c r="J400">
        <v>86</v>
      </c>
      <c r="K400">
        <v>0</v>
      </c>
      <c r="L400">
        <v>3</v>
      </c>
      <c r="M400" s="1" t="s">
        <v>32</v>
      </c>
      <c r="N400">
        <v>0</v>
      </c>
      <c r="O400" s="1" t="s">
        <v>216</v>
      </c>
      <c r="P400" s="1" t="s">
        <v>890</v>
      </c>
      <c r="Q400" s="1" t="s">
        <v>35</v>
      </c>
      <c r="R400">
        <v>51</v>
      </c>
      <c r="S400" s="1" t="s">
        <v>30</v>
      </c>
      <c r="T400" s="1" t="s">
        <v>30</v>
      </c>
      <c r="U400" s="1" t="s">
        <v>30</v>
      </c>
      <c r="V400">
        <v>0</v>
      </c>
      <c r="W400" s="1" t="s">
        <v>30</v>
      </c>
      <c r="X400" s="1" t="s">
        <v>36</v>
      </c>
      <c r="Y400" s="1" t="s">
        <v>37</v>
      </c>
      <c r="Z400">
        <v>34</v>
      </c>
      <c r="AA400">
        <v>1546</v>
      </c>
      <c r="AB400" s="1" t="s">
        <v>13500</v>
      </c>
      <c r="AC400" s="1" t="s">
        <v>13500</v>
      </c>
      <c r="AD400" t="s">
        <v>13494</v>
      </c>
      <c r="AE400" s="1" t="s">
        <v>38</v>
      </c>
      <c r="AF400" s="1" t="s">
        <v>38</v>
      </c>
      <c r="AG400" t="s">
        <v>13526</v>
      </c>
      <c r="AH400" t="s">
        <v>38</v>
      </c>
      <c r="AI400" t="s">
        <v>13540</v>
      </c>
    </row>
    <row r="401" spans="1:35" x14ac:dyDescent="0.25">
      <c r="A401" s="1" t="s">
        <v>891</v>
      </c>
      <c r="B401" s="1" t="s">
        <v>30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s="1" t="s">
        <v>32</v>
      </c>
      <c r="I401" s="1" t="s">
        <v>31</v>
      </c>
      <c r="J401">
        <v>175</v>
      </c>
      <c r="K401">
        <v>1</v>
      </c>
      <c r="L401">
        <v>5</v>
      </c>
      <c r="M401" s="1" t="s">
        <v>32</v>
      </c>
      <c r="N401">
        <v>0</v>
      </c>
      <c r="O401" s="1" t="s">
        <v>697</v>
      </c>
      <c r="P401" s="1" t="s">
        <v>892</v>
      </c>
      <c r="Q401" s="1" t="s">
        <v>42</v>
      </c>
      <c r="R401">
        <v>40</v>
      </c>
      <c r="S401" s="1" t="s">
        <v>30</v>
      </c>
      <c r="T401" s="1" t="s">
        <v>30</v>
      </c>
      <c r="U401" s="1" t="s">
        <v>30</v>
      </c>
      <c r="V401">
        <v>0</v>
      </c>
      <c r="W401" s="1" t="s">
        <v>32</v>
      </c>
      <c r="X401" s="1" t="s">
        <v>57</v>
      </c>
      <c r="Y401" s="1" t="s">
        <v>58</v>
      </c>
      <c r="Z401">
        <v>57</v>
      </c>
      <c r="AA401">
        <v>4167</v>
      </c>
      <c r="AB401" s="1" t="s">
        <v>13500</v>
      </c>
      <c r="AC401" s="1" t="s">
        <v>13500</v>
      </c>
      <c r="AD401" t="s">
        <v>13494</v>
      </c>
      <c r="AE401" s="1" t="s">
        <v>38</v>
      </c>
      <c r="AF401" s="1" t="s">
        <v>38</v>
      </c>
      <c r="AG401" t="s">
        <v>13526</v>
      </c>
      <c r="AH401" t="s">
        <v>38</v>
      </c>
      <c r="AI401" t="s">
        <v>13540</v>
      </c>
    </row>
    <row r="402" spans="1:35" x14ac:dyDescent="0.25">
      <c r="A402" s="1" t="s">
        <v>893</v>
      </c>
      <c r="B402" s="1" t="s">
        <v>30</v>
      </c>
      <c r="C402">
        <v>9</v>
      </c>
      <c r="D402">
        <v>44</v>
      </c>
      <c r="E402">
        <v>86.6</v>
      </c>
      <c r="F402">
        <v>36</v>
      </c>
      <c r="G402">
        <v>140.4</v>
      </c>
      <c r="H402" s="1" t="s">
        <v>32</v>
      </c>
      <c r="I402" s="1" t="s">
        <v>31</v>
      </c>
      <c r="J402">
        <v>70</v>
      </c>
      <c r="K402">
        <v>1</v>
      </c>
      <c r="L402">
        <v>0</v>
      </c>
      <c r="M402" s="1" t="s">
        <v>30</v>
      </c>
      <c r="N402">
        <v>0</v>
      </c>
      <c r="O402" s="1" t="s">
        <v>171</v>
      </c>
      <c r="P402" s="1" t="s">
        <v>894</v>
      </c>
      <c r="Q402" s="1" t="s">
        <v>42</v>
      </c>
      <c r="R402">
        <v>43</v>
      </c>
      <c r="S402" s="1" t="s">
        <v>30</v>
      </c>
      <c r="T402" s="1" t="s">
        <v>30</v>
      </c>
      <c r="U402" s="1" t="s">
        <v>30</v>
      </c>
      <c r="V402">
        <v>0</v>
      </c>
      <c r="W402" s="1" t="s">
        <v>30</v>
      </c>
      <c r="X402" s="1" t="s">
        <v>43</v>
      </c>
      <c r="Y402" s="1" t="s">
        <v>58</v>
      </c>
      <c r="Z402">
        <v>13</v>
      </c>
      <c r="AA402">
        <v>113</v>
      </c>
      <c r="AB402" s="1" t="s">
        <v>13500</v>
      </c>
      <c r="AC402" s="1" t="s">
        <v>13500</v>
      </c>
      <c r="AD402" t="s">
        <v>13494</v>
      </c>
      <c r="AE402" s="1" t="s">
        <v>38</v>
      </c>
      <c r="AF402" s="1" t="s">
        <v>38</v>
      </c>
      <c r="AG402" t="s">
        <v>13527</v>
      </c>
      <c r="AH402" t="s">
        <v>38</v>
      </c>
      <c r="AI402" t="s">
        <v>13538</v>
      </c>
    </row>
    <row r="403" spans="1:35" x14ac:dyDescent="0.25">
      <c r="A403" s="1" t="s">
        <v>895</v>
      </c>
      <c r="B403" s="1" t="s">
        <v>30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s="1" t="s">
        <v>32</v>
      </c>
      <c r="I403" s="1" t="s">
        <v>31</v>
      </c>
      <c r="J403">
        <v>148</v>
      </c>
      <c r="K403">
        <v>1</v>
      </c>
      <c r="L403">
        <v>14</v>
      </c>
      <c r="M403" s="1" t="s">
        <v>30</v>
      </c>
      <c r="N403">
        <v>24</v>
      </c>
      <c r="O403" s="1" t="s">
        <v>49</v>
      </c>
      <c r="P403" s="1" t="s">
        <v>896</v>
      </c>
      <c r="Q403" s="1" t="s">
        <v>35</v>
      </c>
      <c r="R403">
        <v>30</v>
      </c>
      <c r="S403" s="1" t="s">
        <v>30</v>
      </c>
      <c r="T403" s="1" t="s">
        <v>30</v>
      </c>
      <c r="U403" s="1" t="s">
        <v>30</v>
      </c>
      <c r="V403">
        <v>0</v>
      </c>
      <c r="W403" s="1" t="s">
        <v>30</v>
      </c>
      <c r="X403" s="1" t="s">
        <v>43</v>
      </c>
      <c r="Y403" s="1" t="s">
        <v>37</v>
      </c>
      <c r="Z403">
        <v>29</v>
      </c>
      <c r="AA403">
        <v>1181</v>
      </c>
      <c r="AB403" s="1" t="s">
        <v>13500</v>
      </c>
      <c r="AC403" s="1" t="s">
        <v>13500</v>
      </c>
      <c r="AD403" t="s">
        <v>13495</v>
      </c>
      <c r="AE403" s="1" t="s">
        <v>38</v>
      </c>
      <c r="AF403" s="1" t="s">
        <v>38</v>
      </c>
      <c r="AG403" t="s">
        <v>13526</v>
      </c>
      <c r="AH403" t="s">
        <v>38</v>
      </c>
      <c r="AI403" t="s">
        <v>13540</v>
      </c>
    </row>
    <row r="404" spans="1:35" x14ac:dyDescent="0.25">
      <c r="A404" s="1" t="s">
        <v>897</v>
      </c>
      <c r="B404" s="1" t="s">
        <v>30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s="1" t="s">
        <v>32</v>
      </c>
      <c r="I404" s="1" t="s">
        <v>31</v>
      </c>
      <c r="J404">
        <v>143</v>
      </c>
      <c r="K404">
        <v>2</v>
      </c>
      <c r="L404">
        <v>3</v>
      </c>
      <c r="M404" s="1" t="s">
        <v>32</v>
      </c>
      <c r="N404">
        <v>0</v>
      </c>
      <c r="O404" s="1" t="s">
        <v>33</v>
      </c>
      <c r="P404" s="1" t="s">
        <v>898</v>
      </c>
      <c r="Q404" s="1" t="s">
        <v>42</v>
      </c>
      <c r="R404">
        <v>44</v>
      </c>
      <c r="S404" s="1" t="s">
        <v>30</v>
      </c>
      <c r="T404" s="1" t="s">
        <v>30</v>
      </c>
      <c r="U404" s="1" t="s">
        <v>30</v>
      </c>
      <c r="V404">
        <v>0</v>
      </c>
      <c r="W404" s="1" t="s">
        <v>32</v>
      </c>
      <c r="X404" s="1" t="s">
        <v>57</v>
      </c>
      <c r="Y404" s="1" t="s">
        <v>37</v>
      </c>
      <c r="Z404">
        <v>45</v>
      </c>
      <c r="AA404">
        <v>1409</v>
      </c>
      <c r="AB404" s="1" t="s">
        <v>13500</v>
      </c>
      <c r="AC404" s="1" t="s">
        <v>13500</v>
      </c>
      <c r="AD404" t="s">
        <v>13494</v>
      </c>
      <c r="AE404" s="1" t="s">
        <v>38</v>
      </c>
      <c r="AF404" s="1" t="s">
        <v>38</v>
      </c>
      <c r="AG404" t="s">
        <v>13526</v>
      </c>
      <c r="AH404" t="s">
        <v>38</v>
      </c>
      <c r="AI404" t="s">
        <v>13539</v>
      </c>
    </row>
    <row r="405" spans="1:35" x14ac:dyDescent="0.25">
      <c r="A405" s="1" t="s">
        <v>899</v>
      </c>
      <c r="B405" s="1" t="s">
        <v>30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s="1" t="s">
        <v>32</v>
      </c>
      <c r="I405" s="1" t="s">
        <v>31</v>
      </c>
      <c r="J405">
        <v>104</v>
      </c>
      <c r="K405">
        <v>1</v>
      </c>
      <c r="L405">
        <v>2</v>
      </c>
      <c r="M405" s="1" t="s">
        <v>32</v>
      </c>
      <c r="N405">
        <v>0</v>
      </c>
      <c r="O405" s="1" t="s">
        <v>436</v>
      </c>
      <c r="P405" s="1" t="s">
        <v>900</v>
      </c>
      <c r="Q405" s="1" t="s">
        <v>35</v>
      </c>
      <c r="R405">
        <v>47</v>
      </c>
      <c r="S405" s="1" t="s">
        <v>30</v>
      </c>
      <c r="T405" s="1" t="s">
        <v>30</v>
      </c>
      <c r="U405" s="1" t="s">
        <v>30</v>
      </c>
      <c r="V405">
        <v>0</v>
      </c>
      <c r="W405" s="1" t="s">
        <v>32</v>
      </c>
      <c r="X405" s="1" t="s">
        <v>57</v>
      </c>
      <c r="Y405" s="1" t="s">
        <v>58</v>
      </c>
      <c r="Z405">
        <v>36</v>
      </c>
      <c r="AA405">
        <v>2495</v>
      </c>
      <c r="AB405" s="1" t="s">
        <v>13500</v>
      </c>
      <c r="AC405" s="1" t="s">
        <v>13500</v>
      </c>
      <c r="AD405" t="s">
        <v>13494</v>
      </c>
      <c r="AE405" s="1" t="s">
        <v>38</v>
      </c>
      <c r="AF405" s="1" t="s">
        <v>38</v>
      </c>
      <c r="AG405" t="s">
        <v>13527</v>
      </c>
      <c r="AH405" t="s">
        <v>38</v>
      </c>
      <c r="AI405" t="s">
        <v>13540</v>
      </c>
    </row>
    <row r="406" spans="1:35" x14ac:dyDescent="0.25">
      <c r="A406" s="1" t="s">
        <v>901</v>
      </c>
      <c r="B406" s="1" t="s">
        <v>30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s="1" t="s">
        <v>32</v>
      </c>
      <c r="I406" s="1" t="s">
        <v>31</v>
      </c>
      <c r="J406">
        <v>250</v>
      </c>
      <c r="K406">
        <v>2</v>
      </c>
      <c r="L406">
        <v>7</v>
      </c>
      <c r="M406" s="1" t="s">
        <v>32</v>
      </c>
      <c r="N406">
        <v>0</v>
      </c>
      <c r="O406" s="1" t="s">
        <v>100</v>
      </c>
      <c r="P406" s="1" t="s">
        <v>902</v>
      </c>
      <c r="Q406" s="1" t="s">
        <v>35</v>
      </c>
      <c r="R406">
        <v>67</v>
      </c>
      <c r="S406" s="1" t="s">
        <v>30</v>
      </c>
      <c r="T406" s="1" t="s">
        <v>32</v>
      </c>
      <c r="U406" s="1" t="s">
        <v>30</v>
      </c>
      <c r="V406">
        <v>0</v>
      </c>
      <c r="W406" s="1" t="s">
        <v>32</v>
      </c>
      <c r="X406" s="1" t="s">
        <v>43</v>
      </c>
      <c r="Y406" s="1" t="s">
        <v>37</v>
      </c>
      <c r="Z406">
        <v>34</v>
      </c>
      <c r="AA406">
        <v>1638</v>
      </c>
      <c r="AB406" s="1" t="s">
        <v>13500</v>
      </c>
      <c r="AC406" s="1" t="s">
        <v>13500</v>
      </c>
      <c r="AD406" t="s">
        <v>13496</v>
      </c>
      <c r="AE406" s="1" t="s">
        <v>38</v>
      </c>
      <c r="AF406" s="1" t="s">
        <v>38</v>
      </c>
      <c r="AG406" t="s">
        <v>13526</v>
      </c>
      <c r="AH406" t="s">
        <v>38</v>
      </c>
      <c r="AI406" t="s">
        <v>13540</v>
      </c>
    </row>
    <row r="407" spans="1:35" x14ac:dyDescent="0.25">
      <c r="A407" s="1" t="s">
        <v>903</v>
      </c>
      <c r="B407" s="1" t="s">
        <v>30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s="1" t="s">
        <v>32</v>
      </c>
      <c r="I407" s="1" t="s">
        <v>31</v>
      </c>
      <c r="J407">
        <v>184</v>
      </c>
      <c r="K407">
        <v>2</v>
      </c>
      <c r="L407">
        <v>19</v>
      </c>
      <c r="M407" s="1" t="s">
        <v>32</v>
      </c>
      <c r="N407">
        <v>0</v>
      </c>
      <c r="O407" s="1" t="s">
        <v>211</v>
      </c>
      <c r="P407" s="1" t="s">
        <v>904</v>
      </c>
      <c r="Q407" s="1" t="s">
        <v>42</v>
      </c>
      <c r="R407">
        <v>25</v>
      </c>
      <c r="S407" s="1" t="s">
        <v>32</v>
      </c>
      <c r="T407" s="1" t="s">
        <v>30</v>
      </c>
      <c r="U407" s="1" t="s">
        <v>30</v>
      </c>
      <c r="V407">
        <v>0</v>
      </c>
      <c r="W407" s="1" t="s">
        <v>32</v>
      </c>
      <c r="X407" s="1" t="s">
        <v>43</v>
      </c>
      <c r="Y407" s="1" t="s">
        <v>37</v>
      </c>
      <c r="Z407">
        <v>32</v>
      </c>
      <c r="AA407">
        <v>1599</v>
      </c>
      <c r="AB407" s="1" t="s">
        <v>13500</v>
      </c>
      <c r="AC407" s="1" t="s">
        <v>13500</v>
      </c>
      <c r="AD407" t="s">
        <v>13495</v>
      </c>
      <c r="AE407" s="1" t="s">
        <v>38</v>
      </c>
      <c r="AF407" s="1" t="s">
        <v>38</v>
      </c>
      <c r="AG407" t="s">
        <v>13526</v>
      </c>
      <c r="AH407" t="s">
        <v>38</v>
      </c>
      <c r="AI407" t="s">
        <v>13540</v>
      </c>
    </row>
    <row r="408" spans="1:35" x14ac:dyDescent="0.25">
      <c r="A408" s="1" t="s">
        <v>905</v>
      </c>
      <c r="B408" s="1" t="s">
        <v>30</v>
      </c>
      <c r="C408">
        <v>25</v>
      </c>
      <c r="D408">
        <v>71</v>
      </c>
      <c r="E408">
        <v>272.3</v>
      </c>
      <c r="F408">
        <v>75</v>
      </c>
      <c r="G408">
        <v>150</v>
      </c>
      <c r="H408" s="1" t="s">
        <v>32</v>
      </c>
      <c r="I408" s="1" t="s">
        <v>31</v>
      </c>
      <c r="J408">
        <v>75</v>
      </c>
      <c r="K408">
        <v>2</v>
      </c>
      <c r="L408">
        <v>4</v>
      </c>
      <c r="M408" s="1" t="s">
        <v>30</v>
      </c>
      <c r="N408">
        <v>80</v>
      </c>
      <c r="O408" s="1" t="s">
        <v>49</v>
      </c>
      <c r="P408" s="1" t="s">
        <v>906</v>
      </c>
      <c r="Q408" s="1" t="s">
        <v>42</v>
      </c>
      <c r="R408">
        <v>79</v>
      </c>
      <c r="S408" s="1" t="s">
        <v>30</v>
      </c>
      <c r="T408" s="1" t="s">
        <v>32</v>
      </c>
      <c r="U408" s="1" t="s">
        <v>30</v>
      </c>
      <c r="V408">
        <v>0</v>
      </c>
      <c r="W408" s="1" t="s">
        <v>30</v>
      </c>
      <c r="X408" s="1" t="s">
        <v>43</v>
      </c>
      <c r="Y408" s="1" t="s">
        <v>58</v>
      </c>
      <c r="Z408">
        <v>28</v>
      </c>
      <c r="AA408">
        <v>687</v>
      </c>
      <c r="AB408" s="1" t="s">
        <v>13500</v>
      </c>
      <c r="AC408" s="1" t="s">
        <v>13500</v>
      </c>
      <c r="AD408" t="s">
        <v>13496</v>
      </c>
      <c r="AE408" s="1" t="s">
        <v>38</v>
      </c>
      <c r="AF408" s="1" t="s">
        <v>38</v>
      </c>
      <c r="AG408" t="s">
        <v>13526</v>
      </c>
      <c r="AH408" t="s">
        <v>38</v>
      </c>
      <c r="AI408" t="s">
        <v>13539</v>
      </c>
    </row>
    <row r="409" spans="1:35" x14ac:dyDescent="0.25">
      <c r="A409" s="1" t="s">
        <v>907</v>
      </c>
      <c r="B409" s="1" t="s">
        <v>30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s="1" t="s">
        <v>32</v>
      </c>
      <c r="I409" s="1" t="s">
        <v>31</v>
      </c>
      <c r="J409">
        <v>32</v>
      </c>
      <c r="K409">
        <v>2</v>
      </c>
      <c r="L409">
        <v>0</v>
      </c>
      <c r="M409" s="1" t="s">
        <v>30</v>
      </c>
      <c r="N409">
        <v>0</v>
      </c>
      <c r="O409" s="1" t="s">
        <v>130</v>
      </c>
      <c r="P409" s="1" t="s">
        <v>908</v>
      </c>
      <c r="Q409" s="1" t="s">
        <v>35</v>
      </c>
      <c r="R409">
        <v>68</v>
      </c>
      <c r="S409" s="1" t="s">
        <v>30</v>
      </c>
      <c r="T409" s="1" t="s">
        <v>32</v>
      </c>
      <c r="U409" s="1" t="s">
        <v>30</v>
      </c>
      <c r="V409">
        <v>0</v>
      </c>
      <c r="W409" s="1" t="s">
        <v>30</v>
      </c>
      <c r="X409" s="1" t="s">
        <v>36</v>
      </c>
      <c r="Y409" s="1" t="s">
        <v>58</v>
      </c>
      <c r="Z409">
        <v>9</v>
      </c>
      <c r="AA409">
        <v>170</v>
      </c>
      <c r="AB409" s="1" t="s">
        <v>13500</v>
      </c>
      <c r="AC409" s="1" t="s">
        <v>13500</v>
      </c>
      <c r="AD409" t="s">
        <v>13496</v>
      </c>
      <c r="AE409" s="1" t="s">
        <v>38</v>
      </c>
      <c r="AF409" s="1" t="s">
        <v>38</v>
      </c>
      <c r="AG409" t="s">
        <v>13527</v>
      </c>
      <c r="AH409" t="s">
        <v>38</v>
      </c>
      <c r="AI409" t="s">
        <v>13539</v>
      </c>
    </row>
    <row r="410" spans="1:35" x14ac:dyDescent="0.25">
      <c r="A410" s="1" t="s">
        <v>909</v>
      </c>
      <c r="B410" s="1" t="s">
        <v>32</v>
      </c>
      <c r="C410">
        <v>9</v>
      </c>
      <c r="D410">
        <v>48</v>
      </c>
      <c r="E410">
        <v>136.5</v>
      </c>
      <c r="F410">
        <v>90</v>
      </c>
      <c r="G410">
        <v>84.6</v>
      </c>
      <c r="H410" s="1" t="s">
        <v>32</v>
      </c>
      <c r="I410" s="1" t="s">
        <v>31</v>
      </c>
      <c r="J410">
        <v>21</v>
      </c>
      <c r="K410">
        <v>2</v>
      </c>
      <c r="L410">
        <v>6</v>
      </c>
      <c r="M410" s="1" t="s">
        <v>32</v>
      </c>
      <c r="N410">
        <v>0</v>
      </c>
      <c r="O410" s="1" t="s">
        <v>150</v>
      </c>
      <c r="P410" s="1" t="s">
        <v>910</v>
      </c>
      <c r="Q410" s="1" t="s">
        <v>42</v>
      </c>
      <c r="R410">
        <v>31</v>
      </c>
      <c r="S410" s="1" t="s">
        <v>30</v>
      </c>
      <c r="T410" s="1" t="s">
        <v>30</v>
      </c>
      <c r="U410" s="1" t="s">
        <v>30</v>
      </c>
      <c r="V410">
        <v>0</v>
      </c>
      <c r="W410" s="1" t="s">
        <v>30</v>
      </c>
      <c r="X410" s="1" t="s">
        <v>36</v>
      </c>
      <c r="Y410" s="1" t="s">
        <v>58</v>
      </c>
      <c r="Z410">
        <v>60</v>
      </c>
      <c r="AA410">
        <v>545</v>
      </c>
      <c r="AB410" s="1" t="s">
        <v>13500</v>
      </c>
      <c r="AC410" s="1" t="s">
        <v>13500</v>
      </c>
      <c r="AD410" t="s">
        <v>13494</v>
      </c>
      <c r="AE410" s="1" t="s">
        <v>7086</v>
      </c>
      <c r="AF410" s="1" t="s">
        <v>7110</v>
      </c>
      <c r="AG410" t="s">
        <v>13526</v>
      </c>
      <c r="AH410" t="s">
        <v>13530</v>
      </c>
      <c r="AI410" t="s">
        <v>13538</v>
      </c>
    </row>
    <row r="411" spans="1:35" x14ac:dyDescent="0.25">
      <c r="A411" s="1" t="s">
        <v>911</v>
      </c>
      <c r="B411" s="1" t="s">
        <v>30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s="1" t="s">
        <v>32</v>
      </c>
      <c r="I411" s="1" t="s">
        <v>31</v>
      </c>
      <c r="J411">
        <v>160</v>
      </c>
      <c r="K411">
        <v>0</v>
      </c>
      <c r="L411">
        <v>3</v>
      </c>
      <c r="M411" s="1" t="s">
        <v>32</v>
      </c>
      <c r="N411">
        <v>0</v>
      </c>
      <c r="O411" s="1" t="s">
        <v>153</v>
      </c>
      <c r="P411" s="1" t="s">
        <v>912</v>
      </c>
      <c r="Q411" s="1" t="s">
        <v>42</v>
      </c>
      <c r="R411">
        <v>42</v>
      </c>
      <c r="S411" s="1" t="s">
        <v>30</v>
      </c>
      <c r="T411" s="1" t="s">
        <v>30</v>
      </c>
      <c r="U411" s="1" t="s">
        <v>30</v>
      </c>
      <c r="V411">
        <v>0</v>
      </c>
      <c r="W411" s="1" t="s">
        <v>32</v>
      </c>
      <c r="X411" s="1" t="s">
        <v>57</v>
      </c>
      <c r="Y411" s="1" t="s">
        <v>58</v>
      </c>
      <c r="Z411">
        <v>33</v>
      </c>
      <c r="AA411">
        <v>2262</v>
      </c>
      <c r="AB411" s="1" t="s">
        <v>13500</v>
      </c>
      <c r="AC411" s="1" t="s">
        <v>13500</v>
      </c>
      <c r="AD411" t="s">
        <v>13494</v>
      </c>
      <c r="AE411" s="1" t="s">
        <v>38</v>
      </c>
      <c r="AF411" s="1" t="s">
        <v>38</v>
      </c>
      <c r="AG411" t="s">
        <v>13526</v>
      </c>
      <c r="AH411" t="s">
        <v>38</v>
      </c>
      <c r="AI411" t="s">
        <v>13540</v>
      </c>
    </row>
    <row r="412" spans="1:35" x14ac:dyDescent="0.25">
      <c r="A412" s="1" t="s">
        <v>913</v>
      </c>
      <c r="B412" s="1" t="s">
        <v>30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s="1" t="s">
        <v>32</v>
      </c>
      <c r="I412" s="1" t="s">
        <v>31</v>
      </c>
      <c r="J412">
        <v>86</v>
      </c>
      <c r="K412">
        <v>2</v>
      </c>
      <c r="L412">
        <v>10</v>
      </c>
      <c r="M412" s="1" t="s">
        <v>32</v>
      </c>
      <c r="N412">
        <v>0</v>
      </c>
      <c r="O412" s="1" t="s">
        <v>272</v>
      </c>
      <c r="P412" s="1" t="s">
        <v>914</v>
      </c>
      <c r="Q412" s="1" t="s">
        <v>42</v>
      </c>
      <c r="R412">
        <v>37</v>
      </c>
      <c r="S412" s="1" t="s">
        <v>30</v>
      </c>
      <c r="T412" s="1" t="s">
        <v>30</v>
      </c>
      <c r="U412" s="1" t="s">
        <v>30</v>
      </c>
      <c r="V412">
        <v>0</v>
      </c>
      <c r="W412" s="1" t="s">
        <v>32</v>
      </c>
      <c r="X412" s="1" t="s">
        <v>43</v>
      </c>
      <c r="Y412" s="1" t="s">
        <v>37</v>
      </c>
      <c r="Z412">
        <v>44</v>
      </c>
      <c r="AA412">
        <v>1986</v>
      </c>
      <c r="AB412" s="1" t="s">
        <v>13500</v>
      </c>
      <c r="AC412" s="1" t="s">
        <v>13500</v>
      </c>
      <c r="AD412" t="s">
        <v>13494</v>
      </c>
      <c r="AE412" s="1" t="s">
        <v>38</v>
      </c>
      <c r="AF412" s="1" t="s">
        <v>38</v>
      </c>
      <c r="AG412" t="s">
        <v>13526</v>
      </c>
      <c r="AH412" t="s">
        <v>38</v>
      </c>
      <c r="AI412" t="s">
        <v>13540</v>
      </c>
    </row>
    <row r="413" spans="1:35" x14ac:dyDescent="0.25">
      <c r="A413" s="1" t="s">
        <v>915</v>
      </c>
      <c r="B413" s="1" t="s">
        <v>30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s="1" t="s">
        <v>32</v>
      </c>
      <c r="I413" s="1" t="s">
        <v>31</v>
      </c>
      <c r="J413">
        <v>94</v>
      </c>
      <c r="K413">
        <v>0</v>
      </c>
      <c r="L413">
        <v>0</v>
      </c>
      <c r="M413" s="1" t="s">
        <v>30</v>
      </c>
      <c r="N413">
        <v>0</v>
      </c>
      <c r="O413" s="1" t="s">
        <v>77</v>
      </c>
      <c r="P413" s="1" t="s">
        <v>916</v>
      </c>
      <c r="Q413" s="1" t="s">
        <v>42</v>
      </c>
      <c r="R413">
        <v>60</v>
      </c>
      <c r="S413" s="1" t="s">
        <v>30</v>
      </c>
      <c r="T413" s="1" t="s">
        <v>30</v>
      </c>
      <c r="U413" s="1" t="s">
        <v>30</v>
      </c>
      <c r="V413">
        <v>0</v>
      </c>
      <c r="W413" s="1" t="s">
        <v>30</v>
      </c>
      <c r="X413" s="1" t="s">
        <v>36</v>
      </c>
      <c r="Y413" s="1" t="s">
        <v>37</v>
      </c>
      <c r="Z413">
        <v>7</v>
      </c>
      <c r="AA413">
        <v>248</v>
      </c>
      <c r="AB413" s="1" t="s">
        <v>13500</v>
      </c>
      <c r="AC413" s="1" t="s">
        <v>13500</v>
      </c>
      <c r="AD413" t="s">
        <v>13494</v>
      </c>
      <c r="AE413" s="1" t="s">
        <v>38</v>
      </c>
      <c r="AF413" s="1" t="s">
        <v>38</v>
      </c>
      <c r="AG413" t="s">
        <v>13527</v>
      </c>
      <c r="AH413" t="s">
        <v>38</v>
      </c>
      <c r="AI413" t="s">
        <v>13539</v>
      </c>
    </row>
    <row r="414" spans="1:35" x14ac:dyDescent="0.25">
      <c r="A414" s="1" t="s">
        <v>917</v>
      </c>
      <c r="B414" s="1" t="s">
        <v>30</v>
      </c>
      <c r="C414">
        <v>9</v>
      </c>
      <c r="D414">
        <v>36</v>
      </c>
      <c r="E414">
        <v>113.7</v>
      </c>
      <c r="F414">
        <v>36</v>
      </c>
      <c r="G414">
        <v>108</v>
      </c>
      <c r="H414" s="1" t="s">
        <v>32</v>
      </c>
      <c r="I414" s="1" t="s">
        <v>31</v>
      </c>
      <c r="J414">
        <v>22</v>
      </c>
      <c r="K414">
        <v>0</v>
      </c>
      <c r="L414">
        <v>7</v>
      </c>
      <c r="M414" s="1" t="s">
        <v>30</v>
      </c>
      <c r="N414">
        <v>0</v>
      </c>
      <c r="O414" s="1" t="s">
        <v>156</v>
      </c>
      <c r="P414" s="1" t="s">
        <v>918</v>
      </c>
      <c r="Q414" s="1" t="s">
        <v>35</v>
      </c>
      <c r="R414">
        <v>45</v>
      </c>
      <c r="S414" s="1" t="s">
        <v>30</v>
      </c>
      <c r="T414" s="1" t="s">
        <v>30</v>
      </c>
      <c r="U414" s="1" t="s">
        <v>30</v>
      </c>
      <c r="V414">
        <v>0</v>
      </c>
      <c r="W414" s="1" t="s">
        <v>30</v>
      </c>
      <c r="X414" s="1" t="s">
        <v>36</v>
      </c>
      <c r="Y414" s="1" t="s">
        <v>58</v>
      </c>
      <c r="Z414">
        <v>18</v>
      </c>
      <c r="AA414">
        <v>174</v>
      </c>
      <c r="AB414" s="1" t="s">
        <v>13500</v>
      </c>
      <c r="AC414" s="1" t="s">
        <v>13500</v>
      </c>
      <c r="AD414" t="s">
        <v>13494</v>
      </c>
      <c r="AE414" s="1" t="s">
        <v>38</v>
      </c>
      <c r="AF414" s="1" t="s">
        <v>38</v>
      </c>
      <c r="AG414" t="s">
        <v>13526</v>
      </c>
      <c r="AH414" t="s">
        <v>38</v>
      </c>
      <c r="AI414" t="s">
        <v>13538</v>
      </c>
    </row>
    <row r="415" spans="1:35" x14ac:dyDescent="0.25">
      <c r="A415" s="1" t="s">
        <v>919</v>
      </c>
      <c r="B415" s="1" t="s">
        <v>30</v>
      </c>
      <c r="C415">
        <v>1</v>
      </c>
      <c r="D415">
        <v>2</v>
      </c>
      <c r="E415">
        <v>8</v>
      </c>
      <c r="F415">
        <v>2</v>
      </c>
      <c r="G415">
        <v>12.3</v>
      </c>
      <c r="H415" s="1" t="s">
        <v>32</v>
      </c>
      <c r="I415" s="1" t="s">
        <v>31</v>
      </c>
      <c r="J415">
        <v>3</v>
      </c>
      <c r="K415">
        <v>2</v>
      </c>
      <c r="L415">
        <v>0</v>
      </c>
      <c r="M415" s="1" t="s">
        <v>30</v>
      </c>
      <c r="N415">
        <v>0</v>
      </c>
      <c r="O415" s="1" t="s">
        <v>83</v>
      </c>
      <c r="P415" s="1" t="s">
        <v>920</v>
      </c>
      <c r="Q415" s="1" t="s">
        <v>42</v>
      </c>
      <c r="R415">
        <v>25</v>
      </c>
      <c r="S415" s="1" t="s">
        <v>32</v>
      </c>
      <c r="T415" s="1" t="s">
        <v>30</v>
      </c>
      <c r="U415" s="1" t="s">
        <v>30</v>
      </c>
      <c r="V415">
        <v>0</v>
      </c>
      <c r="W415" s="1" t="s">
        <v>30</v>
      </c>
      <c r="X415" s="1" t="s">
        <v>36</v>
      </c>
      <c r="Y415" s="1" t="s">
        <v>58</v>
      </c>
      <c r="Z415">
        <v>11</v>
      </c>
      <c r="AA415">
        <v>11</v>
      </c>
      <c r="AB415" s="1" t="s">
        <v>13500</v>
      </c>
      <c r="AC415" s="1" t="s">
        <v>13500</v>
      </c>
      <c r="AD415" t="s">
        <v>13495</v>
      </c>
      <c r="AE415" s="1" t="s">
        <v>38</v>
      </c>
      <c r="AF415" s="1" t="s">
        <v>38</v>
      </c>
      <c r="AG415" t="s">
        <v>13527</v>
      </c>
      <c r="AH415" t="s">
        <v>38</v>
      </c>
      <c r="AI415" t="s">
        <v>13538</v>
      </c>
    </row>
    <row r="416" spans="1:35" x14ac:dyDescent="0.25">
      <c r="A416" s="1" t="s">
        <v>921</v>
      </c>
      <c r="B416" s="1" t="s">
        <v>30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s="1" t="s">
        <v>32</v>
      </c>
      <c r="I416" s="1" t="s">
        <v>31</v>
      </c>
      <c r="J416">
        <v>237</v>
      </c>
      <c r="K416">
        <v>2</v>
      </c>
      <c r="L416">
        <v>6</v>
      </c>
      <c r="M416" s="1" t="s">
        <v>32</v>
      </c>
      <c r="N416">
        <v>0</v>
      </c>
      <c r="O416" s="1" t="s">
        <v>71</v>
      </c>
      <c r="P416" s="1" t="s">
        <v>922</v>
      </c>
      <c r="Q416" s="1" t="s">
        <v>42</v>
      </c>
      <c r="R416">
        <v>39</v>
      </c>
      <c r="S416" s="1" t="s">
        <v>30</v>
      </c>
      <c r="T416" s="1" t="s">
        <v>30</v>
      </c>
      <c r="U416" s="1" t="s">
        <v>30</v>
      </c>
      <c r="V416">
        <v>0</v>
      </c>
      <c r="W416" s="1" t="s">
        <v>30</v>
      </c>
      <c r="X416" s="1" t="s">
        <v>57</v>
      </c>
      <c r="Y416" s="1" t="s">
        <v>44</v>
      </c>
      <c r="Z416">
        <v>35</v>
      </c>
      <c r="AA416">
        <v>2231</v>
      </c>
      <c r="AB416" s="1" t="s">
        <v>13500</v>
      </c>
      <c r="AC416" s="1" t="s">
        <v>13500</v>
      </c>
      <c r="AD416" t="s">
        <v>13494</v>
      </c>
      <c r="AE416" s="1" t="s">
        <v>38</v>
      </c>
      <c r="AF416" s="1" t="s">
        <v>38</v>
      </c>
      <c r="AG416" t="s">
        <v>13526</v>
      </c>
      <c r="AH416" t="s">
        <v>38</v>
      </c>
      <c r="AI416" t="s">
        <v>13540</v>
      </c>
    </row>
    <row r="417" spans="1:35" x14ac:dyDescent="0.25">
      <c r="A417" s="1" t="s">
        <v>923</v>
      </c>
      <c r="B417" s="1" t="s">
        <v>30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s="1" t="s">
        <v>32</v>
      </c>
      <c r="I417" s="1" t="s">
        <v>31</v>
      </c>
      <c r="J417">
        <v>14</v>
      </c>
      <c r="K417">
        <v>1</v>
      </c>
      <c r="L417">
        <v>2</v>
      </c>
      <c r="M417" s="1" t="s">
        <v>32</v>
      </c>
      <c r="N417">
        <v>0</v>
      </c>
      <c r="O417" s="1" t="s">
        <v>103</v>
      </c>
      <c r="P417" s="1" t="s">
        <v>924</v>
      </c>
      <c r="Q417" s="1" t="s">
        <v>35</v>
      </c>
      <c r="R417">
        <v>47</v>
      </c>
      <c r="S417" s="1" t="s">
        <v>30</v>
      </c>
      <c r="T417" s="1" t="s">
        <v>30</v>
      </c>
      <c r="U417" s="1" t="s">
        <v>30</v>
      </c>
      <c r="V417">
        <v>0</v>
      </c>
      <c r="W417" s="1" t="s">
        <v>32</v>
      </c>
      <c r="X417" s="1" t="s">
        <v>36</v>
      </c>
      <c r="Y417" s="1" t="s">
        <v>44</v>
      </c>
      <c r="Z417">
        <v>47</v>
      </c>
      <c r="AA417">
        <v>150</v>
      </c>
      <c r="AB417" s="1" t="s">
        <v>13500</v>
      </c>
      <c r="AC417" s="1" t="s">
        <v>13500</v>
      </c>
      <c r="AD417" t="s">
        <v>13494</v>
      </c>
      <c r="AE417" s="1" t="s">
        <v>38</v>
      </c>
      <c r="AF417" s="1" t="s">
        <v>38</v>
      </c>
      <c r="AG417" t="s">
        <v>13527</v>
      </c>
      <c r="AH417" t="s">
        <v>38</v>
      </c>
      <c r="AI417" t="s">
        <v>13538</v>
      </c>
    </row>
    <row r="418" spans="1:35" x14ac:dyDescent="0.25">
      <c r="A418" s="1" t="s">
        <v>925</v>
      </c>
      <c r="B418" s="1" t="s">
        <v>30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s="1" t="s">
        <v>32</v>
      </c>
      <c r="I418" s="1" t="s">
        <v>31</v>
      </c>
      <c r="J418">
        <v>221</v>
      </c>
      <c r="K418">
        <v>1</v>
      </c>
      <c r="L418">
        <v>12</v>
      </c>
      <c r="M418" s="1" t="s">
        <v>32</v>
      </c>
      <c r="N418">
        <v>0</v>
      </c>
      <c r="O418" s="1" t="s">
        <v>216</v>
      </c>
      <c r="P418" s="1" t="s">
        <v>926</v>
      </c>
      <c r="Q418" s="1" t="s">
        <v>42</v>
      </c>
      <c r="R418">
        <v>24</v>
      </c>
      <c r="S418" s="1" t="s">
        <v>32</v>
      </c>
      <c r="T418" s="1" t="s">
        <v>30</v>
      </c>
      <c r="U418" s="1" t="s">
        <v>30</v>
      </c>
      <c r="V418">
        <v>0</v>
      </c>
      <c r="W418" s="1" t="s">
        <v>32</v>
      </c>
      <c r="X418" s="1" t="s">
        <v>36</v>
      </c>
      <c r="Y418" s="1" t="s">
        <v>37</v>
      </c>
      <c r="Z418">
        <v>16</v>
      </c>
      <c r="AA418">
        <v>767</v>
      </c>
      <c r="AB418" s="1" t="s">
        <v>13500</v>
      </c>
      <c r="AC418" s="1" t="s">
        <v>13500</v>
      </c>
      <c r="AD418" t="s">
        <v>13495</v>
      </c>
      <c r="AE418" s="1" t="s">
        <v>38</v>
      </c>
      <c r="AF418" s="1" t="s">
        <v>38</v>
      </c>
      <c r="AG418" t="s">
        <v>13526</v>
      </c>
      <c r="AH418" t="s">
        <v>38</v>
      </c>
      <c r="AI418" t="s">
        <v>13540</v>
      </c>
    </row>
    <row r="419" spans="1:35" x14ac:dyDescent="0.25">
      <c r="A419" s="1" t="s">
        <v>927</v>
      </c>
      <c r="B419" s="1" t="s">
        <v>30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s="1" t="s">
        <v>32</v>
      </c>
      <c r="I419" s="1" t="s">
        <v>31</v>
      </c>
      <c r="J419">
        <v>217</v>
      </c>
      <c r="K419">
        <v>1</v>
      </c>
      <c r="L419">
        <v>21</v>
      </c>
      <c r="M419" s="1" t="s">
        <v>32</v>
      </c>
      <c r="N419">
        <v>0</v>
      </c>
      <c r="O419" s="1" t="s">
        <v>103</v>
      </c>
      <c r="P419" s="1" t="s">
        <v>928</v>
      </c>
      <c r="Q419" s="1" t="s">
        <v>35</v>
      </c>
      <c r="R419">
        <v>22</v>
      </c>
      <c r="S419" s="1" t="s">
        <v>32</v>
      </c>
      <c r="T419" s="1" t="s">
        <v>30</v>
      </c>
      <c r="U419" s="1" t="s">
        <v>30</v>
      </c>
      <c r="V419">
        <v>0</v>
      </c>
      <c r="W419" s="1" t="s">
        <v>32</v>
      </c>
      <c r="X419" s="1" t="s">
        <v>57</v>
      </c>
      <c r="Y419" s="1" t="s">
        <v>37</v>
      </c>
      <c r="Z419">
        <v>32</v>
      </c>
      <c r="AA419">
        <v>2253</v>
      </c>
      <c r="AB419" s="1" t="s">
        <v>13500</v>
      </c>
      <c r="AC419" s="1" t="s">
        <v>13500</v>
      </c>
      <c r="AD419" t="s">
        <v>13495</v>
      </c>
      <c r="AE419" s="1" t="s">
        <v>38</v>
      </c>
      <c r="AF419" s="1" t="s">
        <v>38</v>
      </c>
      <c r="AG419" t="s">
        <v>13526</v>
      </c>
      <c r="AH419" t="s">
        <v>38</v>
      </c>
      <c r="AI419" t="s">
        <v>13540</v>
      </c>
    </row>
    <row r="420" spans="1:35" x14ac:dyDescent="0.25">
      <c r="A420" s="1" t="s">
        <v>929</v>
      </c>
      <c r="B420" s="1" t="s">
        <v>30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s="1" t="s">
        <v>32</v>
      </c>
      <c r="I420" s="1" t="s">
        <v>31</v>
      </c>
      <c r="J420">
        <v>212</v>
      </c>
      <c r="K420">
        <v>0</v>
      </c>
      <c r="L420">
        <v>0</v>
      </c>
      <c r="M420" s="1" t="s">
        <v>30</v>
      </c>
      <c r="N420">
        <v>0</v>
      </c>
      <c r="O420" s="1" t="s">
        <v>52</v>
      </c>
      <c r="P420" s="1" t="s">
        <v>930</v>
      </c>
      <c r="Q420" s="1" t="s">
        <v>35</v>
      </c>
      <c r="R420">
        <v>64</v>
      </c>
      <c r="S420" s="1" t="s">
        <v>30</v>
      </c>
      <c r="T420" s="1" t="s">
        <v>30</v>
      </c>
      <c r="U420" s="1" t="s">
        <v>30</v>
      </c>
      <c r="V420">
        <v>0</v>
      </c>
      <c r="W420" s="1" t="s">
        <v>30</v>
      </c>
      <c r="X420" s="1" t="s">
        <v>43</v>
      </c>
      <c r="Y420" s="1" t="s">
        <v>37</v>
      </c>
      <c r="Z420">
        <v>11</v>
      </c>
      <c r="AA420">
        <v>584</v>
      </c>
      <c r="AB420" s="1" t="s">
        <v>13500</v>
      </c>
      <c r="AC420" s="1" t="s">
        <v>13500</v>
      </c>
      <c r="AD420" t="s">
        <v>13494</v>
      </c>
      <c r="AE420" s="1" t="s">
        <v>38</v>
      </c>
      <c r="AF420" s="1" t="s">
        <v>38</v>
      </c>
      <c r="AG420" t="s">
        <v>13527</v>
      </c>
      <c r="AH420" t="s">
        <v>38</v>
      </c>
      <c r="AI420" t="s">
        <v>13540</v>
      </c>
    </row>
    <row r="421" spans="1:35" x14ac:dyDescent="0.25">
      <c r="A421" s="1" t="s">
        <v>931</v>
      </c>
      <c r="B421" s="1" t="s">
        <v>30</v>
      </c>
      <c r="C421">
        <v>20</v>
      </c>
      <c r="D421">
        <v>62</v>
      </c>
      <c r="E421">
        <v>198.6</v>
      </c>
      <c r="F421">
        <v>60</v>
      </c>
      <c r="G421">
        <v>224</v>
      </c>
      <c r="H421" s="1" t="s">
        <v>32</v>
      </c>
      <c r="I421" s="1" t="s">
        <v>31</v>
      </c>
      <c r="J421">
        <v>75</v>
      </c>
      <c r="K421">
        <v>1</v>
      </c>
      <c r="L421">
        <v>0</v>
      </c>
      <c r="M421" s="1" t="s">
        <v>30</v>
      </c>
      <c r="N421">
        <v>0</v>
      </c>
      <c r="O421" s="1" t="s">
        <v>77</v>
      </c>
      <c r="P421" s="1" t="s">
        <v>932</v>
      </c>
      <c r="Q421" s="1" t="s">
        <v>42</v>
      </c>
      <c r="R421">
        <v>53</v>
      </c>
      <c r="S421" s="1" t="s">
        <v>30</v>
      </c>
      <c r="T421" s="1" t="s">
        <v>30</v>
      </c>
      <c r="U421" s="1" t="s">
        <v>30</v>
      </c>
      <c r="V421">
        <v>0</v>
      </c>
      <c r="W421" s="1" t="s">
        <v>30</v>
      </c>
      <c r="X421" s="1" t="s">
        <v>36</v>
      </c>
      <c r="Y421" s="1" t="s">
        <v>58</v>
      </c>
      <c r="Z421">
        <v>12</v>
      </c>
      <c r="AA421">
        <v>238</v>
      </c>
      <c r="AB421" s="1" t="s">
        <v>13500</v>
      </c>
      <c r="AC421" s="1" t="s">
        <v>13500</v>
      </c>
      <c r="AD421" t="s">
        <v>13494</v>
      </c>
      <c r="AE421" s="1" t="s">
        <v>38</v>
      </c>
      <c r="AF421" s="1" t="s">
        <v>38</v>
      </c>
      <c r="AG421" t="s">
        <v>13527</v>
      </c>
      <c r="AH421" t="s">
        <v>38</v>
      </c>
      <c r="AI421" t="s">
        <v>13539</v>
      </c>
    </row>
    <row r="422" spans="1:35" x14ac:dyDescent="0.25">
      <c r="A422" s="1" t="s">
        <v>933</v>
      </c>
      <c r="B422" s="1" t="s">
        <v>30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s="1" t="s">
        <v>32</v>
      </c>
      <c r="I422" s="1" t="s">
        <v>31</v>
      </c>
      <c r="J422">
        <v>97</v>
      </c>
      <c r="K422">
        <v>2</v>
      </c>
      <c r="L422">
        <v>5</v>
      </c>
      <c r="M422" s="1" t="s">
        <v>32</v>
      </c>
      <c r="N422">
        <v>0</v>
      </c>
      <c r="O422" s="1" t="s">
        <v>94</v>
      </c>
      <c r="P422" s="1" t="s">
        <v>934</v>
      </c>
      <c r="Q422" s="1" t="s">
        <v>42</v>
      </c>
      <c r="R422">
        <v>77</v>
      </c>
      <c r="S422" s="1" t="s">
        <v>30</v>
      </c>
      <c r="T422" s="1" t="s">
        <v>32</v>
      </c>
      <c r="U422" s="1" t="s">
        <v>30</v>
      </c>
      <c r="V422">
        <v>0</v>
      </c>
      <c r="W422" s="1" t="s">
        <v>32</v>
      </c>
      <c r="X422" s="1" t="s">
        <v>57</v>
      </c>
      <c r="Y422" s="1" t="s">
        <v>37</v>
      </c>
      <c r="Z422">
        <v>40</v>
      </c>
      <c r="AA422">
        <v>2608</v>
      </c>
      <c r="AB422" s="1" t="s">
        <v>13500</v>
      </c>
      <c r="AC422" s="1" t="s">
        <v>13500</v>
      </c>
      <c r="AD422" t="s">
        <v>13496</v>
      </c>
      <c r="AE422" s="1" t="s">
        <v>38</v>
      </c>
      <c r="AF422" s="1" t="s">
        <v>38</v>
      </c>
      <c r="AG422" t="s">
        <v>13526</v>
      </c>
      <c r="AH422" t="s">
        <v>38</v>
      </c>
      <c r="AI422" t="s">
        <v>13540</v>
      </c>
    </row>
    <row r="423" spans="1:35" x14ac:dyDescent="0.25">
      <c r="A423" s="1" t="s">
        <v>935</v>
      </c>
      <c r="B423" s="1" t="s">
        <v>30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s="1" t="s">
        <v>32</v>
      </c>
      <c r="I423" s="1" t="s">
        <v>31</v>
      </c>
      <c r="J423">
        <v>104</v>
      </c>
      <c r="K423">
        <v>2</v>
      </c>
      <c r="L423">
        <v>0</v>
      </c>
      <c r="M423" s="1" t="s">
        <v>30</v>
      </c>
      <c r="N423">
        <v>0</v>
      </c>
      <c r="O423" s="1" t="s">
        <v>106</v>
      </c>
      <c r="P423" s="1" t="s">
        <v>936</v>
      </c>
      <c r="Q423" s="1" t="s">
        <v>35</v>
      </c>
      <c r="R423">
        <v>67</v>
      </c>
      <c r="S423" s="1" t="s">
        <v>30</v>
      </c>
      <c r="T423" s="1" t="s">
        <v>32</v>
      </c>
      <c r="U423" s="1" t="s">
        <v>30</v>
      </c>
      <c r="V423">
        <v>0</v>
      </c>
      <c r="W423" s="1" t="s">
        <v>30</v>
      </c>
      <c r="X423" s="1" t="s">
        <v>43</v>
      </c>
      <c r="Y423" s="1" t="s">
        <v>37</v>
      </c>
      <c r="Z423">
        <v>16</v>
      </c>
      <c r="AA423">
        <v>782</v>
      </c>
      <c r="AB423" s="1" t="s">
        <v>13500</v>
      </c>
      <c r="AC423" s="1" t="s">
        <v>13500</v>
      </c>
      <c r="AD423" t="s">
        <v>13496</v>
      </c>
      <c r="AE423" s="1" t="s">
        <v>38</v>
      </c>
      <c r="AF423" s="1" t="s">
        <v>38</v>
      </c>
      <c r="AG423" t="s">
        <v>13527</v>
      </c>
      <c r="AH423" t="s">
        <v>38</v>
      </c>
      <c r="AI423" t="s">
        <v>13540</v>
      </c>
    </row>
    <row r="424" spans="1:35" x14ac:dyDescent="0.25">
      <c r="A424" s="1" t="s">
        <v>937</v>
      </c>
      <c r="B424" s="1" t="s">
        <v>30</v>
      </c>
      <c r="C424">
        <v>3</v>
      </c>
      <c r="D424">
        <v>12</v>
      </c>
      <c r="E424">
        <v>26.1</v>
      </c>
      <c r="F424">
        <v>12</v>
      </c>
      <c r="G424">
        <v>26.7</v>
      </c>
      <c r="H424" s="1" t="s">
        <v>32</v>
      </c>
      <c r="I424" s="1" t="s">
        <v>31</v>
      </c>
      <c r="J424">
        <v>5</v>
      </c>
      <c r="K424">
        <v>1</v>
      </c>
      <c r="L424">
        <v>6</v>
      </c>
      <c r="M424" s="1" t="s">
        <v>32</v>
      </c>
      <c r="N424">
        <v>0</v>
      </c>
      <c r="O424" s="1" t="s">
        <v>65</v>
      </c>
      <c r="P424" s="1" t="s">
        <v>938</v>
      </c>
      <c r="Q424" s="1" t="s">
        <v>42</v>
      </c>
      <c r="R424">
        <v>55</v>
      </c>
      <c r="S424" s="1" t="s">
        <v>30</v>
      </c>
      <c r="T424" s="1" t="s">
        <v>30</v>
      </c>
      <c r="U424" s="1" t="s">
        <v>30</v>
      </c>
      <c r="V424">
        <v>0</v>
      </c>
      <c r="W424" s="1" t="s">
        <v>32</v>
      </c>
      <c r="X424" s="1" t="s">
        <v>36</v>
      </c>
      <c r="Y424" s="1" t="s">
        <v>44</v>
      </c>
      <c r="Z424">
        <v>38</v>
      </c>
      <c r="AA424">
        <v>109</v>
      </c>
      <c r="AB424" s="1" t="s">
        <v>13500</v>
      </c>
      <c r="AC424" s="1" t="s">
        <v>13500</v>
      </c>
      <c r="AD424" t="s">
        <v>13494</v>
      </c>
      <c r="AE424" s="1" t="s">
        <v>38</v>
      </c>
      <c r="AF424" s="1" t="s">
        <v>38</v>
      </c>
      <c r="AG424" t="s">
        <v>13526</v>
      </c>
      <c r="AH424" t="s">
        <v>38</v>
      </c>
      <c r="AI424" t="s">
        <v>13538</v>
      </c>
    </row>
    <row r="425" spans="1:35" x14ac:dyDescent="0.25">
      <c r="A425" s="1" t="s">
        <v>939</v>
      </c>
      <c r="B425" s="1" t="s">
        <v>30</v>
      </c>
      <c r="C425">
        <v>46</v>
      </c>
      <c r="D425">
        <v>153</v>
      </c>
      <c r="E425">
        <v>510.3</v>
      </c>
      <c r="F425">
        <v>0</v>
      </c>
      <c r="G425">
        <v>0</v>
      </c>
      <c r="H425" s="1" t="s">
        <v>30</v>
      </c>
      <c r="I425" s="1" t="s">
        <v>46</v>
      </c>
      <c r="J425">
        <v>0</v>
      </c>
      <c r="K425">
        <v>2</v>
      </c>
      <c r="L425">
        <v>10</v>
      </c>
      <c r="M425" s="1" t="s">
        <v>32</v>
      </c>
      <c r="N425">
        <v>0</v>
      </c>
      <c r="O425" s="1" t="s">
        <v>74</v>
      </c>
      <c r="P425" s="1" t="s">
        <v>940</v>
      </c>
      <c r="Q425" s="1" t="s">
        <v>42</v>
      </c>
      <c r="R425">
        <v>68</v>
      </c>
      <c r="S425" s="1" t="s">
        <v>30</v>
      </c>
      <c r="T425" s="1" t="s">
        <v>32</v>
      </c>
      <c r="U425" s="1" t="s">
        <v>30</v>
      </c>
      <c r="V425">
        <v>0</v>
      </c>
      <c r="W425" s="1" t="s">
        <v>30</v>
      </c>
      <c r="X425" s="1" t="s">
        <v>36</v>
      </c>
      <c r="Y425" s="1" t="s">
        <v>37</v>
      </c>
      <c r="Z425">
        <v>47</v>
      </c>
      <c r="AA425">
        <v>2186</v>
      </c>
      <c r="AB425" s="1" t="s">
        <v>13500</v>
      </c>
      <c r="AC425" s="1" t="s">
        <v>13500</v>
      </c>
      <c r="AD425" t="s">
        <v>13496</v>
      </c>
      <c r="AE425" s="1" t="s">
        <v>38</v>
      </c>
      <c r="AF425" s="1" t="s">
        <v>38</v>
      </c>
      <c r="AG425" t="s">
        <v>13526</v>
      </c>
      <c r="AH425" t="s">
        <v>38</v>
      </c>
      <c r="AI425" t="s">
        <v>13540</v>
      </c>
    </row>
    <row r="426" spans="1:35" x14ac:dyDescent="0.25">
      <c r="A426" s="1" t="s">
        <v>941</v>
      </c>
      <c r="B426" s="1" t="s">
        <v>30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s="1" t="s">
        <v>32</v>
      </c>
      <c r="I426" s="1" t="s">
        <v>31</v>
      </c>
      <c r="J426">
        <v>195</v>
      </c>
      <c r="K426">
        <v>2</v>
      </c>
      <c r="L426">
        <v>6</v>
      </c>
      <c r="M426" s="1" t="s">
        <v>30</v>
      </c>
      <c r="N426">
        <v>14</v>
      </c>
      <c r="O426" s="1" t="s">
        <v>52</v>
      </c>
      <c r="P426" s="1" t="s">
        <v>942</v>
      </c>
      <c r="Q426" s="1" t="s">
        <v>35</v>
      </c>
      <c r="R426">
        <v>55</v>
      </c>
      <c r="S426" s="1" t="s">
        <v>30</v>
      </c>
      <c r="T426" s="1" t="s">
        <v>30</v>
      </c>
      <c r="U426" s="1" t="s">
        <v>30</v>
      </c>
      <c r="V426">
        <v>0</v>
      </c>
      <c r="W426" s="1" t="s">
        <v>32</v>
      </c>
      <c r="X426" s="1" t="s">
        <v>57</v>
      </c>
      <c r="Y426" s="1" t="s">
        <v>37</v>
      </c>
      <c r="Z426">
        <v>32</v>
      </c>
      <c r="AA426">
        <v>2022</v>
      </c>
      <c r="AB426" s="1" t="s">
        <v>13500</v>
      </c>
      <c r="AC426" s="1" t="s">
        <v>13500</v>
      </c>
      <c r="AD426" t="s">
        <v>13494</v>
      </c>
      <c r="AE426" s="1" t="s">
        <v>38</v>
      </c>
      <c r="AF426" s="1" t="s">
        <v>38</v>
      </c>
      <c r="AG426" t="s">
        <v>13526</v>
      </c>
      <c r="AH426" t="s">
        <v>38</v>
      </c>
      <c r="AI426" t="s">
        <v>13540</v>
      </c>
    </row>
    <row r="427" spans="1:35" x14ac:dyDescent="0.25">
      <c r="A427" s="1" t="s">
        <v>943</v>
      </c>
      <c r="B427" s="1" t="s">
        <v>30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s="1" t="s">
        <v>32</v>
      </c>
      <c r="I427" s="1" t="s">
        <v>31</v>
      </c>
      <c r="J427">
        <v>7</v>
      </c>
      <c r="K427">
        <v>0</v>
      </c>
      <c r="L427">
        <v>2</v>
      </c>
      <c r="M427" s="1" t="s">
        <v>32</v>
      </c>
      <c r="N427">
        <v>0</v>
      </c>
      <c r="O427" s="1" t="s">
        <v>83</v>
      </c>
      <c r="P427" s="1" t="s">
        <v>944</v>
      </c>
      <c r="Q427" s="1" t="s">
        <v>42</v>
      </c>
      <c r="R427">
        <v>40</v>
      </c>
      <c r="S427" s="1" t="s">
        <v>30</v>
      </c>
      <c r="T427" s="1" t="s">
        <v>30</v>
      </c>
      <c r="U427" s="1" t="s">
        <v>30</v>
      </c>
      <c r="V427">
        <v>0</v>
      </c>
      <c r="W427" s="1" t="s">
        <v>30</v>
      </c>
      <c r="X427" s="1" t="s">
        <v>36</v>
      </c>
      <c r="Y427" s="1" t="s">
        <v>58</v>
      </c>
      <c r="Z427">
        <v>24</v>
      </c>
      <c r="AA427">
        <v>72</v>
      </c>
      <c r="AB427" s="1" t="s">
        <v>13500</v>
      </c>
      <c r="AC427" s="1" t="s">
        <v>13500</v>
      </c>
      <c r="AD427" t="s">
        <v>13494</v>
      </c>
      <c r="AE427" s="1" t="s">
        <v>38</v>
      </c>
      <c r="AF427" s="1" t="s">
        <v>38</v>
      </c>
      <c r="AG427" t="s">
        <v>13527</v>
      </c>
      <c r="AH427" t="s">
        <v>38</v>
      </c>
      <c r="AI427" t="s">
        <v>13538</v>
      </c>
    </row>
    <row r="428" spans="1:35" x14ac:dyDescent="0.25">
      <c r="A428" s="1" t="s">
        <v>945</v>
      </c>
      <c r="B428" s="1" t="s">
        <v>30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s="1" t="s">
        <v>32</v>
      </c>
      <c r="I428" s="1" t="s">
        <v>31</v>
      </c>
      <c r="J428">
        <v>130</v>
      </c>
      <c r="K428">
        <v>1</v>
      </c>
      <c r="L428">
        <v>8</v>
      </c>
      <c r="M428" s="1" t="s">
        <v>32</v>
      </c>
      <c r="N428">
        <v>0</v>
      </c>
      <c r="O428" s="1" t="s">
        <v>697</v>
      </c>
      <c r="P428" s="1" t="s">
        <v>946</v>
      </c>
      <c r="Q428" s="1" t="s">
        <v>35</v>
      </c>
      <c r="R428">
        <v>71</v>
      </c>
      <c r="S428" s="1" t="s">
        <v>30</v>
      </c>
      <c r="T428" s="1" t="s">
        <v>32</v>
      </c>
      <c r="U428" s="1" t="s">
        <v>30</v>
      </c>
      <c r="V428">
        <v>0</v>
      </c>
      <c r="W428" s="1" t="s">
        <v>32</v>
      </c>
      <c r="X428" s="1" t="s">
        <v>43</v>
      </c>
      <c r="Y428" s="1" t="s">
        <v>58</v>
      </c>
      <c r="Z428">
        <v>67</v>
      </c>
      <c r="AA428">
        <v>2706</v>
      </c>
      <c r="AB428" s="1" t="s">
        <v>13500</v>
      </c>
      <c r="AC428" s="1" t="s">
        <v>13500</v>
      </c>
      <c r="AD428" t="s">
        <v>13496</v>
      </c>
      <c r="AE428" s="1" t="s">
        <v>38</v>
      </c>
      <c r="AF428" s="1" t="s">
        <v>38</v>
      </c>
      <c r="AG428" t="s">
        <v>13526</v>
      </c>
      <c r="AH428" t="s">
        <v>38</v>
      </c>
      <c r="AI428" t="s">
        <v>13539</v>
      </c>
    </row>
    <row r="429" spans="1:35" x14ac:dyDescent="0.25">
      <c r="A429" s="1" t="s">
        <v>947</v>
      </c>
      <c r="B429" s="1" t="s">
        <v>30</v>
      </c>
      <c r="C429">
        <v>1</v>
      </c>
      <c r="D429">
        <v>4</v>
      </c>
      <c r="E429">
        <v>10</v>
      </c>
      <c r="F429">
        <v>8</v>
      </c>
      <c r="G429">
        <v>11.1</v>
      </c>
      <c r="H429" s="1" t="s">
        <v>32</v>
      </c>
      <c r="I429" s="1" t="s">
        <v>31</v>
      </c>
      <c r="J429">
        <v>4</v>
      </c>
      <c r="K429">
        <v>1</v>
      </c>
      <c r="L429">
        <v>3</v>
      </c>
      <c r="M429" s="1" t="s">
        <v>32</v>
      </c>
      <c r="N429">
        <v>0</v>
      </c>
      <c r="O429" s="1" t="s">
        <v>272</v>
      </c>
      <c r="P429" s="1" t="s">
        <v>948</v>
      </c>
      <c r="Q429" s="1" t="s">
        <v>35</v>
      </c>
      <c r="R429">
        <v>50</v>
      </c>
      <c r="S429" s="1" t="s">
        <v>30</v>
      </c>
      <c r="T429" s="1" t="s">
        <v>30</v>
      </c>
      <c r="U429" s="1" t="s">
        <v>30</v>
      </c>
      <c r="V429">
        <v>0</v>
      </c>
      <c r="W429" s="1" t="s">
        <v>30</v>
      </c>
      <c r="X429" s="1" t="s">
        <v>36</v>
      </c>
      <c r="Y429" s="1" t="s">
        <v>44</v>
      </c>
      <c r="Z429">
        <v>40</v>
      </c>
      <c r="AA429">
        <v>40</v>
      </c>
      <c r="AB429" s="1" t="s">
        <v>13500</v>
      </c>
      <c r="AC429" s="1" t="s">
        <v>13500</v>
      </c>
      <c r="AD429" t="s">
        <v>13494</v>
      </c>
      <c r="AE429" s="1" t="s">
        <v>38</v>
      </c>
      <c r="AF429" s="1" t="s">
        <v>38</v>
      </c>
      <c r="AG429" t="s">
        <v>13526</v>
      </c>
      <c r="AH429" t="s">
        <v>38</v>
      </c>
      <c r="AI429" t="s">
        <v>13538</v>
      </c>
    </row>
    <row r="430" spans="1:35" x14ac:dyDescent="0.25">
      <c r="A430" s="1" t="s">
        <v>949</v>
      </c>
      <c r="B430" s="1" t="s">
        <v>30</v>
      </c>
      <c r="C430">
        <v>1</v>
      </c>
      <c r="D430">
        <v>5</v>
      </c>
      <c r="E430">
        <v>9</v>
      </c>
      <c r="F430">
        <v>7</v>
      </c>
      <c r="G430">
        <v>8.6</v>
      </c>
      <c r="H430" s="1" t="s">
        <v>32</v>
      </c>
      <c r="I430" s="1" t="s">
        <v>31</v>
      </c>
      <c r="J430">
        <v>2</v>
      </c>
      <c r="K430">
        <v>1</v>
      </c>
      <c r="L430">
        <v>2</v>
      </c>
      <c r="M430" s="1" t="s">
        <v>32</v>
      </c>
      <c r="N430">
        <v>0</v>
      </c>
      <c r="O430" s="1" t="s">
        <v>77</v>
      </c>
      <c r="P430" s="1" t="s">
        <v>950</v>
      </c>
      <c r="Q430" s="1" t="s">
        <v>35</v>
      </c>
      <c r="R430">
        <v>32</v>
      </c>
      <c r="S430" s="1" t="s">
        <v>30</v>
      </c>
      <c r="T430" s="1" t="s">
        <v>30</v>
      </c>
      <c r="U430" s="1" t="s">
        <v>30</v>
      </c>
      <c r="V430">
        <v>0</v>
      </c>
      <c r="W430" s="1" t="s">
        <v>30</v>
      </c>
      <c r="X430" s="1" t="s">
        <v>36</v>
      </c>
      <c r="Y430" s="1" t="s">
        <v>37</v>
      </c>
      <c r="Z430">
        <v>26</v>
      </c>
      <c r="AA430">
        <v>26</v>
      </c>
      <c r="AB430" s="1" t="s">
        <v>13500</v>
      </c>
      <c r="AC430" s="1" t="s">
        <v>13500</v>
      </c>
      <c r="AD430" t="s">
        <v>13494</v>
      </c>
      <c r="AE430" s="1" t="s">
        <v>38</v>
      </c>
      <c r="AF430" s="1" t="s">
        <v>38</v>
      </c>
      <c r="AG430" t="s">
        <v>13527</v>
      </c>
      <c r="AH430" t="s">
        <v>38</v>
      </c>
      <c r="AI430" t="s">
        <v>13538</v>
      </c>
    </row>
    <row r="431" spans="1:35" x14ac:dyDescent="0.25">
      <c r="A431" s="1" t="s">
        <v>951</v>
      </c>
      <c r="B431" s="1" t="s">
        <v>30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s="1" t="s">
        <v>32</v>
      </c>
      <c r="I431" s="1" t="s">
        <v>31</v>
      </c>
      <c r="J431">
        <v>258</v>
      </c>
      <c r="K431">
        <v>1</v>
      </c>
      <c r="L431">
        <v>0</v>
      </c>
      <c r="M431" s="1" t="s">
        <v>30</v>
      </c>
      <c r="N431">
        <v>0</v>
      </c>
      <c r="O431" s="1" t="s">
        <v>211</v>
      </c>
      <c r="P431" s="1" t="s">
        <v>952</v>
      </c>
      <c r="Q431" s="1" t="s">
        <v>42</v>
      </c>
      <c r="R431">
        <v>62</v>
      </c>
      <c r="S431" s="1" t="s">
        <v>30</v>
      </c>
      <c r="T431" s="1" t="s">
        <v>30</v>
      </c>
      <c r="U431" s="1" t="s">
        <v>30</v>
      </c>
      <c r="V431">
        <v>0</v>
      </c>
      <c r="W431" s="1" t="s">
        <v>30</v>
      </c>
      <c r="X431" s="1" t="s">
        <v>43</v>
      </c>
      <c r="Y431" s="1" t="s">
        <v>37</v>
      </c>
      <c r="Z431">
        <v>8</v>
      </c>
      <c r="AA431">
        <v>431</v>
      </c>
      <c r="AB431" s="1" t="s">
        <v>13500</v>
      </c>
      <c r="AC431" s="1" t="s">
        <v>13500</v>
      </c>
      <c r="AD431" t="s">
        <v>13494</v>
      </c>
      <c r="AE431" s="1" t="s">
        <v>38</v>
      </c>
      <c r="AF431" s="1" t="s">
        <v>38</v>
      </c>
      <c r="AG431" t="s">
        <v>13527</v>
      </c>
      <c r="AH431" t="s">
        <v>38</v>
      </c>
      <c r="AI431" t="s">
        <v>13540</v>
      </c>
    </row>
    <row r="432" spans="1:35" x14ac:dyDescent="0.25">
      <c r="A432" s="1" t="s">
        <v>953</v>
      </c>
      <c r="B432" s="1" t="s">
        <v>30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s="1" t="s">
        <v>32</v>
      </c>
      <c r="I432" s="1" t="s">
        <v>31</v>
      </c>
      <c r="J432">
        <v>163</v>
      </c>
      <c r="K432">
        <v>0</v>
      </c>
      <c r="L432">
        <v>5</v>
      </c>
      <c r="M432" s="1" t="s">
        <v>32</v>
      </c>
      <c r="N432">
        <v>0</v>
      </c>
      <c r="O432" s="1" t="s">
        <v>153</v>
      </c>
      <c r="P432" s="1" t="s">
        <v>954</v>
      </c>
      <c r="Q432" s="1" t="s">
        <v>42</v>
      </c>
      <c r="R432">
        <v>41</v>
      </c>
      <c r="S432" s="1" t="s">
        <v>30</v>
      </c>
      <c r="T432" s="1" t="s">
        <v>30</v>
      </c>
      <c r="U432" s="1" t="s">
        <v>30</v>
      </c>
      <c r="V432">
        <v>0</v>
      </c>
      <c r="W432" s="1" t="s">
        <v>30</v>
      </c>
      <c r="X432" s="1" t="s">
        <v>43</v>
      </c>
      <c r="Y432" s="1" t="s">
        <v>44</v>
      </c>
      <c r="Z432">
        <v>17</v>
      </c>
      <c r="AA432">
        <v>895</v>
      </c>
      <c r="AB432" s="1" t="s">
        <v>13500</v>
      </c>
      <c r="AC432" s="1" t="s">
        <v>13500</v>
      </c>
      <c r="AD432" t="s">
        <v>13494</v>
      </c>
      <c r="AE432" s="1" t="s">
        <v>38</v>
      </c>
      <c r="AF432" s="1" t="s">
        <v>38</v>
      </c>
      <c r="AG432" t="s">
        <v>13526</v>
      </c>
      <c r="AH432" t="s">
        <v>38</v>
      </c>
      <c r="AI432" t="s">
        <v>13540</v>
      </c>
    </row>
    <row r="433" spans="1:35" x14ac:dyDescent="0.25">
      <c r="A433" s="1" t="s">
        <v>955</v>
      </c>
      <c r="B433" s="1" t="s">
        <v>30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s="1" t="s">
        <v>32</v>
      </c>
      <c r="I433" s="1" t="s">
        <v>31</v>
      </c>
      <c r="J433">
        <v>205</v>
      </c>
      <c r="K433">
        <v>1</v>
      </c>
      <c r="L433">
        <v>4</v>
      </c>
      <c r="M433" s="1" t="s">
        <v>30</v>
      </c>
      <c r="N433">
        <v>12</v>
      </c>
      <c r="O433" s="1" t="s">
        <v>77</v>
      </c>
      <c r="P433" s="1" t="s">
        <v>956</v>
      </c>
      <c r="Q433" s="1" t="s">
        <v>42</v>
      </c>
      <c r="R433">
        <v>59</v>
      </c>
      <c r="S433" s="1" t="s">
        <v>30</v>
      </c>
      <c r="T433" s="1" t="s">
        <v>30</v>
      </c>
      <c r="U433" s="1" t="s">
        <v>30</v>
      </c>
      <c r="V433">
        <v>0</v>
      </c>
      <c r="W433" s="1" t="s">
        <v>30</v>
      </c>
      <c r="X433" s="1" t="s">
        <v>36</v>
      </c>
      <c r="Y433" s="1" t="s">
        <v>37</v>
      </c>
      <c r="Z433">
        <v>48</v>
      </c>
      <c r="AA433">
        <v>2369</v>
      </c>
      <c r="AB433" s="1" t="s">
        <v>13500</v>
      </c>
      <c r="AC433" s="1" t="s">
        <v>13500</v>
      </c>
      <c r="AD433" t="s">
        <v>13494</v>
      </c>
      <c r="AE433" s="1" t="s">
        <v>38</v>
      </c>
      <c r="AF433" s="1" t="s">
        <v>38</v>
      </c>
      <c r="AG433" t="s">
        <v>13526</v>
      </c>
      <c r="AH433" t="s">
        <v>38</v>
      </c>
      <c r="AI433" t="s">
        <v>13540</v>
      </c>
    </row>
    <row r="434" spans="1:35" x14ac:dyDescent="0.25">
      <c r="A434" s="1" t="s">
        <v>957</v>
      </c>
      <c r="B434" s="1" t="s">
        <v>30</v>
      </c>
      <c r="C434">
        <v>1</v>
      </c>
      <c r="D434">
        <v>5</v>
      </c>
      <c r="E434">
        <v>13</v>
      </c>
      <c r="F434">
        <v>3</v>
      </c>
      <c r="G434">
        <v>14.9</v>
      </c>
      <c r="H434" s="1" t="s">
        <v>32</v>
      </c>
      <c r="I434" s="1" t="s">
        <v>31</v>
      </c>
      <c r="J434">
        <v>4</v>
      </c>
      <c r="K434">
        <v>1</v>
      </c>
      <c r="L434">
        <v>0</v>
      </c>
      <c r="M434" s="1" t="s">
        <v>30</v>
      </c>
      <c r="N434">
        <v>0</v>
      </c>
      <c r="O434" s="1" t="s">
        <v>33</v>
      </c>
      <c r="P434" s="1" t="s">
        <v>958</v>
      </c>
      <c r="Q434" s="1" t="s">
        <v>42</v>
      </c>
      <c r="R434">
        <v>51</v>
      </c>
      <c r="S434" s="1" t="s">
        <v>30</v>
      </c>
      <c r="T434" s="1" t="s">
        <v>30</v>
      </c>
      <c r="U434" s="1" t="s">
        <v>30</v>
      </c>
      <c r="V434">
        <v>0</v>
      </c>
      <c r="W434" s="1" t="s">
        <v>30</v>
      </c>
      <c r="X434" s="1" t="s">
        <v>36</v>
      </c>
      <c r="Y434" s="1" t="s">
        <v>44</v>
      </c>
      <c r="Z434">
        <v>7</v>
      </c>
      <c r="AA434">
        <v>7</v>
      </c>
      <c r="AB434" s="1" t="s">
        <v>13500</v>
      </c>
      <c r="AC434" s="1" t="s">
        <v>13500</v>
      </c>
      <c r="AD434" t="s">
        <v>13494</v>
      </c>
      <c r="AE434" s="1" t="s">
        <v>38</v>
      </c>
      <c r="AF434" s="1" t="s">
        <v>38</v>
      </c>
      <c r="AG434" t="s">
        <v>13527</v>
      </c>
      <c r="AH434" t="s">
        <v>38</v>
      </c>
      <c r="AI434" t="s">
        <v>13538</v>
      </c>
    </row>
    <row r="435" spans="1:35" x14ac:dyDescent="0.25">
      <c r="A435" s="1" t="s">
        <v>959</v>
      </c>
      <c r="B435" s="1" t="s">
        <v>30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s="1" t="s">
        <v>32</v>
      </c>
      <c r="I435" s="1" t="s">
        <v>31</v>
      </c>
      <c r="J435">
        <v>79</v>
      </c>
      <c r="K435">
        <v>2</v>
      </c>
      <c r="L435">
        <v>6</v>
      </c>
      <c r="M435" s="1" t="s">
        <v>32</v>
      </c>
      <c r="N435">
        <v>0</v>
      </c>
      <c r="O435" s="1" t="s">
        <v>219</v>
      </c>
      <c r="P435" s="1" t="s">
        <v>960</v>
      </c>
      <c r="Q435" s="1" t="s">
        <v>42</v>
      </c>
      <c r="R435">
        <v>59</v>
      </c>
      <c r="S435" s="1" t="s">
        <v>30</v>
      </c>
      <c r="T435" s="1" t="s">
        <v>30</v>
      </c>
      <c r="U435" s="1" t="s">
        <v>30</v>
      </c>
      <c r="V435">
        <v>0</v>
      </c>
      <c r="W435" s="1" t="s">
        <v>30</v>
      </c>
      <c r="X435" s="1" t="s">
        <v>43</v>
      </c>
      <c r="Y435" s="1" t="s">
        <v>37</v>
      </c>
      <c r="Z435">
        <v>30</v>
      </c>
      <c r="AA435">
        <v>922</v>
      </c>
      <c r="AB435" s="1" t="s">
        <v>13500</v>
      </c>
      <c r="AC435" s="1" t="s">
        <v>13500</v>
      </c>
      <c r="AD435" t="s">
        <v>13494</v>
      </c>
      <c r="AE435" s="1" t="s">
        <v>38</v>
      </c>
      <c r="AF435" s="1" t="s">
        <v>38</v>
      </c>
      <c r="AG435" t="s">
        <v>13526</v>
      </c>
      <c r="AH435" t="s">
        <v>38</v>
      </c>
      <c r="AI435" t="s">
        <v>13539</v>
      </c>
    </row>
    <row r="436" spans="1:35" x14ac:dyDescent="0.25">
      <c r="A436" s="1" t="s">
        <v>961</v>
      </c>
      <c r="B436" s="1" t="s">
        <v>30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s="1" t="s">
        <v>32</v>
      </c>
      <c r="I436" s="1" t="s">
        <v>31</v>
      </c>
      <c r="J436">
        <v>70</v>
      </c>
      <c r="K436">
        <v>2</v>
      </c>
      <c r="L436">
        <v>0</v>
      </c>
      <c r="M436" s="1" t="s">
        <v>30</v>
      </c>
      <c r="N436">
        <v>0</v>
      </c>
      <c r="O436" s="1" t="s">
        <v>83</v>
      </c>
      <c r="P436" s="1" t="s">
        <v>962</v>
      </c>
      <c r="Q436" s="1" t="s">
        <v>42</v>
      </c>
      <c r="R436">
        <v>60</v>
      </c>
      <c r="S436" s="1" t="s">
        <v>30</v>
      </c>
      <c r="T436" s="1" t="s">
        <v>30</v>
      </c>
      <c r="U436" s="1" t="s">
        <v>30</v>
      </c>
      <c r="V436">
        <v>0</v>
      </c>
      <c r="W436" s="1" t="s">
        <v>30</v>
      </c>
      <c r="X436" s="1" t="s">
        <v>43</v>
      </c>
      <c r="Y436" s="1" t="s">
        <v>58</v>
      </c>
      <c r="Z436">
        <v>11</v>
      </c>
      <c r="AA436">
        <v>546</v>
      </c>
      <c r="AB436" s="1" t="s">
        <v>13500</v>
      </c>
      <c r="AC436" s="1" t="s">
        <v>13500</v>
      </c>
      <c r="AD436" t="s">
        <v>13494</v>
      </c>
      <c r="AE436" s="1" t="s">
        <v>38</v>
      </c>
      <c r="AF436" s="1" t="s">
        <v>38</v>
      </c>
      <c r="AG436" t="s">
        <v>13527</v>
      </c>
      <c r="AH436" t="s">
        <v>38</v>
      </c>
      <c r="AI436" t="s">
        <v>13540</v>
      </c>
    </row>
    <row r="437" spans="1:35" x14ac:dyDescent="0.25">
      <c r="A437" s="1" t="s">
        <v>963</v>
      </c>
      <c r="B437" s="1" t="s">
        <v>30</v>
      </c>
      <c r="C437">
        <v>21</v>
      </c>
      <c r="D437">
        <v>38</v>
      </c>
      <c r="E437">
        <v>104</v>
      </c>
      <c r="F437">
        <v>84</v>
      </c>
      <c r="G437">
        <v>228.9</v>
      </c>
      <c r="H437" s="1" t="s">
        <v>32</v>
      </c>
      <c r="I437" s="1" t="s">
        <v>31</v>
      </c>
      <c r="J437">
        <v>114</v>
      </c>
      <c r="K437">
        <v>2</v>
      </c>
      <c r="L437">
        <v>0</v>
      </c>
      <c r="M437" s="1" t="s">
        <v>30</v>
      </c>
      <c r="N437">
        <v>0</v>
      </c>
      <c r="O437" s="1" t="s">
        <v>119</v>
      </c>
      <c r="P437" s="1" t="s">
        <v>964</v>
      </c>
      <c r="Q437" s="1" t="s">
        <v>35</v>
      </c>
      <c r="R437">
        <v>69</v>
      </c>
      <c r="S437" s="1" t="s">
        <v>30</v>
      </c>
      <c r="T437" s="1" t="s">
        <v>32</v>
      </c>
      <c r="U437" s="1" t="s">
        <v>30</v>
      </c>
      <c r="V437">
        <v>0</v>
      </c>
      <c r="W437" s="1" t="s">
        <v>30</v>
      </c>
      <c r="X437" s="1" t="s">
        <v>43</v>
      </c>
      <c r="Y437" s="1" t="s">
        <v>58</v>
      </c>
      <c r="Z437">
        <v>8</v>
      </c>
      <c r="AA437">
        <v>160</v>
      </c>
      <c r="AB437" s="1" t="s">
        <v>13500</v>
      </c>
      <c r="AC437" s="1" t="s">
        <v>13500</v>
      </c>
      <c r="AD437" t="s">
        <v>13496</v>
      </c>
      <c r="AE437" s="1" t="s">
        <v>38</v>
      </c>
      <c r="AF437" s="1" t="s">
        <v>38</v>
      </c>
      <c r="AG437" t="s">
        <v>13527</v>
      </c>
      <c r="AH437" t="s">
        <v>38</v>
      </c>
      <c r="AI437" t="s">
        <v>13539</v>
      </c>
    </row>
    <row r="438" spans="1:35" x14ac:dyDescent="0.25">
      <c r="A438" s="1" t="s">
        <v>965</v>
      </c>
      <c r="B438" s="1" t="s">
        <v>30</v>
      </c>
      <c r="C438">
        <v>1</v>
      </c>
      <c r="D438">
        <v>6</v>
      </c>
      <c r="E438">
        <v>11</v>
      </c>
      <c r="F438">
        <v>9</v>
      </c>
      <c r="G438">
        <v>11.6</v>
      </c>
      <c r="H438" s="1" t="s">
        <v>32</v>
      </c>
      <c r="I438" s="1" t="s">
        <v>31</v>
      </c>
      <c r="J438">
        <v>3</v>
      </c>
      <c r="K438">
        <v>1</v>
      </c>
      <c r="L438">
        <v>0</v>
      </c>
      <c r="M438" s="1" t="s">
        <v>30</v>
      </c>
      <c r="N438">
        <v>0</v>
      </c>
      <c r="O438" s="1" t="s">
        <v>216</v>
      </c>
      <c r="P438" s="1" t="s">
        <v>966</v>
      </c>
      <c r="Q438" s="1" t="s">
        <v>35</v>
      </c>
      <c r="R438">
        <v>62</v>
      </c>
      <c r="S438" s="1" t="s">
        <v>30</v>
      </c>
      <c r="T438" s="1" t="s">
        <v>30</v>
      </c>
      <c r="U438" s="1" t="s">
        <v>30</v>
      </c>
      <c r="V438">
        <v>0</v>
      </c>
      <c r="W438" s="1" t="s">
        <v>30</v>
      </c>
      <c r="X438" s="1" t="s">
        <v>36</v>
      </c>
      <c r="Y438" s="1" t="s">
        <v>58</v>
      </c>
      <c r="Z438">
        <v>12</v>
      </c>
      <c r="AA438">
        <v>12</v>
      </c>
      <c r="AB438" s="1" t="s">
        <v>13500</v>
      </c>
      <c r="AC438" s="1" t="s">
        <v>13500</v>
      </c>
      <c r="AD438" t="s">
        <v>13494</v>
      </c>
      <c r="AE438" s="1" t="s">
        <v>38</v>
      </c>
      <c r="AF438" s="1" t="s">
        <v>38</v>
      </c>
      <c r="AG438" t="s">
        <v>13527</v>
      </c>
      <c r="AH438" t="s">
        <v>38</v>
      </c>
      <c r="AI438" t="s">
        <v>13538</v>
      </c>
    </row>
    <row r="439" spans="1:35" x14ac:dyDescent="0.25">
      <c r="A439" s="1" t="s">
        <v>967</v>
      </c>
      <c r="B439" s="1" t="s">
        <v>30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s="1" t="s">
        <v>32</v>
      </c>
      <c r="I439" s="1" t="s">
        <v>31</v>
      </c>
      <c r="J439">
        <v>111</v>
      </c>
      <c r="K439">
        <v>0</v>
      </c>
      <c r="L439">
        <v>13</v>
      </c>
      <c r="M439" s="1" t="s">
        <v>32</v>
      </c>
      <c r="N439">
        <v>0</v>
      </c>
      <c r="O439" s="1" t="s">
        <v>114</v>
      </c>
      <c r="P439" s="1" t="s">
        <v>968</v>
      </c>
      <c r="Q439" s="1" t="s">
        <v>42</v>
      </c>
      <c r="R439">
        <v>21</v>
      </c>
      <c r="S439" s="1" t="s">
        <v>32</v>
      </c>
      <c r="T439" s="1" t="s">
        <v>30</v>
      </c>
      <c r="U439" s="1" t="s">
        <v>30</v>
      </c>
      <c r="V439">
        <v>0</v>
      </c>
      <c r="W439" s="1" t="s">
        <v>32</v>
      </c>
      <c r="X439" s="1" t="s">
        <v>57</v>
      </c>
      <c r="Y439" s="1" t="s">
        <v>37</v>
      </c>
      <c r="Z439">
        <v>50</v>
      </c>
      <c r="AA439">
        <v>3727</v>
      </c>
      <c r="AB439" s="1" t="s">
        <v>13500</v>
      </c>
      <c r="AC439" s="1" t="s">
        <v>13500</v>
      </c>
      <c r="AD439" t="s">
        <v>13495</v>
      </c>
      <c r="AE439" s="1" t="s">
        <v>38</v>
      </c>
      <c r="AF439" s="1" t="s">
        <v>38</v>
      </c>
      <c r="AG439" t="s">
        <v>13526</v>
      </c>
      <c r="AH439" t="s">
        <v>38</v>
      </c>
      <c r="AI439" t="s">
        <v>13540</v>
      </c>
    </row>
    <row r="440" spans="1:35" x14ac:dyDescent="0.25">
      <c r="A440" s="1" t="s">
        <v>969</v>
      </c>
      <c r="B440" s="1" t="s">
        <v>30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s="1" t="s">
        <v>32</v>
      </c>
      <c r="I440" s="1" t="s">
        <v>31</v>
      </c>
      <c r="J440">
        <v>158</v>
      </c>
      <c r="K440">
        <v>2</v>
      </c>
      <c r="L440">
        <v>14</v>
      </c>
      <c r="M440" s="1" t="s">
        <v>32</v>
      </c>
      <c r="N440">
        <v>0</v>
      </c>
      <c r="O440" s="1" t="s">
        <v>60</v>
      </c>
      <c r="P440" s="1" t="s">
        <v>970</v>
      </c>
      <c r="Q440" s="1" t="s">
        <v>42</v>
      </c>
      <c r="R440">
        <v>25</v>
      </c>
      <c r="S440" s="1" t="s">
        <v>32</v>
      </c>
      <c r="T440" s="1" t="s">
        <v>30</v>
      </c>
      <c r="U440" s="1" t="s">
        <v>30</v>
      </c>
      <c r="V440">
        <v>0</v>
      </c>
      <c r="W440" s="1" t="s">
        <v>32</v>
      </c>
      <c r="X440" s="1" t="s">
        <v>57</v>
      </c>
      <c r="Y440" s="1" t="s">
        <v>58</v>
      </c>
      <c r="Z440">
        <v>28</v>
      </c>
      <c r="AA440">
        <v>2036</v>
      </c>
      <c r="AB440" s="1" t="s">
        <v>13500</v>
      </c>
      <c r="AC440" s="1" t="s">
        <v>13500</v>
      </c>
      <c r="AD440" t="s">
        <v>13495</v>
      </c>
      <c r="AE440" s="1" t="s">
        <v>38</v>
      </c>
      <c r="AF440" s="1" t="s">
        <v>38</v>
      </c>
      <c r="AG440" t="s">
        <v>13526</v>
      </c>
      <c r="AH440" t="s">
        <v>38</v>
      </c>
      <c r="AI440" t="s">
        <v>13540</v>
      </c>
    </row>
    <row r="441" spans="1:35" x14ac:dyDescent="0.25">
      <c r="A441" s="1" t="s">
        <v>971</v>
      </c>
      <c r="B441" s="1" t="s">
        <v>30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s="1" t="s">
        <v>32</v>
      </c>
      <c r="I441" s="1" t="s">
        <v>31</v>
      </c>
      <c r="J441">
        <v>235</v>
      </c>
      <c r="K441">
        <v>2</v>
      </c>
      <c r="L441">
        <v>4</v>
      </c>
      <c r="M441" s="1" t="s">
        <v>32</v>
      </c>
      <c r="N441">
        <v>0</v>
      </c>
      <c r="O441" s="1" t="s">
        <v>52</v>
      </c>
      <c r="P441" s="1" t="s">
        <v>972</v>
      </c>
      <c r="Q441" s="1" t="s">
        <v>42</v>
      </c>
      <c r="R441">
        <v>33</v>
      </c>
      <c r="S441" s="1" t="s">
        <v>30</v>
      </c>
      <c r="T441" s="1" t="s">
        <v>30</v>
      </c>
      <c r="U441" s="1" t="s">
        <v>30</v>
      </c>
      <c r="V441">
        <v>0</v>
      </c>
      <c r="W441" s="1" t="s">
        <v>32</v>
      </c>
      <c r="X441" s="1" t="s">
        <v>57</v>
      </c>
      <c r="Y441" s="1" t="s">
        <v>37</v>
      </c>
      <c r="Z441">
        <v>24</v>
      </c>
      <c r="AA441">
        <v>1586</v>
      </c>
      <c r="AB441" s="1" t="s">
        <v>13500</v>
      </c>
      <c r="AC441" s="1" t="s">
        <v>13500</v>
      </c>
      <c r="AD441" t="s">
        <v>13494</v>
      </c>
      <c r="AE441" s="1" t="s">
        <v>38</v>
      </c>
      <c r="AF441" s="1" t="s">
        <v>38</v>
      </c>
      <c r="AG441" t="s">
        <v>13526</v>
      </c>
      <c r="AH441" t="s">
        <v>38</v>
      </c>
      <c r="AI441" t="s">
        <v>13540</v>
      </c>
    </row>
    <row r="442" spans="1:35" x14ac:dyDescent="0.25">
      <c r="A442" s="1" t="s">
        <v>973</v>
      </c>
      <c r="B442" s="1" t="s">
        <v>30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s="1" t="s">
        <v>32</v>
      </c>
      <c r="I442" s="1" t="s">
        <v>31</v>
      </c>
      <c r="J442">
        <v>52</v>
      </c>
      <c r="K442">
        <v>1</v>
      </c>
      <c r="L442">
        <v>1</v>
      </c>
      <c r="M442" s="1" t="s">
        <v>32</v>
      </c>
      <c r="N442">
        <v>0</v>
      </c>
      <c r="O442" s="1" t="s">
        <v>55</v>
      </c>
      <c r="P442" s="1" t="s">
        <v>974</v>
      </c>
      <c r="Q442" s="1" t="s">
        <v>42</v>
      </c>
      <c r="R442">
        <v>56</v>
      </c>
      <c r="S442" s="1" t="s">
        <v>30</v>
      </c>
      <c r="T442" s="1" t="s">
        <v>30</v>
      </c>
      <c r="U442" s="1" t="s">
        <v>30</v>
      </c>
      <c r="V442">
        <v>0</v>
      </c>
      <c r="W442" s="1" t="s">
        <v>30</v>
      </c>
      <c r="X442" s="1" t="s">
        <v>36</v>
      </c>
      <c r="Y442" s="1" t="s">
        <v>37</v>
      </c>
      <c r="Z442">
        <v>35</v>
      </c>
      <c r="AA442">
        <v>1193</v>
      </c>
      <c r="AB442" s="1" t="s">
        <v>13500</v>
      </c>
      <c r="AC442" s="1" t="s">
        <v>13500</v>
      </c>
      <c r="AD442" t="s">
        <v>13494</v>
      </c>
      <c r="AE442" s="1" t="s">
        <v>38</v>
      </c>
      <c r="AF442" s="1" t="s">
        <v>38</v>
      </c>
      <c r="AG442" t="s">
        <v>13527</v>
      </c>
      <c r="AH442" t="s">
        <v>38</v>
      </c>
      <c r="AI442" t="s">
        <v>13539</v>
      </c>
    </row>
    <row r="443" spans="1:35" x14ac:dyDescent="0.25">
      <c r="A443" s="1" t="s">
        <v>975</v>
      </c>
      <c r="B443" s="1" t="s">
        <v>30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s="1" t="s">
        <v>32</v>
      </c>
      <c r="I443" s="1" t="s">
        <v>31</v>
      </c>
      <c r="J443">
        <v>212</v>
      </c>
      <c r="K443">
        <v>0</v>
      </c>
      <c r="L443">
        <v>5</v>
      </c>
      <c r="M443" s="1" t="s">
        <v>32</v>
      </c>
      <c r="N443">
        <v>0</v>
      </c>
      <c r="O443" s="1" t="s">
        <v>33</v>
      </c>
      <c r="P443" s="1" t="s">
        <v>976</v>
      </c>
      <c r="Q443" s="1" t="s">
        <v>42</v>
      </c>
      <c r="R443">
        <v>54</v>
      </c>
      <c r="S443" s="1" t="s">
        <v>30</v>
      </c>
      <c r="T443" s="1" t="s">
        <v>30</v>
      </c>
      <c r="U443" s="1" t="s">
        <v>30</v>
      </c>
      <c r="V443">
        <v>0</v>
      </c>
      <c r="W443" s="1" t="s">
        <v>30</v>
      </c>
      <c r="X443" s="1" t="s">
        <v>36</v>
      </c>
      <c r="Y443" s="1" t="s">
        <v>37</v>
      </c>
      <c r="Z443">
        <v>50</v>
      </c>
      <c r="AA443">
        <v>1468</v>
      </c>
      <c r="AB443" s="1" t="s">
        <v>13500</v>
      </c>
      <c r="AC443" s="1" t="s">
        <v>13500</v>
      </c>
      <c r="AD443" t="s">
        <v>13494</v>
      </c>
      <c r="AE443" s="1" t="s">
        <v>38</v>
      </c>
      <c r="AF443" s="1" t="s">
        <v>38</v>
      </c>
      <c r="AG443" t="s">
        <v>13526</v>
      </c>
      <c r="AH443" t="s">
        <v>38</v>
      </c>
      <c r="AI443" t="s">
        <v>13539</v>
      </c>
    </row>
    <row r="444" spans="1:35" x14ac:dyDescent="0.25">
      <c r="A444" s="1" t="s">
        <v>977</v>
      </c>
      <c r="B444" s="1" t="s">
        <v>30</v>
      </c>
      <c r="C444">
        <v>2</v>
      </c>
      <c r="D444">
        <v>8</v>
      </c>
      <c r="E444">
        <v>22.9</v>
      </c>
      <c r="F444">
        <v>14</v>
      </c>
      <c r="G444">
        <v>20.8</v>
      </c>
      <c r="H444" s="1" t="s">
        <v>32</v>
      </c>
      <c r="I444" s="1" t="s">
        <v>31</v>
      </c>
      <c r="J444">
        <v>7</v>
      </c>
      <c r="K444">
        <v>0</v>
      </c>
      <c r="L444">
        <v>0</v>
      </c>
      <c r="M444" s="1" t="s">
        <v>30</v>
      </c>
      <c r="N444">
        <v>0</v>
      </c>
      <c r="O444" s="1" t="s">
        <v>216</v>
      </c>
      <c r="P444" s="1" t="s">
        <v>978</v>
      </c>
      <c r="Q444" s="1" t="s">
        <v>35</v>
      </c>
      <c r="R444">
        <v>33</v>
      </c>
      <c r="S444" s="1" t="s">
        <v>30</v>
      </c>
      <c r="T444" s="1" t="s">
        <v>30</v>
      </c>
      <c r="U444" s="1" t="s">
        <v>30</v>
      </c>
      <c r="V444">
        <v>0</v>
      </c>
      <c r="W444" s="1" t="s">
        <v>30</v>
      </c>
      <c r="X444" s="1" t="s">
        <v>36</v>
      </c>
      <c r="Y444" s="1" t="s">
        <v>44</v>
      </c>
      <c r="Z444">
        <v>13</v>
      </c>
      <c r="AA444">
        <v>22</v>
      </c>
      <c r="AB444" s="1" t="s">
        <v>13500</v>
      </c>
      <c r="AC444" s="1" t="s">
        <v>13500</v>
      </c>
      <c r="AD444" t="s">
        <v>13494</v>
      </c>
      <c r="AE444" s="1" t="s">
        <v>38</v>
      </c>
      <c r="AF444" s="1" t="s">
        <v>38</v>
      </c>
      <c r="AG444" t="s">
        <v>13527</v>
      </c>
      <c r="AH444" t="s">
        <v>38</v>
      </c>
      <c r="AI444" t="s">
        <v>13538</v>
      </c>
    </row>
    <row r="445" spans="1:35" x14ac:dyDescent="0.25">
      <c r="A445" s="1" t="s">
        <v>979</v>
      </c>
      <c r="B445" s="1" t="s">
        <v>30</v>
      </c>
      <c r="C445">
        <v>4</v>
      </c>
      <c r="D445">
        <v>19</v>
      </c>
      <c r="E445">
        <v>55</v>
      </c>
      <c r="F445">
        <v>16</v>
      </c>
      <c r="G445">
        <v>26</v>
      </c>
      <c r="H445" s="1" t="s">
        <v>32</v>
      </c>
      <c r="I445" s="1" t="s">
        <v>31</v>
      </c>
      <c r="J445">
        <v>9</v>
      </c>
      <c r="K445">
        <v>0</v>
      </c>
      <c r="L445">
        <v>2</v>
      </c>
      <c r="M445" s="1" t="s">
        <v>32</v>
      </c>
      <c r="N445">
        <v>0</v>
      </c>
      <c r="O445" s="1" t="s">
        <v>49</v>
      </c>
      <c r="P445" s="1" t="s">
        <v>980</v>
      </c>
      <c r="Q445" s="1" t="s">
        <v>42</v>
      </c>
      <c r="R445">
        <v>33</v>
      </c>
      <c r="S445" s="1" t="s">
        <v>30</v>
      </c>
      <c r="T445" s="1" t="s">
        <v>30</v>
      </c>
      <c r="U445" s="1" t="s">
        <v>30</v>
      </c>
      <c r="V445">
        <v>0</v>
      </c>
      <c r="W445" s="1" t="s">
        <v>30</v>
      </c>
      <c r="X445" s="1" t="s">
        <v>36</v>
      </c>
      <c r="Y445" s="1" t="s">
        <v>44</v>
      </c>
      <c r="Z445">
        <v>20</v>
      </c>
      <c r="AA445">
        <v>86</v>
      </c>
      <c r="AB445" s="1" t="s">
        <v>13500</v>
      </c>
      <c r="AC445" s="1" t="s">
        <v>13500</v>
      </c>
      <c r="AD445" t="s">
        <v>13494</v>
      </c>
      <c r="AE445" s="1" t="s">
        <v>38</v>
      </c>
      <c r="AF445" s="1" t="s">
        <v>38</v>
      </c>
      <c r="AG445" t="s">
        <v>13527</v>
      </c>
      <c r="AH445" t="s">
        <v>38</v>
      </c>
      <c r="AI445" t="s">
        <v>13538</v>
      </c>
    </row>
    <row r="446" spans="1:35" x14ac:dyDescent="0.25">
      <c r="A446" s="1" t="s">
        <v>981</v>
      </c>
      <c r="B446" s="1" t="s">
        <v>30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s="1" t="s">
        <v>32</v>
      </c>
      <c r="I446" s="1" t="s">
        <v>31</v>
      </c>
      <c r="J446">
        <v>57</v>
      </c>
      <c r="K446">
        <v>2</v>
      </c>
      <c r="L446">
        <v>38</v>
      </c>
      <c r="M446" s="1" t="s">
        <v>30</v>
      </c>
      <c r="N446">
        <v>64</v>
      </c>
      <c r="O446" s="1" t="s">
        <v>77</v>
      </c>
      <c r="P446" s="1" t="s">
        <v>982</v>
      </c>
      <c r="Q446" s="1" t="s">
        <v>35</v>
      </c>
      <c r="R446">
        <v>21</v>
      </c>
      <c r="S446" s="1" t="s">
        <v>32</v>
      </c>
      <c r="T446" s="1" t="s">
        <v>30</v>
      </c>
      <c r="U446" s="1" t="s">
        <v>30</v>
      </c>
      <c r="V446">
        <v>0</v>
      </c>
      <c r="W446" s="1" t="s">
        <v>30</v>
      </c>
      <c r="X446" s="1" t="s">
        <v>57</v>
      </c>
      <c r="Y446" s="1" t="s">
        <v>44</v>
      </c>
      <c r="Z446">
        <v>34</v>
      </c>
      <c r="AA446">
        <v>2162</v>
      </c>
      <c r="AB446" s="1" t="s">
        <v>13500</v>
      </c>
      <c r="AC446" s="1" t="s">
        <v>13500</v>
      </c>
      <c r="AD446" t="s">
        <v>13495</v>
      </c>
      <c r="AE446" s="1" t="s">
        <v>38</v>
      </c>
      <c r="AF446" s="1" t="s">
        <v>38</v>
      </c>
      <c r="AG446" t="s">
        <v>13526</v>
      </c>
      <c r="AH446" t="s">
        <v>38</v>
      </c>
      <c r="AI446" t="s">
        <v>13540</v>
      </c>
    </row>
    <row r="447" spans="1:35" x14ac:dyDescent="0.25">
      <c r="A447" s="1" t="s">
        <v>983</v>
      </c>
      <c r="B447" s="1" t="s">
        <v>30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s="1" t="s">
        <v>32</v>
      </c>
      <c r="I447" s="1" t="s">
        <v>31</v>
      </c>
      <c r="J447">
        <v>71</v>
      </c>
      <c r="K447">
        <v>0</v>
      </c>
      <c r="L447">
        <v>6</v>
      </c>
      <c r="M447" s="1" t="s">
        <v>32</v>
      </c>
      <c r="N447">
        <v>0</v>
      </c>
      <c r="O447" s="1" t="s">
        <v>471</v>
      </c>
      <c r="P447" s="1" t="s">
        <v>984</v>
      </c>
      <c r="Q447" s="1" t="s">
        <v>42</v>
      </c>
      <c r="R447">
        <v>73</v>
      </c>
      <c r="S447" s="1" t="s">
        <v>30</v>
      </c>
      <c r="T447" s="1" t="s">
        <v>32</v>
      </c>
      <c r="U447" s="1" t="s">
        <v>30</v>
      </c>
      <c r="V447">
        <v>0</v>
      </c>
      <c r="W447" s="1" t="s">
        <v>30</v>
      </c>
      <c r="X447" s="1" t="s">
        <v>43</v>
      </c>
      <c r="Y447" s="1" t="s">
        <v>37</v>
      </c>
      <c r="Z447">
        <v>49</v>
      </c>
      <c r="AA447">
        <v>1374</v>
      </c>
      <c r="AB447" s="1" t="s">
        <v>13500</v>
      </c>
      <c r="AC447" s="1" t="s">
        <v>13500</v>
      </c>
      <c r="AD447" t="s">
        <v>13496</v>
      </c>
      <c r="AE447" s="1" t="s">
        <v>38</v>
      </c>
      <c r="AF447" s="1" t="s">
        <v>38</v>
      </c>
      <c r="AG447" t="s">
        <v>13526</v>
      </c>
      <c r="AH447" t="s">
        <v>38</v>
      </c>
      <c r="AI447" t="s">
        <v>13539</v>
      </c>
    </row>
    <row r="448" spans="1:35" x14ac:dyDescent="0.25">
      <c r="A448" s="1" t="s">
        <v>985</v>
      </c>
      <c r="B448" s="1" t="s">
        <v>30</v>
      </c>
      <c r="C448">
        <v>30</v>
      </c>
      <c r="D448">
        <v>105</v>
      </c>
      <c r="E448">
        <v>210.4</v>
      </c>
      <c r="F448">
        <v>0</v>
      </c>
      <c r="G448">
        <v>0</v>
      </c>
      <c r="H448" s="1" t="s">
        <v>30</v>
      </c>
      <c r="I448" s="1" t="s">
        <v>46</v>
      </c>
      <c r="J448">
        <v>0</v>
      </c>
      <c r="K448">
        <v>2</v>
      </c>
      <c r="L448">
        <v>12</v>
      </c>
      <c r="M448" s="1" t="s">
        <v>32</v>
      </c>
      <c r="N448">
        <v>0</v>
      </c>
      <c r="O448" s="1" t="s">
        <v>68</v>
      </c>
      <c r="P448" s="1" t="s">
        <v>986</v>
      </c>
      <c r="Q448" s="1" t="s">
        <v>42</v>
      </c>
      <c r="R448">
        <v>28</v>
      </c>
      <c r="S448" s="1" t="s">
        <v>32</v>
      </c>
      <c r="T448" s="1" t="s">
        <v>30</v>
      </c>
      <c r="U448" s="1" t="s">
        <v>30</v>
      </c>
      <c r="V448">
        <v>0</v>
      </c>
      <c r="W448" s="1" t="s">
        <v>32</v>
      </c>
      <c r="X448" s="1" t="s">
        <v>36</v>
      </c>
      <c r="Y448" s="1" t="s">
        <v>58</v>
      </c>
      <c r="Z448">
        <v>34</v>
      </c>
      <c r="AA448">
        <v>1010</v>
      </c>
      <c r="AB448" s="1" t="s">
        <v>13500</v>
      </c>
      <c r="AC448" s="1" t="s">
        <v>13500</v>
      </c>
      <c r="AD448" t="s">
        <v>13495</v>
      </c>
      <c r="AE448" s="1" t="s">
        <v>38</v>
      </c>
      <c r="AF448" s="1" t="s">
        <v>38</v>
      </c>
      <c r="AG448" t="s">
        <v>13526</v>
      </c>
      <c r="AH448" t="s">
        <v>38</v>
      </c>
      <c r="AI448" t="s">
        <v>13539</v>
      </c>
    </row>
    <row r="449" spans="1:35" x14ac:dyDescent="0.25">
      <c r="A449" s="1" t="s">
        <v>987</v>
      </c>
      <c r="B449" s="1" t="s">
        <v>30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s="1" t="s">
        <v>32</v>
      </c>
      <c r="I449" s="1" t="s">
        <v>31</v>
      </c>
      <c r="J449">
        <v>80</v>
      </c>
      <c r="K449">
        <v>1</v>
      </c>
      <c r="L449">
        <v>4</v>
      </c>
      <c r="M449" s="1" t="s">
        <v>32</v>
      </c>
      <c r="N449">
        <v>0</v>
      </c>
      <c r="O449" s="1" t="s">
        <v>130</v>
      </c>
      <c r="P449" s="1" t="s">
        <v>988</v>
      </c>
      <c r="Q449" s="1" t="s">
        <v>35</v>
      </c>
      <c r="R449">
        <v>48</v>
      </c>
      <c r="S449" s="1" t="s">
        <v>30</v>
      </c>
      <c r="T449" s="1" t="s">
        <v>30</v>
      </c>
      <c r="U449" s="1" t="s">
        <v>30</v>
      </c>
      <c r="V449">
        <v>0</v>
      </c>
      <c r="W449" s="1" t="s">
        <v>32</v>
      </c>
      <c r="X449" s="1" t="s">
        <v>36</v>
      </c>
      <c r="Y449" s="1" t="s">
        <v>44</v>
      </c>
      <c r="Z449">
        <v>41</v>
      </c>
      <c r="AA449">
        <v>845</v>
      </c>
      <c r="AB449" s="1" t="s">
        <v>13500</v>
      </c>
      <c r="AC449" s="1" t="s">
        <v>13500</v>
      </c>
      <c r="AD449" t="s">
        <v>13494</v>
      </c>
      <c r="AE449" s="1" t="s">
        <v>38</v>
      </c>
      <c r="AF449" s="1" t="s">
        <v>38</v>
      </c>
      <c r="AG449" t="s">
        <v>13526</v>
      </c>
      <c r="AH449" t="s">
        <v>38</v>
      </c>
      <c r="AI449" t="s">
        <v>13539</v>
      </c>
    </row>
    <row r="450" spans="1:35" x14ac:dyDescent="0.25">
      <c r="A450" s="1" t="s">
        <v>989</v>
      </c>
      <c r="B450" s="1" t="s">
        <v>30</v>
      </c>
      <c r="C450">
        <v>61</v>
      </c>
      <c r="D450">
        <v>292</v>
      </c>
      <c r="E450">
        <v>553.5</v>
      </c>
      <c r="F450">
        <v>0</v>
      </c>
      <c r="G450">
        <v>0</v>
      </c>
      <c r="H450" s="1" t="s">
        <v>30</v>
      </c>
      <c r="I450" s="1" t="s">
        <v>31</v>
      </c>
      <c r="J450">
        <v>0</v>
      </c>
      <c r="K450">
        <v>2</v>
      </c>
      <c r="L450">
        <v>0</v>
      </c>
      <c r="M450" s="1" t="s">
        <v>30</v>
      </c>
      <c r="N450">
        <v>0</v>
      </c>
      <c r="O450" s="1" t="s">
        <v>49</v>
      </c>
      <c r="P450" s="1" t="s">
        <v>990</v>
      </c>
      <c r="Q450" s="1" t="s">
        <v>35</v>
      </c>
      <c r="R450">
        <v>23</v>
      </c>
      <c r="S450" s="1" t="s">
        <v>32</v>
      </c>
      <c r="T450" s="1" t="s">
        <v>30</v>
      </c>
      <c r="U450" s="1" t="s">
        <v>30</v>
      </c>
      <c r="V450">
        <v>0</v>
      </c>
      <c r="W450" s="1" t="s">
        <v>30</v>
      </c>
      <c r="X450" s="1" t="s">
        <v>57</v>
      </c>
      <c r="Y450" s="1" t="s">
        <v>58</v>
      </c>
      <c r="Z450">
        <v>10</v>
      </c>
      <c r="AA450">
        <v>616</v>
      </c>
      <c r="AB450" s="1" t="s">
        <v>13500</v>
      </c>
      <c r="AC450" s="1" t="s">
        <v>13500</v>
      </c>
      <c r="AD450" t="s">
        <v>13495</v>
      </c>
      <c r="AE450" s="1" t="s">
        <v>38</v>
      </c>
      <c r="AF450" s="1" t="s">
        <v>38</v>
      </c>
      <c r="AG450" t="s">
        <v>13527</v>
      </c>
      <c r="AH450" t="s">
        <v>38</v>
      </c>
      <c r="AI450" t="s">
        <v>13540</v>
      </c>
    </row>
    <row r="451" spans="1:35" x14ac:dyDescent="0.25">
      <c r="A451" s="1" t="s">
        <v>991</v>
      </c>
      <c r="B451" s="1" t="s">
        <v>30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s="1" t="s">
        <v>32</v>
      </c>
      <c r="I451" s="1" t="s">
        <v>31</v>
      </c>
      <c r="J451">
        <v>163</v>
      </c>
      <c r="K451">
        <v>0</v>
      </c>
      <c r="L451">
        <v>0</v>
      </c>
      <c r="M451" s="1" t="s">
        <v>30</v>
      </c>
      <c r="N451">
        <v>0</v>
      </c>
      <c r="O451" s="1" t="s">
        <v>156</v>
      </c>
      <c r="P451" s="1" t="s">
        <v>992</v>
      </c>
      <c r="Q451" s="1" t="s">
        <v>42</v>
      </c>
      <c r="R451">
        <v>59</v>
      </c>
      <c r="S451" s="1" t="s">
        <v>30</v>
      </c>
      <c r="T451" s="1" t="s">
        <v>30</v>
      </c>
      <c r="U451" s="1" t="s">
        <v>30</v>
      </c>
      <c r="V451">
        <v>0</v>
      </c>
      <c r="W451" s="1" t="s">
        <v>30</v>
      </c>
      <c r="X451" s="1" t="s">
        <v>57</v>
      </c>
      <c r="Y451" s="1" t="s">
        <v>58</v>
      </c>
      <c r="Z451">
        <v>16</v>
      </c>
      <c r="AA451">
        <v>1085</v>
      </c>
      <c r="AB451" s="1" t="s">
        <v>13500</v>
      </c>
      <c r="AC451" s="1" t="s">
        <v>13500</v>
      </c>
      <c r="AD451" t="s">
        <v>13494</v>
      </c>
      <c r="AE451" s="1" t="s">
        <v>38</v>
      </c>
      <c r="AF451" s="1" t="s">
        <v>38</v>
      </c>
      <c r="AG451" t="s">
        <v>13527</v>
      </c>
      <c r="AH451" t="s">
        <v>38</v>
      </c>
      <c r="AI451" t="s">
        <v>13540</v>
      </c>
    </row>
    <row r="452" spans="1:35" x14ac:dyDescent="0.25">
      <c r="A452" s="1" t="s">
        <v>993</v>
      </c>
      <c r="B452" s="1" t="s">
        <v>30</v>
      </c>
      <c r="C452">
        <v>48</v>
      </c>
      <c r="D452">
        <v>89</v>
      </c>
      <c r="E452">
        <v>238.1</v>
      </c>
      <c r="F452">
        <v>0</v>
      </c>
      <c r="G452">
        <v>0</v>
      </c>
      <c r="H452" s="1" t="s">
        <v>30</v>
      </c>
      <c r="I452" s="1" t="s">
        <v>46</v>
      </c>
      <c r="J452">
        <v>0</v>
      </c>
      <c r="K452">
        <v>0</v>
      </c>
      <c r="L452">
        <v>18</v>
      </c>
      <c r="M452" s="1" t="s">
        <v>32</v>
      </c>
      <c r="N452">
        <v>0</v>
      </c>
      <c r="O452" s="1" t="s">
        <v>52</v>
      </c>
      <c r="P452" s="1" t="s">
        <v>994</v>
      </c>
      <c r="Q452" s="1" t="s">
        <v>42</v>
      </c>
      <c r="R452">
        <v>23</v>
      </c>
      <c r="S452" s="1" t="s">
        <v>32</v>
      </c>
      <c r="T452" s="1" t="s">
        <v>30</v>
      </c>
      <c r="U452" s="1" t="s">
        <v>30</v>
      </c>
      <c r="V452">
        <v>0</v>
      </c>
      <c r="W452" s="1" t="s">
        <v>30</v>
      </c>
      <c r="X452" s="1" t="s">
        <v>36</v>
      </c>
      <c r="Y452" s="1" t="s">
        <v>58</v>
      </c>
      <c r="Z452">
        <v>54</v>
      </c>
      <c r="AA452">
        <v>2578</v>
      </c>
      <c r="AB452" s="1" t="s">
        <v>13500</v>
      </c>
      <c r="AC452" s="1" t="s">
        <v>13500</v>
      </c>
      <c r="AD452" t="s">
        <v>13495</v>
      </c>
      <c r="AE452" s="1" t="s">
        <v>38</v>
      </c>
      <c r="AF452" s="1" t="s">
        <v>38</v>
      </c>
      <c r="AG452" t="s">
        <v>13526</v>
      </c>
      <c r="AH452" t="s">
        <v>38</v>
      </c>
      <c r="AI452" t="s">
        <v>13540</v>
      </c>
    </row>
    <row r="453" spans="1:35" x14ac:dyDescent="0.25">
      <c r="A453" s="1" t="s">
        <v>995</v>
      </c>
      <c r="B453" s="1" t="s">
        <v>30</v>
      </c>
      <c r="C453">
        <v>71</v>
      </c>
      <c r="D453">
        <v>204</v>
      </c>
      <c r="E453">
        <v>498.2</v>
      </c>
      <c r="F453">
        <v>0</v>
      </c>
      <c r="G453">
        <v>0</v>
      </c>
      <c r="H453" s="1" t="s">
        <v>30</v>
      </c>
      <c r="I453" s="1" t="s">
        <v>46</v>
      </c>
      <c r="J453">
        <v>0</v>
      </c>
      <c r="K453">
        <v>0</v>
      </c>
      <c r="L453">
        <v>7</v>
      </c>
      <c r="M453" s="1" t="s">
        <v>32</v>
      </c>
      <c r="N453">
        <v>0</v>
      </c>
      <c r="O453" s="1" t="s">
        <v>103</v>
      </c>
      <c r="P453" s="1" t="s">
        <v>996</v>
      </c>
      <c r="Q453" s="1" t="s">
        <v>35</v>
      </c>
      <c r="R453">
        <v>39</v>
      </c>
      <c r="S453" s="1" t="s">
        <v>30</v>
      </c>
      <c r="T453" s="1" t="s">
        <v>30</v>
      </c>
      <c r="U453" s="1" t="s">
        <v>30</v>
      </c>
      <c r="V453">
        <v>0</v>
      </c>
      <c r="W453" s="1" t="s">
        <v>32</v>
      </c>
      <c r="X453" s="1" t="s">
        <v>57</v>
      </c>
      <c r="Y453" s="1" t="s">
        <v>37</v>
      </c>
      <c r="Z453">
        <v>23</v>
      </c>
      <c r="AA453">
        <v>1635</v>
      </c>
      <c r="AB453" s="1" t="s">
        <v>13500</v>
      </c>
      <c r="AC453" s="1" t="s">
        <v>13500</v>
      </c>
      <c r="AD453" t="s">
        <v>13494</v>
      </c>
      <c r="AE453" s="1" t="s">
        <v>38</v>
      </c>
      <c r="AF453" s="1" t="s">
        <v>38</v>
      </c>
      <c r="AG453" t="s">
        <v>13526</v>
      </c>
      <c r="AH453" t="s">
        <v>38</v>
      </c>
      <c r="AI453" t="s">
        <v>13540</v>
      </c>
    </row>
    <row r="454" spans="1:35" x14ac:dyDescent="0.25">
      <c r="A454" s="1" t="s">
        <v>997</v>
      </c>
      <c r="B454" s="1" t="s">
        <v>30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s="1" t="s">
        <v>32</v>
      </c>
      <c r="I454" s="1" t="s">
        <v>31</v>
      </c>
      <c r="J454">
        <v>112</v>
      </c>
      <c r="K454">
        <v>1</v>
      </c>
      <c r="L454">
        <v>14</v>
      </c>
      <c r="M454" s="1" t="s">
        <v>32</v>
      </c>
      <c r="N454">
        <v>0</v>
      </c>
      <c r="O454" s="1" t="s">
        <v>97</v>
      </c>
      <c r="P454" s="1" t="s">
        <v>998</v>
      </c>
      <c r="Q454" s="1" t="s">
        <v>42</v>
      </c>
      <c r="R454">
        <v>55</v>
      </c>
      <c r="S454" s="1" t="s">
        <v>30</v>
      </c>
      <c r="T454" s="1" t="s">
        <v>30</v>
      </c>
      <c r="U454" s="1" t="s">
        <v>30</v>
      </c>
      <c r="V454">
        <v>0</v>
      </c>
      <c r="W454" s="1" t="s">
        <v>30</v>
      </c>
      <c r="X454" s="1" t="s">
        <v>36</v>
      </c>
      <c r="Y454" s="1" t="s">
        <v>37</v>
      </c>
      <c r="Z454">
        <v>30</v>
      </c>
      <c r="AA454">
        <v>940</v>
      </c>
      <c r="AB454" s="1" t="s">
        <v>13500</v>
      </c>
      <c r="AC454" s="1" t="s">
        <v>13500</v>
      </c>
      <c r="AD454" t="s">
        <v>13494</v>
      </c>
      <c r="AE454" s="1" t="s">
        <v>38</v>
      </c>
      <c r="AF454" s="1" t="s">
        <v>38</v>
      </c>
      <c r="AG454" t="s">
        <v>13526</v>
      </c>
      <c r="AH454" t="s">
        <v>38</v>
      </c>
      <c r="AI454" t="s">
        <v>13539</v>
      </c>
    </row>
    <row r="455" spans="1:35" x14ac:dyDescent="0.25">
      <c r="A455" s="1" t="s">
        <v>999</v>
      </c>
      <c r="B455" s="1" t="s">
        <v>30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s="1" t="s">
        <v>32</v>
      </c>
      <c r="I455" s="1" t="s">
        <v>31</v>
      </c>
      <c r="J455">
        <v>116</v>
      </c>
      <c r="K455">
        <v>2</v>
      </c>
      <c r="L455">
        <v>4</v>
      </c>
      <c r="M455" s="1" t="s">
        <v>32</v>
      </c>
      <c r="N455">
        <v>0</v>
      </c>
      <c r="O455" s="1" t="s">
        <v>272</v>
      </c>
      <c r="P455" s="1" t="s">
        <v>1000</v>
      </c>
      <c r="Q455" s="1" t="s">
        <v>35</v>
      </c>
      <c r="R455">
        <v>46</v>
      </c>
      <c r="S455" s="1" t="s">
        <v>30</v>
      </c>
      <c r="T455" s="1" t="s">
        <v>30</v>
      </c>
      <c r="U455" s="1" t="s">
        <v>30</v>
      </c>
      <c r="V455">
        <v>0</v>
      </c>
      <c r="W455" s="1" t="s">
        <v>32</v>
      </c>
      <c r="X455" s="1" t="s">
        <v>36</v>
      </c>
      <c r="Y455" s="1" t="s">
        <v>58</v>
      </c>
      <c r="Z455">
        <v>21</v>
      </c>
      <c r="AA455">
        <v>541</v>
      </c>
      <c r="AB455" s="1" t="s">
        <v>13500</v>
      </c>
      <c r="AC455" s="1" t="s">
        <v>13500</v>
      </c>
      <c r="AD455" t="s">
        <v>13494</v>
      </c>
      <c r="AE455" s="1" t="s">
        <v>38</v>
      </c>
      <c r="AF455" s="1" t="s">
        <v>38</v>
      </c>
      <c r="AG455" t="s">
        <v>13526</v>
      </c>
      <c r="AH455" t="s">
        <v>38</v>
      </c>
      <c r="AI455" t="s">
        <v>13539</v>
      </c>
    </row>
    <row r="456" spans="1:35" x14ac:dyDescent="0.25">
      <c r="A456" s="1" t="s">
        <v>1001</v>
      </c>
      <c r="B456" s="1" t="s">
        <v>30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s="1" t="s">
        <v>32</v>
      </c>
      <c r="I456" s="1" t="s">
        <v>31</v>
      </c>
      <c r="J456">
        <v>164</v>
      </c>
      <c r="K456">
        <v>1</v>
      </c>
      <c r="L456">
        <v>8</v>
      </c>
      <c r="M456" s="1" t="s">
        <v>32</v>
      </c>
      <c r="N456">
        <v>0</v>
      </c>
      <c r="O456" s="1" t="s">
        <v>272</v>
      </c>
      <c r="P456" s="1" t="s">
        <v>1002</v>
      </c>
      <c r="Q456" s="1" t="s">
        <v>42</v>
      </c>
      <c r="R456">
        <v>80</v>
      </c>
      <c r="S456" s="1" t="s">
        <v>30</v>
      </c>
      <c r="T456" s="1" t="s">
        <v>32</v>
      </c>
      <c r="U456" s="1" t="s">
        <v>30</v>
      </c>
      <c r="V456">
        <v>0</v>
      </c>
      <c r="W456" s="1" t="s">
        <v>32</v>
      </c>
      <c r="X456" s="1" t="s">
        <v>43</v>
      </c>
      <c r="Y456" s="1" t="s">
        <v>58</v>
      </c>
      <c r="Z456">
        <v>27</v>
      </c>
      <c r="AA456">
        <v>1890</v>
      </c>
      <c r="AB456" s="1" t="s">
        <v>13500</v>
      </c>
      <c r="AC456" s="1" t="s">
        <v>13500</v>
      </c>
      <c r="AD456" t="s">
        <v>13496</v>
      </c>
      <c r="AE456" s="1" t="s">
        <v>38</v>
      </c>
      <c r="AF456" s="1" t="s">
        <v>38</v>
      </c>
      <c r="AG456" t="s">
        <v>13526</v>
      </c>
      <c r="AH456" t="s">
        <v>38</v>
      </c>
      <c r="AI456" t="s">
        <v>13540</v>
      </c>
    </row>
    <row r="457" spans="1:35" x14ac:dyDescent="0.25">
      <c r="A457" s="1" t="s">
        <v>1003</v>
      </c>
      <c r="B457" s="1" t="s">
        <v>30</v>
      </c>
      <c r="C457">
        <v>2</v>
      </c>
      <c r="D457">
        <v>3</v>
      </c>
      <c r="E457">
        <v>6.9</v>
      </c>
      <c r="F457">
        <v>4</v>
      </c>
      <c r="G457">
        <v>14.8</v>
      </c>
      <c r="H457" s="1" t="s">
        <v>32</v>
      </c>
      <c r="I457" s="1" t="s">
        <v>31</v>
      </c>
      <c r="J457">
        <v>5</v>
      </c>
      <c r="K457">
        <v>0</v>
      </c>
      <c r="L457">
        <v>0</v>
      </c>
      <c r="M457" s="1" t="s">
        <v>30</v>
      </c>
      <c r="N457">
        <v>0</v>
      </c>
      <c r="O457" s="1" t="s">
        <v>471</v>
      </c>
      <c r="P457" s="1" t="s">
        <v>1004</v>
      </c>
      <c r="Q457" s="1" t="s">
        <v>42</v>
      </c>
      <c r="R457">
        <v>22</v>
      </c>
      <c r="S457" s="1" t="s">
        <v>32</v>
      </c>
      <c r="T457" s="1" t="s">
        <v>30</v>
      </c>
      <c r="U457" s="1" t="s">
        <v>30</v>
      </c>
      <c r="V457">
        <v>0</v>
      </c>
      <c r="W457" s="1" t="s">
        <v>30</v>
      </c>
      <c r="X457" s="1" t="s">
        <v>43</v>
      </c>
      <c r="Y457" s="1" t="s">
        <v>58</v>
      </c>
      <c r="Z457">
        <v>9</v>
      </c>
      <c r="AA457">
        <v>15</v>
      </c>
      <c r="AB457" s="1" t="s">
        <v>13500</v>
      </c>
      <c r="AC457" s="1" t="s">
        <v>13500</v>
      </c>
      <c r="AD457" t="s">
        <v>13495</v>
      </c>
      <c r="AE457" s="1" t="s">
        <v>38</v>
      </c>
      <c r="AF457" s="1" t="s">
        <v>38</v>
      </c>
      <c r="AG457" t="s">
        <v>13527</v>
      </c>
      <c r="AH457" t="s">
        <v>38</v>
      </c>
      <c r="AI457" t="s">
        <v>13538</v>
      </c>
    </row>
    <row r="458" spans="1:35" x14ac:dyDescent="0.25">
      <c r="A458" s="1" t="s">
        <v>1005</v>
      </c>
      <c r="B458" s="1" t="s">
        <v>30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s="1" t="s">
        <v>32</v>
      </c>
      <c r="I458" s="1" t="s">
        <v>31</v>
      </c>
      <c r="J458">
        <v>174</v>
      </c>
      <c r="K458">
        <v>1</v>
      </c>
      <c r="L458">
        <v>0</v>
      </c>
      <c r="M458" s="1" t="s">
        <v>30</v>
      </c>
      <c r="N458">
        <v>0</v>
      </c>
      <c r="O458" s="1" t="s">
        <v>166</v>
      </c>
      <c r="P458" s="1" t="s">
        <v>1006</v>
      </c>
      <c r="Q458" s="1" t="s">
        <v>42</v>
      </c>
      <c r="R458">
        <v>26</v>
      </c>
      <c r="S458" s="1" t="s">
        <v>32</v>
      </c>
      <c r="T458" s="1" t="s">
        <v>30</v>
      </c>
      <c r="U458" s="1" t="s">
        <v>30</v>
      </c>
      <c r="V458">
        <v>0</v>
      </c>
      <c r="W458" s="1" t="s">
        <v>30</v>
      </c>
      <c r="X458" s="1" t="s">
        <v>57</v>
      </c>
      <c r="Y458" s="1" t="s">
        <v>58</v>
      </c>
      <c r="Z458">
        <v>12</v>
      </c>
      <c r="AA458">
        <v>749</v>
      </c>
      <c r="AB458" s="1" t="s">
        <v>13500</v>
      </c>
      <c r="AC458" s="1" t="s">
        <v>13500</v>
      </c>
      <c r="AD458" t="s">
        <v>13495</v>
      </c>
      <c r="AE458" s="1" t="s">
        <v>38</v>
      </c>
      <c r="AF458" s="1" t="s">
        <v>38</v>
      </c>
      <c r="AG458" t="s">
        <v>13527</v>
      </c>
      <c r="AH458" t="s">
        <v>38</v>
      </c>
      <c r="AI458" t="s">
        <v>13540</v>
      </c>
    </row>
    <row r="459" spans="1:35" x14ac:dyDescent="0.25">
      <c r="A459" s="1" t="s">
        <v>1007</v>
      </c>
      <c r="B459" s="1" t="s">
        <v>30</v>
      </c>
      <c r="C459">
        <v>10</v>
      </c>
      <c r="D459">
        <v>39</v>
      </c>
      <c r="E459">
        <v>96.3</v>
      </c>
      <c r="F459">
        <v>30</v>
      </c>
      <c r="G459">
        <v>119</v>
      </c>
      <c r="H459" s="1" t="s">
        <v>32</v>
      </c>
      <c r="I459" s="1" t="s">
        <v>31</v>
      </c>
      <c r="J459">
        <v>30</v>
      </c>
      <c r="K459">
        <v>2</v>
      </c>
      <c r="L459">
        <v>0</v>
      </c>
      <c r="M459" s="1" t="s">
        <v>30</v>
      </c>
      <c r="N459">
        <v>0</v>
      </c>
      <c r="O459" s="1" t="s">
        <v>375</v>
      </c>
      <c r="P459" s="1" t="s">
        <v>1008</v>
      </c>
      <c r="Q459" s="1" t="s">
        <v>42</v>
      </c>
      <c r="R459">
        <v>67</v>
      </c>
      <c r="S459" s="1" t="s">
        <v>30</v>
      </c>
      <c r="T459" s="1" t="s">
        <v>32</v>
      </c>
      <c r="U459" s="1" t="s">
        <v>30</v>
      </c>
      <c r="V459">
        <v>0</v>
      </c>
      <c r="W459" s="1" t="s">
        <v>30</v>
      </c>
      <c r="X459" s="1" t="s">
        <v>43</v>
      </c>
      <c r="Y459" s="1" t="s">
        <v>58</v>
      </c>
      <c r="Z459">
        <v>9</v>
      </c>
      <c r="AA459">
        <v>90</v>
      </c>
      <c r="AB459" s="1" t="s">
        <v>13500</v>
      </c>
      <c r="AC459" s="1" t="s">
        <v>13500</v>
      </c>
      <c r="AD459" t="s">
        <v>13496</v>
      </c>
      <c r="AE459" s="1" t="s">
        <v>38</v>
      </c>
      <c r="AF459" s="1" t="s">
        <v>38</v>
      </c>
      <c r="AG459" t="s">
        <v>13527</v>
      </c>
      <c r="AH459" t="s">
        <v>38</v>
      </c>
      <c r="AI459" t="s">
        <v>13539</v>
      </c>
    </row>
    <row r="460" spans="1:35" x14ac:dyDescent="0.25">
      <c r="A460" s="1" t="s">
        <v>1009</v>
      </c>
      <c r="B460" s="1" t="s">
        <v>30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s="1" t="s">
        <v>32</v>
      </c>
      <c r="I460" s="1" t="s">
        <v>31</v>
      </c>
      <c r="J460">
        <v>36</v>
      </c>
      <c r="K460">
        <v>1</v>
      </c>
      <c r="L460">
        <v>0</v>
      </c>
      <c r="M460" s="1" t="s">
        <v>30</v>
      </c>
      <c r="N460">
        <v>0</v>
      </c>
      <c r="O460" s="1" t="s">
        <v>52</v>
      </c>
      <c r="P460" s="1" t="s">
        <v>1010</v>
      </c>
      <c r="Q460" s="1" t="s">
        <v>35</v>
      </c>
      <c r="R460">
        <v>50</v>
      </c>
      <c r="S460" s="1" t="s">
        <v>30</v>
      </c>
      <c r="T460" s="1" t="s">
        <v>30</v>
      </c>
      <c r="U460" s="1" t="s">
        <v>30</v>
      </c>
      <c r="V460">
        <v>0</v>
      </c>
      <c r="W460" s="1" t="s">
        <v>30</v>
      </c>
      <c r="X460" s="1" t="s">
        <v>57</v>
      </c>
      <c r="Y460" s="1" t="s">
        <v>58</v>
      </c>
      <c r="Z460">
        <v>16</v>
      </c>
      <c r="AA460">
        <v>380</v>
      </c>
      <c r="AB460" s="1" t="s">
        <v>13500</v>
      </c>
      <c r="AC460" s="1" t="s">
        <v>13500</v>
      </c>
      <c r="AD460" t="s">
        <v>13494</v>
      </c>
      <c r="AE460" s="1" t="s">
        <v>38</v>
      </c>
      <c r="AF460" s="1" t="s">
        <v>38</v>
      </c>
      <c r="AG460" t="s">
        <v>13527</v>
      </c>
      <c r="AH460" t="s">
        <v>38</v>
      </c>
      <c r="AI460" t="s">
        <v>13539</v>
      </c>
    </row>
    <row r="461" spans="1:35" x14ac:dyDescent="0.25">
      <c r="A461" s="1" t="s">
        <v>1011</v>
      </c>
      <c r="B461" s="1" t="s">
        <v>30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s="1" t="s">
        <v>32</v>
      </c>
      <c r="I461" s="1" t="s">
        <v>31</v>
      </c>
      <c r="J461">
        <v>290</v>
      </c>
      <c r="K461">
        <v>0</v>
      </c>
      <c r="L461">
        <v>4</v>
      </c>
      <c r="M461" s="1" t="s">
        <v>32</v>
      </c>
      <c r="N461">
        <v>0</v>
      </c>
      <c r="O461" s="1" t="s">
        <v>211</v>
      </c>
      <c r="P461" s="1" t="s">
        <v>1012</v>
      </c>
      <c r="Q461" s="1" t="s">
        <v>42</v>
      </c>
      <c r="R461">
        <v>44</v>
      </c>
      <c r="S461" s="1" t="s">
        <v>30</v>
      </c>
      <c r="T461" s="1" t="s">
        <v>30</v>
      </c>
      <c r="U461" s="1" t="s">
        <v>30</v>
      </c>
      <c r="V461">
        <v>0</v>
      </c>
      <c r="W461" s="1" t="s">
        <v>32</v>
      </c>
      <c r="X461" s="1" t="s">
        <v>57</v>
      </c>
      <c r="Y461" s="1" t="s">
        <v>58</v>
      </c>
      <c r="Z461">
        <v>39</v>
      </c>
      <c r="AA461">
        <v>2506</v>
      </c>
      <c r="AB461" s="1" t="s">
        <v>13500</v>
      </c>
      <c r="AC461" s="1" t="s">
        <v>13500</v>
      </c>
      <c r="AD461" t="s">
        <v>13494</v>
      </c>
      <c r="AE461" s="1" t="s">
        <v>38</v>
      </c>
      <c r="AF461" s="1" t="s">
        <v>38</v>
      </c>
      <c r="AG461" t="s">
        <v>13526</v>
      </c>
      <c r="AH461" t="s">
        <v>38</v>
      </c>
      <c r="AI461" t="s">
        <v>13540</v>
      </c>
    </row>
    <row r="462" spans="1:35" x14ac:dyDescent="0.25">
      <c r="A462" s="1" t="s">
        <v>1013</v>
      </c>
      <c r="B462" s="1" t="s">
        <v>30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s="1" t="s">
        <v>32</v>
      </c>
      <c r="I462" s="1" t="s">
        <v>31</v>
      </c>
      <c r="J462">
        <v>8</v>
      </c>
      <c r="K462">
        <v>2</v>
      </c>
      <c r="L462">
        <v>0</v>
      </c>
      <c r="M462" s="1" t="s">
        <v>30</v>
      </c>
      <c r="N462">
        <v>0</v>
      </c>
      <c r="O462" s="1" t="s">
        <v>130</v>
      </c>
      <c r="P462" s="1" t="s">
        <v>1014</v>
      </c>
      <c r="Q462" s="1" t="s">
        <v>42</v>
      </c>
      <c r="R462">
        <v>45</v>
      </c>
      <c r="S462" s="1" t="s">
        <v>30</v>
      </c>
      <c r="T462" s="1" t="s">
        <v>30</v>
      </c>
      <c r="U462" s="1" t="s">
        <v>30</v>
      </c>
      <c r="V462">
        <v>0</v>
      </c>
      <c r="W462" s="1" t="s">
        <v>30</v>
      </c>
      <c r="X462" s="1" t="s">
        <v>36</v>
      </c>
      <c r="Y462" s="1" t="s">
        <v>58</v>
      </c>
      <c r="Z462">
        <v>11</v>
      </c>
      <c r="AA462">
        <v>51</v>
      </c>
      <c r="AB462" s="1" t="s">
        <v>13500</v>
      </c>
      <c r="AC462" s="1" t="s">
        <v>13500</v>
      </c>
      <c r="AD462" t="s">
        <v>13494</v>
      </c>
      <c r="AE462" s="1" t="s">
        <v>38</v>
      </c>
      <c r="AF462" s="1" t="s">
        <v>38</v>
      </c>
      <c r="AG462" t="s">
        <v>13527</v>
      </c>
      <c r="AH462" t="s">
        <v>38</v>
      </c>
      <c r="AI462" t="s">
        <v>13538</v>
      </c>
    </row>
    <row r="463" spans="1:35" x14ac:dyDescent="0.25">
      <c r="A463" s="1" t="s">
        <v>1015</v>
      </c>
      <c r="B463" s="1" t="s">
        <v>30</v>
      </c>
      <c r="C463">
        <v>72</v>
      </c>
      <c r="D463">
        <v>255</v>
      </c>
      <c r="E463">
        <v>580</v>
      </c>
      <c r="F463">
        <v>576</v>
      </c>
      <c r="G463">
        <v>684</v>
      </c>
      <c r="H463" s="1" t="s">
        <v>32</v>
      </c>
      <c r="I463" s="1" t="s">
        <v>31</v>
      </c>
      <c r="J463">
        <v>342</v>
      </c>
      <c r="K463">
        <v>0</v>
      </c>
      <c r="L463">
        <v>13</v>
      </c>
      <c r="M463" s="1" t="s">
        <v>30</v>
      </c>
      <c r="N463">
        <v>36</v>
      </c>
      <c r="O463" s="1" t="s">
        <v>176</v>
      </c>
      <c r="P463" s="1" t="s">
        <v>1016</v>
      </c>
      <c r="Q463" s="1" t="s">
        <v>35</v>
      </c>
      <c r="R463">
        <v>27</v>
      </c>
      <c r="S463" s="1" t="s">
        <v>32</v>
      </c>
      <c r="T463" s="1" t="s">
        <v>30</v>
      </c>
      <c r="U463" s="1" t="s">
        <v>30</v>
      </c>
      <c r="V463">
        <v>0</v>
      </c>
      <c r="W463" s="1" t="s">
        <v>30</v>
      </c>
      <c r="X463" s="1" t="s">
        <v>57</v>
      </c>
      <c r="Y463" s="1" t="s">
        <v>37</v>
      </c>
      <c r="Z463">
        <v>29</v>
      </c>
      <c r="AA463">
        <v>2097</v>
      </c>
      <c r="AB463" s="1" t="s">
        <v>13500</v>
      </c>
      <c r="AC463" s="1" t="s">
        <v>13500</v>
      </c>
      <c r="AD463" t="s">
        <v>13495</v>
      </c>
      <c r="AE463" s="1" t="s">
        <v>38</v>
      </c>
      <c r="AF463" s="1" t="s">
        <v>38</v>
      </c>
      <c r="AG463" t="s">
        <v>13526</v>
      </c>
      <c r="AH463" t="s">
        <v>38</v>
      </c>
      <c r="AI463" t="s">
        <v>13540</v>
      </c>
    </row>
    <row r="464" spans="1:35" x14ac:dyDescent="0.25">
      <c r="A464" s="1" t="s">
        <v>1017</v>
      </c>
      <c r="B464" s="1" t="s">
        <v>30</v>
      </c>
      <c r="C464">
        <v>27</v>
      </c>
      <c r="D464">
        <v>190</v>
      </c>
      <c r="E464">
        <v>430.1</v>
      </c>
      <c r="F464">
        <v>0</v>
      </c>
      <c r="G464">
        <v>0</v>
      </c>
      <c r="H464" s="1" t="s">
        <v>30</v>
      </c>
      <c r="I464" s="1" t="s">
        <v>46</v>
      </c>
      <c r="J464">
        <v>0</v>
      </c>
      <c r="K464">
        <v>0</v>
      </c>
      <c r="L464">
        <v>15</v>
      </c>
      <c r="M464" s="1" t="s">
        <v>32</v>
      </c>
      <c r="N464">
        <v>0</v>
      </c>
      <c r="O464" s="1" t="s">
        <v>171</v>
      </c>
      <c r="P464" s="1" t="s">
        <v>1018</v>
      </c>
      <c r="Q464" s="1" t="s">
        <v>35</v>
      </c>
      <c r="R464">
        <v>27</v>
      </c>
      <c r="S464" s="1" t="s">
        <v>32</v>
      </c>
      <c r="T464" s="1" t="s">
        <v>30</v>
      </c>
      <c r="U464" s="1" t="s">
        <v>30</v>
      </c>
      <c r="V464">
        <v>0</v>
      </c>
      <c r="W464" s="1" t="s">
        <v>32</v>
      </c>
      <c r="X464" s="1" t="s">
        <v>36</v>
      </c>
      <c r="Y464" s="1" t="s">
        <v>37</v>
      </c>
      <c r="Z464">
        <v>34</v>
      </c>
      <c r="AA464">
        <v>925</v>
      </c>
      <c r="AB464" s="1" t="s">
        <v>13500</v>
      </c>
      <c r="AC464" s="1" t="s">
        <v>13500</v>
      </c>
      <c r="AD464" t="s">
        <v>13495</v>
      </c>
      <c r="AE464" s="1" t="s">
        <v>38</v>
      </c>
      <c r="AF464" s="1" t="s">
        <v>38</v>
      </c>
      <c r="AG464" t="s">
        <v>13526</v>
      </c>
      <c r="AH464" t="s">
        <v>38</v>
      </c>
      <c r="AI464" t="s">
        <v>13539</v>
      </c>
    </row>
    <row r="465" spans="1:35" x14ac:dyDescent="0.25">
      <c r="A465" s="1" t="s">
        <v>1019</v>
      </c>
      <c r="B465" s="1" t="s">
        <v>30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s="1" t="s">
        <v>32</v>
      </c>
      <c r="I465" s="1" t="s">
        <v>31</v>
      </c>
      <c r="J465">
        <v>66</v>
      </c>
      <c r="K465">
        <v>0</v>
      </c>
      <c r="L465">
        <v>14</v>
      </c>
      <c r="M465" s="1" t="s">
        <v>32</v>
      </c>
      <c r="N465">
        <v>0</v>
      </c>
      <c r="O465" s="1" t="s">
        <v>166</v>
      </c>
      <c r="P465" s="1" t="s">
        <v>1020</v>
      </c>
      <c r="Q465" s="1" t="s">
        <v>35</v>
      </c>
      <c r="R465">
        <v>21</v>
      </c>
      <c r="S465" s="1" t="s">
        <v>32</v>
      </c>
      <c r="T465" s="1" t="s">
        <v>30</v>
      </c>
      <c r="U465" s="1" t="s">
        <v>30</v>
      </c>
      <c r="V465">
        <v>0</v>
      </c>
      <c r="W465" s="1" t="s">
        <v>32</v>
      </c>
      <c r="X465" s="1" t="s">
        <v>43</v>
      </c>
      <c r="Y465" s="1" t="s">
        <v>58</v>
      </c>
      <c r="Z465">
        <v>40</v>
      </c>
      <c r="AA465">
        <v>1211</v>
      </c>
      <c r="AB465" s="1" t="s">
        <v>13500</v>
      </c>
      <c r="AC465" s="1" t="s">
        <v>13500</v>
      </c>
      <c r="AD465" t="s">
        <v>13495</v>
      </c>
      <c r="AE465" s="1" t="s">
        <v>38</v>
      </c>
      <c r="AF465" s="1" t="s">
        <v>38</v>
      </c>
      <c r="AG465" t="s">
        <v>13526</v>
      </c>
      <c r="AH465" t="s">
        <v>38</v>
      </c>
      <c r="AI465" t="s">
        <v>13539</v>
      </c>
    </row>
    <row r="466" spans="1:35" x14ac:dyDescent="0.25">
      <c r="A466" s="1" t="s">
        <v>1021</v>
      </c>
      <c r="B466" s="1" t="s">
        <v>30</v>
      </c>
      <c r="C466">
        <v>70</v>
      </c>
      <c r="D466">
        <v>417</v>
      </c>
      <c r="E466">
        <v>1052.3</v>
      </c>
      <c r="F466">
        <v>0</v>
      </c>
      <c r="G466">
        <v>0</v>
      </c>
      <c r="H466" s="1" t="s">
        <v>30</v>
      </c>
      <c r="I466" s="1" t="s">
        <v>46</v>
      </c>
      <c r="J466">
        <v>0</v>
      </c>
      <c r="K466">
        <v>0</v>
      </c>
      <c r="L466">
        <v>12</v>
      </c>
      <c r="M466" s="1" t="s">
        <v>32</v>
      </c>
      <c r="N466">
        <v>0</v>
      </c>
      <c r="O466" s="1" t="s">
        <v>202</v>
      </c>
      <c r="P466" s="1" t="s">
        <v>1022</v>
      </c>
      <c r="Q466" s="1" t="s">
        <v>42</v>
      </c>
      <c r="R466">
        <v>26</v>
      </c>
      <c r="S466" s="1" t="s">
        <v>32</v>
      </c>
      <c r="T466" s="1" t="s">
        <v>30</v>
      </c>
      <c r="U466" s="1" t="s">
        <v>30</v>
      </c>
      <c r="V466">
        <v>0</v>
      </c>
      <c r="W466" s="1" t="s">
        <v>32</v>
      </c>
      <c r="X466" s="1" t="s">
        <v>57</v>
      </c>
      <c r="Y466" s="1" t="s">
        <v>58</v>
      </c>
      <c r="Z466">
        <v>45</v>
      </c>
      <c r="AA466">
        <v>3147</v>
      </c>
      <c r="AB466" s="1" t="s">
        <v>13500</v>
      </c>
      <c r="AC466" s="1" t="s">
        <v>13500</v>
      </c>
      <c r="AD466" t="s">
        <v>13495</v>
      </c>
      <c r="AE466" s="1" t="s">
        <v>38</v>
      </c>
      <c r="AF466" s="1" t="s">
        <v>38</v>
      </c>
      <c r="AG466" t="s">
        <v>13526</v>
      </c>
      <c r="AH466" t="s">
        <v>38</v>
      </c>
      <c r="AI466" t="s">
        <v>13540</v>
      </c>
    </row>
    <row r="467" spans="1:35" x14ac:dyDescent="0.25">
      <c r="A467" s="1" t="s">
        <v>1023</v>
      </c>
      <c r="B467" s="1" t="s">
        <v>30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s="1" t="s">
        <v>32</v>
      </c>
      <c r="I467" s="1" t="s">
        <v>31</v>
      </c>
      <c r="J467">
        <v>160</v>
      </c>
      <c r="K467">
        <v>1</v>
      </c>
      <c r="L467">
        <v>5</v>
      </c>
      <c r="M467" s="1" t="s">
        <v>32</v>
      </c>
      <c r="N467">
        <v>0</v>
      </c>
      <c r="O467" s="1" t="s">
        <v>33</v>
      </c>
      <c r="P467" s="1" t="s">
        <v>1024</v>
      </c>
      <c r="Q467" s="1" t="s">
        <v>42</v>
      </c>
      <c r="R467">
        <v>70</v>
      </c>
      <c r="S467" s="1" t="s">
        <v>30</v>
      </c>
      <c r="T467" s="1" t="s">
        <v>32</v>
      </c>
      <c r="U467" s="1" t="s">
        <v>30</v>
      </c>
      <c r="V467">
        <v>0</v>
      </c>
      <c r="W467" s="1" t="s">
        <v>30</v>
      </c>
      <c r="X467" s="1" t="s">
        <v>43</v>
      </c>
      <c r="Y467" s="1" t="s">
        <v>37</v>
      </c>
      <c r="Z467">
        <v>48</v>
      </c>
      <c r="AA467">
        <v>2008</v>
      </c>
      <c r="AB467" s="1" t="s">
        <v>13500</v>
      </c>
      <c r="AC467" s="1" t="s">
        <v>13500</v>
      </c>
      <c r="AD467" t="s">
        <v>13496</v>
      </c>
      <c r="AE467" s="1" t="s">
        <v>38</v>
      </c>
      <c r="AF467" s="1" t="s">
        <v>38</v>
      </c>
      <c r="AG467" t="s">
        <v>13526</v>
      </c>
      <c r="AH467" t="s">
        <v>38</v>
      </c>
      <c r="AI467" t="s">
        <v>13540</v>
      </c>
    </row>
    <row r="468" spans="1:35" x14ac:dyDescent="0.25">
      <c r="A468" s="1" t="s">
        <v>1025</v>
      </c>
      <c r="B468" s="1" t="s">
        <v>30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s="1" t="s">
        <v>32</v>
      </c>
      <c r="I468" s="1" t="s">
        <v>31</v>
      </c>
      <c r="J468">
        <v>220</v>
      </c>
      <c r="K468">
        <v>0</v>
      </c>
      <c r="L468">
        <v>9</v>
      </c>
      <c r="M468" s="1" t="s">
        <v>32</v>
      </c>
      <c r="N468">
        <v>0</v>
      </c>
      <c r="O468" s="1" t="s">
        <v>125</v>
      </c>
      <c r="P468" s="1" t="s">
        <v>1026</v>
      </c>
      <c r="Q468" s="1" t="s">
        <v>35</v>
      </c>
      <c r="R468">
        <v>66</v>
      </c>
      <c r="S468" s="1" t="s">
        <v>30</v>
      </c>
      <c r="T468" s="1" t="s">
        <v>32</v>
      </c>
      <c r="U468" s="1" t="s">
        <v>30</v>
      </c>
      <c r="V468">
        <v>0</v>
      </c>
      <c r="W468" s="1" t="s">
        <v>32</v>
      </c>
      <c r="X468" s="1" t="s">
        <v>57</v>
      </c>
      <c r="Y468" s="1" t="s">
        <v>37</v>
      </c>
      <c r="Z468">
        <v>50</v>
      </c>
      <c r="AA468">
        <v>3714</v>
      </c>
      <c r="AB468" s="1" t="s">
        <v>13500</v>
      </c>
      <c r="AC468" s="1" t="s">
        <v>13500</v>
      </c>
      <c r="AD468" t="s">
        <v>13496</v>
      </c>
      <c r="AE468" s="1" t="s">
        <v>38</v>
      </c>
      <c r="AF468" s="1" t="s">
        <v>38</v>
      </c>
      <c r="AG468" t="s">
        <v>13526</v>
      </c>
      <c r="AH468" t="s">
        <v>38</v>
      </c>
      <c r="AI468" t="s">
        <v>13540</v>
      </c>
    </row>
    <row r="469" spans="1:35" x14ac:dyDescent="0.25">
      <c r="A469" s="1" t="s">
        <v>1027</v>
      </c>
      <c r="B469" s="1" t="s">
        <v>30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s="1" t="s">
        <v>32</v>
      </c>
      <c r="I469" s="1" t="s">
        <v>31</v>
      </c>
      <c r="J469">
        <v>207</v>
      </c>
      <c r="K469">
        <v>2</v>
      </c>
      <c r="L469">
        <v>3</v>
      </c>
      <c r="M469" s="1" t="s">
        <v>30</v>
      </c>
      <c r="N469">
        <v>0</v>
      </c>
      <c r="O469" s="1" t="s">
        <v>166</v>
      </c>
      <c r="P469" s="1" t="s">
        <v>1028</v>
      </c>
      <c r="Q469" s="1" t="s">
        <v>35</v>
      </c>
      <c r="R469">
        <v>41</v>
      </c>
      <c r="S469" s="1" t="s">
        <v>30</v>
      </c>
      <c r="T469" s="1" t="s">
        <v>30</v>
      </c>
      <c r="U469" s="1" t="s">
        <v>30</v>
      </c>
      <c r="V469">
        <v>0</v>
      </c>
      <c r="W469" s="1" t="s">
        <v>32</v>
      </c>
      <c r="X469" s="1" t="s">
        <v>57</v>
      </c>
      <c r="Y469" s="1" t="s">
        <v>58</v>
      </c>
      <c r="Z469">
        <v>41</v>
      </c>
      <c r="AA469">
        <v>1813</v>
      </c>
      <c r="AB469" s="1" t="s">
        <v>13500</v>
      </c>
      <c r="AC469" s="1" t="s">
        <v>13500</v>
      </c>
      <c r="AD469" t="s">
        <v>13494</v>
      </c>
      <c r="AE469" s="1" t="s">
        <v>38</v>
      </c>
      <c r="AF469" s="1" t="s">
        <v>38</v>
      </c>
      <c r="AG469" t="s">
        <v>13526</v>
      </c>
      <c r="AH469" t="s">
        <v>38</v>
      </c>
      <c r="AI469" t="s">
        <v>13540</v>
      </c>
    </row>
    <row r="470" spans="1:35" x14ac:dyDescent="0.25">
      <c r="A470" s="1" t="s">
        <v>1029</v>
      </c>
      <c r="B470" s="1" t="s">
        <v>30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s="1" t="s">
        <v>32</v>
      </c>
      <c r="I470" s="1" t="s">
        <v>31</v>
      </c>
      <c r="J470">
        <v>6</v>
      </c>
      <c r="K470">
        <v>1</v>
      </c>
      <c r="L470">
        <v>8</v>
      </c>
      <c r="M470" s="1" t="s">
        <v>32</v>
      </c>
      <c r="N470">
        <v>0</v>
      </c>
      <c r="O470" s="1" t="s">
        <v>83</v>
      </c>
      <c r="P470" s="1" t="s">
        <v>1030</v>
      </c>
      <c r="Q470" s="1" t="s">
        <v>35</v>
      </c>
      <c r="R470">
        <v>34</v>
      </c>
      <c r="S470" s="1" t="s">
        <v>30</v>
      </c>
      <c r="T470" s="1" t="s">
        <v>30</v>
      </c>
      <c r="U470" s="1" t="s">
        <v>30</v>
      </c>
      <c r="V470">
        <v>0</v>
      </c>
      <c r="W470" s="1" t="s">
        <v>32</v>
      </c>
      <c r="X470" s="1" t="s">
        <v>36</v>
      </c>
      <c r="Y470" s="1" t="s">
        <v>37</v>
      </c>
      <c r="Z470">
        <v>48</v>
      </c>
      <c r="AA470">
        <v>82</v>
      </c>
      <c r="AB470" s="1" t="s">
        <v>13500</v>
      </c>
      <c r="AC470" s="1" t="s">
        <v>13500</v>
      </c>
      <c r="AD470" t="s">
        <v>13494</v>
      </c>
      <c r="AE470" s="1" t="s">
        <v>38</v>
      </c>
      <c r="AF470" s="1" t="s">
        <v>38</v>
      </c>
      <c r="AG470" t="s">
        <v>13526</v>
      </c>
      <c r="AH470" t="s">
        <v>38</v>
      </c>
      <c r="AI470" t="s">
        <v>13538</v>
      </c>
    </row>
    <row r="471" spans="1:35" x14ac:dyDescent="0.25">
      <c r="A471" s="1" t="s">
        <v>1031</v>
      </c>
      <c r="B471" s="1" t="s">
        <v>30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s="1" t="s">
        <v>32</v>
      </c>
      <c r="I471" s="1" t="s">
        <v>31</v>
      </c>
      <c r="J471">
        <v>333</v>
      </c>
      <c r="K471">
        <v>0</v>
      </c>
      <c r="L471">
        <v>0</v>
      </c>
      <c r="M471" s="1" t="s">
        <v>30</v>
      </c>
      <c r="N471">
        <v>0</v>
      </c>
      <c r="O471" s="1" t="s">
        <v>94</v>
      </c>
      <c r="P471" s="1" t="s">
        <v>1032</v>
      </c>
      <c r="Q471" s="1" t="s">
        <v>35</v>
      </c>
      <c r="R471">
        <v>25</v>
      </c>
      <c r="S471" s="1" t="s">
        <v>32</v>
      </c>
      <c r="T471" s="1" t="s">
        <v>30</v>
      </c>
      <c r="U471" s="1" t="s">
        <v>30</v>
      </c>
      <c r="V471">
        <v>0</v>
      </c>
      <c r="W471" s="1" t="s">
        <v>30</v>
      </c>
      <c r="X471" s="1" t="s">
        <v>57</v>
      </c>
      <c r="Y471" s="1" t="s">
        <v>58</v>
      </c>
      <c r="Z471">
        <v>11</v>
      </c>
      <c r="AA471">
        <v>735</v>
      </c>
      <c r="AB471" s="1" t="s">
        <v>13500</v>
      </c>
      <c r="AC471" s="1" t="s">
        <v>13500</v>
      </c>
      <c r="AD471" t="s">
        <v>13495</v>
      </c>
      <c r="AE471" s="1" t="s">
        <v>38</v>
      </c>
      <c r="AF471" s="1" t="s">
        <v>38</v>
      </c>
      <c r="AG471" t="s">
        <v>13527</v>
      </c>
      <c r="AH471" t="s">
        <v>38</v>
      </c>
      <c r="AI471" t="s">
        <v>13540</v>
      </c>
    </row>
    <row r="472" spans="1:35" x14ac:dyDescent="0.25">
      <c r="A472" s="1" t="s">
        <v>1033</v>
      </c>
      <c r="B472" s="1" t="s">
        <v>30</v>
      </c>
      <c r="C472">
        <v>5</v>
      </c>
      <c r="D472">
        <v>12</v>
      </c>
      <c r="E472">
        <v>32.1</v>
      </c>
      <c r="F472">
        <v>25</v>
      </c>
      <c r="G472">
        <v>45.5</v>
      </c>
      <c r="H472" s="1" t="s">
        <v>32</v>
      </c>
      <c r="I472" s="1" t="s">
        <v>31</v>
      </c>
      <c r="J472">
        <v>11</v>
      </c>
      <c r="K472">
        <v>2</v>
      </c>
      <c r="L472">
        <v>10</v>
      </c>
      <c r="M472" s="1" t="s">
        <v>32</v>
      </c>
      <c r="N472">
        <v>0</v>
      </c>
      <c r="O472" s="1" t="s">
        <v>216</v>
      </c>
      <c r="P472" s="1" t="s">
        <v>1034</v>
      </c>
      <c r="Q472" s="1" t="s">
        <v>35</v>
      </c>
      <c r="R472">
        <v>45</v>
      </c>
      <c r="S472" s="1" t="s">
        <v>30</v>
      </c>
      <c r="T472" s="1" t="s">
        <v>30</v>
      </c>
      <c r="U472" s="1" t="s">
        <v>30</v>
      </c>
      <c r="V472">
        <v>0</v>
      </c>
      <c r="W472" s="1" t="s">
        <v>30</v>
      </c>
      <c r="X472" s="1" t="s">
        <v>36</v>
      </c>
      <c r="Y472" s="1" t="s">
        <v>58</v>
      </c>
      <c r="Z472">
        <v>29</v>
      </c>
      <c r="AA472">
        <v>132</v>
      </c>
      <c r="AB472" s="1" t="s">
        <v>13500</v>
      </c>
      <c r="AC472" s="1" t="s">
        <v>13500</v>
      </c>
      <c r="AD472" t="s">
        <v>13494</v>
      </c>
      <c r="AE472" s="1" t="s">
        <v>38</v>
      </c>
      <c r="AF472" s="1" t="s">
        <v>38</v>
      </c>
      <c r="AG472" t="s">
        <v>13526</v>
      </c>
      <c r="AH472" t="s">
        <v>38</v>
      </c>
      <c r="AI472" t="s">
        <v>13538</v>
      </c>
    </row>
    <row r="473" spans="1:35" x14ac:dyDescent="0.25">
      <c r="A473" s="1" t="s">
        <v>1035</v>
      </c>
      <c r="B473" s="1" t="s">
        <v>30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s="1" t="s">
        <v>32</v>
      </c>
      <c r="I473" s="1" t="s">
        <v>31</v>
      </c>
      <c r="J473">
        <v>156</v>
      </c>
      <c r="K473">
        <v>1</v>
      </c>
      <c r="L473">
        <v>0</v>
      </c>
      <c r="M473" s="1" t="s">
        <v>32</v>
      </c>
      <c r="N473">
        <v>0</v>
      </c>
      <c r="O473" s="1" t="s">
        <v>159</v>
      </c>
      <c r="P473" s="1" t="s">
        <v>1036</v>
      </c>
      <c r="Q473" s="1" t="s">
        <v>35</v>
      </c>
      <c r="R473">
        <v>74</v>
      </c>
      <c r="S473" s="1" t="s">
        <v>30</v>
      </c>
      <c r="T473" s="1" t="s">
        <v>32</v>
      </c>
      <c r="U473" s="1" t="s">
        <v>30</v>
      </c>
      <c r="V473">
        <v>0</v>
      </c>
      <c r="W473" s="1" t="s">
        <v>32</v>
      </c>
      <c r="X473" s="1" t="s">
        <v>57</v>
      </c>
      <c r="Y473" s="1" t="s">
        <v>58</v>
      </c>
      <c r="Z473">
        <v>69</v>
      </c>
      <c r="AA473">
        <v>4883</v>
      </c>
      <c r="AB473" s="1" t="s">
        <v>13500</v>
      </c>
      <c r="AC473" s="1" t="s">
        <v>13500</v>
      </c>
      <c r="AD473" t="s">
        <v>13496</v>
      </c>
      <c r="AE473" s="1" t="s">
        <v>38</v>
      </c>
      <c r="AF473" s="1" t="s">
        <v>38</v>
      </c>
      <c r="AG473" t="s">
        <v>13527</v>
      </c>
      <c r="AH473" t="s">
        <v>38</v>
      </c>
      <c r="AI473" t="s">
        <v>13540</v>
      </c>
    </row>
    <row r="474" spans="1:35" x14ac:dyDescent="0.25">
      <c r="A474" s="1" t="s">
        <v>1037</v>
      </c>
      <c r="B474" s="1" t="s">
        <v>30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s="1" t="s">
        <v>32</v>
      </c>
      <c r="I474" s="1" t="s">
        <v>31</v>
      </c>
      <c r="J474">
        <v>152</v>
      </c>
      <c r="K474">
        <v>1</v>
      </c>
      <c r="L474">
        <v>1</v>
      </c>
      <c r="M474" s="1" t="s">
        <v>32</v>
      </c>
      <c r="N474">
        <v>0</v>
      </c>
      <c r="O474" s="1" t="s">
        <v>125</v>
      </c>
      <c r="P474" s="1" t="s">
        <v>1038</v>
      </c>
      <c r="Q474" s="1" t="s">
        <v>42</v>
      </c>
      <c r="R474">
        <v>72</v>
      </c>
      <c r="S474" s="1" t="s">
        <v>30</v>
      </c>
      <c r="T474" s="1" t="s">
        <v>32</v>
      </c>
      <c r="U474" s="1" t="s">
        <v>30</v>
      </c>
      <c r="V474">
        <v>0</v>
      </c>
      <c r="W474" s="1" t="s">
        <v>32</v>
      </c>
      <c r="X474" s="1" t="s">
        <v>57</v>
      </c>
      <c r="Y474" s="1" t="s">
        <v>37</v>
      </c>
      <c r="Z474">
        <v>69</v>
      </c>
      <c r="AA474">
        <v>4893</v>
      </c>
      <c r="AB474" s="1" t="s">
        <v>13500</v>
      </c>
      <c r="AC474" s="1" t="s">
        <v>13500</v>
      </c>
      <c r="AD474" t="s">
        <v>13496</v>
      </c>
      <c r="AE474" s="1" t="s">
        <v>38</v>
      </c>
      <c r="AF474" s="1" t="s">
        <v>38</v>
      </c>
      <c r="AG474" t="s">
        <v>13527</v>
      </c>
      <c r="AH474" t="s">
        <v>38</v>
      </c>
      <c r="AI474" t="s">
        <v>13540</v>
      </c>
    </row>
    <row r="475" spans="1:35" x14ac:dyDescent="0.25">
      <c r="A475" s="1" t="s">
        <v>1039</v>
      </c>
      <c r="B475" s="1" t="s">
        <v>30</v>
      </c>
      <c r="C475">
        <v>3</v>
      </c>
      <c r="D475">
        <v>6</v>
      </c>
      <c r="E475">
        <v>13.5</v>
      </c>
      <c r="F475">
        <v>3</v>
      </c>
      <c r="G475">
        <v>23.4</v>
      </c>
      <c r="H475" s="1" t="s">
        <v>32</v>
      </c>
      <c r="I475" s="1" t="s">
        <v>31</v>
      </c>
      <c r="J475">
        <v>6</v>
      </c>
      <c r="K475">
        <v>0</v>
      </c>
      <c r="L475">
        <v>7</v>
      </c>
      <c r="M475" s="1" t="s">
        <v>30</v>
      </c>
      <c r="N475">
        <v>4</v>
      </c>
      <c r="O475" s="1" t="s">
        <v>202</v>
      </c>
      <c r="P475" s="1" t="s">
        <v>1040</v>
      </c>
      <c r="Q475" s="1" t="s">
        <v>35</v>
      </c>
      <c r="R475">
        <v>79</v>
      </c>
      <c r="S475" s="1" t="s">
        <v>30</v>
      </c>
      <c r="T475" s="1" t="s">
        <v>32</v>
      </c>
      <c r="U475" s="1" t="s">
        <v>30</v>
      </c>
      <c r="V475">
        <v>0</v>
      </c>
      <c r="W475" s="1" t="s">
        <v>32</v>
      </c>
      <c r="X475" s="1" t="s">
        <v>43</v>
      </c>
      <c r="Y475" s="1" t="s">
        <v>58</v>
      </c>
      <c r="Z475">
        <v>39</v>
      </c>
      <c r="AA475">
        <v>106</v>
      </c>
      <c r="AB475" s="1" t="s">
        <v>13500</v>
      </c>
      <c r="AC475" s="1" t="s">
        <v>13500</v>
      </c>
      <c r="AD475" t="s">
        <v>13496</v>
      </c>
      <c r="AE475" s="1" t="s">
        <v>38</v>
      </c>
      <c r="AF475" s="1" t="s">
        <v>38</v>
      </c>
      <c r="AG475" t="s">
        <v>13526</v>
      </c>
      <c r="AH475" t="s">
        <v>38</v>
      </c>
      <c r="AI475" t="s">
        <v>13538</v>
      </c>
    </row>
    <row r="476" spans="1:35" x14ac:dyDescent="0.25">
      <c r="A476" s="1" t="s">
        <v>1041</v>
      </c>
      <c r="B476" s="1" t="s">
        <v>30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s="1" t="s">
        <v>32</v>
      </c>
      <c r="I476" s="1" t="s">
        <v>31</v>
      </c>
      <c r="J476">
        <v>77</v>
      </c>
      <c r="K476">
        <v>0</v>
      </c>
      <c r="L476">
        <v>0</v>
      </c>
      <c r="M476" s="1" t="s">
        <v>30</v>
      </c>
      <c r="N476">
        <v>0</v>
      </c>
      <c r="O476" s="1" t="s">
        <v>94</v>
      </c>
      <c r="P476" s="1" t="s">
        <v>1042</v>
      </c>
      <c r="Q476" s="1" t="s">
        <v>42</v>
      </c>
      <c r="R476">
        <v>42</v>
      </c>
      <c r="S476" s="1" t="s">
        <v>30</v>
      </c>
      <c r="T476" s="1" t="s">
        <v>30</v>
      </c>
      <c r="U476" s="1" t="s">
        <v>30</v>
      </c>
      <c r="V476">
        <v>0</v>
      </c>
      <c r="W476" s="1" t="s">
        <v>30</v>
      </c>
      <c r="X476" s="1" t="s">
        <v>57</v>
      </c>
      <c r="Y476" s="1" t="s">
        <v>58</v>
      </c>
      <c r="Z476">
        <v>10</v>
      </c>
      <c r="AA476">
        <v>458</v>
      </c>
      <c r="AB476" s="1" t="s">
        <v>13500</v>
      </c>
      <c r="AC476" s="1" t="s">
        <v>13500</v>
      </c>
      <c r="AD476" t="s">
        <v>13494</v>
      </c>
      <c r="AE476" s="1" t="s">
        <v>38</v>
      </c>
      <c r="AF476" s="1" t="s">
        <v>38</v>
      </c>
      <c r="AG476" t="s">
        <v>13527</v>
      </c>
      <c r="AH476" t="s">
        <v>38</v>
      </c>
      <c r="AI476" t="s">
        <v>13540</v>
      </c>
    </row>
    <row r="477" spans="1:35" x14ac:dyDescent="0.25">
      <c r="A477" s="1" t="s">
        <v>1043</v>
      </c>
      <c r="B477" s="1" t="s">
        <v>30</v>
      </c>
      <c r="C477">
        <v>65</v>
      </c>
      <c r="D477">
        <v>517</v>
      </c>
      <c r="E477">
        <v>969</v>
      </c>
      <c r="F477">
        <v>0</v>
      </c>
      <c r="G477">
        <v>0</v>
      </c>
      <c r="H477" s="1" t="s">
        <v>30</v>
      </c>
      <c r="I477" s="1" t="s">
        <v>46</v>
      </c>
      <c r="J477">
        <v>0</v>
      </c>
      <c r="K477">
        <v>2</v>
      </c>
      <c r="L477">
        <v>2</v>
      </c>
      <c r="M477" s="1" t="s">
        <v>32</v>
      </c>
      <c r="N477">
        <v>0</v>
      </c>
      <c r="O477" s="1" t="s">
        <v>176</v>
      </c>
      <c r="P477" s="1" t="s">
        <v>1044</v>
      </c>
      <c r="Q477" s="1" t="s">
        <v>35</v>
      </c>
      <c r="R477">
        <v>44</v>
      </c>
      <c r="S477" s="1" t="s">
        <v>30</v>
      </c>
      <c r="T477" s="1" t="s">
        <v>30</v>
      </c>
      <c r="U477" s="1" t="s">
        <v>30</v>
      </c>
      <c r="V477">
        <v>0</v>
      </c>
      <c r="W477" s="1" t="s">
        <v>32</v>
      </c>
      <c r="X477" s="1" t="s">
        <v>43</v>
      </c>
      <c r="Y477" s="1" t="s">
        <v>58</v>
      </c>
      <c r="Z477">
        <v>43</v>
      </c>
      <c r="AA477">
        <v>2785</v>
      </c>
      <c r="AB477" s="1" t="s">
        <v>13500</v>
      </c>
      <c r="AC477" s="1" t="s">
        <v>13500</v>
      </c>
      <c r="AD477" t="s">
        <v>13494</v>
      </c>
      <c r="AE477" s="1" t="s">
        <v>38</v>
      </c>
      <c r="AF477" s="1" t="s">
        <v>38</v>
      </c>
      <c r="AG477" t="s">
        <v>13527</v>
      </c>
      <c r="AH477" t="s">
        <v>38</v>
      </c>
      <c r="AI477" t="s">
        <v>13540</v>
      </c>
    </row>
    <row r="478" spans="1:35" x14ac:dyDescent="0.25">
      <c r="A478" s="1" t="s">
        <v>1045</v>
      </c>
      <c r="B478" s="1" t="s">
        <v>30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s="1" t="s">
        <v>32</v>
      </c>
      <c r="I478" s="1" t="s">
        <v>31</v>
      </c>
      <c r="J478">
        <v>60</v>
      </c>
      <c r="K478">
        <v>2</v>
      </c>
      <c r="L478">
        <v>3</v>
      </c>
      <c r="M478" s="1" t="s">
        <v>32</v>
      </c>
      <c r="N478">
        <v>0</v>
      </c>
      <c r="O478" s="1" t="s">
        <v>240</v>
      </c>
      <c r="P478" s="1" t="s">
        <v>1046</v>
      </c>
      <c r="Q478" s="1" t="s">
        <v>35</v>
      </c>
      <c r="R478">
        <v>34</v>
      </c>
      <c r="S478" s="1" t="s">
        <v>30</v>
      </c>
      <c r="T478" s="1" t="s">
        <v>30</v>
      </c>
      <c r="U478" s="1" t="s">
        <v>30</v>
      </c>
      <c r="V478">
        <v>0</v>
      </c>
      <c r="W478" s="1" t="s">
        <v>30</v>
      </c>
      <c r="X478" s="1" t="s">
        <v>36</v>
      </c>
      <c r="Y478" s="1" t="s">
        <v>58</v>
      </c>
      <c r="Z478">
        <v>37</v>
      </c>
      <c r="AA478">
        <v>1079</v>
      </c>
      <c r="AB478" s="1" t="s">
        <v>13500</v>
      </c>
      <c r="AC478" s="1" t="s">
        <v>13500</v>
      </c>
      <c r="AD478" t="s">
        <v>13494</v>
      </c>
      <c r="AE478" s="1" t="s">
        <v>38</v>
      </c>
      <c r="AF478" s="1" t="s">
        <v>38</v>
      </c>
      <c r="AG478" t="s">
        <v>13526</v>
      </c>
      <c r="AH478" t="s">
        <v>38</v>
      </c>
      <c r="AI478" t="s">
        <v>13539</v>
      </c>
    </row>
    <row r="479" spans="1:35" x14ac:dyDescent="0.25">
      <c r="A479" s="1" t="s">
        <v>1047</v>
      </c>
      <c r="B479" s="1" t="s">
        <v>30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s="1" t="s">
        <v>32</v>
      </c>
      <c r="I479" s="1" t="s">
        <v>31</v>
      </c>
      <c r="J479">
        <v>236</v>
      </c>
      <c r="K479">
        <v>0</v>
      </c>
      <c r="L479">
        <v>9</v>
      </c>
      <c r="M479" s="1" t="s">
        <v>32</v>
      </c>
      <c r="N479">
        <v>0</v>
      </c>
      <c r="O479" s="1" t="s">
        <v>49</v>
      </c>
      <c r="P479" s="1" t="s">
        <v>1048</v>
      </c>
      <c r="Q479" s="1" t="s">
        <v>42</v>
      </c>
      <c r="R479">
        <v>30</v>
      </c>
      <c r="S479" s="1" t="s">
        <v>30</v>
      </c>
      <c r="T479" s="1" t="s">
        <v>30</v>
      </c>
      <c r="U479" s="1" t="s">
        <v>30</v>
      </c>
      <c r="V479">
        <v>0</v>
      </c>
      <c r="W479" s="1" t="s">
        <v>32</v>
      </c>
      <c r="X479" s="1" t="s">
        <v>57</v>
      </c>
      <c r="Y479" s="1" t="s">
        <v>58</v>
      </c>
      <c r="Z479">
        <v>38</v>
      </c>
      <c r="AA479">
        <v>2667</v>
      </c>
      <c r="AB479" s="1" t="s">
        <v>13500</v>
      </c>
      <c r="AC479" s="1" t="s">
        <v>13500</v>
      </c>
      <c r="AD479" t="s">
        <v>13495</v>
      </c>
      <c r="AE479" s="1" t="s">
        <v>38</v>
      </c>
      <c r="AF479" s="1" t="s">
        <v>38</v>
      </c>
      <c r="AG479" t="s">
        <v>13526</v>
      </c>
      <c r="AH479" t="s">
        <v>38</v>
      </c>
      <c r="AI479" t="s">
        <v>13540</v>
      </c>
    </row>
    <row r="480" spans="1:35" x14ac:dyDescent="0.25">
      <c r="A480" s="1" t="s">
        <v>1049</v>
      </c>
      <c r="B480" s="1" t="s">
        <v>30</v>
      </c>
      <c r="C480">
        <v>10</v>
      </c>
      <c r="D480">
        <v>32</v>
      </c>
      <c r="E480">
        <v>60</v>
      </c>
      <c r="F480">
        <v>50</v>
      </c>
      <c r="G480">
        <v>110</v>
      </c>
      <c r="H480" s="1" t="s">
        <v>32</v>
      </c>
      <c r="I480" s="1" t="s">
        <v>31</v>
      </c>
      <c r="J480">
        <v>55</v>
      </c>
      <c r="K480">
        <v>2</v>
      </c>
      <c r="L480">
        <v>0</v>
      </c>
      <c r="M480" s="1" t="s">
        <v>30</v>
      </c>
      <c r="N480">
        <v>0</v>
      </c>
      <c r="O480" s="1" t="s">
        <v>74</v>
      </c>
      <c r="P480" s="1" t="s">
        <v>1050</v>
      </c>
      <c r="Q480" s="1" t="s">
        <v>42</v>
      </c>
      <c r="R480">
        <v>26</v>
      </c>
      <c r="S480" s="1" t="s">
        <v>32</v>
      </c>
      <c r="T480" s="1" t="s">
        <v>30</v>
      </c>
      <c r="U480" s="1" t="s">
        <v>30</v>
      </c>
      <c r="V480">
        <v>0</v>
      </c>
      <c r="W480" s="1" t="s">
        <v>30</v>
      </c>
      <c r="X480" s="1" t="s">
        <v>57</v>
      </c>
      <c r="Y480" s="1" t="s">
        <v>58</v>
      </c>
      <c r="Z480">
        <v>10</v>
      </c>
      <c r="AA480">
        <v>100</v>
      </c>
      <c r="AB480" s="1" t="s">
        <v>13500</v>
      </c>
      <c r="AC480" s="1" t="s">
        <v>13500</v>
      </c>
      <c r="AD480" t="s">
        <v>13495</v>
      </c>
      <c r="AE480" s="1" t="s">
        <v>38</v>
      </c>
      <c r="AF480" s="1" t="s">
        <v>38</v>
      </c>
      <c r="AG480" t="s">
        <v>13527</v>
      </c>
      <c r="AH480" t="s">
        <v>38</v>
      </c>
      <c r="AI480" t="s">
        <v>13539</v>
      </c>
    </row>
    <row r="481" spans="1:35" x14ac:dyDescent="0.25">
      <c r="A481" s="1" t="s">
        <v>1051</v>
      </c>
      <c r="B481" s="1" t="s">
        <v>30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s="1" t="s">
        <v>32</v>
      </c>
      <c r="I481" s="1" t="s">
        <v>31</v>
      </c>
      <c r="J481">
        <v>6</v>
      </c>
      <c r="K481">
        <v>1</v>
      </c>
      <c r="L481">
        <v>11</v>
      </c>
      <c r="M481" s="1" t="s">
        <v>32</v>
      </c>
      <c r="N481">
        <v>0</v>
      </c>
      <c r="O481" s="1" t="s">
        <v>65</v>
      </c>
      <c r="P481" s="1" t="s">
        <v>1052</v>
      </c>
      <c r="Q481" s="1" t="s">
        <v>35</v>
      </c>
      <c r="R481">
        <v>19</v>
      </c>
      <c r="S481" s="1" t="s">
        <v>32</v>
      </c>
      <c r="T481" s="1" t="s">
        <v>30</v>
      </c>
      <c r="U481" s="1" t="s">
        <v>30</v>
      </c>
      <c r="V481">
        <v>0</v>
      </c>
      <c r="W481" s="1" t="s">
        <v>30</v>
      </c>
      <c r="X481" s="1" t="s">
        <v>36</v>
      </c>
      <c r="Y481" s="1" t="s">
        <v>37</v>
      </c>
      <c r="Z481">
        <v>51</v>
      </c>
      <c r="AA481">
        <v>107</v>
      </c>
      <c r="AB481" s="1" t="s">
        <v>13500</v>
      </c>
      <c r="AC481" s="1" t="s">
        <v>13500</v>
      </c>
      <c r="AD481" t="s">
        <v>13495</v>
      </c>
      <c r="AE481" s="1" t="s">
        <v>38</v>
      </c>
      <c r="AF481" s="1" t="s">
        <v>38</v>
      </c>
      <c r="AG481" t="s">
        <v>13526</v>
      </c>
      <c r="AH481" t="s">
        <v>38</v>
      </c>
      <c r="AI481" t="s">
        <v>13538</v>
      </c>
    </row>
    <row r="482" spans="1:35" x14ac:dyDescent="0.25">
      <c r="A482" s="1" t="s">
        <v>1053</v>
      </c>
      <c r="B482" s="1" t="s">
        <v>30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s="1" t="s">
        <v>32</v>
      </c>
      <c r="I482" s="1" t="s">
        <v>31</v>
      </c>
      <c r="J482">
        <v>157</v>
      </c>
      <c r="K482">
        <v>0</v>
      </c>
      <c r="L482">
        <v>0</v>
      </c>
      <c r="M482" s="1" t="s">
        <v>30</v>
      </c>
      <c r="N482">
        <v>0</v>
      </c>
      <c r="O482" s="1" t="s">
        <v>130</v>
      </c>
      <c r="P482" s="1" t="s">
        <v>1054</v>
      </c>
      <c r="Q482" s="1" t="s">
        <v>42</v>
      </c>
      <c r="R482">
        <v>54</v>
      </c>
      <c r="S482" s="1" t="s">
        <v>30</v>
      </c>
      <c r="T482" s="1" t="s">
        <v>30</v>
      </c>
      <c r="U482" s="1" t="s">
        <v>30</v>
      </c>
      <c r="V482">
        <v>0</v>
      </c>
      <c r="W482" s="1" t="s">
        <v>30</v>
      </c>
      <c r="X482" s="1" t="s">
        <v>57</v>
      </c>
      <c r="Y482" s="1" t="s">
        <v>37</v>
      </c>
      <c r="Z482">
        <v>7</v>
      </c>
      <c r="AA482">
        <v>431</v>
      </c>
      <c r="AB482" s="1" t="s">
        <v>13500</v>
      </c>
      <c r="AC482" s="1" t="s">
        <v>13500</v>
      </c>
      <c r="AD482" t="s">
        <v>13494</v>
      </c>
      <c r="AE482" s="1" t="s">
        <v>38</v>
      </c>
      <c r="AF482" s="1" t="s">
        <v>38</v>
      </c>
      <c r="AG482" t="s">
        <v>13527</v>
      </c>
      <c r="AH482" t="s">
        <v>38</v>
      </c>
      <c r="AI482" t="s">
        <v>13540</v>
      </c>
    </row>
    <row r="483" spans="1:35" x14ac:dyDescent="0.25">
      <c r="A483" s="1" t="s">
        <v>1055</v>
      </c>
      <c r="B483" s="1" t="s">
        <v>30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s="1" t="s">
        <v>32</v>
      </c>
      <c r="I483" s="1" t="s">
        <v>31</v>
      </c>
      <c r="J483">
        <v>13</v>
      </c>
      <c r="K483">
        <v>0</v>
      </c>
      <c r="L483">
        <v>0</v>
      </c>
      <c r="M483" s="1" t="s">
        <v>30</v>
      </c>
      <c r="N483">
        <v>0</v>
      </c>
      <c r="O483" s="1" t="s">
        <v>166</v>
      </c>
      <c r="P483" s="1" t="s">
        <v>1056</v>
      </c>
      <c r="Q483" s="1" t="s">
        <v>35</v>
      </c>
      <c r="R483">
        <v>22</v>
      </c>
      <c r="S483" s="1" t="s">
        <v>32</v>
      </c>
      <c r="T483" s="1" t="s">
        <v>30</v>
      </c>
      <c r="U483" s="1" t="s">
        <v>30</v>
      </c>
      <c r="V483">
        <v>0</v>
      </c>
      <c r="W483" s="1" t="s">
        <v>30</v>
      </c>
      <c r="X483" s="1" t="s">
        <v>36</v>
      </c>
      <c r="Y483" s="1" t="s">
        <v>58</v>
      </c>
      <c r="Z483">
        <v>8</v>
      </c>
      <c r="AA483">
        <v>24</v>
      </c>
      <c r="AB483" s="1" t="s">
        <v>13500</v>
      </c>
      <c r="AC483" s="1" t="s">
        <v>13500</v>
      </c>
      <c r="AD483" t="s">
        <v>13495</v>
      </c>
      <c r="AE483" s="1" t="s">
        <v>38</v>
      </c>
      <c r="AF483" s="1" t="s">
        <v>38</v>
      </c>
      <c r="AG483" t="s">
        <v>13527</v>
      </c>
      <c r="AH483" t="s">
        <v>38</v>
      </c>
      <c r="AI483" t="s">
        <v>13538</v>
      </c>
    </row>
    <row r="484" spans="1:35" x14ac:dyDescent="0.25">
      <c r="A484" s="1" t="s">
        <v>1057</v>
      </c>
      <c r="B484" s="1" t="s">
        <v>30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s="1" t="s">
        <v>32</v>
      </c>
      <c r="I484" s="1" t="s">
        <v>31</v>
      </c>
      <c r="J484">
        <v>347</v>
      </c>
      <c r="K484">
        <v>2</v>
      </c>
      <c r="L484">
        <v>13</v>
      </c>
      <c r="M484" s="1" t="s">
        <v>32</v>
      </c>
      <c r="N484">
        <v>0</v>
      </c>
      <c r="O484" s="1" t="s">
        <v>179</v>
      </c>
      <c r="P484" s="1" t="s">
        <v>1058</v>
      </c>
      <c r="Q484" s="1" t="s">
        <v>35</v>
      </c>
      <c r="R484">
        <v>44</v>
      </c>
      <c r="S484" s="1" t="s">
        <v>30</v>
      </c>
      <c r="T484" s="1" t="s">
        <v>30</v>
      </c>
      <c r="U484" s="1" t="s">
        <v>30</v>
      </c>
      <c r="V484">
        <v>0</v>
      </c>
      <c r="W484" s="1" t="s">
        <v>30</v>
      </c>
      <c r="X484" s="1" t="s">
        <v>57</v>
      </c>
      <c r="Y484" s="1" t="s">
        <v>37</v>
      </c>
      <c r="Z484">
        <v>52</v>
      </c>
      <c r="AA484">
        <v>3809</v>
      </c>
      <c r="AB484" s="1" t="s">
        <v>13500</v>
      </c>
      <c r="AC484" s="1" t="s">
        <v>13500</v>
      </c>
      <c r="AD484" t="s">
        <v>13494</v>
      </c>
      <c r="AE484" s="1" t="s">
        <v>38</v>
      </c>
      <c r="AF484" s="1" t="s">
        <v>38</v>
      </c>
      <c r="AG484" t="s">
        <v>13526</v>
      </c>
      <c r="AH484" t="s">
        <v>38</v>
      </c>
      <c r="AI484" t="s">
        <v>13540</v>
      </c>
    </row>
    <row r="485" spans="1:35" x14ac:dyDescent="0.25">
      <c r="A485" s="1" t="s">
        <v>1059</v>
      </c>
      <c r="B485" s="1" t="s">
        <v>30</v>
      </c>
      <c r="C485">
        <v>1</v>
      </c>
      <c r="D485">
        <v>4</v>
      </c>
      <c r="E485">
        <v>13</v>
      </c>
      <c r="F485">
        <v>5</v>
      </c>
      <c r="G485">
        <v>10.1</v>
      </c>
      <c r="H485" s="1" t="s">
        <v>32</v>
      </c>
      <c r="I485" s="1" t="s">
        <v>31</v>
      </c>
      <c r="J485">
        <v>2</v>
      </c>
      <c r="K485">
        <v>1</v>
      </c>
      <c r="L485">
        <v>0</v>
      </c>
      <c r="M485" s="1" t="s">
        <v>30</v>
      </c>
      <c r="N485">
        <v>0</v>
      </c>
      <c r="O485" s="1" t="s">
        <v>436</v>
      </c>
      <c r="P485" s="1" t="s">
        <v>1060</v>
      </c>
      <c r="Q485" s="1" t="s">
        <v>42</v>
      </c>
      <c r="R485">
        <v>36</v>
      </c>
      <c r="S485" s="1" t="s">
        <v>30</v>
      </c>
      <c r="T485" s="1" t="s">
        <v>30</v>
      </c>
      <c r="U485" s="1" t="s">
        <v>30</v>
      </c>
      <c r="V485">
        <v>0</v>
      </c>
      <c r="W485" s="1" t="s">
        <v>30</v>
      </c>
      <c r="X485" s="1" t="s">
        <v>36</v>
      </c>
      <c r="Y485" s="1" t="s">
        <v>58</v>
      </c>
      <c r="Z485">
        <v>7</v>
      </c>
      <c r="AA485">
        <v>7</v>
      </c>
      <c r="AB485" s="1" t="s">
        <v>13500</v>
      </c>
      <c r="AC485" s="1" t="s">
        <v>13500</v>
      </c>
      <c r="AD485" t="s">
        <v>13494</v>
      </c>
      <c r="AE485" s="1" t="s">
        <v>38</v>
      </c>
      <c r="AF485" s="1" t="s">
        <v>38</v>
      </c>
      <c r="AG485" t="s">
        <v>13527</v>
      </c>
      <c r="AH485" t="s">
        <v>38</v>
      </c>
      <c r="AI485" t="s">
        <v>13538</v>
      </c>
    </row>
    <row r="486" spans="1:35" x14ac:dyDescent="0.25">
      <c r="A486" s="1" t="s">
        <v>1061</v>
      </c>
      <c r="B486" s="1" t="s">
        <v>30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s="1" t="s">
        <v>32</v>
      </c>
      <c r="I486" s="1" t="s">
        <v>31</v>
      </c>
      <c r="J486">
        <v>355</v>
      </c>
      <c r="K486">
        <v>2</v>
      </c>
      <c r="L486">
        <v>4</v>
      </c>
      <c r="M486" s="1" t="s">
        <v>32</v>
      </c>
      <c r="N486">
        <v>0</v>
      </c>
      <c r="O486" s="1" t="s">
        <v>375</v>
      </c>
      <c r="P486" s="1" t="s">
        <v>1062</v>
      </c>
      <c r="Q486" s="1" t="s">
        <v>35</v>
      </c>
      <c r="R486">
        <v>60</v>
      </c>
      <c r="S486" s="1" t="s">
        <v>30</v>
      </c>
      <c r="T486" s="1" t="s">
        <v>30</v>
      </c>
      <c r="U486" s="1" t="s">
        <v>30</v>
      </c>
      <c r="V486">
        <v>0</v>
      </c>
      <c r="W486" s="1" t="s">
        <v>32</v>
      </c>
      <c r="X486" s="1" t="s">
        <v>57</v>
      </c>
      <c r="Y486" s="1" t="s">
        <v>37</v>
      </c>
      <c r="Z486">
        <v>41</v>
      </c>
      <c r="AA486">
        <v>2947</v>
      </c>
      <c r="AB486" s="1" t="s">
        <v>13500</v>
      </c>
      <c r="AC486" s="1" t="s">
        <v>13500</v>
      </c>
      <c r="AD486" t="s">
        <v>13494</v>
      </c>
      <c r="AE486" s="1" t="s">
        <v>38</v>
      </c>
      <c r="AF486" s="1" t="s">
        <v>38</v>
      </c>
      <c r="AG486" t="s">
        <v>13526</v>
      </c>
      <c r="AH486" t="s">
        <v>38</v>
      </c>
      <c r="AI486" t="s">
        <v>13540</v>
      </c>
    </row>
    <row r="487" spans="1:35" x14ac:dyDescent="0.25">
      <c r="A487" s="1" t="s">
        <v>1063</v>
      </c>
      <c r="B487" s="1" t="s">
        <v>30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s="1" t="s">
        <v>32</v>
      </c>
      <c r="I487" s="1" t="s">
        <v>31</v>
      </c>
      <c r="J487">
        <v>370</v>
      </c>
      <c r="K487">
        <v>1</v>
      </c>
      <c r="L487">
        <v>0</v>
      </c>
      <c r="M487" s="1" t="s">
        <v>30</v>
      </c>
      <c r="N487">
        <v>0</v>
      </c>
      <c r="O487" s="1" t="s">
        <v>269</v>
      </c>
      <c r="P487" s="1" t="s">
        <v>1064</v>
      </c>
      <c r="Q487" s="1" t="s">
        <v>42</v>
      </c>
      <c r="R487">
        <v>29</v>
      </c>
      <c r="S487" s="1" t="s">
        <v>32</v>
      </c>
      <c r="T487" s="1" t="s">
        <v>30</v>
      </c>
      <c r="U487" s="1" t="s">
        <v>30</v>
      </c>
      <c r="V487">
        <v>0</v>
      </c>
      <c r="W487" s="1" t="s">
        <v>30</v>
      </c>
      <c r="X487" s="1" t="s">
        <v>57</v>
      </c>
      <c r="Y487" s="1" t="s">
        <v>58</v>
      </c>
      <c r="Z487">
        <v>11</v>
      </c>
      <c r="AA487">
        <v>704</v>
      </c>
      <c r="AB487" s="1" t="s">
        <v>13500</v>
      </c>
      <c r="AC487" s="1" t="s">
        <v>13500</v>
      </c>
      <c r="AD487" t="s">
        <v>13495</v>
      </c>
      <c r="AE487" s="1" t="s">
        <v>38</v>
      </c>
      <c r="AF487" s="1" t="s">
        <v>38</v>
      </c>
      <c r="AG487" t="s">
        <v>13527</v>
      </c>
      <c r="AH487" t="s">
        <v>38</v>
      </c>
      <c r="AI487" t="s">
        <v>13540</v>
      </c>
    </row>
    <row r="488" spans="1:35" x14ac:dyDescent="0.25">
      <c r="A488" s="1" t="s">
        <v>1065</v>
      </c>
      <c r="B488" s="1" t="s">
        <v>32</v>
      </c>
      <c r="C488">
        <v>10</v>
      </c>
      <c r="D488">
        <v>27</v>
      </c>
      <c r="E488">
        <v>60.9</v>
      </c>
      <c r="F488">
        <v>60</v>
      </c>
      <c r="G488">
        <v>87</v>
      </c>
      <c r="H488" s="1" t="s">
        <v>32</v>
      </c>
      <c r="I488" s="1" t="s">
        <v>31</v>
      </c>
      <c r="J488">
        <v>22</v>
      </c>
      <c r="K488">
        <v>2</v>
      </c>
      <c r="L488">
        <v>13</v>
      </c>
      <c r="M488" s="1" t="s">
        <v>32</v>
      </c>
      <c r="N488">
        <v>0</v>
      </c>
      <c r="O488" s="1" t="s">
        <v>150</v>
      </c>
      <c r="P488" s="1" t="s">
        <v>1066</v>
      </c>
      <c r="Q488" s="1" t="s">
        <v>35</v>
      </c>
      <c r="R488">
        <v>24</v>
      </c>
      <c r="S488" s="1" t="s">
        <v>32</v>
      </c>
      <c r="T488" s="1" t="s">
        <v>30</v>
      </c>
      <c r="U488" s="1" t="s">
        <v>30</v>
      </c>
      <c r="V488">
        <v>0</v>
      </c>
      <c r="W488" s="1" t="s">
        <v>30</v>
      </c>
      <c r="X488" s="1" t="s">
        <v>36</v>
      </c>
      <c r="Y488" s="1" t="s">
        <v>58</v>
      </c>
      <c r="Z488">
        <v>20</v>
      </c>
      <c r="AA488">
        <v>208</v>
      </c>
      <c r="AB488" s="1" t="s">
        <v>13500</v>
      </c>
      <c r="AC488" s="1" t="s">
        <v>13500</v>
      </c>
      <c r="AD488" t="s">
        <v>13495</v>
      </c>
      <c r="AE488" s="1" t="s">
        <v>7086</v>
      </c>
      <c r="AF488" s="1" t="s">
        <v>7110</v>
      </c>
      <c r="AG488" t="s">
        <v>13526</v>
      </c>
      <c r="AH488" t="s">
        <v>13530</v>
      </c>
      <c r="AI488" t="s">
        <v>13539</v>
      </c>
    </row>
    <row r="489" spans="1:35" x14ac:dyDescent="0.25">
      <c r="A489" s="1" t="s">
        <v>1067</v>
      </c>
      <c r="B489" s="1" t="s">
        <v>30</v>
      </c>
      <c r="C489">
        <v>20</v>
      </c>
      <c r="D489">
        <v>134</v>
      </c>
      <c r="E489">
        <v>324.7</v>
      </c>
      <c r="F489">
        <v>0</v>
      </c>
      <c r="G489">
        <v>0</v>
      </c>
      <c r="H489" s="1" t="s">
        <v>30</v>
      </c>
      <c r="I489" s="1" t="s">
        <v>46</v>
      </c>
      <c r="J489">
        <v>0</v>
      </c>
      <c r="K489">
        <v>2</v>
      </c>
      <c r="L489">
        <v>2</v>
      </c>
      <c r="M489" s="1" t="s">
        <v>30</v>
      </c>
      <c r="N489">
        <v>17</v>
      </c>
      <c r="O489" s="1" t="s">
        <v>600</v>
      </c>
      <c r="P489" s="1" t="s">
        <v>1068</v>
      </c>
      <c r="Q489" s="1" t="s">
        <v>42</v>
      </c>
      <c r="R489">
        <v>54</v>
      </c>
      <c r="S489" s="1" t="s">
        <v>30</v>
      </c>
      <c r="T489" s="1" t="s">
        <v>30</v>
      </c>
      <c r="U489" s="1" t="s">
        <v>30</v>
      </c>
      <c r="V489">
        <v>0</v>
      </c>
      <c r="W489" s="1" t="s">
        <v>30</v>
      </c>
      <c r="X489" s="1" t="s">
        <v>36</v>
      </c>
      <c r="Y489" s="1" t="s">
        <v>58</v>
      </c>
      <c r="Z489">
        <v>27</v>
      </c>
      <c r="AA489">
        <v>547</v>
      </c>
      <c r="AB489" s="1" t="s">
        <v>13500</v>
      </c>
      <c r="AC489" s="1" t="s">
        <v>13500</v>
      </c>
      <c r="AD489" t="s">
        <v>13494</v>
      </c>
      <c r="AE489" s="1" t="s">
        <v>38</v>
      </c>
      <c r="AF489" s="1" t="s">
        <v>38</v>
      </c>
      <c r="AG489" t="s">
        <v>13527</v>
      </c>
      <c r="AH489" t="s">
        <v>38</v>
      </c>
      <c r="AI489" t="s">
        <v>13539</v>
      </c>
    </row>
    <row r="490" spans="1:35" x14ac:dyDescent="0.25">
      <c r="A490" s="1" t="s">
        <v>1069</v>
      </c>
      <c r="B490" s="1" t="s">
        <v>30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s="1" t="s">
        <v>32</v>
      </c>
      <c r="I490" s="1" t="s">
        <v>31</v>
      </c>
      <c r="J490">
        <v>53</v>
      </c>
      <c r="K490">
        <v>0</v>
      </c>
      <c r="L490">
        <v>0</v>
      </c>
      <c r="M490" s="1" t="s">
        <v>30</v>
      </c>
      <c r="N490">
        <v>0</v>
      </c>
      <c r="O490" s="1" t="s">
        <v>52</v>
      </c>
      <c r="P490" s="1" t="s">
        <v>1070</v>
      </c>
      <c r="Q490" s="1" t="s">
        <v>42</v>
      </c>
      <c r="R490">
        <v>25</v>
      </c>
      <c r="S490" s="1" t="s">
        <v>32</v>
      </c>
      <c r="T490" s="1" t="s">
        <v>30</v>
      </c>
      <c r="U490" s="1" t="s">
        <v>30</v>
      </c>
      <c r="V490">
        <v>0</v>
      </c>
      <c r="W490" s="1" t="s">
        <v>30</v>
      </c>
      <c r="X490" s="1" t="s">
        <v>43</v>
      </c>
      <c r="Y490" s="1" t="s">
        <v>37</v>
      </c>
      <c r="Z490">
        <v>11</v>
      </c>
      <c r="AA490">
        <v>153</v>
      </c>
      <c r="AB490" s="1" t="s">
        <v>13500</v>
      </c>
      <c r="AC490" s="1" t="s">
        <v>13500</v>
      </c>
      <c r="AD490" t="s">
        <v>13495</v>
      </c>
      <c r="AE490" s="1" t="s">
        <v>38</v>
      </c>
      <c r="AF490" s="1" t="s">
        <v>38</v>
      </c>
      <c r="AG490" t="s">
        <v>13527</v>
      </c>
      <c r="AH490" t="s">
        <v>38</v>
      </c>
      <c r="AI490" t="s">
        <v>13539</v>
      </c>
    </row>
    <row r="491" spans="1:35" x14ac:dyDescent="0.25">
      <c r="A491" s="1" t="s">
        <v>1071</v>
      </c>
      <c r="B491" s="1" t="s">
        <v>30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s="1" t="s">
        <v>32</v>
      </c>
      <c r="I491" s="1" t="s">
        <v>31</v>
      </c>
      <c r="J491">
        <v>102</v>
      </c>
      <c r="K491">
        <v>0</v>
      </c>
      <c r="L491">
        <v>2</v>
      </c>
      <c r="M491" s="1" t="s">
        <v>32</v>
      </c>
      <c r="N491">
        <v>0</v>
      </c>
      <c r="O491" s="1" t="s">
        <v>171</v>
      </c>
      <c r="P491" s="1" t="s">
        <v>1072</v>
      </c>
      <c r="Q491" s="1" t="s">
        <v>42</v>
      </c>
      <c r="R491">
        <v>44</v>
      </c>
      <c r="S491" s="1" t="s">
        <v>30</v>
      </c>
      <c r="T491" s="1" t="s">
        <v>30</v>
      </c>
      <c r="U491" s="1" t="s">
        <v>30</v>
      </c>
      <c r="V491">
        <v>0</v>
      </c>
      <c r="W491" s="1" t="s">
        <v>30</v>
      </c>
      <c r="X491" s="1" t="s">
        <v>36</v>
      </c>
      <c r="Y491" s="1" t="s">
        <v>37</v>
      </c>
      <c r="Z491">
        <v>43</v>
      </c>
      <c r="AA491">
        <v>1798</v>
      </c>
      <c r="AB491" s="1" t="s">
        <v>13500</v>
      </c>
      <c r="AC491" s="1" t="s">
        <v>13500</v>
      </c>
      <c r="AD491" t="s">
        <v>13494</v>
      </c>
      <c r="AE491" s="1" t="s">
        <v>38</v>
      </c>
      <c r="AF491" s="1" t="s">
        <v>38</v>
      </c>
      <c r="AG491" t="s">
        <v>13527</v>
      </c>
      <c r="AH491" t="s">
        <v>38</v>
      </c>
      <c r="AI491" t="s">
        <v>13540</v>
      </c>
    </row>
    <row r="492" spans="1:35" x14ac:dyDescent="0.25">
      <c r="A492" s="1" t="s">
        <v>1073</v>
      </c>
      <c r="B492" s="1" t="s">
        <v>30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s="1" t="s">
        <v>32</v>
      </c>
      <c r="I492" s="1" t="s">
        <v>31</v>
      </c>
      <c r="J492">
        <v>99</v>
      </c>
      <c r="K492">
        <v>0</v>
      </c>
      <c r="L492">
        <v>4</v>
      </c>
      <c r="M492" s="1" t="s">
        <v>32</v>
      </c>
      <c r="N492">
        <v>0</v>
      </c>
      <c r="O492" s="1" t="s">
        <v>216</v>
      </c>
      <c r="P492" s="1" t="s">
        <v>1074</v>
      </c>
      <c r="Q492" s="1" t="s">
        <v>42</v>
      </c>
      <c r="R492">
        <v>35</v>
      </c>
      <c r="S492" s="1" t="s">
        <v>30</v>
      </c>
      <c r="T492" s="1" t="s">
        <v>30</v>
      </c>
      <c r="U492" s="1" t="s">
        <v>30</v>
      </c>
      <c r="V492">
        <v>0</v>
      </c>
      <c r="W492" s="1" t="s">
        <v>30</v>
      </c>
      <c r="X492" s="1" t="s">
        <v>43</v>
      </c>
      <c r="Y492" s="1" t="s">
        <v>58</v>
      </c>
      <c r="Z492">
        <v>23</v>
      </c>
      <c r="AA492">
        <v>425</v>
      </c>
      <c r="AB492" s="1" t="s">
        <v>13500</v>
      </c>
      <c r="AC492" s="1" t="s">
        <v>13500</v>
      </c>
      <c r="AD492" t="s">
        <v>13494</v>
      </c>
      <c r="AE492" s="1" t="s">
        <v>38</v>
      </c>
      <c r="AF492" s="1" t="s">
        <v>38</v>
      </c>
      <c r="AG492" t="s">
        <v>13526</v>
      </c>
      <c r="AH492" t="s">
        <v>38</v>
      </c>
      <c r="AI492" t="s">
        <v>13539</v>
      </c>
    </row>
    <row r="493" spans="1:35" x14ac:dyDescent="0.25">
      <c r="A493" s="1" t="s">
        <v>1075</v>
      </c>
      <c r="B493" s="1" t="s">
        <v>30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s="1" t="s">
        <v>32</v>
      </c>
      <c r="I493" s="1" t="s">
        <v>31</v>
      </c>
      <c r="J493">
        <v>80</v>
      </c>
      <c r="K493">
        <v>1</v>
      </c>
      <c r="L493">
        <v>0</v>
      </c>
      <c r="M493" s="1" t="s">
        <v>30</v>
      </c>
      <c r="N493">
        <v>0</v>
      </c>
      <c r="O493" s="1" t="s">
        <v>153</v>
      </c>
      <c r="P493" s="1" t="s">
        <v>1076</v>
      </c>
      <c r="Q493" s="1" t="s">
        <v>42</v>
      </c>
      <c r="R493">
        <v>61</v>
      </c>
      <c r="S493" s="1" t="s">
        <v>30</v>
      </c>
      <c r="T493" s="1" t="s">
        <v>30</v>
      </c>
      <c r="U493" s="1" t="s">
        <v>30</v>
      </c>
      <c r="V493">
        <v>0</v>
      </c>
      <c r="W493" s="1" t="s">
        <v>30</v>
      </c>
      <c r="X493" s="1" t="s">
        <v>36</v>
      </c>
      <c r="Y493" s="1" t="s">
        <v>58</v>
      </c>
      <c r="Z493">
        <v>13</v>
      </c>
      <c r="AA493">
        <v>153</v>
      </c>
      <c r="AB493" s="1" t="s">
        <v>13500</v>
      </c>
      <c r="AC493" s="1" t="s">
        <v>13500</v>
      </c>
      <c r="AD493" t="s">
        <v>13494</v>
      </c>
      <c r="AE493" s="1" t="s">
        <v>38</v>
      </c>
      <c r="AF493" s="1" t="s">
        <v>38</v>
      </c>
      <c r="AG493" t="s">
        <v>13527</v>
      </c>
      <c r="AH493" t="s">
        <v>38</v>
      </c>
      <c r="AI493" t="s">
        <v>13539</v>
      </c>
    </row>
    <row r="494" spans="1:35" x14ac:dyDescent="0.25">
      <c r="A494" s="1" t="s">
        <v>1077</v>
      </c>
      <c r="B494" s="1" t="s">
        <v>30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s="1" t="s">
        <v>32</v>
      </c>
      <c r="I494" s="1" t="s">
        <v>31</v>
      </c>
      <c r="J494">
        <v>391</v>
      </c>
      <c r="K494">
        <v>2</v>
      </c>
      <c r="L494">
        <v>15</v>
      </c>
      <c r="M494" s="1" t="s">
        <v>32</v>
      </c>
      <c r="N494">
        <v>0</v>
      </c>
      <c r="O494" s="1" t="s">
        <v>216</v>
      </c>
      <c r="P494" s="1" t="s">
        <v>1078</v>
      </c>
      <c r="Q494" s="1" t="s">
        <v>35</v>
      </c>
      <c r="R494">
        <v>26</v>
      </c>
      <c r="S494" s="1" t="s">
        <v>32</v>
      </c>
      <c r="T494" s="1" t="s">
        <v>30</v>
      </c>
      <c r="U494" s="1" t="s">
        <v>30</v>
      </c>
      <c r="V494">
        <v>0</v>
      </c>
      <c r="W494" s="1" t="s">
        <v>32</v>
      </c>
      <c r="X494" s="1" t="s">
        <v>57</v>
      </c>
      <c r="Y494" s="1" t="s">
        <v>58</v>
      </c>
      <c r="Z494">
        <v>54</v>
      </c>
      <c r="AA494">
        <v>3969</v>
      </c>
      <c r="AB494" s="1" t="s">
        <v>13500</v>
      </c>
      <c r="AC494" s="1" t="s">
        <v>13500</v>
      </c>
      <c r="AD494" t="s">
        <v>13495</v>
      </c>
      <c r="AE494" s="1" t="s">
        <v>38</v>
      </c>
      <c r="AF494" s="1" t="s">
        <v>38</v>
      </c>
      <c r="AG494" t="s">
        <v>13526</v>
      </c>
      <c r="AH494" t="s">
        <v>38</v>
      </c>
      <c r="AI494" t="s">
        <v>13540</v>
      </c>
    </row>
    <row r="495" spans="1:35" x14ac:dyDescent="0.25">
      <c r="A495" s="1" t="s">
        <v>1079</v>
      </c>
      <c r="B495" s="1" t="s">
        <v>30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s="1" t="s">
        <v>32</v>
      </c>
      <c r="I495" s="1" t="s">
        <v>31</v>
      </c>
      <c r="J495">
        <v>194</v>
      </c>
      <c r="K495">
        <v>1</v>
      </c>
      <c r="L495">
        <v>24</v>
      </c>
      <c r="M495" s="1" t="s">
        <v>30</v>
      </c>
      <c r="N495">
        <v>0</v>
      </c>
      <c r="O495" s="1" t="s">
        <v>94</v>
      </c>
      <c r="P495" s="1" t="s">
        <v>1080</v>
      </c>
      <c r="Q495" s="1" t="s">
        <v>35</v>
      </c>
      <c r="R495">
        <v>22</v>
      </c>
      <c r="S495" s="1" t="s">
        <v>32</v>
      </c>
      <c r="T495" s="1" t="s">
        <v>30</v>
      </c>
      <c r="U495" s="1" t="s">
        <v>30</v>
      </c>
      <c r="V495">
        <v>0</v>
      </c>
      <c r="W495" s="1" t="s">
        <v>32</v>
      </c>
      <c r="X495" s="1" t="s">
        <v>43</v>
      </c>
      <c r="Y495" s="1" t="s">
        <v>58</v>
      </c>
      <c r="Z495">
        <v>63</v>
      </c>
      <c r="AA495">
        <v>3608</v>
      </c>
      <c r="AB495" s="1" t="s">
        <v>13500</v>
      </c>
      <c r="AC495" s="1" t="s">
        <v>13500</v>
      </c>
      <c r="AD495" t="s">
        <v>13495</v>
      </c>
      <c r="AE495" s="1" t="s">
        <v>38</v>
      </c>
      <c r="AF495" s="1" t="s">
        <v>38</v>
      </c>
      <c r="AG495" t="s">
        <v>13526</v>
      </c>
      <c r="AH495" t="s">
        <v>38</v>
      </c>
      <c r="AI495" t="s">
        <v>13540</v>
      </c>
    </row>
    <row r="496" spans="1:35" x14ac:dyDescent="0.25">
      <c r="A496" s="1" t="s">
        <v>1081</v>
      </c>
      <c r="B496" s="1" t="s">
        <v>30</v>
      </c>
      <c r="C496">
        <v>70</v>
      </c>
      <c r="D496">
        <v>327</v>
      </c>
      <c r="E496">
        <v>913.5</v>
      </c>
      <c r="F496">
        <v>0</v>
      </c>
      <c r="G496">
        <v>0</v>
      </c>
      <c r="H496" s="1" t="s">
        <v>30</v>
      </c>
      <c r="I496" s="1" t="s">
        <v>46</v>
      </c>
      <c r="J496">
        <v>0</v>
      </c>
      <c r="K496">
        <v>0</v>
      </c>
      <c r="L496">
        <v>20</v>
      </c>
      <c r="M496" s="1" t="s">
        <v>32</v>
      </c>
      <c r="N496">
        <v>0</v>
      </c>
      <c r="O496" s="1" t="s">
        <v>219</v>
      </c>
      <c r="P496" s="1" t="s">
        <v>1082</v>
      </c>
      <c r="Q496" s="1" t="s">
        <v>42</v>
      </c>
      <c r="R496">
        <v>29</v>
      </c>
      <c r="S496" s="1" t="s">
        <v>32</v>
      </c>
      <c r="T496" s="1" t="s">
        <v>30</v>
      </c>
      <c r="U496" s="1" t="s">
        <v>30</v>
      </c>
      <c r="V496">
        <v>0</v>
      </c>
      <c r="W496" s="1" t="s">
        <v>30</v>
      </c>
      <c r="X496" s="1" t="s">
        <v>57</v>
      </c>
      <c r="Y496" s="1" t="s">
        <v>58</v>
      </c>
      <c r="Z496">
        <v>44</v>
      </c>
      <c r="AA496">
        <v>3098</v>
      </c>
      <c r="AB496" s="1" t="s">
        <v>13500</v>
      </c>
      <c r="AC496" s="1" t="s">
        <v>13500</v>
      </c>
      <c r="AD496" t="s">
        <v>13495</v>
      </c>
      <c r="AE496" s="1" t="s">
        <v>38</v>
      </c>
      <c r="AF496" s="1" t="s">
        <v>38</v>
      </c>
      <c r="AG496" t="s">
        <v>13526</v>
      </c>
      <c r="AH496" t="s">
        <v>38</v>
      </c>
      <c r="AI496" t="s">
        <v>13540</v>
      </c>
    </row>
    <row r="497" spans="1:35" x14ac:dyDescent="0.25">
      <c r="A497" s="1" t="s">
        <v>1083</v>
      </c>
      <c r="B497" s="1" t="s">
        <v>30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s="1" t="s">
        <v>32</v>
      </c>
      <c r="I497" s="1" t="s">
        <v>31</v>
      </c>
      <c r="J497">
        <v>179</v>
      </c>
      <c r="K497">
        <v>1</v>
      </c>
      <c r="L497">
        <v>14</v>
      </c>
      <c r="M497" s="1" t="s">
        <v>32</v>
      </c>
      <c r="N497">
        <v>0</v>
      </c>
      <c r="O497" s="1" t="s">
        <v>49</v>
      </c>
      <c r="P497" s="1" t="s">
        <v>1084</v>
      </c>
      <c r="Q497" s="1" t="s">
        <v>42</v>
      </c>
      <c r="R497">
        <v>51</v>
      </c>
      <c r="S497" s="1" t="s">
        <v>30</v>
      </c>
      <c r="T497" s="1" t="s">
        <v>30</v>
      </c>
      <c r="U497" s="1" t="s">
        <v>30</v>
      </c>
      <c r="V497">
        <v>0</v>
      </c>
      <c r="W497" s="1" t="s">
        <v>30</v>
      </c>
      <c r="X497" s="1" t="s">
        <v>43</v>
      </c>
      <c r="Y497" s="1" t="s">
        <v>37</v>
      </c>
      <c r="Z497">
        <v>14</v>
      </c>
      <c r="AA497">
        <v>918</v>
      </c>
      <c r="AB497" s="1" t="s">
        <v>13500</v>
      </c>
      <c r="AC497" s="1" t="s">
        <v>13500</v>
      </c>
      <c r="AD497" t="s">
        <v>13494</v>
      </c>
      <c r="AE497" s="1" t="s">
        <v>38</v>
      </c>
      <c r="AF497" s="1" t="s">
        <v>38</v>
      </c>
      <c r="AG497" t="s">
        <v>13526</v>
      </c>
      <c r="AH497" t="s">
        <v>38</v>
      </c>
      <c r="AI497" t="s">
        <v>13540</v>
      </c>
    </row>
    <row r="498" spans="1:35" x14ac:dyDescent="0.25">
      <c r="A498" s="1" t="s">
        <v>1085</v>
      </c>
      <c r="B498" s="1" t="s">
        <v>30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s="1" t="s">
        <v>32</v>
      </c>
      <c r="I498" s="1" t="s">
        <v>31</v>
      </c>
      <c r="J498">
        <v>271</v>
      </c>
      <c r="K498">
        <v>0</v>
      </c>
      <c r="L498">
        <v>5</v>
      </c>
      <c r="M498" s="1" t="s">
        <v>32</v>
      </c>
      <c r="N498">
        <v>0</v>
      </c>
      <c r="O498" s="1" t="s">
        <v>156</v>
      </c>
      <c r="P498" s="1" t="s">
        <v>1086</v>
      </c>
      <c r="Q498" s="1" t="s">
        <v>42</v>
      </c>
      <c r="R498">
        <v>39</v>
      </c>
      <c r="S498" s="1" t="s">
        <v>30</v>
      </c>
      <c r="T498" s="1" t="s">
        <v>30</v>
      </c>
      <c r="U498" s="1" t="s">
        <v>30</v>
      </c>
      <c r="V498">
        <v>0</v>
      </c>
      <c r="W498" s="1" t="s">
        <v>30</v>
      </c>
      <c r="X498" s="1" t="s">
        <v>57</v>
      </c>
      <c r="Y498" s="1" t="s">
        <v>37</v>
      </c>
      <c r="Z498">
        <v>19</v>
      </c>
      <c r="AA498">
        <v>1344</v>
      </c>
      <c r="AB498" s="1" t="s">
        <v>13500</v>
      </c>
      <c r="AC498" s="1" t="s">
        <v>13500</v>
      </c>
      <c r="AD498" t="s">
        <v>13494</v>
      </c>
      <c r="AE498" s="1" t="s">
        <v>38</v>
      </c>
      <c r="AF498" s="1" t="s">
        <v>38</v>
      </c>
      <c r="AG498" t="s">
        <v>13526</v>
      </c>
      <c r="AH498" t="s">
        <v>38</v>
      </c>
      <c r="AI498" t="s">
        <v>13540</v>
      </c>
    </row>
    <row r="499" spans="1:35" x14ac:dyDescent="0.25">
      <c r="A499" s="1" t="s">
        <v>1087</v>
      </c>
      <c r="B499" s="1" t="s">
        <v>30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s="1" t="s">
        <v>32</v>
      </c>
      <c r="I499" s="1" t="s">
        <v>31</v>
      </c>
      <c r="J499">
        <v>73</v>
      </c>
      <c r="K499">
        <v>2</v>
      </c>
      <c r="L499">
        <v>13</v>
      </c>
      <c r="M499" s="1" t="s">
        <v>32</v>
      </c>
      <c r="N499">
        <v>0</v>
      </c>
      <c r="O499" s="1" t="s">
        <v>171</v>
      </c>
      <c r="P499" s="1" t="s">
        <v>1088</v>
      </c>
      <c r="Q499" s="1" t="s">
        <v>35</v>
      </c>
      <c r="R499">
        <v>63</v>
      </c>
      <c r="S499" s="1" t="s">
        <v>30</v>
      </c>
      <c r="T499" s="1" t="s">
        <v>30</v>
      </c>
      <c r="U499" s="1" t="s">
        <v>30</v>
      </c>
      <c r="V499">
        <v>0</v>
      </c>
      <c r="W499" s="1" t="s">
        <v>30</v>
      </c>
      <c r="X499" s="1" t="s">
        <v>36</v>
      </c>
      <c r="Y499" s="1" t="s">
        <v>37</v>
      </c>
      <c r="Z499">
        <v>30</v>
      </c>
      <c r="AA499">
        <v>981</v>
      </c>
      <c r="AB499" s="1" t="s">
        <v>13500</v>
      </c>
      <c r="AC499" s="1" t="s">
        <v>13500</v>
      </c>
      <c r="AD499" t="s">
        <v>13494</v>
      </c>
      <c r="AE499" s="1" t="s">
        <v>38</v>
      </c>
      <c r="AF499" s="1" t="s">
        <v>38</v>
      </c>
      <c r="AG499" t="s">
        <v>13526</v>
      </c>
      <c r="AH499" t="s">
        <v>38</v>
      </c>
      <c r="AI499" t="s">
        <v>13539</v>
      </c>
    </row>
    <row r="500" spans="1:35" x14ac:dyDescent="0.25">
      <c r="A500" s="1" t="s">
        <v>1089</v>
      </c>
      <c r="B500" s="1" t="s">
        <v>30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s="1" t="s">
        <v>32</v>
      </c>
      <c r="I500" s="1" t="s">
        <v>31</v>
      </c>
      <c r="J500">
        <v>90</v>
      </c>
      <c r="K500">
        <v>3</v>
      </c>
      <c r="L500">
        <v>6</v>
      </c>
      <c r="M500" s="1" t="s">
        <v>30</v>
      </c>
      <c r="N500">
        <v>60</v>
      </c>
      <c r="O500" s="1" t="s">
        <v>240</v>
      </c>
      <c r="P500" s="1" t="s">
        <v>1090</v>
      </c>
      <c r="Q500" s="1" t="s">
        <v>35</v>
      </c>
      <c r="R500">
        <v>52</v>
      </c>
      <c r="S500" s="1" t="s">
        <v>30</v>
      </c>
      <c r="T500" s="1" t="s">
        <v>30</v>
      </c>
      <c r="U500" s="1" t="s">
        <v>30</v>
      </c>
      <c r="V500">
        <v>0</v>
      </c>
      <c r="W500" s="1" t="s">
        <v>30</v>
      </c>
      <c r="X500" s="1" t="s">
        <v>43</v>
      </c>
      <c r="Y500" s="1" t="s">
        <v>37</v>
      </c>
      <c r="Z500">
        <v>38</v>
      </c>
      <c r="AA500">
        <v>881</v>
      </c>
      <c r="AB500" s="1" t="s">
        <v>13500</v>
      </c>
      <c r="AC500" s="1" t="s">
        <v>13500</v>
      </c>
      <c r="AD500" t="s">
        <v>13494</v>
      </c>
      <c r="AE500" s="1" t="s">
        <v>38</v>
      </c>
      <c r="AF500" s="1" t="s">
        <v>38</v>
      </c>
      <c r="AG500" t="s">
        <v>13526</v>
      </c>
      <c r="AH500" t="s">
        <v>38</v>
      </c>
      <c r="AI500" t="s">
        <v>13539</v>
      </c>
    </row>
    <row r="501" spans="1:35" x14ac:dyDescent="0.25">
      <c r="A501" s="1" t="s">
        <v>1091</v>
      </c>
      <c r="B501" s="1" t="s">
        <v>30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s="1" t="s">
        <v>32</v>
      </c>
      <c r="I501" s="1" t="s">
        <v>31</v>
      </c>
      <c r="J501">
        <v>245</v>
      </c>
      <c r="K501">
        <v>2</v>
      </c>
      <c r="L501">
        <v>3</v>
      </c>
      <c r="M501" s="1" t="s">
        <v>32</v>
      </c>
      <c r="N501">
        <v>0</v>
      </c>
      <c r="O501" s="1" t="s">
        <v>211</v>
      </c>
      <c r="P501" s="1" t="s">
        <v>1092</v>
      </c>
      <c r="Q501" s="1" t="s">
        <v>42</v>
      </c>
      <c r="R501">
        <v>57</v>
      </c>
      <c r="S501" s="1" t="s">
        <v>30</v>
      </c>
      <c r="T501" s="1" t="s">
        <v>30</v>
      </c>
      <c r="U501" s="1" t="s">
        <v>30</v>
      </c>
      <c r="V501">
        <v>0</v>
      </c>
      <c r="W501" s="1" t="s">
        <v>32</v>
      </c>
      <c r="X501" s="1" t="s">
        <v>57</v>
      </c>
      <c r="Y501" s="1" t="s">
        <v>37</v>
      </c>
      <c r="Z501">
        <v>41</v>
      </c>
      <c r="AA501">
        <v>2915</v>
      </c>
      <c r="AB501" s="1" t="s">
        <v>13500</v>
      </c>
      <c r="AC501" s="1" t="s">
        <v>13500</v>
      </c>
      <c r="AD501" t="s">
        <v>13494</v>
      </c>
      <c r="AE501" s="1" t="s">
        <v>38</v>
      </c>
      <c r="AF501" s="1" t="s">
        <v>38</v>
      </c>
      <c r="AG501" t="s">
        <v>13526</v>
      </c>
      <c r="AH501" t="s">
        <v>38</v>
      </c>
      <c r="AI501" t="s">
        <v>13540</v>
      </c>
    </row>
    <row r="502" spans="1:35" x14ac:dyDescent="0.25">
      <c r="A502" s="1" t="s">
        <v>1093</v>
      </c>
      <c r="B502" s="1" t="s">
        <v>30</v>
      </c>
      <c r="C502">
        <v>60</v>
      </c>
      <c r="D502">
        <v>275</v>
      </c>
      <c r="E502">
        <v>659.9</v>
      </c>
      <c r="F502">
        <v>0</v>
      </c>
      <c r="G502">
        <v>0</v>
      </c>
      <c r="H502" s="1" t="s">
        <v>30</v>
      </c>
      <c r="I502" s="1" t="s">
        <v>46</v>
      </c>
      <c r="J502">
        <v>0</v>
      </c>
      <c r="K502">
        <v>0</v>
      </c>
      <c r="L502">
        <v>5</v>
      </c>
      <c r="M502" s="1" t="s">
        <v>32</v>
      </c>
      <c r="N502">
        <v>0</v>
      </c>
      <c r="O502" s="1" t="s">
        <v>97</v>
      </c>
      <c r="P502" s="1" t="s">
        <v>1094</v>
      </c>
      <c r="Q502" s="1" t="s">
        <v>35</v>
      </c>
      <c r="R502">
        <v>45</v>
      </c>
      <c r="S502" s="1" t="s">
        <v>30</v>
      </c>
      <c r="T502" s="1" t="s">
        <v>30</v>
      </c>
      <c r="U502" s="1" t="s">
        <v>30</v>
      </c>
      <c r="V502">
        <v>0</v>
      </c>
      <c r="W502" s="1" t="s">
        <v>32</v>
      </c>
      <c r="X502" s="1" t="s">
        <v>57</v>
      </c>
      <c r="Y502" s="1" t="s">
        <v>58</v>
      </c>
      <c r="Z502">
        <v>34</v>
      </c>
      <c r="AA502">
        <v>2038</v>
      </c>
      <c r="AB502" s="1" t="s">
        <v>13500</v>
      </c>
      <c r="AC502" s="1" t="s">
        <v>13500</v>
      </c>
      <c r="AD502" t="s">
        <v>13494</v>
      </c>
      <c r="AE502" s="1" t="s">
        <v>38</v>
      </c>
      <c r="AF502" s="1" t="s">
        <v>38</v>
      </c>
      <c r="AG502" t="s">
        <v>13526</v>
      </c>
      <c r="AH502" t="s">
        <v>38</v>
      </c>
      <c r="AI502" t="s">
        <v>13540</v>
      </c>
    </row>
    <row r="503" spans="1:35" x14ac:dyDescent="0.25">
      <c r="A503" s="1" t="s">
        <v>1095</v>
      </c>
      <c r="B503" s="1" t="s">
        <v>30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s="1" t="s">
        <v>32</v>
      </c>
      <c r="I503" s="1" t="s">
        <v>31</v>
      </c>
      <c r="J503">
        <v>229</v>
      </c>
      <c r="K503">
        <v>2</v>
      </c>
      <c r="L503">
        <v>4</v>
      </c>
      <c r="M503" s="1" t="s">
        <v>32</v>
      </c>
      <c r="N503">
        <v>0</v>
      </c>
      <c r="O503" s="1" t="s">
        <v>71</v>
      </c>
      <c r="P503" s="1" t="s">
        <v>1096</v>
      </c>
      <c r="Q503" s="1" t="s">
        <v>42</v>
      </c>
      <c r="R503">
        <v>64</v>
      </c>
      <c r="S503" s="1" t="s">
        <v>30</v>
      </c>
      <c r="T503" s="1" t="s">
        <v>30</v>
      </c>
      <c r="U503" s="1" t="s">
        <v>30</v>
      </c>
      <c r="V503">
        <v>0</v>
      </c>
      <c r="W503" s="1" t="s">
        <v>32</v>
      </c>
      <c r="X503" s="1" t="s">
        <v>43</v>
      </c>
      <c r="Y503" s="1" t="s">
        <v>58</v>
      </c>
      <c r="Z503">
        <v>31</v>
      </c>
      <c r="AA503">
        <v>2057</v>
      </c>
      <c r="AB503" s="1" t="s">
        <v>13500</v>
      </c>
      <c r="AC503" s="1" t="s">
        <v>13500</v>
      </c>
      <c r="AD503" t="s">
        <v>13494</v>
      </c>
      <c r="AE503" s="1" t="s">
        <v>38</v>
      </c>
      <c r="AF503" s="1" t="s">
        <v>38</v>
      </c>
      <c r="AG503" t="s">
        <v>13526</v>
      </c>
      <c r="AH503" t="s">
        <v>38</v>
      </c>
      <c r="AI503" t="s">
        <v>13540</v>
      </c>
    </row>
    <row r="504" spans="1:35" x14ac:dyDescent="0.25">
      <c r="A504" s="1" t="s">
        <v>1097</v>
      </c>
      <c r="B504" s="1" t="s">
        <v>30</v>
      </c>
      <c r="C504">
        <v>7</v>
      </c>
      <c r="D504">
        <v>37</v>
      </c>
      <c r="E504">
        <v>103.4</v>
      </c>
      <c r="F504">
        <v>0</v>
      </c>
      <c r="G504">
        <v>0</v>
      </c>
      <c r="H504" s="1" t="s">
        <v>30</v>
      </c>
      <c r="I504" s="1" t="s">
        <v>46</v>
      </c>
      <c r="J504">
        <v>0</v>
      </c>
      <c r="K504">
        <v>1</v>
      </c>
      <c r="L504">
        <v>0</v>
      </c>
      <c r="M504" s="1" t="s">
        <v>30</v>
      </c>
      <c r="N504">
        <v>0</v>
      </c>
      <c r="O504" s="1" t="s">
        <v>179</v>
      </c>
      <c r="P504" s="1" t="s">
        <v>1098</v>
      </c>
      <c r="Q504" s="1" t="s">
        <v>35</v>
      </c>
      <c r="R504">
        <v>43</v>
      </c>
      <c r="S504" s="1" t="s">
        <v>30</v>
      </c>
      <c r="T504" s="1" t="s">
        <v>30</v>
      </c>
      <c r="U504" s="1" t="s">
        <v>30</v>
      </c>
      <c r="V504">
        <v>0</v>
      </c>
      <c r="W504" s="1" t="s">
        <v>30</v>
      </c>
      <c r="X504" s="1" t="s">
        <v>57</v>
      </c>
      <c r="Y504" s="1" t="s">
        <v>58</v>
      </c>
      <c r="Z504">
        <v>11</v>
      </c>
      <c r="AA504">
        <v>80</v>
      </c>
      <c r="AB504" s="1" t="s">
        <v>13500</v>
      </c>
      <c r="AC504" s="1" t="s">
        <v>13500</v>
      </c>
      <c r="AD504" t="s">
        <v>13494</v>
      </c>
      <c r="AE504" s="1" t="s">
        <v>38</v>
      </c>
      <c r="AF504" s="1" t="s">
        <v>38</v>
      </c>
      <c r="AG504" t="s">
        <v>13527</v>
      </c>
      <c r="AH504" t="s">
        <v>38</v>
      </c>
      <c r="AI504" t="s">
        <v>13538</v>
      </c>
    </row>
    <row r="505" spans="1:35" x14ac:dyDescent="0.25">
      <c r="A505" s="1" t="s">
        <v>1099</v>
      </c>
      <c r="B505" s="1" t="s">
        <v>30</v>
      </c>
      <c r="C505">
        <v>35</v>
      </c>
      <c r="D505">
        <v>75</v>
      </c>
      <c r="E505">
        <v>172.9</v>
      </c>
      <c r="F505">
        <v>105</v>
      </c>
      <c r="G505">
        <v>315</v>
      </c>
      <c r="H505" s="1" t="s">
        <v>32</v>
      </c>
      <c r="I505" s="1" t="s">
        <v>31</v>
      </c>
      <c r="J505">
        <v>79</v>
      </c>
      <c r="K505">
        <v>0</v>
      </c>
      <c r="L505">
        <v>7</v>
      </c>
      <c r="M505" s="1" t="s">
        <v>32</v>
      </c>
      <c r="N505">
        <v>0</v>
      </c>
      <c r="O505" s="1" t="s">
        <v>119</v>
      </c>
      <c r="P505" s="1" t="s">
        <v>1100</v>
      </c>
      <c r="Q505" s="1" t="s">
        <v>35</v>
      </c>
      <c r="R505">
        <v>24</v>
      </c>
      <c r="S505" s="1" t="s">
        <v>32</v>
      </c>
      <c r="T505" s="1" t="s">
        <v>30</v>
      </c>
      <c r="U505" s="1" t="s">
        <v>30</v>
      </c>
      <c r="V505">
        <v>0</v>
      </c>
      <c r="W505" s="1" t="s">
        <v>32</v>
      </c>
      <c r="X505" s="1" t="s">
        <v>57</v>
      </c>
      <c r="Y505" s="1" t="s">
        <v>58</v>
      </c>
      <c r="Z505">
        <v>29</v>
      </c>
      <c r="AA505">
        <v>1016</v>
      </c>
      <c r="AB505" s="1" t="s">
        <v>13500</v>
      </c>
      <c r="AC505" s="1" t="s">
        <v>13500</v>
      </c>
      <c r="AD505" t="s">
        <v>13495</v>
      </c>
      <c r="AE505" s="1" t="s">
        <v>38</v>
      </c>
      <c r="AF505" s="1" t="s">
        <v>38</v>
      </c>
      <c r="AG505" t="s">
        <v>13526</v>
      </c>
      <c r="AH505" t="s">
        <v>38</v>
      </c>
      <c r="AI505" t="s">
        <v>13539</v>
      </c>
    </row>
    <row r="506" spans="1:35" x14ac:dyDescent="0.25">
      <c r="A506" s="1" t="s">
        <v>1101</v>
      </c>
      <c r="B506" s="1" t="s">
        <v>30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s="1" t="s">
        <v>32</v>
      </c>
      <c r="I506" s="1" t="s">
        <v>31</v>
      </c>
      <c r="J506">
        <v>35</v>
      </c>
      <c r="K506">
        <v>2</v>
      </c>
      <c r="L506">
        <v>17</v>
      </c>
      <c r="M506" s="1" t="s">
        <v>32</v>
      </c>
      <c r="N506">
        <v>0</v>
      </c>
      <c r="O506" s="1" t="s">
        <v>1102</v>
      </c>
      <c r="P506" s="1" t="s">
        <v>1103</v>
      </c>
      <c r="Q506" s="1" t="s">
        <v>35</v>
      </c>
      <c r="R506">
        <v>25</v>
      </c>
      <c r="S506" s="1" t="s">
        <v>32</v>
      </c>
      <c r="T506" s="1" t="s">
        <v>30</v>
      </c>
      <c r="U506" s="1" t="s">
        <v>30</v>
      </c>
      <c r="V506">
        <v>0</v>
      </c>
      <c r="W506" s="1" t="s">
        <v>30</v>
      </c>
      <c r="X506" s="1" t="s">
        <v>36</v>
      </c>
      <c r="Y506" s="1" t="s">
        <v>58</v>
      </c>
      <c r="Z506">
        <v>19</v>
      </c>
      <c r="AA506">
        <v>124</v>
      </c>
      <c r="AB506" s="1" t="s">
        <v>13500</v>
      </c>
      <c r="AC506" s="1" t="s">
        <v>13500</v>
      </c>
      <c r="AD506" t="s">
        <v>13495</v>
      </c>
      <c r="AE506" s="1" t="s">
        <v>38</v>
      </c>
      <c r="AF506" s="1" t="s">
        <v>38</v>
      </c>
      <c r="AG506" t="s">
        <v>13526</v>
      </c>
      <c r="AH506" t="s">
        <v>38</v>
      </c>
      <c r="AI506" t="s">
        <v>13538</v>
      </c>
    </row>
    <row r="507" spans="1:35" x14ac:dyDescent="0.25">
      <c r="A507" s="1" t="s">
        <v>1104</v>
      </c>
      <c r="B507" s="1" t="s">
        <v>30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s="1" t="s">
        <v>32</v>
      </c>
      <c r="I507" s="1" t="s">
        <v>31</v>
      </c>
      <c r="J507">
        <v>4</v>
      </c>
      <c r="K507">
        <v>0</v>
      </c>
      <c r="L507">
        <v>13</v>
      </c>
      <c r="M507" s="1" t="s">
        <v>30</v>
      </c>
      <c r="N507">
        <v>12</v>
      </c>
      <c r="O507" s="1" t="s">
        <v>275</v>
      </c>
      <c r="P507" s="1" t="s">
        <v>1105</v>
      </c>
      <c r="Q507" s="1" t="s">
        <v>42</v>
      </c>
      <c r="R507">
        <v>41</v>
      </c>
      <c r="S507" s="1" t="s">
        <v>30</v>
      </c>
      <c r="T507" s="1" t="s">
        <v>30</v>
      </c>
      <c r="U507" s="1" t="s">
        <v>30</v>
      </c>
      <c r="V507">
        <v>0</v>
      </c>
      <c r="W507" s="1" t="s">
        <v>30</v>
      </c>
      <c r="X507" s="1" t="s">
        <v>36</v>
      </c>
      <c r="Y507" s="1" t="s">
        <v>58</v>
      </c>
      <c r="Z507">
        <v>28</v>
      </c>
      <c r="AA507">
        <v>63</v>
      </c>
      <c r="AB507" s="1" t="s">
        <v>13500</v>
      </c>
      <c r="AC507" s="1" t="s">
        <v>13500</v>
      </c>
      <c r="AD507" t="s">
        <v>13494</v>
      </c>
      <c r="AE507" s="1" t="s">
        <v>38</v>
      </c>
      <c r="AF507" s="1" t="s">
        <v>38</v>
      </c>
      <c r="AG507" t="s">
        <v>13526</v>
      </c>
      <c r="AH507" t="s">
        <v>38</v>
      </c>
      <c r="AI507" t="s">
        <v>13538</v>
      </c>
    </row>
    <row r="508" spans="1:35" x14ac:dyDescent="0.25">
      <c r="A508" s="1" t="s">
        <v>1106</v>
      </c>
      <c r="B508" s="1" t="s">
        <v>30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s="1" t="s">
        <v>32</v>
      </c>
      <c r="I508" s="1" t="s">
        <v>31</v>
      </c>
      <c r="J508">
        <v>65</v>
      </c>
      <c r="K508">
        <v>3</v>
      </c>
      <c r="L508">
        <v>38</v>
      </c>
      <c r="M508" s="1" t="s">
        <v>32</v>
      </c>
      <c r="N508">
        <v>0</v>
      </c>
      <c r="O508" s="1" t="s">
        <v>97</v>
      </c>
      <c r="P508" s="1" t="s">
        <v>1107</v>
      </c>
      <c r="Q508" s="1" t="s">
        <v>42</v>
      </c>
      <c r="R508">
        <v>24</v>
      </c>
      <c r="S508" s="1" t="s">
        <v>32</v>
      </c>
      <c r="T508" s="1" t="s">
        <v>30</v>
      </c>
      <c r="U508" s="1" t="s">
        <v>30</v>
      </c>
      <c r="V508">
        <v>0</v>
      </c>
      <c r="W508" s="1" t="s">
        <v>30</v>
      </c>
      <c r="X508" s="1" t="s">
        <v>43</v>
      </c>
      <c r="Y508" s="1" t="s">
        <v>58</v>
      </c>
      <c r="Z508">
        <v>38</v>
      </c>
      <c r="AA508">
        <v>1186</v>
      </c>
      <c r="AB508" s="1" t="s">
        <v>13500</v>
      </c>
      <c r="AC508" s="1" t="s">
        <v>13500</v>
      </c>
      <c r="AD508" t="s">
        <v>13495</v>
      </c>
      <c r="AE508" s="1" t="s">
        <v>38</v>
      </c>
      <c r="AF508" s="1" t="s">
        <v>38</v>
      </c>
      <c r="AG508" t="s">
        <v>13526</v>
      </c>
      <c r="AH508" t="s">
        <v>38</v>
      </c>
      <c r="AI508" t="s">
        <v>13539</v>
      </c>
    </row>
    <row r="509" spans="1:35" x14ac:dyDescent="0.25">
      <c r="A509" s="1" t="s">
        <v>1108</v>
      </c>
      <c r="B509" s="1" t="s">
        <v>30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s="1" t="s">
        <v>32</v>
      </c>
      <c r="I509" s="1" t="s">
        <v>31</v>
      </c>
      <c r="J509">
        <v>271</v>
      </c>
      <c r="K509">
        <v>0</v>
      </c>
      <c r="L509">
        <v>1</v>
      </c>
      <c r="M509" s="1" t="s">
        <v>32</v>
      </c>
      <c r="N509">
        <v>0</v>
      </c>
      <c r="O509" s="1" t="s">
        <v>153</v>
      </c>
      <c r="P509" s="1" t="s">
        <v>1109</v>
      </c>
      <c r="Q509" s="1" t="s">
        <v>35</v>
      </c>
      <c r="R509">
        <v>77</v>
      </c>
      <c r="S509" s="1" t="s">
        <v>30</v>
      </c>
      <c r="T509" s="1" t="s">
        <v>32</v>
      </c>
      <c r="U509" s="1" t="s">
        <v>30</v>
      </c>
      <c r="V509">
        <v>0</v>
      </c>
      <c r="W509" s="1" t="s">
        <v>30</v>
      </c>
      <c r="X509" s="1" t="s">
        <v>57</v>
      </c>
      <c r="Y509" s="1" t="s">
        <v>58</v>
      </c>
      <c r="Z509">
        <v>34</v>
      </c>
      <c r="AA509">
        <v>2445</v>
      </c>
      <c r="AB509" s="1" t="s">
        <v>13500</v>
      </c>
      <c r="AC509" s="1" t="s">
        <v>13500</v>
      </c>
      <c r="AD509" t="s">
        <v>13496</v>
      </c>
      <c r="AE509" s="1" t="s">
        <v>38</v>
      </c>
      <c r="AF509" s="1" t="s">
        <v>38</v>
      </c>
      <c r="AG509" t="s">
        <v>13527</v>
      </c>
      <c r="AH509" t="s">
        <v>38</v>
      </c>
      <c r="AI509" t="s">
        <v>13540</v>
      </c>
    </row>
    <row r="510" spans="1:35" x14ac:dyDescent="0.25">
      <c r="A510" s="1" t="s">
        <v>1110</v>
      </c>
      <c r="B510" s="1" t="s">
        <v>30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s="1" t="s">
        <v>32</v>
      </c>
      <c r="I510" s="1" t="s">
        <v>31</v>
      </c>
      <c r="J510">
        <v>124</v>
      </c>
      <c r="K510">
        <v>2</v>
      </c>
      <c r="L510">
        <v>0</v>
      </c>
      <c r="M510" s="1" t="s">
        <v>30</v>
      </c>
      <c r="N510">
        <v>0</v>
      </c>
      <c r="O510" s="1" t="s">
        <v>269</v>
      </c>
      <c r="P510" s="1" t="s">
        <v>1111</v>
      </c>
      <c r="Q510" s="1" t="s">
        <v>42</v>
      </c>
      <c r="R510">
        <v>38</v>
      </c>
      <c r="S510" s="1" t="s">
        <v>30</v>
      </c>
      <c r="T510" s="1" t="s">
        <v>30</v>
      </c>
      <c r="U510" s="1" t="s">
        <v>30</v>
      </c>
      <c r="V510">
        <v>0</v>
      </c>
      <c r="W510" s="1" t="s">
        <v>30</v>
      </c>
      <c r="X510" s="1" t="s">
        <v>57</v>
      </c>
      <c r="Y510" s="1" t="s">
        <v>58</v>
      </c>
      <c r="Z510">
        <v>16</v>
      </c>
      <c r="AA510">
        <v>599</v>
      </c>
      <c r="AB510" s="1" t="s">
        <v>13500</v>
      </c>
      <c r="AC510" s="1" t="s">
        <v>13500</v>
      </c>
      <c r="AD510" t="s">
        <v>13494</v>
      </c>
      <c r="AE510" s="1" t="s">
        <v>38</v>
      </c>
      <c r="AF510" s="1" t="s">
        <v>38</v>
      </c>
      <c r="AG510" t="s">
        <v>13527</v>
      </c>
      <c r="AH510" t="s">
        <v>38</v>
      </c>
      <c r="AI510" t="s">
        <v>13539</v>
      </c>
    </row>
    <row r="511" spans="1:35" x14ac:dyDescent="0.25">
      <c r="A511" s="1" t="s">
        <v>1112</v>
      </c>
      <c r="B511" s="1" t="s">
        <v>30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s="1" t="s">
        <v>32</v>
      </c>
      <c r="I511" s="1" t="s">
        <v>31</v>
      </c>
      <c r="J511">
        <v>148</v>
      </c>
      <c r="K511">
        <v>1</v>
      </c>
      <c r="L511">
        <v>3</v>
      </c>
      <c r="M511" s="1" t="s">
        <v>32</v>
      </c>
      <c r="N511">
        <v>0</v>
      </c>
      <c r="O511" s="1" t="s">
        <v>159</v>
      </c>
      <c r="P511" s="1" t="s">
        <v>1113</v>
      </c>
      <c r="Q511" s="1" t="s">
        <v>35</v>
      </c>
      <c r="R511">
        <v>65</v>
      </c>
      <c r="S511" s="1" t="s">
        <v>30</v>
      </c>
      <c r="T511" s="1" t="s">
        <v>32</v>
      </c>
      <c r="U511" s="1" t="s">
        <v>30</v>
      </c>
      <c r="V511">
        <v>0</v>
      </c>
      <c r="W511" s="1" t="s">
        <v>30</v>
      </c>
      <c r="X511" s="1" t="s">
        <v>57</v>
      </c>
      <c r="Y511" s="1" t="s">
        <v>58</v>
      </c>
      <c r="Z511">
        <v>27</v>
      </c>
      <c r="AA511">
        <v>1276</v>
      </c>
      <c r="AB511" s="1" t="s">
        <v>13500</v>
      </c>
      <c r="AC511" s="1" t="s">
        <v>13500</v>
      </c>
      <c r="AD511" t="s">
        <v>13496</v>
      </c>
      <c r="AE511" s="1" t="s">
        <v>38</v>
      </c>
      <c r="AF511" s="1" t="s">
        <v>38</v>
      </c>
      <c r="AG511" t="s">
        <v>13526</v>
      </c>
      <c r="AH511" t="s">
        <v>38</v>
      </c>
      <c r="AI511" t="s">
        <v>13540</v>
      </c>
    </row>
    <row r="512" spans="1:35" x14ac:dyDescent="0.25">
      <c r="A512" s="1" t="s">
        <v>1114</v>
      </c>
      <c r="B512" s="1" t="s">
        <v>30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s="1" t="s">
        <v>32</v>
      </c>
      <c r="I512" s="1" t="s">
        <v>31</v>
      </c>
      <c r="J512">
        <v>161</v>
      </c>
      <c r="K512">
        <v>2</v>
      </c>
      <c r="L512">
        <v>2</v>
      </c>
      <c r="M512" s="1" t="s">
        <v>30</v>
      </c>
      <c r="N512">
        <v>34</v>
      </c>
      <c r="O512" s="1" t="s">
        <v>240</v>
      </c>
      <c r="P512" s="1" t="s">
        <v>1115</v>
      </c>
      <c r="Q512" s="1" t="s">
        <v>35</v>
      </c>
      <c r="R512">
        <v>44</v>
      </c>
      <c r="S512" s="1" t="s">
        <v>30</v>
      </c>
      <c r="T512" s="1" t="s">
        <v>30</v>
      </c>
      <c r="U512" s="1" t="s">
        <v>30</v>
      </c>
      <c r="V512">
        <v>0</v>
      </c>
      <c r="W512" s="1" t="s">
        <v>32</v>
      </c>
      <c r="X512" s="1" t="s">
        <v>57</v>
      </c>
      <c r="Y512" s="1" t="s">
        <v>37</v>
      </c>
      <c r="Z512">
        <v>30</v>
      </c>
      <c r="AA512">
        <v>2107</v>
      </c>
      <c r="AB512" s="1" t="s">
        <v>13500</v>
      </c>
      <c r="AC512" s="1" t="s">
        <v>13500</v>
      </c>
      <c r="AD512" t="s">
        <v>13494</v>
      </c>
      <c r="AE512" s="1" t="s">
        <v>38</v>
      </c>
      <c r="AF512" s="1" t="s">
        <v>38</v>
      </c>
      <c r="AG512" t="s">
        <v>13527</v>
      </c>
      <c r="AH512" t="s">
        <v>38</v>
      </c>
      <c r="AI512" t="s">
        <v>13540</v>
      </c>
    </row>
    <row r="513" spans="1:35" x14ac:dyDescent="0.25">
      <c r="A513" s="1" t="s">
        <v>1116</v>
      </c>
      <c r="B513" s="1" t="s">
        <v>30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s="1" t="s">
        <v>32</v>
      </c>
      <c r="I513" s="1" t="s">
        <v>31</v>
      </c>
      <c r="J513">
        <v>39</v>
      </c>
      <c r="K513">
        <v>3</v>
      </c>
      <c r="L513">
        <v>7</v>
      </c>
      <c r="M513" s="1" t="s">
        <v>32</v>
      </c>
      <c r="N513">
        <v>0</v>
      </c>
      <c r="O513" s="1" t="s">
        <v>52</v>
      </c>
      <c r="P513" s="1" t="s">
        <v>1117</v>
      </c>
      <c r="Q513" s="1" t="s">
        <v>42</v>
      </c>
      <c r="R513">
        <v>67</v>
      </c>
      <c r="S513" s="1" t="s">
        <v>30</v>
      </c>
      <c r="T513" s="1" t="s">
        <v>32</v>
      </c>
      <c r="U513" s="1" t="s">
        <v>30</v>
      </c>
      <c r="V513">
        <v>0</v>
      </c>
      <c r="W513" s="1" t="s">
        <v>32</v>
      </c>
      <c r="X513" s="1" t="s">
        <v>36</v>
      </c>
      <c r="Y513" s="1" t="s">
        <v>58</v>
      </c>
      <c r="Z513">
        <v>31</v>
      </c>
      <c r="AA513">
        <v>598</v>
      </c>
      <c r="AB513" s="1" t="s">
        <v>13500</v>
      </c>
      <c r="AC513" s="1" t="s">
        <v>13500</v>
      </c>
      <c r="AD513" t="s">
        <v>13496</v>
      </c>
      <c r="AE513" s="1" t="s">
        <v>38</v>
      </c>
      <c r="AF513" s="1" t="s">
        <v>38</v>
      </c>
      <c r="AG513" t="s">
        <v>13526</v>
      </c>
      <c r="AH513" t="s">
        <v>38</v>
      </c>
      <c r="AI513" t="s">
        <v>13539</v>
      </c>
    </row>
    <row r="514" spans="1:35" x14ac:dyDescent="0.25">
      <c r="A514" s="1" t="s">
        <v>1118</v>
      </c>
      <c r="B514" s="1" t="s">
        <v>30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s="1" t="s">
        <v>32</v>
      </c>
      <c r="I514" s="1" t="s">
        <v>31</v>
      </c>
      <c r="J514">
        <v>424</v>
      </c>
      <c r="K514">
        <v>2</v>
      </c>
      <c r="L514">
        <v>15</v>
      </c>
      <c r="M514" s="1" t="s">
        <v>32</v>
      </c>
      <c r="N514">
        <v>0</v>
      </c>
      <c r="O514" s="1" t="s">
        <v>103</v>
      </c>
      <c r="P514" s="1" t="s">
        <v>1119</v>
      </c>
      <c r="Q514" s="1" t="s">
        <v>42</v>
      </c>
      <c r="R514">
        <v>29</v>
      </c>
      <c r="S514" s="1" t="s">
        <v>32</v>
      </c>
      <c r="T514" s="1" t="s">
        <v>30</v>
      </c>
      <c r="U514" s="1" t="s">
        <v>30</v>
      </c>
      <c r="V514">
        <v>0</v>
      </c>
      <c r="W514" s="1" t="s">
        <v>32</v>
      </c>
      <c r="X514" s="1" t="s">
        <v>57</v>
      </c>
      <c r="Y514" s="1" t="s">
        <v>58</v>
      </c>
      <c r="Z514">
        <v>58</v>
      </c>
      <c r="AA514">
        <v>4048</v>
      </c>
      <c r="AB514" s="1" t="s">
        <v>13500</v>
      </c>
      <c r="AC514" s="1" t="s">
        <v>13500</v>
      </c>
      <c r="AD514" t="s">
        <v>13495</v>
      </c>
      <c r="AE514" s="1" t="s">
        <v>38</v>
      </c>
      <c r="AF514" s="1" t="s">
        <v>38</v>
      </c>
      <c r="AG514" t="s">
        <v>13526</v>
      </c>
      <c r="AH514" t="s">
        <v>38</v>
      </c>
      <c r="AI514" t="s">
        <v>13540</v>
      </c>
    </row>
    <row r="515" spans="1:35" x14ac:dyDescent="0.25">
      <c r="A515" s="1" t="s">
        <v>1120</v>
      </c>
      <c r="B515" s="1" t="s">
        <v>30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s="1" t="s">
        <v>32</v>
      </c>
      <c r="I515" s="1" t="s">
        <v>31</v>
      </c>
      <c r="J515">
        <v>115</v>
      </c>
      <c r="K515">
        <v>1</v>
      </c>
      <c r="L515">
        <v>0</v>
      </c>
      <c r="M515" s="1" t="s">
        <v>30</v>
      </c>
      <c r="N515">
        <v>0</v>
      </c>
      <c r="O515" s="1" t="s">
        <v>272</v>
      </c>
      <c r="P515" s="1" t="s">
        <v>1121</v>
      </c>
      <c r="Q515" s="1" t="s">
        <v>35</v>
      </c>
      <c r="R515">
        <v>59</v>
      </c>
      <c r="S515" s="1" t="s">
        <v>30</v>
      </c>
      <c r="T515" s="1" t="s">
        <v>30</v>
      </c>
      <c r="U515" s="1" t="s">
        <v>30</v>
      </c>
      <c r="V515">
        <v>0</v>
      </c>
      <c r="W515" s="1" t="s">
        <v>30</v>
      </c>
      <c r="X515" s="1" t="s">
        <v>57</v>
      </c>
      <c r="Y515" s="1" t="s">
        <v>37</v>
      </c>
      <c r="Z515">
        <v>10</v>
      </c>
      <c r="AA515">
        <v>432</v>
      </c>
      <c r="AB515" s="1" t="s">
        <v>13500</v>
      </c>
      <c r="AC515" s="1" t="s">
        <v>13500</v>
      </c>
      <c r="AD515" t="s">
        <v>13494</v>
      </c>
      <c r="AE515" s="1" t="s">
        <v>38</v>
      </c>
      <c r="AF515" s="1" t="s">
        <v>38</v>
      </c>
      <c r="AG515" t="s">
        <v>13527</v>
      </c>
      <c r="AH515" t="s">
        <v>38</v>
      </c>
      <c r="AI515" t="s">
        <v>13540</v>
      </c>
    </row>
    <row r="516" spans="1:35" x14ac:dyDescent="0.25">
      <c r="A516" s="1" t="s">
        <v>1122</v>
      </c>
      <c r="B516" s="1" t="s">
        <v>30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s="1" t="s">
        <v>32</v>
      </c>
      <c r="I516" s="1" t="s">
        <v>31</v>
      </c>
      <c r="J516">
        <v>119</v>
      </c>
      <c r="K516">
        <v>2</v>
      </c>
      <c r="L516">
        <v>8</v>
      </c>
      <c r="M516" s="1" t="s">
        <v>32</v>
      </c>
      <c r="N516">
        <v>0</v>
      </c>
      <c r="O516" s="1" t="s">
        <v>119</v>
      </c>
      <c r="P516" s="1" t="s">
        <v>1123</v>
      </c>
      <c r="Q516" s="1" t="s">
        <v>42</v>
      </c>
      <c r="R516">
        <v>23</v>
      </c>
      <c r="S516" s="1" t="s">
        <v>32</v>
      </c>
      <c r="T516" s="1" t="s">
        <v>30</v>
      </c>
      <c r="U516" s="1" t="s">
        <v>30</v>
      </c>
      <c r="V516">
        <v>0</v>
      </c>
      <c r="W516" s="1" t="s">
        <v>30</v>
      </c>
      <c r="X516" s="1" t="s">
        <v>43</v>
      </c>
      <c r="Y516" s="1" t="s">
        <v>37</v>
      </c>
      <c r="Z516">
        <v>14</v>
      </c>
      <c r="AA516">
        <v>446</v>
      </c>
      <c r="AB516" s="1" t="s">
        <v>13500</v>
      </c>
      <c r="AC516" s="1" t="s">
        <v>13500</v>
      </c>
      <c r="AD516" t="s">
        <v>13495</v>
      </c>
      <c r="AE516" s="1" t="s">
        <v>38</v>
      </c>
      <c r="AF516" s="1" t="s">
        <v>38</v>
      </c>
      <c r="AG516" t="s">
        <v>13526</v>
      </c>
      <c r="AH516" t="s">
        <v>38</v>
      </c>
      <c r="AI516" t="s">
        <v>13539</v>
      </c>
    </row>
    <row r="517" spans="1:35" x14ac:dyDescent="0.25">
      <c r="A517" s="1" t="s">
        <v>1124</v>
      </c>
      <c r="B517" s="1" t="s">
        <v>30</v>
      </c>
      <c r="C517">
        <v>5</v>
      </c>
      <c r="D517">
        <v>25</v>
      </c>
      <c r="E517">
        <v>51.7</v>
      </c>
      <c r="F517">
        <v>20</v>
      </c>
      <c r="G517">
        <v>62</v>
      </c>
      <c r="H517" s="1" t="s">
        <v>32</v>
      </c>
      <c r="I517" s="1" t="s">
        <v>31</v>
      </c>
      <c r="J517">
        <v>16</v>
      </c>
      <c r="K517">
        <v>2</v>
      </c>
      <c r="L517">
        <v>0</v>
      </c>
      <c r="M517" s="1" t="s">
        <v>30</v>
      </c>
      <c r="N517">
        <v>0</v>
      </c>
      <c r="O517" s="1" t="s">
        <v>159</v>
      </c>
      <c r="P517" s="1" t="s">
        <v>1125</v>
      </c>
      <c r="Q517" s="1" t="s">
        <v>42</v>
      </c>
      <c r="R517">
        <v>69</v>
      </c>
      <c r="S517" s="1" t="s">
        <v>30</v>
      </c>
      <c r="T517" s="1" t="s">
        <v>32</v>
      </c>
      <c r="U517" s="1" t="s">
        <v>30</v>
      </c>
      <c r="V517">
        <v>0</v>
      </c>
      <c r="W517" s="1" t="s">
        <v>30</v>
      </c>
      <c r="X517" s="1" t="s">
        <v>43</v>
      </c>
      <c r="Y517" s="1" t="s">
        <v>37</v>
      </c>
      <c r="Z517">
        <v>11</v>
      </c>
      <c r="AA517">
        <v>52</v>
      </c>
      <c r="AB517" s="1" t="s">
        <v>13500</v>
      </c>
      <c r="AC517" s="1" t="s">
        <v>13500</v>
      </c>
      <c r="AD517" t="s">
        <v>13496</v>
      </c>
      <c r="AE517" s="1" t="s">
        <v>38</v>
      </c>
      <c r="AF517" s="1" t="s">
        <v>38</v>
      </c>
      <c r="AG517" t="s">
        <v>13527</v>
      </c>
      <c r="AH517" t="s">
        <v>38</v>
      </c>
      <c r="AI517" t="s">
        <v>13538</v>
      </c>
    </row>
    <row r="518" spans="1:35" x14ac:dyDescent="0.25">
      <c r="A518" s="1" t="s">
        <v>1126</v>
      </c>
      <c r="B518" s="1" t="s">
        <v>30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s="1" t="s">
        <v>32</v>
      </c>
      <c r="I518" s="1" t="s">
        <v>31</v>
      </c>
      <c r="J518">
        <v>48</v>
      </c>
      <c r="K518">
        <v>2</v>
      </c>
      <c r="L518">
        <v>30</v>
      </c>
      <c r="M518" s="1" t="s">
        <v>32</v>
      </c>
      <c r="N518">
        <v>0</v>
      </c>
      <c r="O518" s="1" t="s">
        <v>202</v>
      </c>
      <c r="P518" s="1" t="s">
        <v>1127</v>
      </c>
      <c r="Q518" s="1" t="s">
        <v>35</v>
      </c>
      <c r="R518">
        <v>23</v>
      </c>
      <c r="S518" s="1" t="s">
        <v>32</v>
      </c>
      <c r="T518" s="1" t="s">
        <v>30</v>
      </c>
      <c r="U518" s="1" t="s">
        <v>30</v>
      </c>
      <c r="V518">
        <v>0</v>
      </c>
      <c r="W518" s="1" t="s">
        <v>30</v>
      </c>
      <c r="X518" s="1" t="s">
        <v>36</v>
      </c>
      <c r="Y518" s="1" t="s">
        <v>58</v>
      </c>
      <c r="Z518">
        <v>56</v>
      </c>
      <c r="AA518">
        <v>1390</v>
      </c>
      <c r="AB518" s="1" t="s">
        <v>13500</v>
      </c>
      <c r="AC518" s="1" t="s">
        <v>13500</v>
      </c>
      <c r="AD518" t="s">
        <v>13495</v>
      </c>
      <c r="AE518" s="1" t="s">
        <v>38</v>
      </c>
      <c r="AF518" s="1" t="s">
        <v>38</v>
      </c>
      <c r="AG518" t="s">
        <v>13526</v>
      </c>
      <c r="AH518" t="s">
        <v>38</v>
      </c>
      <c r="AI518" t="s">
        <v>13539</v>
      </c>
    </row>
    <row r="519" spans="1:35" x14ac:dyDescent="0.25">
      <c r="A519" s="1" t="s">
        <v>1128</v>
      </c>
      <c r="B519" s="1" t="s">
        <v>30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s="1" t="s">
        <v>32</v>
      </c>
      <c r="I519" s="1" t="s">
        <v>31</v>
      </c>
      <c r="J519">
        <v>445</v>
      </c>
      <c r="K519">
        <v>0</v>
      </c>
      <c r="L519">
        <v>10</v>
      </c>
      <c r="M519" s="1" t="s">
        <v>32</v>
      </c>
      <c r="N519">
        <v>0</v>
      </c>
      <c r="O519" s="1" t="s">
        <v>153</v>
      </c>
      <c r="P519" s="1" t="s">
        <v>1129</v>
      </c>
      <c r="Q519" s="1" t="s">
        <v>42</v>
      </c>
      <c r="R519">
        <v>29</v>
      </c>
      <c r="S519" s="1" t="s">
        <v>32</v>
      </c>
      <c r="T519" s="1" t="s">
        <v>30</v>
      </c>
      <c r="U519" s="1" t="s">
        <v>30</v>
      </c>
      <c r="V519">
        <v>0</v>
      </c>
      <c r="W519" s="1" t="s">
        <v>30</v>
      </c>
      <c r="X519" s="1" t="s">
        <v>57</v>
      </c>
      <c r="Y519" s="1" t="s">
        <v>58</v>
      </c>
      <c r="Z519">
        <v>32</v>
      </c>
      <c r="AA519">
        <v>2161</v>
      </c>
      <c r="AB519" s="1" t="s">
        <v>13500</v>
      </c>
      <c r="AC519" s="1" t="s">
        <v>13500</v>
      </c>
      <c r="AD519" t="s">
        <v>13495</v>
      </c>
      <c r="AE519" s="1" t="s">
        <v>38</v>
      </c>
      <c r="AF519" s="1" t="s">
        <v>38</v>
      </c>
      <c r="AG519" t="s">
        <v>13526</v>
      </c>
      <c r="AH519" t="s">
        <v>38</v>
      </c>
      <c r="AI519" t="s">
        <v>13540</v>
      </c>
    </row>
    <row r="520" spans="1:35" x14ac:dyDescent="0.25">
      <c r="A520" s="1" t="s">
        <v>1130</v>
      </c>
      <c r="B520" s="1" t="s">
        <v>30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s="1" t="s">
        <v>32</v>
      </c>
      <c r="I520" s="1" t="s">
        <v>31</v>
      </c>
      <c r="J520">
        <v>200</v>
      </c>
      <c r="K520">
        <v>2</v>
      </c>
      <c r="L520">
        <v>6</v>
      </c>
      <c r="M520" s="1" t="s">
        <v>32</v>
      </c>
      <c r="N520">
        <v>0</v>
      </c>
      <c r="O520" s="1" t="s">
        <v>52</v>
      </c>
      <c r="P520" s="1" t="s">
        <v>1131</v>
      </c>
      <c r="Q520" s="1" t="s">
        <v>35</v>
      </c>
      <c r="R520">
        <v>44</v>
      </c>
      <c r="S520" s="1" t="s">
        <v>30</v>
      </c>
      <c r="T520" s="1" t="s">
        <v>30</v>
      </c>
      <c r="U520" s="1" t="s">
        <v>30</v>
      </c>
      <c r="V520">
        <v>0</v>
      </c>
      <c r="W520" s="1" t="s">
        <v>32</v>
      </c>
      <c r="X520" s="1" t="s">
        <v>36</v>
      </c>
      <c r="Y520" s="1" t="s">
        <v>37</v>
      </c>
      <c r="Z520">
        <v>45</v>
      </c>
      <c r="AA520">
        <v>2834</v>
      </c>
      <c r="AB520" s="1" t="s">
        <v>13500</v>
      </c>
      <c r="AC520" s="1" t="s">
        <v>13500</v>
      </c>
      <c r="AD520" t="s">
        <v>13494</v>
      </c>
      <c r="AE520" s="1" t="s">
        <v>38</v>
      </c>
      <c r="AF520" s="1" t="s">
        <v>38</v>
      </c>
      <c r="AG520" t="s">
        <v>13526</v>
      </c>
      <c r="AH520" t="s">
        <v>38</v>
      </c>
      <c r="AI520" t="s">
        <v>13540</v>
      </c>
    </row>
    <row r="521" spans="1:35" x14ac:dyDescent="0.25">
      <c r="A521" s="1" t="s">
        <v>1132</v>
      </c>
      <c r="B521" s="1" t="s">
        <v>30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s="1" t="s">
        <v>32</v>
      </c>
      <c r="I521" s="1" t="s">
        <v>31</v>
      </c>
      <c r="J521">
        <v>295</v>
      </c>
      <c r="K521">
        <v>1</v>
      </c>
      <c r="L521">
        <v>6</v>
      </c>
      <c r="M521" s="1" t="s">
        <v>32</v>
      </c>
      <c r="N521">
        <v>0</v>
      </c>
      <c r="O521" s="1" t="s">
        <v>153</v>
      </c>
      <c r="P521" s="1" t="s">
        <v>1133</v>
      </c>
      <c r="Q521" s="1" t="s">
        <v>42</v>
      </c>
      <c r="R521">
        <v>60</v>
      </c>
      <c r="S521" s="1" t="s">
        <v>30</v>
      </c>
      <c r="T521" s="1" t="s">
        <v>30</v>
      </c>
      <c r="U521" s="1" t="s">
        <v>30</v>
      </c>
      <c r="V521">
        <v>0</v>
      </c>
      <c r="W521" s="1" t="s">
        <v>32</v>
      </c>
      <c r="X521" s="1" t="s">
        <v>57</v>
      </c>
      <c r="Y521" s="1" t="s">
        <v>58</v>
      </c>
      <c r="Z521">
        <v>38</v>
      </c>
      <c r="AA521">
        <v>1692</v>
      </c>
      <c r="AB521" s="1" t="s">
        <v>13500</v>
      </c>
      <c r="AC521" s="1" t="s">
        <v>13500</v>
      </c>
      <c r="AD521" t="s">
        <v>13494</v>
      </c>
      <c r="AE521" s="1" t="s">
        <v>38</v>
      </c>
      <c r="AF521" s="1" t="s">
        <v>38</v>
      </c>
      <c r="AG521" t="s">
        <v>13526</v>
      </c>
      <c r="AH521" t="s">
        <v>38</v>
      </c>
      <c r="AI521" t="s">
        <v>13540</v>
      </c>
    </row>
    <row r="522" spans="1:35" x14ac:dyDescent="0.25">
      <c r="A522" s="1" t="s">
        <v>1134</v>
      </c>
      <c r="B522" s="1" t="s">
        <v>30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s="1" t="s">
        <v>32</v>
      </c>
      <c r="I522" s="1" t="s">
        <v>31</v>
      </c>
      <c r="J522">
        <v>183</v>
      </c>
      <c r="K522">
        <v>0</v>
      </c>
      <c r="L522">
        <v>4</v>
      </c>
      <c r="M522" s="1" t="s">
        <v>32</v>
      </c>
      <c r="N522">
        <v>0</v>
      </c>
      <c r="O522" s="1" t="s">
        <v>240</v>
      </c>
      <c r="P522" s="1" t="s">
        <v>1135</v>
      </c>
      <c r="Q522" s="1" t="s">
        <v>42</v>
      </c>
      <c r="R522">
        <v>40</v>
      </c>
      <c r="S522" s="1" t="s">
        <v>30</v>
      </c>
      <c r="T522" s="1" t="s">
        <v>30</v>
      </c>
      <c r="U522" s="1" t="s">
        <v>30</v>
      </c>
      <c r="V522">
        <v>0</v>
      </c>
      <c r="W522" s="1" t="s">
        <v>32</v>
      </c>
      <c r="X522" s="1" t="s">
        <v>43</v>
      </c>
      <c r="Y522" s="1" t="s">
        <v>37</v>
      </c>
      <c r="Z522">
        <v>64</v>
      </c>
      <c r="AA522">
        <v>3015</v>
      </c>
      <c r="AB522" s="1" t="s">
        <v>13500</v>
      </c>
      <c r="AC522" s="1" t="s">
        <v>13500</v>
      </c>
      <c r="AD522" t="s">
        <v>13494</v>
      </c>
      <c r="AE522" s="1" t="s">
        <v>38</v>
      </c>
      <c r="AF522" s="1" t="s">
        <v>38</v>
      </c>
      <c r="AG522" t="s">
        <v>13526</v>
      </c>
      <c r="AH522" t="s">
        <v>38</v>
      </c>
      <c r="AI522" t="s">
        <v>13540</v>
      </c>
    </row>
    <row r="523" spans="1:35" x14ac:dyDescent="0.25">
      <c r="A523" s="1" t="s">
        <v>1136</v>
      </c>
      <c r="B523" s="1" t="s">
        <v>30</v>
      </c>
      <c r="C523">
        <v>5</v>
      </c>
      <c r="D523">
        <v>21</v>
      </c>
      <c r="E523">
        <v>54.7</v>
      </c>
      <c r="F523">
        <v>30</v>
      </c>
      <c r="G523">
        <v>50.5</v>
      </c>
      <c r="H523" s="1" t="s">
        <v>32</v>
      </c>
      <c r="I523" s="1" t="s">
        <v>31</v>
      </c>
      <c r="J523">
        <v>13</v>
      </c>
      <c r="K523">
        <v>1</v>
      </c>
      <c r="L523">
        <v>1</v>
      </c>
      <c r="M523" s="1" t="s">
        <v>32</v>
      </c>
      <c r="N523">
        <v>0</v>
      </c>
      <c r="O523" s="1" t="s">
        <v>600</v>
      </c>
      <c r="P523" s="1" t="s">
        <v>1137</v>
      </c>
      <c r="Q523" s="1" t="s">
        <v>42</v>
      </c>
      <c r="R523">
        <v>37</v>
      </c>
      <c r="S523" s="1" t="s">
        <v>30</v>
      </c>
      <c r="T523" s="1" t="s">
        <v>30</v>
      </c>
      <c r="U523" s="1" t="s">
        <v>30</v>
      </c>
      <c r="V523">
        <v>0</v>
      </c>
      <c r="W523" s="1" t="s">
        <v>32</v>
      </c>
      <c r="X523" s="1" t="s">
        <v>36</v>
      </c>
      <c r="Y523" s="1" t="s">
        <v>58</v>
      </c>
      <c r="Z523">
        <v>40</v>
      </c>
      <c r="AA523">
        <v>201</v>
      </c>
      <c r="AB523" s="1" t="s">
        <v>13500</v>
      </c>
      <c r="AC523" s="1" t="s">
        <v>13500</v>
      </c>
      <c r="AD523" t="s">
        <v>13494</v>
      </c>
      <c r="AE523" s="1" t="s">
        <v>38</v>
      </c>
      <c r="AF523" s="1" t="s">
        <v>38</v>
      </c>
      <c r="AG523" t="s">
        <v>13527</v>
      </c>
      <c r="AH523" t="s">
        <v>38</v>
      </c>
      <c r="AI523" t="s">
        <v>13538</v>
      </c>
    </row>
    <row r="524" spans="1:35" x14ac:dyDescent="0.25">
      <c r="A524" s="1" t="s">
        <v>1138</v>
      </c>
      <c r="B524" s="1" t="s">
        <v>30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s="1" t="s">
        <v>32</v>
      </c>
      <c r="I524" s="1" t="s">
        <v>31</v>
      </c>
      <c r="J524">
        <v>172</v>
      </c>
      <c r="K524">
        <v>0</v>
      </c>
      <c r="L524">
        <v>0</v>
      </c>
      <c r="M524" s="1" t="s">
        <v>30</v>
      </c>
      <c r="N524">
        <v>0</v>
      </c>
      <c r="O524" s="1" t="s">
        <v>275</v>
      </c>
      <c r="P524" s="1" t="s">
        <v>1139</v>
      </c>
      <c r="Q524" s="1" t="s">
        <v>35</v>
      </c>
      <c r="R524">
        <v>59</v>
      </c>
      <c r="S524" s="1" t="s">
        <v>30</v>
      </c>
      <c r="T524" s="1" t="s">
        <v>30</v>
      </c>
      <c r="U524" s="1" t="s">
        <v>30</v>
      </c>
      <c r="V524">
        <v>0</v>
      </c>
      <c r="W524" s="1" t="s">
        <v>30</v>
      </c>
      <c r="X524" s="1" t="s">
        <v>57</v>
      </c>
      <c r="Y524" s="1" t="s">
        <v>58</v>
      </c>
      <c r="Z524">
        <v>17</v>
      </c>
      <c r="AA524">
        <v>1015</v>
      </c>
      <c r="AB524" s="1" t="s">
        <v>13500</v>
      </c>
      <c r="AC524" s="1" t="s">
        <v>13500</v>
      </c>
      <c r="AD524" t="s">
        <v>13494</v>
      </c>
      <c r="AE524" s="1" t="s">
        <v>38</v>
      </c>
      <c r="AF524" s="1" t="s">
        <v>38</v>
      </c>
      <c r="AG524" t="s">
        <v>13527</v>
      </c>
      <c r="AH524" t="s">
        <v>38</v>
      </c>
      <c r="AI524" t="s">
        <v>13540</v>
      </c>
    </row>
    <row r="525" spans="1:35" x14ac:dyDescent="0.25">
      <c r="A525" s="1" t="s">
        <v>1140</v>
      </c>
      <c r="B525" s="1" t="s">
        <v>30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s="1" t="s">
        <v>32</v>
      </c>
      <c r="I525" s="1" t="s">
        <v>31</v>
      </c>
      <c r="J525">
        <v>329</v>
      </c>
      <c r="K525">
        <v>1</v>
      </c>
      <c r="L525">
        <v>11</v>
      </c>
      <c r="M525" s="1" t="s">
        <v>32</v>
      </c>
      <c r="N525">
        <v>0</v>
      </c>
      <c r="O525" s="1" t="s">
        <v>80</v>
      </c>
      <c r="P525" s="1" t="s">
        <v>1141</v>
      </c>
      <c r="Q525" s="1" t="s">
        <v>35</v>
      </c>
      <c r="R525">
        <v>49</v>
      </c>
      <c r="S525" s="1" t="s">
        <v>30</v>
      </c>
      <c r="T525" s="1" t="s">
        <v>30</v>
      </c>
      <c r="U525" s="1" t="s">
        <v>30</v>
      </c>
      <c r="V525">
        <v>0</v>
      </c>
      <c r="W525" s="1" t="s">
        <v>32</v>
      </c>
      <c r="X525" s="1" t="s">
        <v>43</v>
      </c>
      <c r="Y525" s="1" t="s">
        <v>58</v>
      </c>
      <c r="Z525">
        <v>40</v>
      </c>
      <c r="AA525">
        <v>2848</v>
      </c>
      <c r="AB525" s="1" t="s">
        <v>13500</v>
      </c>
      <c r="AC525" s="1" t="s">
        <v>13500</v>
      </c>
      <c r="AD525" t="s">
        <v>13494</v>
      </c>
      <c r="AE525" s="1" t="s">
        <v>38</v>
      </c>
      <c r="AF525" s="1" t="s">
        <v>38</v>
      </c>
      <c r="AG525" t="s">
        <v>13526</v>
      </c>
      <c r="AH525" t="s">
        <v>38</v>
      </c>
      <c r="AI525" t="s">
        <v>13540</v>
      </c>
    </row>
    <row r="526" spans="1:35" x14ac:dyDescent="0.25">
      <c r="A526" s="1" t="s">
        <v>1142</v>
      </c>
      <c r="B526" s="1" t="s">
        <v>30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s="1" t="s">
        <v>32</v>
      </c>
      <c r="I526" s="1" t="s">
        <v>31</v>
      </c>
      <c r="J526">
        <v>122</v>
      </c>
      <c r="K526">
        <v>2</v>
      </c>
      <c r="L526">
        <v>13</v>
      </c>
      <c r="M526" s="1" t="s">
        <v>32</v>
      </c>
      <c r="N526">
        <v>0</v>
      </c>
      <c r="O526" s="1" t="s">
        <v>88</v>
      </c>
      <c r="P526" s="1" t="s">
        <v>1143</v>
      </c>
      <c r="Q526" s="1" t="s">
        <v>42</v>
      </c>
      <c r="R526">
        <v>46</v>
      </c>
      <c r="S526" s="1" t="s">
        <v>30</v>
      </c>
      <c r="T526" s="1" t="s">
        <v>30</v>
      </c>
      <c r="U526" s="1" t="s">
        <v>30</v>
      </c>
      <c r="V526">
        <v>0</v>
      </c>
      <c r="W526" s="1" t="s">
        <v>32</v>
      </c>
      <c r="X526" s="1" t="s">
        <v>43</v>
      </c>
      <c r="Y526" s="1" t="s">
        <v>58</v>
      </c>
      <c r="Z526">
        <v>27</v>
      </c>
      <c r="AA526">
        <v>1700</v>
      </c>
      <c r="AB526" s="1" t="s">
        <v>13500</v>
      </c>
      <c r="AC526" s="1" t="s">
        <v>13500</v>
      </c>
      <c r="AD526" t="s">
        <v>13494</v>
      </c>
      <c r="AE526" s="1" t="s">
        <v>38</v>
      </c>
      <c r="AF526" s="1" t="s">
        <v>38</v>
      </c>
      <c r="AG526" t="s">
        <v>13526</v>
      </c>
      <c r="AH526" t="s">
        <v>38</v>
      </c>
      <c r="AI526" t="s">
        <v>13540</v>
      </c>
    </row>
    <row r="527" spans="1:35" x14ac:dyDescent="0.25">
      <c r="A527" s="1" t="s">
        <v>1144</v>
      </c>
      <c r="B527" s="1" t="s">
        <v>30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s="1" t="s">
        <v>32</v>
      </c>
      <c r="I527" s="1" t="s">
        <v>31</v>
      </c>
      <c r="J527">
        <v>214</v>
      </c>
      <c r="K527">
        <v>0</v>
      </c>
      <c r="L527">
        <v>10</v>
      </c>
      <c r="M527" s="1" t="s">
        <v>30</v>
      </c>
      <c r="N527">
        <v>20</v>
      </c>
      <c r="O527" s="1" t="s">
        <v>71</v>
      </c>
      <c r="P527" s="1" t="s">
        <v>1145</v>
      </c>
      <c r="Q527" s="1" t="s">
        <v>42</v>
      </c>
      <c r="R527">
        <v>29</v>
      </c>
      <c r="S527" s="1" t="s">
        <v>32</v>
      </c>
      <c r="T527" s="1" t="s">
        <v>30</v>
      </c>
      <c r="U527" s="1" t="s">
        <v>30</v>
      </c>
      <c r="V527">
        <v>0</v>
      </c>
      <c r="W527" s="1" t="s">
        <v>32</v>
      </c>
      <c r="X527" s="1" t="s">
        <v>36</v>
      </c>
      <c r="Y527" s="1" t="s">
        <v>58</v>
      </c>
      <c r="Z527">
        <v>27</v>
      </c>
      <c r="AA527">
        <v>973</v>
      </c>
      <c r="AB527" s="1" t="s">
        <v>13500</v>
      </c>
      <c r="AC527" s="1" t="s">
        <v>13500</v>
      </c>
      <c r="AD527" t="s">
        <v>13495</v>
      </c>
      <c r="AE527" s="1" t="s">
        <v>38</v>
      </c>
      <c r="AF527" s="1" t="s">
        <v>38</v>
      </c>
      <c r="AG527" t="s">
        <v>13526</v>
      </c>
      <c r="AH527" t="s">
        <v>38</v>
      </c>
      <c r="AI527" t="s">
        <v>13539</v>
      </c>
    </row>
    <row r="528" spans="1:35" x14ac:dyDescent="0.25">
      <c r="A528" s="1" t="s">
        <v>1146</v>
      </c>
      <c r="B528" s="1" t="s">
        <v>30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s="1" t="s">
        <v>32</v>
      </c>
      <c r="I528" s="1" t="s">
        <v>31</v>
      </c>
      <c r="J528">
        <v>236</v>
      </c>
      <c r="K528">
        <v>1</v>
      </c>
      <c r="L528">
        <v>0</v>
      </c>
      <c r="M528" s="1" t="s">
        <v>30</v>
      </c>
      <c r="N528">
        <v>0</v>
      </c>
      <c r="O528" s="1" t="s">
        <v>184</v>
      </c>
      <c r="P528" s="1" t="s">
        <v>1147</v>
      </c>
      <c r="Q528" s="1" t="s">
        <v>42</v>
      </c>
      <c r="R528">
        <v>35</v>
      </c>
      <c r="S528" s="1" t="s">
        <v>30</v>
      </c>
      <c r="T528" s="1" t="s">
        <v>30</v>
      </c>
      <c r="U528" s="1" t="s">
        <v>30</v>
      </c>
      <c r="V528">
        <v>0</v>
      </c>
      <c r="W528" s="1" t="s">
        <v>30</v>
      </c>
      <c r="X528" s="1" t="s">
        <v>57</v>
      </c>
      <c r="Y528" s="1" t="s">
        <v>58</v>
      </c>
      <c r="Z528">
        <v>10</v>
      </c>
      <c r="AA528">
        <v>457</v>
      </c>
      <c r="AB528" s="1" t="s">
        <v>13500</v>
      </c>
      <c r="AC528" s="1" t="s">
        <v>13500</v>
      </c>
      <c r="AD528" t="s">
        <v>13494</v>
      </c>
      <c r="AE528" s="1" t="s">
        <v>38</v>
      </c>
      <c r="AF528" s="1" t="s">
        <v>38</v>
      </c>
      <c r="AG528" t="s">
        <v>13527</v>
      </c>
      <c r="AH528" t="s">
        <v>38</v>
      </c>
      <c r="AI528" t="s">
        <v>13540</v>
      </c>
    </row>
    <row r="529" spans="1:35" x14ac:dyDescent="0.25">
      <c r="A529" s="1" t="s">
        <v>1148</v>
      </c>
      <c r="B529" s="1" t="s">
        <v>30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s="1" t="s">
        <v>32</v>
      </c>
      <c r="I529" s="1" t="s">
        <v>31</v>
      </c>
      <c r="J529">
        <v>371</v>
      </c>
      <c r="K529">
        <v>1</v>
      </c>
      <c r="L529">
        <v>1</v>
      </c>
      <c r="M529" s="1" t="s">
        <v>32</v>
      </c>
      <c r="N529">
        <v>0</v>
      </c>
      <c r="O529" s="1" t="s">
        <v>179</v>
      </c>
      <c r="P529" s="1" t="s">
        <v>1149</v>
      </c>
      <c r="Q529" s="1" t="s">
        <v>35</v>
      </c>
      <c r="R529">
        <v>47</v>
      </c>
      <c r="S529" s="1" t="s">
        <v>30</v>
      </c>
      <c r="T529" s="1" t="s">
        <v>30</v>
      </c>
      <c r="U529" s="1" t="s">
        <v>30</v>
      </c>
      <c r="V529">
        <v>0</v>
      </c>
      <c r="W529" s="1" t="s">
        <v>32</v>
      </c>
      <c r="X529" s="1" t="s">
        <v>57</v>
      </c>
      <c r="Y529" s="1" t="s">
        <v>58</v>
      </c>
      <c r="Z529">
        <v>67</v>
      </c>
      <c r="AA529">
        <v>4848</v>
      </c>
      <c r="AB529" s="1" t="s">
        <v>13500</v>
      </c>
      <c r="AC529" s="1" t="s">
        <v>13500</v>
      </c>
      <c r="AD529" t="s">
        <v>13494</v>
      </c>
      <c r="AE529" s="1" t="s">
        <v>38</v>
      </c>
      <c r="AF529" s="1" t="s">
        <v>38</v>
      </c>
      <c r="AG529" t="s">
        <v>13527</v>
      </c>
      <c r="AH529" t="s">
        <v>38</v>
      </c>
      <c r="AI529" t="s">
        <v>13540</v>
      </c>
    </row>
    <row r="530" spans="1:35" x14ac:dyDescent="0.25">
      <c r="A530" s="1" t="s">
        <v>1150</v>
      </c>
      <c r="B530" s="1" t="s">
        <v>30</v>
      </c>
      <c r="C530">
        <v>13</v>
      </c>
      <c r="D530">
        <v>51</v>
      </c>
      <c r="E530">
        <v>115</v>
      </c>
      <c r="F530">
        <v>78</v>
      </c>
      <c r="G530">
        <v>205.4</v>
      </c>
      <c r="H530" s="1" t="s">
        <v>32</v>
      </c>
      <c r="I530" s="1" t="s">
        <v>31</v>
      </c>
      <c r="J530">
        <v>68</v>
      </c>
      <c r="K530">
        <v>2</v>
      </c>
      <c r="L530">
        <v>2</v>
      </c>
      <c r="M530" s="1" t="s">
        <v>32</v>
      </c>
      <c r="N530">
        <v>0</v>
      </c>
      <c r="O530" s="1" t="s">
        <v>240</v>
      </c>
      <c r="P530" s="1" t="s">
        <v>1151</v>
      </c>
      <c r="Q530" s="1" t="s">
        <v>35</v>
      </c>
      <c r="R530">
        <v>57</v>
      </c>
      <c r="S530" s="1" t="s">
        <v>30</v>
      </c>
      <c r="T530" s="1" t="s">
        <v>30</v>
      </c>
      <c r="U530" s="1" t="s">
        <v>30</v>
      </c>
      <c r="V530">
        <v>0</v>
      </c>
      <c r="W530" s="1" t="s">
        <v>30</v>
      </c>
      <c r="X530" s="1" t="s">
        <v>36</v>
      </c>
      <c r="Y530" s="1" t="s">
        <v>37</v>
      </c>
      <c r="Z530">
        <v>15</v>
      </c>
      <c r="AA530">
        <v>195</v>
      </c>
      <c r="AB530" s="1" t="s">
        <v>13500</v>
      </c>
      <c r="AC530" s="1" t="s">
        <v>13500</v>
      </c>
      <c r="AD530" t="s">
        <v>13494</v>
      </c>
      <c r="AE530" s="1" t="s">
        <v>38</v>
      </c>
      <c r="AF530" s="1" t="s">
        <v>38</v>
      </c>
      <c r="AG530" t="s">
        <v>13527</v>
      </c>
      <c r="AH530" t="s">
        <v>38</v>
      </c>
      <c r="AI530" t="s">
        <v>13539</v>
      </c>
    </row>
    <row r="531" spans="1:35" x14ac:dyDescent="0.25">
      <c r="A531" s="1" t="s">
        <v>1152</v>
      </c>
      <c r="B531" s="1" t="s">
        <v>30</v>
      </c>
      <c r="C531">
        <v>14</v>
      </c>
      <c r="D531">
        <v>66</v>
      </c>
      <c r="E531">
        <v>172.8</v>
      </c>
      <c r="F531">
        <v>56</v>
      </c>
      <c r="G531">
        <v>140</v>
      </c>
      <c r="H531" s="1" t="s">
        <v>32</v>
      </c>
      <c r="I531" s="1" t="s">
        <v>31</v>
      </c>
      <c r="J531">
        <v>70</v>
      </c>
      <c r="K531">
        <v>2</v>
      </c>
      <c r="L531">
        <v>0</v>
      </c>
      <c r="M531" s="1" t="s">
        <v>30</v>
      </c>
      <c r="N531">
        <v>0</v>
      </c>
      <c r="O531" s="1" t="s">
        <v>269</v>
      </c>
      <c r="P531" s="1" t="s">
        <v>1153</v>
      </c>
      <c r="Q531" s="1" t="s">
        <v>35</v>
      </c>
      <c r="R531">
        <v>25</v>
      </c>
      <c r="S531" s="1" t="s">
        <v>32</v>
      </c>
      <c r="T531" s="1" t="s">
        <v>30</v>
      </c>
      <c r="U531" s="1" t="s">
        <v>30</v>
      </c>
      <c r="V531">
        <v>0</v>
      </c>
      <c r="W531" s="1" t="s">
        <v>30</v>
      </c>
      <c r="X531" s="1" t="s">
        <v>43</v>
      </c>
      <c r="Y531" s="1" t="s">
        <v>58</v>
      </c>
      <c r="Z531">
        <v>7</v>
      </c>
      <c r="AA531">
        <v>101</v>
      </c>
      <c r="AB531" s="1" t="s">
        <v>13500</v>
      </c>
      <c r="AC531" s="1" t="s">
        <v>13500</v>
      </c>
      <c r="AD531" t="s">
        <v>13495</v>
      </c>
      <c r="AE531" s="1" t="s">
        <v>38</v>
      </c>
      <c r="AF531" s="1" t="s">
        <v>38</v>
      </c>
      <c r="AG531" t="s">
        <v>13527</v>
      </c>
      <c r="AH531" t="s">
        <v>38</v>
      </c>
      <c r="AI531" t="s">
        <v>13539</v>
      </c>
    </row>
    <row r="532" spans="1:35" x14ac:dyDescent="0.25">
      <c r="A532" s="1" t="s">
        <v>1154</v>
      </c>
      <c r="B532" s="1" t="s">
        <v>30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s="1" t="s">
        <v>32</v>
      </c>
      <c r="I532" s="1" t="s">
        <v>31</v>
      </c>
      <c r="J532">
        <v>132</v>
      </c>
      <c r="K532">
        <v>0</v>
      </c>
      <c r="L532">
        <v>4</v>
      </c>
      <c r="M532" s="1" t="s">
        <v>32</v>
      </c>
      <c r="N532">
        <v>0</v>
      </c>
      <c r="O532" s="1" t="s">
        <v>83</v>
      </c>
      <c r="P532" s="1" t="s">
        <v>1155</v>
      </c>
      <c r="Q532" s="1" t="s">
        <v>35</v>
      </c>
      <c r="R532">
        <v>55</v>
      </c>
      <c r="S532" s="1" t="s">
        <v>30</v>
      </c>
      <c r="T532" s="1" t="s">
        <v>30</v>
      </c>
      <c r="U532" s="1" t="s">
        <v>30</v>
      </c>
      <c r="V532">
        <v>0</v>
      </c>
      <c r="W532" s="1" t="s">
        <v>32</v>
      </c>
      <c r="X532" s="1" t="s">
        <v>57</v>
      </c>
      <c r="Y532" s="1" t="s">
        <v>37</v>
      </c>
      <c r="Z532">
        <v>39</v>
      </c>
      <c r="AA532">
        <v>2504</v>
      </c>
      <c r="AB532" s="1" t="s">
        <v>13500</v>
      </c>
      <c r="AC532" s="1" t="s">
        <v>13500</v>
      </c>
      <c r="AD532" t="s">
        <v>13494</v>
      </c>
      <c r="AE532" s="1" t="s">
        <v>38</v>
      </c>
      <c r="AF532" s="1" t="s">
        <v>38</v>
      </c>
      <c r="AG532" t="s">
        <v>13526</v>
      </c>
      <c r="AH532" t="s">
        <v>38</v>
      </c>
      <c r="AI532" t="s">
        <v>13540</v>
      </c>
    </row>
    <row r="533" spans="1:35" x14ac:dyDescent="0.25">
      <c r="A533" s="1" t="s">
        <v>1156</v>
      </c>
      <c r="B533" s="1" t="s">
        <v>30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s="1" t="s">
        <v>32</v>
      </c>
      <c r="I533" s="1" t="s">
        <v>31</v>
      </c>
      <c r="J533">
        <v>34</v>
      </c>
      <c r="K533">
        <v>0</v>
      </c>
      <c r="L533">
        <v>14</v>
      </c>
      <c r="M533" s="1" t="s">
        <v>32</v>
      </c>
      <c r="N533">
        <v>0</v>
      </c>
      <c r="O533" s="1" t="s">
        <v>697</v>
      </c>
      <c r="P533" s="1" t="s">
        <v>1157</v>
      </c>
      <c r="Q533" s="1" t="s">
        <v>35</v>
      </c>
      <c r="R533">
        <v>58</v>
      </c>
      <c r="S533" s="1" t="s">
        <v>30</v>
      </c>
      <c r="T533" s="1" t="s">
        <v>30</v>
      </c>
      <c r="U533" s="1" t="s">
        <v>30</v>
      </c>
      <c r="V533">
        <v>0</v>
      </c>
      <c r="W533" s="1" t="s">
        <v>30</v>
      </c>
      <c r="X533" s="1" t="s">
        <v>43</v>
      </c>
      <c r="Y533" s="1" t="s">
        <v>58</v>
      </c>
      <c r="Z533">
        <v>15</v>
      </c>
      <c r="AA533">
        <v>199</v>
      </c>
      <c r="AB533" s="1" t="s">
        <v>13500</v>
      </c>
      <c r="AC533" s="1" t="s">
        <v>13500</v>
      </c>
      <c r="AD533" t="s">
        <v>13494</v>
      </c>
      <c r="AE533" s="1" t="s">
        <v>38</v>
      </c>
      <c r="AF533" s="1" t="s">
        <v>38</v>
      </c>
      <c r="AG533" t="s">
        <v>13526</v>
      </c>
      <c r="AH533" t="s">
        <v>38</v>
      </c>
      <c r="AI533" t="s">
        <v>13539</v>
      </c>
    </row>
    <row r="534" spans="1:35" x14ac:dyDescent="0.25">
      <c r="A534" s="1" t="s">
        <v>1158</v>
      </c>
      <c r="B534" s="1" t="s">
        <v>30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s="1" t="s">
        <v>32</v>
      </c>
      <c r="I534" s="1" t="s">
        <v>31</v>
      </c>
      <c r="J534">
        <v>168</v>
      </c>
      <c r="K534">
        <v>2</v>
      </c>
      <c r="L534">
        <v>3</v>
      </c>
      <c r="M534" s="1" t="s">
        <v>30</v>
      </c>
      <c r="N534">
        <v>6</v>
      </c>
      <c r="O534" s="1" t="s">
        <v>211</v>
      </c>
      <c r="P534" s="1" t="s">
        <v>1159</v>
      </c>
      <c r="Q534" s="1" t="s">
        <v>42</v>
      </c>
      <c r="R534">
        <v>53</v>
      </c>
      <c r="S534" s="1" t="s">
        <v>30</v>
      </c>
      <c r="T534" s="1" t="s">
        <v>30</v>
      </c>
      <c r="U534" s="1" t="s">
        <v>30</v>
      </c>
      <c r="V534">
        <v>0</v>
      </c>
      <c r="W534" s="1" t="s">
        <v>32</v>
      </c>
      <c r="X534" s="1" t="s">
        <v>57</v>
      </c>
      <c r="Y534" s="1" t="s">
        <v>58</v>
      </c>
      <c r="Z534">
        <v>36</v>
      </c>
      <c r="AA534">
        <v>2618</v>
      </c>
      <c r="AB534" s="1" t="s">
        <v>13500</v>
      </c>
      <c r="AC534" s="1" t="s">
        <v>13500</v>
      </c>
      <c r="AD534" t="s">
        <v>13494</v>
      </c>
      <c r="AE534" s="1" t="s">
        <v>38</v>
      </c>
      <c r="AF534" s="1" t="s">
        <v>38</v>
      </c>
      <c r="AG534" t="s">
        <v>13526</v>
      </c>
      <c r="AH534" t="s">
        <v>38</v>
      </c>
      <c r="AI534" t="s">
        <v>13540</v>
      </c>
    </row>
    <row r="535" spans="1:35" x14ac:dyDescent="0.25">
      <c r="A535" s="1" t="s">
        <v>1160</v>
      </c>
      <c r="B535" s="1" t="s">
        <v>30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s="1" t="s">
        <v>32</v>
      </c>
      <c r="I535" s="1" t="s">
        <v>31</v>
      </c>
      <c r="J535">
        <v>132</v>
      </c>
      <c r="K535">
        <v>1</v>
      </c>
      <c r="L535">
        <v>17</v>
      </c>
      <c r="M535" s="1" t="s">
        <v>32</v>
      </c>
      <c r="N535">
        <v>0</v>
      </c>
      <c r="O535" s="1" t="s">
        <v>88</v>
      </c>
      <c r="P535" s="1" t="s">
        <v>1161</v>
      </c>
      <c r="Q535" s="1" t="s">
        <v>35</v>
      </c>
      <c r="R535">
        <v>25</v>
      </c>
      <c r="S535" s="1" t="s">
        <v>32</v>
      </c>
      <c r="T535" s="1" t="s">
        <v>30</v>
      </c>
      <c r="U535" s="1" t="s">
        <v>30</v>
      </c>
      <c r="V535">
        <v>0</v>
      </c>
      <c r="W535" s="1" t="s">
        <v>32</v>
      </c>
      <c r="X535" s="1" t="s">
        <v>57</v>
      </c>
      <c r="Y535" s="1" t="s">
        <v>58</v>
      </c>
      <c r="Z535">
        <v>34</v>
      </c>
      <c r="AA535">
        <v>2498</v>
      </c>
      <c r="AB535" s="1" t="s">
        <v>13500</v>
      </c>
      <c r="AC535" s="1" t="s">
        <v>13500</v>
      </c>
      <c r="AD535" t="s">
        <v>13495</v>
      </c>
      <c r="AE535" s="1" t="s">
        <v>38</v>
      </c>
      <c r="AF535" s="1" t="s">
        <v>38</v>
      </c>
      <c r="AG535" t="s">
        <v>13526</v>
      </c>
      <c r="AH535" t="s">
        <v>38</v>
      </c>
      <c r="AI535" t="s">
        <v>13540</v>
      </c>
    </row>
    <row r="536" spans="1:35" x14ac:dyDescent="0.25">
      <c r="A536" s="1" t="s">
        <v>1162</v>
      </c>
      <c r="B536" s="1" t="s">
        <v>30</v>
      </c>
      <c r="C536">
        <v>52</v>
      </c>
      <c r="D536">
        <v>237</v>
      </c>
      <c r="E536">
        <v>524</v>
      </c>
      <c r="F536">
        <v>0</v>
      </c>
      <c r="G536">
        <v>0</v>
      </c>
      <c r="H536" s="1" t="s">
        <v>30</v>
      </c>
      <c r="I536" s="1" t="s">
        <v>46</v>
      </c>
      <c r="J536">
        <v>0</v>
      </c>
      <c r="K536">
        <v>0</v>
      </c>
      <c r="L536">
        <v>9</v>
      </c>
      <c r="M536" s="1" t="s">
        <v>32</v>
      </c>
      <c r="N536">
        <v>0</v>
      </c>
      <c r="O536" s="1" t="s">
        <v>106</v>
      </c>
      <c r="P536" s="1" t="s">
        <v>1163</v>
      </c>
      <c r="Q536" s="1" t="s">
        <v>42</v>
      </c>
      <c r="R536">
        <v>67</v>
      </c>
      <c r="S536" s="1" t="s">
        <v>30</v>
      </c>
      <c r="T536" s="1" t="s">
        <v>32</v>
      </c>
      <c r="U536" s="1" t="s">
        <v>30</v>
      </c>
      <c r="V536">
        <v>0</v>
      </c>
      <c r="W536" s="1" t="s">
        <v>30</v>
      </c>
      <c r="X536" s="1" t="s">
        <v>57</v>
      </c>
      <c r="Y536" s="1" t="s">
        <v>58</v>
      </c>
      <c r="Z536">
        <v>54</v>
      </c>
      <c r="AA536">
        <v>2826</v>
      </c>
      <c r="AB536" s="1" t="s">
        <v>13500</v>
      </c>
      <c r="AC536" s="1" t="s">
        <v>13500</v>
      </c>
      <c r="AD536" t="s">
        <v>13496</v>
      </c>
      <c r="AE536" s="1" t="s">
        <v>38</v>
      </c>
      <c r="AF536" s="1" t="s">
        <v>38</v>
      </c>
      <c r="AG536" t="s">
        <v>13526</v>
      </c>
      <c r="AH536" t="s">
        <v>38</v>
      </c>
      <c r="AI536" t="s">
        <v>13540</v>
      </c>
    </row>
    <row r="537" spans="1:35" x14ac:dyDescent="0.25">
      <c r="A537" s="1" t="s">
        <v>1164</v>
      </c>
      <c r="B537" s="1" t="s">
        <v>30</v>
      </c>
      <c r="C537">
        <v>2</v>
      </c>
      <c r="D537">
        <v>11</v>
      </c>
      <c r="E537">
        <v>37.4</v>
      </c>
      <c r="F537">
        <v>6</v>
      </c>
      <c r="G537">
        <v>19.2</v>
      </c>
      <c r="H537" s="1" t="s">
        <v>32</v>
      </c>
      <c r="I537" s="1" t="s">
        <v>31</v>
      </c>
      <c r="J537">
        <v>6</v>
      </c>
      <c r="K537">
        <v>2</v>
      </c>
      <c r="L537">
        <v>0</v>
      </c>
      <c r="M537" s="1" t="s">
        <v>30</v>
      </c>
      <c r="N537">
        <v>0</v>
      </c>
      <c r="O537" s="1" t="s">
        <v>33</v>
      </c>
      <c r="P537" s="1" t="s">
        <v>1165</v>
      </c>
      <c r="Q537" s="1" t="s">
        <v>42</v>
      </c>
      <c r="R537">
        <v>48</v>
      </c>
      <c r="S537" s="1" t="s">
        <v>30</v>
      </c>
      <c r="T537" s="1" t="s">
        <v>30</v>
      </c>
      <c r="U537" s="1" t="s">
        <v>30</v>
      </c>
      <c r="V537">
        <v>0</v>
      </c>
      <c r="W537" s="1" t="s">
        <v>30</v>
      </c>
      <c r="X537" s="1" t="s">
        <v>36</v>
      </c>
      <c r="Y537" s="1" t="s">
        <v>58</v>
      </c>
      <c r="Z537">
        <v>14</v>
      </c>
      <c r="AA537">
        <v>35</v>
      </c>
      <c r="AB537" s="1" t="s">
        <v>13500</v>
      </c>
      <c r="AC537" s="1" t="s">
        <v>13500</v>
      </c>
      <c r="AD537" t="s">
        <v>13494</v>
      </c>
      <c r="AE537" s="1" t="s">
        <v>38</v>
      </c>
      <c r="AF537" s="1" t="s">
        <v>38</v>
      </c>
      <c r="AG537" t="s">
        <v>13527</v>
      </c>
      <c r="AH537" t="s">
        <v>38</v>
      </c>
      <c r="AI537" t="s">
        <v>13538</v>
      </c>
    </row>
    <row r="538" spans="1:35" x14ac:dyDescent="0.25">
      <c r="A538" s="1" t="s">
        <v>1166</v>
      </c>
      <c r="B538" s="1" t="s">
        <v>30</v>
      </c>
      <c r="C538">
        <v>5</v>
      </c>
      <c r="D538">
        <v>25</v>
      </c>
      <c r="E538">
        <v>76.7</v>
      </c>
      <c r="F538">
        <v>30</v>
      </c>
      <c r="G538">
        <v>38</v>
      </c>
      <c r="H538" s="1" t="s">
        <v>32</v>
      </c>
      <c r="I538" s="1" t="s">
        <v>31</v>
      </c>
      <c r="J538">
        <v>19</v>
      </c>
      <c r="K538">
        <v>2</v>
      </c>
      <c r="L538">
        <v>4</v>
      </c>
      <c r="M538" s="1" t="s">
        <v>32</v>
      </c>
      <c r="N538">
        <v>0</v>
      </c>
      <c r="O538" s="1" t="s">
        <v>55</v>
      </c>
      <c r="P538" s="1" t="s">
        <v>1167</v>
      </c>
      <c r="Q538" s="1" t="s">
        <v>35</v>
      </c>
      <c r="R538">
        <v>67</v>
      </c>
      <c r="S538" s="1" t="s">
        <v>30</v>
      </c>
      <c r="T538" s="1" t="s">
        <v>32</v>
      </c>
      <c r="U538" s="1" t="s">
        <v>30</v>
      </c>
      <c r="V538">
        <v>0</v>
      </c>
      <c r="W538" s="1" t="s">
        <v>30</v>
      </c>
      <c r="X538" s="1" t="s">
        <v>36</v>
      </c>
      <c r="Y538" s="1" t="s">
        <v>37</v>
      </c>
      <c r="Z538">
        <v>38</v>
      </c>
      <c r="AA538">
        <v>208</v>
      </c>
      <c r="AB538" s="1" t="s">
        <v>13500</v>
      </c>
      <c r="AC538" s="1" t="s">
        <v>13500</v>
      </c>
      <c r="AD538" t="s">
        <v>13496</v>
      </c>
      <c r="AE538" s="1" t="s">
        <v>38</v>
      </c>
      <c r="AF538" s="1" t="s">
        <v>38</v>
      </c>
      <c r="AG538" t="s">
        <v>13526</v>
      </c>
      <c r="AH538" t="s">
        <v>38</v>
      </c>
      <c r="AI538" t="s">
        <v>13538</v>
      </c>
    </row>
    <row r="539" spans="1:35" x14ac:dyDescent="0.25">
      <c r="A539" s="1" t="s">
        <v>1168</v>
      </c>
      <c r="B539" s="1" t="s">
        <v>30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s="1" t="s">
        <v>32</v>
      </c>
      <c r="I539" s="1" t="s">
        <v>31</v>
      </c>
      <c r="J539">
        <v>136</v>
      </c>
      <c r="K539">
        <v>1</v>
      </c>
      <c r="L539">
        <v>0</v>
      </c>
      <c r="M539" s="1" t="s">
        <v>30</v>
      </c>
      <c r="N539">
        <v>0</v>
      </c>
      <c r="O539" s="1" t="s">
        <v>49</v>
      </c>
      <c r="P539" s="1" t="s">
        <v>1169</v>
      </c>
      <c r="Q539" s="1" t="s">
        <v>35</v>
      </c>
      <c r="R539">
        <v>31</v>
      </c>
      <c r="S539" s="1" t="s">
        <v>30</v>
      </c>
      <c r="T539" s="1" t="s">
        <v>30</v>
      </c>
      <c r="U539" s="1" t="s">
        <v>30</v>
      </c>
      <c r="V539">
        <v>0</v>
      </c>
      <c r="W539" s="1" t="s">
        <v>30</v>
      </c>
      <c r="X539" s="1" t="s">
        <v>57</v>
      </c>
      <c r="Y539" s="1" t="s">
        <v>58</v>
      </c>
      <c r="Z539">
        <v>10</v>
      </c>
      <c r="AA539">
        <v>697</v>
      </c>
      <c r="AB539" s="1" t="s">
        <v>13500</v>
      </c>
      <c r="AC539" s="1" t="s">
        <v>13500</v>
      </c>
      <c r="AD539" t="s">
        <v>13494</v>
      </c>
      <c r="AE539" s="1" t="s">
        <v>38</v>
      </c>
      <c r="AF539" s="1" t="s">
        <v>38</v>
      </c>
      <c r="AG539" t="s">
        <v>13527</v>
      </c>
      <c r="AH539" t="s">
        <v>38</v>
      </c>
      <c r="AI539" t="s">
        <v>13540</v>
      </c>
    </row>
    <row r="540" spans="1:35" x14ac:dyDescent="0.25">
      <c r="A540" s="1" t="s">
        <v>1170</v>
      </c>
      <c r="B540" s="1" t="s">
        <v>30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s="1" t="s">
        <v>32</v>
      </c>
      <c r="I540" s="1" t="s">
        <v>31</v>
      </c>
      <c r="J540">
        <v>309</v>
      </c>
      <c r="K540">
        <v>1</v>
      </c>
      <c r="L540">
        <v>18</v>
      </c>
      <c r="M540" s="1" t="s">
        <v>30</v>
      </c>
      <c r="N540">
        <v>8</v>
      </c>
      <c r="O540" s="1" t="s">
        <v>130</v>
      </c>
      <c r="P540" s="1" t="s">
        <v>1171</v>
      </c>
      <c r="Q540" s="1" t="s">
        <v>42</v>
      </c>
      <c r="R540">
        <v>24</v>
      </c>
      <c r="S540" s="1" t="s">
        <v>32</v>
      </c>
      <c r="T540" s="1" t="s">
        <v>30</v>
      </c>
      <c r="U540" s="1" t="s">
        <v>30</v>
      </c>
      <c r="V540">
        <v>0</v>
      </c>
      <c r="W540" s="1" t="s">
        <v>30</v>
      </c>
      <c r="X540" s="1" t="s">
        <v>57</v>
      </c>
      <c r="Y540" s="1" t="s">
        <v>58</v>
      </c>
      <c r="Z540">
        <v>46</v>
      </c>
      <c r="AA540">
        <v>3382</v>
      </c>
      <c r="AB540" s="1" t="s">
        <v>13500</v>
      </c>
      <c r="AC540" s="1" t="s">
        <v>13500</v>
      </c>
      <c r="AD540" t="s">
        <v>13495</v>
      </c>
      <c r="AE540" s="1" t="s">
        <v>38</v>
      </c>
      <c r="AF540" s="1" t="s">
        <v>38</v>
      </c>
      <c r="AG540" t="s">
        <v>13526</v>
      </c>
      <c r="AH540" t="s">
        <v>38</v>
      </c>
      <c r="AI540" t="s">
        <v>13540</v>
      </c>
    </row>
    <row r="541" spans="1:35" x14ac:dyDescent="0.25">
      <c r="A541" s="1" t="s">
        <v>1172</v>
      </c>
      <c r="B541" s="1" t="s">
        <v>30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s="1" t="s">
        <v>32</v>
      </c>
      <c r="I541" s="1" t="s">
        <v>31</v>
      </c>
      <c r="J541">
        <v>193</v>
      </c>
      <c r="K541">
        <v>0</v>
      </c>
      <c r="L541">
        <v>2</v>
      </c>
      <c r="M541" s="1" t="s">
        <v>32</v>
      </c>
      <c r="N541">
        <v>0</v>
      </c>
      <c r="O541" s="1" t="s">
        <v>119</v>
      </c>
      <c r="P541" s="1" t="s">
        <v>1173</v>
      </c>
      <c r="Q541" s="1" t="s">
        <v>35</v>
      </c>
      <c r="R541">
        <v>57</v>
      </c>
      <c r="S541" s="1" t="s">
        <v>30</v>
      </c>
      <c r="T541" s="1" t="s">
        <v>30</v>
      </c>
      <c r="U541" s="1" t="s">
        <v>30</v>
      </c>
      <c r="V541">
        <v>0</v>
      </c>
      <c r="W541" s="1" t="s">
        <v>30</v>
      </c>
      <c r="X541" s="1" t="s">
        <v>43</v>
      </c>
      <c r="Y541" s="1" t="s">
        <v>37</v>
      </c>
      <c r="Z541">
        <v>37</v>
      </c>
      <c r="AA541">
        <v>2448</v>
      </c>
      <c r="AB541" s="1" t="s">
        <v>13500</v>
      </c>
      <c r="AC541" s="1" t="s">
        <v>13500</v>
      </c>
      <c r="AD541" t="s">
        <v>13494</v>
      </c>
      <c r="AE541" s="1" t="s">
        <v>38</v>
      </c>
      <c r="AF541" s="1" t="s">
        <v>38</v>
      </c>
      <c r="AG541" t="s">
        <v>13527</v>
      </c>
      <c r="AH541" t="s">
        <v>38</v>
      </c>
      <c r="AI541" t="s">
        <v>13540</v>
      </c>
    </row>
    <row r="542" spans="1:35" x14ac:dyDescent="0.25">
      <c r="A542" s="1" t="s">
        <v>1174</v>
      </c>
      <c r="B542" s="1" t="s">
        <v>30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s="1" t="s">
        <v>32</v>
      </c>
      <c r="I542" s="1" t="s">
        <v>31</v>
      </c>
      <c r="J542">
        <v>275</v>
      </c>
      <c r="K542">
        <v>1</v>
      </c>
      <c r="L542">
        <v>5</v>
      </c>
      <c r="M542" s="1" t="s">
        <v>32</v>
      </c>
      <c r="N542">
        <v>0</v>
      </c>
      <c r="O542" s="1" t="s">
        <v>240</v>
      </c>
      <c r="P542" s="1" t="s">
        <v>1175</v>
      </c>
      <c r="Q542" s="1" t="s">
        <v>42</v>
      </c>
      <c r="R542">
        <v>56</v>
      </c>
      <c r="S542" s="1" t="s">
        <v>30</v>
      </c>
      <c r="T542" s="1" t="s">
        <v>30</v>
      </c>
      <c r="U542" s="1" t="s">
        <v>30</v>
      </c>
      <c r="V542">
        <v>0</v>
      </c>
      <c r="W542" s="1" t="s">
        <v>32</v>
      </c>
      <c r="X542" s="1" t="s">
        <v>57</v>
      </c>
      <c r="Y542" s="1" t="s">
        <v>58</v>
      </c>
      <c r="Z542">
        <v>27</v>
      </c>
      <c r="AA542">
        <v>1981</v>
      </c>
      <c r="AB542" s="1" t="s">
        <v>13500</v>
      </c>
      <c r="AC542" s="1" t="s">
        <v>13500</v>
      </c>
      <c r="AD542" t="s">
        <v>13494</v>
      </c>
      <c r="AE542" s="1" t="s">
        <v>38</v>
      </c>
      <c r="AF542" s="1" t="s">
        <v>38</v>
      </c>
      <c r="AG542" t="s">
        <v>13526</v>
      </c>
      <c r="AH542" t="s">
        <v>38</v>
      </c>
      <c r="AI542" t="s">
        <v>13540</v>
      </c>
    </row>
    <row r="543" spans="1:35" x14ac:dyDescent="0.25">
      <c r="A543" s="1" t="s">
        <v>1176</v>
      </c>
      <c r="B543" s="1" t="s">
        <v>30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s="1" t="s">
        <v>32</v>
      </c>
      <c r="I543" s="1" t="s">
        <v>31</v>
      </c>
      <c r="J543">
        <v>76</v>
      </c>
      <c r="K543">
        <v>2</v>
      </c>
      <c r="L543">
        <v>0</v>
      </c>
      <c r="M543" s="1" t="s">
        <v>30</v>
      </c>
      <c r="N543">
        <v>0</v>
      </c>
      <c r="O543" s="1" t="s">
        <v>1102</v>
      </c>
      <c r="P543" s="1" t="s">
        <v>1177</v>
      </c>
      <c r="Q543" s="1" t="s">
        <v>42</v>
      </c>
      <c r="R543">
        <v>61</v>
      </c>
      <c r="S543" s="1" t="s">
        <v>30</v>
      </c>
      <c r="T543" s="1" t="s">
        <v>30</v>
      </c>
      <c r="U543" s="1" t="s">
        <v>30</v>
      </c>
      <c r="V543">
        <v>0</v>
      </c>
      <c r="W543" s="1" t="s">
        <v>30</v>
      </c>
      <c r="X543" s="1" t="s">
        <v>43</v>
      </c>
      <c r="Y543" s="1" t="s">
        <v>58</v>
      </c>
      <c r="Z543">
        <v>12</v>
      </c>
      <c r="AA543">
        <v>286</v>
      </c>
      <c r="AB543" s="1" t="s">
        <v>13500</v>
      </c>
      <c r="AC543" s="1" t="s">
        <v>13500</v>
      </c>
      <c r="AD543" t="s">
        <v>13494</v>
      </c>
      <c r="AE543" s="1" t="s">
        <v>38</v>
      </c>
      <c r="AF543" s="1" t="s">
        <v>38</v>
      </c>
      <c r="AG543" t="s">
        <v>13527</v>
      </c>
      <c r="AH543" t="s">
        <v>38</v>
      </c>
      <c r="AI543" t="s">
        <v>13539</v>
      </c>
    </row>
    <row r="544" spans="1:35" x14ac:dyDescent="0.25">
      <c r="A544" s="1" t="s">
        <v>1178</v>
      </c>
      <c r="B544" s="1" t="s">
        <v>30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s="1" t="s">
        <v>32</v>
      </c>
      <c r="I544" s="1" t="s">
        <v>31</v>
      </c>
      <c r="J544">
        <v>222</v>
      </c>
      <c r="K544">
        <v>0</v>
      </c>
      <c r="L544">
        <v>1</v>
      </c>
      <c r="M544" s="1" t="s">
        <v>32</v>
      </c>
      <c r="N544">
        <v>0</v>
      </c>
      <c r="O544" s="1" t="s">
        <v>40</v>
      </c>
      <c r="P544" s="1" t="s">
        <v>1179</v>
      </c>
      <c r="Q544" s="1" t="s">
        <v>42</v>
      </c>
      <c r="R544">
        <v>59</v>
      </c>
      <c r="S544" s="1" t="s">
        <v>30</v>
      </c>
      <c r="T544" s="1" t="s">
        <v>30</v>
      </c>
      <c r="U544" s="1" t="s">
        <v>30</v>
      </c>
      <c r="V544">
        <v>0</v>
      </c>
      <c r="W544" s="1" t="s">
        <v>30</v>
      </c>
      <c r="X544" s="1" t="s">
        <v>57</v>
      </c>
      <c r="Y544" s="1" t="s">
        <v>37</v>
      </c>
      <c r="Z544">
        <v>25</v>
      </c>
      <c r="AA544">
        <v>1513</v>
      </c>
      <c r="AB544" s="1" t="s">
        <v>13500</v>
      </c>
      <c r="AC544" s="1" t="s">
        <v>13500</v>
      </c>
      <c r="AD544" t="s">
        <v>13494</v>
      </c>
      <c r="AE544" s="1" t="s">
        <v>38</v>
      </c>
      <c r="AF544" s="1" t="s">
        <v>38</v>
      </c>
      <c r="AG544" t="s">
        <v>13527</v>
      </c>
      <c r="AH544" t="s">
        <v>38</v>
      </c>
      <c r="AI544" t="s">
        <v>13540</v>
      </c>
    </row>
    <row r="545" spans="1:35" x14ac:dyDescent="0.25">
      <c r="A545" s="1" t="s">
        <v>1180</v>
      </c>
      <c r="B545" s="1" t="s">
        <v>30</v>
      </c>
      <c r="C545">
        <v>5</v>
      </c>
      <c r="D545">
        <v>29</v>
      </c>
      <c r="E545">
        <v>76.3</v>
      </c>
      <c r="F545">
        <v>25</v>
      </c>
      <c r="G545">
        <v>41</v>
      </c>
      <c r="H545" s="1" t="s">
        <v>32</v>
      </c>
      <c r="I545" s="1" t="s">
        <v>31</v>
      </c>
      <c r="J545">
        <v>14</v>
      </c>
      <c r="K545">
        <v>0</v>
      </c>
      <c r="L545">
        <v>0</v>
      </c>
      <c r="M545" s="1" t="s">
        <v>30</v>
      </c>
      <c r="N545">
        <v>0</v>
      </c>
      <c r="O545" s="1" t="s">
        <v>179</v>
      </c>
      <c r="P545" s="1" t="s">
        <v>1181</v>
      </c>
      <c r="Q545" s="1" t="s">
        <v>35</v>
      </c>
      <c r="R545">
        <v>47</v>
      </c>
      <c r="S545" s="1" t="s">
        <v>30</v>
      </c>
      <c r="T545" s="1" t="s">
        <v>30</v>
      </c>
      <c r="U545" s="1" t="s">
        <v>30</v>
      </c>
      <c r="V545">
        <v>0</v>
      </c>
      <c r="W545" s="1" t="s">
        <v>30</v>
      </c>
      <c r="X545" s="1" t="s">
        <v>36</v>
      </c>
      <c r="Y545" s="1" t="s">
        <v>58</v>
      </c>
      <c r="Z545">
        <v>7</v>
      </c>
      <c r="AA545">
        <v>36</v>
      </c>
      <c r="AB545" s="1" t="s">
        <v>13500</v>
      </c>
      <c r="AC545" s="1" t="s">
        <v>13500</v>
      </c>
      <c r="AD545" t="s">
        <v>13494</v>
      </c>
      <c r="AE545" s="1" t="s">
        <v>38</v>
      </c>
      <c r="AF545" s="1" t="s">
        <v>38</v>
      </c>
      <c r="AG545" t="s">
        <v>13527</v>
      </c>
      <c r="AH545" t="s">
        <v>38</v>
      </c>
      <c r="AI545" t="s">
        <v>13538</v>
      </c>
    </row>
    <row r="546" spans="1:35" x14ac:dyDescent="0.25">
      <c r="A546" s="1" t="s">
        <v>1182</v>
      </c>
      <c r="B546" s="1" t="s">
        <v>30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s="1" t="s">
        <v>32</v>
      </c>
      <c r="I546" s="1" t="s">
        <v>31</v>
      </c>
      <c r="J546">
        <v>212</v>
      </c>
      <c r="K546">
        <v>1</v>
      </c>
      <c r="L546">
        <v>1</v>
      </c>
      <c r="M546" s="1" t="s">
        <v>32</v>
      </c>
      <c r="N546">
        <v>0</v>
      </c>
      <c r="O546" s="1" t="s">
        <v>40</v>
      </c>
      <c r="P546" s="1" t="s">
        <v>1183</v>
      </c>
      <c r="Q546" s="1" t="s">
        <v>35</v>
      </c>
      <c r="R546">
        <v>35</v>
      </c>
      <c r="S546" s="1" t="s">
        <v>30</v>
      </c>
      <c r="T546" s="1" t="s">
        <v>30</v>
      </c>
      <c r="U546" s="1" t="s">
        <v>30</v>
      </c>
      <c r="V546">
        <v>0</v>
      </c>
      <c r="W546" s="1" t="s">
        <v>32</v>
      </c>
      <c r="X546" s="1" t="s">
        <v>57</v>
      </c>
      <c r="Y546" s="1" t="s">
        <v>37</v>
      </c>
      <c r="Z546">
        <v>45</v>
      </c>
      <c r="AA546">
        <v>3241</v>
      </c>
      <c r="AB546" s="1" t="s">
        <v>13500</v>
      </c>
      <c r="AC546" s="1" t="s">
        <v>13500</v>
      </c>
      <c r="AD546" t="s">
        <v>13494</v>
      </c>
      <c r="AE546" s="1" t="s">
        <v>38</v>
      </c>
      <c r="AF546" s="1" t="s">
        <v>38</v>
      </c>
      <c r="AG546" t="s">
        <v>13527</v>
      </c>
      <c r="AH546" t="s">
        <v>38</v>
      </c>
      <c r="AI546" t="s">
        <v>13540</v>
      </c>
    </row>
    <row r="547" spans="1:35" x14ac:dyDescent="0.25">
      <c r="A547" s="1" t="s">
        <v>1184</v>
      </c>
      <c r="B547" s="1" t="s">
        <v>30</v>
      </c>
      <c r="C547">
        <v>3</v>
      </c>
      <c r="D547">
        <v>25</v>
      </c>
      <c r="E547">
        <v>52.4</v>
      </c>
      <c r="F547">
        <v>12</v>
      </c>
      <c r="G547">
        <v>27.3</v>
      </c>
      <c r="H547" s="1" t="s">
        <v>32</v>
      </c>
      <c r="I547" s="1" t="s">
        <v>31</v>
      </c>
      <c r="J547">
        <v>6</v>
      </c>
      <c r="K547">
        <v>1</v>
      </c>
      <c r="L547">
        <v>15</v>
      </c>
      <c r="M547" s="1" t="s">
        <v>32</v>
      </c>
      <c r="N547">
        <v>0</v>
      </c>
      <c r="O547" s="1" t="s">
        <v>1102</v>
      </c>
      <c r="P547" s="1" t="s">
        <v>1185</v>
      </c>
      <c r="Q547" s="1" t="s">
        <v>35</v>
      </c>
      <c r="R547">
        <v>27</v>
      </c>
      <c r="S547" s="1" t="s">
        <v>32</v>
      </c>
      <c r="T547" s="1" t="s">
        <v>30</v>
      </c>
      <c r="U547" s="1" t="s">
        <v>30</v>
      </c>
      <c r="V547">
        <v>0</v>
      </c>
      <c r="W547" s="1" t="s">
        <v>30</v>
      </c>
      <c r="X547" s="1" t="s">
        <v>36</v>
      </c>
      <c r="Y547" s="1" t="s">
        <v>58</v>
      </c>
      <c r="Z547">
        <v>19</v>
      </c>
      <c r="AA547">
        <v>63</v>
      </c>
      <c r="AB547" s="1" t="s">
        <v>13500</v>
      </c>
      <c r="AC547" s="1" t="s">
        <v>13500</v>
      </c>
      <c r="AD547" t="s">
        <v>13495</v>
      </c>
      <c r="AE547" s="1" t="s">
        <v>38</v>
      </c>
      <c r="AF547" s="1" t="s">
        <v>38</v>
      </c>
      <c r="AG547" t="s">
        <v>13526</v>
      </c>
      <c r="AH547" t="s">
        <v>38</v>
      </c>
      <c r="AI547" t="s">
        <v>13538</v>
      </c>
    </row>
    <row r="548" spans="1:35" x14ac:dyDescent="0.25">
      <c r="A548" s="1" t="s">
        <v>1186</v>
      </c>
      <c r="B548" s="1" t="s">
        <v>30</v>
      </c>
      <c r="C548">
        <v>51</v>
      </c>
      <c r="D548">
        <v>256</v>
      </c>
      <c r="E548">
        <v>716.2</v>
      </c>
      <c r="F548">
        <v>0</v>
      </c>
      <c r="G548">
        <v>0</v>
      </c>
      <c r="H548" s="1" t="s">
        <v>30</v>
      </c>
      <c r="I548" s="1" t="s">
        <v>46</v>
      </c>
      <c r="J548">
        <v>0</v>
      </c>
      <c r="K548">
        <v>1</v>
      </c>
      <c r="L548">
        <v>3</v>
      </c>
      <c r="M548" s="1" t="s">
        <v>32</v>
      </c>
      <c r="N548">
        <v>0</v>
      </c>
      <c r="O548" s="1" t="s">
        <v>269</v>
      </c>
      <c r="P548" s="1" t="s">
        <v>1187</v>
      </c>
      <c r="Q548" s="1" t="s">
        <v>35</v>
      </c>
      <c r="R548">
        <v>47</v>
      </c>
      <c r="S548" s="1" t="s">
        <v>30</v>
      </c>
      <c r="T548" s="1" t="s">
        <v>30</v>
      </c>
      <c r="U548" s="1" t="s">
        <v>30</v>
      </c>
      <c r="V548">
        <v>0</v>
      </c>
      <c r="W548" s="1" t="s">
        <v>32</v>
      </c>
      <c r="X548" s="1" t="s">
        <v>43</v>
      </c>
      <c r="Y548" s="1" t="s">
        <v>37</v>
      </c>
      <c r="Z548">
        <v>29</v>
      </c>
      <c r="AA548">
        <v>1504</v>
      </c>
      <c r="AB548" s="1" t="s">
        <v>13500</v>
      </c>
      <c r="AC548" s="1" t="s">
        <v>13500</v>
      </c>
      <c r="AD548" t="s">
        <v>13494</v>
      </c>
      <c r="AE548" s="1" t="s">
        <v>38</v>
      </c>
      <c r="AF548" s="1" t="s">
        <v>38</v>
      </c>
      <c r="AG548" t="s">
        <v>13526</v>
      </c>
      <c r="AH548" t="s">
        <v>38</v>
      </c>
      <c r="AI548" t="s">
        <v>13540</v>
      </c>
    </row>
    <row r="549" spans="1:35" x14ac:dyDescent="0.25">
      <c r="A549" s="1" t="s">
        <v>1188</v>
      </c>
      <c r="B549" s="1" t="s">
        <v>30</v>
      </c>
      <c r="C549">
        <v>62</v>
      </c>
      <c r="D549">
        <v>373</v>
      </c>
      <c r="E549">
        <v>873.4</v>
      </c>
      <c r="F549">
        <v>0</v>
      </c>
      <c r="G549">
        <v>0</v>
      </c>
      <c r="H549" s="1" t="s">
        <v>30</v>
      </c>
      <c r="I549" s="1" t="s">
        <v>31</v>
      </c>
      <c r="J549">
        <v>0</v>
      </c>
      <c r="K549">
        <v>0</v>
      </c>
      <c r="L549">
        <v>14</v>
      </c>
      <c r="M549" s="1" t="s">
        <v>30</v>
      </c>
      <c r="N549">
        <v>53</v>
      </c>
      <c r="O549" s="1" t="s">
        <v>119</v>
      </c>
      <c r="P549" s="1" t="s">
        <v>1189</v>
      </c>
      <c r="Q549" s="1" t="s">
        <v>35</v>
      </c>
      <c r="R549">
        <v>32</v>
      </c>
      <c r="S549" s="1" t="s">
        <v>30</v>
      </c>
      <c r="T549" s="1" t="s">
        <v>30</v>
      </c>
      <c r="U549" s="1" t="s">
        <v>30</v>
      </c>
      <c r="V549">
        <v>0</v>
      </c>
      <c r="W549" s="1" t="s">
        <v>32</v>
      </c>
      <c r="X549" s="1" t="s">
        <v>43</v>
      </c>
      <c r="Y549" s="1" t="s">
        <v>37</v>
      </c>
      <c r="Z549">
        <v>42</v>
      </c>
      <c r="AA549">
        <v>2601</v>
      </c>
      <c r="AB549" s="1" t="s">
        <v>13500</v>
      </c>
      <c r="AC549" s="1" t="s">
        <v>13500</v>
      </c>
      <c r="AD549" t="s">
        <v>13494</v>
      </c>
      <c r="AE549" s="1" t="s">
        <v>38</v>
      </c>
      <c r="AF549" s="1" t="s">
        <v>38</v>
      </c>
      <c r="AG549" t="s">
        <v>13526</v>
      </c>
      <c r="AH549" t="s">
        <v>38</v>
      </c>
      <c r="AI549" t="s">
        <v>13540</v>
      </c>
    </row>
    <row r="550" spans="1:35" x14ac:dyDescent="0.25">
      <c r="A550" s="1" t="s">
        <v>1190</v>
      </c>
      <c r="B550" s="1" t="s">
        <v>30</v>
      </c>
      <c r="C550">
        <v>30</v>
      </c>
      <c r="D550">
        <v>58</v>
      </c>
      <c r="E550">
        <v>152.4</v>
      </c>
      <c r="F550">
        <v>240</v>
      </c>
      <c r="G550">
        <v>354</v>
      </c>
      <c r="H550" s="1" t="s">
        <v>32</v>
      </c>
      <c r="I550" s="1" t="s">
        <v>31</v>
      </c>
      <c r="J550">
        <v>71</v>
      </c>
      <c r="K550">
        <v>2</v>
      </c>
      <c r="L550">
        <v>2</v>
      </c>
      <c r="M550" s="1" t="s">
        <v>32</v>
      </c>
      <c r="N550">
        <v>0</v>
      </c>
      <c r="O550" s="1" t="s">
        <v>68</v>
      </c>
      <c r="P550" s="1" t="s">
        <v>1191</v>
      </c>
      <c r="Q550" s="1" t="s">
        <v>42</v>
      </c>
      <c r="R550">
        <v>60</v>
      </c>
      <c r="S550" s="1" t="s">
        <v>30</v>
      </c>
      <c r="T550" s="1" t="s">
        <v>30</v>
      </c>
      <c r="U550" s="1" t="s">
        <v>30</v>
      </c>
      <c r="V550">
        <v>0</v>
      </c>
      <c r="W550" s="1" t="s">
        <v>30</v>
      </c>
      <c r="X550" s="1" t="s">
        <v>36</v>
      </c>
      <c r="Y550" s="1" t="s">
        <v>37</v>
      </c>
      <c r="Z550">
        <v>19</v>
      </c>
      <c r="AA550">
        <v>573</v>
      </c>
      <c r="AB550" s="1" t="s">
        <v>13500</v>
      </c>
      <c r="AC550" s="1" t="s">
        <v>13500</v>
      </c>
      <c r="AD550" t="s">
        <v>13494</v>
      </c>
      <c r="AE550" s="1" t="s">
        <v>38</v>
      </c>
      <c r="AF550" s="1" t="s">
        <v>38</v>
      </c>
      <c r="AG550" t="s">
        <v>13527</v>
      </c>
      <c r="AH550" t="s">
        <v>38</v>
      </c>
      <c r="AI550" t="s">
        <v>13539</v>
      </c>
    </row>
    <row r="551" spans="1:35" x14ac:dyDescent="0.25">
      <c r="A551" s="1" t="s">
        <v>1192</v>
      </c>
      <c r="B551" s="1" t="s">
        <v>30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s="1" t="s">
        <v>32</v>
      </c>
      <c r="I551" s="1" t="s">
        <v>31</v>
      </c>
      <c r="J551">
        <v>87</v>
      </c>
      <c r="K551">
        <v>1</v>
      </c>
      <c r="L551">
        <v>0</v>
      </c>
      <c r="M551" s="1" t="s">
        <v>30</v>
      </c>
      <c r="N551">
        <v>0</v>
      </c>
      <c r="O551" s="1" t="s">
        <v>103</v>
      </c>
      <c r="P551" s="1" t="s">
        <v>1193</v>
      </c>
      <c r="Q551" s="1" t="s">
        <v>42</v>
      </c>
      <c r="R551">
        <v>69</v>
      </c>
      <c r="S551" s="1" t="s">
        <v>30</v>
      </c>
      <c r="T551" s="1" t="s">
        <v>32</v>
      </c>
      <c r="U551" s="1" t="s">
        <v>30</v>
      </c>
      <c r="V551">
        <v>0</v>
      </c>
      <c r="W551" s="1" t="s">
        <v>30</v>
      </c>
      <c r="X551" s="1" t="s">
        <v>43</v>
      </c>
      <c r="Y551" s="1" t="s">
        <v>58</v>
      </c>
      <c r="Z551">
        <v>9</v>
      </c>
      <c r="AA551">
        <v>242</v>
      </c>
      <c r="AB551" s="1" t="s">
        <v>13500</v>
      </c>
      <c r="AC551" s="1" t="s">
        <v>13500</v>
      </c>
      <c r="AD551" t="s">
        <v>13496</v>
      </c>
      <c r="AE551" s="1" t="s">
        <v>38</v>
      </c>
      <c r="AF551" s="1" t="s">
        <v>38</v>
      </c>
      <c r="AG551" t="s">
        <v>13527</v>
      </c>
      <c r="AH551" t="s">
        <v>38</v>
      </c>
      <c r="AI551" t="s">
        <v>13539</v>
      </c>
    </row>
    <row r="552" spans="1:35" x14ac:dyDescent="0.25">
      <c r="A552" s="1" t="s">
        <v>1194</v>
      </c>
      <c r="B552" s="1" t="s">
        <v>30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s="1" t="s">
        <v>32</v>
      </c>
      <c r="I552" s="1" t="s">
        <v>31</v>
      </c>
      <c r="J552">
        <v>109</v>
      </c>
      <c r="K552">
        <v>2</v>
      </c>
      <c r="L552">
        <v>6</v>
      </c>
      <c r="M552" s="1" t="s">
        <v>32</v>
      </c>
      <c r="N552">
        <v>0</v>
      </c>
      <c r="O552" s="1" t="s">
        <v>130</v>
      </c>
      <c r="P552" s="1" t="s">
        <v>1195</v>
      </c>
      <c r="Q552" s="1" t="s">
        <v>35</v>
      </c>
      <c r="R552">
        <v>38</v>
      </c>
      <c r="S552" s="1" t="s">
        <v>30</v>
      </c>
      <c r="T552" s="1" t="s">
        <v>30</v>
      </c>
      <c r="U552" s="1" t="s">
        <v>30</v>
      </c>
      <c r="V552">
        <v>0</v>
      </c>
      <c r="W552" s="1" t="s">
        <v>32</v>
      </c>
      <c r="X552" s="1" t="s">
        <v>43</v>
      </c>
      <c r="Y552" s="1" t="s">
        <v>37</v>
      </c>
      <c r="Z552">
        <v>67</v>
      </c>
      <c r="AA552">
        <v>4524</v>
      </c>
      <c r="AB552" s="1" t="s">
        <v>13500</v>
      </c>
      <c r="AC552" s="1" t="s">
        <v>13500</v>
      </c>
      <c r="AD552" t="s">
        <v>13494</v>
      </c>
      <c r="AE552" s="1" t="s">
        <v>38</v>
      </c>
      <c r="AF552" s="1" t="s">
        <v>38</v>
      </c>
      <c r="AG552" t="s">
        <v>13526</v>
      </c>
      <c r="AH552" t="s">
        <v>38</v>
      </c>
      <c r="AI552" t="s">
        <v>13540</v>
      </c>
    </row>
    <row r="553" spans="1:35" x14ac:dyDescent="0.25">
      <c r="A553" s="1" t="s">
        <v>1196</v>
      </c>
      <c r="B553" s="1" t="s">
        <v>30</v>
      </c>
      <c r="C553">
        <v>50</v>
      </c>
      <c r="D553">
        <v>169</v>
      </c>
      <c r="E553">
        <v>448</v>
      </c>
      <c r="F553">
        <v>350</v>
      </c>
      <c r="G553">
        <v>750</v>
      </c>
      <c r="H553" s="1" t="s">
        <v>32</v>
      </c>
      <c r="I553" s="1" t="s">
        <v>31</v>
      </c>
      <c r="J553">
        <v>375</v>
      </c>
      <c r="K553">
        <v>0</v>
      </c>
      <c r="L553">
        <v>41</v>
      </c>
      <c r="M553" s="1" t="s">
        <v>32</v>
      </c>
      <c r="N553">
        <v>0</v>
      </c>
      <c r="O553" s="1" t="s">
        <v>275</v>
      </c>
      <c r="P553" s="1" t="s">
        <v>1197</v>
      </c>
      <c r="Q553" s="1" t="s">
        <v>35</v>
      </c>
      <c r="R553">
        <v>21</v>
      </c>
      <c r="S553" s="1" t="s">
        <v>32</v>
      </c>
      <c r="T553" s="1" t="s">
        <v>30</v>
      </c>
      <c r="U553" s="1" t="s">
        <v>30</v>
      </c>
      <c r="V553">
        <v>0</v>
      </c>
      <c r="W553" s="1" t="s">
        <v>30</v>
      </c>
      <c r="X553" s="1" t="s">
        <v>43</v>
      </c>
      <c r="Y553" s="1" t="s">
        <v>58</v>
      </c>
      <c r="Z553">
        <v>17</v>
      </c>
      <c r="AA553">
        <v>846</v>
      </c>
      <c r="AB553" s="1" t="s">
        <v>13500</v>
      </c>
      <c r="AC553" s="1" t="s">
        <v>13500</v>
      </c>
      <c r="AD553" t="s">
        <v>13495</v>
      </c>
      <c r="AE553" s="1" t="s">
        <v>38</v>
      </c>
      <c r="AF553" s="1" t="s">
        <v>38</v>
      </c>
      <c r="AG553" t="s">
        <v>13526</v>
      </c>
      <c r="AH553" t="s">
        <v>38</v>
      </c>
      <c r="AI553" t="s">
        <v>13540</v>
      </c>
    </row>
    <row r="554" spans="1:35" x14ac:dyDescent="0.25">
      <c r="A554" s="1" t="s">
        <v>1198</v>
      </c>
      <c r="B554" s="1" t="s">
        <v>30</v>
      </c>
      <c r="C554">
        <v>1</v>
      </c>
      <c r="D554">
        <v>3</v>
      </c>
      <c r="E554">
        <v>7</v>
      </c>
      <c r="F554">
        <v>3</v>
      </c>
      <c r="G554">
        <v>5.4</v>
      </c>
      <c r="H554" s="1" t="s">
        <v>32</v>
      </c>
      <c r="I554" s="1" t="s">
        <v>31</v>
      </c>
      <c r="J554">
        <v>1</v>
      </c>
      <c r="K554">
        <v>0</v>
      </c>
      <c r="L554">
        <v>0</v>
      </c>
      <c r="M554" s="1" t="s">
        <v>30</v>
      </c>
      <c r="N554">
        <v>0</v>
      </c>
      <c r="O554" s="1" t="s">
        <v>211</v>
      </c>
      <c r="P554" s="1" t="s">
        <v>1199</v>
      </c>
      <c r="Q554" s="1" t="s">
        <v>42</v>
      </c>
      <c r="R554">
        <v>41</v>
      </c>
      <c r="S554" s="1" t="s">
        <v>30</v>
      </c>
      <c r="T554" s="1" t="s">
        <v>30</v>
      </c>
      <c r="U554" s="1" t="s">
        <v>30</v>
      </c>
      <c r="V554">
        <v>0</v>
      </c>
      <c r="W554" s="1" t="s">
        <v>30</v>
      </c>
      <c r="X554" s="1" t="s">
        <v>36</v>
      </c>
      <c r="Y554" s="1" t="s">
        <v>58</v>
      </c>
      <c r="Z554">
        <v>9</v>
      </c>
      <c r="AA554">
        <v>9</v>
      </c>
      <c r="AB554" s="1" t="s">
        <v>13500</v>
      </c>
      <c r="AC554" s="1" t="s">
        <v>13500</v>
      </c>
      <c r="AD554" t="s">
        <v>13494</v>
      </c>
      <c r="AE554" s="1" t="s">
        <v>38</v>
      </c>
      <c r="AF554" s="1" t="s">
        <v>38</v>
      </c>
      <c r="AG554" t="s">
        <v>13527</v>
      </c>
      <c r="AH554" t="s">
        <v>38</v>
      </c>
      <c r="AI554" t="s">
        <v>13538</v>
      </c>
    </row>
    <row r="555" spans="1:35" x14ac:dyDescent="0.25">
      <c r="A555" s="1" t="s">
        <v>1200</v>
      </c>
      <c r="B555" s="1" t="s">
        <v>30</v>
      </c>
      <c r="C555">
        <v>7</v>
      </c>
      <c r="D555">
        <v>58</v>
      </c>
      <c r="E555">
        <v>115.6</v>
      </c>
      <c r="F555">
        <v>21</v>
      </c>
      <c r="G555">
        <v>62.3</v>
      </c>
      <c r="H555" s="1" t="s">
        <v>32</v>
      </c>
      <c r="I555" s="1" t="s">
        <v>31</v>
      </c>
      <c r="J555">
        <v>21</v>
      </c>
      <c r="K555">
        <v>2</v>
      </c>
      <c r="L555">
        <v>7</v>
      </c>
      <c r="M555" s="1" t="s">
        <v>30</v>
      </c>
      <c r="N555">
        <v>5</v>
      </c>
      <c r="O555" s="1" t="s">
        <v>184</v>
      </c>
      <c r="P555" s="1" t="s">
        <v>1201</v>
      </c>
      <c r="Q555" s="1" t="s">
        <v>35</v>
      </c>
      <c r="R555">
        <v>70</v>
      </c>
      <c r="S555" s="1" t="s">
        <v>30</v>
      </c>
      <c r="T555" s="1" t="s">
        <v>32</v>
      </c>
      <c r="U555" s="1" t="s">
        <v>30</v>
      </c>
      <c r="V555">
        <v>0</v>
      </c>
      <c r="W555" s="1" t="s">
        <v>32</v>
      </c>
      <c r="X555" s="1" t="s">
        <v>43</v>
      </c>
      <c r="Y555" s="1" t="s">
        <v>37</v>
      </c>
      <c r="Z555">
        <v>30</v>
      </c>
      <c r="AA555">
        <v>214</v>
      </c>
      <c r="AB555" s="1" t="s">
        <v>13500</v>
      </c>
      <c r="AC555" s="1" t="s">
        <v>13500</v>
      </c>
      <c r="AD555" t="s">
        <v>13496</v>
      </c>
      <c r="AE555" s="1" t="s">
        <v>38</v>
      </c>
      <c r="AF555" s="1" t="s">
        <v>38</v>
      </c>
      <c r="AG555" t="s">
        <v>13526</v>
      </c>
      <c r="AH555" t="s">
        <v>38</v>
      </c>
      <c r="AI555" t="s">
        <v>13538</v>
      </c>
    </row>
    <row r="556" spans="1:35" x14ac:dyDescent="0.25">
      <c r="A556" s="1" t="s">
        <v>1202</v>
      </c>
      <c r="B556" s="1" t="s">
        <v>30</v>
      </c>
      <c r="C556">
        <v>26</v>
      </c>
      <c r="D556">
        <v>50</v>
      </c>
      <c r="E556">
        <v>181</v>
      </c>
      <c r="F556">
        <v>182</v>
      </c>
      <c r="G556">
        <v>197.6</v>
      </c>
      <c r="H556" s="1" t="s">
        <v>32</v>
      </c>
      <c r="I556" s="1" t="s">
        <v>31</v>
      </c>
      <c r="J556">
        <v>49</v>
      </c>
      <c r="K556">
        <v>1</v>
      </c>
      <c r="L556">
        <v>2</v>
      </c>
      <c r="M556" s="1" t="s">
        <v>32</v>
      </c>
      <c r="N556">
        <v>0</v>
      </c>
      <c r="O556" s="1" t="s">
        <v>60</v>
      </c>
      <c r="P556" s="1" t="s">
        <v>1203</v>
      </c>
      <c r="Q556" s="1" t="s">
        <v>35</v>
      </c>
      <c r="R556">
        <v>67</v>
      </c>
      <c r="S556" s="1" t="s">
        <v>30</v>
      </c>
      <c r="T556" s="1" t="s">
        <v>32</v>
      </c>
      <c r="U556" s="1" t="s">
        <v>30</v>
      </c>
      <c r="V556">
        <v>0</v>
      </c>
      <c r="W556" s="1" t="s">
        <v>32</v>
      </c>
      <c r="X556" s="1" t="s">
        <v>43</v>
      </c>
      <c r="Y556" s="1" t="s">
        <v>37</v>
      </c>
      <c r="Z556">
        <v>56</v>
      </c>
      <c r="AA556">
        <v>1453</v>
      </c>
      <c r="AB556" s="1" t="s">
        <v>13500</v>
      </c>
      <c r="AC556" s="1" t="s">
        <v>13500</v>
      </c>
      <c r="AD556" t="s">
        <v>13496</v>
      </c>
      <c r="AE556" s="1" t="s">
        <v>38</v>
      </c>
      <c r="AF556" s="1" t="s">
        <v>38</v>
      </c>
      <c r="AG556" t="s">
        <v>13527</v>
      </c>
      <c r="AH556" t="s">
        <v>38</v>
      </c>
      <c r="AI556" t="s">
        <v>13539</v>
      </c>
    </row>
    <row r="557" spans="1:35" x14ac:dyDescent="0.25">
      <c r="A557" s="1" t="s">
        <v>1204</v>
      </c>
      <c r="B557" s="1" t="s">
        <v>30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s="1" t="s">
        <v>32</v>
      </c>
      <c r="I557" s="1" t="s">
        <v>31</v>
      </c>
      <c r="J557">
        <v>79</v>
      </c>
      <c r="K557">
        <v>0</v>
      </c>
      <c r="L557">
        <v>2</v>
      </c>
      <c r="M557" s="1" t="s">
        <v>32</v>
      </c>
      <c r="N557">
        <v>0</v>
      </c>
      <c r="O557" s="1" t="s">
        <v>94</v>
      </c>
      <c r="P557" s="1" t="s">
        <v>1205</v>
      </c>
      <c r="Q557" s="1" t="s">
        <v>42</v>
      </c>
      <c r="R557">
        <v>82</v>
      </c>
      <c r="S557" s="1" t="s">
        <v>30</v>
      </c>
      <c r="T557" s="1" t="s">
        <v>32</v>
      </c>
      <c r="U557" s="1" t="s">
        <v>30</v>
      </c>
      <c r="V557">
        <v>0</v>
      </c>
      <c r="W557" s="1" t="s">
        <v>32</v>
      </c>
      <c r="X557" s="1" t="s">
        <v>43</v>
      </c>
      <c r="Y557" s="1" t="s">
        <v>58</v>
      </c>
      <c r="Z557">
        <v>28</v>
      </c>
      <c r="AA557">
        <v>910</v>
      </c>
      <c r="AB557" s="1" t="s">
        <v>13500</v>
      </c>
      <c r="AC557" s="1" t="s">
        <v>13500</v>
      </c>
      <c r="AD557" t="s">
        <v>13496</v>
      </c>
      <c r="AE557" s="1" t="s">
        <v>38</v>
      </c>
      <c r="AF557" s="1" t="s">
        <v>38</v>
      </c>
      <c r="AG557" t="s">
        <v>13527</v>
      </c>
      <c r="AH557" t="s">
        <v>38</v>
      </c>
      <c r="AI557" t="s">
        <v>13539</v>
      </c>
    </row>
    <row r="558" spans="1:35" x14ac:dyDescent="0.25">
      <c r="A558" s="1" t="s">
        <v>1206</v>
      </c>
      <c r="B558" s="1" t="s">
        <v>30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s="1" t="s">
        <v>32</v>
      </c>
      <c r="I558" s="1" t="s">
        <v>31</v>
      </c>
      <c r="J558">
        <v>145</v>
      </c>
      <c r="K558">
        <v>1</v>
      </c>
      <c r="L558">
        <v>7</v>
      </c>
      <c r="M558" s="1" t="s">
        <v>32</v>
      </c>
      <c r="N558">
        <v>0</v>
      </c>
      <c r="O558" s="1" t="s">
        <v>211</v>
      </c>
      <c r="P558" s="1" t="s">
        <v>1207</v>
      </c>
      <c r="Q558" s="1" t="s">
        <v>35</v>
      </c>
      <c r="R558">
        <v>54</v>
      </c>
      <c r="S558" s="1" t="s">
        <v>30</v>
      </c>
      <c r="T558" s="1" t="s">
        <v>30</v>
      </c>
      <c r="U558" s="1" t="s">
        <v>30</v>
      </c>
      <c r="V558">
        <v>0</v>
      </c>
      <c r="W558" s="1" t="s">
        <v>30</v>
      </c>
      <c r="X558" s="1" t="s">
        <v>43</v>
      </c>
      <c r="Y558" s="1" t="s">
        <v>58</v>
      </c>
      <c r="Z558">
        <v>36</v>
      </c>
      <c r="AA558">
        <v>2211</v>
      </c>
      <c r="AB558" s="1" t="s">
        <v>13500</v>
      </c>
      <c r="AC558" s="1" t="s">
        <v>13500</v>
      </c>
      <c r="AD558" t="s">
        <v>13494</v>
      </c>
      <c r="AE558" s="1" t="s">
        <v>38</v>
      </c>
      <c r="AF558" s="1" t="s">
        <v>38</v>
      </c>
      <c r="AG558" t="s">
        <v>13526</v>
      </c>
      <c r="AH558" t="s">
        <v>38</v>
      </c>
      <c r="AI558" t="s">
        <v>13540</v>
      </c>
    </row>
    <row r="559" spans="1:35" x14ac:dyDescent="0.25">
      <c r="A559" s="1" t="s">
        <v>1208</v>
      </c>
      <c r="B559" s="1" t="s">
        <v>30</v>
      </c>
      <c r="C559">
        <v>28</v>
      </c>
      <c r="D559">
        <v>87</v>
      </c>
      <c r="E559">
        <v>198.9</v>
      </c>
      <c r="F559">
        <v>84</v>
      </c>
      <c r="G559">
        <v>238</v>
      </c>
      <c r="H559" s="1" t="s">
        <v>32</v>
      </c>
      <c r="I559" s="1" t="s">
        <v>31</v>
      </c>
      <c r="J559">
        <v>119</v>
      </c>
      <c r="K559">
        <v>0</v>
      </c>
      <c r="L559">
        <v>9</v>
      </c>
      <c r="M559" s="1" t="s">
        <v>32</v>
      </c>
      <c r="N559">
        <v>0</v>
      </c>
      <c r="O559" s="1" t="s">
        <v>111</v>
      </c>
      <c r="P559" s="1" t="s">
        <v>1209</v>
      </c>
      <c r="Q559" s="1" t="s">
        <v>42</v>
      </c>
      <c r="R559">
        <v>57</v>
      </c>
      <c r="S559" s="1" t="s">
        <v>30</v>
      </c>
      <c r="T559" s="1" t="s">
        <v>30</v>
      </c>
      <c r="U559" s="1" t="s">
        <v>30</v>
      </c>
      <c r="V559">
        <v>0</v>
      </c>
      <c r="W559" s="1" t="s">
        <v>30</v>
      </c>
      <c r="X559" s="1" t="s">
        <v>36</v>
      </c>
      <c r="Y559" s="1" t="s">
        <v>58</v>
      </c>
      <c r="Z559">
        <v>34</v>
      </c>
      <c r="AA559">
        <v>968</v>
      </c>
      <c r="AB559" s="1" t="s">
        <v>13500</v>
      </c>
      <c r="AC559" s="1" t="s">
        <v>13500</v>
      </c>
      <c r="AD559" t="s">
        <v>13494</v>
      </c>
      <c r="AE559" s="1" t="s">
        <v>38</v>
      </c>
      <c r="AF559" s="1" t="s">
        <v>38</v>
      </c>
      <c r="AG559" t="s">
        <v>13526</v>
      </c>
      <c r="AH559" t="s">
        <v>38</v>
      </c>
      <c r="AI559" t="s">
        <v>13539</v>
      </c>
    </row>
    <row r="560" spans="1:35" x14ac:dyDescent="0.25">
      <c r="A560" s="1" t="s">
        <v>1210</v>
      </c>
      <c r="B560" s="1" t="s">
        <v>30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s="1" t="s">
        <v>32</v>
      </c>
      <c r="I560" s="1" t="s">
        <v>31</v>
      </c>
      <c r="J560">
        <v>259</v>
      </c>
      <c r="K560">
        <v>2</v>
      </c>
      <c r="L560">
        <v>5</v>
      </c>
      <c r="M560" s="1" t="s">
        <v>30</v>
      </c>
      <c r="N560">
        <v>74</v>
      </c>
      <c r="O560" s="1" t="s">
        <v>71</v>
      </c>
      <c r="P560" s="1" t="s">
        <v>1211</v>
      </c>
      <c r="Q560" s="1" t="s">
        <v>42</v>
      </c>
      <c r="R560">
        <v>29</v>
      </c>
      <c r="S560" s="1" t="s">
        <v>32</v>
      </c>
      <c r="T560" s="1" t="s">
        <v>30</v>
      </c>
      <c r="U560" s="1" t="s">
        <v>30</v>
      </c>
      <c r="V560">
        <v>0</v>
      </c>
      <c r="W560" s="1" t="s">
        <v>32</v>
      </c>
      <c r="X560" s="1" t="s">
        <v>57</v>
      </c>
      <c r="Y560" s="1" t="s">
        <v>37</v>
      </c>
      <c r="Z560">
        <v>75</v>
      </c>
      <c r="AA560">
        <v>5347</v>
      </c>
      <c r="AB560" s="1" t="s">
        <v>13500</v>
      </c>
      <c r="AC560" s="1" t="s">
        <v>13500</v>
      </c>
      <c r="AD560" t="s">
        <v>13495</v>
      </c>
      <c r="AE560" s="1" t="s">
        <v>38</v>
      </c>
      <c r="AF560" s="1" t="s">
        <v>38</v>
      </c>
      <c r="AG560" t="s">
        <v>13526</v>
      </c>
      <c r="AH560" t="s">
        <v>38</v>
      </c>
      <c r="AI560" t="s">
        <v>13540</v>
      </c>
    </row>
    <row r="561" spans="1:35" x14ac:dyDescent="0.25">
      <c r="A561" s="1" t="s">
        <v>1212</v>
      </c>
      <c r="B561" s="1" t="s">
        <v>30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s="1" t="s">
        <v>32</v>
      </c>
      <c r="I561" s="1" t="s">
        <v>31</v>
      </c>
      <c r="J561">
        <v>418</v>
      </c>
      <c r="K561">
        <v>0</v>
      </c>
      <c r="L561">
        <v>4</v>
      </c>
      <c r="M561" s="1" t="s">
        <v>32</v>
      </c>
      <c r="N561">
        <v>0</v>
      </c>
      <c r="O561" s="1" t="s">
        <v>184</v>
      </c>
      <c r="P561" s="1" t="s">
        <v>1213</v>
      </c>
      <c r="Q561" s="1" t="s">
        <v>35</v>
      </c>
      <c r="R561">
        <v>36</v>
      </c>
      <c r="S561" s="1" t="s">
        <v>30</v>
      </c>
      <c r="T561" s="1" t="s">
        <v>30</v>
      </c>
      <c r="U561" s="1" t="s">
        <v>30</v>
      </c>
      <c r="V561">
        <v>0</v>
      </c>
      <c r="W561" s="1" t="s">
        <v>32</v>
      </c>
      <c r="X561" s="1" t="s">
        <v>57</v>
      </c>
      <c r="Y561" s="1" t="s">
        <v>37</v>
      </c>
      <c r="Z561">
        <v>36</v>
      </c>
      <c r="AA561">
        <v>1939</v>
      </c>
      <c r="AB561" s="1" t="s">
        <v>13500</v>
      </c>
      <c r="AC561" s="1" t="s">
        <v>13500</v>
      </c>
      <c r="AD561" t="s">
        <v>13494</v>
      </c>
      <c r="AE561" s="1" t="s">
        <v>38</v>
      </c>
      <c r="AF561" s="1" t="s">
        <v>38</v>
      </c>
      <c r="AG561" t="s">
        <v>13526</v>
      </c>
      <c r="AH561" t="s">
        <v>38</v>
      </c>
      <c r="AI561" t="s">
        <v>13540</v>
      </c>
    </row>
    <row r="562" spans="1:35" x14ac:dyDescent="0.25">
      <c r="A562" s="1" t="s">
        <v>1214</v>
      </c>
      <c r="B562" s="1" t="s">
        <v>30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s="1" t="s">
        <v>32</v>
      </c>
      <c r="I562" s="1" t="s">
        <v>31</v>
      </c>
      <c r="J562">
        <v>226</v>
      </c>
      <c r="K562">
        <v>1</v>
      </c>
      <c r="L562">
        <v>12</v>
      </c>
      <c r="M562" s="1" t="s">
        <v>32</v>
      </c>
      <c r="N562">
        <v>0</v>
      </c>
      <c r="O562" s="1" t="s">
        <v>135</v>
      </c>
      <c r="P562" s="1" t="s">
        <v>1215</v>
      </c>
      <c r="Q562" s="1" t="s">
        <v>42</v>
      </c>
      <c r="R562">
        <v>27</v>
      </c>
      <c r="S562" s="1" t="s">
        <v>32</v>
      </c>
      <c r="T562" s="1" t="s">
        <v>30</v>
      </c>
      <c r="U562" s="1" t="s">
        <v>30</v>
      </c>
      <c r="V562">
        <v>0</v>
      </c>
      <c r="W562" s="1" t="s">
        <v>30</v>
      </c>
      <c r="X562" s="1" t="s">
        <v>36</v>
      </c>
      <c r="Y562" s="1" t="s">
        <v>58</v>
      </c>
      <c r="Z562">
        <v>54</v>
      </c>
      <c r="AA562">
        <v>2811</v>
      </c>
      <c r="AB562" s="1" t="s">
        <v>13500</v>
      </c>
      <c r="AC562" s="1" t="s">
        <v>13500</v>
      </c>
      <c r="AD562" t="s">
        <v>13495</v>
      </c>
      <c r="AE562" s="1" t="s">
        <v>38</v>
      </c>
      <c r="AF562" s="1" t="s">
        <v>38</v>
      </c>
      <c r="AG562" t="s">
        <v>13526</v>
      </c>
      <c r="AH562" t="s">
        <v>38</v>
      </c>
      <c r="AI562" t="s">
        <v>13540</v>
      </c>
    </row>
    <row r="563" spans="1:35" x14ac:dyDescent="0.25">
      <c r="A563" s="1" t="s">
        <v>1216</v>
      </c>
      <c r="B563" s="1" t="s">
        <v>30</v>
      </c>
      <c r="C563">
        <v>1</v>
      </c>
      <c r="D563">
        <v>10</v>
      </c>
      <c r="E563">
        <v>22.6</v>
      </c>
      <c r="F563">
        <v>0</v>
      </c>
      <c r="G563">
        <v>0</v>
      </c>
      <c r="H563" s="1" t="s">
        <v>30</v>
      </c>
      <c r="I563" s="1" t="s">
        <v>46</v>
      </c>
      <c r="J563">
        <v>0</v>
      </c>
      <c r="K563">
        <v>1</v>
      </c>
      <c r="L563">
        <v>0</v>
      </c>
      <c r="M563" s="1" t="s">
        <v>30</v>
      </c>
      <c r="N563">
        <v>0</v>
      </c>
      <c r="O563" s="1" t="s">
        <v>135</v>
      </c>
      <c r="P563" s="1" t="s">
        <v>1217</v>
      </c>
      <c r="Q563" s="1" t="s">
        <v>35</v>
      </c>
      <c r="R563">
        <v>21</v>
      </c>
      <c r="S563" s="1" t="s">
        <v>32</v>
      </c>
      <c r="T563" s="1" t="s">
        <v>30</v>
      </c>
      <c r="U563" s="1" t="s">
        <v>30</v>
      </c>
      <c r="V563">
        <v>0</v>
      </c>
      <c r="W563" s="1" t="s">
        <v>30</v>
      </c>
      <c r="X563" s="1" t="s">
        <v>36</v>
      </c>
      <c r="Y563" s="1" t="s">
        <v>44</v>
      </c>
      <c r="Z563">
        <v>10</v>
      </c>
      <c r="AA563">
        <v>14</v>
      </c>
      <c r="AB563" s="1" t="s">
        <v>13500</v>
      </c>
      <c r="AC563" s="1" t="s">
        <v>13500</v>
      </c>
      <c r="AD563" t="s">
        <v>13495</v>
      </c>
      <c r="AE563" s="1" t="s">
        <v>38</v>
      </c>
      <c r="AF563" s="1" t="s">
        <v>38</v>
      </c>
      <c r="AG563" t="s">
        <v>13527</v>
      </c>
      <c r="AH563" t="s">
        <v>38</v>
      </c>
      <c r="AI563" t="s">
        <v>13538</v>
      </c>
    </row>
    <row r="564" spans="1:35" x14ac:dyDescent="0.25">
      <c r="A564" s="1" t="s">
        <v>1218</v>
      </c>
      <c r="B564" s="1" t="s">
        <v>30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s="1" t="s">
        <v>32</v>
      </c>
      <c r="I564" s="1" t="s">
        <v>31</v>
      </c>
      <c r="J564">
        <v>112</v>
      </c>
      <c r="K564">
        <v>0</v>
      </c>
      <c r="L564">
        <v>7</v>
      </c>
      <c r="M564" s="1" t="s">
        <v>32</v>
      </c>
      <c r="N564">
        <v>0</v>
      </c>
      <c r="O564" s="1" t="s">
        <v>119</v>
      </c>
      <c r="P564" s="1" t="s">
        <v>1219</v>
      </c>
      <c r="Q564" s="1" t="s">
        <v>35</v>
      </c>
      <c r="R564">
        <v>34</v>
      </c>
      <c r="S564" s="1" t="s">
        <v>30</v>
      </c>
      <c r="T564" s="1" t="s">
        <v>30</v>
      </c>
      <c r="U564" s="1" t="s">
        <v>30</v>
      </c>
      <c r="V564">
        <v>0</v>
      </c>
      <c r="W564" s="1" t="s">
        <v>32</v>
      </c>
      <c r="X564" s="1" t="s">
        <v>43</v>
      </c>
      <c r="Y564" s="1" t="s">
        <v>58</v>
      </c>
      <c r="Z564">
        <v>69</v>
      </c>
      <c r="AA564">
        <v>3942</v>
      </c>
      <c r="AB564" s="1" t="s">
        <v>13500</v>
      </c>
      <c r="AC564" s="1" t="s">
        <v>13500</v>
      </c>
      <c r="AD564" t="s">
        <v>13494</v>
      </c>
      <c r="AE564" s="1" t="s">
        <v>38</v>
      </c>
      <c r="AF564" s="1" t="s">
        <v>38</v>
      </c>
      <c r="AG564" t="s">
        <v>13526</v>
      </c>
      <c r="AH564" t="s">
        <v>38</v>
      </c>
      <c r="AI564" t="s">
        <v>13540</v>
      </c>
    </row>
    <row r="565" spans="1:35" x14ac:dyDescent="0.25">
      <c r="A565" s="1" t="s">
        <v>1220</v>
      </c>
      <c r="B565" s="1" t="s">
        <v>30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s="1" t="s">
        <v>32</v>
      </c>
      <c r="I565" s="1" t="s">
        <v>31</v>
      </c>
      <c r="J565">
        <v>297</v>
      </c>
      <c r="K565">
        <v>2</v>
      </c>
      <c r="L565">
        <v>5</v>
      </c>
      <c r="M565" s="1" t="s">
        <v>32</v>
      </c>
      <c r="N565">
        <v>0</v>
      </c>
      <c r="O565" s="1" t="s">
        <v>111</v>
      </c>
      <c r="P565" s="1" t="s">
        <v>1221</v>
      </c>
      <c r="Q565" s="1" t="s">
        <v>42</v>
      </c>
      <c r="R565">
        <v>64</v>
      </c>
      <c r="S565" s="1" t="s">
        <v>30</v>
      </c>
      <c r="T565" s="1" t="s">
        <v>30</v>
      </c>
      <c r="U565" s="1" t="s">
        <v>30</v>
      </c>
      <c r="V565">
        <v>0</v>
      </c>
      <c r="W565" s="1" t="s">
        <v>32</v>
      </c>
      <c r="X565" s="1" t="s">
        <v>57</v>
      </c>
      <c r="Y565" s="1" t="s">
        <v>58</v>
      </c>
      <c r="Z565">
        <v>47</v>
      </c>
      <c r="AA565">
        <v>3141</v>
      </c>
      <c r="AB565" s="1" t="s">
        <v>13500</v>
      </c>
      <c r="AC565" s="1" t="s">
        <v>13500</v>
      </c>
      <c r="AD565" t="s">
        <v>13494</v>
      </c>
      <c r="AE565" s="1" t="s">
        <v>38</v>
      </c>
      <c r="AF565" s="1" t="s">
        <v>38</v>
      </c>
      <c r="AG565" t="s">
        <v>13526</v>
      </c>
      <c r="AH565" t="s">
        <v>38</v>
      </c>
      <c r="AI565" t="s">
        <v>13540</v>
      </c>
    </row>
    <row r="566" spans="1:35" x14ac:dyDescent="0.25">
      <c r="A566" s="1" t="s">
        <v>1222</v>
      </c>
      <c r="B566" s="1" t="s">
        <v>30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s="1" t="s">
        <v>32</v>
      </c>
      <c r="I566" s="1" t="s">
        <v>31</v>
      </c>
      <c r="J566">
        <v>14</v>
      </c>
      <c r="K566">
        <v>2</v>
      </c>
      <c r="L566">
        <v>8</v>
      </c>
      <c r="M566" s="1" t="s">
        <v>32</v>
      </c>
      <c r="N566">
        <v>0</v>
      </c>
      <c r="O566" s="1" t="s">
        <v>71</v>
      </c>
      <c r="P566" s="1" t="s">
        <v>1223</v>
      </c>
      <c r="Q566" s="1" t="s">
        <v>42</v>
      </c>
      <c r="R566">
        <v>37</v>
      </c>
      <c r="S566" s="1" t="s">
        <v>30</v>
      </c>
      <c r="T566" s="1" t="s">
        <v>30</v>
      </c>
      <c r="U566" s="1" t="s">
        <v>30</v>
      </c>
      <c r="V566">
        <v>0</v>
      </c>
      <c r="W566" s="1" t="s">
        <v>30</v>
      </c>
      <c r="X566" s="1" t="s">
        <v>36</v>
      </c>
      <c r="Y566" s="1" t="s">
        <v>37</v>
      </c>
      <c r="Z566">
        <v>33</v>
      </c>
      <c r="AA566">
        <v>137</v>
      </c>
      <c r="AB566" s="1" t="s">
        <v>13500</v>
      </c>
      <c r="AC566" s="1" t="s">
        <v>13500</v>
      </c>
      <c r="AD566" t="s">
        <v>13494</v>
      </c>
      <c r="AE566" s="1" t="s">
        <v>38</v>
      </c>
      <c r="AF566" s="1" t="s">
        <v>38</v>
      </c>
      <c r="AG566" t="s">
        <v>13526</v>
      </c>
      <c r="AH566" t="s">
        <v>38</v>
      </c>
      <c r="AI566" t="s">
        <v>13538</v>
      </c>
    </row>
    <row r="567" spans="1:35" x14ac:dyDescent="0.25">
      <c r="A567" s="1" t="s">
        <v>1224</v>
      </c>
      <c r="B567" s="1" t="s">
        <v>30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s="1" t="s">
        <v>32</v>
      </c>
      <c r="I567" s="1" t="s">
        <v>31</v>
      </c>
      <c r="J567">
        <v>64</v>
      </c>
      <c r="K567">
        <v>1</v>
      </c>
      <c r="L567">
        <v>2</v>
      </c>
      <c r="M567" s="1" t="s">
        <v>30</v>
      </c>
      <c r="N567">
        <v>31</v>
      </c>
      <c r="O567" s="1" t="s">
        <v>166</v>
      </c>
      <c r="P567" s="1" t="s">
        <v>1225</v>
      </c>
      <c r="Q567" s="1" t="s">
        <v>42</v>
      </c>
      <c r="R567">
        <v>65</v>
      </c>
      <c r="S567" s="1" t="s">
        <v>30</v>
      </c>
      <c r="T567" s="1" t="s">
        <v>32</v>
      </c>
      <c r="U567" s="1" t="s">
        <v>30</v>
      </c>
      <c r="V567">
        <v>0</v>
      </c>
      <c r="W567" s="1" t="s">
        <v>30</v>
      </c>
      <c r="X567" s="1" t="s">
        <v>43</v>
      </c>
      <c r="Y567" s="1" t="s">
        <v>37</v>
      </c>
      <c r="Z567">
        <v>24</v>
      </c>
      <c r="AA567">
        <v>446</v>
      </c>
      <c r="AB567" s="1" t="s">
        <v>13500</v>
      </c>
      <c r="AC567" s="1" t="s">
        <v>13500</v>
      </c>
      <c r="AD567" t="s">
        <v>13496</v>
      </c>
      <c r="AE567" s="1" t="s">
        <v>38</v>
      </c>
      <c r="AF567" s="1" t="s">
        <v>38</v>
      </c>
      <c r="AG567" t="s">
        <v>13527</v>
      </c>
      <c r="AH567" t="s">
        <v>38</v>
      </c>
      <c r="AI567" t="s">
        <v>13539</v>
      </c>
    </row>
    <row r="568" spans="1:35" x14ac:dyDescent="0.25">
      <c r="A568" s="1" t="s">
        <v>1226</v>
      </c>
      <c r="B568" s="1" t="s">
        <v>30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s="1" t="s">
        <v>32</v>
      </c>
      <c r="I568" s="1" t="s">
        <v>31</v>
      </c>
      <c r="J568">
        <v>122</v>
      </c>
      <c r="K568">
        <v>2</v>
      </c>
      <c r="L568">
        <v>18</v>
      </c>
      <c r="M568" s="1" t="s">
        <v>32</v>
      </c>
      <c r="N568">
        <v>0</v>
      </c>
      <c r="O568" s="1" t="s">
        <v>436</v>
      </c>
      <c r="P568" s="1" t="s">
        <v>1227</v>
      </c>
      <c r="Q568" s="1" t="s">
        <v>35</v>
      </c>
      <c r="R568">
        <v>32</v>
      </c>
      <c r="S568" s="1" t="s">
        <v>30</v>
      </c>
      <c r="T568" s="1" t="s">
        <v>30</v>
      </c>
      <c r="U568" s="1" t="s">
        <v>30</v>
      </c>
      <c r="V568">
        <v>0</v>
      </c>
      <c r="W568" s="1" t="s">
        <v>32</v>
      </c>
      <c r="X568" s="1" t="s">
        <v>57</v>
      </c>
      <c r="Y568" s="1" t="s">
        <v>37</v>
      </c>
      <c r="Z568">
        <v>71</v>
      </c>
      <c r="AA568">
        <v>5065</v>
      </c>
      <c r="AB568" s="1" t="s">
        <v>13500</v>
      </c>
      <c r="AC568" s="1" t="s">
        <v>13500</v>
      </c>
      <c r="AD568" t="s">
        <v>13494</v>
      </c>
      <c r="AE568" s="1" t="s">
        <v>38</v>
      </c>
      <c r="AF568" s="1" t="s">
        <v>38</v>
      </c>
      <c r="AG568" t="s">
        <v>13526</v>
      </c>
      <c r="AH568" t="s">
        <v>38</v>
      </c>
      <c r="AI568" t="s">
        <v>13540</v>
      </c>
    </row>
    <row r="569" spans="1:35" x14ac:dyDescent="0.25">
      <c r="A569" s="1" t="s">
        <v>1228</v>
      </c>
      <c r="B569" s="1" t="s">
        <v>30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s="1" t="s">
        <v>32</v>
      </c>
      <c r="I569" s="1" t="s">
        <v>31</v>
      </c>
      <c r="J569">
        <v>101</v>
      </c>
      <c r="K569">
        <v>2</v>
      </c>
      <c r="L569">
        <v>7</v>
      </c>
      <c r="M569" s="1" t="s">
        <v>32</v>
      </c>
      <c r="N569">
        <v>0</v>
      </c>
      <c r="O569" s="1" t="s">
        <v>114</v>
      </c>
      <c r="P569" s="1" t="s">
        <v>1229</v>
      </c>
      <c r="Q569" s="1" t="s">
        <v>35</v>
      </c>
      <c r="R569">
        <v>69</v>
      </c>
      <c r="S569" s="1" t="s">
        <v>30</v>
      </c>
      <c r="T569" s="1" t="s">
        <v>32</v>
      </c>
      <c r="U569" s="1" t="s">
        <v>30</v>
      </c>
      <c r="V569">
        <v>0</v>
      </c>
      <c r="W569" s="1" t="s">
        <v>30</v>
      </c>
      <c r="X569" s="1" t="s">
        <v>43</v>
      </c>
      <c r="Y569" s="1" t="s">
        <v>58</v>
      </c>
      <c r="Z569">
        <v>33</v>
      </c>
      <c r="AA569">
        <v>471</v>
      </c>
      <c r="AB569" s="1" t="s">
        <v>13500</v>
      </c>
      <c r="AC569" s="1" t="s">
        <v>13500</v>
      </c>
      <c r="AD569" t="s">
        <v>13496</v>
      </c>
      <c r="AE569" s="1" t="s">
        <v>38</v>
      </c>
      <c r="AF569" s="1" t="s">
        <v>38</v>
      </c>
      <c r="AG569" t="s">
        <v>13526</v>
      </c>
      <c r="AH569" t="s">
        <v>38</v>
      </c>
      <c r="AI569" t="s">
        <v>13539</v>
      </c>
    </row>
    <row r="570" spans="1:35" x14ac:dyDescent="0.25">
      <c r="A570" s="1" t="s">
        <v>1230</v>
      </c>
      <c r="B570" s="1" t="s">
        <v>30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s="1" t="s">
        <v>32</v>
      </c>
      <c r="I570" s="1" t="s">
        <v>31</v>
      </c>
      <c r="J570">
        <v>34</v>
      </c>
      <c r="K570">
        <v>1</v>
      </c>
      <c r="L570">
        <v>0</v>
      </c>
      <c r="M570" s="1" t="s">
        <v>30</v>
      </c>
      <c r="N570">
        <v>0</v>
      </c>
      <c r="O570" s="1" t="s">
        <v>103</v>
      </c>
      <c r="P570" s="1" t="s">
        <v>1231</v>
      </c>
      <c r="Q570" s="1" t="s">
        <v>42</v>
      </c>
      <c r="R570">
        <v>41</v>
      </c>
      <c r="S570" s="1" t="s">
        <v>30</v>
      </c>
      <c r="T570" s="1" t="s">
        <v>30</v>
      </c>
      <c r="U570" s="1" t="s">
        <v>30</v>
      </c>
      <c r="V570">
        <v>0</v>
      </c>
      <c r="W570" s="1" t="s">
        <v>30</v>
      </c>
      <c r="X570" s="1" t="s">
        <v>43</v>
      </c>
      <c r="Y570" s="1" t="s">
        <v>58</v>
      </c>
      <c r="Z570">
        <v>10</v>
      </c>
      <c r="AA570">
        <v>133</v>
      </c>
      <c r="AB570" s="1" t="s">
        <v>13500</v>
      </c>
      <c r="AC570" s="1" t="s">
        <v>13500</v>
      </c>
      <c r="AD570" t="s">
        <v>13494</v>
      </c>
      <c r="AE570" s="1" t="s">
        <v>38</v>
      </c>
      <c r="AF570" s="1" t="s">
        <v>38</v>
      </c>
      <c r="AG570" t="s">
        <v>13527</v>
      </c>
      <c r="AH570" t="s">
        <v>38</v>
      </c>
      <c r="AI570" t="s">
        <v>13539</v>
      </c>
    </row>
    <row r="571" spans="1:35" x14ac:dyDescent="0.25">
      <c r="A571" s="1" t="s">
        <v>1232</v>
      </c>
      <c r="B571" s="1" t="s">
        <v>30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s="1" t="s">
        <v>32</v>
      </c>
      <c r="I571" s="1" t="s">
        <v>31</v>
      </c>
      <c r="J571">
        <v>73</v>
      </c>
      <c r="K571">
        <v>2</v>
      </c>
      <c r="L571">
        <v>13</v>
      </c>
      <c r="M571" s="1" t="s">
        <v>30</v>
      </c>
      <c r="N571">
        <v>37</v>
      </c>
      <c r="O571" s="1" t="s">
        <v>130</v>
      </c>
      <c r="P571" s="1" t="s">
        <v>1233</v>
      </c>
      <c r="Q571" s="1" t="s">
        <v>35</v>
      </c>
      <c r="R571">
        <v>65</v>
      </c>
      <c r="S571" s="1" t="s">
        <v>30</v>
      </c>
      <c r="T571" s="1" t="s">
        <v>32</v>
      </c>
      <c r="U571" s="1" t="s">
        <v>30</v>
      </c>
      <c r="V571">
        <v>0</v>
      </c>
      <c r="W571" s="1" t="s">
        <v>30</v>
      </c>
      <c r="X571" s="1" t="s">
        <v>43</v>
      </c>
      <c r="Y571" s="1" t="s">
        <v>37</v>
      </c>
      <c r="Z571">
        <v>39</v>
      </c>
      <c r="AA571">
        <v>857</v>
      </c>
      <c r="AB571" s="1" t="s">
        <v>13500</v>
      </c>
      <c r="AC571" s="1" t="s">
        <v>13500</v>
      </c>
      <c r="AD571" t="s">
        <v>13496</v>
      </c>
      <c r="AE571" s="1" t="s">
        <v>38</v>
      </c>
      <c r="AF571" s="1" t="s">
        <v>38</v>
      </c>
      <c r="AG571" t="s">
        <v>13526</v>
      </c>
      <c r="AH571" t="s">
        <v>38</v>
      </c>
      <c r="AI571" t="s">
        <v>13539</v>
      </c>
    </row>
    <row r="572" spans="1:35" x14ac:dyDescent="0.25">
      <c r="A572" s="1" t="s">
        <v>1234</v>
      </c>
      <c r="B572" s="1" t="s">
        <v>30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s="1" t="s">
        <v>32</v>
      </c>
      <c r="I572" s="1" t="s">
        <v>31</v>
      </c>
      <c r="J572">
        <v>152</v>
      </c>
      <c r="K572">
        <v>2</v>
      </c>
      <c r="L572">
        <v>2</v>
      </c>
      <c r="M572" s="1" t="s">
        <v>32</v>
      </c>
      <c r="N572">
        <v>0</v>
      </c>
      <c r="O572" s="1" t="s">
        <v>1102</v>
      </c>
      <c r="P572" s="1" t="s">
        <v>1235</v>
      </c>
      <c r="Q572" s="1" t="s">
        <v>42</v>
      </c>
      <c r="R572">
        <v>48</v>
      </c>
      <c r="S572" s="1" t="s">
        <v>30</v>
      </c>
      <c r="T572" s="1" t="s">
        <v>30</v>
      </c>
      <c r="U572" s="1" t="s">
        <v>30</v>
      </c>
      <c r="V572">
        <v>0</v>
      </c>
      <c r="W572" s="1" t="s">
        <v>32</v>
      </c>
      <c r="X572" s="1" t="s">
        <v>57</v>
      </c>
      <c r="Y572" s="1" t="s">
        <v>37</v>
      </c>
      <c r="Z572">
        <v>43</v>
      </c>
      <c r="AA572">
        <v>3121</v>
      </c>
      <c r="AB572" s="1" t="s">
        <v>13500</v>
      </c>
      <c r="AC572" s="1" t="s">
        <v>13500</v>
      </c>
      <c r="AD572" t="s">
        <v>13494</v>
      </c>
      <c r="AE572" s="1" t="s">
        <v>38</v>
      </c>
      <c r="AF572" s="1" t="s">
        <v>38</v>
      </c>
      <c r="AG572" t="s">
        <v>13527</v>
      </c>
      <c r="AH572" t="s">
        <v>38</v>
      </c>
      <c r="AI572" t="s">
        <v>13540</v>
      </c>
    </row>
    <row r="573" spans="1:35" x14ac:dyDescent="0.25">
      <c r="A573" s="1" t="s">
        <v>1236</v>
      </c>
      <c r="B573" s="1" t="s">
        <v>30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s="1" t="s">
        <v>32</v>
      </c>
      <c r="I573" s="1" t="s">
        <v>31</v>
      </c>
      <c r="J573">
        <v>35</v>
      </c>
      <c r="K573">
        <v>1</v>
      </c>
      <c r="L573">
        <v>7</v>
      </c>
      <c r="M573" s="1" t="s">
        <v>32</v>
      </c>
      <c r="N573">
        <v>0</v>
      </c>
      <c r="O573" s="1" t="s">
        <v>600</v>
      </c>
      <c r="P573" s="1" t="s">
        <v>1237</v>
      </c>
      <c r="Q573" s="1" t="s">
        <v>35</v>
      </c>
      <c r="R573">
        <v>36</v>
      </c>
      <c r="S573" s="1" t="s">
        <v>30</v>
      </c>
      <c r="T573" s="1" t="s">
        <v>30</v>
      </c>
      <c r="U573" s="1" t="s">
        <v>30</v>
      </c>
      <c r="V573">
        <v>0</v>
      </c>
      <c r="W573" s="1" t="s">
        <v>32</v>
      </c>
      <c r="X573" s="1" t="s">
        <v>36</v>
      </c>
      <c r="Y573" s="1" t="s">
        <v>37</v>
      </c>
      <c r="Z573">
        <v>51</v>
      </c>
      <c r="AA573">
        <v>1385</v>
      </c>
      <c r="AB573" s="1" t="s">
        <v>13500</v>
      </c>
      <c r="AC573" s="1" t="s">
        <v>13500</v>
      </c>
      <c r="AD573" t="s">
        <v>13494</v>
      </c>
      <c r="AE573" s="1" t="s">
        <v>38</v>
      </c>
      <c r="AF573" s="1" t="s">
        <v>38</v>
      </c>
      <c r="AG573" t="s">
        <v>13526</v>
      </c>
      <c r="AH573" t="s">
        <v>38</v>
      </c>
      <c r="AI573" t="s">
        <v>13539</v>
      </c>
    </row>
    <row r="574" spans="1:35" x14ac:dyDescent="0.25">
      <c r="A574" s="1" t="s">
        <v>1238</v>
      </c>
      <c r="B574" s="1" t="s">
        <v>30</v>
      </c>
      <c r="C574">
        <v>21</v>
      </c>
      <c r="D574">
        <v>59</v>
      </c>
      <c r="E574">
        <v>128.5</v>
      </c>
      <c r="F574">
        <v>84</v>
      </c>
      <c r="G574">
        <v>231</v>
      </c>
      <c r="H574" s="1" t="s">
        <v>32</v>
      </c>
      <c r="I574" s="1" t="s">
        <v>31</v>
      </c>
      <c r="J574">
        <v>46</v>
      </c>
      <c r="K574">
        <v>2</v>
      </c>
      <c r="L574">
        <v>5</v>
      </c>
      <c r="M574" s="1" t="s">
        <v>32</v>
      </c>
      <c r="N574">
        <v>0</v>
      </c>
      <c r="O574" s="1" t="s">
        <v>74</v>
      </c>
      <c r="P574" s="1" t="s">
        <v>1239</v>
      </c>
      <c r="Q574" s="1" t="s">
        <v>35</v>
      </c>
      <c r="R574">
        <v>51</v>
      </c>
      <c r="S574" s="1" t="s">
        <v>30</v>
      </c>
      <c r="T574" s="1" t="s">
        <v>30</v>
      </c>
      <c r="U574" s="1" t="s">
        <v>30</v>
      </c>
      <c r="V574">
        <v>0</v>
      </c>
      <c r="W574" s="1" t="s">
        <v>32</v>
      </c>
      <c r="X574" s="1" t="s">
        <v>43</v>
      </c>
      <c r="Y574" s="1" t="s">
        <v>58</v>
      </c>
      <c r="Z574">
        <v>53</v>
      </c>
      <c r="AA574">
        <v>1145</v>
      </c>
      <c r="AB574" s="1" t="s">
        <v>13500</v>
      </c>
      <c r="AC574" s="1" t="s">
        <v>13500</v>
      </c>
      <c r="AD574" t="s">
        <v>13494</v>
      </c>
      <c r="AE574" s="1" t="s">
        <v>38</v>
      </c>
      <c r="AF574" s="1" t="s">
        <v>38</v>
      </c>
      <c r="AG574" t="s">
        <v>13526</v>
      </c>
      <c r="AH574" t="s">
        <v>38</v>
      </c>
      <c r="AI574" t="s">
        <v>13539</v>
      </c>
    </row>
    <row r="575" spans="1:35" x14ac:dyDescent="0.25">
      <c r="A575" s="1" t="s">
        <v>1240</v>
      </c>
      <c r="B575" s="1" t="s">
        <v>30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s="1" t="s">
        <v>32</v>
      </c>
      <c r="I575" s="1" t="s">
        <v>31</v>
      </c>
      <c r="J575">
        <v>143</v>
      </c>
      <c r="K575">
        <v>2</v>
      </c>
      <c r="L575">
        <v>0</v>
      </c>
      <c r="M575" s="1" t="s">
        <v>30</v>
      </c>
      <c r="N575">
        <v>0</v>
      </c>
      <c r="O575" s="1" t="s">
        <v>135</v>
      </c>
      <c r="P575" s="1" t="s">
        <v>1241</v>
      </c>
      <c r="Q575" s="1" t="s">
        <v>42</v>
      </c>
      <c r="R575">
        <v>23</v>
      </c>
      <c r="S575" s="1" t="s">
        <v>32</v>
      </c>
      <c r="T575" s="1" t="s">
        <v>30</v>
      </c>
      <c r="U575" s="1" t="s">
        <v>30</v>
      </c>
      <c r="V575">
        <v>0</v>
      </c>
      <c r="W575" s="1" t="s">
        <v>30</v>
      </c>
      <c r="X575" s="1" t="s">
        <v>43</v>
      </c>
      <c r="Y575" s="1" t="s">
        <v>37</v>
      </c>
      <c r="Z575">
        <v>16</v>
      </c>
      <c r="AA575">
        <v>998</v>
      </c>
      <c r="AB575" s="1" t="s">
        <v>13500</v>
      </c>
      <c r="AC575" s="1" t="s">
        <v>13500</v>
      </c>
      <c r="AD575" t="s">
        <v>13495</v>
      </c>
      <c r="AE575" s="1" t="s">
        <v>38</v>
      </c>
      <c r="AF575" s="1" t="s">
        <v>38</v>
      </c>
      <c r="AG575" t="s">
        <v>13527</v>
      </c>
      <c r="AH575" t="s">
        <v>38</v>
      </c>
      <c r="AI575" t="s">
        <v>13540</v>
      </c>
    </row>
    <row r="576" spans="1:35" x14ac:dyDescent="0.25">
      <c r="A576" s="1" t="s">
        <v>1242</v>
      </c>
      <c r="B576" s="1" t="s">
        <v>30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s="1" t="s">
        <v>32</v>
      </c>
      <c r="I576" s="1" t="s">
        <v>31</v>
      </c>
      <c r="J576">
        <v>26</v>
      </c>
      <c r="K576">
        <v>0</v>
      </c>
      <c r="L576">
        <v>0</v>
      </c>
      <c r="M576" s="1" t="s">
        <v>30</v>
      </c>
      <c r="N576">
        <v>0</v>
      </c>
      <c r="O576" s="1" t="s">
        <v>55</v>
      </c>
      <c r="P576" s="1" t="s">
        <v>1243</v>
      </c>
      <c r="Q576" s="1" t="s">
        <v>42</v>
      </c>
      <c r="R576">
        <v>28</v>
      </c>
      <c r="S576" s="1" t="s">
        <v>32</v>
      </c>
      <c r="T576" s="1" t="s">
        <v>30</v>
      </c>
      <c r="U576" s="1" t="s">
        <v>30</v>
      </c>
      <c r="V576">
        <v>0</v>
      </c>
      <c r="W576" s="1" t="s">
        <v>30</v>
      </c>
      <c r="X576" s="1" t="s">
        <v>36</v>
      </c>
      <c r="Y576" s="1" t="s">
        <v>44</v>
      </c>
      <c r="Z576">
        <v>9</v>
      </c>
      <c r="AA576">
        <v>119</v>
      </c>
      <c r="AB576" s="1" t="s">
        <v>13500</v>
      </c>
      <c r="AC576" s="1" t="s">
        <v>13500</v>
      </c>
      <c r="AD576" t="s">
        <v>13495</v>
      </c>
      <c r="AE576" s="1" t="s">
        <v>38</v>
      </c>
      <c r="AF576" s="1" t="s">
        <v>38</v>
      </c>
      <c r="AG576" t="s">
        <v>13527</v>
      </c>
      <c r="AH576" t="s">
        <v>38</v>
      </c>
      <c r="AI576" t="s">
        <v>13539</v>
      </c>
    </row>
    <row r="577" spans="1:35" x14ac:dyDescent="0.25">
      <c r="A577" s="1" t="s">
        <v>1244</v>
      </c>
      <c r="B577" s="1" t="s">
        <v>30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s="1" t="s">
        <v>32</v>
      </c>
      <c r="I577" s="1" t="s">
        <v>31</v>
      </c>
      <c r="J577">
        <v>30</v>
      </c>
      <c r="K577">
        <v>1</v>
      </c>
      <c r="L577">
        <v>12</v>
      </c>
      <c r="M577" s="1" t="s">
        <v>32</v>
      </c>
      <c r="N577">
        <v>0</v>
      </c>
      <c r="O577" s="1" t="s">
        <v>119</v>
      </c>
      <c r="P577" s="1" t="s">
        <v>1245</v>
      </c>
      <c r="Q577" s="1" t="s">
        <v>42</v>
      </c>
      <c r="R577">
        <v>25</v>
      </c>
      <c r="S577" s="1" t="s">
        <v>32</v>
      </c>
      <c r="T577" s="1" t="s">
        <v>30</v>
      </c>
      <c r="U577" s="1" t="s">
        <v>30</v>
      </c>
      <c r="V577">
        <v>0</v>
      </c>
      <c r="W577" s="1" t="s">
        <v>30</v>
      </c>
      <c r="X577" s="1" t="s">
        <v>36</v>
      </c>
      <c r="Y577" s="1" t="s">
        <v>37</v>
      </c>
      <c r="Z577">
        <v>37</v>
      </c>
      <c r="AA577">
        <v>589</v>
      </c>
      <c r="AB577" s="1" t="s">
        <v>13500</v>
      </c>
      <c r="AC577" s="1" t="s">
        <v>13500</v>
      </c>
      <c r="AD577" t="s">
        <v>13495</v>
      </c>
      <c r="AE577" s="1" t="s">
        <v>38</v>
      </c>
      <c r="AF577" s="1" t="s">
        <v>38</v>
      </c>
      <c r="AG577" t="s">
        <v>13526</v>
      </c>
      <c r="AH577" t="s">
        <v>38</v>
      </c>
      <c r="AI577" t="s">
        <v>13539</v>
      </c>
    </row>
    <row r="578" spans="1:35" x14ac:dyDescent="0.25">
      <c r="A578" s="1" t="s">
        <v>1246</v>
      </c>
      <c r="B578" s="1" t="s">
        <v>30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s="1" t="s">
        <v>32</v>
      </c>
      <c r="I578" s="1" t="s">
        <v>31</v>
      </c>
      <c r="J578">
        <v>414</v>
      </c>
      <c r="K578">
        <v>2</v>
      </c>
      <c r="L578">
        <v>6</v>
      </c>
      <c r="M578" s="1" t="s">
        <v>30</v>
      </c>
      <c r="N578">
        <v>18</v>
      </c>
      <c r="O578" s="1" t="s">
        <v>219</v>
      </c>
      <c r="P578" s="1" t="s">
        <v>1247</v>
      </c>
      <c r="Q578" s="1" t="s">
        <v>35</v>
      </c>
      <c r="R578">
        <v>41</v>
      </c>
      <c r="S578" s="1" t="s">
        <v>30</v>
      </c>
      <c r="T578" s="1" t="s">
        <v>30</v>
      </c>
      <c r="U578" s="1" t="s">
        <v>30</v>
      </c>
      <c r="V578">
        <v>0</v>
      </c>
      <c r="W578" s="1" t="s">
        <v>30</v>
      </c>
      <c r="X578" s="1" t="s">
        <v>43</v>
      </c>
      <c r="Y578" s="1" t="s">
        <v>58</v>
      </c>
      <c r="Z578">
        <v>30</v>
      </c>
      <c r="AA578">
        <v>1829</v>
      </c>
      <c r="AB578" s="1" t="s">
        <v>13500</v>
      </c>
      <c r="AC578" s="1" t="s">
        <v>13500</v>
      </c>
      <c r="AD578" t="s">
        <v>13494</v>
      </c>
      <c r="AE578" s="1" t="s">
        <v>38</v>
      </c>
      <c r="AF578" s="1" t="s">
        <v>38</v>
      </c>
      <c r="AG578" t="s">
        <v>13526</v>
      </c>
      <c r="AH578" t="s">
        <v>38</v>
      </c>
      <c r="AI578" t="s">
        <v>13540</v>
      </c>
    </row>
    <row r="579" spans="1:35" x14ac:dyDescent="0.25">
      <c r="A579" s="1" t="s">
        <v>1248</v>
      </c>
      <c r="B579" s="1" t="s">
        <v>30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s="1" t="s">
        <v>32</v>
      </c>
      <c r="I579" s="1" t="s">
        <v>31</v>
      </c>
      <c r="J579">
        <v>87</v>
      </c>
      <c r="K579">
        <v>2</v>
      </c>
      <c r="L579">
        <v>4</v>
      </c>
      <c r="M579" s="1" t="s">
        <v>32</v>
      </c>
      <c r="N579">
        <v>0</v>
      </c>
      <c r="O579" s="1" t="s">
        <v>202</v>
      </c>
      <c r="P579" s="1" t="s">
        <v>1249</v>
      </c>
      <c r="Q579" s="1" t="s">
        <v>35</v>
      </c>
      <c r="R579">
        <v>74</v>
      </c>
      <c r="S579" s="1" t="s">
        <v>30</v>
      </c>
      <c r="T579" s="1" t="s">
        <v>32</v>
      </c>
      <c r="U579" s="1" t="s">
        <v>30</v>
      </c>
      <c r="V579">
        <v>0</v>
      </c>
      <c r="W579" s="1" t="s">
        <v>30</v>
      </c>
      <c r="X579" s="1" t="s">
        <v>43</v>
      </c>
      <c r="Y579" s="1" t="s">
        <v>37</v>
      </c>
      <c r="Z579">
        <v>50</v>
      </c>
      <c r="AA579">
        <v>1107</v>
      </c>
      <c r="AB579" s="1" t="s">
        <v>13500</v>
      </c>
      <c r="AC579" s="1" t="s">
        <v>13500</v>
      </c>
      <c r="AD579" t="s">
        <v>13496</v>
      </c>
      <c r="AE579" s="1" t="s">
        <v>38</v>
      </c>
      <c r="AF579" s="1" t="s">
        <v>38</v>
      </c>
      <c r="AG579" t="s">
        <v>13526</v>
      </c>
      <c r="AH579" t="s">
        <v>38</v>
      </c>
      <c r="AI579" t="s">
        <v>13539</v>
      </c>
    </row>
    <row r="580" spans="1:35" x14ac:dyDescent="0.25">
      <c r="A580" s="1" t="s">
        <v>1250</v>
      </c>
      <c r="B580" s="1" t="s">
        <v>30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s="1" t="s">
        <v>32</v>
      </c>
      <c r="I580" s="1" t="s">
        <v>31</v>
      </c>
      <c r="J580">
        <v>52</v>
      </c>
      <c r="K580">
        <v>1</v>
      </c>
      <c r="L580">
        <v>8</v>
      </c>
      <c r="M580" s="1" t="s">
        <v>32</v>
      </c>
      <c r="N580">
        <v>0</v>
      </c>
      <c r="O580" s="1" t="s">
        <v>40</v>
      </c>
      <c r="P580" s="1" t="s">
        <v>1251</v>
      </c>
      <c r="Q580" s="1" t="s">
        <v>35</v>
      </c>
      <c r="R580">
        <v>43</v>
      </c>
      <c r="S580" s="1" t="s">
        <v>30</v>
      </c>
      <c r="T580" s="1" t="s">
        <v>30</v>
      </c>
      <c r="U580" s="1" t="s">
        <v>30</v>
      </c>
      <c r="V580">
        <v>0</v>
      </c>
      <c r="W580" s="1" t="s">
        <v>30</v>
      </c>
      <c r="X580" s="1" t="s">
        <v>36</v>
      </c>
      <c r="Y580" s="1" t="s">
        <v>37</v>
      </c>
      <c r="Z580">
        <v>40</v>
      </c>
      <c r="AA580">
        <v>639</v>
      </c>
      <c r="AB580" s="1" t="s">
        <v>13500</v>
      </c>
      <c r="AC580" s="1" t="s">
        <v>13500</v>
      </c>
      <c r="AD580" t="s">
        <v>13494</v>
      </c>
      <c r="AE580" s="1" t="s">
        <v>38</v>
      </c>
      <c r="AF580" s="1" t="s">
        <v>38</v>
      </c>
      <c r="AG580" t="s">
        <v>13526</v>
      </c>
      <c r="AH580" t="s">
        <v>38</v>
      </c>
      <c r="AI580" t="s">
        <v>13539</v>
      </c>
    </row>
    <row r="581" spans="1:35" x14ac:dyDescent="0.25">
      <c r="A581" s="1" t="s">
        <v>1252</v>
      </c>
      <c r="B581" s="1" t="s">
        <v>30</v>
      </c>
      <c r="C581">
        <v>33</v>
      </c>
      <c r="D581">
        <v>76</v>
      </c>
      <c r="E581">
        <v>230.2</v>
      </c>
      <c r="F581">
        <v>66</v>
      </c>
      <c r="G581">
        <v>396</v>
      </c>
      <c r="H581" s="1" t="s">
        <v>32</v>
      </c>
      <c r="I581" s="1" t="s">
        <v>31</v>
      </c>
      <c r="J581">
        <v>198</v>
      </c>
      <c r="K581">
        <v>0</v>
      </c>
      <c r="L581">
        <v>9</v>
      </c>
      <c r="M581" s="1" t="s">
        <v>32</v>
      </c>
      <c r="N581">
        <v>0</v>
      </c>
      <c r="O581" s="1" t="s">
        <v>52</v>
      </c>
      <c r="P581" s="1" t="s">
        <v>1253</v>
      </c>
      <c r="Q581" s="1" t="s">
        <v>42</v>
      </c>
      <c r="R581">
        <v>35</v>
      </c>
      <c r="S581" s="1" t="s">
        <v>30</v>
      </c>
      <c r="T581" s="1" t="s">
        <v>30</v>
      </c>
      <c r="U581" s="1" t="s">
        <v>30</v>
      </c>
      <c r="V581">
        <v>0</v>
      </c>
      <c r="W581" s="1" t="s">
        <v>30</v>
      </c>
      <c r="X581" s="1" t="s">
        <v>57</v>
      </c>
      <c r="Y581" s="1" t="s">
        <v>37</v>
      </c>
      <c r="Z581">
        <v>51</v>
      </c>
      <c r="AA581">
        <v>1687</v>
      </c>
      <c r="AB581" s="1" t="s">
        <v>13500</v>
      </c>
      <c r="AC581" s="1" t="s">
        <v>13500</v>
      </c>
      <c r="AD581" t="s">
        <v>13494</v>
      </c>
      <c r="AE581" s="1" t="s">
        <v>38</v>
      </c>
      <c r="AF581" s="1" t="s">
        <v>38</v>
      </c>
      <c r="AG581" t="s">
        <v>13526</v>
      </c>
      <c r="AH581" t="s">
        <v>38</v>
      </c>
      <c r="AI581" t="s">
        <v>13539</v>
      </c>
    </row>
    <row r="582" spans="1:35" x14ac:dyDescent="0.25">
      <c r="A582" s="1" t="s">
        <v>1254</v>
      </c>
      <c r="B582" s="1" t="s">
        <v>30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s="1" t="s">
        <v>32</v>
      </c>
      <c r="I582" s="1" t="s">
        <v>31</v>
      </c>
      <c r="J582">
        <v>340</v>
      </c>
      <c r="K582">
        <v>0</v>
      </c>
      <c r="L582">
        <v>0</v>
      </c>
      <c r="M582" s="1" t="s">
        <v>30</v>
      </c>
      <c r="N582">
        <v>0</v>
      </c>
      <c r="O582" s="1" t="s">
        <v>100</v>
      </c>
      <c r="P582" s="1" t="s">
        <v>1255</v>
      </c>
      <c r="Q582" s="1" t="s">
        <v>42</v>
      </c>
      <c r="R582">
        <v>52</v>
      </c>
      <c r="S582" s="1" t="s">
        <v>30</v>
      </c>
      <c r="T582" s="1" t="s">
        <v>30</v>
      </c>
      <c r="U582" s="1" t="s">
        <v>30</v>
      </c>
      <c r="V582">
        <v>0</v>
      </c>
      <c r="W582" s="1" t="s">
        <v>30</v>
      </c>
      <c r="X582" s="1" t="s">
        <v>57</v>
      </c>
      <c r="Y582" s="1" t="s">
        <v>58</v>
      </c>
      <c r="Z582">
        <v>11</v>
      </c>
      <c r="AA582">
        <v>770</v>
      </c>
      <c r="AB582" s="1" t="s">
        <v>13500</v>
      </c>
      <c r="AC582" s="1" t="s">
        <v>13500</v>
      </c>
      <c r="AD582" t="s">
        <v>13494</v>
      </c>
      <c r="AE582" s="1" t="s">
        <v>38</v>
      </c>
      <c r="AF582" s="1" t="s">
        <v>38</v>
      </c>
      <c r="AG582" t="s">
        <v>13527</v>
      </c>
      <c r="AH582" t="s">
        <v>38</v>
      </c>
      <c r="AI582" t="s">
        <v>13540</v>
      </c>
    </row>
    <row r="583" spans="1:35" x14ac:dyDescent="0.25">
      <c r="A583" s="1" t="s">
        <v>1256</v>
      </c>
      <c r="B583" s="1" t="s">
        <v>30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s="1" t="s">
        <v>32</v>
      </c>
      <c r="I583" s="1" t="s">
        <v>31</v>
      </c>
      <c r="J583">
        <v>48</v>
      </c>
      <c r="K583">
        <v>0</v>
      </c>
      <c r="L583">
        <v>6</v>
      </c>
      <c r="M583" s="1" t="s">
        <v>32</v>
      </c>
      <c r="N583">
        <v>0</v>
      </c>
      <c r="O583" s="1" t="s">
        <v>240</v>
      </c>
      <c r="P583" s="1" t="s">
        <v>1257</v>
      </c>
      <c r="Q583" s="1" t="s">
        <v>35</v>
      </c>
      <c r="R583">
        <v>62</v>
      </c>
      <c r="S583" s="1" t="s">
        <v>30</v>
      </c>
      <c r="T583" s="1" t="s">
        <v>30</v>
      </c>
      <c r="U583" s="1" t="s">
        <v>30</v>
      </c>
      <c r="V583">
        <v>0</v>
      </c>
      <c r="W583" s="1" t="s">
        <v>30</v>
      </c>
      <c r="X583" s="1" t="s">
        <v>43</v>
      </c>
      <c r="Y583" s="1" t="s">
        <v>44</v>
      </c>
      <c r="Z583">
        <v>14</v>
      </c>
      <c r="AA583">
        <v>182</v>
      </c>
      <c r="AB583" s="1" t="s">
        <v>13500</v>
      </c>
      <c r="AC583" s="1" t="s">
        <v>13500</v>
      </c>
      <c r="AD583" t="s">
        <v>13494</v>
      </c>
      <c r="AE583" s="1" t="s">
        <v>38</v>
      </c>
      <c r="AF583" s="1" t="s">
        <v>38</v>
      </c>
      <c r="AG583" t="s">
        <v>13526</v>
      </c>
      <c r="AH583" t="s">
        <v>38</v>
      </c>
      <c r="AI583" t="s">
        <v>13539</v>
      </c>
    </row>
    <row r="584" spans="1:35" x14ac:dyDescent="0.25">
      <c r="A584" s="1" t="s">
        <v>1258</v>
      </c>
      <c r="B584" s="1" t="s">
        <v>30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s="1" t="s">
        <v>32</v>
      </c>
      <c r="I584" s="1" t="s">
        <v>31</v>
      </c>
      <c r="J584">
        <v>13</v>
      </c>
      <c r="K584">
        <v>0</v>
      </c>
      <c r="L584">
        <v>4</v>
      </c>
      <c r="M584" s="1" t="s">
        <v>32</v>
      </c>
      <c r="N584">
        <v>0</v>
      </c>
      <c r="O584" s="1" t="s">
        <v>111</v>
      </c>
      <c r="P584" s="1" t="s">
        <v>1259</v>
      </c>
      <c r="Q584" s="1" t="s">
        <v>35</v>
      </c>
      <c r="R584">
        <v>70</v>
      </c>
      <c r="S584" s="1" t="s">
        <v>30</v>
      </c>
      <c r="T584" s="1" t="s">
        <v>32</v>
      </c>
      <c r="U584" s="1" t="s">
        <v>30</v>
      </c>
      <c r="V584">
        <v>0</v>
      </c>
      <c r="W584" s="1" t="s">
        <v>30</v>
      </c>
      <c r="X584" s="1" t="s">
        <v>43</v>
      </c>
      <c r="Y584" s="1" t="s">
        <v>37</v>
      </c>
      <c r="Z584">
        <v>44</v>
      </c>
      <c r="AA584">
        <v>164</v>
      </c>
      <c r="AB584" s="1" t="s">
        <v>13500</v>
      </c>
      <c r="AC584" s="1" t="s">
        <v>13500</v>
      </c>
      <c r="AD584" t="s">
        <v>13496</v>
      </c>
      <c r="AE584" s="1" t="s">
        <v>38</v>
      </c>
      <c r="AF584" s="1" t="s">
        <v>38</v>
      </c>
      <c r="AG584" t="s">
        <v>13526</v>
      </c>
      <c r="AH584" t="s">
        <v>38</v>
      </c>
      <c r="AI584" t="s">
        <v>13538</v>
      </c>
    </row>
    <row r="585" spans="1:35" x14ac:dyDescent="0.25">
      <c r="A585" s="1" t="s">
        <v>1260</v>
      </c>
      <c r="B585" s="1" t="s">
        <v>30</v>
      </c>
      <c r="C585">
        <v>10</v>
      </c>
      <c r="D585">
        <v>44</v>
      </c>
      <c r="E585">
        <v>120</v>
      </c>
      <c r="F585">
        <v>40</v>
      </c>
      <c r="G585">
        <v>92</v>
      </c>
      <c r="H585" s="1" t="s">
        <v>32</v>
      </c>
      <c r="I585" s="1" t="s">
        <v>31</v>
      </c>
      <c r="J585">
        <v>46</v>
      </c>
      <c r="K585">
        <v>0</v>
      </c>
      <c r="L585">
        <v>1</v>
      </c>
      <c r="M585" s="1" t="s">
        <v>32</v>
      </c>
      <c r="N585">
        <v>0</v>
      </c>
      <c r="O585" s="1" t="s">
        <v>83</v>
      </c>
      <c r="P585" s="1" t="s">
        <v>1261</v>
      </c>
      <c r="Q585" s="1" t="s">
        <v>35</v>
      </c>
      <c r="R585">
        <v>43</v>
      </c>
      <c r="S585" s="1" t="s">
        <v>30</v>
      </c>
      <c r="T585" s="1" t="s">
        <v>30</v>
      </c>
      <c r="U585" s="1" t="s">
        <v>30</v>
      </c>
      <c r="V585">
        <v>0</v>
      </c>
      <c r="W585" s="1" t="s">
        <v>32</v>
      </c>
      <c r="X585" s="1" t="s">
        <v>57</v>
      </c>
      <c r="Y585" s="1" t="s">
        <v>44</v>
      </c>
      <c r="Z585">
        <v>38</v>
      </c>
      <c r="AA585">
        <v>384</v>
      </c>
      <c r="AB585" s="1" t="s">
        <v>13500</v>
      </c>
      <c r="AC585" s="1" t="s">
        <v>13500</v>
      </c>
      <c r="AD585" t="s">
        <v>13494</v>
      </c>
      <c r="AE585" s="1" t="s">
        <v>38</v>
      </c>
      <c r="AF585" s="1" t="s">
        <v>38</v>
      </c>
      <c r="AG585" t="s">
        <v>13527</v>
      </c>
      <c r="AH585" t="s">
        <v>38</v>
      </c>
      <c r="AI585" t="s">
        <v>13539</v>
      </c>
    </row>
    <row r="586" spans="1:35" x14ac:dyDescent="0.25">
      <c r="A586" s="1" t="s">
        <v>1262</v>
      </c>
      <c r="B586" s="1" t="s">
        <v>30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s="1" t="s">
        <v>32</v>
      </c>
      <c r="I586" s="1" t="s">
        <v>31</v>
      </c>
      <c r="J586">
        <v>315</v>
      </c>
      <c r="K586">
        <v>2</v>
      </c>
      <c r="L586">
        <v>4</v>
      </c>
      <c r="M586" s="1" t="s">
        <v>32</v>
      </c>
      <c r="N586">
        <v>0</v>
      </c>
      <c r="O586" s="1" t="s">
        <v>74</v>
      </c>
      <c r="P586" s="1" t="s">
        <v>1263</v>
      </c>
      <c r="Q586" s="1" t="s">
        <v>35</v>
      </c>
      <c r="R586">
        <v>31</v>
      </c>
      <c r="S586" s="1" t="s">
        <v>30</v>
      </c>
      <c r="T586" s="1" t="s">
        <v>30</v>
      </c>
      <c r="U586" s="1" t="s">
        <v>30</v>
      </c>
      <c r="V586">
        <v>0</v>
      </c>
      <c r="W586" s="1" t="s">
        <v>32</v>
      </c>
      <c r="X586" s="1" t="s">
        <v>43</v>
      </c>
      <c r="Y586" s="1" t="s">
        <v>58</v>
      </c>
      <c r="Z586">
        <v>45</v>
      </c>
      <c r="AA586">
        <v>2976</v>
      </c>
      <c r="AB586" s="1" t="s">
        <v>13500</v>
      </c>
      <c r="AC586" s="1" t="s">
        <v>13500</v>
      </c>
      <c r="AD586" t="s">
        <v>13494</v>
      </c>
      <c r="AE586" s="1" t="s">
        <v>38</v>
      </c>
      <c r="AF586" s="1" t="s">
        <v>38</v>
      </c>
      <c r="AG586" t="s">
        <v>13526</v>
      </c>
      <c r="AH586" t="s">
        <v>38</v>
      </c>
      <c r="AI586" t="s">
        <v>13540</v>
      </c>
    </row>
    <row r="587" spans="1:35" x14ac:dyDescent="0.25">
      <c r="A587" s="1" t="s">
        <v>1264</v>
      </c>
      <c r="B587" s="1" t="s">
        <v>30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s="1" t="s">
        <v>32</v>
      </c>
      <c r="I587" s="1" t="s">
        <v>31</v>
      </c>
      <c r="J587">
        <v>38</v>
      </c>
      <c r="K587">
        <v>2</v>
      </c>
      <c r="L587">
        <v>0</v>
      </c>
      <c r="M587" s="1" t="s">
        <v>30</v>
      </c>
      <c r="N587">
        <v>0</v>
      </c>
      <c r="O587" s="1" t="s">
        <v>40</v>
      </c>
      <c r="P587" s="1" t="s">
        <v>1265</v>
      </c>
      <c r="Q587" s="1" t="s">
        <v>35</v>
      </c>
      <c r="R587">
        <v>49</v>
      </c>
      <c r="S587" s="1" t="s">
        <v>30</v>
      </c>
      <c r="T587" s="1" t="s">
        <v>30</v>
      </c>
      <c r="U587" s="1" t="s">
        <v>30</v>
      </c>
      <c r="V587">
        <v>0</v>
      </c>
      <c r="W587" s="1" t="s">
        <v>30</v>
      </c>
      <c r="X587" s="1" t="s">
        <v>36</v>
      </c>
      <c r="Y587" s="1" t="s">
        <v>44</v>
      </c>
      <c r="Z587">
        <v>9</v>
      </c>
      <c r="AA587">
        <v>140</v>
      </c>
      <c r="AB587" s="1" t="s">
        <v>13500</v>
      </c>
      <c r="AC587" s="1" t="s">
        <v>13500</v>
      </c>
      <c r="AD587" t="s">
        <v>13494</v>
      </c>
      <c r="AE587" s="1" t="s">
        <v>38</v>
      </c>
      <c r="AF587" s="1" t="s">
        <v>38</v>
      </c>
      <c r="AG587" t="s">
        <v>13527</v>
      </c>
      <c r="AH587" t="s">
        <v>38</v>
      </c>
      <c r="AI587" t="s">
        <v>13539</v>
      </c>
    </row>
    <row r="588" spans="1:35" x14ac:dyDescent="0.25">
      <c r="A588" s="1" t="s">
        <v>1266</v>
      </c>
      <c r="B588" s="1" t="s">
        <v>30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s="1" t="s">
        <v>32</v>
      </c>
      <c r="I588" s="1" t="s">
        <v>31</v>
      </c>
      <c r="J588">
        <v>97</v>
      </c>
      <c r="K588">
        <v>0</v>
      </c>
      <c r="L588">
        <v>0</v>
      </c>
      <c r="M588" s="1" t="s">
        <v>30</v>
      </c>
      <c r="N588">
        <v>0</v>
      </c>
      <c r="O588" s="1" t="s">
        <v>275</v>
      </c>
      <c r="P588" s="1" t="s">
        <v>1267</v>
      </c>
      <c r="Q588" s="1" t="s">
        <v>35</v>
      </c>
      <c r="R588">
        <v>53</v>
      </c>
      <c r="S588" s="1" t="s">
        <v>30</v>
      </c>
      <c r="T588" s="1" t="s">
        <v>30</v>
      </c>
      <c r="U588" s="1" t="s">
        <v>30</v>
      </c>
      <c r="V588">
        <v>0</v>
      </c>
      <c r="W588" s="1" t="s">
        <v>30</v>
      </c>
      <c r="X588" s="1" t="s">
        <v>43</v>
      </c>
      <c r="Y588" s="1" t="s">
        <v>37</v>
      </c>
      <c r="Z588">
        <v>8</v>
      </c>
      <c r="AA588">
        <v>202</v>
      </c>
      <c r="AB588" s="1" t="s">
        <v>13500</v>
      </c>
      <c r="AC588" s="1" t="s">
        <v>13500</v>
      </c>
      <c r="AD588" t="s">
        <v>13494</v>
      </c>
      <c r="AE588" s="1" t="s">
        <v>38</v>
      </c>
      <c r="AF588" s="1" t="s">
        <v>38</v>
      </c>
      <c r="AG588" t="s">
        <v>13527</v>
      </c>
      <c r="AH588" t="s">
        <v>38</v>
      </c>
      <c r="AI588" t="s">
        <v>13539</v>
      </c>
    </row>
    <row r="589" spans="1:35" x14ac:dyDescent="0.25">
      <c r="A589" s="1" t="s">
        <v>1268</v>
      </c>
      <c r="B589" s="1" t="s">
        <v>30</v>
      </c>
      <c r="C589">
        <v>25</v>
      </c>
      <c r="D589">
        <v>157</v>
      </c>
      <c r="E589">
        <v>375.9</v>
      </c>
      <c r="F589">
        <v>50</v>
      </c>
      <c r="G589">
        <v>160</v>
      </c>
      <c r="H589" s="1" t="s">
        <v>32</v>
      </c>
      <c r="I589" s="1" t="s">
        <v>31</v>
      </c>
      <c r="J589">
        <v>80</v>
      </c>
      <c r="K589">
        <v>2</v>
      </c>
      <c r="L589">
        <v>8</v>
      </c>
      <c r="M589" s="1" t="s">
        <v>32</v>
      </c>
      <c r="N589">
        <v>0</v>
      </c>
      <c r="O589" s="1" t="s">
        <v>71</v>
      </c>
      <c r="P589" s="1" t="s">
        <v>1269</v>
      </c>
      <c r="Q589" s="1" t="s">
        <v>42</v>
      </c>
      <c r="R589">
        <v>23</v>
      </c>
      <c r="S589" s="1" t="s">
        <v>32</v>
      </c>
      <c r="T589" s="1" t="s">
        <v>30</v>
      </c>
      <c r="U589" s="1" t="s">
        <v>30</v>
      </c>
      <c r="V589">
        <v>0</v>
      </c>
      <c r="W589" s="1" t="s">
        <v>30</v>
      </c>
      <c r="X589" s="1" t="s">
        <v>36</v>
      </c>
      <c r="Y589" s="1" t="s">
        <v>58</v>
      </c>
      <c r="Z589">
        <v>38</v>
      </c>
      <c r="AA589">
        <v>960</v>
      </c>
      <c r="AB589" s="1" t="s">
        <v>13500</v>
      </c>
      <c r="AC589" s="1" t="s">
        <v>13500</v>
      </c>
      <c r="AD589" t="s">
        <v>13495</v>
      </c>
      <c r="AE589" s="1" t="s">
        <v>38</v>
      </c>
      <c r="AF589" s="1" t="s">
        <v>38</v>
      </c>
      <c r="AG589" t="s">
        <v>13526</v>
      </c>
      <c r="AH589" t="s">
        <v>38</v>
      </c>
      <c r="AI589" t="s">
        <v>13539</v>
      </c>
    </row>
    <row r="590" spans="1:35" x14ac:dyDescent="0.25">
      <c r="A590" s="1" t="s">
        <v>1270</v>
      </c>
      <c r="B590" s="1" t="s">
        <v>30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s="1" t="s">
        <v>32</v>
      </c>
      <c r="I590" s="1" t="s">
        <v>31</v>
      </c>
      <c r="J590">
        <v>189</v>
      </c>
      <c r="K590">
        <v>0</v>
      </c>
      <c r="L590">
        <v>2</v>
      </c>
      <c r="M590" s="1" t="s">
        <v>32</v>
      </c>
      <c r="N590">
        <v>0</v>
      </c>
      <c r="O590" s="1" t="s">
        <v>122</v>
      </c>
      <c r="P590" s="1" t="s">
        <v>1271</v>
      </c>
      <c r="Q590" s="1" t="s">
        <v>35</v>
      </c>
      <c r="R590">
        <v>60</v>
      </c>
      <c r="S590" s="1" t="s">
        <v>30</v>
      </c>
      <c r="T590" s="1" t="s">
        <v>30</v>
      </c>
      <c r="U590" s="1" t="s">
        <v>30</v>
      </c>
      <c r="V590">
        <v>0</v>
      </c>
      <c r="W590" s="1" t="s">
        <v>32</v>
      </c>
      <c r="X590" s="1" t="s">
        <v>57</v>
      </c>
      <c r="Y590" s="1" t="s">
        <v>37</v>
      </c>
      <c r="Z590">
        <v>25</v>
      </c>
      <c r="AA590">
        <v>1843</v>
      </c>
      <c r="AB590" s="1" t="s">
        <v>13500</v>
      </c>
      <c r="AC590" s="1" t="s">
        <v>13500</v>
      </c>
      <c r="AD590" t="s">
        <v>13494</v>
      </c>
      <c r="AE590" s="1" t="s">
        <v>38</v>
      </c>
      <c r="AF590" s="1" t="s">
        <v>38</v>
      </c>
      <c r="AG590" t="s">
        <v>13527</v>
      </c>
      <c r="AH590" t="s">
        <v>38</v>
      </c>
      <c r="AI590" t="s">
        <v>13540</v>
      </c>
    </row>
    <row r="591" spans="1:35" x14ac:dyDescent="0.25">
      <c r="A591" s="1" t="s">
        <v>1272</v>
      </c>
      <c r="B591" s="1" t="s">
        <v>30</v>
      </c>
      <c r="C591">
        <v>7</v>
      </c>
      <c r="D591">
        <v>12</v>
      </c>
      <c r="E591">
        <v>35.4</v>
      </c>
      <c r="F591">
        <v>14</v>
      </c>
      <c r="G591">
        <v>81.2</v>
      </c>
      <c r="H591" s="1" t="s">
        <v>32</v>
      </c>
      <c r="I591" s="1" t="s">
        <v>31</v>
      </c>
      <c r="J591">
        <v>20</v>
      </c>
      <c r="K591">
        <v>0</v>
      </c>
      <c r="L591">
        <v>3</v>
      </c>
      <c r="M591" s="1" t="s">
        <v>30</v>
      </c>
      <c r="N591">
        <v>4</v>
      </c>
      <c r="O591" s="1" t="s">
        <v>71</v>
      </c>
      <c r="P591" s="1" t="s">
        <v>1273</v>
      </c>
      <c r="Q591" s="1" t="s">
        <v>35</v>
      </c>
      <c r="R591">
        <v>62</v>
      </c>
      <c r="S591" s="1" t="s">
        <v>30</v>
      </c>
      <c r="T591" s="1" t="s">
        <v>30</v>
      </c>
      <c r="U591" s="1" t="s">
        <v>30</v>
      </c>
      <c r="V591">
        <v>0</v>
      </c>
      <c r="W591" s="1" t="s">
        <v>30</v>
      </c>
      <c r="X591" s="1" t="s">
        <v>36</v>
      </c>
      <c r="Y591" s="1" t="s">
        <v>37</v>
      </c>
      <c r="Z591">
        <v>28</v>
      </c>
      <c r="AA591">
        <v>196</v>
      </c>
      <c r="AB591" s="1" t="s">
        <v>13500</v>
      </c>
      <c r="AC591" s="1" t="s">
        <v>13500</v>
      </c>
      <c r="AD591" t="s">
        <v>13494</v>
      </c>
      <c r="AE591" s="1" t="s">
        <v>38</v>
      </c>
      <c r="AF591" s="1" t="s">
        <v>38</v>
      </c>
      <c r="AG591" t="s">
        <v>13526</v>
      </c>
      <c r="AH591" t="s">
        <v>38</v>
      </c>
      <c r="AI591" t="s">
        <v>13538</v>
      </c>
    </row>
    <row r="592" spans="1:35" x14ac:dyDescent="0.25">
      <c r="A592" s="1" t="s">
        <v>1274</v>
      </c>
      <c r="B592" s="1" t="s">
        <v>30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s="1" t="s">
        <v>32</v>
      </c>
      <c r="I592" s="1" t="s">
        <v>31</v>
      </c>
      <c r="J592">
        <v>123</v>
      </c>
      <c r="K592">
        <v>1</v>
      </c>
      <c r="L592">
        <v>4</v>
      </c>
      <c r="M592" s="1" t="s">
        <v>32</v>
      </c>
      <c r="N592">
        <v>0</v>
      </c>
      <c r="O592" s="1" t="s">
        <v>600</v>
      </c>
      <c r="P592" s="1" t="s">
        <v>1275</v>
      </c>
      <c r="Q592" s="1" t="s">
        <v>42</v>
      </c>
      <c r="R592">
        <v>66</v>
      </c>
      <c r="S592" s="1" t="s">
        <v>30</v>
      </c>
      <c r="T592" s="1" t="s">
        <v>32</v>
      </c>
      <c r="U592" s="1" t="s">
        <v>30</v>
      </c>
      <c r="V592">
        <v>0</v>
      </c>
      <c r="W592" s="1" t="s">
        <v>30</v>
      </c>
      <c r="X592" s="1" t="s">
        <v>36</v>
      </c>
      <c r="Y592" s="1" t="s">
        <v>44</v>
      </c>
      <c r="Z592">
        <v>30</v>
      </c>
      <c r="AA592">
        <v>680</v>
      </c>
      <c r="AB592" s="1" t="s">
        <v>13500</v>
      </c>
      <c r="AC592" s="1" t="s">
        <v>13500</v>
      </c>
      <c r="AD592" t="s">
        <v>13496</v>
      </c>
      <c r="AE592" s="1" t="s">
        <v>38</v>
      </c>
      <c r="AF592" s="1" t="s">
        <v>38</v>
      </c>
      <c r="AG592" t="s">
        <v>13526</v>
      </c>
      <c r="AH592" t="s">
        <v>38</v>
      </c>
      <c r="AI592" t="s">
        <v>13539</v>
      </c>
    </row>
    <row r="593" spans="1:35" x14ac:dyDescent="0.25">
      <c r="A593" s="1" t="s">
        <v>1276</v>
      </c>
      <c r="B593" s="1" t="s">
        <v>30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s="1" t="s">
        <v>32</v>
      </c>
      <c r="I593" s="1" t="s">
        <v>31</v>
      </c>
      <c r="J593">
        <v>69</v>
      </c>
      <c r="K593">
        <v>3</v>
      </c>
      <c r="L593">
        <v>4</v>
      </c>
      <c r="M593" s="1" t="s">
        <v>32</v>
      </c>
      <c r="N593">
        <v>0</v>
      </c>
      <c r="O593" s="1" t="s">
        <v>272</v>
      </c>
      <c r="P593" s="1" t="s">
        <v>1277</v>
      </c>
      <c r="Q593" s="1" t="s">
        <v>35</v>
      </c>
      <c r="R593">
        <v>55</v>
      </c>
      <c r="S593" s="1" t="s">
        <v>30</v>
      </c>
      <c r="T593" s="1" t="s">
        <v>30</v>
      </c>
      <c r="U593" s="1" t="s">
        <v>30</v>
      </c>
      <c r="V593">
        <v>0</v>
      </c>
      <c r="W593" s="1" t="s">
        <v>32</v>
      </c>
      <c r="X593" s="1" t="s">
        <v>36</v>
      </c>
      <c r="Y593" s="1" t="s">
        <v>37</v>
      </c>
      <c r="Z593">
        <v>22</v>
      </c>
      <c r="AA593">
        <v>357</v>
      </c>
      <c r="AB593" s="1" t="s">
        <v>13500</v>
      </c>
      <c r="AC593" s="1" t="s">
        <v>13500</v>
      </c>
      <c r="AD593" t="s">
        <v>13494</v>
      </c>
      <c r="AE593" s="1" t="s">
        <v>38</v>
      </c>
      <c r="AF593" s="1" t="s">
        <v>38</v>
      </c>
      <c r="AG593" t="s">
        <v>13526</v>
      </c>
      <c r="AH593" t="s">
        <v>38</v>
      </c>
      <c r="AI593" t="s">
        <v>13539</v>
      </c>
    </row>
    <row r="594" spans="1:35" x14ac:dyDescent="0.25">
      <c r="A594" s="1" t="s">
        <v>1278</v>
      </c>
      <c r="B594" s="1" t="s">
        <v>32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s="1" t="s">
        <v>32</v>
      </c>
      <c r="I594" s="1" t="s">
        <v>31</v>
      </c>
      <c r="J594">
        <v>66</v>
      </c>
      <c r="K594">
        <v>0</v>
      </c>
      <c r="L594">
        <v>3</v>
      </c>
      <c r="M594" s="1" t="s">
        <v>32</v>
      </c>
      <c r="N594">
        <v>0</v>
      </c>
      <c r="O594" s="1" t="s">
        <v>150</v>
      </c>
      <c r="P594" s="1" t="s">
        <v>1279</v>
      </c>
      <c r="Q594" s="1" t="s">
        <v>42</v>
      </c>
      <c r="R594">
        <v>42</v>
      </c>
      <c r="S594" s="1" t="s">
        <v>30</v>
      </c>
      <c r="T594" s="1" t="s">
        <v>30</v>
      </c>
      <c r="U594" s="1" t="s">
        <v>30</v>
      </c>
      <c r="V594">
        <v>0</v>
      </c>
      <c r="W594" s="1" t="s">
        <v>30</v>
      </c>
      <c r="X594" s="1" t="s">
        <v>36</v>
      </c>
      <c r="Y594" s="1" t="s">
        <v>37</v>
      </c>
      <c r="Z594">
        <v>37</v>
      </c>
      <c r="AA594">
        <v>846</v>
      </c>
      <c r="AB594" s="1" t="s">
        <v>13500</v>
      </c>
      <c r="AC594" s="1" t="s">
        <v>13500</v>
      </c>
      <c r="AD594" t="s">
        <v>13494</v>
      </c>
      <c r="AE594" s="1" t="s">
        <v>7086</v>
      </c>
      <c r="AF594" s="1" t="s">
        <v>7110</v>
      </c>
      <c r="AG594" t="s">
        <v>13526</v>
      </c>
      <c r="AH594" t="s">
        <v>13530</v>
      </c>
      <c r="AI594" t="s">
        <v>13539</v>
      </c>
    </row>
    <row r="595" spans="1:35" x14ac:dyDescent="0.25">
      <c r="A595" s="1" t="s">
        <v>1280</v>
      </c>
      <c r="B595" s="1" t="s">
        <v>30</v>
      </c>
      <c r="C595">
        <v>4</v>
      </c>
      <c r="D595">
        <v>17</v>
      </c>
      <c r="E595">
        <v>64.8</v>
      </c>
      <c r="F595">
        <v>0</v>
      </c>
      <c r="G595">
        <v>0</v>
      </c>
      <c r="H595" s="1" t="s">
        <v>30</v>
      </c>
      <c r="I595" s="1" t="s">
        <v>46</v>
      </c>
      <c r="J595">
        <v>0</v>
      </c>
      <c r="K595">
        <v>3</v>
      </c>
      <c r="L595">
        <v>12</v>
      </c>
      <c r="M595" s="1" t="s">
        <v>32</v>
      </c>
      <c r="N595">
        <v>0</v>
      </c>
      <c r="O595" s="1" t="s">
        <v>179</v>
      </c>
      <c r="P595" s="1" t="s">
        <v>1281</v>
      </c>
      <c r="Q595" s="1" t="s">
        <v>42</v>
      </c>
      <c r="R595">
        <v>28</v>
      </c>
      <c r="S595" s="1" t="s">
        <v>32</v>
      </c>
      <c r="T595" s="1" t="s">
        <v>30</v>
      </c>
      <c r="U595" s="1" t="s">
        <v>30</v>
      </c>
      <c r="V595">
        <v>0</v>
      </c>
      <c r="W595" s="1" t="s">
        <v>32</v>
      </c>
      <c r="X595" s="1" t="s">
        <v>36</v>
      </c>
      <c r="Y595" s="1" t="s">
        <v>37</v>
      </c>
      <c r="Z595">
        <v>26</v>
      </c>
      <c r="AA595">
        <v>111</v>
      </c>
      <c r="AB595" s="1" t="s">
        <v>13500</v>
      </c>
      <c r="AC595" s="1" t="s">
        <v>13500</v>
      </c>
      <c r="AD595" t="s">
        <v>13495</v>
      </c>
      <c r="AE595" s="1" t="s">
        <v>38</v>
      </c>
      <c r="AF595" s="1" t="s">
        <v>38</v>
      </c>
      <c r="AG595" t="s">
        <v>13526</v>
      </c>
      <c r="AH595" t="s">
        <v>38</v>
      </c>
      <c r="AI595" t="s">
        <v>13538</v>
      </c>
    </row>
    <row r="596" spans="1:35" x14ac:dyDescent="0.25">
      <c r="A596" s="1" t="s">
        <v>1282</v>
      </c>
      <c r="B596" s="1" t="s">
        <v>30</v>
      </c>
      <c r="C596">
        <v>25</v>
      </c>
      <c r="D596">
        <v>101</v>
      </c>
      <c r="E596">
        <v>273</v>
      </c>
      <c r="F596">
        <v>75</v>
      </c>
      <c r="G596">
        <v>307.5</v>
      </c>
      <c r="H596" s="1" t="s">
        <v>32</v>
      </c>
      <c r="I596" s="1" t="s">
        <v>31</v>
      </c>
      <c r="J596">
        <v>102</v>
      </c>
      <c r="K596">
        <v>0</v>
      </c>
      <c r="L596">
        <v>5</v>
      </c>
      <c r="M596" s="1" t="s">
        <v>32</v>
      </c>
      <c r="N596">
        <v>0</v>
      </c>
      <c r="O596" s="1" t="s">
        <v>240</v>
      </c>
      <c r="P596" s="1" t="s">
        <v>1283</v>
      </c>
      <c r="Q596" s="1" t="s">
        <v>42</v>
      </c>
      <c r="R596">
        <v>57</v>
      </c>
      <c r="S596" s="1" t="s">
        <v>30</v>
      </c>
      <c r="T596" s="1" t="s">
        <v>30</v>
      </c>
      <c r="U596" s="1" t="s">
        <v>30</v>
      </c>
      <c r="V596">
        <v>0</v>
      </c>
      <c r="W596" s="1" t="s">
        <v>32</v>
      </c>
      <c r="X596" s="1" t="s">
        <v>36</v>
      </c>
      <c r="Y596" s="1" t="s">
        <v>37</v>
      </c>
      <c r="Z596">
        <v>29</v>
      </c>
      <c r="AA596">
        <v>722</v>
      </c>
      <c r="AB596" s="1" t="s">
        <v>13500</v>
      </c>
      <c r="AC596" s="1" t="s">
        <v>13500</v>
      </c>
      <c r="AD596" t="s">
        <v>13494</v>
      </c>
      <c r="AE596" s="1" t="s">
        <v>38</v>
      </c>
      <c r="AF596" s="1" t="s">
        <v>38</v>
      </c>
      <c r="AG596" t="s">
        <v>13526</v>
      </c>
      <c r="AH596" t="s">
        <v>38</v>
      </c>
      <c r="AI596" t="s">
        <v>13539</v>
      </c>
    </row>
    <row r="597" spans="1:35" x14ac:dyDescent="0.25">
      <c r="A597" s="1" t="s">
        <v>1284</v>
      </c>
      <c r="B597" s="1" t="s">
        <v>30</v>
      </c>
      <c r="C597">
        <v>7</v>
      </c>
      <c r="D597">
        <v>28</v>
      </c>
      <c r="E597">
        <v>111</v>
      </c>
      <c r="F597">
        <v>21</v>
      </c>
      <c r="G597">
        <v>93.1</v>
      </c>
      <c r="H597" s="1" t="s">
        <v>32</v>
      </c>
      <c r="I597" s="1" t="s">
        <v>31</v>
      </c>
      <c r="J597">
        <v>47</v>
      </c>
      <c r="K597">
        <v>1</v>
      </c>
      <c r="L597">
        <v>3</v>
      </c>
      <c r="M597" s="1" t="s">
        <v>32</v>
      </c>
      <c r="N597">
        <v>0</v>
      </c>
      <c r="O597" s="1" t="s">
        <v>114</v>
      </c>
      <c r="P597" s="1" t="s">
        <v>1285</v>
      </c>
      <c r="Q597" s="1" t="s">
        <v>42</v>
      </c>
      <c r="R597">
        <v>77</v>
      </c>
      <c r="S597" s="1" t="s">
        <v>30</v>
      </c>
      <c r="T597" s="1" t="s">
        <v>32</v>
      </c>
      <c r="U597" s="1" t="s">
        <v>30</v>
      </c>
      <c r="V597">
        <v>0</v>
      </c>
      <c r="W597" s="1" t="s">
        <v>30</v>
      </c>
      <c r="X597" s="1" t="s">
        <v>43</v>
      </c>
      <c r="Y597" s="1" t="s">
        <v>37</v>
      </c>
      <c r="Z597">
        <v>16</v>
      </c>
      <c r="AA597">
        <v>116</v>
      </c>
      <c r="AB597" s="1" t="s">
        <v>13500</v>
      </c>
      <c r="AC597" s="1" t="s">
        <v>13500</v>
      </c>
      <c r="AD597" t="s">
        <v>13496</v>
      </c>
      <c r="AE597" s="1" t="s">
        <v>38</v>
      </c>
      <c r="AF597" s="1" t="s">
        <v>38</v>
      </c>
      <c r="AG597" t="s">
        <v>13526</v>
      </c>
      <c r="AH597" t="s">
        <v>38</v>
      </c>
      <c r="AI597" t="s">
        <v>13538</v>
      </c>
    </row>
    <row r="598" spans="1:35" x14ac:dyDescent="0.25">
      <c r="A598" s="1" t="s">
        <v>1286</v>
      </c>
      <c r="B598" s="1" t="s">
        <v>30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s="1" t="s">
        <v>32</v>
      </c>
      <c r="I598" s="1" t="s">
        <v>31</v>
      </c>
      <c r="J598">
        <v>25</v>
      </c>
      <c r="K598">
        <v>3</v>
      </c>
      <c r="L598">
        <v>0</v>
      </c>
      <c r="M598" s="1" t="s">
        <v>30</v>
      </c>
      <c r="N598">
        <v>0</v>
      </c>
      <c r="O598" s="1" t="s">
        <v>106</v>
      </c>
      <c r="P598" s="1" t="s">
        <v>1287</v>
      </c>
      <c r="Q598" s="1" t="s">
        <v>42</v>
      </c>
      <c r="R598">
        <v>44</v>
      </c>
      <c r="S598" s="1" t="s">
        <v>30</v>
      </c>
      <c r="T598" s="1" t="s">
        <v>30</v>
      </c>
      <c r="U598" s="1" t="s">
        <v>30</v>
      </c>
      <c r="V598">
        <v>0</v>
      </c>
      <c r="W598" s="1" t="s">
        <v>30</v>
      </c>
      <c r="X598" s="1" t="s">
        <v>43</v>
      </c>
      <c r="Y598" s="1" t="s">
        <v>44</v>
      </c>
      <c r="Z598">
        <v>10</v>
      </c>
      <c r="AA598">
        <v>171</v>
      </c>
      <c r="AB598" s="1" t="s">
        <v>13500</v>
      </c>
      <c r="AC598" s="1" t="s">
        <v>13500</v>
      </c>
      <c r="AD598" t="s">
        <v>13494</v>
      </c>
      <c r="AE598" s="1" t="s">
        <v>38</v>
      </c>
      <c r="AF598" s="1" t="s">
        <v>38</v>
      </c>
      <c r="AG598" t="s">
        <v>13527</v>
      </c>
      <c r="AH598" t="s">
        <v>38</v>
      </c>
      <c r="AI598" t="s">
        <v>13539</v>
      </c>
    </row>
    <row r="599" spans="1:35" x14ac:dyDescent="0.25">
      <c r="A599" s="1" t="s">
        <v>1288</v>
      </c>
      <c r="B599" s="1" t="s">
        <v>30</v>
      </c>
      <c r="C599">
        <v>9</v>
      </c>
      <c r="D599">
        <v>20</v>
      </c>
      <c r="E599">
        <v>54.4</v>
      </c>
      <c r="F599">
        <v>18</v>
      </c>
      <c r="G599">
        <v>69.3</v>
      </c>
      <c r="H599" s="1" t="s">
        <v>32</v>
      </c>
      <c r="I599" s="1" t="s">
        <v>31</v>
      </c>
      <c r="J599">
        <v>14</v>
      </c>
      <c r="K599">
        <v>1</v>
      </c>
      <c r="L599">
        <v>8</v>
      </c>
      <c r="M599" s="1" t="s">
        <v>32</v>
      </c>
      <c r="N599">
        <v>0</v>
      </c>
      <c r="O599" s="1" t="s">
        <v>171</v>
      </c>
      <c r="P599" s="1" t="s">
        <v>1289</v>
      </c>
      <c r="Q599" s="1" t="s">
        <v>42</v>
      </c>
      <c r="R599">
        <v>73</v>
      </c>
      <c r="S599" s="1" t="s">
        <v>30</v>
      </c>
      <c r="T599" s="1" t="s">
        <v>32</v>
      </c>
      <c r="U599" s="1" t="s">
        <v>30</v>
      </c>
      <c r="V599">
        <v>0</v>
      </c>
      <c r="W599" s="1" t="s">
        <v>30</v>
      </c>
      <c r="X599" s="1" t="s">
        <v>43</v>
      </c>
      <c r="Y599" s="1" t="s">
        <v>37</v>
      </c>
      <c r="Z599">
        <v>23</v>
      </c>
      <c r="AA599">
        <v>211</v>
      </c>
      <c r="AB599" s="1" t="s">
        <v>13500</v>
      </c>
      <c r="AC599" s="1" t="s">
        <v>13500</v>
      </c>
      <c r="AD599" t="s">
        <v>13496</v>
      </c>
      <c r="AE599" s="1" t="s">
        <v>38</v>
      </c>
      <c r="AF599" s="1" t="s">
        <v>38</v>
      </c>
      <c r="AG599" t="s">
        <v>13526</v>
      </c>
      <c r="AH599" t="s">
        <v>38</v>
      </c>
      <c r="AI599" t="s">
        <v>13538</v>
      </c>
    </row>
    <row r="600" spans="1:35" x14ac:dyDescent="0.25">
      <c r="A600" s="1" t="s">
        <v>1290</v>
      </c>
      <c r="B600" s="1" t="s">
        <v>30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s="1" t="s">
        <v>32</v>
      </c>
      <c r="I600" s="1" t="s">
        <v>31</v>
      </c>
      <c r="J600">
        <v>297</v>
      </c>
      <c r="K600">
        <v>3</v>
      </c>
      <c r="L600">
        <v>2</v>
      </c>
      <c r="M600" s="1" t="s">
        <v>32</v>
      </c>
      <c r="N600">
        <v>0</v>
      </c>
      <c r="O600" s="1" t="s">
        <v>49</v>
      </c>
      <c r="P600" s="1" t="s">
        <v>1291</v>
      </c>
      <c r="Q600" s="1" t="s">
        <v>35</v>
      </c>
      <c r="R600">
        <v>85</v>
      </c>
      <c r="S600" s="1" t="s">
        <v>30</v>
      </c>
      <c r="T600" s="1" t="s">
        <v>32</v>
      </c>
      <c r="U600" s="1" t="s">
        <v>30</v>
      </c>
      <c r="V600">
        <v>0</v>
      </c>
      <c r="W600" s="1" t="s">
        <v>32</v>
      </c>
      <c r="X600" s="1" t="s">
        <v>57</v>
      </c>
      <c r="Y600" s="1" t="s">
        <v>37</v>
      </c>
      <c r="Z600">
        <v>39</v>
      </c>
      <c r="AA600">
        <v>2186</v>
      </c>
      <c r="AB600" s="1" t="s">
        <v>13500</v>
      </c>
      <c r="AC600" s="1" t="s">
        <v>13500</v>
      </c>
      <c r="AD600" t="s">
        <v>13496</v>
      </c>
      <c r="AE600" s="1" t="s">
        <v>38</v>
      </c>
      <c r="AF600" s="1" t="s">
        <v>38</v>
      </c>
      <c r="AG600" t="s">
        <v>13527</v>
      </c>
      <c r="AH600" t="s">
        <v>38</v>
      </c>
      <c r="AI600" t="s">
        <v>13540</v>
      </c>
    </row>
    <row r="601" spans="1:35" x14ac:dyDescent="0.25">
      <c r="A601" s="1" t="s">
        <v>1292</v>
      </c>
      <c r="B601" s="1" t="s">
        <v>30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s="1" t="s">
        <v>32</v>
      </c>
      <c r="I601" s="1" t="s">
        <v>31</v>
      </c>
      <c r="J601">
        <v>194</v>
      </c>
      <c r="K601">
        <v>2</v>
      </c>
      <c r="L601">
        <v>14</v>
      </c>
      <c r="M601" s="1" t="s">
        <v>32</v>
      </c>
      <c r="N601">
        <v>0</v>
      </c>
      <c r="O601" s="1" t="s">
        <v>176</v>
      </c>
      <c r="P601" s="1" t="s">
        <v>1293</v>
      </c>
      <c r="Q601" s="1" t="s">
        <v>35</v>
      </c>
      <c r="R601">
        <v>51</v>
      </c>
      <c r="S601" s="1" t="s">
        <v>30</v>
      </c>
      <c r="T601" s="1" t="s">
        <v>30</v>
      </c>
      <c r="U601" s="1" t="s">
        <v>30</v>
      </c>
      <c r="V601">
        <v>0</v>
      </c>
      <c r="W601" s="1" t="s">
        <v>32</v>
      </c>
      <c r="X601" s="1" t="s">
        <v>57</v>
      </c>
      <c r="Y601" s="1" t="s">
        <v>58</v>
      </c>
      <c r="Z601">
        <v>26</v>
      </c>
      <c r="AA601">
        <v>1887</v>
      </c>
      <c r="AB601" s="1" t="s">
        <v>13500</v>
      </c>
      <c r="AC601" s="1" t="s">
        <v>13500</v>
      </c>
      <c r="AD601" t="s">
        <v>13494</v>
      </c>
      <c r="AE601" s="1" t="s">
        <v>38</v>
      </c>
      <c r="AF601" s="1" t="s">
        <v>38</v>
      </c>
      <c r="AG601" t="s">
        <v>13526</v>
      </c>
      <c r="AH601" t="s">
        <v>38</v>
      </c>
      <c r="AI601" t="s">
        <v>13540</v>
      </c>
    </row>
    <row r="602" spans="1:35" x14ac:dyDescent="0.25">
      <c r="A602" s="1" t="s">
        <v>1294</v>
      </c>
      <c r="B602" s="1" t="s">
        <v>30</v>
      </c>
      <c r="C602">
        <v>50</v>
      </c>
      <c r="D602">
        <v>69</v>
      </c>
      <c r="E602">
        <v>252.2</v>
      </c>
      <c r="F602">
        <v>250</v>
      </c>
      <c r="G602">
        <v>250</v>
      </c>
      <c r="H602" s="1" t="s">
        <v>32</v>
      </c>
      <c r="I602" s="1" t="s">
        <v>31</v>
      </c>
      <c r="J602">
        <v>125</v>
      </c>
      <c r="K602">
        <v>1</v>
      </c>
      <c r="L602">
        <v>9</v>
      </c>
      <c r="M602" s="1" t="s">
        <v>30</v>
      </c>
      <c r="N602">
        <v>18</v>
      </c>
      <c r="O602" s="1" t="s">
        <v>375</v>
      </c>
      <c r="P602" s="1" t="s">
        <v>1295</v>
      </c>
      <c r="Q602" s="1" t="s">
        <v>42</v>
      </c>
      <c r="R602">
        <v>29</v>
      </c>
      <c r="S602" s="1" t="s">
        <v>32</v>
      </c>
      <c r="T602" s="1" t="s">
        <v>30</v>
      </c>
      <c r="U602" s="1" t="s">
        <v>30</v>
      </c>
      <c r="V602">
        <v>0</v>
      </c>
      <c r="W602" s="1" t="s">
        <v>30</v>
      </c>
      <c r="X602" s="1" t="s">
        <v>36</v>
      </c>
      <c r="Y602" s="1" t="s">
        <v>37</v>
      </c>
      <c r="Z602">
        <v>34</v>
      </c>
      <c r="AA602">
        <v>1718</v>
      </c>
      <c r="AB602" s="1" t="s">
        <v>13500</v>
      </c>
      <c r="AC602" s="1" t="s">
        <v>13500</v>
      </c>
      <c r="AD602" t="s">
        <v>13495</v>
      </c>
      <c r="AE602" s="1" t="s">
        <v>38</v>
      </c>
      <c r="AF602" s="1" t="s">
        <v>38</v>
      </c>
      <c r="AG602" t="s">
        <v>13526</v>
      </c>
      <c r="AH602" t="s">
        <v>38</v>
      </c>
      <c r="AI602" t="s">
        <v>13540</v>
      </c>
    </row>
    <row r="603" spans="1:35" x14ac:dyDescent="0.25">
      <c r="A603" s="1" t="s">
        <v>1296</v>
      </c>
      <c r="B603" s="1" t="s">
        <v>30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s="1" t="s">
        <v>32</v>
      </c>
      <c r="I603" s="1" t="s">
        <v>31</v>
      </c>
      <c r="J603">
        <v>342</v>
      </c>
      <c r="K603">
        <v>0</v>
      </c>
      <c r="L603">
        <v>17</v>
      </c>
      <c r="M603" s="1" t="s">
        <v>32</v>
      </c>
      <c r="N603">
        <v>0</v>
      </c>
      <c r="O603" s="1" t="s">
        <v>94</v>
      </c>
      <c r="P603" s="1" t="s">
        <v>1297</v>
      </c>
      <c r="Q603" s="1" t="s">
        <v>42</v>
      </c>
      <c r="R603">
        <v>28</v>
      </c>
      <c r="S603" s="1" t="s">
        <v>32</v>
      </c>
      <c r="T603" s="1" t="s">
        <v>30</v>
      </c>
      <c r="U603" s="1" t="s">
        <v>30</v>
      </c>
      <c r="V603">
        <v>0</v>
      </c>
      <c r="W603" s="1" t="s">
        <v>32</v>
      </c>
      <c r="X603" s="1" t="s">
        <v>57</v>
      </c>
      <c r="Y603" s="1" t="s">
        <v>37</v>
      </c>
      <c r="Z603">
        <v>42</v>
      </c>
      <c r="AA603">
        <v>2416</v>
      </c>
      <c r="AB603" s="1" t="s">
        <v>13500</v>
      </c>
      <c r="AC603" s="1" t="s">
        <v>13500</v>
      </c>
      <c r="AD603" t="s">
        <v>13495</v>
      </c>
      <c r="AE603" s="1" t="s">
        <v>38</v>
      </c>
      <c r="AF603" s="1" t="s">
        <v>38</v>
      </c>
      <c r="AG603" t="s">
        <v>13526</v>
      </c>
      <c r="AH603" t="s">
        <v>38</v>
      </c>
      <c r="AI603" t="s">
        <v>13540</v>
      </c>
    </row>
    <row r="604" spans="1:35" x14ac:dyDescent="0.25">
      <c r="A604" s="1" t="s">
        <v>1298</v>
      </c>
      <c r="B604" s="1" t="s">
        <v>30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s="1" t="s">
        <v>32</v>
      </c>
      <c r="I604" s="1" t="s">
        <v>31</v>
      </c>
      <c r="J604">
        <v>190</v>
      </c>
      <c r="K604">
        <v>1</v>
      </c>
      <c r="L604">
        <v>6</v>
      </c>
      <c r="M604" s="1" t="s">
        <v>32</v>
      </c>
      <c r="N604">
        <v>0</v>
      </c>
      <c r="O604" s="1" t="s">
        <v>122</v>
      </c>
      <c r="P604" s="1" t="s">
        <v>1299</v>
      </c>
      <c r="Q604" s="1" t="s">
        <v>35</v>
      </c>
      <c r="R604">
        <v>39</v>
      </c>
      <c r="S604" s="1" t="s">
        <v>30</v>
      </c>
      <c r="T604" s="1" t="s">
        <v>30</v>
      </c>
      <c r="U604" s="1" t="s">
        <v>30</v>
      </c>
      <c r="V604">
        <v>0</v>
      </c>
      <c r="W604" s="1" t="s">
        <v>30</v>
      </c>
      <c r="X604" s="1" t="s">
        <v>57</v>
      </c>
      <c r="Y604" s="1" t="s">
        <v>58</v>
      </c>
      <c r="Z604">
        <v>41</v>
      </c>
      <c r="AA604">
        <v>2474</v>
      </c>
      <c r="AB604" s="1" t="s">
        <v>13500</v>
      </c>
      <c r="AC604" s="1" t="s">
        <v>13500</v>
      </c>
      <c r="AD604" t="s">
        <v>13494</v>
      </c>
      <c r="AE604" s="1" t="s">
        <v>38</v>
      </c>
      <c r="AF604" s="1" t="s">
        <v>38</v>
      </c>
      <c r="AG604" t="s">
        <v>13526</v>
      </c>
      <c r="AH604" t="s">
        <v>38</v>
      </c>
      <c r="AI604" t="s">
        <v>13540</v>
      </c>
    </row>
    <row r="605" spans="1:35" x14ac:dyDescent="0.25">
      <c r="A605" s="1" t="s">
        <v>1300</v>
      </c>
      <c r="B605" s="1" t="s">
        <v>30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s="1" t="s">
        <v>32</v>
      </c>
      <c r="I605" s="1" t="s">
        <v>31</v>
      </c>
      <c r="J605">
        <v>71</v>
      </c>
      <c r="K605">
        <v>2</v>
      </c>
      <c r="L605">
        <v>6</v>
      </c>
      <c r="M605" s="1" t="s">
        <v>32</v>
      </c>
      <c r="N605">
        <v>0</v>
      </c>
      <c r="O605" s="1" t="s">
        <v>103</v>
      </c>
      <c r="P605" s="1" t="s">
        <v>1301</v>
      </c>
      <c r="Q605" s="1" t="s">
        <v>35</v>
      </c>
      <c r="R605">
        <v>37</v>
      </c>
      <c r="S605" s="1" t="s">
        <v>30</v>
      </c>
      <c r="T605" s="1" t="s">
        <v>30</v>
      </c>
      <c r="U605" s="1" t="s">
        <v>30</v>
      </c>
      <c r="V605">
        <v>0</v>
      </c>
      <c r="W605" s="1" t="s">
        <v>30</v>
      </c>
      <c r="X605" s="1" t="s">
        <v>36</v>
      </c>
      <c r="Y605" s="1" t="s">
        <v>37</v>
      </c>
      <c r="Z605">
        <v>46</v>
      </c>
      <c r="AA605">
        <v>540</v>
      </c>
      <c r="AB605" s="1" t="s">
        <v>13500</v>
      </c>
      <c r="AC605" s="1" t="s">
        <v>13500</v>
      </c>
      <c r="AD605" t="s">
        <v>13494</v>
      </c>
      <c r="AE605" s="1" t="s">
        <v>38</v>
      </c>
      <c r="AF605" s="1" t="s">
        <v>38</v>
      </c>
      <c r="AG605" t="s">
        <v>13526</v>
      </c>
      <c r="AH605" t="s">
        <v>38</v>
      </c>
      <c r="AI605" t="s">
        <v>13539</v>
      </c>
    </row>
    <row r="606" spans="1:35" x14ac:dyDescent="0.25">
      <c r="A606" s="1" t="s">
        <v>1302</v>
      </c>
      <c r="B606" s="1" t="s">
        <v>30</v>
      </c>
      <c r="C606">
        <v>35</v>
      </c>
      <c r="D606">
        <v>67</v>
      </c>
      <c r="E606">
        <v>174.3</v>
      </c>
      <c r="F606">
        <v>175</v>
      </c>
      <c r="G606">
        <v>273</v>
      </c>
      <c r="H606" s="1" t="s">
        <v>32</v>
      </c>
      <c r="I606" s="1" t="s">
        <v>31</v>
      </c>
      <c r="J606">
        <v>91</v>
      </c>
      <c r="K606">
        <v>1</v>
      </c>
      <c r="L606">
        <v>15</v>
      </c>
      <c r="M606" s="1" t="s">
        <v>32</v>
      </c>
      <c r="N606">
        <v>0</v>
      </c>
      <c r="O606" s="1" t="s">
        <v>122</v>
      </c>
      <c r="P606" s="1" t="s">
        <v>1303</v>
      </c>
      <c r="Q606" s="1" t="s">
        <v>35</v>
      </c>
      <c r="R606">
        <v>20</v>
      </c>
      <c r="S606" s="1" t="s">
        <v>32</v>
      </c>
      <c r="T606" s="1" t="s">
        <v>30</v>
      </c>
      <c r="U606" s="1" t="s">
        <v>30</v>
      </c>
      <c r="V606">
        <v>0</v>
      </c>
      <c r="W606" s="1" t="s">
        <v>30</v>
      </c>
      <c r="X606" s="1" t="s">
        <v>43</v>
      </c>
      <c r="Y606" s="1" t="s">
        <v>37</v>
      </c>
      <c r="Z606">
        <v>32</v>
      </c>
      <c r="AA606">
        <v>1111</v>
      </c>
      <c r="AB606" s="1" t="s">
        <v>13500</v>
      </c>
      <c r="AC606" s="1" t="s">
        <v>13500</v>
      </c>
      <c r="AD606" t="s">
        <v>13495</v>
      </c>
      <c r="AE606" s="1" t="s">
        <v>38</v>
      </c>
      <c r="AF606" s="1" t="s">
        <v>38</v>
      </c>
      <c r="AG606" t="s">
        <v>13526</v>
      </c>
      <c r="AH606" t="s">
        <v>38</v>
      </c>
      <c r="AI606" t="s">
        <v>13539</v>
      </c>
    </row>
    <row r="607" spans="1:35" x14ac:dyDescent="0.25">
      <c r="A607" s="1" t="s">
        <v>1304</v>
      </c>
      <c r="B607" s="1" t="s">
        <v>30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s="1" t="s">
        <v>32</v>
      </c>
      <c r="I607" s="1" t="s">
        <v>31</v>
      </c>
      <c r="J607">
        <v>122</v>
      </c>
      <c r="K607">
        <v>1</v>
      </c>
      <c r="L607">
        <v>0</v>
      </c>
      <c r="M607" s="1" t="s">
        <v>30</v>
      </c>
      <c r="N607">
        <v>0</v>
      </c>
      <c r="O607" s="1" t="s">
        <v>74</v>
      </c>
      <c r="P607" s="1" t="s">
        <v>1305</v>
      </c>
      <c r="Q607" s="1" t="s">
        <v>35</v>
      </c>
      <c r="R607">
        <v>25</v>
      </c>
      <c r="S607" s="1" t="s">
        <v>32</v>
      </c>
      <c r="T607" s="1" t="s">
        <v>30</v>
      </c>
      <c r="U607" s="1" t="s">
        <v>30</v>
      </c>
      <c r="V607">
        <v>0</v>
      </c>
      <c r="W607" s="1" t="s">
        <v>30</v>
      </c>
      <c r="X607" s="1" t="s">
        <v>36</v>
      </c>
      <c r="Y607" s="1" t="s">
        <v>37</v>
      </c>
      <c r="Z607">
        <v>10</v>
      </c>
      <c r="AA607">
        <v>216</v>
      </c>
      <c r="AB607" s="1" t="s">
        <v>13500</v>
      </c>
      <c r="AC607" s="1" t="s">
        <v>13500</v>
      </c>
      <c r="AD607" t="s">
        <v>13495</v>
      </c>
      <c r="AE607" s="1" t="s">
        <v>38</v>
      </c>
      <c r="AF607" s="1" t="s">
        <v>38</v>
      </c>
      <c r="AG607" t="s">
        <v>13527</v>
      </c>
      <c r="AH607" t="s">
        <v>38</v>
      </c>
      <c r="AI607" t="s">
        <v>13539</v>
      </c>
    </row>
    <row r="608" spans="1:35" x14ac:dyDescent="0.25">
      <c r="A608" s="1" t="s">
        <v>1306</v>
      </c>
      <c r="B608" s="1" t="s">
        <v>30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s="1" t="s">
        <v>32</v>
      </c>
      <c r="I608" s="1" t="s">
        <v>31</v>
      </c>
      <c r="J608">
        <v>127</v>
      </c>
      <c r="K608">
        <v>0</v>
      </c>
      <c r="L608">
        <v>21</v>
      </c>
      <c r="M608" s="1" t="s">
        <v>30</v>
      </c>
      <c r="N608">
        <v>35</v>
      </c>
      <c r="O608" s="1" t="s">
        <v>697</v>
      </c>
      <c r="P608" s="1" t="s">
        <v>1307</v>
      </c>
      <c r="Q608" s="1" t="s">
        <v>35</v>
      </c>
      <c r="R608">
        <v>24</v>
      </c>
      <c r="S608" s="1" t="s">
        <v>32</v>
      </c>
      <c r="T608" s="1" t="s">
        <v>30</v>
      </c>
      <c r="U608" s="1" t="s">
        <v>30</v>
      </c>
      <c r="V608">
        <v>0</v>
      </c>
      <c r="W608" s="1" t="s">
        <v>30</v>
      </c>
      <c r="X608" s="1" t="s">
        <v>43</v>
      </c>
      <c r="Y608" s="1" t="s">
        <v>37</v>
      </c>
      <c r="Z608">
        <v>24</v>
      </c>
      <c r="AA608">
        <v>934</v>
      </c>
      <c r="AB608" s="1" t="s">
        <v>13500</v>
      </c>
      <c r="AC608" s="1" t="s">
        <v>13500</v>
      </c>
      <c r="AD608" t="s">
        <v>13495</v>
      </c>
      <c r="AE608" s="1" t="s">
        <v>38</v>
      </c>
      <c r="AF608" s="1" t="s">
        <v>38</v>
      </c>
      <c r="AG608" t="s">
        <v>13526</v>
      </c>
      <c r="AH608" t="s">
        <v>38</v>
      </c>
      <c r="AI608" t="s">
        <v>13539</v>
      </c>
    </row>
    <row r="609" spans="1:35" x14ac:dyDescent="0.25">
      <c r="A609" s="1" t="s">
        <v>1308</v>
      </c>
      <c r="B609" s="1" t="s">
        <v>30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s="1" t="s">
        <v>32</v>
      </c>
      <c r="I609" s="1" t="s">
        <v>31</v>
      </c>
      <c r="J609">
        <v>35</v>
      </c>
      <c r="K609">
        <v>2</v>
      </c>
      <c r="L609">
        <v>3</v>
      </c>
      <c r="M609" s="1" t="s">
        <v>32</v>
      </c>
      <c r="N609">
        <v>0</v>
      </c>
      <c r="O609" s="1" t="s">
        <v>269</v>
      </c>
      <c r="P609" s="1" t="s">
        <v>1309</v>
      </c>
      <c r="Q609" s="1" t="s">
        <v>35</v>
      </c>
      <c r="R609">
        <v>58</v>
      </c>
      <c r="S609" s="1" t="s">
        <v>30</v>
      </c>
      <c r="T609" s="1" t="s">
        <v>30</v>
      </c>
      <c r="U609" s="1" t="s">
        <v>30</v>
      </c>
      <c r="V609">
        <v>0</v>
      </c>
      <c r="W609" s="1" t="s">
        <v>30</v>
      </c>
      <c r="X609" s="1" t="s">
        <v>36</v>
      </c>
      <c r="Y609" s="1" t="s">
        <v>37</v>
      </c>
      <c r="Z609">
        <v>16</v>
      </c>
      <c r="AA609">
        <v>203</v>
      </c>
      <c r="AB609" s="1" t="s">
        <v>13500</v>
      </c>
      <c r="AC609" s="1" t="s">
        <v>13500</v>
      </c>
      <c r="AD609" t="s">
        <v>13494</v>
      </c>
      <c r="AE609" s="1" t="s">
        <v>38</v>
      </c>
      <c r="AF609" s="1" t="s">
        <v>38</v>
      </c>
      <c r="AG609" t="s">
        <v>13526</v>
      </c>
      <c r="AH609" t="s">
        <v>38</v>
      </c>
      <c r="AI609" t="s">
        <v>13539</v>
      </c>
    </row>
    <row r="610" spans="1:35" x14ac:dyDescent="0.25">
      <c r="A610" s="1" t="s">
        <v>1310</v>
      </c>
      <c r="B610" s="1" t="s">
        <v>30</v>
      </c>
      <c r="C610">
        <v>1</v>
      </c>
      <c r="D610">
        <v>3</v>
      </c>
      <c r="E610">
        <v>10</v>
      </c>
      <c r="F610">
        <v>0</v>
      </c>
      <c r="G610">
        <v>0</v>
      </c>
      <c r="H610" s="1" t="s">
        <v>30</v>
      </c>
      <c r="I610" s="1" t="s">
        <v>46</v>
      </c>
      <c r="J610">
        <v>0</v>
      </c>
      <c r="K610">
        <v>2</v>
      </c>
      <c r="L610">
        <v>0</v>
      </c>
      <c r="M610" s="1" t="s">
        <v>30</v>
      </c>
      <c r="N610">
        <v>0</v>
      </c>
      <c r="O610" s="1" t="s">
        <v>33</v>
      </c>
      <c r="P610" s="1" t="s">
        <v>1311</v>
      </c>
      <c r="Q610" s="1" t="s">
        <v>42</v>
      </c>
      <c r="R610">
        <v>47</v>
      </c>
      <c r="S610" s="1" t="s">
        <v>30</v>
      </c>
      <c r="T610" s="1" t="s">
        <v>30</v>
      </c>
      <c r="U610" s="1" t="s">
        <v>30</v>
      </c>
      <c r="V610">
        <v>0</v>
      </c>
      <c r="W610" s="1" t="s">
        <v>30</v>
      </c>
      <c r="X610" s="1" t="s">
        <v>36</v>
      </c>
      <c r="Y610" s="1" t="s">
        <v>37</v>
      </c>
      <c r="Z610">
        <v>8</v>
      </c>
      <c r="AA610">
        <v>8</v>
      </c>
      <c r="AB610" s="1" t="s">
        <v>13500</v>
      </c>
      <c r="AC610" s="1" t="s">
        <v>13500</v>
      </c>
      <c r="AD610" t="s">
        <v>13494</v>
      </c>
      <c r="AE610" s="1" t="s">
        <v>38</v>
      </c>
      <c r="AF610" s="1" t="s">
        <v>38</v>
      </c>
      <c r="AG610" t="s">
        <v>13527</v>
      </c>
      <c r="AH610" t="s">
        <v>38</v>
      </c>
      <c r="AI610" t="s">
        <v>13538</v>
      </c>
    </row>
    <row r="611" spans="1:35" x14ac:dyDescent="0.25">
      <c r="A611" s="1" t="s">
        <v>1312</v>
      </c>
      <c r="B611" s="1" t="s">
        <v>30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s="1" t="s">
        <v>32</v>
      </c>
      <c r="I611" s="1" t="s">
        <v>31</v>
      </c>
      <c r="J611">
        <v>95</v>
      </c>
      <c r="K611">
        <v>0</v>
      </c>
      <c r="L611">
        <v>0</v>
      </c>
      <c r="M611" s="1" t="s">
        <v>30</v>
      </c>
      <c r="N611">
        <v>0</v>
      </c>
      <c r="O611" s="1" t="s">
        <v>179</v>
      </c>
      <c r="P611" s="1" t="s">
        <v>1313</v>
      </c>
      <c r="Q611" s="1" t="s">
        <v>42</v>
      </c>
      <c r="R611">
        <v>51</v>
      </c>
      <c r="S611" s="1" t="s">
        <v>30</v>
      </c>
      <c r="T611" s="1" t="s">
        <v>30</v>
      </c>
      <c r="U611" s="1" t="s">
        <v>30</v>
      </c>
      <c r="V611">
        <v>0</v>
      </c>
      <c r="W611" s="1" t="s">
        <v>30</v>
      </c>
      <c r="X611" s="1" t="s">
        <v>43</v>
      </c>
      <c r="Y611" s="1" t="s">
        <v>58</v>
      </c>
      <c r="Z611">
        <v>10</v>
      </c>
      <c r="AA611">
        <v>341</v>
      </c>
      <c r="AB611" s="1" t="s">
        <v>13500</v>
      </c>
      <c r="AC611" s="1" t="s">
        <v>13500</v>
      </c>
      <c r="AD611" t="s">
        <v>13494</v>
      </c>
      <c r="AE611" s="1" t="s">
        <v>38</v>
      </c>
      <c r="AF611" s="1" t="s">
        <v>38</v>
      </c>
      <c r="AG611" t="s">
        <v>13527</v>
      </c>
      <c r="AH611" t="s">
        <v>38</v>
      </c>
      <c r="AI611" t="s">
        <v>13539</v>
      </c>
    </row>
    <row r="612" spans="1:35" x14ac:dyDescent="0.25">
      <c r="A612" s="1" t="s">
        <v>1314</v>
      </c>
      <c r="B612" s="1" t="s">
        <v>30</v>
      </c>
      <c r="C612">
        <v>56</v>
      </c>
      <c r="D612">
        <v>83</v>
      </c>
      <c r="E612">
        <v>281</v>
      </c>
      <c r="F612">
        <v>112</v>
      </c>
      <c r="G612">
        <v>218.4</v>
      </c>
      <c r="H612" s="1" t="s">
        <v>32</v>
      </c>
      <c r="I612" s="1" t="s">
        <v>31</v>
      </c>
      <c r="J612">
        <v>44</v>
      </c>
      <c r="K612">
        <v>2</v>
      </c>
      <c r="L612">
        <v>5</v>
      </c>
      <c r="M612" s="1" t="s">
        <v>32</v>
      </c>
      <c r="N612">
        <v>0</v>
      </c>
      <c r="O612" s="1" t="s">
        <v>80</v>
      </c>
      <c r="P612" s="1" t="s">
        <v>1315</v>
      </c>
      <c r="Q612" s="1" t="s">
        <v>35</v>
      </c>
      <c r="R612">
        <v>60</v>
      </c>
      <c r="S612" s="1" t="s">
        <v>30</v>
      </c>
      <c r="T612" s="1" t="s">
        <v>30</v>
      </c>
      <c r="U612" s="1" t="s">
        <v>30</v>
      </c>
      <c r="V612">
        <v>0</v>
      </c>
      <c r="W612" s="1" t="s">
        <v>32</v>
      </c>
      <c r="X612" s="1" t="s">
        <v>57</v>
      </c>
      <c r="Y612" s="1" t="s">
        <v>37</v>
      </c>
      <c r="Z612">
        <v>48</v>
      </c>
      <c r="AA612">
        <v>2679</v>
      </c>
      <c r="AB612" s="1" t="s">
        <v>13500</v>
      </c>
      <c r="AC612" s="1" t="s">
        <v>13500</v>
      </c>
      <c r="AD612" t="s">
        <v>13494</v>
      </c>
      <c r="AE612" s="1" t="s">
        <v>38</v>
      </c>
      <c r="AF612" s="1" t="s">
        <v>38</v>
      </c>
      <c r="AG612" t="s">
        <v>13526</v>
      </c>
      <c r="AH612" t="s">
        <v>38</v>
      </c>
      <c r="AI612" t="s">
        <v>13540</v>
      </c>
    </row>
    <row r="613" spans="1:35" x14ac:dyDescent="0.25">
      <c r="A613" s="1" t="s">
        <v>1316</v>
      </c>
      <c r="B613" s="1" t="s">
        <v>30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s="1" t="s">
        <v>32</v>
      </c>
      <c r="I613" s="1" t="s">
        <v>31</v>
      </c>
      <c r="J613">
        <v>115</v>
      </c>
      <c r="K613">
        <v>1</v>
      </c>
      <c r="L613">
        <v>0</v>
      </c>
      <c r="M613" s="1" t="s">
        <v>30</v>
      </c>
      <c r="N613">
        <v>0</v>
      </c>
      <c r="O613" s="1" t="s">
        <v>125</v>
      </c>
      <c r="P613" s="1" t="s">
        <v>1317</v>
      </c>
      <c r="Q613" s="1" t="s">
        <v>35</v>
      </c>
      <c r="R613">
        <v>30</v>
      </c>
      <c r="S613" s="1" t="s">
        <v>30</v>
      </c>
      <c r="T613" s="1" t="s">
        <v>30</v>
      </c>
      <c r="U613" s="1" t="s">
        <v>30</v>
      </c>
      <c r="V613">
        <v>0</v>
      </c>
      <c r="W613" s="1" t="s">
        <v>30</v>
      </c>
      <c r="X613" s="1" t="s">
        <v>57</v>
      </c>
      <c r="Y613" s="1" t="s">
        <v>58</v>
      </c>
      <c r="Z613">
        <v>11</v>
      </c>
      <c r="AA613">
        <v>614</v>
      </c>
      <c r="AB613" s="1" t="s">
        <v>13500</v>
      </c>
      <c r="AC613" s="1" t="s">
        <v>13500</v>
      </c>
      <c r="AD613" t="s">
        <v>13495</v>
      </c>
      <c r="AE613" s="1" t="s">
        <v>38</v>
      </c>
      <c r="AF613" s="1" t="s">
        <v>38</v>
      </c>
      <c r="AG613" t="s">
        <v>13527</v>
      </c>
      <c r="AH613" t="s">
        <v>38</v>
      </c>
      <c r="AI613" t="s">
        <v>13540</v>
      </c>
    </row>
    <row r="614" spans="1:35" x14ac:dyDescent="0.25">
      <c r="A614" s="1" t="s">
        <v>1318</v>
      </c>
      <c r="B614" s="1" t="s">
        <v>30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s="1" t="s">
        <v>32</v>
      </c>
      <c r="I614" s="1" t="s">
        <v>31</v>
      </c>
      <c r="J614">
        <v>27</v>
      </c>
      <c r="K614">
        <v>0</v>
      </c>
      <c r="L614">
        <v>0</v>
      </c>
      <c r="M614" s="1" t="s">
        <v>30</v>
      </c>
      <c r="N614">
        <v>0</v>
      </c>
      <c r="O614" s="1" t="s">
        <v>65</v>
      </c>
      <c r="P614" s="1" t="s">
        <v>1319</v>
      </c>
      <c r="Q614" s="1" t="s">
        <v>42</v>
      </c>
      <c r="R614">
        <v>25</v>
      </c>
      <c r="S614" s="1" t="s">
        <v>32</v>
      </c>
      <c r="T614" s="1" t="s">
        <v>30</v>
      </c>
      <c r="U614" s="1" t="s">
        <v>30</v>
      </c>
      <c r="V614">
        <v>0</v>
      </c>
      <c r="W614" s="1" t="s">
        <v>30</v>
      </c>
      <c r="X614" s="1" t="s">
        <v>57</v>
      </c>
      <c r="Y614" s="1" t="s">
        <v>58</v>
      </c>
      <c r="Z614">
        <v>10</v>
      </c>
      <c r="AA614">
        <v>130</v>
      </c>
      <c r="AB614" s="1" t="s">
        <v>13500</v>
      </c>
      <c r="AC614" s="1" t="s">
        <v>13500</v>
      </c>
      <c r="AD614" t="s">
        <v>13495</v>
      </c>
      <c r="AE614" s="1" t="s">
        <v>38</v>
      </c>
      <c r="AF614" s="1" t="s">
        <v>38</v>
      </c>
      <c r="AG614" t="s">
        <v>13527</v>
      </c>
      <c r="AH614" t="s">
        <v>38</v>
      </c>
      <c r="AI614" t="s">
        <v>13539</v>
      </c>
    </row>
    <row r="615" spans="1:35" x14ac:dyDescent="0.25">
      <c r="A615" s="1" t="s">
        <v>1320</v>
      </c>
      <c r="B615" s="1" t="s">
        <v>30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s="1" t="s">
        <v>32</v>
      </c>
      <c r="I615" s="1" t="s">
        <v>31</v>
      </c>
      <c r="J615">
        <v>529</v>
      </c>
      <c r="K615">
        <v>1</v>
      </c>
      <c r="L615">
        <v>0</v>
      </c>
      <c r="M615" s="1" t="s">
        <v>30</v>
      </c>
      <c r="N615">
        <v>0</v>
      </c>
      <c r="O615" s="1" t="s">
        <v>697</v>
      </c>
      <c r="P615" s="1" t="s">
        <v>1321</v>
      </c>
      <c r="Q615" s="1" t="s">
        <v>42</v>
      </c>
      <c r="R615">
        <v>19</v>
      </c>
      <c r="S615" s="1" t="s">
        <v>32</v>
      </c>
      <c r="T615" s="1" t="s">
        <v>30</v>
      </c>
      <c r="U615" s="1" t="s">
        <v>30</v>
      </c>
      <c r="V615">
        <v>0</v>
      </c>
      <c r="W615" s="1" t="s">
        <v>30</v>
      </c>
      <c r="X615" s="1" t="s">
        <v>57</v>
      </c>
      <c r="Y615" s="1" t="s">
        <v>37</v>
      </c>
      <c r="Z615">
        <v>9</v>
      </c>
      <c r="AA615">
        <v>618</v>
      </c>
      <c r="AB615" s="1" t="s">
        <v>13500</v>
      </c>
      <c r="AC615" s="1" t="s">
        <v>13500</v>
      </c>
      <c r="AD615" t="s">
        <v>13495</v>
      </c>
      <c r="AE615" s="1" t="s">
        <v>38</v>
      </c>
      <c r="AF615" s="1" t="s">
        <v>38</v>
      </c>
      <c r="AG615" t="s">
        <v>13527</v>
      </c>
      <c r="AH615" t="s">
        <v>38</v>
      </c>
      <c r="AI615" t="s">
        <v>13540</v>
      </c>
    </row>
    <row r="616" spans="1:35" x14ac:dyDescent="0.25">
      <c r="A616" s="1" t="s">
        <v>1322</v>
      </c>
      <c r="B616" s="1" t="s">
        <v>30</v>
      </c>
      <c r="C616">
        <v>2</v>
      </c>
      <c r="D616">
        <v>13</v>
      </c>
      <c r="E616">
        <v>22.6</v>
      </c>
      <c r="F616">
        <v>6</v>
      </c>
      <c r="G616">
        <v>15.8</v>
      </c>
      <c r="H616" s="1" t="s">
        <v>32</v>
      </c>
      <c r="I616" s="1" t="s">
        <v>31</v>
      </c>
      <c r="J616">
        <v>5</v>
      </c>
      <c r="K616">
        <v>1</v>
      </c>
      <c r="L616">
        <v>24</v>
      </c>
      <c r="M616" s="1" t="s">
        <v>32</v>
      </c>
      <c r="N616">
        <v>0</v>
      </c>
      <c r="O616" s="1" t="s">
        <v>436</v>
      </c>
      <c r="P616" s="1" t="s">
        <v>1323</v>
      </c>
      <c r="Q616" s="1" t="s">
        <v>42</v>
      </c>
      <c r="R616">
        <v>23</v>
      </c>
      <c r="S616" s="1" t="s">
        <v>32</v>
      </c>
      <c r="T616" s="1" t="s">
        <v>30</v>
      </c>
      <c r="U616" s="1" t="s">
        <v>30</v>
      </c>
      <c r="V616">
        <v>0</v>
      </c>
      <c r="W616" s="1" t="s">
        <v>30</v>
      </c>
      <c r="X616" s="1" t="s">
        <v>36</v>
      </c>
      <c r="Y616" s="1" t="s">
        <v>37</v>
      </c>
      <c r="Z616">
        <v>42</v>
      </c>
      <c r="AA616">
        <v>79</v>
      </c>
      <c r="AB616" s="1" t="s">
        <v>13500</v>
      </c>
      <c r="AC616" s="1" t="s">
        <v>13500</v>
      </c>
      <c r="AD616" t="s">
        <v>13495</v>
      </c>
      <c r="AE616" s="1" t="s">
        <v>38</v>
      </c>
      <c r="AF616" s="1" t="s">
        <v>38</v>
      </c>
      <c r="AG616" t="s">
        <v>13526</v>
      </c>
      <c r="AH616" t="s">
        <v>38</v>
      </c>
      <c r="AI616" t="s">
        <v>13538</v>
      </c>
    </row>
    <row r="617" spans="1:35" x14ac:dyDescent="0.25">
      <c r="A617" s="1" t="s">
        <v>1324</v>
      </c>
      <c r="B617" s="1" t="s">
        <v>30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s="1" t="s">
        <v>30</v>
      </c>
      <c r="I617" s="1" t="s">
        <v>31</v>
      </c>
      <c r="J617">
        <v>0</v>
      </c>
      <c r="K617">
        <v>1</v>
      </c>
      <c r="L617">
        <v>0</v>
      </c>
      <c r="M617" s="1" t="s">
        <v>30</v>
      </c>
      <c r="N617">
        <v>0</v>
      </c>
      <c r="O617" s="1" t="s">
        <v>100</v>
      </c>
      <c r="P617" s="1" t="s">
        <v>1325</v>
      </c>
      <c r="Q617" s="1" t="s">
        <v>35</v>
      </c>
      <c r="R617">
        <v>30</v>
      </c>
      <c r="S617" s="1" t="s">
        <v>30</v>
      </c>
      <c r="T617" s="1" t="s">
        <v>30</v>
      </c>
      <c r="U617" s="1" t="s">
        <v>30</v>
      </c>
      <c r="V617">
        <v>0</v>
      </c>
      <c r="W617" s="1" t="s">
        <v>30</v>
      </c>
      <c r="X617" s="1" t="s">
        <v>57</v>
      </c>
      <c r="Y617" s="1" t="s">
        <v>58</v>
      </c>
      <c r="Z617">
        <v>13</v>
      </c>
      <c r="AA617">
        <v>509</v>
      </c>
      <c r="AB617" s="1" t="s">
        <v>13500</v>
      </c>
      <c r="AC617" s="1" t="s">
        <v>13500</v>
      </c>
      <c r="AD617" t="s">
        <v>13495</v>
      </c>
      <c r="AE617" s="1" t="s">
        <v>38</v>
      </c>
      <c r="AF617" s="1" t="s">
        <v>38</v>
      </c>
      <c r="AG617" t="s">
        <v>13527</v>
      </c>
      <c r="AH617" t="s">
        <v>38</v>
      </c>
      <c r="AI617" t="s">
        <v>13539</v>
      </c>
    </row>
    <row r="618" spans="1:35" x14ac:dyDescent="0.25">
      <c r="A618" s="1" t="s">
        <v>1326</v>
      </c>
      <c r="B618" s="1" t="s">
        <v>30</v>
      </c>
      <c r="C618">
        <v>21</v>
      </c>
      <c r="D618">
        <v>38</v>
      </c>
      <c r="E618">
        <v>83.5</v>
      </c>
      <c r="F618">
        <v>0</v>
      </c>
      <c r="G618">
        <v>0</v>
      </c>
      <c r="H618" s="1" t="s">
        <v>30</v>
      </c>
      <c r="I618" s="1" t="s">
        <v>31</v>
      </c>
      <c r="J618">
        <v>0</v>
      </c>
      <c r="K618">
        <v>1</v>
      </c>
      <c r="L618">
        <v>0</v>
      </c>
      <c r="M618" s="1" t="s">
        <v>30</v>
      </c>
      <c r="N618">
        <v>0</v>
      </c>
      <c r="O618" s="1" t="s">
        <v>275</v>
      </c>
      <c r="P618" s="1" t="s">
        <v>1327</v>
      </c>
      <c r="Q618" s="1" t="s">
        <v>42</v>
      </c>
      <c r="R618">
        <v>57</v>
      </c>
      <c r="S618" s="1" t="s">
        <v>30</v>
      </c>
      <c r="T618" s="1" t="s">
        <v>30</v>
      </c>
      <c r="U618" s="1" t="s">
        <v>30</v>
      </c>
      <c r="V618">
        <v>0</v>
      </c>
      <c r="W618" s="1" t="s">
        <v>30</v>
      </c>
      <c r="X618" s="1" t="s">
        <v>36</v>
      </c>
      <c r="Y618" s="1" t="s">
        <v>58</v>
      </c>
      <c r="Z618">
        <v>13</v>
      </c>
      <c r="AA618">
        <v>276</v>
      </c>
      <c r="AB618" s="1" t="s">
        <v>13500</v>
      </c>
      <c r="AC618" s="1" t="s">
        <v>13500</v>
      </c>
      <c r="AD618" t="s">
        <v>13494</v>
      </c>
      <c r="AE618" s="1" t="s">
        <v>38</v>
      </c>
      <c r="AF618" s="1" t="s">
        <v>38</v>
      </c>
      <c r="AG618" t="s">
        <v>13527</v>
      </c>
      <c r="AH618" t="s">
        <v>38</v>
      </c>
      <c r="AI618" t="s">
        <v>13539</v>
      </c>
    </row>
    <row r="619" spans="1:35" x14ac:dyDescent="0.25">
      <c r="A619" s="1" t="s">
        <v>1328</v>
      </c>
      <c r="B619" s="1" t="s">
        <v>30</v>
      </c>
      <c r="C619">
        <v>52</v>
      </c>
      <c r="D619">
        <v>212</v>
      </c>
      <c r="E619">
        <v>418.7</v>
      </c>
      <c r="F619">
        <v>0</v>
      </c>
      <c r="G619">
        <v>0</v>
      </c>
      <c r="H619" s="1" t="s">
        <v>30</v>
      </c>
      <c r="I619" s="1" t="s">
        <v>46</v>
      </c>
      <c r="J619">
        <v>0</v>
      </c>
      <c r="K619">
        <v>2</v>
      </c>
      <c r="L619">
        <v>4</v>
      </c>
      <c r="M619" s="1" t="s">
        <v>32</v>
      </c>
      <c r="N619">
        <v>0</v>
      </c>
      <c r="O619" s="1" t="s">
        <v>697</v>
      </c>
      <c r="P619" s="1" t="s">
        <v>1329</v>
      </c>
      <c r="Q619" s="1" t="s">
        <v>35</v>
      </c>
      <c r="R619">
        <v>74</v>
      </c>
      <c r="S619" s="1" t="s">
        <v>30</v>
      </c>
      <c r="T619" s="1" t="s">
        <v>32</v>
      </c>
      <c r="U619" s="1" t="s">
        <v>30</v>
      </c>
      <c r="V619">
        <v>0</v>
      </c>
      <c r="W619" s="1" t="s">
        <v>30</v>
      </c>
      <c r="X619" s="1" t="s">
        <v>43</v>
      </c>
      <c r="Y619" s="1" t="s">
        <v>58</v>
      </c>
      <c r="Z619">
        <v>38</v>
      </c>
      <c r="AA619">
        <v>1971</v>
      </c>
      <c r="AB619" s="1" t="s">
        <v>13500</v>
      </c>
      <c r="AC619" s="1" t="s">
        <v>13500</v>
      </c>
      <c r="AD619" t="s">
        <v>13496</v>
      </c>
      <c r="AE619" s="1" t="s">
        <v>38</v>
      </c>
      <c r="AF619" s="1" t="s">
        <v>38</v>
      </c>
      <c r="AG619" t="s">
        <v>13526</v>
      </c>
      <c r="AH619" t="s">
        <v>38</v>
      </c>
      <c r="AI619" t="s">
        <v>13540</v>
      </c>
    </row>
    <row r="620" spans="1:35" x14ac:dyDescent="0.25">
      <c r="A620" s="1" t="s">
        <v>1330</v>
      </c>
      <c r="B620" s="1" t="s">
        <v>30</v>
      </c>
      <c r="C620">
        <v>23</v>
      </c>
      <c r="D620">
        <v>169</v>
      </c>
      <c r="E620">
        <v>374.1</v>
      </c>
      <c r="F620">
        <v>0</v>
      </c>
      <c r="G620">
        <v>0</v>
      </c>
      <c r="H620" s="1" t="s">
        <v>30</v>
      </c>
      <c r="I620" s="1" t="s">
        <v>31</v>
      </c>
      <c r="J620">
        <v>0</v>
      </c>
      <c r="K620">
        <v>0</v>
      </c>
      <c r="L620">
        <v>0</v>
      </c>
      <c r="M620" s="1" t="s">
        <v>30</v>
      </c>
      <c r="N620">
        <v>0</v>
      </c>
      <c r="O620" s="1" t="s">
        <v>269</v>
      </c>
      <c r="P620" s="1" t="s">
        <v>1331</v>
      </c>
      <c r="Q620" s="1" t="s">
        <v>42</v>
      </c>
      <c r="R620">
        <v>67</v>
      </c>
      <c r="S620" s="1" t="s">
        <v>30</v>
      </c>
      <c r="T620" s="1" t="s">
        <v>32</v>
      </c>
      <c r="U620" s="1" t="s">
        <v>30</v>
      </c>
      <c r="V620">
        <v>0</v>
      </c>
      <c r="W620" s="1" t="s">
        <v>30</v>
      </c>
      <c r="X620" s="1" t="s">
        <v>43</v>
      </c>
      <c r="Y620" s="1" t="s">
        <v>37</v>
      </c>
      <c r="Z620">
        <v>9</v>
      </c>
      <c r="AA620">
        <v>209</v>
      </c>
      <c r="AB620" s="1" t="s">
        <v>13500</v>
      </c>
      <c r="AC620" s="1" t="s">
        <v>13500</v>
      </c>
      <c r="AD620" t="s">
        <v>13496</v>
      </c>
      <c r="AE620" s="1" t="s">
        <v>38</v>
      </c>
      <c r="AF620" s="1" t="s">
        <v>38</v>
      </c>
      <c r="AG620" t="s">
        <v>13527</v>
      </c>
      <c r="AH620" t="s">
        <v>38</v>
      </c>
      <c r="AI620" t="s">
        <v>13539</v>
      </c>
    </row>
    <row r="621" spans="1:35" x14ac:dyDescent="0.25">
      <c r="A621" s="1" t="s">
        <v>1332</v>
      </c>
      <c r="B621" s="1" t="s">
        <v>30</v>
      </c>
      <c r="C621">
        <v>3</v>
      </c>
      <c r="D621">
        <v>9</v>
      </c>
      <c r="E621">
        <v>25.7</v>
      </c>
      <c r="F621">
        <v>0</v>
      </c>
      <c r="G621">
        <v>0</v>
      </c>
      <c r="H621" s="1" t="s">
        <v>30</v>
      </c>
      <c r="I621" s="1" t="s">
        <v>31</v>
      </c>
      <c r="J621">
        <v>0</v>
      </c>
      <c r="K621">
        <v>0</v>
      </c>
      <c r="L621">
        <v>20</v>
      </c>
      <c r="M621" s="1" t="s">
        <v>32</v>
      </c>
      <c r="N621">
        <v>0</v>
      </c>
      <c r="O621" s="1" t="s">
        <v>697</v>
      </c>
      <c r="P621" s="1" t="s">
        <v>1333</v>
      </c>
      <c r="Q621" s="1" t="s">
        <v>42</v>
      </c>
      <c r="R621">
        <v>22</v>
      </c>
      <c r="S621" s="1" t="s">
        <v>32</v>
      </c>
      <c r="T621" s="1" t="s">
        <v>30</v>
      </c>
      <c r="U621" s="1" t="s">
        <v>30</v>
      </c>
      <c r="V621">
        <v>0</v>
      </c>
      <c r="W621" s="1" t="s">
        <v>30</v>
      </c>
      <c r="X621" s="1" t="s">
        <v>36</v>
      </c>
      <c r="Y621" s="1" t="s">
        <v>58</v>
      </c>
      <c r="Z621">
        <v>18</v>
      </c>
      <c r="AA621">
        <v>57</v>
      </c>
      <c r="AB621" s="1" t="s">
        <v>13500</v>
      </c>
      <c r="AC621" s="1" t="s">
        <v>13500</v>
      </c>
      <c r="AD621" t="s">
        <v>13495</v>
      </c>
      <c r="AE621" s="1" t="s">
        <v>38</v>
      </c>
      <c r="AF621" s="1" t="s">
        <v>38</v>
      </c>
      <c r="AG621" t="s">
        <v>13526</v>
      </c>
      <c r="AH621" t="s">
        <v>38</v>
      </c>
      <c r="AI621" t="s">
        <v>13538</v>
      </c>
    </row>
    <row r="622" spans="1:35" x14ac:dyDescent="0.25">
      <c r="A622" s="1" t="s">
        <v>1334</v>
      </c>
      <c r="B622" s="1" t="s">
        <v>30</v>
      </c>
      <c r="C622">
        <v>71</v>
      </c>
      <c r="D622">
        <v>230</v>
      </c>
      <c r="E622">
        <v>706.8</v>
      </c>
      <c r="F622">
        <v>0</v>
      </c>
      <c r="G622">
        <v>0</v>
      </c>
      <c r="H622" s="1" t="s">
        <v>30</v>
      </c>
      <c r="I622" s="1" t="s">
        <v>31</v>
      </c>
      <c r="J622">
        <v>0</v>
      </c>
      <c r="K622">
        <v>1</v>
      </c>
      <c r="L622">
        <v>2</v>
      </c>
      <c r="M622" s="1" t="s">
        <v>32</v>
      </c>
      <c r="N622">
        <v>0</v>
      </c>
      <c r="O622" s="1" t="s">
        <v>65</v>
      </c>
      <c r="P622" s="1" t="s">
        <v>1335</v>
      </c>
      <c r="Q622" s="1" t="s">
        <v>35</v>
      </c>
      <c r="R622">
        <v>30</v>
      </c>
      <c r="S622" s="1" t="s">
        <v>30</v>
      </c>
      <c r="T622" s="1" t="s">
        <v>30</v>
      </c>
      <c r="U622" s="1" t="s">
        <v>30</v>
      </c>
      <c r="V622">
        <v>0</v>
      </c>
      <c r="W622" s="1" t="s">
        <v>30</v>
      </c>
      <c r="X622" s="1" t="s">
        <v>57</v>
      </c>
      <c r="Y622" s="1" t="s">
        <v>58</v>
      </c>
      <c r="Z622">
        <v>23</v>
      </c>
      <c r="AA622">
        <v>1601</v>
      </c>
      <c r="AB622" s="1" t="s">
        <v>13500</v>
      </c>
      <c r="AC622" s="1" t="s">
        <v>13500</v>
      </c>
      <c r="AD622" t="s">
        <v>13495</v>
      </c>
      <c r="AE622" s="1" t="s">
        <v>38</v>
      </c>
      <c r="AF622" s="1" t="s">
        <v>38</v>
      </c>
      <c r="AG622" t="s">
        <v>13527</v>
      </c>
      <c r="AH622" t="s">
        <v>38</v>
      </c>
      <c r="AI622" t="s">
        <v>13540</v>
      </c>
    </row>
    <row r="623" spans="1:35" x14ac:dyDescent="0.25">
      <c r="A623" s="1" t="s">
        <v>1336</v>
      </c>
      <c r="B623" s="1" t="s">
        <v>30</v>
      </c>
      <c r="C623">
        <v>9</v>
      </c>
      <c r="D623">
        <v>38</v>
      </c>
      <c r="E623">
        <v>86.3</v>
      </c>
      <c r="F623">
        <v>0</v>
      </c>
      <c r="G623">
        <v>0</v>
      </c>
      <c r="H623" s="1" t="s">
        <v>30</v>
      </c>
      <c r="I623" s="1" t="s">
        <v>31</v>
      </c>
      <c r="J623">
        <v>0</v>
      </c>
      <c r="K623">
        <v>2</v>
      </c>
      <c r="L623">
        <v>1</v>
      </c>
      <c r="M623" s="1" t="s">
        <v>32</v>
      </c>
      <c r="N623">
        <v>0</v>
      </c>
      <c r="O623" s="1" t="s">
        <v>697</v>
      </c>
      <c r="P623" s="1" t="s">
        <v>1337</v>
      </c>
      <c r="Q623" s="1" t="s">
        <v>42</v>
      </c>
      <c r="R623">
        <v>44</v>
      </c>
      <c r="S623" s="1" t="s">
        <v>30</v>
      </c>
      <c r="T623" s="1" t="s">
        <v>30</v>
      </c>
      <c r="U623" s="1" t="s">
        <v>30</v>
      </c>
      <c r="V623">
        <v>0</v>
      </c>
      <c r="W623" s="1" t="s">
        <v>30</v>
      </c>
      <c r="X623" s="1" t="s">
        <v>36</v>
      </c>
      <c r="Y623" s="1" t="s">
        <v>37</v>
      </c>
      <c r="Z623">
        <v>45</v>
      </c>
      <c r="AA623">
        <v>390</v>
      </c>
      <c r="AB623" s="1" t="s">
        <v>13500</v>
      </c>
      <c r="AC623" s="1" t="s">
        <v>13500</v>
      </c>
      <c r="AD623" t="s">
        <v>13494</v>
      </c>
      <c r="AE623" s="1" t="s">
        <v>38</v>
      </c>
      <c r="AF623" s="1" t="s">
        <v>38</v>
      </c>
      <c r="AG623" t="s">
        <v>13527</v>
      </c>
      <c r="AH623" t="s">
        <v>38</v>
      </c>
      <c r="AI623" t="s">
        <v>13538</v>
      </c>
    </row>
    <row r="624" spans="1:35" x14ac:dyDescent="0.25">
      <c r="A624" s="1" t="s">
        <v>1338</v>
      </c>
      <c r="B624" s="1" t="s">
        <v>30</v>
      </c>
      <c r="C624">
        <v>1</v>
      </c>
      <c r="D624">
        <v>1</v>
      </c>
      <c r="E624">
        <v>4</v>
      </c>
      <c r="F624">
        <v>0</v>
      </c>
      <c r="G624">
        <v>0</v>
      </c>
      <c r="H624" s="1" t="s">
        <v>30</v>
      </c>
      <c r="I624" s="1" t="s">
        <v>31</v>
      </c>
      <c r="J624">
        <v>0</v>
      </c>
      <c r="K624">
        <v>2</v>
      </c>
      <c r="L624">
        <v>4</v>
      </c>
      <c r="M624" s="1" t="s">
        <v>30</v>
      </c>
      <c r="N624">
        <v>18</v>
      </c>
      <c r="O624" s="1" t="s">
        <v>65</v>
      </c>
      <c r="P624" s="1" t="s">
        <v>1339</v>
      </c>
      <c r="Q624" s="1" t="s">
        <v>35</v>
      </c>
      <c r="R624">
        <v>54</v>
      </c>
      <c r="S624" s="1" t="s">
        <v>30</v>
      </c>
      <c r="T624" s="1" t="s">
        <v>30</v>
      </c>
      <c r="U624" s="1" t="s">
        <v>30</v>
      </c>
      <c r="V624">
        <v>0</v>
      </c>
      <c r="W624" s="1" t="s">
        <v>30</v>
      </c>
      <c r="X624" s="1" t="s">
        <v>36</v>
      </c>
      <c r="Y624" s="1" t="s">
        <v>37</v>
      </c>
      <c r="Z624">
        <v>20</v>
      </c>
      <c r="AA624">
        <v>20</v>
      </c>
      <c r="AB624" s="1" t="s">
        <v>13500</v>
      </c>
      <c r="AC624" s="1" t="s">
        <v>13500</v>
      </c>
      <c r="AD624" t="s">
        <v>13494</v>
      </c>
      <c r="AE624" s="1" t="s">
        <v>38</v>
      </c>
      <c r="AF624" s="1" t="s">
        <v>38</v>
      </c>
      <c r="AG624" t="s">
        <v>13526</v>
      </c>
      <c r="AH624" t="s">
        <v>38</v>
      </c>
      <c r="AI624" t="s">
        <v>13538</v>
      </c>
    </row>
    <row r="625" spans="1:35" x14ac:dyDescent="0.25">
      <c r="A625" s="1" t="s">
        <v>1340</v>
      </c>
      <c r="B625" s="1" t="s">
        <v>30</v>
      </c>
      <c r="C625">
        <v>70</v>
      </c>
      <c r="D625">
        <v>567</v>
      </c>
      <c r="E625">
        <v>1115.7</v>
      </c>
      <c r="F625">
        <v>0</v>
      </c>
      <c r="G625">
        <v>0</v>
      </c>
      <c r="H625" s="1" t="s">
        <v>30</v>
      </c>
      <c r="I625" s="1" t="s">
        <v>31</v>
      </c>
      <c r="J625">
        <v>0</v>
      </c>
      <c r="K625">
        <v>1</v>
      </c>
      <c r="L625">
        <v>7</v>
      </c>
      <c r="M625" s="1" t="s">
        <v>32</v>
      </c>
      <c r="N625">
        <v>0</v>
      </c>
      <c r="O625" s="1" t="s">
        <v>80</v>
      </c>
      <c r="P625" s="1" t="s">
        <v>1341</v>
      </c>
      <c r="Q625" s="1" t="s">
        <v>42</v>
      </c>
      <c r="R625">
        <v>39</v>
      </c>
      <c r="S625" s="1" t="s">
        <v>30</v>
      </c>
      <c r="T625" s="1" t="s">
        <v>30</v>
      </c>
      <c r="U625" s="1" t="s">
        <v>30</v>
      </c>
      <c r="V625">
        <v>0</v>
      </c>
      <c r="W625" s="1" t="s">
        <v>32</v>
      </c>
      <c r="X625" s="1" t="s">
        <v>57</v>
      </c>
      <c r="Y625" s="1" t="s">
        <v>58</v>
      </c>
      <c r="Z625">
        <v>29</v>
      </c>
      <c r="AA625">
        <v>2011</v>
      </c>
      <c r="AB625" s="1" t="s">
        <v>13500</v>
      </c>
      <c r="AC625" s="1" t="s">
        <v>13500</v>
      </c>
      <c r="AD625" t="s">
        <v>13494</v>
      </c>
      <c r="AE625" s="1" t="s">
        <v>38</v>
      </c>
      <c r="AF625" s="1" t="s">
        <v>38</v>
      </c>
      <c r="AG625" t="s">
        <v>13526</v>
      </c>
      <c r="AH625" t="s">
        <v>38</v>
      </c>
      <c r="AI625" t="s">
        <v>13540</v>
      </c>
    </row>
    <row r="626" spans="1:35" x14ac:dyDescent="0.25">
      <c r="A626" s="1" t="s">
        <v>1342</v>
      </c>
      <c r="B626" s="1" t="s">
        <v>30</v>
      </c>
      <c r="C626">
        <v>66</v>
      </c>
      <c r="D626">
        <v>106</v>
      </c>
      <c r="E626">
        <v>262.5</v>
      </c>
      <c r="F626">
        <v>0</v>
      </c>
      <c r="G626">
        <v>0</v>
      </c>
      <c r="H626" s="1" t="s">
        <v>30</v>
      </c>
      <c r="I626" s="1" t="s">
        <v>31</v>
      </c>
      <c r="J626">
        <v>0</v>
      </c>
      <c r="K626">
        <v>2</v>
      </c>
      <c r="L626">
        <v>0</v>
      </c>
      <c r="M626" s="1" t="s">
        <v>30</v>
      </c>
      <c r="N626">
        <v>0</v>
      </c>
      <c r="O626" s="1" t="s">
        <v>103</v>
      </c>
      <c r="P626" s="1" t="s">
        <v>1343</v>
      </c>
      <c r="Q626" s="1" t="s">
        <v>35</v>
      </c>
      <c r="R626">
        <v>35</v>
      </c>
      <c r="S626" s="1" t="s">
        <v>30</v>
      </c>
      <c r="T626" s="1" t="s">
        <v>30</v>
      </c>
      <c r="U626" s="1" t="s">
        <v>30</v>
      </c>
      <c r="V626">
        <v>0</v>
      </c>
      <c r="W626" s="1" t="s">
        <v>30</v>
      </c>
      <c r="X626" s="1" t="s">
        <v>43</v>
      </c>
      <c r="Y626" s="1" t="s">
        <v>37</v>
      </c>
      <c r="Z626">
        <v>14</v>
      </c>
      <c r="AA626">
        <v>895</v>
      </c>
      <c r="AB626" s="1" t="s">
        <v>13500</v>
      </c>
      <c r="AC626" s="1" t="s">
        <v>13500</v>
      </c>
      <c r="AD626" t="s">
        <v>13494</v>
      </c>
      <c r="AE626" s="1" t="s">
        <v>38</v>
      </c>
      <c r="AF626" s="1" t="s">
        <v>38</v>
      </c>
      <c r="AG626" t="s">
        <v>13527</v>
      </c>
      <c r="AH626" t="s">
        <v>38</v>
      </c>
      <c r="AI626" t="s">
        <v>13540</v>
      </c>
    </row>
    <row r="627" spans="1:35" x14ac:dyDescent="0.25">
      <c r="A627" s="1" t="s">
        <v>1344</v>
      </c>
      <c r="B627" s="1" t="s">
        <v>30</v>
      </c>
      <c r="C627">
        <v>4</v>
      </c>
      <c r="D627">
        <v>21</v>
      </c>
      <c r="E627">
        <v>52.7</v>
      </c>
      <c r="F627">
        <v>0</v>
      </c>
      <c r="G627">
        <v>0</v>
      </c>
      <c r="H627" s="1" t="s">
        <v>30</v>
      </c>
      <c r="I627" s="1" t="s">
        <v>31</v>
      </c>
      <c r="J627">
        <v>0</v>
      </c>
      <c r="K627">
        <v>2</v>
      </c>
      <c r="L627">
        <v>3</v>
      </c>
      <c r="M627" s="1" t="s">
        <v>32</v>
      </c>
      <c r="N627">
        <v>0</v>
      </c>
      <c r="O627" s="1" t="s">
        <v>130</v>
      </c>
      <c r="P627" s="1" t="s">
        <v>1345</v>
      </c>
      <c r="Q627" s="1" t="s">
        <v>42</v>
      </c>
      <c r="R627">
        <v>36</v>
      </c>
      <c r="S627" s="1" t="s">
        <v>30</v>
      </c>
      <c r="T627" s="1" t="s">
        <v>30</v>
      </c>
      <c r="U627" s="1" t="s">
        <v>30</v>
      </c>
      <c r="V627">
        <v>0</v>
      </c>
      <c r="W627" s="1" t="s">
        <v>30</v>
      </c>
      <c r="X627" s="1" t="s">
        <v>36</v>
      </c>
      <c r="Y627" s="1" t="s">
        <v>37</v>
      </c>
      <c r="Z627">
        <v>25</v>
      </c>
      <c r="AA627">
        <v>101</v>
      </c>
      <c r="AB627" s="1" t="s">
        <v>13500</v>
      </c>
      <c r="AC627" s="1" t="s">
        <v>13500</v>
      </c>
      <c r="AD627" t="s">
        <v>13494</v>
      </c>
      <c r="AE627" s="1" t="s">
        <v>38</v>
      </c>
      <c r="AF627" s="1" t="s">
        <v>38</v>
      </c>
      <c r="AG627" t="s">
        <v>13526</v>
      </c>
      <c r="AH627" t="s">
        <v>38</v>
      </c>
      <c r="AI627" t="s">
        <v>13538</v>
      </c>
    </row>
    <row r="628" spans="1:35" x14ac:dyDescent="0.25">
      <c r="A628" s="1" t="s">
        <v>1346</v>
      </c>
      <c r="B628" s="1" t="s">
        <v>30</v>
      </c>
      <c r="C628">
        <v>24</v>
      </c>
      <c r="D628">
        <v>117</v>
      </c>
      <c r="E628">
        <v>313.5</v>
      </c>
      <c r="F628">
        <v>0</v>
      </c>
      <c r="G628">
        <v>0</v>
      </c>
      <c r="H628" s="1" t="s">
        <v>30</v>
      </c>
      <c r="I628" s="1" t="s">
        <v>31</v>
      </c>
      <c r="J628">
        <v>0</v>
      </c>
      <c r="K628">
        <v>2</v>
      </c>
      <c r="L628">
        <v>0</v>
      </c>
      <c r="M628" s="1" t="s">
        <v>30</v>
      </c>
      <c r="N628">
        <v>0</v>
      </c>
      <c r="O628" s="1" t="s">
        <v>52</v>
      </c>
      <c r="P628" s="1" t="s">
        <v>1347</v>
      </c>
      <c r="Q628" s="1" t="s">
        <v>35</v>
      </c>
      <c r="R628">
        <v>32</v>
      </c>
      <c r="S628" s="1" t="s">
        <v>30</v>
      </c>
      <c r="T628" s="1" t="s">
        <v>30</v>
      </c>
      <c r="U628" s="1" t="s">
        <v>30</v>
      </c>
      <c r="V628">
        <v>0</v>
      </c>
      <c r="W628" s="1" t="s">
        <v>30</v>
      </c>
      <c r="X628" s="1" t="s">
        <v>36</v>
      </c>
      <c r="Y628" s="1" t="s">
        <v>58</v>
      </c>
      <c r="Z628">
        <v>11</v>
      </c>
      <c r="AA628">
        <v>273</v>
      </c>
      <c r="AB628" s="1" t="s">
        <v>13500</v>
      </c>
      <c r="AC628" s="1" t="s">
        <v>13500</v>
      </c>
      <c r="AD628" t="s">
        <v>13494</v>
      </c>
      <c r="AE628" s="1" t="s">
        <v>38</v>
      </c>
      <c r="AF628" s="1" t="s">
        <v>38</v>
      </c>
      <c r="AG628" t="s">
        <v>13527</v>
      </c>
      <c r="AH628" t="s">
        <v>38</v>
      </c>
      <c r="AI628" t="s">
        <v>13539</v>
      </c>
    </row>
    <row r="629" spans="1:35" x14ac:dyDescent="0.25">
      <c r="A629" s="1" t="s">
        <v>1348</v>
      </c>
      <c r="B629" s="1" t="s">
        <v>30</v>
      </c>
      <c r="C629">
        <v>26</v>
      </c>
      <c r="D629">
        <v>166</v>
      </c>
      <c r="E629">
        <v>393.7</v>
      </c>
      <c r="F629">
        <v>0</v>
      </c>
      <c r="G629">
        <v>0</v>
      </c>
      <c r="H629" s="1" t="s">
        <v>30</v>
      </c>
      <c r="I629" s="1" t="s">
        <v>31</v>
      </c>
      <c r="J629">
        <v>0</v>
      </c>
      <c r="K629">
        <v>2</v>
      </c>
      <c r="L629">
        <v>24</v>
      </c>
      <c r="M629" s="1" t="s">
        <v>30</v>
      </c>
      <c r="N629">
        <v>19</v>
      </c>
      <c r="O629" s="1" t="s">
        <v>52</v>
      </c>
      <c r="P629" s="1" t="s">
        <v>1349</v>
      </c>
      <c r="Q629" s="1" t="s">
        <v>42</v>
      </c>
      <c r="R629">
        <v>27</v>
      </c>
      <c r="S629" s="1" t="s">
        <v>32</v>
      </c>
      <c r="T629" s="1" t="s">
        <v>30</v>
      </c>
      <c r="U629" s="1" t="s">
        <v>30</v>
      </c>
      <c r="V629">
        <v>0</v>
      </c>
      <c r="W629" s="1" t="s">
        <v>30</v>
      </c>
      <c r="X629" s="1" t="s">
        <v>43</v>
      </c>
      <c r="Y629" s="1" t="s">
        <v>58</v>
      </c>
      <c r="Z629">
        <v>32</v>
      </c>
      <c r="AA629">
        <v>832</v>
      </c>
      <c r="AB629" s="1" t="s">
        <v>13500</v>
      </c>
      <c r="AC629" s="1" t="s">
        <v>13500</v>
      </c>
      <c r="AD629" t="s">
        <v>13495</v>
      </c>
      <c r="AE629" s="1" t="s">
        <v>38</v>
      </c>
      <c r="AF629" s="1" t="s">
        <v>38</v>
      </c>
      <c r="AG629" t="s">
        <v>13526</v>
      </c>
      <c r="AH629" t="s">
        <v>38</v>
      </c>
      <c r="AI629" t="s">
        <v>13539</v>
      </c>
    </row>
    <row r="630" spans="1:35" x14ac:dyDescent="0.25">
      <c r="A630" s="1" t="s">
        <v>1350</v>
      </c>
      <c r="B630" s="1" t="s">
        <v>30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s="1" t="s">
        <v>30</v>
      </c>
      <c r="I630" s="1" t="s">
        <v>31</v>
      </c>
      <c r="J630">
        <v>0</v>
      </c>
      <c r="K630">
        <v>0</v>
      </c>
      <c r="L630">
        <v>1</v>
      </c>
      <c r="M630" s="1" t="s">
        <v>32</v>
      </c>
      <c r="N630">
        <v>0</v>
      </c>
      <c r="O630" s="1" t="s">
        <v>94</v>
      </c>
      <c r="P630" s="1" t="s">
        <v>1351</v>
      </c>
      <c r="Q630" s="1" t="s">
        <v>35</v>
      </c>
      <c r="R630">
        <v>78</v>
      </c>
      <c r="S630" s="1" t="s">
        <v>30</v>
      </c>
      <c r="T630" s="1" t="s">
        <v>32</v>
      </c>
      <c r="U630" s="1" t="s">
        <v>30</v>
      </c>
      <c r="V630">
        <v>0</v>
      </c>
      <c r="W630" s="1" t="s">
        <v>30</v>
      </c>
      <c r="X630" s="1" t="s">
        <v>43</v>
      </c>
      <c r="Y630" s="1" t="s">
        <v>37</v>
      </c>
      <c r="Z630">
        <v>44</v>
      </c>
      <c r="AA630">
        <v>204</v>
      </c>
      <c r="AB630" s="1" t="s">
        <v>13500</v>
      </c>
      <c r="AC630" s="1" t="s">
        <v>13500</v>
      </c>
      <c r="AD630" t="s">
        <v>13496</v>
      </c>
      <c r="AE630" s="1" t="s">
        <v>38</v>
      </c>
      <c r="AF630" s="1" t="s">
        <v>38</v>
      </c>
      <c r="AG630" t="s">
        <v>13527</v>
      </c>
      <c r="AH630" t="s">
        <v>38</v>
      </c>
      <c r="AI630" t="s">
        <v>13538</v>
      </c>
    </row>
    <row r="631" spans="1:35" x14ac:dyDescent="0.25">
      <c r="A631" s="1" t="s">
        <v>1352</v>
      </c>
      <c r="B631" s="1" t="s">
        <v>30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s="1" t="s">
        <v>30</v>
      </c>
      <c r="I631" s="1" t="s">
        <v>31</v>
      </c>
      <c r="J631">
        <v>0</v>
      </c>
      <c r="K631">
        <v>2</v>
      </c>
      <c r="L631">
        <v>6</v>
      </c>
      <c r="M631" s="1" t="s">
        <v>32</v>
      </c>
      <c r="N631">
        <v>0</v>
      </c>
      <c r="O631" s="1" t="s">
        <v>114</v>
      </c>
      <c r="P631" s="1" t="s">
        <v>1353</v>
      </c>
      <c r="Q631" s="1" t="s">
        <v>35</v>
      </c>
      <c r="R631">
        <v>65</v>
      </c>
      <c r="S631" s="1" t="s">
        <v>30</v>
      </c>
      <c r="T631" s="1" t="s">
        <v>32</v>
      </c>
      <c r="U631" s="1" t="s">
        <v>30</v>
      </c>
      <c r="V631">
        <v>0</v>
      </c>
      <c r="W631" s="1" t="s">
        <v>32</v>
      </c>
      <c r="X631" s="1" t="s">
        <v>43</v>
      </c>
      <c r="Y631" s="1" t="s">
        <v>37</v>
      </c>
      <c r="Z631">
        <v>31</v>
      </c>
      <c r="AA631">
        <v>1410</v>
      </c>
      <c r="AB631" s="1" t="s">
        <v>13500</v>
      </c>
      <c r="AC631" s="1" t="s">
        <v>13500</v>
      </c>
      <c r="AD631" t="s">
        <v>13496</v>
      </c>
      <c r="AE631" s="1" t="s">
        <v>38</v>
      </c>
      <c r="AF631" s="1" t="s">
        <v>38</v>
      </c>
      <c r="AG631" t="s">
        <v>13526</v>
      </c>
      <c r="AH631" t="s">
        <v>38</v>
      </c>
      <c r="AI631" t="s">
        <v>13540</v>
      </c>
    </row>
    <row r="632" spans="1:35" x14ac:dyDescent="0.25">
      <c r="A632" s="1" t="s">
        <v>1354</v>
      </c>
      <c r="B632" s="1" t="s">
        <v>30</v>
      </c>
      <c r="C632">
        <v>36</v>
      </c>
      <c r="D632">
        <v>86</v>
      </c>
      <c r="E632">
        <v>290.3</v>
      </c>
      <c r="F632">
        <v>0</v>
      </c>
      <c r="G632">
        <v>0</v>
      </c>
      <c r="H632" s="1" t="s">
        <v>30</v>
      </c>
      <c r="I632" s="1" t="s">
        <v>46</v>
      </c>
      <c r="J632">
        <v>0</v>
      </c>
      <c r="K632">
        <v>1</v>
      </c>
      <c r="L632">
        <v>8</v>
      </c>
      <c r="M632" s="1" t="s">
        <v>32</v>
      </c>
      <c r="N632">
        <v>0</v>
      </c>
      <c r="O632" s="1" t="s">
        <v>272</v>
      </c>
      <c r="P632" s="1" t="s">
        <v>1355</v>
      </c>
      <c r="Q632" s="1" t="s">
        <v>42</v>
      </c>
      <c r="R632">
        <v>66</v>
      </c>
      <c r="S632" s="1" t="s">
        <v>30</v>
      </c>
      <c r="T632" s="1" t="s">
        <v>32</v>
      </c>
      <c r="U632" s="1" t="s">
        <v>30</v>
      </c>
      <c r="V632">
        <v>0</v>
      </c>
      <c r="W632" s="1" t="s">
        <v>30</v>
      </c>
      <c r="X632" s="1" t="s">
        <v>36</v>
      </c>
      <c r="Y632" s="1" t="s">
        <v>58</v>
      </c>
      <c r="Z632">
        <v>31</v>
      </c>
      <c r="AA632">
        <v>1140</v>
      </c>
      <c r="AB632" s="1" t="s">
        <v>13500</v>
      </c>
      <c r="AC632" s="1" t="s">
        <v>13500</v>
      </c>
      <c r="AD632" t="s">
        <v>13496</v>
      </c>
      <c r="AE632" s="1" t="s">
        <v>38</v>
      </c>
      <c r="AF632" s="1" t="s">
        <v>38</v>
      </c>
      <c r="AG632" t="s">
        <v>13526</v>
      </c>
      <c r="AH632" t="s">
        <v>38</v>
      </c>
      <c r="AI632" t="s">
        <v>13539</v>
      </c>
    </row>
    <row r="633" spans="1:35" x14ac:dyDescent="0.25">
      <c r="A633" s="1" t="s">
        <v>1356</v>
      </c>
      <c r="B633" s="1" t="s">
        <v>30</v>
      </c>
      <c r="C633">
        <v>61</v>
      </c>
      <c r="D633">
        <v>276</v>
      </c>
      <c r="E633">
        <v>848.7</v>
      </c>
      <c r="F633">
        <v>0</v>
      </c>
      <c r="G633">
        <v>0</v>
      </c>
      <c r="H633" s="1" t="s">
        <v>30</v>
      </c>
      <c r="I633" s="1" t="s">
        <v>31</v>
      </c>
      <c r="J633">
        <v>0</v>
      </c>
      <c r="K633">
        <v>0</v>
      </c>
      <c r="L633">
        <v>6</v>
      </c>
      <c r="M633" s="1" t="s">
        <v>32</v>
      </c>
      <c r="N633">
        <v>0</v>
      </c>
      <c r="O633" s="1" t="s">
        <v>184</v>
      </c>
      <c r="P633" s="1" t="s">
        <v>1357</v>
      </c>
      <c r="Q633" s="1" t="s">
        <v>35</v>
      </c>
      <c r="R633">
        <v>67</v>
      </c>
      <c r="S633" s="1" t="s">
        <v>30</v>
      </c>
      <c r="T633" s="1" t="s">
        <v>32</v>
      </c>
      <c r="U633" s="1" t="s">
        <v>30</v>
      </c>
      <c r="V633">
        <v>0</v>
      </c>
      <c r="W633" s="1" t="s">
        <v>32</v>
      </c>
      <c r="X633" s="1" t="s">
        <v>57</v>
      </c>
      <c r="Y633" s="1" t="s">
        <v>37</v>
      </c>
      <c r="Z633">
        <v>58</v>
      </c>
      <c r="AA633">
        <v>3544</v>
      </c>
      <c r="AB633" s="1" t="s">
        <v>13500</v>
      </c>
      <c r="AC633" s="1" t="s">
        <v>13500</v>
      </c>
      <c r="AD633" t="s">
        <v>13496</v>
      </c>
      <c r="AE633" s="1" t="s">
        <v>38</v>
      </c>
      <c r="AF633" s="1" t="s">
        <v>38</v>
      </c>
      <c r="AG633" t="s">
        <v>13526</v>
      </c>
      <c r="AH633" t="s">
        <v>38</v>
      </c>
      <c r="AI633" t="s">
        <v>13540</v>
      </c>
    </row>
    <row r="634" spans="1:35" x14ac:dyDescent="0.25">
      <c r="A634" s="1" t="s">
        <v>1358</v>
      </c>
      <c r="B634" s="1" t="s">
        <v>30</v>
      </c>
      <c r="C634">
        <v>49</v>
      </c>
      <c r="D634">
        <v>85</v>
      </c>
      <c r="E634">
        <v>243.2</v>
      </c>
      <c r="F634">
        <v>0</v>
      </c>
      <c r="G634">
        <v>0</v>
      </c>
      <c r="H634" s="1" t="s">
        <v>30</v>
      </c>
      <c r="I634" s="1" t="s">
        <v>46</v>
      </c>
      <c r="J634">
        <v>0</v>
      </c>
      <c r="K634">
        <v>1</v>
      </c>
      <c r="L634">
        <v>17</v>
      </c>
      <c r="M634" s="1" t="s">
        <v>32</v>
      </c>
      <c r="N634">
        <v>0</v>
      </c>
      <c r="O634" s="1" t="s">
        <v>166</v>
      </c>
      <c r="P634" s="1" t="s">
        <v>1359</v>
      </c>
      <c r="Q634" s="1" t="s">
        <v>35</v>
      </c>
      <c r="R634">
        <v>33</v>
      </c>
      <c r="S634" s="1" t="s">
        <v>30</v>
      </c>
      <c r="T634" s="1" t="s">
        <v>30</v>
      </c>
      <c r="U634" s="1" t="s">
        <v>30</v>
      </c>
      <c r="V634">
        <v>0</v>
      </c>
      <c r="W634" s="1" t="s">
        <v>32</v>
      </c>
      <c r="X634" s="1" t="s">
        <v>43</v>
      </c>
      <c r="Y634" s="1" t="s">
        <v>58</v>
      </c>
      <c r="Z634">
        <v>57</v>
      </c>
      <c r="AA634">
        <v>2766</v>
      </c>
      <c r="AB634" s="1" t="s">
        <v>13500</v>
      </c>
      <c r="AC634" s="1" t="s">
        <v>13500</v>
      </c>
      <c r="AD634" t="s">
        <v>13494</v>
      </c>
      <c r="AE634" s="1" t="s">
        <v>38</v>
      </c>
      <c r="AF634" s="1" t="s">
        <v>38</v>
      </c>
      <c r="AG634" t="s">
        <v>13526</v>
      </c>
      <c r="AH634" t="s">
        <v>38</v>
      </c>
      <c r="AI634" t="s">
        <v>13540</v>
      </c>
    </row>
    <row r="635" spans="1:35" x14ac:dyDescent="0.25">
      <c r="A635" s="1" t="s">
        <v>1360</v>
      </c>
      <c r="B635" s="1" t="s">
        <v>30</v>
      </c>
      <c r="C635">
        <v>60</v>
      </c>
      <c r="D635">
        <v>400</v>
      </c>
      <c r="E635">
        <v>898.6</v>
      </c>
      <c r="F635">
        <v>0</v>
      </c>
      <c r="G635">
        <v>0</v>
      </c>
      <c r="H635" s="1" t="s">
        <v>30</v>
      </c>
      <c r="I635" s="1" t="s">
        <v>31</v>
      </c>
      <c r="J635">
        <v>0</v>
      </c>
      <c r="K635">
        <v>0</v>
      </c>
      <c r="L635">
        <v>0</v>
      </c>
      <c r="M635" s="1" t="s">
        <v>30</v>
      </c>
      <c r="N635">
        <v>0</v>
      </c>
      <c r="O635" s="1" t="s">
        <v>471</v>
      </c>
      <c r="P635" s="1" t="s">
        <v>1361</v>
      </c>
      <c r="Q635" s="1" t="s">
        <v>35</v>
      </c>
      <c r="R635">
        <v>48</v>
      </c>
      <c r="S635" s="1" t="s">
        <v>30</v>
      </c>
      <c r="T635" s="1" t="s">
        <v>30</v>
      </c>
      <c r="U635" s="1" t="s">
        <v>30</v>
      </c>
      <c r="V635">
        <v>0</v>
      </c>
      <c r="W635" s="1" t="s">
        <v>30</v>
      </c>
      <c r="X635" s="1" t="s">
        <v>57</v>
      </c>
      <c r="Y635" s="1" t="s">
        <v>37</v>
      </c>
      <c r="Z635">
        <v>15</v>
      </c>
      <c r="AA635">
        <v>875</v>
      </c>
      <c r="AB635" s="1" t="s">
        <v>13500</v>
      </c>
      <c r="AC635" s="1" t="s">
        <v>13500</v>
      </c>
      <c r="AD635" t="s">
        <v>13494</v>
      </c>
      <c r="AE635" s="1" t="s">
        <v>38</v>
      </c>
      <c r="AF635" s="1" t="s">
        <v>38</v>
      </c>
      <c r="AG635" t="s">
        <v>13527</v>
      </c>
      <c r="AH635" t="s">
        <v>38</v>
      </c>
      <c r="AI635" t="s">
        <v>13540</v>
      </c>
    </row>
    <row r="636" spans="1:35" x14ac:dyDescent="0.25">
      <c r="A636" s="1" t="s">
        <v>1362</v>
      </c>
      <c r="B636" s="1" t="s">
        <v>30</v>
      </c>
      <c r="C636">
        <v>72</v>
      </c>
      <c r="D636">
        <v>379</v>
      </c>
      <c r="E636">
        <v>941</v>
      </c>
      <c r="F636">
        <v>0</v>
      </c>
      <c r="G636">
        <v>0</v>
      </c>
      <c r="H636" s="1" t="s">
        <v>30</v>
      </c>
      <c r="I636" s="1" t="s">
        <v>31</v>
      </c>
      <c r="J636">
        <v>0</v>
      </c>
      <c r="K636">
        <v>0</v>
      </c>
      <c r="L636">
        <v>19</v>
      </c>
      <c r="M636" s="1" t="s">
        <v>32</v>
      </c>
      <c r="N636">
        <v>0</v>
      </c>
      <c r="O636" s="1" t="s">
        <v>275</v>
      </c>
      <c r="P636" s="1" t="s">
        <v>1363</v>
      </c>
      <c r="Q636" s="1" t="s">
        <v>35</v>
      </c>
      <c r="R636">
        <v>27</v>
      </c>
      <c r="S636" s="1" t="s">
        <v>32</v>
      </c>
      <c r="T636" s="1" t="s">
        <v>30</v>
      </c>
      <c r="U636" s="1" t="s">
        <v>30</v>
      </c>
      <c r="V636">
        <v>0</v>
      </c>
      <c r="W636" s="1" t="s">
        <v>32</v>
      </c>
      <c r="X636" s="1" t="s">
        <v>57</v>
      </c>
      <c r="Y636" s="1" t="s">
        <v>37</v>
      </c>
      <c r="Z636">
        <v>48</v>
      </c>
      <c r="AA636">
        <v>3474</v>
      </c>
      <c r="AB636" s="1" t="s">
        <v>13500</v>
      </c>
      <c r="AC636" s="1" t="s">
        <v>13500</v>
      </c>
      <c r="AD636" t="s">
        <v>13495</v>
      </c>
      <c r="AE636" s="1" t="s">
        <v>38</v>
      </c>
      <c r="AF636" s="1" t="s">
        <v>38</v>
      </c>
      <c r="AG636" t="s">
        <v>13526</v>
      </c>
      <c r="AH636" t="s">
        <v>38</v>
      </c>
      <c r="AI636" t="s">
        <v>13540</v>
      </c>
    </row>
    <row r="637" spans="1:35" x14ac:dyDescent="0.25">
      <c r="A637" s="1" t="s">
        <v>1364</v>
      </c>
      <c r="B637" s="1" t="s">
        <v>30</v>
      </c>
      <c r="C637">
        <v>68</v>
      </c>
      <c r="D637">
        <v>131</v>
      </c>
      <c r="E637">
        <v>338.2</v>
      </c>
      <c r="F637">
        <v>0</v>
      </c>
      <c r="G637">
        <v>0</v>
      </c>
      <c r="H637" s="1" t="s">
        <v>30</v>
      </c>
      <c r="I637" s="1" t="s">
        <v>31</v>
      </c>
      <c r="J637">
        <v>0</v>
      </c>
      <c r="K637">
        <v>1</v>
      </c>
      <c r="L637">
        <v>0</v>
      </c>
      <c r="M637" s="1" t="s">
        <v>30</v>
      </c>
      <c r="N637">
        <v>0</v>
      </c>
      <c r="O637" s="1" t="s">
        <v>71</v>
      </c>
      <c r="P637" s="1" t="s">
        <v>1365</v>
      </c>
      <c r="Q637" s="1" t="s">
        <v>42</v>
      </c>
      <c r="R637">
        <v>38</v>
      </c>
      <c r="S637" s="1" t="s">
        <v>30</v>
      </c>
      <c r="T637" s="1" t="s">
        <v>30</v>
      </c>
      <c r="U637" s="1" t="s">
        <v>30</v>
      </c>
      <c r="V637">
        <v>0</v>
      </c>
      <c r="W637" s="1" t="s">
        <v>30</v>
      </c>
      <c r="X637" s="1" t="s">
        <v>57</v>
      </c>
      <c r="Y637" s="1" t="s">
        <v>58</v>
      </c>
      <c r="Z637">
        <v>17</v>
      </c>
      <c r="AA637">
        <v>1116</v>
      </c>
      <c r="AB637" s="1" t="s">
        <v>13500</v>
      </c>
      <c r="AC637" s="1" t="s">
        <v>13500</v>
      </c>
      <c r="AD637" t="s">
        <v>13494</v>
      </c>
      <c r="AE637" s="1" t="s">
        <v>38</v>
      </c>
      <c r="AF637" s="1" t="s">
        <v>38</v>
      </c>
      <c r="AG637" t="s">
        <v>13527</v>
      </c>
      <c r="AH637" t="s">
        <v>38</v>
      </c>
      <c r="AI637" t="s">
        <v>13540</v>
      </c>
    </row>
    <row r="638" spans="1:35" x14ac:dyDescent="0.25">
      <c r="A638" s="1" t="s">
        <v>1366</v>
      </c>
      <c r="B638" s="1" t="s">
        <v>30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s="1" t="s">
        <v>30</v>
      </c>
      <c r="I638" s="1" t="s">
        <v>46</v>
      </c>
      <c r="J638">
        <v>0</v>
      </c>
      <c r="K638">
        <v>2</v>
      </c>
      <c r="L638">
        <v>7</v>
      </c>
      <c r="M638" s="1" t="s">
        <v>32</v>
      </c>
      <c r="N638">
        <v>0</v>
      </c>
      <c r="O638" s="1" t="s">
        <v>55</v>
      </c>
      <c r="P638" s="1" t="s">
        <v>1367</v>
      </c>
      <c r="Q638" s="1" t="s">
        <v>35</v>
      </c>
      <c r="R638">
        <v>46</v>
      </c>
      <c r="S638" s="1" t="s">
        <v>30</v>
      </c>
      <c r="T638" s="1" t="s">
        <v>30</v>
      </c>
      <c r="U638" s="1" t="s">
        <v>30</v>
      </c>
      <c r="V638">
        <v>0</v>
      </c>
      <c r="W638" s="1" t="s">
        <v>32</v>
      </c>
      <c r="X638" s="1" t="s">
        <v>36</v>
      </c>
      <c r="Y638" s="1" t="s">
        <v>37</v>
      </c>
      <c r="Z638">
        <v>24</v>
      </c>
      <c r="AA638">
        <v>320</v>
      </c>
      <c r="AB638" s="1" t="s">
        <v>13500</v>
      </c>
      <c r="AC638" s="1" t="s">
        <v>13500</v>
      </c>
      <c r="AD638" t="s">
        <v>13494</v>
      </c>
      <c r="AE638" s="1" t="s">
        <v>38</v>
      </c>
      <c r="AF638" s="1" t="s">
        <v>38</v>
      </c>
      <c r="AG638" t="s">
        <v>13526</v>
      </c>
      <c r="AH638" t="s">
        <v>38</v>
      </c>
      <c r="AI638" t="s">
        <v>13539</v>
      </c>
    </row>
    <row r="639" spans="1:35" x14ac:dyDescent="0.25">
      <c r="A639" s="1" t="s">
        <v>1368</v>
      </c>
      <c r="B639" s="1" t="s">
        <v>32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s="1" t="s">
        <v>30</v>
      </c>
      <c r="I639" s="1" t="s">
        <v>31</v>
      </c>
      <c r="J639">
        <v>0</v>
      </c>
      <c r="K639">
        <v>0</v>
      </c>
      <c r="L639">
        <v>5</v>
      </c>
      <c r="M639" s="1" t="s">
        <v>32</v>
      </c>
      <c r="N639">
        <v>0</v>
      </c>
      <c r="O639" s="1" t="s">
        <v>150</v>
      </c>
      <c r="P639" s="1" t="s">
        <v>1369</v>
      </c>
      <c r="Q639" s="1" t="s">
        <v>42</v>
      </c>
      <c r="R639">
        <v>40</v>
      </c>
      <c r="S639" s="1" t="s">
        <v>30</v>
      </c>
      <c r="T639" s="1" t="s">
        <v>30</v>
      </c>
      <c r="U639" s="1" t="s">
        <v>30</v>
      </c>
      <c r="V639">
        <v>0</v>
      </c>
      <c r="W639" s="1" t="s">
        <v>30</v>
      </c>
      <c r="X639" s="1" t="s">
        <v>43</v>
      </c>
      <c r="Y639" s="1" t="s">
        <v>37</v>
      </c>
      <c r="Z639">
        <v>27</v>
      </c>
      <c r="AA639">
        <v>1532</v>
      </c>
      <c r="AB639" s="1" t="s">
        <v>13500</v>
      </c>
      <c r="AC639" s="1" t="s">
        <v>13500</v>
      </c>
      <c r="AD639" t="s">
        <v>13494</v>
      </c>
      <c r="AE639" s="1" t="s">
        <v>7086</v>
      </c>
      <c r="AF639" s="1" t="s">
        <v>7110</v>
      </c>
      <c r="AG639" t="s">
        <v>13526</v>
      </c>
      <c r="AH639" t="s">
        <v>13530</v>
      </c>
      <c r="AI639" t="s">
        <v>13540</v>
      </c>
    </row>
    <row r="640" spans="1:35" x14ac:dyDescent="0.25">
      <c r="A640" s="1" t="s">
        <v>1370</v>
      </c>
      <c r="B640" s="1" t="s">
        <v>30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s="1" t="s">
        <v>30</v>
      </c>
      <c r="I640" s="1" t="s">
        <v>31</v>
      </c>
      <c r="J640">
        <v>0</v>
      </c>
      <c r="K640">
        <v>2</v>
      </c>
      <c r="L640">
        <v>0</v>
      </c>
      <c r="M640" s="1" t="s">
        <v>30</v>
      </c>
      <c r="N640">
        <v>0</v>
      </c>
      <c r="O640" s="1" t="s">
        <v>197</v>
      </c>
      <c r="P640" s="1" t="s">
        <v>1371</v>
      </c>
      <c r="Q640" s="1" t="s">
        <v>35</v>
      </c>
      <c r="R640">
        <v>54</v>
      </c>
      <c r="S640" s="1" t="s">
        <v>30</v>
      </c>
      <c r="T640" s="1" t="s">
        <v>30</v>
      </c>
      <c r="U640" s="1" t="s">
        <v>30</v>
      </c>
      <c r="V640">
        <v>0</v>
      </c>
      <c r="W640" s="1" t="s">
        <v>30</v>
      </c>
      <c r="X640" s="1" t="s">
        <v>43</v>
      </c>
      <c r="Y640" s="1" t="s">
        <v>37</v>
      </c>
      <c r="Z640">
        <v>8</v>
      </c>
      <c r="AA640">
        <v>148</v>
      </c>
      <c r="AB640" s="1" t="s">
        <v>13500</v>
      </c>
      <c r="AC640" s="1" t="s">
        <v>13500</v>
      </c>
      <c r="AD640" t="s">
        <v>13494</v>
      </c>
      <c r="AE640" s="1" t="s">
        <v>38</v>
      </c>
      <c r="AF640" s="1" t="s">
        <v>38</v>
      </c>
      <c r="AG640" t="s">
        <v>13527</v>
      </c>
      <c r="AH640" t="s">
        <v>38</v>
      </c>
      <c r="AI640" t="s">
        <v>13539</v>
      </c>
    </row>
    <row r="641" spans="1:35" x14ac:dyDescent="0.25">
      <c r="A641" s="1" t="s">
        <v>1372</v>
      </c>
      <c r="B641" s="1" t="s">
        <v>30</v>
      </c>
      <c r="C641">
        <v>8</v>
      </c>
      <c r="D641">
        <v>45</v>
      </c>
      <c r="E641">
        <v>90.8</v>
      </c>
      <c r="F641">
        <v>0</v>
      </c>
      <c r="G641">
        <v>0</v>
      </c>
      <c r="H641" s="1" t="s">
        <v>30</v>
      </c>
      <c r="I641" s="1" t="s">
        <v>46</v>
      </c>
      <c r="J641">
        <v>0</v>
      </c>
      <c r="K641">
        <v>2</v>
      </c>
      <c r="L641">
        <v>7</v>
      </c>
      <c r="M641" s="1" t="s">
        <v>32</v>
      </c>
      <c r="N641">
        <v>0</v>
      </c>
      <c r="O641" s="1" t="s">
        <v>65</v>
      </c>
      <c r="P641" s="1" t="s">
        <v>1373</v>
      </c>
      <c r="Q641" s="1" t="s">
        <v>35</v>
      </c>
      <c r="R641">
        <v>36</v>
      </c>
      <c r="S641" s="1" t="s">
        <v>30</v>
      </c>
      <c r="T641" s="1" t="s">
        <v>30</v>
      </c>
      <c r="U641" s="1" t="s">
        <v>30</v>
      </c>
      <c r="V641">
        <v>0</v>
      </c>
      <c r="W641" s="1" t="s">
        <v>30</v>
      </c>
      <c r="X641" s="1" t="s">
        <v>43</v>
      </c>
      <c r="Y641" s="1" t="s">
        <v>37</v>
      </c>
      <c r="Z641">
        <v>25</v>
      </c>
      <c r="AA641">
        <v>206</v>
      </c>
      <c r="AB641" s="1" t="s">
        <v>13500</v>
      </c>
      <c r="AC641" s="1" t="s">
        <v>13500</v>
      </c>
      <c r="AD641" t="s">
        <v>13494</v>
      </c>
      <c r="AE641" s="1" t="s">
        <v>38</v>
      </c>
      <c r="AF641" s="1" t="s">
        <v>38</v>
      </c>
      <c r="AG641" t="s">
        <v>13526</v>
      </c>
      <c r="AH641" t="s">
        <v>38</v>
      </c>
      <c r="AI641" t="s">
        <v>13538</v>
      </c>
    </row>
    <row r="642" spans="1:35" x14ac:dyDescent="0.25">
      <c r="A642" s="1" t="s">
        <v>1374</v>
      </c>
      <c r="B642" s="1" t="s">
        <v>30</v>
      </c>
      <c r="C642">
        <v>52</v>
      </c>
      <c r="D642">
        <v>310</v>
      </c>
      <c r="E642">
        <v>786</v>
      </c>
      <c r="F642">
        <v>0</v>
      </c>
      <c r="G642">
        <v>0</v>
      </c>
      <c r="H642" s="1" t="s">
        <v>30</v>
      </c>
      <c r="I642" s="1" t="s">
        <v>31</v>
      </c>
      <c r="J642">
        <v>0</v>
      </c>
      <c r="K642">
        <v>0</v>
      </c>
      <c r="L642">
        <v>5</v>
      </c>
      <c r="M642" s="1" t="s">
        <v>32</v>
      </c>
      <c r="N642">
        <v>0</v>
      </c>
      <c r="O642" s="1" t="s">
        <v>55</v>
      </c>
      <c r="P642" s="1" t="s">
        <v>1375</v>
      </c>
      <c r="Q642" s="1" t="s">
        <v>35</v>
      </c>
      <c r="R642">
        <v>30</v>
      </c>
      <c r="S642" s="1" t="s">
        <v>30</v>
      </c>
      <c r="T642" s="1" t="s">
        <v>30</v>
      </c>
      <c r="U642" s="1" t="s">
        <v>30</v>
      </c>
      <c r="V642">
        <v>0</v>
      </c>
      <c r="W642" s="1" t="s">
        <v>32</v>
      </c>
      <c r="X642" s="1" t="s">
        <v>43</v>
      </c>
      <c r="Y642" s="1" t="s">
        <v>58</v>
      </c>
      <c r="Z642">
        <v>47</v>
      </c>
      <c r="AA642">
        <v>2487</v>
      </c>
      <c r="AB642" s="1" t="s">
        <v>13500</v>
      </c>
      <c r="AC642" s="1" t="s">
        <v>13500</v>
      </c>
      <c r="AD642" t="s">
        <v>13495</v>
      </c>
      <c r="AE642" s="1" t="s">
        <v>38</v>
      </c>
      <c r="AF642" s="1" t="s">
        <v>38</v>
      </c>
      <c r="AG642" t="s">
        <v>13526</v>
      </c>
      <c r="AH642" t="s">
        <v>38</v>
      </c>
      <c r="AI642" t="s">
        <v>13540</v>
      </c>
    </row>
    <row r="643" spans="1:35" x14ac:dyDescent="0.25">
      <c r="A643" s="1" t="s">
        <v>1376</v>
      </c>
      <c r="B643" s="1" t="s">
        <v>30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s="1" t="s">
        <v>30</v>
      </c>
      <c r="I643" s="1" t="s">
        <v>31</v>
      </c>
      <c r="J643">
        <v>0</v>
      </c>
      <c r="K643">
        <v>2</v>
      </c>
      <c r="L643">
        <v>11</v>
      </c>
      <c r="M643" s="1" t="s">
        <v>32</v>
      </c>
      <c r="N643">
        <v>0</v>
      </c>
      <c r="O643" s="1" t="s">
        <v>179</v>
      </c>
      <c r="P643" s="1" t="s">
        <v>1377</v>
      </c>
      <c r="Q643" s="1" t="s">
        <v>42</v>
      </c>
      <c r="R643">
        <v>38</v>
      </c>
      <c r="S643" s="1" t="s">
        <v>30</v>
      </c>
      <c r="T643" s="1" t="s">
        <v>30</v>
      </c>
      <c r="U643" s="1" t="s">
        <v>30</v>
      </c>
      <c r="V643">
        <v>0</v>
      </c>
      <c r="W643" s="1" t="s">
        <v>30</v>
      </c>
      <c r="X643" s="1" t="s">
        <v>36</v>
      </c>
      <c r="Y643" s="1" t="s">
        <v>58</v>
      </c>
      <c r="Z643">
        <v>19</v>
      </c>
      <c r="AA643">
        <v>57</v>
      </c>
      <c r="AB643" s="1" t="s">
        <v>13500</v>
      </c>
      <c r="AC643" s="1" t="s">
        <v>13500</v>
      </c>
      <c r="AD643" t="s">
        <v>13494</v>
      </c>
      <c r="AE643" s="1" t="s">
        <v>38</v>
      </c>
      <c r="AF643" s="1" t="s">
        <v>38</v>
      </c>
      <c r="AG643" t="s">
        <v>13526</v>
      </c>
      <c r="AH643" t="s">
        <v>38</v>
      </c>
      <c r="AI643" t="s">
        <v>13538</v>
      </c>
    </row>
    <row r="644" spans="1:35" x14ac:dyDescent="0.25">
      <c r="A644" s="1" t="s">
        <v>1378</v>
      </c>
      <c r="B644" s="1" t="s">
        <v>30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s="1" t="s">
        <v>30</v>
      </c>
      <c r="I644" s="1" t="s">
        <v>31</v>
      </c>
      <c r="J644">
        <v>0</v>
      </c>
      <c r="K644">
        <v>0</v>
      </c>
      <c r="L644">
        <v>0</v>
      </c>
      <c r="M644" s="1" t="s">
        <v>30</v>
      </c>
      <c r="N644">
        <v>0</v>
      </c>
      <c r="O644" s="1" t="s">
        <v>166</v>
      </c>
      <c r="P644" s="1" t="s">
        <v>1379</v>
      </c>
      <c r="Q644" s="1" t="s">
        <v>42</v>
      </c>
      <c r="R644">
        <v>41</v>
      </c>
      <c r="S644" s="1" t="s">
        <v>30</v>
      </c>
      <c r="T644" s="1" t="s">
        <v>30</v>
      </c>
      <c r="U644" s="1" t="s">
        <v>30</v>
      </c>
      <c r="V644">
        <v>0</v>
      </c>
      <c r="W644" s="1" t="s">
        <v>30</v>
      </c>
      <c r="X644" s="1" t="s">
        <v>43</v>
      </c>
      <c r="Y644" s="1" t="s">
        <v>58</v>
      </c>
      <c r="Z644">
        <v>10</v>
      </c>
      <c r="AA644">
        <v>282</v>
      </c>
      <c r="AB644" s="1" t="s">
        <v>13500</v>
      </c>
      <c r="AC644" s="1" t="s">
        <v>13500</v>
      </c>
      <c r="AD644" t="s">
        <v>13494</v>
      </c>
      <c r="AE644" s="1" t="s">
        <v>38</v>
      </c>
      <c r="AF644" s="1" t="s">
        <v>38</v>
      </c>
      <c r="AG644" t="s">
        <v>13527</v>
      </c>
      <c r="AH644" t="s">
        <v>38</v>
      </c>
      <c r="AI644" t="s">
        <v>13539</v>
      </c>
    </row>
    <row r="645" spans="1:35" x14ac:dyDescent="0.25">
      <c r="A645" s="1" t="s">
        <v>1380</v>
      </c>
      <c r="B645" s="1" t="s">
        <v>30</v>
      </c>
      <c r="C645">
        <v>40</v>
      </c>
      <c r="D645">
        <v>216</v>
      </c>
      <c r="E645">
        <v>596</v>
      </c>
      <c r="F645">
        <v>360</v>
      </c>
      <c r="G645">
        <v>308</v>
      </c>
      <c r="H645" s="1" t="s">
        <v>32</v>
      </c>
      <c r="I645" s="1" t="s">
        <v>46</v>
      </c>
      <c r="J645">
        <v>0</v>
      </c>
      <c r="K645">
        <v>1</v>
      </c>
      <c r="L645">
        <v>10</v>
      </c>
      <c r="M645" s="1" t="s">
        <v>32</v>
      </c>
      <c r="N645">
        <v>0</v>
      </c>
      <c r="O645" s="1" t="s">
        <v>122</v>
      </c>
      <c r="P645" s="1" t="s">
        <v>1381</v>
      </c>
      <c r="Q645" s="1" t="s">
        <v>35</v>
      </c>
      <c r="R645">
        <v>40</v>
      </c>
      <c r="S645" s="1" t="s">
        <v>30</v>
      </c>
      <c r="T645" s="1" t="s">
        <v>30</v>
      </c>
      <c r="U645" s="1" t="s">
        <v>30</v>
      </c>
      <c r="V645">
        <v>0</v>
      </c>
      <c r="W645" s="1" t="s">
        <v>32</v>
      </c>
      <c r="X645" s="1" t="s">
        <v>43</v>
      </c>
      <c r="Y645" s="1" t="s">
        <v>58</v>
      </c>
      <c r="Z645">
        <v>37</v>
      </c>
      <c r="AA645">
        <v>1464</v>
      </c>
      <c r="AB645" s="1" t="s">
        <v>13500</v>
      </c>
      <c r="AC645" s="1" t="s">
        <v>13500</v>
      </c>
      <c r="AD645" t="s">
        <v>13494</v>
      </c>
      <c r="AE645" s="1" t="s">
        <v>38</v>
      </c>
      <c r="AF645" s="1" t="s">
        <v>38</v>
      </c>
      <c r="AG645" t="s">
        <v>13526</v>
      </c>
      <c r="AH645" t="s">
        <v>38</v>
      </c>
      <c r="AI645" t="s">
        <v>13539</v>
      </c>
    </row>
    <row r="646" spans="1:35" x14ac:dyDescent="0.25">
      <c r="A646" s="1" t="s">
        <v>1382</v>
      </c>
      <c r="B646" s="1" t="s">
        <v>30</v>
      </c>
      <c r="C646">
        <v>32</v>
      </c>
      <c r="D646">
        <v>186</v>
      </c>
      <c r="E646">
        <v>381</v>
      </c>
      <c r="F646">
        <v>0</v>
      </c>
      <c r="G646">
        <v>0</v>
      </c>
      <c r="H646" s="1" t="s">
        <v>30</v>
      </c>
      <c r="I646" s="1" t="s">
        <v>31</v>
      </c>
      <c r="J646">
        <v>0</v>
      </c>
      <c r="K646">
        <v>0</v>
      </c>
      <c r="L646">
        <v>0</v>
      </c>
      <c r="M646" s="1" t="s">
        <v>30</v>
      </c>
      <c r="N646">
        <v>0</v>
      </c>
      <c r="O646" s="1" t="s">
        <v>122</v>
      </c>
      <c r="P646" s="1" t="s">
        <v>1383</v>
      </c>
      <c r="Q646" s="1" t="s">
        <v>35</v>
      </c>
      <c r="R646">
        <v>50</v>
      </c>
      <c r="S646" s="1" t="s">
        <v>30</v>
      </c>
      <c r="T646" s="1" t="s">
        <v>30</v>
      </c>
      <c r="U646" s="1" t="s">
        <v>30</v>
      </c>
      <c r="V646">
        <v>0</v>
      </c>
      <c r="W646" s="1" t="s">
        <v>30</v>
      </c>
      <c r="X646" s="1" t="s">
        <v>43</v>
      </c>
      <c r="Y646" s="1" t="s">
        <v>58</v>
      </c>
      <c r="Z646">
        <v>7</v>
      </c>
      <c r="AA646">
        <v>236</v>
      </c>
      <c r="AB646" s="1" t="s">
        <v>13500</v>
      </c>
      <c r="AC646" s="1" t="s">
        <v>13500</v>
      </c>
      <c r="AD646" t="s">
        <v>13494</v>
      </c>
      <c r="AE646" s="1" t="s">
        <v>38</v>
      </c>
      <c r="AF646" s="1" t="s">
        <v>38</v>
      </c>
      <c r="AG646" t="s">
        <v>13527</v>
      </c>
      <c r="AH646" t="s">
        <v>38</v>
      </c>
      <c r="AI646" t="s">
        <v>13539</v>
      </c>
    </row>
    <row r="647" spans="1:35" x14ac:dyDescent="0.25">
      <c r="A647" s="1" t="s">
        <v>1384</v>
      </c>
      <c r="B647" s="1" t="s">
        <v>30</v>
      </c>
      <c r="C647">
        <v>25</v>
      </c>
      <c r="D647">
        <v>152</v>
      </c>
      <c r="E647">
        <v>302.8</v>
      </c>
      <c r="F647">
        <v>0</v>
      </c>
      <c r="G647">
        <v>0</v>
      </c>
      <c r="H647" s="1" t="s">
        <v>30</v>
      </c>
      <c r="I647" s="1" t="s">
        <v>31</v>
      </c>
      <c r="J647">
        <v>0</v>
      </c>
      <c r="K647">
        <v>0</v>
      </c>
      <c r="L647">
        <v>0</v>
      </c>
      <c r="M647" s="1" t="s">
        <v>30</v>
      </c>
      <c r="N647">
        <v>0</v>
      </c>
      <c r="O647" s="1" t="s">
        <v>40</v>
      </c>
      <c r="P647" s="1" t="s">
        <v>1385</v>
      </c>
      <c r="Q647" s="1" t="s">
        <v>42</v>
      </c>
      <c r="R647">
        <v>48</v>
      </c>
      <c r="S647" s="1" t="s">
        <v>30</v>
      </c>
      <c r="T647" s="1" t="s">
        <v>30</v>
      </c>
      <c r="U647" s="1" t="s">
        <v>30</v>
      </c>
      <c r="V647">
        <v>0</v>
      </c>
      <c r="W647" s="1" t="s">
        <v>30</v>
      </c>
      <c r="X647" s="1" t="s">
        <v>43</v>
      </c>
      <c r="Y647" s="1" t="s">
        <v>37</v>
      </c>
      <c r="Z647">
        <v>8</v>
      </c>
      <c r="AA647">
        <v>205</v>
      </c>
      <c r="AB647" s="1" t="s">
        <v>13500</v>
      </c>
      <c r="AC647" s="1" t="s">
        <v>13500</v>
      </c>
      <c r="AD647" t="s">
        <v>13494</v>
      </c>
      <c r="AE647" s="1" t="s">
        <v>38</v>
      </c>
      <c r="AF647" s="1" t="s">
        <v>38</v>
      </c>
      <c r="AG647" t="s">
        <v>13527</v>
      </c>
      <c r="AH647" t="s">
        <v>38</v>
      </c>
      <c r="AI647" t="s">
        <v>13539</v>
      </c>
    </row>
    <row r="648" spans="1:35" x14ac:dyDescent="0.25">
      <c r="A648" s="1" t="s">
        <v>1386</v>
      </c>
      <c r="B648" s="1" t="s">
        <v>30</v>
      </c>
      <c r="C648">
        <v>72</v>
      </c>
      <c r="D648">
        <v>142</v>
      </c>
      <c r="E648">
        <v>358</v>
      </c>
      <c r="F648">
        <v>0</v>
      </c>
      <c r="G648">
        <v>0</v>
      </c>
      <c r="H648" s="1" t="s">
        <v>30</v>
      </c>
      <c r="I648" s="1" t="s">
        <v>31</v>
      </c>
      <c r="J648">
        <v>0</v>
      </c>
      <c r="K648">
        <v>2</v>
      </c>
      <c r="L648">
        <v>1</v>
      </c>
      <c r="M648" s="1" t="s">
        <v>32</v>
      </c>
      <c r="N648">
        <v>0</v>
      </c>
      <c r="O648" s="1" t="s">
        <v>697</v>
      </c>
      <c r="P648" s="1" t="s">
        <v>1387</v>
      </c>
      <c r="Q648" s="1" t="s">
        <v>35</v>
      </c>
      <c r="R648">
        <v>85</v>
      </c>
      <c r="S648" s="1" t="s">
        <v>30</v>
      </c>
      <c r="T648" s="1" t="s">
        <v>32</v>
      </c>
      <c r="U648" s="1" t="s">
        <v>30</v>
      </c>
      <c r="V648">
        <v>0</v>
      </c>
      <c r="W648" s="1" t="s">
        <v>32</v>
      </c>
      <c r="X648" s="1" t="s">
        <v>57</v>
      </c>
      <c r="Y648" s="1" t="s">
        <v>37</v>
      </c>
      <c r="Z648">
        <v>44</v>
      </c>
      <c r="AA648">
        <v>3167</v>
      </c>
      <c r="AB648" s="1" t="s">
        <v>13500</v>
      </c>
      <c r="AC648" s="1" t="s">
        <v>13500</v>
      </c>
      <c r="AD648" t="s">
        <v>13496</v>
      </c>
      <c r="AE648" s="1" t="s">
        <v>38</v>
      </c>
      <c r="AF648" s="1" t="s">
        <v>38</v>
      </c>
      <c r="AG648" t="s">
        <v>13527</v>
      </c>
      <c r="AH648" t="s">
        <v>38</v>
      </c>
      <c r="AI648" t="s">
        <v>13540</v>
      </c>
    </row>
    <row r="649" spans="1:35" x14ac:dyDescent="0.25">
      <c r="A649" s="1" t="s">
        <v>1388</v>
      </c>
      <c r="B649" s="1" t="s">
        <v>30</v>
      </c>
      <c r="C649">
        <v>36</v>
      </c>
      <c r="D649">
        <v>222</v>
      </c>
      <c r="E649">
        <v>542.4</v>
      </c>
      <c r="F649">
        <v>0</v>
      </c>
      <c r="G649">
        <v>0</v>
      </c>
      <c r="H649" s="1" t="s">
        <v>30</v>
      </c>
      <c r="I649" s="1" t="s">
        <v>31</v>
      </c>
      <c r="J649">
        <v>0</v>
      </c>
      <c r="K649">
        <v>1</v>
      </c>
      <c r="L649">
        <v>2</v>
      </c>
      <c r="M649" s="1" t="s">
        <v>32</v>
      </c>
      <c r="N649">
        <v>0</v>
      </c>
      <c r="O649" s="1" t="s">
        <v>55</v>
      </c>
      <c r="P649" s="1" t="s">
        <v>1389</v>
      </c>
      <c r="Q649" s="1" t="s">
        <v>35</v>
      </c>
      <c r="R649">
        <v>32</v>
      </c>
      <c r="S649" s="1" t="s">
        <v>30</v>
      </c>
      <c r="T649" s="1" t="s">
        <v>30</v>
      </c>
      <c r="U649" s="1" t="s">
        <v>30</v>
      </c>
      <c r="V649">
        <v>0</v>
      </c>
      <c r="W649" s="1" t="s">
        <v>30</v>
      </c>
      <c r="X649" s="1" t="s">
        <v>36</v>
      </c>
      <c r="Y649" s="1" t="s">
        <v>37</v>
      </c>
      <c r="Z649">
        <v>27</v>
      </c>
      <c r="AA649">
        <v>959</v>
      </c>
      <c r="AB649" s="1" t="s">
        <v>13500</v>
      </c>
      <c r="AC649" s="1" t="s">
        <v>13500</v>
      </c>
      <c r="AD649" t="s">
        <v>13494</v>
      </c>
      <c r="AE649" s="1" t="s">
        <v>38</v>
      </c>
      <c r="AF649" s="1" t="s">
        <v>38</v>
      </c>
      <c r="AG649" t="s">
        <v>13527</v>
      </c>
      <c r="AH649" t="s">
        <v>38</v>
      </c>
      <c r="AI649" t="s">
        <v>13539</v>
      </c>
    </row>
    <row r="650" spans="1:35" x14ac:dyDescent="0.25">
      <c r="A650" s="1" t="s">
        <v>1390</v>
      </c>
      <c r="B650" s="1" t="s">
        <v>30</v>
      </c>
      <c r="C650">
        <v>10</v>
      </c>
      <c r="D650">
        <v>70</v>
      </c>
      <c r="E650">
        <v>137.9</v>
      </c>
      <c r="F650">
        <v>0</v>
      </c>
      <c r="G650">
        <v>0</v>
      </c>
      <c r="H650" s="1" t="s">
        <v>30</v>
      </c>
      <c r="I650" s="1" t="s">
        <v>31</v>
      </c>
      <c r="J650">
        <v>0</v>
      </c>
      <c r="K650">
        <v>2</v>
      </c>
      <c r="L650">
        <v>4</v>
      </c>
      <c r="M650" s="1" t="s">
        <v>32</v>
      </c>
      <c r="N650">
        <v>0</v>
      </c>
      <c r="O650" s="1" t="s">
        <v>1102</v>
      </c>
      <c r="P650" s="1" t="s">
        <v>1391</v>
      </c>
      <c r="Q650" s="1" t="s">
        <v>42</v>
      </c>
      <c r="R650">
        <v>35</v>
      </c>
      <c r="S650" s="1" t="s">
        <v>30</v>
      </c>
      <c r="T650" s="1" t="s">
        <v>30</v>
      </c>
      <c r="U650" s="1" t="s">
        <v>30</v>
      </c>
      <c r="V650">
        <v>0</v>
      </c>
      <c r="W650" s="1" t="s">
        <v>30</v>
      </c>
      <c r="X650" s="1" t="s">
        <v>36</v>
      </c>
      <c r="Y650" s="1" t="s">
        <v>37</v>
      </c>
      <c r="Z650">
        <v>31</v>
      </c>
      <c r="AA650">
        <v>304</v>
      </c>
      <c r="AB650" s="1" t="s">
        <v>13500</v>
      </c>
      <c r="AC650" s="1" t="s">
        <v>13500</v>
      </c>
      <c r="AD650" t="s">
        <v>13494</v>
      </c>
      <c r="AE650" s="1" t="s">
        <v>38</v>
      </c>
      <c r="AF650" s="1" t="s">
        <v>38</v>
      </c>
      <c r="AG650" t="s">
        <v>13526</v>
      </c>
      <c r="AH650" t="s">
        <v>38</v>
      </c>
      <c r="AI650" t="s">
        <v>13539</v>
      </c>
    </row>
    <row r="651" spans="1:35" x14ac:dyDescent="0.25">
      <c r="A651" s="1" t="s">
        <v>1392</v>
      </c>
      <c r="B651" s="1" t="s">
        <v>30</v>
      </c>
      <c r="C651">
        <v>14</v>
      </c>
      <c r="D651">
        <v>46</v>
      </c>
      <c r="E651">
        <v>99.9</v>
      </c>
      <c r="F651">
        <v>42</v>
      </c>
      <c r="G651">
        <v>180.6</v>
      </c>
      <c r="H651" s="1" t="s">
        <v>32</v>
      </c>
      <c r="I651" s="1" t="s">
        <v>46</v>
      </c>
      <c r="J651">
        <v>0</v>
      </c>
      <c r="K651">
        <v>1</v>
      </c>
      <c r="L651">
        <v>9</v>
      </c>
      <c r="M651" s="1" t="s">
        <v>30</v>
      </c>
      <c r="N651">
        <v>67</v>
      </c>
      <c r="O651" s="1" t="s">
        <v>130</v>
      </c>
      <c r="P651" s="1" t="s">
        <v>1393</v>
      </c>
      <c r="Q651" s="1" t="s">
        <v>35</v>
      </c>
      <c r="R651">
        <v>50</v>
      </c>
      <c r="S651" s="1" t="s">
        <v>30</v>
      </c>
      <c r="T651" s="1" t="s">
        <v>30</v>
      </c>
      <c r="U651" s="1" t="s">
        <v>30</v>
      </c>
      <c r="V651">
        <v>0</v>
      </c>
      <c r="W651" s="1" t="s">
        <v>30</v>
      </c>
      <c r="X651" s="1" t="s">
        <v>43</v>
      </c>
      <c r="Y651" s="1" t="s">
        <v>58</v>
      </c>
      <c r="Z651">
        <v>28</v>
      </c>
      <c r="AA651">
        <v>402</v>
      </c>
      <c r="AB651" s="1" t="s">
        <v>13500</v>
      </c>
      <c r="AC651" s="1" t="s">
        <v>13500</v>
      </c>
      <c r="AD651" t="s">
        <v>13494</v>
      </c>
      <c r="AE651" s="1" t="s">
        <v>38</v>
      </c>
      <c r="AF651" s="1" t="s">
        <v>38</v>
      </c>
      <c r="AG651" t="s">
        <v>13526</v>
      </c>
      <c r="AH651" t="s">
        <v>38</v>
      </c>
      <c r="AI651" t="s">
        <v>13539</v>
      </c>
    </row>
    <row r="652" spans="1:35" x14ac:dyDescent="0.25">
      <c r="A652" s="1" t="s">
        <v>1394</v>
      </c>
      <c r="B652" s="1" t="s">
        <v>30</v>
      </c>
      <c r="C652">
        <v>50</v>
      </c>
      <c r="D652">
        <v>155</v>
      </c>
      <c r="E652">
        <v>445.7</v>
      </c>
      <c r="F652">
        <v>0</v>
      </c>
      <c r="G652">
        <v>0</v>
      </c>
      <c r="H652" s="1" t="s">
        <v>30</v>
      </c>
      <c r="I652" s="1" t="s">
        <v>31</v>
      </c>
      <c r="J652">
        <v>0</v>
      </c>
      <c r="K652">
        <v>2</v>
      </c>
      <c r="L652">
        <v>0</v>
      </c>
      <c r="M652" s="1" t="s">
        <v>30</v>
      </c>
      <c r="N652">
        <v>0</v>
      </c>
      <c r="O652" s="1" t="s">
        <v>33</v>
      </c>
      <c r="P652" s="1" t="s">
        <v>1395</v>
      </c>
      <c r="Q652" s="1" t="s">
        <v>42</v>
      </c>
      <c r="R652">
        <v>67</v>
      </c>
      <c r="S652" s="1" t="s">
        <v>30</v>
      </c>
      <c r="T652" s="1" t="s">
        <v>32</v>
      </c>
      <c r="U652" s="1" t="s">
        <v>30</v>
      </c>
      <c r="V652">
        <v>0</v>
      </c>
      <c r="W652" s="1" t="s">
        <v>30</v>
      </c>
      <c r="X652" s="1" t="s">
        <v>57</v>
      </c>
      <c r="Y652" s="1" t="s">
        <v>58</v>
      </c>
      <c r="Z652">
        <v>7</v>
      </c>
      <c r="AA652">
        <v>326</v>
      </c>
      <c r="AB652" s="1" t="s">
        <v>13500</v>
      </c>
      <c r="AC652" s="1" t="s">
        <v>13500</v>
      </c>
      <c r="AD652" t="s">
        <v>13496</v>
      </c>
      <c r="AE652" s="1" t="s">
        <v>38</v>
      </c>
      <c r="AF652" s="1" t="s">
        <v>38</v>
      </c>
      <c r="AG652" t="s">
        <v>13527</v>
      </c>
      <c r="AH652" t="s">
        <v>38</v>
      </c>
      <c r="AI652" t="s">
        <v>13540</v>
      </c>
    </row>
    <row r="653" spans="1:35" x14ac:dyDescent="0.25">
      <c r="A653" s="1" t="s">
        <v>1396</v>
      </c>
      <c r="B653" s="1" t="s">
        <v>30</v>
      </c>
      <c r="C653">
        <v>25</v>
      </c>
      <c r="D653">
        <v>135</v>
      </c>
      <c r="E653">
        <v>371.5</v>
      </c>
      <c r="F653">
        <v>0</v>
      </c>
      <c r="G653">
        <v>0</v>
      </c>
      <c r="H653" s="1" t="s">
        <v>30</v>
      </c>
      <c r="I653" s="1" t="s">
        <v>31</v>
      </c>
      <c r="J653">
        <v>0</v>
      </c>
      <c r="K653">
        <v>1</v>
      </c>
      <c r="L653">
        <v>2</v>
      </c>
      <c r="M653" s="1" t="s">
        <v>32</v>
      </c>
      <c r="N653">
        <v>0</v>
      </c>
      <c r="O653" s="1" t="s">
        <v>94</v>
      </c>
      <c r="P653" s="1" t="s">
        <v>1397</v>
      </c>
      <c r="Q653" s="1" t="s">
        <v>42</v>
      </c>
      <c r="R653">
        <v>35</v>
      </c>
      <c r="S653" s="1" t="s">
        <v>30</v>
      </c>
      <c r="T653" s="1" t="s">
        <v>30</v>
      </c>
      <c r="U653" s="1" t="s">
        <v>30</v>
      </c>
      <c r="V653">
        <v>0</v>
      </c>
      <c r="W653" s="1" t="s">
        <v>30</v>
      </c>
      <c r="X653" s="1" t="s">
        <v>36</v>
      </c>
      <c r="Y653" s="1" t="s">
        <v>37</v>
      </c>
      <c r="Z653">
        <v>55</v>
      </c>
      <c r="AA653">
        <v>1373</v>
      </c>
      <c r="AB653" s="1" t="s">
        <v>13500</v>
      </c>
      <c r="AC653" s="1" t="s">
        <v>13500</v>
      </c>
      <c r="AD653" t="s">
        <v>13494</v>
      </c>
      <c r="AE653" s="1" t="s">
        <v>38</v>
      </c>
      <c r="AF653" s="1" t="s">
        <v>38</v>
      </c>
      <c r="AG653" t="s">
        <v>13527</v>
      </c>
      <c r="AH653" t="s">
        <v>38</v>
      </c>
      <c r="AI653" t="s">
        <v>13539</v>
      </c>
    </row>
    <row r="654" spans="1:35" x14ac:dyDescent="0.25">
      <c r="A654" s="1" t="s">
        <v>1398</v>
      </c>
      <c r="B654" s="1" t="s">
        <v>30</v>
      </c>
      <c r="C654">
        <v>20</v>
      </c>
      <c r="D654">
        <v>92</v>
      </c>
      <c r="E654">
        <v>234.6</v>
      </c>
      <c r="F654">
        <v>0</v>
      </c>
      <c r="G654">
        <v>0</v>
      </c>
      <c r="H654" s="1" t="s">
        <v>30</v>
      </c>
      <c r="I654" s="1" t="s">
        <v>31</v>
      </c>
      <c r="J654">
        <v>0</v>
      </c>
      <c r="K654">
        <v>0</v>
      </c>
      <c r="L654">
        <v>4</v>
      </c>
      <c r="M654" s="1" t="s">
        <v>32</v>
      </c>
      <c r="N654">
        <v>0</v>
      </c>
      <c r="O654" s="1" t="s">
        <v>179</v>
      </c>
      <c r="P654" s="1" t="s">
        <v>1399</v>
      </c>
      <c r="Q654" s="1" t="s">
        <v>42</v>
      </c>
      <c r="R654">
        <v>72</v>
      </c>
      <c r="S654" s="1" t="s">
        <v>30</v>
      </c>
      <c r="T654" s="1" t="s">
        <v>32</v>
      </c>
      <c r="U654" s="1" t="s">
        <v>30</v>
      </c>
      <c r="V654">
        <v>0</v>
      </c>
      <c r="W654" s="1" t="s">
        <v>30</v>
      </c>
      <c r="X654" s="1" t="s">
        <v>43</v>
      </c>
      <c r="Y654" s="1" t="s">
        <v>58</v>
      </c>
      <c r="Z654">
        <v>35</v>
      </c>
      <c r="AA654">
        <v>680</v>
      </c>
      <c r="AB654" s="1" t="s">
        <v>13500</v>
      </c>
      <c r="AC654" s="1" t="s">
        <v>13500</v>
      </c>
      <c r="AD654" t="s">
        <v>13496</v>
      </c>
      <c r="AE654" s="1" t="s">
        <v>38</v>
      </c>
      <c r="AF654" s="1" t="s">
        <v>38</v>
      </c>
      <c r="AG654" t="s">
        <v>13526</v>
      </c>
      <c r="AH654" t="s">
        <v>38</v>
      </c>
      <c r="AI654" t="s">
        <v>13539</v>
      </c>
    </row>
    <row r="655" spans="1:35" x14ac:dyDescent="0.25">
      <c r="A655" s="1" t="s">
        <v>1400</v>
      </c>
      <c r="B655" s="1" t="s">
        <v>30</v>
      </c>
      <c r="C655">
        <v>23</v>
      </c>
      <c r="D655">
        <v>110</v>
      </c>
      <c r="E655">
        <v>206.9</v>
      </c>
      <c r="F655">
        <v>0</v>
      </c>
      <c r="G655">
        <v>0</v>
      </c>
      <c r="H655" s="1" t="s">
        <v>30</v>
      </c>
      <c r="I655" s="1" t="s">
        <v>31</v>
      </c>
      <c r="J655">
        <v>0</v>
      </c>
      <c r="K655">
        <v>1</v>
      </c>
      <c r="L655">
        <v>6</v>
      </c>
      <c r="M655" s="1" t="s">
        <v>32</v>
      </c>
      <c r="N655">
        <v>0</v>
      </c>
      <c r="O655" s="1" t="s">
        <v>49</v>
      </c>
      <c r="P655" s="1" t="s">
        <v>1401</v>
      </c>
      <c r="Q655" s="1" t="s">
        <v>42</v>
      </c>
      <c r="R655">
        <v>60</v>
      </c>
      <c r="S655" s="1" t="s">
        <v>30</v>
      </c>
      <c r="T655" s="1" t="s">
        <v>30</v>
      </c>
      <c r="U655" s="1" t="s">
        <v>30</v>
      </c>
      <c r="V655">
        <v>0</v>
      </c>
      <c r="W655" s="1" t="s">
        <v>32</v>
      </c>
      <c r="X655" s="1" t="s">
        <v>57</v>
      </c>
      <c r="Y655" s="1" t="s">
        <v>37</v>
      </c>
      <c r="Z655">
        <v>21</v>
      </c>
      <c r="AA655">
        <v>489</v>
      </c>
      <c r="AB655" s="1" t="s">
        <v>13500</v>
      </c>
      <c r="AC655" s="1" t="s">
        <v>13500</v>
      </c>
      <c r="AD655" t="s">
        <v>13494</v>
      </c>
      <c r="AE655" s="1" t="s">
        <v>38</v>
      </c>
      <c r="AF655" s="1" t="s">
        <v>38</v>
      </c>
      <c r="AG655" t="s">
        <v>13526</v>
      </c>
      <c r="AH655" t="s">
        <v>38</v>
      </c>
      <c r="AI655" t="s">
        <v>13539</v>
      </c>
    </row>
    <row r="656" spans="1:35" x14ac:dyDescent="0.25">
      <c r="A656" s="1" t="s">
        <v>1402</v>
      </c>
      <c r="B656" s="1" t="s">
        <v>30</v>
      </c>
      <c r="C656">
        <v>1</v>
      </c>
      <c r="D656">
        <v>2</v>
      </c>
      <c r="E656">
        <v>4</v>
      </c>
      <c r="F656">
        <v>0</v>
      </c>
      <c r="G656">
        <v>0</v>
      </c>
      <c r="H656" s="1" t="s">
        <v>30</v>
      </c>
      <c r="I656" s="1" t="s">
        <v>31</v>
      </c>
      <c r="J656">
        <v>0</v>
      </c>
      <c r="K656">
        <v>1</v>
      </c>
      <c r="L656">
        <v>0</v>
      </c>
      <c r="M656" s="1" t="s">
        <v>30</v>
      </c>
      <c r="N656">
        <v>0</v>
      </c>
      <c r="O656" s="1" t="s">
        <v>211</v>
      </c>
      <c r="P656" s="1" t="s">
        <v>1403</v>
      </c>
      <c r="Q656" s="1" t="s">
        <v>42</v>
      </c>
      <c r="R656">
        <v>34</v>
      </c>
      <c r="S656" s="1" t="s">
        <v>30</v>
      </c>
      <c r="T656" s="1" t="s">
        <v>30</v>
      </c>
      <c r="U656" s="1" t="s">
        <v>30</v>
      </c>
      <c r="V656">
        <v>0</v>
      </c>
      <c r="W656" s="1" t="s">
        <v>30</v>
      </c>
      <c r="X656" s="1" t="s">
        <v>36</v>
      </c>
      <c r="Y656" s="1" t="s">
        <v>58</v>
      </c>
      <c r="Z656">
        <v>14</v>
      </c>
      <c r="AA656">
        <v>14</v>
      </c>
      <c r="AB656" s="1" t="s">
        <v>13500</v>
      </c>
      <c r="AC656" s="1" t="s">
        <v>13500</v>
      </c>
      <c r="AD656" t="s">
        <v>13494</v>
      </c>
      <c r="AE656" s="1" t="s">
        <v>38</v>
      </c>
      <c r="AF656" s="1" t="s">
        <v>38</v>
      </c>
      <c r="AG656" t="s">
        <v>13527</v>
      </c>
      <c r="AH656" t="s">
        <v>38</v>
      </c>
      <c r="AI656" t="s">
        <v>13538</v>
      </c>
    </row>
    <row r="657" spans="1:35" x14ac:dyDescent="0.25">
      <c r="A657" s="1" t="s">
        <v>1404</v>
      </c>
      <c r="B657" s="1" t="s">
        <v>30</v>
      </c>
      <c r="C657">
        <v>61</v>
      </c>
      <c r="D657">
        <v>204</v>
      </c>
      <c r="E657">
        <v>428</v>
      </c>
      <c r="F657">
        <v>0</v>
      </c>
      <c r="G657">
        <v>0</v>
      </c>
      <c r="H657" s="1" t="s">
        <v>30</v>
      </c>
      <c r="I657" s="1" t="s">
        <v>31</v>
      </c>
      <c r="J657">
        <v>0</v>
      </c>
      <c r="K657">
        <v>2</v>
      </c>
      <c r="L657">
        <v>0</v>
      </c>
      <c r="M657" s="1" t="s">
        <v>30</v>
      </c>
      <c r="N657">
        <v>0</v>
      </c>
      <c r="O657" s="1" t="s">
        <v>130</v>
      </c>
      <c r="P657" s="1" t="s">
        <v>1405</v>
      </c>
      <c r="Q657" s="1" t="s">
        <v>35</v>
      </c>
      <c r="R657">
        <v>47</v>
      </c>
      <c r="S657" s="1" t="s">
        <v>30</v>
      </c>
      <c r="T657" s="1" t="s">
        <v>30</v>
      </c>
      <c r="U657" s="1" t="s">
        <v>30</v>
      </c>
      <c r="V657">
        <v>0</v>
      </c>
      <c r="W657" s="1" t="s">
        <v>30</v>
      </c>
      <c r="X657" s="1" t="s">
        <v>43</v>
      </c>
      <c r="Y657" s="1" t="s">
        <v>58</v>
      </c>
      <c r="Z657">
        <v>13</v>
      </c>
      <c r="AA657">
        <v>778</v>
      </c>
      <c r="AB657" s="1" t="s">
        <v>13500</v>
      </c>
      <c r="AC657" s="1" t="s">
        <v>13500</v>
      </c>
      <c r="AD657" t="s">
        <v>13494</v>
      </c>
      <c r="AE657" s="1" t="s">
        <v>38</v>
      </c>
      <c r="AF657" s="1" t="s">
        <v>38</v>
      </c>
      <c r="AG657" t="s">
        <v>13527</v>
      </c>
      <c r="AH657" t="s">
        <v>38</v>
      </c>
      <c r="AI657" t="s">
        <v>13540</v>
      </c>
    </row>
    <row r="658" spans="1:35" x14ac:dyDescent="0.25">
      <c r="A658" s="1" t="s">
        <v>1406</v>
      </c>
      <c r="B658" s="1" t="s">
        <v>30</v>
      </c>
      <c r="C658">
        <v>58</v>
      </c>
      <c r="D658">
        <v>280</v>
      </c>
      <c r="E658">
        <v>753.5</v>
      </c>
      <c r="F658">
        <v>0</v>
      </c>
      <c r="G658">
        <v>0</v>
      </c>
      <c r="H658" s="1" t="s">
        <v>30</v>
      </c>
      <c r="I658" s="1" t="s">
        <v>31</v>
      </c>
      <c r="J658">
        <v>0</v>
      </c>
      <c r="K658">
        <v>0</v>
      </c>
      <c r="L658">
        <v>1</v>
      </c>
      <c r="M658" s="1" t="s">
        <v>32</v>
      </c>
      <c r="N658">
        <v>0</v>
      </c>
      <c r="O658" s="1" t="s">
        <v>211</v>
      </c>
      <c r="P658" s="1" t="s">
        <v>1407</v>
      </c>
      <c r="Q658" s="1" t="s">
        <v>35</v>
      </c>
      <c r="R658">
        <v>68</v>
      </c>
      <c r="S658" s="1" t="s">
        <v>30</v>
      </c>
      <c r="T658" s="1" t="s">
        <v>32</v>
      </c>
      <c r="U658" s="1" t="s">
        <v>30</v>
      </c>
      <c r="V658">
        <v>0</v>
      </c>
      <c r="W658" s="1" t="s">
        <v>30</v>
      </c>
      <c r="X658" s="1" t="s">
        <v>57</v>
      </c>
      <c r="Y658" s="1" t="s">
        <v>58</v>
      </c>
      <c r="Z658">
        <v>51</v>
      </c>
      <c r="AA658">
        <v>2985</v>
      </c>
      <c r="AB658" s="1" t="s">
        <v>13500</v>
      </c>
      <c r="AC658" s="1" t="s">
        <v>13500</v>
      </c>
      <c r="AD658" t="s">
        <v>13496</v>
      </c>
      <c r="AE658" s="1" t="s">
        <v>38</v>
      </c>
      <c r="AF658" s="1" t="s">
        <v>38</v>
      </c>
      <c r="AG658" t="s">
        <v>13527</v>
      </c>
      <c r="AH658" t="s">
        <v>38</v>
      </c>
      <c r="AI658" t="s">
        <v>13540</v>
      </c>
    </row>
    <row r="659" spans="1:35" x14ac:dyDescent="0.25">
      <c r="A659" s="1" t="s">
        <v>1408</v>
      </c>
      <c r="B659" s="1" t="s">
        <v>30</v>
      </c>
      <c r="C659">
        <v>31</v>
      </c>
      <c r="D659">
        <v>104</v>
      </c>
      <c r="E659">
        <v>306.5</v>
      </c>
      <c r="F659">
        <v>0</v>
      </c>
      <c r="G659">
        <v>0</v>
      </c>
      <c r="H659" s="1" t="s">
        <v>30</v>
      </c>
      <c r="I659" s="1" t="s">
        <v>31</v>
      </c>
      <c r="J659">
        <v>0</v>
      </c>
      <c r="K659">
        <v>0</v>
      </c>
      <c r="L659">
        <v>0</v>
      </c>
      <c r="M659" s="1" t="s">
        <v>30</v>
      </c>
      <c r="N659">
        <v>0</v>
      </c>
      <c r="O659" s="1" t="s">
        <v>40</v>
      </c>
      <c r="P659" s="1" t="s">
        <v>1409</v>
      </c>
      <c r="Q659" s="1" t="s">
        <v>42</v>
      </c>
      <c r="R659">
        <v>48</v>
      </c>
      <c r="S659" s="1" t="s">
        <v>30</v>
      </c>
      <c r="T659" s="1" t="s">
        <v>30</v>
      </c>
      <c r="U659" s="1" t="s">
        <v>30</v>
      </c>
      <c r="V659">
        <v>0</v>
      </c>
      <c r="W659" s="1" t="s">
        <v>30</v>
      </c>
      <c r="X659" s="1" t="s">
        <v>57</v>
      </c>
      <c r="Y659" s="1" t="s">
        <v>37</v>
      </c>
      <c r="Z659">
        <v>10</v>
      </c>
      <c r="AA659">
        <v>303</v>
      </c>
      <c r="AB659" s="1" t="s">
        <v>13500</v>
      </c>
      <c r="AC659" s="1" t="s">
        <v>13500</v>
      </c>
      <c r="AD659" t="s">
        <v>13494</v>
      </c>
      <c r="AE659" s="1" t="s">
        <v>38</v>
      </c>
      <c r="AF659" s="1" t="s">
        <v>38</v>
      </c>
      <c r="AG659" t="s">
        <v>13527</v>
      </c>
      <c r="AH659" t="s">
        <v>38</v>
      </c>
      <c r="AI659" t="s">
        <v>13539</v>
      </c>
    </row>
    <row r="660" spans="1:35" x14ac:dyDescent="0.25">
      <c r="A660" s="1" t="s">
        <v>1410</v>
      </c>
      <c r="B660" s="1" t="s">
        <v>30</v>
      </c>
      <c r="C660">
        <v>46</v>
      </c>
      <c r="D660">
        <v>202</v>
      </c>
      <c r="E660">
        <v>461.8</v>
      </c>
      <c r="F660">
        <v>0</v>
      </c>
      <c r="G660">
        <v>0</v>
      </c>
      <c r="H660" s="1" t="s">
        <v>30</v>
      </c>
      <c r="I660" s="1" t="s">
        <v>31</v>
      </c>
      <c r="J660">
        <v>0</v>
      </c>
      <c r="K660">
        <v>1</v>
      </c>
      <c r="L660">
        <v>11</v>
      </c>
      <c r="M660" s="1" t="s">
        <v>32</v>
      </c>
      <c r="N660">
        <v>0</v>
      </c>
      <c r="O660" s="1" t="s">
        <v>436</v>
      </c>
      <c r="P660" s="1" t="s">
        <v>1411</v>
      </c>
      <c r="Q660" s="1" t="s">
        <v>42</v>
      </c>
      <c r="R660">
        <v>79</v>
      </c>
      <c r="S660" s="1" t="s">
        <v>30</v>
      </c>
      <c r="T660" s="1" t="s">
        <v>32</v>
      </c>
      <c r="U660" s="1" t="s">
        <v>30</v>
      </c>
      <c r="V660">
        <v>0</v>
      </c>
      <c r="W660" s="1" t="s">
        <v>32</v>
      </c>
      <c r="X660" s="1" t="s">
        <v>43</v>
      </c>
      <c r="Y660" s="1" t="s">
        <v>37</v>
      </c>
      <c r="Z660">
        <v>46</v>
      </c>
      <c r="AA660">
        <v>2120</v>
      </c>
      <c r="AB660" s="1" t="s">
        <v>13500</v>
      </c>
      <c r="AC660" s="1" t="s">
        <v>13500</v>
      </c>
      <c r="AD660" t="s">
        <v>13496</v>
      </c>
      <c r="AE660" s="1" t="s">
        <v>38</v>
      </c>
      <c r="AF660" s="1" t="s">
        <v>38</v>
      </c>
      <c r="AG660" t="s">
        <v>13526</v>
      </c>
      <c r="AH660" t="s">
        <v>38</v>
      </c>
      <c r="AI660" t="s">
        <v>13540</v>
      </c>
    </row>
    <row r="661" spans="1:35" x14ac:dyDescent="0.25">
      <c r="A661" s="1" t="s">
        <v>1412</v>
      </c>
      <c r="B661" s="1" t="s">
        <v>30</v>
      </c>
      <c r="C661">
        <v>52</v>
      </c>
      <c r="D661">
        <v>331</v>
      </c>
      <c r="E661">
        <v>774.8</v>
      </c>
      <c r="F661">
        <v>0</v>
      </c>
      <c r="G661">
        <v>0</v>
      </c>
      <c r="H661" s="1" t="s">
        <v>30</v>
      </c>
      <c r="I661" s="1" t="s">
        <v>31</v>
      </c>
      <c r="J661">
        <v>0</v>
      </c>
      <c r="K661">
        <v>2</v>
      </c>
      <c r="L661">
        <v>0</v>
      </c>
      <c r="M661" s="1" t="s">
        <v>30</v>
      </c>
      <c r="N661">
        <v>0</v>
      </c>
      <c r="O661" s="1" t="s">
        <v>202</v>
      </c>
      <c r="P661" s="1" t="s">
        <v>1413</v>
      </c>
      <c r="Q661" s="1" t="s">
        <v>35</v>
      </c>
      <c r="R661">
        <v>44</v>
      </c>
      <c r="S661" s="1" t="s">
        <v>30</v>
      </c>
      <c r="T661" s="1" t="s">
        <v>30</v>
      </c>
      <c r="U661" s="1" t="s">
        <v>30</v>
      </c>
      <c r="V661">
        <v>0</v>
      </c>
      <c r="W661" s="1" t="s">
        <v>30</v>
      </c>
      <c r="X661" s="1" t="s">
        <v>43</v>
      </c>
      <c r="Y661" s="1" t="s">
        <v>58</v>
      </c>
      <c r="Z661">
        <v>9</v>
      </c>
      <c r="AA661">
        <v>464</v>
      </c>
      <c r="AB661" s="1" t="s">
        <v>13500</v>
      </c>
      <c r="AC661" s="1" t="s">
        <v>13500</v>
      </c>
      <c r="AD661" t="s">
        <v>13494</v>
      </c>
      <c r="AE661" s="1" t="s">
        <v>38</v>
      </c>
      <c r="AF661" s="1" t="s">
        <v>38</v>
      </c>
      <c r="AG661" t="s">
        <v>13527</v>
      </c>
      <c r="AH661" t="s">
        <v>38</v>
      </c>
      <c r="AI661" t="s">
        <v>13540</v>
      </c>
    </row>
    <row r="662" spans="1:35" x14ac:dyDescent="0.25">
      <c r="A662" s="1" t="s">
        <v>1414</v>
      </c>
      <c r="B662" s="1" t="s">
        <v>30</v>
      </c>
      <c r="C662">
        <v>32</v>
      </c>
      <c r="D662">
        <v>174</v>
      </c>
      <c r="E662">
        <v>410.3</v>
      </c>
      <c r="F662">
        <v>0</v>
      </c>
      <c r="G662">
        <v>0</v>
      </c>
      <c r="H662" s="1" t="s">
        <v>30</v>
      </c>
      <c r="I662" s="1" t="s">
        <v>31</v>
      </c>
      <c r="J662">
        <v>0</v>
      </c>
      <c r="K662">
        <v>1</v>
      </c>
      <c r="L662">
        <v>13</v>
      </c>
      <c r="M662" s="1" t="s">
        <v>30</v>
      </c>
      <c r="N662">
        <v>53</v>
      </c>
      <c r="O662" s="1" t="s">
        <v>269</v>
      </c>
      <c r="P662" s="1" t="s">
        <v>1415</v>
      </c>
      <c r="Q662" s="1" t="s">
        <v>42</v>
      </c>
      <c r="R662">
        <v>51</v>
      </c>
      <c r="S662" s="1" t="s">
        <v>30</v>
      </c>
      <c r="T662" s="1" t="s">
        <v>30</v>
      </c>
      <c r="U662" s="1" t="s">
        <v>30</v>
      </c>
      <c r="V662">
        <v>0</v>
      </c>
      <c r="W662" s="1" t="s">
        <v>30</v>
      </c>
      <c r="X662" s="1" t="s">
        <v>36</v>
      </c>
      <c r="Y662" s="1" t="s">
        <v>37</v>
      </c>
      <c r="Z662">
        <v>34</v>
      </c>
      <c r="AA662">
        <v>1084</v>
      </c>
      <c r="AB662" s="1" t="s">
        <v>13500</v>
      </c>
      <c r="AC662" s="1" t="s">
        <v>13500</v>
      </c>
      <c r="AD662" t="s">
        <v>13494</v>
      </c>
      <c r="AE662" s="1" t="s">
        <v>38</v>
      </c>
      <c r="AF662" s="1" t="s">
        <v>38</v>
      </c>
      <c r="AG662" t="s">
        <v>13526</v>
      </c>
      <c r="AH662" t="s">
        <v>38</v>
      </c>
      <c r="AI662" t="s">
        <v>13539</v>
      </c>
    </row>
    <row r="663" spans="1:35" x14ac:dyDescent="0.25">
      <c r="A663" s="1" t="s">
        <v>1416</v>
      </c>
      <c r="B663" s="1" t="s">
        <v>30</v>
      </c>
      <c r="C663">
        <v>15</v>
      </c>
      <c r="D663">
        <v>42</v>
      </c>
      <c r="E663">
        <v>105.8</v>
      </c>
      <c r="F663">
        <v>0</v>
      </c>
      <c r="G663">
        <v>0</v>
      </c>
      <c r="H663" s="1" t="s">
        <v>30</v>
      </c>
      <c r="I663" s="1" t="s">
        <v>31</v>
      </c>
      <c r="J663">
        <v>0</v>
      </c>
      <c r="K663">
        <v>0</v>
      </c>
      <c r="L663">
        <v>8</v>
      </c>
      <c r="M663" s="1" t="s">
        <v>32</v>
      </c>
      <c r="N663">
        <v>0</v>
      </c>
      <c r="O663" s="1" t="s">
        <v>275</v>
      </c>
      <c r="P663" s="1" t="s">
        <v>1417</v>
      </c>
      <c r="Q663" s="1" t="s">
        <v>35</v>
      </c>
      <c r="R663">
        <v>38</v>
      </c>
      <c r="S663" s="1" t="s">
        <v>30</v>
      </c>
      <c r="T663" s="1" t="s">
        <v>30</v>
      </c>
      <c r="U663" s="1" t="s">
        <v>30</v>
      </c>
      <c r="V663">
        <v>0</v>
      </c>
      <c r="W663" s="1" t="s">
        <v>30</v>
      </c>
      <c r="X663" s="1" t="s">
        <v>36</v>
      </c>
      <c r="Y663" s="1" t="s">
        <v>58</v>
      </c>
      <c r="Z663">
        <v>34</v>
      </c>
      <c r="AA663">
        <v>518</v>
      </c>
      <c r="AB663" s="1" t="s">
        <v>13500</v>
      </c>
      <c r="AC663" s="1" t="s">
        <v>13500</v>
      </c>
      <c r="AD663" t="s">
        <v>13494</v>
      </c>
      <c r="AE663" s="1" t="s">
        <v>38</v>
      </c>
      <c r="AF663" s="1" t="s">
        <v>38</v>
      </c>
      <c r="AG663" t="s">
        <v>13526</v>
      </c>
      <c r="AH663" t="s">
        <v>38</v>
      </c>
      <c r="AI663" t="s">
        <v>13539</v>
      </c>
    </row>
    <row r="664" spans="1:35" x14ac:dyDescent="0.25">
      <c r="A664" s="1" t="s">
        <v>1418</v>
      </c>
      <c r="B664" s="1" t="s">
        <v>30</v>
      </c>
      <c r="C664">
        <v>53</v>
      </c>
      <c r="D664">
        <v>277</v>
      </c>
      <c r="E664">
        <v>740.2</v>
      </c>
      <c r="F664">
        <v>0</v>
      </c>
      <c r="G664">
        <v>0</v>
      </c>
      <c r="H664" s="1" t="s">
        <v>30</v>
      </c>
      <c r="I664" s="1" t="s">
        <v>31</v>
      </c>
      <c r="J664">
        <v>0</v>
      </c>
      <c r="K664">
        <v>2</v>
      </c>
      <c r="L664">
        <v>3</v>
      </c>
      <c r="M664" s="1" t="s">
        <v>32</v>
      </c>
      <c r="N664">
        <v>0</v>
      </c>
      <c r="O664" s="1" t="s">
        <v>240</v>
      </c>
      <c r="P664" s="1" t="s">
        <v>1419</v>
      </c>
      <c r="Q664" s="1" t="s">
        <v>35</v>
      </c>
      <c r="R664">
        <v>60</v>
      </c>
      <c r="S664" s="1" t="s">
        <v>30</v>
      </c>
      <c r="T664" s="1" t="s">
        <v>30</v>
      </c>
      <c r="U664" s="1" t="s">
        <v>30</v>
      </c>
      <c r="V664">
        <v>0</v>
      </c>
      <c r="W664" s="1" t="s">
        <v>32</v>
      </c>
      <c r="X664" s="1" t="s">
        <v>43</v>
      </c>
      <c r="Y664" s="1" t="s">
        <v>37</v>
      </c>
      <c r="Z664">
        <v>63</v>
      </c>
      <c r="AA664">
        <v>3356</v>
      </c>
      <c r="AB664" s="1" t="s">
        <v>13500</v>
      </c>
      <c r="AC664" s="1" t="s">
        <v>13500</v>
      </c>
      <c r="AD664" t="s">
        <v>13494</v>
      </c>
      <c r="AE664" s="1" t="s">
        <v>38</v>
      </c>
      <c r="AF664" s="1" t="s">
        <v>38</v>
      </c>
      <c r="AG664" t="s">
        <v>13526</v>
      </c>
      <c r="AH664" t="s">
        <v>38</v>
      </c>
      <c r="AI664" t="s">
        <v>13540</v>
      </c>
    </row>
    <row r="665" spans="1:35" x14ac:dyDescent="0.25">
      <c r="A665" s="1" t="s">
        <v>1420</v>
      </c>
      <c r="B665" s="1" t="s">
        <v>30</v>
      </c>
      <c r="C665">
        <v>30</v>
      </c>
      <c r="D665">
        <v>166</v>
      </c>
      <c r="E665">
        <v>416.9</v>
      </c>
      <c r="F665">
        <v>0</v>
      </c>
      <c r="G665">
        <v>0</v>
      </c>
      <c r="H665" s="1" t="s">
        <v>30</v>
      </c>
      <c r="I665" s="1" t="s">
        <v>31</v>
      </c>
      <c r="J665">
        <v>0</v>
      </c>
      <c r="K665">
        <v>2</v>
      </c>
      <c r="L665">
        <v>7</v>
      </c>
      <c r="M665" s="1" t="s">
        <v>32</v>
      </c>
      <c r="N665">
        <v>0</v>
      </c>
      <c r="O665" s="1" t="s">
        <v>211</v>
      </c>
      <c r="P665" s="1" t="s">
        <v>1421</v>
      </c>
      <c r="Q665" s="1" t="s">
        <v>42</v>
      </c>
      <c r="R665">
        <v>33</v>
      </c>
      <c r="S665" s="1" t="s">
        <v>30</v>
      </c>
      <c r="T665" s="1" t="s">
        <v>30</v>
      </c>
      <c r="U665" s="1" t="s">
        <v>30</v>
      </c>
      <c r="V665">
        <v>0</v>
      </c>
      <c r="W665" s="1" t="s">
        <v>32</v>
      </c>
      <c r="X665" s="1" t="s">
        <v>43</v>
      </c>
      <c r="Y665" s="1" t="s">
        <v>37</v>
      </c>
      <c r="Z665">
        <v>43</v>
      </c>
      <c r="AA665">
        <v>1282</v>
      </c>
      <c r="AB665" s="1" t="s">
        <v>13500</v>
      </c>
      <c r="AC665" s="1" t="s">
        <v>13500</v>
      </c>
      <c r="AD665" t="s">
        <v>13494</v>
      </c>
      <c r="AE665" s="1" t="s">
        <v>38</v>
      </c>
      <c r="AF665" s="1" t="s">
        <v>38</v>
      </c>
      <c r="AG665" t="s">
        <v>13526</v>
      </c>
      <c r="AH665" t="s">
        <v>38</v>
      </c>
      <c r="AI665" t="s">
        <v>13539</v>
      </c>
    </row>
    <row r="666" spans="1:35" x14ac:dyDescent="0.25">
      <c r="A666" s="1" t="s">
        <v>1422</v>
      </c>
      <c r="B666" s="1" t="s">
        <v>30</v>
      </c>
      <c r="C666">
        <v>70</v>
      </c>
      <c r="D666">
        <v>402</v>
      </c>
      <c r="E666">
        <v>975</v>
      </c>
      <c r="F666">
        <v>0</v>
      </c>
      <c r="G666">
        <v>0</v>
      </c>
      <c r="H666" s="1" t="s">
        <v>30</v>
      </c>
      <c r="I666" s="1" t="s">
        <v>31</v>
      </c>
      <c r="J666">
        <v>0</v>
      </c>
      <c r="K666">
        <v>2</v>
      </c>
      <c r="L666">
        <v>10</v>
      </c>
      <c r="M666" s="1" t="s">
        <v>32</v>
      </c>
      <c r="N666">
        <v>0</v>
      </c>
      <c r="O666" s="1" t="s">
        <v>156</v>
      </c>
      <c r="P666" s="1" t="s">
        <v>1423</v>
      </c>
      <c r="Q666" s="1" t="s">
        <v>42</v>
      </c>
      <c r="R666">
        <v>24</v>
      </c>
      <c r="S666" s="1" t="s">
        <v>32</v>
      </c>
      <c r="T666" s="1" t="s">
        <v>30</v>
      </c>
      <c r="U666" s="1" t="s">
        <v>30</v>
      </c>
      <c r="V666">
        <v>0</v>
      </c>
      <c r="W666" s="1" t="s">
        <v>32</v>
      </c>
      <c r="X666" s="1" t="s">
        <v>57</v>
      </c>
      <c r="Y666" s="1" t="s">
        <v>58</v>
      </c>
      <c r="Z666">
        <v>30</v>
      </c>
      <c r="AA666">
        <v>2120</v>
      </c>
      <c r="AB666" s="1" t="s">
        <v>13500</v>
      </c>
      <c r="AC666" s="1" t="s">
        <v>13500</v>
      </c>
      <c r="AD666" t="s">
        <v>13495</v>
      </c>
      <c r="AE666" s="1" t="s">
        <v>38</v>
      </c>
      <c r="AF666" s="1" t="s">
        <v>38</v>
      </c>
      <c r="AG666" t="s">
        <v>13526</v>
      </c>
      <c r="AH666" t="s">
        <v>38</v>
      </c>
      <c r="AI666" t="s">
        <v>13540</v>
      </c>
    </row>
    <row r="667" spans="1:35" x14ac:dyDescent="0.25">
      <c r="A667" s="1" t="s">
        <v>1424</v>
      </c>
      <c r="B667" s="1" t="s">
        <v>30</v>
      </c>
      <c r="C667">
        <v>41</v>
      </c>
      <c r="D667">
        <v>167</v>
      </c>
      <c r="E667">
        <v>414.6</v>
      </c>
      <c r="F667">
        <v>0</v>
      </c>
      <c r="G667">
        <v>0</v>
      </c>
      <c r="H667" s="1" t="s">
        <v>30</v>
      </c>
      <c r="I667" s="1" t="s">
        <v>31</v>
      </c>
      <c r="J667">
        <v>0</v>
      </c>
      <c r="K667">
        <v>0</v>
      </c>
      <c r="L667">
        <v>26</v>
      </c>
      <c r="M667" s="1" t="s">
        <v>32</v>
      </c>
      <c r="N667">
        <v>0</v>
      </c>
      <c r="O667" s="1" t="s">
        <v>272</v>
      </c>
      <c r="P667" s="1" t="s">
        <v>1425</v>
      </c>
      <c r="Q667" s="1" t="s">
        <v>42</v>
      </c>
      <c r="R667">
        <v>28</v>
      </c>
      <c r="S667" s="1" t="s">
        <v>32</v>
      </c>
      <c r="T667" s="1" t="s">
        <v>30</v>
      </c>
      <c r="U667" s="1" t="s">
        <v>30</v>
      </c>
      <c r="V667">
        <v>0</v>
      </c>
      <c r="W667" s="1" t="s">
        <v>32</v>
      </c>
      <c r="X667" s="1" t="s">
        <v>43</v>
      </c>
      <c r="Y667" s="1" t="s">
        <v>37</v>
      </c>
      <c r="Z667">
        <v>33</v>
      </c>
      <c r="AA667">
        <v>1381</v>
      </c>
      <c r="AB667" s="1" t="s">
        <v>13500</v>
      </c>
      <c r="AC667" s="1" t="s">
        <v>13500</v>
      </c>
      <c r="AD667" t="s">
        <v>13495</v>
      </c>
      <c r="AE667" s="1" t="s">
        <v>38</v>
      </c>
      <c r="AF667" s="1" t="s">
        <v>38</v>
      </c>
      <c r="AG667" t="s">
        <v>13526</v>
      </c>
      <c r="AH667" t="s">
        <v>38</v>
      </c>
      <c r="AI667" t="s">
        <v>13540</v>
      </c>
    </row>
    <row r="668" spans="1:35" x14ac:dyDescent="0.25">
      <c r="A668" s="1" t="s">
        <v>1426</v>
      </c>
      <c r="B668" s="1" t="s">
        <v>30</v>
      </c>
      <c r="C668">
        <v>1</v>
      </c>
      <c r="D668">
        <v>2</v>
      </c>
      <c r="E668">
        <v>5</v>
      </c>
      <c r="F668">
        <v>0</v>
      </c>
      <c r="G668">
        <v>0</v>
      </c>
      <c r="H668" s="1" t="s">
        <v>30</v>
      </c>
      <c r="I668" s="1" t="s">
        <v>31</v>
      </c>
      <c r="J668">
        <v>0</v>
      </c>
      <c r="K668">
        <v>0</v>
      </c>
      <c r="L668">
        <v>4</v>
      </c>
      <c r="M668" s="1" t="s">
        <v>30</v>
      </c>
      <c r="N668">
        <v>28</v>
      </c>
      <c r="O668" s="1" t="s">
        <v>68</v>
      </c>
      <c r="P668" s="1" t="s">
        <v>1427</v>
      </c>
      <c r="Q668" s="1" t="s">
        <v>42</v>
      </c>
      <c r="R668">
        <v>53</v>
      </c>
      <c r="S668" s="1" t="s">
        <v>30</v>
      </c>
      <c r="T668" s="1" t="s">
        <v>30</v>
      </c>
      <c r="U668" s="1" t="s">
        <v>30</v>
      </c>
      <c r="V668">
        <v>0</v>
      </c>
      <c r="W668" s="1" t="s">
        <v>30</v>
      </c>
      <c r="X668" s="1" t="s">
        <v>36</v>
      </c>
      <c r="Y668" s="1" t="s">
        <v>37</v>
      </c>
      <c r="Z668">
        <v>37</v>
      </c>
      <c r="AA668">
        <v>37</v>
      </c>
      <c r="AB668" s="1" t="s">
        <v>13500</v>
      </c>
      <c r="AC668" s="1" t="s">
        <v>13500</v>
      </c>
      <c r="AD668" t="s">
        <v>13494</v>
      </c>
      <c r="AE668" s="1" t="s">
        <v>38</v>
      </c>
      <c r="AF668" s="1" t="s">
        <v>38</v>
      </c>
      <c r="AG668" t="s">
        <v>13526</v>
      </c>
      <c r="AH668" t="s">
        <v>38</v>
      </c>
      <c r="AI668" t="s">
        <v>13538</v>
      </c>
    </row>
    <row r="669" spans="1:35" x14ac:dyDescent="0.25">
      <c r="A669" s="1" t="s">
        <v>1428</v>
      </c>
      <c r="B669" s="1" t="s">
        <v>30</v>
      </c>
      <c r="C669">
        <v>7</v>
      </c>
      <c r="D669">
        <v>32</v>
      </c>
      <c r="E669">
        <v>85.7</v>
      </c>
      <c r="F669">
        <v>0</v>
      </c>
      <c r="G669">
        <v>0</v>
      </c>
      <c r="H669" s="1" t="s">
        <v>30</v>
      </c>
      <c r="I669" s="1" t="s">
        <v>31</v>
      </c>
      <c r="J669">
        <v>0</v>
      </c>
      <c r="K669">
        <v>2</v>
      </c>
      <c r="L669">
        <v>2</v>
      </c>
      <c r="M669" s="1" t="s">
        <v>32</v>
      </c>
      <c r="N669">
        <v>0</v>
      </c>
      <c r="O669" s="1" t="s">
        <v>55</v>
      </c>
      <c r="P669" s="1" t="s">
        <v>1429</v>
      </c>
      <c r="Q669" s="1" t="s">
        <v>35</v>
      </c>
      <c r="R669">
        <v>37</v>
      </c>
      <c r="S669" s="1" t="s">
        <v>30</v>
      </c>
      <c r="T669" s="1" t="s">
        <v>30</v>
      </c>
      <c r="U669" s="1" t="s">
        <v>30</v>
      </c>
      <c r="V669">
        <v>0</v>
      </c>
      <c r="W669" s="1" t="s">
        <v>32</v>
      </c>
      <c r="X669" s="1" t="s">
        <v>36</v>
      </c>
      <c r="Y669" s="1" t="s">
        <v>37</v>
      </c>
      <c r="Z669">
        <v>27</v>
      </c>
      <c r="AA669">
        <v>196</v>
      </c>
      <c r="AB669" s="1" t="s">
        <v>13500</v>
      </c>
      <c r="AC669" s="1" t="s">
        <v>13500</v>
      </c>
      <c r="AD669" t="s">
        <v>13494</v>
      </c>
      <c r="AE669" s="1" t="s">
        <v>38</v>
      </c>
      <c r="AF669" s="1" t="s">
        <v>38</v>
      </c>
      <c r="AG669" t="s">
        <v>13527</v>
      </c>
      <c r="AH669" t="s">
        <v>38</v>
      </c>
      <c r="AI669" t="s">
        <v>13538</v>
      </c>
    </row>
    <row r="670" spans="1:35" x14ac:dyDescent="0.25">
      <c r="A670" s="1" t="s">
        <v>1430</v>
      </c>
      <c r="B670" s="1" t="s">
        <v>30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s="1" t="s">
        <v>30</v>
      </c>
      <c r="I670" s="1" t="s">
        <v>31</v>
      </c>
      <c r="J670">
        <v>0</v>
      </c>
      <c r="K670">
        <v>0</v>
      </c>
      <c r="L670">
        <v>0</v>
      </c>
      <c r="M670" s="1" t="s">
        <v>30</v>
      </c>
      <c r="N670">
        <v>0</v>
      </c>
      <c r="O670" s="1" t="s">
        <v>240</v>
      </c>
      <c r="P670" s="1" t="s">
        <v>1431</v>
      </c>
      <c r="Q670" s="1" t="s">
        <v>42</v>
      </c>
      <c r="R670">
        <v>31</v>
      </c>
      <c r="S670" s="1" t="s">
        <v>30</v>
      </c>
      <c r="T670" s="1" t="s">
        <v>30</v>
      </c>
      <c r="U670" s="1" t="s">
        <v>30</v>
      </c>
      <c r="V670">
        <v>0</v>
      </c>
      <c r="W670" s="1" t="s">
        <v>30</v>
      </c>
      <c r="X670" s="1" t="s">
        <v>43</v>
      </c>
      <c r="Y670" s="1" t="s">
        <v>58</v>
      </c>
      <c r="Z670">
        <v>13</v>
      </c>
      <c r="AA670">
        <v>538</v>
      </c>
      <c r="AB670" s="1" t="s">
        <v>13500</v>
      </c>
      <c r="AC670" s="1" t="s">
        <v>13500</v>
      </c>
      <c r="AD670" t="s">
        <v>13494</v>
      </c>
      <c r="AE670" s="1" t="s">
        <v>38</v>
      </c>
      <c r="AF670" s="1" t="s">
        <v>38</v>
      </c>
      <c r="AG670" t="s">
        <v>13527</v>
      </c>
      <c r="AH670" t="s">
        <v>38</v>
      </c>
      <c r="AI670" t="s">
        <v>13540</v>
      </c>
    </row>
    <row r="671" spans="1:35" x14ac:dyDescent="0.25">
      <c r="A671" s="1" t="s">
        <v>1432</v>
      </c>
      <c r="B671" s="1" t="s">
        <v>30</v>
      </c>
      <c r="C671">
        <v>10</v>
      </c>
      <c r="D671">
        <v>52</v>
      </c>
      <c r="E671">
        <v>125.4</v>
      </c>
      <c r="F671">
        <v>0</v>
      </c>
      <c r="G671">
        <v>0</v>
      </c>
      <c r="H671" s="1" t="s">
        <v>30</v>
      </c>
      <c r="I671" s="1" t="s">
        <v>31</v>
      </c>
      <c r="J671">
        <v>0</v>
      </c>
      <c r="K671">
        <v>0</v>
      </c>
      <c r="L671">
        <v>12</v>
      </c>
      <c r="M671" s="1" t="s">
        <v>32</v>
      </c>
      <c r="N671">
        <v>0</v>
      </c>
      <c r="O671" s="1" t="s">
        <v>171</v>
      </c>
      <c r="P671" s="1" t="s">
        <v>1433</v>
      </c>
      <c r="Q671" s="1" t="s">
        <v>35</v>
      </c>
      <c r="R671">
        <v>26</v>
      </c>
      <c r="S671" s="1" t="s">
        <v>32</v>
      </c>
      <c r="T671" s="1" t="s">
        <v>30</v>
      </c>
      <c r="U671" s="1" t="s">
        <v>30</v>
      </c>
      <c r="V671">
        <v>0</v>
      </c>
      <c r="W671" s="1" t="s">
        <v>30</v>
      </c>
      <c r="X671" s="1" t="s">
        <v>36</v>
      </c>
      <c r="Y671" s="1" t="s">
        <v>37</v>
      </c>
      <c r="Z671">
        <v>41</v>
      </c>
      <c r="AA671">
        <v>398</v>
      </c>
      <c r="AB671" s="1" t="s">
        <v>13500</v>
      </c>
      <c r="AC671" s="1" t="s">
        <v>13500</v>
      </c>
      <c r="AD671" t="s">
        <v>13495</v>
      </c>
      <c r="AE671" s="1" t="s">
        <v>38</v>
      </c>
      <c r="AF671" s="1" t="s">
        <v>38</v>
      </c>
      <c r="AG671" t="s">
        <v>13526</v>
      </c>
      <c r="AH671" t="s">
        <v>38</v>
      </c>
      <c r="AI671" t="s">
        <v>13539</v>
      </c>
    </row>
    <row r="672" spans="1:35" x14ac:dyDescent="0.25">
      <c r="A672" s="1" t="s">
        <v>1434</v>
      </c>
      <c r="B672" s="1" t="s">
        <v>30</v>
      </c>
      <c r="C672">
        <v>64</v>
      </c>
      <c r="D672">
        <v>170</v>
      </c>
      <c r="E672">
        <v>385</v>
      </c>
      <c r="F672">
        <v>0</v>
      </c>
      <c r="G672">
        <v>0</v>
      </c>
      <c r="H672" s="1" t="s">
        <v>30</v>
      </c>
      <c r="I672" s="1" t="s">
        <v>31</v>
      </c>
      <c r="J672">
        <v>0</v>
      </c>
      <c r="K672">
        <v>0</v>
      </c>
      <c r="L672">
        <v>10</v>
      </c>
      <c r="M672" s="1" t="s">
        <v>32</v>
      </c>
      <c r="N672">
        <v>0</v>
      </c>
      <c r="O672" s="1" t="s">
        <v>436</v>
      </c>
      <c r="P672" s="1" t="s">
        <v>1435</v>
      </c>
      <c r="Q672" s="1" t="s">
        <v>35</v>
      </c>
      <c r="R672">
        <v>24</v>
      </c>
      <c r="S672" s="1" t="s">
        <v>32</v>
      </c>
      <c r="T672" s="1" t="s">
        <v>30</v>
      </c>
      <c r="U672" s="1" t="s">
        <v>30</v>
      </c>
      <c r="V672">
        <v>0</v>
      </c>
      <c r="W672" s="1" t="s">
        <v>30</v>
      </c>
      <c r="X672" s="1" t="s">
        <v>57</v>
      </c>
      <c r="Y672" s="1" t="s">
        <v>37</v>
      </c>
      <c r="Z672">
        <v>60</v>
      </c>
      <c r="AA672">
        <v>3841</v>
      </c>
      <c r="AB672" s="1" t="s">
        <v>13500</v>
      </c>
      <c r="AC672" s="1" t="s">
        <v>13500</v>
      </c>
      <c r="AD672" t="s">
        <v>13495</v>
      </c>
      <c r="AE672" s="1" t="s">
        <v>38</v>
      </c>
      <c r="AF672" s="1" t="s">
        <v>38</v>
      </c>
      <c r="AG672" t="s">
        <v>13526</v>
      </c>
      <c r="AH672" t="s">
        <v>38</v>
      </c>
      <c r="AI672" t="s">
        <v>13540</v>
      </c>
    </row>
    <row r="673" spans="1:35" x14ac:dyDescent="0.25">
      <c r="A673" s="1" t="s">
        <v>1436</v>
      </c>
      <c r="B673" s="1" t="s">
        <v>30</v>
      </c>
      <c r="C673">
        <v>68</v>
      </c>
      <c r="D673">
        <v>220</v>
      </c>
      <c r="E673">
        <v>541.6</v>
      </c>
      <c r="F673">
        <v>0</v>
      </c>
      <c r="G673">
        <v>0</v>
      </c>
      <c r="H673" s="1" t="s">
        <v>30</v>
      </c>
      <c r="I673" s="1" t="s">
        <v>31</v>
      </c>
      <c r="J673">
        <v>0</v>
      </c>
      <c r="K673">
        <v>0</v>
      </c>
      <c r="L673">
        <v>0</v>
      </c>
      <c r="M673" s="1" t="s">
        <v>30</v>
      </c>
      <c r="N673">
        <v>0</v>
      </c>
      <c r="O673" s="1" t="s">
        <v>275</v>
      </c>
      <c r="P673" s="1" t="s">
        <v>1437</v>
      </c>
      <c r="Q673" s="1" t="s">
        <v>35</v>
      </c>
      <c r="R673">
        <v>61</v>
      </c>
      <c r="S673" s="1" t="s">
        <v>30</v>
      </c>
      <c r="T673" s="1" t="s">
        <v>30</v>
      </c>
      <c r="U673" s="1" t="s">
        <v>30</v>
      </c>
      <c r="V673">
        <v>0</v>
      </c>
      <c r="W673" s="1" t="s">
        <v>30</v>
      </c>
      <c r="X673" s="1" t="s">
        <v>57</v>
      </c>
      <c r="Y673" s="1" t="s">
        <v>37</v>
      </c>
      <c r="Z673">
        <v>13</v>
      </c>
      <c r="AA673">
        <v>851</v>
      </c>
      <c r="AB673" s="1" t="s">
        <v>13500</v>
      </c>
      <c r="AC673" s="1" t="s">
        <v>13500</v>
      </c>
      <c r="AD673" t="s">
        <v>13494</v>
      </c>
      <c r="AE673" s="1" t="s">
        <v>38</v>
      </c>
      <c r="AF673" s="1" t="s">
        <v>38</v>
      </c>
      <c r="AG673" t="s">
        <v>13527</v>
      </c>
      <c r="AH673" t="s">
        <v>38</v>
      </c>
      <c r="AI673" t="s">
        <v>13540</v>
      </c>
    </row>
    <row r="674" spans="1:35" x14ac:dyDescent="0.25">
      <c r="A674" s="1" t="s">
        <v>1438</v>
      </c>
      <c r="B674" s="1" t="s">
        <v>30</v>
      </c>
      <c r="C674">
        <v>68</v>
      </c>
      <c r="D674">
        <v>303</v>
      </c>
      <c r="E674">
        <v>682.1</v>
      </c>
      <c r="F674">
        <v>0</v>
      </c>
      <c r="G674">
        <v>0</v>
      </c>
      <c r="H674" s="1" t="s">
        <v>30</v>
      </c>
      <c r="I674" s="1" t="s">
        <v>31</v>
      </c>
      <c r="J674">
        <v>0</v>
      </c>
      <c r="K674">
        <v>0</v>
      </c>
      <c r="L674">
        <v>0</v>
      </c>
      <c r="M674" s="1" t="s">
        <v>30</v>
      </c>
      <c r="N674">
        <v>0</v>
      </c>
      <c r="O674" s="1" t="s">
        <v>130</v>
      </c>
      <c r="P674" s="1" t="s">
        <v>1439</v>
      </c>
      <c r="Q674" s="1" t="s">
        <v>35</v>
      </c>
      <c r="R674">
        <v>24</v>
      </c>
      <c r="S674" s="1" t="s">
        <v>32</v>
      </c>
      <c r="T674" s="1" t="s">
        <v>30</v>
      </c>
      <c r="U674" s="1" t="s">
        <v>30</v>
      </c>
      <c r="V674">
        <v>0</v>
      </c>
      <c r="W674" s="1" t="s">
        <v>30</v>
      </c>
      <c r="X674" s="1" t="s">
        <v>57</v>
      </c>
      <c r="Y674" s="1" t="s">
        <v>58</v>
      </c>
      <c r="Z674">
        <v>14</v>
      </c>
      <c r="AA674">
        <v>964</v>
      </c>
      <c r="AB674" s="1" t="s">
        <v>13500</v>
      </c>
      <c r="AC674" s="1" t="s">
        <v>13500</v>
      </c>
      <c r="AD674" t="s">
        <v>13495</v>
      </c>
      <c r="AE674" s="1" t="s">
        <v>38</v>
      </c>
      <c r="AF674" s="1" t="s">
        <v>38</v>
      </c>
      <c r="AG674" t="s">
        <v>13527</v>
      </c>
      <c r="AH674" t="s">
        <v>38</v>
      </c>
      <c r="AI674" t="s">
        <v>13540</v>
      </c>
    </row>
    <row r="675" spans="1:35" x14ac:dyDescent="0.25">
      <c r="A675" s="1" t="s">
        <v>1440</v>
      </c>
      <c r="B675" s="1" t="s">
        <v>30</v>
      </c>
      <c r="C675">
        <v>41</v>
      </c>
      <c r="D675">
        <v>90</v>
      </c>
      <c r="E675">
        <v>246.3</v>
      </c>
      <c r="F675">
        <v>0</v>
      </c>
      <c r="G675">
        <v>0</v>
      </c>
      <c r="H675" s="1" t="s">
        <v>30</v>
      </c>
      <c r="I675" s="1" t="s">
        <v>31</v>
      </c>
      <c r="J675">
        <v>0</v>
      </c>
      <c r="K675">
        <v>0</v>
      </c>
      <c r="L675">
        <v>9</v>
      </c>
      <c r="M675" s="1" t="s">
        <v>32</v>
      </c>
      <c r="N675">
        <v>0</v>
      </c>
      <c r="O675" s="1" t="s">
        <v>68</v>
      </c>
      <c r="P675" s="1" t="s">
        <v>1441</v>
      </c>
      <c r="Q675" s="1" t="s">
        <v>42</v>
      </c>
      <c r="R675">
        <v>35</v>
      </c>
      <c r="S675" s="1" t="s">
        <v>30</v>
      </c>
      <c r="T675" s="1" t="s">
        <v>30</v>
      </c>
      <c r="U675" s="1" t="s">
        <v>30</v>
      </c>
      <c r="V675">
        <v>0</v>
      </c>
      <c r="W675" s="1" t="s">
        <v>30</v>
      </c>
      <c r="X675" s="1" t="s">
        <v>36</v>
      </c>
      <c r="Y675" s="1" t="s">
        <v>58</v>
      </c>
      <c r="Z675">
        <v>30</v>
      </c>
      <c r="AA675">
        <v>1227</v>
      </c>
      <c r="AB675" s="1" t="s">
        <v>13500</v>
      </c>
      <c r="AC675" s="1" t="s">
        <v>13500</v>
      </c>
      <c r="AD675" t="s">
        <v>13494</v>
      </c>
      <c r="AE675" s="1" t="s">
        <v>38</v>
      </c>
      <c r="AF675" s="1" t="s">
        <v>38</v>
      </c>
      <c r="AG675" t="s">
        <v>13526</v>
      </c>
      <c r="AH675" t="s">
        <v>38</v>
      </c>
      <c r="AI675" t="s">
        <v>13540</v>
      </c>
    </row>
    <row r="676" spans="1:35" x14ac:dyDescent="0.25">
      <c r="A676" s="1" t="s">
        <v>1442</v>
      </c>
      <c r="B676" s="1" t="s">
        <v>30</v>
      </c>
      <c r="C676">
        <v>61</v>
      </c>
      <c r="D676">
        <v>211</v>
      </c>
      <c r="E676">
        <v>673.5</v>
      </c>
      <c r="F676">
        <v>0</v>
      </c>
      <c r="G676">
        <v>0</v>
      </c>
      <c r="H676" s="1" t="s">
        <v>30</v>
      </c>
      <c r="I676" s="1" t="s">
        <v>31</v>
      </c>
      <c r="J676">
        <v>0</v>
      </c>
      <c r="K676">
        <v>0</v>
      </c>
      <c r="L676">
        <v>13</v>
      </c>
      <c r="M676" s="1" t="s">
        <v>32</v>
      </c>
      <c r="N676">
        <v>0</v>
      </c>
      <c r="O676" s="1" t="s">
        <v>65</v>
      </c>
      <c r="P676" s="1" t="s">
        <v>1443</v>
      </c>
      <c r="Q676" s="1" t="s">
        <v>42</v>
      </c>
      <c r="R676">
        <v>37</v>
      </c>
      <c r="S676" s="1" t="s">
        <v>30</v>
      </c>
      <c r="T676" s="1" t="s">
        <v>30</v>
      </c>
      <c r="U676" s="1" t="s">
        <v>30</v>
      </c>
      <c r="V676">
        <v>0</v>
      </c>
      <c r="W676" s="1" t="s">
        <v>32</v>
      </c>
      <c r="X676" s="1" t="s">
        <v>57</v>
      </c>
      <c r="Y676" s="1" t="s">
        <v>37</v>
      </c>
      <c r="Z676">
        <v>20</v>
      </c>
      <c r="AA676">
        <v>1200</v>
      </c>
      <c r="AB676" s="1" t="s">
        <v>13500</v>
      </c>
      <c r="AC676" s="1" t="s">
        <v>13500</v>
      </c>
      <c r="AD676" t="s">
        <v>13494</v>
      </c>
      <c r="AE676" s="1" t="s">
        <v>38</v>
      </c>
      <c r="AF676" s="1" t="s">
        <v>38</v>
      </c>
      <c r="AG676" t="s">
        <v>13526</v>
      </c>
      <c r="AH676" t="s">
        <v>38</v>
      </c>
      <c r="AI676" t="s">
        <v>13540</v>
      </c>
    </row>
    <row r="677" spans="1:35" x14ac:dyDescent="0.25">
      <c r="A677" s="1" t="s">
        <v>1444</v>
      </c>
      <c r="B677" s="1" t="s">
        <v>30</v>
      </c>
      <c r="C677">
        <v>70</v>
      </c>
      <c r="D677">
        <v>348</v>
      </c>
      <c r="E677">
        <v>910.6</v>
      </c>
      <c r="F677">
        <v>0</v>
      </c>
      <c r="G677">
        <v>0</v>
      </c>
      <c r="H677" s="1" t="s">
        <v>30</v>
      </c>
      <c r="I677" s="1" t="s">
        <v>31</v>
      </c>
      <c r="J677">
        <v>0</v>
      </c>
      <c r="K677">
        <v>0</v>
      </c>
      <c r="L677">
        <v>4</v>
      </c>
      <c r="M677" s="1" t="s">
        <v>30</v>
      </c>
      <c r="N677">
        <v>83</v>
      </c>
      <c r="O677" s="1" t="s">
        <v>68</v>
      </c>
      <c r="P677" s="1" t="s">
        <v>1445</v>
      </c>
      <c r="Q677" s="1" t="s">
        <v>35</v>
      </c>
      <c r="R677">
        <v>74</v>
      </c>
      <c r="S677" s="1" t="s">
        <v>30</v>
      </c>
      <c r="T677" s="1" t="s">
        <v>32</v>
      </c>
      <c r="U677" s="1" t="s">
        <v>30</v>
      </c>
      <c r="V677">
        <v>0</v>
      </c>
      <c r="W677" s="1" t="s">
        <v>32</v>
      </c>
      <c r="X677" s="1" t="s">
        <v>57</v>
      </c>
      <c r="Y677" s="1" t="s">
        <v>58</v>
      </c>
      <c r="Z677">
        <v>49</v>
      </c>
      <c r="AA677">
        <v>3420</v>
      </c>
      <c r="AB677" s="1" t="s">
        <v>13500</v>
      </c>
      <c r="AC677" s="1" t="s">
        <v>13500</v>
      </c>
      <c r="AD677" t="s">
        <v>13496</v>
      </c>
      <c r="AE677" s="1" t="s">
        <v>38</v>
      </c>
      <c r="AF677" s="1" t="s">
        <v>38</v>
      </c>
      <c r="AG677" t="s">
        <v>13526</v>
      </c>
      <c r="AH677" t="s">
        <v>38</v>
      </c>
      <c r="AI677" t="s">
        <v>13540</v>
      </c>
    </row>
    <row r="678" spans="1:35" x14ac:dyDescent="0.25">
      <c r="A678" s="1" t="s">
        <v>1446</v>
      </c>
      <c r="B678" s="1" t="s">
        <v>30</v>
      </c>
      <c r="C678">
        <v>32</v>
      </c>
      <c r="D678">
        <v>48</v>
      </c>
      <c r="E678">
        <v>159.1</v>
      </c>
      <c r="F678">
        <v>0</v>
      </c>
      <c r="G678">
        <v>0</v>
      </c>
      <c r="H678" s="1" t="s">
        <v>30</v>
      </c>
      <c r="I678" s="1" t="s">
        <v>31</v>
      </c>
      <c r="J678">
        <v>0</v>
      </c>
      <c r="K678">
        <v>0</v>
      </c>
      <c r="L678">
        <v>3</v>
      </c>
      <c r="M678" s="1" t="s">
        <v>32</v>
      </c>
      <c r="N678">
        <v>0</v>
      </c>
      <c r="O678" s="1" t="s">
        <v>375</v>
      </c>
      <c r="P678" s="1" t="s">
        <v>1447</v>
      </c>
      <c r="Q678" s="1" t="s">
        <v>42</v>
      </c>
      <c r="R678">
        <v>32</v>
      </c>
      <c r="S678" s="1" t="s">
        <v>30</v>
      </c>
      <c r="T678" s="1" t="s">
        <v>30</v>
      </c>
      <c r="U678" s="1" t="s">
        <v>30</v>
      </c>
      <c r="V678">
        <v>0</v>
      </c>
      <c r="W678" s="1" t="s">
        <v>30</v>
      </c>
      <c r="X678" s="1" t="s">
        <v>36</v>
      </c>
      <c r="Y678" s="1" t="s">
        <v>58</v>
      </c>
      <c r="Z678">
        <v>36</v>
      </c>
      <c r="AA678">
        <v>1137</v>
      </c>
      <c r="AB678" s="1" t="s">
        <v>13500</v>
      </c>
      <c r="AC678" s="1" t="s">
        <v>13500</v>
      </c>
      <c r="AD678" t="s">
        <v>13494</v>
      </c>
      <c r="AE678" s="1" t="s">
        <v>38</v>
      </c>
      <c r="AF678" s="1" t="s">
        <v>38</v>
      </c>
      <c r="AG678" t="s">
        <v>13526</v>
      </c>
      <c r="AH678" t="s">
        <v>38</v>
      </c>
      <c r="AI678" t="s">
        <v>13539</v>
      </c>
    </row>
    <row r="679" spans="1:35" x14ac:dyDescent="0.25">
      <c r="A679" s="1" t="s">
        <v>1448</v>
      </c>
      <c r="B679" s="1" t="s">
        <v>30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s="1" t="s">
        <v>30</v>
      </c>
      <c r="I679" s="1" t="s">
        <v>31</v>
      </c>
      <c r="J679">
        <v>0</v>
      </c>
      <c r="K679">
        <v>0</v>
      </c>
      <c r="L679">
        <v>5</v>
      </c>
      <c r="M679" s="1" t="s">
        <v>32</v>
      </c>
      <c r="N679">
        <v>0</v>
      </c>
      <c r="O679" s="1" t="s">
        <v>40</v>
      </c>
      <c r="P679" s="1" t="s">
        <v>1449</v>
      </c>
      <c r="Q679" s="1" t="s">
        <v>42</v>
      </c>
      <c r="R679">
        <v>64</v>
      </c>
      <c r="S679" s="1" t="s">
        <v>30</v>
      </c>
      <c r="T679" s="1" t="s">
        <v>30</v>
      </c>
      <c r="U679" s="1" t="s">
        <v>30</v>
      </c>
      <c r="V679">
        <v>0</v>
      </c>
      <c r="W679" s="1" t="s">
        <v>30</v>
      </c>
      <c r="X679" s="1" t="s">
        <v>57</v>
      </c>
      <c r="Y679" s="1" t="s">
        <v>58</v>
      </c>
      <c r="Z679">
        <v>26</v>
      </c>
      <c r="AA679">
        <v>1053</v>
      </c>
      <c r="AB679" s="1" t="s">
        <v>13500</v>
      </c>
      <c r="AC679" s="1" t="s">
        <v>13500</v>
      </c>
      <c r="AD679" t="s">
        <v>13494</v>
      </c>
      <c r="AE679" s="1" t="s">
        <v>38</v>
      </c>
      <c r="AF679" s="1" t="s">
        <v>38</v>
      </c>
      <c r="AG679" t="s">
        <v>13526</v>
      </c>
      <c r="AH679" t="s">
        <v>38</v>
      </c>
      <c r="AI679" t="s">
        <v>13540</v>
      </c>
    </row>
    <row r="680" spans="1:35" x14ac:dyDescent="0.25">
      <c r="A680" s="1" t="s">
        <v>1450</v>
      </c>
      <c r="B680" s="1" t="s">
        <v>30</v>
      </c>
      <c r="C680">
        <v>38</v>
      </c>
      <c r="D680">
        <v>85</v>
      </c>
      <c r="E680">
        <v>264</v>
      </c>
      <c r="F680">
        <v>0</v>
      </c>
      <c r="G680">
        <v>0</v>
      </c>
      <c r="H680" s="1" t="s">
        <v>30</v>
      </c>
      <c r="I680" s="1" t="s">
        <v>31</v>
      </c>
      <c r="J680">
        <v>0</v>
      </c>
      <c r="K680">
        <v>0</v>
      </c>
      <c r="L680">
        <v>0</v>
      </c>
      <c r="M680" s="1" t="s">
        <v>30</v>
      </c>
      <c r="N680">
        <v>0</v>
      </c>
      <c r="O680" s="1" t="s">
        <v>88</v>
      </c>
      <c r="P680" s="1" t="s">
        <v>1451</v>
      </c>
      <c r="Q680" s="1" t="s">
        <v>35</v>
      </c>
      <c r="R680">
        <v>35</v>
      </c>
      <c r="S680" s="1" t="s">
        <v>30</v>
      </c>
      <c r="T680" s="1" t="s">
        <v>30</v>
      </c>
      <c r="U680" s="1" t="s">
        <v>30</v>
      </c>
      <c r="V680">
        <v>0</v>
      </c>
      <c r="W680" s="1" t="s">
        <v>30</v>
      </c>
      <c r="X680" s="1" t="s">
        <v>43</v>
      </c>
      <c r="Y680" s="1" t="s">
        <v>37</v>
      </c>
      <c r="Z680">
        <v>13</v>
      </c>
      <c r="AA680">
        <v>505</v>
      </c>
      <c r="AB680" s="1" t="s">
        <v>13500</v>
      </c>
      <c r="AC680" s="1" t="s">
        <v>13500</v>
      </c>
      <c r="AD680" t="s">
        <v>13494</v>
      </c>
      <c r="AE680" s="1" t="s">
        <v>38</v>
      </c>
      <c r="AF680" s="1" t="s">
        <v>38</v>
      </c>
      <c r="AG680" t="s">
        <v>13527</v>
      </c>
      <c r="AH680" t="s">
        <v>38</v>
      </c>
      <c r="AI680" t="s">
        <v>13539</v>
      </c>
    </row>
    <row r="681" spans="1:35" x14ac:dyDescent="0.25">
      <c r="A681" s="1" t="s">
        <v>1452</v>
      </c>
      <c r="B681" s="1" t="s">
        <v>30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s="1" t="s">
        <v>32</v>
      </c>
      <c r="I681" s="1" t="s">
        <v>46</v>
      </c>
      <c r="J681">
        <v>0</v>
      </c>
      <c r="K681">
        <v>0</v>
      </c>
      <c r="L681">
        <v>6</v>
      </c>
      <c r="M681" s="1" t="s">
        <v>32</v>
      </c>
      <c r="N681">
        <v>0</v>
      </c>
      <c r="O681" s="1" t="s">
        <v>269</v>
      </c>
      <c r="P681" s="1" t="s">
        <v>1453</v>
      </c>
      <c r="Q681" s="1" t="s">
        <v>42</v>
      </c>
      <c r="R681">
        <v>35</v>
      </c>
      <c r="S681" s="1" t="s">
        <v>30</v>
      </c>
      <c r="T681" s="1" t="s">
        <v>30</v>
      </c>
      <c r="U681" s="1" t="s">
        <v>30</v>
      </c>
      <c r="V681">
        <v>0</v>
      </c>
      <c r="W681" s="1" t="s">
        <v>32</v>
      </c>
      <c r="X681" s="1" t="s">
        <v>57</v>
      </c>
      <c r="Y681" s="1" t="s">
        <v>58</v>
      </c>
      <c r="Z681">
        <v>49</v>
      </c>
      <c r="AA681">
        <v>2483</v>
      </c>
      <c r="AB681" s="1" t="s">
        <v>13500</v>
      </c>
      <c r="AC681" s="1" t="s">
        <v>13500</v>
      </c>
      <c r="AD681" t="s">
        <v>13494</v>
      </c>
      <c r="AE681" s="1" t="s">
        <v>38</v>
      </c>
      <c r="AF681" s="1" t="s">
        <v>38</v>
      </c>
      <c r="AG681" t="s">
        <v>13526</v>
      </c>
      <c r="AH681" t="s">
        <v>38</v>
      </c>
      <c r="AI681" t="s">
        <v>13540</v>
      </c>
    </row>
    <row r="682" spans="1:35" x14ac:dyDescent="0.25">
      <c r="A682" s="1" t="s">
        <v>1454</v>
      </c>
      <c r="B682" s="1" t="s">
        <v>30</v>
      </c>
      <c r="C682">
        <v>70</v>
      </c>
      <c r="D682">
        <v>207</v>
      </c>
      <c r="E682">
        <v>487.6</v>
      </c>
      <c r="F682">
        <v>0</v>
      </c>
      <c r="G682">
        <v>0</v>
      </c>
      <c r="H682" s="1" t="s">
        <v>30</v>
      </c>
      <c r="I682" s="1" t="s">
        <v>31</v>
      </c>
      <c r="J682">
        <v>0</v>
      </c>
      <c r="K682">
        <v>0</v>
      </c>
      <c r="L682">
        <v>10</v>
      </c>
      <c r="M682" s="1" t="s">
        <v>32</v>
      </c>
      <c r="N682">
        <v>0</v>
      </c>
      <c r="O682" s="1" t="s">
        <v>100</v>
      </c>
      <c r="P682" s="1" t="s">
        <v>1455</v>
      </c>
      <c r="Q682" s="1" t="s">
        <v>42</v>
      </c>
      <c r="R682">
        <v>23</v>
      </c>
      <c r="S682" s="1" t="s">
        <v>32</v>
      </c>
      <c r="T682" s="1" t="s">
        <v>30</v>
      </c>
      <c r="U682" s="1" t="s">
        <v>30</v>
      </c>
      <c r="V682">
        <v>0</v>
      </c>
      <c r="W682" s="1" t="s">
        <v>32</v>
      </c>
      <c r="X682" s="1" t="s">
        <v>57</v>
      </c>
      <c r="Y682" s="1" t="s">
        <v>37</v>
      </c>
      <c r="Z682">
        <v>22</v>
      </c>
      <c r="AA682">
        <v>1533</v>
      </c>
      <c r="AB682" s="1" t="s">
        <v>13500</v>
      </c>
      <c r="AC682" s="1" t="s">
        <v>13500</v>
      </c>
      <c r="AD682" t="s">
        <v>13495</v>
      </c>
      <c r="AE682" s="1" t="s">
        <v>38</v>
      </c>
      <c r="AF682" s="1" t="s">
        <v>38</v>
      </c>
      <c r="AG682" t="s">
        <v>13526</v>
      </c>
      <c r="AH682" t="s">
        <v>38</v>
      </c>
      <c r="AI682" t="s">
        <v>13540</v>
      </c>
    </row>
    <row r="683" spans="1:35" x14ac:dyDescent="0.25">
      <c r="A683" s="1" t="s">
        <v>1456</v>
      </c>
      <c r="B683" s="1" t="s">
        <v>30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s="1" t="s">
        <v>30</v>
      </c>
      <c r="I683" s="1" t="s">
        <v>31</v>
      </c>
      <c r="J683">
        <v>0</v>
      </c>
      <c r="K683">
        <v>0</v>
      </c>
      <c r="L683">
        <v>9</v>
      </c>
      <c r="M683" s="1" t="s">
        <v>30</v>
      </c>
      <c r="N683">
        <v>0</v>
      </c>
      <c r="O683" s="1" t="s">
        <v>202</v>
      </c>
      <c r="P683" s="1" t="s">
        <v>1457</v>
      </c>
      <c r="Q683" s="1" t="s">
        <v>42</v>
      </c>
      <c r="R683">
        <v>54</v>
      </c>
      <c r="S683" s="1" t="s">
        <v>30</v>
      </c>
      <c r="T683" s="1" t="s">
        <v>30</v>
      </c>
      <c r="U683" s="1" t="s">
        <v>30</v>
      </c>
      <c r="V683">
        <v>0</v>
      </c>
      <c r="W683" s="1" t="s">
        <v>30</v>
      </c>
      <c r="X683" s="1" t="s">
        <v>36</v>
      </c>
      <c r="Y683" s="1" t="s">
        <v>58</v>
      </c>
      <c r="Z683">
        <v>43</v>
      </c>
      <c r="AA683">
        <v>911</v>
      </c>
      <c r="AB683" s="1" t="s">
        <v>13500</v>
      </c>
      <c r="AC683" s="1" t="s">
        <v>13500</v>
      </c>
      <c r="AD683" t="s">
        <v>13494</v>
      </c>
      <c r="AE683" s="1" t="s">
        <v>38</v>
      </c>
      <c r="AF683" s="1" t="s">
        <v>38</v>
      </c>
      <c r="AG683" t="s">
        <v>13526</v>
      </c>
      <c r="AH683" t="s">
        <v>38</v>
      </c>
      <c r="AI683" t="s">
        <v>13539</v>
      </c>
    </row>
    <row r="684" spans="1:35" x14ac:dyDescent="0.25">
      <c r="A684" s="1" t="s">
        <v>1458</v>
      </c>
      <c r="B684" s="1" t="s">
        <v>30</v>
      </c>
      <c r="C684">
        <v>51</v>
      </c>
      <c r="D684">
        <v>422</v>
      </c>
      <c r="E684">
        <v>759.8</v>
      </c>
      <c r="F684">
        <v>0</v>
      </c>
      <c r="G684">
        <v>0</v>
      </c>
      <c r="H684" s="1" t="s">
        <v>30</v>
      </c>
      <c r="I684" s="1" t="s">
        <v>31</v>
      </c>
      <c r="J684">
        <v>0</v>
      </c>
      <c r="K684">
        <v>0</v>
      </c>
      <c r="L684">
        <v>1</v>
      </c>
      <c r="M684" s="1" t="s">
        <v>32</v>
      </c>
      <c r="N684">
        <v>0</v>
      </c>
      <c r="O684" s="1" t="s">
        <v>125</v>
      </c>
      <c r="P684" s="1" t="s">
        <v>1459</v>
      </c>
      <c r="Q684" s="1" t="s">
        <v>35</v>
      </c>
      <c r="R684">
        <v>63</v>
      </c>
      <c r="S684" s="1" t="s">
        <v>30</v>
      </c>
      <c r="T684" s="1" t="s">
        <v>30</v>
      </c>
      <c r="U684" s="1" t="s">
        <v>30</v>
      </c>
      <c r="V684">
        <v>0</v>
      </c>
      <c r="W684" s="1" t="s">
        <v>32</v>
      </c>
      <c r="X684" s="1" t="s">
        <v>43</v>
      </c>
      <c r="Y684" s="1" t="s">
        <v>58</v>
      </c>
      <c r="Z684">
        <v>53</v>
      </c>
      <c r="AA684">
        <v>2700</v>
      </c>
      <c r="AB684" s="1" t="s">
        <v>13500</v>
      </c>
      <c r="AC684" s="1" t="s">
        <v>13500</v>
      </c>
      <c r="AD684" t="s">
        <v>13494</v>
      </c>
      <c r="AE684" s="1" t="s">
        <v>38</v>
      </c>
      <c r="AF684" s="1" t="s">
        <v>38</v>
      </c>
      <c r="AG684" t="s">
        <v>13527</v>
      </c>
      <c r="AH684" t="s">
        <v>38</v>
      </c>
      <c r="AI684" t="s">
        <v>13540</v>
      </c>
    </row>
    <row r="685" spans="1:35" x14ac:dyDescent="0.25">
      <c r="A685" s="1" t="s">
        <v>1460</v>
      </c>
      <c r="B685" s="1" t="s">
        <v>30</v>
      </c>
      <c r="C685">
        <v>26</v>
      </c>
      <c r="D685">
        <v>66</v>
      </c>
      <c r="E685">
        <v>183.1</v>
      </c>
      <c r="F685">
        <v>0</v>
      </c>
      <c r="G685">
        <v>0</v>
      </c>
      <c r="H685" s="1" t="s">
        <v>30</v>
      </c>
      <c r="I685" s="1" t="s">
        <v>31</v>
      </c>
      <c r="J685">
        <v>0</v>
      </c>
      <c r="K685">
        <v>0</v>
      </c>
      <c r="L685">
        <v>5</v>
      </c>
      <c r="M685" s="1" t="s">
        <v>32</v>
      </c>
      <c r="N685">
        <v>0</v>
      </c>
      <c r="O685" s="1" t="s">
        <v>135</v>
      </c>
      <c r="P685" s="1" t="s">
        <v>1461</v>
      </c>
      <c r="Q685" s="1" t="s">
        <v>42</v>
      </c>
      <c r="R685">
        <v>45</v>
      </c>
      <c r="S685" s="1" t="s">
        <v>30</v>
      </c>
      <c r="T685" s="1" t="s">
        <v>30</v>
      </c>
      <c r="U685" s="1" t="s">
        <v>30</v>
      </c>
      <c r="V685">
        <v>0</v>
      </c>
      <c r="W685" s="1" t="s">
        <v>32</v>
      </c>
      <c r="X685" s="1" t="s">
        <v>43</v>
      </c>
      <c r="Y685" s="1" t="s">
        <v>37</v>
      </c>
      <c r="Z685">
        <v>30</v>
      </c>
      <c r="AA685">
        <v>781</v>
      </c>
      <c r="AB685" s="1" t="s">
        <v>13500</v>
      </c>
      <c r="AC685" s="1" t="s">
        <v>13500</v>
      </c>
      <c r="AD685" t="s">
        <v>13494</v>
      </c>
      <c r="AE685" s="1" t="s">
        <v>38</v>
      </c>
      <c r="AF685" s="1" t="s">
        <v>38</v>
      </c>
      <c r="AG685" t="s">
        <v>13526</v>
      </c>
      <c r="AH685" t="s">
        <v>38</v>
      </c>
      <c r="AI685" t="s">
        <v>13539</v>
      </c>
    </row>
    <row r="686" spans="1:35" x14ac:dyDescent="0.25">
      <c r="A686" s="1" t="s">
        <v>1462</v>
      </c>
      <c r="B686" s="1" t="s">
        <v>30</v>
      </c>
      <c r="C686">
        <v>12</v>
      </c>
      <c r="D686">
        <v>66</v>
      </c>
      <c r="E686">
        <v>169.3</v>
      </c>
      <c r="F686">
        <v>0</v>
      </c>
      <c r="G686">
        <v>0</v>
      </c>
      <c r="H686" s="1" t="s">
        <v>30</v>
      </c>
      <c r="I686" s="1" t="s">
        <v>31</v>
      </c>
      <c r="J686">
        <v>0</v>
      </c>
      <c r="K686">
        <v>0</v>
      </c>
      <c r="L686">
        <v>6</v>
      </c>
      <c r="M686" s="1" t="s">
        <v>32</v>
      </c>
      <c r="N686">
        <v>0</v>
      </c>
      <c r="O686" s="1" t="s">
        <v>65</v>
      </c>
      <c r="P686" s="1" t="s">
        <v>1463</v>
      </c>
      <c r="Q686" s="1" t="s">
        <v>42</v>
      </c>
      <c r="R686">
        <v>62</v>
      </c>
      <c r="S686" s="1" t="s">
        <v>30</v>
      </c>
      <c r="T686" s="1" t="s">
        <v>30</v>
      </c>
      <c r="U686" s="1" t="s">
        <v>30</v>
      </c>
      <c r="V686">
        <v>0</v>
      </c>
      <c r="W686" s="1" t="s">
        <v>30</v>
      </c>
      <c r="X686" s="1" t="s">
        <v>36</v>
      </c>
      <c r="Y686" s="1" t="s">
        <v>37</v>
      </c>
      <c r="Z686">
        <v>19</v>
      </c>
      <c r="AA686">
        <v>230</v>
      </c>
      <c r="AB686" s="1" t="s">
        <v>13500</v>
      </c>
      <c r="AC686" s="1" t="s">
        <v>13500</v>
      </c>
      <c r="AD686" t="s">
        <v>13494</v>
      </c>
      <c r="AE686" s="1" t="s">
        <v>38</v>
      </c>
      <c r="AF686" s="1" t="s">
        <v>38</v>
      </c>
      <c r="AG686" t="s">
        <v>13526</v>
      </c>
      <c r="AH686" t="s">
        <v>38</v>
      </c>
      <c r="AI686" t="s">
        <v>13539</v>
      </c>
    </row>
    <row r="687" spans="1:35" x14ac:dyDescent="0.25">
      <c r="A687" s="1" t="s">
        <v>1464</v>
      </c>
      <c r="B687" s="1" t="s">
        <v>30</v>
      </c>
      <c r="C687">
        <v>23</v>
      </c>
      <c r="D687">
        <v>55</v>
      </c>
      <c r="E687">
        <v>185.2</v>
      </c>
      <c r="F687">
        <v>0</v>
      </c>
      <c r="G687">
        <v>0</v>
      </c>
      <c r="H687" s="1" t="s">
        <v>30</v>
      </c>
      <c r="I687" s="1" t="s">
        <v>31</v>
      </c>
      <c r="J687">
        <v>0</v>
      </c>
      <c r="K687">
        <v>0</v>
      </c>
      <c r="L687">
        <v>29</v>
      </c>
      <c r="M687" s="1" t="s">
        <v>32</v>
      </c>
      <c r="N687">
        <v>0</v>
      </c>
      <c r="O687" s="1" t="s">
        <v>33</v>
      </c>
      <c r="P687" s="1" t="s">
        <v>1465</v>
      </c>
      <c r="Q687" s="1" t="s">
        <v>35</v>
      </c>
      <c r="R687">
        <v>29</v>
      </c>
      <c r="S687" s="1" t="s">
        <v>32</v>
      </c>
      <c r="T687" s="1" t="s">
        <v>30</v>
      </c>
      <c r="U687" s="1" t="s">
        <v>30</v>
      </c>
      <c r="V687">
        <v>0</v>
      </c>
      <c r="W687" s="1" t="s">
        <v>32</v>
      </c>
      <c r="X687" s="1" t="s">
        <v>43</v>
      </c>
      <c r="Y687" s="1" t="s">
        <v>58</v>
      </c>
      <c r="Z687">
        <v>24</v>
      </c>
      <c r="AA687">
        <v>558</v>
      </c>
      <c r="AB687" s="1" t="s">
        <v>13500</v>
      </c>
      <c r="AC687" s="1" t="s">
        <v>13500</v>
      </c>
      <c r="AD687" t="s">
        <v>13495</v>
      </c>
      <c r="AE687" s="1" t="s">
        <v>38</v>
      </c>
      <c r="AF687" s="1" t="s">
        <v>38</v>
      </c>
      <c r="AG687" t="s">
        <v>13526</v>
      </c>
      <c r="AH687" t="s">
        <v>38</v>
      </c>
      <c r="AI687" t="s">
        <v>13539</v>
      </c>
    </row>
    <row r="688" spans="1:35" x14ac:dyDescent="0.25">
      <c r="A688" s="1" t="s">
        <v>1466</v>
      </c>
      <c r="B688" s="1" t="s">
        <v>30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s="1" t="s">
        <v>32</v>
      </c>
      <c r="I688" s="1" t="s">
        <v>46</v>
      </c>
      <c r="J688">
        <v>0</v>
      </c>
      <c r="K688">
        <v>0</v>
      </c>
      <c r="L688">
        <v>0</v>
      </c>
      <c r="M688" s="1" t="s">
        <v>30</v>
      </c>
      <c r="N688">
        <v>0</v>
      </c>
      <c r="O688" s="1" t="s">
        <v>135</v>
      </c>
      <c r="P688" s="1" t="s">
        <v>1467</v>
      </c>
      <c r="Q688" s="1" t="s">
        <v>42</v>
      </c>
      <c r="R688">
        <v>28</v>
      </c>
      <c r="S688" s="1" t="s">
        <v>32</v>
      </c>
      <c r="T688" s="1" t="s">
        <v>30</v>
      </c>
      <c r="U688" s="1" t="s">
        <v>30</v>
      </c>
      <c r="V688">
        <v>0</v>
      </c>
      <c r="W688" s="1" t="s">
        <v>30</v>
      </c>
      <c r="X688" s="1" t="s">
        <v>36</v>
      </c>
      <c r="Y688" s="1" t="s">
        <v>37</v>
      </c>
      <c r="Z688">
        <v>12</v>
      </c>
      <c r="AA688">
        <v>339</v>
      </c>
      <c r="AB688" s="1" t="s">
        <v>13500</v>
      </c>
      <c r="AC688" s="1" t="s">
        <v>13500</v>
      </c>
      <c r="AD688" t="s">
        <v>13495</v>
      </c>
      <c r="AE688" s="1" t="s">
        <v>38</v>
      </c>
      <c r="AF688" s="1" t="s">
        <v>38</v>
      </c>
      <c r="AG688" t="s">
        <v>13527</v>
      </c>
      <c r="AH688" t="s">
        <v>38</v>
      </c>
      <c r="AI688" t="s">
        <v>13539</v>
      </c>
    </row>
    <row r="689" spans="1:35" x14ac:dyDescent="0.25">
      <c r="A689" s="1" t="s">
        <v>1468</v>
      </c>
      <c r="B689" s="1" t="s">
        <v>30</v>
      </c>
      <c r="C689">
        <v>45</v>
      </c>
      <c r="D689">
        <v>265</v>
      </c>
      <c r="E689">
        <v>539.1</v>
      </c>
      <c r="F689">
        <v>0</v>
      </c>
      <c r="G689">
        <v>0</v>
      </c>
      <c r="H689" s="1" t="s">
        <v>30</v>
      </c>
      <c r="I689" s="1" t="s">
        <v>31</v>
      </c>
      <c r="J689">
        <v>0</v>
      </c>
      <c r="K689">
        <v>0</v>
      </c>
      <c r="L689">
        <v>10</v>
      </c>
      <c r="M689" s="1" t="s">
        <v>32</v>
      </c>
      <c r="N689">
        <v>0</v>
      </c>
      <c r="O689" s="1" t="s">
        <v>240</v>
      </c>
      <c r="P689" s="1" t="s">
        <v>1469</v>
      </c>
      <c r="Q689" s="1" t="s">
        <v>42</v>
      </c>
      <c r="R689">
        <v>67</v>
      </c>
      <c r="S689" s="1" t="s">
        <v>30</v>
      </c>
      <c r="T689" s="1" t="s">
        <v>32</v>
      </c>
      <c r="U689" s="1" t="s">
        <v>30</v>
      </c>
      <c r="V689">
        <v>0</v>
      </c>
      <c r="W689" s="1" t="s">
        <v>30</v>
      </c>
      <c r="X689" s="1" t="s">
        <v>43</v>
      </c>
      <c r="Y689" s="1" t="s">
        <v>58</v>
      </c>
      <c r="Z689">
        <v>46</v>
      </c>
      <c r="AA689">
        <v>2083</v>
      </c>
      <c r="AB689" s="1" t="s">
        <v>13500</v>
      </c>
      <c r="AC689" s="1" t="s">
        <v>13500</v>
      </c>
      <c r="AD689" t="s">
        <v>13496</v>
      </c>
      <c r="AE689" s="1" t="s">
        <v>38</v>
      </c>
      <c r="AF689" s="1" t="s">
        <v>38</v>
      </c>
      <c r="AG689" t="s">
        <v>13526</v>
      </c>
      <c r="AH689" t="s">
        <v>38</v>
      </c>
      <c r="AI689" t="s">
        <v>13540</v>
      </c>
    </row>
    <row r="690" spans="1:35" x14ac:dyDescent="0.25">
      <c r="A690" s="1" t="s">
        <v>1470</v>
      </c>
      <c r="B690" s="1" t="s">
        <v>30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s="1" t="s">
        <v>30</v>
      </c>
      <c r="I690" s="1" t="s">
        <v>31</v>
      </c>
      <c r="J690">
        <v>0</v>
      </c>
      <c r="K690">
        <v>0</v>
      </c>
      <c r="L690">
        <v>7</v>
      </c>
      <c r="M690" s="1" t="s">
        <v>32</v>
      </c>
      <c r="N690">
        <v>0</v>
      </c>
      <c r="O690" s="1" t="s">
        <v>68</v>
      </c>
      <c r="P690" s="1" t="s">
        <v>1471</v>
      </c>
      <c r="Q690" s="1" t="s">
        <v>35</v>
      </c>
      <c r="R690">
        <v>70</v>
      </c>
      <c r="S690" s="1" t="s">
        <v>30</v>
      </c>
      <c r="T690" s="1" t="s">
        <v>32</v>
      </c>
      <c r="U690" s="1" t="s">
        <v>30</v>
      </c>
      <c r="V690">
        <v>0</v>
      </c>
      <c r="W690" s="1" t="s">
        <v>32</v>
      </c>
      <c r="X690" s="1" t="s">
        <v>57</v>
      </c>
      <c r="Y690" s="1" t="s">
        <v>37</v>
      </c>
      <c r="Z690">
        <v>63</v>
      </c>
      <c r="AA690">
        <v>4569</v>
      </c>
      <c r="AB690" s="1" t="s">
        <v>13500</v>
      </c>
      <c r="AC690" s="1" t="s">
        <v>13500</v>
      </c>
      <c r="AD690" t="s">
        <v>13496</v>
      </c>
      <c r="AE690" s="1" t="s">
        <v>38</v>
      </c>
      <c r="AF690" s="1" t="s">
        <v>38</v>
      </c>
      <c r="AG690" t="s">
        <v>13526</v>
      </c>
      <c r="AH690" t="s">
        <v>38</v>
      </c>
      <c r="AI690" t="s">
        <v>13540</v>
      </c>
    </row>
    <row r="691" spans="1:35" x14ac:dyDescent="0.25">
      <c r="A691" s="1" t="s">
        <v>1472</v>
      </c>
      <c r="B691" s="1" t="s">
        <v>30</v>
      </c>
      <c r="C691">
        <v>12</v>
      </c>
      <c r="D691">
        <v>38</v>
      </c>
      <c r="E691">
        <v>81.5</v>
      </c>
      <c r="F691">
        <v>0</v>
      </c>
      <c r="G691">
        <v>0</v>
      </c>
      <c r="H691" s="1" t="s">
        <v>30</v>
      </c>
      <c r="I691" s="1" t="s">
        <v>31</v>
      </c>
      <c r="J691">
        <v>0</v>
      </c>
      <c r="K691">
        <v>0</v>
      </c>
      <c r="L691">
        <v>0</v>
      </c>
      <c r="M691" s="1" t="s">
        <v>30</v>
      </c>
      <c r="N691">
        <v>0</v>
      </c>
      <c r="O691" s="1" t="s">
        <v>88</v>
      </c>
      <c r="P691" s="1" t="s">
        <v>1473</v>
      </c>
      <c r="Q691" s="1" t="s">
        <v>42</v>
      </c>
      <c r="R691">
        <v>70</v>
      </c>
      <c r="S691" s="1" t="s">
        <v>30</v>
      </c>
      <c r="T691" s="1" t="s">
        <v>32</v>
      </c>
      <c r="U691" s="1" t="s">
        <v>30</v>
      </c>
      <c r="V691">
        <v>0</v>
      </c>
      <c r="W691" s="1" t="s">
        <v>30</v>
      </c>
      <c r="X691" s="1" t="s">
        <v>43</v>
      </c>
      <c r="Y691" s="1" t="s">
        <v>58</v>
      </c>
      <c r="Z691">
        <v>10</v>
      </c>
      <c r="AA691">
        <v>114</v>
      </c>
      <c r="AB691" s="1" t="s">
        <v>13500</v>
      </c>
      <c r="AC691" s="1" t="s">
        <v>13500</v>
      </c>
      <c r="AD691" t="s">
        <v>13496</v>
      </c>
      <c r="AE691" s="1" t="s">
        <v>38</v>
      </c>
      <c r="AF691" s="1" t="s">
        <v>38</v>
      </c>
      <c r="AG691" t="s">
        <v>13527</v>
      </c>
      <c r="AH691" t="s">
        <v>38</v>
      </c>
      <c r="AI691" t="s">
        <v>13539</v>
      </c>
    </row>
    <row r="692" spans="1:35" x14ac:dyDescent="0.25">
      <c r="A692" s="1" t="s">
        <v>1474</v>
      </c>
      <c r="B692" s="1" t="s">
        <v>30</v>
      </c>
      <c r="C692">
        <v>13</v>
      </c>
      <c r="D692">
        <v>77</v>
      </c>
      <c r="E692">
        <v>169.8</v>
      </c>
      <c r="F692">
        <v>0</v>
      </c>
      <c r="G692">
        <v>0</v>
      </c>
      <c r="H692" s="1" t="s">
        <v>30</v>
      </c>
      <c r="I692" s="1" t="s">
        <v>31</v>
      </c>
      <c r="J692">
        <v>0</v>
      </c>
      <c r="K692">
        <v>0</v>
      </c>
      <c r="L692">
        <v>10</v>
      </c>
      <c r="M692" s="1" t="s">
        <v>32</v>
      </c>
      <c r="N692">
        <v>0</v>
      </c>
      <c r="O692" s="1" t="s">
        <v>94</v>
      </c>
      <c r="P692" s="1" t="s">
        <v>1475</v>
      </c>
      <c r="Q692" s="1" t="s">
        <v>35</v>
      </c>
      <c r="R692">
        <v>33</v>
      </c>
      <c r="S692" s="1" t="s">
        <v>30</v>
      </c>
      <c r="T692" s="1" t="s">
        <v>30</v>
      </c>
      <c r="U692" s="1" t="s">
        <v>30</v>
      </c>
      <c r="V692">
        <v>0</v>
      </c>
      <c r="W692" s="1" t="s">
        <v>32</v>
      </c>
      <c r="X692" s="1" t="s">
        <v>57</v>
      </c>
      <c r="Y692" s="1" t="s">
        <v>58</v>
      </c>
      <c r="Z692">
        <v>32</v>
      </c>
      <c r="AA692">
        <v>420</v>
      </c>
      <c r="AB692" s="1" t="s">
        <v>13500</v>
      </c>
      <c r="AC692" s="1" t="s">
        <v>13500</v>
      </c>
      <c r="AD692" t="s">
        <v>13494</v>
      </c>
      <c r="AE692" s="1" t="s">
        <v>38</v>
      </c>
      <c r="AF692" s="1" t="s">
        <v>38</v>
      </c>
      <c r="AG692" t="s">
        <v>13526</v>
      </c>
      <c r="AH692" t="s">
        <v>38</v>
      </c>
      <c r="AI692" t="s">
        <v>13539</v>
      </c>
    </row>
    <row r="693" spans="1:35" x14ac:dyDescent="0.25">
      <c r="A693" s="1" t="s">
        <v>1476</v>
      </c>
      <c r="B693" s="1" t="s">
        <v>30</v>
      </c>
      <c r="C693">
        <v>19</v>
      </c>
      <c r="D693">
        <v>59</v>
      </c>
      <c r="E693">
        <v>170.3</v>
      </c>
      <c r="F693">
        <v>0</v>
      </c>
      <c r="G693">
        <v>0</v>
      </c>
      <c r="H693" s="1" t="s">
        <v>30</v>
      </c>
      <c r="I693" s="1" t="s">
        <v>31</v>
      </c>
      <c r="J693">
        <v>0</v>
      </c>
      <c r="K693">
        <v>0</v>
      </c>
      <c r="L693">
        <v>6</v>
      </c>
      <c r="M693" s="1" t="s">
        <v>32</v>
      </c>
      <c r="N693">
        <v>0</v>
      </c>
      <c r="O693" s="1" t="s">
        <v>125</v>
      </c>
      <c r="P693" s="1" t="s">
        <v>1477</v>
      </c>
      <c r="Q693" s="1" t="s">
        <v>42</v>
      </c>
      <c r="R693">
        <v>19</v>
      </c>
      <c r="S693" s="1" t="s">
        <v>32</v>
      </c>
      <c r="T693" s="1" t="s">
        <v>30</v>
      </c>
      <c r="U693" s="1" t="s">
        <v>30</v>
      </c>
      <c r="V693">
        <v>0</v>
      </c>
      <c r="W693" s="1" t="s">
        <v>30</v>
      </c>
      <c r="X693" s="1" t="s">
        <v>36</v>
      </c>
      <c r="Y693" s="1" t="s">
        <v>58</v>
      </c>
      <c r="Z693">
        <v>29</v>
      </c>
      <c r="AA693">
        <v>547</v>
      </c>
      <c r="AB693" s="1" t="s">
        <v>13500</v>
      </c>
      <c r="AC693" s="1" t="s">
        <v>13500</v>
      </c>
      <c r="AD693" t="s">
        <v>13495</v>
      </c>
      <c r="AE693" s="1" t="s">
        <v>38</v>
      </c>
      <c r="AF693" s="1" t="s">
        <v>38</v>
      </c>
      <c r="AG693" t="s">
        <v>13526</v>
      </c>
      <c r="AH693" t="s">
        <v>38</v>
      </c>
      <c r="AI693" t="s">
        <v>13539</v>
      </c>
    </row>
    <row r="694" spans="1:35" x14ac:dyDescent="0.25">
      <c r="A694" s="1" t="s">
        <v>1478</v>
      </c>
      <c r="B694" s="1" t="s">
        <v>30</v>
      </c>
      <c r="C694">
        <v>31</v>
      </c>
      <c r="D694">
        <v>198</v>
      </c>
      <c r="E694">
        <v>369.5</v>
      </c>
      <c r="F694">
        <v>0</v>
      </c>
      <c r="G694">
        <v>0</v>
      </c>
      <c r="H694" s="1" t="s">
        <v>30</v>
      </c>
      <c r="I694" s="1" t="s">
        <v>31</v>
      </c>
      <c r="J694">
        <v>0</v>
      </c>
      <c r="K694">
        <v>0</v>
      </c>
      <c r="L694">
        <v>12</v>
      </c>
      <c r="M694" s="1" t="s">
        <v>32</v>
      </c>
      <c r="N694">
        <v>0</v>
      </c>
      <c r="O694" s="1" t="s">
        <v>68</v>
      </c>
      <c r="P694" s="1" t="s">
        <v>1479</v>
      </c>
      <c r="Q694" s="1" t="s">
        <v>35</v>
      </c>
      <c r="R694">
        <v>23</v>
      </c>
      <c r="S694" s="1" t="s">
        <v>32</v>
      </c>
      <c r="T694" s="1" t="s">
        <v>30</v>
      </c>
      <c r="U694" s="1" t="s">
        <v>30</v>
      </c>
      <c r="V694">
        <v>0</v>
      </c>
      <c r="W694" s="1" t="s">
        <v>30</v>
      </c>
      <c r="X694" s="1" t="s">
        <v>36</v>
      </c>
      <c r="Y694" s="1" t="s">
        <v>37</v>
      </c>
      <c r="Z694">
        <v>49</v>
      </c>
      <c r="AA694">
        <v>1518</v>
      </c>
      <c r="AB694" s="1" t="s">
        <v>13500</v>
      </c>
      <c r="AC694" s="1" t="s">
        <v>13500</v>
      </c>
      <c r="AD694" t="s">
        <v>13495</v>
      </c>
      <c r="AE694" s="1" t="s">
        <v>38</v>
      </c>
      <c r="AF694" s="1" t="s">
        <v>38</v>
      </c>
      <c r="AG694" t="s">
        <v>13526</v>
      </c>
      <c r="AH694" t="s">
        <v>38</v>
      </c>
      <c r="AI694" t="s">
        <v>13539</v>
      </c>
    </row>
    <row r="695" spans="1:35" x14ac:dyDescent="0.25">
      <c r="A695" s="1" t="s">
        <v>1480</v>
      </c>
      <c r="B695" s="1" t="s">
        <v>30</v>
      </c>
      <c r="C695">
        <v>30</v>
      </c>
      <c r="D695">
        <v>128</v>
      </c>
      <c r="E695">
        <v>331.4</v>
      </c>
      <c r="F695">
        <v>0</v>
      </c>
      <c r="G695">
        <v>0</v>
      </c>
      <c r="H695" s="1" t="s">
        <v>30</v>
      </c>
      <c r="I695" s="1" t="s">
        <v>31</v>
      </c>
      <c r="J695">
        <v>0</v>
      </c>
      <c r="K695">
        <v>0</v>
      </c>
      <c r="L695">
        <v>3</v>
      </c>
      <c r="M695" s="1" t="s">
        <v>32</v>
      </c>
      <c r="N695">
        <v>0</v>
      </c>
      <c r="O695" s="1" t="s">
        <v>159</v>
      </c>
      <c r="P695" s="1" t="s">
        <v>1481</v>
      </c>
      <c r="Q695" s="1" t="s">
        <v>42</v>
      </c>
      <c r="R695">
        <v>45</v>
      </c>
      <c r="S695" s="1" t="s">
        <v>30</v>
      </c>
      <c r="T695" s="1" t="s">
        <v>30</v>
      </c>
      <c r="U695" s="1" t="s">
        <v>30</v>
      </c>
      <c r="V695">
        <v>0</v>
      </c>
      <c r="W695" s="1" t="s">
        <v>30</v>
      </c>
      <c r="X695" s="1" t="s">
        <v>43</v>
      </c>
      <c r="Y695" s="1" t="s">
        <v>44</v>
      </c>
      <c r="Z695">
        <v>21</v>
      </c>
      <c r="AA695">
        <v>632</v>
      </c>
      <c r="AB695" s="1" t="s">
        <v>13500</v>
      </c>
      <c r="AC695" s="1" t="s">
        <v>13500</v>
      </c>
      <c r="AD695" t="s">
        <v>13494</v>
      </c>
      <c r="AE695" s="1" t="s">
        <v>38</v>
      </c>
      <c r="AF695" s="1" t="s">
        <v>38</v>
      </c>
      <c r="AG695" t="s">
        <v>13526</v>
      </c>
      <c r="AH695" t="s">
        <v>38</v>
      </c>
      <c r="AI695" t="s">
        <v>13539</v>
      </c>
    </row>
    <row r="696" spans="1:35" x14ac:dyDescent="0.25">
      <c r="A696" s="1" t="s">
        <v>1482</v>
      </c>
      <c r="B696" s="1" t="s">
        <v>30</v>
      </c>
      <c r="C696">
        <v>3</v>
      </c>
      <c r="D696">
        <v>14</v>
      </c>
      <c r="E696">
        <v>34</v>
      </c>
      <c r="F696">
        <v>0</v>
      </c>
      <c r="G696">
        <v>0</v>
      </c>
      <c r="H696" s="1" t="s">
        <v>30</v>
      </c>
      <c r="I696" s="1" t="s">
        <v>31</v>
      </c>
      <c r="J696">
        <v>0</v>
      </c>
      <c r="K696">
        <v>0</v>
      </c>
      <c r="L696">
        <v>7</v>
      </c>
      <c r="M696" s="1" t="s">
        <v>30</v>
      </c>
      <c r="N696">
        <v>33</v>
      </c>
      <c r="O696" s="1" t="s">
        <v>153</v>
      </c>
      <c r="P696" s="1" t="s">
        <v>1483</v>
      </c>
      <c r="Q696" s="1" t="s">
        <v>35</v>
      </c>
      <c r="R696">
        <v>66</v>
      </c>
      <c r="S696" s="1" t="s">
        <v>30</v>
      </c>
      <c r="T696" s="1" t="s">
        <v>32</v>
      </c>
      <c r="U696" s="1" t="s">
        <v>30</v>
      </c>
      <c r="V696">
        <v>0</v>
      </c>
      <c r="W696" s="1" t="s">
        <v>30</v>
      </c>
      <c r="X696" s="1" t="s">
        <v>36</v>
      </c>
      <c r="Y696" s="1" t="s">
        <v>37</v>
      </c>
      <c r="Z696">
        <v>38</v>
      </c>
      <c r="AA696">
        <v>106</v>
      </c>
      <c r="AB696" s="1" t="s">
        <v>13500</v>
      </c>
      <c r="AC696" s="1" t="s">
        <v>13500</v>
      </c>
      <c r="AD696" t="s">
        <v>13496</v>
      </c>
      <c r="AE696" s="1" t="s">
        <v>38</v>
      </c>
      <c r="AF696" s="1" t="s">
        <v>38</v>
      </c>
      <c r="AG696" t="s">
        <v>13526</v>
      </c>
      <c r="AH696" t="s">
        <v>38</v>
      </c>
      <c r="AI696" t="s">
        <v>13538</v>
      </c>
    </row>
    <row r="697" spans="1:35" x14ac:dyDescent="0.25">
      <c r="A697" s="1" t="s">
        <v>1484</v>
      </c>
      <c r="B697" s="1" t="s">
        <v>30</v>
      </c>
      <c r="C697">
        <v>42</v>
      </c>
      <c r="D697">
        <v>260</v>
      </c>
      <c r="E697">
        <v>540.6</v>
      </c>
      <c r="F697">
        <v>0</v>
      </c>
      <c r="G697">
        <v>0</v>
      </c>
      <c r="H697" s="1" t="s">
        <v>30</v>
      </c>
      <c r="I697" s="1" t="s">
        <v>31</v>
      </c>
      <c r="J697">
        <v>0</v>
      </c>
      <c r="K697">
        <v>0</v>
      </c>
      <c r="L697">
        <v>5</v>
      </c>
      <c r="M697" s="1" t="s">
        <v>32</v>
      </c>
      <c r="N697">
        <v>0</v>
      </c>
      <c r="O697" s="1" t="s">
        <v>103</v>
      </c>
      <c r="P697" s="1" t="s">
        <v>1485</v>
      </c>
      <c r="Q697" s="1" t="s">
        <v>35</v>
      </c>
      <c r="R697">
        <v>57</v>
      </c>
      <c r="S697" s="1" t="s">
        <v>30</v>
      </c>
      <c r="T697" s="1" t="s">
        <v>30</v>
      </c>
      <c r="U697" s="1" t="s">
        <v>30</v>
      </c>
      <c r="V697">
        <v>0</v>
      </c>
      <c r="W697" s="1" t="s">
        <v>30</v>
      </c>
      <c r="X697" s="1" t="s">
        <v>36</v>
      </c>
      <c r="Y697" s="1" t="s">
        <v>37</v>
      </c>
      <c r="Z697">
        <v>24</v>
      </c>
      <c r="AA697">
        <v>1003</v>
      </c>
      <c r="AB697" s="1" t="s">
        <v>13500</v>
      </c>
      <c r="AC697" s="1" t="s">
        <v>13500</v>
      </c>
      <c r="AD697" t="s">
        <v>13494</v>
      </c>
      <c r="AE697" s="1" t="s">
        <v>38</v>
      </c>
      <c r="AF697" s="1" t="s">
        <v>38</v>
      </c>
      <c r="AG697" t="s">
        <v>13526</v>
      </c>
      <c r="AH697" t="s">
        <v>38</v>
      </c>
      <c r="AI697" t="s">
        <v>13540</v>
      </c>
    </row>
    <row r="698" spans="1:35" x14ac:dyDescent="0.25">
      <c r="A698" s="1" t="s">
        <v>1486</v>
      </c>
      <c r="B698" s="1" t="s">
        <v>30</v>
      </c>
      <c r="C698">
        <v>1</v>
      </c>
      <c r="D698">
        <v>4</v>
      </c>
      <c r="E698">
        <v>11</v>
      </c>
      <c r="F698">
        <v>0</v>
      </c>
      <c r="G698">
        <v>0</v>
      </c>
      <c r="H698" s="1" t="s">
        <v>30</v>
      </c>
      <c r="I698" s="1" t="s">
        <v>31</v>
      </c>
      <c r="J698">
        <v>0</v>
      </c>
      <c r="K698">
        <v>0</v>
      </c>
      <c r="L698">
        <v>0</v>
      </c>
      <c r="M698" s="1" t="s">
        <v>30</v>
      </c>
      <c r="N698">
        <v>0</v>
      </c>
      <c r="O698" s="1" t="s">
        <v>1102</v>
      </c>
      <c r="P698" s="1" t="s">
        <v>1487</v>
      </c>
      <c r="Q698" s="1" t="s">
        <v>35</v>
      </c>
      <c r="R698">
        <v>63</v>
      </c>
      <c r="S698" s="1" t="s">
        <v>30</v>
      </c>
      <c r="T698" s="1" t="s">
        <v>30</v>
      </c>
      <c r="U698" s="1" t="s">
        <v>30</v>
      </c>
      <c r="V698">
        <v>0</v>
      </c>
      <c r="W698" s="1" t="s">
        <v>30</v>
      </c>
      <c r="X698" s="1" t="s">
        <v>36</v>
      </c>
      <c r="Y698" s="1" t="s">
        <v>37</v>
      </c>
      <c r="Z698">
        <v>10</v>
      </c>
      <c r="AA698">
        <v>10</v>
      </c>
      <c r="AB698" s="1" t="s">
        <v>13500</v>
      </c>
      <c r="AC698" s="1" t="s">
        <v>13500</v>
      </c>
      <c r="AD698" t="s">
        <v>13494</v>
      </c>
      <c r="AE698" s="1" t="s">
        <v>38</v>
      </c>
      <c r="AF698" s="1" t="s">
        <v>38</v>
      </c>
      <c r="AG698" t="s">
        <v>13527</v>
      </c>
      <c r="AH698" t="s">
        <v>38</v>
      </c>
      <c r="AI698" t="s">
        <v>13538</v>
      </c>
    </row>
    <row r="699" spans="1:35" x14ac:dyDescent="0.25">
      <c r="A699" s="1" t="s">
        <v>1488</v>
      </c>
      <c r="B699" s="1" t="s">
        <v>30</v>
      </c>
      <c r="C699">
        <v>7</v>
      </c>
      <c r="D699">
        <v>21</v>
      </c>
      <c r="E699">
        <v>47.3</v>
      </c>
      <c r="F699">
        <v>0</v>
      </c>
      <c r="G699">
        <v>0</v>
      </c>
      <c r="H699" s="1" t="s">
        <v>30</v>
      </c>
      <c r="I699" s="1" t="s">
        <v>31</v>
      </c>
      <c r="J699">
        <v>0</v>
      </c>
      <c r="K699">
        <v>0</v>
      </c>
      <c r="L699">
        <v>12</v>
      </c>
      <c r="M699" s="1" t="s">
        <v>32</v>
      </c>
      <c r="N699">
        <v>0</v>
      </c>
      <c r="O699" s="1" t="s">
        <v>240</v>
      </c>
      <c r="P699" s="1" t="s">
        <v>1489</v>
      </c>
      <c r="Q699" s="1" t="s">
        <v>42</v>
      </c>
      <c r="R699">
        <v>55</v>
      </c>
      <c r="S699" s="1" t="s">
        <v>30</v>
      </c>
      <c r="T699" s="1" t="s">
        <v>30</v>
      </c>
      <c r="U699" s="1" t="s">
        <v>30</v>
      </c>
      <c r="V699">
        <v>0</v>
      </c>
      <c r="W699" s="1" t="s">
        <v>30</v>
      </c>
      <c r="X699" s="1" t="s">
        <v>36</v>
      </c>
      <c r="Y699" s="1" t="s">
        <v>44</v>
      </c>
      <c r="Z699">
        <v>36</v>
      </c>
      <c r="AA699">
        <v>243</v>
      </c>
      <c r="AB699" s="1" t="s">
        <v>13500</v>
      </c>
      <c r="AC699" s="1" t="s">
        <v>13500</v>
      </c>
      <c r="AD699" t="s">
        <v>13494</v>
      </c>
      <c r="AE699" s="1" t="s">
        <v>38</v>
      </c>
      <c r="AF699" s="1" t="s">
        <v>38</v>
      </c>
      <c r="AG699" t="s">
        <v>13526</v>
      </c>
      <c r="AH699" t="s">
        <v>38</v>
      </c>
      <c r="AI699" t="s">
        <v>13538</v>
      </c>
    </row>
    <row r="700" spans="1:35" x14ac:dyDescent="0.25">
      <c r="A700" s="1" t="s">
        <v>1490</v>
      </c>
      <c r="B700" s="1" t="s">
        <v>30</v>
      </c>
      <c r="C700">
        <v>53</v>
      </c>
      <c r="D700">
        <v>403</v>
      </c>
      <c r="E700">
        <v>795.6</v>
      </c>
      <c r="F700">
        <v>0</v>
      </c>
      <c r="G700">
        <v>0</v>
      </c>
      <c r="H700" s="1" t="s">
        <v>30</v>
      </c>
      <c r="I700" s="1" t="s">
        <v>31</v>
      </c>
      <c r="J700">
        <v>0</v>
      </c>
      <c r="K700">
        <v>0</v>
      </c>
      <c r="L700">
        <v>5</v>
      </c>
      <c r="M700" s="1" t="s">
        <v>32</v>
      </c>
      <c r="N700">
        <v>0</v>
      </c>
      <c r="O700" s="1" t="s">
        <v>471</v>
      </c>
      <c r="P700" s="1" t="s">
        <v>1491</v>
      </c>
      <c r="Q700" s="1" t="s">
        <v>35</v>
      </c>
      <c r="R700">
        <v>39</v>
      </c>
      <c r="S700" s="1" t="s">
        <v>30</v>
      </c>
      <c r="T700" s="1" t="s">
        <v>30</v>
      </c>
      <c r="U700" s="1" t="s">
        <v>30</v>
      </c>
      <c r="V700">
        <v>0</v>
      </c>
      <c r="W700" s="1" t="s">
        <v>32</v>
      </c>
      <c r="X700" s="1" t="s">
        <v>43</v>
      </c>
      <c r="Y700" s="1" t="s">
        <v>44</v>
      </c>
      <c r="Z700">
        <v>35</v>
      </c>
      <c r="AA700">
        <v>1846</v>
      </c>
      <c r="AB700" s="1" t="s">
        <v>13500</v>
      </c>
      <c r="AC700" s="1" t="s">
        <v>13500</v>
      </c>
      <c r="AD700" t="s">
        <v>13494</v>
      </c>
      <c r="AE700" s="1" t="s">
        <v>38</v>
      </c>
      <c r="AF700" s="1" t="s">
        <v>38</v>
      </c>
      <c r="AG700" t="s">
        <v>13526</v>
      </c>
      <c r="AH700" t="s">
        <v>38</v>
      </c>
      <c r="AI700" t="s">
        <v>13540</v>
      </c>
    </row>
    <row r="701" spans="1:35" x14ac:dyDescent="0.25">
      <c r="A701" s="1" t="s">
        <v>1492</v>
      </c>
      <c r="B701" s="1" t="s">
        <v>30</v>
      </c>
      <c r="C701">
        <v>69</v>
      </c>
      <c r="D701">
        <v>516</v>
      </c>
      <c r="E701">
        <v>1106.8</v>
      </c>
      <c r="F701">
        <v>0</v>
      </c>
      <c r="G701">
        <v>0</v>
      </c>
      <c r="H701" s="1" t="s">
        <v>30</v>
      </c>
      <c r="I701" s="1" t="s">
        <v>31</v>
      </c>
      <c r="J701">
        <v>0</v>
      </c>
      <c r="K701">
        <v>0</v>
      </c>
      <c r="L701">
        <v>3</v>
      </c>
      <c r="M701" s="1" t="s">
        <v>30</v>
      </c>
      <c r="N701">
        <v>69</v>
      </c>
      <c r="O701" s="1" t="s">
        <v>33</v>
      </c>
      <c r="P701" s="1" t="s">
        <v>1493</v>
      </c>
      <c r="Q701" s="1" t="s">
        <v>42</v>
      </c>
      <c r="R701">
        <v>59</v>
      </c>
      <c r="S701" s="1" t="s">
        <v>30</v>
      </c>
      <c r="T701" s="1" t="s">
        <v>30</v>
      </c>
      <c r="U701" s="1" t="s">
        <v>30</v>
      </c>
      <c r="V701">
        <v>0</v>
      </c>
      <c r="W701" s="1" t="s">
        <v>32</v>
      </c>
      <c r="X701" s="1" t="s">
        <v>57</v>
      </c>
      <c r="Y701" s="1" t="s">
        <v>58</v>
      </c>
      <c r="Z701">
        <v>36</v>
      </c>
      <c r="AA701">
        <v>2507</v>
      </c>
      <c r="AB701" s="1" t="s">
        <v>13500</v>
      </c>
      <c r="AC701" s="1" t="s">
        <v>13500</v>
      </c>
      <c r="AD701" t="s">
        <v>13494</v>
      </c>
      <c r="AE701" s="1" t="s">
        <v>38</v>
      </c>
      <c r="AF701" s="1" t="s">
        <v>38</v>
      </c>
      <c r="AG701" t="s">
        <v>13526</v>
      </c>
      <c r="AH701" t="s">
        <v>38</v>
      </c>
      <c r="AI701" t="s">
        <v>13540</v>
      </c>
    </row>
    <row r="702" spans="1:35" x14ac:dyDescent="0.25">
      <c r="A702" s="1" t="s">
        <v>1494</v>
      </c>
      <c r="B702" s="1" t="s">
        <v>30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s="1" t="s">
        <v>30</v>
      </c>
      <c r="I702" s="1" t="s">
        <v>31</v>
      </c>
      <c r="J702">
        <v>0</v>
      </c>
      <c r="K702">
        <v>0</v>
      </c>
      <c r="L702">
        <v>0</v>
      </c>
      <c r="M702" s="1" t="s">
        <v>30</v>
      </c>
      <c r="N702">
        <v>0</v>
      </c>
      <c r="O702" s="1" t="s">
        <v>171</v>
      </c>
      <c r="P702" s="1" t="s">
        <v>1495</v>
      </c>
      <c r="Q702" s="1" t="s">
        <v>35</v>
      </c>
      <c r="R702">
        <v>60</v>
      </c>
      <c r="S702" s="1" t="s">
        <v>30</v>
      </c>
      <c r="T702" s="1" t="s">
        <v>30</v>
      </c>
      <c r="U702" s="1" t="s">
        <v>30</v>
      </c>
      <c r="V702">
        <v>0</v>
      </c>
      <c r="W702" s="1" t="s">
        <v>30</v>
      </c>
      <c r="X702" s="1" t="s">
        <v>57</v>
      </c>
      <c r="Y702" s="1" t="s">
        <v>44</v>
      </c>
      <c r="Z702">
        <v>8</v>
      </c>
      <c r="AA702">
        <v>447</v>
      </c>
      <c r="AB702" s="1" t="s">
        <v>13500</v>
      </c>
      <c r="AC702" s="1" t="s">
        <v>13500</v>
      </c>
      <c r="AD702" t="s">
        <v>13494</v>
      </c>
      <c r="AE702" s="1" t="s">
        <v>38</v>
      </c>
      <c r="AF702" s="1" t="s">
        <v>38</v>
      </c>
      <c r="AG702" t="s">
        <v>13527</v>
      </c>
      <c r="AH702" t="s">
        <v>38</v>
      </c>
      <c r="AI702" t="s">
        <v>13540</v>
      </c>
    </row>
    <row r="703" spans="1:35" x14ac:dyDescent="0.25">
      <c r="A703" s="1" t="s">
        <v>1496</v>
      </c>
      <c r="B703" s="1" t="s">
        <v>30</v>
      </c>
      <c r="C703">
        <v>61</v>
      </c>
      <c r="D703">
        <v>325</v>
      </c>
      <c r="E703">
        <v>666.7</v>
      </c>
      <c r="F703">
        <v>0</v>
      </c>
      <c r="G703">
        <v>0</v>
      </c>
      <c r="H703" s="1" t="s">
        <v>30</v>
      </c>
      <c r="I703" s="1" t="s">
        <v>31</v>
      </c>
      <c r="J703">
        <v>0</v>
      </c>
      <c r="K703">
        <v>0</v>
      </c>
      <c r="L703">
        <v>13</v>
      </c>
      <c r="M703" s="1" t="s">
        <v>32</v>
      </c>
      <c r="N703">
        <v>0</v>
      </c>
      <c r="O703" s="1" t="s">
        <v>269</v>
      </c>
      <c r="P703" s="1" t="s">
        <v>1497</v>
      </c>
      <c r="Q703" s="1" t="s">
        <v>35</v>
      </c>
      <c r="R703">
        <v>69</v>
      </c>
      <c r="S703" s="1" t="s">
        <v>30</v>
      </c>
      <c r="T703" s="1" t="s">
        <v>32</v>
      </c>
      <c r="U703" s="1" t="s">
        <v>30</v>
      </c>
      <c r="V703">
        <v>0</v>
      </c>
      <c r="W703" s="1" t="s">
        <v>32</v>
      </c>
      <c r="X703" s="1" t="s">
        <v>43</v>
      </c>
      <c r="Y703" s="1" t="s">
        <v>58</v>
      </c>
      <c r="Z703">
        <v>44</v>
      </c>
      <c r="AA703">
        <v>2676</v>
      </c>
      <c r="AB703" s="1" t="s">
        <v>13500</v>
      </c>
      <c r="AC703" s="1" t="s">
        <v>13500</v>
      </c>
      <c r="AD703" t="s">
        <v>13496</v>
      </c>
      <c r="AE703" s="1" t="s">
        <v>38</v>
      </c>
      <c r="AF703" s="1" t="s">
        <v>38</v>
      </c>
      <c r="AG703" t="s">
        <v>13526</v>
      </c>
      <c r="AH703" t="s">
        <v>38</v>
      </c>
      <c r="AI703" t="s">
        <v>13540</v>
      </c>
    </row>
    <row r="704" spans="1:35" x14ac:dyDescent="0.25">
      <c r="A704" s="1" t="s">
        <v>1498</v>
      </c>
      <c r="B704" s="1" t="s">
        <v>32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s="1" t="s">
        <v>32</v>
      </c>
      <c r="I704" s="1" t="s">
        <v>46</v>
      </c>
      <c r="J704">
        <v>0</v>
      </c>
      <c r="K704">
        <v>0</v>
      </c>
      <c r="L704">
        <v>6</v>
      </c>
      <c r="M704" s="1" t="s">
        <v>32</v>
      </c>
      <c r="N704">
        <v>0</v>
      </c>
      <c r="O704" s="1" t="s">
        <v>150</v>
      </c>
      <c r="P704" s="1" t="s">
        <v>1499</v>
      </c>
      <c r="Q704" s="1" t="s">
        <v>35</v>
      </c>
      <c r="R704">
        <v>43</v>
      </c>
      <c r="S704" s="1" t="s">
        <v>30</v>
      </c>
      <c r="T704" s="1" t="s">
        <v>30</v>
      </c>
      <c r="U704" s="1" t="s">
        <v>30</v>
      </c>
      <c r="V704">
        <v>0</v>
      </c>
      <c r="W704" s="1" t="s">
        <v>30</v>
      </c>
      <c r="X704" s="1" t="s">
        <v>36</v>
      </c>
      <c r="Y704" s="1" t="s">
        <v>58</v>
      </c>
      <c r="Z704">
        <v>34</v>
      </c>
      <c r="AA704">
        <v>1991</v>
      </c>
      <c r="AB704" s="1" t="s">
        <v>13500</v>
      </c>
      <c r="AC704" s="1" t="s">
        <v>13500</v>
      </c>
      <c r="AD704" t="s">
        <v>13494</v>
      </c>
      <c r="AE704" s="1" t="s">
        <v>7086</v>
      </c>
      <c r="AF704" s="1" t="s">
        <v>7110</v>
      </c>
      <c r="AG704" t="s">
        <v>13526</v>
      </c>
      <c r="AH704" t="s">
        <v>13530</v>
      </c>
      <c r="AI704" t="s">
        <v>13540</v>
      </c>
    </row>
    <row r="705" spans="1:35" x14ac:dyDescent="0.25">
      <c r="A705" s="1" t="s">
        <v>1500</v>
      </c>
      <c r="B705" s="1" t="s">
        <v>30</v>
      </c>
      <c r="C705">
        <v>24</v>
      </c>
      <c r="D705">
        <v>110</v>
      </c>
      <c r="E705">
        <v>244.6</v>
      </c>
      <c r="F705">
        <v>0</v>
      </c>
      <c r="G705">
        <v>0</v>
      </c>
      <c r="H705" s="1" t="s">
        <v>30</v>
      </c>
      <c r="I705" s="1" t="s">
        <v>31</v>
      </c>
      <c r="J705">
        <v>0</v>
      </c>
      <c r="K705">
        <v>0</v>
      </c>
      <c r="L705">
        <v>3</v>
      </c>
      <c r="M705" s="1" t="s">
        <v>32</v>
      </c>
      <c r="N705">
        <v>0</v>
      </c>
      <c r="O705" s="1" t="s">
        <v>74</v>
      </c>
      <c r="P705" s="1" t="s">
        <v>1501</v>
      </c>
      <c r="Q705" s="1" t="s">
        <v>35</v>
      </c>
      <c r="R705">
        <v>71</v>
      </c>
      <c r="S705" s="1" t="s">
        <v>30</v>
      </c>
      <c r="T705" s="1" t="s">
        <v>32</v>
      </c>
      <c r="U705" s="1" t="s">
        <v>30</v>
      </c>
      <c r="V705">
        <v>0</v>
      </c>
      <c r="W705" s="1" t="s">
        <v>30</v>
      </c>
      <c r="X705" s="1" t="s">
        <v>43</v>
      </c>
      <c r="Y705" s="1" t="s">
        <v>37</v>
      </c>
      <c r="Z705">
        <v>38</v>
      </c>
      <c r="AA705">
        <v>940</v>
      </c>
      <c r="AB705" s="1" t="s">
        <v>13500</v>
      </c>
      <c r="AC705" s="1" t="s">
        <v>13500</v>
      </c>
      <c r="AD705" t="s">
        <v>13496</v>
      </c>
      <c r="AE705" s="1" t="s">
        <v>38</v>
      </c>
      <c r="AF705" s="1" t="s">
        <v>38</v>
      </c>
      <c r="AG705" t="s">
        <v>13526</v>
      </c>
      <c r="AH705" t="s">
        <v>38</v>
      </c>
      <c r="AI705" t="s">
        <v>13539</v>
      </c>
    </row>
    <row r="706" spans="1:35" x14ac:dyDescent="0.25">
      <c r="A706" s="1" t="s">
        <v>1502</v>
      </c>
      <c r="B706" s="1" t="s">
        <v>30</v>
      </c>
      <c r="C706">
        <v>69</v>
      </c>
      <c r="D706">
        <v>394</v>
      </c>
      <c r="E706">
        <v>827.9</v>
      </c>
      <c r="F706">
        <v>0</v>
      </c>
      <c r="G706">
        <v>0</v>
      </c>
      <c r="H706" s="1" t="s">
        <v>30</v>
      </c>
      <c r="I706" s="1" t="s">
        <v>31</v>
      </c>
      <c r="J706">
        <v>0</v>
      </c>
      <c r="K706">
        <v>0</v>
      </c>
      <c r="L706">
        <v>2</v>
      </c>
      <c r="M706" s="1" t="s">
        <v>32</v>
      </c>
      <c r="N706">
        <v>0</v>
      </c>
      <c r="O706" s="1" t="s">
        <v>272</v>
      </c>
      <c r="P706" s="1" t="s">
        <v>1503</v>
      </c>
      <c r="Q706" s="1" t="s">
        <v>35</v>
      </c>
      <c r="R706">
        <v>61</v>
      </c>
      <c r="S706" s="1" t="s">
        <v>30</v>
      </c>
      <c r="T706" s="1" t="s">
        <v>30</v>
      </c>
      <c r="U706" s="1" t="s">
        <v>30</v>
      </c>
      <c r="V706">
        <v>0</v>
      </c>
      <c r="W706" s="1" t="s">
        <v>32</v>
      </c>
      <c r="X706" s="1" t="s">
        <v>43</v>
      </c>
      <c r="Y706" s="1" t="s">
        <v>37</v>
      </c>
      <c r="Z706">
        <v>34</v>
      </c>
      <c r="AA706">
        <v>2365</v>
      </c>
      <c r="AB706" s="1" t="s">
        <v>13500</v>
      </c>
      <c r="AC706" s="1" t="s">
        <v>13500</v>
      </c>
      <c r="AD706" t="s">
        <v>13494</v>
      </c>
      <c r="AE706" s="1" t="s">
        <v>38</v>
      </c>
      <c r="AF706" s="1" t="s">
        <v>38</v>
      </c>
      <c r="AG706" t="s">
        <v>13527</v>
      </c>
      <c r="AH706" t="s">
        <v>38</v>
      </c>
      <c r="AI706" t="s">
        <v>13540</v>
      </c>
    </row>
    <row r="707" spans="1:35" x14ac:dyDescent="0.25">
      <c r="A707" s="1" t="s">
        <v>1504</v>
      </c>
      <c r="B707" s="1" t="s">
        <v>30</v>
      </c>
      <c r="C707">
        <v>71</v>
      </c>
      <c r="D707">
        <v>262</v>
      </c>
      <c r="E707">
        <v>493.6</v>
      </c>
      <c r="F707">
        <v>0</v>
      </c>
      <c r="G707">
        <v>0</v>
      </c>
      <c r="H707" s="1" t="s">
        <v>30</v>
      </c>
      <c r="I707" s="1" t="s">
        <v>31</v>
      </c>
      <c r="J707">
        <v>0</v>
      </c>
      <c r="K707">
        <v>0</v>
      </c>
      <c r="L707">
        <v>8</v>
      </c>
      <c r="M707" s="1" t="s">
        <v>32</v>
      </c>
      <c r="N707">
        <v>0</v>
      </c>
      <c r="O707" s="1" t="s">
        <v>219</v>
      </c>
      <c r="P707" s="1" t="s">
        <v>1505</v>
      </c>
      <c r="Q707" s="1" t="s">
        <v>35</v>
      </c>
      <c r="R707">
        <v>77</v>
      </c>
      <c r="S707" s="1" t="s">
        <v>30</v>
      </c>
      <c r="T707" s="1" t="s">
        <v>32</v>
      </c>
      <c r="U707" s="1" t="s">
        <v>30</v>
      </c>
      <c r="V707">
        <v>0</v>
      </c>
      <c r="W707" s="1" t="s">
        <v>32</v>
      </c>
      <c r="X707" s="1" t="s">
        <v>57</v>
      </c>
      <c r="Y707" s="1" t="s">
        <v>37</v>
      </c>
      <c r="Z707">
        <v>30</v>
      </c>
      <c r="AA707">
        <v>2129</v>
      </c>
      <c r="AB707" s="1" t="s">
        <v>13500</v>
      </c>
      <c r="AC707" s="1" t="s">
        <v>13500</v>
      </c>
      <c r="AD707" t="s">
        <v>13496</v>
      </c>
      <c r="AE707" s="1" t="s">
        <v>38</v>
      </c>
      <c r="AF707" s="1" t="s">
        <v>38</v>
      </c>
      <c r="AG707" t="s">
        <v>13526</v>
      </c>
      <c r="AH707" t="s">
        <v>38</v>
      </c>
      <c r="AI707" t="s">
        <v>13540</v>
      </c>
    </row>
    <row r="708" spans="1:35" x14ac:dyDescent="0.25">
      <c r="A708" s="1" t="s">
        <v>1506</v>
      </c>
      <c r="B708" s="1" t="s">
        <v>30</v>
      </c>
      <c r="C708">
        <v>26</v>
      </c>
      <c r="D708">
        <v>112</v>
      </c>
      <c r="E708">
        <v>385</v>
      </c>
      <c r="F708">
        <v>78</v>
      </c>
      <c r="G708">
        <v>208</v>
      </c>
      <c r="H708" s="1" t="s">
        <v>32</v>
      </c>
      <c r="I708" s="1" t="s">
        <v>46</v>
      </c>
      <c r="J708">
        <v>0</v>
      </c>
      <c r="K708">
        <v>0</v>
      </c>
      <c r="L708">
        <v>0</v>
      </c>
      <c r="M708" s="1" t="s">
        <v>30</v>
      </c>
      <c r="N708">
        <v>0</v>
      </c>
      <c r="O708" s="1" t="s">
        <v>71</v>
      </c>
      <c r="P708" s="1" t="s">
        <v>1507</v>
      </c>
      <c r="Q708" s="1" t="s">
        <v>42</v>
      </c>
      <c r="R708">
        <v>40</v>
      </c>
      <c r="S708" s="1" t="s">
        <v>30</v>
      </c>
      <c r="T708" s="1" t="s">
        <v>30</v>
      </c>
      <c r="U708" s="1" t="s">
        <v>30</v>
      </c>
      <c r="V708">
        <v>0</v>
      </c>
      <c r="W708" s="1" t="s">
        <v>30</v>
      </c>
      <c r="X708" s="1" t="s">
        <v>43</v>
      </c>
      <c r="Y708" s="1" t="s">
        <v>58</v>
      </c>
      <c r="Z708">
        <v>9</v>
      </c>
      <c r="AA708">
        <v>224</v>
      </c>
      <c r="AB708" s="1" t="s">
        <v>13500</v>
      </c>
      <c r="AC708" s="1" t="s">
        <v>13500</v>
      </c>
      <c r="AD708" t="s">
        <v>13494</v>
      </c>
      <c r="AE708" s="1" t="s">
        <v>38</v>
      </c>
      <c r="AF708" s="1" t="s">
        <v>38</v>
      </c>
      <c r="AG708" t="s">
        <v>13527</v>
      </c>
      <c r="AH708" t="s">
        <v>38</v>
      </c>
      <c r="AI708" t="s">
        <v>13539</v>
      </c>
    </row>
    <row r="709" spans="1:35" x14ac:dyDescent="0.25">
      <c r="A709" s="1" t="s">
        <v>1508</v>
      </c>
      <c r="B709" s="1" t="s">
        <v>30</v>
      </c>
      <c r="C709">
        <v>5</v>
      </c>
      <c r="D709">
        <v>42</v>
      </c>
      <c r="E709">
        <v>79.2</v>
      </c>
      <c r="F709">
        <v>0</v>
      </c>
      <c r="G709">
        <v>0</v>
      </c>
      <c r="H709" s="1" t="s">
        <v>30</v>
      </c>
      <c r="I709" s="1" t="s">
        <v>31</v>
      </c>
      <c r="J709">
        <v>0</v>
      </c>
      <c r="K709">
        <v>0</v>
      </c>
      <c r="L709">
        <v>7</v>
      </c>
      <c r="M709" s="1" t="s">
        <v>30</v>
      </c>
      <c r="N709">
        <v>4</v>
      </c>
      <c r="O709" s="1" t="s">
        <v>166</v>
      </c>
      <c r="P709" s="1" t="s">
        <v>1509</v>
      </c>
      <c r="Q709" s="1" t="s">
        <v>35</v>
      </c>
      <c r="R709">
        <v>60</v>
      </c>
      <c r="S709" s="1" t="s">
        <v>30</v>
      </c>
      <c r="T709" s="1" t="s">
        <v>30</v>
      </c>
      <c r="U709" s="1" t="s">
        <v>30</v>
      </c>
      <c r="V709">
        <v>0</v>
      </c>
      <c r="W709" s="1" t="s">
        <v>30</v>
      </c>
      <c r="X709" s="1" t="s">
        <v>36</v>
      </c>
      <c r="Y709" s="1" t="s">
        <v>37</v>
      </c>
      <c r="Z709">
        <v>31</v>
      </c>
      <c r="AA709">
        <v>161</v>
      </c>
      <c r="AB709" s="1" t="s">
        <v>13500</v>
      </c>
      <c r="AC709" s="1" t="s">
        <v>13500</v>
      </c>
      <c r="AD709" t="s">
        <v>13494</v>
      </c>
      <c r="AE709" s="1" t="s">
        <v>38</v>
      </c>
      <c r="AF709" s="1" t="s">
        <v>38</v>
      </c>
      <c r="AG709" t="s">
        <v>13526</v>
      </c>
      <c r="AH709" t="s">
        <v>38</v>
      </c>
      <c r="AI709" t="s">
        <v>13538</v>
      </c>
    </row>
    <row r="710" spans="1:35" x14ac:dyDescent="0.25">
      <c r="A710" s="1" t="s">
        <v>1510</v>
      </c>
      <c r="B710" s="1" t="s">
        <v>30</v>
      </c>
      <c r="C710">
        <v>25</v>
      </c>
      <c r="D710">
        <v>135</v>
      </c>
      <c r="E710">
        <v>351.8</v>
      </c>
      <c r="F710">
        <v>0</v>
      </c>
      <c r="G710">
        <v>0</v>
      </c>
      <c r="H710" s="1" t="s">
        <v>30</v>
      </c>
      <c r="I710" s="1" t="s">
        <v>31</v>
      </c>
      <c r="J710">
        <v>0</v>
      </c>
      <c r="K710">
        <v>0</v>
      </c>
      <c r="L710">
        <v>20</v>
      </c>
      <c r="M710" s="1" t="s">
        <v>32</v>
      </c>
      <c r="N710">
        <v>0</v>
      </c>
      <c r="O710" s="1" t="s">
        <v>33</v>
      </c>
      <c r="P710" s="1" t="s">
        <v>1511</v>
      </c>
      <c r="Q710" s="1" t="s">
        <v>42</v>
      </c>
      <c r="R710">
        <v>29</v>
      </c>
      <c r="S710" s="1" t="s">
        <v>32</v>
      </c>
      <c r="T710" s="1" t="s">
        <v>30</v>
      </c>
      <c r="U710" s="1" t="s">
        <v>30</v>
      </c>
      <c r="V710">
        <v>0</v>
      </c>
      <c r="W710" s="1" t="s">
        <v>30</v>
      </c>
      <c r="X710" s="1" t="s">
        <v>43</v>
      </c>
      <c r="Y710" s="1" t="s">
        <v>58</v>
      </c>
      <c r="Z710">
        <v>30</v>
      </c>
      <c r="AA710">
        <v>760</v>
      </c>
      <c r="AB710" s="1" t="s">
        <v>13500</v>
      </c>
      <c r="AC710" s="1" t="s">
        <v>13500</v>
      </c>
      <c r="AD710" t="s">
        <v>13495</v>
      </c>
      <c r="AE710" s="1" t="s">
        <v>38</v>
      </c>
      <c r="AF710" s="1" t="s">
        <v>38</v>
      </c>
      <c r="AG710" t="s">
        <v>13526</v>
      </c>
      <c r="AH710" t="s">
        <v>38</v>
      </c>
      <c r="AI710" t="s">
        <v>13539</v>
      </c>
    </row>
    <row r="711" spans="1:35" x14ac:dyDescent="0.25">
      <c r="A711" s="1" t="s">
        <v>1512</v>
      </c>
      <c r="B711" s="1" t="s">
        <v>30</v>
      </c>
      <c r="C711">
        <v>1</v>
      </c>
      <c r="D711">
        <v>5</v>
      </c>
      <c r="E711">
        <v>14</v>
      </c>
      <c r="F711">
        <v>0</v>
      </c>
      <c r="G711">
        <v>0</v>
      </c>
      <c r="H711" s="1" t="s">
        <v>30</v>
      </c>
      <c r="I711" s="1" t="s">
        <v>31</v>
      </c>
      <c r="J711">
        <v>0</v>
      </c>
      <c r="K711">
        <v>0</v>
      </c>
      <c r="L711">
        <v>0</v>
      </c>
      <c r="M711" s="1" t="s">
        <v>30</v>
      </c>
      <c r="N711">
        <v>0</v>
      </c>
      <c r="O711" s="1" t="s">
        <v>179</v>
      </c>
      <c r="P711" s="1" t="s">
        <v>1513</v>
      </c>
      <c r="Q711" s="1" t="s">
        <v>42</v>
      </c>
      <c r="R711">
        <v>23</v>
      </c>
      <c r="S711" s="1" t="s">
        <v>32</v>
      </c>
      <c r="T711" s="1" t="s">
        <v>30</v>
      </c>
      <c r="U711" s="1" t="s">
        <v>30</v>
      </c>
      <c r="V711">
        <v>0</v>
      </c>
      <c r="W711" s="1" t="s">
        <v>30</v>
      </c>
      <c r="X711" s="1" t="s">
        <v>43</v>
      </c>
      <c r="Y711" s="1" t="s">
        <v>44</v>
      </c>
      <c r="Z711">
        <v>7</v>
      </c>
      <c r="AA711">
        <v>7</v>
      </c>
      <c r="AB711" s="1" t="s">
        <v>13500</v>
      </c>
      <c r="AC711" s="1" t="s">
        <v>13500</v>
      </c>
      <c r="AD711" t="s">
        <v>13495</v>
      </c>
      <c r="AE711" s="1" t="s">
        <v>38</v>
      </c>
      <c r="AF711" s="1" t="s">
        <v>38</v>
      </c>
      <c r="AG711" t="s">
        <v>13527</v>
      </c>
      <c r="AH711" t="s">
        <v>38</v>
      </c>
      <c r="AI711" t="s">
        <v>13538</v>
      </c>
    </row>
    <row r="712" spans="1:35" x14ac:dyDescent="0.25">
      <c r="A712" s="1" t="s">
        <v>1514</v>
      </c>
      <c r="B712" s="1" t="s">
        <v>30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s="1" t="s">
        <v>32</v>
      </c>
      <c r="I712" s="1" t="s">
        <v>46</v>
      </c>
      <c r="J712">
        <v>0</v>
      </c>
      <c r="K712">
        <v>0</v>
      </c>
      <c r="L712">
        <v>4</v>
      </c>
      <c r="M712" s="1" t="s">
        <v>32</v>
      </c>
      <c r="N712">
        <v>0</v>
      </c>
      <c r="O712" s="1" t="s">
        <v>275</v>
      </c>
      <c r="P712" s="1" t="s">
        <v>1515</v>
      </c>
      <c r="Q712" s="1" t="s">
        <v>42</v>
      </c>
      <c r="R712">
        <v>66</v>
      </c>
      <c r="S712" s="1" t="s">
        <v>30</v>
      </c>
      <c r="T712" s="1" t="s">
        <v>32</v>
      </c>
      <c r="U712" s="1" t="s">
        <v>30</v>
      </c>
      <c r="V712">
        <v>0</v>
      </c>
      <c r="W712" s="1" t="s">
        <v>32</v>
      </c>
      <c r="X712" s="1" t="s">
        <v>43</v>
      </c>
      <c r="Y712" s="1" t="s">
        <v>58</v>
      </c>
      <c r="Z712">
        <v>22</v>
      </c>
      <c r="AA712">
        <v>1480</v>
      </c>
      <c r="AB712" s="1" t="s">
        <v>13500</v>
      </c>
      <c r="AC712" s="1" t="s">
        <v>13500</v>
      </c>
      <c r="AD712" t="s">
        <v>13496</v>
      </c>
      <c r="AE712" s="1" t="s">
        <v>38</v>
      </c>
      <c r="AF712" s="1" t="s">
        <v>38</v>
      </c>
      <c r="AG712" t="s">
        <v>13526</v>
      </c>
      <c r="AH712" t="s">
        <v>38</v>
      </c>
      <c r="AI712" t="s">
        <v>13540</v>
      </c>
    </row>
    <row r="713" spans="1:35" x14ac:dyDescent="0.25">
      <c r="A713" s="1" t="s">
        <v>1516</v>
      </c>
      <c r="B713" s="1" t="s">
        <v>30</v>
      </c>
      <c r="C713">
        <v>14</v>
      </c>
      <c r="D713">
        <v>92</v>
      </c>
      <c r="E713">
        <v>213.8</v>
      </c>
      <c r="F713">
        <v>0</v>
      </c>
      <c r="G713">
        <v>0</v>
      </c>
      <c r="H713" s="1" t="s">
        <v>30</v>
      </c>
      <c r="I713" s="1" t="s">
        <v>31</v>
      </c>
      <c r="J713">
        <v>0</v>
      </c>
      <c r="K713">
        <v>0</v>
      </c>
      <c r="L713">
        <v>4</v>
      </c>
      <c r="M713" s="1" t="s">
        <v>32</v>
      </c>
      <c r="N713">
        <v>0</v>
      </c>
      <c r="O713" s="1" t="s">
        <v>150</v>
      </c>
      <c r="P713" s="1" t="s">
        <v>1517</v>
      </c>
      <c r="Q713" s="1" t="s">
        <v>35</v>
      </c>
      <c r="R713">
        <v>36</v>
      </c>
      <c r="S713" s="1" t="s">
        <v>30</v>
      </c>
      <c r="T713" s="1" t="s">
        <v>30</v>
      </c>
      <c r="U713" s="1" t="s">
        <v>30</v>
      </c>
      <c r="V713">
        <v>0</v>
      </c>
      <c r="W713" s="1" t="s">
        <v>30</v>
      </c>
      <c r="X713" s="1" t="s">
        <v>43</v>
      </c>
      <c r="Y713" s="1" t="s">
        <v>44</v>
      </c>
      <c r="Z713">
        <v>26</v>
      </c>
      <c r="AA713">
        <v>371</v>
      </c>
      <c r="AB713" s="1" t="s">
        <v>13500</v>
      </c>
      <c r="AC713" s="1" t="s">
        <v>13500</v>
      </c>
      <c r="AD713" t="s">
        <v>13494</v>
      </c>
      <c r="AE713" s="1" t="s">
        <v>38</v>
      </c>
      <c r="AF713" s="1" t="s">
        <v>38</v>
      </c>
      <c r="AG713" t="s">
        <v>13526</v>
      </c>
      <c r="AH713" t="s">
        <v>38</v>
      </c>
      <c r="AI713" t="s">
        <v>13539</v>
      </c>
    </row>
    <row r="714" spans="1:35" x14ac:dyDescent="0.25">
      <c r="A714" s="1" t="s">
        <v>1518</v>
      </c>
      <c r="B714" s="1" t="s">
        <v>30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s="1" t="s">
        <v>30</v>
      </c>
      <c r="I714" s="1" t="s">
        <v>31</v>
      </c>
      <c r="J714">
        <v>0</v>
      </c>
      <c r="K714">
        <v>0</v>
      </c>
      <c r="L714">
        <v>5</v>
      </c>
      <c r="M714" s="1" t="s">
        <v>30</v>
      </c>
      <c r="N714">
        <v>0</v>
      </c>
      <c r="O714" s="1" t="s">
        <v>60</v>
      </c>
      <c r="P714" s="1" t="s">
        <v>1519</v>
      </c>
      <c r="Q714" s="1" t="s">
        <v>35</v>
      </c>
      <c r="R714">
        <v>57</v>
      </c>
      <c r="S714" s="1" t="s">
        <v>30</v>
      </c>
      <c r="T714" s="1" t="s">
        <v>30</v>
      </c>
      <c r="U714" s="1" t="s">
        <v>30</v>
      </c>
      <c r="V714">
        <v>0</v>
      </c>
      <c r="W714" s="1" t="s">
        <v>30</v>
      </c>
      <c r="X714" s="1" t="s">
        <v>36</v>
      </c>
      <c r="Y714" s="1" t="s">
        <v>58</v>
      </c>
      <c r="Z714">
        <v>30</v>
      </c>
      <c r="AA714">
        <v>388</v>
      </c>
      <c r="AB714" s="1" t="s">
        <v>13500</v>
      </c>
      <c r="AC714" s="1" t="s">
        <v>13500</v>
      </c>
      <c r="AD714" t="s">
        <v>13494</v>
      </c>
      <c r="AE714" s="1" t="s">
        <v>38</v>
      </c>
      <c r="AF714" s="1" t="s">
        <v>38</v>
      </c>
      <c r="AG714" t="s">
        <v>13526</v>
      </c>
      <c r="AH714" t="s">
        <v>38</v>
      </c>
      <c r="AI714" t="s">
        <v>13539</v>
      </c>
    </row>
    <row r="715" spans="1:35" x14ac:dyDescent="0.25">
      <c r="A715" s="1" t="s">
        <v>1520</v>
      </c>
      <c r="B715" s="1" t="s">
        <v>30</v>
      </c>
      <c r="C715">
        <v>45</v>
      </c>
      <c r="D715">
        <v>240</v>
      </c>
      <c r="E715">
        <v>726</v>
      </c>
      <c r="F715">
        <v>0</v>
      </c>
      <c r="G715">
        <v>0</v>
      </c>
      <c r="H715" s="1" t="s">
        <v>30</v>
      </c>
      <c r="I715" s="1" t="s">
        <v>31</v>
      </c>
      <c r="J715">
        <v>0</v>
      </c>
      <c r="K715">
        <v>0</v>
      </c>
      <c r="L715">
        <v>1</v>
      </c>
      <c r="M715" s="1" t="s">
        <v>32</v>
      </c>
      <c r="N715">
        <v>0</v>
      </c>
      <c r="O715" s="1" t="s">
        <v>103</v>
      </c>
      <c r="P715" s="1" t="s">
        <v>1521</v>
      </c>
      <c r="Q715" s="1" t="s">
        <v>35</v>
      </c>
      <c r="R715">
        <v>60</v>
      </c>
      <c r="S715" s="1" t="s">
        <v>30</v>
      </c>
      <c r="T715" s="1" t="s">
        <v>30</v>
      </c>
      <c r="U715" s="1" t="s">
        <v>30</v>
      </c>
      <c r="V715">
        <v>0</v>
      </c>
      <c r="W715" s="1" t="s">
        <v>32</v>
      </c>
      <c r="X715" s="1" t="s">
        <v>57</v>
      </c>
      <c r="Y715" s="1" t="s">
        <v>44</v>
      </c>
      <c r="Z715">
        <v>28</v>
      </c>
      <c r="AA715">
        <v>1253</v>
      </c>
      <c r="AB715" s="1" t="s">
        <v>13500</v>
      </c>
      <c r="AC715" s="1" t="s">
        <v>13500</v>
      </c>
      <c r="AD715" t="s">
        <v>13494</v>
      </c>
      <c r="AE715" s="1" t="s">
        <v>38</v>
      </c>
      <c r="AF715" s="1" t="s">
        <v>38</v>
      </c>
      <c r="AG715" t="s">
        <v>13527</v>
      </c>
      <c r="AH715" t="s">
        <v>38</v>
      </c>
      <c r="AI715" t="s">
        <v>13540</v>
      </c>
    </row>
    <row r="716" spans="1:35" x14ac:dyDescent="0.25">
      <c r="A716" s="1" t="s">
        <v>1522</v>
      </c>
      <c r="B716" s="1" t="s">
        <v>30</v>
      </c>
      <c r="C716">
        <v>42</v>
      </c>
      <c r="D716">
        <v>207</v>
      </c>
      <c r="E716">
        <v>503.1</v>
      </c>
      <c r="F716">
        <v>0</v>
      </c>
      <c r="G716">
        <v>0</v>
      </c>
      <c r="H716" s="1" t="s">
        <v>30</v>
      </c>
      <c r="I716" s="1" t="s">
        <v>31</v>
      </c>
      <c r="J716">
        <v>0</v>
      </c>
      <c r="K716">
        <v>0</v>
      </c>
      <c r="L716">
        <v>3</v>
      </c>
      <c r="M716" s="1" t="s">
        <v>32</v>
      </c>
      <c r="N716">
        <v>0</v>
      </c>
      <c r="O716" s="1" t="s">
        <v>77</v>
      </c>
      <c r="P716" s="1" t="s">
        <v>1523</v>
      </c>
      <c r="Q716" s="1" t="s">
        <v>42</v>
      </c>
      <c r="R716">
        <v>68</v>
      </c>
      <c r="S716" s="1" t="s">
        <v>30</v>
      </c>
      <c r="T716" s="1" t="s">
        <v>32</v>
      </c>
      <c r="U716" s="1" t="s">
        <v>30</v>
      </c>
      <c r="V716">
        <v>0</v>
      </c>
      <c r="W716" s="1" t="s">
        <v>30</v>
      </c>
      <c r="X716" s="1" t="s">
        <v>43</v>
      </c>
      <c r="Y716" s="1" t="s">
        <v>37</v>
      </c>
      <c r="Z716">
        <v>36</v>
      </c>
      <c r="AA716">
        <v>1495</v>
      </c>
      <c r="AB716" s="1" t="s">
        <v>13500</v>
      </c>
      <c r="AC716" s="1" t="s">
        <v>13500</v>
      </c>
      <c r="AD716" t="s">
        <v>13496</v>
      </c>
      <c r="AE716" s="1" t="s">
        <v>38</v>
      </c>
      <c r="AF716" s="1" t="s">
        <v>38</v>
      </c>
      <c r="AG716" t="s">
        <v>13526</v>
      </c>
      <c r="AH716" t="s">
        <v>38</v>
      </c>
      <c r="AI716" t="s">
        <v>13540</v>
      </c>
    </row>
    <row r="717" spans="1:35" x14ac:dyDescent="0.25">
      <c r="A717" s="1" t="s">
        <v>1524</v>
      </c>
      <c r="B717" s="1" t="s">
        <v>30</v>
      </c>
      <c r="C717">
        <v>40</v>
      </c>
      <c r="D717">
        <v>208</v>
      </c>
      <c r="E717">
        <v>514.6</v>
      </c>
      <c r="F717">
        <v>0</v>
      </c>
      <c r="G717">
        <v>0</v>
      </c>
      <c r="H717" s="1" t="s">
        <v>30</v>
      </c>
      <c r="I717" s="1" t="s">
        <v>31</v>
      </c>
      <c r="J717">
        <v>0</v>
      </c>
      <c r="K717">
        <v>0</v>
      </c>
      <c r="L717">
        <v>4</v>
      </c>
      <c r="M717" s="1" t="s">
        <v>32</v>
      </c>
      <c r="N717">
        <v>0</v>
      </c>
      <c r="O717" s="1" t="s">
        <v>80</v>
      </c>
      <c r="P717" s="1" t="s">
        <v>1525</v>
      </c>
      <c r="Q717" s="1" t="s">
        <v>42</v>
      </c>
      <c r="R717">
        <v>63</v>
      </c>
      <c r="S717" s="1" t="s">
        <v>30</v>
      </c>
      <c r="T717" s="1" t="s">
        <v>30</v>
      </c>
      <c r="U717" s="1" t="s">
        <v>30</v>
      </c>
      <c r="V717">
        <v>0</v>
      </c>
      <c r="W717" s="1" t="s">
        <v>30</v>
      </c>
      <c r="X717" s="1" t="s">
        <v>57</v>
      </c>
      <c r="Y717" s="1" t="s">
        <v>37</v>
      </c>
      <c r="Z717">
        <v>26</v>
      </c>
      <c r="AA717">
        <v>1049</v>
      </c>
      <c r="AB717" s="1" t="s">
        <v>13500</v>
      </c>
      <c r="AC717" s="1" t="s">
        <v>13500</v>
      </c>
      <c r="AD717" t="s">
        <v>13494</v>
      </c>
      <c r="AE717" s="1" t="s">
        <v>38</v>
      </c>
      <c r="AF717" s="1" t="s">
        <v>38</v>
      </c>
      <c r="AG717" t="s">
        <v>13526</v>
      </c>
      <c r="AH717" t="s">
        <v>38</v>
      </c>
      <c r="AI717" t="s">
        <v>13539</v>
      </c>
    </row>
    <row r="718" spans="1:35" x14ac:dyDescent="0.25">
      <c r="A718" s="1" t="s">
        <v>1526</v>
      </c>
      <c r="B718" s="1" t="s">
        <v>30</v>
      </c>
      <c r="C718">
        <v>59</v>
      </c>
      <c r="D718">
        <v>135</v>
      </c>
      <c r="E718">
        <v>297.3</v>
      </c>
      <c r="F718">
        <v>0</v>
      </c>
      <c r="G718">
        <v>0</v>
      </c>
      <c r="H718" s="1" t="s">
        <v>30</v>
      </c>
      <c r="I718" s="1" t="s">
        <v>31</v>
      </c>
      <c r="J718">
        <v>0</v>
      </c>
      <c r="K718">
        <v>0</v>
      </c>
      <c r="L718">
        <v>8</v>
      </c>
      <c r="M718" s="1" t="s">
        <v>32</v>
      </c>
      <c r="N718">
        <v>0</v>
      </c>
      <c r="O718" s="1" t="s">
        <v>111</v>
      </c>
      <c r="P718" s="1" t="s">
        <v>1527</v>
      </c>
      <c r="Q718" s="1" t="s">
        <v>42</v>
      </c>
      <c r="R718">
        <v>54</v>
      </c>
      <c r="S718" s="1" t="s">
        <v>30</v>
      </c>
      <c r="T718" s="1" t="s">
        <v>30</v>
      </c>
      <c r="U718" s="1" t="s">
        <v>30</v>
      </c>
      <c r="V718">
        <v>0</v>
      </c>
      <c r="W718" s="1" t="s">
        <v>32</v>
      </c>
      <c r="X718" s="1" t="s">
        <v>36</v>
      </c>
      <c r="Y718" s="1" t="s">
        <v>37</v>
      </c>
      <c r="Z718">
        <v>23</v>
      </c>
      <c r="AA718">
        <v>1352</v>
      </c>
      <c r="AB718" s="1" t="s">
        <v>13500</v>
      </c>
      <c r="AC718" s="1" t="s">
        <v>13500</v>
      </c>
      <c r="AD718" t="s">
        <v>13494</v>
      </c>
      <c r="AE718" s="1" t="s">
        <v>38</v>
      </c>
      <c r="AF718" s="1" t="s">
        <v>38</v>
      </c>
      <c r="AG718" t="s">
        <v>13526</v>
      </c>
      <c r="AH718" t="s">
        <v>38</v>
      </c>
      <c r="AI718" t="s">
        <v>13540</v>
      </c>
    </row>
    <row r="719" spans="1:35" x14ac:dyDescent="0.25">
      <c r="A719" s="1" t="s">
        <v>1528</v>
      </c>
      <c r="B719" s="1" t="s">
        <v>30</v>
      </c>
      <c r="C719">
        <v>52</v>
      </c>
      <c r="D719">
        <v>184</v>
      </c>
      <c r="E719">
        <v>417.1</v>
      </c>
      <c r="F719">
        <v>0</v>
      </c>
      <c r="G719">
        <v>0</v>
      </c>
      <c r="H719" s="1" t="s">
        <v>30</v>
      </c>
      <c r="I719" s="1" t="s">
        <v>31</v>
      </c>
      <c r="J719">
        <v>0</v>
      </c>
      <c r="K719">
        <v>0</v>
      </c>
      <c r="L719">
        <v>21</v>
      </c>
      <c r="M719" s="1" t="s">
        <v>32</v>
      </c>
      <c r="N719">
        <v>0</v>
      </c>
      <c r="O719" s="1" t="s">
        <v>197</v>
      </c>
      <c r="P719" s="1" t="s">
        <v>1529</v>
      </c>
      <c r="Q719" s="1" t="s">
        <v>35</v>
      </c>
      <c r="R719">
        <v>32</v>
      </c>
      <c r="S719" s="1" t="s">
        <v>30</v>
      </c>
      <c r="T719" s="1" t="s">
        <v>30</v>
      </c>
      <c r="U719" s="1" t="s">
        <v>30</v>
      </c>
      <c r="V719">
        <v>0</v>
      </c>
      <c r="W719" s="1" t="s">
        <v>30</v>
      </c>
      <c r="X719" s="1" t="s">
        <v>43</v>
      </c>
      <c r="Y719" s="1" t="s">
        <v>37</v>
      </c>
      <c r="Z719">
        <v>59</v>
      </c>
      <c r="AA719">
        <v>3060</v>
      </c>
      <c r="AB719" s="1" t="s">
        <v>13500</v>
      </c>
      <c r="AC719" s="1" t="s">
        <v>13500</v>
      </c>
      <c r="AD719" t="s">
        <v>13494</v>
      </c>
      <c r="AE719" s="1" t="s">
        <v>38</v>
      </c>
      <c r="AF719" s="1" t="s">
        <v>38</v>
      </c>
      <c r="AG719" t="s">
        <v>13526</v>
      </c>
      <c r="AH719" t="s">
        <v>38</v>
      </c>
      <c r="AI719" t="s">
        <v>13540</v>
      </c>
    </row>
    <row r="720" spans="1:35" x14ac:dyDescent="0.25">
      <c r="A720" s="1" t="s">
        <v>1530</v>
      </c>
      <c r="B720" s="1" t="s">
        <v>30</v>
      </c>
      <c r="C720">
        <v>57</v>
      </c>
      <c r="D720">
        <v>154</v>
      </c>
      <c r="E720">
        <v>398.9</v>
      </c>
      <c r="F720">
        <v>0</v>
      </c>
      <c r="G720">
        <v>0</v>
      </c>
      <c r="H720" s="1" t="s">
        <v>30</v>
      </c>
      <c r="I720" s="1" t="s">
        <v>31</v>
      </c>
      <c r="J720">
        <v>0</v>
      </c>
      <c r="K720">
        <v>0</v>
      </c>
      <c r="L720">
        <v>2</v>
      </c>
      <c r="M720" s="1" t="s">
        <v>30</v>
      </c>
      <c r="N720">
        <v>0</v>
      </c>
      <c r="O720" s="1" t="s">
        <v>375</v>
      </c>
      <c r="P720" s="1" t="s">
        <v>1531</v>
      </c>
      <c r="Q720" s="1" t="s">
        <v>35</v>
      </c>
      <c r="R720">
        <v>63</v>
      </c>
      <c r="S720" s="1" t="s">
        <v>30</v>
      </c>
      <c r="T720" s="1" t="s">
        <v>30</v>
      </c>
      <c r="U720" s="1" t="s">
        <v>30</v>
      </c>
      <c r="V720">
        <v>0</v>
      </c>
      <c r="W720" s="1" t="s">
        <v>30</v>
      </c>
      <c r="X720" s="1" t="s">
        <v>43</v>
      </c>
      <c r="Y720" s="1" t="s">
        <v>37</v>
      </c>
      <c r="Z720">
        <v>20</v>
      </c>
      <c r="AA720">
        <v>1165</v>
      </c>
      <c r="AB720" s="1" t="s">
        <v>13500</v>
      </c>
      <c r="AC720" s="1" t="s">
        <v>13500</v>
      </c>
      <c r="AD720" t="s">
        <v>13494</v>
      </c>
      <c r="AE720" s="1" t="s">
        <v>38</v>
      </c>
      <c r="AF720" s="1" t="s">
        <v>38</v>
      </c>
      <c r="AG720" t="s">
        <v>13527</v>
      </c>
      <c r="AH720" t="s">
        <v>38</v>
      </c>
      <c r="AI720" t="s">
        <v>13540</v>
      </c>
    </row>
    <row r="721" spans="1:35" x14ac:dyDescent="0.25">
      <c r="A721" s="1" t="s">
        <v>1532</v>
      </c>
      <c r="B721" s="1" t="s">
        <v>30</v>
      </c>
      <c r="C721">
        <v>71</v>
      </c>
      <c r="D721">
        <v>154</v>
      </c>
      <c r="E721">
        <v>427.5</v>
      </c>
      <c r="F721">
        <v>0</v>
      </c>
      <c r="G721">
        <v>0</v>
      </c>
      <c r="H721" s="1" t="s">
        <v>30</v>
      </c>
      <c r="I721" s="1" t="s">
        <v>31</v>
      </c>
      <c r="J721">
        <v>0</v>
      </c>
      <c r="K721">
        <v>0</v>
      </c>
      <c r="L721">
        <v>8</v>
      </c>
      <c r="M721" s="1" t="s">
        <v>32</v>
      </c>
      <c r="N721">
        <v>0</v>
      </c>
      <c r="O721" s="1" t="s">
        <v>269</v>
      </c>
      <c r="P721" s="1" t="s">
        <v>1533</v>
      </c>
      <c r="Q721" s="1" t="s">
        <v>35</v>
      </c>
      <c r="R721">
        <v>72</v>
      </c>
      <c r="S721" s="1" t="s">
        <v>30</v>
      </c>
      <c r="T721" s="1" t="s">
        <v>32</v>
      </c>
      <c r="U721" s="1" t="s">
        <v>30</v>
      </c>
      <c r="V721">
        <v>0</v>
      </c>
      <c r="W721" s="1" t="s">
        <v>32</v>
      </c>
      <c r="X721" s="1" t="s">
        <v>57</v>
      </c>
      <c r="Y721" s="1" t="s">
        <v>37</v>
      </c>
      <c r="Z721">
        <v>44</v>
      </c>
      <c r="AA721">
        <v>3159</v>
      </c>
      <c r="AB721" s="1" t="s">
        <v>13500</v>
      </c>
      <c r="AC721" s="1" t="s">
        <v>13500</v>
      </c>
      <c r="AD721" t="s">
        <v>13496</v>
      </c>
      <c r="AE721" s="1" t="s">
        <v>38</v>
      </c>
      <c r="AF721" s="1" t="s">
        <v>38</v>
      </c>
      <c r="AG721" t="s">
        <v>13526</v>
      </c>
      <c r="AH721" t="s">
        <v>38</v>
      </c>
      <c r="AI721" t="s">
        <v>13540</v>
      </c>
    </row>
    <row r="722" spans="1:35" x14ac:dyDescent="0.25">
      <c r="A722" s="1" t="s">
        <v>1534</v>
      </c>
      <c r="B722" s="1" t="s">
        <v>30</v>
      </c>
      <c r="C722">
        <v>36</v>
      </c>
      <c r="D722">
        <v>177</v>
      </c>
      <c r="E722">
        <v>462.6</v>
      </c>
      <c r="F722">
        <v>0</v>
      </c>
      <c r="G722">
        <v>0</v>
      </c>
      <c r="H722" s="1" t="s">
        <v>30</v>
      </c>
      <c r="I722" s="1" t="s">
        <v>31</v>
      </c>
      <c r="J722">
        <v>0</v>
      </c>
      <c r="K722">
        <v>0</v>
      </c>
      <c r="L722">
        <v>1</v>
      </c>
      <c r="M722" s="1" t="s">
        <v>32</v>
      </c>
      <c r="N722">
        <v>0</v>
      </c>
      <c r="O722" s="1" t="s">
        <v>159</v>
      </c>
      <c r="P722" s="1" t="s">
        <v>1535</v>
      </c>
      <c r="Q722" s="1" t="s">
        <v>35</v>
      </c>
      <c r="R722">
        <v>41</v>
      </c>
      <c r="S722" s="1" t="s">
        <v>30</v>
      </c>
      <c r="T722" s="1" t="s">
        <v>30</v>
      </c>
      <c r="U722" s="1" t="s">
        <v>30</v>
      </c>
      <c r="V722">
        <v>0</v>
      </c>
      <c r="W722" s="1" t="s">
        <v>32</v>
      </c>
      <c r="X722" s="1" t="s">
        <v>43</v>
      </c>
      <c r="Y722" s="1" t="s">
        <v>37</v>
      </c>
      <c r="Z722">
        <v>55</v>
      </c>
      <c r="AA722">
        <v>1955</v>
      </c>
      <c r="AB722" s="1" t="s">
        <v>13500</v>
      </c>
      <c r="AC722" s="1" t="s">
        <v>13500</v>
      </c>
      <c r="AD722" t="s">
        <v>13494</v>
      </c>
      <c r="AE722" s="1" t="s">
        <v>38</v>
      </c>
      <c r="AF722" s="1" t="s">
        <v>38</v>
      </c>
      <c r="AG722" t="s">
        <v>13527</v>
      </c>
      <c r="AH722" t="s">
        <v>38</v>
      </c>
      <c r="AI722" t="s">
        <v>13539</v>
      </c>
    </row>
    <row r="723" spans="1:35" x14ac:dyDescent="0.25">
      <c r="A723" s="1" t="s">
        <v>1536</v>
      </c>
      <c r="B723" s="1" t="s">
        <v>30</v>
      </c>
      <c r="C723">
        <v>3</v>
      </c>
      <c r="D723">
        <v>21</v>
      </c>
      <c r="E723">
        <v>41.9</v>
      </c>
      <c r="F723">
        <v>0</v>
      </c>
      <c r="G723">
        <v>0</v>
      </c>
      <c r="H723" s="1" t="s">
        <v>30</v>
      </c>
      <c r="I723" s="1" t="s">
        <v>31</v>
      </c>
      <c r="J723">
        <v>0</v>
      </c>
      <c r="K723">
        <v>0</v>
      </c>
      <c r="L723">
        <v>10</v>
      </c>
      <c r="M723" s="1" t="s">
        <v>32</v>
      </c>
      <c r="N723">
        <v>0</v>
      </c>
      <c r="O723" s="1" t="s">
        <v>1102</v>
      </c>
      <c r="P723" s="1" t="s">
        <v>1537</v>
      </c>
      <c r="Q723" s="1" t="s">
        <v>42</v>
      </c>
      <c r="R723">
        <v>21</v>
      </c>
      <c r="S723" s="1" t="s">
        <v>32</v>
      </c>
      <c r="T723" s="1" t="s">
        <v>30</v>
      </c>
      <c r="U723" s="1" t="s">
        <v>30</v>
      </c>
      <c r="V723">
        <v>0</v>
      </c>
      <c r="W723" s="1" t="s">
        <v>32</v>
      </c>
      <c r="X723" s="1" t="s">
        <v>36</v>
      </c>
      <c r="Y723" s="1" t="s">
        <v>58</v>
      </c>
      <c r="Z723">
        <v>47</v>
      </c>
      <c r="AA723">
        <v>142</v>
      </c>
      <c r="AB723" s="1" t="s">
        <v>13500</v>
      </c>
      <c r="AC723" s="1" t="s">
        <v>13500</v>
      </c>
      <c r="AD723" t="s">
        <v>13495</v>
      </c>
      <c r="AE723" s="1" t="s">
        <v>38</v>
      </c>
      <c r="AF723" s="1" t="s">
        <v>38</v>
      </c>
      <c r="AG723" t="s">
        <v>13526</v>
      </c>
      <c r="AH723" t="s">
        <v>38</v>
      </c>
      <c r="AI723" t="s">
        <v>13538</v>
      </c>
    </row>
    <row r="724" spans="1:35" x14ac:dyDescent="0.25">
      <c r="A724" s="1" t="s">
        <v>1538</v>
      </c>
      <c r="B724" s="1" t="s">
        <v>30</v>
      </c>
      <c r="C724">
        <v>37</v>
      </c>
      <c r="D724">
        <v>294</v>
      </c>
      <c r="E724">
        <v>556.1</v>
      </c>
      <c r="F724">
        <v>0</v>
      </c>
      <c r="G724">
        <v>0</v>
      </c>
      <c r="H724" s="1" t="s">
        <v>30</v>
      </c>
      <c r="I724" s="1" t="s">
        <v>31</v>
      </c>
      <c r="J724">
        <v>0</v>
      </c>
      <c r="K724">
        <v>0</v>
      </c>
      <c r="L724">
        <v>5</v>
      </c>
      <c r="M724" s="1" t="s">
        <v>32</v>
      </c>
      <c r="N724">
        <v>0</v>
      </c>
      <c r="O724" s="1" t="s">
        <v>83</v>
      </c>
      <c r="P724" s="1" t="s">
        <v>1539</v>
      </c>
      <c r="Q724" s="1" t="s">
        <v>42</v>
      </c>
      <c r="R724">
        <v>50</v>
      </c>
      <c r="S724" s="1" t="s">
        <v>30</v>
      </c>
      <c r="T724" s="1" t="s">
        <v>30</v>
      </c>
      <c r="U724" s="1" t="s">
        <v>30</v>
      </c>
      <c r="V724">
        <v>0</v>
      </c>
      <c r="W724" s="1" t="s">
        <v>30</v>
      </c>
      <c r="X724" s="1" t="s">
        <v>43</v>
      </c>
      <c r="Y724" s="1" t="s">
        <v>37</v>
      </c>
      <c r="Z724">
        <v>39</v>
      </c>
      <c r="AA724">
        <v>1448</v>
      </c>
      <c r="AB724" s="1" t="s">
        <v>13500</v>
      </c>
      <c r="AC724" s="1" t="s">
        <v>13500</v>
      </c>
      <c r="AD724" t="s">
        <v>13494</v>
      </c>
      <c r="AE724" s="1" t="s">
        <v>38</v>
      </c>
      <c r="AF724" s="1" t="s">
        <v>38</v>
      </c>
      <c r="AG724" t="s">
        <v>13526</v>
      </c>
      <c r="AH724" t="s">
        <v>38</v>
      </c>
      <c r="AI724" t="s">
        <v>13539</v>
      </c>
    </row>
    <row r="725" spans="1:35" x14ac:dyDescent="0.25">
      <c r="A725" s="1" t="s">
        <v>1540</v>
      </c>
      <c r="B725" s="1" t="s">
        <v>30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s="1" t="s">
        <v>32</v>
      </c>
      <c r="I725" s="1" t="s">
        <v>46</v>
      </c>
      <c r="J725">
        <v>0</v>
      </c>
      <c r="K725">
        <v>0</v>
      </c>
      <c r="L725">
        <v>10</v>
      </c>
      <c r="M725" s="1" t="s">
        <v>32</v>
      </c>
      <c r="N725">
        <v>0</v>
      </c>
      <c r="O725" s="1" t="s">
        <v>375</v>
      </c>
      <c r="P725" s="1" t="s">
        <v>1541</v>
      </c>
      <c r="Q725" s="1" t="s">
        <v>42</v>
      </c>
      <c r="R725">
        <v>58</v>
      </c>
      <c r="S725" s="1" t="s">
        <v>30</v>
      </c>
      <c r="T725" s="1" t="s">
        <v>30</v>
      </c>
      <c r="U725" s="1" t="s">
        <v>30</v>
      </c>
      <c r="V725">
        <v>0</v>
      </c>
      <c r="W725" s="1" t="s">
        <v>32</v>
      </c>
      <c r="X725" s="1" t="s">
        <v>57</v>
      </c>
      <c r="Y725" s="1" t="s">
        <v>58</v>
      </c>
      <c r="Z725">
        <v>24</v>
      </c>
      <c r="AA725">
        <v>882</v>
      </c>
      <c r="AB725" s="1" t="s">
        <v>13500</v>
      </c>
      <c r="AC725" s="1" t="s">
        <v>13500</v>
      </c>
      <c r="AD725" t="s">
        <v>13494</v>
      </c>
      <c r="AE725" s="1" t="s">
        <v>38</v>
      </c>
      <c r="AF725" s="1" t="s">
        <v>38</v>
      </c>
      <c r="AG725" t="s">
        <v>13526</v>
      </c>
      <c r="AH725" t="s">
        <v>38</v>
      </c>
      <c r="AI725" t="s">
        <v>13539</v>
      </c>
    </row>
    <row r="726" spans="1:35" x14ac:dyDescent="0.25">
      <c r="A726" s="1" t="s">
        <v>1542</v>
      </c>
      <c r="B726" s="1" t="s">
        <v>30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s="1" t="s">
        <v>32</v>
      </c>
      <c r="I726" s="1" t="s">
        <v>46</v>
      </c>
      <c r="J726">
        <v>0</v>
      </c>
      <c r="K726">
        <v>0</v>
      </c>
      <c r="L726">
        <v>3</v>
      </c>
      <c r="M726" s="1" t="s">
        <v>32</v>
      </c>
      <c r="N726">
        <v>0</v>
      </c>
      <c r="O726" s="1" t="s">
        <v>176</v>
      </c>
      <c r="P726" s="1" t="s">
        <v>1543</v>
      </c>
      <c r="Q726" s="1" t="s">
        <v>35</v>
      </c>
      <c r="R726">
        <v>36</v>
      </c>
      <c r="S726" s="1" t="s">
        <v>30</v>
      </c>
      <c r="T726" s="1" t="s">
        <v>30</v>
      </c>
      <c r="U726" s="1" t="s">
        <v>30</v>
      </c>
      <c r="V726">
        <v>0</v>
      </c>
      <c r="W726" s="1" t="s">
        <v>32</v>
      </c>
      <c r="X726" s="1" t="s">
        <v>57</v>
      </c>
      <c r="Y726" s="1" t="s">
        <v>58</v>
      </c>
      <c r="Z726">
        <v>47</v>
      </c>
      <c r="AA726">
        <v>2210</v>
      </c>
      <c r="AB726" s="1" t="s">
        <v>13500</v>
      </c>
      <c r="AC726" s="1" t="s">
        <v>13500</v>
      </c>
      <c r="AD726" t="s">
        <v>13494</v>
      </c>
      <c r="AE726" s="1" t="s">
        <v>38</v>
      </c>
      <c r="AF726" s="1" t="s">
        <v>38</v>
      </c>
      <c r="AG726" t="s">
        <v>13526</v>
      </c>
      <c r="AH726" t="s">
        <v>38</v>
      </c>
      <c r="AI726" t="s">
        <v>13540</v>
      </c>
    </row>
    <row r="727" spans="1:35" x14ac:dyDescent="0.25">
      <c r="A727" s="1" t="s">
        <v>1544</v>
      </c>
      <c r="B727" s="1" t="s">
        <v>30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s="1" t="s">
        <v>30</v>
      </c>
      <c r="I727" s="1" t="s">
        <v>31</v>
      </c>
      <c r="J727">
        <v>0</v>
      </c>
      <c r="K727">
        <v>0</v>
      </c>
      <c r="L727">
        <v>10</v>
      </c>
      <c r="M727" s="1" t="s">
        <v>30</v>
      </c>
      <c r="N727">
        <v>70</v>
      </c>
      <c r="O727" s="1" t="s">
        <v>71</v>
      </c>
      <c r="P727" s="1" t="s">
        <v>1545</v>
      </c>
      <c r="Q727" s="1" t="s">
        <v>35</v>
      </c>
      <c r="R727">
        <v>25</v>
      </c>
      <c r="S727" s="1" t="s">
        <v>32</v>
      </c>
      <c r="T727" s="1" t="s">
        <v>30</v>
      </c>
      <c r="U727" s="1" t="s">
        <v>30</v>
      </c>
      <c r="V727">
        <v>0</v>
      </c>
      <c r="W727" s="1" t="s">
        <v>30</v>
      </c>
      <c r="X727" s="1" t="s">
        <v>36</v>
      </c>
      <c r="Y727" s="1" t="s">
        <v>37</v>
      </c>
      <c r="Z727">
        <v>29</v>
      </c>
      <c r="AA727">
        <v>433</v>
      </c>
      <c r="AB727" s="1" t="s">
        <v>13500</v>
      </c>
      <c r="AC727" s="1" t="s">
        <v>13500</v>
      </c>
      <c r="AD727" t="s">
        <v>13495</v>
      </c>
      <c r="AE727" s="1" t="s">
        <v>38</v>
      </c>
      <c r="AF727" s="1" t="s">
        <v>38</v>
      </c>
      <c r="AG727" t="s">
        <v>13526</v>
      </c>
      <c r="AH727" t="s">
        <v>38</v>
      </c>
      <c r="AI727" t="s">
        <v>13539</v>
      </c>
    </row>
    <row r="728" spans="1:35" x14ac:dyDescent="0.25">
      <c r="A728" s="1" t="s">
        <v>1546</v>
      </c>
      <c r="B728" s="1" t="s">
        <v>30</v>
      </c>
      <c r="C728">
        <v>21</v>
      </c>
      <c r="D728">
        <v>78</v>
      </c>
      <c r="E728">
        <v>188.9</v>
      </c>
      <c r="F728">
        <v>0</v>
      </c>
      <c r="G728">
        <v>0</v>
      </c>
      <c r="H728" s="1" t="s">
        <v>30</v>
      </c>
      <c r="I728" s="1" t="s">
        <v>31</v>
      </c>
      <c r="J728">
        <v>0</v>
      </c>
      <c r="K728">
        <v>0</v>
      </c>
      <c r="L728">
        <v>5</v>
      </c>
      <c r="M728" s="1" t="s">
        <v>32</v>
      </c>
      <c r="N728">
        <v>0</v>
      </c>
      <c r="O728" s="1" t="s">
        <v>122</v>
      </c>
      <c r="P728" s="1" t="s">
        <v>1547</v>
      </c>
      <c r="Q728" s="1" t="s">
        <v>35</v>
      </c>
      <c r="R728">
        <v>75</v>
      </c>
      <c r="S728" s="1" t="s">
        <v>30</v>
      </c>
      <c r="T728" s="1" t="s">
        <v>32</v>
      </c>
      <c r="U728" s="1" t="s">
        <v>30</v>
      </c>
      <c r="V728">
        <v>0</v>
      </c>
      <c r="W728" s="1" t="s">
        <v>30</v>
      </c>
      <c r="X728" s="1" t="s">
        <v>43</v>
      </c>
      <c r="Y728" s="1" t="s">
        <v>37</v>
      </c>
      <c r="Z728">
        <v>32</v>
      </c>
      <c r="AA728">
        <v>672</v>
      </c>
      <c r="AB728" s="1" t="s">
        <v>13500</v>
      </c>
      <c r="AC728" s="1" t="s">
        <v>13500</v>
      </c>
      <c r="AD728" t="s">
        <v>13496</v>
      </c>
      <c r="AE728" s="1" t="s">
        <v>38</v>
      </c>
      <c r="AF728" s="1" t="s">
        <v>38</v>
      </c>
      <c r="AG728" t="s">
        <v>13526</v>
      </c>
      <c r="AH728" t="s">
        <v>38</v>
      </c>
      <c r="AI728" t="s">
        <v>13539</v>
      </c>
    </row>
    <row r="729" spans="1:35" x14ac:dyDescent="0.25">
      <c r="A729" s="1" t="s">
        <v>1548</v>
      </c>
      <c r="B729" s="1" t="s">
        <v>30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s="1" t="s">
        <v>30</v>
      </c>
      <c r="I729" s="1" t="s">
        <v>31</v>
      </c>
      <c r="J729">
        <v>0</v>
      </c>
      <c r="K729">
        <v>0</v>
      </c>
      <c r="L729">
        <v>7</v>
      </c>
      <c r="M729" s="1" t="s">
        <v>32</v>
      </c>
      <c r="N729">
        <v>0</v>
      </c>
      <c r="O729" s="1" t="s">
        <v>197</v>
      </c>
      <c r="P729" s="1" t="s">
        <v>1549</v>
      </c>
      <c r="Q729" s="1" t="s">
        <v>42</v>
      </c>
      <c r="R729">
        <v>56</v>
      </c>
      <c r="S729" s="1" t="s">
        <v>30</v>
      </c>
      <c r="T729" s="1" t="s">
        <v>30</v>
      </c>
      <c r="U729" s="1" t="s">
        <v>30</v>
      </c>
      <c r="V729">
        <v>0</v>
      </c>
      <c r="W729" s="1" t="s">
        <v>30</v>
      </c>
      <c r="X729" s="1" t="s">
        <v>57</v>
      </c>
      <c r="Y729" s="1" t="s">
        <v>37</v>
      </c>
      <c r="Z729">
        <v>46</v>
      </c>
      <c r="AA729">
        <v>2970</v>
      </c>
      <c r="AB729" s="1" t="s">
        <v>13500</v>
      </c>
      <c r="AC729" s="1" t="s">
        <v>13500</v>
      </c>
      <c r="AD729" t="s">
        <v>13494</v>
      </c>
      <c r="AE729" s="1" t="s">
        <v>38</v>
      </c>
      <c r="AF729" s="1" t="s">
        <v>38</v>
      </c>
      <c r="AG729" t="s">
        <v>13526</v>
      </c>
      <c r="AH729" t="s">
        <v>38</v>
      </c>
      <c r="AI729" t="s">
        <v>13540</v>
      </c>
    </row>
    <row r="730" spans="1:35" x14ac:dyDescent="0.25">
      <c r="A730" s="1" t="s">
        <v>1550</v>
      </c>
      <c r="B730" s="1" t="s">
        <v>30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s="1" t="s">
        <v>30</v>
      </c>
      <c r="I730" s="1" t="s">
        <v>31</v>
      </c>
      <c r="J730">
        <v>0</v>
      </c>
      <c r="K730">
        <v>0</v>
      </c>
      <c r="L730">
        <v>0</v>
      </c>
      <c r="M730" s="1" t="s">
        <v>30</v>
      </c>
      <c r="N730">
        <v>0</v>
      </c>
      <c r="O730" s="1" t="s">
        <v>49</v>
      </c>
      <c r="P730" s="1" t="s">
        <v>1551</v>
      </c>
      <c r="Q730" s="1" t="s">
        <v>42</v>
      </c>
      <c r="R730">
        <v>28</v>
      </c>
      <c r="S730" s="1" t="s">
        <v>32</v>
      </c>
      <c r="T730" s="1" t="s">
        <v>30</v>
      </c>
      <c r="U730" s="1" t="s">
        <v>30</v>
      </c>
      <c r="V730">
        <v>0</v>
      </c>
      <c r="W730" s="1" t="s">
        <v>30</v>
      </c>
      <c r="X730" s="1" t="s">
        <v>36</v>
      </c>
      <c r="Y730" s="1" t="s">
        <v>58</v>
      </c>
      <c r="Z730">
        <v>7</v>
      </c>
      <c r="AA730">
        <v>126</v>
      </c>
      <c r="AB730" s="1" t="s">
        <v>13500</v>
      </c>
      <c r="AC730" s="1" t="s">
        <v>13500</v>
      </c>
      <c r="AD730" t="s">
        <v>13495</v>
      </c>
      <c r="AE730" s="1" t="s">
        <v>38</v>
      </c>
      <c r="AF730" s="1" t="s">
        <v>38</v>
      </c>
      <c r="AG730" t="s">
        <v>13527</v>
      </c>
      <c r="AH730" t="s">
        <v>38</v>
      </c>
      <c r="AI730" t="s">
        <v>13539</v>
      </c>
    </row>
    <row r="731" spans="1:35" x14ac:dyDescent="0.25">
      <c r="A731" s="1" t="s">
        <v>1552</v>
      </c>
      <c r="B731" s="1" t="s">
        <v>30</v>
      </c>
      <c r="C731">
        <v>41</v>
      </c>
      <c r="D731">
        <v>314</v>
      </c>
      <c r="E731">
        <v>651.1</v>
      </c>
      <c r="F731">
        <v>0</v>
      </c>
      <c r="G731">
        <v>0</v>
      </c>
      <c r="H731" s="1" t="s">
        <v>30</v>
      </c>
      <c r="I731" s="1" t="s">
        <v>31</v>
      </c>
      <c r="J731">
        <v>0</v>
      </c>
      <c r="K731">
        <v>0</v>
      </c>
      <c r="L731">
        <v>0</v>
      </c>
      <c r="M731" s="1" t="s">
        <v>30</v>
      </c>
      <c r="N731">
        <v>0</v>
      </c>
      <c r="O731" s="1" t="s">
        <v>269</v>
      </c>
      <c r="P731" s="1" t="s">
        <v>1553</v>
      </c>
      <c r="Q731" s="1" t="s">
        <v>35</v>
      </c>
      <c r="R731">
        <v>24</v>
      </c>
      <c r="S731" s="1" t="s">
        <v>32</v>
      </c>
      <c r="T731" s="1" t="s">
        <v>30</v>
      </c>
      <c r="U731" s="1" t="s">
        <v>30</v>
      </c>
      <c r="V731">
        <v>0</v>
      </c>
      <c r="W731" s="1" t="s">
        <v>30</v>
      </c>
      <c r="X731" s="1" t="s">
        <v>57</v>
      </c>
      <c r="Y731" s="1" t="s">
        <v>37</v>
      </c>
      <c r="Z731">
        <v>13</v>
      </c>
      <c r="AA731">
        <v>512</v>
      </c>
      <c r="AB731" s="1" t="s">
        <v>13500</v>
      </c>
      <c r="AC731" s="1" t="s">
        <v>13500</v>
      </c>
      <c r="AD731" t="s">
        <v>13495</v>
      </c>
      <c r="AE731" s="1" t="s">
        <v>38</v>
      </c>
      <c r="AF731" s="1" t="s">
        <v>38</v>
      </c>
      <c r="AG731" t="s">
        <v>13527</v>
      </c>
      <c r="AH731" t="s">
        <v>38</v>
      </c>
      <c r="AI731" t="s">
        <v>13540</v>
      </c>
    </row>
    <row r="732" spans="1:35" x14ac:dyDescent="0.25">
      <c r="A732" s="1" t="s">
        <v>1554</v>
      </c>
      <c r="B732" s="1" t="s">
        <v>30</v>
      </c>
      <c r="C732">
        <v>17</v>
      </c>
      <c r="D732">
        <v>35</v>
      </c>
      <c r="E732">
        <v>119.7</v>
      </c>
      <c r="F732">
        <v>0</v>
      </c>
      <c r="G732">
        <v>0</v>
      </c>
      <c r="H732" s="1" t="s">
        <v>30</v>
      </c>
      <c r="I732" s="1" t="s">
        <v>31</v>
      </c>
      <c r="J732">
        <v>0</v>
      </c>
      <c r="K732">
        <v>0</v>
      </c>
      <c r="L732">
        <v>1</v>
      </c>
      <c r="M732" s="1" t="s">
        <v>32</v>
      </c>
      <c r="N732">
        <v>0</v>
      </c>
      <c r="O732" s="1" t="s">
        <v>184</v>
      </c>
      <c r="P732" s="1" t="s">
        <v>1555</v>
      </c>
      <c r="Q732" s="1" t="s">
        <v>35</v>
      </c>
      <c r="R732">
        <v>57</v>
      </c>
      <c r="S732" s="1" t="s">
        <v>30</v>
      </c>
      <c r="T732" s="1" t="s">
        <v>30</v>
      </c>
      <c r="U732" s="1" t="s">
        <v>30</v>
      </c>
      <c r="V732">
        <v>0</v>
      </c>
      <c r="W732" s="1" t="s">
        <v>30</v>
      </c>
      <c r="X732" s="1" t="s">
        <v>36</v>
      </c>
      <c r="Y732" s="1" t="s">
        <v>37</v>
      </c>
      <c r="Z732">
        <v>47</v>
      </c>
      <c r="AA732">
        <v>812</v>
      </c>
      <c r="AB732" s="1" t="s">
        <v>13500</v>
      </c>
      <c r="AC732" s="1" t="s">
        <v>13500</v>
      </c>
      <c r="AD732" t="s">
        <v>13494</v>
      </c>
      <c r="AE732" s="1" t="s">
        <v>38</v>
      </c>
      <c r="AF732" s="1" t="s">
        <v>38</v>
      </c>
      <c r="AG732" t="s">
        <v>13527</v>
      </c>
      <c r="AH732" t="s">
        <v>38</v>
      </c>
      <c r="AI732" t="s">
        <v>13539</v>
      </c>
    </row>
    <row r="733" spans="1:35" x14ac:dyDescent="0.25">
      <c r="A733" s="1" t="s">
        <v>1556</v>
      </c>
      <c r="B733" s="1" t="s">
        <v>30</v>
      </c>
      <c r="C733">
        <v>36</v>
      </c>
      <c r="D733">
        <v>60</v>
      </c>
      <c r="E733">
        <v>180.8</v>
      </c>
      <c r="F733">
        <v>0</v>
      </c>
      <c r="G733">
        <v>0</v>
      </c>
      <c r="H733" s="1" t="s">
        <v>30</v>
      </c>
      <c r="I733" s="1" t="s">
        <v>31</v>
      </c>
      <c r="J733">
        <v>0</v>
      </c>
      <c r="K733">
        <v>0</v>
      </c>
      <c r="L733">
        <v>20</v>
      </c>
      <c r="M733" s="1" t="s">
        <v>32</v>
      </c>
      <c r="N733">
        <v>0</v>
      </c>
      <c r="O733" s="1" t="s">
        <v>71</v>
      </c>
      <c r="P733" s="1" t="s">
        <v>1557</v>
      </c>
      <c r="Q733" s="1" t="s">
        <v>42</v>
      </c>
      <c r="R733">
        <v>26</v>
      </c>
      <c r="S733" s="1" t="s">
        <v>32</v>
      </c>
      <c r="T733" s="1" t="s">
        <v>30</v>
      </c>
      <c r="U733" s="1" t="s">
        <v>30</v>
      </c>
      <c r="V733">
        <v>0</v>
      </c>
      <c r="W733" s="1" t="s">
        <v>30</v>
      </c>
      <c r="X733" s="1" t="s">
        <v>43</v>
      </c>
      <c r="Y733" s="1" t="s">
        <v>58</v>
      </c>
      <c r="Z733">
        <v>41</v>
      </c>
      <c r="AA733">
        <v>1481</v>
      </c>
      <c r="AB733" s="1" t="s">
        <v>13500</v>
      </c>
      <c r="AC733" s="1" t="s">
        <v>13500</v>
      </c>
      <c r="AD733" t="s">
        <v>13495</v>
      </c>
      <c r="AE733" s="1" t="s">
        <v>38</v>
      </c>
      <c r="AF733" s="1" t="s">
        <v>38</v>
      </c>
      <c r="AG733" t="s">
        <v>13526</v>
      </c>
      <c r="AH733" t="s">
        <v>38</v>
      </c>
      <c r="AI733" t="s">
        <v>13539</v>
      </c>
    </row>
    <row r="734" spans="1:35" x14ac:dyDescent="0.25">
      <c r="A734" s="1" t="s">
        <v>1558</v>
      </c>
      <c r="B734" s="1" t="s">
        <v>30</v>
      </c>
      <c r="C734">
        <v>12</v>
      </c>
      <c r="D734">
        <v>28</v>
      </c>
      <c r="E734">
        <v>74.3</v>
      </c>
      <c r="F734">
        <v>0</v>
      </c>
      <c r="G734">
        <v>0</v>
      </c>
      <c r="H734" s="1" t="s">
        <v>30</v>
      </c>
      <c r="I734" s="1" t="s">
        <v>31</v>
      </c>
      <c r="J734">
        <v>0</v>
      </c>
      <c r="K734">
        <v>0</v>
      </c>
      <c r="L734">
        <v>12</v>
      </c>
      <c r="M734" s="1" t="s">
        <v>30</v>
      </c>
      <c r="N734">
        <v>47</v>
      </c>
      <c r="O734" s="1" t="s">
        <v>40</v>
      </c>
      <c r="P734" s="1" t="s">
        <v>1559</v>
      </c>
      <c r="Q734" s="1" t="s">
        <v>35</v>
      </c>
      <c r="R734">
        <v>22</v>
      </c>
      <c r="S734" s="1" t="s">
        <v>32</v>
      </c>
      <c r="T734" s="1" t="s">
        <v>30</v>
      </c>
      <c r="U734" s="1" t="s">
        <v>30</v>
      </c>
      <c r="V734">
        <v>0</v>
      </c>
      <c r="W734" s="1" t="s">
        <v>30</v>
      </c>
      <c r="X734" s="1" t="s">
        <v>36</v>
      </c>
      <c r="Y734" s="1" t="s">
        <v>37</v>
      </c>
      <c r="Z734">
        <v>30</v>
      </c>
      <c r="AA734">
        <v>372</v>
      </c>
      <c r="AB734" s="1" t="s">
        <v>13500</v>
      </c>
      <c r="AC734" s="1" t="s">
        <v>13500</v>
      </c>
      <c r="AD734" t="s">
        <v>13495</v>
      </c>
      <c r="AE734" s="1" t="s">
        <v>38</v>
      </c>
      <c r="AF734" s="1" t="s">
        <v>38</v>
      </c>
      <c r="AG734" t="s">
        <v>13526</v>
      </c>
      <c r="AH734" t="s">
        <v>38</v>
      </c>
      <c r="AI734" t="s">
        <v>13539</v>
      </c>
    </row>
    <row r="735" spans="1:35" x14ac:dyDescent="0.25">
      <c r="A735" s="1" t="s">
        <v>1560</v>
      </c>
      <c r="B735" s="1" t="s">
        <v>30</v>
      </c>
      <c r="C735">
        <v>60</v>
      </c>
      <c r="D735">
        <v>88</v>
      </c>
      <c r="E735">
        <v>240.8</v>
      </c>
      <c r="F735">
        <v>0</v>
      </c>
      <c r="G735">
        <v>0</v>
      </c>
      <c r="H735" s="1" t="s">
        <v>30</v>
      </c>
      <c r="I735" s="1" t="s">
        <v>31</v>
      </c>
      <c r="J735">
        <v>0</v>
      </c>
      <c r="K735">
        <v>0</v>
      </c>
      <c r="L735">
        <v>0</v>
      </c>
      <c r="M735" s="1" t="s">
        <v>30</v>
      </c>
      <c r="N735">
        <v>0</v>
      </c>
      <c r="O735" s="1" t="s">
        <v>94</v>
      </c>
      <c r="P735" s="1" t="s">
        <v>1561</v>
      </c>
      <c r="Q735" s="1" t="s">
        <v>35</v>
      </c>
      <c r="R735">
        <v>61</v>
      </c>
      <c r="S735" s="1" t="s">
        <v>30</v>
      </c>
      <c r="T735" s="1" t="s">
        <v>30</v>
      </c>
      <c r="U735" s="1" t="s">
        <v>30</v>
      </c>
      <c r="V735">
        <v>0</v>
      </c>
      <c r="W735" s="1" t="s">
        <v>30</v>
      </c>
      <c r="X735" s="1" t="s">
        <v>57</v>
      </c>
      <c r="Y735" s="1" t="s">
        <v>44</v>
      </c>
      <c r="Z735">
        <v>10</v>
      </c>
      <c r="AA735">
        <v>590</v>
      </c>
      <c r="AB735" s="1" t="s">
        <v>13500</v>
      </c>
      <c r="AC735" s="1" t="s">
        <v>13500</v>
      </c>
      <c r="AD735" t="s">
        <v>13494</v>
      </c>
      <c r="AE735" s="1" t="s">
        <v>38</v>
      </c>
      <c r="AF735" s="1" t="s">
        <v>38</v>
      </c>
      <c r="AG735" t="s">
        <v>13527</v>
      </c>
      <c r="AH735" t="s">
        <v>38</v>
      </c>
      <c r="AI735" t="s">
        <v>13540</v>
      </c>
    </row>
    <row r="736" spans="1:35" x14ac:dyDescent="0.25">
      <c r="A736" s="1" t="s">
        <v>1562</v>
      </c>
      <c r="B736" s="1" t="s">
        <v>30</v>
      </c>
      <c r="C736">
        <v>3</v>
      </c>
      <c r="D736">
        <v>5</v>
      </c>
      <c r="E736">
        <v>11.1</v>
      </c>
      <c r="F736">
        <v>0</v>
      </c>
      <c r="G736">
        <v>0</v>
      </c>
      <c r="H736" s="1" t="s">
        <v>30</v>
      </c>
      <c r="I736" s="1" t="s">
        <v>31</v>
      </c>
      <c r="J736">
        <v>0</v>
      </c>
      <c r="K736">
        <v>0</v>
      </c>
      <c r="L736">
        <v>5</v>
      </c>
      <c r="M736" s="1" t="s">
        <v>32</v>
      </c>
      <c r="N736">
        <v>0</v>
      </c>
      <c r="O736" s="1" t="s">
        <v>60</v>
      </c>
      <c r="P736" s="1" t="s">
        <v>1563</v>
      </c>
      <c r="Q736" s="1" t="s">
        <v>35</v>
      </c>
      <c r="R736">
        <v>54</v>
      </c>
      <c r="S736" s="1" t="s">
        <v>30</v>
      </c>
      <c r="T736" s="1" t="s">
        <v>30</v>
      </c>
      <c r="U736" s="1" t="s">
        <v>30</v>
      </c>
      <c r="V736">
        <v>0</v>
      </c>
      <c r="W736" s="1" t="s">
        <v>30</v>
      </c>
      <c r="X736" s="1" t="s">
        <v>36</v>
      </c>
      <c r="Y736" s="1" t="s">
        <v>37</v>
      </c>
      <c r="Z736">
        <v>47</v>
      </c>
      <c r="AA736">
        <v>129</v>
      </c>
      <c r="AB736" s="1" t="s">
        <v>13500</v>
      </c>
      <c r="AC736" s="1" t="s">
        <v>13500</v>
      </c>
      <c r="AD736" t="s">
        <v>13494</v>
      </c>
      <c r="AE736" s="1" t="s">
        <v>38</v>
      </c>
      <c r="AF736" s="1" t="s">
        <v>38</v>
      </c>
      <c r="AG736" t="s">
        <v>13526</v>
      </c>
      <c r="AH736" t="s">
        <v>38</v>
      </c>
      <c r="AI736" t="s">
        <v>13538</v>
      </c>
    </row>
    <row r="737" spans="1:35" x14ac:dyDescent="0.25">
      <c r="A737" s="1" t="s">
        <v>1564</v>
      </c>
      <c r="B737" s="1" t="s">
        <v>30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s="1" t="s">
        <v>32</v>
      </c>
      <c r="I737" s="1" t="s">
        <v>46</v>
      </c>
      <c r="J737">
        <v>0</v>
      </c>
      <c r="K737">
        <v>0</v>
      </c>
      <c r="L737">
        <v>2</v>
      </c>
      <c r="M737" s="1" t="s">
        <v>32</v>
      </c>
      <c r="N737">
        <v>0</v>
      </c>
      <c r="O737" s="1" t="s">
        <v>471</v>
      </c>
      <c r="P737" s="1" t="s">
        <v>1565</v>
      </c>
      <c r="Q737" s="1" t="s">
        <v>42</v>
      </c>
      <c r="R737">
        <v>44</v>
      </c>
      <c r="S737" s="1" t="s">
        <v>30</v>
      </c>
      <c r="T737" s="1" t="s">
        <v>30</v>
      </c>
      <c r="U737" s="1" t="s">
        <v>30</v>
      </c>
      <c r="V737">
        <v>0</v>
      </c>
      <c r="W737" s="1" t="s">
        <v>32</v>
      </c>
      <c r="X737" s="1" t="s">
        <v>43</v>
      </c>
      <c r="Y737" s="1" t="s">
        <v>37</v>
      </c>
      <c r="Z737">
        <v>56</v>
      </c>
      <c r="AA737">
        <v>3141</v>
      </c>
      <c r="AB737" s="1" t="s">
        <v>13500</v>
      </c>
      <c r="AC737" s="1" t="s">
        <v>13500</v>
      </c>
      <c r="AD737" t="s">
        <v>13494</v>
      </c>
      <c r="AE737" s="1" t="s">
        <v>38</v>
      </c>
      <c r="AF737" s="1" t="s">
        <v>38</v>
      </c>
      <c r="AG737" t="s">
        <v>13527</v>
      </c>
      <c r="AH737" t="s">
        <v>38</v>
      </c>
      <c r="AI737" t="s">
        <v>13540</v>
      </c>
    </row>
    <row r="738" spans="1:35" x14ac:dyDescent="0.25">
      <c r="A738" s="1" t="s">
        <v>1566</v>
      </c>
      <c r="B738" s="1" t="s">
        <v>30</v>
      </c>
      <c r="C738">
        <v>7</v>
      </c>
      <c r="D738">
        <v>38</v>
      </c>
      <c r="E738">
        <v>90</v>
      </c>
      <c r="F738">
        <v>0</v>
      </c>
      <c r="G738">
        <v>0</v>
      </c>
      <c r="H738" s="1" t="s">
        <v>30</v>
      </c>
      <c r="I738" s="1" t="s">
        <v>31</v>
      </c>
      <c r="J738">
        <v>0</v>
      </c>
      <c r="K738">
        <v>0</v>
      </c>
      <c r="L738">
        <v>13</v>
      </c>
      <c r="M738" s="1" t="s">
        <v>32</v>
      </c>
      <c r="N738">
        <v>0</v>
      </c>
      <c r="O738" s="1" t="s">
        <v>166</v>
      </c>
      <c r="P738" s="1" t="s">
        <v>1567</v>
      </c>
      <c r="Q738" s="1" t="s">
        <v>42</v>
      </c>
      <c r="R738">
        <v>27</v>
      </c>
      <c r="S738" s="1" t="s">
        <v>32</v>
      </c>
      <c r="T738" s="1" t="s">
        <v>30</v>
      </c>
      <c r="U738" s="1" t="s">
        <v>30</v>
      </c>
      <c r="V738">
        <v>0</v>
      </c>
      <c r="W738" s="1" t="s">
        <v>30</v>
      </c>
      <c r="X738" s="1" t="s">
        <v>36</v>
      </c>
      <c r="Y738" s="1" t="s">
        <v>37</v>
      </c>
      <c r="Z738">
        <v>39</v>
      </c>
      <c r="AA738">
        <v>289</v>
      </c>
      <c r="AB738" s="1" t="s">
        <v>13500</v>
      </c>
      <c r="AC738" s="1" t="s">
        <v>13500</v>
      </c>
      <c r="AD738" t="s">
        <v>13495</v>
      </c>
      <c r="AE738" s="1" t="s">
        <v>38</v>
      </c>
      <c r="AF738" s="1" t="s">
        <v>38</v>
      </c>
      <c r="AG738" t="s">
        <v>13526</v>
      </c>
      <c r="AH738" t="s">
        <v>38</v>
      </c>
      <c r="AI738" t="s">
        <v>13538</v>
      </c>
    </row>
    <row r="739" spans="1:35" x14ac:dyDescent="0.25">
      <c r="A739" s="1" t="s">
        <v>1568</v>
      </c>
      <c r="B739" s="1" t="s">
        <v>30</v>
      </c>
      <c r="C739">
        <v>61</v>
      </c>
      <c r="D739">
        <v>170</v>
      </c>
      <c r="E739">
        <v>487.3</v>
      </c>
      <c r="F739">
        <v>0</v>
      </c>
      <c r="G739">
        <v>0</v>
      </c>
      <c r="H739" s="1" t="s">
        <v>30</v>
      </c>
      <c r="I739" s="1" t="s">
        <v>31</v>
      </c>
      <c r="J739">
        <v>0</v>
      </c>
      <c r="K739">
        <v>0</v>
      </c>
      <c r="L739">
        <v>0</v>
      </c>
      <c r="M739" s="1" t="s">
        <v>30</v>
      </c>
      <c r="N739">
        <v>0</v>
      </c>
      <c r="O739" s="1" t="s">
        <v>211</v>
      </c>
      <c r="P739" s="1" t="s">
        <v>1569</v>
      </c>
      <c r="Q739" s="1" t="s">
        <v>42</v>
      </c>
      <c r="R739">
        <v>26</v>
      </c>
      <c r="S739" s="1" t="s">
        <v>32</v>
      </c>
      <c r="T739" s="1" t="s">
        <v>30</v>
      </c>
      <c r="U739" s="1" t="s">
        <v>30</v>
      </c>
      <c r="V739">
        <v>0</v>
      </c>
      <c r="W739" s="1" t="s">
        <v>30</v>
      </c>
      <c r="X739" s="1" t="s">
        <v>43</v>
      </c>
      <c r="Y739" s="1" t="s">
        <v>58</v>
      </c>
      <c r="Z739">
        <v>12</v>
      </c>
      <c r="AA739">
        <v>703</v>
      </c>
      <c r="AB739" s="1" t="s">
        <v>13500</v>
      </c>
      <c r="AC739" s="1" t="s">
        <v>13500</v>
      </c>
      <c r="AD739" t="s">
        <v>13495</v>
      </c>
      <c r="AE739" s="1" t="s">
        <v>38</v>
      </c>
      <c r="AF739" s="1" t="s">
        <v>38</v>
      </c>
      <c r="AG739" t="s">
        <v>13527</v>
      </c>
      <c r="AH739" t="s">
        <v>38</v>
      </c>
      <c r="AI739" t="s">
        <v>13540</v>
      </c>
    </row>
    <row r="740" spans="1:35" x14ac:dyDescent="0.25">
      <c r="A740" s="1" t="s">
        <v>1570</v>
      </c>
      <c r="B740" s="1" t="s">
        <v>30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s="1" t="s">
        <v>30</v>
      </c>
      <c r="I740" s="1" t="s">
        <v>31</v>
      </c>
      <c r="J740">
        <v>0</v>
      </c>
      <c r="K740">
        <v>0</v>
      </c>
      <c r="L740">
        <v>2</v>
      </c>
      <c r="M740" s="1" t="s">
        <v>32</v>
      </c>
      <c r="N740">
        <v>0</v>
      </c>
      <c r="O740" s="1" t="s">
        <v>179</v>
      </c>
      <c r="P740" s="1" t="s">
        <v>1571</v>
      </c>
      <c r="Q740" s="1" t="s">
        <v>42</v>
      </c>
      <c r="R740">
        <v>46</v>
      </c>
      <c r="S740" s="1" t="s">
        <v>30</v>
      </c>
      <c r="T740" s="1" t="s">
        <v>30</v>
      </c>
      <c r="U740" s="1" t="s">
        <v>30</v>
      </c>
      <c r="V740">
        <v>0</v>
      </c>
      <c r="W740" s="1" t="s">
        <v>30</v>
      </c>
      <c r="X740" s="1" t="s">
        <v>36</v>
      </c>
      <c r="Y740" s="1" t="s">
        <v>37</v>
      </c>
      <c r="Z740">
        <v>36</v>
      </c>
      <c r="AA740">
        <v>612</v>
      </c>
      <c r="AB740" s="1" t="s">
        <v>13500</v>
      </c>
      <c r="AC740" s="1" t="s">
        <v>13500</v>
      </c>
      <c r="AD740" t="s">
        <v>13494</v>
      </c>
      <c r="AE740" s="1" t="s">
        <v>38</v>
      </c>
      <c r="AF740" s="1" t="s">
        <v>38</v>
      </c>
      <c r="AG740" t="s">
        <v>13527</v>
      </c>
      <c r="AH740" t="s">
        <v>38</v>
      </c>
      <c r="AI740" t="s">
        <v>13539</v>
      </c>
    </row>
    <row r="741" spans="1:35" x14ac:dyDescent="0.25">
      <c r="A741" s="1" t="s">
        <v>1572</v>
      </c>
      <c r="B741" s="1" t="s">
        <v>30</v>
      </c>
      <c r="C741">
        <v>8</v>
      </c>
      <c r="D741">
        <v>30</v>
      </c>
      <c r="E741">
        <v>69.5</v>
      </c>
      <c r="F741">
        <v>0</v>
      </c>
      <c r="G741">
        <v>0</v>
      </c>
      <c r="H741" s="1" t="s">
        <v>30</v>
      </c>
      <c r="I741" s="1" t="s">
        <v>31</v>
      </c>
      <c r="J741">
        <v>0</v>
      </c>
      <c r="K741">
        <v>0</v>
      </c>
      <c r="L741">
        <v>17</v>
      </c>
      <c r="M741" s="1" t="s">
        <v>32</v>
      </c>
      <c r="N741">
        <v>0</v>
      </c>
      <c r="O741" s="1" t="s">
        <v>216</v>
      </c>
      <c r="P741" s="1" t="s">
        <v>1573</v>
      </c>
      <c r="Q741" s="1" t="s">
        <v>42</v>
      </c>
      <c r="R741">
        <v>26</v>
      </c>
      <c r="S741" s="1" t="s">
        <v>32</v>
      </c>
      <c r="T741" s="1" t="s">
        <v>30</v>
      </c>
      <c r="U741" s="1" t="s">
        <v>30</v>
      </c>
      <c r="V741">
        <v>0</v>
      </c>
      <c r="W741" s="1" t="s">
        <v>30</v>
      </c>
      <c r="X741" s="1" t="s">
        <v>36</v>
      </c>
      <c r="Y741" s="1" t="s">
        <v>44</v>
      </c>
      <c r="Z741">
        <v>8</v>
      </c>
      <c r="AA741">
        <v>64</v>
      </c>
      <c r="AB741" s="1" t="s">
        <v>13500</v>
      </c>
      <c r="AC741" s="1" t="s">
        <v>13500</v>
      </c>
      <c r="AD741" t="s">
        <v>13495</v>
      </c>
      <c r="AE741" s="1" t="s">
        <v>38</v>
      </c>
      <c r="AF741" s="1" t="s">
        <v>38</v>
      </c>
      <c r="AG741" t="s">
        <v>13526</v>
      </c>
      <c r="AH741" t="s">
        <v>38</v>
      </c>
      <c r="AI741" t="s">
        <v>13538</v>
      </c>
    </row>
    <row r="742" spans="1:35" x14ac:dyDescent="0.25">
      <c r="A742" s="1" t="s">
        <v>1574</v>
      </c>
      <c r="B742" s="1" t="s">
        <v>30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s="1" t="s">
        <v>30</v>
      </c>
      <c r="I742" s="1" t="s">
        <v>31</v>
      </c>
      <c r="J742">
        <v>0</v>
      </c>
      <c r="K742">
        <v>0</v>
      </c>
      <c r="L742">
        <v>10</v>
      </c>
      <c r="M742" s="1" t="s">
        <v>32</v>
      </c>
      <c r="N742">
        <v>0</v>
      </c>
      <c r="O742" s="1" t="s">
        <v>216</v>
      </c>
      <c r="P742" s="1" t="s">
        <v>1575</v>
      </c>
      <c r="Q742" s="1" t="s">
        <v>42</v>
      </c>
      <c r="R742">
        <v>29</v>
      </c>
      <c r="S742" s="1" t="s">
        <v>32</v>
      </c>
      <c r="T742" s="1" t="s">
        <v>30</v>
      </c>
      <c r="U742" s="1" t="s">
        <v>30</v>
      </c>
      <c r="V742">
        <v>0</v>
      </c>
      <c r="W742" s="1" t="s">
        <v>32</v>
      </c>
      <c r="X742" s="1" t="s">
        <v>57</v>
      </c>
      <c r="Y742" s="1" t="s">
        <v>44</v>
      </c>
      <c r="Z742">
        <v>36</v>
      </c>
      <c r="AA742">
        <v>2327</v>
      </c>
      <c r="AB742" s="1" t="s">
        <v>13500</v>
      </c>
      <c r="AC742" s="1" t="s">
        <v>13500</v>
      </c>
      <c r="AD742" t="s">
        <v>13495</v>
      </c>
      <c r="AE742" s="1" t="s">
        <v>38</v>
      </c>
      <c r="AF742" s="1" t="s">
        <v>38</v>
      </c>
      <c r="AG742" t="s">
        <v>13526</v>
      </c>
      <c r="AH742" t="s">
        <v>38</v>
      </c>
      <c r="AI742" t="s">
        <v>13540</v>
      </c>
    </row>
    <row r="743" spans="1:35" x14ac:dyDescent="0.25">
      <c r="A743" s="1" t="s">
        <v>1576</v>
      </c>
      <c r="B743" s="1" t="s">
        <v>30</v>
      </c>
      <c r="C743">
        <v>74</v>
      </c>
      <c r="D743">
        <v>356</v>
      </c>
      <c r="E743">
        <v>890.9</v>
      </c>
      <c r="F743">
        <v>0</v>
      </c>
      <c r="G743">
        <v>0</v>
      </c>
      <c r="H743" s="1" t="s">
        <v>30</v>
      </c>
      <c r="I743" s="1" t="s">
        <v>31</v>
      </c>
      <c r="J743">
        <v>0</v>
      </c>
      <c r="K743">
        <v>0</v>
      </c>
      <c r="L743">
        <v>0</v>
      </c>
      <c r="M743" s="1" t="s">
        <v>30</v>
      </c>
      <c r="N743">
        <v>0</v>
      </c>
      <c r="O743" s="1" t="s">
        <v>114</v>
      </c>
      <c r="P743" s="1" t="s">
        <v>1577</v>
      </c>
      <c r="Q743" s="1" t="s">
        <v>35</v>
      </c>
      <c r="R743">
        <v>68</v>
      </c>
      <c r="S743" s="1" t="s">
        <v>30</v>
      </c>
      <c r="T743" s="1" t="s">
        <v>32</v>
      </c>
      <c r="U743" s="1" t="s">
        <v>30</v>
      </c>
      <c r="V743">
        <v>0</v>
      </c>
      <c r="W743" s="1" t="s">
        <v>30</v>
      </c>
      <c r="X743" s="1" t="s">
        <v>57</v>
      </c>
      <c r="Y743" s="1" t="s">
        <v>37</v>
      </c>
      <c r="Z743">
        <v>11</v>
      </c>
      <c r="AA743">
        <v>844</v>
      </c>
      <c r="AB743" s="1" t="s">
        <v>13500</v>
      </c>
      <c r="AC743" s="1" t="s">
        <v>13500</v>
      </c>
      <c r="AD743" t="s">
        <v>13496</v>
      </c>
      <c r="AE743" s="1" t="s">
        <v>38</v>
      </c>
      <c r="AF743" s="1" t="s">
        <v>38</v>
      </c>
      <c r="AG743" t="s">
        <v>13527</v>
      </c>
      <c r="AH743" t="s">
        <v>38</v>
      </c>
      <c r="AI743" t="s">
        <v>13540</v>
      </c>
    </row>
    <row r="744" spans="1:35" x14ac:dyDescent="0.25">
      <c r="A744" s="1" t="s">
        <v>1578</v>
      </c>
      <c r="B744" s="1" t="s">
        <v>30</v>
      </c>
      <c r="C744">
        <v>31</v>
      </c>
      <c r="D744">
        <v>172</v>
      </c>
      <c r="E744">
        <v>343.2</v>
      </c>
      <c r="F744">
        <v>0</v>
      </c>
      <c r="G744">
        <v>0</v>
      </c>
      <c r="H744" s="1" t="s">
        <v>30</v>
      </c>
      <c r="I744" s="1" t="s">
        <v>31</v>
      </c>
      <c r="J744">
        <v>0</v>
      </c>
      <c r="K744">
        <v>0</v>
      </c>
      <c r="L744">
        <v>4</v>
      </c>
      <c r="M744" s="1" t="s">
        <v>32</v>
      </c>
      <c r="N744">
        <v>0</v>
      </c>
      <c r="O744" s="1" t="s">
        <v>94</v>
      </c>
      <c r="P744" s="1" t="s">
        <v>1579</v>
      </c>
      <c r="Q744" s="1" t="s">
        <v>42</v>
      </c>
      <c r="R744">
        <v>60</v>
      </c>
      <c r="S744" s="1" t="s">
        <v>30</v>
      </c>
      <c r="T744" s="1" t="s">
        <v>30</v>
      </c>
      <c r="U744" s="1" t="s">
        <v>30</v>
      </c>
      <c r="V744">
        <v>0</v>
      </c>
      <c r="W744" s="1" t="s">
        <v>32</v>
      </c>
      <c r="X744" s="1" t="s">
        <v>43</v>
      </c>
      <c r="Y744" s="1" t="s">
        <v>37</v>
      </c>
      <c r="Z744">
        <v>31</v>
      </c>
      <c r="AA744">
        <v>981</v>
      </c>
      <c r="AB744" s="1" t="s">
        <v>13500</v>
      </c>
      <c r="AC744" s="1" t="s">
        <v>13500</v>
      </c>
      <c r="AD744" t="s">
        <v>13494</v>
      </c>
      <c r="AE744" s="1" t="s">
        <v>38</v>
      </c>
      <c r="AF744" s="1" t="s">
        <v>38</v>
      </c>
      <c r="AG744" t="s">
        <v>13526</v>
      </c>
      <c r="AH744" t="s">
        <v>38</v>
      </c>
      <c r="AI744" t="s">
        <v>13539</v>
      </c>
    </row>
    <row r="745" spans="1:35" x14ac:dyDescent="0.25">
      <c r="A745" s="1" t="s">
        <v>1580</v>
      </c>
      <c r="B745" s="1" t="s">
        <v>30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s="1" t="s">
        <v>30</v>
      </c>
      <c r="I745" s="1" t="s">
        <v>31</v>
      </c>
      <c r="J745">
        <v>0</v>
      </c>
      <c r="K745">
        <v>0</v>
      </c>
      <c r="L745">
        <v>5</v>
      </c>
      <c r="M745" s="1" t="s">
        <v>32</v>
      </c>
      <c r="N745">
        <v>0</v>
      </c>
      <c r="O745" s="1" t="s">
        <v>33</v>
      </c>
      <c r="P745" s="1" t="s">
        <v>1581</v>
      </c>
      <c r="Q745" s="1" t="s">
        <v>35</v>
      </c>
      <c r="R745">
        <v>60</v>
      </c>
      <c r="S745" s="1" t="s">
        <v>30</v>
      </c>
      <c r="T745" s="1" t="s">
        <v>30</v>
      </c>
      <c r="U745" s="1" t="s">
        <v>30</v>
      </c>
      <c r="V745">
        <v>0</v>
      </c>
      <c r="W745" s="1" t="s">
        <v>30</v>
      </c>
      <c r="X745" s="1" t="s">
        <v>36</v>
      </c>
      <c r="Y745" s="1" t="s">
        <v>44</v>
      </c>
      <c r="Z745">
        <v>36</v>
      </c>
      <c r="AA745">
        <v>1740</v>
      </c>
      <c r="AB745" s="1" t="s">
        <v>13500</v>
      </c>
      <c r="AC745" s="1" t="s">
        <v>13500</v>
      </c>
      <c r="AD745" t="s">
        <v>13494</v>
      </c>
      <c r="AE745" s="1" t="s">
        <v>38</v>
      </c>
      <c r="AF745" s="1" t="s">
        <v>38</v>
      </c>
      <c r="AG745" t="s">
        <v>13526</v>
      </c>
      <c r="AH745" t="s">
        <v>38</v>
      </c>
      <c r="AI745" t="s">
        <v>13540</v>
      </c>
    </row>
    <row r="746" spans="1:35" x14ac:dyDescent="0.25">
      <c r="A746" s="1" t="s">
        <v>1582</v>
      </c>
      <c r="B746" s="1" t="s">
        <v>30</v>
      </c>
      <c r="C746">
        <v>63</v>
      </c>
      <c r="D746">
        <v>319</v>
      </c>
      <c r="E746">
        <v>878.7</v>
      </c>
      <c r="F746">
        <v>0</v>
      </c>
      <c r="G746">
        <v>0</v>
      </c>
      <c r="H746" s="1" t="s">
        <v>30</v>
      </c>
      <c r="I746" s="1" t="s">
        <v>31</v>
      </c>
      <c r="J746">
        <v>0</v>
      </c>
      <c r="K746">
        <v>0</v>
      </c>
      <c r="L746">
        <v>26</v>
      </c>
      <c r="M746" s="1" t="s">
        <v>32</v>
      </c>
      <c r="N746">
        <v>0</v>
      </c>
      <c r="O746" s="1" t="s">
        <v>122</v>
      </c>
      <c r="P746" s="1" t="s">
        <v>1583</v>
      </c>
      <c r="Q746" s="1" t="s">
        <v>42</v>
      </c>
      <c r="R746">
        <v>21</v>
      </c>
      <c r="S746" s="1" t="s">
        <v>32</v>
      </c>
      <c r="T746" s="1" t="s">
        <v>30</v>
      </c>
      <c r="U746" s="1" t="s">
        <v>30</v>
      </c>
      <c r="V746">
        <v>0</v>
      </c>
      <c r="W746" s="1" t="s">
        <v>32</v>
      </c>
      <c r="X746" s="1" t="s">
        <v>57</v>
      </c>
      <c r="Y746" s="1" t="s">
        <v>58</v>
      </c>
      <c r="Z746">
        <v>44</v>
      </c>
      <c r="AA746">
        <v>2775</v>
      </c>
      <c r="AB746" s="1" t="s">
        <v>13500</v>
      </c>
      <c r="AC746" s="1" t="s">
        <v>13500</v>
      </c>
      <c r="AD746" t="s">
        <v>13495</v>
      </c>
      <c r="AE746" s="1" t="s">
        <v>38</v>
      </c>
      <c r="AF746" s="1" t="s">
        <v>38</v>
      </c>
      <c r="AG746" t="s">
        <v>13526</v>
      </c>
      <c r="AH746" t="s">
        <v>38</v>
      </c>
      <c r="AI746" t="s">
        <v>13540</v>
      </c>
    </row>
    <row r="747" spans="1:35" x14ac:dyDescent="0.25">
      <c r="A747" s="1" t="s">
        <v>1584</v>
      </c>
      <c r="B747" s="1" t="s">
        <v>30</v>
      </c>
      <c r="C747">
        <v>22</v>
      </c>
      <c r="D747">
        <v>65</v>
      </c>
      <c r="E747">
        <v>173.7</v>
      </c>
      <c r="F747">
        <v>0</v>
      </c>
      <c r="G747">
        <v>0</v>
      </c>
      <c r="H747" s="1" t="s">
        <v>30</v>
      </c>
      <c r="I747" s="1" t="s">
        <v>31</v>
      </c>
      <c r="J747">
        <v>0</v>
      </c>
      <c r="K747">
        <v>0</v>
      </c>
      <c r="L747">
        <v>6</v>
      </c>
      <c r="M747" s="1" t="s">
        <v>32</v>
      </c>
      <c r="N747">
        <v>0</v>
      </c>
      <c r="O747" s="1" t="s">
        <v>77</v>
      </c>
      <c r="P747" s="1" t="s">
        <v>1585</v>
      </c>
      <c r="Q747" s="1" t="s">
        <v>42</v>
      </c>
      <c r="R747">
        <v>62</v>
      </c>
      <c r="S747" s="1" t="s">
        <v>30</v>
      </c>
      <c r="T747" s="1" t="s">
        <v>30</v>
      </c>
      <c r="U747" s="1" t="s">
        <v>30</v>
      </c>
      <c r="V747">
        <v>0</v>
      </c>
      <c r="W747" s="1" t="s">
        <v>32</v>
      </c>
      <c r="X747" s="1" t="s">
        <v>36</v>
      </c>
      <c r="Y747" s="1" t="s">
        <v>58</v>
      </c>
      <c r="Z747">
        <v>25</v>
      </c>
      <c r="AA747">
        <v>551</v>
      </c>
      <c r="AB747" s="1" t="s">
        <v>13500</v>
      </c>
      <c r="AC747" s="1" t="s">
        <v>13500</v>
      </c>
      <c r="AD747" t="s">
        <v>13494</v>
      </c>
      <c r="AE747" s="1" t="s">
        <v>38</v>
      </c>
      <c r="AF747" s="1" t="s">
        <v>38</v>
      </c>
      <c r="AG747" t="s">
        <v>13526</v>
      </c>
      <c r="AH747" t="s">
        <v>38</v>
      </c>
      <c r="AI747" t="s">
        <v>13539</v>
      </c>
    </row>
    <row r="748" spans="1:35" x14ac:dyDescent="0.25">
      <c r="A748" s="1" t="s">
        <v>1586</v>
      </c>
      <c r="B748" s="1" t="s">
        <v>30</v>
      </c>
      <c r="C748">
        <v>62</v>
      </c>
      <c r="D748">
        <v>75</v>
      </c>
      <c r="E748">
        <v>246.9</v>
      </c>
      <c r="F748">
        <v>0</v>
      </c>
      <c r="G748">
        <v>0</v>
      </c>
      <c r="H748" s="1" t="s">
        <v>30</v>
      </c>
      <c r="I748" s="1" t="s">
        <v>31</v>
      </c>
      <c r="J748">
        <v>0</v>
      </c>
      <c r="K748">
        <v>0</v>
      </c>
      <c r="L748">
        <v>3</v>
      </c>
      <c r="M748" s="1" t="s">
        <v>32</v>
      </c>
      <c r="N748">
        <v>0</v>
      </c>
      <c r="O748" s="1" t="s">
        <v>97</v>
      </c>
      <c r="P748" s="1" t="s">
        <v>1587</v>
      </c>
      <c r="Q748" s="1" t="s">
        <v>42</v>
      </c>
      <c r="R748">
        <v>82</v>
      </c>
      <c r="S748" s="1" t="s">
        <v>30</v>
      </c>
      <c r="T748" s="1" t="s">
        <v>32</v>
      </c>
      <c r="U748" s="1" t="s">
        <v>30</v>
      </c>
      <c r="V748">
        <v>0</v>
      </c>
      <c r="W748" s="1" t="s">
        <v>32</v>
      </c>
      <c r="X748" s="1" t="s">
        <v>43</v>
      </c>
      <c r="Y748" s="1" t="s">
        <v>58</v>
      </c>
      <c r="Z748">
        <v>61</v>
      </c>
      <c r="AA748">
        <v>3759</v>
      </c>
      <c r="AB748" s="1" t="s">
        <v>13500</v>
      </c>
      <c r="AC748" s="1" t="s">
        <v>13500</v>
      </c>
      <c r="AD748" t="s">
        <v>13496</v>
      </c>
      <c r="AE748" s="1" t="s">
        <v>38</v>
      </c>
      <c r="AF748" s="1" t="s">
        <v>38</v>
      </c>
      <c r="AG748" t="s">
        <v>13526</v>
      </c>
      <c r="AH748" t="s">
        <v>38</v>
      </c>
      <c r="AI748" t="s">
        <v>13540</v>
      </c>
    </row>
    <row r="749" spans="1:35" x14ac:dyDescent="0.25">
      <c r="A749" s="1" t="s">
        <v>1588</v>
      </c>
      <c r="B749" s="1" t="s">
        <v>30</v>
      </c>
      <c r="C749">
        <v>14</v>
      </c>
      <c r="D749">
        <v>83</v>
      </c>
      <c r="E749">
        <v>208.4</v>
      </c>
      <c r="F749">
        <v>0</v>
      </c>
      <c r="G749">
        <v>0</v>
      </c>
      <c r="H749" s="1" t="s">
        <v>30</v>
      </c>
      <c r="I749" s="1" t="s">
        <v>31</v>
      </c>
      <c r="J749">
        <v>0</v>
      </c>
      <c r="K749">
        <v>0</v>
      </c>
      <c r="L749">
        <v>0</v>
      </c>
      <c r="M749" s="1" t="s">
        <v>30</v>
      </c>
      <c r="N749">
        <v>0</v>
      </c>
      <c r="O749" s="1" t="s">
        <v>68</v>
      </c>
      <c r="P749" s="1" t="s">
        <v>1589</v>
      </c>
      <c r="Q749" s="1" t="s">
        <v>42</v>
      </c>
      <c r="R749">
        <v>38</v>
      </c>
      <c r="S749" s="1" t="s">
        <v>30</v>
      </c>
      <c r="T749" s="1" t="s">
        <v>30</v>
      </c>
      <c r="U749" s="1" t="s">
        <v>30</v>
      </c>
      <c r="V749">
        <v>0</v>
      </c>
      <c r="W749" s="1" t="s">
        <v>30</v>
      </c>
      <c r="X749" s="1" t="s">
        <v>43</v>
      </c>
      <c r="Y749" s="1" t="s">
        <v>44</v>
      </c>
      <c r="Z749">
        <v>9</v>
      </c>
      <c r="AA749">
        <v>130</v>
      </c>
      <c r="AB749" s="1" t="s">
        <v>13500</v>
      </c>
      <c r="AC749" s="1" t="s">
        <v>13500</v>
      </c>
      <c r="AD749" t="s">
        <v>13494</v>
      </c>
      <c r="AE749" s="1" t="s">
        <v>38</v>
      </c>
      <c r="AF749" s="1" t="s">
        <v>38</v>
      </c>
      <c r="AG749" t="s">
        <v>13527</v>
      </c>
      <c r="AH749" t="s">
        <v>38</v>
      </c>
      <c r="AI749" t="s">
        <v>13539</v>
      </c>
    </row>
    <row r="750" spans="1:35" x14ac:dyDescent="0.25">
      <c r="A750" s="1" t="s">
        <v>1590</v>
      </c>
      <c r="B750" s="1" t="s">
        <v>30</v>
      </c>
      <c r="C750">
        <v>27</v>
      </c>
      <c r="D750">
        <v>112</v>
      </c>
      <c r="E750">
        <v>292.8</v>
      </c>
      <c r="F750">
        <v>0</v>
      </c>
      <c r="G750">
        <v>0</v>
      </c>
      <c r="H750" s="1" t="s">
        <v>30</v>
      </c>
      <c r="I750" s="1" t="s">
        <v>31</v>
      </c>
      <c r="J750">
        <v>0</v>
      </c>
      <c r="K750">
        <v>0</v>
      </c>
      <c r="L750">
        <v>0</v>
      </c>
      <c r="M750" s="1" t="s">
        <v>30</v>
      </c>
      <c r="N750">
        <v>0</v>
      </c>
      <c r="O750" s="1" t="s">
        <v>375</v>
      </c>
      <c r="P750" s="1" t="s">
        <v>1591</v>
      </c>
      <c r="Q750" s="1" t="s">
        <v>42</v>
      </c>
      <c r="R750">
        <v>42</v>
      </c>
      <c r="S750" s="1" t="s">
        <v>30</v>
      </c>
      <c r="T750" s="1" t="s">
        <v>30</v>
      </c>
      <c r="U750" s="1" t="s">
        <v>30</v>
      </c>
      <c r="V750">
        <v>0</v>
      </c>
      <c r="W750" s="1" t="s">
        <v>30</v>
      </c>
      <c r="X750" s="1" t="s">
        <v>36</v>
      </c>
      <c r="Y750" s="1" t="s">
        <v>44</v>
      </c>
      <c r="Z750">
        <v>8</v>
      </c>
      <c r="AA750">
        <v>212</v>
      </c>
      <c r="AB750" s="1" t="s">
        <v>13500</v>
      </c>
      <c r="AC750" s="1" t="s">
        <v>13500</v>
      </c>
      <c r="AD750" t="s">
        <v>13494</v>
      </c>
      <c r="AE750" s="1" t="s">
        <v>38</v>
      </c>
      <c r="AF750" s="1" t="s">
        <v>38</v>
      </c>
      <c r="AG750" t="s">
        <v>13527</v>
      </c>
      <c r="AH750" t="s">
        <v>38</v>
      </c>
      <c r="AI750" t="s">
        <v>13539</v>
      </c>
    </row>
    <row r="751" spans="1:35" x14ac:dyDescent="0.25">
      <c r="A751" s="1" t="s">
        <v>1592</v>
      </c>
      <c r="B751" s="1" t="s">
        <v>30</v>
      </c>
      <c r="C751">
        <v>29</v>
      </c>
      <c r="D751">
        <v>78</v>
      </c>
      <c r="E751">
        <v>204.9</v>
      </c>
      <c r="F751">
        <v>0</v>
      </c>
      <c r="G751">
        <v>0</v>
      </c>
      <c r="H751" s="1" t="s">
        <v>30</v>
      </c>
      <c r="I751" s="1" t="s">
        <v>31</v>
      </c>
      <c r="J751">
        <v>0</v>
      </c>
      <c r="K751">
        <v>0</v>
      </c>
      <c r="L751">
        <v>5</v>
      </c>
      <c r="M751" s="1" t="s">
        <v>32</v>
      </c>
      <c r="N751">
        <v>0</v>
      </c>
      <c r="O751" s="1" t="s">
        <v>100</v>
      </c>
      <c r="P751" s="1" t="s">
        <v>1593</v>
      </c>
      <c r="Q751" s="1" t="s">
        <v>42</v>
      </c>
      <c r="R751">
        <v>62</v>
      </c>
      <c r="S751" s="1" t="s">
        <v>30</v>
      </c>
      <c r="T751" s="1" t="s">
        <v>30</v>
      </c>
      <c r="U751" s="1" t="s">
        <v>30</v>
      </c>
      <c r="V751">
        <v>0</v>
      </c>
      <c r="W751" s="1" t="s">
        <v>30</v>
      </c>
      <c r="X751" s="1" t="s">
        <v>36</v>
      </c>
      <c r="Y751" s="1" t="s">
        <v>44</v>
      </c>
      <c r="Z751">
        <v>39</v>
      </c>
      <c r="AA751">
        <v>1128</v>
      </c>
      <c r="AB751" s="1" t="s">
        <v>13500</v>
      </c>
      <c r="AC751" s="1" t="s">
        <v>13500</v>
      </c>
      <c r="AD751" t="s">
        <v>13494</v>
      </c>
      <c r="AE751" s="1" t="s">
        <v>38</v>
      </c>
      <c r="AF751" s="1" t="s">
        <v>38</v>
      </c>
      <c r="AG751" t="s">
        <v>13526</v>
      </c>
      <c r="AH751" t="s">
        <v>38</v>
      </c>
      <c r="AI751" t="s">
        <v>13539</v>
      </c>
    </row>
    <row r="752" spans="1:35" x14ac:dyDescent="0.25">
      <c r="A752" s="1" t="s">
        <v>1594</v>
      </c>
      <c r="B752" s="1" t="s">
        <v>30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s="1" t="s">
        <v>32</v>
      </c>
      <c r="I752" s="1" t="s">
        <v>46</v>
      </c>
      <c r="J752">
        <v>0</v>
      </c>
      <c r="K752">
        <v>0</v>
      </c>
      <c r="L752">
        <v>20</v>
      </c>
      <c r="M752" s="1" t="s">
        <v>32</v>
      </c>
      <c r="N752">
        <v>0</v>
      </c>
      <c r="O752" s="1" t="s">
        <v>697</v>
      </c>
      <c r="P752" s="1" t="s">
        <v>1595</v>
      </c>
      <c r="Q752" s="1" t="s">
        <v>35</v>
      </c>
      <c r="R752">
        <v>20</v>
      </c>
      <c r="S752" s="1" t="s">
        <v>32</v>
      </c>
      <c r="T752" s="1" t="s">
        <v>30</v>
      </c>
      <c r="U752" s="1" t="s">
        <v>30</v>
      </c>
      <c r="V752">
        <v>0</v>
      </c>
      <c r="W752" s="1" t="s">
        <v>30</v>
      </c>
      <c r="X752" s="1" t="s">
        <v>36</v>
      </c>
      <c r="Y752" s="1" t="s">
        <v>37</v>
      </c>
      <c r="Z752">
        <v>14</v>
      </c>
      <c r="AA752">
        <v>317</v>
      </c>
      <c r="AB752" s="1" t="s">
        <v>13500</v>
      </c>
      <c r="AC752" s="1" t="s">
        <v>13500</v>
      </c>
      <c r="AD752" t="s">
        <v>13495</v>
      </c>
      <c r="AE752" s="1" t="s">
        <v>38</v>
      </c>
      <c r="AF752" s="1" t="s">
        <v>38</v>
      </c>
      <c r="AG752" t="s">
        <v>13526</v>
      </c>
      <c r="AH752" t="s">
        <v>38</v>
      </c>
      <c r="AI752" t="s">
        <v>13539</v>
      </c>
    </row>
    <row r="753" spans="1:35" x14ac:dyDescent="0.25">
      <c r="A753" s="1" t="s">
        <v>1596</v>
      </c>
      <c r="B753" s="1" t="s">
        <v>30</v>
      </c>
      <c r="C753">
        <v>23</v>
      </c>
      <c r="D753">
        <v>125</v>
      </c>
      <c r="E753">
        <v>257.5</v>
      </c>
      <c r="F753">
        <v>0</v>
      </c>
      <c r="G753">
        <v>0</v>
      </c>
      <c r="H753" s="1" t="s">
        <v>30</v>
      </c>
      <c r="I753" s="1" t="s">
        <v>31</v>
      </c>
      <c r="J753">
        <v>0</v>
      </c>
      <c r="K753">
        <v>0</v>
      </c>
      <c r="L753">
        <v>6</v>
      </c>
      <c r="M753" s="1" t="s">
        <v>30</v>
      </c>
      <c r="N753">
        <v>16</v>
      </c>
      <c r="O753" s="1" t="s">
        <v>153</v>
      </c>
      <c r="P753" s="1" t="s">
        <v>1597</v>
      </c>
      <c r="Q753" s="1" t="s">
        <v>42</v>
      </c>
      <c r="R753">
        <v>81</v>
      </c>
      <c r="S753" s="1" t="s">
        <v>30</v>
      </c>
      <c r="T753" s="1" t="s">
        <v>32</v>
      </c>
      <c r="U753" s="1" t="s">
        <v>30</v>
      </c>
      <c r="V753">
        <v>0</v>
      </c>
      <c r="W753" s="1" t="s">
        <v>30</v>
      </c>
      <c r="X753" s="1" t="s">
        <v>43</v>
      </c>
      <c r="Y753" s="1" t="s">
        <v>37</v>
      </c>
      <c r="Z753">
        <v>57</v>
      </c>
      <c r="AA753">
        <v>1329</v>
      </c>
      <c r="AB753" s="1" t="s">
        <v>13500</v>
      </c>
      <c r="AC753" s="1" t="s">
        <v>13500</v>
      </c>
      <c r="AD753" t="s">
        <v>13496</v>
      </c>
      <c r="AE753" s="1" t="s">
        <v>38</v>
      </c>
      <c r="AF753" s="1" t="s">
        <v>38</v>
      </c>
      <c r="AG753" t="s">
        <v>13526</v>
      </c>
      <c r="AH753" t="s">
        <v>38</v>
      </c>
      <c r="AI753" t="s">
        <v>13539</v>
      </c>
    </row>
    <row r="754" spans="1:35" x14ac:dyDescent="0.25">
      <c r="A754" s="1" t="s">
        <v>1598</v>
      </c>
      <c r="B754" s="1" t="s">
        <v>30</v>
      </c>
      <c r="C754">
        <v>56</v>
      </c>
      <c r="D754">
        <v>209</v>
      </c>
      <c r="E754">
        <v>389.6</v>
      </c>
      <c r="F754">
        <v>0</v>
      </c>
      <c r="G754">
        <v>0</v>
      </c>
      <c r="H754" s="1" t="s">
        <v>30</v>
      </c>
      <c r="I754" s="1" t="s">
        <v>31</v>
      </c>
      <c r="J754">
        <v>0</v>
      </c>
      <c r="K754">
        <v>0</v>
      </c>
      <c r="L754">
        <v>7</v>
      </c>
      <c r="M754" s="1" t="s">
        <v>32</v>
      </c>
      <c r="N754">
        <v>0</v>
      </c>
      <c r="O754" s="1" t="s">
        <v>179</v>
      </c>
      <c r="P754" s="1" t="s">
        <v>1599</v>
      </c>
      <c r="Q754" s="1" t="s">
        <v>35</v>
      </c>
      <c r="R754">
        <v>58</v>
      </c>
      <c r="S754" s="1" t="s">
        <v>30</v>
      </c>
      <c r="T754" s="1" t="s">
        <v>30</v>
      </c>
      <c r="U754" s="1" t="s">
        <v>30</v>
      </c>
      <c r="V754">
        <v>0</v>
      </c>
      <c r="W754" s="1" t="s">
        <v>32</v>
      </c>
      <c r="X754" s="1" t="s">
        <v>57</v>
      </c>
      <c r="Y754" s="1" t="s">
        <v>37</v>
      </c>
      <c r="Z754">
        <v>42</v>
      </c>
      <c r="AA754">
        <v>2324</v>
      </c>
      <c r="AB754" s="1" t="s">
        <v>13500</v>
      </c>
      <c r="AC754" s="1" t="s">
        <v>13500</v>
      </c>
      <c r="AD754" t="s">
        <v>13494</v>
      </c>
      <c r="AE754" s="1" t="s">
        <v>38</v>
      </c>
      <c r="AF754" s="1" t="s">
        <v>38</v>
      </c>
      <c r="AG754" t="s">
        <v>13526</v>
      </c>
      <c r="AH754" t="s">
        <v>38</v>
      </c>
      <c r="AI754" t="s">
        <v>13540</v>
      </c>
    </row>
    <row r="755" spans="1:35" x14ac:dyDescent="0.25">
      <c r="A755" s="1" t="s">
        <v>1600</v>
      </c>
      <c r="B755" s="1" t="s">
        <v>30</v>
      </c>
      <c r="C755">
        <v>1</v>
      </c>
      <c r="D755">
        <v>2</v>
      </c>
      <c r="E755">
        <v>4</v>
      </c>
      <c r="F755">
        <v>0</v>
      </c>
      <c r="G755">
        <v>0</v>
      </c>
      <c r="H755" s="1" t="s">
        <v>30</v>
      </c>
      <c r="I755" s="1" t="s">
        <v>31</v>
      </c>
      <c r="J755">
        <v>0</v>
      </c>
      <c r="K755">
        <v>0</v>
      </c>
      <c r="L755">
        <v>0</v>
      </c>
      <c r="M755" s="1" t="s">
        <v>30</v>
      </c>
      <c r="N755">
        <v>0</v>
      </c>
      <c r="O755" s="1" t="s">
        <v>211</v>
      </c>
      <c r="P755" s="1" t="s">
        <v>1601</v>
      </c>
      <c r="Q755" s="1" t="s">
        <v>42</v>
      </c>
      <c r="R755">
        <v>66</v>
      </c>
      <c r="S755" s="1" t="s">
        <v>30</v>
      </c>
      <c r="T755" s="1" t="s">
        <v>32</v>
      </c>
      <c r="U755" s="1" t="s">
        <v>30</v>
      </c>
      <c r="V755">
        <v>0</v>
      </c>
      <c r="W755" s="1" t="s">
        <v>30</v>
      </c>
      <c r="X755" s="1" t="s">
        <v>36</v>
      </c>
      <c r="Y755" s="1" t="s">
        <v>37</v>
      </c>
      <c r="Z755">
        <v>11</v>
      </c>
      <c r="AA755">
        <v>11</v>
      </c>
      <c r="AB755" s="1" t="s">
        <v>13500</v>
      </c>
      <c r="AC755" s="1" t="s">
        <v>13500</v>
      </c>
      <c r="AD755" t="s">
        <v>13496</v>
      </c>
      <c r="AE755" s="1" t="s">
        <v>38</v>
      </c>
      <c r="AF755" s="1" t="s">
        <v>38</v>
      </c>
      <c r="AG755" t="s">
        <v>13527</v>
      </c>
      <c r="AH755" t="s">
        <v>38</v>
      </c>
      <c r="AI755" t="s">
        <v>13538</v>
      </c>
    </row>
    <row r="756" spans="1:35" x14ac:dyDescent="0.25">
      <c r="A756" s="1" t="s">
        <v>1602</v>
      </c>
      <c r="B756" s="1" t="s">
        <v>30</v>
      </c>
      <c r="C756">
        <v>54</v>
      </c>
      <c r="D756">
        <v>323</v>
      </c>
      <c r="E756">
        <v>865.8</v>
      </c>
      <c r="F756">
        <v>0</v>
      </c>
      <c r="G756">
        <v>0</v>
      </c>
      <c r="H756" s="1" t="s">
        <v>30</v>
      </c>
      <c r="I756" s="1" t="s">
        <v>31</v>
      </c>
      <c r="J756">
        <v>0</v>
      </c>
      <c r="K756">
        <v>0</v>
      </c>
      <c r="L756">
        <v>1</v>
      </c>
      <c r="M756" s="1" t="s">
        <v>32</v>
      </c>
      <c r="N756">
        <v>0</v>
      </c>
      <c r="O756" s="1" t="s">
        <v>153</v>
      </c>
      <c r="P756" s="1" t="s">
        <v>1603</v>
      </c>
      <c r="Q756" s="1" t="s">
        <v>35</v>
      </c>
      <c r="R756">
        <v>65</v>
      </c>
      <c r="S756" s="1" t="s">
        <v>30</v>
      </c>
      <c r="T756" s="1" t="s">
        <v>32</v>
      </c>
      <c r="U756" s="1" t="s">
        <v>30</v>
      </c>
      <c r="V756">
        <v>0</v>
      </c>
      <c r="W756" s="1" t="s">
        <v>32</v>
      </c>
      <c r="X756" s="1" t="s">
        <v>57</v>
      </c>
      <c r="Y756" s="1" t="s">
        <v>58</v>
      </c>
      <c r="Z756">
        <v>55</v>
      </c>
      <c r="AA756">
        <v>2970</v>
      </c>
      <c r="AB756" s="1" t="s">
        <v>13500</v>
      </c>
      <c r="AC756" s="1" t="s">
        <v>13500</v>
      </c>
      <c r="AD756" t="s">
        <v>13496</v>
      </c>
      <c r="AE756" s="1" t="s">
        <v>38</v>
      </c>
      <c r="AF756" s="1" t="s">
        <v>38</v>
      </c>
      <c r="AG756" t="s">
        <v>13527</v>
      </c>
      <c r="AH756" t="s">
        <v>38</v>
      </c>
      <c r="AI756" t="s">
        <v>13540</v>
      </c>
    </row>
    <row r="757" spans="1:35" x14ac:dyDescent="0.25">
      <c r="A757" s="1" t="s">
        <v>1604</v>
      </c>
      <c r="B757" s="1" t="s">
        <v>30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s="1" t="s">
        <v>30</v>
      </c>
      <c r="I757" s="1" t="s">
        <v>31</v>
      </c>
      <c r="J757">
        <v>0</v>
      </c>
      <c r="K757">
        <v>0</v>
      </c>
      <c r="L757">
        <v>12</v>
      </c>
      <c r="M757" s="1" t="s">
        <v>32</v>
      </c>
      <c r="N757">
        <v>0</v>
      </c>
      <c r="O757" s="1" t="s">
        <v>375</v>
      </c>
      <c r="P757" s="1" t="s">
        <v>1605</v>
      </c>
      <c r="Q757" s="1" t="s">
        <v>35</v>
      </c>
      <c r="R757">
        <v>42</v>
      </c>
      <c r="S757" s="1" t="s">
        <v>30</v>
      </c>
      <c r="T757" s="1" t="s">
        <v>30</v>
      </c>
      <c r="U757" s="1" t="s">
        <v>30</v>
      </c>
      <c r="V757">
        <v>0</v>
      </c>
      <c r="W757" s="1" t="s">
        <v>32</v>
      </c>
      <c r="X757" s="1" t="s">
        <v>57</v>
      </c>
      <c r="Y757" s="1" t="s">
        <v>58</v>
      </c>
      <c r="Z757">
        <v>55</v>
      </c>
      <c r="AA757">
        <v>3917</v>
      </c>
      <c r="AB757" s="1" t="s">
        <v>13500</v>
      </c>
      <c r="AC757" s="1" t="s">
        <v>13500</v>
      </c>
      <c r="AD757" t="s">
        <v>13494</v>
      </c>
      <c r="AE757" s="1" t="s">
        <v>38</v>
      </c>
      <c r="AF757" s="1" t="s">
        <v>38</v>
      </c>
      <c r="AG757" t="s">
        <v>13526</v>
      </c>
      <c r="AH757" t="s">
        <v>38</v>
      </c>
      <c r="AI757" t="s">
        <v>13540</v>
      </c>
    </row>
    <row r="758" spans="1:35" x14ac:dyDescent="0.25">
      <c r="A758" s="1" t="s">
        <v>1606</v>
      </c>
      <c r="B758" s="1" t="s">
        <v>30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s="1" t="s">
        <v>30</v>
      </c>
      <c r="I758" s="1" t="s">
        <v>31</v>
      </c>
      <c r="J758">
        <v>0</v>
      </c>
      <c r="K758">
        <v>0</v>
      </c>
      <c r="L758">
        <v>1</v>
      </c>
      <c r="M758" s="1" t="s">
        <v>30</v>
      </c>
      <c r="N758">
        <v>0</v>
      </c>
      <c r="O758" s="1" t="s">
        <v>166</v>
      </c>
      <c r="P758" s="1" t="s">
        <v>1607</v>
      </c>
      <c r="Q758" s="1" t="s">
        <v>35</v>
      </c>
      <c r="R758">
        <v>65</v>
      </c>
      <c r="S758" s="1" t="s">
        <v>30</v>
      </c>
      <c r="T758" s="1" t="s">
        <v>32</v>
      </c>
      <c r="U758" s="1" t="s">
        <v>30</v>
      </c>
      <c r="V758">
        <v>0</v>
      </c>
      <c r="W758" s="1" t="s">
        <v>30</v>
      </c>
      <c r="X758" s="1" t="s">
        <v>43</v>
      </c>
      <c r="Y758" s="1" t="s">
        <v>37</v>
      </c>
      <c r="Z758">
        <v>14</v>
      </c>
      <c r="AA758">
        <v>641</v>
      </c>
      <c r="AB758" s="1" t="s">
        <v>13500</v>
      </c>
      <c r="AC758" s="1" t="s">
        <v>13500</v>
      </c>
      <c r="AD758" t="s">
        <v>13496</v>
      </c>
      <c r="AE758" s="1" t="s">
        <v>38</v>
      </c>
      <c r="AF758" s="1" t="s">
        <v>38</v>
      </c>
      <c r="AG758" t="s">
        <v>13527</v>
      </c>
      <c r="AH758" t="s">
        <v>38</v>
      </c>
      <c r="AI758" t="s">
        <v>13540</v>
      </c>
    </row>
    <row r="759" spans="1:35" x14ac:dyDescent="0.25">
      <c r="A759" s="1" t="s">
        <v>1608</v>
      </c>
      <c r="B759" s="1" t="s">
        <v>30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s="1" t="s">
        <v>32</v>
      </c>
      <c r="I759" s="1" t="s">
        <v>46</v>
      </c>
      <c r="J759">
        <v>0</v>
      </c>
      <c r="K759">
        <v>0</v>
      </c>
      <c r="L759">
        <v>0</v>
      </c>
      <c r="M759" s="1" t="s">
        <v>30</v>
      </c>
      <c r="N759">
        <v>0</v>
      </c>
      <c r="O759" s="1" t="s">
        <v>55</v>
      </c>
      <c r="P759" s="1" t="s">
        <v>1609</v>
      </c>
      <c r="Q759" s="1" t="s">
        <v>35</v>
      </c>
      <c r="R759">
        <v>61</v>
      </c>
      <c r="S759" s="1" t="s">
        <v>30</v>
      </c>
      <c r="T759" s="1" t="s">
        <v>30</v>
      </c>
      <c r="U759" s="1" t="s">
        <v>30</v>
      </c>
      <c r="V759">
        <v>0</v>
      </c>
      <c r="W759" s="1" t="s">
        <v>30</v>
      </c>
      <c r="X759" s="1" t="s">
        <v>57</v>
      </c>
      <c r="Y759" s="1" t="s">
        <v>58</v>
      </c>
      <c r="Z759">
        <v>8</v>
      </c>
      <c r="AA759">
        <v>428</v>
      </c>
      <c r="AB759" s="1" t="s">
        <v>13500</v>
      </c>
      <c r="AC759" s="1" t="s">
        <v>13500</v>
      </c>
      <c r="AD759" t="s">
        <v>13494</v>
      </c>
      <c r="AE759" s="1" t="s">
        <v>38</v>
      </c>
      <c r="AF759" s="1" t="s">
        <v>38</v>
      </c>
      <c r="AG759" t="s">
        <v>13527</v>
      </c>
      <c r="AH759" t="s">
        <v>38</v>
      </c>
      <c r="AI759" t="s">
        <v>13540</v>
      </c>
    </row>
    <row r="760" spans="1:35" x14ac:dyDescent="0.25">
      <c r="A760" s="1" t="s">
        <v>1610</v>
      </c>
      <c r="B760" s="1" t="s">
        <v>30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s="1" t="s">
        <v>30</v>
      </c>
      <c r="I760" s="1" t="s">
        <v>31</v>
      </c>
      <c r="J760">
        <v>0</v>
      </c>
      <c r="K760">
        <v>0</v>
      </c>
      <c r="L760">
        <v>17</v>
      </c>
      <c r="M760" s="1" t="s">
        <v>32</v>
      </c>
      <c r="N760">
        <v>0</v>
      </c>
      <c r="O760" s="1" t="s">
        <v>272</v>
      </c>
      <c r="P760" s="1" t="s">
        <v>1611</v>
      </c>
      <c r="Q760" s="1" t="s">
        <v>42</v>
      </c>
      <c r="R760">
        <v>22</v>
      </c>
      <c r="S760" s="1" t="s">
        <v>32</v>
      </c>
      <c r="T760" s="1" t="s">
        <v>30</v>
      </c>
      <c r="U760" s="1" t="s">
        <v>30</v>
      </c>
      <c r="V760">
        <v>0</v>
      </c>
      <c r="W760" s="1" t="s">
        <v>30</v>
      </c>
      <c r="X760" s="1" t="s">
        <v>36</v>
      </c>
      <c r="Y760" s="1" t="s">
        <v>58</v>
      </c>
      <c r="Z760">
        <v>25</v>
      </c>
      <c r="AA760">
        <v>46</v>
      </c>
      <c r="AB760" s="1" t="s">
        <v>13500</v>
      </c>
      <c r="AC760" s="1" t="s">
        <v>13500</v>
      </c>
      <c r="AD760" t="s">
        <v>13495</v>
      </c>
      <c r="AE760" s="1" t="s">
        <v>38</v>
      </c>
      <c r="AF760" s="1" t="s">
        <v>38</v>
      </c>
      <c r="AG760" t="s">
        <v>13526</v>
      </c>
      <c r="AH760" t="s">
        <v>38</v>
      </c>
      <c r="AI760" t="s">
        <v>13538</v>
      </c>
    </row>
    <row r="761" spans="1:35" x14ac:dyDescent="0.25">
      <c r="A761" s="1" t="s">
        <v>1612</v>
      </c>
      <c r="B761" s="1" t="s">
        <v>30</v>
      </c>
      <c r="C761">
        <v>2</v>
      </c>
      <c r="D761">
        <v>10</v>
      </c>
      <c r="E761">
        <v>26.7</v>
      </c>
      <c r="F761">
        <v>0</v>
      </c>
      <c r="G761">
        <v>0</v>
      </c>
      <c r="H761" s="1" t="s">
        <v>30</v>
      </c>
      <c r="I761" s="1" t="s">
        <v>31</v>
      </c>
      <c r="J761">
        <v>0</v>
      </c>
      <c r="K761">
        <v>0</v>
      </c>
      <c r="L761">
        <v>12</v>
      </c>
      <c r="M761" s="1" t="s">
        <v>32</v>
      </c>
      <c r="N761">
        <v>0</v>
      </c>
      <c r="O761" s="1" t="s">
        <v>436</v>
      </c>
      <c r="P761" s="1" t="s">
        <v>1613</v>
      </c>
      <c r="Q761" s="1" t="s">
        <v>35</v>
      </c>
      <c r="R761">
        <v>53</v>
      </c>
      <c r="S761" s="1" t="s">
        <v>30</v>
      </c>
      <c r="T761" s="1" t="s">
        <v>30</v>
      </c>
      <c r="U761" s="1" t="s">
        <v>30</v>
      </c>
      <c r="V761">
        <v>0</v>
      </c>
      <c r="W761" s="1" t="s">
        <v>30</v>
      </c>
      <c r="X761" s="1" t="s">
        <v>36</v>
      </c>
      <c r="Y761" s="1" t="s">
        <v>37</v>
      </c>
      <c r="Z761">
        <v>38</v>
      </c>
      <c r="AA761">
        <v>91</v>
      </c>
      <c r="AB761" s="1" t="s">
        <v>13500</v>
      </c>
      <c r="AC761" s="1" t="s">
        <v>13500</v>
      </c>
      <c r="AD761" t="s">
        <v>13494</v>
      </c>
      <c r="AE761" s="1" t="s">
        <v>38</v>
      </c>
      <c r="AF761" s="1" t="s">
        <v>38</v>
      </c>
      <c r="AG761" t="s">
        <v>13526</v>
      </c>
      <c r="AH761" t="s">
        <v>38</v>
      </c>
      <c r="AI761" t="s">
        <v>13538</v>
      </c>
    </row>
    <row r="762" spans="1:35" x14ac:dyDescent="0.25">
      <c r="A762" s="1" t="s">
        <v>1614</v>
      </c>
      <c r="B762" s="1" t="s">
        <v>30</v>
      </c>
      <c r="C762">
        <v>12</v>
      </c>
      <c r="D762">
        <v>51</v>
      </c>
      <c r="E762">
        <v>95.5</v>
      </c>
      <c r="F762">
        <v>0</v>
      </c>
      <c r="G762">
        <v>0</v>
      </c>
      <c r="H762" s="1" t="s">
        <v>30</v>
      </c>
      <c r="I762" s="1" t="s">
        <v>31</v>
      </c>
      <c r="J762">
        <v>0</v>
      </c>
      <c r="K762">
        <v>0</v>
      </c>
      <c r="L762">
        <v>15</v>
      </c>
      <c r="M762" s="1" t="s">
        <v>32</v>
      </c>
      <c r="N762">
        <v>0</v>
      </c>
      <c r="O762" s="1" t="s">
        <v>97</v>
      </c>
      <c r="P762" s="1" t="s">
        <v>1615</v>
      </c>
      <c r="Q762" s="1" t="s">
        <v>35</v>
      </c>
      <c r="R762">
        <v>26</v>
      </c>
      <c r="S762" s="1" t="s">
        <v>32</v>
      </c>
      <c r="T762" s="1" t="s">
        <v>30</v>
      </c>
      <c r="U762" s="1" t="s">
        <v>30</v>
      </c>
      <c r="V762">
        <v>0</v>
      </c>
      <c r="W762" s="1" t="s">
        <v>30</v>
      </c>
      <c r="X762" s="1" t="s">
        <v>36</v>
      </c>
      <c r="Y762" s="1" t="s">
        <v>37</v>
      </c>
      <c r="Z762">
        <v>29</v>
      </c>
      <c r="AA762">
        <v>351</v>
      </c>
      <c r="AB762" s="1" t="s">
        <v>13500</v>
      </c>
      <c r="AC762" s="1" t="s">
        <v>13500</v>
      </c>
      <c r="AD762" t="s">
        <v>13495</v>
      </c>
      <c r="AE762" s="1" t="s">
        <v>38</v>
      </c>
      <c r="AF762" s="1" t="s">
        <v>38</v>
      </c>
      <c r="AG762" t="s">
        <v>13526</v>
      </c>
      <c r="AH762" t="s">
        <v>38</v>
      </c>
      <c r="AI762" t="s">
        <v>13539</v>
      </c>
    </row>
    <row r="763" spans="1:35" x14ac:dyDescent="0.25">
      <c r="A763" s="1" t="s">
        <v>1616</v>
      </c>
      <c r="B763" s="1" t="s">
        <v>30</v>
      </c>
      <c r="C763">
        <v>4</v>
      </c>
      <c r="D763">
        <v>24</v>
      </c>
      <c r="E763">
        <v>56.8</v>
      </c>
      <c r="F763">
        <v>0</v>
      </c>
      <c r="G763">
        <v>0</v>
      </c>
      <c r="H763" s="1" t="s">
        <v>30</v>
      </c>
      <c r="I763" s="1" t="s">
        <v>31</v>
      </c>
      <c r="J763">
        <v>0</v>
      </c>
      <c r="K763">
        <v>0</v>
      </c>
      <c r="L763">
        <v>1</v>
      </c>
      <c r="M763" s="1" t="s">
        <v>30</v>
      </c>
      <c r="N763">
        <v>17</v>
      </c>
      <c r="O763" s="1" t="s">
        <v>60</v>
      </c>
      <c r="P763" s="1" t="s">
        <v>1617</v>
      </c>
      <c r="Q763" s="1" t="s">
        <v>35</v>
      </c>
      <c r="R763">
        <v>70</v>
      </c>
      <c r="S763" s="1" t="s">
        <v>30</v>
      </c>
      <c r="T763" s="1" t="s">
        <v>32</v>
      </c>
      <c r="U763" s="1" t="s">
        <v>30</v>
      </c>
      <c r="V763">
        <v>0</v>
      </c>
      <c r="W763" s="1" t="s">
        <v>30</v>
      </c>
      <c r="X763" s="1" t="s">
        <v>43</v>
      </c>
      <c r="Y763" s="1" t="s">
        <v>37</v>
      </c>
      <c r="Z763">
        <v>28</v>
      </c>
      <c r="AA763">
        <v>108</v>
      </c>
      <c r="AB763" s="1" t="s">
        <v>13500</v>
      </c>
      <c r="AC763" s="1" t="s">
        <v>13500</v>
      </c>
      <c r="AD763" t="s">
        <v>13496</v>
      </c>
      <c r="AE763" s="1" t="s">
        <v>38</v>
      </c>
      <c r="AF763" s="1" t="s">
        <v>38</v>
      </c>
      <c r="AG763" t="s">
        <v>13527</v>
      </c>
      <c r="AH763" t="s">
        <v>38</v>
      </c>
      <c r="AI763" t="s">
        <v>13538</v>
      </c>
    </row>
    <row r="764" spans="1:35" x14ac:dyDescent="0.25">
      <c r="A764" s="1" t="s">
        <v>1618</v>
      </c>
      <c r="B764" s="1" t="s">
        <v>30</v>
      </c>
      <c r="C764">
        <v>63</v>
      </c>
      <c r="D764">
        <v>324</v>
      </c>
      <c r="E764">
        <v>949.8</v>
      </c>
      <c r="F764">
        <v>0</v>
      </c>
      <c r="G764">
        <v>0</v>
      </c>
      <c r="H764" s="1" t="s">
        <v>30</v>
      </c>
      <c r="I764" s="1" t="s">
        <v>31</v>
      </c>
      <c r="J764">
        <v>0</v>
      </c>
      <c r="K764">
        <v>0</v>
      </c>
      <c r="L764">
        <v>10</v>
      </c>
      <c r="M764" s="1" t="s">
        <v>32</v>
      </c>
      <c r="N764">
        <v>0</v>
      </c>
      <c r="O764" s="1" t="s">
        <v>197</v>
      </c>
      <c r="P764" s="1" t="s">
        <v>1619</v>
      </c>
      <c r="Q764" s="1" t="s">
        <v>42</v>
      </c>
      <c r="R764">
        <v>46</v>
      </c>
      <c r="S764" s="1" t="s">
        <v>30</v>
      </c>
      <c r="T764" s="1" t="s">
        <v>30</v>
      </c>
      <c r="U764" s="1" t="s">
        <v>30</v>
      </c>
      <c r="V764">
        <v>0</v>
      </c>
      <c r="W764" s="1" t="s">
        <v>32</v>
      </c>
      <c r="X764" s="1" t="s">
        <v>57</v>
      </c>
      <c r="Y764" s="1" t="s">
        <v>37</v>
      </c>
      <c r="Z764">
        <v>27</v>
      </c>
      <c r="AA764">
        <v>1729</v>
      </c>
      <c r="AB764" s="1" t="s">
        <v>13500</v>
      </c>
      <c r="AC764" s="1" t="s">
        <v>13500</v>
      </c>
      <c r="AD764" t="s">
        <v>13494</v>
      </c>
      <c r="AE764" s="1" t="s">
        <v>38</v>
      </c>
      <c r="AF764" s="1" t="s">
        <v>38</v>
      </c>
      <c r="AG764" t="s">
        <v>13526</v>
      </c>
      <c r="AH764" t="s">
        <v>38</v>
      </c>
      <c r="AI764" t="s">
        <v>13540</v>
      </c>
    </row>
    <row r="765" spans="1:35" x14ac:dyDescent="0.25">
      <c r="A765" s="1" t="s">
        <v>1620</v>
      </c>
      <c r="B765" s="1" t="s">
        <v>30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s="1" t="s">
        <v>32</v>
      </c>
      <c r="I765" s="1" t="s">
        <v>46</v>
      </c>
      <c r="J765">
        <v>0</v>
      </c>
      <c r="K765">
        <v>0</v>
      </c>
      <c r="L765">
        <v>13</v>
      </c>
      <c r="M765" s="1" t="s">
        <v>32</v>
      </c>
      <c r="N765">
        <v>0</v>
      </c>
      <c r="O765" s="1" t="s">
        <v>697</v>
      </c>
      <c r="P765" s="1" t="s">
        <v>1621</v>
      </c>
      <c r="Q765" s="1" t="s">
        <v>35</v>
      </c>
      <c r="R765">
        <v>37</v>
      </c>
      <c r="S765" s="1" t="s">
        <v>30</v>
      </c>
      <c r="T765" s="1" t="s">
        <v>30</v>
      </c>
      <c r="U765" s="1" t="s">
        <v>30</v>
      </c>
      <c r="V765">
        <v>0</v>
      </c>
      <c r="W765" s="1" t="s">
        <v>32</v>
      </c>
      <c r="X765" s="1" t="s">
        <v>43</v>
      </c>
      <c r="Y765" s="1" t="s">
        <v>37</v>
      </c>
      <c r="Z765">
        <v>28</v>
      </c>
      <c r="AA765">
        <v>1518</v>
      </c>
      <c r="AB765" s="1" t="s">
        <v>13500</v>
      </c>
      <c r="AC765" s="1" t="s">
        <v>13500</v>
      </c>
      <c r="AD765" t="s">
        <v>13494</v>
      </c>
      <c r="AE765" s="1" t="s">
        <v>38</v>
      </c>
      <c r="AF765" s="1" t="s">
        <v>38</v>
      </c>
      <c r="AG765" t="s">
        <v>13526</v>
      </c>
      <c r="AH765" t="s">
        <v>38</v>
      </c>
      <c r="AI765" t="s">
        <v>13540</v>
      </c>
    </row>
    <row r="766" spans="1:35" x14ac:dyDescent="0.25">
      <c r="A766" s="1" t="s">
        <v>1622</v>
      </c>
      <c r="B766" s="1" t="s">
        <v>30</v>
      </c>
      <c r="C766">
        <v>47</v>
      </c>
      <c r="D766">
        <v>268</v>
      </c>
      <c r="E766">
        <v>754.5</v>
      </c>
      <c r="F766">
        <v>0</v>
      </c>
      <c r="G766">
        <v>0</v>
      </c>
      <c r="H766" s="1" t="s">
        <v>30</v>
      </c>
      <c r="I766" s="1" t="s">
        <v>31</v>
      </c>
      <c r="J766">
        <v>0</v>
      </c>
      <c r="K766">
        <v>0</v>
      </c>
      <c r="L766">
        <v>8</v>
      </c>
      <c r="M766" s="1" t="s">
        <v>32</v>
      </c>
      <c r="N766">
        <v>0</v>
      </c>
      <c r="O766" s="1" t="s">
        <v>216</v>
      </c>
      <c r="P766" s="1" t="s">
        <v>1623</v>
      </c>
      <c r="Q766" s="1" t="s">
        <v>42</v>
      </c>
      <c r="R766">
        <v>80</v>
      </c>
      <c r="S766" s="1" t="s">
        <v>30</v>
      </c>
      <c r="T766" s="1" t="s">
        <v>32</v>
      </c>
      <c r="U766" s="1" t="s">
        <v>30</v>
      </c>
      <c r="V766">
        <v>0</v>
      </c>
      <c r="W766" s="1" t="s">
        <v>32</v>
      </c>
      <c r="X766" s="1" t="s">
        <v>43</v>
      </c>
      <c r="Y766" s="1" t="s">
        <v>37</v>
      </c>
      <c r="Z766">
        <v>35</v>
      </c>
      <c r="AA766">
        <v>1660</v>
      </c>
      <c r="AB766" s="1" t="s">
        <v>13500</v>
      </c>
      <c r="AC766" s="1" t="s">
        <v>13500</v>
      </c>
      <c r="AD766" t="s">
        <v>13496</v>
      </c>
      <c r="AE766" s="1" t="s">
        <v>38</v>
      </c>
      <c r="AF766" s="1" t="s">
        <v>38</v>
      </c>
      <c r="AG766" t="s">
        <v>13526</v>
      </c>
      <c r="AH766" t="s">
        <v>38</v>
      </c>
      <c r="AI766" t="s">
        <v>13540</v>
      </c>
    </row>
    <row r="767" spans="1:35" x14ac:dyDescent="0.25">
      <c r="A767" s="1" t="s">
        <v>1624</v>
      </c>
      <c r="B767" s="1" t="s">
        <v>30</v>
      </c>
      <c r="C767">
        <v>55</v>
      </c>
      <c r="D767">
        <v>266</v>
      </c>
      <c r="E767">
        <v>767.1</v>
      </c>
      <c r="F767">
        <v>0</v>
      </c>
      <c r="G767">
        <v>0</v>
      </c>
      <c r="H767" s="1" t="s">
        <v>30</v>
      </c>
      <c r="I767" s="1" t="s">
        <v>31</v>
      </c>
      <c r="J767">
        <v>0</v>
      </c>
      <c r="K767">
        <v>0</v>
      </c>
      <c r="L767">
        <v>23</v>
      </c>
      <c r="M767" s="1" t="s">
        <v>32</v>
      </c>
      <c r="N767">
        <v>0</v>
      </c>
      <c r="O767" s="1" t="s">
        <v>179</v>
      </c>
      <c r="P767" s="1" t="s">
        <v>1625</v>
      </c>
      <c r="Q767" s="1" t="s">
        <v>35</v>
      </c>
      <c r="R767">
        <v>30</v>
      </c>
      <c r="S767" s="1" t="s">
        <v>30</v>
      </c>
      <c r="T767" s="1" t="s">
        <v>30</v>
      </c>
      <c r="U767" s="1" t="s">
        <v>30</v>
      </c>
      <c r="V767">
        <v>0</v>
      </c>
      <c r="W767" s="1" t="s">
        <v>30</v>
      </c>
      <c r="X767" s="1" t="s">
        <v>57</v>
      </c>
      <c r="Y767" s="1" t="s">
        <v>58</v>
      </c>
      <c r="Z767">
        <v>30</v>
      </c>
      <c r="AA767">
        <v>1656</v>
      </c>
      <c r="AB767" s="1" t="s">
        <v>13500</v>
      </c>
      <c r="AC767" s="1" t="s">
        <v>13500</v>
      </c>
      <c r="AD767" t="s">
        <v>13495</v>
      </c>
      <c r="AE767" s="1" t="s">
        <v>38</v>
      </c>
      <c r="AF767" s="1" t="s">
        <v>38</v>
      </c>
      <c r="AG767" t="s">
        <v>13526</v>
      </c>
      <c r="AH767" t="s">
        <v>38</v>
      </c>
      <c r="AI767" t="s">
        <v>13540</v>
      </c>
    </row>
    <row r="768" spans="1:35" x14ac:dyDescent="0.25">
      <c r="A768" s="1" t="s">
        <v>1626</v>
      </c>
      <c r="B768" s="1" t="s">
        <v>30</v>
      </c>
      <c r="C768">
        <v>72</v>
      </c>
      <c r="D768">
        <v>181</v>
      </c>
      <c r="E768">
        <v>504.8</v>
      </c>
      <c r="F768">
        <v>0</v>
      </c>
      <c r="G768">
        <v>0</v>
      </c>
      <c r="H768" s="1" t="s">
        <v>30</v>
      </c>
      <c r="I768" s="1" t="s">
        <v>31</v>
      </c>
      <c r="J768">
        <v>0</v>
      </c>
      <c r="K768">
        <v>0</v>
      </c>
      <c r="L768">
        <v>1</v>
      </c>
      <c r="M768" s="1" t="s">
        <v>32</v>
      </c>
      <c r="N768">
        <v>0</v>
      </c>
      <c r="O768" s="1" t="s">
        <v>125</v>
      </c>
      <c r="P768" s="1" t="s">
        <v>1627</v>
      </c>
      <c r="Q768" s="1" t="s">
        <v>35</v>
      </c>
      <c r="R768">
        <v>75</v>
      </c>
      <c r="S768" s="1" t="s">
        <v>30</v>
      </c>
      <c r="T768" s="1" t="s">
        <v>32</v>
      </c>
      <c r="U768" s="1" t="s">
        <v>30</v>
      </c>
      <c r="V768">
        <v>0</v>
      </c>
      <c r="W768" s="1" t="s">
        <v>32</v>
      </c>
      <c r="X768" s="1" t="s">
        <v>57</v>
      </c>
      <c r="Y768" s="1" t="s">
        <v>37</v>
      </c>
      <c r="Z768">
        <v>49</v>
      </c>
      <c r="AA768">
        <v>3510</v>
      </c>
      <c r="AB768" s="1" t="s">
        <v>13500</v>
      </c>
      <c r="AC768" s="1" t="s">
        <v>13500</v>
      </c>
      <c r="AD768" t="s">
        <v>13496</v>
      </c>
      <c r="AE768" s="1" t="s">
        <v>38</v>
      </c>
      <c r="AF768" s="1" t="s">
        <v>38</v>
      </c>
      <c r="AG768" t="s">
        <v>13527</v>
      </c>
      <c r="AH768" t="s">
        <v>38</v>
      </c>
      <c r="AI768" t="s">
        <v>13540</v>
      </c>
    </row>
    <row r="769" spans="1:35" x14ac:dyDescent="0.25">
      <c r="A769" s="1" t="s">
        <v>1628</v>
      </c>
      <c r="B769" s="1" t="s">
        <v>30</v>
      </c>
      <c r="C769">
        <v>37</v>
      </c>
      <c r="D769">
        <v>195</v>
      </c>
      <c r="E769">
        <v>589</v>
      </c>
      <c r="F769">
        <v>0</v>
      </c>
      <c r="G769">
        <v>0</v>
      </c>
      <c r="H769" s="1" t="s">
        <v>30</v>
      </c>
      <c r="I769" s="1" t="s">
        <v>31</v>
      </c>
      <c r="J769">
        <v>0</v>
      </c>
      <c r="K769">
        <v>0</v>
      </c>
      <c r="L769">
        <v>8</v>
      </c>
      <c r="M769" s="1" t="s">
        <v>32</v>
      </c>
      <c r="N769">
        <v>0</v>
      </c>
      <c r="O769" s="1" t="s">
        <v>65</v>
      </c>
      <c r="P769" s="1" t="s">
        <v>1629</v>
      </c>
      <c r="Q769" s="1" t="s">
        <v>42</v>
      </c>
      <c r="R769">
        <v>57</v>
      </c>
      <c r="S769" s="1" t="s">
        <v>30</v>
      </c>
      <c r="T769" s="1" t="s">
        <v>30</v>
      </c>
      <c r="U769" s="1" t="s">
        <v>30</v>
      </c>
      <c r="V769">
        <v>0</v>
      </c>
      <c r="W769" s="1" t="s">
        <v>32</v>
      </c>
      <c r="X769" s="1" t="s">
        <v>43</v>
      </c>
      <c r="Y769" s="1" t="s">
        <v>58</v>
      </c>
      <c r="Z769">
        <v>34</v>
      </c>
      <c r="AA769">
        <v>1234</v>
      </c>
      <c r="AB769" s="1" t="s">
        <v>13500</v>
      </c>
      <c r="AC769" s="1" t="s">
        <v>13500</v>
      </c>
      <c r="AD769" t="s">
        <v>13494</v>
      </c>
      <c r="AE769" s="1" t="s">
        <v>38</v>
      </c>
      <c r="AF769" s="1" t="s">
        <v>38</v>
      </c>
      <c r="AG769" t="s">
        <v>13526</v>
      </c>
      <c r="AH769" t="s">
        <v>38</v>
      </c>
      <c r="AI769" t="s">
        <v>13539</v>
      </c>
    </row>
    <row r="770" spans="1:35" x14ac:dyDescent="0.25">
      <c r="A770" s="1" t="s">
        <v>1630</v>
      </c>
      <c r="B770" s="1" t="s">
        <v>30</v>
      </c>
      <c r="C770">
        <v>24</v>
      </c>
      <c r="D770">
        <v>108</v>
      </c>
      <c r="E770">
        <v>378.2</v>
      </c>
      <c r="F770">
        <v>0</v>
      </c>
      <c r="G770">
        <v>0</v>
      </c>
      <c r="H770" s="1" t="s">
        <v>30</v>
      </c>
      <c r="I770" s="1" t="s">
        <v>31</v>
      </c>
      <c r="J770">
        <v>0</v>
      </c>
      <c r="K770">
        <v>0</v>
      </c>
      <c r="L770">
        <v>0</v>
      </c>
      <c r="M770" s="1" t="s">
        <v>30</v>
      </c>
      <c r="N770">
        <v>0</v>
      </c>
      <c r="O770" s="1" t="s">
        <v>33</v>
      </c>
      <c r="P770" s="1" t="s">
        <v>1631</v>
      </c>
      <c r="Q770" s="1" t="s">
        <v>42</v>
      </c>
      <c r="R770">
        <v>50</v>
      </c>
      <c r="S770" s="1" t="s">
        <v>30</v>
      </c>
      <c r="T770" s="1" t="s">
        <v>30</v>
      </c>
      <c r="U770" s="1" t="s">
        <v>30</v>
      </c>
      <c r="V770">
        <v>0</v>
      </c>
      <c r="W770" s="1" t="s">
        <v>30</v>
      </c>
      <c r="X770" s="1" t="s">
        <v>43</v>
      </c>
      <c r="Y770" s="1" t="s">
        <v>37</v>
      </c>
      <c r="Z770">
        <v>7</v>
      </c>
      <c r="AA770">
        <v>168</v>
      </c>
      <c r="AB770" s="1" t="s">
        <v>13500</v>
      </c>
      <c r="AC770" s="1" t="s">
        <v>13500</v>
      </c>
      <c r="AD770" t="s">
        <v>13494</v>
      </c>
      <c r="AE770" s="1" t="s">
        <v>38</v>
      </c>
      <c r="AF770" s="1" t="s">
        <v>38</v>
      </c>
      <c r="AG770" t="s">
        <v>13527</v>
      </c>
      <c r="AH770" t="s">
        <v>38</v>
      </c>
      <c r="AI770" t="s">
        <v>13539</v>
      </c>
    </row>
    <row r="771" spans="1:35" x14ac:dyDescent="0.25">
      <c r="A771" s="1" t="s">
        <v>1632</v>
      </c>
      <c r="B771" s="1" t="s">
        <v>30</v>
      </c>
      <c r="C771">
        <v>72</v>
      </c>
      <c r="D771">
        <v>276</v>
      </c>
      <c r="E771">
        <v>724.2</v>
      </c>
      <c r="F771">
        <v>0</v>
      </c>
      <c r="G771">
        <v>0</v>
      </c>
      <c r="H771" s="1" t="s">
        <v>30</v>
      </c>
      <c r="I771" s="1" t="s">
        <v>31</v>
      </c>
      <c r="J771">
        <v>0</v>
      </c>
      <c r="K771">
        <v>0</v>
      </c>
      <c r="L771">
        <v>8</v>
      </c>
      <c r="M771" s="1" t="s">
        <v>32</v>
      </c>
      <c r="N771">
        <v>0</v>
      </c>
      <c r="O771" s="1" t="s">
        <v>436</v>
      </c>
      <c r="P771" s="1" t="s">
        <v>1633</v>
      </c>
      <c r="Q771" s="1" t="s">
        <v>35</v>
      </c>
      <c r="R771">
        <v>71</v>
      </c>
      <c r="S771" s="1" t="s">
        <v>30</v>
      </c>
      <c r="T771" s="1" t="s">
        <v>32</v>
      </c>
      <c r="U771" s="1" t="s">
        <v>30</v>
      </c>
      <c r="V771">
        <v>0</v>
      </c>
      <c r="W771" s="1" t="s">
        <v>32</v>
      </c>
      <c r="X771" s="1" t="s">
        <v>57</v>
      </c>
      <c r="Y771" s="1" t="s">
        <v>37</v>
      </c>
      <c r="Z771">
        <v>43</v>
      </c>
      <c r="AA771">
        <v>3114</v>
      </c>
      <c r="AB771" s="1" t="s">
        <v>13500</v>
      </c>
      <c r="AC771" s="1" t="s">
        <v>13500</v>
      </c>
      <c r="AD771" t="s">
        <v>13496</v>
      </c>
      <c r="AE771" s="1" t="s">
        <v>38</v>
      </c>
      <c r="AF771" s="1" t="s">
        <v>38</v>
      </c>
      <c r="AG771" t="s">
        <v>13526</v>
      </c>
      <c r="AH771" t="s">
        <v>38</v>
      </c>
      <c r="AI771" t="s">
        <v>13540</v>
      </c>
    </row>
    <row r="772" spans="1:35" x14ac:dyDescent="0.25">
      <c r="A772" s="1" t="s">
        <v>1634</v>
      </c>
      <c r="B772" s="1" t="s">
        <v>30</v>
      </c>
      <c r="C772">
        <v>35</v>
      </c>
      <c r="D772">
        <v>147</v>
      </c>
      <c r="E772">
        <v>282.5</v>
      </c>
      <c r="F772">
        <v>0</v>
      </c>
      <c r="G772">
        <v>0</v>
      </c>
      <c r="H772" s="1" t="s">
        <v>30</v>
      </c>
      <c r="I772" s="1" t="s">
        <v>31</v>
      </c>
      <c r="J772">
        <v>0</v>
      </c>
      <c r="K772">
        <v>0</v>
      </c>
      <c r="L772">
        <v>0</v>
      </c>
      <c r="M772" s="1" t="s">
        <v>30</v>
      </c>
      <c r="N772">
        <v>0</v>
      </c>
      <c r="O772" s="1" t="s">
        <v>153</v>
      </c>
      <c r="P772" s="1" t="s">
        <v>1635</v>
      </c>
      <c r="Q772" s="1" t="s">
        <v>35</v>
      </c>
      <c r="R772">
        <v>47</v>
      </c>
      <c r="S772" s="1" t="s">
        <v>30</v>
      </c>
      <c r="T772" s="1" t="s">
        <v>30</v>
      </c>
      <c r="U772" s="1" t="s">
        <v>30</v>
      </c>
      <c r="V772">
        <v>0</v>
      </c>
      <c r="W772" s="1" t="s">
        <v>30</v>
      </c>
      <c r="X772" s="1" t="s">
        <v>43</v>
      </c>
      <c r="Y772" s="1" t="s">
        <v>37</v>
      </c>
      <c r="Z772">
        <v>9</v>
      </c>
      <c r="AA772">
        <v>318</v>
      </c>
      <c r="AB772" s="1" t="s">
        <v>13500</v>
      </c>
      <c r="AC772" s="1" t="s">
        <v>13500</v>
      </c>
      <c r="AD772" t="s">
        <v>13494</v>
      </c>
      <c r="AE772" s="1" t="s">
        <v>38</v>
      </c>
      <c r="AF772" s="1" t="s">
        <v>38</v>
      </c>
      <c r="AG772" t="s">
        <v>13527</v>
      </c>
      <c r="AH772" t="s">
        <v>38</v>
      </c>
      <c r="AI772" t="s">
        <v>13539</v>
      </c>
    </row>
    <row r="773" spans="1:35" x14ac:dyDescent="0.25">
      <c r="A773" s="1" t="s">
        <v>1636</v>
      </c>
      <c r="B773" s="1" t="s">
        <v>30</v>
      </c>
      <c r="C773">
        <v>1</v>
      </c>
      <c r="D773">
        <v>2</v>
      </c>
      <c r="E773">
        <v>5</v>
      </c>
      <c r="F773">
        <v>0</v>
      </c>
      <c r="G773">
        <v>0</v>
      </c>
      <c r="H773" s="1" t="s">
        <v>30</v>
      </c>
      <c r="I773" s="1" t="s">
        <v>31</v>
      </c>
      <c r="J773">
        <v>0</v>
      </c>
      <c r="K773">
        <v>0</v>
      </c>
      <c r="L773">
        <v>7</v>
      </c>
      <c r="M773" s="1" t="s">
        <v>32</v>
      </c>
      <c r="N773">
        <v>0</v>
      </c>
      <c r="O773" s="1" t="s">
        <v>55</v>
      </c>
      <c r="P773" s="1" t="s">
        <v>1637</v>
      </c>
      <c r="Q773" s="1" t="s">
        <v>42</v>
      </c>
      <c r="R773">
        <v>53</v>
      </c>
      <c r="S773" s="1" t="s">
        <v>30</v>
      </c>
      <c r="T773" s="1" t="s">
        <v>30</v>
      </c>
      <c r="U773" s="1" t="s">
        <v>30</v>
      </c>
      <c r="V773">
        <v>0</v>
      </c>
      <c r="W773" s="1" t="s">
        <v>30</v>
      </c>
      <c r="X773" s="1" t="s">
        <v>36</v>
      </c>
      <c r="Y773" s="1" t="s">
        <v>58</v>
      </c>
      <c r="Z773">
        <v>33</v>
      </c>
      <c r="AA773">
        <v>33</v>
      </c>
      <c r="AB773" s="1" t="s">
        <v>13500</v>
      </c>
      <c r="AC773" s="1" t="s">
        <v>13500</v>
      </c>
      <c r="AD773" t="s">
        <v>13494</v>
      </c>
      <c r="AE773" s="1" t="s">
        <v>38</v>
      </c>
      <c r="AF773" s="1" t="s">
        <v>38</v>
      </c>
      <c r="AG773" t="s">
        <v>13526</v>
      </c>
      <c r="AH773" t="s">
        <v>38</v>
      </c>
      <c r="AI773" t="s">
        <v>13538</v>
      </c>
    </row>
    <row r="774" spans="1:35" x14ac:dyDescent="0.25">
      <c r="A774" s="1" t="s">
        <v>1638</v>
      </c>
      <c r="B774" s="1" t="s">
        <v>30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s="1" t="s">
        <v>30</v>
      </c>
      <c r="I774" s="1" t="s">
        <v>31</v>
      </c>
      <c r="J774">
        <v>0</v>
      </c>
      <c r="K774">
        <v>0</v>
      </c>
      <c r="L774">
        <v>12</v>
      </c>
      <c r="M774" s="1" t="s">
        <v>32</v>
      </c>
      <c r="N774">
        <v>0</v>
      </c>
      <c r="O774" s="1" t="s">
        <v>166</v>
      </c>
      <c r="P774" s="1" t="s">
        <v>1639</v>
      </c>
      <c r="Q774" s="1" t="s">
        <v>35</v>
      </c>
      <c r="R774">
        <v>27</v>
      </c>
      <c r="S774" s="1" t="s">
        <v>32</v>
      </c>
      <c r="T774" s="1" t="s">
        <v>30</v>
      </c>
      <c r="U774" s="1" t="s">
        <v>30</v>
      </c>
      <c r="V774">
        <v>0</v>
      </c>
      <c r="W774" s="1" t="s">
        <v>32</v>
      </c>
      <c r="X774" s="1" t="s">
        <v>57</v>
      </c>
      <c r="Y774" s="1" t="s">
        <v>37</v>
      </c>
      <c r="Z774">
        <v>51</v>
      </c>
      <c r="AA774">
        <v>3663</v>
      </c>
      <c r="AB774" s="1" t="s">
        <v>13500</v>
      </c>
      <c r="AC774" s="1" t="s">
        <v>13500</v>
      </c>
      <c r="AD774" t="s">
        <v>13495</v>
      </c>
      <c r="AE774" s="1" t="s">
        <v>38</v>
      </c>
      <c r="AF774" s="1" t="s">
        <v>38</v>
      </c>
      <c r="AG774" t="s">
        <v>13526</v>
      </c>
      <c r="AH774" t="s">
        <v>38</v>
      </c>
      <c r="AI774" t="s">
        <v>13540</v>
      </c>
    </row>
    <row r="775" spans="1:35" x14ac:dyDescent="0.25">
      <c r="A775" s="1" t="s">
        <v>1640</v>
      </c>
      <c r="B775" s="1" t="s">
        <v>30</v>
      </c>
      <c r="C775">
        <v>1</v>
      </c>
      <c r="D775">
        <v>5</v>
      </c>
      <c r="E775">
        <v>10</v>
      </c>
      <c r="F775">
        <v>0</v>
      </c>
      <c r="G775">
        <v>0</v>
      </c>
      <c r="H775" s="1" t="s">
        <v>30</v>
      </c>
      <c r="I775" s="1" t="s">
        <v>31</v>
      </c>
      <c r="J775">
        <v>0</v>
      </c>
      <c r="K775">
        <v>0</v>
      </c>
      <c r="L775">
        <v>15</v>
      </c>
      <c r="M775" s="1" t="s">
        <v>32</v>
      </c>
      <c r="N775">
        <v>0</v>
      </c>
      <c r="O775" s="1" t="s">
        <v>88</v>
      </c>
      <c r="P775" s="1" t="s">
        <v>1641</v>
      </c>
      <c r="Q775" s="1" t="s">
        <v>35</v>
      </c>
      <c r="R775">
        <v>58</v>
      </c>
      <c r="S775" s="1" t="s">
        <v>30</v>
      </c>
      <c r="T775" s="1" t="s">
        <v>30</v>
      </c>
      <c r="U775" s="1" t="s">
        <v>30</v>
      </c>
      <c r="V775">
        <v>0</v>
      </c>
      <c r="W775" s="1" t="s">
        <v>32</v>
      </c>
      <c r="X775" s="1" t="s">
        <v>43</v>
      </c>
      <c r="Y775" s="1" t="s">
        <v>58</v>
      </c>
      <c r="Z775">
        <v>39</v>
      </c>
      <c r="AA775">
        <v>39</v>
      </c>
      <c r="AB775" s="1" t="s">
        <v>13500</v>
      </c>
      <c r="AC775" s="1" t="s">
        <v>13500</v>
      </c>
      <c r="AD775" t="s">
        <v>13494</v>
      </c>
      <c r="AE775" s="1" t="s">
        <v>38</v>
      </c>
      <c r="AF775" s="1" t="s">
        <v>38</v>
      </c>
      <c r="AG775" t="s">
        <v>13526</v>
      </c>
      <c r="AH775" t="s">
        <v>38</v>
      </c>
      <c r="AI775" t="s">
        <v>13538</v>
      </c>
    </row>
    <row r="776" spans="1:35" x14ac:dyDescent="0.25">
      <c r="A776" s="1" t="s">
        <v>1642</v>
      </c>
      <c r="B776" s="1" t="s">
        <v>30</v>
      </c>
      <c r="C776">
        <v>63</v>
      </c>
      <c r="D776">
        <v>304</v>
      </c>
      <c r="E776">
        <v>697.8</v>
      </c>
      <c r="F776">
        <v>0</v>
      </c>
      <c r="G776">
        <v>0</v>
      </c>
      <c r="H776" s="1" t="s">
        <v>30</v>
      </c>
      <c r="I776" s="1" t="s">
        <v>31</v>
      </c>
      <c r="J776">
        <v>0</v>
      </c>
      <c r="K776">
        <v>0</v>
      </c>
      <c r="L776">
        <v>0</v>
      </c>
      <c r="M776" s="1" t="s">
        <v>30</v>
      </c>
      <c r="N776">
        <v>0</v>
      </c>
      <c r="O776" s="1" t="s">
        <v>106</v>
      </c>
      <c r="P776" s="1" t="s">
        <v>1643</v>
      </c>
      <c r="Q776" s="1" t="s">
        <v>42</v>
      </c>
      <c r="R776">
        <v>45</v>
      </c>
      <c r="S776" s="1" t="s">
        <v>30</v>
      </c>
      <c r="T776" s="1" t="s">
        <v>30</v>
      </c>
      <c r="U776" s="1" t="s">
        <v>30</v>
      </c>
      <c r="V776">
        <v>0</v>
      </c>
      <c r="W776" s="1" t="s">
        <v>30</v>
      </c>
      <c r="X776" s="1" t="s">
        <v>57</v>
      </c>
      <c r="Y776" s="1" t="s">
        <v>58</v>
      </c>
      <c r="Z776">
        <v>9</v>
      </c>
      <c r="AA776">
        <v>582</v>
      </c>
      <c r="AB776" s="1" t="s">
        <v>13500</v>
      </c>
      <c r="AC776" s="1" t="s">
        <v>13500</v>
      </c>
      <c r="AD776" t="s">
        <v>13494</v>
      </c>
      <c r="AE776" s="1" t="s">
        <v>38</v>
      </c>
      <c r="AF776" s="1" t="s">
        <v>38</v>
      </c>
      <c r="AG776" t="s">
        <v>13527</v>
      </c>
      <c r="AH776" t="s">
        <v>38</v>
      </c>
      <c r="AI776" t="s">
        <v>13540</v>
      </c>
    </row>
    <row r="777" spans="1:35" x14ac:dyDescent="0.25">
      <c r="A777" s="1" t="s">
        <v>1644</v>
      </c>
      <c r="B777" s="1" t="s">
        <v>30</v>
      </c>
      <c r="C777">
        <v>60</v>
      </c>
      <c r="D777">
        <v>143</v>
      </c>
      <c r="E777">
        <v>478.1</v>
      </c>
      <c r="F777">
        <v>0</v>
      </c>
      <c r="G777">
        <v>0</v>
      </c>
      <c r="H777" s="1" t="s">
        <v>30</v>
      </c>
      <c r="I777" s="1" t="s">
        <v>31</v>
      </c>
      <c r="J777">
        <v>0</v>
      </c>
      <c r="K777">
        <v>0</v>
      </c>
      <c r="L777">
        <v>20</v>
      </c>
      <c r="M777" s="1" t="s">
        <v>32</v>
      </c>
      <c r="N777">
        <v>0</v>
      </c>
      <c r="O777" s="1" t="s">
        <v>122</v>
      </c>
      <c r="P777" s="1" t="s">
        <v>1645</v>
      </c>
      <c r="Q777" s="1" t="s">
        <v>42</v>
      </c>
      <c r="R777">
        <v>20</v>
      </c>
      <c r="S777" s="1" t="s">
        <v>32</v>
      </c>
      <c r="T777" s="1" t="s">
        <v>30</v>
      </c>
      <c r="U777" s="1" t="s">
        <v>30</v>
      </c>
      <c r="V777">
        <v>0</v>
      </c>
      <c r="W777" s="1" t="s">
        <v>32</v>
      </c>
      <c r="X777" s="1" t="s">
        <v>43</v>
      </c>
      <c r="Y777" s="1" t="s">
        <v>37</v>
      </c>
      <c r="Z777">
        <v>37</v>
      </c>
      <c r="AA777">
        <v>2187</v>
      </c>
      <c r="AB777" s="1" t="s">
        <v>13500</v>
      </c>
      <c r="AC777" s="1" t="s">
        <v>13500</v>
      </c>
      <c r="AD777" t="s">
        <v>13495</v>
      </c>
      <c r="AE777" s="1" t="s">
        <v>38</v>
      </c>
      <c r="AF777" s="1" t="s">
        <v>38</v>
      </c>
      <c r="AG777" t="s">
        <v>13526</v>
      </c>
      <c r="AH777" t="s">
        <v>38</v>
      </c>
      <c r="AI777" t="s">
        <v>13540</v>
      </c>
    </row>
    <row r="778" spans="1:35" x14ac:dyDescent="0.25">
      <c r="A778" s="1" t="s">
        <v>1646</v>
      </c>
      <c r="B778" s="1" t="s">
        <v>30</v>
      </c>
      <c r="C778">
        <v>70</v>
      </c>
      <c r="D778">
        <v>368</v>
      </c>
      <c r="E778">
        <v>908.2</v>
      </c>
      <c r="F778">
        <v>0</v>
      </c>
      <c r="G778">
        <v>0</v>
      </c>
      <c r="H778" s="1" t="s">
        <v>30</v>
      </c>
      <c r="I778" s="1" t="s">
        <v>31</v>
      </c>
      <c r="J778">
        <v>0</v>
      </c>
      <c r="K778">
        <v>0</v>
      </c>
      <c r="L778">
        <v>2</v>
      </c>
      <c r="M778" s="1" t="s">
        <v>32</v>
      </c>
      <c r="N778">
        <v>0</v>
      </c>
      <c r="O778" s="1" t="s">
        <v>150</v>
      </c>
      <c r="P778" s="1" t="s">
        <v>1647</v>
      </c>
      <c r="Q778" s="1" t="s">
        <v>42</v>
      </c>
      <c r="R778">
        <v>80</v>
      </c>
      <c r="S778" s="1" t="s">
        <v>30</v>
      </c>
      <c r="T778" s="1" t="s">
        <v>32</v>
      </c>
      <c r="U778" s="1" t="s">
        <v>30</v>
      </c>
      <c r="V778">
        <v>0</v>
      </c>
      <c r="W778" s="1" t="s">
        <v>32</v>
      </c>
      <c r="X778" s="1" t="s">
        <v>57</v>
      </c>
      <c r="Y778" s="1" t="s">
        <v>58</v>
      </c>
      <c r="Z778">
        <v>45</v>
      </c>
      <c r="AA778">
        <v>3170</v>
      </c>
      <c r="AB778" s="1" t="s">
        <v>13500</v>
      </c>
      <c r="AC778" s="1" t="s">
        <v>13500</v>
      </c>
      <c r="AD778" t="s">
        <v>13496</v>
      </c>
      <c r="AE778" s="1" t="s">
        <v>38</v>
      </c>
      <c r="AF778" s="1" t="s">
        <v>38</v>
      </c>
      <c r="AG778" t="s">
        <v>13527</v>
      </c>
      <c r="AH778" t="s">
        <v>38</v>
      </c>
      <c r="AI778" t="s">
        <v>13540</v>
      </c>
    </row>
    <row r="779" spans="1:35" x14ac:dyDescent="0.25">
      <c r="A779" s="1" t="s">
        <v>1648</v>
      </c>
      <c r="B779" s="1" t="s">
        <v>30</v>
      </c>
      <c r="C779">
        <v>61</v>
      </c>
      <c r="D779">
        <v>371</v>
      </c>
      <c r="E779">
        <v>921.9</v>
      </c>
      <c r="F779">
        <v>0</v>
      </c>
      <c r="G779">
        <v>0</v>
      </c>
      <c r="H779" s="1" t="s">
        <v>30</v>
      </c>
      <c r="I779" s="1" t="s">
        <v>31</v>
      </c>
      <c r="J779">
        <v>0</v>
      </c>
      <c r="K779">
        <v>0</v>
      </c>
      <c r="L779">
        <v>6</v>
      </c>
      <c r="M779" s="1" t="s">
        <v>32</v>
      </c>
      <c r="N779">
        <v>0</v>
      </c>
      <c r="O779" s="1" t="s">
        <v>71</v>
      </c>
      <c r="P779" s="1" t="s">
        <v>1649</v>
      </c>
      <c r="Q779" s="1" t="s">
        <v>35</v>
      </c>
      <c r="R779">
        <v>58</v>
      </c>
      <c r="S779" s="1" t="s">
        <v>30</v>
      </c>
      <c r="T779" s="1" t="s">
        <v>30</v>
      </c>
      <c r="U779" s="1" t="s">
        <v>30</v>
      </c>
      <c r="V779">
        <v>0</v>
      </c>
      <c r="W779" s="1" t="s">
        <v>32</v>
      </c>
      <c r="X779" s="1" t="s">
        <v>57</v>
      </c>
      <c r="Y779" s="1" t="s">
        <v>37</v>
      </c>
      <c r="Z779">
        <v>38</v>
      </c>
      <c r="AA779">
        <v>2313</v>
      </c>
      <c r="AB779" s="1" t="s">
        <v>13500</v>
      </c>
      <c r="AC779" s="1" t="s">
        <v>13500</v>
      </c>
      <c r="AD779" t="s">
        <v>13494</v>
      </c>
      <c r="AE779" s="1" t="s">
        <v>38</v>
      </c>
      <c r="AF779" s="1" t="s">
        <v>38</v>
      </c>
      <c r="AG779" t="s">
        <v>13526</v>
      </c>
      <c r="AH779" t="s">
        <v>38</v>
      </c>
      <c r="AI779" t="s">
        <v>13540</v>
      </c>
    </row>
    <row r="780" spans="1:35" x14ac:dyDescent="0.25">
      <c r="A780" s="1" t="s">
        <v>1650</v>
      </c>
      <c r="B780" s="1" t="s">
        <v>30</v>
      </c>
      <c r="C780">
        <v>68</v>
      </c>
      <c r="D780">
        <v>390</v>
      </c>
      <c r="E780">
        <v>948.4</v>
      </c>
      <c r="F780">
        <v>0</v>
      </c>
      <c r="G780">
        <v>0</v>
      </c>
      <c r="H780" s="1" t="s">
        <v>30</v>
      </c>
      <c r="I780" s="1" t="s">
        <v>31</v>
      </c>
      <c r="J780">
        <v>0</v>
      </c>
      <c r="K780">
        <v>0</v>
      </c>
      <c r="L780">
        <v>9</v>
      </c>
      <c r="M780" s="1" t="s">
        <v>32</v>
      </c>
      <c r="N780">
        <v>0</v>
      </c>
      <c r="O780" s="1" t="s">
        <v>103</v>
      </c>
      <c r="P780" s="1" t="s">
        <v>1651</v>
      </c>
      <c r="Q780" s="1" t="s">
        <v>35</v>
      </c>
      <c r="R780">
        <v>36</v>
      </c>
      <c r="S780" s="1" t="s">
        <v>30</v>
      </c>
      <c r="T780" s="1" t="s">
        <v>30</v>
      </c>
      <c r="U780" s="1" t="s">
        <v>30</v>
      </c>
      <c r="V780">
        <v>0</v>
      </c>
      <c r="W780" s="1" t="s">
        <v>30</v>
      </c>
      <c r="X780" s="1" t="s">
        <v>57</v>
      </c>
      <c r="Y780" s="1" t="s">
        <v>37</v>
      </c>
      <c r="Z780">
        <v>31</v>
      </c>
      <c r="AA780">
        <v>2087</v>
      </c>
      <c r="AB780" s="1" t="s">
        <v>13500</v>
      </c>
      <c r="AC780" s="1" t="s">
        <v>13500</v>
      </c>
      <c r="AD780" t="s">
        <v>13494</v>
      </c>
      <c r="AE780" s="1" t="s">
        <v>38</v>
      </c>
      <c r="AF780" s="1" t="s">
        <v>38</v>
      </c>
      <c r="AG780" t="s">
        <v>13526</v>
      </c>
      <c r="AH780" t="s">
        <v>38</v>
      </c>
      <c r="AI780" t="s">
        <v>13540</v>
      </c>
    </row>
    <row r="781" spans="1:35" x14ac:dyDescent="0.25">
      <c r="A781" s="1" t="s">
        <v>1652</v>
      </c>
      <c r="B781" s="1" t="s">
        <v>30</v>
      </c>
      <c r="C781">
        <v>20</v>
      </c>
      <c r="D781">
        <v>103</v>
      </c>
      <c r="E781">
        <v>260</v>
      </c>
      <c r="F781">
        <v>0</v>
      </c>
      <c r="G781">
        <v>0</v>
      </c>
      <c r="H781" s="1" t="s">
        <v>30</v>
      </c>
      <c r="I781" s="1" t="s">
        <v>31</v>
      </c>
      <c r="J781">
        <v>0</v>
      </c>
      <c r="K781">
        <v>0</v>
      </c>
      <c r="L781">
        <v>1</v>
      </c>
      <c r="M781" s="1" t="s">
        <v>32</v>
      </c>
      <c r="N781">
        <v>0</v>
      </c>
      <c r="O781" s="1" t="s">
        <v>211</v>
      </c>
      <c r="P781" s="1" t="s">
        <v>1653</v>
      </c>
      <c r="Q781" s="1" t="s">
        <v>35</v>
      </c>
      <c r="R781">
        <v>76</v>
      </c>
      <c r="S781" s="1" t="s">
        <v>30</v>
      </c>
      <c r="T781" s="1" t="s">
        <v>32</v>
      </c>
      <c r="U781" s="1" t="s">
        <v>30</v>
      </c>
      <c r="V781">
        <v>0</v>
      </c>
      <c r="W781" s="1" t="s">
        <v>30</v>
      </c>
      <c r="X781" s="1" t="s">
        <v>43</v>
      </c>
      <c r="Y781" s="1" t="s">
        <v>37</v>
      </c>
      <c r="Z781">
        <v>54</v>
      </c>
      <c r="AA781">
        <v>1075</v>
      </c>
      <c r="AB781" s="1" t="s">
        <v>13500</v>
      </c>
      <c r="AC781" s="1" t="s">
        <v>13500</v>
      </c>
      <c r="AD781" t="s">
        <v>13496</v>
      </c>
      <c r="AE781" s="1" t="s">
        <v>38</v>
      </c>
      <c r="AF781" s="1" t="s">
        <v>38</v>
      </c>
      <c r="AG781" t="s">
        <v>13527</v>
      </c>
      <c r="AH781" t="s">
        <v>38</v>
      </c>
      <c r="AI781" t="s">
        <v>13539</v>
      </c>
    </row>
    <row r="782" spans="1:35" x14ac:dyDescent="0.25">
      <c r="A782" s="1" t="s">
        <v>1654</v>
      </c>
      <c r="B782" s="1" t="s">
        <v>30</v>
      </c>
      <c r="C782">
        <v>5</v>
      </c>
      <c r="D782">
        <v>16</v>
      </c>
      <c r="E782">
        <v>42.6</v>
      </c>
      <c r="F782">
        <v>0</v>
      </c>
      <c r="G782">
        <v>0</v>
      </c>
      <c r="H782" s="1" t="s">
        <v>30</v>
      </c>
      <c r="I782" s="1" t="s">
        <v>31</v>
      </c>
      <c r="J782">
        <v>0</v>
      </c>
      <c r="K782">
        <v>0</v>
      </c>
      <c r="L782">
        <v>13</v>
      </c>
      <c r="M782" s="1" t="s">
        <v>30</v>
      </c>
      <c r="N782">
        <v>6</v>
      </c>
      <c r="O782" s="1" t="s">
        <v>1102</v>
      </c>
      <c r="P782" s="1" t="s">
        <v>1655</v>
      </c>
      <c r="Q782" s="1" t="s">
        <v>35</v>
      </c>
      <c r="R782">
        <v>48</v>
      </c>
      <c r="S782" s="1" t="s">
        <v>30</v>
      </c>
      <c r="T782" s="1" t="s">
        <v>30</v>
      </c>
      <c r="U782" s="1" t="s">
        <v>30</v>
      </c>
      <c r="V782">
        <v>0</v>
      </c>
      <c r="W782" s="1" t="s">
        <v>30</v>
      </c>
      <c r="X782" s="1" t="s">
        <v>36</v>
      </c>
      <c r="Y782" s="1" t="s">
        <v>37</v>
      </c>
      <c r="Z782">
        <v>33</v>
      </c>
      <c r="AA782">
        <v>173</v>
      </c>
      <c r="AB782" s="1" t="s">
        <v>13500</v>
      </c>
      <c r="AC782" s="1" t="s">
        <v>13500</v>
      </c>
      <c r="AD782" t="s">
        <v>13494</v>
      </c>
      <c r="AE782" s="1" t="s">
        <v>38</v>
      </c>
      <c r="AF782" s="1" t="s">
        <v>38</v>
      </c>
      <c r="AG782" t="s">
        <v>13526</v>
      </c>
      <c r="AH782" t="s">
        <v>38</v>
      </c>
      <c r="AI782" t="s">
        <v>13538</v>
      </c>
    </row>
    <row r="783" spans="1:35" x14ac:dyDescent="0.25">
      <c r="A783" s="1" t="s">
        <v>1656</v>
      </c>
      <c r="B783" s="1" t="s">
        <v>30</v>
      </c>
      <c r="C783">
        <v>24</v>
      </c>
      <c r="D783">
        <v>130</v>
      </c>
      <c r="E783">
        <v>356.2</v>
      </c>
      <c r="F783">
        <v>0</v>
      </c>
      <c r="G783">
        <v>0</v>
      </c>
      <c r="H783" s="1" t="s">
        <v>30</v>
      </c>
      <c r="I783" s="1" t="s">
        <v>31</v>
      </c>
      <c r="J783">
        <v>0</v>
      </c>
      <c r="K783">
        <v>0</v>
      </c>
      <c r="L783">
        <v>5</v>
      </c>
      <c r="M783" s="1" t="s">
        <v>32</v>
      </c>
      <c r="N783">
        <v>0</v>
      </c>
      <c r="O783" s="1" t="s">
        <v>97</v>
      </c>
      <c r="P783" s="1" t="s">
        <v>1657</v>
      </c>
      <c r="Q783" s="1" t="s">
        <v>35</v>
      </c>
      <c r="R783">
        <v>45</v>
      </c>
      <c r="S783" s="1" t="s">
        <v>30</v>
      </c>
      <c r="T783" s="1" t="s">
        <v>30</v>
      </c>
      <c r="U783" s="1" t="s">
        <v>30</v>
      </c>
      <c r="V783">
        <v>0</v>
      </c>
      <c r="W783" s="1" t="s">
        <v>32</v>
      </c>
      <c r="X783" s="1" t="s">
        <v>43</v>
      </c>
      <c r="Y783" s="1" t="s">
        <v>37</v>
      </c>
      <c r="Z783">
        <v>23</v>
      </c>
      <c r="AA783">
        <v>557</v>
      </c>
      <c r="AB783" s="1" t="s">
        <v>13500</v>
      </c>
      <c r="AC783" s="1" t="s">
        <v>13500</v>
      </c>
      <c r="AD783" t="s">
        <v>13494</v>
      </c>
      <c r="AE783" s="1" t="s">
        <v>38</v>
      </c>
      <c r="AF783" s="1" t="s">
        <v>38</v>
      </c>
      <c r="AG783" t="s">
        <v>13526</v>
      </c>
      <c r="AH783" t="s">
        <v>38</v>
      </c>
      <c r="AI783" t="s">
        <v>13539</v>
      </c>
    </row>
    <row r="784" spans="1:35" x14ac:dyDescent="0.25">
      <c r="A784" s="1" t="s">
        <v>1658</v>
      </c>
      <c r="B784" s="1" t="s">
        <v>30</v>
      </c>
      <c r="C784">
        <v>72</v>
      </c>
      <c r="D784">
        <v>365</v>
      </c>
      <c r="E784">
        <v>935.9</v>
      </c>
      <c r="F784">
        <v>0</v>
      </c>
      <c r="G784">
        <v>0</v>
      </c>
      <c r="H784" s="1" t="s">
        <v>30</v>
      </c>
      <c r="I784" s="1" t="s">
        <v>31</v>
      </c>
      <c r="J784">
        <v>0</v>
      </c>
      <c r="K784">
        <v>0</v>
      </c>
      <c r="L784">
        <v>5</v>
      </c>
      <c r="M784" s="1" t="s">
        <v>32</v>
      </c>
      <c r="N784">
        <v>0</v>
      </c>
      <c r="O784" s="1" t="s">
        <v>60</v>
      </c>
      <c r="P784" s="1" t="s">
        <v>1659</v>
      </c>
      <c r="Q784" s="1" t="s">
        <v>42</v>
      </c>
      <c r="R784">
        <v>53</v>
      </c>
      <c r="S784" s="1" t="s">
        <v>30</v>
      </c>
      <c r="T784" s="1" t="s">
        <v>30</v>
      </c>
      <c r="U784" s="1" t="s">
        <v>30</v>
      </c>
      <c r="V784">
        <v>0</v>
      </c>
      <c r="W784" s="1" t="s">
        <v>32</v>
      </c>
      <c r="X784" s="1" t="s">
        <v>57</v>
      </c>
      <c r="Y784" s="1" t="s">
        <v>58</v>
      </c>
      <c r="Z784">
        <v>38</v>
      </c>
      <c r="AA784">
        <v>2743</v>
      </c>
      <c r="AB784" s="1" t="s">
        <v>13500</v>
      </c>
      <c r="AC784" s="1" t="s">
        <v>13500</v>
      </c>
      <c r="AD784" t="s">
        <v>13494</v>
      </c>
      <c r="AE784" s="1" t="s">
        <v>38</v>
      </c>
      <c r="AF784" s="1" t="s">
        <v>38</v>
      </c>
      <c r="AG784" t="s">
        <v>13526</v>
      </c>
      <c r="AH784" t="s">
        <v>38</v>
      </c>
      <c r="AI784" t="s">
        <v>13540</v>
      </c>
    </row>
    <row r="785" spans="1:35" x14ac:dyDescent="0.25">
      <c r="A785" s="1" t="s">
        <v>1660</v>
      </c>
      <c r="B785" s="1" t="s">
        <v>30</v>
      </c>
      <c r="C785">
        <v>65</v>
      </c>
      <c r="D785">
        <v>224</v>
      </c>
      <c r="E785">
        <v>458.3</v>
      </c>
      <c r="F785">
        <v>0</v>
      </c>
      <c r="G785">
        <v>0</v>
      </c>
      <c r="H785" s="1" t="s">
        <v>30</v>
      </c>
      <c r="I785" s="1" t="s">
        <v>31</v>
      </c>
      <c r="J785">
        <v>0</v>
      </c>
      <c r="K785">
        <v>0</v>
      </c>
      <c r="L785">
        <v>15</v>
      </c>
      <c r="M785" s="1" t="s">
        <v>32</v>
      </c>
      <c r="N785">
        <v>0</v>
      </c>
      <c r="O785" s="1" t="s">
        <v>471</v>
      </c>
      <c r="P785" s="1" t="s">
        <v>1661</v>
      </c>
      <c r="Q785" s="1" t="s">
        <v>35</v>
      </c>
      <c r="R785">
        <v>28</v>
      </c>
      <c r="S785" s="1" t="s">
        <v>32</v>
      </c>
      <c r="T785" s="1" t="s">
        <v>30</v>
      </c>
      <c r="U785" s="1" t="s">
        <v>30</v>
      </c>
      <c r="V785">
        <v>0</v>
      </c>
      <c r="W785" s="1" t="s">
        <v>30</v>
      </c>
      <c r="X785" s="1" t="s">
        <v>57</v>
      </c>
      <c r="Y785" s="1" t="s">
        <v>58</v>
      </c>
      <c r="Z785">
        <v>28</v>
      </c>
      <c r="AA785">
        <v>1850</v>
      </c>
      <c r="AB785" s="1" t="s">
        <v>13500</v>
      </c>
      <c r="AC785" s="1" t="s">
        <v>13500</v>
      </c>
      <c r="AD785" t="s">
        <v>13495</v>
      </c>
      <c r="AE785" s="1" t="s">
        <v>38</v>
      </c>
      <c r="AF785" s="1" t="s">
        <v>38</v>
      </c>
      <c r="AG785" t="s">
        <v>13526</v>
      </c>
      <c r="AH785" t="s">
        <v>38</v>
      </c>
      <c r="AI785" t="s">
        <v>13540</v>
      </c>
    </row>
    <row r="786" spans="1:35" x14ac:dyDescent="0.25">
      <c r="A786" s="1" t="s">
        <v>1662</v>
      </c>
      <c r="B786" s="1" t="s">
        <v>30</v>
      </c>
      <c r="C786">
        <v>44</v>
      </c>
      <c r="D786">
        <v>78</v>
      </c>
      <c r="E786">
        <v>218.1</v>
      </c>
      <c r="F786">
        <v>0</v>
      </c>
      <c r="G786">
        <v>0</v>
      </c>
      <c r="H786" s="1" t="s">
        <v>30</v>
      </c>
      <c r="I786" s="1" t="s">
        <v>31</v>
      </c>
      <c r="J786">
        <v>0</v>
      </c>
      <c r="K786">
        <v>0</v>
      </c>
      <c r="L786">
        <v>6</v>
      </c>
      <c r="M786" s="1" t="s">
        <v>32</v>
      </c>
      <c r="N786">
        <v>0</v>
      </c>
      <c r="O786" s="1" t="s">
        <v>159</v>
      </c>
      <c r="P786" s="1" t="s">
        <v>1663</v>
      </c>
      <c r="Q786" s="1" t="s">
        <v>35</v>
      </c>
      <c r="R786">
        <v>40</v>
      </c>
      <c r="S786" s="1" t="s">
        <v>30</v>
      </c>
      <c r="T786" s="1" t="s">
        <v>30</v>
      </c>
      <c r="U786" s="1" t="s">
        <v>30</v>
      </c>
      <c r="V786">
        <v>0</v>
      </c>
      <c r="W786" s="1" t="s">
        <v>32</v>
      </c>
      <c r="X786" s="1" t="s">
        <v>57</v>
      </c>
      <c r="Y786" s="1" t="s">
        <v>58</v>
      </c>
      <c r="Z786">
        <v>28</v>
      </c>
      <c r="AA786">
        <v>1211</v>
      </c>
      <c r="AB786" s="1" t="s">
        <v>13500</v>
      </c>
      <c r="AC786" s="1" t="s">
        <v>13500</v>
      </c>
      <c r="AD786" t="s">
        <v>13494</v>
      </c>
      <c r="AE786" s="1" t="s">
        <v>38</v>
      </c>
      <c r="AF786" s="1" t="s">
        <v>38</v>
      </c>
      <c r="AG786" t="s">
        <v>13526</v>
      </c>
      <c r="AH786" t="s">
        <v>38</v>
      </c>
      <c r="AI786" t="s">
        <v>13540</v>
      </c>
    </row>
    <row r="787" spans="1:35" x14ac:dyDescent="0.25">
      <c r="A787" s="1" t="s">
        <v>1664</v>
      </c>
      <c r="B787" s="1" t="s">
        <v>30</v>
      </c>
      <c r="C787">
        <v>28</v>
      </c>
      <c r="D787">
        <v>76</v>
      </c>
      <c r="E787">
        <v>165.9</v>
      </c>
      <c r="F787">
        <v>0</v>
      </c>
      <c r="G787">
        <v>0</v>
      </c>
      <c r="H787" s="1" t="s">
        <v>30</v>
      </c>
      <c r="I787" s="1" t="s">
        <v>31</v>
      </c>
      <c r="J787">
        <v>0</v>
      </c>
      <c r="K787">
        <v>0</v>
      </c>
      <c r="L787">
        <v>2</v>
      </c>
      <c r="M787" s="1" t="s">
        <v>32</v>
      </c>
      <c r="N787">
        <v>0</v>
      </c>
      <c r="O787" s="1" t="s">
        <v>94</v>
      </c>
      <c r="P787" s="1" t="s">
        <v>1665</v>
      </c>
      <c r="Q787" s="1" t="s">
        <v>35</v>
      </c>
      <c r="R787">
        <v>55</v>
      </c>
      <c r="S787" s="1" t="s">
        <v>30</v>
      </c>
      <c r="T787" s="1" t="s">
        <v>30</v>
      </c>
      <c r="U787" s="1" t="s">
        <v>30</v>
      </c>
      <c r="V787">
        <v>0</v>
      </c>
      <c r="W787" s="1" t="s">
        <v>32</v>
      </c>
      <c r="X787" s="1" t="s">
        <v>36</v>
      </c>
      <c r="Y787" s="1" t="s">
        <v>37</v>
      </c>
      <c r="Z787">
        <v>36</v>
      </c>
      <c r="AA787">
        <v>1003</v>
      </c>
      <c r="AB787" s="1" t="s">
        <v>13500</v>
      </c>
      <c r="AC787" s="1" t="s">
        <v>13500</v>
      </c>
      <c r="AD787" t="s">
        <v>13494</v>
      </c>
      <c r="AE787" s="1" t="s">
        <v>38</v>
      </c>
      <c r="AF787" s="1" t="s">
        <v>38</v>
      </c>
      <c r="AG787" t="s">
        <v>13527</v>
      </c>
      <c r="AH787" t="s">
        <v>38</v>
      </c>
      <c r="AI787" t="s">
        <v>13539</v>
      </c>
    </row>
    <row r="788" spans="1:35" x14ac:dyDescent="0.25">
      <c r="A788" s="1" t="s">
        <v>1666</v>
      </c>
      <c r="B788" s="1" t="s">
        <v>30</v>
      </c>
      <c r="C788">
        <v>35</v>
      </c>
      <c r="D788">
        <v>271</v>
      </c>
      <c r="E788">
        <v>461.2</v>
      </c>
      <c r="F788">
        <v>0</v>
      </c>
      <c r="G788">
        <v>0</v>
      </c>
      <c r="H788" s="1" t="s">
        <v>30</v>
      </c>
      <c r="I788" s="1" t="s">
        <v>31</v>
      </c>
      <c r="J788">
        <v>0</v>
      </c>
      <c r="K788">
        <v>0</v>
      </c>
      <c r="L788">
        <v>12</v>
      </c>
      <c r="M788" s="1" t="s">
        <v>30</v>
      </c>
      <c r="N788">
        <v>49</v>
      </c>
      <c r="O788" s="1" t="s">
        <v>156</v>
      </c>
      <c r="P788" s="1" t="s">
        <v>1667</v>
      </c>
      <c r="Q788" s="1" t="s">
        <v>35</v>
      </c>
      <c r="R788">
        <v>51</v>
      </c>
      <c r="S788" s="1" t="s">
        <v>30</v>
      </c>
      <c r="T788" s="1" t="s">
        <v>30</v>
      </c>
      <c r="U788" s="1" t="s">
        <v>30</v>
      </c>
      <c r="V788">
        <v>0</v>
      </c>
      <c r="W788" s="1" t="s">
        <v>32</v>
      </c>
      <c r="X788" s="1" t="s">
        <v>43</v>
      </c>
      <c r="Y788" s="1" t="s">
        <v>58</v>
      </c>
      <c r="Z788">
        <v>33</v>
      </c>
      <c r="AA788">
        <v>1167</v>
      </c>
      <c r="AB788" s="1" t="s">
        <v>13500</v>
      </c>
      <c r="AC788" s="1" t="s">
        <v>13500</v>
      </c>
      <c r="AD788" t="s">
        <v>13494</v>
      </c>
      <c r="AE788" s="1" t="s">
        <v>38</v>
      </c>
      <c r="AF788" s="1" t="s">
        <v>38</v>
      </c>
      <c r="AG788" t="s">
        <v>13526</v>
      </c>
      <c r="AH788" t="s">
        <v>38</v>
      </c>
      <c r="AI788" t="s">
        <v>13539</v>
      </c>
    </row>
    <row r="789" spans="1:35" x14ac:dyDescent="0.25">
      <c r="A789" s="1" t="s">
        <v>1668</v>
      </c>
      <c r="B789" s="1" t="s">
        <v>30</v>
      </c>
      <c r="C789">
        <v>45</v>
      </c>
      <c r="D789">
        <v>241</v>
      </c>
      <c r="E789">
        <v>681.5</v>
      </c>
      <c r="F789">
        <v>0</v>
      </c>
      <c r="G789">
        <v>0</v>
      </c>
      <c r="H789" s="1" t="s">
        <v>30</v>
      </c>
      <c r="I789" s="1" t="s">
        <v>31</v>
      </c>
      <c r="J789">
        <v>0</v>
      </c>
      <c r="K789">
        <v>0</v>
      </c>
      <c r="L789">
        <v>13</v>
      </c>
      <c r="M789" s="1" t="s">
        <v>32</v>
      </c>
      <c r="N789">
        <v>0</v>
      </c>
      <c r="O789" s="1" t="s">
        <v>119</v>
      </c>
      <c r="P789" s="1" t="s">
        <v>1669</v>
      </c>
      <c r="Q789" s="1" t="s">
        <v>42</v>
      </c>
      <c r="R789">
        <v>31</v>
      </c>
      <c r="S789" s="1" t="s">
        <v>30</v>
      </c>
      <c r="T789" s="1" t="s">
        <v>30</v>
      </c>
      <c r="U789" s="1" t="s">
        <v>30</v>
      </c>
      <c r="V789">
        <v>0</v>
      </c>
      <c r="W789" s="1" t="s">
        <v>32</v>
      </c>
      <c r="X789" s="1" t="s">
        <v>43</v>
      </c>
      <c r="Y789" s="1" t="s">
        <v>58</v>
      </c>
      <c r="Z789">
        <v>23</v>
      </c>
      <c r="AA789">
        <v>1064</v>
      </c>
      <c r="AB789" s="1" t="s">
        <v>13500</v>
      </c>
      <c r="AC789" s="1" t="s">
        <v>13500</v>
      </c>
      <c r="AD789" t="s">
        <v>13494</v>
      </c>
      <c r="AE789" s="1" t="s">
        <v>38</v>
      </c>
      <c r="AF789" s="1" t="s">
        <v>38</v>
      </c>
      <c r="AG789" t="s">
        <v>13526</v>
      </c>
      <c r="AH789" t="s">
        <v>38</v>
      </c>
      <c r="AI789" t="s">
        <v>13540</v>
      </c>
    </row>
    <row r="790" spans="1:35" x14ac:dyDescent="0.25">
      <c r="A790" s="1" t="s">
        <v>1670</v>
      </c>
      <c r="B790" s="1" t="s">
        <v>30</v>
      </c>
      <c r="C790">
        <v>51</v>
      </c>
      <c r="D790">
        <v>255</v>
      </c>
      <c r="E790">
        <v>665</v>
      </c>
      <c r="F790">
        <v>0</v>
      </c>
      <c r="G790">
        <v>0</v>
      </c>
      <c r="H790" s="1" t="s">
        <v>30</v>
      </c>
      <c r="I790" s="1" t="s">
        <v>31</v>
      </c>
      <c r="J790">
        <v>0</v>
      </c>
      <c r="K790">
        <v>0</v>
      </c>
      <c r="L790">
        <v>6</v>
      </c>
      <c r="M790" s="1" t="s">
        <v>32</v>
      </c>
      <c r="N790">
        <v>0</v>
      </c>
      <c r="O790" s="1" t="s">
        <v>375</v>
      </c>
      <c r="P790" s="1" t="s">
        <v>1671</v>
      </c>
      <c r="Q790" s="1" t="s">
        <v>42</v>
      </c>
      <c r="R790">
        <v>54</v>
      </c>
      <c r="S790" s="1" t="s">
        <v>30</v>
      </c>
      <c r="T790" s="1" t="s">
        <v>30</v>
      </c>
      <c r="U790" s="1" t="s">
        <v>30</v>
      </c>
      <c r="V790">
        <v>0</v>
      </c>
      <c r="W790" s="1" t="s">
        <v>30</v>
      </c>
      <c r="X790" s="1" t="s">
        <v>43</v>
      </c>
      <c r="Y790" s="1" t="s">
        <v>37</v>
      </c>
      <c r="Z790">
        <v>24</v>
      </c>
      <c r="AA790">
        <v>1216</v>
      </c>
      <c r="AB790" s="1" t="s">
        <v>13500</v>
      </c>
      <c r="AC790" s="1" t="s">
        <v>13500</v>
      </c>
      <c r="AD790" t="s">
        <v>13494</v>
      </c>
      <c r="AE790" s="1" t="s">
        <v>38</v>
      </c>
      <c r="AF790" s="1" t="s">
        <v>38</v>
      </c>
      <c r="AG790" t="s">
        <v>13526</v>
      </c>
      <c r="AH790" t="s">
        <v>38</v>
      </c>
      <c r="AI790" t="s">
        <v>13540</v>
      </c>
    </row>
    <row r="791" spans="1:35" x14ac:dyDescent="0.25">
      <c r="A791" s="1" t="s">
        <v>1672</v>
      </c>
      <c r="B791" s="1" t="s">
        <v>30</v>
      </c>
      <c r="C791">
        <v>7</v>
      </c>
      <c r="D791">
        <v>41</v>
      </c>
      <c r="E791">
        <v>118.3</v>
      </c>
      <c r="F791">
        <v>0</v>
      </c>
      <c r="G791">
        <v>0</v>
      </c>
      <c r="H791" s="1" t="s">
        <v>30</v>
      </c>
      <c r="I791" s="1" t="s">
        <v>31</v>
      </c>
      <c r="J791">
        <v>0</v>
      </c>
      <c r="K791">
        <v>0</v>
      </c>
      <c r="L791">
        <v>0</v>
      </c>
      <c r="M791" s="1" t="s">
        <v>30</v>
      </c>
      <c r="N791">
        <v>0</v>
      </c>
      <c r="O791" s="1" t="s">
        <v>216</v>
      </c>
      <c r="P791" s="1" t="s">
        <v>1673</v>
      </c>
      <c r="Q791" s="1" t="s">
        <v>42</v>
      </c>
      <c r="R791">
        <v>50</v>
      </c>
      <c r="S791" s="1" t="s">
        <v>30</v>
      </c>
      <c r="T791" s="1" t="s">
        <v>30</v>
      </c>
      <c r="U791" s="1" t="s">
        <v>30</v>
      </c>
      <c r="V791">
        <v>0</v>
      </c>
      <c r="W791" s="1" t="s">
        <v>30</v>
      </c>
      <c r="X791" s="1" t="s">
        <v>36</v>
      </c>
      <c r="Y791" s="1" t="s">
        <v>58</v>
      </c>
      <c r="Z791">
        <v>10</v>
      </c>
      <c r="AA791">
        <v>77</v>
      </c>
      <c r="AB791" s="1" t="s">
        <v>13500</v>
      </c>
      <c r="AC791" s="1" t="s">
        <v>13500</v>
      </c>
      <c r="AD791" t="s">
        <v>13494</v>
      </c>
      <c r="AE791" s="1" t="s">
        <v>38</v>
      </c>
      <c r="AF791" s="1" t="s">
        <v>38</v>
      </c>
      <c r="AG791" t="s">
        <v>13527</v>
      </c>
      <c r="AH791" t="s">
        <v>38</v>
      </c>
      <c r="AI791" t="s">
        <v>13538</v>
      </c>
    </row>
    <row r="792" spans="1:35" x14ac:dyDescent="0.25">
      <c r="A792" s="1" t="s">
        <v>1674</v>
      </c>
      <c r="B792" s="1" t="s">
        <v>30</v>
      </c>
      <c r="C792">
        <v>4</v>
      </c>
      <c r="D792">
        <v>16</v>
      </c>
      <c r="E792">
        <v>52.7</v>
      </c>
      <c r="F792">
        <v>0</v>
      </c>
      <c r="G792">
        <v>0</v>
      </c>
      <c r="H792" s="1" t="s">
        <v>30</v>
      </c>
      <c r="I792" s="1" t="s">
        <v>31</v>
      </c>
      <c r="J792">
        <v>0</v>
      </c>
      <c r="K792">
        <v>0</v>
      </c>
      <c r="L792">
        <v>0</v>
      </c>
      <c r="M792" s="1" t="s">
        <v>30</v>
      </c>
      <c r="N792">
        <v>0</v>
      </c>
      <c r="O792" s="1" t="s">
        <v>83</v>
      </c>
      <c r="P792" s="1" t="s">
        <v>1675</v>
      </c>
      <c r="Q792" s="1" t="s">
        <v>35</v>
      </c>
      <c r="R792">
        <v>27</v>
      </c>
      <c r="S792" s="1" t="s">
        <v>32</v>
      </c>
      <c r="T792" s="1" t="s">
        <v>30</v>
      </c>
      <c r="U792" s="1" t="s">
        <v>30</v>
      </c>
      <c r="V792">
        <v>0</v>
      </c>
      <c r="W792" s="1" t="s">
        <v>30</v>
      </c>
      <c r="X792" s="1" t="s">
        <v>36</v>
      </c>
      <c r="Y792" s="1" t="s">
        <v>58</v>
      </c>
      <c r="Z792">
        <v>16</v>
      </c>
      <c r="AA792">
        <v>57</v>
      </c>
      <c r="AB792" s="1" t="s">
        <v>13500</v>
      </c>
      <c r="AC792" s="1" t="s">
        <v>13500</v>
      </c>
      <c r="AD792" t="s">
        <v>13495</v>
      </c>
      <c r="AE792" s="1" t="s">
        <v>38</v>
      </c>
      <c r="AF792" s="1" t="s">
        <v>38</v>
      </c>
      <c r="AG792" t="s">
        <v>13527</v>
      </c>
      <c r="AH792" t="s">
        <v>38</v>
      </c>
      <c r="AI792" t="s">
        <v>13538</v>
      </c>
    </row>
    <row r="793" spans="1:35" x14ac:dyDescent="0.25">
      <c r="A793" s="1" t="s">
        <v>1676</v>
      </c>
      <c r="B793" s="1" t="s">
        <v>30</v>
      </c>
      <c r="C793">
        <v>9</v>
      </c>
      <c r="D793">
        <v>19</v>
      </c>
      <c r="E793">
        <v>43.4</v>
      </c>
      <c r="F793">
        <v>0</v>
      </c>
      <c r="G793">
        <v>0</v>
      </c>
      <c r="H793" s="1" t="s">
        <v>30</v>
      </c>
      <c r="I793" s="1" t="s">
        <v>31</v>
      </c>
      <c r="J793">
        <v>0</v>
      </c>
      <c r="K793">
        <v>0</v>
      </c>
      <c r="L793">
        <v>7</v>
      </c>
      <c r="M793" s="1" t="s">
        <v>32</v>
      </c>
      <c r="N793">
        <v>0</v>
      </c>
      <c r="O793" s="1" t="s">
        <v>159</v>
      </c>
      <c r="P793" s="1" t="s">
        <v>1677</v>
      </c>
      <c r="Q793" s="1" t="s">
        <v>42</v>
      </c>
      <c r="R793">
        <v>50</v>
      </c>
      <c r="S793" s="1" t="s">
        <v>30</v>
      </c>
      <c r="T793" s="1" t="s">
        <v>30</v>
      </c>
      <c r="U793" s="1" t="s">
        <v>30</v>
      </c>
      <c r="V793">
        <v>0</v>
      </c>
      <c r="W793" s="1" t="s">
        <v>32</v>
      </c>
      <c r="X793" s="1" t="s">
        <v>36</v>
      </c>
      <c r="Y793" s="1" t="s">
        <v>37</v>
      </c>
      <c r="Z793">
        <v>41</v>
      </c>
      <c r="AA793">
        <v>357</v>
      </c>
      <c r="AB793" s="1" t="s">
        <v>13500</v>
      </c>
      <c r="AC793" s="1" t="s">
        <v>13500</v>
      </c>
      <c r="AD793" t="s">
        <v>13494</v>
      </c>
      <c r="AE793" s="1" t="s">
        <v>38</v>
      </c>
      <c r="AF793" s="1" t="s">
        <v>38</v>
      </c>
      <c r="AG793" t="s">
        <v>13526</v>
      </c>
      <c r="AH793" t="s">
        <v>38</v>
      </c>
      <c r="AI793" t="s">
        <v>13538</v>
      </c>
    </row>
    <row r="794" spans="1:35" x14ac:dyDescent="0.25">
      <c r="A794" s="1" t="s">
        <v>1678</v>
      </c>
      <c r="B794" s="1" t="s">
        <v>30</v>
      </c>
      <c r="C794">
        <v>60</v>
      </c>
      <c r="D794">
        <v>96</v>
      </c>
      <c r="E794">
        <v>357.9</v>
      </c>
      <c r="F794">
        <v>0</v>
      </c>
      <c r="G794">
        <v>0</v>
      </c>
      <c r="H794" s="1" t="s">
        <v>30</v>
      </c>
      <c r="I794" s="1" t="s">
        <v>31</v>
      </c>
      <c r="J794">
        <v>0</v>
      </c>
      <c r="K794">
        <v>0</v>
      </c>
      <c r="L794">
        <v>15</v>
      </c>
      <c r="M794" s="1" t="s">
        <v>32</v>
      </c>
      <c r="N794">
        <v>0</v>
      </c>
      <c r="O794" s="1" t="s">
        <v>119</v>
      </c>
      <c r="P794" s="1" t="s">
        <v>1679</v>
      </c>
      <c r="Q794" s="1" t="s">
        <v>42</v>
      </c>
      <c r="R794">
        <v>38</v>
      </c>
      <c r="S794" s="1" t="s">
        <v>30</v>
      </c>
      <c r="T794" s="1" t="s">
        <v>30</v>
      </c>
      <c r="U794" s="1" t="s">
        <v>30</v>
      </c>
      <c r="V794">
        <v>0</v>
      </c>
      <c r="W794" s="1" t="s">
        <v>32</v>
      </c>
      <c r="X794" s="1" t="s">
        <v>43</v>
      </c>
      <c r="Y794" s="1" t="s">
        <v>37</v>
      </c>
      <c r="Z794">
        <v>24</v>
      </c>
      <c r="AA794">
        <v>1444</v>
      </c>
      <c r="AB794" s="1" t="s">
        <v>13500</v>
      </c>
      <c r="AC794" s="1" t="s">
        <v>13500</v>
      </c>
      <c r="AD794" t="s">
        <v>13494</v>
      </c>
      <c r="AE794" s="1" t="s">
        <v>38</v>
      </c>
      <c r="AF794" s="1" t="s">
        <v>38</v>
      </c>
      <c r="AG794" t="s">
        <v>13526</v>
      </c>
      <c r="AH794" t="s">
        <v>38</v>
      </c>
      <c r="AI794" t="s">
        <v>13540</v>
      </c>
    </row>
    <row r="795" spans="1:35" x14ac:dyDescent="0.25">
      <c r="A795" s="1" t="s">
        <v>1680</v>
      </c>
      <c r="B795" s="1" t="s">
        <v>30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s="1" t="s">
        <v>32</v>
      </c>
      <c r="I795" s="1" t="s">
        <v>46</v>
      </c>
      <c r="J795">
        <v>0</v>
      </c>
      <c r="K795">
        <v>0</v>
      </c>
      <c r="L795">
        <v>0</v>
      </c>
      <c r="M795" s="1" t="s">
        <v>30</v>
      </c>
      <c r="N795">
        <v>0</v>
      </c>
      <c r="O795" s="1" t="s">
        <v>275</v>
      </c>
      <c r="P795" s="1" t="s">
        <v>1681</v>
      </c>
      <c r="Q795" s="1" t="s">
        <v>35</v>
      </c>
      <c r="R795">
        <v>21</v>
      </c>
      <c r="S795" s="1" t="s">
        <v>32</v>
      </c>
      <c r="T795" s="1" t="s">
        <v>30</v>
      </c>
      <c r="U795" s="1" t="s">
        <v>30</v>
      </c>
      <c r="V795">
        <v>0</v>
      </c>
      <c r="W795" s="1" t="s">
        <v>30</v>
      </c>
      <c r="X795" s="1" t="s">
        <v>36</v>
      </c>
      <c r="Y795" s="1" t="s">
        <v>37</v>
      </c>
      <c r="Z795">
        <v>7</v>
      </c>
      <c r="AA795">
        <v>65</v>
      </c>
      <c r="AB795" s="1" t="s">
        <v>13500</v>
      </c>
      <c r="AC795" s="1" t="s">
        <v>13500</v>
      </c>
      <c r="AD795" t="s">
        <v>13495</v>
      </c>
      <c r="AE795" s="1" t="s">
        <v>38</v>
      </c>
      <c r="AF795" s="1" t="s">
        <v>38</v>
      </c>
      <c r="AG795" t="s">
        <v>13527</v>
      </c>
      <c r="AH795" t="s">
        <v>38</v>
      </c>
      <c r="AI795" t="s">
        <v>13538</v>
      </c>
    </row>
    <row r="796" spans="1:35" x14ac:dyDescent="0.25">
      <c r="A796" s="1" t="s">
        <v>1682</v>
      </c>
      <c r="B796" s="1" t="s">
        <v>30</v>
      </c>
      <c r="C796">
        <v>69</v>
      </c>
      <c r="D796">
        <v>484</v>
      </c>
      <c r="E796">
        <v>1110</v>
      </c>
      <c r="F796">
        <v>0</v>
      </c>
      <c r="G796">
        <v>0</v>
      </c>
      <c r="H796" s="1" t="s">
        <v>30</v>
      </c>
      <c r="I796" s="1" t="s">
        <v>31</v>
      </c>
      <c r="J796">
        <v>0</v>
      </c>
      <c r="K796">
        <v>0</v>
      </c>
      <c r="L796">
        <v>0</v>
      </c>
      <c r="M796" s="1" t="s">
        <v>30</v>
      </c>
      <c r="N796">
        <v>0</v>
      </c>
      <c r="O796" s="1" t="s">
        <v>91</v>
      </c>
      <c r="P796" s="1" t="s">
        <v>1683</v>
      </c>
      <c r="Q796" s="1" t="s">
        <v>35</v>
      </c>
      <c r="R796">
        <v>36</v>
      </c>
      <c r="S796" s="1" t="s">
        <v>30</v>
      </c>
      <c r="T796" s="1" t="s">
        <v>30</v>
      </c>
      <c r="U796" s="1" t="s">
        <v>30</v>
      </c>
      <c r="V796">
        <v>0</v>
      </c>
      <c r="W796" s="1" t="s">
        <v>30</v>
      </c>
      <c r="X796" s="1" t="s">
        <v>57</v>
      </c>
      <c r="Y796" s="1" t="s">
        <v>37</v>
      </c>
      <c r="Z796">
        <v>14</v>
      </c>
      <c r="AA796">
        <v>1001</v>
      </c>
      <c r="AB796" s="1" t="s">
        <v>13500</v>
      </c>
      <c r="AC796" s="1" t="s">
        <v>13500</v>
      </c>
      <c r="AD796" t="s">
        <v>13494</v>
      </c>
      <c r="AE796" s="1" t="s">
        <v>38</v>
      </c>
      <c r="AF796" s="1" t="s">
        <v>38</v>
      </c>
      <c r="AG796" t="s">
        <v>13527</v>
      </c>
      <c r="AH796" t="s">
        <v>38</v>
      </c>
      <c r="AI796" t="s">
        <v>13540</v>
      </c>
    </row>
    <row r="797" spans="1:35" x14ac:dyDescent="0.25">
      <c r="A797" s="1" t="s">
        <v>1684</v>
      </c>
      <c r="B797" s="1" t="s">
        <v>30</v>
      </c>
      <c r="C797">
        <v>42</v>
      </c>
      <c r="D797">
        <v>157</v>
      </c>
      <c r="E797">
        <v>377.8</v>
      </c>
      <c r="F797">
        <v>0</v>
      </c>
      <c r="G797">
        <v>0</v>
      </c>
      <c r="H797" s="1" t="s">
        <v>30</v>
      </c>
      <c r="I797" s="1" t="s">
        <v>31</v>
      </c>
      <c r="J797">
        <v>0</v>
      </c>
      <c r="K797">
        <v>0</v>
      </c>
      <c r="L797">
        <v>2</v>
      </c>
      <c r="M797" s="1" t="s">
        <v>32</v>
      </c>
      <c r="N797">
        <v>0</v>
      </c>
      <c r="O797" s="1" t="s">
        <v>135</v>
      </c>
      <c r="P797" s="1" t="s">
        <v>1685</v>
      </c>
      <c r="Q797" s="1" t="s">
        <v>35</v>
      </c>
      <c r="R797">
        <v>59</v>
      </c>
      <c r="S797" s="1" t="s">
        <v>30</v>
      </c>
      <c r="T797" s="1" t="s">
        <v>30</v>
      </c>
      <c r="U797" s="1" t="s">
        <v>30</v>
      </c>
      <c r="V797">
        <v>0</v>
      </c>
      <c r="W797" s="1" t="s">
        <v>30</v>
      </c>
      <c r="X797" s="1" t="s">
        <v>43</v>
      </c>
      <c r="Y797" s="1" t="s">
        <v>37</v>
      </c>
      <c r="Z797">
        <v>27</v>
      </c>
      <c r="AA797">
        <v>1148</v>
      </c>
      <c r="AB797" s="1" t="s">
        <v>13500</v>
      </c>
      <c r="AC797" s="1" t="s">
        <v>13500</v>
      </c>
      <c r="AD797" t="s">
        <v>13494</v>
      </c>
      <c r="AE797" s="1" t="s">
        <v>38</v>
      </c>
      <c r="AF797" s="1" t="s">
        <v>38</v>
      </c>
      <c r="AG797" t="s">
        <v>13527</v>
      </c>
      <c r="AH797" t="s">
        <v>38</v>
      </c>
      <c r="AI797" t="s">
        <v>13540</v>
      </c>
    </row>
    <row r="798" spans="1:35" x14ac:dyDescent="0.25">
      <c r="A798" s="1" t="s">
        <v>1686</v>
      </c>
      <c r="B798" s="1" t="s">
        <v>30</v>
      </c>
      <c r="C798">
        <v>23</v>
      </c>
      <c r="D798">
        <v>39</v>
      </c>
      <c r="E798">
        <v>90.1</v>
      </c>
      <c r="F798">
        <v>0</v>
      </c>
      <c r="G798">
        <v>0</v>
      </c>
      <c r="H798" s="1" t="s">
        <v>30</v>
      </c>
      <c r="I798" s="1" t="s">
        <v>31</v>
      </c>
      <c r="J798">
        <v>0</v>
      </c>
      <c r="K798">
        <v>0</v>
      </c>
      <c r="L798">
        <v>1</v>
      </c>
      <c r="M798" s="1" t="s">
        <v>32</v>
      </c>
      <c r="N798">
        <v>0</v>
      </c>
      <c r="O798" s="1" t="s">
        <v>375</v>
      </c>
      <c r="P798" s="1" t="s">
        <v>1687</v>
      </c>
      <c r="Q798" s="1" t="s">
        <v>35</v>
      </c>
      <c r="R798">
        <v>50</v>
      </c>
      <c r="S798" s="1" t="s">
        <v>30</v>
      </c>
      <c r="T798" s="1" t="s">
        <v>30</v>
      </c>
      <c r="U798" s="1" t="s">
        <v>30</v>
      </c>
      <c r="V798">
        <v>0</v>
      </c>
      <c r="W798" s="1" t="s">
        <v>32</v>
      </c>
      <c r="X798" s="1" t="s">
        <v>36</v>
      </c>
      <c r="Y798" s="1" t="s">
        <v>37</v>
      </c>
      <c r="Z798">
        <v>20</v>
      </c>
      <c r="AA798">
        <v>457</v>
      </c>
      <c r="AB798" s="1" t="s">
        <v>13500</v>
      </c>
      <c r="AC798" s="1" t="s">
        <v>13500</v>
      </c>
      <c r="AD798" t="s">
        <v>13494</v>
      </c>
      <c r="AE798" s="1" t="s">
        <v>38</v>
      </c>
      <c r="AF798" s="1" t="s">
        <v>38</v>
      </c>
      <c r="AG798" t="s">
        <v>13527</v>
      </c>
      <c r="AH798" t="s">
        <v>38</v>
      </c>
      <c r="AI798" t="s">
        <v>13539</v>
      </c>
    </row>
    <row r="799" spans="1:35" x14ac:dyDescent="0.25">
      <c r="A799" s="1" t="s">
        <v>1688</v>
      </c>
      <c r="B799" s="1" t="s">
        <v>30</v>
      </c>
      <c r="C799">
        <v>77</v>
      </c>
      <c r="D799">
        <v>489</v>
      </c>
      <c r="E799">
        <v>1234.2</v>
      </c>
      <c r="F799">
        <v>0</v>
      </c>
      <c r="G799">
        <v>0</v>
      </c>
      <c r="H799" s="1" t="s">
        <v>30</v>
      </c>
      <c r="I799" s="1" t="s">
        <v>31</v>
      </c>
      <c r="J799">
        <v>0</v>
      </c>
      <c r="K799">
        <v>0</v>
      </c>
      <c r="L799">
        <v>0</v>
      </c>
      <c r="M799" s="1" t="s">
        <v>30</v>
      </c>
      <c r="N799">
        <v>0</v>
      </c>
      <c r="O799" s="1" t="s">
        <v>97</v>
      </c>
      <c r="P799" s="1" t="s">
        <v>1689</v>
      </c>
      <c r="Q799" s="1" t="s">
        <v>35</v>
      </c>
      <c r="R799">
        <v>28</v>
      </c>
      <c r="S799" s="1" t="s">
        <v>32</v>
      </c>
      <c r="T799" s="1" t="s">
        <v>30</v>
      </c>
      <c r="U799" s="1" t="s">
        <v>30</v>
      </c>
      <c r="V799">
        <v>0</v>
      </c>
      <c r="W799" s="1" t="s">
        <v>30</v>
      </c>
      <c r="X799" s="1" t="s">
        <v>57</v>
      </c>
      <c r="Y799" s="1" t="s">
        <v>37</v>
      </c>
      <c r="Z799">
        <v>7</v>
      </c>
      <c r="AA799">
        <v>577</v>
      </c>
      <c r="AB799" s="1" t="s">
        <v>13500</v>
      </c>
      <c r="AC799" s="1" t="s">
        <v>13500</v>
      </c>
      <c r="AD799" t="s">
        <v>13495</v>
      </c>
      <c r="AE799" s="1" t="s">
        <v>38</v>
      </c>
      <c r="AF799" s="1" t="s">
        <v>38</v>
      </c>
      <c r="AG799" t="s">
        <v>13527</v>
      </c>
      <c r="AH799" t="s">
        <v>38</v>
      </c>
      <c r="AI799" t="s">
        <v>13540</v>
      </c>
    </row>
    <row r="800" spans="1:35" x14ac:dyDescent="0.25">
      <c r="A800" s="1" t="s">
        <v>1690</v>
      </c>
      <c r="B800" s="1" t="s">
        <v>30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s="1" t="s">
        <v>30</v>
      </c>
      <c r="I800" s="1" t="s">
        <v>31</v>
      </c>
      <c r="J800">
        <v>0</v>
      </c>
      <c r="K800">
        <v>0</v>
      </c>
      <c r="L800">
        <v>4</v>
      </c>
      <c r="M800" s="1" t="s">
        <v>30</v>
      </c>
      <c r="N800">
        <v>46</v>
      </c>
      <c r="O800" s="1" t="s">
        <v>216</v>
      </c>
      <c r="P800" s="1" t="s">
        <v>1691</v>
      </c>
      <c r="Q800" s="1" t="s">
        <v>42</v>
      </c>
      <c r="R800">
        <v>60</v>
      </c>
      <c r="S800" s="1" t="s">
        <v>30</v>
      </c>
      <c r="T800" s="1" t="s">
        <v>30</v>
      </c>
      <c r="U800" s="1" t="s">
        <v>30</v>
      </c>
      <c r="V800">
        <v>0</v>
      </c>
      <c r="W800" s="1" t="s">
        <v>30</v>
      </c>
      <c r="X800" s="1" t="s">
        <v>43</v>
      </c>
      <c r="Y800" s="1" t="s">
        <v>58</v>
      </c>
      <c r="Z800">
        <v>35</v>
      </c>
      <c r="AA800">
        <v>810</v>
      </c>
      <c r="AB800" s="1" t="s">
        <v>13500</v>
      </c>
      <c r="AC800" s="1" t="s">
        <v>13500</v>
      </c>
      <c r="AD800" t="s">
        <v>13494</v>
      </c>
      <c r="AE800" s="1" t="s">
        <v>38</v>
      </c>
      <c r="AF800" s="1" t="s">
        <v>38</v>
      </c>
      <c r="AG800" t="s">
        <v>13526</v>
      </c>
      <c r="AH800" t="s">
        <v>38</v>
      </c>
      <c r="AI800" t="s">
        <v>13539</v>
      </c>
    </row>
    <row r="801" spans="1:35" x14ac:dyDescent="0.25">
      <c r="A801" s="1" t="s">
        <v>1692</v>
      </c>
      <c r="B801" s="1" t="s">
        <v>30</v>
      </c>
      <c r="C801">
        <v>1</v>
      </c>
      <c r="D801">
        <v>4</v>
      </c>
      <c r="E801">
        <v>9</v>
      </c>
      <c r="F801">
        <v>0</v>
      </c>
      <c r="G801">
        <v>0</v>
      </c>
      <c r="H801" s="1" t="s">
        <v>30</v>
      </c>
      <c r="I801" s="1" t="s">
        <v>31</v>
      </c>
      <c r="J801">
        <v>0</v>
      </c>
      <c r="K801">
        <v>0</v>
      </c>
      <c r="L801">
        <v>13</v>
      </c>
      <c r="M801" s="1" t="s">
        <v>32</v>
      </c>
      <c r="N801">
        <v>0</v>
      </c>
      <c r="O801" s="1" t="s">
        <v>100</v>
      </c>
      <c r="P801" s="1" t="s">
        <v>1693</v>
      </c>
      <c r="Q801" s="1" t="s">
        <v>35</v>
      </c>
      <c r="R801">
        <v>19</v>
      </c>
      <c r="S801" s="1" t="s">
        <v>32</v>
      </c>
      <c r="T801" s="1" t="s">
        <v>30</v>
      </c>
      <c r="U801" s="1" t="s">
        <v>30</v>
      </c>
      <c r="V801">
        <v>0</v>
      </c>
      <c r="W801" s="1" t="s">
        <v>30</v>
      </c>
      <c r="X801" s="1" t="s">
        <v>36</v>
      </c>
      <c r="Y801" s="1" t="s">
        <v>58</v>
      </c>
      <c r="Z801">
        <v>14</v>
      </c>
      <c r="AA801">
        <v>14</v>
      </c>
      <c r="AB801" s="1" t="s">
        <v>13500</v>
      </c>
      <c r="AC801" s="1" t="s">
        <v>13500</v>
      </c>
      <c r="AD801" t="s">
        <v>13495</v>
      </c>
      <c r="AE801" s="1" t="s">
        <v>38</v>
      </c>
      <c r="AF801" s="1" t="s">
        <v>38</v>
      </c>
      <c r="AG801" t="s">
        <v>13526</v>
      </c>
      <c r="AH801" t="s">
        <v>38</v>
      </c>
      <c r="AI801" t="s">
        <v>13538</v>
      </c>
    </row>
    <row r="802" spans="1:35" x14ac:dyDescent="0.25">
      <c r="A802" s="1" t="s">
        <v>1694</v>
      </c>
      <c r="B802" s="1" t="s">
        <v>30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s="1" t="s">
        <v>30</v>
      </c>
      <c r="I802" s="1" t="s">
        <v>31</v>
      </c>
      <c r="J802">
        <v>0</v>
      </c>
      <c r="K802">
        <v>0</v>
      </c>
      <c r="L802">
        <v>0</v>
      </c>
      <c r="M802" s="1" t="s">
        <v>30</v>
      </c>
      <c r="N802">
        <v>0</v>
      </c>
      <c r="O802" s="1" t="s">
        <v>68</v>
      </c>
      <c r="P802" s="1" t="s">
        <v>1695</v>
      </c>
      <c r="Q802" s="1" t="s">
        <v>42</v>
      </c>
      <c r="R802">
        <v>61</v>
      </c>
      <c r="S802" s="1" t="s">
        <v>30</v>
      </c>
      <c r="T802" s="1" t="s">
        <v>30</v>
      </c>
      <c r="U802" s="1" t="s">
        <v>30</v>
      </c>
      <c r="V802">
        <v>0</v>
      </c>
      <c r="W802" s="1" t="s">
        <v>30</v>
      </c>
      <c r="X802" s="1" t="s">
        <v>57</v>
      </c>
      <c r="Y802" s="1" t="s">
        <v>37</v>
      </c>
      <c r="Z802">
        <v>10</v>
      </c>
      <c r="AA802">
        <v>735</v>
      </c>
      <c r="AB802" s="1" t="s">
        <v>13500</v>
      </c>
      <c r="AC802" s="1" t="s">
        <v>13500</v>
      </c>
      <c r="AD802" t="s">
        <v>13494</v>
      </c>
      <c r="AE802" s="1" t="s">
        <v>38</v>
      </c>
      <c r="AF802" s="1" t="s">
        <v>38</v>
      </c>
      <c r="AG802" t="s">
        <v>13527</v>
      </c>
      <c r="AH802" t="s">
        <v>38</v>
      </c>
      <c r="AI802" t="s">
        <v>13540</v>
      </c>
    </row>
    <row r="803" spans="1:35" x14ac:dyDescent="0.25">
      <c r="A803" s="1" t="s">
        <v>1696</v>
      </c>
      <c r="B803" s="1" t="s">
        <v>30</v>
      </c>
      <c r="C803">
        <v>49</v>
      </c>
      <c r="D803">
        <v>188</v>
      </c>
      <c r="E803">
        <v>444.6</v>
      </c>
      <c r="F803">
        <v>0</v>
      </c>
      <c r="G803">
        <v>0</v>
      </c>
      <c r="H803" s="1" t="s">
        <v>30</v>
      </c>
      <c r="I803" s="1" t="s">
        <v>31</v>
      </c>
      <c r="J803">
        <v>0</v>
      </c>
      <c r="K803">
        <v>0</v>
      </c>
      <c r="L803">
        <v>2</v>
      </c>
      <c r="M803" s="1" t="s">
        <v>32</v>
      </c>
      <c r="N803">
        <v>0</v>
      </c>
      <c r="O803" s="1" t="s">
        <v>179</v>
      </c>
      <c r="P803" s="1" t="s">
        <v>1697</v>
      </c>
      <c r="Q803" s="1" t="s">
        <v>42</v>
      </c>
      <c r="R803">
        <v>44</v>
      </c>
      <c r="S803" s="1" t="s">
        <v>30</v>
      </c>
      <c r="T803" s="1" t="s">
        <v>30</v>
      </c>
      <c r="U803" s="1" t="s">
        <v>30</v>
      </c>
      <c r="V803">
        <v>0</v>
      </c>
      <c r="W803" s="1" t="s">
        <v>30</v>
      </c>
      <c r="X803" s="1" t="s">
        <v>43</v>
      </c>
      <c r="Y803" s="1" t="s">
        <v>58</v>
      </c>
      <c r="Z803">
        <v>14</v>
      </c>
      <c r="AA803">
        <v>688</v>
      </c>
      <c r="AB803" s="1" t="s">
        <v>13500</v>
      </c>
      <c r="AC803" s="1" t="s">
        <v>13500</v>
      </c>
      <c r="AD803" t="s">
        <v>13494</v>
      </c>
      <c r="AE803" s="1" t="s">
        <v>38</v>
      </c>
      <c r="AF803" s="1" t="s">
        <v>38</v>
      </c>
      <c r="AG803" t="s">
        <v>13527</v>
      </c>
      <c r="AH803" t="s">
        <v>38</v>
      </c>
      <c r="AI803" t="s">
        <v>13540</v>
      </c>
    </row>
    <row r="804" spans="1:35" x14ac:dyDescent="0.25">
      <c r="A804" s="1" t="s">
        <v>1698</v>
      </c>
      <c r="B804" s="1" t="s">
        <v>30</v>
      </c>
      <c r="C804">
        <v>15</v>
      </c>
      <c r="D804">
        <v>41</v>
      </c>
      <c r="E804">
        <v>118.3</v>
      </c>
      <c r="F804">
        <v>0</v>
      </c>
      <c r="G804">
        <v>0</v>
      </c>
      <c r="H804" s="1" t="s">
        <v>30</v>
      </c>
      <c r="I804" s="1" t="s">
        <v>31</v>
      </c>
      <c r="J804">
        <v>0</v>
      </c>
      <c r="K804">
        <v>0</v>
      </c>
      <c r="L804">
        <v>14</v>
      </c>
      <c r="M804" s="1" t="s">
        <v>32</v>
      </c>
      <c r="N804">
        <v>0</v>
      </c>
      <c r="O804" s="1" t="s">
        <v>219</v>
      </c>
      <c r="P804" s="1" t="s">
        <v>1699</v>
      </c>
      <c r="Q804" s="1" t="s">
        <v>35</v>
      </c>
      <c r="R804">
        <v>24</v>
      </c>
      <c r="S804" s="1" t="s">
        <v>32</v>
      </c>
      <c r="T804" s="1" t="s">
        <v>30</v>
      </c>
      <c r="U804" s="1" t="s">
        <v>30</v>
      </c>
      <c r="V804">
        <v>0</v>
      </c>
      <c r="W804" s="1" t="s">
        <v>30</v>
      </c>
      <c r="X804" s="1" t="s">
        <v>36</v>
      </c>
      <c r="Y804" s="1" t="s">
        <v>37</v>
      </c>
      <c r="Z804">
        <v>37</v>
      </c>
      <c r="AA804">
        <v>553</v>
      </c>
      <c r="AB804" s="1" t="s">
        <v>13500</v>
      </c>
      <c r="AC804" s="1" t="s">
        <v>13500</v>
      </c>
      <c r="AD804" t="s">
        <v>13495</v>
      </c>
      <c r="AE804" s="1" t="s">
        <v>38</v>
      </c>
      <c r="AF804" s="1" t="s">
        <v>38</v>
      </c>
      <c r="AG804" t="s">
        <v>13526</v>
      </c>
      <c r="AH804" t="s">
        <v>38</v>
      </c>
      <c r="AI804" t="s">
        <v>13539</v>
      </c>
    </row>
    <row r="805" spans="1:35" x14ac:dyDescent="0.25">
      <c r="A805" s="1" t="s">
        <v>1700</v>
      </c>
      <c r="B805" s="1" t="s">
        <v>30</v>
      </c>
      <c r="C805">
        <v>30</v>
      </c>
      <c r="D805">
        <v>47</v>
      </c>
      <c r="E805">
        <v>119.4</v>
      </c>
      <c r="F805">
        <v>60</v>
      </c>
      <c r="G805">
        <v>219</v>
      </c>
      <c r="H805" s="1" t="s">
        <v>32</v>
      </c>
      <c r="I805" s="1" t="s">
        <v>46</v>
      </c>
      <c r="J805">
        <v>0</v>
      </c>
      <c r="K805">
        <v>0</v>
      </c>
      <c r="L805">
        <v>0</v>
      </c>
      <c r="M805" s="1" t="s">
        <v>30</v>
      </c>
      <c r="N805">
        <v>0</v>
      </c>
      <c r="O805" s="1" t="s">
        <v>130</v>
      </c>
      <c r="P805" s="1" t="s">
        <v>1701</v>
      </c>
      <c r="Q805" s="1" t="s">
        <v>42</v>
      </c>
      <c r="R805">
        <v>54</v>
      </c>
      <c r="S805" s="1" t="s">
        <v>30</v>
      </c>
      <c r="T805" s="1" t="s">
        <v>30</v>
      </c>
      <c r="U805" s="1" t="s">
        <v>30</v>
      </c>
      <c r="V805">
        <v>0</v>
      </c>
      <c r="W805" s="1" t="s">
        <v>30</v>
      </c>
      <c r="X805" s="1" t="s">
        <v>57</v>
      </c>
      <c r="Y805" s="1" t="s">
        <v>37</v>
      </c>
      <c r="Z805">
        <v>10</v>
      </c>
      <c r="AA805">
        <v>308</v>
      </c>
      <c r="AB805" s="1" t="s">
        <v>13500</v>
      </c>
      <c r="AC805" s="1" t="s">
        <v>13500</v>
      </c>
      <c r="AD805" t="s">
        <v>13494</v>
      </c>
      <c r="AE805" s="1" t="s">
        <v>38</v>
      </c>
      <c r="AF805" s="1" t="s">
        <v>38</v>
      </c>
      <c r="AG805" t="s">
        <v>13527</v>
      </c>
      <c r="AH805" t="s">
        <v>38</v>
      </c>
      <c r="AI805" t="s">
        <v>13539</v>
      </c>
    </row>
    <row r="806" spans="1:35" x14ac:dyDescent="0.25">
      <c r="A806" s="1" t="s">
        <v>1702</v>
      </c>
      <c r="B806" s="1" t="s">
        <v>30</v>
      </c>
      <c r="C806">
        <v>10</v>
      </c>
      <c r="D806">
        <v>36</v>
      </c>
      <c r="E806">
        <v>90</v>
      </c>
      <c r="F806">
        <v>0</v>
      </c>
      <c r="G806">
        <v>0</v>
      </c>
      <c r="H806" s="1" t="s">
        <v>30</v>
      </c>
      <c r="I806" s="1" t="s">
        <v>31</v>
      </c>
      <c r="J806">
        <v>0</v>
      </c>
      <c r="K806">
        <v>0</v>
      </c>
      <c r="L806">
        <v>2</v>
      </c>
      <c r="M806" s="1" t="s">
        <v>32</v>
      </c>
      <c r="N806">
        <v>0</v>
      </c>
      <c r="O806" s="1" t="s">
        <v>1102</v>
      </c>
      <c r="P806" s="1" t="s">
        <v>1703</v>
      </c>
      <c r="Q806" s="1" t="s">
        <v>35</v>
      </c>
      <c r="R806">
        <v>68</v>
      </c>
      <c r="S806" s="1" t="s">
        <v>30</v>
      </c>
      <c r="T806" s="1" t="s">
        <v>32</v>
      </c>
      <c r="U806" s="1" t="s">
        <v>30</v>
      </c>
      <c r="V806">
        <v>0</v>
      </c>
      <c r="W806" s="1" t="s">
        <v>32</v>
      </c>
      <c r="X806" s="1" t="s">
        <v>57</v>
      </c>
      <c r="Y806" s="1" t="s">
        <v>58</v>
      </c>
      <c r="Z806">
        <v>21</v>
      </c>
      <c r="AA806">
        <v>213</v>
      </c>
      <c r="AB806" s="1" t="s">
        <v>13500</v>
      </c>
      <c r="AC806" s="1" t="s">
        <v>13500</v>
      </c>
      <c r="AD806" t="s">
        <v>13496</v>
      </c>
      <c r="AE806" s="1" t="s">
        <v>38</v>
      </c>
      <c r="AF806" s="1" t="s">
        <v>38</v>
      </c>
      <c r="AG806" t="s">
        <v>13527</v>
      </c>
      <c r="AH806" t="s">
        <v>38</v>
      </c>
      <c r="AI806" t="s">
        <v>13539</v>
      </c>
    </row>
    <row r="807" spans="1:35" x14ac:dyDescent="0.25">
      <c r="A807" s="1" t="s">
        <v>1704</v>
      </c>
      <c r="B807" s="1" t="s">
        <v>30</v>
      </c>
      <c r="C807">
        <v>7</v>
      </c>
      <c r="D807">
        <v>10</v>
      </c>
      <c r="E807">
        <v>28.3</v>
      </c>
      <c r="F807">
        <v>0</v>
      </c>
      <c r="G807">
        <v>0</v>
      </c>
      <c r="H807" s="1" t="s">
        <v>30</v>
      </c>
      <c r="I807" s="1" t="s">
        <v>31</v>
      </c>
      <c r="J807">
        <v>0</v>
      </c>
      <c r="K807">
        <v>0</v>
      </c>
      <c r="L807">
        <v>0</v>
      </c>
      <c r="M807" s="1" t="s">
        <v>30</v>
      </c>
      <c r="N807">
        <v>0</v>
      </c>
      <c r="O807" s="1" t="s">
        <v>272</v>
      </c>
      <c r="P807" s="1" t="s">
        <v>1705</v>
      </c>
      <c r="Q807" s="1" t="s">
        <v>35</v>
      </c>
      <c r="R807">
        <v>53</v>
      </c>
      <c r="S807" s="1" t="s">
        <v>30</v>
      </c>
      <c r="T807" s="1" t="s">
        <v>30</v>
      </c>
      <c r="U807" s="1" t="s">
        <v>30</v>
      </c>
      <c r="V807">
        <v>0</v>
      </c>
      <c r="W807" s="1" t="s">
        <v>30</v>
      </c>
      <c r="X807" s="1" t="s">
        <v>57</v>
      </c>
      <c r="Y807" s="1" t="s">
        <v>58</v>
      </c>
      <c r="Z807">
        <v>8</v>
      </c>
      <c r="AA807">
        <v>55</v>
      </c>
      <c r="AB807" s="1" t="s">
        <v>13500</v>
      </c>
      <c r="AC807" s="1" t="s">
        <v>13500</v>
      </c>
      <c r="AD807" t="s">
        <v>13494</v>
      </c>
      <c r="AE807" s="1" t="s">
        <v>38</v>
      </c>
      <c r="AF807" s="1" t="s">
        <v>38</v>
      </c>
      <c r="AG807" t="s">
        <v>13527</v>
      </c>
      <c r="AH807" t="s">
        <v>38</v>
      </c>
      <c r="AI807" t="s">
        <v>13538</v>
      </c>
    </row>
    <row r="808" spans="1:35" x14ac:dyDescent="0.25">
      <c r="A808" s="1" t="s">
        <v>1706</v>
      </c>
      <c r="B808" s="1" t="s">
        <v>30</v>
      </c>
      <c r="C808">
        <v>64</v>
      </c>
      <c r="D808">
        <v>313</v>
      </c>
      <c r="E808">
        <v>770.2</v>
      </c>
      <c r="F808">
        <v>0</v>
      </c>
      <c r="G808">
        <v>0</v>
      </c>
      <c r="H808" s="1" t="s">
        <v>30</v>
      </c>
      <c r="I808" s="1" t="s">
        <v>31</v>
      </c>
      <c r="J808">
        <v>0</v>
      </c>
      <c r="K808">
        <v>0</v>
      </c>
      <c r="L808">
        <v>24</v>
      </c>
      <c r="M808" s="1" t="s">
        <v>32</v>
      </c>
      <c r="N808">
        <v>0</v>
      </c>
      <c r="O808" s="1" t="s">
        <v>111</v>
      </c>
      <c r="P808" s="1" t="s">
        <v>1707</v>
      </c>
      <c r="Q808" s="1" t="s">
        <v>42</v>
      </c>
      <c r="R808">
        <v>22</v>
      </c>
      <c r="S808" s="1" t="s">
        <v>32</v>
      </c>
      <c r="T808" s="1" t="s">
        <v>30</v>
      </c>
      <c r="U808" s="1" t="s">
        <v>30</v>
      </c>
      <c r="V808">
        <v>0</v>
      </c>
      <c r="W808" s="1" t="s">
        <v>32</v>
      </c>
      <c r="X808" s="1" t="s">
        <v>43</v>
      </c>
      <c r="Y808" s="1" t="s">
        <v>58</v>
      </c>
      <c r="Z808">
        <v>34</v>
      </c>
      <c r="AA808">
        <v>2204</v>
      </c>
      <c r="AB808" s="1" t="s">
        <v>13500</v>
      </c>
      <c r="AC808" s="1" t="s">
        <v>13500</v>
      </c>
      <c r="AD808" t="s">
        <v>13495</v>
      </c>
      <c r="AE808" s="1" t="s">
        <v>38</v>
      </c>
      <c r="AF808" s="1" t="s">
        <v>38</v>
      </c>
      <c r="AG808" t="s">
        <v>13526</v>
      </c>
      <c r="AH808" t="s">
        <v>38</v>
      </c>
      <c r="AI808" t="s">
        <v>13540</v>
      </c>
    </row>
    <row r="809" spans="1:35" x14ac:dyDescent="0.25">
      <c r="A809" s="1" t="s">
        <v>1708</v>
      </c>
      <c r="B809" s="1" t="s">
        <v>30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s="1" t="s">
        <v>30</v>
      </c>
      <c r="I809" s="1" t="s">
        <v>31</v>
      </c>
      <c r="J809">
        <v>0</v>
      </c>
      <c r="K809">
        <v>0</v>
      </c>
      <c r="L809">
        <v>0</v>
      </c>
      <c r="M809" s="1" t="s">
        <v>30</v>
      </c>
      <c r="N809">
        <v>0</v>
      </c>
      <c r="O809" s="1" t="s">
        <v>106</v>
      </c>
      <c r="P809" s="1" t="s">
        <v>1709</v>
      </c>
      <c r="Q809" s="1" t="s">
        <v>35</v>
      </c>
      <c r="R809">
        <v>27</v>
      </c>
      <c r="S809" s="1" t="s">
        <v>32</v>
      </c>
      <c r="T809" s="1" t="s">
        <v>30</v>
      </c>
      <c r="U809" s="1" t="s">
        <v>30</v>
      </c>
      <c r="V809">
        <v>0</v>
      </c>
      <c r="W809" s="1" t="s">
        <v>30</v>
      </c>
      <c r="X809" s="1" t="s">
        <v>36</v>
      </c>
      <c r="Y809" s="1" t="s">
        <v>58</v>
      </c>
      <c r="Z809">
        <v>12</v>
      </c>
      <c r="AA809">
        <v>334</v>
      </c>
      <c r="AB809" s="1" t="s">
        <v>13500</v>
      </c>
      <c r="AC809" s="1" t="s">
        <v>13500</v>
      </c>
      <c r="AD809" t="s">
        <v>13495</v>
      </c>
      <c r="AE809" s="1" t="s">
        <v>38</v>
      </c>
      <c r="AF809" s="1" t="s">
        <v>38</v>
      </c>
      <c r="AG809" t="s">
        <v>13527</v>
      </c>
      <c r="AH809" t="s">
        <v>38</v>
      </c>
      <c r="AI809" t="s">
        <v>13539</v>
      </c>
    </row>
    <row r="810" spans="1:35" x14ac:dyDescent="0.25">
      <c r="A810" s="1" t="s">
        <v>1710</v>
      </c>
      <c r="B810" s="1" t="s">
        <v>30</v>
      </c>
      <c r="C810">
        <v>59</v>
      </c>
      <c r="D810">
        <v>142</v>
      </c>
      <c r="E810">
        <v>356.4</v>
      </c>
      <c r="F810">
        <v>0</v>
      </c>
      <c r="G810">
        <v>0</v>
      </c>
      <c r="H810" s="1" t="s">
        <v>30</v>
      </c>
      <c r="I810" s="1" t="s">
        <v>31</v>
      </c>
      <c r="J810">
        <v>0</v>
      </c>
      <c r="K810">
        <v>0</v>
      </c>
      <c r="L810">
        <v>2</v>
      </c>
      <c r="M810" s="1" t="s">
        <v>32</v>
      </c>
      <c r="N810">
        <v>0</v>
      </c>
      <c r="O810" s="1" t="s">
        <v>156</v>
      </c>
      <c r="P810" s="1" t="s">
        <v>1711</v>
      </c>
      <c r="Q810" s="1" t="s">
        <v>35</v>
      </c>
      <c r="R810">
        <v>42</v>
      </c>
      <c r="S810" s="1" t="s">
        <v>30</v>
      </c>
      <c r="T810" s="1" t="s">
        <v>30</v>
      </c>
      <c r="U810" s="1" t="s">
        <v>30</v>
      </c>
      <c r="V810">
        <v>0</v>
      </c>
      <c r="W810" s="1" t="s">
        <v>32</v>
      </c>
      <c r="X810" s="1" t="s">
        <v>43</v>
      </c>
      <c r="Y810" s="1" t="s">
        <v>58</v>
      </c>
      <c r="Z810">
        <v>52</v>
      </c>
      <c r="AA810">
        <v>3088</v>
      </c>
      <c r="AB810" s="1" t="s">
        <v>13500</v>
      </c>
      <c r="AC810" s="1" t="s">
        <v>13500</v>
      </c>
      <c r="AD810" t="s">
        <v>13494</v>
      </c>
      <c r="AE810" s="1" t="s">
        <v>38</v>
      </c>
      <c r="AF810" s="1" t="s">
        <v>38</v>
      </c>
      <c r="AG810" t="s">
        <v>13527</v>
      </c>
      <c r="AH810" t="s">
        <v>38</v>
      </c>
      <c r="AI810" t="s">
        <v>13540</v>
      </c>
    </row>
    <row r="811" spans="1:35" x14ac:dyDescent="0.25">
      <c r="A811" s="1" t="s">
        <v>1712</v>
      </c>
      <c r="B811" s="1" t="s">
        <v>30</v>
      </c>
      <c r="C811">
        <v>19</v>
      </c>
      <c r="D811">
        <v>98</v>
      </c>
      <c r="E811">
        <v>224.7</v>
      </c>
      <c r="F811">
        <v>0</v>
      </c>
      <c r="G811">
        <v>0</v>
      </c>
      <c r="H811" s="1" t="s">
        <v>30</v>
      </c>
      <c r="I811" s="1" t="s">
        <v>31</v>
      </c>
      <c r="J811">
        <v>0</v>
      </c>
      <c r="K811">
        <v>0</v>
      </c>
      <c r="L811">
        <v>0</v>
      </c>
      <c r="M811" s="1" t="s">
        <v>30</v>
      </c>
      <c r="N811">
        <v>0</v>
      </c>
      <c r="O811" s="1" t="s">
        <v>436</v>
      </c>
      <c r="P811" s="1" t="s">
        <v>1713</v>
      </c>
      <c r="Q811" s="1" t="s">
        <v>42</v>
      </c>
      <c r="R811">
        <v>56</v>
      </c>
      <c r="S811" s="1" t="s">
        <v>30</v>
      </c>
      <c r="T811" s="1" t="s">
        <v>30</v>
      </c>
      <c r="U811" s="1" t="s">
        <v>30</v>
      </c>
      <c r="V811">
        <v>0</v>
      </c>
      <c r="W811" s="1" t="s">
        <v>30</v>
      </c>
      <c r="X811" s="1" t="s">
        <v>57</v>
      </c>
      <c r="Y811" s="1" t="s">
        <v>58</v>
      </c>
      <c r="Z811">
        <v>12</v>
      </c>
      <c r="AA811">
        <v>227</v>
      </c>
      <c r="AB811" s="1" t="s">
        <v>13500</v>
      </c>
      <c r="AC811" s="1" t="s">
        <v>13500</v>
      </c>
      <c r="AD811" t="s">
        <v>13494</v>
      </c>
      <c r="AE811" s="1" t="s">
        <v>38</v>
      </c>
      <c r="AF811" s="1" t="s">
        <v>38</v>
      </c>
      <c r="AG811" t="s">
        <v>13527</v>
      </c>
      <c r="AH811" t="s">
        <v>38</v>
      </c>
      <c r="AI811" t="s">
        <v>13539</v>
      </c>
    </row>
    <row r="812" spans="1:35" x14ac:dyDescent="0.25">
      <c r="A812" s="1" t="s">
        <v>1714</v>
      </c>
      <c r="B812" s="1" t="s">
        <v>30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s="1" t="s">
        <v>30</v>
      </c>
      <c r="I812" s="1" t="s">
        <v>31</v>
      </c>
      <c r="J812">
        <v>0</v>
      </c>
      <c r="K812">
        <v>0</v>
      </c>
      <c r="L812">
        <v>8</v>
      </c>
      <c r="M812" s="1" t="s">
        <v>32</v>
      </c>
      <c r="N812">
        <v>0</v>
      </c>
      <c r="O812" s="1" t="s">
        <v>202</v>
      </c>
      <c r="P812" s="1" t="s">
        <v>1715</v>
      </c>
      <c r="Q812" s="1" t="s">
        <v>35</v>
      </c>
      <c r="R812">
        <v>23</v>
      </c>
      <c r="S812" s="1" t="s">
        <v>32</v>
      </c>
      <c r="T812" s="1" t="s">
        <v>30</v>
      </c>
      <c r="U812" s="1" t="s">
        <v>30</v>
      </c>
      <c r="V812">
        <v>0</v>
      </c>
      <c r="W812" s="1" t="s">
        <v>30</v>
      </c>
      <c r="X812" s="1" t="s">
        <v>36</v>
      </c>
      <c r="Y812" s="1" t="s">
        <v>37</v>
      </c>
      <c r="Z812">
        <v>25</v>
      </c>
      <c r="AA812">
        <v>1271</v>
      </c>
      <c r="AB812" s="1" t="s">
        <v>13500</v>
      </c>
      <c r="AC812" s="1" t="s">
        <v>13500</v>
      </c>
      <c r="AD812" t="s">
        <v>13495</v>
      </c>
      <c r="AE812" s="1" t="s">
        <v>38</v>
      </c>
      <c r="AF812" s="1" t="s">
        <v>38</v>
      </c>
      <c r="AG812" t="s">
        <v>13526</v>
      </c>
      <c r="AH812" t="s">
        <v>38</v>
      </c>
      <c r="AI812" t="s">
        <v>13540</v>
      </c>
    </row>
    <row r="813" spans="1:35" x14ac:dyDescent="0.25">
      <c r="A813" s="1" t="s">
        <v>1716</v>
      </c>
      <c r="B813" s="1" t="s">
        <v>30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s="1" t="s">
        <v>30</v>
      </c>
      <c r="I813" s="1" t="s">
        <v>31</v>
      </c>
      <c r="J813">
        <v>0</v>
      </c>
      <c r="K813">
        <v>0</v>
      </c>
      <c r="L813">
        <v>7</v>
      </c>
      <c r="M813" s="1" t="s">
        <v>32</v>
      </c>
      <c r="N813">
        <v>0</v>
      </c>
      <c r="O813" s="1" t="s">
        <v>159</v>
      </c>
      <c r="P813" s="1" t="s">
        <v>1717</v>
      </c>
      <c r="Q813" s="1" t="s">
        <v>35</v>
      </c>
      <c r="R813">
        <v>49</v>
      </c>
      <c r="S813" s="1" t="s">
        <v>30</v>
      </c>
      <c r="T813" s="1" t="s">
        <v>30</v>
      </c>
      <c r="U813" s="1" t="s">
        <v>30</v>
      </c>
      <c r="V813">
        <v>0</v>
      </c>
      <c r="W813" s="1" t="s">
        <v>32</v>
      </c>
      <c r="X813" s="1" t="s">
        <v>57</v>
      </c>
      <c r="Y813" s="1" t="s">
        <v>58</v>
      </c>
      <c r="Z813">
        <v>41</v>
      </c>
      <c r="AA813">
        <v>2731</v>
      </c>
      <c r="AB813" s="1" t="s">
        <v>13500</v>
      </c>
      <c r="AC813" s="1" t="s">
        <v>13500</v>
      </c>
      <c r="AD813" t="s">
        <v>13494</v>
      </c>
      <c r="AE813" s="1" t="s">
        <v>38</v>
      </c>
      <c r="AF813" s="1" t="s">
        <v>38</v>
      </c>
      <c r="AG813" t="s">
        <v>13526</v>
      </c>
      <c r="AH813" t="s">
        <v>38</v>
      </c>
      <c r="AI813" t="s">
        <v>13540</v>
      </c>
    </row>
    <row r="814" spans="1:35" x14ac:dyDescent="0.25">
      <c r="A814" s="1" t="s">
        <v>1718</v>
      </c>
      <c r="B814" s="1" t="s">
        <v>30</v>
      </c>
      <c r="C814">
        <v>75</v>
      </c>
      <c r="D814">
        <v>363</v>
      </c>
      <c r="E814">
        <v>821</v>
      </c>
      <c r="F814">
        <v>0</v>
      </c>
      <c r="G814">
        <v>0</v>
      </c>
      <c r="H814" s="1" t="s">
        <v>30</v>
      </c>
      <c r="I814" s="1" t="s">
        <v>31</v>
      </c>
      <c r="J814">
        <v>0</v>
      </c>
      <c r="K814">
        <v>0</v>
      </c>
      <c r="L814">
        <v>5</v>
      </c>
      <c r="M814" s="1" t="s">
        <v>32</v>
      </c>
      <c r="N814">
        <v>0</v>
      </c>
      <c r="O814" s="1" t="s">
        <v>159</v>
      </c>
      <c r="P814" s="1" t="s">
        <v>1719</v>
      </c>
      <c r="Q814" s="1" t="s">
        <v>42</v>
      </c>
      <c r="R814">
        <v>37</v>
      </c>
      <c r="S814" s="1" t="s">
        <v>30</v>
      </c>
      <c r="T814" s="1" t="s">
        <v>30</v>
      </c>
      <c r="U814" s="1" t="s">
        <v>30</v>
      </c>
      <c r="V814">
        <v>0</v>
      </c>
      <c r="W814" s="1" t="s">
        <v>32</v>
      </c>
      <c r="X814" s="1" t="s">
        <v>57</v>
      </c>
      <c r="Y814" s="1" t="s">
        <v>37</v>
      </c>
      <c r="Z814">
        <v>38</v>
      </c>
      <c r="AA814">
        <v>2799</v>
      </c>
      <c r="AB814" s="1" t="s">
        <v>13500</v>
      </c>
      <c r="AC814" s="1" t="s">
        <v>13500</v>
      </c>
      <c r="AD814" t="s">
        <v>13494</v>
      </c>
      <c r="AE814" s="1" t="s">
        <v>38</v>
      </c>
      <c r="AF814" s="1" t="s">
        <v>38</v>
      </c>
      <c r="AG814" t="s">
        <v>13526</v>
      </c>
      <c r="AH814" t="s">
        <v>38</v>
      </c>
      <c r="AI814" t="s">
        <v>13540</v>
      </c>
    </row>
    <row r="815" spans="1:35" x14ac:dyDescent="0.25">
      <c r="A815" s="1" t="s">
        <v>1720</v>
      </c>
      <c r="B815" s="1" t="s">
        <v>30</v>
      </c>
      <c r="C815">
        <v>67</v>
      </c>
      <c r="D815">
        <v>107</v>
      </c>
      <c r="E815">
        <v>267.2</v>
      </c>
      <c r="F815">
        <v>0</v>
      </c>
      <c r="G815">
        <v>0</v>
      </c>
      <c r="H815" s="1" t="s">
        <v>30</v>
      </c>
      <c r="I815" s="1" t="s">
        <v>31</v>
      </c>
      <c r="J815">
        <v>0</v>
      </c>
      <c r="K815">
        <v>0</v>
      </c>
      <c r="L815">
        <v>0</v>
      </c>
      <c r="M815" s="1" t="s">
        <v>30</v>
      </c>
      <c r="N815">
        <v>0</v>
      </c>
      <c r="O815" s="1" t="s">
        <v>211</v>
      </c>
      <c r="P815" s="1" t="s">
        <v>1721</v>
      </c>
      <c r="Q815" s="1" t="s">
        <v>42</v>
      </c>
      <c r="R815">
        <v>63</v>
      </c>
      <c r="S815" s="1" t="s">
        <v>30</v>
      </c>
      <c r="T815" s="1" t="s">
        <v>30</v>
      </c>
      <c r="U815" s="1" t="s">
        <v>30</v>
      </c>
      <c r="V815">
        <v>0</v>
      </c>
      <c r="W815" s="1" t="s">
        <v>30</v>
      </c>
      <c r="X815" s="1" t="s">
        <v>43</v>
      </c>
      <c r="Y815" s="1" t="s">
        <v>37</v>
      </c>
      <c r="Z815">
        <v>11</v>
      </c>
      <c r="AA815">
        <v>718</v>
      </c>
      <c r="AB815" s="1" t="s">
        <v>13500</v>
      </c>
      <c r="AC815" s="1" t="s">
        <v>13500</v>
      </c>
      <c r="AD815" t="s">
        <v>13494</v>
      </c>
      <c r="AE815" s="1" t="s">
        <v>38</v>
      </c>
      <c r="AF815" s="1" t="s">
        <v>38</v>
      </c>
      <c r="AG815" t="s">
        <v>13527</v>
      </c>
      <c r="AH815" t="s">
        <v>38</v>
      </c>
      <c r="AI815" t="s">
        <v>13540</v>
      </c>
    </row>
    <row r="816" spans="1:35" x14ac:dyDescent="0.25">
      <c r="A816" s="1" t="s">
        <v>1722</v>
      </c>
      <c r="B816" s="1" t="s">
        <v>30</v>
      </c>
      <c r="C816">
        <v>9</v>
      </c>
      <c r="D816">
        <v>30</v>
      </c>
      <c r="E816">
        <v>82.5</v>
      </c>
      <c r="F816">
        <v>0</v>
      </c>
      <c r="G816">
        <v>0</v>
      </c>
      <c r="H816" s="1" t="s">
        <v>30</v>
      </c>
      <c r="I816" s="1" t="s">
        <v>31</v>
      </c>
      <c r="J816">
        <v>0</v>
      </c>
      <c r="K816">
        <v>0</v>
      </c>
      <c r="L816">
        <v>0</v>
      </c>
      <c r="M816" s="1" t="s">
        <v>30</v>
      </c>
      <c r="N816">
        <v>0</v>
      </c>
      <c r="O816" s="1" t="s">
        <v>74</v>
      </c>
      <c r="P816" s="1" t="s">
        <v>1723</v>
      </c>
      <c r="Q816" s="1" t="s">
        <v>35</v>
      </c>
      <c r="R816">
        <v>42</v>
      </c>
      <c r="S816" s="1" t="s">
        <v>30</v>
      </c>
      <c r="T816" s="1" t="s">
        <v>30</v>
      </c>
      <c r="U816" s="1" t="s">
        <v>30</v>
      </c>
      <c r="V816">
        <v>0</v>
      </c>
      <c r="W816" s="1" t="s">
        <v>30</v>
      </c>
      <c r="X816" s="1" t="s">
        <v>36</v>
      </c>
      <c r="Y816" s="1" t="s">
        <v>37</v>
      </c>
      <c r="Z816">
        <v>7</v>
      </c>
      <c r="AA816">
        <v>64</v>
      </c>
      <c r="AB816" s="1" t="s">
        <v>13500</v>
      </c>
      <c r="AC816" s="1" t="s">
        <v>13500</v>
      </c>
      <c r="AD816" t="s">
        <v>13494</v>
      </c>
      <c r="AE816" s="1" t="s">
        <v>38</v>
      </c>
      <c r="AF816" s="1" t="s">
        <v>38</v>
      </c>
      <c r="AG816" t="s">
        <v>13527</v>
      </c>
      <c r="AH816" t="s">
        <v>38</v>
      </c>
      <c r="AI816" t="s">
        <v>13538</v>
      </c>
    </row>
    <row r="817" spans="1:35" x14ac:dyDescent="0.25">
      <c r="A817" s="1" t="s">
        <v>1724</v>
      </c>
      <c r="B817" s="1" t="s">
        <v>30</v>
      </c>
      <c r="C817">
        <v>8</v>
      </c>
      <c r="D817">
        <v>22</v>
      </c>
      <c r="E817">
        <v>50.6</v>
      </c>
      <c r="F817">
        <v>0</v>
      </c>
      <c r="G817">
        <v>0</v>
      </c>
      <c r="H817" s="1" t="s">
        <v>30</v>
      </c>
      <c r="I817" s="1" t="s">
        <v>31</v>
      </c>
      <c r="J817">
        <v>0</v>
      </c>
      <c r="K817">
        <v>0</v>
      </c>
      <c r="L817">
        <v>14</v>
      </c>
      <c r="M817" s="1" t="s">
        <v>32</v>
      </c>
      <c r="N817">
        <v>0</v>
      </c>
      <c r="O817" s="1" t="s">
        <v>60</v>
      </c>
      <c r="P817" s="1" t="s">
        <v>1725</v>
      </c>
      <c r="Q817" s="1" t="s">
        <v>35</v>
      </c>
      <c r="R817">
        <v>63</v>
      </c>
      <c r="S817" s="1" t="s">
        <v>30</v>
      </c>
      <c r="T817" s="1" t="s">
        <v>30</v>
      </c>
      <c r="U817" s="1" t="s">
        <v>30</v>
      </c>
      <c r="V817">
        <v>0</v>
      </c>
      <c r="W817" s="1" t="s">
        <v>30</v>
      </c>
      <c r="X817" s="1" t="s">
        <v>36</v>
      </c>
      <c r="Y817" s="1" t="s">
        <v>58</v>
      </c>
      <c r="Z817">
        <v>29</v>
      </c>
      <c r="AA817">
        <v>244</v>
      </c>
      <c r="AB817" s="1" t="s">
        <v>13500</v>
      </c>
      <c r="AC817" s="1" t="s">
        <v>13500</v>
      </c>
      <c r="AD817" t="s">
        <v>13494</v>
      </c>
      <c r="AE817" s="1" t="s">
        <v>38</v>
      </c>
      <c r="AF817" s="1" t="s">
        <v>38</v>
      </c>
      <c r="AG817" t="s">
        <v>13526</v>
      </c>
      <c r="AH817" t="s">
        <v>38</v>
      </c>
      <c r="AI817" t="s">
        <v>13538</v>
      </c>
    </row>
    <row r="818" spans="1:35" x14ac:dyDescent="0.25">
      <c r="A818" s="1" t="s">
        <v>1726</v>
      </c>
      <c r="B818" s="1" t="s">
        <v>30</v>
      </c>
      <c r="C818">
        <v>48</v>
      </c>
      <c r="D818">
        <v>234</v>
      </c>
      <c r="E818">
        <v>620</v>
      </c>
      <c r="F818">
        <v>0</v>
      </c>
      <c r="G818">
        <v>0</v>
      </c>
      <c r="H818" s="1" t="s">
        <v>30</v>
      </c>
      <c r="I818" s="1" t="s">
        <v>31</v>
      </c>
      <c r="J818">
        <v>0</v>
      </c>
      <c r="K818">
        <v>0</v>
      </c>
      <c r="L818">
        <v>12</v>
      </c>
      <c r="M818" s="1" t="s">
        <v>32</v>
      </c>
      <c r="N818">
        <v>0</v>
      </c>
      <c r="O818" s="1" t="s">
        <v>97</v>
      </c>
      <c r="P818" s="1" t="s">
        <v>1727</v>
      </c>
      <c r="Q818" s="1" t="s">
        <v>42</v>
      </c>
      <c r="R818">
        <v>28</v>
      </c>
      <c r="S818" s="1" t="s">
        <v>32</v>
      </c>
      <c r="T818" s="1" t="s">
        <v>30</v>
      </c>
      <c r="U818" s="1" t="s">
        <v>30</v>
      </c>
      <c r="V818">
        <v>0</v>
      </c>
      <c r="W818" s="1" t="s">
        <v>32</v>
      </c>
      <c r="X818" s="1" t="s">
        <v>36</v>
      </c>
      <c r="Y818" s="1" t="s">
        <v>37</v>
      </c>
      <c r="Z818">
        <v>50</v>
      </c>
      <c r="AA818">
        <v>2364</v>
      </c>
      <c r="AB818" s="1" t="s">
        <v>13500</v>
      </c>
      <c r="AC818" s="1" t="s">
        <v>13500</v>
      </c>
      <c r="AD818" t="s">
        <v>13495</v>
      </c>
      <c r="AE818" s="1" t="s">
        <v>38</v>
      </c>
      <c r="AF818" s="1" t="s">
        <v>38</v>
      </c>
      <c r="AG818" t="s">
        <v>13526</v>
      </c>
      <c r="AH818" t="s">
        <v>38</v>
      </c>
      <c r="AI818" t="s">
        <v>13540</v>
      </c>
    </row>
    <row r="819" spans="1:35" x14ac:dyDescent="0.25">
      <c r="A819" s="1" t="s">
        <v>1728</v>
      </c>
      <c r="B819" s="1" t="s">
        <v>30</v>
      </c>
      <c r="C819">
        <v>10</v>
      </c>
      <c r="D819">
        <v>37</v>
      </c>
      <c r="E819">
        <v>104.8</v>
      </c>
      <c r="F819">
        <v>0</v>
      </c>
      <c r="G819">
        <v>0</v>
      </c>
      <c r="H819" s="1" t="s">
        <v>30</v>
      </c>
      <c r="I819" s="1" t="s">
        <v>31</v>
      </c>
      <c r="J819">
        <v>0</v>
      </c>
      <c r="K819">
        <v>0</v>
      </c>
      <c r="L819">
        <v>43</v>
      </c>
      <c r="M819" s="1" t="s">
        <v>32</v>
      </c>
      <c r="N819">
        <v>0</v>
      </c>
      <c r="O819" s="1" t="s">
        <v>697</v>
      </c>
      <c r="P819" s="1" t="s">
        <v>1729</v>
      </c>
      <c r="Q819" s="1" t="s">
        <v>42</v>
      </c>
      <c r="R819">
        <v>25</v>
      </c>
      <c r="S819" s="1" t="s">
        <v>32</v>
      </c>
      <c r="T819" s="1" t="s">
        <v>30</v>
      </c>
      <c r="U819" s="1" t="s">
        <v>30</v>
      </c>
      <c r="V819">
        <v>0</v>
      </c>
      <c r="W819" s="1" t="s">
        <v>30</v>
      </c>
      <c r="X819" s="1" t="s">
        <v>36</v>
      </c>
      <c r="Y819" s="1" t="s">
        <v>58</v>
      </c>
      <c r="Z819">
        <v>44</v>
      </c>
      <c r="AA819">
        <v>466</v>
      </c>
      <c r="AB819" s="1" t="s">
        <v>13500</v>
      </c>
      <c r="AC819" s="1" t="s">
        <v>13500</v>
      </c>
      <c r="AD819" t="s">
        <v>13495</v>
      </c>
      <c r="AE819" s="1" t="s">
        <v>38</v>
      </c>
      <c r="AF819" s="1" t="s">
        <v>38</v>
      </c>
      <c r="AG819" t="s">
        <v>13526</v>
      </c>
      <c r="AH819" t="s">
        <v>38</v>
      </c>
      <c r="AI819" t="s">
        <v>13539</v>
      </c>
    </row>
    <row r="820" spans="1:35" x14ac:dyDescent="0.25">
      <c r="A820" s="1" t="s">
        <v>1730</v>
      </c>
      <c r="B820" s="1" t="s">
        <v>30</v>
      </c>
      <c r="C820">
        <v>70</v>
      </c>
      <c r="D820">
        <v>120</v>
      </c>
      <c r="E820">
        <v>281.5</v>
      </c>
      <c r="F820">
        <v>0</v>
      </c>
      <c r="G820">
        <v>0</v>
      </c>
      <c r="H820" s="1" t="s">
        <v>30</v>
      </c>
      <c r="I820" s="1" t="s">
        <v>31</v>
      </c>
      <c r="J820">
        <v>0</v>
      </c>
      <c r="K820">
        <v>0</v>
      </c>
      <c r="L820">
        <v>5</v>
      </c>
      <c r="M820" s="1" t="s">
        <v>30</v>
      </c>
      <c r="N820">
        <v>51</v>
      </c>
      <c r="O820" s="1" t="s">
        <v>100</v>
      </c>
      <c r="P820" s="1" t="s">
        <v>1731</v>
      </c>
      <c r="Q820" s="1" t="s">
        <v>35</v>
      </c>
      <c r="R820">
        <v>46</v>
      </c>
      <c r="S820" s="1" t="s">
        <v>30</v>
      </c>
      <c r="T820" s="1" t="s">
        <v>30</v>
      </c>
      <c r="U820" s="1" t="s">
        <v>30</v>
      </c>
      <c r="V820">
        <v>0</v>
      </c>
      <c r="W820" s="1" t="s">
        <v>32</v>
      </c>
      <c r="X820" s="1" t="s">
        <v>57</v>
      </c>
      <c r="Y820" s="1" t="s">
        <v>37</v>
      </c>
      <c r="Z820">
        <v>60</v>
      </c>
      <c r="AA820">
        <v>4224</v>
      </c>
      <c r="AB820" s="1" t="s">
        <v>13500</v>
      </c>
      <c r="AC820" s="1" t="s">
        <v>13500</v>
      </c>
      <c r="AD820" t="s">
        <v>13494</v>
      </c>
      <c r="AE820" s="1" t="s">
        <v>38</v>
      </c>
      <c r="AF820" s="1" t="s">
        <v>38</v>
      </c>
      <c r="AG820" t="s">
        <v>13526</v>
      </c>
      <c r="AH820" t="s">
        <v>38</v>
      </c>
      <c r="AI820" t="s">
        <v>13540</v>
      </c>
    </row>
    <row r="821" spans="1:35" x14ac:dyDescent="0.25">
      <c r="A821" s="1" t="s">
        <v>1732</v>
      </c>
      <c r="B821" s="1" t="s">
        <v>30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s="1" t="s">
        <v>30</v>
      </c>
      <c r="I821" s="1" t="s">
        <v>31</v>
      </c>
      <c r="J821">
        <v>0</v>
      </c>
      <c r="K821">
        <v>0</v>
      </c>
      <c r="L821">
        <v>4</v>
      </c>
      <c r="M821" s="1" t="s">
        <v>32</v>
      </c>
      <c r="N821">
        <v>0</v>
      </c>
      <c r="O821" s="1" t="s">
        <v>471</v>
      </c>
      <c r="P821" s="1" t="s">
        <v>1733</v>
      </c>
      <c r="Q821" s="1" t="s">
        <v>35</v>
      </c>
      <c r="R821">
        <v>67</v>
      </c>
      <c r="S821" s="1" t="s">
        <v>30</v>
      </c>
      <c r="T821" s="1" t="s">
        <v>32</v>
      </c>
      <c r="U821" s="1" t="s">
        <v>30</v>
      </c>
      <c r="V821">
        <v>0</v>
      </c>
      <c r="W821" s="1" t="s">
        <v>32</v>
      </c>
      <c r="X821" s="1" t="s">
        <v>57</v>
      </c>
      <c r="Y821" s="1" t="s">
        <v>58</v>
      </c>
      <c r="Z821">
        <v>44</v>
      </c>
      <c r="AA821">
        <v>2286</v>
      </c>
      <c r="AB821" s="1" t="s">
        <v>13500</v>
      </c>
      <c r="AC821" s="1" t="s">
        <v>13500</v>
      </c>
      <c r="AD821" t="s">
        <v>13496</v>
      </c>
      <c r="AE821" s="1" t="s">
        <v>38</v>
      </c>
      <c r="AF821" s="1" t="s">
        <v>38</v>
      </c>
      <c r="AG821" t="s">
        <v>13526</v>
      </c>
      <c r="AH821" t="s">
        <v>38</v>
      </c>
      <c r="AI821" t="s">
        <v>13540</v>
      </c>
    </row>
    <row r="822" spans="1:35" x14ac:dyDescent="0.25">
      <c r="A822" s="1" t="s">
        <v>1734</v>
      </c>
      <c r="B822" s="1" t="s">
        <v>30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s="1" t="s">
        <v>32</v>
      </c>
      <c r="I822" s="1" t="s">
        <v>46</v>
      </c>
      <c r="J822">
        <v>0</v>
      </c>
      <c r="K822">
        <v>0</v>
      </c>
      <c r="L822">
        <v>1</v>
      </c>
      <c r="M822" s="1" t="s">
        <v>32</v>
      </c>
      <c r="N822">
        <v>0</v>
      </c>
      <c r="O822" s="1" t="s">
        <v>135</v>
      </c>
      <c r="P822" s="1" t="s">
        <v>1735</v>
      </c>
      <c r="Q822" s="1" t="s">
        <v>42</v>
      </c>
      <c r="R822">
        <v>64</v>
      </c>
      <c r="S822" s="1" t="s">
        <v>30</v>
      </c>
      <c r="T822" s="1" t="s">
        <v>30</v>
      </c>
      <c r="U822" s="1" t="s">
        <v>30</v>
      </c>
      <c r="V822">
        <v>0</v>
      </c>
      <c r="W822" s="1" t="s">
        <v>30</v>
      </c>
      <c r="X822" s="1" t="s">
        <v>43</v>
      </c>
      <c r="Y822" s="1" t="s">
        <v>37</v>
      </c>
      <c r="Z822">
        <v>28</v>
      </c>
      <c r="AA822">
        <v>1655</v>
      </c>
      <c r="AB822" s="1" t="s">
        <v>13500</v>
      </c>
      <c r="AC822" s="1" t="s">
        <v>13500</v>
      </c>
      <c r="AD822" t="s">
        <v>13494</v>
      </c>
      <c r="AE822" s="1" t="s">
        <v>38</v>
      </c>
      <c r="AF822" s="1" t="s">
        <v>38</v>
      </c>
      <c r="AG822" t="s">
        <v>13527</v>
      </c>
      <c r="AH822" t="s">
        <v>38</v>
      </c>
      <c r="AI822" t="s">
        <v>13540</v>
      </c>
    </row>
    <row r="823" spans="1:35" x14ac:dyDescent="0.25">
      <c r="A823" s="1" t="s">
        <v>1736</v>
      </c>
      <c r="B823" s="1" t="s">
        <v>30</v>
      </c>
      <c r="C823">
        <v>53</v>
      </c>
      <c r="D823">
        <v>321</v>
      </c>
      <c r="E823">
        <v>690.7</v>
      </c>
      <c r="F823">
        <v>0</v>
      </c>
      <c r="G823">
        <v>0</v>
      </c>
      <c r="H823" s="1" t="s">
        <v>30</v>
      </c>
      <c r="I823" s="1" t="s">
        <v>31</v>
      </c>
      <c r="J823">
        <v>0</v>
      </c>
      <c r="K823">
        <v>0</v>
      </c>
      <c r="L823">
        <v>6</v>
      </c>
      <c r="M823" s="1" t="s">
        <v>32</v>
      </c>
      <c r="N823">
        <v>0</v>
      </c>
      <c r="O823" s="1" t="s">
        <v>71</v>
      </c>
      <c r="P823" s="1" t="s">
        <v>1737</v>
      </c>
      <c r="Q823" s="1" t="s">
        <v>42</v>
      </c>
      <c r="R823">
        <v>44</v>
      </c>
      <c r="S823" s="1" t="s">
        <v>30</v>
      </c>
      <c r="T823" s="1" t="s">
        <v>30</v>
      </c>
      <c r="U823" s="1" t="s">
        <v>30</v>
      </c>
      <c r="V823">
        <v>0</v>
      </c>
      <c r="W823" s="1" t="s">
        <v>32</v>
      </c>
      <c r="X823" s="1" t="s">
        <v>43</v>
      </c>
      <c r="Y823" s="1" t="s">
        <v>37</v>
      </c>
      <c r="Z823">
        <v>47</v>
      </c>
      <c r="AA823">
        <v>2500</v>
      </c>
      <c r="AB823" s="1" t="s">
        <v>13500</v>
      </c>
      <c r="AC823" s="1" t="s">
        <v>13500</v>
      </c>
      <c r="AD823" t="s">
        <v>13494</v>
      </c>
      <c r="AE823" s="1" t="s">
        <v>38</v>
      </c>
      <c r="AF823" s="1" t="s">
        <v>38</v>
      </c>
      <c r="AG823" t="s">
        <v>13526</v>
      </c>
      <c r="AH823" t="s">
        <v>38</v>
      </c>
      <c r="AI823" t="s">
        <v>13540</v>
      </c>
    </row>
    <row r="824" spans="1:35" x14ac:dyDescent="0.25">
      <c r="A824" s="1" t="s">
        <v>1738</v>
      </c>
      <c r="B824" s="1" t="s">
        <v>30</v>
      </c>
      <c r="C824">
        <v>33</v>
      </c>
      <c r="D824">
        <v>56</v>
      </c>
      <c r="E824">
        <v>133.6</v>
      </c>
      <c r="F824">
        <v>0</v>
      </c>
      <c r="G824">
        <v>0</v>
      </c>
      <c r="H824" s="1" t="s">
        <v>30</v>
      </c>
      <c r="I824" s="1" t="s">
        <v>31</v>
      </c>
      <c r="J824">
        <v>0</v>
      </c>
      <c r="K824">
        <v>0</v>
      </c>
      <c r="L824">
        <v>6</v>
      </c>
      <c r="M824" s="1" t="s">
        <v>32</v>
      </c>
      <c r="N824">
        <v>0</v>
      </c>
      <c r="O824" s="1" t="s">
        <v>156</v>
      </c>
      <c r="P824" s="1" t="s">
        <v>1739</v>
      </c>
      <c r="Q824" s="1" t="s">
        <v>35</v>
      </c>
      <c r="R824">
        <v>37</v>
      </c>
      <c r="S824" s="1" t="s">
        <v>30</v>
      </c>
      <c r="T824" s="1" t="s">
        <v>30</v>
      </c>
      <c r="U824" s="1" t="s">
        <v>30</v>
      </c>
      <c r="V824">
        <v>0</v>
      </c>
      <c r="W824" s="1" t="s">
        <v>30</v>
      </c>
      <c r="X824" s="1" t="s">
        <v>36</v>
      </c>
      <c r="Y824" s="1" t="s">
        <v>58</v>
      </c>
      <c r="Z824">
        <v>35</v>
      </c>
      <c r="AA824">
        <v>1153</v>
      </c>
      <c r="AB824" s="1" t="s">
        <v>13500</v>
      </c>
      <c r="AC824" s="1" t="s">
        <v>13500</v>
      </c>
      <c r="AD824" t="s">
        <v>13494</v>
      </c>
      <c r="AE824" s="1" t="s">
        <v>38</v>
      </c>
      <c r="AF824" s="1" t="s">
        <v>38</v>
      </c>
      <c r="AG824" t="s">
        <v>13526</v>
      </c>
      <c r="AH824" t="s">
        <v>38</v>
      </c>
      <c r="AI824" t="s">
        <v>13539</v>
      </c>
    </row>
    <row r="825" spans="1:35" x14ac:dyDescent="0.25">
      <c r="A825" s="1" t="s">
        <v>1740</v>
      </c>
      <c r="B825" s="1" t="s">
        <v>30</v>
      </c>
      <c r="C825">
        <v>27</v>
      </c>
      <c r="D825">
        <v>103</v>
      </c>
      <c r="E825">
        <v>212.6</v>
      </c>
      <c r="F825">
        <v>0</v>
      </c>
      <c r="G825">
        <v>0</v>
      </c>
      <c r="H825" s="1" t="s">
        <v>30</v>
      </c>
      <c r="I825" s="1" t="s">
        <v>31</v>
      </c>
      <c r="J825">
        <v>0</v>
      </c>
      <c r="K825">
        <v>0</v>
      </c>
      <c r="L825">
        <v>0</v>
      </c>
      <c r="M825" s="1" t="s">
        <v>30</v>
      </c>
      <c r="N825">
        <v>0</v>
      </c>
      <c r="O825" s="1" t="s">
        <v>600</v>
      </c>
      <c r="P825" s="1" t="s">
        <v>1741</v>
      </c>
      <c r="Q825" s="1" t="s">
        <v>35</v>
      </c>
      <c r="R825">
        <v>66</v>
      </c>
      <c r="S825" s="1" t="s">
        <v>30</v>
      </c>
      <c r="T825" s="1" t="s">
        <v>32</v>
      </c>
      <c r="U825" s="1" t="s">
        <v>30</v>
      </c>
      <c r="V825">
        <v>0</v>
      </c>
      <c r="W825" s="1" t="s">
        <v>30</v>
      </c>
      <c r="X825" s="1" t="s">
        <v>57</v>
      </c>
      <c r="Y825" s="1" t="s">
        <v>37</v>
      </c>
      <c r="Z825">
        <v>8</v>
      </c>
      <c r="AA825">
        <v>205</v>
      </c>
      <c r="AB825" s="1" t="s">
        <v>13500</v>
      </c>
      <c r="AC825" s="1" t="s">
        <v>13500</v>
      </c>
      <c r="AD825" t="s">
        <v>13496</v>
      </c>
      <c r="AE825" s="1" t="s">
        <v>38</v>
      </c>
      <c r="AF825" s="1" t="s">
        <v>38</v>
      </c>
      <c r="AG825" t="s">
        <v>13527</v>
      </c>
      <c r="AH825" t="s">
        <v>38</v>
      </c>
      <c r="AI825" t="s">
        <v>13539</v>
      </c>
    </row>
    <row r="826" spans="1:35" x14ac:dyDescent="0.25">
      <c r="A826" s="1" t="s">
        <v>1742</v>
      </c>
      <c r="B826" s="1" t="s">
        <v>30</v>
      </c>
      <c r="C826">
        <v>23</v>
      </c>
      <c r="D826">
        <v>62</v>
      </c>
      <c r="E826">
        <v>161.1</v>
      </c>
      <c r="F826">
        <v>0</v>
      </c>
      <c r="G826">
        <v>0</v>
      </c>
      <c r="H826" s="1" t="s">
        <v>30</v>
      </c>
      <c r="I826" s="1" t="s">
        <v>31</v>
      </c>
      <c r="J826">
        <v>0</v>
      </c>
      <c r="K826">
        <v>0</v>
      </c>
      <c r="L826">
        <v>8</v>
      </c>
      <c r="M826" s="1" t="s">
        <v>32</v>
      </c>
      <c r="N826">
        <v>0</v>
      </c>
      <c r="O826" s="1" t="s">
        <v>471</v>
      </c>
      <c r="P826" s="1" t="s">
        <v>1743</v>
      </c>
      <c r="Q826" s="1" t="s">
        <v>42</v>
      </c>
      <c r="R826">
        <v>51</v>
      </c>
      <c r="S826" s="1" t="s">
        <v>30</v>
      </c>
      <c r="T826" s="1" t="s">
        <v>30</v>
      </c>
      <c r="U826" s="1" t="s">
        <v>30</v>
      </c>
      <c r="V826">
        <v>0</v>
      </c>
      <c r="W826" s="1" t="s">
        <v>30</v>
      </c>
      <c r="X826" s="1" t="s">
        <v>36</v>
      </c>
      <c r="Y826" s="1" t="s">
        <v>58</v>
      </c>
      <c r="Z826">
        <v>47</v>
      </c>
      <c r="AA826">
        <v>1091</v>
      </c>
      <c r="AB826" s="1" t="s">
        <v>13500</v>
      </c>
      <c r="AC826" s="1" t="s">
        <v>13500</v>
      </c>
      <c r="AD826" t="s">
        <v>13494</v>
      </c>
      <c r="AE826" s="1" t="s">
        <v>38</v>
      </c>
      <c r="AF826" s="1" t="s">
        <v>38</v>
      </c>
      <c r="AG826" t="s">
        <v>13526</v>
      </c>
      <c r="AH826" t="s">
        <v>38</v>
      </c>
      <c r="AI826" t="s">
        <v>13539</v>
      </c>
    </row>
    <row r="827" spans="1:35" x14ac:dyDescent="0.25">
      <c r="A827" s="1" t="s">
        <v>1744</v>
      </c>
      <c r="B827" s="1" t="s">
        <v>30</v>
      </c>
      <c r="C827">
        <v>46</v>
      </c>
      <c r="D827">
        <v>199</v>
      </c>
      <c r="E827">
        <v>457.4</v>
      </c>
      <c r="F827">
        <v>0</v>
      </c>
      <c r="G827">
        <v>0</v>
      </c>
      <c r="H827" s="1" t="s">
        <v>30</v>
      </c>
      <c r="I827" s="1" t="s">
        <v>31</v>
      </c>
      <c r="J827">
        <v>0</v>
      </c>
      <c r="K827">
        <v>0</v>
      </c>
      <c r="L827">
        <v>1</v>
      </c>
      <c r="M827" s="1" t="s">
        <v>32</v>
      </c>
      <c r="N827">
        <v>0</v>
      </c>
      <c r="O827" s="1" t="s">
        <v>125</v>
      </c>
      <c r="P827" s="1" t="s">
        <v>1745</v>
      </c>
      <c r="Q827" s="1" t="s">
        <v>42</v>
      </c>
      <c r="R827">
        <v>61</v>
      </c>
      <c r="S827" s="1" t="s">
        <v>30</v>
      </c>
      <c r="T827" s="1" t="s">
        <v>30</v>
      </c>
      <c r="U827" s="1" t="s">
        <v>30</v>
      </c>
      <c r="V827">
        <v>0</v>
      </c>
      <c r="W827" s="1" t="s">
        <v>32</v>
      </c>
      <c r="X827" s="1" t="s">
        <v>57</v>
      </c>
      <c r="Y827" s="1" t="s">
        <v>58</v>
      </c>
      <c r="Z827">
        <v>30</v>
      </c>
      <c r="AA827">
        <v>1351</v>
      </c>
      <c r="AB827" s="1" t="s">
        <v>13500</v>
      </c>
      <c r="AC827" s="1" t="s">
        <v>13500</v>
      </c>
      <c r="AD827" t="s">
        <v>13494</v>
      </c>
      <c r="AE827" s="1" t="s">
        <v>38</v>
      </c>
      <c r="AF827" s="1" t="s">
        <v>38</v>
      </c>
      <c r="AG827" t="s">
        <v>13527</v>
      </c>
      <c r="AH827" t="s">
        <v>38</v>
      </c>
      <c r="AI827" t="s">
        <v>13540</v>
      </c>
    </row>
    <row r="828" spans="1:35" x14ac:dyDescent="0.25">
      <c r="A828" s="1" t="s">
        <v>1746</v>
      </c>
      <c r="B828" s="1" t="s">
        <v>30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s="1" t="s">
        <v>30</v>
      </c>
      <c r="I828" s="1" t="s">
        <v>31</v>
      </c>
      <c r="J828">
        <v>0</v>
      </c>
      <c r="K828">
        <v>0</v>
      </c>
      <c r="L828">
        <v>8</v>
      </c>
      <c r="M828" s="1" t="s">
        <v>32</v>
      </c>
      <c r="N828">
        <v>0</v>
      </c>
      <c r="O828" s="1" t="s">
        <v>71</v>
      </c>
      <c r="P828" s="1" t="s">
        <v>1747</v>
      </c>
      <c r="Q828" s="1" t="s">
        <v>42</v>
      </c>
      <c r="R828">
        <v>39</v>
      </c>
      <c r="S828" s="1" t="s">
        <v>30</v>
      </c>
      <c r="T828" s="1" t="s">
        <v>30</v>
      </c>
      <c r="U828" s="1" t="s">
        <v>30</v>
      </c>
      <c r="V828">
        <v>0</v>
      </c>
      <c r="W828" s="1" t="s">
        <v>32</v>
      </c>
      <c r="X828" s="1" t="s">
        <v>57</v>
      </c>
      <c r="Y828" s="1" t="s">
        <v>37</v>
      </c>
      <c r="Z828">
        <v>46</v>
      </c>
      <c r="AA828">
        <v>3276</v>
      </c>
      <c r="AB828" s="1" t="s">
        <v>13500</v>
      </c>
      <c r="AC828" s="1" t="s">
        <v>13500</v>
      </c>
      <c r="AD828" t="s">
        <v>13494</v>
      </c>
      <c r="AE828" s="1" t="s">
        <v>38</v>
      </c>
      <c r="AF828" s="1" t="s">
        <v>38</v>
      </c>
      <c r="AG828" t="s">
        <v>13526</v>
      </c>
      <c r="AH828" t="s">
        <v>38</v>
      </c>
      <c r="AI828" t="s">
        <v>13540</v>
      </c>
    </row>
    <row r="829" spans="1:35" x14ac:dyDescent="0.25">
      <c r="A829" s="1" t="s">
        <v>1748</v>
      </c>
      <c r="B829" s="1" t="s">
        <v>30</v>
      </c>
      <c r="C829">
        <v>69</v>
      </c>
      <c r="D829">
        <v>228</v>
      </c>
      <c r="E829">
        <v>548.5</v>
      </c>
      <c r="F829">
        <v>0</v>
      </c>
      <c r="G829">
        <v>0</v>
      </c>
      <c r="H829" s="1" t="s">
        <v>30</v>
      </c>
      <c r="I829" s="1" t="s">
        <v>31</v>
      </c>
      <c r="J829">
        <v>0</v>
      </c>
      <c r="K829">
        <v>0</v>
      </c>
      <c r="L829">
        <v>3</v>
      </c>
      <c r="M829" s="1" t="s">
        <v>32</v>
      </c>
      <c r="N829">
        <v>0</v>
      </c>
      <c r="O829" s="1" t="s">
        <v>49</v>
      </c>
      <c r="P829" s="1" t="s">
        <v>1749</v>
      </c>
      <c r="Q829" s="1" t="s">
        <v>35</v>
      </c>
      <c r="R829">
        <v>60</v>
      </c>
      <c r="S829" s="1" t="s">
        <v>30</v>
      </c>
      <c r="T829" s="1" t="s">
        <v>30</v>
      </c>
      <c r="U829" s="1" t="s">
        <v>30</v>
      </c>
      <c r="V829">
        <v>0</v>
      </c>
      <c r="W829" s="1" t="s">
        <v>32</v>
      </c>
      <c r="X829" s="1" t="s">
        <v>57</v>
      </c>
      <c r="Y829" s="1" t="s">
        <v>37</v>
      </c>
      <c r="Z829">
        <v>27</v>
      </c>
      <c r="AA829">
        <v>1844</v>
      </c>
      <c r="AB829" s="1" t="s">
        <v>13500</v>
      </c>
      <c r="AC829" s="1" t="s">
        <v>13500</v>
      </c>
      <c r="AD829" t="s">
        <v>13494</v>
      </c>
      <c r="AE829" s="1" t="s">
        <v>38</v>
      </c>
      <c r="AF829" s="1" t="s">
        <v>38</v>
      </c>
      <c r="AG829" t="s">
        <v>13526</v>
      </c>
      <c r="AH829" t="s">
        <v>38</v>
      </c>
      <c r="AI829" t="s">
        <v>13540</v>
      </c>
    </row>
    <row r="830" spans="1:35" x14ac:dyDescent="0.25">
      <c r="A830" s="1" t="s">
        <v>1750</v>
      </c>
      <c r="B830" s="1" t="s">
        <v>30</v>
      </c>
      <c r="C830">
        <v>2</v>
      </c>
      <c r="D830">
        <v>7</v>
      </c>
      <c r="E830">
        <v>18.3</v>
      </c>
      <c r="F830">
        <v>0</v>
      </c>
      <c r="G830">
        <v>0</v>
      </c>
      <c r="H830" s="1" t="s">
        <v>30</v>
      </c>
      <c r="I830" s="1" t="s">
        <v>31</v>
      </c>
      <c r="J830">
        <v>0</v>
      </c>
      <c r="K830">
        <v>0</v>
      </c>
      <c r="L830">
        <v>3</v>
      </c>
      <c r="M830" s="1" t="s">
        <v>30</v>
      </c>
      <c r="N830">
        <v>4</v>
      </c>
      <c r="O830" s="1" t="s">
        <v>171</v>
      </c>
      <c r="P830" s="1" t="s">
        <v>1751</v>
      </c>
      <c r="Q830" s="1" t="s">
        <v>42</v>
      </c>
      <c r="R830">
        <v>36</v>
      </c>
      <c r="S830" s="1" t="s">
        <v>30</v>
      </c>
      <c r="T830" s="1" t="s">
        <v>30</v>
      </c>
      <c r="U830" s="1" t="s">
        <v>30</v>
      </c>
      <c r="V830">
        <v>0</v>
      </c>
      <c r="W830" s="1" t="s">
        <v>30</v>
      </c>
      <c r="X830" s="1" t="s">
        <v>36</v>
      </c>
      <c r="Y830" s="1" t="s">
        <v>58</v>
      </c>
      <c r="Z830">
        <v>39</v>
      </c>
      <c r="AA830">
        <v>72</v>
      </c>
      <c r="AB830" s="1" t="s">
        <v>13500</v>
      </c>
      <c r="AC830" s="1" t="s">
        <v>13500</v>
      </c>
      <c r="AD830" t="s">
        <v>13494</v>
      </c>
      <c r="AE830" s="1" t="s">
        <v>38</v>
      </c>
      <c r="AF830" s="1" t="s">
        <v>38</v>
      </c>
      <c r="AG830" t="s">
        <v>13526</v>
      </c>
      <c r="AH830" t="s">
        <v>38</v>
      </c>
      <c r="AI830" t="s">
        <v>13538</v>
      </c>
    </row>
    <row r="831" spans="1:35" x14ac:dyDescent="0.25">
      <c r="A831" s="1" t="s">
        <v>1752</v>
      </c>
      <c r="B831" s="1" t="s">
        <v>30</v>
      </c>
      <c r="C831">
        <v>47</v>
      </c>
      <c r="D831">
        <v>257</v>
      </c>
      <c r="E831">
        <v>700.9</v>
      </c>
      <c r="F831">
        <v>0</v>
      </c>
      <c r="G831">
        <v>0</v>
      </c>
      <c r="H831" s="1" t="s">
        <v>30</v>
      </c>
      <c r="I831" s="1" t="s">
        <v>31</v>
      </c>
      <c r="J831">
        <v>0</v>
      </c>
      <c r="K831">
        <v>0</v>
      </c>
      <c r="L831">
        <v>0</v>
      </c>
      <c r="M831" s="1" t="s">
        <v>30</v>
      </c>
      <c r="N831">
        <v>0</v>
      </c>
      <c r="O831" s="1" t="s">
        <v>103</v>
      </c>
      <c r="P831" s="1" t="s">
        <v>1753</v>
      </c>
      <c r="Q831" s="1" t="s">
        <v>35</v>
      </c>
      <c r="R831">
        <v>42</v>
      </c>
      <c r="S831" s="1" t="s">
        <v>30</v>
      </c>
      <c r="T831" s="1" t="s">
        <v>30</v>
      </c>
      <c r="U831" s="1" t="s">
        <v>30</v>
      </c>
      <c r="V831">
        <v>0</v>
      </c>
      <c r="W831" s="1" t="s">
        <v>30</v>
      </c>
      <c r="X831" s="1" t="s">
        <v>43</v>
      </c>
      <c r="Y831" s="1" t="s">
        <v>58</v>
      </c>
      <c r="Z831">
        <v>15</v>
      </c>
      <c r="AA831">
        <v>720</v>
      </c>
      <c r="AB831" s="1" t="s">
        <v>13500</v>
      </c>
      <c r="AC831" s="1" t="s">
        <v>13500</v>
      </c>
      <c r="AD831" t="s">
        <v>13494</v>
      </c>
      <c r="AE831" s="1" t="s">
        <v>38</v>
      </c>
      <c r="AF831" s="1" t="s">
        <v>38</v>
      </c>
      <c r="AG831" t="s">
        <v>13527</v>
      </c>
      <c r="AH831" t="s">
        <v>38</v>
      </c>
      <c r="AI831" t="s">
        <v>13540</v>
      </c>
    </row>
    <row r="832" spans="1:35" x14ac:dyDescent="0.25">
      <c r="A832" s="1" t="s">
        <v>1754</v>
      </c>
      <c r="B832" s="1" t="s">
        <v>30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s="1" t="s">
        <v>30</v>
      </c>
      <c r="I832" s="1" t="s">
        <v>31</v>
      </c>
      <c r="J832">
        <v>0</v>
      </c>
      <c r="K832">
        <v>0</v>
      </c>
      <c r="L832">
        <v>5</v>
      </c>
      <c r="M832" s="1" t="s">
        <v>32</v>
      </c>
      <c r="N832">
        <v>0</v>
      </c>
      <c r="O832" s="1" t="s">
        <v>97</v>
      </c>
      <c r="P832" s="1" t="s">
        <v>1755</v>
      </c>
      <c r="Q832" s="1" t="s">
        <v>35</v>
      </c>
      <c r="R832">
        <v>42</v>
      </c>
      <c r="S832" s="1" t="s">
        <v>30</v>
      </c>
      <c r="T832" s="1" t="s">
        <v>30</v>
      </c>
      <c r="U832" s="1" t="s">
        <v>30</v>
      </c>
      <c r="V832">
        <v>0</v>
      </c>
      <c r="W832" s="1" t="s">
        <v>32</v>
      </c>
      <c r="X832" s="1" t="s">
        <v>57</v>
      </c>
      <c r="Y832" s="1" t="s">
        <v>58</v>
      </c>
      <c r="Z832">
        <v>35</v>
      </c>
      <c r="AA832">
        <v>1677</v>
      </c>
      <c r="AB832" s="1" t="s">
        <v>13500</v>
      </c>
      <c r="AC832" s="1" t="s">
        <v>13500</v>
      </c>
      <c r="AD832" t="s">
        <v>13494</v>
      </c>
      <c r="AE832" s="1" t="s">
        <v>38</v>
      </c>
      <c r="AF832" s="1" t="s">
        <v>38</v>
      </c>
      <c r="AG832" t="s">
        <v>13526</v>
      </c>
      <c r="AH832" t="s">
        <v>38</v>
      </c>
      <c r="AI832" t="s">
        <v>13540</v>
      </c>
    </row>
    <row r="833" spans="1:35" x14ac:dyDescent="0.25">
      <c r="A833" s="1" t="s">
        <v>1756</v>
      </c>
      <c r="B833" s="1" t="s">
        <v>30</v>
      </c>
      <c r="C833">
        <v>65</v>
      </c>
      <c r="D833">
        <v>439</v>
      </c>
      <c r="E833">
        <v>846</v>
      </c>
      <c r="F833">
        <v>0</v>
      </c>
      <c r="G833">
        <v>0</v>
      </c>
      <c r="H833" s="1" t="s">
        <v>30</v>
      </c>
      <c r="I833" s="1" t="s">
        <v>31</v>
      </c>
      <c r="J833">
        <v>0</v>
      </c>
      <c r="K833">
        <v>0</v>
      </c>
      <c r="L833">
        <v>2</v>
      </c>
      <c r="M833" s="1" t="s">
        <v>32</v>
      </c>
      <c r="N833">
        <v>0</v>
      </c>
      <c r="O833" s="1" t="s">
        <v>156</v>
      </c>
      <c r="P833" s="1" t="s">
        <v>1757</v>
      </c>
      <c r="Q833" s="1" t="s">
        <v>42</v>
      </c>
      <c r="R833">
        <v>38</v>
      </c>
      <c r="S833" s="1" t="s">
        <v>30</v>
      </c>
      <c r="T833" s="1" t="s">
        <v>30</v>
      </c>
      <c r="U833" s="1" t="s">
        <v>30</v>
      </c>
      <c r="V833">
        <v>0</v>
      </c>
      <c r="W833" s="1" t="s">
        <v>32</v>
      </c>
      <c r="X833" s="1" t="s">
        <v>57</v>
      </c>
      <c r="Y833" s="1" t="s">
        <v>58</v>
      </c>
      <c r="Z833">
        <v>36</v>
      </c>
      <c r="AA833">
        <v>2318</v>
      </c>
      <c r="AB833" s="1" t="s">
        <v>13500</v>
      </c>
      <c r="AC833" s="1" t="s">
        <v>13500</v>
      </c>
      <c r="AD833" t="s">
        <v>13494</v>
      </c>
      <c r="AE833" s="1" t="s">
        <v>38</v>
      </c>
      <c r="AF833" s="1" t="s">
        <v>38</v>
      </c>
      <c r="AG833" t="s">
        <v>13527</v>
      </c>
      <c r="AH833" t="s">
        <v>38</v>
      </c>
      <c r="AI833" t="s">
        <v>13540</v>
      </c>
    </row>
    <row r="834" spans="1:35" x14ac:dyDescent="0.25">
      <c r="A834" s="1" t="s">
        <v>1758</v>
      </c>
      <c r="B834" s="1" t="s">
        <v>30</v>
      </c>
      <c r="C834">
        <v>71</v>
      </c>
      <c r="D834">
        <v>722</v>
      </c>
      <c r="E834">
        <v>1066.5</v>
      </c>
      <c r="F834">
        <v>0</v>
      </c>
      <c r="G834">
        <v>0</v>
      </c>
      <c r="H834" s="1" t="s">
        <v>30</v>
      </c>
      <c r="I834" s="1" t="s">
        <v>31</v>
      </c>
      <c r="J834">
        <v>0</v>
      </c>
      <c r="K834">
        <v>0</v>
      </c>
      <c r="L834">
        <v>30</v>
      </c>
      <c r="M834" s="1" t="s">
        <v>32</v>
      </c>
      <c r="N834">
        <v>0</v>
      </c>
      <c r="O834" s="1" t="s">
        <v>65</v>
      </c>
      <c r="P834" s="1" t="s">
        <v>1759</v>
      </c>
      <c r="Q834" s="1" t="s">
        <v>35</v>
      </c>
      <c r="R834">
        <v>29</v>
      </c>
      <c r="S834" s="1" t="s">
        <v>32</v>
      </c>
      <c r="T834" s="1" t="s">
        <v>30</v>
      </c>
      <c r="U834" s="1" t="s">
        <v>30</v>
      </c>
      <c r="V834">
        <v>0</v>
      </c>
      <c r="W834" s="1" t="s">
        <v>32</v>
      </c>
      <c r="X834" s="1" t="s">
        <v>57</v>
      </c>
      <c r="Y834" s="1" t="s">
        <v>58</v>
      </c>
      <c r="Z834">
        <v>42</v>
      </c>
      <c r="AA834">
        <v>2951</v>
      </c>
      <c r="AB834" s="1" t="s">
        <v>13500</v>
      </c>
      <c r="AC834" s="1" t="s">
        <v>13500</v>
      </c>
      <c r="AD834" t="s">
        <v>13495</v>
      </c>
      <c r="AE834" s="1" t="s">
        <v>38</v>
      </c>
      <c r="AF834" s="1" t="s">
        <v>38</v>
      </c>
      <c r="AG834" t="s">
        <v>13526</v>
      </c>
      <c r="AH834" t="s">
        <v>38</v>
      </c>
      <c r="AI834" t="s">
        <v>13540</v>
      </c>
    </row>
    <row r="835" spans="1:35" x14ac:dyDescent="0.25">
      <c r="A835" s="1" t="s">
        <v>1760</v>
      </c>
      <c r="B835" s="1" t="s">
        <v>30</v>
      </c>
      <c r="C835">
        <v>28</v>
      </c>
      <c r="D835">
        <v>220</v>
      </c>
      <c r="E835">
        <v>455.1</v>
      </c>
      <c r="F835">
        <v>0</v>
      </c>
      <c r="G835">
        <v>0</v>
      </c>
      <c r="H835" s="1" t="s">
        <v>30</v>
      </c>
      <c r="I835" s="1" t="s">
        <v>31</v>
      </c>
      <c r="J835">
        <v>0</v>
      </c>
      <c r="K835">
        <v>0</v>
      </c>
      <c r="L835">
        <v>8</v>
      </c>
      <c r="M835" s="1" t="s">
        <v>30</v>
      </c>
      <c r="N835">
        <v>75</v>
      </c>
      <c r="O835" s="1" t="s">
        <v>83</v>
      </c>
      <c r="P835" s="1" t="s">
        <v>1761</v>
      </c>
      <c r="Q835" s="1" t="s">
        <v>42</v>
      </c>
      <c r="R835">
        <v>66</v>
      </c>
      <c r="S835" s="1" t="s">
        <v>30</v>
      </c>
      <c r="T835" s="1" t="s">
        <v>32</v>
      </c>
      <c r="U835" s="1" t="s">
        <v>30</v>
      </c>
      <c r="V835">
        <v>0</v>
      </c>
      <c r="W835" s="1" t="s">
        <v>32</v>
      </c>
      <c r="X835" s="1" t="s">
        <v>36</v>
      </c>
      <c r="Y835" s="1" t="s">
        <v>37</v>
      </c>
      <c r="Z835">
        <v>38</v>
      </c>
      <c r="AA835">
        <v>1093</v>
      </c>
      <c r="AB835" s="1" t="s">
        <v>13500</v>
      </c>
      <c r="AC835" s="1" t="s">
        <v>13500</v>
      </c>
      <c r="AD835" t="s">
        <v>13496</v>
      </c>
      <c r="AE835" s="1" t="s">
        <v>38</v>
      </c>
      <c r="AF835" s="1" t="s">
        <v>38</v>
      </c>
      <c r="AG835" t="s">
        <v>13526</v>
      </c>
      <c r="AH835" t="s">
        <v>38</v>
      </c>
      <c r="AI835" t="s">
        <v>13539</v>
      </c>
    </row>
    <row r="836" spans="1:35" x14ac:dyDescent="0.25">
      <c r="A836" s="1" t="s">
        <v>1762</v>
      </c>
      <c r="B836" s="1" t="s">
        <v>30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s="1" t="s">
        <v>30</v>
      </c>
      <c r="I836" s="1" t="s">
        <v>31</v>
      </c>
      <c r="J836">
        <v>0</v>
      </c>
      <c r="K836">
        <v>0</v>
      </c>
      <c r="L836">
        <v>0</v>
      </c>
      <c r="M836" s="1" t="s">
        <v>30</v>
      </c>
      <c r="N836">
        <v>0</v>
      </c>
      <c r="O836" s="1" t="s">
        <v>100</v>
      </c>
      <c r="P836" s="1" t="s">
        <v>1763</v>
      </c>
      <c r="Q836" s="1" t="s">
        <v>42</v>
      </c>
      <c r="R836">
        <v>21</v>
      </c>
      <c r="S836" s="1" t="s">
        <v>32</v>
      </c>
      <c r="T836" s="1" t="s">
        <v>30</v>
      </c>
      <c r="U836" s="1" t="s">
        <v>30</v>
      </c>
      <c r="V836">
        <v>0</v>
      </c>
      <c r="W836" s="1" t="s">
        <v>30</v>
      </c>
      <c r="X836" s="1" t="s">
        <v>43</v>
      </c>
      <c r="Y836" s="1" t="s">
        <v>58</v>
      </c>
      <c r="Z836">
        <v>11</v>
      </c>
      <c r="AA836">
        <v>345</v>
      </c>
      <c r="AB836" s="1" t="s">
        <v>13500</v>
      </c>
      <c r="AC836" s="1" t="s">
        <v>13500</v>
      </c>
      <c r="AD836" t="s">
        <v>13495</v>
      </c>
      <c r="AE836" s="1" t="s">
        <v>38</v>
      </c>
      <c r="AF836" s="1" t="s">
        <v>38</v>
      </c>
      <c r="AG836" t="s">
        <v>13527</v>
      </c>
      <c r="AH836" t="s">
        <v>38</v>
      </c>
      <c r="AI836" t="s">
        <v>13539</v>
      </c>
    </row>
    <row r="837" spans="1:35" x14ac:dyDescent="0.25">
      <c r="A837" s="1" t="s">
        <v>1764</v>
      </c>
      <c r="B837" s="1" t="s">
        <v>30</v>
      </c>
      <c r="C837">
        <v>1</v>
      </c>
      <c r="D837">
        <v>7</v>
      </c>
      <c r="E837">
        <v>16</v>
      </c>
      <c r="F837">
        <v>0</v>
      </c>
      <c r="G837">
        <v>0</v>
      </c>
      <c r="H837" s="1" t="s">
        <v>30</v>
      </c>
      <c r="I837" s="1" t="s">
        <v>31</v>
      </c>
      <c r="J837">
        <v>0</v>
      </c>
      <c r="K837">
        <v>0</v>
      </c>
      <c r="L837">
        <v>0</v>
      </c>
      <c r="M837" s="1" t="s">
        <v>30</v>
      </c>
      <c r="N837">
        <v>0</v>
      </c>
      <c r="O837" s="1" t="s">
        <v>436</v>
      </c>
      <c r="P837" s="1" t="s">
        <v>1765</v>
      </c>
      <c r="Q837" s="1" t="s">
        <v>35</v>
      </c>
      <c r="R837">
        <v>50</v>
      </c>
      <c r="S837" s="1" t="s">
        <v>30</v>
      </c>
      <c r="T837" s="1" t="s">
        <v>30</v>
      </c>
      <c r="U837" s="1" t="s">
        <v>30</v>
      </c>
      <c r="V837">
        <v>0</v>
      </c>
      <c r="W837" s="1" t="s">
        <v>30</v>
      </c>
      <c r="X837" s="1" t="s">
        <v>36</v>
      </c>
      <c r="Y837" s="1" t="s">
        <v>58</v>
      </c>
      <c r="Z837">
        <v>12</v>
      </c>
      <c r="AA837">
        <v>12</v>
      </c>
      <c r="AB837" s="1" t="s">
        <v>13500</v>
      </c>
      <c r="AC837" s="1" t="s">
        <v>13500</v>
      </c>
      <c r="AD837" t="s">
        <v>13494</v>
      </c>
      <c r="AE837" s="1" t="s">
        <v>38</v>
      </c>
      <c r="AF837" s="1" t="s">
        <v>38</v>
      </c>
      <c r="AG837" t="s">
        <v>13527</v>
      </c>
      <c r="AH837" t="s">
        <v>38</v>
      </c>
      <c r="AI837" t="s">
        <v>13538</v>
      </c>
    </row>
    <row r="838" spans="1:35" x14ac:dyDescent="0.25">
      <c r="A838" s="1" t="s">
        <v>1766</v>
      </c>
      <c r="B838" s="1" t="s">
        <v>30</v>
      </c>
      <c r="C838">
        <v>4</v>
      </c>
      <c r="D838">
        <v>17</v>
      </c>
      <c r="E838">
        <v>50.1</v>
      </c>
      <c r="F838">
        <v>0</v>
      </c>
      <c r="G838">
        <v>0</v>
      </c>
      <c r="H838" s="1" t="s">
        <v>30</v>
      </c>
      <c r="I838" s="1" t="s">
        <v>31</v>
      </c>
      <c r="J838">
        <v>0</v>
      </c>
      <c r="K838">
        <v>0</v>
      </c>
      <c r="L838">
        <v>15</v>
      </c>
      <c r="M838" s="1" t="s">
        <v>32</v>
      </c>
      <c r="N838">
        <v>0</v>
      </c>
      <c r="O838" s="1" t="s">
        <v>71</v>
      </c>
      <c r="P838" s="1" t="s">
        <v>1767</v>
      </c>
      <c r="Q838" s="1" t="s">
        <v>35</v>
      </c>
      <c r="R838">
        <v>26</v>
      </c>
      <c r="S838" s="1" t="s">
        <v>32</v>
      </c>
      <c r="T838" s="1" t="s">
        <v>30</v>
      </c>
      <c r="U838" s="1" t="s">
        <v>30</v>
      </c>
      <c r="V838">
        <v>0</v>
      </c>
      <c r="W838" s="1" t="s">
        <v>32</v>
      </c>
      <c r="X838" s="1" t="s">
        <v>36</v>
      </c>
      <c r="Y838" s="1" t="s">
        <v>58</v>
      </c>
      <c r="Z838">
        <v>31</v>
      </c>
      <c r="AA838">
        <v>121</v>
      </c>
      <c r="AB838" s="1" t="s">
        <v>13500</v>
      </c>
      <c r="AC838" s="1" t="s">
        <v>13500</v>
      </c>
      <c r="AD838" t="s">
        <v>13495</v>
      </c>
      <c r="AE838" s="1" t="s">
        <v>38</v>
      </c>
      <c r="AF838" s="1" t="s">
        <v>38</v>
      </c>
      <c r="AG838" t="s">
        <v>13526</v>
      </c>
      <c r="AH838" t="s">
        <v>38</v>
      </c>
      <c r="AI838" t="s">
        <v>13538</v>
      </c>
    </row>
    <row r="839" spans="1:35" x14ac:dyDescent="0.25">
      <c r="A839" s="1" t="s">
        <v>1768</v>
      </c>
      <c r="B839" s="1" t="s">
        <v>30</v>
      </c>
      <c r="C839">
        <v>23</v>
      </c>
      <c r="D839">
        <v>80</v>
      </c>
      <c r="E839">
        <v>229.8</v>
      </c>
      <c r="F839">
        <v>0</v>
      </c>
      <c r="G839">
        <v>0</v>
      </c>
      <c r="H839" s="1" t="s">
        <v>30</v>
      </c>
      <c r="I839" s="1" t="s">
        <v>31</v>
      </c>
      <c r="J839">
        <v>0</v>
      </c>
      <c r="K839">
        <v>0</v>
      </c>
      <c r="L839">
        <v>1</v>
      </c>
      <c r="M839" s="1" t="s">
        <v>32</v>
      </c>
      <c r="N839">
        <v>0</v>
      </c>
      <c r="O839" s="1" t="s">
        <v>74</v>
      </c>
      <c r="P839" s="1" t="s">
        <v>1769</v>
      </c>
      <c r="Q839" s="1" t="s">
        <v>35</v>
      </c>
      <c r="R839">
        <v>43</v>
      </c>
      <c r="S839" s="1" t="s">
        <v>30</v>
      </c>
      <c r="T839" s="1" t="s">
        <v>30</v>
      </c>
      <c r="U839" s="1" t="s">
        <v>30</v>
      </c>
      <c r="V839">
        <v>0</v>
      </c>
      <c r="W839" s="1" t="s">
        <v>30</v>
      </c>
      <c r="X839" s="1" t="s">
        <v>36</v>
      </c>
      <c r="Y839" s="1" t="s">
        <v>37</v>
      </c>
      <c r="Z839">
        <v>44</v>
      </c>
      <c r="AA839">
        <v>1010</v>
      </c>
      <c r="AB839" s="1" t="s">
        <v>13500</v>
      </c>
      <c r="AC839" s="1" t="s">
        <v>13500</v>
      </c>
      <c r="AD839" t="s">
        <v>13494</v>
      </c>
      <c r="AE839" s="1" t="s">
        <v>38</v>
      </c>
      <c r="AF839" s="1" t="s">
        <v>38</v>
      </c>
      <c r="AG839" t="s">
        <v>13527</v>
      </c>
      <c r="AH839" t="s">
        <v>38</v>
      </c>
      <c r="AI839" t="s">
        <v>13539</v>
      </c>
    </row>
    <row r="840" spans="1:35" x14ac:dyDescent="0.25">
      <c r="A840" s="1" t="s">
        <v>1770</v>
      </c>
      <c r="B840" s="1" t="s">
        <v>30</v>
      </c>
      <c r="C840">
        <v>15</v>
      </c>
      <c r="D840">
        <v>58</v>
      </c>
      <c r="E840">
        <v>135.6</v>
      </c>
      <c r="F840">
        <v>0</v>
      </c>
      <c r="G840">
        <v>0</v>
      </c>
      <c r="H840" s="1" t="s">
        <v>30</v>
      </c>
      <c r="I840" s="1" t="s">
        <v>31</v>
      </c>
      <c r="J840">
        <v>0</v>
      </c>
      <c r="K840">
        <v>0</v>
      </c>
      <c r="L840">
        <v>0</v>
      </c>
      <c r="M840" s="1" t="s">
        <v>30</v>
      </c>
      <c r="N840">
        <v>0</v>
      </c>
      <c r="O840" s="1" t="s">
        <v>97</v>
      </c>
      <c r="P840" s="1" t="s">
        <v>1771</v>
      </c>
      <c r="Q840" s="1" t="s">
        <v>35</v>
      </c>
      <c r="R840">
        <v>60</v>
      </c>
      <c r="S840" s="1" t="s">
        <v>30</v>
      </c>
      <c r="T840" s="1" t="s">
        <v>30</v>
      </c>
      <c r="U840" s="1" t="s">
        <v>30</v>
      </c>
      <c r="V840">
        <v>0</v>
      </c>
      <c r="W840" s="1" t="s">
        <v>30</v>
      </c>
      <c r="X840" s="1" t="s">
        <v>43</v>
      </c>
      <c r="Y840" s="1" t="s">
        <v>44</v>
      </c>
      <c r="Z840">
        <v>8</v>
      </c>
      <c r="AA840">
        <v>121</v>
      </c>
      <c r="AB840" s="1" t="s">
        <v>13500</v>
      </c>
      <c r="AC840" s="1" t="s">
        <v>13500</v>
      </c>
      <c r="AD840" t="s">
        <v>13494</v>
      </c>
      <c r="AE840" s="1" t="s">
        <v>38</v>
      </c>
      <c r="AF840" s="1" t="s">
        <v>38</v>
      </c>
      <c r="AG840" t="s">
        <v>13527</v>
      </c>
      <c r="AH840" t="s">
        <v>38</v>
      </c>
      <c r="AI840" t="s">
        <v>13539</v>
      </c>
    </row>
    <row r="841" spans="1:35" x14ac:dyDescent="0.25">
      <c r="A841" s="1" t="s">
        <v>1772</v>
      </c>
      <c r="B841" s="1" t="s">
        <v>30</v>
      </c>
      <c r="C841">
        <v>8</v>
      </c>
      <c r="D841">
        <v>19</v>
      </c>
      <c r="E841">
        <v>41.2</v>
      </c>
      <c r="F841">
        <v>0</v>
      </c>
      <c r="G841">
        <v>0</v>
      </c>
      <c r="H841" s="1" t="s">
        <v>30</v>
      </c>
      <c r="I841" s="1" t="s">
        <v>31</v>
      </c>
      <c r="J841">
        <v>0</v>
      </c>
      <c r="K841">
        <v>0</v>
      </c>
      <c r="L841">
        <v>12</v>
      </c>
      <c r="M841" s="1" t="s">
        <v>32</v>
      </c>
      <c r="N841">
        <v>0</v>
      </c>
      <c r="O841" s="1" t="s">
        <v>202</v>
      </c>
      <c r="P841" s="1" t="s">
        <v>1773</v>
      </c>
      <c r="Q841" s="1" t="s">
        <v>42</v>
      </c>
      <c r="R841">
        <v>43</v>
      </c>
      <c r="S841" s="1" t="s">
        <v>30</v>
      </c>
      <c r="T841" s="1" t="s">
        <v>30</v>
      </c>
      <c r="U841" s="1" t="s">
        <v>30</v>
      </c>
      <c r="V841">
        <v>0</v>
      </c>
      <c r="W841" s="1" t="s">
        <v>30</v>
      </c>
      <c r="X841" s="1" t="s">
        <v>36</v>
      </c>
      <c r="Y841" s="1" t="s">
        <v>37</v>
      </c>
      <c r="Z841">
        <v>27</v>
      </c>
      <c r="AA841">
        <v>221</v>
      </c>
      <c r="AB841" s="1" t="s">
        <v>13500</v>
      </c>
      <c r="AC841" s="1" t="s">
        <v>13500</v>
      </c>
      <c r="AD841" t="s">
        <v>13494</v>
      </c>
      <c r="AE841" s="1" t="s">
        <v>38</v>
      </c>
      <c r="AF841" s="1" t="s">
        <v>38</v>
      </c>
      <c r="AG841" t="s">
        <v>13526</v>
      </c>
      <c r="AH841" t="s">
        <v>38</v>
      </c>
      <c r="AI841" t="s">
        <v>13538</v>
      </c>
    </row>
    <row r="842" spans="1:35" x14ac:dyDescent="0.25">
      <c r="A842" s="1" t="s">
        <v>1774</v>
      </c>
      <c r="B842" s="1" t="s">
        <v>30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s="1" t="s">
        <v>30</v>
      </c>
      <c r="I842" s="1" t="s">
        <v>31</v>
      </c>
      <c r="J842">
        <v>0</v>
      </c>
      <c r="K842">
        <v>0</v>
      </c>
      <c r="L842">
        <v>0</v>
      </c>
      <c r="M842" s="1" t="s">
        <v>30</v>
      </c>
      <c r="N842">
        <v>0</v>
      </c>
      <c r="O842" s="1" t="s">
        <v>179</v>
      </c>
      <c r="P842" s="1" t="s">
        <v>1775</v>
      </c>
      <c r="Q842" s="1" t="s">
        <v>35</v>
      </c>
      <c r="R842">
        <v>37</v>
      </c>
      <c r="S842" s="1" t="s">
        <v>30</v>
      </c>
      <c r="T842" s="1" t="s">
        <v>30</v>
      </c>
      <c r="U842" s="1" t="s">
        <v>30</v>
      </c>
      <c r="V842">
        <v>0</v>
      </c>
      <c r="W842" s="1" t="s">
        <v>30</v>
      </c>
      <c r="X842" s="1" t="s">
        <v>57</v>
      </c>
      <c r="Y842" s="1" t="s">
        <v>37</v>
      </c>
      <c r="Z842">
        <v>11</v>
      </c>
      <c r="AA842">
        <v>385</v>
      </c>
      <c r="AB842" s="1" t="s">
        <v>13500</v>
      </c>
      <c r="AC842" s="1" t="s">
        <v>13500</v>
      </c>
      <c r="AD842" t="s">
        <v>13494</v>
      </c>
      <c r="AE842" s="1" t="s">
        <v>38</v>
      </c>
      <c r="AF842" s="1" t="s">
        <v>38</v>
      </c>
      <c r="AG842" t="s">
        <v>13527</v>
      </c>
      <c r="AH842" t="s">
        <v>38</v>
      </c>
      <c r="AI842" t="s">
        <v>13539</v>
      </c>
    </row>
    <row r="843" spans="1:35" x14ac:dyDescent="0.25">
      <c r="A843" s="1" t="s">
        <v>1776</v>
      </c>
      <c r="B843" s="1" t="s">
        <v>30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s="1" t="s">
        <v>30</v>
      </c>
      <c r="I843" s="1" t="s">
        <v>31</v>
      </c>
      <c r="J843">
        <v>0</v>
      </c>
      <c r="K843">
        <v>0</v>
      </c>
      <c r="L843">
        <v>1</v>
      </c>
      <c r="M843" s="1" t="s">
        <v>32</v>
      </c>
      <c r="N843">
        <v>0</v>
      </c>
      <c r="O843" s="1" t="s">
        <v>219</v>
      </c>
      <c r="P843" s="1" t="s">
        <v>1777</v>
      </c>
      <c r="Q843" s="1" t="s">
        <v>42</v>
      </c>
      <c r="R843">
        <v>45</v>
      </c>
      <c r="S843" s="1" t="s">
        <v>30</v>
      </c>
      <c r="T843" s="1" t="s">
        <v>30</v>
      </c>
      <c r="U843" s="1" t="s">
        <v>30</v>
      </c>
      <c r="V843">
        <v>0</v>
      </c>
      <c r="W843" s="1" t="s">
        <v>30</v>
      </c>
      <c r="X843" s="1" t="s">
        <v>57</v>
      </c>
      <c r="Y843" s="1" t="s">
        <v>44</v>
      </c>
      <c r="Z843">
        <v>19</v>
      </c>
      <c r="AA843">
        <v>146</v>
      </c>
      <c r="AB843" s="1" t="s">
        <v>13500</v>
      </c>
      <c r="AC843" s="1" t="s">
        <v>13500</v>
      </c>
      <c r="AD843" t="s">
        <v>13494</v>
      </c>
      <c r="AE843" s="1" t="s">
        <v>38</v>
      </c>
      <c r="AF843" s="1" t="s">
        <v>38</v>
      </c>
      <c r="AG843" t="s">
        <v>13527</v>
      </c>
      <c r="AH843" t="s">
        <v>38</v>
      </c>
      <c r="AI843" t="s">
        <v>13538</v>
      </c>
    </row>
    <row r="844" spans="1:35" x14ac:dyDescent="0.25">
      <c r="A844" s="1" t="s">
        <v>1778</v>
      </c>
      <c r="B844" s="1" t="s">
        <v>30</v>
      </c>
      <c r="C844">
        <v>71</v>
      </c>
      <c r="D844">
        <v>477</v>
      </c>
      <c r="E844">
        <v>925.6</v>
      </c>
      <c r="F844">
        <v>0</v>
      </c>
      <c r="G844">
        <v>0</v>
      </c>
      <c r="H844" s="1" t="s">
        <v>30</v>
      </c>
      <c r="I844" s="1" t="s">
        <v>31</v>
      </c>
      <c r="J844">
        <v>0</v>
      </c>
      <c r="K844">
        <v>0</v>
      </c>
      <c r="L844">
        <v>41</v>
      </c>
      <c r="M844" s="1" t="s">
        <v>32</v>
      </c>
      <c r="N844">
        <v>0</v>
      </c>
      <c r="O844" s="1" t="s">
        <v>176</v>
      </c>
      <c r="P844" s="1" t="s">
        <v>1779</v>
      </c>
      <c r="Q844" s="1" t="s">
        <v>35</v>
      </c>
      <c r="R844">
        <v>21</v>
      </c>
      <c r="S844" s="1" t="s">
        <v>32</v>
      </c>
      <c r="T844" s="1" t="s">
        <v>30</v>
      </c>
      <c r="U844" s="1" t="s">
        <v>30</v>
      </c>
      <c r="V844">
        <v>0</v>
      </c>
      <c r="W844" s="1" t="s">
        <v>32</v>
      </c>
      <c r="X844" s="1" t="s">
        <v>43</v>
      </c>
      <c r="Y844" s="1" t="s">
        <v>58</v>
      </c>
      <c r="Z844">
        <v>51</v>
      </c>
      <c r="AA844">
        <v>3633</v>
      </c>
      <c r="AB844" s="1" t="s">
        <v>13500</v>
      </c>
      <c r="AC844" s="1" t="s">
        <v>13500</v>
      </c>
      <c r="AD844" t="s">
        <v>13495</v>
      </c>
      <c r="AE844" s="1" t="s">
        <v>38</v>
      </c>
      <c r="AF844" s="1" t="s">
        <v>38</v>
      </c>
      <c r="AG844" t="s">
        <v>13526</v>
      </c>
      <c r="AH844" t="s">
        <v>38</v>
      </c>
      <c r="AI844" t="s">
        <v>13540</v>
      </c>
    </row>
    <row r="845" spans="1:35" x14ac:dyDescent="0.25">
      <c r="A845" s="1" t="s">
        <v>1780</v>
      </c>
      <c r="B845" s="1" t="s">
        <v>30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s="1" t="s">
        <v>30</v>
      </c>
      <c r="I845" s="1" t="s">
        <v>31</v>
      </c>
      <c r="J845">
        <v>0</v>
      </c>
      <c r="K845">
        <v>0</v>
      </c>
      <c r="L845">
        <v>11</v>
      </c>
      <c r="M845" s="1" t="s">
        <v>30</v>
      </c>
      <c r="N845">
        <v>23</v>
      </c>
      <c r="O845" s="1" t="s">
        <v>436</v>
      </c>
      <c r="P845" s="1" t="s">
        <v>1781</v>
      </c>
      <c r="Q845" s="1" t="s">
        <v>42</v>
      </c>
      <c r="R845">
        <v>84</v>
      </c>
      <c r="S845" s="1" t="s">
        <v>30</v>
      </c>
      <c r="T845" s="1" t="s">
        <v>32</v>
      </c>
      <c r="U845" s="1" t="s">
        <v>30</v>
      </c>
      <c r="V845">
        <v>0</v>
      </c>
      <c r="W845" s="1" t="s">
        <v>32</v>
      </c>
      <c r="X845" s="1" t="s">
        <v>43</v>
      </c>
      <c r="Y845" s="1" t="s">
        <v>37</v>
      </c>
      <c r="Z845">
        <v>47</v>
      </c>
      <c r="AA845">
        <v>1377</v>
      </c>
      <c r="AB845" s="1" t="s">
        <v>13500</v>
      </c>
      <c r="AC845" s="1" t="s">
        <v>13500</v>
      </c>
      <c r="AD845" t="s">
        <v>13496</v>
      </c>
      <c r="AE845" s="1" t="s">
        <v>38</v>
      </c>
      <c r="AF845" s="1" t="s">
        <v>38</v>
      </c>
      <c r="AG845" t="s">
        <v>13526</v>
      </c>
      <c r="AH845" t="s">
        <v>38</v>
      </c>
      <c r="AI845" t="s">
        <v>13539</v>
      </c>
    </row>
    <row r="846" spans="1:35" x14ac:dyDescent="0.25">
      <c r="A846" s="1" t="s">
        <v>1782</v>
      </c>
      <c r="B846" s="1" t="s">
        <v>30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s="1" t="s">
        <v>30</v>
      </c>
      <c r="I846" s="1" t="s">
        <v>31</v>
      </c>
      <c r="J846">
        <v>0</v>
      </c>
      <c r="K846">
        <v>0</v>
      </c>
      <c r="L846">
        <v>15</v>
      </c>
      <c r="M846" s="1" t="s">
        <v>32</v>
      </c>
      <c r="N846">
        <v>0</v>
      </c>
      <c r="O846" s="1" t="s">
        <v>135</v>
      </c>
      <c r="P846" s="1" t="s">
        <v>1783</v>
      </c>
      <c r="Q846" s="1" t="s">
        <v>42</v>
      </c>
      <c r="R846">
        <v>29</v>
      </c>
      <c r="S846" s="1" t="s">
        <v>32</v>
      </c>
      <c r="T846" s="1" t="s">
        <v>30</v>
      </c>
      <c r="U846" s="1" t="s">
        <v>30</v>
      </c>
      <c r="V846">
        <v>0</v>
      </c>
      <c r="W846" s="1" t="s">
        <v>32</v>
      </c>
      <c r="X846" s="1" t="s">
        <v>36</v>
      </c>
      <c r="Y846" s="1" t="s">
        <v>37</v>
      </c>
      <c r="Z846">
        <v>59</v>
      </c>
      <c r="AA846">
        <v>2108</v>
      </c>
      <c r="AB846" s="1" t="s">
        <v>13500</v>
      </c>
      <c r="AC846" s="1" t="s">
        <v>13500</v>
      </c>
      <c r="AD846" t="s">
        <v>13495</v>
      </c>
      <c r="AE846" s="1" t="s">
        <v>38</v>
      </c>
      <c r="AF846" s="1" t="s">
        <v>38</v>
      </c>
      <c r="AG846" t="s">
        <v>13526</v>
      </c>
      <c r="AH846" t="s">
        <v>38</v>
      </c>
      <c r="AI846" t="s">
        <v>13539</v>
      </c>
    </row>
    <row r="847" spans="1:35" x14ac:dyDescent="0.25">
      <c r="A847" s="1" t="s">
        <v>1784</v>
      </c>
      <c r="B847" s="1" t="s">
        <v>30</v>
      </c>
      <c r="C847">
        <v>66</v>
      </c>
      <c r="D847">
        <v>299</v>
      </c>
      <c r="E847">
        <v>790.1</v>
      </c>
      <c r="F847">
        <v>0</v>
      </c>
      <c r="G847">
        <v>0</v>
      </c>
      <c r="H847" s="1" t="s">
        <v>30</v>
      </c>
      <c r="I847" s="1" t="s">
        <v>31</v>
      </c>
      <c r="J847">
        <v>0</v>
      </c>
      <c r="K847">
        <v>0</v>
      </c>
      <c r="L847">
        <v>1</v>
      </c>
      <c r="M847" s="1" t="s">
        <v>32</v>
      </c>
      <c r="N847">
        <v>0</v>
      </c>
      <c r="O847" s="1" t="s">
        <v>94</v>
      </c>
      <c r="P847" s="1" t="s">
        <v>1785</v>
      </c>
      <c r="Q847" s="1" t="s">
        <v>42</v>
      </c>
      <c r="R847">
        <v>49</v>
      </c>
      <c r="S847" s="1" t="s">
        <v>30</v>
      </c>
      <c r="T847" s="1" t="s">
        <v>30</v>
      </c>
      <c r="U847" s="1" t="s">
        <v>30</v>
      </c>
      <c r="V847">
        <v>0</v>
      </c>
      <c r="W847" s="1" t="s">
        <v>30</v>
      </c>
      <c r="X847" s="1" t="s">
        <v>43</v>
      </c>
      <c r="Y847" s="1" t="s">
        <v>58</v>
      </c>
      <c r="Z847">
        <v>34</v>
      </c>
      <c r="AA847">
        <v>2271</v>
      </c>
      <c r="AB847" s="1" t="s">
        <v>13500</v>
      </c>
      <c r="AC847" s="1" t="s">
        <v>13500</v>
      </c>
      <c r="AD847" t="s">
        <v>13494</v>
      </c>
      <c r="AE847" s="1" t="s">
        <v>38</v>
      </c>
      <c r="AF847" s="1" t="s">
        <v>38</v>
      </c>
      <c r="AG847" t="s">
        <v>13527</v>
      </c>
      <c r="AH847" t="s">
        <v>38</v>
      </c>
      <c r="AI847" t="s">
        <v>13540</v>
      </c>
    </row>
    <row r="848" spans="1:35" x14ac:dyDescent="0.25">
      <c r="A848" s="1" t="s">
        <v>1786</v>
      </c>
      <c r="B848" s="1" t="s">
        <v>30</v>
      </c>
      <c r="C848">
        <v>57</v>
      </c>
      <c r="D848">
        <v>291</v>
      </c>
      <c r="E848">
        <v>798.9</v>
      </c>
      <c r="F848">
        <v>0</v>
      </c>
      <c r="G848">
        <v>0</v>
      </c>
      <c r="H848" s="1" t="s">
        <v>30</v>
      </c>
      <c r="I848" s="1" t="s">
        <v>31</v>
      </c>
      <c r="J848">
        <v>0</v>
      </c>
      <c r="K848">
        <v>0</v>
      </c>
      <c r="L848">
        <v>4</v>
      </c>
      <c r="M848" s="1" t="s">
        <v>32</v>
      </c>
      <c r="N848">
        <v>0</v>
      </c>
      <c r="O848" s="1" t="s">
        <v>179</v>
      </c>
      <c r="P848" s="1" t="s">
        <v>1787</v>
      </c>
      <c r="Q848" s="1" t="s">
        <v>35</v>
      </c>
      <c r="R848">
        <v>62</v>
      </c>
      <c r="S848" s="1" t="s">
        <v>30</v>
      </c>
      <c r="T848" s="1" t="s">
        <v>30</v>
      </c>
      <c r="U848" s="1" t="s">
        <v>30</v>
      </c>
      <c r="V848">
        <v>0</v>
      </c>
      <c r="W848" s="1" t="s">
        <v>32</v>
      </c>
      <c r="X848" s="1" t="s">
        <v>57</v>
      </c>
      <c r="Y848" s="1" t="s">
        <v>58</v>
      </c>
      <c r="Z848">
        <v>36</v>
      </c>
      <c r="AA848">
        <v>2073</v>
      </c>
      <c r="AB848" s="1" t="s">
        <v>13500</v>
      </c>
      <c r="AC848" s="1" t="s">
        <v>13500</v>
      </c>
      <c r="AD848" t="s">
        <v>13494</v>
      </c>
      <c r="AE848" s="1" t="s">
        <v>38</v>
      </c>
      <c r="AF848" s="1" t="s">
        <v>38</v>
      </c>
      <c r="AG848" t="s">
        <v>13526</v>
      </c>
      <c r="AH848" t="s">
        <v>38</v>
      </c>
      <c r="AI848" t="s">
        <v>13540</v>
      </c>
    </row>
    <row r="849" spans="1:35" x14ac:dyDescent="0.25">
      <c r="A849" s="1" t="s">
        <v>1788</v>
      </c>
      <c r="B849" s="1" t="s">
        <v>30</v>
      </c>
      <c r="C849">
        <v>17</v>
      </c>
      <c r="D849">
        <v>31</v>
      </c>
      <c r="E849">
        <v>69.5</v>
      </c>
      <c r="F849">
        <v>0</v>
      </c>
      <c r="G849">
        <v>0</v>
      </c>
      <c r="H849" s="1" t="s">
        <v>30</v>
      </c>
      <c r="I849" s="1" t="s">
        <v>31</v>
      </c>
      <c r="J849">
        <v>0</v>
      </c>
      <c r="K849">
        <v>0</v>
      </c>
      <c r="L849">
        <v>6</v>
      </c>
      <c r="M849" s="1" t="s">
        <v>32</v>
      </c>
      <c r="N849">
        <v>0</v>
      </c>
      <c r="O849" s="1" t="s">
        <v>272</v>
      </c>
      <c r="P849" s="1" t="s">
        <v>1789</v>
      </c>
      <c r="Q849" s="1" t="s">
        <v>35</v>
      </c>
      <c r="R849">
        <v>67</v>
      </c>
      <c r="S849" s="1" t="s">
        <v>30</v>
      </c>
      <c r="T849" s="1" t="s">
        <v>32</v>
      </c>
      <c r="U849" s="1" t="s">
        <v>30</v>
      </c>
      <c r="V849">
        <v>0</v>
      </c>
      <c r="W849" s="1" t="s">
        <v>30</v>
      </c>
      <c r="X849" s="1" t="s">
        <v>43</v>
      </c>
      <c r="Y849" s="1" t="s">
        <v>58</v>
      </c>
      <c r="Z849">
        <v>17</v>
      </c>
      <c r="AA849">
        <v>295</v>
      </c>
      <c r="AB849" s="1" t="s">
        <v>13500</v>
      </c>
      <c r="AC849" s="1" t="s">
        <v>13500</v>
      </c>
      <c r="AD849" t="s">
        <v>13496</v>
      </c>
      <c r="AE849" s="1" t="s">
        <v>38</v>
      </c>
      <c r="AF849" s="1" t="s">
        <v>38</v>
      </c>
      <c r="AG849" t="s">
        <v>13526</v>
      </c>
      <c r="AH849" t="s">
        <v>38</v>
      </c>
      <c r="AI849" t="s">
        <v>13539</v>
      </c>
    </row>
    <row r="850" spans="1:35" x14ac:dyDescent="0.25">
      <c r="A850" s="1" t="s">
        <v>1790</v>
      </c>
      <c r="B850" s="1" t="s">
        <v>30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s="1" t="s">
        <v>32</v>
      </c>
      <c r="I850" s="1" t="s">
        <v>46</v>
      </c>
      <c r="J850">
        <v>0</v>
      </c>
      <c r="K850">
        <v>0</v>
      </c>
      <c r="L850">
        <v>13</v>
      </c>
      <c r="M850" s="1" t="s">
        <v>32</v>
      </c>
      <c r="N850">
        <v>0</v>
      </c>
      <c r="O850" s="1" t="s">
        <v>125</v>
      </c>
      <c r="P850" s="1" t="s">
        <v>1791</v>
      </c>
      <c r="Q850" s="1" t="s">
        <v>35</v>
      </c>
      <c r="R850">
        <v>24</v>
      </c>
      <c r="S850" s="1" t="s">
        <v>32</v>
      </c>
      <c r="T850" s="1" t="s">
        <v>30</v>
      </c>
      <c r="U850" s="1" t="s">
        <v>30</v>
      </c>
      <c r="V850">
        <v>0</v>
      </c>
      <c r="W850" s="1" t="s">
        <v>30</v>
      </c>
      <c r="X850" s="1" t="s">
        <v>36</v>
      </c>
      <c r="Y850" s="1" t="s">
        <v>37</v>
      </c>
      <c r="Z850">
        <v>51</v>
      </c>
      <c r="AA850">
        <v>3079</v>
      </c>
      <c r="AB850" s="1" t="s">
        <v>13500</v>
      </c>
      <c r="AC850" s="1" t="s">
        <v>13500</v>
      </c>
      <c r="AD850" t="s">
        <v>13495</v>
      </c>
      <c r="AE850" s="1" t="s">
        <v>38</v>
      </c>
      <c r="AF850" s="1" t="s">
        <v>38</v>
      </c>
      <c r="AG850" t="s">
        <v>13526</v>
      </c>
      <c r="AH850" t="s">
        <v>38</v>
      </c>
      <c r="AI850" t="s">
        <v>13540</v>
      </c>
    </row>
    <row r="851" spans="1:35" x14ac:dyDescent="0.25">
      <c r="A851" s="1" t="s">
        <v>1792</v>
      </c>
      <c r="B851" s="1" t="s">
        <v>30</v>
      </c>
      <c r="C851">
        <v>47</v>
      </c>
      <c r="D851">
        <v>69</v>
      </c>
      <c r="E851">
        <v>187.8</v>
      </c>
      <c r="F851">
        <v>0</v>
      </c>
      <c r="G851">
        <v>0</v>
      </c>
      <c r="H851" s="1" t="s">
        <v>30</v>
      </c>
      <c r="I851" s="1" t="s">
        <v>31</v>
      </c>
      <c r="J851">
        <v>0</v>
      </c>
      <c r="K851">
        <v>0</v>
      </c>
      <c r="L851">
        <v>0</v>
      </c>
      <c r="M851" s="1" t="s">
        <v>30</v>
      </c>
      <c r="N851">
        <v>0</v>
      </c>
      <c r="O851" s="1" t="s">
        <v>159</v>
      </c>
      <c r="P851" s="1" t="s">
        <v>1793</v>
      </c>
      <c r="Q851" s="1" t="s">
        <v>35</v>
      </c>
      <c r="R851">
        <v>35</v>
      </c>
      <c r="S851" s="1" t="s">
        <v>30</v>
      </c>
      <c r="T851" s="1" t="s">
        <v>30</v>
      </c>
      <c r="U851" s="1" t="s">
        <v>30</v>
      </c>
      <c r="V851">
        <v>0</v>
      </c>
      <c r="W851" s="1" t="s">
        <v>30</v>
      </c>
      <c r="X851" s="1" t="s">
        <v>43</v>
      </c>
      <c r="Y851" s="1" t="s">
        <v>44</v>
      </c>
      <c r="Z851">
        <v>9</v>
      </c>
      <c r="AA851">
        <v>428</v>
      </c>
      <c r="AB851" s="1" t="s">
        <v>13500</v>
      </c>
      <c r="AC851" s="1" t="s">
        <v>13500</v>
      </c>
      <c r="AD851" t="s">
        <v>13494</v>
      </c>
      <c r="AE851" s="1" t="s">
        <v>38</v>
      </c>
      <c r="AF851" s="1" t="s">
        <v>38</v>
      </c>
      <c r="AG851" t="s">
        <v>13527</v>
      </c>
      <c r="AH851" t="s">
        <v>38</v>
      </c>
      <c r="AI851" t="s">
        <v>13540</v>
      </c>
    </row>
    <row r="852" spans="1:35" x14ac:dyDescent="0.25">
      <c r="A852" s="1" t="s">
        <v>1794</v>
      </c>
      <c r="B852" s="1" t="s">
        <v>30</v>
      </c>
      <c r="C852">
        <v>10</v>
      </c>
      <c r="D852">
        <v>18</v>
      </c>
      <c r="E852">
        <v>40</v>
      </c>
      <c r="F852">
        <v>0</v>
      </c>
      <c r="G852">
        <v>0</v>
      </c>
      <c r="H852" s="1" t="s">
        <v>30</v>
      </c>
      <c r="I852" s="1" t="s">
        <v>31</v>
      </c>
      <c r="J852">
        <v>0</v>
      </c>
      <c r="K852">
        <v>0</v>
      </c>
      <c r="L852">
        <v>1</v>
      </c>
      <c r="M852" s="1" t="s">
        <v>32</v>
      </c>
      <c r="N852">
        <v>0</v>
      </c>
      <c r="O852" s="1" t="s">
        <v>176</v>
      </c>
      <c r="P852" s="1" t="s">
        <v>1795</v>
      </c>
      <c r="Q852" s="1" t="s">
        <v>42</v>
      </c>
      <c r="R852">
        <v>61</v>
      </c>
      <c r="S852" s="1" t="s">
        <v>30</v>
      </c>
      <c r="T852" s="1" t="s">
        <v>30</v>
      </c>
      <c r="U852" s="1" t="s">
        <v>30</v>
      </c>
      <c r="V852">
        <v>0</v>
      </c>
      <c r="W852" s="1" t="s">
        <v>32</v>
      </c>
      <c r="X852" s="1" t="s">
        <v>36</v>
      </c>
      <c r="Y852" s="1" t="s">
        <v>37</v>
      </c>
      <c r="Z852">
        <v>46</v>
      </c>
      <c r="AA852">
        <v>458</v>
      </c>
      <c r="AB852" s="1" t="s">
        <v>13500</v>
      </c>
      <c r="AC852" s="1" t="s">
        <v>13500</v>
      </c>
      <c r="AD852" t="s">
        <v>13494</v>
      </c>
      <c r="AE852" s="1" t="s">
        <v>38</v>
      </c>
      <c r="AF852" s="1" t="s">
        <v>38</v>
      </c>
      <c r="AG852" t="s">
        <v>13527</v>
      </c>
      <c r="AH852" t="s">
        <v>38</v>
      </c>
      <c r="AI852" t="s">
        <v>13539</v>
      </c>
    </row>
    <row r="853" spans="1:35" x14ac:dyDescent="0.25">
      <c r="A853" s="1" t="s">
        <v>1796</v>
      </c>
      <c r="B853" s="1" t="s">
        <v>30</v>
      </c>
      <c r="C853">
        <v>72</v>
      </c>
      <c r="D853">
        <v>209</v>
      </c>
      <c r="E853">
        <v>572.6</v>
      </c>
      <c r="F853">
        <v>0</v>
      </c>
      <c r="G853">
        <v>0</v>
      </c>
      <c r="H853" s="1" t="s">
        <v>30</v>
      </c>
      <c r="I853" s="1" t="s">
        <v>31</v>
      </c>
      <c r="J853">
        <v>0</v>
      </c>
      <c r="K853">
        <v>0</v>
      </c>
      <c r="L853">
        <v>3</v>
      </c>
      <c r="M853" s="1" t="s">
        <v>32</v>
      </c>
      <c r="N853">
        <v>0</v>
      </c>
      <c r="O853" s="1" t="s">
        <v>135</v>
      </c>
      <c r="P853" s="1" t="s">
        <v>1797</v>
      </c>
      <c r="Q853" s="1" t="s">
        <v>42</v>
      </c>
      <c r="R853">
        <v>75</v>
      </c>
      <c r="S853" s="1" t="s">
        <v>30</v>
      </c>
      <c r="T853" s="1" t="s">
        <v>32</v>
      </c>
      <c r="U853" s="1" t="s">
        <v>30</v>
      </c>
      <c r="V853">
        <v>0</v>
      </c>
      <c r="W853" s="1" t="s">
        <v>32</v>
      </c>
      <c r="X853" s="1" t="s">
        <v>43</v>
      </c>
      <c r="Y853" s="1" t="s">
        <v>37</v>
      </c>
      <c r="Z853">
        <v>42</v>
      </c>
      <c r="AA853">
        <v>2978</v>
      </c>
      <c r="AB853" s="1" t="s">
        <v>13500</v>
      </c>
      <c r="AC853" s="1" t="s">
        <v>13500</v>
      </c>
      <c r="AD853" t="s">
        <v>13496</v>
      </c>
      <c r="AE853" s="1" t="s">
        <v>38</v>
      </c>
      <c r="AF853" s="1" t="s">
        <v>38</v>
      </c>
      <c r="AG853" t="s">
        <v>13526</v>
      </c>
      <c r="AH853" t="s">
        <v>38</v>
      </c>
      <c r="AI853" t="s">
        <v>13540</v>
      </c>
    </row>
    <row r="854" spans="1:35" x14ac:dyDescent="0.25">
      <c r="A854" s="1" t="s">
        <v>1798</v>
      </c>
      <c r="B854" s="1" t="s">
        <v>30</v>
      </c>
      <c r="C854">
        <v>42</v>
      </c>
      <c r="D854">
        <v>130</v>
      </c>
      <c r="E854">
        <v>296</v>
      </c>
      <c r="F854">
        <v>0</v>
      </c>
      <c r="G854">
        <v>0</v>
      </c>
      <c r="H854" s="1" t="s">
        <v>30</v>
      </c>
      <c r="I854" s="1" t="s">
        <v>31</v>
      </c>
      <c r="J854">
        <v>0</v>
      </c>
      <c r="K854">
        <v>0</v>
      </c>
      <c r="L854">
        <v>2</v>
      </c>
      <c r="M854" s="1" t="s">
        <v>30</v>
      </c>
      <c r="N854">
        <v>38</v>
      </c>
      <c r="O854" s="1" t="s">
        <v>55</v>
      </c>
      <c r="P854" s="1" t="s">
        <v>1799</v>
      </c>
      <c r="Q854" s="1" t="s">
        <v>42</v>
      </c>
      <c r="R854">
        <v>67</v>
      </c>
      <c r="S854" s="1" t="s">
        <v>30</v>
      </c>
      <c r="T854" s="1" t="s">
        <v>32</v>
      </c>
      <c r="U854" s="1" t="s">
        <v>30</v>
      </c>
      <c r="V854">
        <v>0</v>
      </c>
      <c r="W854" s="1" t="s">
        <v>32</v>
      </c>
      <c r="X854" s="1" t="s">
        <v>43</v>
      </c>
      <c r="Y854" s="1" t="s">
        <v>37</v>
      </c>
      <c r="Z854">
        <v>36</v>
      </c>
      <c r="AA854">
        <v>1516</v>
      </c>
      <c r="AB854" s="1" t="s">
        <v>13500</v>
      </c>
      <c r="AC854" s="1" t="s">
        <v>13500</v>
      </c>
      <c r="AD854" t="s">
        <v>13496</v>
      </c>
      <c r="AE854" s="1" t="s">
        <v>38</v>
      </c>
      <c r="AF854" s="1" t="s">
        <v>38</v>
      </c>
      <c r="AG854" t="s">
        <v>13527</v>
      </c>
      <c r="AH854" t="s">
        <v>38</v>
      </c>
      <c r="AI854" t="s">
        <v>13540</v>
      </c>
    </row>
    <row r="855" spans="1:35" x14ac:dyDescent="0.25">
      <c r="A855" s="1" t="s">
        <v>1800</v>
      </c>
      <c r="B855" s="1" t="s">
        <v>30</v>
      </c>
      <c r="C855">
        <v>25</v>
      </c>
      <c r="D855">
        <v>32</v>
      </c>
      <c r="E855">
        <v>99.3</v>
      </c>
      <c r="F855">
        <v>0</v>
      </c>
      <c r="G855">
        <v>0</v>
      </c>
      <c r="H855" s="1" t="s">
        <v>30</v>
      </c>
      <c r="I855" s="1" t="s">
        <v>31</v>
      </c>
      <c r="J855">
        <v>0</v>
      </c>
      <c r="K855">
        <v>0</v>
      </c>
      <c r="L855">
        <v>0</v>
      </c>
      <c r="M855" s="1" t="s">
        <v>30</v>
      </c>
      <c r="N855">
        <v>0</v>
      </c>
      <c r="O855" s="1" t="s">
        <v>52</v>
      </c>
      <c r="P855" s="1" t="s">
        <v>1801</v>
      </c>
      <c r="Q855" s="1" t="s">
        <v>35</v>
      </c>
      <c r="R855">
        <v>21</v>
      </c>
      <c r="S855" s="1" t="s">
        <v>32</v>
      </c>
      <c r="T855" s="1" t="s">
        <v>30</v>
      </c>
      <c r="U855" s="1" t="s">
        <v>30</v>
      </c>
      <c r="V855">
        <v>0</v>
      </c>
      <c r="W855" s="1" t="s">
        <v>30</v>
      </c>
      <c r="X855" s="1" t="s">
        <v>43</v>
      </c>
      <c r="Y855" s="1" t="s">
        <v>58</v>
      </c>
      <c r="Z855">
        <v>10</v>
      </c>
      <c r="AA855">
        <v>251</v>
      </c>
      <c r="AB855" s="1" t="s">
        <v>13500</v>
      </c>
      <c r="AC855" s="1" t="s">
        <v>13500</v>
      </c>
      <c r="AD855" t="s">
        <v>13495</v>
      </c>
      <c r="AE855" s="1" t="s">
        <v>38</v>
      </c>
      <c r="AF855" s="1" t="s">
        <v>38</v>
      </c>
      <c r="AG855" t="s">
        <v>13527</v>
      </c>
      <c r="AH855" t="s">
        <v>38</v>
      </c>
      <c r="AI855" t="s">
        <v>13539</v>
      </c>
    </row>
    <row r="856" spans="1:35" x14ac:dyDescent="0.25">
      <c r="A856" s="1" t="s">
        <v>1802</v>
      </c>
      <c r="B856" s="1" t="s">
        <v>30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s="1" t="s">
        <v>30</v>
      </c>
      <c r="I856" s="1" t="s">
        <v>31</v>
      </c>
      <c r="J856">
        <v>0</v>
      </c>
      <c r="K856">
        <v>0</v>
      </c>
      <c r="L856">
        <v>3</v>
      </c>
      <c r="M856" s="1" t="s">
        <v>32</v>
      </c>
      <c r="N856">
        <v>0</v>
      </c>
      <c r="O856" s="1" t="s">
        <v>171</v>
      </c>
      <c r="P856" s="1" t="s">
        <v>1803</v>
      </c>
      <c r="Q856" s="1" t="s">
        <v>35</v>
      </c>
      <c r="R856">
        <v>68</v>
      </c>
      <c r="S856" s="1" t="s">
        <v>30</v>
      </c>
      <c r="T856" s="1" t="s">
        <v>32</v>
      </c>
      <c r="U856" s="1" t="s">
        <v>30</v>
      </c>
      <c r="V856">
        <v>0</v>
      </c>
      <c r="W856" s="1" t="s">
        <v>30</v>
      </c>
      <c r="X856" s="1" t="s">
        <v>43</v>
      </c>
      <c r="Y856" s="1" t="s">
        <v>37</v>
      </c>
      <c r="Z856">
        <v>28</v>
      </c>
      <c r="AA856">
        <v>1256</v>
      </c>
      <c r="AB856" s="1" t="s">
        <v>13500</v>
      </c>
      <c r="AC856" s="1" t="s">
        <v>13500</v>
      </c>
      <c r="AD856" t="s">
        <v>13496</v>
      </c>
      <c r="AE856" s="1" t="s">
        <v>38</v>
      </c>
      <c r="AF856" s="1" t="s">
        <v>38</v>
      </c>
      <c r="AG856" t="s">
        <v>13526</v>
      </c>
      <c r="AH856" t="s">
        <v>38</v>
      </c>
      <c r="AI856" t="s">
        <v>13540</v>
      </c>
    </row>
    <row r="857" spans="1:35" x14ac:dyDescent="0.25">
      <c r="A857" s="1" t="s">
        <v>1804</v>
      </c>
      <c r="B857" s="1" t="s">
        <v>30</v>
      </c>
      <c r="C857">
        <v>36</v>
      </c>
      <c r="D857">
        <v>153</v>
      </c>
      <c r="E857">
        <v>392.2</v>
      </c>
      <c r="F857">
        <v>0</v>
      </c>
      <c r="G857">
        <v>0</v>
      </c>
      <c r="H857" s="1" t="s">
        <v>30</v>
      </c>
      <c r="I857" s="1" t="s">
        <v>31</v>
      </c>
      <c r="J857">
        <v>0</v>
      </c>
      <c r="K857">
        <v>0</v>
      </c>
      <c r="L857">
        <v>0</v>
      </c>
      <c r="M857" s="1" t="s">
        <v>30</v>
      </c>
      <c r="N857">
        <v>0</v>
      </c>
      <c r="O857" s="1" t="s">
        <v>375</v>
      </c>
      <c r="P857" s="1" t="s">
        <v>1805</v>
      </c>
      <c r="Q857" s="1" t="s">
        <v>42</v>
      </c>
      <c r="R857">
        <v>48</v>
      </c>
      <c r="S857" s="1" t="s">
        <v>30</v>
      </c>
      <c r="T857" s="1" t="s">
        <v>30</v>
      </c>
      <c r="U857" s="1" t="s">
        <v>30</v>
      </c>
      <c r="V857">
        <v>0</v>
      </c>
      <c r="W857" s="1" t="s">
        <v>30</v>
      </c>
      <c r="X857" s="1" t="s">
        <v>36</v>
      </c>
      <c r="Y857" s="1" t="s">
        <v>37</v>
      </c>
      <c r="Z857">
        <v>9</v>
      </c>
      <c r="AA857">
        <v>318</v>
      </c>
      <c r="AB857" s="1" t="s">
        <v>13500</v>
      </c>
      <c r="AC857" s="1" t="s">
        <v>13500</v>
      </c>
      <c r="AD857" t="s">
        <v>13494</v>
      </c>
      <c r="AE857" s="1" t="s">
        <v>38</v>
      </c>
      <c r="AF857" s="1" t="s">
        <v>38</v>
      </c>
      <c r="AG857" t="s">
        <v>13527</v>
      </c>
      <c r="AH857" t="s">
        <v>38</v>
      </c>
      <c r="AI857" t="s">
        <v>13539</v>
      </c>
    </row>
    <row r="858" spans="1:35" x14ac:dyDescent="0.25">
      <c r="A858" s="1" t="s">
        <v>1806</v>
      </c>
      <c r="B858" s="1" t="s">
        <v>30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s="1" t="s">
        <v>30</v>
      </c>
      <c r="I858" s="1" t="s">
        <v>31</v>
      </c>
      <c r="J858">
        <v>0</v>
      </c>
      <c r="K858">
        <v>0</v>
      </c>
      <c r="L858">
        <v>1</v>
      </c>
      <c r="M858" s="1" t="s">
        <v>32</v>
      </c>
      <c r="N858">
        <v>0</v>
      </c>
      <c r="O858" s="1" t="s">
        <v>125</v>
      </c>
      <c r="P858" s="1" t="s">
        <v>1807</v>
      </c>
      <c r="Q858" s="1" t="s">
        <v>42</v>
      </c>
      <c r="R858">
        <v>50</v>
      </c>
      <c r="S858" s="1" t="s">
        <v>30</v>
      </c>
      <c r="T858" s="1" t="s">
        <v>30</v>
      </c>
      <c r="U858" s="1" t="s">
        <v>30</v>
      </c>
      <c r="V858">
        <v>0</v>
      </c>
      <c r="W858" s="1" t="s">
        <v>30</v>
      </c>
      <c r="X858" s="1" t="s">
        <v>36</v>
      </c>
      <c r="Y858" s="1" t="s">
        <v>44</v>
      </c>
      <c r="Z858">
        <v>40</v>
      </c>
      <c r="AA858">
        <v>343</v>
      </c>
      <c r="AB858" s="1" t="s">
        <v>13500</v>
      </c>
      <c r="AC858" s="1" t="s">
        <v>13500</v>
      </c>
      <c r="AD858" t="s">
        <v>13494</v>
      </c>
      <c r="AE858" s="1" t="s">
        <v>38</v>
      </c>
      <c r="AF858" s="1" t="s">
        <v>38</v>
      </c>
      <c r="AG858" t="s">
        <v>13527</v>
      </c>
      <c r="AH858" t="s">
        <v>38</v>
      </c>
      <c r="AI858" t="s">
        <v>13538</v>
      </c>
    </row>
    <row r="859" spans="1:35" x14ac:dyDescent="0.25">
      <c r="A859" s="1" t="s">
        <v>1808</v>
      </c>
      <c r="B859" s="1" t="s">
        <v>30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s="1" t="s">
        <v>32</v>
      </c>
      <c r="I859" s="1" t="s">
        <v>46</v>
      </c>
      <c r="J859">
        <v>0</v>
      </c>
      <c r="K859">
        <v>0</v>
      </c>
      <c r="L859">
        <v>15</v>
      </c>
      <c r="M859" s="1" t="s">
        <v>32</v>
      </c>
      <c r="N859">
        <v>0</v>
      </c>
      <c r="O859" s="1" t="s">
        <v>88</v>
      </c>
      <c r="P859" s="1" t="s">
        <v>1809</v>
      </c>
      <c r="Q859" s="1" t="s">
        <v>35</v>
      </c>
      <c r="R859">
        <v>66</v>
      </c>
      <c r="S859" s="1" t="s">
        <v>30</v>
      </c>
      <c r="T859" s="1" t="s">
        <v>32</v>
      </c>
      <c r="U859" s="1" t="s">
        <v>30</v>
      </c>
      <c r="V859">
        <v>0</v>
      </c>
      <c r="W859" s="1" t="s">
        <v>32</v>
      </c>
      <c r="X859" s="1" t="s">
        <v>43</v>
      </c>
      <c r="Y859" s="1" t="s">
        <v>58</v>
      </c>
      <c r="Z859">
        <v>59</v>
      </c>
      <c r="AA859">
        <v>3903</v>
      </c>
      <c r="AB859" s="1" t="s">
        <v>13500</v>
      </c>
      <c r="AC859" s="1" t="s">
        <v>13500</v>
      </c>
      <c r="AD859" t="s">
        <v>13496</v>
      </c>
      <c r="AE859" s="1" t="s">
        <v>38</v>
      </c>
      <c r="AF859" s="1" t="s">
        <v>38</v>
      </c>
      <c r="AG859" t="s">
        <v>13526</v>
      </c>
      <c r="AH859" t="s">
        <v>38</v>
      </c>
      <c r="AI859" t="s">
        <v>13540</v>
      </c>
    </row>
    <row r="860" spans="1:35" x14ac:dyDescent="0.25">
      <c r="A860" s="1" t="s">
        <v>1810</v>
      </c>
      <c r="B860" s="1" t="s">
        <v>30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s="1" t="s">
        <v>32</v>
      </c>
      <c r="I860" s="1" t="s">
        <v>46</v>
      </c>
      <c r="J860">
        <v>0</v>
      </c>
      <c r="K860">
        <v>0</v>
      </c>
      <c r="L860">
        <v>3</v>
      </c>
      <c r="M860" s="1" t="s">
        <v>32</v>
      </c>
      <c r="N860">
        <v>0</v>
      </c>
      <c r="O860" s="1" t="s">
        <v>119</v>
      </c>
      <c r="P860" s="1" t="s">
        <v>1811</v>
      </c>
      <c r="Q860" s="1" t="s">
        <v>42</v>
      </c>
      <c r="R860">
        <v>65</v>
      </c>
      <c r="S860" s="1" t="s">
        <v>30</v>
      </c>
      <c r="T860" s="1" t="s">
        <v>32</v>
      </c>
      <c r="U860" s="1" t="s">
        <v>30</v>
      </c>
      <c r="V860">
        <v>0</v>
      </c>
      <c r="W860" s="1" t="s">
        <v>30</v>
      </c>
      <c r="X860" s="1" t="s">
        <v>36</v>
      </c>
      <c r="Y860" s="1" t="s">
        <v>44</v>
      </c>
      <c r="Z860">
        <v>25</v>
      </c>
      <c r="AA860">
        <v>647</v>
      </c>
      <c r="AB860" s="1" t="s">
        <v>13500</v>
      </c>
      <c r="AC860" s="1" t="s">
        <v>13500</v>
      </c>
      <c r="AD860" t="s">
        <v>13496</v>
      </c>
      <c r="AE860" s="1" t="s">
        <v>38</v>
      </c>
      <c r="AF860" s="1" t="s">
        <v>38</v>
      </c>
      <c r="AG860" t="s">
        <v>13526</v>
      </c>
      <c r="AH860" t="s">
        <v>38</v>
      </c>
      <c r="AI860" t="s">
        <v>13539</v>
      </c>
    </row>
    <row r="861" spans="1:35" x14ac:dyDescent="0.25">
      <c r="A861" s="1" t="s">
        <v>1812</v>
      </c>
      <c r="B861" s="1" t="s">
        <v>30</v>
      </c>
      <c r="C861">
        <v>40</v>
      </c>
      <c r="D861">
        <v>80</v>
      </c>
      <c r="E861">
        <v>201.3</v>
      </c>
      <c r="F861">
        <v>0</v>
      </c>
      <c r="G861">
        <v>0</v>
      </c>
      <c r="H861" s="1" t="s">
        <v>30</v>
      </c>
      <c r="I861" s="1" t="s">
        <v>31</v>
      </c>
      <c r="J861">
        <v>0</v>
      </c>
      <c r="K861">
        <v>0</v>
      </c>
      <c r="L861">
        <v>2</v>
      </c>
      <c r="M861" s="1" t="s">
        <v>32</v>
      </c>
      <c r="N861">
        <v>0</v>
      </c>
      <c r="O861" s="1" t="s">
        <v>697</v>
      </c>
      <c r="P861" s="1" t="s">
        <v>1813</v>
      </c>
      <c r="Q861" s="1" t="s">
        <v>35</v>
      </c>
      <c r="R861">
        <v>59</v>
      </c>
      <c r="S861" s="1" t="s">
        <v>30</v>
      </c>
      <c r="T861" s="1" t="s">
        <v>30</v>
      </c>
      <c r="U861" s="1" t="s">
        <v>30</v>
      </c>
      <c r="V861">
        <v>0</v>
      </c>
      <c r="W861" s="1" t="s">
        <v>32</v>
      </c>
      <c r="X861" s="1" t="s">
        <v>43</v>
      </c>
      <c r="Y861" s="1" t="s">
        <v>58</v>
      </c>
      <c r="Z861">
        <v>29</v>
      </c>
      <c r="AA861">
        <v>1168</v>
      </c>
      <c r="AB861" s="1" t="s">
        <v>13500</v>
      </c>
      <c r="AC861" s="1" t="s">
        <v>13500</v>
      </c>
      <c r="AD861" t="s">
        <v>13494</v>
      </c>
      <c r="AE861" s="1" t="s">
        <v>38</v>
      </c>
      <c r="AF861" s="1" t="s">
        <v>38</v>
      </c>
      <c r="AG861" t="s">
        <v>13527</v>
      </c>
      <c r="AH861" t="s">
        <v>38</v>
      </c>
      <c r="AI861" t="s">
        <v>13539</v>
      </c>
    </row>
    <row r="862" spans="1:35" x14ac:dyDescent="0.25">
      <c r="A862" s="1" t="s">
        <v>1814</v>
      </c>
      <c r="B862" s="1" t="s">
        <v>30</v>
      </c>
      <c r="C862">
        <v>8</v>
      </c>
      <c r="D862">
        <v>47</v>
      </c>
      <c r="E862">
        <v>108.3</v>
      </c>
      <c r="F862">
        <v>0</v>
      </c>
      <c r="G862">
        <v>0</v>
      </c>
      <c r="H862" s="1" t="s">
        <v>30</v>
      </c>
      <c r="I862" s="1" t="s">
        <v>31</v>
      </c>
      <c r="J862">
        <v>0</v>
      </c>
      <c r="K862">
        <v>0</v>
      </c>
      <c r="L862">
        <v>0</v>
      </c>
      <c r="M862" s="1" t="s">
        <v>30</v>
      </c>
      <c r="N862">
        <v>0</v>
      </c>
      <c r="O862" s="1" t="s">
        <v>159</v>
      </c>
      <c r="P862" s="1" t="s">
        <v>1815</v>
      </c>
      <c r="Q862" s="1" t="s">
        <v>42</v>
      </c>
      <c r="R862">
        <v>28</v>
      </c>
      <c r="S862" s="1" t="s">
        <v>32</v>
      </c>
      <c r="T862" s="1" t="s">
        <v>30</v>
      </c>
      <c r="U862" s="1" t="s">
        <v>30</v>
      </c>
      <c r="V862">
        <v>0</v>
      </c>
      <c r="W862" s="1" t="s">
        <v>30</v>
      </c>
      <c r="X862" s="1" t="s">
        <v>43</v>
      </c>
      <c r="Y862" s="1" t="s">
        <v>58</v>
      </c>
      <c r="Z862">
        <v>7</v>
      </c>
      <c r="AA862">
        <v>56</v>
      </c>
      <c r="AB862" s="1" t="s">
        <v>13500</v>
      </c>
      <c r="AC862" s="1" t="s">
        <v>13500</v>
      </c>
      <c r="AD862" t="s">
        <v>13495</v>
      </c>
      <c r="AE862" s="1" t="s">
        <v>38</v>
      </c>
      <c r="AF862" s="1" t="s">
        <v>38</v>
      </c>
      <c r="AG862" t="s">
        <v>13527</v>
      </c>
      <c r="AH862" t="s">
        <v>38</v>
      </c>
      <c r="AI862" t="s">
        <v>13538</v>
      </c>
    </row>
    <row r="863" spans="1:35" x14ac:dyDescent="0.25">
      <c r="A863" s="1" t="s">
        <v>1816</v>
      </c>
      <c r="B863" s="1" t="s">
        <v>30</v>
      </c>
      <c r="C863">
        <v>56</v>
      </c>
      <c r="D863">
        <v>232</v>
      </c>
      <c r="E863">
        <v>614</v>
      </c>
      <c r="F863">
        <v>0</v>
      </c>
      <c r="G863">
        <v>0</v>
      </c>
      <c r="H863" s="1" t="s">
        <v>30</v>
      </c>
      <c r="I863" s="1" t="s">
        <v>31</v>
      </c>
      <c r="J863">
        <v>0</v>
      </c>
      <c r="K863">
        <v>0</v>
      </c>
      <c r="L863">
        <v>9</v>
      </c>
      <c r="M863" s="1" t="s">
        <v>32</v>
      </c>
      <c r="N863">
        <v>0</v>
      </c>
      <c r="O863" s="1" t="s">
        <v>436</v>
      </c>
      <c r="P863" s="1" t="s">
        <v>1817</v>
      </c>
      <c r="Q863" s="1" t="s">
        <v>35</v>
      </c>
      <c r="R863">
        <v>64</v>
      </c>
      <c r="S863" s="1" t="s">
        <v>30</v>
      </c>
      <c r="T863" s="1" t="s">
        <v>30</v>
      </c>
      <c r="U863" s="1" t="s">
        <v>30</v>
      </c>
      <c r="V863">
        <v>0</v>
      </c>
      <c r="W863" s="1" t="s">
        <v>30</v>
      </c>
      <c r="X863" s="1" t="s">
        <v>43</v>
      </c>
      <c r="Y863" s="1" t="s">
        <v>37</v>
      </c>
      <c r="Z863">
        <v>42</v>
      </c>
      <c r="AA863">
        <v>2367</v>
      </c>
      <c r="AB863" s="1" t="s">
        <v>13500</v>
      </c>
      <c r="AC863" s="1" t="s">
        <v>13500</v>
      </c>
      <c r="AD863" t="s">
        <v>13494</v>
      </c>
      <c r="AE863" s="1" t="s">
        <v>38</v>
      </c>
      <c r="AF863" s="1" t="s">
        <v>38</v>
      </c>
      <c r="AG863" t="s">
        <v>13526</v>
      </c>
      <c r="AH863" t="s">
        <v>38</v>
      </c>
      <c r="AI863" t="s">
        <v>13540</v>
      </c>
    </row>
    <row r="864" spans="1:35" x14ac:dyDescent="0.25">
      <c r="A864" s="1" t="s">
        <v>1818</v>
      </c>
      <c r="B864" s="1" t="s">
        <v>30</v>
      </c>
      <c r="C864">
        <v>3</v>
      </c>
      <c r="D864">
        <v>6</v>
      </c>
      <c r="E864">
        <v>13.8</v>
      </c>
      <c r="F864">
        <v>21</v>
      </c>
      <c r="G864">
        <v>27.6</v>
      </c>
      <c r="H864" s="1" t="s">
        <v>32</v>
      </c>
      <c r="I864" s="1" t="s">
        <v>46</v>
      </c>
      <c r="J864">
        <v>0</v>
      </c>
      <c r="K864">
        <v>0</v>
      </c>
      <c r="L864">
        <v>2</v>
      </c>
      <c r="M864" s="1" t="s">
        <v>32</v>
      </c>
      <c r="N864">
        <v>0</v>
      </c>
      <c r="O864" s="1" t="s">
        <v>156</v>
      </c>
      <c r="P864" s="1" t="s">
        <v>1819</v>
      </c>
      <c r="Q864" s="1" t="s">
        <v>42</v>
      </c>
      <c r="R864">
        <v>33</v>
      </c>
      <c r="S864" s="1" t="s">
        <v>30</v>
      </c>
      <c r="T864" s="1" t="s">
        <v>30</v>
      </c>
      <c r="U864" s="1" t="s">
        <v>30</v>
      </c>
      <c r="V864">
        <v>0</v>
      </c>
      <c r="W864" s="1" t="s">
        <v>32</v>
      </c>
      <c r="X864" s="1" t="s">
        <v>36</v>
      </c>
      <c r="Y864" s="1" t="s">
        <v>44</v>
      </c>
      <c r="Z864">
        <v>35</v>
      </c>
      <c r="AA864">
        <v>98</v>
      </c>
      <c r="AB864" s="1" t="s">
        <v>13500</v>
      </c>
      <c r="AC864" s="1" t="s">
        <v>13500</v>
      </c>
      <c r="AD864" t="s">
        <v>13494</v>
      </c>
      <c r="AE864" s="1" t="s">
        <v>38</v>
      </c>
      <c r="AF864" s="1" t="s">
        <v>38</v>
      </c>
      <c r="AG864" t="s">
        <v>13527</v>
      </c>
      <c r="AH864" t="s">
        <v>38</v>
      </c>
      <c r="AI864" t="s">
        <v>13538</v>
      </c>
    </row>
    <row r="865" spans="1:35" x14ac:dyDescent="0.25">
      <c r="A865" s="1" t="s">
        <v>1820</v>
      </c>
      <c r="B865" s="1" t="s">
        <v>30</v>
      </c>
      <c r="C865">
        <v>21</v>
      </c>
      <c r="D865">
        <v>88</v>
      </c>
      <c r="E865">
        <v>288.7</v>
      </c>
      <c r="F865">
        <v>0</v>
      </c>
      <c r="G865">
        <v>0</v>
      </c>
      <c r="H865" s="1" t="s">
        <v>30</v>
      </c>
      <c r="I865" s="1" t="s">
        <v>31</v>
      </c>
      <c r="J865">
        <v>0</v>
      </c>
      <c r="K865">
        <v>0</v>
      </c>
      <c r="L865">
        <v>15</v>
      </c>
      <c r="M865" s="1" t="s">
        <v>32</v>
      </c>
      <c r="N865">
        <v>0</v>
      </c>
      <c r="O865" s="1" t="s">
        <v>68</v>
      </c>
      <c r="P865" s="1" t="s">
        <v>1821</v>
      </c>
      <c r="Q865" s="1" t="s">
        <v>42</v>
      </c>
      <c r="R865">
        <v>26</v>
      </c>
      <c r="S865" s="1" t="s">
        <v>32</v>
      </c>
      <c r="T865" s="1" t="s">
        <v>30</v>
      </c>
      <c r="U865" s="1" t="s">
        <v>30</v>
      </c>
      <c r="V865">
        <v>0</v>
      </c>
      <c r="W865" s="1" t="s">
        <v>30</v>
      </c>
      <c r="X865" s="1" t="s">
        <v>36</v>
      </c>
      <c r="Y865" s="1" t="s">
        <v>44</v>
      </c>
      <c r="Z865">
        <v>40</v>
      </c>
      <c r="AA865">
        <v>818</v>
      </c>
      <c r="AB865" s="1" t="s">
        <v>13500</v>
      </c>
      <c r="AC865" s="1" t="s">
        <v>13500</v>
      </c>
      <c r="AD865" t="s">
        <v>13495</v>
      </c>
      <c r="AE865" s="1" t="s">
        <v>38</v>
      </c>
      <c r="AF865" s="1" t="s">
        <v>38</v>
      </c>
      <c r="AG865" t="s">
        <v>13526</v>
      </c>
      <c r="AH865" t="s">
        <v>38</v>
      </c>
      <c r="AI865" t="s">
        <v>13539</v>
      </c>
    </row>
    <row r="866" spans="1:35" x14ac:dyDescent="0.25">
      <c r="A866" s="1" t="s">
        <v>1822</v>
      </c>
      <c r="B866" s="1" t="s">
        <v>30</v>
      </c>
      <c r="C866">
        <v>23</v>
      </c>
      <c r="D866">
        <v>67</v>
      </c>
      <c r="E866">
        <v>136.4</v>
      </c>
      <c r="F866">
        <v>0</v>
      </c>
      <c r="G866">
        <v>0</v>
      </c>
      <c r="H866" s="1" t="s">
        <v>30</v>
      </c>
      <c r="I866" s="1" t="s">
        <v>31</v>
      </c>
      <c r="J866">
        <v>0</v>
      </c>
      <c r="K866">
        <v>0</v>
      </c>
      <c r="L866">
        <v>0</v>
      </c>
      <c r="M866" s="1" t="s">
        <v>30</v>
      </c>
      <c r="N866">
        <v>0</v>
      </c>
      <c r="O866" s="1" t="s">
        <v>269</v>
      </c>
      <c r="P866" s="1" t="s">
        <v>1823</v>
      </c>
      <c r="Q866" s="1" t="s">
        <v>42</v>
      </c>
      <c r="R866">
        <v>44</v>
      </c>
      <c r="S866" s="1" t="s">
        <v>30</v>
      </c>
      <c r="T866" s="1" t="s">
        <v>30</v>
      </c>
      <c r="U866" s="1" t="s">
        <v>30</v>
      </c>
      <c r="V866">
        <v>0</v>
      </c>
      <c r="W866" s="1" t="s">
        <v>30</v>
      </c>
      <c r="X866" s="1" t="s">
        <v>36</v>
      </c>
      <c r="Y866" s="1" t="s">
        <v>37</v>
      </c>
      <c r="Z866">
        <v>10</v>
      </c>
      <c r="AA866">
        <v>229</v>
      </c>
      <c r="AB866" s="1" t="s">
        <v>13500</v>
      </c>
      <c r="AC866" s="1" t="s">
        <v>13500</v>
      </c>
      <c r="AD866" t="s">
        <v>13494</v>
      </c>
      <c r="AE866" s="1" t="s">
        <v>38</v>
      </c>
      <c r="AF866" s="1" t="s">
        <v>38</v>
      </c>
      <c r="AG866" t="s">
        <v>13527</v>
      </c>
      <c r="AH866" t="s">
        <v>38</v>
      </c>
      <c r="AI866" t="s">
        <v>13539</v>
      </c>
    </row>
    <row r="867" spans="1:35" x14ac:dyDescent="0.25">
      <c r="A867" s="1" t="s">
        <v>1824</v>
      </c>
      <c r="B867" s="1" t="s">
        <v>30</v>
      </c>
      <c r="C867">
        <v>5</v>
      </c>
      <c r="D867">
        <v>15</v>
      </c>
      <c r="E867">
        <v>54.8</v>
      </c>
      <c r="F867">
        <v>0</v>
      </c>
      <c r="G867">
        <v>0</v>
      </c>
      <c r="H867" s="1" t="s">
        <v>30</v>
      </c>
      <c r="I867" s="1" t="s">
        <v>31</v>
      </c>
      <c r="J867">
        <v>0</v>
      </c>
      <c r="K867">
        <v>0</v>
      </c>
      <c r="L867">
        <v>0</v>
      </c>
      <c r="M867" s="1" t="s">
        <v>30</v>
      </c>
      <c r="N867">
        <v>0</v>
      </c>
      <c r="O867" s="1" t="s">
        <v>77</v>
      </c>
      <c r="P867" s="1" t="s">
        <v>1825</v>
      </c>
      <c r="Q867" s="1" t="s">
        <v>35</v>
      </c>
      <c r="R867">
        <v>71</v>
      </c>
      <c r="S867" s="1" t="s">
        <v>30</v>
      </c>
      <c r="T867" s="1" t="s">
        <v>32</v>
      </c>
      <c r="U867" s="1" t="s">
        <v>30</v>
      </c>
      <c r="V867">
        <v>0</v>
      </c>
      <c r="W867" s="1" t="s">
        <v>30</v>
      </c>
      <c r="X867" s="1" t="s">
        <v>57</v>
      </c>
      <c r="Y867" s="1" t="s">
        <v>37</v>
      </c>
      <c r="Z867">
        <v>10</v>
      </c>
      <c r="AA867">
        <v>53</v>
      </c>
      <c r="AB867" s="1" t="s">
        <v>13500</v>
      </c>
      <c r="AC867" s="1" t="s">
        <v>13500</v>
      </c>
      <c r="AD867" t="s">
        <v>13496</v>
      </c>
      <c r="AE867" s="1" t="s">
        <v>38</v>
      </c>
      <c r="AF867" s="1" t="s">
        <v>38</v>
      </c>
      <c r="AG867" t="s">
        <v>13527</v>
      </c>
      <c r="AH867" t="s">
        <v>38</v>
      </c>
      <c r="AI867" t="s">
        <v>13538</v>
      </c>
    </row>
    <row r="868" spans="1:35" x14ac:dyDescent="0.25">
      <c r="A868" s="1" t="s">
        <v>1826</v>
      </c>
      <c r="B868" s="1" t="s">
        <v>30</v>
      </c>
      <c r="C868">
        <v>17</v>
      </c>
      <c r="D868">
        <v>47</v>
      </c>
      <c r="E868">
        <v>103.5</v>
      </c>
      <c r="F868">
        <v>0</v>
      </c>
      <c r="G868">
        <v>0</v>
      </c>
      <c r="H868" s="1" t="s">
        <v>30</v>
      </c>
      <c r="I868" s="1" t="s">
        <v>31</v>
      </c>
      <c r="J868">
        <v>0</v>
      </c>
      <c r="K868">
        <v>0</v>
      </c>
      <c r="L868">
        <v>4</v>
      </c>
      <c r="M868" s="1" t="s">
        <v>32</v>
      </c>
      <c r="N868">
        <v>0</v>
      </c>
      <c r="O868" s="1" t="s">
        <v>197</v>
      </c>
      <c r="P868" s="1" t="s">
        <v>1827</v>
      </c>
      <c r="Q868" s="1" t="s">
        <v>42</v>
      </c>
      <c r="R868">
        <v>60</v>
      </c>
      <c r="S868" s="1" t="s">
        <v>30</v>
      </c>
      <c r="T868" s="1" t="s">
        <v>30</v>
      </c>
      <c r="U868" s="1" t="s">
        <v>30</v>
      </c>
      <c r="V868">
        <v>0</v>
      </c>
      <c r="W868" s="1" t="s">
        <v>32</v>
      </c>
      <c r="X868" s="1" t="s">
        <v>36</v>
      </c>
      <c r="Y868" s="1" t="s">
        <v>44</v>
      </c>
      <c r="Z868">
        <v>42</v>
      </c>
      <c r="AA868">
        <v>722</v>
      </c>
      <c r="AB868" s="1" t="s">
        <v>13500</v>
      </c>
      <c r="AC868" s="1" t="s">
        <v>13500</v>
      </c>
      <c r="AD868" t="s">
        <v>13494</v>
      </c>
      <c r="AE868" s="1" t="s">
        <v>38</v>
      </c>
      <c r="AF868" s="1" t="s">
        <v>38</v>
      </c>
      <c r="AG868" t="s">
        <v>13526</v>
      </c>
      <c r="AH868" t="s">
        <v>38</v>
      </c>
      <c r="AI868" t="s">
        <v>13539</v>
      </c>
    </row>
    <row r="869" spans="1:35" x14ac:dyDescent="0.25">
      <c r="A869" s="1" t="s">
        <v>1828</v>
      </c>
      <c r="B869" s="1" t="s">
        <v>30</v>
      </c>
      <c r="C869">
        <v>52</v>
      </c>
      <c r="D869">
        <v>263</v>
      </c>
      <c r="E869">
        <v>523.6</v>
      </c>
      <c r="F869">
        <v>0</v>
      </c>
      <c r="G869">
        <v>0</v>
      </c>
      <c r="H869" s="1" t="s">
        <v>30</v>
      </c>
      <c r="I869" s="1" t="s">
        <v>31</v>
      </c>
      <c r="J869">
        <v>0</v>
      </c>
      <c r="K869">
        <v>0</v>
      </c>
      <c r="L869">
        <v>5</v>
      </c>
      <c r="M869" s="1" t="s">
        <v>32</v>
      </c>
      <c r="N869">
        <v>0</v>
      </c>
      <c r="O869" s="1" t="s">
        <v>135</v>
      </c>
      <c r="P869" s="1" t="s">
        <v>1829</v>
      </c>
      <c r="Q869" s="1" t="s">
        <v>42</v>
      </c>
      <c r="R869">
        <v>67</v>
      </c>
      <c r="S869" s="1" t="s">
        <v>30</v>
      </c>
      <c r="T869" s="1" t="s">
        <v>32</v>
      </c>
      <c r="U869" s="1" t="s">
        <v>30</v>
      </c>
      <c r="V869">
        <v>0</v>
      </c>
      <c r="W869" s="1" t="s">
        <v>30</v>
      </c>
      <c r="X869" s="1" t="s">
        <v>57</v>
      </c>
      <c r="Y869" s="1" t="s">
        <v>58</v>
      </c>
      <c r="Z869">
        <v>21</v>
      </c>
      <c r="AA869">
        <v>1124</v>
      </c>
      <c r="AB869" s="1" t="s">
        <v>13500</v>
      </c>
      <c r="AC869" s="1" t="s">
        <v>13500</v>
      </c>
      <c r="AD869" t="s">
        <v>13496</v>
      </c>
      <c r="AE869" s="1" t="s">
        <v>38</v>
      </c>
      <c r="AF869" s="1" t="s">
        <v>38</v>
      </c>
      <c r="AG869" t="s">
        <v>13526</v>
      </c>
      <c r="AH869" t="s">
        <v>38</v>
      </c>
      <c r="AI869" t="s">
        <v>13540</v>
      </c>
    </row>
    <row r="870" spans="1:35" x14ac:dyDescent="0.25">
      <c r="A870" s="1" t="s">
        <v>1830</v>
      </c>
      <c r="B870" s="1" t="s">
        <v>30</v>
      </c>
      <c r="C870">
        <v>32</v>
      </c>
      <c r="D870">
        <v>143</v>
      </c>
      <c r="E870">
        <v>315.3</v>
      </c>
      <c r="F870">
        <v>0</v>
      </c>
      <c r="G870">
        <v>0</v>
      </c>
      <c r="H870" s="1" t="s">
        <v>30</v>
      </c>
      <c r="I870" s="1" t="s">
        <v>31</v>
      </c>
      <c r="J870">
        <v>0</v>
      </c>
      <c r="K870">
        <v>0</v>
      </c>
      <c r="L870">
        <v>6</v>
      </c>
      <c r="M870" s="1" t="s">
        <v>32</v>
      </c>
      <c r="N870">
        <v>0</v>
      </c>
      <c r="O870" s="1" t="s">
        <v>166</v>
      </c>
      <c r="P870" s="1" t="s">
        <v>1831</v>
      </c>
      <c r="Q870" s="1" t="s">
        <v>42</v>
      </c>
      <c r="R870">
        <v>60</v>
      </c>
      <c r="S870" s="1" t="s">
        <v>30</v>
      </c>
      <c r="T870" s="1" t="s">
        <v>30</v>
      </c>
      <c r="U870" s="1" t="s">
        <v>30</v>
      </c>
      <c r="V870">
        <v>0</v>
      </c>
      <c r="W870" s="1" t="s">
        <v>30</v>
      </c>
      <c r="X870" s="1" t="s">
        <v>36</v>
      </c>
      <c r="Y870" s="1" t="s">
        <v>37</v>
      </c>
      <c r="Z870">
        <v>41</v>
      </c>
      <c r="AA870">
        <v>1280</v>
      </c>
      <c r="AB870" s="1" t="s">
        <v>13500</v>
      </c>
      <c r="AC870" s="1" t="s">
        <v>13500</v>
      </c>
      <c r="AD870" t="s">
        <v>13494</v>
      </c>
      <c r="AE870" s="1" t="s">
        <v>38</v>
      </c>
      <c r="AF870" s="1" t="s">
        <v>38</v>
      </c>
      <c r="AG870" t="s">
        <v>13526</v>
      </c>
      <c r="AH870" t="s">
        <v>38</v>
      </c>
      <c r="AI870" t="s">
        <v>13539</v>
      </c>
    </row>
    <row r="871" spans="1:35" x14ac:dyDescent="0.25">
      <c r="A871" s="1" t="s">
        <v>1832</v>
      </c>
      <c r="B871" s="1" t="s">
        <v>30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s="1" t="s">
        <v>30</v>
      </c>
      <c r="I871" s="1" t="s">
        <v>31</v>
      </c>
      <c r="J871">
        <v>0</v>
      </c>
      <c r="K871">
        <v>0</v>
      </c>
      <c r="L871">
        <v>4</v>
      </c>
      <c r="M871" s="1" t="s">
        <v>30</v>
      </c>
      <c r="N871">
        <v>28</v>
      </c>
      <c r="O871" s="1" t="s">
        <v>49</v>
      </c>
      <c r="P871" s="1" t="s">
        <v>1833</v>
      </c>
      <c r="Q871" s="1" t="s">
        <v>35</v>
      </c>
      <c r="R871">
        <v>58</v>
      </c>
      <c r="S871" s="1" t="s">
        <v>30</v>
      </c>
      <c r="T871" s="1" t="s">
        <v>30</v>
      </c>
      <c r="U871" s="1" t="s">
        <v>30</v>
      </c>
      <c r="V871">
        <v>0</v>
      </c>
      <c r="W871" s="1" t="s">
        <v>32</v>
      </c>
      <c r="X871" s="1" t="s">
        <v>57</v>
      </c>
      <c r="Y871" s="1" t="s">
        <v>58</v>
      </c>
      <c r="Z871">
        <v>55</v>
      </c>
      <c r="AA871">
        <v>1997</v>
      </c>
      <c r="AB871" s="1" t="s">
        <v>13500</v>
      </c>
      <c r="AC871" s="1" t="s">
        <v>13500</v>
      </c>
      <c r="AD871" t="s">
        <v>13494</v>
      </c>
      <c r="AE871" s="1" t="s">
        <v>38</v>
      </c>
      <c r="AF871" s="1" t="s">
        <v>38</v>
      </c>
      <c r="AG871" t="s">
        <v>13526</v>
      </c>
      <c r="AH871" t="s">
        <v>38</v>
      </c>
      <c r="AI871" t="s">
        <v>13539</v>
      </c>
    </row>
    <row r="872" spans="1:35" x14ac:dyDescent="0.25">
      <c r="A872" s="1" t="s">
        <v>1834</v>
      </c>
      <c r="B872" s="1" t="s">
        <v>30</v>
      </c>
      <c r="C872">
        <v>42</v>
      </c>
      <c r="D872">
        <v>227</v>
      </c>
      <c r="E872">
        <v>508.2</v>
      </c>
      <c r="F872">
        <v>0</v>
      </c>
      <c r="G872">
        <v>0</v>
      </c>
      <c r="H872" s="1" t="s">
        <v>30</v>
      </c>
      <c r="I872" s="1" t="s">
        <v>31</v>
      </c>
      <c r="J872">
        <v>0</v>
      </c>
      <c r="K872">
        <v>0</v>
      </c>
      <c r="L872">
        <v>2</v>
      </c>
      <c r="M872" s="1" t="s">
        <v>32</v>
      </c>
      <c r="N872">
        <v>0</v>
      </c>
      <c r="O872" s="1" t="s">
        <v>1102</v>
      </c>
      <c r="P872" s="1" t="s">
        <v>1835</v>
      </c>
      <c r="Q872" s="1" t="s">
        <v>42</v>
      </c>
      <c r="R872">
        <v>51</v>
      </c>
      <c r="S872" s="1" t="s">
        <v>30</v>
      </c>
      <c r="T872" s="1" t="s">
        <v>30</v>
      </c>
      <c r="U872" s="1" t="s">
        <v>30</v>
      </c>
      <c r="V872">
        <v>0</v>
      </c>
      <c r="W872" s="1" t="s">
        <v>32</v>
      </c>
      <c r="X872" s="1" t="s">
        <v>43</v>
      </c>
      <c r="Y872" s="1" t="s">
        <v>37</v>
      </c>
      <c r="Z872">
        <v>49</v>
      </c>
      <c r="AA872">
        <v>2061</v>
      </c>
      <c r="AB872" s="1" t="s">
        <v>13500</v>
      </c>
      <c r="AC872" s="1" t="s">
        <v>13500</v>
      </c>
      <c r="AD872" t="s">
        <v>13494</v>
      </c>
      <c r="AE872" s="1" t="s">
        <v>38</v>
      </c>
      <c r="AF872" s="1" t="s">
        <v>38</v>
      </c>
      <c r="AG872" t="s">
        <v>13527</v>
      </c>
      <c r="AH872" t="s">
        <v>38</v>
      </c>
      <c r="AI872" t="s">
        <v>13540</v>
      </c>
    </row>
    <row r="873" spans="1:35" x14ac:dyDescent="0.25">
      <c r="A873" s="1" t="s">
        <v>1836</v>
      </c>
      <c r="B873" s="1" t="s">
        <v>30</v>
      </c>
      <c r="C873">
        <v>60</v>
      </c>
      <c r="D873">
        <v>113</v>
      </c>
      <c r="E873">
        <v>357.7</v>
      </c>
      <c r="F873">
        <v>0</v>
      </c>
      <c r="G873">
        <v>0</v>
      </c>
      <c r="H873" s="1" t="s">
        <v>30</v>
      </c>
      <c r="I873" s="1" t="s">
        <v>31</v>
      </c>
      <c r="J873">
        <v>0</v>
      </c>
      <c r="K873">
        <v>0</v>
      </c>
      <c r="L873">
        <v>11</v>
      </c>
      <c r="M873" s="1" t="s">
        <v>32</v>
      </c>
      <c r="N873">
        <v>0</v>
      </c>
      <c r="O873" s="1" t="s">
        <v>135</v>
      </c>
      <c r="P873" s="1" t="s">
        <v>1837</v>
      </c>
      <c r="Q873" s="1" t="s">
        <v>35</v>
      </c>
      <c r="R873">
        <v>41</v>
      </c>
      <c r="S873" s="1" t="s">
        <v>30</v>
      </c>
      <c r="T873" s="1" t="s">
        <v>30</v>
      </c>
      <c r="U873" s="1" t="s">
        <v>30</v>
      </c>
      <c r="V873">
        <v>0</v>
      </c>
      <c r="W873" s="1" t="s">
        <v>32</v>
      </c>
      <c r="X873" s="1" t="s">
        <v>57</v>
      </c>
      <c r="Y873" s="1" t="s">
        <v>37</v>
      </c>
      <c r="Z873">
        <v>45</v>
      </c>
      <c r="AA873">
        <v>2709</v>
      </c>
      <c r="AB873" s="1" t="s">
        <v>13500</v>
      </c>
      <c r="AC873" s="1" t="s">
        <v>13500</v>
      </c>
      <c r="AD873" t="s">
        <v>13494</v>
      </c>
      <c r="AE873" s="1" t="s">
        <v>38</v>
      </c>
      <c r="AF873" s="1" t="s">
        <v>38</v>
      </c>
      <c r="AG873" t="s">
        <v>13526</v>
      </c>
      <c r="AH873" t="s">
        <v>38</v>
      </c>
      <c r="AI873" t="s">
        <v>13540</v>
      </c>
    </row>
    <row r="874" spans="1:35" x14ac:dyDescent="0.25">
      <c r="A874" s="1" t="s">
        <v>1838</v>
      </c>
      <c r="B874" s="1" t="s">
        <v>30</v>
      </c>
      <c r="C874">
        <v>23</v>
      </c>
      <c r="D874">
        <v>118</v>
      </c>
      <c r="E874">
        <v>303</v>
      </c>
      <c r="F874">
        <v>0</v>
      </c>
      <c r="G874">
        <v>0</v>
      </c>
      <c r="H874" s="1" t="s">
        <v>30</v>
      </c>
      <c r="I874" s="1" t="s">
        <v>31</v>
      </c>
      <c r="J874">
        <v>0</v>
      </c>
      <c r="K874">
        <v>0</v>
      </c>
      <c r="L874">
        <v>10</v>
      </c>
      <c r="M874" s="1" t="s">
        <v>32</v>
      </c>
      <c r="N874">
        <v>0</v>
      </c>
      <c r="O874" s="1" t="s">
        <v>80</v>
      </c>
      <c r="P874" s="1" t="s">
        <v>1839</v>
      </c>
      <c r="Q874" s="1" t="s">
        <v>42</v>
      </c>
      <c r="R874">
        <v>41</v>
      </c>
      <c r="S874" s="1" t="s">
        <v>30</v>
      </c>
      <c r="T874" s="1" t="s">
        <v>30</v>
      </c>
      <c r="U874" s="1" t="s">
        <v>30</v>
      </c>
      <c r="V874">
        <v>0</v>
      </c>
      <c r="W874" s="1" t="s">
        <v>30</v>
      </c>
      <c r="X874" s="1" t="s">
        <v>36</v>
      </c>
      <c r="Y874" s="1" t="s">
        <v>58</v>
      </c>
      <c r="Z874">
        <v>41</v>
      </c>
      <c r="AA874">
        <v>955</v>
      </c>
      <c r="AB874" s="1" t="s">
        <v>13500</v>
      </c>
      <c r="AC874" s="1" t="s">
        <v>13500</v>
      </c>
      <c r="AD874" t="s">
        <v>13494</v>
      </c>
      <c r="AE874" s="1" t="s">
        <v>38</v>
      </c>
      <c r="AF874" s="1" t="s">
        <v>38</v>
      </c>
      <c r="AG874" t="s">
        <v>13526</v>
      </c>
      <c r="AH874" t="s">
        <v>38</v>
      </c>
      <c r="AI874" t="s">
        <v>13539</v>
      </c>
    </row>
    <row r="875" spans="1:35" x14ac:dyDescent="0.25">
      <c r="A875" s="1" t="s">
        <v>1840</v>
      </c>
      <c r="B875" s="1" t="s">
        <v>30</v>
      </c>
      <c r="C875">
        <v>33</v>
      </c>
      <c r="D875">
        <v>119</v>
      </c>
      <c r="E875">
        <v>233.4</v>
      </c>
      <c r="F875">
        <v>0</v>
      </c>
      <c r="G875">
        <v>0</v>
      </c>
      <c r="H875" s="1" t="s">
        <v>30</v>
      </c>
      <c r="I875" s="1" t="s">
        <v>31</v>
      </c>
      <c r="J875">
        <v>0</v>
      </c>
      <c r="K875">
        <v>0</v>
      </c>
      <c r="L875">
        <v>0</v>
      </c>
      <c r="M875" s="1" t="s">
        <v>30</v>
      </c>
      <c r="N875">
        <v>0</v>
      </c>
      <c r="O875" s="1" t="s">
        <v>77</v>
      </c>
      <c r="P875" s="1" t="s">
        <v>1841</v>
      </c>
      <c r="Q875" s="1" t="s">
        <v>42</v>
      </c>
      <c r="R875">
        <v>50</v>
      </c>
      <c r="S875" s="1" t="s">
        <v>30</v>
      </c>
      <c r="T875" s="1" t="s">
        <v>30</v>
      </c>
      <c r="U875" s="1" t="s">
        <v>30</v>
      </c>
      <c r="V875">
        <v>0</v>
      </c>
      <c r="W875" s="1" t="s">
        <v>30</v>
      </c>
      <c r="X875" s="1" t="s">
        <v>43</v>
      </c>
      <c r="Y875" s="1" t="s">
        <v>44</v>
      </c>
      <c r="Z875">
        <v>7</v>
      </c>
      <c r="AA875">
        <v>239</v>
      </c>
      <c r="AB875" s="1" t="s">
        <v>13500</v>
      </c>
      <c r="AC875" s="1" t="s">
        <v>13500</v>
      </c>
      <c r="AD875" t="s">
        <v>13494</v>
      </c>
      <c r="AE875" s="1" t="s">
        <v>38</v>
      </c>
      <c r="AF875" s="1" t="s">
        <v>38</v>
      </c>
      <c r="AG875" t="s">
        <v>13527</v>
      </c>
      <c r="AH875" t="s">
        <v>38</v>
      </c>
      <c r="AI875" t="s">
        <v>13539</v>
      </c>
    </row>
    <row r="876" spans="1:35" x14ac:dyDescent="0.25">
      <c r="A876" s="1" t="s">
        <v>1842</v>
      </c>
      <c r="B876" s="1" t="s">
        <v>30</v>
      </c>
      <c r="C876">
        <v>8</v>
      </c>
      <c r="D876">
        <v>39</v>
      </c>
      <c r="E876">
        <v>118.1</v>
      </c>
      <c r="F876">
        <v>0</v>
      </c>
      <c r="G876">
        <v>0</v>
      </c>
      <c r="H876" s="1" t="s">
        <v>30</v>
      </c>
      <c r="I876" s="1" t="s">
        <v>31</v>
      </c>
      <c r="J876">
        <v>0</v>
      </c>
      <c r="K876">
        <v>0</v>
      </c>
      <c r="L876">
        <v>3</v>
      </c>
      <c r="M876" s="1" t="s">
        <v>32</v>
      </c>
      <c r="N876">
        <v>0</v>
      </c>
      <c r="O876" s="1" t="s">
        <v>240</v>
      </c>
      <c r="P876" s="1" t="s">
        <v>1843</v>
      </c>
      <c r="Q876" s="1" t="s">
        <v>42</v>
      </c>
      <c r="R876">
        <v>39</v>
      </c>
      <c r="S876" s="1" t="s">
        <v>30</v>
      </c>
      <c r="T876" s="1" t="s">
        <v>30</v>
      </c>
      <c r="U876" s="1" t="s">
        <v>30</v>
      </c>
      <c r="V876">
        <v>0</v>
      </c>
      <c r="W876" s="1" t="s">
        <v>30</v>
      </c>
      <c r="X876" s="1" t="s">
        <v>36</v>
      </c>
      <c r="Y876" s="1" t="s">
        <v>58</v>
      </c>
      <c r="Z876">
        <v>23</v>
      </c>
      <c r="AA876">
        <v>198</v>
      </c>
      <c r="AB876" s="1" t="s">
        <v>13500</v>
      </c>
      <c r="AC876" s="1" t="s">
        <v>13500</v>
      </c>
      <c r="AD876" t="s">
        <v>13494</v>
      </c>
      <c r="AE876" s="1" t="s">
        <v>38</v>
      </c>
      <c r="AF876" s="1" t="s">
        <v>38</v>
      </c>
      <c r="AG876" t="s">
        <v>13526</v>
      </c>
      <c r="AH876" t="s">
        <v>38</v>
      </c>
      <c r="AI876" t="s">
        <v>13538</v>
      </c>
    </row>
    <row r="877" spans="1:35" x14ac:dyDescent="0.25">
      <c r="A877" s="1" t="s">
        <v>1844</v>
      </c>
      <c r="B877" s="1" t="s">
        <v>30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s="1" t="s">
        <v>32</v>
      </c>
      <c r="I877" s="1" t="s">
        <v>46</v>
      </c>
      <c r="J877">
        <v>0</v>
      </c>
      <c r="K877">
        <v>0</v>
      </c>
      <c r="L877">
        <v>1</v>
      </c>
      <c r="M877" s="1" t="s">
        <v>32</v>
      </c>
      <c r="N877">
        <v>0</v>
      </c>
      <c r="O877" s="1" t="s">
        <v>275</v>
      </c>
      <c r="P877" s="1" t="s">
        <v>1845</v>
      </c>
      <c r="Q877" s="1" t="s">
        <v>35</v>
      </c>
      <c r="R877">
        <v>40</v>
      </c>
      <c r="S877" s="1" t="s">
        <v>30</v>
      </c>
      <c r="T877" s="1" t="s">
        <v>30</v>
      </c>
      <c r="U877" s="1" t="s">
        <v>30</v>
      </c>
      <c r="V877">
        <v>0</v>
      </c>
      <c r="W877" s="1" t="s">
        <v>30</v>
      </c>
      <c r="X877" s="1" t="s">
        <v>43</v>
      </c>
      <c r="Y877" s="1" t="s">
        <v>58</v>
      </c>
      <c r="Z877">
        <v>38</v>
      </c>
      <c r="AA877">
        <v>911</v>
      </c>
      <c r="AB877" s="1" t="s">
        <v>13500</v>
      </c>
      <c r="AC877" s="1" t="s">
        <v>13500</v>
      </c>
      <c r="AD877" t="s">
        <v>13494</v>
      </c>
      <c r="AE877" s="1" t="s">
        <v>38</v>
      </c>
      <c r="AF877" s="1" t="s">
        <v>38</v>
      </c>
      <c r="AG877" t="s">
        <v>13527</v>
      </c>
      <c r="AH877" t="s">
        <v>38</v>
      </c>
      <c r="AI877" t="s">
        <v>13539</v>
      </c>
    </row>
    <row r="878" spans="1:35" x14ac:dyDescent="0.25">
      <c r="A878" s="1" t="s">
        <v>1846</v>
      </c>
      <c r="B878" s="1" t="s">
        <v>30</v>
      </c>
      <c r="C878">
        <v>62</v>
      </c>
      <c r="D878">
        <v>298</v>
      </c>
      <c r="E878">
        <v>621</v>
      </c>
      <c r="F878">
        <v>0</v>
      </c>
      <c r="G878">
        <v>0</v>
      </c>
      <c r="H878" s="1" t="s">
        <v>30</v>
      </c>
      <c r="I878" s="1" t="s">
        <v>31</v>
      </c>
      <c r="J878">
        <v>0</v>
      </c>
      <c r="K878">
        <v>0</v>
      </c>
      <c r="L878">
        <v>5</v>
      </c>
      <c r="M878" s="1" t="s">
        <v>32</v>
      </c>
      <c r="N878">
        <v>0</v>
      </c>
      <c r="O878" s="1" t="s">
        <v>40</v>
      </c>
      <c r="P878" s="1" t="s">
        <v>1847</v>
      </c>
      <c r="Q878" s="1" t="s">
        <v>42</v>
      </c>
      <c r="R878">
        <v>34</v>
      </c>
      <c r="S878" s="1" t="s">
        <v>30</v>
      </c>
      <c r="T878" s="1" t="s">
        <v>30</v>
      </c>
      <c r="U878" s="1" t="s">
        <v>30</v>
      </c>
      <c r="V878">
        <v>0</v>
      </c>
      <c r="W878" s="1" t="s">
        <v>30</v>
      </c>
      <c r="X878" s="1" t="s">
        <v>43</v>
      </c>
      <c r="Y878" s="1" t="s">
        <v>37</v>
      </c>
      <c r="Z878">
        <v>56</v>
      </c>
      <c r="AA878">
        <v>3464</v>
      </c>
      <c r="AB878" s="1" t="s">
        <v>13500</v>
      </c>
      <c r="AC878" s="1" t="s">
        <v>13500</v>
      </c>
      <c r="AD878" t="s">
        <v>13494</v>
      </c>
      <c r="AE878" s="1" t="s">
        <v>38</v>
      </c>
      <c r="AF878" s="1" t="s">
        <v>38</v>
      </c>
      <c r="AG878" t="s">
        <v>13526</v>
      </c>
      <c r="AH878" t="s">
        <v>38</v>
      </c>
      <c r="AI878" t="s">
        <v>13540</v>
      </c>
    </row>
    <row r="879" spans="1:35" x14ac:dyDescent="0.25">
      <c r="A879" s="1" t="s">
        <v>1848</v>
      </c>
      <c r="B879" s="1" t="s">
        <v>30</v>
      </c>
      <c r="C879">
        <v>8</v>
      </c>
      <c r="D879">
        <v>62</v>
      </c>
      <c r="E879">
        <v>114.4</v>
      </c>
      <c r="F879">
        <v>0</v>
      </c>
      <c r="G879">
        <v>0</v>
      </c>
      <c r="H879" s="1" t="s">
        <v>30</v>
      </c>
      <c r="I879" s="1" t="s">
        <v>31</v>
      </c>
      <c r="J879">
        <v>0</v>
      </c>
      <c r="K879">
        <v>0</v>
      </c>
      <c r="L879">
        <v>0</v>
      </c>
      <c r="M879" s="1" t="s">
        <v>30</v>
      </c>
      <c r="N879">
        <v>0</v>
      </c>
      <c r="O879" s="1" t="s">
        <v>269</v>
      </c>
      <c r="P879" s="1" t="s">
        <v>1849</v>
      </c>
      <c r="Q879" s="1" t="s">
        <v>35</v>
      </c>
      <c r="R879">
        <v>45</v>
      </c>
      <c r="S879" s="1" t="s">
        <v>30</v>
      </c>
      <c r="T879" s="1" t="s">
        <v>30</v>
      </c>
      <c r="U879" s="1" t="s">
        <v>30</v>
      </c>
      <c r="V879">
        <v>0</v>
      </c>
      <c r="W879" s="1" t="s">
        <v>30</v>
      </c>
      <c r="X879" s="1" t="s">
        <v>36</v>
      </c>
      <c r="Y879" s="1" t="s">
        <v>58</v>
      </c>
      <c r="Z879">
        <v>11</v>
      </c>
      <c r="AA879">
        <v>86</v>
      </c>
      <c r="AB879" s="1" t="s">
        <v>13500</v>
      </c>
      <c r="AC879" s="1" t="s">
        <v>13500</v>
      </c>
      <c r="AD879" t="s">
        <v>13494</v>
      </c>
      <c r="AE879" s="1" t="s">
        <v>38</v>
      </c>
      <c r="AF879" s="1" t="s">
        <v>38</v>
      </c>
      <c r="AG879" t="s">
        <v>13527</v>
      </c>
      <c r="AH879" t="s">
        <v>38</v>
      </c>
      <c r="AI879" t="s">
        <v>13538</v>
      </c>
    </row>
    <row r="880" spans="1:35" x14ac:dyDescent="0.25">
      <c r="A880" s="1" t="s">
        <v>1850</v>
      </c>
      <c r="B880" s="1" t="s">
        <v>30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s="1" t="s">
        <v>30</v>
      </c>
      <c r="I880" s="1" t="s">
        <v>31</v>
      </c>
      <c r="J880">
        <v>0</v>
      </c>
      <c r="K880">
        <v>0</v>
      </c>
      <c r="L880">
        <v>2</v>
      </c>
      <c r="M880" s="1" t="s">
        <v>32</v>
      </c>
      <c r="N880">
        <v>0</v>
      </c>
      <c r="O880" s="1" t="s">
        <v>40</v>
      </c>
      <c r="P880" s="1" t="s">
        <v>1851</v>
      </c>
      <c r="Q880" s="1" t="s">
        <v>42</v>
      </c>
      <c r="R880">
        <v>45</v>
      </c>
      <c r="S880" s="1" t="s">
        <v>30</v>
      </c>
      <c r="T880" s="1" t="s">
        <v>30</v>
      </c>
      <c r="U880" s="1" t="s">
        <v>30</v>
      </c>
      <c r="V880">
        <v>0</v>
      </c>
      <c r="W880" s="1" t="s">
        <v>32</v>
      </c>
      <c r="X880" s="1" t="s">
        <v>36</v>
      </c>
      <c r="Y880" s="1" t="s">
        <v>58</v>
      </c>
      <c r="Z880">
        <v>41</v>
      </c>
      <c r="AA880">
        <v>1251</v>
      </c>
      <c r="AB880" s="1" t="s">
        <v>13500</v>
      </c>
      <c r="AC880" s="1" t="s">
        <v>13500</v>
      </c>
      <c r="AD880" t="s">
        <v>13494</v>
      </c>
      <c r="AE880" s="1" t="s">
        <v>38</v>
      </c>
      <c r="AF880" s="1" t="s">
        <v>38</v>
      </c>
      <c r="AG880" t="s">
        <v>13527</v>
      </c>
      <c r="AH880" t="s">
        <v>38</v>
      </c>
      <c r="AI880" t="s">
        <v>13539</v>
      </c>
    </row>
    <row r="881" spans="1:35" x14ac:dyDescent="0.25">
      <c r="A881" s="1" t="s">
        <v>1852</v>
      </c>
      <c r="B881" s="1" t="s">
        <v>30</v>
      </c>
      <c r="C881">
        <v>66</v>
      </c>
      <c r="D881">
        <v>697</v>
      </c>
      <c r="E881">
        <v>1062.5</v>
      </c>
      <c r="F881">
        <v>0</v>
      </c>
      <c r="G881">
        <v>0</v>
      </c>
      <c r="H881" s="1" t="s">
        <v>30</v>
      </c>
      <c r="I881" s="1" t="s">
        <v>31</v>
      </c>
      <c r="J881">
        <v>0</v>
      </c>
      <c r="K881">
        <v>0</v>
      </c>
      <c r="L881">
        <v>3</v>
      </c>
      <c r="M881" s="1" t="s">
        <v>32</v>
      </c>
      <c r="N881">
        <v>0</v>
      </c>
      <c r="O881" s="1" t="s">
        <v>97</v>
      </c>
      <c r="P881" s="1" t="s">
        <v>1853</v>
      </c>
      <c r="Q881" s="1" t="s">
        <v>35</v>
      </c>
      <c r="R881">
        <v>70</v>
      </c>
      <c r="S881" s="1" t="s">
        <v>30</v>
      </c>
      <c r="T881" s="1" t="s">
        <v>32</v>
      </c>
      <c r="U881" s="1" t="s">
        <v>30</v>
      </c>
      <c r="V881">
        <v>0</v>
      </c>
      <c r="W881" s="1" t="s">
        <v>30</v>
      </c>
      <c r="X881" s="1" t="s">
        <v>57</v>
      </c>
      <c r="Y881" s="1" t="s">
        <v>58</v>
      </c>
      <c r="Z881">
        <v>39</v>
      </c>
      <c r="AA881">
        <v>2612</v>
      </c>
      <c r="AB881" s="1" t="s">
        <v>13500</v>
      </c>
      <c r="AC881" s="1" t="s">
        <v>13500</v>
      </c>
      <c r="AD881" t="s">
        <v>13496</v>
      </c>
      <c r="AE881" s="1" t="s">
        <v>38</v>
      </c>
      <c r="AF881" s="1" t="s">
        <v>38</v>
      </c>
      <c r="AG881" t="s">
        <v>13526</v>
      </c>
      <c r="AH881" t="s">
        <v>38</v>
      </c>
      <c r="AI881" t="s">
        <v>13540</v>
      </c>
    </row>
    <row r="882" spans="1:35" x14ac:dyDescent="0.25">
      <c r="A882" s="1" t="s">
        <v>1854</v>
      </c>
      <c r="B882" s="1" t="s">
        <v>30</v>
      </c>
      <c r="C882">
        <v>2</v>
      </c>
      <c r="D882">
        <v>8</v>
      </c>
      <c r="E882">
        <v>25.4</v>
      </c>
      <c r="F882">
        <v>0</v>
      </c>
      <c r="G882">
        <v>0</v>
      </c>
      <c r="H882" s="1" t="s">
        <v>30</v>
      </c>
      <c r="I882" s="1" t="s">
        <v>31</v>
      </c>
      <c r="J882">
        <v>0</v>
      </c>
      <c r="K882">
        <v>0</v>
      </c>
      <c r="L882">
        <v>0</v>
      </c>
      <c r="M882" s="1" t="s">
        <v>30</v>
      </c>
      <c r="N882">
        <v>0</v>
      </c>
      <c r="O882" s="1" t="s">
        <v>91</v>
      </c>
      <c r="P882" s="1" t="s">
        <v>1855</v>
      </c>
      <c r="Q882" s="1" t="s">
        <v>42</v>
      </c>
      <c r="R882">
        <v>38</v>
      </c>
      <c r="S882" s="1" t="s">
        <v>30</v>
      </c>
      <c r="T882" s="1" t="s">
        <v>30</v>
      </c>
      <c r="U882" s="1" t="s">
        <v>30</v>
      </c>
      <c r="V882">
        <v>0</v>
      </c>
      <c r="W882" s="1" t="s">
        <v>30</v>
      </c>
      <c r="X882" s="1" t="s">
        <v>36</v>
      </c>
      <c r="Y882" s="1" t="s">
        <v>58</v>
      </c>
      <c r="Z882">
        <v>7</v>
      </c>
      <c r="AA882">
        <v>14</v>
      </c>
      <c r="AB882" s="1" t="s">
        <v>13500</v>
      </c>
      <c r="AC882" s="1" t="s">
        <v>13500</v>
      </c>
      <c r="AD882" t="s">
        <v>13494</v>
      </c>
      <c r="AE882" s="1" t="s">
        <v>38</v>
      </c>
      <c r="AF882" s="1" t="s">
        <v>38</v>
      </c>
      <c r="AG882" t="s">
        <v>13527</v>
      </c>
      <c r="AH882" t="s">
        <v>38</v>
      </c>
      <c r="AI882" t="s">
        <v>13538</v>
      </c>
    </row>
    <row r="883" spans="1:35" x14ac:dyDescent="0.25">
      <c r="A883" s="1" t="s">
        <v>1856</v>
      </c>
      <c r="B883" s="1" t="s">
        <v>30</v>
      </c>
      <c r="C883">
        <v>46</v>
      </c>
      <c r="D883">
        <v>59</v>
      </c>
      <c r="E883">
        <v>184.7</v>
      </c>
      <c r="F883">
        <v>0</v>
      </c>
      <c r="G883">
        <v>0</v>
      </c>
      <c r="H883" s="1" t="s">
        <v>30</v>
      </c>
      <c r="I883" s="1" t="s">
        <v>31</v>
      </c>
      <c r="J883">
        <v>0</v>
      </c>
      <c r="K883">
        <v>0</v>
      </c>
      <c r="L883">
        <v>1</v>
      </c>
      <c r="M883" s="1" t="s">
        <v>32</v>
      </c>
      <c r="N883">
        <v>0</v>
      </c>
      <c r="O883" s="1" t="s">
        <v>171</v>
      </c>
      <c r="P883" s="1" t="s">
        <v>1857</v>
      </c>
      <c r="Q883" s="1" t="s">
        <v>35</v>
      </c>
      <c r="R883">
        <v>56</v>
      </c>
      <c r="S883" s="1" t="s">
        <v>30</v>
      </c>
      <c r="T883" s="1" t="s">
        <v>30</v>
      </c>
      <c r="U883" s="1" t="s">
        <v>30</v>
      </c>
      <c r="V883">
        <v>0</v>
      </c>
      <c r="W883" s="1" t="s">
        <v>32</v>
      </c>
      <c r="X883" s="1" t="s">
        <v>43</v>
      </c>
      <c r="Y883" s="1" t="s">
        <v>37</v>
      </c>
      <c r="Z883">
        <v>21</v>
      </c>
      <c r="AA883">
        <v>992</v>
      </c>
      <c r="AB883" s="1" t="s">
        <v>13500</v>
      </c>
      <c r="AC883" s="1" t="s">
        <v>13500</v>
      </c>
      <c r="AD883" t="s">
        <v>13494</v>
      </c>
      <c r="AE883" s="1" t="s">
        <v>38</v>
      </c>
      <c r="AF883" s="1" t="s">
        <v>38</v>
      </c>
      <c r="AG883" t="s">
        <v>13527</v>
      </c>
      <c r="AH883" t="s">
        <v>38</v>
      </c>
      <c r="AI883" t="s">
        <v>13540</v>
      </c>
    </row>
    <row r="884" spans="1:35" x14ac:dyDescent="0.25">
      <c r="A884" s="1" t="s">
        <v>1858</v>
      </c>
      <c r="B884" s="1" t="s">
        <v>30</v>
      </c>
      <c r="C884">
        <v>37</v>
      </c>
      <c r="D884">
        <v>137</v>
      </c>
      <c r="E884">
        <v>368.3</v>
      </c>
      <c r="F884">
        <v>0</v>
      </c>
      <c r="G884">
        <v>0</v>
      </c>
      <c r="H884" s="1" t="s">
        <v>30</v>
      </c>
      <c r="I884" s="1" t="s">
        <v>31</v>
      </c>
      <c r="J884">
        <v>0</v>
      </c>
      <c r="K884">
        <v>0</v>
      </c>
      <c r="L884">
        <v>5</v>
      </c>
      <c r="M884" s="1" t="s">
        <v>32</v>
      </c>
      <c r="N884">
        <v>0</v>
      </c>
      <c r="O884" s="1" t="s">
        <v>119</v>
      </c>
      <c r="P884" s="1" t="s">
        <v>1859</v>
      </c>
      <c r="Q884" s="1" t="s">
        <v>42</v>
      </c>
      <c r="R884">
        <v>44</v>
      </c>
      <c r="S884" s="1" t="s">
        <v>30</v>
      </c>
      <c r="T884" s="1" t="s">
        <v>30</v>
      </c>
      <c r="U884" s="1" t="s">
        <v>30</v>
      </c>
      <c r="V884">
        <v>0</v>
      </c>
      <c r="W884" s="1" t="s">
        <v>32</v>
      </c>
      <c r="X884" s="1" t="s">
        <v>43</v>
      </c>
      <c r="Y884" s="1" t="s">
        <v>58</v>
      </c>
      <c r="Z884">
        <v>13</v>
      </c>
      <c r="AA884">
        <v>473</v>
      </c>
      <c r="AB884" s="1" t="s">
        <v>13500</v>
      </c>
      <c r="AC884" s="1" t="s">
        <v>13500</v>
      </c>
      <c r="AD884" t="s">
        <v>13494</v>
      </c>
      <c r="AE884" s="1" t="s">
        <v>38</v>
      </c>
      <c r="AF884" s="1" t="s">
        <v>38</v>
      </c>
      <c r="AG884" t="s">
        <v>13526</v>
      </c>
      <c r="AH884" t="s">
        <v>38</v>
      </c>
      <c r="AI884" t="s">
        <v>13539</v>
      </c>
    </row>
    <row r="885" spans="1:35" x14ac:dyDescent="0.25">
      <c r="A885" s="1" t="s">
        <v>1860</v>
      </c>
      <c r="B885" s="1" t="s">
        <v>30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s="1" t="s">
        <v>30</v>
      </c>
      <c r="I885" s="1" t="s">
        <v>31</v>
      </c>
      <c r="J885">
        <v>0</v>
      </c>
      <c r="K885">
        <v>0</v>
      </c>
      <c r="L885">
        <v>4</v>
      </c>
      <c r="M885" s="1" t="s">
        <v>32</v>
      </c>
      <c r="N885">
        <v>0</v>
      </c>
      <c r="O885" s="1" t="s">
        <v>111</v>
      </c>
      <c r="P885" s="1" t="s">
        <v>1861</v>
      </c>
      <c r="Q885" s="1" t="s">
        <v>42</v>
      </c>
      <c r="R885">
        <v>51</v>
      </c>
      <c r="S885" s="1" t="s">
        <v>30</v>
      </c>
      <c r="T885" s="1" t="s">
        <v>30</v>
      </c>
      <c r="U885" s="1" t="s">
        <v>30</v>
      </c>
      <c r="V885">
        <v>0</v>
      </c>
      <c r="W885" s="1" t="s">
        <v>32</v>
      </c>
      <c r="X885" s="1" t="s">
        <v>57</v>
      </c>
      <c r="Y885" s="1" t="s">
        <v>58</v>
      </c>
      <c r="Z885">
        <v>35</v>
      </c>
      <c r="AA885">
        <v>2591</v>
      </c>
      <c r="AB885" s="1" t="s">
        <v>13500</v>
      </c>
      <c r="AC885" s="1" t="s">
        <v>13500</v>
      </c>
      <c r="AD885" t="s">
        <v>13494</v>
      </c>
      <c r="AE885" s="1" t="s">
        <v>38</v>
      </c>
      <c r="AF885" s="1" t="s">
        <v>38</v>
      </c>
      <c r="AG885" t="s">
        <v>13526</v>
      </c>
      <c r="AH885" t="s">
        <v>38</v>
      </c>
      <c r="AI885" t="s">
        <v>13540</v>
      </c>
    </row>
    <row r="886" spans="1:35" x14ac:dyDescent="0.25">
      <c r="A886" s="1" t="s">
        <v>1862</v>
      </c>
      <c r="B886" s="1" t="s">
        <v>30</v>
      </c>
      <c r="C886">
        <v>13</v>
      </c>
      <c r="D886">
        <v>36</v>
      </c>
      <c r="E886">
        <v>76.5</v>
      </c>
      <c r="F886">
        <v>0</v>
      </c>
      <c r="G886">
        <v>0</v>
      </c>
      <c r="H886" s="1" t="s">
        <v>30</v>
      </c>
      <c r="I886" s="1" t="s">
        <v>31</v>
      </c>
      <c r="J886">
        <v>0</v>
      </c>
      <c r="K886">
        <v>0</v>
      </c>
      <c r="L886">
        <v>5</v>
      </c>
      <c r="M886" s="1" t="s">
        <v>32</v>
      </c>
      <c r="N886">
        <v>0</v>
      </c>
      <c r="O886" s="1" t="s">
        <v>122</v>
      </c>
      <c r="P886" s="1" t="s">
        <v>1863</v>
      </c>
      <c r="Q886" s="1" t="s">
        <v>35</v>
      </c>
      <c r="R886">
        <v>79</v>
      </c>
      <c r="S886" s="1" t="s">
        <v>30</v>
      </c>
      <c r="T886" s="1" t="s">
        <v>32</v>
      </c>
      <c r="U886" s="1" t="s">
        <v>30</v>
      </c>
      <c r="V886">
        <v>0</v>
      </c>
      <c r="W886" s="1" t="s">
        <v>32</v>
      </c>
      <c r="X886" s="1" t="s">
        <v>57</v>
      </c>
      <c r="Y886" s="1" t="s">
        <v>37</v>
      </c>
      <c r="Z886">
        <v>53</v>
      </c>
      <c r="AA886">
        <v>674</v>
      </c>
      <c r="AB886" s="1" t="s">
        <v>13500</v>
      </c>
      <c r="AC886" s="1" t="s">
        <v>13500</v>
      </c>
      <c r="AD886" t="s">
        <v>13496</v>
      </c>
      <c r="AE886" s="1" t="s">
        <v>38</v>
      </c>
      <c r="AF886" s="1" t="s">
        <v>38</v>
      </c>
      <c r="AG886" t="s">
        <v>13526</v>
      </c>
      <c r="AH886" t="s">
        <v>38</v>
      </c>
      <c r="AI886" t="s">
        <v>13539</v>
      </c>
    </row>
    <row r="887" spans="1:35" x14ac:dyDescent="0.25">
      <c r="A887" s="1" t="s">
        <v>1864</v>
      </c>
      <c r="B887" s="1" t="s">
        <v>30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s="1" t="s">
        <v>32</v>
      </c>
      <c r="I887" s="1" t="s">
        <v>46</v>
      </c>
      <c r="J887">
        <v>0</v>
      </c>
      <c r="K887">
        <v>0</v>
      </c>
      <c r="L887">
        <v>3</v>
      </c>
      <c r="M887" s="1" t="s">
        <v>32</v>
      </c>
      <c r="N887">
        <v>0</v>
      </c>
      <c r="O887" s="1" t="s">
        <v>179</v>
      </c>
      <c r="P887" s="1" t="s">
        <v>1865</v>
      </c>
      <c r="Q887" s="1" t="s">
        <v>35</v>
      </c>
      <c r="R887">
        <v>48</v>
      </c>
      <c r="S887" s="1" t="s">
        <v>30</v>
      </c>
      <c r="T887" s="1" t="s">
        <v>30</v>
      </c>
      <c r="U887" s="1" t="s">
        <v>30</v>
      </c>
      <c r="V887">
        <v>0</v>
      </c>
      <c r="W887" s="1" t="s">
        <v>30</v>
      </c>
      <c r="X887" s="1" t="s">
        <v>43</v>
      </c>
      <c r="Y887" s="1" t="s">
        <v>58</v>
      </c>
      <c r="Z887">
        <v>32</v>
      </c>
      <c r="AA887">
        <v>1651</v>
      </c>
      <c r="AB887" s="1" t="s">
        <v>13500</v>
      </c>
      <c r="AC887" s="1" t="s">
        <v>13500</v>
      </c>
      <c r="AD887" t="s">
        <v>13494</v>
      </c>
      <c r="AE887" s="1" t="s">
        <v>38</v>
      </c>
      <c r="AF887" s="1" t="s">
        <v>38</v>
      </c>
      <c r="AG887" t="s">
        <v>13526</v>
      </c>
      <c r="AH887" t="s">
        <v>38</v>
      </c>
      <c r="AI887" t="s">
        <v>13540</v>
      </c>
    </row>
    <row r="888" spans="1:35" x14ac:dyDescent="0.25">
      <c r="A888" s="1" t="s">
        <v>1866</v>
      </c>
      <c r="B888" s="1" t="s">
        <v>30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s="1" t="s">
        <v>32</v>
      </c>
      <c r="I888" s="1" t="s">
        <v>46</v>
      </c>
      <c r="J888">
        <v>0</v>
      </c>
      <c r="K888">
        <v>0</v>
      </c>
      <c r="L888">
        <v>14</v>
      </c>
      <c r="M888" s="1" t="s">
        <v>32</v>
      </c>
      <c r="N888">
        <v>0</v>
      </c>
      <c r="O888" s="1" t="s">
        <v>114</v>
      </c>
      <c r="P888" s="1" t="s">
        <v>1867</v>
      </c>
      <c r="Q888" s="1" t="s">
        <v>35</v>
      </c>
      <c r="R888">
        <v>75</v>
      </c>
      <c r="S888" s="1" t="s">
        <v>30</v>
      </c>
      <c r="T888" s="1" t="s">
        <v>32</v>
      </c>
      <c r="U888" s="1" t="s">
        <v>30</v>
      </c>
      <c r="V888">
        <v>0</v>
      </c>
      <c r="W888" s="1" t="s">
        <v>32</v>
      </c>
      <c r="X888" s="1" t="s">
        <v>57</v>
      </c>
      <c r="Y888" s="1" t="s">
        <v>37</v>
      </c>
      <c r="Z888">
        <v>37</v>
      </c>
      <c r="AA888">
        <v>2715</v>
      </c>
      <c r="AB888" s="1" t="s">
        <v>13500</v>
      </c>
      <c r="AC888" s="1" t="s">
        <v>13500</v>
      </c>
      <c r="AD888" t="s">
        <v>13496</v>
      </c>
      <c r="AE888" s="1" t="s">
        <v>38</v>
      </c>
      <c r="AF888" s="1" t="s">
        <v>38</v>
      </c>
      <c r="AG888" t="s">
        <v>13526</v>
      </c>
      <c r="AH888" t="s">
        <v>38</v>
      </c>
      <c r="AI888" t="s">
        <v>13540</v>
      </c>
    </row>
    <row r="889" spans="1:35" x14ac:dyDescent="0.25">
      <c r="A889" s="1" t="s">
        <v>1868</v>
      </c>
      <c r="B889" s="1" t="s">
        <v>30</v>
      </c>
      <c r="C889">
        <v>55</v>
      </c>
      <c r="D889">
        <v>225</v>
      </c>
      <c r="E889">
        <v>664.5</v>
      </c>
      <c r="F889">
        <v>0</v>
      </c>
      <c r="G889">
        <v>0</v>
      </c>
      <c r="H889" s="1" t="s">
        <v>30</v>
      </c>
      <c r="I889" s="1" t="s">
        <v>31</v>
      </c>
      <c r="J889">
        <v>0</v>
      </c>
      <c r="K889">
        <v>0</v>
      </c>
      <c r="L889">
        <v>1</v>
      </c>
      <c r="M889" s="1" t="s">
        <v>30</v>
      </c>
      <c r="N889">
        <v>13</v>
      </c>
      <c r="O889" s="1" t="s">
        <v>166</v>
      </c>
      <c r="P889" s="1" t="s">
        <v>1869</v>
      </c>
      <c r="Q889" s="1" t="s">
        <v>35</v>
      </c>
      <c r="R889">
        <v>48</v>
      </c>
      <c r="S889" s="1" t="s">
        <v>30</v>
      </c>
      <c r="T889" s="1" t="s">
        <v>30</v>
      </c>
      <c r="U889" s="1" t="s">
        <v>30</v>
      </c>
      <c r="V889">
        <v>0</v>
      </c>
      <c r="W889" s="1" t="s">
        <v>32</v>
      </c>
      <c r="X889" s="1" t="s">
        <v>43</v>
      </c>
      <c r="Y889" s="1" t="s">
        <v>37</v>
      </c>
      <c r="Z889">
        <v>48</v>
      </c>
      <c r="AA889">
        <v>2644</v>
      </c>
      <c r="AB889" s="1" t="s">
        <v>13500</v>
      </c>
      <c r="AC889" s="1" t="s">
        <v>13500</v>
      </c>
      <c r="AD889" t="s">
        <v>13494</v>
      </c>
      <c r="AE889" s="1" t="s">
        <v>38</v>
      </c>
      <c r="AF889" s="1" t="s">
        <v>38</v>
      </c>
      <c r="AG889" t="s">
        <v>13527</v>
      </c>
      <c r="AH889" t="s">
        <v>38</v>
      </c>
      <c r="AI889" t="s">
        <v>13540</v>
      </c>
    </row>
    <row r="890" spans="1:35" x14ac:dyDescent="0.25">
      <c r="A890" s="1" t="s">
        <v>1870</v>
      </c>
      <c r="B890" s="1" t="s">
        <v>30</v>
      </c>
      <c r="C890">
        <v>1</v>
      </c>
      <c r="D890">
        <v>5</v>
      </c>
      <c r="E890">
        <v>14</v>
      </c>
      <c r="F890">
        <v>0</v>
      </c>
      <c r="G890">
        <v>0</v>
      </c>
      <c r="H890" s="1" t="s">
        <v>30</v>
      </c>
      <c r="I890" s="1" t="s">
        <v>31</v>
      </c>
      <c r="J890">
        <v>0</v>
      </c>
      <c r="K890">
        <v>0</v>
      </c>
      <c r="L890">
        <v>5</v>
      </c>
      <c r="M890" s="1" t="s">
        <v>32</v>
      </c>
      <c r="N890">
        <v>0</v>
      </c>
      <c r="O890" s="1" t="s">
        <v>103</v>
      </c>
      <c r="P890" s="1" t="s">
        <v>1871</v>
      </c>
      <c r="Q890" s="1" t="s">
        <v>42</v>
      </c>
      <c r="R890">
        <v>35</v>
      </c>
      <c r="S890" s="1" t="s">
        <v>30</v>
      </c>
      <c r="T890" s="1" t="s">
        <v>30</v>
      </c>
      <c r="U890" s="1" t="s">
        <v>30</v>
      </c>
      <c r="V890">
        <v>0</v>
      </c>
      <c r="W890" s="1" t="s">
        <v>30</v>
      </c>
      <c r="X890" s="1" t="s">
        <v>36</v>
      </c>
      <c r="Y890" s="1" t="s">
        <v>58</v>
      </c>
      <c r="Z890">
        <v>18</v>
      </c>
      <c r="AA890">
        <v>18</v>
      </c>
      <c r="AB890" s="1" t="s">
        <v>13500</v>
      </c>
      <c r="AC890" s="1" t="s">
        <v>13500</v>
      </c>
      <c r="AD890" t="s">
        <v>13494</v>
      </c>
      <c r="AE890" s="1" t="s">
        <v>38</v>
      </c>
      <c r="AF890" s="1" t="s">
        <v>38</v>
      </c>
      <c r="AG890" t="s">
        <v>13526</v>
      </c>
      <c r="AH890" t="s">
        <v>38</v>
      </c>
      <c r="AI890" t="s">
        <v>13538</v>
      </c>
    </row>
    <row r="891" spans="1:35" x14ac:dyDescent="0.25">
      <c r="A891" s="1" t="s">
        <v>1872</v>
      </c>
      <c r="B891" s="1" t="s">
        <v>30</v>
      </c>
      <c r="C891">
        <v>22</v>
      </c>
      <c r="D891">
        <v>50</v>
      </c>
      <c r="E891">
        <v>111.1</v>
      </c>
      <c r="F891">
        <v>0</v>
      </c>
      <c r="G891">
        <v>0</v>
      </c>
      <c r="H891" s="1" t="s">
        <v>30</v>
      </c>
      <c r="I891" s="1" t="s">
        <v>31</v>
      </c>
      <c r="J891">
        <v>0</v>
      </c>
      <c r="K891">
        <v>0</v>
      </c>
      <c r="L891">
        <v>8</v>
      </c>
      <c r="M891" s="1" t="s">
        <v>32</v>
      </c>
      <c r="N891">
        <v>0</v>
      </c>
      <c r="O891" s="1" t="s">
        <v>179</v>
      </c>
      <c r="P891" s="1" t="s">
        <v>1873</v>
      </c>
      <c r="Q891" s="1" t="s">
        <v>35</v>
      </c>
      <c r="R891">
        <v>29</v>
      </c>
      <c r="S891" s="1" t="s">
        <v>32</v>
      </c>
      <c r="T891" s="1" t="s">
        <v>30</v>
      </c>
      <c r="U891" s="1" t="s">
        <v>30</v>
      </c>
      <c r="V891">
        <v>0</v>
      </c>
      <c r="W891" s="1" t="s">
        <v>30</v>
      </c>
      <c r="X891" s="1" t="s">
        <v>43</v>
      </c>
      <c r="Y891" s="1" t="s">
        <v>58</v>
      </c>
      <c r="Z891">
        <v>21</v>
      </c>
      <c r="AA891">
        <v>472</v>
      </c>
      <c r="AB891" s="1" t="s">
        <v>13500</v>
      </c>
      <c r="AC891" s="1" t="s">
        <v>13500</v>
      </c>
      <c r="AD891" t="s">
        <v>13495</v>
      </c>
      <c r="AE891" s="1" t="s">
        <v>38</v>
      </c>
      <c r="AF891" s="1" t="s">
        <v>38</v>
      </c>
      <c r="AG891" t="s">
        <v>13526</v>
      </c>
      <c r="AH891" t="s">
        <v>38</v>
      </c>
      <c r="AI891" t="s">
        <v>13539</v>
      </c>
    </row>
    <row r="892" spans="1:35" x14ac:dyDescent="0.25">
      <c r="A892" s="1" t="s">
        <v>1874</v>
      </c>
      <c r="B892" s="1" t="s">
        <v>30</v>
      </c>
      <c r="C892">
        <v>67</v>
      </c>
      <c r="D892">
        <v>106</v>
      </c>
      <c r="E892">
        <v>334.4</v>
      </c>
      <c r="F892">
        <v>0</v>
      </c>
      <c r="G892">
        <v>0</v>
      </c>
      <c r="H892" s="1" t="s">
        <v>30</v>
      </c>
      <c r="I892" s="1" t="s">
        <v>31</v>
      </c>
      <c r="J892">
        <v>0</v>
      </c>
      <c r="K892">
        <v>0</v>
      </c>
      <c r="L892">
        <v>9</v>
      </c>
      <c r="M892" s="1" t="s">
        <v>32</v>
      </c>
      <c r="N892">
        <v>0</v>
      </c>
      <c r="O892" s="1" t="s">
        <v>375</v>
      </c>
      <c r="P892" s="1" t="s">
        <v>1875</v>
      </c>
      <c r="Q892" s="1" t="s">
        <v>35</v>
      </c>
      <c r="R892">
        <v>78</v>
      </c>
      <c r="S892" s="1" t="s">
        <v>30</v>
      </c>
      <c r="T892" s="1" t="s">
        <v>32</v>
      </c>
      <c r="U892" s="1" t="s">
        <v>30</v>
      </c>
      <c r="V892">
        <v>0</v>
      </c>
      <c r="W892" s="1" t="s">
        <v>32</v>
      </c>
      <c r="X892" s="1" t="s">
        <v>43</v>
      </c>
      <c r="Y892" s="1" t="s">
        <v>37</v>
      </c>
      <c r="Z892">
        <v>44</v>
      </c>
      <c r="AA892">
        <v>2930</v>
      </c>
      <c r="AB892" s="1" t="s">
        <v>13500</v>
      </c>
      <c r="AC892" s="1" t="s">
        <v>13500</v>
      </c>
      <c r="AD892" t="s">
        <v>13496</v>
      </c>
      <c r="AE892" s="1" t="s">
        <v>38</v>
      </c>
      <c r="AF892" s="1" t="s">
        <v>38</v>
      </c>
      <c r="AG892" t="s">
        <v>13526</v>
      </c>
      <c r="AH892" t="s">
        <v>38</v>
      </c>
      <c r="AI892" t="s">
        <v>13540</v>
      </c>
    </row>
    <row r="893" spans="1:35" x14ac:dyDescent="0.25">
      <c r="A893" s="1" t="s">
        <v>1876</v>
      </c>
      <c r="B893" s="1" t="s">
        <v>30</v>
      </c>
      <c r="C893">
        <v>1</v>
      </c>
      <c r="D893">
        <v>3</v>
      </c>
      <c r="E893">
        <v>7</v>
      </c>
      <c r="F893">
        <v>0</v>
      </c>
      <c r="G893">
        <v>0</v>
      </c>
      <c r="H893" s="1" t="s">
        <v>30</v>
      </c>
      <c r="I893" s="1" t="s">
        <v>31</v>
      </c>
      <c r="J893">
        <v>0</v>
      </c>
      <c r="K893">
        <v>0</v>
      </c>
      <c r="L893">
        <v>0</v>
      </c>
      <c r="M893" s="1" t="s">
        <v>30</v>
      </c>
      <c r="N893">
        <v>0</v>
      </c>
      <c r="O893" s="1" t="s">
        <v>275</v>
      </c>
      <c r="P893" s="1" t="s">
        <v>1877</v>
      </c>
      <c r="Q893" s="1" t="s">
        <v>35</v>
      </c>
      <c r="R893">
        <v>21</v>
      </c>
      <c r="S893" s="1" t="s">
        <v>32</v>
      </c>
      <c r="T893" s="1" t="s">
        <v>30</v>
      </c>
      <c r="U893" s="1" t="s">
        <v>30</v>
      </c>
      <c r="V893">
        <v>0</v>
      </c>
      <c r="W893" s="1" t="s">
        <v>30</v>
      </c>
      <c r="X893" s="1" t="s">
        <v>36</v>
      </c>
      <c r="Y893" s="1" t="s">
        <v>58</v>
      </c>
      <c r="Z893">
        <v>13</v>
      </c>
      <c r="AA893">
        <v>13</v>
      </c>
      <c r="AB893" s="1" t="s">
        <v>13500</v>
      </c>
      <c r="AC893" s="1" t="s">
        <v>13500</v>
      </c>
      <c r="AD893" t="s">
        <v>13495</v>
      </c>
      <c r="AE893" s="1" t="s">
        <v>38</v>
      </c>
      <c r="AF893" s="1" t="s">
        <v>38</v>
      </c>
      <c r="AG893" t="s">
        <v>13527</v>
      </c>
      <c r="AH893" t="s">
        <v>38</v>
      </c>
      <c r="AI893" t="s">
        <v>13538</v>
      </c>
    </row>
    <row r="894" spans="1:35" x14ac:dyDescent="0.25">
      <c r="A894" s="1" t="s">
        <v>1878</v>
      </c>
      <c r="B894" s="1" t="s">
        <v>30</v>
      </c>
      <c r="C894">
        <v>10</v>
      </c>
      <c r="D894">
        <v>42</v>
      </c>
      <c r="E894">
        <v>90.1</v>
      </c>
      <c r="F894">
        <v>0</v>
      </c>
      <c r="G894">
        <v>0</v>
      </c>
      <c r="H894" s="1" t="s">
        <v>30</v>
      </c>
      <c r="I894" s="1" t="s">
        <v>31</v>
      </c>
      <c r="J894">
        <v>0</v>
      </c>
      <c r="K894">
        <v>0</v>
      </c>
      <c r="L894">
        <v>13</v>
      </c>
      <c r="M894" s="1" t="s">
        <v>32</v>
      </c>
      <c r="N894">
        <v>0</v>
      </c>
      <c r="O894" s="1" t="s">
        <v>216</v>
      </c>
      <c r="P894" s="1" t="s">
        <v>1879</v>
      </c>
      <c r="Q894" s="1" t="s">
        <v>42</v>
      </c>
      <c r="R894">
        <v>22</v>
      </c>
      <c r="S894" s="1" t="s">
        <v>32</v>
      </c>
      <c r="T894" s="1" t="s">
        <v>30</v>
      </c>
      <c r="U894" s="1" t="s">
        <v>30</v>
      </c>
      <c r="V894">
        <v>0</v>
      </c>
      <c r="W894" s="1" t="s">
        <v>32</v>
      </c>
      <c r="X894" s="1" t="s">
        <v>36</v>
      </c>
      <c r="Y894" s="1" t="s">
        <v>37</v>
      </c>
      <c r="Z894">
        <v>28</v>
      </c>
      <c r="AA894">
        <v>283</v>
      </c>
      <c r="AB894" s="1" t="s">
        <v>13500</v>
      </c>
      <c r="AC894" s="1" t="s">
        <v>13500</v>
      </c>
      <c r="AD894" t="s">
        <v>13495</v>
      </c>
      <c r="AE894" s="1" t="s">
        <v>38</v>
      </c>
      <c r="AF894" s="1" t="s">
        <v>38</v>
      </c>
      <c r="AG894" t="s">
        <v>13526</v>
      </c>
      <c r="AH894" t="s">
        <v>38</v>
      </c>
      <c r="AI894" t="s">
        <v>13539</v>
      </c>
    </row>
    <row r="895" spans="1:35" x14ac:dyDescent="0.25">
      <c r="A895" s="1" t="s">
        <v>1880</v>
      </c>
      <c r="B895" s="1" t="s">
        <v>30</v>
      </c>
      <c r="C895">
        <v>3</v>
      </c>
      <c r="D895">
        <v>19</v>
      </c>
      <c r="E895">
        <v>48.6</v>
      </c>
      <c r="F895">
        <v>0</v>
      </c>
      <c r="G895">
        <v>0</v>
      </c>
      <c r="H895" s="1" t="s">
        <v>30</v>
      </c>
      <c r="I895" s="1" t="s">
        <v>31</v>
      </c>
      <c r="J895">
        <v>0</v>
      </c>
      <c r="K895">
        <v>0</v>
      </c>
      <c r="L895">
        <v>0</v>
      </c>
      <c r="M895" s="1" t="s">
        <v>30</v>
      </c>
      <c r="N895">
        <v>0</v>
      </c>
      <c r="O895" s="1" t="s">
        <v>94</v>
      </c>
      <c r="P895" s="1" t="s">
        <v>1881</v>
      </c>
      <c r="Q895" s="1" t="s">
        <v>42</v>
      </c>
      <c r="R895">
        <v>21</v>
      </c>
      <c r="S895" s="1" t="s">
        <v>32</v>
      </c>
      <c r="T895" s="1" t="s">
        <v>30</v>
      </c>
      <c r="U895" s="1" t="s">
        <v>30</v>
      </c>
      <c r="V895">
        <v>0</v>
      </c>
      <c r="W895" s="1" t="s">
        <v>30</v>
      </c>
      <c r="X895" s="1" t="s">
        <v>36</v>
      </c>
      <c r="Y895" s="1" t="s">
        <v>37</v>
      </c>
      <c r="Z895">
        <v>13</v>
      </c>
      <c r="AA895">
        <v>38</v>
      </c>
      <c r="AB895" s="1" t="s">
        <v>13500</v>
      </c>
      <c r="AC895" s="1" t="s">
        <v>13500</v>
      </c>
      <c r="AD895" t="s">
        <v>13495</v>
      </c>
      <c r="AE895" s="1" t="s">
        <v>38</v>
      </c>
      <c r="AF895" s="1" t="s">
        <v>38</v>
      </c>
      <c r="AG895" t="s">
        <v>13527</v>
      </c>
      <c r="AH895" t="s">
        <v>38</v>
      </c>
      <c r="AI895" t="s">
        <v>13538</v>
      </c>
    </row>
    <row r="896" spans="1:35" x14ac:dyDescent="0.25">
      <c r="A896" s="1" t="s">
        <v>1882</v>
      </c>
      <c r="B896" s="1" t="s">
        <v>30</v>
      </c>
      <c r="C896">
        <v>65</v>
      </c>
      <c r="D896">
        <v>403</v>
      </c>
      <c r="E896">
        <v>967.9</v>
      </c>
      <c r="F896">
        <v>0</v>
      </c>
      <c r="G896">
        <v>0</v>
      </c>
      <c r="H896" s="1" t="s">
        <v>30</v>
      </c>
      <c r="I896" s="1" t="s">
        <v>31</v>
      </c>
      <c r="J896">
        <v>0</v>
      </c>
      <c r="K896">
        <v>0</v>
      </c>
      <c r="L896">
        <v>6</v>
      </c>
      <c r="M896" s="1" t="s">
        <v>32</v>
      </c>
      <c r="N896">
        <v>0</v>
      </c>
      <c r="O896" s="1" t="s">
        <v>52</v>
      </c>
      <c r="P896" s="1" t="s">
        <v>1883</v>
      </c>
      <c r="Q896" s="1" t="s">
        <v>42</v>
      </c>
      <c r="R896">
        <v>84</v>
      </c>
      <c r="S896" s="1" t="s">
        <v>30</v>
      </c>
      <c r="T896" s="1" t="s">
        <v>32</v>
      </c>
      <c r="U896" s="1" t="s">
        <v>30</v>
      </c>
      <c r="V896">
        <v>0</v>
      </c>
      <c r="W896" s="1" t="s">
        <v>32</v>
      </c>
      <c r="X896" s="1" t="s">
        <v>57</v>
      </c>
      <c r="Y896" s="1" t="s">
        <v>37</v>
      </c>
      <c r="Z896">
        <v>42</v>
      </c>
      <c r="AA896">
        <v>2720</v>
      </c>
      <c r="AB896" s="1" t="s">
        <v>13500</v>
      </c>
      <c r="AC896" s="1" t="s">
        <v>13500</v>
      </c>
      <c r="AD896" t="s">
        <v>13496</v>
      </c>
      <c r="AE896" s="1" t="s">
        <v>38</v>
      </c>
      <c r="AF896" s="1" t="s">
        <v>38</v>
      </c>
      <c r="AG896" t="s">
        <v>13526</v>
      </c>
      <c r="AH896" t="s">
        <v>38</v>
      </c>
      <c r="AI896" t="s">
        <v>13540</v>
      </c>
    </row>
    <row r="897" spans="1:35" x14ac:dyDescent="0.25">
      <c r="A897" s="1" t="s">
        <v>1884</v>
      </c>
      <c r="B897" s="1" t="s">
        <v>30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s="1" t="s">
        <v>30</v>
      </c>
      <c r="I897" s="1" t="s">
        <v>31</v>
      </c>
      <c r="J897">
        <v>0</v>
      </c>
      <c r="K897">
        <v>0</v>
      </c>
      <c r="L897">
        <v>2</v>
      </c>
      <c r="M897" s="1" t="s">
        <v>32</v>
      </c>
      <c r="N897">
        <v>0</v>
      </c>
      <c r="O897" s="1" t="s">
        <v>68</v>
      </c>
      <c r="P897" s="1" t="s">
        <v>1885</v>
      </c>
      <c r="Q897" s="1" t="s">
        <v>35</v>
      </c>
      <c r="R897">
        <v>62</v>
      </c>
      <c r="S897" s="1" t="s">
        <v>30</v>
      </c>
      <c r="T897" s="1" t="s">
        <v>30</v>
      </c>
      <c r="U897" s="1" t="s">
        <v>30</v>
      </c>
      <c r="V897">
        <v>0</v>
      </c>
      <c r="W897" s="1" t="s">
        <v>32</v>
      </c>
      <c r="X897" s="1" t="s">
        <v>36</v>
      </c>
      <c r="Y897" s="1" t="s">
        <v>58</v>
      </c>
      <c r="Z897">
        <v>20</v>
      </c>
      <c r="AA897">
        <v>739</v>
      </c>
      <c r="AB897" s="1" t="s">
        <v>13500</v>
      </c>
      <c r="AC897" s="1" t="s">
        <v>13500</v>
      </c>
      <c r="AD897" t="s">
        <v>13494</v>
      </c>
      <c r="AE897" s="1" t="s">
        <v>38</v>
      </c>
      <c r="AF897" s="1" t="s">
        <v>38</v>
      </c>
      <c r="AG897" t="s">
        <v>13527</v>
      </c>
      <c r="AH897" t="s">
        <v>38</v>
      </c>
      <c r="AI897" t="s">
        <v>13539</v>
      </c>
    </row>
    <row r="898" spans="1:35" x14ac:dyDescent="0.25">
      <c r="A898" s="1" t="s">
        <v>1886</v>
      </c>
      <c r="B898" s="1" t="s">
        <v>30</v>
      </c>
      <c r="C898">
        <v>12</v>
      </c>
      <c r="D898">
        <v>28</v>
      </c>
      <c r="E898">
        <v>61.1</v>
      </c>
      <c r="F898">
        <v>0</v>
      </c>
      <c r="G898">
        <v>0</v>
      </c>
      <c r="H898" s="1" t="s">
        <v>30</v>
      </c>
      <c r="I898" s="1" t="s">
        <v>31</v>
      </c>
      <c r="J898">
        <v>0</v>
      </c>
      <c r="K898">
        <v>0</v>
      </c>
      <c r="L898">
        <v>0</v>
      </c>
      <c r="M898" s="1" t="s">
        <v>30</v>
      </c>
      <c r="N898">
        <v>0</v>
      </c>
      <c r="O898" s="1" t="s">
        <v>97</v>
      </c>
      <c r="P898" s="1" t="s">
        <v>1887</v>
      </c>
      <c r="Q898" s="1" t="s">
        <v>42</v>
      </c>
      <c r="R898">
        <v>63</v>
      </c>
      <c r="S898" s="1" t="s">
        <v>30</v>
      </c>
      <c r="T898" s="1" t="s">
        <v>30</v>
      </c>
      <c r="U898" s="1" t="s">
        <v>30</v>
      </c>
      <c r="V898">
        <v>0</v>
      </c>
      <c r="W898" s="1" t="s">
        <v>30</v>
      </c>
      <c r="X898" s="1" t="s">
        <v>57</v>
      </c>
      <c r="Y898" s="1" t="s">
        <v>58</v>
      </c>
      <c r="Z898">
        <v>11</v>
      </c>
      <c r="AA898">
        <v>139</v>
      </c>
      <c r="AB898" s="1" t="s">
        <v>13500</v>
      </c>
      <c r="AC898" s="1" t="s">
        <v>13500</v>
      </c>
      <c r="AD898" t="s">
        <v>13494</v>
      </c>
      <c r="AE898" s="1" t="s">
        <v>38</v>
      </c>
      <c r="AF898" s="1" t="s">
        <v>38</v>
      </c>
      <c r="AG898" t="s">
        <v>13527</v>
      </c>
      <c r="AH898" t="s">
        <v>38</v>
      </c>
      <c r="AI898" t="s">
        <v>13539</v>
      </c>
    </row>
    <row r="899" spans="1:35" x14ac:dyDescent="0.25">
      <c r="A899" s="1" t="s">
        <v>1888</v>
      </c>
      <c r="B899" s="1" t="s">
        <v>30</v>
      </c>
      <c r="C899">
        <v>48</v>
      </c>
      <c r="D899">
        <v>300</v>
      </c>
      <c r="E899">
        <v>761.4</v>
      </c>
      <c r="F899">
        <v>0</v>
      </c>
      <c r="G899">
        <v>0</v>
      </c>
      <c r="H899" s="1" t="s">
        <v>30</v>
      </c>
      <c r="I899" s="1" t="s">
        <v>31</v>
      </c>
      <c r="J899">
        <v>0</v>
      </c>
      <c r="K899">
        <v>0</v>
      </c>
      <c r="L899">
        <v>26</v>
      </c>
      <c r="M899" s="1" t="s">
        <v>32</v>
      </c>
      <c r="N899">
        <v>0</v>
      </c>
      <c r="O899" s="1" t="s">
        <v>80</v>
      </c>
      <c r="P899" s="1" t="s">
        <v>1889</v>
      </c>
      <c r="Q899" s="1" t="s">
        <v>42</v>
      </c>
      <c r="R899">
        <v>29</v>
      </c>
      <c r="S899" s="1" t="s">
        <v>32</v>
      </c>
      <c r="T899" s="1" t="s">
        <v>30</v>
      </c>
      <c r="U899" s="1" t="s">
        <v>30</v>
      </c>
      <c r="V899">
        <v>0</v>
      </c>
      <c r="W899" s="1" t="s">
        <v>30</v>
      </c>
      <c r="X899" s="1" t="s">
        <v>43</v>
      </c>
      <c r="Y899" s="1" t="s">
        <v>37</v>
      </c>
      <c r="Z899">
        <v>37</v>
      </c>
      <c r="AA899">
        <v>1742</v>
      </c>
      <c r="AB899" s="1" t="s">
        <v>13500</v>
      </c>
      <c r="AC899" s="1" t="s">
        <v>13500</v>
      </c>
      <c r="AD899" t="s">
        <v>13495</v>
      </c>
      <c r="AE899" s="1" t="s">
        <v>38</v>
      </c>
      <c r="AF899" s="1" t="s">
        <v>38</v>
      </c>
      <c r="AG899" t="s">
        <v>13526</v>
      </c>
      <c r="AH899" t="s">
        <v>38</v>
      </c>
      <c r="AI899" t="s">
        <v>13540</v>
      </c>
    </row>
    <row r="900" spans="1:35" x14ac:dyDescent="0.25">
      <c r="A900" s="1" t="s">
        <v>1890</v>
      </c>
      <c r="B900" s="1" t="s">
        <v>30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s="1" t="s">
        <v>32</v>
      </c>
      <c r="I900" s="1" t="s">
        <v>46</v>
      </c>
      <c r="J900">
        <v>0</v>
      </c>
      <c r="K900">
        <v>0</v>
      </c>
      <c r="L900">
        <v>4</v>
      </c>
      <c r="M900" s="1" t="s">
        <v>32</v>
      </c>
      <c r="N900">
        <v>0</v>
      </c>
      <c r="O900" s="1" t="s">
        <v>52</v>
      </c>
      <c r="P900" s="1" t="s">
        <v>1891</v>
      </c>
      <c r="Q900" s="1" t="s">
        <v>35</v>
      </c>
      <c r="R900">
        <v>79</v>
      </c>
      <c r="S900" s="1" t="s">
        <v>30</v>
      </c>
      <c r="T900" s="1" t="s">
        <v>32</v>
      </c>
      <c r="U900" s="1" t="s">
        <v>30</v>
      </c>
      <c r="V900">
        <v>0</v>
      </c>
      <c r="W900" s="1" t="s">
        <v>32</v>
      </c>
      <c r="X900" s="1" t="s">
        <v>43</v>
      </c>
      <c r="Y900" s="1" t="s">
        <v>37</v>
      </c>
      <c r="Z900">
        <v>36</v>
      </c>
      <c r="AA900">
        <v>1667</v>
      </c>
      <c r="AB900" s="1" t="s">
        <v>13500</v>
      </c>
      <c r="AC900" s="1" t="s">
        <v>13500</v>
      </c>
      <c r="AD900" t="s">
        <v>13496</v>
      </c>
      <c r="AE900" s="1" t="s">
        <v>38</v>
      </c>
      <c r="AF900" s="1" t="s">
        <v>38</v>
      </c>
      <c r="AG900" t="s">
        <v>13526</v>
      </c>
      <c r="AH900" t="s">
        <v>38</v>
      </c>
      <c r="AI900" t="s">
        <v>13540</v>
      </c>
    </row>
    <row r="901" spans="1:35" x14ac:dyDescent="0.25">
      <c r="A901" s="1" t="s">
        <v>1892</v>
      </c>
      <c r="B901" s="1" t="s">
        <v>30</v>
      </c>
      <c r="C901">
        <v>18</v>
      </c>
      <c r="D901">
        <v>28</v>
      </c>
      <c r="E901">
        <v>70.2</v>
      </c>
      <c r="F901">
        <v>0</v>
      </c>
      <c r="G901">
        <v>0</v>
      </c>
      <c r="H901" s="1" t="s">
        <v>30</v>
      </c>
      <c r="I901" s="1" t="s">
        <v>31</v>
      </c>
      <c r="J901">
        <v>0</v>
      </c>
      <c r="K901">
        <v>0</v>
      </c>
      <c r="L901">
        <v>9</v>
      </c>
      <c r="M901" s="1" t="s">
        <v>30</v>
      </c>
      <c r="N901">
        <v>95</v>
      </c>
      <c r="O901" s="1" t="s">
        <v>40</v>
      </c>
      <c r="P901" s="1" t="s">
        <v>1893</v>
      </c>
      <c r="Q901" s="1" t="s">
        <v>35</v>
      </c>
      <c r="R901">
        <v>19</v>
      </c>
      <c r="S901" s="1" t="s">
        <v>32</v>
      </c>
      <c r="T901" s="1" t="s">
        <v>30</v>
      </c>
      <c r="U901" s="1" t="s">
        <v>30</v>
      </c>
      <c r="V901">
        <v>0</v>
      </c>
      <c r="W901" s="1" t="s">
        <v>30</v>
      </c>
      <c r="X901" s="1" t="s">
        <v>36</v>
      </c>
      <c r="Y901" s="1" t="s">
        <v>37</v>
      </c>
      <c r="Z901">
        <v>45</v>
      </c>
      <c r="AA901">
        <v>796</v>
      </c>
      <c r="AB901" s="1" t="s">
        <v>13500</v>
      </c>
      <c r="AC901" s="1" t="s">
        <v>13500</v>
      </c>
      <c r="AD901" t="s">
        <v>13495</v>
      </c>
      <c r="AE901" s="1" t="s">
        <v>38</v>
      </c>
      <c r="AF901" s="1" t="s">
        <v>38</v>
      </c>
      <c r="AG901" t="s">
        <v>13526</v>
      </c>
      <c r="AH901" t="s">
        <v>38</v>
      </c>
      <c r="AI901" t="s">
        <v>13539</v>
      </c>
    </row>
    <row r="902" spans="1:35" x14ac:dyDescent="0.25">
      <c r="A902" s="1" t="s">
        <v>1894</v>
      </c>
      <c r="B902" s="1" t="s">
        <v>30</v>
      </c>
      <c r="C902">
        <v>70</v>
      </c>
      <c r="D902">
        <v>270</v>
      </c>
      <c r="E902">
        <v>911.8</v>
      </c>
      <c r="F902">
        <v>0</v>
      </c>
      <c r="G902">
        <v>0</v>
      </c>
      <c r="H902" s="1" t="s">
        <v>30</v>
      </c>
      <c r="I902" s="1" t="s">
        <v>31</v>
      </c>
      <c r="J902">
        <v>0</v>
      </c>
      <c r="K902">
        <v>0</v>
      </c>
      <c r="L902">
        <v>4</v>
      </c>
      <c r="M902" s="1" t="s">
        <v>32</v>
      </c>
      <c r="N902">
        <v>0</v>
      </c>
      <c r="O902" s="1" t="s">
        <v>111</v>
      </c>
      <c r="P902" s="1" t="s">
        <v>1895</v>
      </c>
      <c r="Q902" s="1" t="s">
        <v>42</v>
      </c>
      <c r="R902">
        <v>45</v>
      </c>
      <c r="S902" s="1" t="s">
        <v>30</v>
      </c>
      <c r="T902" s="1" t="s">
        <v>30</v>
      </c>
      <c r="U902" s="1" t="s">
        <v>30</v>
      </c>
      <c r="V902">
        <v>0</v>
      </c>
      <c r="W902" s="1" t="s">
        <v>32</v>
      </c>
      <c r="X902" s="1" t="s">
        <v>57</v>
      </c>
      <c r="Y902" s="1" t="s">
        <v>37</v>
      </c>
      <c r="Z902">
        <v>35</v>
      </c>
      <c r="AA902">
        <v>2487</v>
      </c>
      <c r="AB902" s="1" t="s">
        <v>13500</v>
      </c>
      <c r="AC902" s="1" t="s">
        <v>13500</v>
      </c>
      <c r="AD902" t="s">
        <v>13494</v>
      </c>
      <c r="AE902" s="1" t="s">
        <v>38</v>
      </c>
      <c r="AF902" s="1" t="s">
        <v>38</v>
      </c>
      <c r="AG902" t="s">
        <v>13526</v>
      </c>
      <c r="AH902" t="s">
        <v>38</v>
      </c>
      <c r="AI902" t="s">
        <v>13540</v>
      </c>
    </row>
    <row r="903" spans="1:35" x14ac:dyDescent="0.25">
      <c r="A903" s="1" t="s">
        <v>1896</v>
      </c>
      <c r="B903" s="1" t="s">
        <v>30</v>
      </c>
      <c r="C903">
        <v>51</v>
      </c>
      <c r="D903">
        <v>293</v>
      </c>
      <c r="E903">
        <v>770</v>
      </c>
      <c r="F903">
        <v>0</v>
      </c>
      <c r="G903">
        <v>0</v>
      </c>
      <c r="H903" s="1" t="s">
        <v>30</v>
      </c>
      <c r="I903" s="1" t="s">
        <v>31</v>
      </c>
      <c r="J903">
        <v>0</v>
      </c>
      <c r="K903">
        <v>0</v>
      </c>
      <c r="L903">
        <v>0</v>
      </c>
      <c r="M903" s="1" t="s">
        <v>30</v>
      </c>
      <c r="N903">
        <v>0</v>
      </c>
      <c r="O903" s="1" t="s">
        <v>153</v>
      </c>
      <c r="P903" s="1" t="s">
        <v>1897</v>
      </c>
      <c r="Q903" s="1" t="s">
        <v>42</v>
      </c>
      <c r="R903">
        <v>27</v>
      </c>
      <c r="S903" s="1" t="s">
        <v>32</v>
      </c>
      <c r="T903" s="1" t="s">
        <v>30</v>
      </c>
      <c r="U903" s="1" t="s">
        <v>30</v>
      </c>
      <c r="V903">
        <v>0</v>
      </c>
      <c r="W903" s="1" t="s">
        <v>30</v>
      </c>
      <c r="X903" s="1" t="s">
        <v>57</v>
      </c>
      <c r="Y903" s="1" t="s">
        <v>58</v>
      </c>
      <c r="Z903">
        <v>8</v>
      </c>
      <c r="AA903">
        <v>397</v>
      </c>
      <c r="AB903" s="1" t="s">
        <v>13500</v>
      </c>
      <c r="AC903" s="1" t="s">
        <v>13500</v>
      </c>
      <c r="AD903" t="s">
        <v>13495</v>
      </c>
      <c r="AE903" s="1" t="s">
        <v>38</v>
      </c>
      <c r="AF903" s="1" t="s">
        <v>38</v>
      </c>
      <c r="AG903" t="s">
        <v>13527</v>
      </c>
      <c r="AH903" t="s">
        <v>38</v>
      </c>
      <c r="AI903" t="s">
        <v>13540</v>
      </c>
    </row>
    <row r="904" spans="1:35" x14ac:dyDescent="0.25">
      <c r="A904" s="1" t="s">
        <v>1898</v>
      </c>
      <c r="B904" s="1" t="s">
        <v>30</v>
      </c>
      <c r="C904">
        <v>71</v>
      </c>
      <c r="D904">
        <v>110</v>
      </c>
      <c r="E904">
        <v>356.2</v>
      </c>
      <c r="F904">
        <v>0</v>
      </c>
      <c r="G904">
        <v>0</v>
      </c>
      <c r="H904" s="1" t="s">
        <v>30</v>
      </c>
      <c r="I904" s="1" t="s">
        <v>31</v>
      </c>
      <c r="J904">
        <v>0</v>
      </c>
      <c r="K904">
        <v>0</v>
      </c>
      <c r="L904">
        <v>8</v>
      </c>
      <c r="M904" s="1" t="s">
        <v>32</v>
      </c>
      <c r="N904">
        <v>0</v>
      </c>
      <c r="O904" s="1" t="s">
        <v>65</v>
      </c>
      <c r="P904" s="1" t="s">
        <v>1899</v>
      </c>
      <c r="Q904" s="1" t="s">
        <v>42</v>
      </c>
      <c r="R904">
        <v>22</v>
      </c>
      <c r="S904" s="1" t="s">
        <v>32</v>
      </c>
      <c r="T904" s="1" t="s">
        <v>30</v>
      </c>
      <c r="U904" s="1" t="s">
        <v>30</v>
      </c>
      <c r="V904">
        <v>0</v>
      </c>
      <c r="W904" s="1" t="s">
        <v>32</v>
      </c>
      <c r="X904" s="1" t="s">
        <v>57</v>
      </c>
      <c r="Y904" s="1" t="s">
        <v>58</v>
      </c>
      <c r="Z904">
        <v>51</v>
      </c>
      <c r="AA904">
        <v>3665</v>
      </c>
      <c r="AB904" s="1" t="s">
        <v>13500</v>
      </c>
      <c r="AC904" s="1" t="s">
        <v>13500</v>
      </c>
      <c r="AD904" t="s">
        <v>13495</v>
      </c>
      <c r="AE904" s="1" t="s">
        <v>38</v>
      </c>
      <c r="AF904" s="1" t="s">
        <v>38</v>
      </c>
      <c r="AG904" t="s">
        <v>13526</v>
      </c>
      <c r="AH904" t="s">
        <v>38</v>
      </c>
      <c r="AI904" t="s">
        <v>13540</v>
      </c>
    </row>
    <row r="905" spans="1:35" x14ac:dyDescent="0.25">
      <c r="A905" s="1" t="s">
        <v>1900</v>
      </c>
      <c r="B905" s="1" t="s">
        <v>30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s="1" t="s">
        <v>30</v>
      </c>
      <c r="I905" s="1" t="s">
        <v>31</v>
      </c>
      <c r="J905">
        <v>0</v>
      </c>
      <c r="K905">
        <v>0</v>
      </c>
      <c r="L905">
        <v>6</v>
      </c>
      <c r="M905" s="1" t="s">
        <v>32</v>
      </c>
      <c r="N905">
        <v>0</v>
      </c>
      <c r="O905" s="1" t="s">
        <v>91</v>
      </c>
      <c r="P905" s="1" t="s">
        <v>1901</v>
      </c>
      <c r="Q905" s="1" t="s">
        <v>35</v>
      </c>
      <c r="R905">
        <v>35</v>
      </c>
      <c r="S905" s="1" t="s">
        <v>30</v>
      </c>
      <c r="T905" s="1" t="s">
        <v>30</v>
      </c>
      <c r="U905" s="1" t="s">
        <v>30</v>
      </c>
      <c r="V905">
        <v>0</v>
      </c>
      <c r="W905" s="1" t="s">
        <v>32</v>
      </c>
      <c r="X905" s="1" t="s">
        <v>43</v>
      </c>
      <c r="Y905" s="1" t="s">
        <v>37</v>
      </c>
      <c r="Z905">
        <v>31</v>
      </c>
      <c r="AA905">
        <v>1293</v>
      </c>
      <c r="AB905" s="1" t="s">
        <v>13500</v>
      </c>
      <c r="AC905" s="1" t="s">
        <v>13500</v>
      </c>
      <c r="AD905" t="s">
        <v>13494</v>
      </c>
      <c r="AE905" s="1" t="s">
        <v>38</v>
      </c>
      <c r="AF905" s="1" t="s">
        <v>38</v>
      </c>
      <c r="AG905" t="s">
        <v>13526</v>
      </c>
      <c r="AH905" t="s">
        <v>38</v>
      </c>
      <c r="AI905" t="s">
        <v>13540</v>
      </c>
    </row>
    <row r="906" spans="1:35" x14ac:dyDescent="0.25">
      <c r="A906" s="1" t="s">
        <v>1902</v>
      </c>
      <c r="B906" s="1" t="s">
        <v>30</v>
      </c>
      <c r="C906">
        <v>17</v>
      </c>
      <c r="D906">
        <v>96</v>
      </c>
      <c r="E906">
        <v>273</v>
      </c>
      <c r="F906">
        <v>0</v>
      </c>
      <c r="G906">
        <v>0</v>
      </c>
      <c r="H906" s="1" t="s">
        <v>30</v>
      </c>
      <c r="I906" s="1" t="s">
        <v>31</v>
      </c>
      <c r="J906">
        <v>0</v>
      </c>
      <c r="K906">
        <v>0</v>
      </c>
      <c r="L906">
        <v>3</v>
      </c>
      <c r="M906" s="1" t="s">
        <v>32</v>
      </c>
      <c r="N906">
        <v>0</v>
      </c>
      <c r="O906" s="1" t="s">
        <v>166</v>
      </c>
      <c r="P906" s="1" t="s">
        <v>1903</v>
      </c>
      <c r="Q906" s="1" t="s">
        <v>35</v>
      </c>
      <c r="R906">
        <v>49</v>
      </c>
      <c r="S906" s="1" t="s">
        <v>30</v>
      </c>
      <c r="T906" s="1" t="s">
        <v>30</v>
      </c>
      <c r="U906" s="1" t="s">
        <v>30</v>
      </c>
      <c r="V906">
        <v>0</v>
      </c>
      <c r="W906" s="1" t="s">
        <v>30</v>
      </c>
      <c r="X906" s="1" t="s">
        <v>36</v>
      </c>
      <c r="Y906" s="1" t="s">
        <v>37</v>
      </c>
      <c r="Z906">
        <v>47</v>
      </c>
      <c r="AA906">
        <v>802</v>
      </c>
      <c r="AB906" s="1" t="s">
        <v>13500</v>
      </c>
      <c r="AC906" s="1" t="s">
        <v>13500</v>
      </c>
      <c r="AD906" t="s">
        <v>13494</v>
      </c>
      <c r="AE906" s="1" t="s">
        <v>38</v>
      </c>
      <c r="AF906" s="1" t="s">
        <v>38</v>
      </c>
      <c r="AG906" t="s">
        <v>13526</v>
      </c>
      <c r="AH906" t="s">
        <v>38</v>
      </c>
      <c r="AI906" t="s">
        <v>13539</v>
      </c>
    </row>
    <row r="907" spans="1:35" x14ac:dyDescent="0.25">
      <c r="A907" s="1" t="s">
        <v>1904</v>
      </c>
      <c r="B907" s="1" t="s">
        <v>30</v>
      </c>
      <c r="C907">
        <v>55</v>
      </c>
      <c r="D907">
        <v>120</v>
      </c>
      <c r="E907">
        <v>329.1</v>
      </c>
      <c r="F907">
        <v>0</v>
      </c>
      <c r="G907">
        <v>0</v>
      </c>
      <c r="H907" s="1" t="s">
        <v>30</v>
      </c>
      <c r="I907" s="1" t="s">
        <v>31</v>
      </c>
      <c r="J907">
        <v>0</v>
      </c>
      <c r="K907">
        <v>0</v>
      </c>
      <c r="L907">
        <v>10</v>
      </c>
      <c r="M907" s="1" t="s">
        <v>32</v>
      </c>
      <c r="N907">
        <v>0</v>
      </c>
      <c r="O907" s="1" t="s">
        <v>269</v>
      </c>
      <c r="P907" s="1" t="s">
        <v>1905</v>
      </c>
      <c r="Q907" s="1" t="s">
        <v>42</v>
      </c>
      <c r="R907">
        <v>28</v>
      </c>
      <c r="S907" s="1" t="s">
        <v>32</v>
      </c>
      <c r="T907" s="1" t="s">
        <v>30</v>
      </c>
      <c r="U907" s="1" t="s">
        <v>30</v>
      </c>
      <c r="V907">
        <v>0</v>
      </c>
      <c r="W907" s="1" t="s">
        <v>30</v>
      </c>
      <c r="X907" s="1" t="s">
        <v>43</v>
      </c>
      <c r="Y907" s="1" t="s">
        <v>37</v>
      </c>
      <c r="Z907">
        <v>49</v>
      </c>
      <c r="AA907">
        <v>2707</v>
      </c>
      <c r="AB907" s="1" t="s">
        <v>13500</v>
      </c>
      <c r="AC907" s="1" t="s">
        <v>13500</v>
      </c>
      <c r="AD907" t="s">
        <v>13495</v>
      </c>
      <c r="AE907" s="1" t="s">
        <v>38</v>
      </c>
      <c r="AF907" s="1" t="s">
        <v>38</v>
      </c>
      <c r="AG907" t="s">
        <v>13526</v>
      </c>
      <c r="AH907" t="s">
        <v>38</v>
      </c>
      <c r="AI907" t="s">
        <v>13540</v>
      </c>
    </row>
    <row r="908" spans="1:35" x14ac:dyDescent="0.25">
      <c r="A908" s="1" t="s">
        <v>1906</v>
      </c>
      <c r="B908" s="1" t="s">
        <v>30</v>
      </c>
      <c r="C908">
        <v>5</v>
      </c>
      <c r="D908">
        <v>8</v>
      </c>
      <c r="E908">
        <v>18.7</v>
      </c>
      <c r="F908">
        <v>0</v>
      </c>
      <c r="G908">
        <v>0</v>
      </c>
      <c r="H908" s="1" t="s">
        <v>30</v>
      </c>
      <c r="I908" s="1" t="s">
        <v>31</v>
      </c>
      <c r="J908">
        <v>0</v>
      </c>
      <c r="K908">
        <v>0</v>
      </c>
      <c r="L908">
        <v>0</v>
      </c>
      <c r="M908" s="1" t="s">
        <v>30</v>
      </c>
      <c r="N908">
        <v>0</v>
      </c>
      <c r="O908" s="1" t="s">
        <v>159</v>
      </c>
      <c r="P908" s="1" t="s">
        <v>1907</v>
      </c>
      <c r="Q908" s="1" t="s">
        <v>35</v>
      </c>
      <c r="R908">
        <v>53</v>
      </c>
      <c r="S908" s="1" t="s">
        <v>30</v>
      </c>
      <c r="T908" s="1" t="s">
        <v>30</v>
      </c>
      <c r="U908" s="1" t="s">
        <v>30</v>
      </c>
      <c r="V908">
        <v>0</v>
      </c>
      <c r="W908" s="1" t="s">
        <v>30</v>
      </c>
      <c r="X908" s="1" t="s">
        <v>36</v>
      </c>
      <c r="Y908" s="1" t="s">
        <v>58</v>
      </c>
      <c r="Z908">
        <v>12</v>
      </c>
      <c r="AA908">
        <v>57</v>
      </c>
      <c r="AB908" s="1" t="s">
        <v>13500</v>
      </c>
      <c r="AC908" s="1" t="s">
        <v>13500</v>
      </c>
      <c r="AD908" t="s">
        <v>13494</v>
      </c>
      <c r="AE908" s="1" t="s">
        <v>38</v>
      </c>
      <c r="AF908" s="1" t="s">
        <v>38</v>
      </c>
      <c r="AG908" t="s">
        <v>13527</v>
      </c>
      <c r="AH908" t="s">
        <v>38</v>
      </c>
      <c r="AI908" t="s">
        <v>13538</v>
      </c>
    </row>
    <row r="909" spans="1:35" x14ac:dyDescent="0.25">
      <c r="A909" s="1" t="s">
        <v>1908</v>
      </c>
      <c r="B909" s="1" t="s">
        <v>30</v>
      </c>
      <c r="C909">
        <v>3</v>
      </c>
      <c r="D909">
        <v>9</v>
      </c>
      <c r="E909">
        <v>19.7</v>
      </c>
      <c r="F909">
        <v>0</v>
      </c>
      <c r="G909">
        <v>0</v>
      </c>
      <c r="H909" s="1" t="s">
        <v>30</v>
      </c>
      <c r="I909" s="1" t="s">
        <v>31</v>
      </c>
      <c r="J909">
        <v>0</v>
      </c>
      <c r="K909">
        <v>0</v>
      </c>
      <c r="L909">
        <v>0</v>
      </c>
      <c r="M909" s="1" t="s">
        <v>30</v>
      </c>
      <c r="N909">
        <v>0</v>
      </c>
      <c r="O909" s="1" t="s">
        <v>202</v>
      </c>
      <c r="P909" s="1" t="s">
        <v>1909</v>
      </c>
      <c r="Q909" s="1" t="s">
        <v>35</v>
      </c>
      <c r="R909">
        <v>28</v>
      </c>
      <c r="S909" s="1" t="s">
        <v>32</v>
      </c>
      <c r="T909" s="1" t="s">
        <v>30</v>
      </c>
      <c r="U909" s="1" t="s">
        <v>30</v>
      </c>
      <c r="V909">
        <v>0</v>
      </c>
      <c r="W909" s="1" t="s">
        <v>30</v>
      </c>
      <c r="X909" s="1" t="s">
        <v>36</v>
      </c>
      <c r="Y909" s="1" t="s">
        <v>58</v>
      </c>
      <c r="Z909">
        <v>7</v>
      </c>
      <c r="AA909">
        <v>19</v>
      </c>
      <c r="AB909" s="1" t="s">
        <v>13500</v>
      </c>
      <c r="AC909" s="1" t="s">
        <v>13500</v>
      </c>
      <c r="AD909" t="s">
        <v>13495</v>
      </c>
      <c r="AE909" s="1" t="s">
        <v>38</v>
      </c>
      <c r="AF909" s="1" t="s">
        <v>38</v>
      </c>
      <c r="AG909" t="s">
        <v>13527</v>
      </c>
      <c r="AH909" t="s">
        <v>38</v>
      </c>
      <c r="AI909" t="s">
        <v>13538</v>
      </c>
    </row>
    <row r="910" spans="1:35" x14ac:dyDescent="0.25">
      <c r="A910" s="1" t="s">
        <v>1910</v>
      </c>
      <c r="B910" s="1" t="s">
        <v>30</v>
      </c>
      <c r="C910">
        <v>36</v>
      </c>
      <c r="D910">
        <v>161</v>
      </c>
      <c r="E910">
        <v>579.6</v>
      </c>
      <c r="F910">
        <v>0</v>
      </c>
      <c r="G910">
        <v>0</v>
      </c>
      <c r="H910" s="1" t="s">
        <v>30</v>
      </c>
      <c r="I910" s="1" t="s">
        <v>31</v>
      </c>
      <c r="J910">
        <v>0</v>
      </c>
      <c r="K910">
        <v>0</v>
      </c>
      <c r="L910">
        <v>3</v>
      </c>
      <c r="M910" s="1" t="s">
        <v>32</v>
      </c>
      <c r="N910">
        <v>0</v>
      </c>
      <c r="O910" s="1" t="s">
        <v>176</v>
      </c>
      <c r="P910" s="1" t="s">
        <v>1911</v>
      </c>
      <c r="Q910" s="1" t="s">
        <v>42</v>
      </c>
      <c r="R910">
        <v>45</v>
      </c>
      <c r="S910" s="1" t="s">
        <v>30</v>
      </c>
      <c r="T910" s="1" t="s">
        <v>30</v>
      </c>
      <c r="U910" s="1" t="s">
        <v>30</v>
      </c>
      <c r="V910">
        <v>0</v>
      </c>
      <c r="W910" s="1" t="s">
        <v>32</v>
      </c>
      <c r="X910" s="1" t="s">
        <v>43</v>
      </c>
      <c r="Y910" s="1" t="s">
        <v>37</v>
      </c>
      <c r="Z910">
        <v>23</v>
      </c>
      <c r="AA910">
        <v>841</v>
      </c>
      <c r="AB910" s="1" t="s">
        <v>13500</v>
      </c>
      <c r="AC910" s="1" t="s">
        <v>13500</v>
      </c>
      <c r="AD910" t="s">
        <v>13494</v>
      </c>
      <c r="AE910" s="1" t="s">
        <v>38</v>
      </c>
      <c r="AF910" s="1" t="s">
        <v>38</v>
      </c>
      <c r="AG910" t="s">
        <v>13526</v>
      </c>
      <c r="AH910" t="s">
        <v>38</v>
      </c>
      <c r="AI910" t="s">
        <v>13539</v>
      </c>
    </row>
    <row r="911" spans="1:35" x14ac:dyDescent="0.25">
      <c r="A911" s="1" t="s">
        <v>1912</v>
      </c>
      <c r="B911" s="1" t="s">
        <v>30</v>
      </c>
      <c r="C911">
        <v>8</v>
      </c>
      <c r="D911">
        <v>48</v>
      </c>
      <c r="E911">
        <v>115.5</v>
      </c>
      <c r="F911">
        <v>0</v>
      </c>
      <c r="G911">
        <v>0</v>
      </c>
      <c r="H911" s="1" t="s">
        <v>30</v>
      </c>
      <c r="I911" s="1" t="s">
        <v>31</v>
      </c>
      <c r="J911">
        <v>0</v>
      </c>
      <c r="K911">
        <v>0</v>
      </c>
      <c r="L911">
        <v>8</v>
      </c>
      <c r="M911" s="1" t="s">
        <v>30</v>
      </c>
      <c r="N911">
        <v>4</v>
      </c>
      <c r="O911" s="1" t="s">
        <v>179</v>
      </c>
      <c r="P911" s="1" t="s">
        <v>1913</v>
      </c>
      <c r="Q911" s="1" t="s">
        <v>42</v>
      </c>
      <c r="R911">
        <v>43</v>
      </c>
      <c r="S911" s="1" t="s">
        <v>30</v>
      </c>
      <c r="T911" s="1" t="s">
        <v>30</v>
      </c>
      <c r="U911" s="1" t="s">
        <v>30</v>
      </c>
      <c r="V911">
        <v>0</v>
      </c>
      <c r="W911" s="1" t="s">
        <v>30</v>
      </c>
      <c r="X911" s="1" t="s">
        <v>36</v>
      </c>
      <c r="Y911" s="1" t="s">
        <v>58</v>
      </c>
      <c r="Z911">
        <v>16</v>
      </c>
      <c r="AA911">
        <v>124</v>
      </c>
      <c r="AB911" s="1" t="s">
        <v>13500</v>
      </c>
      <c r="AC911" s="1" t="s">
        <v>13500</v>
      </c>
      <c r="AD911" t="s">
        <v>13494</v>
      </c>
      <c r="AE911" s="1" t="s">
        <v>38</v>
      </c>
      <c r="AF911" s="1" t="s">
        <v>38</v>
      </c>
      <c r="AG911" t="s">
        <v>13526</v>
      </c>
      <c r="AH911" t="s">
        <v>38</v>
      </c>
      <c r="AI911" t="s">
        <v>13538</v>
      </c>
    </row>
    <row r="912" spans="1:35" x14ac:dyDescent="0.25">
      <c r="A912" s="1" t="s">
        <v>1914</v>
      </c>
      <c r="B912" s="1" t="s">
        <v>30</v>
      </c>
      <c r="C912">
        <v>64</v>
      </c>
      <c r="D912">
        <v>476</v>
      </c>
      <c r="E912">
        <v>765</v>
      </c>
      <c r="F912">
        <v>0</v>
      </c>
      <c r="G912">
        <v>0</v>
      </c>
      <c r="H912" s="1" t="s">
        <v>30</v>
      </c>
      <c r="I912" s="1" t="s">
        <v>31</v>
      </c>
      <c r="J912">
        <v>0</v>
      </c>
      <c r="K912">
        <v>0</v>
      </c>
      <c r="L912">
        <v>4</v>
      </c>
      <c r="M912" s="1" t="s">
        <v>32</v>
      </c>
      <c r="N912">
        <v>0</v>
      </c>
      <c r="O912" s="1" t="s">
        <v>150</v>
      </c>
      <c r="P912" s="1" t="s">
        <v>1915</v>
      </c>
      <c r="Q912" s="1" t="s">
        <v>35</v>
      </c>
      <c r="R912">
        <v>43</v>
      </c>
      <c r="S912" s="1" t="s">
        <v>30</v>
      </c>
      <c r="T912" s="1" t="s">
        <v>30</v>
      </c>
      <c r="U912" s="1" t="s">
        <v>30</v>
      </c>
      <c r="V912">
        <v>0</v>
      </c>
      <c r="W912" s="1" t="s">
        <v>32</v>
      </c>
      <c r="X912" s="1" t="s">
        <v>36</v>
      </c>
      <c r="Y912" s="1" t="s">
        <v>58</v>
      </c>
      <c r="Z912">
        <v>64</v>
      </c>
      <c r="AA912">
        <v>4085</v>
      </c>
      <c r="AB912" s="1" t="s">
        <v>13500</v>
      </c>
      <c r="AC912" s="1" t="s">
        <v>13500</v>
      </c>
      <c r="AD912" t="s">
        <v>13494</v>
      </c>
      <c r="AE912" s="1" t="s">
        <v>38</v>
      </c>
      <c r="AF912" s="1" t="s">
        <v>38</v>
      </c>
      <c r="AG912" t="s">
        <v>13526</v>
      </c>
      <c r="AH912" t="s">
        <v>38</v>
      </c>
      <c r="AI912" t="s">
        <v>13540</v>
      </c>
    </row>
    <row r="913" spans="1:35" x14ac:dyDescent="0.25">
      <c r="A913" s="1" t="s">
        <v>1916</v>
      </c>
      <c r="B913" s="1" t="s">
        <v>30</v>
      </c>
      <c r="C913">
        <v>3</v>
      </c>
      <c r="D913">
        <v>16</v>
      </c>
      <c r="E913">
        <v>36.9</v>
      </c>
      <c r="F913">
        <v>0</v>
      </c>
      <c r="G913">
        <v>0</v>
      </c>
      <c r="H913" s="1" t="s">
        <v>30</v>
      </c>
      <c r="I913" s="1" t="s">
        <v>31</v>
      </c>
      <c r="J913">
        <v>0</v>
      </c>
      <c r="K913">
        <v>0</v>
      </c>
      <c r="L913">
        <v>14</v>
      </c>
      <c r="M913" s="1" t="s">
        <v>32</v>
      </c>
      <c r="N913">
        <v>0</v>
      </c>
      <c r="O913" s="1" t="s">
        <v>100</v>
      </c>
      <c r="P913" s="1" t="s">
        <v>1917</v>
      </c>
      <c r="Q913" s="1" t="s">
        <v>35</v>
      </c>
      <c r="R913">
        <v>56</v>
      </c>
      <c r="S913" s="1" t="s">
        <v>30</v>
      </c>
      <c r="T913" s="1" t="s">
        <v>30</v>
      </c>
      <c r="U913" s="1" t="s">
        <v>30</v>
      </c>
      <c r="V913">
        <v>0</v>
      </c>
      <c r="W913" s="1" t="s">
        <v>30</v>
      </c>
      <c r="X913" s="1" t="s">
        <v>36</v>
      </c>
      <c r="Y913" s="1" t="s">
        <v>37</v>
      </c>
      <c r="Z913">
        <v>49</v>
      </c>
      <c r="AA913">
        <v>152</v>
      </c>
      <c r="AB913" s="1" t="s">
        <v>13500</v>
      </c>
      <c r="AC913" s="1" t="s">
        <v>13500</v>
      </c>
      <c r="AD913" t="s">
        <v>13494</v>
      </c>
      <c r="AE913" s="1" t="s">
        <v>38</v>
      </c>
      <c r="AF913" s="1" t="s">
        <v>38</v>
      </c>
      <c r="AG913" t="s">
        <v>13526</v>
      </c>
      <c r="AH913" t="s">
        <v>38</v>
      </c>
      <c r="AI913" t="s">
        <v>13538</v>
      </c>
    </row>
    <row r="914" spans="1:35" x14ac:dyDescent="0.25">
      <c r="A914" s="1" t="s">
        <v>1918</v>
      </c>
      <c r="B914" s="1" t="s">
        <v>30</v>
      </c>
      <c r="C914">
        <v>19</v>
      </c>
      <c r="D914">
        <v>139</v>
      </c>
      <c r="E914">
        <v>311.3</v>
      </c>
      <c r="F914">
        <v>0</v>
      </c>
      <c r="G914">
        <v>0</v>
      </c>
      <c r="H914" s="1" t="s">
        <v>30</v>
      </c>
      <c r="I914" s="1" t="s">
        <v>31</v>
      </c>
      <c r="J914">
        <v>0</v>
      </c>
      <c r="K914">
        <v>0</v>
      </c>
      <c r="L914">
        <v>7</v>
      </c>
      <c r="M914" s="1" t="s">
        <v>32</v>
      </c>
      <c r="N914">
        <v>0</v>
      </c>
      <c r="O914" s="1" t="s">
        <v>40</v>
      </c>
      <c r="P914" s="1" t="s">
        <v>1919</v>
      </c>
      <c r="Q914" s="1" t="s">
        <v>35</v>
      </c>
      <c r="R914">
        <v>61</v>
      </c>
      <c r="S914" s="1" t="s">
        <v>30</v>
      </c>
      <c r="T914" s="1" t="s">
        <v>30</v>
      </c>
      <c r="U914" s="1" t="s">
        <v>30</v>
      </c>
      <c r="V914">
        <v>0</v>
      </c>
      <c r="W914" s="1" t="s">
        <v>30</v>
      </c>
      <c r="X914" s="1" t="s">
        <v>36</v>
      </c>
      <c r="Y914" s="1" t="s">
        <v>37</v>
      </c>
      <c r="Z914">
        <v>36</v>
      </c>
      <c r="AA914">
        <v>698</v>
      </c>
      <c r="AB914" s="1" t="s">
        <v>13500</v>
      </c>
      <c r="AC914" s="1" t="s">
        <v>13500</v>
      </c>
      <c r="AD914" t="s">
        <v>13494</v>
      </c>
      <c r="AE914" s="1" t="s">
        <v>38</v>
      </c>
      <c r="AF914" s="1" t="s">
        <v>38</v>
      </c>
      <c r="AG914" t="s">
        <v>13526</v>
      </c>
      <c r="AH914" t="s">
        <v>38</v>
      </c>
      <c r="AI914" t="s">
        <v>13539</v>
      </c>
    </row>
    <row r="915" spans="1:35" x14ac:dyDescent="0.25">
      <c r="A915" s="1" t="s">
        <v>1920</v>
      </c>
      <c r="B915" s="1" t="s">
        <v>30</v>
      </c>
      <c r="C915">
        <v>57</v>
      </c>
      <c r="D915">
        <v>249</v>
      </c>
      <c r="E915">
        <v>574.9</v>
      </c>
      <c r="F915">
        <v>0</v>
      </c>
      <c r="G915">
        <v>0</v>
      </c>
      <c r="H915" s="1" t="s">
        <v>30</v>
      </c>
      <c r="I915" s="1" t="s">
        <v>31</v>
      </c>
      <c r="J915">
        <v>0</v>
      </c>
      <c r="K915">
        <v>0</v>
      </c>
      <c r="L915">
        <v>0</v>
      </c>
      <c r="M915" s="1" t="s">
        <v>30</v>
      </c>
      <c r="N915">
        <v>0</v>
      </c>
      <c r="O915" s="1" t="s">
        <v>171</v>
      </c>
      <c r="P915" s="1" t="s">
        <v>1921</v>
      </c>
      <c r="Q915" s="1" t="s">
        <v>35</v>
      </c>
      <c r="R915">
        <v>58</v>
      </c>
      <c r="S915" s="1" t="s">
        <v>30</v>
      </c>
      <c r="T915" s="1" t="s">
        <v>30</v>
      </c>
      <c r="U915" s="1" t="s">
        <v>30</v>
      </c>
      <c r="V915">
        <v>0</v>
      </c>
      <c r="W915" s="1" t="s">
        <v>30</v>
      </c>
      <c r="X915" s="1" t="s">
        <v>57</v>
      </c>
      <c r="Y915" s="1" t="s">
        <v>37</v>
      </c>
      <c r="Z915">
        <v>8</v>
      </c>
      <c r="AA915">
        <v>450</v>
      </c>
      <c r="AB915" s="1" t="s">
        <v>13500</v>
      </c>
      <c r="AC915" s="1" t="s">
        <v>13500</v>
      </c>
      <c r="AD915" t="s">
        <v>13494</v>
      </c>
      <c r="AE915" s="1" t="s">
        <v>38</v>
      </c>
      <c r="AF915" s="1" t="s">
        <v>38</v>
      </c>
      <c r="AG915" t="s">
        <v>13527</v>
      </c>
      <c r="AH915" t="s">
        <v>38</v>
      </c>
      <c r="AI915" t="s">
        <v>13540</v>
      </c>
    </row>
    <row r="916" spans="1:35" x14ac:dyDescent="0.25">
      <c r="A916" s="1" t="s">
        <v>1922</v>
      </c>
      <c r="B916" s="1" t="s">
        <v>30</v>
      </c>
      <c r="C916">
        <v>15</v>
      </c>
      <c r="D916">
        <v>78</v>
      </c>
      <c r="E916">
        <v>199.2</v>
      </c>
      <c r="F916">
        <v>0</v>
      </c>
      <c r="G916">
        <v>0</v>
      </c>
      <c r="H916" s="1" t="s">
        <v>30</v>
      </c>
      <c r="I916" s="1" t="s">
        <v>31</v>
      </c>
      <c r="J916">
        <v>0</v>
      </c>
      <c r="K916">
        <v>0</v>
      </c>
      <c r="L916">
        <v>0</v>
      </c>
      <c r="M916" s="1" t="s">
        <v>30</v>
      </c>
      <c r="N916">
        <v>0</v>
      </c>
      <c r="O916" s="1" t="s">
        <v>150</v>
      </c>
      <c r="P916" s="1" t="s">
        <v>1923</v>
      </c>
      <c r="Q916" s="1" t="s">
        <v>42</v>
      </c>
      <c r="R916">
        <v>62</v>
      </c>
      <c r="S916" s="1" t="s">
        <v>30</v>
      </c>
      <c r="T916" s="1" t="s">
        <v>30</v>
      </c>
      <c r="U916" s="1" t="s">
        <v>30</v>
      </c>
      <c r="V916">
        <v>0</v>
      </c>
      <c r="W916" s="1" t="s">
        <v>30</v>
      </c>
      <c r="X916" s="1" t="s">
        <v>36</v>
      </c>
      <c r="Y916" s="1" t="s">
        <v>58</v>
      </c>
      <c r="Z916">
        <v>8</v>
      </c>
      <c r="AA916">
        <v>122</v>
      </c>
      <c r="AB916" s="1" t="s">
        <v>13500</v>
      </c>
      <c r="AC916" s="1" t="s">
        <v>13500</v>
      </c>
      <c r="AD916" t="s">
        <v>13494</v>
      </c>
      <c r="AE916" s="1" t="s">
        <v>38</v>
      </c>
      <c r="AF916" s="1" t="s">
        <v>38</v>
      </c>
      <c r="AG916" t="s">
        <v>13527</v>
      </c>
      <c r="AH916" t="s">
        <v>38</v>
      </c>
      <c r="AI916" t="s">
        <v>13539</v>
      </c>
    </row>
    <row r="917" spans="1:35" x14ac:dyDescent="0.25">
      <c r="A917" s="1" t="s">
        <v>1924</v>
      </c>
      <c r="B917" s="1" t="s">
        <v>30</v>
      </c>
      <c r="C917">
        <v>7</v>
      </c>
      <c r="D917">
        <v>39</v>
      </c>
      <c r="E917">
        <v>111</v>
      </c>
      <c r="F917">
        <v>0</v>
      </c>
      <c r="G917">
        <v>0</v>
      </c>
      <c r="H917" s="1" t="s">
        <v>30</v>
      </c>
      <c r="I917" s="1" t="s">
        <v>31</v>
      </c>
      <c r="J917">
        <v>0</v>
      </c>
      <c r="K917">
        <v>0</v>
      </c>
      <c r="L917">
        <v>13</v>
      </c>
      <c r="M917" s="1" t="s">
        <v>32</v>
      </c>
      <c r="N917">
        <v>0</v>
      </c>
      <c r="O917" s="1" t="s">
        <v>211</v>
      </c>
      <c r="P917" s="1" t="s">
        <v>1925</v>
      </c>
      <c r="Q917" s="1" t="s">
        <v>42</v>
      </c>
      <c r="R917">
        <v>66</v>
      </c>
      <c r="S917" s="1" t="s">
        <v>30</v>
      </c>
      <c r="T917" s="1" t="s">
        <v>32</v>
      </c>
      <c r="U917" s="1" t="s">
        <v>30</v>
      </c>
      <c r="V917">
        <v>0</v>
      </c>
      <c r="W917" s="1" t="s">
        <v>30</v>
      </c>
      <c r="X917" s="1" t="s">
        <v>57</v>
      </c>
      <c r="Y917" s="1" t="s">
        <v>37</v>
      </c>
      <c r="Z917">
        <v>39</v>
      </c>
      <c r="AA917">
        <v>286</v>
      </c>
      <c r="AB917" s="1" t="s">
        <v>13500</v>
      </c>
      <c r="AC917" s="1" t="s">
        <v>13500</v>
      </c>
      <c r="AD917" t="s">
        <v>13496</v>
      </c>
      <c r="AE917" s="1" t="s">
        <v>38</v>
      </c>
      <c r="AF917" s="1" t="s">
        <v>38</v>
      </c>
      <c r="AG917" t="s">
        <v>13526</v>
      </c>
      <c r="AH917" t="s">
        <v>38</v>
      </c>
      <c r="AI917" t="s">
        <v>13538</v>
      </c>
    </row>
    <row r="918" spans="1:35" x14ac:dyDescent="0.25">
      <c r="A918" s="1" t="s">
        <v>1926</v>
      </c>
      <c r="B918" s="1" t="s">
        <v>30</v>
      </c>
      <c r="C918">
        <v>71</v>
      </c>
      <c r="D918">
        <v>355</v>
      </c>
      <c r="E918">
        <v>853.6</v>
      </c>
      <c r="F918">
        <v>0</v>
      </c>
      <c r="G918">
        <v>0</v>
      </c>
      <c r="H918" s="1" t="s">
        <v>30</v>
      </c>
      <c r="I918" s="1" t="s">
        <v>31</v>
      </c>
      <c r="J918">
        <v>0</v>
      </c>
      <c r="K918">
        <v>0</v>
      </c>
      <c r="L918">
        <v>6</v>
      </c>
      <c r="M918" s="1" t="s">
        <v>32</v>
      </c>
      <c r="N918">
        <v>0</v>
      </c>
      <c r="O918" s="1" t="s">
        <v>114</v>
      </c>
      <c r="P918" s="1" t="s">
        <v>1927</v>
      </c>
      <c r="Q918" s="1" t="s">
        <v>42</v>
      </c>
      <c r="R918">
        <v>68</v>
      </c>
      <c r="S918" s="1" t="s">
        <v>30</v>
      </c>
      <c r="T918" s="1" t="s">
        <v>32</v>
      </c>
      <c r="U918" s="1" t="s">
        <v>30</v>
      </c>
      <c r="V918">
        <v>0</v>
      </c>
      <c r="W918" s="1" t="s">
        <v>32</v>
      </c>
      <c r="X918" s="1" t="s">
        <v>57</v>
      </c>
      <c r="Y918" s="1" t="s">
        <v>37</v>
      </c>
      <c r="Z918">
        <v>50</v>
      </c>
      <c r="AA918">
        <v>3580</v>
      </c>
      <c r="AB918" s="1" t="s">
        <v>13500</v>
      </c>
      <c r="AC918" s="1" t="s">
        <v>13500</v>
      </c>
      <c r="AD918" t="s">
        <v>13496</v>
      </c>
      <c r="AE918" s="1" t="s">
        <v>38</v>
      </c>
      <c r="AF918" s="1" t="s">
        <v>38</v>
      </c>
      <c r="AG918" t="s">
        <v>13526</v>
      </c>
      <c r="AH918" t="s">
        <v>38</v>
      </c>
      <c r="AI918" t="s">
        <v>13540</v>
      </c>
    </row>
    <row r="919" spans="1:35" x14ac:dyDescent="0.25">
      <c r="A919" s="1" t="s">
        <v>1928</v>
      </c>
      <c r="B919" s="1" t="s">
        <v>30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s="1" t="s">
        <v>32</v>
      </c>
      <c r="I919" s="1" t="s">
        <v>46</v>
      </c>
      <c r="J919">
        <v>0</v>
      </c>
      <c r="K919">
        <v>0</v>
      </c>
      <c r="L919">
        <v>3</v>
      </c>
      <c r="M919" s="1" t="s">
        <v>32</v>
      </c>
      <c r="N919">
        <v>0</v>
      </c>
      <c r="O919" s="1" t="s">
        <v>211</v>
      </c>
      <c r="P919" s="1" t="s">
        <v>1929</v>
      </c>
      <c r="Q919" s="1" t="s">
        <v>35</v>
      </c>
      <c r="R919">
        <v>54</v>
      </c>
      <c r="S919" s="1" t="s">
        <v>30</v>
      </c>
      <c r="T919" s="1" t="s">
        <v>30</v>
      </c>
      <c r="U919" s="1" t="s">
        <v>30</v>
      </c>
      <c r="V919">
        <v>0</v>
      </c>
      <c r="W919" s="1" t="s">
        <v>30</v>
      </c>
      <c r="X919" s="1" t="s">
        <v>57</v>
      </c>
      <c r="Y919" s="1" t="s">
        <v>37</v>
      </c>
      <c r="Z919">
        <v>45</v>
      </c>
      <c r="AA919">
        <v>3274</v>
      </c>
      <c r="AB919" s="1" t="s">
        <v>13500</v>
      </c>
      <c r="AC919" s="1" t="s">
        <v>13500</v>
      </c>
      <c r="AD919" t="s">
        <v>13494</v>
      </c>
      <c r="AE919" s="1" t="s">
        <v>38</v>
      </c>
      <c r="AF919" s="1" t="s">
        <v>38</v>
      </c>
      <c r="AG919" t="s">
        <v>13526</v>
      </c>
      <c r="AH919" t="s">
        <v>38</v>
      </c>
      <c r="AI919" t="s">
        <v>13540</v>
      </c>
    </row>
    <row r="920" spans="1:35" x14ac:dyDescent="0.25">
      <c r="A920" s="1" t="s">
        <v>1930</v>
      </c>
      <c r="B920" s="1" t="s">
        <v>30</v>
      </c>
      <c r="C920">
        <v>72</v>
      </c>
      <c r="D920">
        <v>382</v>
      </c>
      <c r="E920">
        <v>1011.5</v>
      </c>
      <c r="F920">
        <v>0</v>
      </c>
      <c r="G920">
        <v>0</v>
      </c>
      <c r="H920" s="1" t="s">
        <v>30</v>
      </c>
      <c r="I920" s="1" t="s">
        <v>31</v>
      </c>
      <c r="J920">
        <v>0</v>
      </c>
      <c r="K920">
        <v>0</v>
      </c>
      <c r="L920">
        <v>0</v>
      </c>
      <c r="M920" s="1" t="s">
        <v>30</v>
      </c>
      <c r="N920">
        <v>0</v>
      </c>
      <c r="O920" s="1" t="s">
        <v>216</v>
      </c>
      <c r="P920" s="1" t="s">
        <v>1931</v>
      </c>
      <c r="Q920" s="1" t="s">
        <v>42</v>
      </c>
      <c r="R920">
        <v>56</v>
      </c>
      <c r="S920" s="1" t="s">
        <v>30</v>
      </c>
      <c r="T920" s="1" t="s">
        <v>30</v>
      </c>
      <c r="U920" s="1" t="s">
        <v>30</v>
      </c>
      <c r="V920">
        <v>0</v>
      </c>
      <c r="W920" s="1" t="s">
        <v>30</v>
      </c>
      <c r="X920" s="1" t="s">
        <v>57</v>
      </c>
      <c r="Y920" s="1" t="s">
        <v>37</v>
      </c>
      <c r="Z920">
        <v>12</v>
      </c>
      <c r="AA920">
        <v>843</v>
      </c>
      <c r="AB920" s="1" t="s">
        <v>13500</v>
      </c>
      <c r="AC920" s="1" t="s">
        <v>13500</v>
      </c>
      <c r="AD920" t="s">
        <v>13494</v>
      </c>
      <c r="AE920" s="1" t="s">
        <v>38</v>
      </c>
      <c r="AF920" s="1" t="s">
        <v>38</v>
      </c>
      <c r="AG920" t="s">
        <v>13527</v>
      </c>
      <c r="AH920" t="s">
        <v>38</v>
      </c>
      <c r="AI920" t="s">
        <v>13540</v>
      </c>
    </row>
    <row r="921" spans="1:35" x14ac:dyDescent="0.25">
      <c r="A921" s="1" t="s">
        <v>1932</v>
      </c>
      <c r="B921" s="1" t="s">
        <v>30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s="1" t="s">
        <v>32</v>
      </c>
      <c r="I921" s="1" t="s">
        <v>46</v>
      </c>
      <c r="J921">
        <v>0</v>
      </c>
      <c r="K921">
        <v>0</v>
      </c>
      <c r="L921">
        <v>0</v>
      </c>
      <c r="M921" s="1" t="s">
        <v>30</v>
      </c>
      <c r="N921">
        <v>0</v>
      </c>
      <c r="O921" s="1" t="s">
        <v>184</v>
      </c>
      <c r="P921" s="1" t="s">
        <v>1933</v>
      </c>
      <c r="Q921" s="1" t="s">
        <v>35</v>
      </c>
      <c r="R921">
        <v>41</v>
      </c>
      <c r="S921" s="1" t="s">
        <v>30</v>
      </c>
      <c r="T921" s="1" t="s">
        <v>30</v>
      </c>
      <c r="U921" s="1" t="s">
        <v>30</v>
      </c>
      <c r="V921">
        <v>0</v>
      </c>
      <c r="W921" s="1" t="s">
        <v>30</v>
      </c>
      <c r="X921" s="1" t="s">
        <v>57</v>
      </c>
      <c r="Y921" s="1" t="s">
        <v>37</v>
      </c>
      <c r="Z921">
        <v>14</v>
      </c>
      <c r="AA921">
        <v>607</v>
      </c>
      <c r="AB921" s="1" t="s">
        <v>13500</v>
      </c>
      <c r="AC921" s="1" t="s">
        <v>13500</v>
      </c>
      <c r="AD921" t="s">
        <v>13494</v>
      </c>
      <c r="AE921" s="1" t="s">
        <v>38</v>
      </c>
      <c r="AF921" s="1" t="s">
        <v>38</v>
      </c>
      <c r="AG921" t="s">
        <v>13527</v>
      </c>
      <c r="AH921" t="s">
        <v>38</v>
      </c>
      <c r="AI921" t="s">
        <v>13540</v>
      </c>
    </row>
    <row r="922" spans="1:35" x14ac:dyDescent="0.25">
      <c r="A922" s="1" t="s">
        <v>1934</v>
      </c>
      <c r="B922" s="1" t="s">
        <v>30</v>
      </c>
      <c r="C922">
        <v>29</v>
      </c>
      <c r="D922">
        <v>81</v>
      </c>
      <c r="E922">
        <v>177</v>
      </c>
      <c r="F922">
        <v>0</v>
      </c>
      <c r="G922">
        <v>0</v>
      </c>
      <c r="H922" s="1" t="s">
        <v>30</v>
      </c>
      <c r="I922" s="1" t="s">
        <v>31</v>
      </c>
      <c r="J922">
        <v>0</v>
      </c>
      <c r="K922">
        <v>0</v>
      </c>
      <c r="L922">
        <v>3</v>
      </c>
      <c r="M922" s="1" t="s">
        <v>32</v>
      </c>
      <c r="N922">
        <v>0</v>
      </c>
      <c r="O922" s="1" t="s">
        <v>219</v>
      </c>
      <c r="P922" s="1" t="s">
        <v>1935</v>
      </c>
      <c r="Q922" s="1" t="s">
        <v>42</v>
      </c>
      <c r="R922">
        <v>57</v>
      </c>
      <c r="S922" s="1" t="s">
        <v>30</v>
      </c>
      <c r="T922" s="1" t="s">
        <v>30</v>
      </c>
      <c r="U922" s="1" t="s">
        <v>30</v>
      </c>
      <c r="V922">
        <v>0</v>
      </c>
      <c r="W922" s="1" t="s">
        <v>32</v>
      </c>
      <c r="X922" s="1" t="s">
        <v>36</v>
      </c>
      <c r="Y922" s="1" t="s">
        <v>58</v>
      </c>
      <c r="Z922">
        <v>27</v>
      </c>
      <c r="AA922">
        <v>787</v>
      </c>
      <c r="AB922" s="1" t="s">
        <v>13500</v>
      </c>
      <c r="AC922" s="1" t="s">
        <v>13500</v>
      </c>
      <c r="AD922" t="s">
        <v>13494</v>
      </c>
      <c r="AE922" s="1" t="s">
        <v>38</v>
      </c>
      <c r="AF922" s="1" t="s">
        <v>38</v>
      </c>
      <c r="AG922" t="s">
        <v>13526</v>
      </c>
      <c r="AH922" t="s">
        <v>38</v>
      </c>
      <c r="AI922" t="s">
        <v>13539</v>
      </c>
    </row>
    <row r="923" spans="1:35" x14ac:dyDescent="0.25">
      <c r="A923" s="1" t="s">
        <v>1936</v>
      </c>
      <c r="B923" s="1" t="s">
        <v>30</v>
      </c>
      <c r="C923">
        <v>62</v>
      </c>
      <c r="D923">
        <v>351</v>
      </c>
      <c r="E923">
        <v>873.6</v>
      </c>
      <c r="F923">
        <v>0</v>
      </c>
      <c r="G923">
        <v>0</v>
      </c>
      <c r="H923" s="1" t="s">
        <v>30</v>
      </c>
      <c r="I923" s="1" t="s">
        <v>31</v>
      </c>
      <c r="J923">
        <v>0</v>
      </c>
      <c r="K923">
        <v>0</v>
      </c>
      <c r="L923">
        <v>4</v>
      </c>
      <c r="M923" s="1" t="s">
        <v>32</v>
      </c>
      <c r="N923">
        <v>0</v>
      </c>
      <c r="O923" s="1" t="s">
        <v>40</v>
      </c>
      <c r="P923" s="1" t="s">
        <v>1937</v>
      </c>
      <c r="Q923" s="1" t="s">
        <v>42</v>
      </c>
      <c r="R923">
        <v>50</v>
      </c>
      <c r="S923" s="1" t="s">
        <v>30</v>
      </c>
      <c r="T923" s="1" t="s">
        <v>30</v>
      </c>
      <c r="U923" s="1" t="s">
        <v>30</v>
      </c>
      <c r="V923">
        <v>0</v>
      </c>
      <c r="W923" s="1" t="s">
        <v>32</v>
      </c>
      <c r="X923" s="1" t="s">
        <v>57</v>
      </c>
      <c r="Y923" s="1" t="s">
        <v>37</v>
      </c>
      <c r="Z923">
        <v>68</v>
      </c>
      <c r="AA923">
        <v>4244</v>
      </c>
      <c r="AB923" s="1" t="s">
        <v>13500</v>
      </c>
      <c r="AC923" s="1" t="s">
        <v>13500</v>
      </c>
      <c r="AD923" t="s">
        <v>13494</v>
      </c>
      <c r="AE923" s="1" t="s">
        <v>38</v>
      </c>
      <c r="AF923" s="1" t="s">
        <v>38</v>
      </c>
      <c r="AG923" t="s">
        <v>13526</v>
      </c>
      <c r="AH923" t="s">
        <v>38</v>
      </c>
      <c r="AI923" t="s">
        <v>13540</v>
      </c>
    </row>
    <row r="924" spans="1:35" x14ac:dyDescent="0.25">
      <c r="A924" s="1" t="s">
        <v>1938</v>
      </c>
      <c r="B924" s="1" t="s">
        <v>30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s="1" t="s">
        <v>30</v>
      </c>
      <c r="I924" s="1" t="s">
        <v>31</v>
      </c>
      <c r="J924">
        <v>0</v>
      </c>
      <c r="K924">
        <v>0</v>
      </c>
      <c r="L924">
        <v>0</v>
      </c>
      <c r="M924" s="1" t="s">
        <v>30</v>
      </c>
      <c r="N924">
        <v>0</v>
      </c>
      <c r="O924" s="1" t="s">
        <v>49</v>
      </c>
      <c r="P924" s="1" t="s">
        <v>1939</v>
      </c>
      <c r="Q924" s="1" t="s">
        <v>35</v>
      </c>
      <c r="R924">
        <v>57</v>
      </c>
      <c r="S924" s="1" t="s">
        <v>30</v>
      </c>
      <c r="T924" s="1" t="s">
        <v>30</v>
      </c>
      <c r="U924" s="1" t="s">
        <v>30</v>
      </c>
      <c r="V924">
        <v>0</v>
      </c>
      <c r="W924" s="1" t="s">
        <v>30</v>
      </c>
      <c r="X924" s="1" t="s">
        <v>57</v>
      </c>
      <c r="Y924" s="1" t="s">
        <v>37</v>
      </c>
      <c r="Z924">
        <v>8</v>
      </c>
      <c r="AA924">
        <v>444</v>
      </c>
      <c r="AB924" s="1" t="s">
        <v>13500</v>
      </c>
      <c r="AC924" s="1" t="s">
        <v>13500</v>
      </c>
      <c r="AD924" t="s">
        <v>13494</v>
      </c>
      <c r="AE924" s="1" t="s">
        <v>38</v>
      </c>
      <c r="AF924" s="1" t="s">
        <v>38</v>
      </c>
      <c r="AG924" t="s">
        <v>13527</v>
      </c>
      <c r="AH924" t="s">
        <v>38</v>
      </c>
      <c r="AI924" t="s">
        <v>13540</v>
      </c>
    </row>
    <row r="925" spans="1:35" x14ac:dyDescent="0.25">
      <c r="A925" s="1" t="s">
        <v>1940</v>
      </c>
      <c r="B925" s="1" t="s">
        <v>30</v>
      </c>
      <c r="C925">
        <v>6</v>
      </c>
      <c r="D925">
        <v>13</v>
      </c>
      <c r="E925">
        <v>22.6</v>
      </c>
      <c r="F925">
        <v>0</v>
      </c>
      <c r="G925">
        <v>0</v>
      </c>
      <c r="H925" s="1" t="s">
        <v>30</v>
      </c>
      <c r="I925" s="1" t="s">
        <v>31</v>
      </c>
      <c r="J925">
        <v>0</v>
      </c>
      <c r="K925">
        <v>0</v>
      </c>
      <c r="L925">
        <v>4</v>
      </c>
      <c r="M925" s="1" t="s">
        <v>30</v>
      </c>
      <c r="N925">
        <v>13</v>
      </c>
      <c r="O925" s="1" t="s">
        <v>80</v>
      </c>
      <c r="P925" s="1" t="s">
        <v>1941</v>
      </c>
      <c r="Q925" s="1" t="s">
        <v>42</v>
      </c>
      <c r="R925">
        <v>80</v>
      </c>
      <c r="S925" s="1" t="s">
        <v>30</v>
      </c>
      <c r="T925" s="1" t="s">
        <v>32</v>
      </c>
      <c r="U925" s="1" t="s">
        <v>30</v>
      </c>
      <c r="V925">
        <v>0</v>
      </c>
      <c r="W925" s="1" t="s">
        <v>32</v>
      </c>
      <c r="X925" s="1" t="s">
        <v>57</v>
      </c>
      <c r="Y925" s="1" t="s">
        <v>37</v>
      </c>
      <c r="Z925">
        <v>35</v>
      </c>
      <c r="AA925">
        <v>197</v>
      </c>
      <c r="AB925" s="1" t="s">
        <v>13500</v>
      </c>
      <c r="AC925" s="1" t="s">
        <v>13500</v>
      </c>
      <c r="AD925" t="s">
        <v>13496</v>
      </c>
      <c r="AE925" s="1" t="s">
        <v>38</v>
      </c>
      <c r="AF925" s="1" t="s">
        <v>38</v>
      </c>
      <c r="AG925" t="s">
        <v>13526</v>
      </c>
      <c r="AH925" t="s">
        <v>38</v>
      </c>
      <c r="AI925" t="s">
        <v>13538</v>
      </c>
    </row>
    <row r="926" spans="1:35" x14ac:dyDescent="0.25">
      <c r="A926" s="1" t="s">
        <v>1942</v>
      </c>
      <c r="B926" s="1" t="s">
        <v>30</v>
      </c>
      <c r="C926">
        <v>22</v>
      </c>
      <c r="D926">
        <v>134</v>
      </c>
      <c r="E926">
        <v>359</v>
      </c>
      <c r="F926">
        <v>0</v>
      </c>
      <c r="G926">
        <v>0</v>
      </c>
      <c r="H926" s="1" t="s">
        <v>30</v>
      </c>
      <c r="I926" s="1" t="s">
        <v>31</v>
      </c>
      <c r="J926">
        <v>0</v>
      </c>
      <c r="K926">
        <v>0</v>
      </c>
      <c r="L926">
        <v>0</v>
      </c>
      <c r="M926" s="1" t="s">
        <v>30</v>
      </c>
      <c r="N926">
        <v>0</v>
      </c>
      <c r="O926" s="1" t="s">
        <v>125</v>
      </c>
      <c r="P926" s="1" t="s">
        <v>1943</v>
      </c>
      <c r="Q926" s="1" t="s">
        <v>42</v>
      </c>
      <c r="R926">
        <v>59</v>
      </c>
      <c r="S926" s="1" t="s">
        <v>30</v>
      </c>
      <c r="T926" s="1" t="s">
        <v>30</v>
      </c>
      <c r="U926" s="1" t="s">
        <v>30</v>
      </c>
      <c r="V926">
        <v>0</v>
      </c>
      <c r="W926" s="1" t="s">
        <v>30</v>
      </c>
      <c r="X926" s="1" t="s">
        <v>57</v>
      </c>
      <c r="Y926" s="1" t="s">
        <v>58</v>
      </c>
      <c r="Z926">
        <v>13</v>
      </c>
      <c r="AA926">
        <v>285</v>
      </c>
      <c r="AB926" s="1" t="s">
        <v>13500</v>
      </c>
      <c r="AC926" s="1" t="s">
        <v>13500</v>
      </c>
      <c r="AD926" t="s">
        <v>13494</v>
      </c>
      <c r="AE926" s="1" t="s">
        <v>38</v>
      </c>
      <c r="AF926" s="1" t="s">
        <v>38</v>
      </c>
      <c r="AG926" t="s">
        <v>13527</v>
      </c>
      <c r="AH926" t="s">
        <v>38</v>
      </c>
      <c r="AI926" t="s">
        <v>13539</v>
      </c>
    </row>
    <row r="927" spans="1:35" x14ac:dyDescent="0.25">
      <c r="A927" s="1" t="s">
        <v>1944</v>
      </c>
      <c r="B927" s="1" t="s">
        <v>30</v>
      </c>
      <c r="C927">
        <v>31</v>
      </c>
      <c r="D927">
        <v>135</v>
      </c>
      <c r="E927">
        <v>276.2</v>
      </c>
      <c r="F927">
        <v>0</v>
      </c>
      <c r="G927">
        <v>0</v>
      </c>
      <c r="H927" s="1" t="s">
        <v>30</v>
      </c>
      <c r="I927" s="1" t="s">
        <v>31</v>
      </c>
      <c r="J927">
        <v>0</v>
      </c>
      <c r="K927">
        <v>0</v>
      </c>
      <c r="L927">
        <v>1</v>
      </c>
      <c r="M927" s="1" t="s">
        <v>32</v>
      </c>
      <c r="N927">
        <v>0</v>
      </c>
      <c r="O927" s="1" t="s">
        <v>156</v>
      </c>
      <c r="P927" s="1" t="s">
        <v>1945</v>
      </c>
      <c r="Q927" s="1" t="s">
        <v>35</v>
      </c>
      <c r="R927">
        <v>62</v>
      </c>
      <c r="S927" s="1" t="s">
        <v>30</v>
      </c>
      <c r="T927" s="1" t="s">
        <v>30</v>
      </c>
      <c r="U927" s="1" t="s">
        <v>30</v>
      </c>
      <c r="V927">
        <v>0</v>
      </c>
      <c r="W927" s="1" t="s">
        <v>30</v>
      </c>
      <c r="X927" s="1" t="s">
        <v>57</v>
      </c>
      <c r="Y927" s="1" t="s">
        <v>37</v>
      </c>
      <c r="Z927">
        <v>32</v>
      </c>
      <c r="AA927">
        <v>987</v>
      </c>
      <c r="AB927" s="1" t="s">
        <v>13500</v>
      </c>
      <c r="AC927" s="1" t="s">
        <v>13500</v>
      </c>
      <c r="AD927" t="s">
        <v>13494</v>
      </c>
      <c r="AE927" s="1" t="s">
        <v>38</v>
      </c>
      <c r="AF927" s="1" t="s">
        <v>38</v>
      </c>
      <c r="AG927" t="s">
        <v>13527</v>
      </c>
      <c r="AH927" t="s">
        <v>38</v>
      </c>
      <c r="AI927" t="s">
        <v>13539</v>
      </c>
    </row>
    <row r="928" spans="1:35" x14ac:dyDescent="0.25">
      <c r="A928" s="1" t="s">
        <v>1946</v>
      </c>
      <c r="B928" s="1" t="s">
        <v>30</v>
      </c>
      <c r="C928">
        <v>25</v>
      </c>
      <c r="D928">
        <v>34</v>
      </c>
      <c r="E928">
        <v>99.2</v>
      </c>
      <c r="F928">
        <v>0</v>
      </c>
      <c r="G928">
        <v>0</v>
      </c>
      <c r="H928" s="1" t="s">
        <v>30</v>
      </c>
      <c r="I928" s="1" t="s">
        <v>31</v>
      </c>
      <c r="J928">
        <v>0</v>
      </c>
      <c r="K928">
        <v>0</v>
      </c>
      <c r="L928">
        <v>0</v>
      </c>
      <c r="M928" s="1" t="s">
        <v>30</v>
      </c>
      <c r="N928">
        <v>0</v>
      </c>
      <c r="O928" s="1" t="s">
        <v>68</v>
      </c>
      <c r="P928" s="1" t="s">
        <v>1947</v>
      </c>
      <c r="Q928" s="1" t="s">
        <v>42</v>
      </c>
      <c r="R928">
        <v>34</v>
      </c>
      <c r="S928" s="1" t="s">
        <v>30</v>
      </c>
      <c r="T928" s="1" t="s">
        <v>30</v>
      </c>
      <c r="U928" s="1" t="s">
        <v>30</v>
      </c>
      <c r="V928">
        <v>0</v>
      </c>
      <c r="W928" s="1" t="s">
        <v>30</v>
      </c>
      <c r="X928" s="1" t="s">
        <v>36</v>
      </c>
      <c r="Y928" s="1" t="s">
        <v>58</v>
      </c>
      <c r="Z928">
        <v>10</v>
      </c>
      <c r="AA928">
        <v>250</v>
      </c>
      <c r="AB928" s="1" t="s">
        <v>13500</v>
      </c>
      <c r="AC928" s="1" t="s">
        <v>13500</v>
      </c>
      <c r="AD928" t="s">
        <v>13494</v>
      </c>
      <c r="AE928" s="1" t="s">
        <v>38</v>
      </c>
      <c r="AF928" s="1" t="s">
        <v>38</v>
      </c>
      <c r="AG928" t="s">
        <v>13527</v>
      </c>
      <c r="AH928" t="s">
        <v>38</v>
      </c>
      <c r="AI928" t="s">
        <v>13539</v>
      </c>
    </row>
    <row r="929" spans="1:35" x14ac:dyDescent="0.25">
      <c r="A929" s="1" t="s">
        <v>1948</v>
      </c>
      <c r="B929" s="1" t="s">
        <v>30</v>
      </c>
      <c r="C929">
        <v>12</v>
      </c>
      <c r="D929">
        <v>47</v>
      </c>
      <c r="E929">
        <v>185.6</v>
      </c>
      <c r="F929">
        <v>0</v>
      </c>
      <c r="G929">
        <v>0</v>
      </c>
      <c r="H929" s="1" t="s">
        <v>30</v>
      </c>
      <c r="I929" s="1" t="s">
        <v>31</v>
      </c>
      <c r="J929">
        <v>0</v>
      </c>
      <c r="K929">
        <v>0</v>
      </c>
      <c r="L929">
        <v>1</v>
      </c>
      <c r="M929" s="1" t="s">
        <v>32</v>
      </c>
      <c r="N929">
        <v>0</v>
      </c>
      <c r="O929" s="1" t="s">
        <v>153</v>
      </c>
      <c r="P929" s="1" t="s">
        <v>1949</v>
      </c>
      <c r="Q929" s="1" t="s">
        <v>42</v>
      </c>
      <c r="R929">
        <v>52</v>
      </c>
      <c r="S929" s="1" t="s">
        <v>30</v>
      </c>
      <c r="T929" s="1" t="s">
        <v>30</v>
      </c>
      <c r="U929" s="1" t="s">
        <v>30</v>
      </c>
      <c r="V929">
        <v>0</v>
      </c>
      <c r="W929" s="1" t="s">
        <v>30</v>
      </c>
      <c r="X929" s="1" t="s">
        <v>36</v>
      </c>
      <c r="Y929" s="1" t="s">
        <v>37</v>
      </c>
      <c r="Z929">
        <v>40</v>
      </c>
      <c r="AA929">
        <v>494</v>
      </c>
      <c r="AB929" s="1" t="s">
        <v>13500</v>
      </c>
      <c r="AC929" s="1" t="s">
        <v>13500</v>
      </c>
      <c r="AD929" t="s">
        <v>13494</v>
      </c>
      <c r="AE929" s="1" t="s">
        <v>38</v>
      </c>
      <c r="AF929" s="1" t="s">
        <v>38</v>
      </c>
      <c r="AG929" t="s">
        <v>13527</v>
      </c>
      <c r="AH929" t="s">
        <v>38</v>
      </c>
      <c r="AI929" t="s">
        <v>13539</v>
      </c>
    </row>
    <row r="930" spans="1:35" x14ac:dyDescent="0.25">
      <c r="A930" s="1" t="s">
        <v>1950</v>
      </c>
      <c r="B930" s="1" t="s">
        <v>30</v>
      </c>
      <c r="C930">
        <v>2</v>
      </c>
      <c r="D930">
        <v>6</v>
      </c>
      <c r="E930">
        <v>15.6</v>
      </c>
      <c r="F930">
        <v>0</v>
      </c>
      <c r="G930">
        <v>0</v>
      </c>
      <c r="H930" s="1" t="s">
        <v>30</v>
      </c>
      <c r="I930" s="1" t="s">
        <v>31</v>
      </c>
      <c r="J930">
        <v>0</v>
      </c>
      <c r="K930">
        <v>0</v>
      </c>
      <c r="L930">
        <v>0</v>
      </c>
      <c r="M930" s="1" t="s">
        <v>30</v>
      </c>
      <c r="N930">
        <v>0</v>
      </c>
      <c r="O930" s="1" t="s">
        <v>125</v>
      </c>
      <c r="P930" s="1" t="s">
        <v>1951</v>
      </c>
      <c r="Q930" s="1" t="s">
        <v>35</v>
      </c>
      <c r="R930">
        <v>56</v>
      </c>
      <c r="S930" s="1" t="s">
        <v>30</v>
      </c>
      <c r="T930" s="1" t="s">
        <v>30</v>
      </c>
      <c r="U930" s="1" t="s">
        <v>30</v>
      </c>
      <c r="V930">
        <v>0</v>
      </c>
      <c r="W930" s="1" t="s">
        <v>30</v>
      </c>
      <c r="X930" s="1" t="s">
        <v>36</v>
      </c>
      <c r="Y930" s="1" t="s">
        <v>58</v>
      </c>
      <c r="Z930">
        <v>14</v>
      </c>
      <c r="AA930">
        <v>30</v>
      </c>
      <c r="AB930" s="1" t="s">
        <v>13500</v>
      </c>
      <c r="AC930" s="1" t="s">
        <v>13500</v>
      </c>
      <c r="AD930" t="s">
        <v>13494</v>
      </c>
      <c r="AE930" s="1" t="s">
        <v>38</v>
      </c>
      <c r="AF930" s="1" t="s">
        <v>38</v>
      </c>
      <c r="AG930" t="s">
        <v>13527</v>
      </c>
      <c r="AH930" t="s">
        <v>38</v>
      </c>
      <c r="AI930" t="s">
        <v>13538</v>
      </c>
    </row>
    <row r="931" spans="1:35" x14ac:dyDescent="0.25">
      <c r="A931" s="1" t="s">
        <v>1952</v>
      </c>
      <c r="B931" s="1" t="s">
        <v>30</v>
      </c>
      <c r="C931">
        <v>40</v>
      </c>
      <c r="D931">
        <v>142</v>
      </c>
      <c r="E931">
        <v>357.7</v>
      </c>
      <c r="F931">
        <v>0</v>
      </c>
      <c r="G931">
        <v>0</v>
      </c>
      <c r="H931" s="1" t="s">
        <v>30</v>
      </c>
      <c r="I931" s="1" t="s">
        <v>31</v>
      </c>
      <c r="J931">
        <v>0</v>
      </c>
      <c r="K931">
        <v>0</v>
      </c>
      <c r="L931">
        <v>7</v>
      </c>
      <c r="M931" s="1" t="s">
        <v>32</v>
      </c>
      <c r="N931">
        <v>0</v>
      </c>
      <c r="O931" s="1" t="s">
        <v>219</v>
      </c>
      <c r="P931" s="1" t="s">
        <v>1953</v>
      </c>
      <c r="Q931" s="1" t="s">
        <v>42</v>
      </c>
      <c r="R931">
        <v>39</v>
      </c>
      <c r="S931" s="1" t="s">
        <v>30</v>
      </c>
      <c r="T931" s="1" t="s">
        <v>30</v>
      </c>
      <c r="U931" s="1" t="s">
        <v>30</v>
      </c>
      <c r="V931">
        <v>0</v>
      </c>
      <c r="W931" s="1" t="s">
        <v>30</v>
      </c>
      <c r="X931" s="1" t="s">
        <v>43</v>
      </c>
      <c r="Y931" s="1" t="s">
        <v>37</v>
      </c>
      <c r="Z931">
        <v>25</v>
      </c>
      <c r="AA931">
        <v>1012</v>
      </c>
      <c r="AB931" s="1" t="s">
        <v>13500</v>
      </c>
      <c r="AC931" s="1" t="s">
        <v>13500</v>
      </c>
      <c r="AD931" t="s">
        <v>13494</v>
      </c>
      <c r="AE931" s="1" t="s">
        <v>38</v>
      </c>
      <c r="AF931" s="1" t="s">
        <v>38</v>
      </c>
      <c r="AG931" t="s">
        <v>13526</v>
      </c>
      <c r="AH931" t="s">
        <v>38</v>
      </c>
      <c r="AI931" t="s">
        <v>13539</v>
      </c>
    </row>
    <row r="932" spans="1:35" x14ac:dyDescent="0.25">
      <c r="A932" s="1" t="s">
        <v>1954</v>
      </c>
      <c r="B932" s="1" t="s">
        <v>30</v>
      </c>
      <c r="C932">
        <v>4</v>
      </c>
      <c r="D932">
        <v>23</v>
      </c>
      <c r="E932">
        <v>60.4</v>
      </c>
      <c r="F932">
        <v>0</v>
      </c>
      <c r="G932">
        <v>0</v>
      </c>
      <c r="H932" s="1" t="s">
        <v>30</v>
      </c>
      <c r="I932" s="1" t="s">
        <v>31</v>
      </c>
      <c r="J932">
        <v>0</v>
      </c>
      <c r="K932">
        <v>0</v>
      </c>
      <c r="L932">
        <v>5</v>
      </c>
      <c r="M932" s="1" t="s">
        <v>32</v>
      </c>
      <c r="N932">
        <v>0</v>
      </c>
      <c r="O932" s="1" t="s">
        <v>153</v>
      </c>
      <c r="P932" s="1" t="s">
        <v>1955</v>
      </c>
      <c r="Q932" s="1" t="s">
        <v>42</v>
      </c>
      <c r="R932">
        <v>74</v>
      </c>
      <c r="S932" s="1" t="s">
        <v>30</v>
      </c>
      <c r="T932" s="1" t="s">
        <v>32</v>
      </c>
      <c r="U932" s="1" t="s">
        <v>30</v>
      </c>
      <c r="V932">
        <v>0</v>
      </c>
      <c r="W932" s="1" t="s">
        <v>30</v>
      </c>
      <c r="X932" s="1" t="s">
        <v>57</v>
      </c>
      <c r="Y932" s="1" t="s">
        <v>37</v>
      </c>
      <c r="Z932">
        <v>37</v>
      </c>
      <c r="AA932">
        <v>140</v>
      </c>
      <c r="AB932" s="1" t="s">
        <v>13500</v>
      </c>
      <c r="AC932" s="1" t="s">
        <v>13500</v>
      </c>
      <c r="AD932" t="s">
        <v>13496</v>
      </c>
      <c r="AE932" s="1" t="s">
        <v>38</v>
      </c>
      <c r="AF932" s="1" t="s">
        <v>38</v>
      </c>
      <c r="AG932" t="s">
        <v>13526</v>
      </c>
      <c r="AH932" t="s">
        <v>38</v>
      </c>
      <c r="AI932" t="s">
        <v>13538</v>
      </c>
    </row>
    <row r="933" spans="1:35" x14ac:dyDescent="0.25">
      <c r="A933" s="1" t="s">
        <v>1956</v>
      </c>
      <c r="B933" s="1" t="s">
        <v>30</v>
      </c>
      <c r="C933">
        <v>55</v>
      </c>
      <c r="D933">
        <v>361</v>
      </c>
      <c r="E933">
        <v>663.6</v>
      </c>
      <c r="F933">
        <v>0</v>
      </c>
      <c r="G933">
        <v>0</v>
      </c>
      <c r="H933" s="1" t="s">
        <v>30</v>
      </c>
      <c r="I933" s="1" t="s">
        <v>31</v>
      </c>
      <c r="J933">
        <v>0</v>
      </c>
      <c r="K933">
        <v>0</v>
      </c>
      <c r="L933">
        <v>1</v>
      </c>
      <c r="M933" s="1" t="s">
        <v>32</v>
      </c>
      <c r="N933">
        <v>0</v>
      </c>
      <c r="O933" s="1" t="s">
        <v>471</v>
      </c>
      <c r="P933" s="1" t="s">
        <v>1957</v>
      </c>
      <c r="Q933" s="1" t="s">
        <v>35</v>
      </c>
      <c r="R933">
        <v>42</v>
      </c>
      <c r="S933" s="1" t="s">
        <v>30</v>
      </c>
      <c r="T933" s="1" t="s">
        <v>30</v>
      </c>
      <c r="U933" s="1" t="s">
        <v>30</v>
      </c>
      <c r="V933">
        <v>0</v>
      </c>
      <c r="W933" s="1" t="s">
        <v>32</v>
      </c>
      <c r="X933" s="1" t="s">
        <v>36</v>
      </c>
      <c r="Y933" s="1" t="s">
        <v>37</v>
      </c>
      <c r="Z933">
        <v>37</v>
      </c>
      <c r="AA933">
        <v>2048</v>
      </c>
      <c r="AB933" s="1" t="s">
        <v>13500</v>
      </c>
      <c r="AC933" s="1" t="s">
        <v>13500</v>
      </c>
      <c r="AD933" t="s">
        <v>13494</v>
      </c>
      <c r="AE933" s="1" t="s">
        <v>38</v>
      </c>
      <c r="AF933" s="1" t="s">
        <v>38</v>
      </c>
      <c r="AG933" t="s">
        <v>13527</v>
      </c>
      <c r="AH933" t="s">
        <v>38</v>
      </c>
      <c r="AI933" t="s">
        <v>13540</v>
      </c>
    </row>
    <row r="934" spans="1:35" x14ac:dyDescent="0.25">
      <c r="A934" s="1" t="s">
        <v>1958</v>
      </c>
      <c r="B934" s="1" t="s">
        <v>30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s="1" t="s">
        <v>30</v>
      </c>
      <c r="I934" s="1" t="s">
        <v>31</v>
      </c>
      <c r="J934">
        <v>0</v>
      </c>
      <c r="K934">
        <v>0</v>
      </c>
      <c r="L934">
        <v>4</v>
      </c>
      <c r="M934" s="1" t="s">
        <v>32</v>
      </c>
      <c r="N934">
        <v>0</v>
      </c>
      <c r="O934" s="1" t="s">
        <v>52</v>
      </c>
      <c r="P934" s="1" t="s">
        <v>1959</v>
      </c>
      <c r="Q934" s="1" t="s">
        <v>42</v>
      </c>
      <c r="R934">
        <v>42</v>
      </c>
      <c r="S934" s="1" t="s">
        <v>30</v>
      </c>
      <c r="T934" s="1" t="s">
        <v>30</v>
      </c>
      <c r="U934" s="1" t="s">
        <v>30</v>
      </c>
      <c r="V934">
        <v>0</v>
      </c>
      <c r="W934" s="1" t="s">
        <v>32</v>
      </c>
      <c r="X934" s="1" t="s">
        <v>57</v>
      </c>
      <c r="Y934" s="1" t="s">
        <v>37</v>
      </c>
      <c r="Z934">
        <v>36</v>
      </c>
      <c r="AA934">
        <v>2600</v>
      </c>
      <c r="AB934" s="1" t="s">
        <v>13500</v>
      </c>
      <c r="AC934" s="1" t="s">
        <v>13500</v>
      </c>
      <c r="AD934" t="s">
        <v>13494</v>
      </c>
      <c r="AE934" s="1" t="s">
        <v>38</v>
      </c>
      <c r="AF934" s="1" t="s">
        <v>38</v>
      </c>
      <c r="AG934" t="s">
        <v>13526</v>
      </c>
      <c r="AH934" t="s">
        <v>38</v>
      </c>
      <c r="AI934" t="s">
        <v>13540</v>
      </c>
    </row>
    <row r="935" spans="1:35" x14ac:dyDescent="0.25">
      <c r="A935" s="1" t="s">
        <v>1960</v>
      </c>
      <c r="B935" s="1" t="s">
        <v>30</v>
      </c>
      <c r="C935">
        <v>10</v>
      </c>
      <c r="D935">
        <v>18</v>
      </c>
      <c r="E935">
        <v>48.2</v>
      </c>
      <c r="F935">
        <v>0</v>
      </c>
      <c r="G935">
        <v>0</v>
      </c>
      <c r="H935" s="1" t="s">
        <v>30</v>
      </c>
      <c r="I935" s="1" t="s">
        <v>31</v>
      </c>
      <c r="J935">
        <v>0</v>
      </c>
      <c r="K935">
        <v>0</v>
      </c>
      <c r="L935">
        <v>2</v>
      </c>
      <c r="M935" s="1" t="s">
        <v>32</v>
      </c>
      <c r="N935">
        <v>0</v>
      </c>
      <c r="O935" s="1" t="s">
        <v>52</v>
      </c>
      <c r="P935" s="1" t="s">
        <v>1961</v>
      </c>
      <c r="Q935" s="1" t="s">
        <v>35</v>
      </c>
      <c r="R935">
        <v>66</v>
      </c>
      <c r="S935" s="1" t="s">
        <v>30</v>
      </c>
      <c r="T935" s="1" t="s">
        <v>32</v>
      </c>
      <c r="U935" s="1" t="s">
        <v>30</v>
      </c>
      <c r="V935">
        <v>0</v>
      </c>
      <c r="W935" s="1" t="s">
        <v>32</v>
      </c>
      <c r="X935" s="1" t="s">
        <v>36</v>
      </c>
      <c r="Y935" s="1" t="s">
        <v>58</v>
      </c>
      <c r="Z935">
        <v>41</v>
      </c>
      <c r="AA935">
        <v>395</v>
      </c>
      <c r="AB935" s="1" t="s">
        <v>13500</v>
      </c>
      <c r="AC935" s="1" t="s">
        <v>13500</v>
      </c>
      <c r="AD935" t="s">
        <v>13496</v>
      </c>
      <c r="AE935" s="1" t="s">
        <v>38</v>
      </c>
      <c r="AF935" s="1" t="s">
        <v>38</v>
      </c>
      <c r="AG935" t="s">
        <v>13527</v>
      </c>
      <c r="AH935" t="s">
        <v>38</v>
      </c>
      <c r="AI935" t="s">
        <v>13539</v>
      </c>
    </row>
    <row r="936" spans="1:35" x14ac:dyDescent="0.25">
      <c r="A936" s="1" t="s">
        <v>1962</v>
      </c>
      <c r="B936" s="1" t="s">
        <v>30</v>
      </c>
      <c r="C936">
        <v>11</v>
      </c>
      <c r="D936">
        <v>19</v>
      </c>
      <c r="E936">
        <v>53.1</v>
      </c>
      <c r="F936">
        <v>0</v>
      </c>
      <c r="G936">
        <v>0</v>
      </c>
      <c r="H936" s="1" t="s">
        <v>30</v>
      </c>
      <c r="I936" s="1" t="s">
        <v>31</v>
      </c>
      <c r="J936">
        <v>0</v>
      </c>
      <c r="K936">
        <v>0</v>
      </c>
      <c r="L936">
        <v>3</v>
      </c>
      <c r="M936" s="1" t="s">
        <v>30</v>
      </c>
      <c r="N936">
        <v>21</v>
      </c>
      <c r="O936" s="1" t="s">
        <v>83</v>
      </c>
      <c r="P936" s="1" t="s">
        <v>1963</v>
      </c>
      <c r="Q936" s="1" t="s">
        <v>42</v>
      </c>
      <c r="R936">
        <v>72</v>
      </c>
      <c r="S936" s="1" t="s">
        <v>30</v>
      </c>
      <c r="T936" s="1" t="s">
        <v>32</v>
      </c>
      <c r="U936" s="1" t="s">
        <v>30</v>
      </c>
      <c r="V936">
        <v>0</v>
      </c>
      <c r="W936" s="1" t="s">
        <v>32</v>
      </c>
      <c r="X936" s="1" t="s">
        <v>57</v>
      </c>
      <c r="Y936" s="1" t="s">
        <v>37</v>
      </c>
      <c r="Z936">
        <v>62</v>
      </c>
      <c r="AA936">
        <v>661</v>
      </c>
      <c r="AB936" s="1" t="s">
        <v>13500</v>
      </c>
      <c r="AC936" s="1" t="s">
        <v>13500</v>
      </c>
      <c r="AD936" t="s">
        <v>13496</v>
      </c>
      <c r="AE936" s="1" t="s">
        <v>38</v>
      </c>
      <c r="AF936" s="1" t="s">
        <v>38</v>
      </c>
      <c r="AG936" t="s">
        <v>13526</v>
      </c>
      <c r="AH936" t="s">
        <v>38</v>
      </c>
      <c r="AI936" t="s">
        <v>13539</v>
      </c>
    </row>
    <row r="937" spans="1:35" x14ac:dyDescent="0.25">
      <c r="A937" s="1" t="s">
        <v>1964</v>
      </c>
      <c r="B937" s="1" t="s">
        <v>30</v>
      </c>
      <c r="C937">
        <v>14</v>
      </c>
      <c r="D937">
        <v>26</v>
      </c>
      <c r="E937">
        <v>82.6</v>
      </c>
      <c r="F937">
        <v>56</v>
      </c>
      <c r="G937">
        <v>177.8</v>
      </c>
      <c r="H937" s="1" t="s">
        <v>32</v>
      </c>
      <c r="I937" s="1" t="s">
        <v>46</v>
      </c>
      <c r="J937">
        <v>0</v>
      </c>
      <c r="K937">
        <v>0</v>
      </c>
      <c r="L937">
        <v>0</v>
      </c>
      <c r="M937" s="1" t="s">
        <v>30</v>
      </c>
      <c r="N937">
        <v>0</v>
      </c>
      <c r="O937" s="1" t="s">
        <v>156</v>
      </c>
      <c r="P937" s="1" t="s">
        <v>1965</v>
      </c>
      <c r="Q937" s="1" t="s">
        <v>35</v>
      </c>
      <c r="R937">
        <v>39</v>
      </c>
      <c r="S937" s="1" t="s">
        <v>30</v>
      </c>
      <c r="T937" s="1" t="s">
        <v>30</v>
      </c>
      <c r="U937" s="1" t="s">
        <v>30</v>
      </c>
      <c r="V937">
        <v>0</v>
      </c>
      <c r="W937" s="1" t="s">
        <v>30</v>
      </c>
      <c r="X937" s="1" t="s">
        <v>43</v>
      </c>
      <c r="Y937" s="1" t="s">
        <v>58</v>
      </c>
      <c r="Z937">
        <v>11</v>
      </c>
      <c r="AA937">
        <v>156</v>
      </c>
      <c r="AB937" s="1" t="s">
        <v>13500</v>
      </c>
      <c r="AC937" s="1" t="s">
        <v>13500</v>
      </c>
      <c r="AD937" t="s">
        <v>13494</v>
      </c>
      <c r="AE937" s="1" t="s">
        <v>38</v>
      </c>
      <c r="AF937" s="1" t="s">
        <v>38</v>
      </c>
      <c r="AG937" t="s">
        <v>13527</v>
      </c>
      <c r="AH937" t="s">
        <v>38</v>
      </c>
      <c r="AI937" t="s">
        <v>13539</v>
      </c>
    </row>
    <row r="938" spans="1:35" x14ac:dyDescent="0.25">
      <c r="A938" s="1" t="s">
        <v>1966</v>
      </c>
      <c r="B938" s="1" t="s">
        <v>30</v>
      </c>
      <c r="C938">
        <v>66</v>
      </c>
      <c r="D938">
        <v>309</v>
      </c>
      <c r="E938">
        <v>917.8</v>
      </c>
      <c r="F938">
        <v>0</v>
      </c>
      <c r="G938">
        <v>0</v>
      </c>
      <c r="H938" s="1" t="s">
        <v>30</v>
      </c>
      <c r="I938" s="1" t="s">
        <v>31</v>
      </c>
      <c r="J938">
        <v>0</v>
      </c>
      <c r="K938">
        <v>0</v>
      </c>
      <c r="L938">
        <v>5</v>
      </c>
      <c r="M938" s="1" t="s">
        <v>32</v>
      </c>
      <c r="N938">
        <v>0</v>
      </c>
      <c r="O938" s="1" t="s">
        <v>71</v>
      </c>
      <c r="P938" s="1" t="s">
        <v>1967</v>
      </c>
      <c r="Q938" s="1" t="s">
        <v>35</v>
      </c>
      <c r="R938">
        <v>75</v>
      </c>
      <c r="S938" s="1" t="s">
        <v>30</v>
      </c>
      <c r="T938" s="1" t="s">
        <v>32</v>
      </c>
      <c r="U938" s="1" t="s">
        <v>30</v>
      </c>
      <c r="V938">
        <v>0</v>
      </c>
      <c r="W938" s="1" t="s">
        <v>32</v>
      </c>
      <c r="X938" s="1" t="s">
        <v>43</v>
      </c>
      <c r="Y938" s="1" t="s">
        <v>37</v>
      </c>
      <c r="Z938">
        <v>33</v>
      </c>
      <c r="AA938">
        <v>2148</v>
      </c>
      <c r="AB938" s="1" t="s">
        <v>13500</v>
      </c>
      <c r="AC938" s="1" t="s">
        <v>13500</v>
      </c>
      <c r="AD938" t="s">
        <v>13496</v>
      </c>
      <c r="AE938" s="1" t="s">
        <v>38</v>
      </c>
      <c r="AF938" s="1" t="s">
        <v>38</v>
      </c>
      <c r="AG938" t="s">
        <v>13526</v>
      </c>
      <c r="AH938" t="s">
        <v>38</v>
      </c>
      <c r="AI938" t="s">
        <v>13540</v>
      </c>
    </row>
    <row r="939" spans="1:35" x14ac:dyDescent="0.25">
      <c r="A939" s="1" t="s">
        <v>1968</v>
      </c>
      <c r="B939" s="1" t="s">
        <v>30</v>
      </c>
      <c r="C939">
        <v>21</v>
      </c>
      <c r="D939">
        <v>92</v>
      </c>
      <c r="E939">
        <v>250.6</v>
      </c>
      <c r="F939">
        <v>0</v>
      </c>
      <c r="G939">
        <v>0</v>
      </c>
      <c r="H939" s="1" t="s">
        <v>30</v>
      </c>
      <c r="I939" s="1" t="s">
        <v>31</v>
      </c>
      <c r="J939">
        <v>0</v>
      </c>
      <c r="K939">
        <v>0</v>
      </c>
      <c r="L939">
        <v>5</v>
      </c>
      <c r="M939" s="1" t="s">
        <v>30</v>
      </c>
      <c r="N939">
        <v>37</v>
      </c>
      <c r="O939" s="1" t="s">
        <v>119</v>
      </c>
      <c r="P939" s="1" t="s">
        <v>1969</v>
      </c>
      <c r="Q939" s="1" t="s">
        <v>35</v>
      </c>
      <c r="R939">
        <v>78</v>
      </c>
      <c r="S939" s="1" t="s">
        <v>30</v>
      </c>
      <c r="T939" s="1" t="s">
        <v>32</v>
      </c>
      <c r="U939" s="1" t="s">
        <v>30</v>
      </c>
      <c r="V939">
        <v>0</v>
      </c>
      <c r="W939" s="1" t="s">
        <v>32</v>
      </c>
      <c r="X939" s="1" t="s">
        <v>43</v>
      </c>
      <c r="Y939" s="1" t="s">
        <v>37</v>
      </c>
      <c r="Z939">
        <v>32</v>
      </c>
      <c r="AA939">
        <v>672</v>
      </c>
      <c r="AB939" s="1" t="s">
        <v>13500</v>
      </c>
      <c r="AC939" s="1" t="s">
        <v>13500</v>
      </c>
      <c r="AD939" t="s">
        <v>13496</v>
      </c>
      <c r="AE939" s="1" t="s">
        <v>38</v>
      </c>
      <c r="AF939" s="1" t="s">
        <v>38</v>
      </c>
      <c r="AG939" t="s">
        <v>13526</v>
      </c>
      <c r="AH939" t="s">
        <v>38</v>
      </c>
      <c r="AI939" t="s">
        <v>13539</v>
      </c>
    </row>
    <row r="940" spans="1:35" x14ac:dyDescent="0.25">
      <c r="A940" s="1" t="s">
        <v>1970</v>
      </c>
      <c r="B940" s="1" t="s">
        <v>30</v>
      </c>
      <c r="C940">
        <v>22</v>
      </c>
      <c r="D940">
        <v>148</v>
      </c>
      <c r="E940">
        <v>346.7</v>
      </c>
      <c r="F940">
        <v>0</v>
      </c>
      <c r="G940">
        <v>0</v>
      </c>
      <c r="H940" s="1" t="s">
        <v>30</v>
      </c>
      <c r="I940" s="1" t="s">
        <v>31</v>
      </c>
      <c r="J940">
        <v>0</v>
      </c>
      <c r="K940">
        <v>0</v>
      </c>
      <c r="L940">
        <v>2</v>
      </c>
      <c r="M940" s="1" t="s">
        <v>32</v>
      </c>
      <c r="N940">
        <v>0</v>
      </c>
      <c r="O940" s="1" t="s">
        <v>166</v>
      </c>
      <c r="P940" s="1" t="s">
        <v>1971</v>
      </c>
      <c r="Q940" s="1" t="s">
        <v>42</v>
      </c>
      <c r="R940">
        <v>38</v>
      </c>
      <c r="S940" s="1" t="s">
        <v>30</v>
      </c>
      <c r="T940" s="1" t="s">
        <v>30</v>
      </c>
      <c r="U940" s="1" t="s">
        <v>30</v>
      </c>
      <c r="V940">
        <v>0</v>
      </c>
      <c r="W940" s="1" t="s">
        <v>30</v>
      </c>
      <c r="X940" s="1" t="s">
        <v>36</v>
      </c>
      <c r="Y940" s="1" t="s">
        <v>58</v>
      </c>
      <c r="Z940">
        <v>23</v>
      </c>
      <c r="AA940">
        <v>503</v>
      </c>
      <c r="AB940" s="1" t="s">
        <v>13500</v>
      </c>
      <c r="AC940" s="1" t="s">
        <v>13500</v>
      </c>
      <c r="AD940" t="s">
        <v>13494</v>
      </c>
      <c r="AE940" s="1" t="s">
        <v>38</v>
      </c>
      <c r="AF940" s="1" t="s">
        <v>38</v>
      </c>
      <c r="AG940" t="s">
        <v>13527</v>
      </c>
      <c r="AH940" t="s">
        <v>38</v>
      </c>
      <c r="AI940" t="s">
        <v>13539</v>
      </c>
    </row>
    <row r="941" spans="1:35" x14ac:dyDescent="0.25">
      <c r="A941" s="1" t="s">
        <v>1972</v>
      </c>
      <c r="B941" s="1" t="s">
        <v>30</v>
      </c>
      <c r="C941">
        <v>54</v>
      </c>
      <c r="D941">
        <v>254</v>
      </c>
      <c r="E941">
        <v>646.4</v>
      </c>
      <c r="F941">
        <v>0</v>
      </c>
      <c r="G941">
        <v>0</v>
      </c>
      <c r="H941" s="1" t="s">
        <v>30</v>
      </c>
      <c r="I941" s="1" t="s">
        <v>31</v>
      </c>
      <c r="J941">
        <v>0</v>
      </c>
      <c r="K941">
        <v>0</v>
      </c>
      <c r="L941">
        <v>2</v>
      </c>
      <c r="M941" s="1" t="s">
        <v>32</v>
      </c>
      <c r="N941">
        <v>0</v>
      </c>
      <c r="O941" s="1" t="s">
        <v>159</v>
      </c>
      <c r="P941" s="1" t="s">
        <v>1973</v>
      </c>
      <c r="Q941" s="1" t="s">
        <v>35</v>
      </c>
      <c r="R941">
        <v>66</v>
      </c>
      <c r="S941" s="1" t="s">
        <v>30</v>
      </c>
      <c r="T941" s="1" t="s">
        <v>32</v>
      </c>
      <c r="U941" s="1" t="s">
        <v>30</v>
      </c>
      <c r="V941">
        <v>0</v>
      </c>
      <c r="W941" s="1" t="s">
        <v>30</v>
      </c>
      <c r="X941" s="1" t="s">
        <v>43</v>
      </c>
      <c r="Y941" s="1" t="s">
        <v>37</v>
      </c>
      <c r="Z941">
        <v>35</v>
      </c>
      <c r="AA941">
        <v>1894</v>
      </c>
      <c r="AB941" s="1" t="s">
        <v>13500</v>
      </c>
      <c r="AC941" s="1" t="s">
        <v>13500</v>
      </c>
      <c r="AD941" t="s">
        <v>13496</v>
      </c>
      <c r="AE941" s="1" t="s">
        <v>38</v>
      </c>
      <c r="AF941" s="1" t="s">
        <v>38</v>
      </c>
      <c r="AG941" t="s">
        <v>13527</v>
      </c>
      <c r="AH941" t="s">
        <v>38</v>
      </c>
      <c r="AI941" t="s">
        <v>13540</v>
      </c>
    </row>
    <row r="942" spans="1:35" x14ac:dyDescent="0.25">
      <c r="A942" s="1" t="s">
        <v>1974</v>
      </c>
      <c r="B942" s="1" t="s">
        <v>30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s="1" t="s">
        <v>30</v>
      </c>
      <c r="I942" s="1" t="s">
        <v>31</v>
      </c>
      <c r="J942">
        <v>0</v>
      </c>
      <c r="K942">
        <v>0</v>
      </c>
      <c r="L942">
        <v>2</v>
      </c>
      <c r="M942" s="1" t="s">
        <v>32</v>
      </c>
      <c r="N942">
        <v>0</v>
      </c>
      <c r="O942" s="1" t="s">
        <v>216</v>
      </c>
      <c r="P942" s="1" t="s">
        <v>1975</v>
      </c>
      <c r="Q942" s="1" t="s">
        <v>35</v>
      </c>
      <c r="R942">
        <v>80</v>
      </c>
      <c r="S942" s="1" t="s">
        <v>30</v>
      </c>
      <c r="T942" s="1" t="s">
        <v>32</v>
      </c>
      <c r="U942" s="1" t="s">
        <v>30</v>
      </c>
      <c r="V942">
        <v>0</v>
      </c>
      <c r="W942" s="1" t="s">
        <v>32</v>
      </c>
      <c r="X942" s="1" t="s">
        <v>57</v>
      </c>
      <c r="Y942" s="1" t="s">
        <v>37</v>
      </c>
      <c r="Z942">
        <v>25</v>
      </c>
      <c r="AA942">
        <v>1671</v>
      </c>
      <c r="AB942" s="1" t="s">
        <v>13500</v>
      </c>
      <c r="AC942" s="1" t="s">
        <v>13500</v>
      </c>
      <c r="AD942" t="s">
        <v>13496</v>
      </c>
      <c r="AE942" s="1" t="s">
        <v>38</v>
      </c>
      <c r="AF942" s="1" t="s">
        <v>38</v>
      </c>
      <c r="AG942" t="s">
        <v>13527</v>
      </c>
      <c r="AH942" t="s">
        <v>38</v>
      </c>
      <c r="AI942" t="s">
        <v>13540</v>
      </c>
    </row>
    <row r="943" spans="1:35" x14ac:dyDescent="0.25">
      <c r="A943" s="1" t="s">
        <v>1976</v>
      </c>
      <c r="B943" s="1" t="s">
        <v>30</v>
      </c>
      <c r="C943">
        <v>42</v>
      </c>
      <c r="D943">
        <v>97</v>
      </c>
      <c r="E943">
        <v>293.7</v>
      </c>
      <c r="F943">
        <v>0</v>
      </c>
      <c r="G943">
        <v>0</v>
      </c>
      <c r="H943" s="1" t="s">
        <v>30</v>
      </c>
      <c r="I943" s="1" t="s">
        <v>31</v>
      </c>
      <c r="J943">
        <v>0</v>
      </c>
      <c r="K943">
        <v>0</v>
      </c>
      <c r="L943">
        <v>21</v>
      </c>
      <c r="M943" s="1" t="s">
        <v>32</v>
      </c>
      <c r="N943">
        <v>0</v>
      </c>
      <c r="O943" s="1" t="s">
        <v>171</v>
      </c>
      <c r="P943" s="1" t="s">
        <v>1977</v>
      </c>
      <c r="Q943" s="1" t="s">
        <v>42</v>
      </c>
      <c r="R943">
        <v>29</v>
      </c>
      <c r="S943" s="1" t="s">
        <v>32</v>
      </c>
      <c r="T943" s="1" t="s">
        <v>30</v>
      </c>
      <c r="U943" s="1" t="s">
        <v>30</v>
      </c>
      <c r="V943">
        <v>0</v>
      </c>
      <c r="W943" s="1" t="s">
        <v>30</v>
      </c>
      <c r="X943" s="1" t="s">
        <v>43</v>
      </c>
      <c r="Y943" s="1" t="s">
        <v>58</v>
      </c>
      <c r="Z943">
        <v>39</v>
      </c>
      <c r="AA943">
        <v>1641</v>
      </c>
      <c r="AB943" s="1" t="s">
        <v>13500</v>
      </c>
      <c r="AC943" s="1" t="s">
        <v>13500</v>
      </c>
      <c r="AD943" t="s">
        <v>13495</v>
      </c>
      <c r="AE943" s="1" t="s">
        <v>38</v>
      </c>
      <c r="AF943" s="1" t="s">
        <v>38</v>
      </c>
      <c r="AG943" t="s">
        <v>13526</v>
      </c>
      <c r="AH943" t="s">
        <v>38</v>
      </c>
      <c r="AI943" t="s">
        <v>13540</v>
      </c>
    </row>
    <row r="944" spans="1:35" x14ac:dyDescent="0.25">
      <c r="A944" s="1" t="s">
        <v>1978</v>
      </c>
      <c r="B944" s="1" t="s">
        <v>30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s="1" t="s">
        <v>32</v>
      </c>
      <c r="I944" s="1" t="s">
        <v>46</v>
      </c>
      <c r="J944">
        <v>0</v>
      </c>
      <c r="K944">
        <v>0</v>
      </c>
      <c r="L944">
        <v>7</v>
      </c>
      <c r="M944" s="1" t="s">
        <v>32</v>
      </c>
      <c r="N944">
        <v>0</v>
      </c>
      <c r="O944" s="1" t="s">
        <v>436</v>
      </c>
      <c r="P944" s="1" t="s">
        <v>1979</v>
      </c>
      <c r="Q944" s="1" t="s">
        <v>35</v>
      </c>
      <c r="R944">
        <v>70</v>
      </c>
      <c r="S944" s="1" t="s">
        <v>30</v>
      </c>
      <c r="T944" s="1" t="s">
        <v>32</v>
      </c>
      <c r="U944" s="1" t="s">
        <v>30</v>
      </c>
      <c r="V944">
        <v>0</v>
      </c>
      <c r="W944" s="1" t="s">
        <v>30</v>
      </c>
      <c r="X944" s="1" t="s">
        <v>43</v>
      </c>
      <c r="Y944" s="1" t="s">
        <v>37</v>
      </c>
      <c r="Z944">
        <v>69</v>
      </c>
      <c r="AA944">
        <v>3478</v>
      </c>
      <c r="AB944" s="1" t="s">
        <v>13500</v>
      </c>
      <c r="AC944" s="1" t="s">
        <v>13500</v>
      </c>
      <c r="AD944" t="s">
        <v>13496</v>
      </c>
      <c r="AE944" s="1" t="s">
        <v>38</v>
      </c>
      <c r="AF944" s="1" t="s">
        <v>38</v>
      </c>
      <c r="AG944" t="s">
        <v>13526</v>
      </c>
      <c r="AH944" t="s">
        <v>38</v>
      </c>
      <c r="AI944" t="s">
        <v>13540</v>
      </c>
    </row>
    <row r="945" spans="1:35" x14ac:dyDescent="0.25">
      <c r="A945" s="1" t="s">
        <v>1980</v>
      </c>
      <c r="B945" s="1" t="s">
        <v>30</v>
      </c>
      <c r="C945">
        <v>8</v>
      </c>
      <c r="D945">
        <v>36</v>
      </c>
      <c r="E945">
        <v>106.4</v>
      </c>
      <c r="F945">
        <v>0</v>
      </c>
      <c r="G945">
        <v>0</v>
      </c>
      <c r="H945" s="1" t="s">
        <v>30</v>
      </c>
      <c r="I945" s="1" t="s">
        <v>31</v>
      </c>
      <c r="J945">
        <v>0</v>
      </c>
      <c r="K945">
        <v>0</v>
      </c>
      <c r="L945">
        <v>2</v>
      </c>
      <c r="M945" s="1" t="s">
        <v>32</v>
      </c>
      <c r="N945">
        <v>0</v>
      </c>
      <c r="O945" s="1" t="s">
        <v>272</v>
      </c>
      <c r="P945" s="1" t="s">
        <v>1981</v>
      </c>
      <c r="Q945" s="1" t="s">
        <v>35</v>
      </c>
      <c r="R945">
        <v>65</v>
      </c>
      <c r="S945" s="1" t="s">
        <v>30</v>
      </c>
      <c r="T945" s="1" t="s">
        <v>32</v>
      </c>
      <c r="U945" s="1" t="s">
        <v>30</v>
      </c>
      <c r="V945">
        <v>0</v>
      </c>
      <c r="W945" s="1" t="s">
        <v>32</v>
      </c>
      <c r="X945" s="1" t="s">
        <v>57</v>
      </c>
      <c r="Y945" s="1" t="s">
        <v>37</v>
      </c>
      <c r="Z945">
        <v>32</v>
      </c>
      <c r="AA945">
        <v>247</v>
      </c>
      <c r="AB945" s="1" t="s">
        <v>13500</v>
      </c>
      <c r="AC945" s="1" t="s">
        <v>13500</v>
      </c>
      <c r="AD945" t="s">
        <v>13496</v>
      </c>
      <c r="AE945" s="1" t="s">
        <v>38</v>
      </c>
      <c r="AF945" s="1" t="s">
        <v>38</v>
      </c>
      <c r="AG945" t="s">
        <v>13527</v>
      </c>
      <c r="AH945" t="s">
        <v>38</v>
      </c>
      <c r="AI945" t="s">
        <v>13538</v>
      </c>
    </row>
    <row r="946" spans="1:35" x14ac:dyDescent="0.25">
      <c r="A946" s="1" t="s">
        <v>1982</v>
      </c>
      <c r="B946" s="1" t="s">
        <v>30</v>
      </c>
      <c r="C946">
        <v>18</v>
      </c>
      <c r="D946">
        <v>99</v>
      </c>
      <c r="E946">
        <v>219.3</v>
      </c>
      <c r="F946">
        <v>0</v>
      </c>
      <c r="G946">
        <v>0</v>
      </c>
      <c r="H946" s="1" t="s">
        <v>30</v>
      </c>
      <c r="I946" s="1" t="s">
        <v>31</v>
      </c>
      <c r="J946">
        <v>0</v>
      </c>
      <c r="K946">
        <v>0</v>
      </c>
      <c r="L946">
        <v>0</v>
      </c>
      <c r="M946" s="1" t="s">
        <v>30</v>
      </c>
      <c r="N946">
        <v>0</v>
      </c>
      <c r="O946" s="1" t="s">
        <v>88</v>
      </c>
      <c r="P946" s="1" t="s">
        <v>1983</v>
      </c>
      <c r="Q946" s="1" t="s">
        <v>42</v>
      </c>
      <c r="R946">
        <v>24</v>
      </c>
      <c r="S946" s="1" t="s">
        <v>32</v>
      </c>
      <c r="T946" s="1" t="s">
        <v>30</v>
      </c>
      <c r="U946" s="1" t="s">
        <v>30</v>
      </c>
      <c r="V946">
        <v>0</v>
      </c>
      <c r="W946" s="1" t="s">
        <v>30</v>
      </c>
      <c r="X946" s="1" t="s">
        <v>36</v>
      </c>
      <c r="Y946" s="1" t="s">
        <v>58</v>
      </c>
      <c r="Z946">
        <v>8</v>
      </c>
      <c r="AA946">
        <v>149</v>
      </c>
      <c r="AB946" s="1" t="s">
        <v>13500</v>
      </c>
      <c r="AC946" s="1" t="s">
        <v>13500</v>
      </c>
      <c r="AD946" t="s">
        <v>13495</v>
      </c>
      <c r="AE946" s="1" t="s">
        <v>38</v>
      </c>
      <c r="AF946" s="1" t="s">
        <v>38</v>
      </c>
      <c r="AG946" t="s">
        <v>13527</v>
      </c>
      <c r="AH946" t="s">
        <v>38</v>
      </c>
      <c r="AI946" t="s">
        <v>13539</v>
      </c>
    </row>
    <row r="947" spans="1:35" x14ac:dyDescent="0.25">
      <c r="A947" s="1" t="s">
        <v>1984</v>
      </c>
      <c r="B947" s="1" t="s">
        <v>30</v>
      </c>
      <c r="C947">
        <v>2</v>
      </c>
      <c r="D947">
        <v>7</v>
      </c>
      <c r="E947">
        <v>18.8</v>
      </c>
      <c r="F947">
        <v>0</v>
      </c>
      <c r="G947">
        <v>0</v>
      </c>
      <c r="H947" s="1" t="s">
        <v>30</v>
      </c>
      <c r="I947" s="1" t="s">
        <v>31</v>
      </c>
      <c r="J947">
        <v>0</v>
      </c>
      <c r="K947">
        <v>0</v>
      </c>
      <c r="L947">
        <v>4</v>
      </c>
      <c r="M947" s="1" t="s">
        <v>30</v>
      </c>
      <c r="N947">
        <v>9</v>
      </c>
      <c r="O947" s="1" t="s">
        <v>114</v>
      </c>
      <c r="P947" s="1" t="s">
        <v>1985</v>
      </c>
      <c r="Q947" s="1" t="s">
        <v>35</v>
      </c>
      <c r="R947">
        <v>48</v>
      </c>
      <c r="S947" s="1" t="s">
        <v>30</v>
      </c>
      <c r="T947" s="1" t="s">
        <v>30</v>
      </c>
      <c r="U947" s="1" t="s">
        <v>30</v>
      </c>
      <c r="V947">
        <v>0</v>
      </c>
      <c r="W947" s="1" t="s">
        <v>30</v>
      </c>
      <c r="X947" s="1" t="s">
        <v>36</v>
      </c>
      <c r="Y947" s="1" t="s">
        <v>37</v>
      </c>
      <c r="Z947">
        <v>26</v>
      </c>
      <c r="AA947">
        <v>44</v>
      </c>
      <c r="AB947" s="1" t="s">
        <v>13500</v>
      </c>
      <c r="AC947" s="1" t="s">
        <v>13500</v>
      </c>
      <c r="AD947" t="s">
        <v>13494</v>
      </c>
      <c r="AE947" s="1" t="s">
        <v>38</v>
      </c>
      <c r="AF947" s="1" t="s">
        <v>38</v>
      </c>
      <c r="AG947" t="s">
        <v>13526</v>
      </c>
      <c r="AH947" t="s">
        <v>38</v>
      </c>
      <c r="AI947" t="s">
        <v>13538</v>
      </c>
    </row>
    <row r="948" spans="1:35" x14ac:dyDescent="0.25">
      <c r="A948" s="1" t="s">
        <v>1986</v>
      </c>
      <c r="B948" s="1" t="s">
        <v>30</v>
      </c>
      <c r="C948">
        <v>46</v>
      </c>
      <c r="D948">
        <v>313</v>
      </c>
      <c r="E948">
        <v>738.7</v>
      </c>
      <c r="F948">
        <v>0</v>
      </c>
      <c r="G948">
        <v>0</v>
      </c>
      <c r="H948" s="1" t="s">
        <v>30</v>
      </c>
      <c r="I948" s="1" t="s">
        <v>31</v>
      </c>
      <c r="J948">
        <v>0</v>
      </c>
      <c r="K948">
        <v>0</v>
      </c>
      <c r="L948">
        <v>6</v>
      </c>
      <c r="M948" s="1" t="s">
        <v>32</v>
      </c>
      <c r="N948">
        <v>0</v>
      </c>
      <c r="O948" s="1" t="s">
        <v>219</v>
      </c>
      <c r="P948" s="1" t="s">
        <v>1987</v>
      </c>
      <c r="Q948" s="1" t="s">
        <v>42</v>
      </c>
      <c r="R948">
        <v>32</v>
      </c>
      <c r="S948" s="1" t="s">
        <v>30</v>
      </c>
      <c r="T948" s="1" t="s">
        <v>30</v>
      </c>
      <c r="U948" s="1" t="s">
        <v>30</v>
      </c>
      <c r="V948">
        <v>0</v>
      </c>
      <c r="W948" s="1" t="s">
        <v>32</v>
      </c>
      <c r="X948" s="1" t="s">
        <v>57</v>
      </c>
      <c r="Y948" s="1" t="s">
        <v>37</v>
      </c>
      <c r="Z948">
        <v>38</v>
      </c>
      <c r="AA948">
        <v>1736</v>
      </c>
      <c r="AB948" s="1" t="s">
        <v>13500</v>
      </c>
      <c r="AC948" s="1" t="s">
        <v>13500</v>
      </c>
      <c r="AD948" t="s">
        <v>13494</v>
      </c>
      <c r="AE948" s="1" t="s">
        <v>38</v>
      </c>
      <c r="AF948" s="1" t="s">
        <v>38</v>
      </c>
      <c r="AG948" t="s">
        <v>13526</v>
      </c>
      <c r="AH948" t="s">
        <v>38</v>
      </c>
      <c r="AI948" t="s">
        <v>13540</v>
      </c>
    </row>
    <row r="949" spans="1:35" x14ac:dyDescent="0.25">
      <c r="A949" s="1" t="s">
        <v>1988</v>
      </c>
      <c r="B949" s="1" t="s">
        <v>30</v>
      </c>
      <c r="C949">
        <v>27</v>
      </c>
      <c r="D949">
        <v>244</v>
      </c>
      <c r="E949">
        <v>426</v>
      </c>
      <c r="F949">
        <v>0</v>
      </c>
      <c r="G949">
        <v>0</v>
      </c>
      <c r="H949" s="1" t="s">
        <v>30</v>
      </c>
      <c r="I949" s="1" t="s">
        <v>31</v>
      </c>
      <c r="J949">
        <v>0</v>
      </c>
      <c r="K949">
        <v>0</v>
      </c>
      <c r="L949">
        <v>0</v>
      </c>
      <c r="M949" s="1" t="s">
        <v>30</v>
      </c>
      <c r="N949">
        <v>0</v>
      </c>
      <c r="O949" s="1" t="s">
        <v>697</v>
      </c>
      <c r="P949" s="1" t="s">
        <v>1989</v>
      </c>
      <c r="Q949" s="1" t="s">
        <v>42</v>
      </c>
      <c r="R949">
        <v>57</v>
      </c>
      <c r="S949" s="1" t="s">
        <v>30</v>
      </c>
      <c r="T949" s="1" t="s">
        <v>30</v>
      </c>
      <c r="U949" s="1" t="s">
        <v>30</v>
      </c>
      <c r="V949">
        <v>0</v>
      </c>
      <c r="W949" s="1" t="s">
        <v>30</v>
      </c>
      <c r="X949" s="1" t="s">
        <v>57</v>
      </c>
      <c r="Y949" s="1" t="s">
        <v>37</v>
      </c>
      <c r="Z949">
        <v>9</v>
      </c>
      <c r="AA949">
        <v>248</v>
      </c>
      <c r="AB949" s="1" t="s">
        <v>13500</v>
      </c>
      <c r="AC949" s="1" t="s">
        <v>13500</v>
      </c>
      <c r="AD949" t="s">
        <v>13494</v>
      </c>
      <c r="AE949" s="1" t="s">
        <v>38</v>
      </c>
      <c r="AF949" s="1" t="s">
        <v>38</v>
      </c>
      <c r="AG949" t="s">
        <v>13527</v>
      </c>
      <c r="AH949" t="s">
        <v>38</v>
      </c>
      <c r="AI949" t="s">
        <v>13539</v>
      </c>
    </row>
    <row r="950" spans="1:35" x14ac:dyDescent="0.25">
      <c r="A950" s="1" t="s">
        <v>1990</v>
      </c>
      <c r="B950" s="1" t="s">
        <v>30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s="1" t="s">
        <v>30</v>
      </c>
      <c r="I950" s="1" t="s">
        <v>31</v>
      </c>
      <c r="J950">
        <v>0</v>
      </c>
      <c r="K950">
        <v>0</v>
      </c>
      <c r="L950">
        <v>13</v>
      </c>
      <c r="M950" s="1" t="s">
        <v>32</v>
      </c>
      <c r="N950">
        <v>0</v>
      </c>
      <c r="O950" s="1" t="s">
        <v>197</v>
      </c>
      <c r="P950" s="1" t="s">
        <v>1991</v>
      </c>
      <c r="Q950" s="1" t="s">
        <v>35</v>
      </c>
      <c r="R950">
        <v>28</v>
      </c>
      <c r="S950" s="1" t="s">
        <v>32</v>
      </c>
      <c r="T950" s="1" t="s">
        <v>30</v>
      </c>
      <c r="U950" s="1" t="s">
        <v>30</v>
      </c>
      <c r="V950">
        <v>0</v>
      </c>
      <c r="W950" s="1" t="s">
        <v>32</v>
      </c>
      <c r="X950" s="1" t="s">
        <v>57</v>
      </c>
      <c r="Y950" s="1" t="s">
        <v>37</v>
      </c>
      <c r="Z950">
        <v>37</v>
      </c>
      <c r="AA950">
        <v>2656</v>
      </c>
      <c r="AB950" s="1" t="s">
        <v>13500</v>
      </c>
      <c r="AC950" s="1" t="s">
        <v>13500</v>
      </c>
      <c r="AD950" t="s">
        <v>13495</v>
      </c>
      <c r="AE950" s="1" t="s">
        <v>38</v>
      </c>
      <c r="AF950" s="1" t="s">
        <v>38</v>
      </c>
      <c r="AG950" t="s">
        <v>13526</v>
      </c>
      <c r="AH950" t="s">
        <v>38</v>
      </c>
      <c r="AI950" t="s">
        <v>13540</v>
      </c>
    </row>
    <row r="951" spans="1:35" x14ac:dyDescent="0.25">
      <c r="A951" s="1" t="s">
        <v>1992</v>
      </c>
      <c r="B951" s="1" t="s">
        <v>30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s="1" t="s">
        <v>32</v>
      </c>
      <c r="I951" s="1" t="s">
        <v>46</v>
      </c>
      <c r="J951">
        <v>0</v>
      </c>
      <c r="K951">
        <v>0</v>
      </c>
      <c r="L951">
        <v>1</v>
      </c>
      <c r="M951" s="1" t="s">
        <v>32</v>
      </c>
      <c r="N951">
        <v>0</v>
      </c>
      <c r="O951" s="1" t="s">
        <v>114</v>
      </c>
      <c r="P951" s="1" t="s">
        <v>1993</v>
      </c>
      <c r="Q951" s="1" t="s">
        <v>42</v>
      </c>
      <c r="R951">
        <v>47</v>
      </c>
      <c r="S951" s="1" t="s">
        <v>30</v>
      </c>
      <c r="T951" s="1" t="s">
        <v>30</v>
      </c>
      <c r="U951" s="1" t="s">
        <v>30</v>
      </c>
      <c r="V951">
        <v>0</v>
      </c>
      <c r="W951" s="1" t="s">
        <v>32</v>
      </c>
      <c r="X951" s="1" t="s">
        <v>43</v>
      </c>
      <c r="Y951" s="1" t="s">
        <v>37</v>
      </c>
      <c r="Z951">
        <v>37</v>
      </c>
      <c r="AA951">
        <v>1705</v>
      </c>
      <c r="AB951" s="1" t="s">
        <v>13500</v>
      </c>
      <c r="AC951" s="1" t="s">
        <v>13500</v>
      </c>
      <c r="AD951" t="s">
        <v>13494</v>
      </c>
      <c r="AE951" s="1" t="s">
        <v>38</v>
      </c>
      <c r="AF951" s="1" t="s">
        <v>38</v>
      </c>
      <c r="AG951" t="s">
        <v>13527</v>
      </c>
      <c r="AH951" t="s">
        <v>38</v>
      </c>
      <c r="AI951" t="s">
        <v>13540</v>
      </c>
    </row>
    <row r="952" spans="1:35" x14ac:dyDescent="0.25">
      <c r="A952" s="1" t="s">
        <v>1994</v>
      </c>
      <c r="B952" s="1" t="s">
        <v>30</v>
      </c>
      <c r="C952">
        <v>62</v>
      </c>
      <c r="D952">
        <v>138</v>
      </c>
      <c r="E952">
        <v>311.7</v>
      </c>
      <c r="F952">
        <v>0</v>
      </c>
      <c r="G952">
        <v>0</v>
      </c>
      <c r="H952" s="1" t="s">
        <v>30</v>
      </c>
      <c r="I952" s="1" t="s">
        <v>31</v>
      </c>
      <c r="J952">
        <v>0</v>
      </c>
      <c r="K952">
        <v>0</v>
      </c>
      <c r="L952">
        <v>0</v>
      </c>
      <c r="M952" s="1" t="s">
        <v>30</v>
      </c>
      <c r="N952">
        <v>0</v>
      </c>
      <c r="O952" s="1" t="s">
        <v>60</v>
      </c>
      <c r="P952" s="1" t="s">
        <v>1995</v>
      </c>
      <c r="Q952" s="1" t="s">
        <v>42</v>
      </c>
      <c r="R952">
        <v>37</v>
      </c>
      <c r="S952" s="1" t="s">
        <v>30</v>
      </c>
      <c r="T952" s="1" t="s">
        <v>30</v>
      </c>
      <c r="U952" s="1" t="s">
        <v>30</v>
      </c>
      <c r="V952">
        <v>0</v>
      </c>
      <c r="W952" s="1" t="s">
        <v>30</v>
      </c>
      <c r="X952" s="1" t="s">
        <v>57</v>
      </c>
      <c r="Y952" s="1" t="s">
        <v>58</v>
      </c>
      <c r="Z952">
        <v>9</v>
      </c>
      <c r="AA952">
        <v>561</v>
      </c>
      <c r="AB952" s="1" t="s">
        <v>13500</v>
      </c>
      <c r="AC952" s="1" t="s">
        <v>13500</v>
      </c>
      <c r="AD952" t="s">
        <v>13494</v>
      </c>
      <c r="AE952" s="1" t="s">
        <v>38</v>
      </c>
      <c r="AF952" s="1" t="s">
        <v>38</v>
      </c>
      <c r="AG952" t="s">
        <v>13527</v>
      </c>
      <c r="AH952" t="s">
        <v>38</v>
      </c>
      <c r="AI952" t="s">
        <v>13540</v>
      </c>
    </row>
    <row r="953" spans="1:35" x14ac:dyDescent="0.25">
      <c r="A953" s="1" t="s">
        <v>1996</v>
      </c>
      <c r="B953" s="1" t="s">
        <v>30</v>
      </c>
      <c r="C953">
        <v>14</v>
      </c>
      <c r="D953">
        <v>44</v>
      </c>
      <c r="E953">
        <v>125.1</v>
      </c>
      <c r="F953">
        <v>0</v>
      </c>
      <c r="G953">
        <v>0</v>
      </c>
      <c r="H953" s="1" t="s">
        <v>30</v>
      </c>
      <c r="I953" s="1" t="s">
        <v>31</v>
      </c>
      <c r="J953">
        <v>0</v>
      </c>
      <c r="K953">
        <v>0</v>
      </c>
      <c r="L953">
        <v>0</v>
      </c>
      <c r="M953" s="1" t="s">
        <v>30</v>
      </c>
      <c r="N953">
        <v>0</v>
      </c>
      <c r="O953" s="1" t="s">
        <v>122</v>
      </c>
      <c r="P953" s="1" t="s">
        <v>1997</v>
      </c>
      <c r="Q953" s="1" t="s">
        <v>42</v>
      </c>
      <c r="R953">
        <v>49</v>
      </c>
      <c r="S953" s="1" t="s">
        <v>30</v>
      </c>
      <c r="T953" s="1" t="s">
        <v>30</v>
      </c>
      <c r="U953" s="1" t="s">
        <v>30</v>
      </c>
      <c r="V953">
        <v>0</v>
      </c>
      <c r="W953" s="1" t="s">
        <v>30</v>
      </c>
      <c r="X953" s="1" t="s">
        <v>43</v>
      </c>
      <c r="Y953" s="1" t="s">
        <v>58</v>
      </c>
      <c r="Z953">
        <v>13</v>
      </c>
      <c r="AA953">
        <v>175</v>
      </c>
      <c r="AB953" s="1" t="s">
        <v>13500</v>
      </c>
      <c r="AC953" s="1" t="s">
        <v>13500</v>
      </c>
      <c r="AD953" t="s">
        <v>13494</v>
      </c>
      <c r="AE953" s="1" t="s">
        <v>38</v>
      </c>
      <c r="AF953" s="1" t="s">
        <v>38</v>
      </c>
      <c r="AG953" t="s">
        <v>13527</v>
      </c>
      <c r="AH953" t="s">
        <v>38</v>
      </c>
      <c r="AI953" t="s">
        <v>13539</v>
      </c>
    </row>
    <row r="954" spans="1:35" x14ac:dyDescent="0.25">
      <c r="A954" s="1" t="s">
        <v>1998</v>
      </c>
      <c r="B954" s="1" t="s">
        <v>30</v>
      </c>
      <c r="C954">
        <v>51</v>
      </c>
      <c r="D954">
        <v>70</v>
      </c>
      <c r="E954">
        <v>205.1</v>
      </c>
      <c r="F954">
        <v>0</v>
      </c>
      <c r="G954">
        <v>0</v>
      </c>
      <c r="H954" s="1" t="s">
        <v>30</v>
      </c>
      <c r="I954" s="1" t="s">
        <v>31</v>
      </c>
      <c r="J954">
        <v>0</v>
      </c>
      <c r="K954">
        <v>0</v>
      </c>
      <c r="L954">
        <v>19</v>
      </c>
      <c r="M954" s="1" t="s">
        <v>32</v>
      </c>
      <c r="N954">
        <v>0</v>
      </c>
      <c r="O954" s="1" t="s">
        <v>71</v>
      </c>
      <c r="P954" s="1" t="s">
        <v>1999</v>
      </c>
      <c r="Q954" s="1" t="s">
        <v>42</v>
      </c>
      <c r="R954">
        <v>23</v>
      </c>
      <c r="S954" s="1" t="s">
        <v>32</v>
      </c>
      <c r="T954" s="1" t="s">
        <v>30</v>
      </c>
      <c r="U954" s="1" t="s">
        <v>30</v>
      </c>
      <c r="V954">
        <v>0</v>
      </c>
      <c r="W954" s="1" t="s">
        <v>32</v>
      </c>
      <c r="X954" s="1" t="s">
        <v>43</v>
      </c>
      <c r="Y954" s="1" t="s">
        <v>37</v>
      </c>
      <c r="Z954">
        <v>54</v>
      </c>
      <c r="AA954">
        <v>2745</v>
      </c>
      <c r="AB954" s="1" t="s">
        <v>13500</v>
      </c>
      <c r="AC954" s="1" t="s">
        <v>13500</v>
      </c>
      <c r="AD954" t="s">
        <v>13495</v>
      </c>
      <c r="AE954" s="1" t="s">
        <v>38</v>
      </c>
      <c r="AF954" s="1" t="s">
        <v>38</v>
      </c>
      <c r="AG954" t="s">
        <v>13526</v>
      </c>
      <c r="AH954" t="s">
        <v>38</v>
      </c>
      <c r="AI954" t="s">
        <v>13540</v>
      </c>
    </row>
    <row r="955" spans="1:35" x14ac:dyDescent="0.25">
      <c r="A955" s="1" t="s">
        <v>2000</v>
      </c>
      <c r="B955" s="1" t="s">
        <v>30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s="1" t="s">
        <v>32</v>
      </c>
      <c r="I955" s="1" t="s">
        <v>46</v>
      </c>
      <c r="J955">
        <v>0</v>
      </c>
      <c r="K955">
        <v>0</v>
      </c>
      <c r="L955">
        <v>2</v>
      </c>
      <c r="M955" s="1" t="s">
        <v>32</v>
      </c>
      <c r="N955">
        <v>0</v>
      </c>
      <c r="O955" s="1" t="s">
        <v>55</v>
      </c>
      <c r="P955" s="1" t="s">
        <v>2001</v>
      </c>
      <c r="Q955" s="1" t="s">
        <v>42</v>
      </c>
      <c r="R955">
        <v>43</v>
      </c>
      <c r="S955" s="1" t="s">
        <v>30</v>
      </c>
      <c r="T955" s="1" t="s">
        <v>30</v>
      </c>
      <c r="U955" s="1" t="s">
        <v>30</v>
      </c>
      <c r="V955">
        <v>0</v>
      </c>
      <c r="W955" s="1" t="s">
        <v>30</v>
      </c>
      <c r="X955" s="1" t="s">
        <v>57</v>
      </c>
      <c r="Y955" s="1" t="s">
        <v>58</v>
      </c>
      <c r="Z955">
        <v>31</v>
      </c>
      <c r="AA955">
        <v>1606</v>
      </c>
      <c r="AB955" s="1" t="s">
        <v>13500</v>
      </c>
      <c r="AC955" s="1" t="s">
        <v>13500</v>
      </c>
      <c r="AD955" t="s">
        <v>13494</v>
      </c>
      <c r="AE955" s="1" t="s">
        <v>38</v>
      </c>
      <c r="AF955" s="1" t="s">
        <v>38</v>
      </c>
      <c r="AG955" t="s">
        <v>13527</v>
      </c>
      <c r="AH955" t="s">
        <v>38</v>
      </c>
      <c r="AI955" t="s">
        <v>13540</v>
      </c>
    </row>
    <row r="956" spans="1:35" x14ac:dyDescent="0.25">
      <c r="A956" s="1" t="s">
        <v>2002</v>
      </c>
      <c r="B956" s="1" t="s">
        <v>30</v>
      </c>
      <c r="C956">
        <v>71</v>
      </c>
      <c r="D956">
        <v>424</v>
      </c>
      <c r="E956">
        <v>995.7</v>
      </c>
      <c r="F956">
        <v>0</v>
      </c>
      <c r="G956">
        <v>0</v>
      </c>
      <c r="H956" s="1" t="s">
        <v>30</v>
      </c>
      <c r="I956" s="1" t="s">
        <v>31</v>
      </c>
      <c r="J956">
        <v>0</v>
      </c>
      <c r="K956">
        <v>0</v>
      </c>
      <c r="L956">
        <v>4</v>
      </c>
      <c r="M956" s="1" t="s">
        <v>32</v>
      </c>
      <c r="N956">
        <v>0</v>
      </c>
      <c r="O956" s="1" t="s">
        <v>55</v>
      </c>
      <c r="P956" s="1" t="s">
        <v>2003</v>
      </c>
      <c r="Q956" s="1" t="s">
        <v>35</v>
      </c>
      <c r="R956">
        <v>50</v>
      </c>
      <c r="S956" s="1" t="s">
        <v>30</v>
      </c>
      <c r="T956" s="1" t="s">
        <v>30</v>
      </c>
      <c r="U956" s="1" t="s">
        <v>30</v>
      </c>
      <c r="V956">
        <v>0</v>
      </c>
      <c r="W956" s="1" t="s">
        <v>32</v>
      </c>
      <c r="X956" s="1" t="s">
        <v>57</v>
      </c>
      <c r="Y956" s="1" t="s">
        <v>37</v>
      </c>
      <c r="Z956">
        <v>47</v>
      </c>
      <c r="AA956">
        <v>3316</v>
      </c>
      <c r="AB956" s="1" t="s">
        <v>13500</v>
      </c>
      <c r="AC956" s="1" t="s">
        <v>13500</v>
      </c>
      <c r="AD956" t="s">
        <v>13494</v>
      </c>
      <c r="AE956" s="1" t="s">
        <v>38</v>
      </c>
      <c r="AF956" s="1" t="s">
        <v>38</v>
      </c>
      <c r="AG956" t="s">
        <v>13526</v>
      </c>
      <c r="AH956" t="s">
        <v>38</v>
      </c>
      <c r="AI956" t="s">
        <v>13540</v>
      </c>
    </row>
    <row r="957" spans="1:35" x14ac:dyDescent="0.25">
      <c r="A957" s="1" t="s">
        <v>2004</v>
      </c>
      <c r="B957" s="1" t="s">
        <v>30</v>
      </c>
      <c r="C957">
        <v>34</v>
      </c>
      <c r="D957">
        <v>188</v>
      </c>
      <c r="E957">
        <v>445.8</v>
      </c>
      <c r="F957">
        <v>0</v>
      </c>
      <c r="G957">
        <v>0</v>
      </c>
      <c r="H957" s="1" t="s">
        <v>30</v>
      </c>
      <c r="I957" s="1" t="s">
        <v>31</v>
      </c>
      <c r="J957">
        <v>0</v>
      </c>
      <c r="K957">
        <v>0</v>
      </c>
      <c r="L957">
        <v>0</v>
      </c>
      <c r="M957" s="1" t="s">
        <v>30</v>
      </c>
      <c r="N957">
        <v>0</v>
      </c>
      <c r="O957" s="1" t="s">
        <v>240</v>
      </c>
      <c r="P957" s="1" t="s">
        <v>2005</v>
      </c>
      <c r="Q957" s="1" t="s">
        <v>42</v>
      </c>
      <c r="R957">
        <v>34</v>
      </c>
      <c r="S957" s="1" t="s">
        <v>30</v>
      </c>
      <c r="T957" s="1" t="s">
        <v>30</v>
      </c>
      <c r="U957" s="1" t="s">
        <v>30</v>
      </c>
      <c r="V957">
        <v>0</v>
      </c>
      <c r="W957" s="1" t="s">
        <v>30</v>
      </c>
      <c r="X957" s="1" t="s">
        <v>36</v>
      </c>
      <c r="Y957" s="1" t="s">
        <v>58</v>
      </c>
      <c r="Z957">
        <v>8</v>
      </c>
      <c r="AA957">
        <v>262</v>
      </c>
      <c r="AB957" s="1" t="s">
        <v>13500</v>
      </c>
      <c r="AC957" s="1" t="s">
        <v>13500</v>
      </c>
      <c r="AD957" t="s">
        <v>13494</v>
      </c>
      <c r="AE957" s="1" t="s">
        <v>38</v>
      </c>
      <c r="AF957" s="1" t="s">
        <v>38</v>
      </c>
      <c r="AG957" t="s">
        <v>13527</v>
      </c>
      <c r="AH957" t="s">
        <v>38</v>
      </c>
      <c r="AI957" t="s">
        <v>13539</v>
      </c>
    </row>
    <row r="958" spans="1:35" x14ac:dyDescent="0.25">
      <c r="A958" s="1" t="s">
        <v>2006</v>
      </c>
      <c r="B958" s="1" t="s">
        <v>30</v>
      </c>
      <c r="C958">
        <v>69</v>
      </c>
      <c r="D958">
        <v>338</v>
      </c>
      <c r="E958">
        <v>1036.8</v>
      </c>
      <c r="F958">
        <v>0</v>
      </c>
      <c r="G958">
        <v>0</v>
      </c>
      <c r="H958" s="1" t="s">
        <v>30</v>
      </c>
      <c r="I958" s="1" t="s">
        <v>31</v>
      </c>
      <c r="J958">
        <v>0</v>
      </c>
      <c r="K958">
        <v>0</v>
      </c>
      <c r="L958">
        <v>1</v>
      </c>
      <c r="M958" s="1" t="s">
        <v>32</v>
      </c>
      <c r="N958">
        <v>0</v>
      </c>
      <c r="O958" s="1" t="s">
        <v>216</v>
      </c>
      <c r="P958" s="1" t="s">
        <v>2007</v>
      </c>
      <c r="Q958" s="1" t="s">
        <v>42</v>
      </c>
      <c r="R958">
        <v>38</v>
      </c>
      <c r="S958" s="1" t="s">
        <v>30</v>
      </c>
      <c r="T958" s="1" t="s">
        <v>30</v>
      </c>
      <c r="U958" s="1" t="s">
        <v>30</v>
      </c>
      <c r="V958">
        <v>0</v>
      </c>
      <c r="W958" s="1" t="s">
        <v>30</v>
      </c>
      <c r="X958" s="1" t="s">
        <v>57</v>
      </c>
      <c r="Y958" s="1" t="s">
        <v>37</v>
      </c>
      <c r="Z958">
        <v>21</v>
      </c>
      <c r="AA958">
        <v>1467</v>
      </c>
      <c r="AB958" s="1" t="s">
        <v>13500</v>
      </c>
      <c r="AC958" s="1" t="s">
        <v>13500</v>
      </c>
      <c r="AD958" t="s">
        <v>13494</v>
      </c>
      <c r="AE958" s="1" t="s">
        <v>38</v>
      </c>
      <c r="AF958" s="1" t="s">
        <v>38</v>
      </c>
      <c r="AG958" t="s">
        <v>13527</v>
      </c>
      <c r="AH958" t="s">
        <v>38</v>
      </c>
      <c r="AI958" t="s">
        <v>13540</v>
      </c>
    </row>
    <row r="959" spans="1:35" x14ac:dyDescent="0.25">
      <c r="A959" s="1" t="s">
        <v>2008</v>
      </c>
      <c r="B959" s="1" t="s">
        <v>30</v>
      </c>
      <c r="C959">
        <v>46</v>
      </c>
      <c r="D959">
        <v>123</v>
      </c>
      <c r="E959">
        <v>506.4</v>
      </c>
      <c r="F959">
        <v>0</v>
      </c>
      <c r="G959">
        <v>0</v>
      </c>
      <c r="H959" s="1" t="s">
        <v>30</v>
      </c>
      <c r="I959" s="1" t="s">
        <v>31</v>
      </c>
      <c r="J959">
        <v>0</v>
      </c>
      <c r="K959">
        <v>0</v>
      </c>
      <c r="L959">
        <v>0</v>
      </c>
      <c r="M959" s="1" t="s">
        <v>30</v>
      </c>
      <c r="N959">
        <v>0</v>
      </c>
      <c r="O959" s="1" t="s">
        <v>471</v>
      </c>
      <c r="P959" s="1" t="s">
        <v>2009</v>
      </c>
      <c r="Q959" s="1" t="s">
        <v>35</v>
      </c>
      <c r="R959">
        <v>60</v>
      </c>
      <c r="S959" s="1" t="s">
        <v>30</v>
      </c>
      <c r="T959" s="1" t="s">
        <v>30</v>
      </c>
      <c r="U959" s="1" t="s">
        <v>30</v>
      </c>
      <c r="V959">
        <v>0</v>
      </c>
      <c r="W959" s="1" t="s">
        <v>30</v>
      </c>
      <c r="X959" s="1" t="s">
        <v>43</v>
      </c>
      <c r="Y959" s="1" t="s">
        <v>37</v>
      </c>
      <c r="Z959">
        <v>7</v>
      </c>
      <c r="AA959">
        <v>313</v>
      </c>
      <c r="AB959" s="1" t="s">
        <v>13500</v>
      </c>
      <c r="AC959" s="1" t="s">
        <v>13500</v>
      </c>
      <c r="AD959" t="s">
        <v>13494</v>
      </c>
      <c r="AE959" s="1" t="s">
        <v>38</v>
      </c>
      <c r="AF959" s="1" t="s">
        <v>38</v>
      </c>
      <c r="AG959" t="s">
        <v>13527</v>
      </c>
      <c r="AH959" t="s">
        <v>38</v>
      </c>
      <c r="AI959" t="s">
        <v>13540</v>
      </c>
    </row>
    <row r="960" spans="1:35" x14ac:dyDescent="0.25">
      <c r="A960" s="1" t="s">
        <v>2010</v>
      </c>
      <c r="B960" s="1" t="s">
        <v>30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s="1" t="s">
        <v>32</v>
      </c>
      <c r="I960" s="1" t="s">
        <v>46</v>
      </c>
      <c r="J960">
        <v>0</v>
      </c>
      <c r="K960">
        <v>0</v>
      </c>
      <c r="L960">
        <v>13</v>
      </c>
      <c r="M960" s="1" t="s">
        <v>32</v>
      </c>
      <c r="N960">
        <v>0</v>
      </c>
      <c r="O960" s="1" t="s">
        <v>68</v>
      </c>
      <c r="P960" s="1" t="s">
        <v>2011</v>
      </c>
      <c r="Q960" s="1" t="s">
        <v>42</v>
      </c>
      <c r="R960">
        <v>59</v>
      </c>
      <c r="S960" s="1" t="s">
        <v>30</v>
      </c>
      <c r="T960" s="1" t="s">
        <v>30</v>
      </c>
      <c r="U960" s="1" t="s">
        <v>30</v>
      </c>
      <c r="V960">
        <v>0</v>
      </c>
      <c r="W960" s="1" t="s">
        <v>32</v>
      </c>
      <c r="X960" s="1" t="s">
        <v>36</v>
      </c>
      <c r="Y960" s="1" t="s">
        <v>37</v>
      </c>
      <c r="Z960">
        <v>21</v>
      </c>
      <c r="AA960">
        <v>559</v>
      </c>
      <c r="AB960" s="1" t="s">
        <v>13500</v>
      </c>
      <c r="AC960" s="1" t="s">
        <v>13500</v>
      </c>
      <c r="AD960" t="s">
        <v>13494</v>
      </c>
      <c r="AE960" s="1" t="s">
        <v>38</v>
      </c>
      <c r="AF960" s="1" t="s">
        <v>38</v>
      </c>
      <c r="AG960" t="s">
        <v>13526</v>
      </c>
      <c r="AH960" t="s">
        <v>38</v>
      </c>
      <c r="AI960" t="s">
        <v>13539</v>
      </c>
    </row>
    <row r="961" spans="1:35" x14ac:dyDescent="0.25">
      <c r="A961" s="1" t="s">
        <v>2012</v>
      </c>
      <c r="B961" s="1" t="s">
        <v>30</v>
      </c>
      <c r="C961">
        <v>68</v>
      </c>
      <c r="D961">
        <v>332</v>
      </c>
      <c r="E961">
        <v>749.5</v>
      </c>
      <c r="F961">
        <v>0</v>
      </c>
      <c r="G961">
        <v>0</v>
      </c>
      <c r="H961" s="1" t="s">
        <v>30</v>
      </c>
      <c r="I961" s="1" t="s">
        <v>31</v>
      </c>
      <c r="J961">
        <v>0</v>
      </c>
      <c r="K961">
        <v>0</v>
      </c>
      <c r="L961">
        <v>9</v>
      </c>
      <c r="M961" s="1" t="s">
        <v>32</v>
      </c>
      <c r="N961">
        <v>0</v>
      </c>
      <c r="O961" s="1" t="s">
        <v>91</v>
      </c>
      <c r="P961" s="1" t="s">
        <v>2013</v>
      </c>
      <c r="Q961" s="1" t="s">
        <v>42</v>
      </c>
      <c r="R961">
        <v>45</v>
      </c>
      <c r="S961" s="1" t="s">
        <v>30</v>
      </c>
      <c r="T961" s="1" t="s">
        <v>30</v>
      </c>
      <c r="U961" s="1" t="s">
        <v>30</v>
      </c>
      <c r="V961">
        <v>0</v>
      </c>
      <c r="W961" s="1" t="s">
        <v>32</v>
      </c>
      <c r="X961" s="1" t="s">
        <v>57</v>
      </c>
      <c r="Y961" s="1" t="s">
        <v>58</v>
      </c>
      <c r="Z961">
        <v>47</v>
      </c>
      <c r="AA961">
        <v>3207</v>
      </c>
      <c r="AB961" s="1" t="s">
        <v>13500</v>
      </c>
      <c r="AC961" s="1" t="s">
        <v>13500</v>
      </c>
      <c r="AD961" t="s">
        <v>13494</v>
      </c>
      <c r="AE961" s="1" t="s">
        <v>38</v>
      </c>
      <c r="AF961" s="1" t="s">
        <v>38</v>
      </c>
      <c r="AG961" t="s">
        <v>13526</v>
      </c>
      <c r="AH961" t="s">
        <v>38</v>
      </c>
      <c r="AI961" t="s">
        <v>13540</v>
      </c>
    </row>
    <row r="962" spans="1:35" x14ac:dyDescent="0.25">
      <c r="A962" s="1" t="s">
        <v>2014</v>
      </c>
      <c r="B962" s="1" t="s">
        <v>30</v>
      </c>
      <c r="C962">
        <v>46</v>
      </c>
      <c r="D962">
        <v>261</v>
      </c>
      <c r="E962">
        <v>686.5</v>
      </c>
      <c r="F962">
        <v>0</v>
      </c>
      <c r="G962">
        <v>0</v>
      </c>
      <c r="H962" s="1" t="s">
        <v>30</v>
      </c>
      <c r="I962" s="1" t="s">
        <v>31</v>
      </c>
      <c r="J962">
        <v>0</v>
      </c>
      <c r="K962">
        <v>0</v>
      </c>
      <c r="L962">
        <v>9</v>
      </c>
      <c r="M962" s="1" t="s">
        <v>32</v>
      </c>
      <c r="N962">
        <v>0</v>
      </c>
      <c r="O962" s="1" t="s">
        <v>33</v>
      </c>
      <c r="P962" s="1" t="s">
        <v>2015</v>
      </c>
      <c r="Q962" s="1" t="s">
        <v>35</v>
      </c>
      <c r="R962">
        <v>44</v>
      </c>
      <c r="S962" s="1" t="s">
        <v>30</v>
      </c>
      <c r="T962" s="1" t="s">
        <v>30</v>
      </c>
      <c r="U962" s="1" t="s">
        <v>30</v>
      </c>
      <c r="V962">
        <v>0</v>
      </c>
      <c r="W962" s="1" t="s">
        <v>30</v>
      </c>
      <c r="X962" s="1" t="s">
        <v>43</v>
      </c>
      <c r="Y962" s="1" t="s">
        <v>58</v>
      </c>
      <c r="Z962">
        <v>42</v>
      </c>
      <c r="AA962">
        <v>1938</v>
      </c>
      <c r="AB962" s="1" t="s">
        <v>13500</v>
      </c>
      <c r="AC962" s="1" t="s">
        <v>13500</v>
      </c>
      <c r="AD962" t="s">
        <v>13494</v>
      </c>
      <c r="AE962" s="1" t="s">
        <v>38</v>
      </c>
      <c r="AF962" s="1" t="s">
        <v>38</v>
      </c>
      <c r="AG962" t="s">
        <v>13526</v>
      </c>
      <c r="AH962" t="s">
        <v>38</v>
      </c>
      <c r="AI962" t="s">
        <v>13540</v>
      </c>
    </row>
    <row r="963" spans="1:35" x14ac:dyDescent="0.25">
      <c r="A963" s="1" t="s">
        <v>2016</v>
      </c>
      <c r="B963" s="1" t="s">
        <v>30</v>
      </c>
      <c r="C963">
        <v>53</v>
      </c>
      <c r="D963">
        <v>107</v>
      </c>
      <c r="E963">
        <v>211.1</v>
      </c>
      <c r="F963">
        <v>0</v>
      </c>
      <c r="G963">
        <v>0</v>
      </c>
      <c r="H963" s="1" t="s">
        <v>30</v>
      </c>
      <c r="I963" s="1" t="s">
        <v>31</v>
      </c>
      <c r="J963">
        <v>0</v>
      </c>
      <c r="K963">
        <v>0</v>
      </c>
      <c r="L963">
        <v>2</v>
      </c>
      <c r="M963" s="1" t="s">
        <v>32</v>
      </c>
      <c r="N963">
        <v>0</v>
      </c>
      <c r="O963" s="1" t="s">
        <v>211</v>
      </c>
      <c r="P963" s="1" t="s">
        <v>2017</v>
      </c>
      <c r="Q963" s="1" t="s">
        <v>35</v>
      </c>
      <c r="R963">
        <v>42</v>
      </c>
      <c r="S963" s="1" t="s">
        <v>30</v>
      </c>
      <c r="T963" s="1" t="s">
        <v>30</v>
      </c>
      <c r="U963" s="1" t="s">
        <v>30</v>
      </c>
      <c r="V963">
        <v>0</v>
      </c>
      <c r="W963" s="1" t="s">
        <v>30</v>
      </c>
      <c r="X963" s="1" t="s">
        <v>57</v>
      </c>
      <c r="Y963" s="1" t="s">
        <v>37</v>
      </c>
      <c r="Z963">
        <v>59</v>
      </c>
      <c r="AA963">
        <v>3127</v>
      </c>
      <c r="AB963" s="1" t="s">
        <v>13500</v>
      </c>
      <c r="AC963" s="1" t="s">
        <v>13500</v>
      </c>
      <c r="AD963" t="s">
        <v>13494</v>
      </c>
      <c r="AE963" s="1" t="s">
        <v>38</v>
      </c>
      <c r="AF963" s="1" t="s">
        <v>38</v>
      </c>
      <c r="AG963" t="s">
        <v>13527</v>
      </c>
      <c r="AH963" t="s">
        <v>38</v>
      </c>
      <c r="AI963" t="s">
        <v>13540</v>
      </c>
    </row>
    <row r="964" spans="1:35" x14ac:dyDescent="0.25">
      <c r="A964" s="1" t="s">
        <v>2018</v>
      </c>
      <c r="B964" s="1" t="s">
        <v>30</v>
      </c>
      <c r="C964">
        <v>20</v>
      </c>
      <c r="D964">
        <v>99</v>
      </c>
      <c r="E964">
        <v>221.3</v>
      </c>
      <c r="F964">
        <v>0</v>
      </c>
      <c r="G964">
        <v>0</v>
      </c>
      <c r="H964" s="1" t="s">
        <v>30</v>
      </c>
      <c r="I964" s="1" t="s">
        <v>31</v>
      </c>
      <c r="J964">
        <v>0</v>
      </c>
      <c r="K964">
        <v>0</v>
      </c>
      <c r="L964">
        <v>9</v>
      </c>
      <c r="M964" s="1" t="s">
        <v>30</v>
      </c>
      <c r="N964">
        <v>66</v>
      </c>
      <c r="O964" s="1" t="s">
        <v>436</v>
      </c>
      <c r="P964" s="1" t="s">
        <v>2019</v>
      </c>
      <c r="Q964" s="1" t="s">
        <v>42</v>
      </c>
      <c r="R964">
        <v>51</v>
      </c>
      <c r="S964" s="1" t="s">
        <v>30</v>
      </c>
      <c r="T964" s="1" t="s">
        <v>30</v>
      </c>
      <c r="U964" s="1" t="s">
        <v>30</v>
      </c>
      <c r="V964">
        <v>0</v>
      </c>
      <c r="W964" s="1" t="s">
        <v>30</v>
      </c>
      <c r="X964" s="1" t="s">
        <v>36</v>
      </c>
      <c r="Y964" s="1" t="s">
        <v>37</v>
      </c>
      <c r="Z964">
        <v>34</v>
      </c>
      <c r="AA964">
        <v>679</v>
      </c>
      <c r="AB964" s="1" t="s">
        <v>13500</v>
      </c>
      <c r="AC964" s="1" t="s">
        <v>13500</v>
      </c>
      <c r="AD964" t="s">
        <v>13494</v>
      </c>
      <c r="AE964" s="1" t="s">
        <v>38</v>
      </c>
      <c r="AF964" s="1" t="s">
        <v>38</v>
      </c>
      <c r="AG964" t="s">
        <v>13526</v>
      </c>
      <c r="AH964" t="s">
        <v>38</v>
      </c>
      <c r="AI964" t="s">
        <v>13539</v>
      </c>
    </row>
    <row r="965" spans="1:35" x14ac:dyDescent="0.25">
      <c r="A965" s="1" t="s">
        <v>2020</v>
      </c>
      <c r="B965" s="1" t="s">
        <v>30</v>
      </c>
      <c r="C965">
        <v>11</v>
      </c>
      <c r="D965">
        <v>57</v>
      </c>
      <c r="E965">
        <v>125.6</v>
      </c>
      <c r="F965">
        <v>0</v>
      </c>
      <c r="G965">
        <v>0</v>
      </c>
      <c r="H965" s="1" t="s">
        <v>30</v>
      </c>
      <c r="I965" s="1" t="s">
        <v>31</v>
      </c>
      <c r="J965">
        <v>0</v>
      </c>
      <c r="K965">
        <v>0</v>
      </c>
      <c r="L965">
        <v>9</v>
      </c>
      <c r="M965" s="1" t="s">
        <v>32</v>
      </c>
      <c r="N965">
        <v>0</v>
      </c>
      <c r="O965" s="1" t="s">
        <v>40</v>
      </c>
      <c r="P965" s="1" t="s">
        <v>2021</v>
      </c>
      <c r="Q965" s="1" t="s">
        <v>42</v>
      </c>
      <c r="R965">
        <v>22</v>
      </c>
      <c r="S965" s="1" t="s">
        <v>32</v>
      </c>
      <c r="T965" s="1" t="s">
        <v>30</v>
      </c>
      <c r="U965" s="1" t="s">
        <v>30</v>
      </c>
      <c r="V965">
        <v>0</v>
      </c>
      <c r="W965" s="1" t="s">
        <v>30</v>
      </c>
      <c r="X965" s="1" t="s">
        <v>36</v>
      </c>
      <c r="Y965" s="1" t="s">
        <v>58</v>
      </c>
      <c r="Z965">
        <v>28</v>
      </c>
      <c r="AA965">
        <v>317</v>
      </c>
      <c r="AB965" s="1" t="s">
        <v>13500</v>
      </c>
      <c r="AC965" s="1" t="s">
        <v>13500</v>
      </c>
      <c r="AD965" t="s">
        <v>13495</v>
      </c>
      <c r="AE965" s="1" t="s">
        <v>38</v>
      </c>
      <c r="AF965" s="1" t="s">
        <v>38</v>
      </c>
      <c r="AG965" t="s">
        <v>13526</v>
      </c>
      <c r="AH965" t="s">
        <v>38</v>
      </c>
      <c r="AI965" t="s">
        <v>13539</v>
      </c>
    </row>
    <row r="966" spans="1:35" x14ac:dyDescent="0.25">
      <c r="A966" s="1" t="s">
        <v>2022</v>
      </c>
      <c r="B966" s="1" t="s">
        <v>30</v>
      </c>
      <c r="C966">
        <v>29</v>
      </c>
      <c r="D966">
        <v>64</v>
      </c>
      <c r="E966">
        <v>145.9</v>
      </c>
      <c r="F966">
        <v>0</v>
      </c>
      <c r="G966">
        <v>0</v>
      </c>
      <c r="H966" s="1" t="s">
        <v>30</v>
      </c>
      <c r="I966" s="1" t="s">
        <v>31</v>
      </c>
      <c r="J966">
        <v>0</v>
      </c>
      <c r="K966">
        <v>0</v>
      </c>
      <c r="L966">
        <v>14</v>
      </c>
      <c r="M966" s="1" t="s">
        <v>32</v>
      </c>
      <c r="N966">
        <v>0</v>
      </c>
      <c r="O966" s="1" t="s">
        <v>130</v>
      </c>
      <c r="P966" s="1" t="s">
        <v>2023</v>
      </c>
      <c r="Q966" s="1" t="s">
        <v>35</v>
      </c>
      <c r="R966">
        <v>66</v>
      </c>
      <c r="S966" s="1" t="s">
        <v>30</v>
      </c>
      <c r="T966" s="1" t="s">
        <v>32</v>
      </c>
      <c r="U966" s="1" t="s">
        <v>30</v>
      </c>
      <c r="V966">
        <v>0</v>
      </c>
      <c r="W966" s="1" t="s">
        <v>30</v>
      </c>
      <c r="X966" s="1" t="s">
        <v>57</v>
      </c>
      <c r="Y966" s="1" t="s">
        <v>37</v>
      </c>
      <c r="Z966">
        <v>53</v>
      </c>
      <c r="AA966">
        <v>1536</v>
      </c>
      <c r="AB966" s="1" t="s">
        <v>13500</v>
      </c>
      <c r="AC966" s="1" t="s">
        <v>13500</v>
      </c>
      <c r="AD966" t="s">
        <v>13496</v>
      </c>
      <c r="AE966" s="1" t="s">
        <v>38</v>
      </c>
      <c r="AF966" s="1" t="s">
        <v>38</v>
      </c>
      <c r="AG966" t="s">
        <v>13526</v>
      </c>
      <c r="AH966" t="s">
        <v>38</v>
      </c>
      <c r="AI966" t="s">
        <v>13539</v>
      </c>
    </row>
    <row r="967" spans="1:35" x14ac:dyDescent="0.25">
      <c r="A967" s="1" t="s">
        <v>2024</v>
      </c>
      <c r="B967" s="1" t="s">
        <v>30</v>
      </c>
      <c r="C967">
        <v>67</v>
      </c>
      <c r="D967">
        <v>151</v>
      </c>
      <c r="E967">
        <v>334.1</v>
      </c>
      <c r="F967">
        <v>0</v>
      </c>
      <c r="G967">
        <v>0</v>
      </c>
      <c r="H967" s="1" t="s">
        <v>30</v>
      </c>
      <c r="I967" s="1" t="s">
        <v>31</v>
      </c>
      <c r="J967">
        <v>0</v>
      </c>
      <c r="K967">
        <v>0</v>
      </c>
      <c r="L967">
        <v>1</v>
      </c>
      <c r="M967" s="1" t="s">
        <v>32</v>
      </c>
      <c r="N967">
        <v>0</v>
      </c>
      <c r="O967" s="1" t="s">
        <v>171</v>
      </c>
      <c r="P967" s="1" t="s">
        <v>2025</v>
      </c>
      <c r="Q967" s="1" t="s">
        <v>42</v>
      </c>
      <c r="R967">
        <v>60</v>
      </c>
      <c r="S967" s="1" t="s">
        <v>30</v>
      </c>
      <c r="T967" s="1" t="s">
        <v>30</v>
      </c>
      <c r="U967" s="1" t="s">
        <v>30</v>
      </c>
      <c r="V967">
        <v>0</v>
      </c>
      <c r="W967" s="1" t="s">
        <v>32</v>
      </c>
      <c r="X967" s="1" t="s">
        <v>57</v>
      </c>
      <c r="Y967" s="1" t="s">
        <v>37</v>
      </c>
      <c r="Z967">
        <v>39</v>
      </c>
      <c r="AA967">
        <v>2614</v>
      </c>
      <c r="AB967" s="1" t="s">
        <v>13500</v>
      </c>
      <c r="AC967" s="1" t="s">
        <v>13500</v>
      </c>
      <c r="AD967" t="s">
        <v>13494</v>
      </c>
      <c r="AE967" s="1" t="s">
        <v>38</v>
      </c>
      <c r="AF967" s="1" t="s">
        <v>38</v>
      </c>
      <c r="AG967" t="s">
        <v>13527</v>
      </c>
      <c r="AH967" t="s">
        <v>38</v>
      </c>
      <c r="AI967" t="s">
        <v>13540</v>
      </c>
    </row>
    <row r="968" spans="1:35" x14ac:dyDescent="0.25">
      <c r="A968" s="1" t="s">
        <v>2026</v>
      </c>
      <c r="B968" s="1" t="s">
        <v>30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s="1" t="s">
        <v>30</v>
      </c>
      <c r="I968" s="1" t="s">
        <v>31</v>
      </c>
      <c r="J968">
        <v>0</v>
      </c>
      <c r="K968">
        <v>0</v>
      </c>
      <c r="L968">
        <v>6</v>
      </c>
      <c r="M968" s="1" t="s">
        <v>32</v>
      </c>
      <c r="N968">
        <v>0</v>
      </c>
      <c r="O968" s="1" t="s">
        <v>697</v>
      </c>
      <c r="P968" s="1" t="s">
        <v>2027</v>
      </c>
      <c r="Q968" s="1" t="s">
        <v>42</v>
      </c>
      <c r="R968">
        <v>76</v>
      </c>
      <c r="S968" s="1" t="s">
        <v>30</v>
      </c>
      <c r="T968" s="1" t="s">
        <v>32</v>
      </c>
      <c r="U968" s="1" t="s">
        <v>30</v>
      </c>
      <c r="V968">
        <v>0</v>
      </c>
      <c r="W968" s="1" t="s">
        <v>32</v>
      </c>
      <c r="X968" s="1" t="s">
        <v>57</v>
      </c>
      <c r="Y968" s="1" t="s">
        <v>37</v>
      </c>
      <c r="Z968">
        <v>49</v>
      </c>
      <c r="AA968">
        <v>1908</v>
      </c>
      <c r="AB968" s="1" t="s">
        <v>13500</v>
      </c>
      <c r="AC968" s="1" t="s">
        <v>13500</v>
      </c>
      <c r="AD968" t="s">
        <v>13496</v>
      </c>
      <c r="AE968" s="1" t="s">
        <v>38</v>
      </c>
      <c r="AF968" s="1" t="s">
        <v>38</v>
      </c>
      <c r="AG968" t="s">
        <v>13526</v>
      </c>
      <c r="AH968" t="s">
        <v>38</v>
      </c>
      <c r="AI968" t="s">
        <v>13539</v>
      </c>
    </row>
    <row r="969" spans="1:35" x14ac:dyDescent="0.25">
      <c r="A969" s="1" t="s">
        <v>2028</v>
      </c>
      <c r="B969" s="1" t="s">
        <v>30</v>
      </c>
      <c r="C969">
        <v>1</v>
      </c>
      <c r="D969">
        <v>1</v>
      </c>
      <c r="E969">
        <v>4</v>
      </c>
      <c r="F969">
        <v>0</v>
      </c>
      <c r="G969">
        <v>0</v>
      </c>
      <c r="H969" s="1" t="s">
        <v>30</v>
      </c>
      <c r="I969" s="1" t="s">
        <v>31</v>
      </c>
      <c r="J969">
        <v>0</v>
      </c>
      <c r="K969">
        <v>0</v>
      </c>
      <c r="L969">
        <v>1</v>
      </c>
      <c r="M969" s="1" t="s">
        <v>32</v>
      </c>
      <c r="N969">
        <v>0</v>
      </c>
      <c r="O969" s="1" t="s">
        <v>65</v>
      </c>
      <c r="P969" s="1" t="s">
        <v>2029</v>
      </c>
      <c r="Q969" s="1" t="s">
        <v>35</v>
      </c>
      <c r="R969">
        <v>42</v>
      </c>
      <c r="S969" s="1" t="s">
        <v>30</v>
      </c>
      <c r="T969" s="1" t="s">
        <v>30</v>
      </c>
      <c r="U969" s="1" t="s">
        <v>30</v>
      </c>
      <c r="V969">
        <v>0</v>
      </c>
      <c r="W969" s="1" t="s">
        <v>30</v>
      </c>
      <c r="X969" s="1" t="s">
        <v>36</v>
      </c>
      <c r="Y969" s="1" t="s">
        <v>37</v>
      </c>
      <c r="Z969">
        <v>29</v>
      </c>
      <c r="AA969">
        <v>29</v>
      </c>
      <c r="AB969" s="1" t="s">
        <v>13500</v>
      </c>
      <c r="AC969" s="1" t="s">
        <v>13500</v>
      </c>
      <c r="AD969" t="s">
        <v>13494</v>
      </c>
      <c r="AE969" s="1" t="s">
        <v>38</v>
      </c>
      <c r="AF969" s="1" t="s">
        <v>38</v>
      </c>
      <c r="AG969" t="s">
        <v>13527</v>
      </c>
      <c r="AH969" t="s">
        <v>38</v>
      </c>
      <c r="AI969" t="s">
        <v>13538</v>
      </c>
    </row>
    <row r="970" spans="1:35" x14ac:dyDescent="0.25">
      <c r="A970" s="1" t="s">
        <v>2030</v>
      </c>
      <c r="B970" s="1" t="s">
        <v>30</v>
      </c>
      <c r="C970">
        <v>63</v>
      </c>
      <c r="D970">
        <v>368</v>
      </c>
      <c r="E970">
        <v>942.6</v>
      </c>
      <c r="F970">
        <v>0</v>
      </c>
      <c r="G970">
        <v>0</v>
      </c>
      <c r="H970" s="1" t="s">
        <v>30</v>
      </c>
      <c r="I970" s="1" t="s">
        <v>31</v>
      </c>
      <c r="J970">
        <v>0</v>
      </c>
      <c r="K970">
        <v>0</v>
      </c>
      <c r="L970">
        <v>3</v>
      </c>
      <c r="M970" s="1" t="s">
        <v>32</v>
      </c>
      <c r="N970">
        <v>0</v>
      </c>
      <c r="O970" s="1" t="s">
        <v>49</v>
      </c>
      <c r="P970" s="1" t="s">
        <v>2031</v>
      </c>
      <c r="Q970" s="1" t="s">
        <v>42</v>
      </c>
      <c r="R970">
        <v>35</v>
      </c>
      <c r="S970" s="1" t="s">
        <v>30</v>
      </c>
      <c r="T970" s="1" t="s">
        <v>30</v>
      </c>
      <c r="U970" s="1" t="s">
        <v>30</v>
      </c>
      <c r="V970">
        <v>0</v>
      </c>
      <c r="W970" s="1" t="s">
        <v>32</v>
      </c>
      <c r="X970" s="1" t="s">
        <v>57</v>
      </c>
      <c r="Y970" s="1" t="s">
        <v>37</v>
      </c>
      <c r="Z970">
        <v>21</v>
      </c>
      <c r="AA970">
        <v>1323</v>
      </c>
      <c r="AB970" s="1" t="s">
        <v>13500</v>
      </c>
      <c r="AC970" s="1" t="s">
        <v>13500</v>
      </c>
      <c r="AD970" t="s">
        <v>13494</v>
      </c>
      <c r="AE970" s="1" t="s">
        <v>38</v>
      </c>
      <c r="AF970" s="1" t="s">
        <v>38</v>
      </c>
      <c r="AG970" t="s">
        <v>13526</v>
      </c>
      <c r="AH970" t="s">
        <v>38</v>
      </c>
      <c r="AI970" t="s">
        <v>13540</v>
      </c>
    </row>
    <row r="971" spans="1:35" x14ac:dyDescent="0.25">
      <c r="A971" s="1" t="s">
        <v>2032</v>
      </c>
      <c r="B971" s="1" t="s">
        <v>30</v>
      </c>
      <c r="C971">
        <v>3</v>
      </c>
      <c r="D971">
        <v>7</v>
      </c>
      <c r="E971">
        <v>12.6</v>
      </c>
      <c r="F971">
        <v>0</v>
      </c>
      <c r="G971">
        <v>0</v>
      </c>
      <c r="H971" s="1" t="s">
        <v>30</v>
      </c>
      <c r="I971" s="1" t="s">
        <v>31</v>
      </c>
      <c r="J971">
        <v>0</v>
      </c>
      <c r="K971">
        <v>0</v>
      </c>
      <c r="L971">
        <v>9</v>
      </c>
      <c r="M971" s="1" t="s">
        <v>30</v>
      </c>
      <c r="N971">
        <v>20</v>
      </c>
      <c r="O971" s="1" t="s">
        <v>97</v>
      </c>
      <c r="P971" s="1" t="s">
        <v>2033</v>
      </c>
      <c r="Q971" s="1" t="s">
        <v>35</v>
      </c>
      <c r="R971">
        <v>62</v>
      </c>
      <c r="S971" s="1" t="s">
        <v>30</v>
      </c>
      <c r="T971" s="1" t="s">
        <v>30</v>
      </c>
      <c r="U971" s="1" t="s">
        <v>30</v>
      </c>
      <c r="V971">
        <v>0</v>
      </c>
      <c r="W971" s="1" t="s">
        <v>32</v>
      </c>
      <c r="X971" s="1" t="s">
        <v>43</v>
      </c>
      <c r="Y971" s="1" t="s">
        <v>37</v>
      </c>
      <c r="Z971">
        <v>43</v>
      </c>
      <c r="AA971">
        <v>135</v>
      </c>
      <c r="AB971" s="1" t="s">
        <v>13500</v>
      </c>
      <c r="AC971" s="1" t="s">
        <v>13500</v>
      </c>
      <c r="AD971" t="s">
        <v>13494</v>
      </c>
      <c r="AE971" s="1" t="s">
        <v>38</v>
      </c>
      <c r="AF971" s="1" t="s">
        <v>38</v>
      </c>
      <c r="AG971" t="s">
        <v>13526</v>
      </c>
      <c r="AH971" t="s">
        <v>38</v>
      </c>
      <c r="AI971" t="s">
        <v>13538</v>
      </c>
    </row>
    <row r="972" spans="1:35" x14ac:dyDescent="0.25">
      <c r="A972" s="1" t="s">
        <v>2034</v>
      </c>
      <c r="B972" s="1" t="s">
        <v>30</v>
      </c>
      <c r="C972">
        <v>47</v>
      </c>
      <c r="D972">
        <v>129</v>
      </c>
      <c r="E972">
        <v>419</v>
      </c>
      <c r="F972">
        <v>0</v>
      </c>
      <c r="G972">
        <v>0</v>
      </c>
      <c r="H972" s="1" t="s">
        <v>30</v>
      </c>
      <c r="I972" s="1" t="s">
        <v>31</v>
      </c>
      <c r="J972">
        <v>0</v>
      </c>
      <c r="K972">
        <v>0</v>
      </c>
      <c r="L972">
        <v>0</v>
      </c>
      <c r="M972" s="1" t="s">
        <v>30</v>
      </c>
      <c r="N972">
        <v>0</v>
      </c>
      <c r="O972" s="1" t="s">
        <v>153</v>
      </c>
      <c r="P972" s="1" t="s">
        <v>2035</v>
      </c>
      <c r="Q972" s="1" t="s">
        <v>35</v>
      </c>
      <c r="R972">
        <v>25</v>
      </c>
      <c r="S972" s="1" t="s">
        <v>32</v>
      </c>
      <c r="T972" s="1" t="s">
        <v>30</v>
      </c>
      <c r="U972" s="1" t="s">
        <v>30</v>
      </c>
      <c r="V972">
        <v>0</v>
      </c>
      <c r="W972" s="1" t="s">
        <v>30</v>
      </c>
      <c r="X972" s="1" t="s">
        <v>43</v>
      </c>
      <c r="Y972" s="1" t="s">
        <v>37</v>
      </c>
      <c r="Z972">
        <v>12</v>
      </c>
      <c r="AA972">
        <v>548</v>
      </c>
      <c r="AB972" s="1" t="s">
        <v>13500</v>
      </c>
      <c r="AC972" s="1" t="s">
        <v>13500</v>
      </c>
      <c r="AD972" t="s">
        <v>13495</v>
      </c>
      <c r="AE972" s="1" t="s">
        <v>38</v>
      </c>
      <c r="AF972" s="1" t="s">
        <v>38</v>
      </c>
      <c r="AG972" t="s">
        <v>13527</v>
      </c>
      <c r="AH972" t="s">
        <v>38</v>
      </c>
      <c r="AI972" t="s">
        <v>13540</v>
      </c>
    </row>
    <row r="973" spans="1:35" x14ac:dyDescent="0.25">
      <c r="A973" s="1" t="s">
        <v>2036</v>
      </c>
      <c r="B973" s="1" t="s">
        <v>30</v>
      </c>
      <c r="C973">
        <v>67</v>
      </c>
      <c r="D973">
        <v>149</v>
      </c>
      <c r="E973">
        <v>404</v>
      </c>
      <c r="F973">
        <v>0</v>
      </c>
      <c r="G973">
        <v>0</v>
      </c>
      <c r="H973" s="1" t="s">
        <v>30</v>
      </c>
      <c r="I973" s="1" t="s">
        <v>31</v>
      </c>
      <c r="J973">
        <v>0</v>
      </c>
      <c r="K973">
        <v>0</v>
      </c>
      <c r="L973">
        <v>3</v>
      </c>
      <c r="M973" s="1" t="s">
        <v>32</v>
      </c>
      <c r="N973">
        <v>0</v>
      </c>
      <c r="O973" s="1" t="s">
        <v>77</v>
      </c>
      <c r="P973" s="1" t="s">
        <v>2037</v>
      </c>
      <c r="Q973" s="1" t="s">
        <v>42</v>
      </c>
      <c r="R973">
        <v>48</v>
      </c>
      <c r="S973" s="1" t="s">
        <v>30</v>
      </c>
      <c r="T973" s="1" t="s">
        <v>30</v>
      </c>
      <c r="U973" s="1" t="s">
        <v>30</v>
      </c>
      <c r="V973">
        <v>0</v>
      </c>
      <c r="W973" s="1" t="s">
        <v>30</v>
      </c>
      <c r="X973" s="1" t="s">
        <v>43</v>
      </c>
      <c r="Y973" s="1" t="s">
        <v>58</v>
      </c>
      <c r="Z973">
        <v>18</v>
      </c>
      <c r="AA973">
        <v>1216</v>
      </c>
      <c r="AB973" s="1" t="s">
        <v>13500</v>
      </c>
      <c r="AC973" s="1" t="s">
        <v>13500</v>
      </c>
      <c r="AD973" t="s">
        <v>13494</v>
      </c>
      <c r="AE973" s="1" t="s">
        <v>38</v>
      </c>
      <c r="AF973" s="1" t="s">
        <v>38</v>
      </c>
      <c r="AG973" t="s">
        <v>13526</v>
      </c>
      <c r="AH973" t="s">
        <v>38</v>
      </c>
      <c r="AI973" t="s">
        <v>13540</v>
      </c>
    </row>
    <row r="974" spans="1:35" x14ac:dyDescent="0.25">
      <c r="A974" s="1" t="s">
        <v>2038</v>
      </c>
      <c r="B974" s="1" t="s">
        <v>30</v>
      </c>
      <c r="C974">
        <v>6</v>
      </c>
      <c r="D974">
        <v>36</v>
      </c>
      <c r="E974">
        <v>97.4</v>
      </c>
      <c r="F974">
        <v>0</v>
      </c>
      <c r="G974">
        <v>0</v>
      </c>
      <c r="H974" s="1" t="s">
        <v>30</v>
      </c>
      <c r="I974" s="1" t="s">
        <v>31</v>
      </c>
      <c r="J974">
        <v>0</v>
      </c>
      <c r="K974">
        <v>0</v>
      </c>
      <c r="L974">
        <v>0</v>
      </c>
      <c r="M974" s="1" t="s">
        <v>30</v>
      </c>
      <c r="N974">
        <v>0</v>
      </c>
      <c r="O974" s="1" t="s">
        <v>375</v>
      </c>
      <c r="P974" s="1" t="s">
        <v>2039</v>
      </c>
      <c r="Q974" s="1" t="s">
        <v>35</v>
      </c>
      <c r="R974">
        <v>22</v>
      </c>
      <c r="S974" s="1" t="s">
        <v>32</v>
      </c>
      <c r="T974" s="1" t="s">
        <v>30</v>
      </c>
      <c r="U974" s="1" t="s">
        <v>30</v>
      </c>
      <c r="V974">
        <v>0</v>
      </c>
      <c r="W974" s="1" t="s">
        <v>30</v>
      </c>
      <c r="X974" s="1" t="s">
        <v>43</v>
      </c>
      <c r="Y974" s="1" t="s">
        <v>44</v>
      </c>
      <c r="Z974">
        <v>13</v>
      </c>
      <c r="AA974">
        <v>87</v>
      </c>
      <c r="AB974" s="1" t="s">
        <v>13500</v>
      </c>
      <c r="AC974" s="1" t="s">
        <v>13500</v>
      </c>
      <c r="AD974" t="s">
        <v>13495</v>
      </c>
      <c r="AE974" s="1" t="s">
        <v>38</v>
      </c>
      <c r="AF974" s="1" t="s">
        <v>38</v>
      </c>
      <c r="AG974" t="s">
        <v>13527</v>
      </c>
      <c r="AH974" t="s">
        <v>38</v>
      </c>
      <c r="AI974" t="s">
        <v>13538</v>
      </c>
    </row>
    <row r="975" spans="1:35" x14ac:dyDescent="0.25">
      <c r="A975" s="1" t="s">
        <v>2040</v>
      </c>
      <c r="B975" s="1" t="s">
        <v>30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s="1" t="s">
        <v>32</v>
      </c>
      <c r="I975" s="1" t="s">
        <v>46</v>
      </c>
      <c r="J975">
        <v>0</v>
      </c>
      <c r="K975">
        <v>0</v>
      </c>
      <c r="L975">
        <v>7</v>
      </c>
      <c r="M975" s="1" t="s">
        <v>32</v>
      </c>
      <c r="N975">
        <v>0</v>
      </c>
      <c r="O975" s="1" t="s">
        <v>275</v>
      </c>
      <c r="P975" s="1" t="s">
        <v>2041</v>
      </c>
      <c r="Q975" s="1" t="s">
        <v>42</v>
      </c>
      <c r="R975">
        <v>47</v>
      </c>
      <c r="S975" s="1" t="s">
        <v>30</v>
      </c>
      <c r="T975" s="1" t="s">
        <v>30</v>
      </c>
      <c r="U975" s="1" t="s">
        <v>30</v>
      </c>
      <c r="V975">
        <v>0</v>
      </c>
      <c r="W975" s="1" t="s">
        <v>32</v>
      </c>
      <c r="X975" s="1" t="s">
        <v>57</v>
      </c>
      <c r="Y975" s="1" t="s">
        <v>37</v>
      </c>
      <c r="Z975">
        <v>41</v>
      </c>
      <c r="AA975">
        <v>2940</v>
      </c>
      <c r="AB975" s="1" t="s">
        <v>13500</v>
      </c>
      <c r="AC975" s="1" t="s">
        <v>13500</v>
      </c>
      <c r="AD975" t="s">
        <v>13494</v>
      </c>
      <c r="AE975" s="1" t="s">
        <v>38</v>
      </c>
      <c r="AF975" s="1" t="s">
        <v>38</v>
      </c>
      <c r="AG975" t="s">
        <v>13526</v>
      </c>
      <c r="AH975" t="s">
        <v>38</v>
      </c>
      <c r="AI975" t="s">
        <v>13540</v>
      </c>
    </row>
    <row r="976" spans="1:35" x14ac:dyDescent="0.25">
      <c r="A976" s="1" t="s">
        <v>2042</v>
      </c>
      <c r="B976" s="1" t="s">
        <v>30</v>
      </c>
      <c r="C976">
        <v>29</v>
      </c>
      <c r="D976">
        <v>98</v>
      </c>
      <c r="E976">
        <v>202.1</v>
      </c>
      <c r="F976">
        <v>0</v>
      </c>
      <c r="G976">
        <v>0</v>
      </c>
      <c r="H976" s="1" t="s">
        <v>30</v>
      </c>
      <c r="I976" s="1" t="s">
        <v>31</v>
      </c>
      <c r="J976">
        <v>0</v>
      </c>
      <c r="K976">
        <v>0</v>
      </c>
      <c r="L976">
        <v>0</v>
      </c>
      <c r="M976" s="1" t="s">
        <v>30</v>
      </c>
      <c r="N976">
        <v>0</v>
      </c>
      <c r="O976" s="1" t="s">
        <v>375</v>
      </c>
      <c r="P976" s="1" t="s">
        <v>2043</v>
      </c>
      <c r="Q976" s="1" t="s">
        <v>35</v>
      </c>
      <c r="R976">
        <v>49</v>
      </c>
      <c r="S976" s="1" t="s">
        <v>30</v>
      </c>
      <c r="T976" s="1" t="s">
        <v>30</v>
      </c>
      <c r="U976" s="1" t="s">
        <v>30</v>
      </c>
      <c r="V976">
        <v>0</v>
      </c>
      <c r="W976" s="1" t="s">
        <v>30</v>
      </c>
      <c r="X976" s="1" t="s">
        <v>36</v>
      </c>
      <c r="Y976" s="1" t="s">
        <v>44</v>
      </c>
      <c r="Z976">
        <v>9</v>
      </c>
      <c r="AA976">
        <v>262</v>
      </c>
      <c r="AB976" s="1" t="s">
        <v>13500</v>
      </c>
      <c r="AC976" s="1" t="s">
        <v>13500</v>
      </c>
      <c r="AD976" t="s">
        <v>13494</v>
      </c>
      <c r="AE976" s="1" t="s">
        <v>38</v>
      </c>
      <c r="AF976" s="1" t="s">
        <v>38</v>
      </c>
      <c r="AG976" t="s">
        <v>13527</v>
      </c>
      <c r="AH976" t="s">
        <v>38</v>
      </c>
      <c r="AI976" t="s">
        <v>13539</v>
      </c>
    </row>
    <row r="977" spans="1:35" x14ac:dyDescent="0.25">
      <c r="A977" s="1" t="s">
        <v>2044</v>
      </c>
      <c r="B977" s="1" t="s">
        <v>30</v>
      </c>
      <c r="C977">
        <v>38</v>
      </c>
      <c r="D977">
        <v>54</v>
      </c>
      <c r="E977">
        <v>151.4</v>
      </c>
      <c r="F977">
        <v>0</v>
      </c>
      <c r="G977">
        <v>0</v>
      </c>
      <c r="H977" s="1" t="s">
        <v>30</v>
      </c>
      <c r="I977" s="1" t="s">
        <v>31</v>
      </c>
      <c r="J977">
        <v>0</v>
      </c>
      <c r="K977">
        <v>0</v>
      </c>
      <c r="L977">
        <v>4</v>
      </c>
      <c r="M977" s="1" t="s">
        <v>30</v>
      </c>
      <c r="N977">
        <v>73</v>
      </c>
      <c r="O977" s="1" t="s">
        <v>119</v>
      </c>
      <c r="P977" s="1" t="s">
        <v>2045</v>
      </c>
      <c r="Q977" s="1" t="s">
        <v>42</v>
      </c>
      <c r="R977">
        <v>54</v>
      </c>
      <c r="S977" s="1" t="s">
        <v>30</v>
      </c>
      <c r="T977" s="1" t="s">
        <v>30</v>
      </c>
      <c r="U977" s="1" t="s">
        <v>30</v>
      </c>
      <c r="V977">
        <v>0</v>
      </c>
      <c r="W977" s="1" t="s">
        <v>32</v>
      </c>
      <c r="X977" s="1" t="s">
        <v>36</v>
      </c>
      <c r="Y977" s="1" t="s">
        <v>37</v>
      </c>
      <c r="Z977">
        <v>52</v>
      </c>
      <c r="AA977">
        <v>1986</v>
      </c>
      <c r="AB977" s="1" t="s">
        <v>13500</v>
      </c>
      <c r="AC977" s="1" t="s">
        <v>13500</v>
      </c>
      <c r="AD977" t="s">
        <v>13494</v>
      </c>
      <c r="AE977" s="1" t="s">
        <v>38</v>
      </c>
      <c r="AF977" s="1" t="s">
        <v>38</v>
      </c>
      <c r="AG977" t="s">
        <v>13526</v>
      </c>
      <c r="AH977" t="s">
        <v>38</v>
      </c>
      <c r="AI977" t="s">
        <v>13539</v>
      </c>
    </row>
    <row r="978" spans="1:35" x14ac:dyDescent="0.25">
      <c r="A978" s="1" t="s">
        <v>2046</v>
      </c>
      <c r="B978" s="1" t="s">
        <v>30</v>
      </c>
      <c r="C978">
        <v>58</v>
      </c>
      <c r="D978">
        <v>346</v>
      </c>
      <c r="E978">
        <v>696.4</v>
      </c>
      <c r="F978">
        <v>0</v>
      </c>
      <c r="G978">
        <v>0</v>
      </c>
      <c r="H978" s="1" t="s">
        <v>30</v>
      </c>
      <c r="I978" s="1" t="s">
        <v>31</v>
      </c>
      <c r="J978">
        <v>0</v>
      </c>
      <c r="K978">
        <v>0</v>
      </c>
      <c r="L978">
        <v>13</v>
      </c>
      <c r="M978" s="1" t="s">
        <v>32</v>
      </c>
      <c r="N978">
        <v>0</v>
      </c>
      <c r="O978" s="1" t="s">
        <v>153</v>
      </c>
      <c r="P978" s="1" t="s">
        <v>2047</v>
      </c>
      <c r="Q978" s="1" t="s">
        <v>35</v>
      </c>
      <c r="R978">
        <v>61</v>
      </c>
      <c r="S978" s="1" t="s">
        <v>30</v>
      </c>
      <c r="T978" s="1" t="s">
        <v>30</v>
      </c>
      <c r="U978" s="1" t="s">
        <v>30</v>
      </c>
      <c r="V978">
        <v>0</v>
      </c>
      <c r="W978" s="1" t="s">
        <v>30</v>
      </c>
      <c r="X978" s="1" t="s">
        <v>43</v>
      </c>
      <c r="Y978" s="1" t="s">
        <v>44</v>
      </c>
      <c r="Z978">
        <v>38</v>
      </c>
      <c r="AA978">
        <v>2205</v>
      </c>
      <c r="AB978" s="1" t="s">
        <v>13500</v>
      </c>
      <c r="AC978" s="1" t="s">
        <v>13500</v>
      </c>
      <c r="AD978" t="s">
        <v>13494</v>
      </c>
      <c r="AE978" s="1" t="s">
        <v>38</v>
      </c>
      <c r="AF978" s="1" t="s">
        <v>38</v>
      </c>
      <c r="AG978" t="s">
        <v>13526</v>
      </c>
      <c r="AH978" t="s">
        <v>38</v>
      </c>
      <c r="AI978" t="s">
        <v>13540</v>
      </c>
    </row>
    <row r="979" spans="1:35" x14ac:dyDescent="0.25">
      <c r="A979" s="1" t="s">
        <v>2048</v>
      </c>
      <c r="B979" s="1" t="s">
        <v>30</v>
      </c>
      <c r="C979">
        <v>26</v>
      </c>
      <c r="D979">
        <v>123</v>
      </c>
      <c r="E979">
        <v>256.3</v>
      </c>
      <c r="F979">
        <v>0</v>
      </c>
      <c r="G979">
        <v>0</v>
      </c>
      <c r="H979" s="1" t="s">
        <v>30</v>
      </c>
      <c r="I979" s="1" t="s">
        <v>31</v>
      </c>
      <c r="J979">
        <v>0</v>
      </c>
      <c r="K979">
        <v>0</v>
      </c>
      <c r="L979">
        <v>11</v>
      </c>
      <c r="M979" s="1" t="s">
        <v>32</v>
      </c>
      <c r="N979">
        <v>0</v>
      </c>
      <c r="O979" s="1" t="s">
        <v>91</v>
      </c>
      <c r="P979" s="1" t="s">
        <v>2049</v>
      </c>
      <c r="Q979" s="1" t="s">
        <v>35</v>
      </c>
      <c r="R979">
        <v>32</v>
      </c>
      <c r="S979" s="1" t="s">
        <v>30</v>
      </c>
      <c r="T979" s="1" t="s">
        <v>30</v>
      </c>
      <c r="U979" s="1" t="s">
        <v>30</v>
      </c>
      <c r="V979">
        <v>0</v>
      </c>
      <c r="W979" s="1" t="s">
        <v>30</v>
      </c>
      <c r="X979" s="1" t="s">
        <v>36</v>
      </c>
      <c r="Y979" s="1" t="s">
        <v>44</v>
      </c>
      <c r="Z979">
        <v>33</v>
      </c>
      <c r="AA979">
        <v>857</v>
      </c>
      <c r="AB979" s="1" t="s">
        <v>13500</v>
      </c>
      <c r="AC979" s="1" t="s">
        <v>13500</v>
      </c>
      <c r="AD979" t="s">
        <v>13494</v>
      </c>
      <c r="AE979" s="1" t="s">
        <v>38</v>
      </c>
      <c r="AF979" s="1" t="s">
        <v>38</v>
      </c>
      <c r="AG979" t="s">
        <v>13526</v>
      </c>
      <c r="AH979" t="s">
        <v>38</v>
      </c>
      <c r="AI979" t="s">
        <v>13539</v>
      </c>
    </row>
    <row r="980" spans="1:35" x14ac:dyDescent="0.25">
      <c r="A980" s="1" t="s">
        <v>2050</v>
      </c>
      <c r="B980" s="1" t="s">
        <v>30</v>
      </c>
      <c r="C980">
        <v>17</v>
      </c>
      <c r="D980">
        <v>77</v>
      </c>
      <c r="E980">
        <v>189.5</v>
      </c>
      <c r="F980">
        <v>0</v>
      </c>
      <c r="G980">
        <v>0</v>
      </c>
      <c r="H980" s="1" t="s">
        <v>30</v>
      </c>
      <c r="I980" s="1" t="s">
        <v>31</v>
      </c>
      <c r="J980">
        <v>0</v>
      </c>
      <c r="K980">
        <v>0</v>
      </c>
      <c r="L980">
        <v>2</v>
      </c>
      <c r="M980" s="1" t="s">
        <v>32</v>
      </c>
      <c r="N980">
        <v>0</v>
      </c>
      <c r="O980" s="1" t="s">
        <v>375</v>
      </c>
      <c r="P980" s="1" t="s">
        <v>2051</v>
      </c>
      <c r="Q980" s="1" t="s">
        <v>42</v>
      </c>
      <c r="R980">
        <v>35</v>
      </c>
      <c r="S980" s="1" t="s">
        <v>30</v>
      </c>
      <c r="T980" s="1" t="s">
        <v>30</v>
      </c>
      <c r="U980" s="1" t="s">
        <v>30</v>
      </c>
      <c r="V980">
        <v>0</v>
      </c>
      <c r="W980" s="1" t="s">
        <v>32</v>
      </c>
      <c r="X980" s="1" t="s">
        <v>36</v>
      </c>
      <c r="Y980" s="1" t="s">
        <v>44</v>
      </c>
      <c r="Z980">
        <v>15</v>
      </c>
      <c r="AA980">
        <v>252</v>
      </c>
      <c r="AB980" s="1" t="s">
        <v>13500</v>
      </c>
      <c r="AC980" s="1" t="s">
        <v>13500</v>
      </c>
      <c r="AD980" t="s">
        <v>13494</v>
      </c>
      <c r="AE980" s="1" t="s">
        <v>38</v>
      </c>
      <c r="AF980" s="1" t="s">
        <v>38</v>
      </c>
      <c r="AG980" t="s">
        <v>13527</v>
      </c>
      <c r="AH980" t="s">
        <v>38</v>
      </c>
      <c r="AI980" t="s">
        <v>13539</v>
      </c>
    </row>
    <row r="981" spans="1:35" x14ac:dyDescent="0.25">
      <c r="A981" s="1" t="s">
        <v>2052</v>
      </c>
      <c r="B981" s="1" t="s">
        <v>30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s="1" t="s">
        <v>32</v>
      </c>
      <c r="I981" s="1" t="s">
        <v>46</v>
      </c>
      <c r="J981">
        <v>0</v>
      </c>
      <c r="K981">
        <v>0</v>
      </c>
      <c r="L981">
        <v>0</v>
      </c>
      <c r="M981" s="1" t="s">
        <v>30</v>
      </c>
      <c r="N981">
        <v>0</v>
      </c>
      <c r="O981" s="1" t="s">
        <v>111</v>
      </c>
      <c r="P981" s="1" t="s">
        <v>2053</v>
      </c>
      <c r="Q981" s="1" t="s">
        <v>42</v>
      </c>
      <c r="R981">
        <v>34</v>
      </c>
      <c r="S981" s="1" t="s">
        <v>30</v>
      </c>
      <c r="T981" s="1" t="s">
        <v>30</v>
      </c>
      <c r="U981" s="1" t="s">
        <v>30</v>
      </c>
      <c r="V981">
        <v>0</v>
      </c>
      <c r="W981" s="1" t="s">
        <v>30</v>
      </c>
      <c r="X981" s="1" t="s">
        <v>57</v>
      </c>
      <c r="Y981" s="1" t="s">
        <v>58</v>
      </c>
      <c r="Z981">
        <v>12</v>
      </c>
      <c r="AA981">
        <v>675</v>
      </c>
      <c r="AB981" s="1" t="s">
        <v>13500</v>
      </c>
      <c r="AC981" s="1" t="s">
        <v>13500</v>
      </c>
      <c r="AD981" t="s">
        <v>13494</v>
      </c>
      <c r="AE981" s="1" t="s">
        <v>38</v>
      </c>
      <c r="AF981" s="1" t="s">
        <v>38</v>
      </c>
      <c r="AG981" t="s">
        <v>13527</v>
      </c>
      <c r="AH981" t="s">
        <v>38</v>
      </c>
      <c r="AI981" t="s">
        <v>13540</v>
      </c>
    </row>
    <row r="982" spans="1:35" x14ac:dyDescent="0.25">
      <c r="A982" s="1" t="s">
        <v>2054</v>
      </c>
      <c r="B982" s="1" t="s">
        <v>30</v>
      </c>
      <c r="C982">
        <v>1</v>
      </c>
      <c r="D982">
        <v>2</v>
      </c>
      <c r="E982">
        <v>4</v>
      </c>
      <c r="F982">
        <v>0</v>
      </c>
      <c r="G982">
        <v>0</v>
      </c>
      <c r="H982" s="1" t="s">
        <v>30</v>
      </c>
      <c r="I982" s="1" t="s">
        <v>31</v>
      </c>
      <c r="J982">
        <v>0</v>
      </c>
      <c r="K982">
        <v>0</v>
      </c>
      <c r="L982">
        <v>0</v>
      </c>
      <c r="M982" s="1" t="s">
        <v>30</v>
      </c>
      <c r="N982">
        <v>0</v>
      </c>
      <c r="O982" s="1" t="s">
        <v>119</v>
      </c>
      <c r="P982" s="1" t="s">
        <v>2055</v>
      </c>
      <c r="Q982" s="1" t="s">
        <v>42</v>
      </c>
      <c r="R982">
        <v>29</v>
      </c>
      <c r="S982" s="1" t="s">
        <v>32</v>
      </c>
      <c r="T982" s="1" t="s">
        <v>30</v>
      </c>
      <c r="U982" s="1" t="s">
        <v>30</v>
      </c>
      <c r="V982">
        <v>0</v>
      </c>
      <c r="W982" s="1" t="s">
        <v>30</v>
      </c>
      <c r="X982" s="1" t="s">
        <v>43</v>
      </c>
      <c r="Y982" s="1" t="s">
        <v>44</v>
      </c>
      <c r="Z982">
        <v>7</v>
      </c>
      <c r="AA982">
        <v>7</v>
      </c>
      <c r="AB982" s="1" t="s">
        <v>13500</v>
      </c>
      <c r="AC982" s="1" t="s">
        <v>13500</v>
      </c>
      <c r="AD982" t="s">
        <v>13495</v>
      </c>
      <c r="AE982" s="1" t="s">
        <v>38</v>
      </c>
      <c r="AF982" s="1" t="s">
        <v>38</v>
      </c>
      <c r="AG982" t="s">
        <v>13527</v>
      </c>
      <c r="AH982" t="s">
        <v>38</v>
      </c>
      <c r="AI982" t="s">
        <v>13538</v>
      </c>
    </row>
    <row r="983" spans="1:35" x14ac:dyDescent="0.25">
      <c r="A983" s="1" t="s">
        <v>2056</v>
      </c>
      <c r="B983" s="1" t="s">
        <v>30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s="1" t="s">
        <v>30</v>
      </c>
      <c r="I983" s="1" t="s">
        <v>31</v>
      </c>
      <c r="J983">
        <v>0</v>
      </c>
      <c r="K983">
        <v>0</v>
      </c>
      <c r="L983">
        <v>6</v>
      </c>
      <c r="M983" s="1" t="s">
        <v>30</v>
      </c>
      <c r="N983">
        <v>29</v>
      </c>
      <c r="O983" s="1" t="s">
        <v>697</v>
      </c>
      <c r="P983" s="1" t="s">
        <v>2057</v>
      </c>
      <c r="Q983" s="1" t="s">
        <v>35</v>
      </c>
      <c r="R983">
        <v>54</v>
      </c>
      <c r="S983" s="1" t="s">
        <v>30</v>
      </c>
      <c r="T983" s="1" t="s">
        <v>30</v>
      </c>
      <c r="U983" s="1" t="s">
        <v>30</v>
      </c>
      <c r="V983">
        <v>0</v>
      </c>
      <c r="W983" s="1" t="s">
        <v>32</v>
      </c>
      <c r="X983" s="1" t="s">
        <v>36</v>
      </c>
      <c r="Y983" s="1" t="s">
        <v>37</v>
      </c>
      <c r="Z983">
        <v>38</v>
      </c>
      <c r="AA983">
        <v>2052</v>
      </c>
      <c r="AB983" s="1" t="s">
        <v>13500</v>
      </c>
      <c r="AC983" s="1" t="s">
        <v>13500</v>
      </c>
      <c r="AD983" t="s">
        <v>13494</v>
      </c>
      <c r="AE983" s="1" t="s">
        <v>38</v>
      </c>
      <c r="AF983" s="1" t="s">
        <v>38</v>
      </c>
      <c r="AG983" t="s">
        <v>13526</v>
      </c>
      <c r="AH983" t="s">
        <v>38</v>
      </c>
      <c r="AI983" t="s">
        <v>13540</v>
      </c>
    </row>
    <row r="984" spans="1:35" x14ac:dyDescent="0.25">
      <c r="A984" s="1" t="s">
        <v>2058</v>
      </c>
      <c r="B984" s="1" t="s">
        <v>30</v>
      </c>
      <c r="C984">
        <v>35</v>
      </c>
      <c r="D984">
        <v>239</v>
      </c>
      <c r="E984">
        <v>528.1</v>
      </c>
      <c r="F984">
        <v>0</v>
      </c>
      <c r="G984">
        <v>0</v>
      </c>
      <c r="H984" s="1" t="s">
        <v>30</v>
      </c>
      <c r="I984" s="1" t="s">
        <v>31</v>
      </c>
      <c r="J984">
        <v>0</v>
      </c>
      <c r="K984">
        <v>0</v>
      </c>
      <c r="L984">
        <v>0</v>
      </c>
      <c r="M984" s="1" t="s">
        <v>30</v>
      </c>
      <c r="N984">
        <v>0</v>
      </c>
      <c r="O984" s="1" t="s">
        <v>135</v>
      </c>
      <c r="P984" s="1" t="s">
        <v>2059</v>
      </c>
      <c r="Q984" s="1" t="s">
        <v>42</v>
      </c>
      <c r="R984">
        <v>21</v>
      </c>
      <c r="S984" s="1" t="s">
        <v>32</v>
      </c>
      <c r="T984" s="1" t="s">
        <v>30</v>
      </c>
      <c r="U984" s="1" t="s">
        <v>30</v>
      </c>
      <c r="V984">
        <v>0</v>
      </c>
      <c r="W984" s="1" t="s">
        <v>30</v>
      </c>
      <c r="X984" s="1" t="s">
        <v>36</v>
      </c>
      <c r="Y984" s="1" t="s">
        <v>37</v>
      </c>
      <c r="Z984">
        <v>12</v>
      </c>
      <c r="AA984">
        <v>411</v>
      </c>
      <c r="AB984" s="1" t="s">
        <v>13500</v>
      </c>
      <c r="AC984" s="1" t="s">
        <v>13500</v>
      </c>
      <c r="AD984" t="s">
        <v>13495</v>
      </c>
      <c r="AE984" s="1" t="s">
        <v>38</v>
      </c>
      <c r="AF984" s="1" t="s">
        <v>38</v>
      </c>
      <c r="AG984" t="s">
        <v>13527</v>
      </c>
      <c r="AH984" t="s">
        <v>38</v>
      </c>
      <c r="AI984" t="s">
        <v>13539</v>
      </c>
    </row>
    <row r="985" spans="1:35" x14ac:dyDescent="0.25">
      <c r="A985" s="1" t="s">
        <v>2060</v>
      </c>
      <c r="B985" s="1" t="s">
        <v>30</v>
      </c>
      <c r="C985">
        <v>69</v>
      </c>
      <c r="D985">
        <v>369</v>
      </c>
      <c r="E985">
        <v>892.4</v>
      </c>
      <c r="F985">
        <v>0</v>
      </c>
      <c r="G985">
        <v>0</v>
      </c>
      <c r="H985" s="1" t="s">
        <v>30</v>
      </c>
      <c r="I985" s="1" t="s">
        <v>31</v>
      </c>
      <c r="J985">
        <v>0</v>
      </c>
      <c r="K985">
        <v>0</v>
      </c>
      <c r="L985">
        <v>3</v>
      </c>
      <c r="M985" s="1" t="s">
        <v>32</v>
      </c>
      <c r="N985">
        <v>0</v>
      </c>
      <c r="O985" s="1" t="s">
        <v>106</v>
      </c>
      <c r="P985" s="1" t="s">
        <v>2061</v>
      </c>
      <c r="Q985" s="1" t="s">
        <v>42</v>
      </c>
      <c r="R985">
        <v>38</v>
      </c>
      <c r="S985" s="1" t="s">
        <v>30</v>
      </c>
      <c r="T985" s="1" t="s">
        <v>30</v>
      </c>
      <c r="U985" s="1" t="s">
        <v>30</v>
      </c>
      <c r="V985">
        <v>0</v>
      </c>
      <c r="W985" s="1" t="s">
        <v>30</v>
      </c>
      <c r="X985" s="1" t="s">
        <v>57</v>
      </c>
      <c r="Y985" s="1" t="s">
        <v>58</v>
      </c>
      <c r="Z985">
        <v>26</v>
      </c>
      <c r="AA985">
        <v>1804</v>
      </c>
      <c r="AB985" s="1" t="s">
        <v>13500</v>
      </c>
      <c r="AC985" s="1" t="s">
        <v>13500</v>
      </c>
      <c r="AD985" t="s">
        <v>13494</v>
      </c>
      <c r="AE985" s="1" t="s">
        <v>38</v>
      </c>
      <c r="AF985" s="1" t="s">
        <v>38</v>
      </c>
      <c r="AG985" t="s">
        <v>13526</v>
      </c>
      <c r="AH985" t="s">
        <v>38</v>
      </c>
      <c r="AI985" t="s">
        <v>13540</v>
      </c>
    </row>
    <row r="986" spans="1:35" x14ac:dyDescent="0.25">
      <c r="A986" s="1" t="s">
        <v>2062</v>
      </c>
      <c r="B986" s="1" t="s">
        <v>30</v>
      </c>
      <c r="C986">
        <v>45</v>
      </c>
      <c r="D986">
        <v>166</v>
      </c>
      <c r="E986">
        <v>493.4</v>
      </c>
      <c r="F986">
        <v>0</v>
      </c>
      <c r="G986">
        <v>0</v>
      </c>
      <c r="H986" s="1" t="s">
        <v>30</v>
      </c>
      <c r="I986" s="1" t="s">
        <v>31</v>
      </c>
      <c r="J986">
        <v>0</v>
      </c>
      <c r="K986">
        <v>0</v>
      </c>
      <c r="L986">
        <v>0</v>
      </c>
      <c r="M986" s="1" t="s">
        <v>30</v>
      </c>
      <c r="N986">
        <v>0</v>
      </c>
      <c r="O986" s="1" t="s">
        <v>156</v>
      </c>
      <c r="P986" s="1" t="s">
        <v>2063</v>
      </c>
      <c r="Q986" s="1" t="s">
        <v>42</v>
      </c>
      <c r="R986">
        <v>20</v>
      </c>
      <c r="S986" s="1" t="s">
        <v>32</v>
      </c>
      <c r="T986" s="1" t="s">
        <v>30</v>
      </c>
      <c r="U986" s="1" t="s">
        <v>30</v>
      </c>
      <c r="V986">
        <v>0</v>
      </c>
      <c r="W986" s="1" t="s">
        <v>30</v>
      </c>
      <c r="X986" s="1" t="s">
        <v>36</v>
      </c>
      <c r="Y986" s="1" t="s">
        <v>37</v>
      </c>
      <c r="Z986">
        <v>11</v>
      </c>
      <c r="AA986">
        <v>486</v>
      </c>
      <c r="AB986" s="1" t="s">
        <v>13500</v>
      </c>
      <c r="AC986" s="1" t="s">
        <v>13500</v>
      </c>
      <c r="AD986" t="s">
        <v>13495</v>
      </c>
      <c r="AE986" s="1" t="s">
        <v>38</v>
      </c>
      <c r="AF986" s="1" t="s">
        <v>38</v>
      </c>
      <c r="AG986" t="s">
        <v>13527</v>
      </c>
      <c r="AH986" t="s">
        <v>38</v>
      </c>
      <c r="AI986" t="s">
        <v>13540</v>
      </c>
    </row>
    <row r="987" spans="1:35" x14ac:dyDescent="0.25">
      <c r="A987" s="1" t="s">
        <v>2064</v>
      </c>
      <c r="B987" s="1" t="s">
        <v>30</v>
      </c>
      <c r="C987">
        <v>65</v>
      </c>
      <c r="D987">
        <v>209</v>
      </c>
      <c r="E987">
        <v>455.7</v>
      </c>
      <c r="F987">
        <v>0</v>
      </c>
      <c r="G987">
        <v>0</v>
      </c>
      <c r="H987" s="1" t="s">
        <v>30</v>
      </c>
      <c r="I987" s="1" t="s">
        <v>31</v>
      </c>
      <c r="J987">
        <v>0</v>
      </c>
      <c r="K987">
        <v>0</v>
      </c>
      <c r="L987">
        <v>5</v>
      </c>
      <c r="M987" s="1" t="s">
        <v>32</v>
      </c>
      <c r="N987">
        <v>0</v>
      </c>
      <c r="O987" s="1" t="s">
        <v>240</v>
      </c>
      <c r="P987" s="1" t="s">
        <v>2065</v>
      </c>
      <c r="Q987" s="1" t="s">
        <v>35</v>
      </c>
      <c r="R987">
        <v>74</v>
      </c>
      <c r="S987" s="1" t="s">
        <v>30</v>
      </c>
      <c r="T987" s="1" t="s">
        <v>32</v>
      </c>
      <c r="U987" s="1" t="s">
        <v>30</v>
      </c>
      <c r="V987">
        <v>0</v>
      </c>
      <c r="W987" s="1" t="s">
        <v>32</v>
      </c>
      <c r="X987" s="1" t="s">
        <v>57</v>
      </c>
      <c r="Y987" s="1" t="s">
        <v>37</v>
      </c>
      <c r="Z987">
        <v>48</v>
      </c>
      <c r="AA987">
        <v>3157</v>
      </c>
      <c r="AB987" s="1" t="s">
        <v>13500</v>
      </c>
      <c r="AC987" s="1" t="s">
        <v>13500</v>
      </c>
      <c r="AD987" t="s">
        <v>13496</v>
      </c>
      <c r="AE987" s="1" t="s">
        <v>38</v>
      </c>
      <c r="AF987" s="1" t="s">
        <v>38</v>
      </c>
      <c r="AG987" t="s">
        <v>13526</v>
      </c>
      <c r="AH987" t="s">
        <v>38</v>
      </c>
      <c r="AI987" t="s">
        <v>13540</v>
      </c>
    </row>
    <row r="988" spans="1:35" x14ac:dyDescent="0.25">
      <c r="A988" s="1" t="s">
        <v>2066</v>
      </c>
      <c r="B988" s="1" t="s">
        <v>30</v>
      </c>
      <c r="C988">
        <v>9</v>
      </c>
      <c r="D988">
        <v>64</v>
      </c>
      <c r="E988">
        <v>103.6</v>
      </c>
      <c r="F988">
        <v>0</v>
      </c>
      <c r="G988">
        <v>0</v>
      </c>
      <c r="H988" s="1" t="s">
        <v>30</v>
      </c>
      <c r="I988" s="1" t="s">
        <v>31</v>
      </c>
      <c r="J988">
        <v>0</v>
      </c>
      <c r="K988">
        <v>0</v>
      </c>
      <c r="L988">
        <v>2</v>
      </c>
      <c r="M988" s="1" t="s">
        <v>32</v>
      </c>
      <c r="N988">
        <v>0</v>
      </c>
      <c r="O988" s="1" t="s">
        <v>269</v>
      </c>
      <c r="P988" s="1" t="s">
        <v>2067</v>
      </c>
      <c r="Q988" s="1" t="s">
        <v>35</v>
      </c>
      <c r="R988">
        <v>49</v>
      </c>
      <c r="S988" s="1" t="s">
        <v>30</v>
      </c>
      <c r="T988" s="1" t="s">
        <v>30</v>
      </c>
      <c r="U988" s="1" t="s">
        <v>30</v>
      </c>
      <c r="V988">
        <v>0</v>
      </c>
      <c r="W988" s="1" t="s">
        <v>30</v>
      </c>
      <c r="X988" s="1" t="s">
        <v>36</v>
      </c>
      <c r="Y988" s="1" t="s">
        <v>37</v>
      </c>
      <c r="Z988">
        <v>30</v>
      </c>
      <c r="AA988">
        <v>256</v>
      </c>
      <c r="AB988" s="1" t="s">
        <v>13500</v>
      </c>
      <c r="AC988" s="1" t="s">
        <v>13500</v>
      </c>
      <c r="AD988" t="s">
        <v>13494</v>
      </c>
      <c r="AE988" s="1" t="s">
        <v>38</v>
      </c>
      <c r="AF988" s="1" t="s">
        <v>38</v>
      </c>
      <c r="AG988" t="s">
        <v>13527</v>
      </c>
      <c r="AH988" t="s">
        <v>38</v>
      </c>
      <c r="AI988" t="s">
        <v>13538</v>
      </c>
    </row>
    <row r="989" spans="1:35" x14ac:dyDescent="0.25">
      <c r="A989" s="1" t="s">
        <v>2068</v>
      </c>
      <c r="B989" s="1" t="s">
        <v>30</v>
      </c>
      <c r="C989">
        <v>9</v>
      </c>
      <c r="D989">
        <v>13</v>
      </c>
      <c r="E989">
        <v>51.7</v>
      </c>
      <c r="F989">
        <v>0</v>
      </c>
      <c r="G989">
        <v>0</v>
      </c>
      <c r="H989" s="1" t="s">
        <v>30</v>
      </c>
      <c r="I989" s="1" t="s">
        <v>31</v>
      </c>
      <c r="J989">
        <v>0</v>
      </c>
      <c r="K989">
        <v>0</v>
      </c>
      <c r="L989">
        <v>0</v>
      </c>
      <c r="M989" s="1" t="s">
        <v>30</v>
      </c>
      <c r="N989">
        <v>0</v>
      </c>
      <c r="O989" s="1" t="s">
        <v>202</v>
      </c>
      <c r="P989" s="1" t="s">
        <v>2069</v>
      </c>
      <c r="Q989" s="1" t="s">
        <v>35</v>
      </c>
      <c r="R989">
        <v>44</v>
      </c>
      <c r="S989" s="1" t="s">
        <v>30</v>
      </c>
      <c r="T989" s="1" t="s">
        <v>30</v>
      </c>
      <c r="U989" s="1" t="s">
        <v>30</v>
      </c>
      <c r="V989">
        <v>0</v>
      </c>
      <c r="W989" s="1" t="s">
        <v>30</v>
      </c>
      <c r="X989" s="1" t="s">
        <v>57</v>
      </c>
      <c r="Y989" s="1" t="s">
        <v>44</v>
      </c>
      <c r="Z989">
        <v>7</v>
      </c>
      <c r="AA989">
        <v>62</v>
      </c>
      <c r="AB989" s="1" t="s">
        <v>13500</v>
      </c>
      <c r="AC989" s="1" t="s">
        <v>13500</v>
      </c>
      <c r="AD989" t="s">
        <v>13494</v>
      </c>
      <c r="AE989" s="1" t="s">
        <v>38</v>
      </c>
      <c r="AF989" s="1" t="s">
        <v>38</v>
      </c>
      <c r="AG989" t="s">
        <v>13527</v>
      </c>
      <c r="AH989" t="s">
        <v>38</v>
      </c>
      <c r="AI989" t="s">
        <v>13538</v>
      </c>
    </row>
    <row r="990" spans="1:35" x14ac:dyDescent="0.25">
      <c r="A990" s="1" t="s">
        <v>2070</v>
      </c>
      <c r="B990" s="1" t="s">
        <v>30</v>
      </c>
      <c r="C990">
        <v>13</v>
      </c>
      <c r="D990">
        <v>93</v>
      </c>
      <c r="E990">
        <v>207.5</v>
      </c>
      <c r="F990">
        <v>0</v>
      </c>
      <c r="G990">
        <v>0</v>
      </c>
      <c r="H990" s="1" t="s">
        <v>30</v>
      </c>
      <c r="I990" s="1" t="s">
        <v>31</v>
      </c>
      <c r="J990">
        <v>0</v>
      </c>
      <c r="K990">
        <v>0</v>
      </c>
      <c r="L990">
        <v>0</v>
      </c>
      <c r="M990" s="1" t="s">
        <v>30</v>
      </c>
      <c r="N990">
        <v>0</v>
      </c>
      <c r="O990" s="1" t="s">
        <v>166</v>
      </c>
      <c r="P990" s="1" t="s">
        <v>2071</v>
      </c>
      <c r="Q990" s="1" t="s">
        <v>42</v>
      </c>
      <c r="R990">
        <v>39</v>
      </c>
      <c r="S990" s="1" t="s">
        <v>30</v>
      </c>
      <c r="T990" s="1" t="s">
        <v>30</v>
      </c>
      <c r="U990" s="1" t="s">
        <v>30</v>
      </c>
      <c r="V990">
        <v>0</v>
      </c>
      <c r="W990" s="1" t="s">
        <v>30</v>
      </c>
      <c r="X990" s="1" t="s">
        <v>43</v>
      </c>
      <c r="Y990" s="1" t="s">
        <v>58</v>
      </c>
      <c r="Z990">
        <v>12</v>
      </c>
      <c r="AA990">
        <v>156</v>
      </c>
      <c r="AB990" s="1" t="s">
        <v>13500</v>
      </c>
      <c r="AC990" s="1" t="s">
        <v>13500</v>
      </c>
      <c r="AD990" t="s">
        <v>13494</v>
      </c>
      <c r="AE990" s="1" t="s">
        <v>38</v>
      </c>
      <c r="AF990" s="1" t="s">
        <v>38</v>
      </c>
      <c r="AG990" t="s">
        <v>13527</v>
      </c>
      <c r="AH990" t="s">
        <v>38</v>
      </c>
      <c r="AI990" t="s">
        <v>13539</v>
      </c>
    </row>
    <row r="991" spans="1:35" x14ac:dyDescent="0.25">
      <c r="A991" s="1" t="s">
        <v>2072</v>
      </c>
      <c r="B991" s="1" t="s">
        <v>30</v>
      </c>
      <c r="C991">
        <v>44</v>
      </c>
      <c r="D991">
        <v>125</v>
      </c>
      <c r="E991">
        <v>310.2</v>
      </c>
      <c r="F991">
        <v>0</v>
      </c>
      <c r="G991">
        <v>0</v>
      </c>
      <c r="H991" s="1" t="s">
        <v>30</v>
      </c>
      <c r="I991" s="1" t="s">
        <v>31</v>
      </c>
      <c r="J991">
        <v>0</v>
      </c>
      <c r="K991">
        <v>0</v>
      </c>
      <c r="L991">
        <v>10</v>
      </c>
      <c r="M991" s="1" t="s">
        <v>32</v>
      </c>
      <c r="N991">
        <v>0</v>
      </c>
      <c r="O991" s="1" t="s">
        <v>65</v>
      </c>
      <c r="P991" s="1" t="s">
        <v>2073</v>
      </c>
      <c r="Q991" s="1" t="s">
        <v>35</v>
      </c>
      <c r="R991">
        <v>28</v>
      </c>
      <c r="S991" s="1" t="s">
        <v>32</v>
      </c>
      <c r="T991" s="1" t="s">
        <v>30</v>
      </c>
      <c r="U991" s="1" t="s">
        <v>30</v>
      </c>
      <c r="V991">
        <v>0</v>
      </c>
      <c r="W991" s="1" t="s">
        <v>32</v>
      </c>
      <c r="X991" s="1" t="s">
        <v>36</v>
      </c>
      <c r="Y991" s="1" t="s">
        <v>37</v>
      </c>
      <c r="Z991">
        <v>48</v>
      </c>
      <c r="AA991">
        <v>2143</v>
      </c>
      <c r="AB991" s="1" t="s">
        <v>13500</v>
      </c>
      <c r="AC991" s="1" t="s">
        <v>13500</v>
      </c>
      <c r="AD991" t="s">
        <v>13495</v>
      </c>
      <c r="AE991" s="1" t="s">
        <v>38</v>
      </c>
      <c r="AF991" s="1" t="s">
        <v>38</v>
      </c>
      <c r="AG991" t="s">
        <v>13526</v>
      </c>
      <c r="AH991" t="s">
        <v>38</v>
      </c>
      <c r="AI991" t="s">
        <v>13540</v>
      </c>
    </row>
    <row r="992" spans="1:35" x14ac:dyDescent="0.25">
      <c r="A992" s="1" t="s">
        <v>2074</v>
      </c>
      <c r="B992" s="1" t="s">
        <v>30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s="1" t="s">
        <v>30</v>
      </c>
      <c r="I992" s="1" t="s">
        <v>31</v>
      </c>
      <c r="J992">
        <v>0</v>
      </c>
      <c r="K992">
        <v>0</v>
      </c>
      <c r="L992">
        <v>11</v>
      </c>
      <c r="M992" s="1" t="s">
        <v>32</v>
      </c>
      <c r="N992">
        <v>0</v>
      </c>
      <c r="O992" s="1" t="s">
        <v>219</v>
      </c>
      <c r="P992" s="1" t="s">
        <v>2075</v>
      </c>
      <c r="Q992" s="1" t="s">
        <v>35</v>
      </c>
      <c r="R992">
        <v>21</v>
      </c>
      <c r="S992" s="1" t="s">
        <v>32</v>
      </c>
      <c r="T992" s="1" t="s">
        <v>30</v>
      </c>
      <c r="U992" s="1" t="s">
        <v>30</v>
      </c>
      <c r="V992">
        <v>0</v>
      </c>
      <c r="W992" s="1" t="s">
        <v>30</v>
      </c>
      <c r="X992" s="1" t="s">
        <v>36</v>
      </c>
      <c r="Y992" s="1" t="s">
        <v>58</v>
      </c>
      <c r="Z992">
        <v>25</v>
      </c>
      <c r="AA992">
        <v>184</v>
      </c>
      <c r="AB992" s="1" t="s">
        <v>13500</v>
      </c>
      <c r="AC992" s="1" t="s">
        <v>13500</v>
      </c>
      <c r="AD992" t="s">
        <v>13495</v>
      </c>
      <c r="AE992" s="1" t="s">
        <v>38</v>
      </c>
      <c r="AF992" s="1" t="s">
        <v>38</v>
      </c>
      <c r="AG992" t="s">
        <v>13526</v>
      </c>
      <c r="AH992" t="s">
        <v>38</v>
      </c>
      <c r="AI992" t="s">
        <v>13538</v>
      </c>
    </row>
    <row r="993" spans="1:35" x14ac:dyDescent="0.25">
      <c r="A993" s="1" t="s">
        <v>2076</v>
      </c>
      <c r="B993" s="1" t="s">
        <v>30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s="1" t="s">
        <v>30</v>
      </c>
      <c r="I993" s="1" t="s">
        <v>31</v>
      </c>
      <c r="J993">
        <v>0</v>
      </c>
      <c r="K993">
        <v>0</v>
      </c>
      <c r="L993">
        <v>4</v>
      </c>
      <c r="M993" s="1" t="s">
        <v>32</v>
      </c>
      <c r="N993">
        <v>0</v>
      </c>
      <c r="O993" s="1" t="s">
        <v>71</v>
      </c>
      <c r="P993" s="1" t="s">
        <v>2077</v>
      </c>
      <c r="Q993" s="1" t="s">
        <v>42</v>
      </c>
      <c r="R993">
        <v>38</v>
      </c>
      <c r="S993" s="1" t="s">
        <v>30</v>
      </c>
      <c r="T993" s="1" t="s">
        <v>30</v>
      </c>
      <c r="U993" s="1" t="s">
        <v>30</v>
      </c>
      <c r="V993">
        <v>0</v>
      </c>
      <c r="W993" s="1" t="s">
        <v>32</v>
      </c>
      <c r="X993" s="1" t="s">
        <v>57</v>
      </c>
      <c r="Y993" s="1" t="s">
        <v>58</v>
      </c>
      <c r="Z993">
        <v>28</v>
      </c>
      <c r="AA993">
        <v>1977</v>
      </c>
      <c r="AB993" s="1" t="s">
        <v>13500</v>
      </c>
      <c r="AC993" s="1" t="s">
        <v>13500</v>
      </c>
      <c r="AD993" t="s">
        <v>13494</v>
      </c>
      <c r="AE993" s="1" t="s">
        <v>38</v>
      </c>
      <c r="AF993" s="1" t="s">
        <v>38</v>
      </c>
      <c r="AG993" t="s">
        <v>13526</v>
      </c>
      <c r="AH993" t="s">
        <v>38</v>
      </c>
      <c r="AI993" t="s">
        <v>13540</v>
      </c>
    </row>
    <row r="994" spans="1:35" x14ac:dyDescent="0.25">
      <c r="A994" s="1" t="s">
        <v>2078</v>
      </c>
      <c r="B994" s="1" t="s">
        <v>30</v>
      </c>
      <c r="C994">
        <v>4</v>
      </c>
      <c r="D994">
        <v>22</v>
      </c>
      <c r="E994">
        <v>51.9</v>
      </c>
      <c r="F994">
        <v>0</v>
      </c>
      <c r="G994">
        <v>0</v>
      </c>
      <c r="H994" s="1" t="s">
        <v>30</v>
      </c>
      <c r="I994" s="1" t="s">
        <v>31</v>
      </c>
      <c r="J994">
        <v>0</v>
      </c>
      <c r="K994">
        <v>0</v>
      </c>
      <c r="L994">
        <v>18</v>
      </c>
      <c r="M994" s="1" t="s">
        <v>32</v>
      </c>
      <c r="N994">
        <v>0</v>
      </c>
      <c r="O994" s="1" t="s">
        <v>159</v>
      </c>
      <c r="P994" s="1" t="s">
        <v>2079</v>
      </c>
      <c r="Q994" s="1" t="s">
        <v>35</v>
      </c>
      <c r="R994">
        <v>27</v>
      </c>
      <c r="S994" s="1" t="s">
        <v>32</v>
      </c>
      <c r="T994" s="1" t="s">
        <v>30</v>
      </c>
      <c r="U994" s="1" t="s">
        <v>30</v>
      </c>
      <c r="V994">
        <v>0</v>
      </c>
      <c r="W994" s="1" t="s">
        <v>30</v>
      </c>
      <c r="X994" s="1" t="s">
        <v>36</v>
      </c>
      <c r="Y994" s="1" t="s">
        <v>37</v>
      </c>
      <c r="Z994">
        <v>50</v>
      </c>
      <c r="AA994">
        <v>199</v>
      </c>
      <c r="AB994" s="1" t="s">
        <v>13500</v>
      </c>
      <c r="AC994" s="1" t="s">
        <v>13500</v>
      </c>
      <c r="AD994" t="s">
        <v>13495</v>
      </c>
      <c r="AE994" s="1" t="s">
        <v>38</v>
      </c>
      <c r="AF994" s="1" t="s">
        <v>38</v>
      </c>
      <c r="AG994" t="s">
        <v>13526</v>
      </c>
      <c r="AH994" t="s">
        <v>38</v>
      </c>
      <c r="AI994" t="s">
        <v>13538</v>
      </c>
    </row>
    <row r="995" spans="1:35" x14ac:dyDescent="0.25">
      <c r="A995" s="1" t="s">
        <v>2080</v>
      </c>
      <c r="B995" s="1" t="s">
        <v>30</v>
      </c>
      <c r="C995">
        <v>67</v>
      </c>
      <c r="D995">
        <v>103</v>
      </c>
      <c r="E995">
        <v>267</v>
      </c>
      <c r="F995">
        <v>0</v>
      </c>
      <c r="G995">
        <v>0</v>
      </c>
      <c r="H995" s="1" t="s">
        <v>30</v>
      </c>
      <c r="I995" s="1" t="s">
        <v>31</v>
      </c>
      <c r="J995">
        <v>0</v>
      </c>
      <c r="K995">
        <v>0</v>
      </c>
      <c r="L995">
        <v>13</v>
      </c>
      <c r="M995" s="1" t="s">
        <v>32</v>
      </c>
      <c r="N995">
        <v>0</v>
      </c>
      <c r="O995" s="1" t="s">
        <v>71</v>
      </c>
      <c r="P995" s="1" t="s">
        <v>2081</v>
      </c>
      <c r="Q995" s="1" t="s">
        <v>35</v>
      </c>
      <c r="R995">
        <v>67</v>
      </c>
      <c r="S995" s="1" t="s">
        <v>30</v>
      </c>
      <c r="T995" s="1" t="s">
        <v>32</v>
      </c>
      <c r="U995" s="1" t="s">
        <v>30</v>
      </c>
      <c r="V995">
        <v>0</v>
      </c>
      <c r="W995" s="1" t="s">
        <v>32</v>
      </c>
      <c r="X995" s="1" t="s">
        <v>43</v>
      </c>
      <c r="Y995" s="1" t="s">
        <v>58</v>
      </c>
      <c r="Z995">
        <v>38</v>
      </c>
      <c r="AA995">
        <v>2517</v>
      </c>
      <c r="AB995" s="1" t="s">
        <v>13500</v>
      </c>
      <c r="AC995" s="1" t="s">
        <v>13500</v>
      </c>
      <c r="AD995" t="s">
        <v>13496</v>
      </c>
      <c r="AE995" s="1" t="s">
        <v>38</v>
      </c>
      <c r="AF995" s="1" t="s">
        <v>38</v>
      </c>
      <c r="AG995" t="s">
        <v>13526</v>
      </c>
      <c r="AH995" t="s">
        <v>38</v>
      </c>
      <c r="AI995" t="s">
        <v>13540</v>
      </c>
    </row>
    <row r="996" spans="1:35" x14ac:dyDescent="0.25">
      <c r="A996" s="1" t="s">
        <v>2082</v>
      </c>
      <c r="B996" s="1" t="s">
        <v>30</v>
      </c>
      <c r="C996">
        <v>59</v>
      </c>
      <c r="D996">
        <v>219</v>
      </c>
      <c r="E996">
        <v>468.4</v>
      </c>
      <c r="F996">
        <v>0</v>
      </c>
      <c r="G996">
        <v>0</v>
      </c>
      <c r="H996" s="1" t="s">
        <v>30</v>
      </c>
      <c r="I996" s="1" t="s">
        <v>31</v>
      </c>
      <c r="J996">
        <v>0</v>
      </c>
      <c r="K996">
        <v>0</v>
      </c>
      <c r="L996">
        <v>0</v>
      </c>
      <c r="M996" s="1" t="s">
        <v>30</v>
      </c>
      <c r="N996">
        <v>0</v>
      </c>
      <c r="O996" s="1" t="s">
        <v>103</v>
      </c>
      <c r="P996" s="1" t="s">
        <v>2083</v>
      </c>
      <c r="Q996" s="1" t="s">
        <v>42</v>
      </c>
      <c r="R996">
        <v>62</v>
      </c>
      <c r="S996" s="1" t="s">
        <v>30</v>
      </c>
      <c r="T996" s="1" t="s">
        <v>30</v>
      </c>
      <c r="U996" s="1" t="s">
        <v>30</v>
      </c>
      <c r="V996">
        <v>0</v>
      </c>
      <c r="W996" s="1" t="s">
        <v>30</v>
      </c>
      <c r="X996" s="1" t="s">
        <v>43</v>
      </c>
      <c r="Y996" s="1" t="s">
        <v>44</v>
      </c>
      <c r="Z996">
        <v>12</v>
      </c>
      <c r="AA996">
        <v>719</v>
      </c>
      <c r="AB996" s="1" t="s">
        <v>13500</v>
      </c>
      <c r="AC996" s="1" t="s">
        <v>13500</v>
      </c>
      <c r="AD996" t="s">
        <v>13494</v>
      </c>
      <c r="AE996" s="1" t="s">
        <v>38</v>
      </c>
      <c r="AF996" s="1" t="s">
        <v>38</v>
      </c>
      <c r="AG996" t="s">
        <v>13527</v>
      </c>
      <c r="AH996" t="s">
        <v>38</v>
      </c>
      <c r="AI996" t="s">
        <v>13540</v>
      </c>
    </row>
    <row r="997" spans="1:35" x14ac:dyDescent="0.25">
      <c r="A997" s="1" t="s">
        <v>2084</v>
      </c>
      <c r="B997" s="1" t="s">
        <v>30</v>
      </c>
      <c r="C997">
        <v>74</v>
      </c>
      <c r="D997">
        <v>411</v>
      </c>
      <c r="E997">
        <v>1109.5</v>
      </c>
      <c r="F997">
        <v>0</v>
      </c>
      <c r="G997">
        <v>0</v>
      </c>
      <c r="H997" s="1" t="s">
        <v>30</v>
      </c>
      <c r="I997" s="1" t="s">
        <v>31</v>
      </c>
      <c r="J997">
        <v>0</v>
      </c>
      <c r="K997">
        <v>0</v>
      </c>
      <c r="L997">
        <v>0</v>
      </c>
      <c r="M997" s="1" t="s">
        <v>30</v>
      </c>
      <c r="N997">
        <v>0</v>
      </c>
      <c r="O997" s="1" t="s">
        <v>77</v>
      </c>
      <c r="P997" s="1" t="s">
        <v>2085</v>
      </c>
      <c r="Q997" s="1" t="s">
        <v>35</v>
      </c>
      <c r="R997">
        <v>60</v>
      </c>
      <c r="S997" s="1" t="s">
        <v>30</v>
      </c>
      <c r="T997" s="1" t="s">
        <v>30</v>
      </c>
      <c r="U997" s="1" t="s">
        <v>30</v>
      </c>
      <c r="V997">
        <v>0</v>
      </c>
      <c r="W997" s="1" t="s">
        <v>30</v>
      </c>
      <c r="X997" s="1" t="s">
        <v>57</v>
      </c>
      <c r="Y997" s="1" t="s">
        <v>58</v>
      </c>
      <c r="Z997">
        <v>11</v>
      </c>
      <c r="AA997">
        <v>825</v>
      </c>
      <c r="AB997" s="1" t="s">
        <v>13500</v>
      </c>
      <c r="AC997" s="1" t="s">
        <v>13500</v>
      </c>
      <c r="AD997" t="s">
        <v>13494</v>
      </c>
      <c r="AE997" s="1" t="s">
        <v>38</v>
      </c>
      <c r="AF997" s="1" t="s">
        <v>38</v>
      </c>
      <c r="AG997" t="s">
        <v>13527</v>
      </c>
      <c r="AH997" t="s">
        <v>38</v>
      </c>
      <c r="AI997" t="s">
        <v>13540</v>
      </c>
    </row>
    <row r="998" spans="1:35" x14ac:dyDescent="0.25">
      <c r="A998" s="1" t="s">
        <v>2086</v>
      </c>
      <c r="B998" s="1" t="s">
        <v>30</v>
      </c>
      <c r="C998">
        <v>71</v>
      </c>
      <c r="D998">
        <v>178</v>
      </c>
      <c r="E998">
        <v>499.5</v>
      </c>
      <c r="F998">
        <v>0</v>
      </c>
      <c r="G998">
        <v>0</v>
      </c>
      <c r="H998" s="1" t="s">
        <v>30</v>
      </c>
      <c r="I998" s="1" t="s">
        <v>31</v>
      </c>
      <c r="J998">
        <v>0</v>
      </c>
      <c r="K998">
        <v>0</v>
      </c>
      <c r="L998">
        <v>15</v>
      </c>
      <c r="M998" s="1" t="s">
        <v>32</v>
      </c>
      <c r="N998">
        <v>0</v>
      </c>
      <c r="O998" s="1" t="s">
        <v>272</v>
      </c>
      <c r="P998" s="1" t="s">
        <v>2087</v>
      </c>
      <c r="Q998" s="1" t="s">
        <v>42</v>
      </c>
      <c r="R998">
        <v>62</v>
      </c>
      <c r="S998" s="1" t="s">
        <v>30</v>
      </c>
      <c r="T998" s="1" t="s">
        <v>30</v>
      </c>
      <c r="U998" s="1" t="s">
        <v>30</v>
      </c>
      <c r="V998">
        <v>0</v>
      </c>
      <c r="W998" s="1" t="s">
        <v>32</v>
      </c>
      <c r="X998" s="1" t="s">
        <v>57</v>
      </c>
      <c r="Y998" s="1" t="s">
        <v>37</v>
      </c>
      <c r="Z998">
        <v>40</v>
      </c>
      <c r="AA998">
        <v>2883</v>
      </c>
      <c r="AB998" s="1" t="s">
        <v>13500</v>
      </c>
      <c r="AC998" s="1" t="s">
        <v>13500</v>
      </c>
      <c r="AD998" t="s">
        <v>13494</v>
      </c>
      <c r="AE998" s="1" t="s">
        <v>38</v>
      </c>
      <c r="AF998" s="1" t="s">
        <v>38</v>
      </c>
      <c r="AG998" t="s">
        <v>13526</v>
      </c>
      <c r="AH998" t="s">
        <v>38</v>
      </c>
      <c r="AI998" t="s">
        <v>13540</v>
      </c>
    </row>
    <row r="999" spans="1:35" x14ac:dyDescent="0.25">
      <c r="A999" s="1" t="s">
        <v>2088</v>
      </c>
      <c r="B999" s="1" t="s">
        <v>30</v>
      </c>
      <c r="C999">
        <v>28</v>
      </c>
      <c r="D999">
        <v>91</v>
      </c>
      <c r="E999">
        <v>220.4</v>
      </c>
      <c r="F999">
        <v>0</v>
      </c>
      <c r="G999">
        <v>0</v>
      </c>
      <c r="H999" s="1" t="s">
        <v>30</v>
      </c>
      <c r="I999" s="1" t="s">
        <v>31</v>
      </c>
      <c r="J999">
        <v>0</v>
      </c>
      <c r="K999">
        <v>0</v>
      </c>
      <c r="L999">
        <v>5</v>
      </c>
      <c r="M999" s="1" t="s">
        <v>32</v>
      </c>
      <c r="N999">
        <v>0</v>
      </c>
      <c r="O999" s="1" t="s">
        <v>600</v>
      </c>
      <c r="P999" s="1" t="s">
        <v>2089</v>
      </c>
      <c r="Q999" s="1" t="s">
        <v>42</v>
      </c>
      <c r="R999">
        <v>76</v>
      </c>
      <c r="S999" s="1" t="s">
        <v>30</v>
      </c>
      <c r="T999" s="1" t="s">
        <v>32</v>
      </c>
      <c r="U999" s="1" t="s">
        <v>30</v>
      </c>
      <c r="V999">
        <v>0</v>
      </c>
      <c r="W999" s="1" t="s">
        <v>30</v>
      </c>
      <c r="X999" s="1" t="s">
        <v>57</v>
      </c>
      <c r="Y999" s="1" t="s">
        <v>37</v>
      </c>
      <c r="Z999">
        <v>28</v>
      </c>
      <c r="AA999">
        <v>779</v>
      </c>
      <c r="AB999" s="1" t="s">
        <v>13500</v>
      </c>
      <c r="AC999" s="1" t="s">
        <v>13500</v>
      </c>
      <c r="AD999" t="s">
        <v>13496</v>
      </c>
      <c r="AE999" s="1" t="s">
        <v>38</v>
      </c>
      <c r="AF999" s="1" t="s">
        <v>38</v>
      </c>
      <c r="AG999" t="s">
        <v>13526</v>
      </c>
      <c r="AH999" t="s">
        <v>38</v>
      </c>
      <c r="AI999" t="s">
        <v>13539</v>
      </c>
    </row>
    <row r="1000" spans="1:35" x14ac:dyDescent="0.25">
      <c r="A1000" s="1" t="s">
        <v>2090</v>
      </c>
      <c r="B1000" s="1" t="s">
        <v>30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s="1" t="s">
        <v>30</v>
      </c>
      <c r="I1000" s="1" t="s">
        <v>31</v>
      </c>
      <c r="J1000">
        <v>0</v>
      </c>
      <c r="K1000">
        <v>0</v>
      </c>
      <c r="L1000">
        <v>0</v>
      </c>
      <c r="M1000" s="1" t="s">
        <v>30</v>
      </c>
      <c r="N1000">
        <v>0</v>
      </c>
      <c r="O1000" s="1" t="s">
        <v>471</v>
      </c>
      <c r="P1000" s="1" t="s">
        <v>2091</v>
      </c>
      <c r="Q1000" s="1" t="s">
        <v>42</v>
      </c>
      <c r="R1000">
        <v>52</v>
      </c>
      <c r="S1000" s="1" t="s">
        <v>30</v>
      </c>
      <c r="T1000" s="1" t="s">
        <v>30</v>
      </c>
      <c r="U1000" s="1" t="s">
        <v>30</v>
      </c>
      <c r="V1000">
        <v>0</v>
      </c>
      <c r="W1000" s="1" t="s">
        <v>30</v>
      </c>
      <c r="X1000" s="1" t="s">
        <v>43</v>
      </c>
      <c r="Y1000" s="1" t="s">
        <v>44</v>
      </c>
      <c r="Z1000">
        <v>11</v>
      </c>
      <c r="AA1000">
        <v>130</v>
      </c>
      <c r="AB1000" s="1" t="s">
        <v>13500</v>
      </c>
      <c r="AC1000" s="1" t="s">
        <v>13500</v>
      </c>
      <c r="AD1000" t="s">
        <v>13494</v>
      </c>
      <c r="AE1000" s="1" t="s">
        <v>38</v>
      </c>
      <c r="AF1000" s="1" t="s">
        <v>38</v>
      </c>
      <c r="AG1000" t="s">
        <v>13527</v>
      </c>
      <c r="AH1000" t="s">
        <v>38</v>
      </c>
      <c r="AI1000" t="s">
        <v>13539</v>
      </c>
    </row>
    <row r="1001" spans="1:35" x14ac:dyDescent="0.25">
      <c r="A1001" s="1" t="s">
        <v>2092</v>
      </c>
      <c r="B1001" s="1" t="s">
        <v>30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s="1" t="s">
        <v>30</v>
      </c>
      <c r="I1001" s="1" t="s">
        <v>31</v>
      </c>
      <c r="J1001">
        <v>0</v>
      </c>
      <c r="K1001">
        <v>0</v>
      </c>
      <c r="L1001">
        <v>0</v>
      </c>
      <c r="M1001" s="1" t="s">
        <v>30</v>
      </c>
      <c r="N1001">
        <v>0</v>
      </c>
      <c r="O1001" s="1" t="s">
        <v>153</v>
      </c>
      <c r="P1001" s="1" t="s">
        <v>2093</v>
      </c>
      <c r="Q1001" s="1" t="s">
        <v>35</v>
      </c>
      <c r="R1001">
        <v>36</v>
      </c>
      <c r="S1001" s="1" t="s">
        <v>30</v>
      </c>
      <c r="T1001" s="1" t="s">
        <v>30</v>
      </c>
      <c r="U1001" s="1" t="s">
        <v>30</v>
      </c>
      <c r="V1001">
        <v>0</v>
      </c>
      <c r="W1001" s="1" t="s">
        <v>30</v>
      </c>
      <c r="X1001" s="1" t="s">
        <v>57</v>
      </c>
      <c r="Y1001" s="1" t="s">
        <v>44</v>
      </c>
      <c r="Z1001">
        <v>12</v>
      </c>
      <c r="AA1001">
        <v>476</v>
      </c>
      <c r="AB1001" s="1" t="s">
        <v>13500</v>
      </c>
      <c r="AC1001" s="1" t="s">
        <v>13500</v>
      </c>
      <c r="AD1001" t="s">
        <v>13494</v>
      </c>
      <c r="AE1001" s="1" t="s">
        <v>38</v>
      </c>
      <c r="AF1001" s="1" t="s">
        <v>38</v>
      </c>
      <c r="AG1001" t="s">
        <v>13527</v>
      </c>
      <c r="AH1001" t="s">
        <v>38</v>
      </c>
      <c r="AI1001" t="s">
        <v>13539</v>
      </c>
    </row>
    <row r="1002" spans="1:35" x14ac:dyDescent="0.25">
      <c r="A1002" s="1" t="s">
        <v>2094</v>
      </c>
      <c r="B1002" s="1" t="s">
        <v>30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s="1" t="s">
        <v>30</v>
      </c>
      <c r="I1002" s="1" t="s">
        <v>31</v>
      </c>
      <c r="J1002">
        <v>0</v>
      </c>
      <c r="K1002">
        <v>0</v>
      </c>
      <c r="L1002">
        <v>12</v>
      </c>
      <c r="M1002" s="1" t="s">
        <v>32</v>
      </c>
      <c r="N1002">
        <v>0</v>
      </c>
      <c r="O1002" s="1" t="s">
        <v>600</v>
      </c>
      <c r="P1002" s="1" t="s">
        <v>2095</v>
      </c>
      <c r="Q1002" s="1" t="s">
        <v>42</v>
      </c>
      <c r="R1002">
        <v>29</v>
      </c>
      <c r="S1002" s="1" t="s">
        <v>32</v>
      </c>
      <c r="T1002" s="1" t="s">
        <v>30</v>
      </c>
      <c r="U1002" s="1" t="s">
        <v>30</v>
      </c>
      <c r="V1002">
        <v>0</v>
      </c>
      <c r="W1002" s="1" t="s">
        <v>30</v>
      </c>
      <c r="X1002" s="1" t="s">
        <v>43</v>
      </c>
      <c r="Y1002" s="1" t="s">
        <v>58</v>
      </c>
      <c r="Z1002">
        <v>16</v>
      </c>
      <c r="AA1002">
        <v>591</v>
      </c>
      <c r="AB1002" s="1" t="s">
        <v>13500</v>
      </c>
      <c r="AC1002" s="1" t="s">
        <v>13500</v>
      </c>
      <c r="AD1002" t="s">
        <v>13495</v>
      </c>
      <c r="AE1002" s="1" t="s">
        <v>38</v>
      </c>
      <c r="AF1002" s="1" t="s">
        <v>38</v>
      </c>
      <c r="AG1002" t="s">
        <v>13526</v>
      </c>
      <c r="AH1002" t="s">
        <v>38</v>
      </c>
      <c r="AI1002" t="s">
        <v>13539</v>
      </c>
    </row>
    <row r="1003" spans="1:35" x14ac:dyDescent="0.25">
      <c r="A1003" s="1" t="s">
        <v>2096</v>
      </c>
      <c r="B1003" s="1" t="s">
        <v>30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s="1" t="s">
        <v>30</v>
      </c>
      <c r="I1003" s="1" t="s">
        <v>31</v>
      </c>
      <c r="J1003">
        <v>0</v>
      </c>
      <c r="K1003">
        <v>0</v>
      </c>
      <c r="L1003">
        <v>3</v>
      </c>
      <c r="M1003" s="1" t="s">
        <v>32</v>
      </c>
      <c r="N1003">
        <v>0</v>
      </c>
      <c r="O1003" s="1" t="s">
        <v>100</v>
      </c>
      <c r="P1003" s="1" t="s">
        <v>2097</v>
      </c>
      <c r="Q1003" s="1" t="s">
        <v>42</v>
      </c>
      <c r="R1003">
        <v>51</v>
      </c>
      <c r="S1003" s="1" t="s">
        <v>30</v>
      </c>
      <c r="T1003" s="1" t="s">
        <v>30</v>
      </c>
      <c r="U1003" s="1" t="s">
        <v>30</v>
      </c>
      <c r="V1003">
        <v>0</v>
      </c>
      <c r="W1003" s="1" t="s">
        <v>32</v>
      </c>
      <c r="X1003" s="1" t="s">
        <v>57</v>
      </c>
      <c r="Y1003" s="1" t="s">
        <v>58</v>
      </c>
      <c r="Z1003">
        <v>40</v>
      </c>
      <c r="AA1003">
        <v>2950</v>
      </c>
      <c r="AB1003" s="1" t="s">
        <v>13500</v>
      </c>
      <c r="AC1003" s="1" t="s">
        <v>13500</v>
      </c>
      <c r="AD1003" t="s">
        <v>13494</v>
      </c>
      <c r="AE1003" s="1" t="s">
        <v>38</v>
      </c>
      <c r="AF1003" s="1" t="s">
        <v>38</v>
      </c>
      <c r="AG1003" t="s">
        <v>13526</v>
      </c>
      <c r="AH1003" t="s">
        <v>38</v>
      </c>
      <c r="AI1003" t="s">
        <v>13540</v>
      </c>
    </row>
    <row r="1004" spans="1:35" x14ac:dyDescent="0.25">
      <c r="A1004" s="1" t="s">
        <v>2098</v>
      </c>
      <c r="B1004" s="1" t="s">
        <v>30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s="1" t="s">
        <v>30</v>
      </c>
      <c r="I1004" s="1" t="s">
        <v>31</v>
      </c>
      <c r="J1004">
        <v>0</v>
      </c>
      <c r="K1004">
        <v>0</v>
      </c>
      <c r="L1004">
        <v>7</v>
      </c>
      <c r="M1004" s="1" t="s">
        <v>32</v>
      </c>
      <c r="N1004">
        <v>0</v>
      </c>
      <c r="O1004" s="1" t="s">
        <v>68</v>
      </c>
      <c r="P1004" s="1" t="s">
        <v>2099</v>
      </c>
      <c r="Q1004" s="1" t="s">
        <v>42</v>
      </c>
      <c r="R1004">
        <v>53</v>
      </c>
      <c r="S1004" s="1" t="s">
        <v>30</v>
      </c>
      <c r="T1004" s="1" t="s">
        <v>30</v>
      </c>
      <c r="U1004" s="1" t="s">
        <v>30</v>
      </c>
      <c r="V1004">
        <v>0</v>
      </c>
      <c r="W1004" s="1" t="s">
        <v>30</v>
      </c>
      <c r="X1004" s="1" t="s">
        <v>43</v>
      </c>
      <c r="Y1004" s="1" t="s">
        <v>37</v>
      </c>
      <c r="Z1004">
        <v>44</v>
      </c>
      <c r="AA1004">
        <v>2341</v>
      </c>
      <c r="AB1004" s="1" t="s">
        <v>13500</v>
      </c>
      <c r="AC1004" s="1" t="s">
        <v>13500</v>
      </c>
      <c r="AD1004" t="s">
        <v>13494</v>
      </c>
      <c r="AE1004" s="1" t="s">
        <v>38</v>
      </c>
      <c r="AF1004" s="1" t="s">
        <v>38</v>
      </c>
      <c r="AG1004" t="s">
        <v>13526</v>
      </c>
      <c r="AH1004" t="s">
        <v>38</v>
      </c>
      <c r="AI1004" t="s">
        <v>13540</v>
      </c>
    </row>
    <row r="1005" spans="1:35" x14ac:dyDescent="0.25">
      <c r="A1005" s="1" t="s">
        <v>2100</v>
      </c>
      <c r="B1005" s="1" t="s">
        <v>30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s="1" t="s">
        <v>30</v>
      </c>
      <c r="I1005" s="1" t="s">
        <v>31</v>
      </c>
      <c r="J1005">
        <v>0</v>
      </c>
      <c r="K1005">
        <v>0</v>
      </c>
      <c r="L1005">
        <v>15</v>
      </c>
      <c r="M1005" s="1" t="s">
        <v>32</v>
      </c>
      <c r="N1005">
        <v>0</v>
      </c>
      <c r="O1005" s="1" t="s">
        <v>176</v>
      </c>
      <c r="P1005" s="1" t="s">
        <v>2101</v>
      </c>
      <c r="Q1005" s="1" t="s">
        <v>35</v>
      </c>
      <c r="R1005">
        <v>56</v>
      </c>
      <c r="S1005" s="1" t="s">
        <v>30</v>
      </c>
      <c r="T1005" s="1" t="s">
        <v>30</v>
      </c>
      <c r="U1005" s="1" t="s">
        <v>30</v>
      </c>
      <c r="V1005">
        <v>0</v>
      </c>
      <c r="W1005" s="1" t="s">
        <v>32</v>
      </c>
      <c r="X1005" s="1" t="s">
        <v>57</v>
      </c>
      <c r="Y1005" s="1" t="s">
        <v>58</v>
      </c>
      <c r="Z1005">
        <v>26</v>
      </c>
      <c r="AA1005">
        <v>1598</v>
      </c>
      <c r="AB1005" s="1" t="s">
        <v>13500</v>
      </c>
      <c r="AC1005" s="1" t="s">
        <v>13500</v>
      </c>
      <c r="AD1005" t="s">
        <v>13494</v>
      </c>
      <c r="AE1005" s="1" t="s">
        <v>38</v>
      </c>
      <c r="AF1005" s="1" t="s">
        <v>38</v>
      </c>
      <c r="AG1005" t="s">
        <v>13526</v>
      </c>
      <c r="AH1005" t="s">
        <v>38</v>
      </c>
      <c r="AI1005" t="s">
        <v>13540</v>
      </c>
    </row>
    <row r="1006" spans="1:35" x14ac:dyDescent="0.25">
      <c r="A1006" s="1" t="s">
        <v>2102</v>
      </c>
      <c r="B1006" s="1" t="s">
        <v>30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s="1" t="s">
        <v>30</v>
      </c>
      <c r="I1006" s="1" t="s">
        <v>31</v>
      </c>
      <c r="J1006">
        <v>0</v>
      </c>
      <c r="K1006">
        <v>2</v>
      </c>
      <c r="L1006">
        <v>0</v>
      </c>
      <c r="M1006" s="1" t="s">
        <v>30</v>
      </c>
      <c r="N1006">
        <v>0</v>
      </c>
      <c r="O1006" s="1" t="s">
        <v>74</v>
      </c>
      <c r="P1006" s="1" t="s">
        <v>2103</v>
      </c>
      <c r="Q1006" s="1" t="s">
        <v>35</v>
      </c>
      <c r="R1006">
        <v>54</v>
      </c>
      <c r="S1006" s="1" t="s">
        <v>30</v>
      </c>
      <c r="T1006" s="1" t="s">
        <v>30</v>
      </c>
      <c r="U1006" s="1" t="s">
        <v>30</v>
      </c>
      <c r="V1006">
        <v>0</v>
      </c>
      <c r="W1006" s="1" t="s">
        <v>30</v>
      </c>
      <c r="X1006" s="1" t="s">
        <v>43</v>
      </c>
      <c r="Y1006" s="1" t="s">
        <v>58</v>
      </c>
      <c r="Z1006">
        <v>8</v>
      </c>
      <c r="AA1006">
        <v>372</v>
      </c>
      <c r="AB1006" s="1" t="s">
        <v>13500</v>
      </c>
      <c r="AC1006" s="1" t="s">
        <v>13500</v>
      </c>
      <c r="AD1006" t="s">
        <v>13494</v>
      </c>
      <c r="AE1006" s="1" t="s">
        <v>38</v>
      </c>
      <c r="AF1006" s="1" t="s">
        <v>38</v>
      </c>
      <c r="AG1006" t="s">
        <v>13527</v>
      </c>
      <c r="AH1006" t="s">
        <v>38</v>
      </c>
      <c r="AI1006" t="s">
        <v>13540</v>
      </c>
    </row>
    <row r="1007" spans="1:35" x14ac:dyDescent="0.25">
      <c r="A1007" s="1" t="s">
        <v>2104</v>
      </c>
      <c r="B1007" s="1" t="s">
        <v>30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s="1" t="s">
        <v>30</v>
      </c>
      <c r="I1007" s="1" t="s">
        <v>31</v>
      </c>
      <c r="J1007">
        <v>0</v>
      </c>
      <c r="K1007">
        <v>0</v>
      </c>
      <c r="L1007">
        <v>0</v>
      </c>
      <c r="M1007" s="1" t="s">
        <v>30</v>
      </c>
      <c r="N1007">
        <v>0</v>
      </c>
      <c r="O1007" s="1" t="s">
        <v>71</v>
      </c>
      <c r="P1007" s="1" t="s">
        <v>2105</v>
      </c>
      <c r="Q1007" s="1" t="s">
        <v>42</v>
      </c>
      <c r="R1007">
        <v>29</v>
      </c>
      <c r="S1007" s="1" t="s">
        <v>32</v>
      </c>
      <c r="T1007" s="1" t="s">
        <v>30</v>
      </c>
      <c r="U1007" s="1" t="s">
        <v>30</v>
      </c>
      <c r="V1007">
        <v>0</v>
      </c>
      <c r="W1007" s="1" t="s">
        <v>30</v>
      </c>
      <c r="X1007" s="1" t="s">
        <v>57</v>
      </c>
      <c r="Y1007" s="1" t="s">
        <v>37</v>
      </c>
      <c r="Z1007">
        <v>11</v>
      </c>
      <c r="AA1007">
        <v>506</v>
      </c>
      <c r="AB1007" s="1" t="s">
        <v>13500</v>
      </c>
      <c r="AC1007" s="1" t="s">
        <v>13500</v>
      </c>
      <c r="AD1007" t="s">
        <v>13495</v>
      </c>
      <c r="AE1007" s="1" t="s">
        <v>38</v>
      </c>
      <c r="AF1007" s="1" t="s">
        <v>38</v>
      </c>
      <c r="AG1007" t="s">
        <v>13527</v>
      </c>
      <c r="AH1007" t="s">
        <v>38</v>
      </c>
      <c r="AI1007" t="s">
        <v>13540</v>
      </c>
    </row>
    <row r="1008" spans="1:35" x14ac:dyDescent="0.25">
      <c r="A1008" s="1" t="s">
        <v>2106</v>
      </c>
      <c r="B1008" s="1" t="s">
        <v>30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s="1" t="s">
        <v>30</v>
      </c>
      <c r="I1008" s="1" t="s">
        <v>31</v>
      </c>
      <c r="J1008">
        <v>0</v>
      </c>
      <c r="K1008">
        <v>0</v>
      </c>
      <c r="L1008">
        <v>24</v>
      </c>
      <c r="M1008" s="1" t="s">
        <v>32</v>
      </c>
      <c r="N1008">
        <v>0</v>
      </c>
      <c r="O1008" s="1" t="s">
        <v>275</v>
      </c>
      <c r="P1008" s="1" t="s">
        <v>2107</v>
      </c>
      <c r="Q1008" s="1" t="s">
        <v>42</v>
      </c>
      <c r="R1008">
        <v>20</v>
      </c>
      <c r="S1008" s="1" t="s">
        <v>32</v>
      </c>
      <c r="T1008" s="1" t="s">
        <v>30</v>
      </c>
      <c r="U1008" s="1" t="s">
        <v>30</v>
      </c>
      <c r="V1008">
        <v>0</v>
      </c>
      <c r="W1008" s="1" t="s">
        <v>30</v>
      </c>
      <c r="X1008" s="1" t="s">
        <v>36</v>
      </c>
      <c r="Y1008" s="1" t="s">
        <v>37</v>
      </c>
      <c r="Z1008">
        <v>13</v>
      </c>
      <c r="AA1008">
        <v>149</v>
      </c>
      <c r="AB1008" s="1" t="s">
        <v>13500</v>
      </c>
      <c r="AC1008" s="1" t="s">
        <v>13500</v>
      </c>
      <c r="AD1008" t="s">
        <v>13495</v>
      </c>
      <c r="AE1008" s="1" t="s">
        <v>38</v>
      </c>
      <c r="AF1008" s="1" t="s">
        <v>38</v>
      </c>
      <c r="AG1008" t="s">
        <v>13526</v>
      </c>
      <c r="AH1008" t="s">
        <v>38</v>
      </c>
      <c r="AI1008" t="s">
        <v>13539</v>
      </c>
    </row>
    <row r="1009" spans="1:35" x14ac:dyDescent="0.25">
      <c r="A1009" s="1" t="s">
        <v>2108</v>
      </c>
      <c r="B1009" s="1" t="s">
        <v>30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s="1" t="s">
        <v>30</v>
      </c>
      <c r="I1009" s="1" t="s">
        <v>31</v>
      </c>
      <c r="J1009">
        <v>0</v>
      </c>
      <c r="K1009">
        <v>1</v>
      </c>
      <c r="L1009">
        <v>5</v>
      </c>
      <c r="M1009" s="1" t="s">
        <v>32</v>
      </c>
      <c r="N1009">
        <v>0</v>
      </c>
      <c r="O1009" s="1" t="s">
        <v>68</v>
      </c>
      <c r="P1009" s="1" t="s">
        <v>2109</v>
      </c>
      <c r="Q1009" s="1" t="s">
        <v>35</v>
      </c>
      <c r="R1009">
        <v>72</v>
      </c>
      <c r="S1009" s="1" t="s">
        <v>30</v>
      </c>
      <c r="T1009" s="1" t="s">
        <v>32</v>
      </c>
      <c r="U1009" s="1" t="s">
        <v>30</v>
      </c>
      <c r="V1009">
        <v>0</v>
      </c>
      <c r="W1009" s="1" t="s">
        <v>32</v>
      </c>
      <c r="X1009" s="1" t="s">
        <v>57</v>
      </c>
      <c r="Y1009" s="1" t="s">
        <v>37</v>
      </c>
      <c r="Z1009">
        <v>56</v>
      </c>
      <c r="AA1009">
        <v>3138</v>
      </c>
      <c r="AB1009" s="1" t="s">
        <v>13500</v>
      </c>
      <c r="AC1009" s="1" t="s">
        <v>13500</v>
      </c>
      <c r="AD1009" t="s">
        <v>13496</v>
      </c>
      <c r="AE1009" s="1" t="s">
        <v>38</v>
      </c>
      <c r="AF1009" s="1" t="s">
        <v>38</v>
      </c>
      <c r="AG1009" t="s">
        <v>13526</v>
      </c>
      <c r="AH1009" t="s">
        <v>38</v>
      </c>
      <c r="AI1009" t="s">
        <v>13540</v>
      </c>
    </row>
    <row r="1010" spans="1:35" x14ac:dyDescent="0.25">
      <c r="A1010" s="1" t="s">
        <v>2110</v>
      </c>
      <c r="B1010" s="1" t="s">
        <v>30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s="1" t="s">
        <v>30</v>
      </c>
      <c r="I1010" s="1" t="s">
        <v>31</v>
      </c>
      <c r="J1010">
        <v>0</v>
      </c>
      <c r="K1010">
        <v>1</v>
      </c>
      <c r="L1010">
        <v>15</v>
      </c>
      <c r="M1010" s="1" t="s">
        <v>32</v>
      </c>
      <c r="N1010">
        <v>0</v>
      </c>
      <c r="O1010" s="1" t="s">
        <v>111</v>
      </c>
      <c r="P1010" s="1" t="s">
        <v>2111</v>
      </c>
      <c r="Q1010" s="1" t="s">
        <v>42</v>
      </c>
      <c r="R1010">
        <v>40</v>
      </c>
      <c r="S1010" s="1" t="s">
        <v>30</v>
      </c>
      <c r="T1010" s="1" t="s">
        <v>30</v>
      </c>
      <c r="U1010" s="1" t="s">
        <v>30</v>
      </c>
      <c r="V1010">
        <v>0</v>
      </c>
      <c r="W1010" s="1" t="s">
        <v>32</v>
      </c>
      <c r="X1010" s="1" t="s">
        <v>57</v>
      </c>
      <c r="Y1010" s="1" t="s">
        <v>58</v>
      </c>
      <c r="Z1010">
        <v>37</v>
      </c>
      <c r="AA1010">
        <v>2544</v>
      </c>
      <c r="AB1010" s="1" t="s">
        <v>13500</v>
      </c>
      <c r="AC1010" s="1" t="s">
        <v>13500</v>
      </c>
      <c r="AD1010" t="s">
        <v>13494</v>
      </c>
      <c r="AE1010" s="1" t="s">
        <v>38</v>
      </c>
      <c r="AF1010" s="1" t="s">
        <v>38</v>
      </c>
      <c r="AG1010" t="s">
        <v>13526</v>
      </c>
      <c r="AH1010" t="s">
        <v>38</v>
      </c>
      <c r="AI1010" t="s">
        <v>13540</v>
      </c>
    </row>
    <row r="1011" spans="1:35" x14ac:dyDescent="0.25">
      <c r="A1011" s="1" t="s">
        <v>2112</v>
      </c>
      <c r="B1011" s="1" t="s">
        <v>30</v>
      </c>
      <c r="C1011">
        <v>3</v>
      </c>
      <c r="D1011">
        <v>7</v>
      </c>
      <c r="E1011">
        <v>13.3</v>
      </c>
      <c r="F1011">
        <v>0</v>
      </c>
      <c r="G1011">
        <v>0</v>
      </c>
      <c r="H1011" s="1" t="s">
        <v>30</v>
      </c>
      <c r="I1011" s="1" t="s">
        <v>31</v>
      </c>
      <c r="J1011">
        <v>0</v>
      </c>
      <c r="K1011">
        <v>2</v>
      </c>
      <c r="L1011">
        <v>13</v>
      </c>
      <c r="M1011" s="1" t="s">
        <v>32</v>
      </c>
      <c r="N1011">
        <v>0</v>
      </c>
      <c r="O1011" s="1" t="s">
        <v>52</v>
      </c>
      <c r="P1011" s="1" t="s">
        <v>2113</v>
      </c>
      <c r="Q1011" s="1" t="s">
        <v>35</v>
      </c>
      <c r="R1011">
        <v>79</v>
      </c>
      <c r="S1011" s="1" t="s">
        <v>30</v>
      </c>
      <c r="T1011" s="1" t="s">
        <v>32</v>
      </c>
      <c r="U1011" s="1" t="s">
        <v>30</v>
      </c>
      <c r="V1011">
        <v>0</v>
      </c>
      <c r="W1011" s="1" t="s">
        <v>32</v>
      </c>
      <c r="X1011" s="1" t="s">
        <v>57</v>
      </c>
      <c r="Y1011" s="1" t="s">
        <v>37</v>
      </c>
      <c r="Z1011">
        <v>40</v>
      </c>
      <c r="AA1011">
        <v>106</v>
      </c>
      <c r="AB1011" s="1" t="s">
        <v>13500</v>
      </c>
      <c r="AC1011" s="1" t="s">
        <v>13500</v>
      </c>
      <c r="AD1011" t="s">
        <v>13496</v>
      </c>
      <c r="AE1011" s="1" t="s">
        <v>38</v>
      </c>
      <c r="AF1011" s="1" t="s">
        <v>38</v>
      </c>
      <c r="AG1011" t="s">
        <v>13526</v>
      </c>
      <c r="AH1011" t="s">
        <v>38</v>
      </c>
      <c r="AI1011" t="s">
        <v>13538</v>
      </c>
    </row>
    <row r="1012" spans="1:35" x14ac:dyDescent="0.25">
      <c r="A1012" s="1" t="s">
        <v>2114</v>
      </c>
      <c r="B1012" s="1" t="s">
        <v>30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s="1" t="s">
        <v>30</v>
      </c>
      <c r="I1012" s="1" t="s">
        <v>31</v>
      </c>
      <c r="J1012">
        <v>0</v>
      </c>
      <c r="K1012">
        <v>0</v>
      </c>
      <c r="L1012">
        <v>8</v>
      </c>
      <c r="M1012" s="1" t="s">
        <v>32</v>
      </c>
      <c r="N1012">
        <v>0</v>
      </c>
      <c r="O1012" s="1" t="s">
        <v>179</v>
      </c>
      <c r="P1012" s="1" t="s">
        <v>2115</v>
      </c>
      <c r="Q1012" s="1" t="s">
        <v>42</v>
      </c>
      <c r="R1012">
        <v>67</v>
      </c>
      <c r="S1012" s="1" t="s">
        <v>30</v>
      </c>
      <c r="T1012" s="1" t="s">
        <v>32</v>
      </c>
      <c r="U1012" s="1" t="s">
        <v>30</v>
      </c>
      <c r="V1012">
        <v>0</v>
      </c>
      <c r="W1012" s="1" t="s">
        <v>32</v>
      </c>
      <c r="X1012" s="1" t="s">
        <v>57</v>
      </c>
      <c r="Y1012" s="1" t="s">
        <v>58</v>
      </c>
      <c r="Z1012">
        <v>35</v>
      </c>
      <c r="AA1012">
        <v>1058</v>
      </c>
      <c r="AB1012" s="1" t="s">
        <v>13500</v>
      </c>
      <c r="AC1012" s="1" t="s">
        <v>13500</v>
      </c>
      <c r="AD1012" t="s">
        <v>13496</v>
      </c>
      <c r="AE1012" s="1" t="s">
        <v>38</v>
      </c>
      <c r="AF1012" s="1" t="s">
        <v>38</v>
      </c>
      <c r="AG1012" t="s">
        <v>13526</v>
      </c>
      <c r="AH1012" t="s">
        <v>38</v>
      </c>
      <c r="AI1012" t="s">
        <v>13539</v>
      </c>
    </row>
    <row r="1013" spans="1:35" x14ac:dyDescent="0.25">
      <c r="A1013" s="1" t="s">
        <v>2116</v>
      </c>
      <c r="B1013" s="1" t="s">
        <v>30</v>
      </c>
      <c r="C1013">
        <v>5</v>
      </c>
      <c r="D1013">
        <v>7</v>
      </c>
      <c r="E1013">
        <v>25.2</v>
      </c>
      <c r="F1013">
        <v>0</v>
      </c>
      <c r="G1013">
        <v>0</v>
      </c>
      <c r="H1013" s="1" t="s">
        <v>30</v>
      </c>
      <c r="I1013" s="1" t="s">
        <v>31</v>
      </c>
      <c r="J1013">
        <v>0</v>
      </c>
      <c r="K1013">
        <v>0</v>
      </c>
      <c r="L1013">
        <v>14</v>
      </c>
      <c r="M1013" s="1" t="s">
        <v>32</v>
      </c>
      <c r="N1013">
        <v>0</v>
      </c>
      <c r="O1013" s="1" t="s">
        <v>40</v>
      </c>
      <c r="P1013" s="1" t="s">
        <v>2117</v>
      </c>
      <c r="Q1013" s="1" t="s">
        <v>35</v>
      </c>
      <c r="R1013">
        <v>23</v>
      </c>
      <c r="S1013" s="1" t="s">
        <v>32</v>
      </c>
      <c r="T1013" s="1" t="s">
        <v>30</v>
      </c>
      <c r="U1013" s="1" t="s">
        <v>30</v>
      </c>
      <c r="V1013">
        <v>0</v>
      </c>
      <c r="W1013" s="1" t="s">
        <v>32</v>
      </c>
      <c r="X1013" s="1" t="s">
        <v>36</v>
      </c>
      <c r="Y1013" s="1" t="s">
        <v>37</v>
      </c>
      <c r="Z1013">
        <v>36</v>
      </c>
      <c r="AA1013">
        <v>182</v>
      </c>
      <c r="AB1013" s="1" t="s">
        <v>13500</v>
      </c>
      <c r="AC1013" s="1" t="s">
        <v>13500</v>
      </c>
      <c r="AD1013" t="s">
        <v>13495</v>
      </c>
      <c r="AE1013" s="1" t="s">
        <v>38</v>
      </c>
      <c r="AF1013" s="1" t="s">
        <v>38</v>
      </c>
      <c r="AG1013" t="s">
        <v>13526</v>
      </c>
      <c r="AH1013" t="s">
        <v>38</v>
      </c>
      <c r="AI1013" t="s">
        <v>13538</v>
      </c>
    </row>
    <row r="1014" spans="1:35" x14ac:dyDescent="0.25">
      <c r="A1014" s="1" t="s">
        <v>2118</v>
      </c>
      <c r="B1014" s="1" t="s">
        <v>30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s="1" t="s">
        <v>32</v>
      </c>
      <c r="I1014" s="1" t="s">
        <v>46</v>
      </c>
      <c r="J1014">
        <v>0</v>
      </c>
      <c r="K1014">
        <v>1</v>
      </c>
      <c r="L1014">
        <v>0</v>
      </c>
      <c r="M1014" s="1" t="s">
        <v>30</v>
      </c>
      <c r="N1014">
        <v>0</v>
      </c>
      <c r="O1014" s="1" t="s">
        <v>68</v>
      </c>
      <c r="P1014" s="1" t="s">
        <v>2119</v>
      </c>
      <c r="Q1014" s="1" t="s">
        <v>35</v>
      </c>
      <c r="R1014">
        <v>19</v>
      </c>
      <c r="S1014" s="1" t="s">
        <v>32</v>
      </c>
      <c r="T1014" s="1" t="s">
        <v>30</v>
      </c>
      <c r="U1014" s="1" t="s">
        <v>30</v>
      </c>
      <c r="V1014">
        <v>0</v>
      </c>
      <c r="W1014" s="1" t="s">
        <v>30</v>
      </c>
      <c r="X1014" s="1" t="s">
        <v>57</v>
      </c>
      <c r="Y1014" s="1" t="s">
        <v>58</v>
      </c>
      <c r="Z1014">
        <v>10</v>
      </c>
      <c r="AA1014">
        <v>709</v>
      </c>
      <c r="AB1014" s="1" t="s">
        <v>13500</v>
      </c>
      <c r="AC1014" s="1" t="s">
        <v>13500</v>
      </c>
      <c r="AD1014" t="s">
        <v>13495</v>
      </c>
      <c r="AE1014" s="1" t="s">
        <v>38</v>
      </c>
      <c r="AF1014" s="1" t="s">
        <v>38</v>
      </c>
      <c r="AG1014" t="s">
        <v>13527</v>
      </c>
      <c r="AH1014" t="s">
        <v>38</v>
      </c>
      <c r="AI1014" t="s">
        <v>13540</v>
      </c>
    </row>
    <row r="1015" spans="1:35" x14ac:dyDescent="0.25">
      <c r="A1015" s="1" t="s">
        <v>2120</v>
      </c>
      <c r="B1015" s="1" t="s">
        <v>30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s="1" t="s">
        <v>30</v>
      </c>
      <c r="I1015" s="1" t="s">
        <v>31</v>
      </c>
      <c r="J1015">
        <v>0</v>
      </c>
      <c r="K1015">
        <v>1</v>
      </c>
      <c r="L1015">
        <v>14</v>
      </c>
      <c r="M1015" s="1" t="s">
        <v>32</v>
      </c>
      <c r="N1015">
        <v>0</v>
      </c>
      <c r="O1015" s="1" t="s">
        <v>80</v>
      </c>
      <c r="P1015" s="1" t="s">
        <v>2121</v>
      </c>
      <c r="Q1015" s="1" t="s">
        <v>35</v>
      </c>
      <c r="R1015">
        <v>30</v>
      </c>
      <c r="S1015" s="1" t="s">
        <v>30</v>
      </c>
      <c r="T1015" s="1" t="s">
        <v>30</v>
      </c>
      <c r="U1015" s="1" t="s">
        <v>30</v>
      </c>
      <c r="V1015">
        <v>0</v>
      </c>
      <c r="W1015" s="1" t="s">
        <v>30</v>
      </c>
      <c r="X1015" s="1" t="s">
        <v>43</v>
      </c>
      <c r="Y1015" s="1" t="s">
        <v>37</v>
      </c>
      <c r="Z1015">
        <v>22</v>
      </c>
      <c r="AA1015">
        <v>631</v>
      </c>
      <c r="AB1015" s="1" t="s">
        <v>13500</v>
      </c>
      <c r="AC1015" s="1" t="s">
        <v>13500</v>
      </c>
      <c r="AD1015" t="s">
        <v>13495</v>
      </c>
      <c r="AE1015" s="1" t="s">
        <v>38</v>
      </c>
      <c r="AF1015" s="1" t="s">
        <v>38</v>
      </c>
      <c r="AG1015" t="s">
        <v>13526</v>
      </c>
      <c r="AH1015" t="s">
        <v>38</v>
      </c>
      <c r="AI1015" t="s">
        <v>13539</v>
      </c>
    </row>
    <row r="1016" spans="1:35" x14ac:dyDescent="0.25">
      <c r="A1016" s="1" t="s">
        <v>2122</v>
      </c>
      <c r="B1016" s="1" t="s">
        <v>30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s="1" t="s">
        <v>30</v>
      </c>
      <c r="I1016" s="1" t="s">
        <v>31</v>
      </c>
      <c r="J1016">
        <v>0</v>
      </c>
      <c r="K1016">
        <v>0</v>
      </c>
      <c r="L1016">
        <v>1</v>
      </c>
      <c r="M1016" s="1" t="s">
        <v>32</v>
      </c>
      <c r="N1016">
        <v>0</v>
      </c>
      <c r="O1016" s="1" t="s">
        <v>49</v>
      </c>
      <c r="P1016" s="1" t="s">
        <v>2123</v>
      </c>
      <c r="Q1016" s="1" t="s">
        <v>42</v>
      </c>
      <c r="R1016">
        <v>38</v>
      </c>
      <c r="S1016" s="1" t="s">
        <v>30</v>
      </c>
      <c r="T1016" s="1" t="s">
        <v>30</v>
      </c>
      <c r="U1016" s="1" t="s">
        <v>30</v>
      </c>
      <c r="V1016">
        <v>0</v>
      </c>
      <c r="W1016" s="1" t="s">
        <v>30</v>
      </c>
      <c r="X1016" s="1" t="s">
        <v>36</v>
      </c>
      <c r="Y1016" s="1" t="s">
        <v>37</v>
      </c>
      <c r="Z1016">
        <v>39</v>
      </c>
      <c r="AA1016">
        <v>1997</v>
      </c>
      <c r="AB1016" s="1" t="s">
        <v>13500</v>
      </c>
      <c r="AC1016" s="1" t="s">
        <v>13500</v>
      </c>
      <c r="AD1016" t="s">
        <v>13494</v>
      </c>
      <c r="AE1016" s="1" t="s">
        <v>38</v>
      </c>
      <c r="AF1016" s="1" t="s">
        <v>38</v>
      </c>
      <c r="AG1016" t="s">
        <v>13527</v>
      </c>
      <c r="AH1016" t="s">
        <v>38</v>
      </c>
      <c r="AI1016" t="s">
        <v>13540</v>
      </c>
    </row>
    <row r="1017" spans="1:35" x14ac:dyDescent="0.25">
      <c r="A1017" s="1" t="s">
        <v>2124</v>
      </c>
      <c r="B1017" s="1" t="s">
        <v>30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s="1" t="s">
        <v>30</v>
      </c>
      <c r="I1017" s="1" t="s">
        <v>31</v>
      </c>
      <c r="J1017">
        <v>0</v>
      </c>
      <c r="K1017">
        <v>0</v>
      </c>
      <c r="L1017">
        <v>7</v>
      </c>
      <c r="M1017" s="1" t="s">
        <v>32</v>
      </c>
      <c r="N1017">
        <v>0</v>
      </c>
      <c r="O1017" s="1" t="s">
        <v>83</v>
      </c>
      <c r="P1017" s="1" t="s">
        <v>2125</v>
      </c>
      <c r="Q1017" s="1" t="s">
        <v>42</v>
      </c>
      <c r="R1017">
        <v>43</v>
      </c>
      <c r="S1017" s="1" t="s">
        <v>30</v>
      </c>
      <c r="T1017" s="1" t="s">
        <v>30</v>
      </c>
      <c r="U1017" s="1" t="s">
        <v>30</v>
      </c>
      <c r="V1017">
        <v>0</v>
      </c>
      <c r="W1017" s="1" t="s">
        <v>32</v>
      </c>
      <c r="X1017" s="1" t="s">
        <v>43</v>
      </c>
      <c r="Y1017" s="1" t="s">
        <v>58</v>
      </c>
      <c r="Z1017">
        <v>45</v>
      </c>
      <c r="AA1017">
        <v>3074</v>
      </c>
      <c r="AB1017" s="1" t="s">
        <v>13500</v>
      </c>
      <c r="AC1017" s="1" t="s">
        <v>13500</v>
      </c>
      <c r="AD1017" t="s">
        <v>13494</v>
      </c>
      <c r="AE1017" s="1" t="s">
        <v>38</v>
      </c>
      <c r="AF1017" s="1" t="s">
        <v>38</v>
      </c>
      <c r="AG1017" t="s">
        <v>13526</v>
      </c>
      <c r="AH1017" t="s">
        <v>38</v>
      </c>
      <c r="AI1017" t="s">
        <v>13540</v>
      </c>
    </row>
    <row r="1018" spans="1:35" x14ac:dyDescent="0.25">
      <c r="A1018" s="1" t="s">
        <v>2126</v>
      </c>
      <c r="B1018" s="1" t="s">
        <v>30</v>
      </c>
      <c r="C1018">
        <v>8</v>
      </c>
      <c r="D1018">
        <v>15</v>
      </c>
      <c r="E1018">
        <v>40</v>
      </c>
      <c r="F1018">
        <v>0</v>
      </c>
      <c r="G1018">
        <v>0</v>
      </c>
      <c r="H1018" s="1" t="s">
        <v>30</v>
      </c>
      <c r="I1018" s="1" t="s">
        <v>31</v>
      </c>
      <c r="J1018">
        <v>0</v>
      </c>
      <c r="K1018">
        <v>1</v>
      </c>
      <c r="L1018">
        <v>13</v>
      </c>
      <c r="M1018" s="1" t="s">
        <v>32</v>
      </c>
      <c r="N1018">
        <v>0</v>
      </c>
      <c r="O1018" s="1" t="s">
        <v>211</v>
      </c>
      <c r="P1018" s="1" t="s">
        <v>2127</v>
      </c>
      <c r="Q1018" s="1" t="s">
        <v>42</v>
      </c>
      <c r="R1018">
        <v>67</v>
      </c>
      <c r="S1018" s="1" t="s">
        <v>30</v>
      </c>
      <c r="T1018" s="1" t="s">
        <v>32</v>
      </c>
      <c r="U1018" s="1" t="s">
        <v>30</v>
      </c>
      <c r="V1018">
        <v>0</v>
      </c>
      <c r="W1018" s="1" t="s">
        <v>30</v>
      </c>
      <c r="X1018" s="1" t="s">
        <v>36</v>
      </c>
      <c r="Y1018" s="1" t="s">
        <v>58</v>
      </c>
      <c r="Z1018">
        <v>24</v>
      </c>
      <c r="AA1018">
        <v>188</v>
      </c>
      <c r="AB1018" s="1" t="s">
        <v>13500</v>
      </c>
      <c r="AC1018" s="1" t="s">
        <v>13500</v>
      </c>
      <c r="AD1018" t="s">
        <v>13496</v>
      </c>
      <c r="AE1018" s="1" t="s">
        <v>38</v>
      </c>
      <c r="AF1018" s="1" t="s">
        <v>38</v>
      </c>
      <c r="AG1018" t="s">
        <v>13526</v>
      </c>
      <c r="AH1018" t="s">
        <v>38</v>
      </c>
      <c r="AI1018" t="s">
        <v>13538</v>
      </c>
    </row>
    <row r="1019" spans="1:35" x14ac:dyDescent="0.25">
      <c r="A1019" s="1" t="s">
        <v>2128</v>
      </c>
      <c r="B1019" s="1" t="s">
        <v>30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s="1" t="s">
        <v>30</v>
      </c>
      <c r="I1019" s="1" t="s">
        <v>31</v>
      </c>
      <c r="J1019">
        <v>0</v>
      </c>
      <c r="K1019">
        <v>2</v>
      </c>
      <c r="L1019">
        <v>0</v>
      </c>
      <c r="M1019" s="1" t="s">
        <v>30</v>
      </c>
      <c r="N1019">
        <v>0</v>
      </c>
      <c r="O1019" s="1" t="s">
        <v>125</v>
      </c>
      <c r="P1019" s="1" t="s">
        <v>2129</v>
      </c>
      <c r="Q1019" s="1" t="s">
        <v>42</v>
      </c>
      <c r="R1019">
        <v>23</v>
      </c>
      <c r="S1019" s="1" t="s">
        <v>32</v>
      </c>
      <c r="T1019" s="1" t="s">
        <v>30</v>
      </c>
      <c r="U1019" s="1" t="s">
        <v>30</v>
      </c>
      <c r="V1019">
        <v>0</v>
      </c>
      <c r="W1019" s="1" t="s">
        <v>30</v>
      </c>
      <c r="X1019" s="1" t="s">
        <v>57</v>
      </c>
      <c r="Y1019" s="1" t="s">
        <v>58</v>
      </c>
      <c r="Z1019">
        <v>11</v>
      </c>
      <c r="AA1019">
        <v>807</v>
      </c>
      <c r="AB1019" s="1" t="s">
        <v>13500</v>
      </c>
      <c r="AC1019" s="1" t="s">
        <v>13500</v>
      </c>
      <c r="AD1019" t="s">
        <v>13495</v>
      </c>
      <c r="AE1019" s="1" t="s">
        <v>38</v>
      </c>
      <c r="AF1019" s="1" t="s">
        <v>38</v>
      </c>
      <c r="AG1019" t="s">
        <v>13527</v>
      </c>
      <c r="AH1019" t="s">
        <v>38</v>
      </c>
      <c r="AI1019" t="s">
        <v>13540</v>
      </c>
    </row>
    <row r="1020" spans="1:35" x14ac:dyDescent="0.25">
      <c r="A1020" s="1" t="s">
        <v>2130</v>
      </c>
      <c r="B1020" s="1" t="s">
        <v>30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s="1" t="s">
        <v>32</v>
      </c>
      <c r="I1020" s="1" t="s">
        <v>46</v>
      </c>
      <c r="J1020">
        <v>0</v>
      </c>
      <c r="K1020">
        <v>1</v>
      </c>
      <c r="L1020">
        <v>0</v>
      </c>
      <c r="M1020" s="1" t="s">
        <v>30</v>
      </c>
      <c r="N1020">
        <v>0</v>
      </c>
      <c r="O1020" s="1" t="s">
        <v>97</v>
      </c>
      <c r="P1020" s="1" t="s">
        <v>2131</v>
      </c>
      <c r="Q1020" s="1" t="s">
        <v>35</v>
      </c>
      <c r="R1020">
        <v>41</v>
      </c>
      <c r="S1020" s="1" t="s">
        <v>30</v>
      </c>
      <c r="T1020" s="1" t="s">
        <v>30</v>
      </c>
      <c r="U1020" s="1" t="s">
        <v>30</v>
      </c>
      <c r="V1020">
        <v>0</v>
      </c>
      <c r="W1020" s="1" t="s">
        <v>30</v>
      </c>
      <c r="X1020" s="1" t="s">
        <v>43</v>
      </c>
      <c r="Y1020" s="1" t="s">
        <v>37</v>
      </c>
      <c r="Z1020">
        <v>10</v>
      </c>
      <c r="AA1020">
        <v>157</v>
      </c>
      <c r="AB1020" s="1" t="s">
        <v>13500</v>
      </c>
      <c r="AC1020" s="1" t="s">
        <v>13500</v>
      </c>
      <c r="AD1020" t="s">
        <v>13494</v>
      </c>
      <c r="AE1020" s="1" t="s">
        <v>38</v>
      </c>
      <c r="AF1020" s="1" t="s">
        <v>38</v>
      </c>
      <c r="AG1020" t="s">
        <v>13527</v>
      </c>
      <c r="AH1020" t="s">
        <v>38</v>
      </c>
      <c r="AI1020" t="s">
        <v>13539</v>
      </c>
    </row>
    <row r="1021" spans="1:35" x14ac:dyDescent="0.25">
      <c r="A1021" s="1" t="s">
        <v>2132</v>
      </c>
      <c r="B1021" s="1" t="s">
        <v>30</v>
      </c>
      <c r="C1021">
        <v>3</v>
      </c>
      <c r="D1021">
        <v>9</v>
      </c>
      <c r="E1021">
        <v>14.8</v>
      </c>
      <c r="F1021">
        <v>0</v>
      </c>
      <c r="G1021">
        <v>0</v>
      </c>
      <c r="H1021" s="1" t="s">
        <v>30</v>
      </c>
      <c r="I1021" s="1" t="s">
        <v>31</v>
      </c>
      <c r="J1021">
        <v>0</v>
      </c>
      <c r="K1021">
        <v>2</v>
      </c>
      <c r="L1021">
        <v>9</v>
      </c>
      <c r="M1021" s="1" t="s">
        <v>32</v>
      </c>
      <c r="N1021">
        <v>0</v>
      </c>
      <c r="O1021" s="1" t="s">
        <v>97</v>
      </c>
      <c r="P1021" s="1" t="s">
        <v>2133</v>
      </c>
      <c r="Q1021" s="1" t="s">
        <v>42</v>
      </c>
      <c r="R1021">
        <v>41</v>
      </c>
      <c r="S1021" s="1" t="s">
        <v>30</v>
      </c>
      <c r="T1021" s="1" t="s">
        <v>30</v>
      </c>
      <c r="U1021" s="1" t="s">
        <v>30</v>
      </c>
      <c r="V1021">
        <v>0</v>
      </c>
      <c r="W1021" s="1" t="s">
        <v>32</v>
      </c>
      <c r="X1021" s="1" t="s">
        <v>36</v>
      </c>
      <c r="Y1021" s="1" t="s">
        <v>37</v>
      </c>
      <c r="Z1021">
        <v>70</v>
      </c>
      <c r="AA1021">
        <v>206</v>
      </c>
      <c r="AB1021" s="1" t="s">
        <v>13500</v>
      </c>
      <c r="AC1021" s="1" t="s">
        <v>13500</v>
      </c>
      <c r="AD1021" t="s">
        <v>13494</v>
      </c>
      <c r="AE1021" s="1" t="s">
        <v>38</v>
      </c>
      <c r="AF1021" s="1" t="s">
        <v>38</v>
      </c>
      <c r="AG1021" t="s">
        <v>13526</v>
      </c>
      <c r="AH1021" t="s">
        <v>38</v>
      </c>
      <c r="AI1021" t="s">
        <v>13538</v>
      </c>
    </row>
    <row r="1022" spans="1:35" x14ac:dyDescent="0.25">
      <c r="A1022" s="1" t="s">
        <v>2134</v>
      </c>
      <c r="B1022" s="1" t="s">
        <v>30</v>
      </c>
      <c r="C1022">
        <v>2</v>
      </c>
      <c r="D1022">
        <v>7</v>
      </c>
      <c r="E1022">
        <v>15.6</v>
      </c>
      <c r="F1022">
        <v>0</v>
      </c>
      <c r="G1022">
        <v>0</v>
      </c>
      <c r="H1022" s="1" t="s">
        <v>30</v>
      </c>
      <c r="I1022" s="1" t="s">
        <v>31</v>
      </c>
      <c r="J1022">
        <v>0</v>
      </c>
      <c r="K1022">
        <v>0</v>
      </c>
      <c r="L1022">
        <v>5</v>
      </c>
      <c r="M1022" s="1" t="s">
        <v>32</v>
      </c>
      <c r="N1022">
        <v>0</v>
      </c>
      <c r="O1022" s="1" t="s">
        <v>1102</v>
      </c>
      <c r="P1022" s="1" t="s">
        <v>2135</v>
      </c>
      <c r="Q1022" s="1" t="s">
        <v>35</v>
      </c>
      <c r="R1022">
        <v>81</v>
      </c>
      <c r="S1022" s="1" t="s">
        <v>30</v>
      </c>
      <c r="T1022" s="1" t="s">
        <v>32</v>
      </c>
      <c r="U1022" s="1" t="s">
        <v>30</v>
      </c>
      <c r="V1022">
        <v>0</v>
      </c>
      <c r="W1022" s="1" t="s">
        <v>30</v>
      </c>
      <c r="X1022" s="1" t="s">
        <v>57</v>
      </c>
      <c r="Y1022" s="1" t="s">
        <v>37</v>
      </c>
      <c r="Z1022">
        <v>34</v>
      </c>
      <c r="AA1022">
        <v>67</v>
      </c>
      <c r="AB1022" s="1" t="s">
        <v>13500</v>
      </c>
      <c r="AC1022" s="1" t="s">
        <v>13500</v>
      </c>
      <c r="AD1022" t="s">
        <v>13496</v>
      </c>
      <c r="AE1022" s="1" t="s">
        <v>38</v>
      </c>
      <c r="AF1022" s="1" t="s">
        <v>38</v>
      </c>
      <c r="AG1022" t="s">
        <v>13526</v>
      </c>
      <c r="AH1022" t="s">
        <v>38</v>
      </c>
      <c r="AI1022" t="s">
        <v>13538</v>
      </c>
    </row>
    <row r="1023" spans="1:35" x14ac:dyDescent="0.25">
      <c r="A1023" s="1" t="s">
        <v>2136</v>
      </c>
      <c r="B1023" s="1" t="s">
        <v>30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s="1" t="s">
        <v>30</v>
      </c>
      <c r="I1023" s="1" t="s">
        <v>31</v>
      </c>
      <c r="J1023">
        <v>0</v>
      </c>
      <c r="K1023">
        <v>0</v>
      </c>
      <c r="L1023">
        <v>6</v>
      </c>
      <c r="M1023" s="1" t="s">
        <v>32</v>
      </c>
      <c r="N1023">
        <v>0</v>
      </c>
      <c r="O1023" s="1" t="s">
        <v>219</v>
      </c>
      <c r="P1023" s="1" t="s">
        <v>2137</v>
      </c>
      <c r="Q1023" s="1" t="s">
        <v>35</v>
      </c>
      <c r="R1023">
        <v>50</v>
      </c>
      <c r="S1023" s="1" t="s">
        <v>30</v>
      </c>
      <c r="T1023" s="1" t="s">
        <v>30</v>
      </c>
      <c r="U1023" s="1" t="s">
        <v>30</v>
      </c>
      <c r="V1023">
        <v>0</v>
      </c>
      <c r="W1023" s="1" t="s">
        <v>32</v>
      </c>
      <c r="X1023" s="1" t="s">
        <v>43</v>
      </c>
      <c r="Y1023" s="1" t="s">
        <v>58</v>
      </c>
      <c r="Z1023">
        <v>20</v>
      </c>
      <c r="AA1023">
        <v>1050</v>
      </c>
      <c r="AB1023" s="1" t="s">
        <v>13500</v>
      </c>
      <c r="AC1023" s="1" t="s">
        <v>13500</v>
      </c>
      <c r="AD1023" t="s">
        <v>13494</v>
      </c>
      <c r="AE1023" s="1" t="s">
        <v>38</v>
      </c>
      <c r="AF1023" s="1" t="s">
        <v>38</v>
      </c>
      <c r="AG1023" t="s">
        <v>13526</v>
      </c>
      <c r="AH1023" t="s">
        <v>38</v>
      </c>
      <c r="AI1023" t="s">
        <v>13540</v>
      </c>
    </row>
    <row r="1024" spans="1:35" x14ac:dyDescent="0.25">
      <c r="A1024" s="1" t="s">
        <v>2138</v>
      </c>
      <c r="B1024" s="1" t="s">
        <v>30</v>
      </c>
      <c r="C1024">
        <v>3</v>
      </c>
      <c r="D1024">
        <v>13</v>
      </c>
      <c r="E1024">
        <v>31.7</v>
      </c>
      <c r="F1024">
        <v>0</v>
      </c>
      <c r="G1024">
        <v>0</v>
      </c>
      <c r="H1024" s="1" t="s">
        <v>30</v>
      </c>
      <c r="I1024" s="1" t="s">
        <v>31</v>
      </c>
      <c r="J1024">
        <v>0</v>
      </c>
      <c r="K1024">
        <v>2</v>
      </c>
      <c r="L1024">
        <v>2</v>
      </c>
      <c r="M1024" s="1" t="s">
        <v>32</v>
      </c>
      <c r="N1024">
        <v>0</v>
      </c>
      <c r="O1024" s="1" t="s">
        <v>80</v>
      </c>
      <c r="P1024" s="1" t="s">
        <v>2139</v>
      </c>
      <c r="Q1024" s="1" t="s">
        <v>35</v>
      </c>
      <c r="R1024">
        <v>49</v>
      </c>
      <c r="S1024" s="1" t="s">
        <v>30</v>
      </c>
      <c r="T1024" s="1" t="s">
        <v>30</v>
      </c>
      <c r="U1024" s="1" t="s">
        <v>30</v>
      </c>
      <c r="V1024">
        <v>0</v>
      </c>
      <c r="W1024" s="1" t="s">
        <v>30</v>
      </c>
      <c r="X1024" s="1" t="s">
        <v>36</v>
      </c>
      <c r="Y1024" s="1" t="s">
        <v>37</v>
      </c>
      <c r="Z1024">
        <v>59</v>
      </c>
      <c r="AA1024">
        <v>168</v>
      </c>
      <c r="AB1024" s="1" t="s">
        <v>13500</v>
      </c>
      <c r="AC1024" s="1" t="s">
        <v>13500</v>
      </c>
      <c r="AD1024" t="s">
        <v>13494</v>
      </c>
      <c r="AE1024" s="1" t="s">
        <v>38</v>
      </c>
      <c r="AF1024" s="1" t="s">
        <v>38</v>
      </c>
      <c r="AG1024" t="s">
        <v>13527</v>
      </c>
      <c r="AH1024" t="s">
        <v>38</v>
      </c>
      <c r="AI1024" t="s">
        <v>13538</v>
      </c>
    </row>
    <row r="1025" spans="1:35" x14ac:dyDescent="0.25">
      <c r="A1025" s="1" t="s">
        <v>2140</v>
      </c>
      <c r="B1025" s="1" t="s">
        <v>30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s="1" t="s">
        <v>30</v>
      </c>
      <c r="I1025" s="1" t="s">
        <v>31</v>
      </c>
      <c r="J1025">
        <v>0</v>
      </c>
      <c r="K1025">
        <v>0</v>
      </c>
      <c r="L1025">
        <v>4</v>
      </c>
      <c r="M1025" s="1" t="s">
        <v>32</v>
      </c>
      <c r="N1025">
        <v>0</v>
      </c>
      <c r="O1025" s="1" t="s">
        <v>153</v>
      </c>
      <c r="P1025" s="1" t="s">
        <v>2141</v>
      </c>
      <c r="Q1025" s="1" t="s">
        <v>35</v>
      </c>
      <c r="R1025">
        <v>84</v>
      </c>
      <c r="S1025" s="1" t="s">
        <v>30</v>
      </c>
      <c r="T1025" s="1" t="s">
        <v>32</v>
      </c>
      <c r="U1025" s="1" t="s">
        <v>30</v>
      </c>
      <c r="V1025">
        <v>0</v>
      </c>
      <c r="W1025" s="1" t="s">
        <v>30</v>
      </c>
      <c r="X1025" s="1" t="s">
        <v>57</v>
      </c>
      <c r="Y1025" s="1" t="s">
        <v>37</v>
      </c>
      <c r="Z1025">
        <v>39</v>
      </c>
      <c r="AA1025">
        <v>669</v>
      </c>
      <c r="AB1025" s="1" t="s">
        <v>13500</v>
      </c>
      <c r="AC1025" s="1" t="s">
        <v>13500</v>
      </c>
      <c r="AD1025" t="s">
        <v>13496</v>
      </c>
      <c r="AE1025" s="1" t="s">
        <v>38</v>
      </c>
      <c r="AF1025" s="1" t="s">
        <v>38</v>
      </c>
      <c r="AG1025" t="s">
        <v>13526</v>
      </c>
      <c r="AH1025" t="s">
        <v>38</v>
      </c>
      <c r="AI1025" t="s">
        <v>13539</v>
      </c>
    </row>
    <row r="1026" spans="1:35" x14ac:dyDescent="0.25">
      <c r="A1026" s="1" t="s">
        <v>2142</v>
      </c>
      <c r="B1026" s="1" t="s">
        <v>30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s="1" t="s">
        <v>30</v>
      </c>
      <c r="I1026" s="1" t="s">
        <v>31</v>
      </c>
      <c r="J1026">
        <v>0</v>
      </c>
      <c r="K1026">
        <v>0</v>
      </c>
      <c r="L1026">
        <v>3</v>
      </c>
      <c r="M1026" s="1" t="s">
        <v>30</v>
      </c>
      <c r="N1026">
        <v>39</v>
      </c>
      <c r="O1026" s="1" t="s">
        <v>52</v>
      </c>
      <c r="P1026" s="1" t="s">
        <v>2143</v>
      </c>
      <c r="Q1026" s="1" t="s">
        <v>42</v>
      </c>
      <c r="R1026">
        <v>60</v>
      </c>
      <c r="S1026" s="1" t="s">
        <v>30</v>
      </c>
      <c r="T1026" s="1" t="s">
        <v>30</v>
      </c>
      <c r="U1026" s="1" t="s">
        <v>30</v>
      </c>
      <c r="V1026">
        <v>0</v>
      </c>
      <c r="W1026" s="1" t="s">
        <v>30</v>
      </c>
      <c r="X1026" s="1" t="s">
        <v>36</v>
      </c>
      <c r="Y1026" s="1" t="s">
        <v>37</v>
      </c>
      <c r="Z1026">
        <v>29</v>
      </c>
      <c r="AA1026">
        <v>846</v>
      </c>
      <c r="AB1026" s="1" t="s">
        <v>13500</v>
      </c>
      <c r="AC1026" s="1" t="s">
        <v>13500</v>
      </c>
      <c r="AD1026" t="s">
        <v>13494</v>
      </c>
      <c r="AE1026" s="1" t="s">
        <v>38</v>
      </c>
      <c r="AF1026" s="1" t="s">
        <v>38</v>
      </c>
      <c r="AG1026" t="s">
        <v>13526</v>
      </c>
      <c r="AH1026" t="s">
        <v>38</v>
      </c>
      <c r="AI1026" t="s">
        <v>13539</v>
      </c>
    </row>
    <row r="1027" spans="1:35" x14ac:dyDescent="0.25">
      <c r="A1027" s="1" t="s">
        <v>2144</v>
      </c>
      <c r="B1027" s="1" t="s">
        <v>30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s="1" t="s">
        <v>30</v>
      </c>
      <c r="I1027" s="1" t="s">
        <v>31</v>
      </c>
      <c r="J1027">
        <v>0</v>
      </c>
      <c r="K1027">
        <v>2</v>
      </c>
      <c r="L1027">
        <v>12</v>
      </c>
      <c r="M1027" s="1" t="s">
        <v>32</v>
      </c>
      <c r="N1027">
        <v>0</v>
      </c>
      <c r="O1027" s="1" t="s">
        <v>219</v>
      </c>
      <c r="P1027" s="1" t="s">
        <v>2145</v>
      </c>
      <c r="Q1027" s="1" t="s">
        <v>42</v>
      </c>
      <c r="R1027">
        <v>42</v>
      </c>
      <c r="S1027" s="1" t="s">
        <v>30</v>
      </c>
      <c r="T1027" s="1" t="s">
        <v>30</v>
      </c>
      <c r="U1027" s="1" t="s">
        <v>30</v>
      </c>
      <c r="V1027">
        <v>0</v>
      </c>
      <c r="W1027" s="1" t="s">
        <v>30</v>
      </c>
      <c r="X1027" s="1" t="s">
        <v>36</v>
      </c>
      <c r="Y1027" s="1" t="s">
        <v>37</v>
      </c>
      <c r="Z1027">
        <v>47</v>
      </c>
      <c r="AA1027">
        <v>1433</v>
      </c>
      <c r="AB1027" s="1" t="s">
        <v>13500</v>
      </c>
      <c r="AC1027" s="1" t="s">
        <v>13500</v>
      </c>
      <c r="AD1027" t="s">
        <v>13494</v>
      </c>
      <c r="AE1027" s="1" t="s">
        <v>38</v>
      </c>
      <c r="AF1027" s="1" t="s">
        <v>38</v>
      </c>
      <c r="AG1027" t="s">
        <v>13526</v>
      </c>
      <c r="AH1027" t="s">
        <v>38</v>
      </c>
      <c r="AI1027" t="s">
        <v>13539</v>
      </c>
    </row>
    <row r="1028" spans="1:35" x14ac:dyDescent="0.25">
      <c r="A1028" s="1" t="s">
        <v>2146</v>
      </c>
      <c r="B1028" s="1" t="s">
        <v>30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s="1" t="s">
        <v>30</v>
      </c>
      <c r="I1028" s="1" t="s">
        <v>31</v>
      </c>
      <c r="J1028">
        <v>0</v>
      </c>
      <c r="K1028">
        <v>0</v>
      </c>
      <c r="L1028">
        <v>8</v>
      </c>
      <c r="M1028" s="1" t="s">
        <v>32</v>
      </c>
      <c r="N1028">
        <v>0</v>
      </c>
      <c r="O1028" s="1" t="s">
        <v>135</v>
      </c>
      <c r="P1028" s="1" t="s">
        <v>2147</v>
      </c>
      <c r="Q1028" s="1" t="s">
        <v>35</v>
      </c>
      <c r="R1028">
        <v>55</v>
      </c>
      <c r="S1028" s="1" t="s">
        <v>30</v>
      </c>
      <c r="T1028" s="1" t="s">
        <v>30</v>
      </c>
      <c r="U1028" s="1" t="s">
        <v>30</v>
      </c>
      <c r="V1028">
        <v>0</v>
      </c>
      <c r="W1028" s="1" t="s">
        <v>32</v>
      </c>
      <c r="X1028" s="1" t="s">
        <v>57</v>
      </c>
      <c r="Y1028" s="1" t="s">
        <v>37</v>
      </c>
      <c r="Z1028">
        <v>53</v>
      </c>
      <c r="AA1028">
        <v>2332</v>
      </c>
      <c r="AB1028" s="1" t="s">
        <v>13500</v>
      </c>
      <c r="AC1028" s="1" t="s">
        <v>13500</v>
      </c>
      <c r="AD1028" t="s">
        <v>13494</v>
      </c>
      <c r="AE1028" s="1" t="s">
        <v>38</v>
      </c>
      <c r="AF1028" s="1" t="s">
        <v>38</v>
      </c>
      <c r="AG1028" t="s">
        <v>13526</v>
      </c>
      <c r="AH1028" t="s">
        <v>38</v>
      </c>
      <c r="AI1028" t="s">
        <v>13540</v>
      </c>
    </row>
    <row r="1029" spans="1:35" x14ac:dyDescent="0.25">
      <c r="A1029" s="1" t="s">
        <v>2148</v>
      </c>
      <c r="B1029" s="1" t="s">
        <v>30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s="1" t="s">
        <v>30</v>
      </c>
      <c r="I1029" s="1" t="s">
        <v>31</v>
      </c>
      <c r="J1029">
        <v>0</v>
      </c>
      <c r="K1029">
        <v>0</v>
      </c>
      <c r="L1029">
        <v>16</v>
      </c>
      <c r="M1029" s="1" t="s">
        <v>32</v>
      </c>
      <c r="N1029">
        <v>0</v>
      </c>
      <c r="O1029" s="1" t="s">
        <v>219</v>
      </c>
      <c r="P1029" s="1" t="s">
        <v>2149</v>
      </c>
      <c r="Q1029" s="1" t="s">
        <v>42</v>
      </c>
      <c r="R1029">
        <v>33</v>
      </c>
      <c r="S1029" s="1" t="s">
        <v>30</v>
      </c>
      <c r="T1029" s="1" t="s">
        <v>30</v>
      </c>
      <c r="U1029" s="1" t="s">
        <v>30</v>
      </c>
      <c r="V1029">
        <v>0</v>
      </c>
      <c r="W1029" s="1" t="s">
        <v>32</v>
      </c>
      <c r="X1029" s="1" t="s">
        <v>43</v>
      </c>
      <c r="Y1029" s="1" t="s">
        <v>37</v>
      </c>
      <c r="Z1029">
        <v>41</v>
      </c>
      <c r="AA1029">
        <v>2587</v>
      </c>
      <c r="AB1029" s="1" t="s">
        <v>13500</v>
      </c>
      <c r="AC1029" s="1" t="s">
        <v>13500</v>
      </c>
      <c r="AD1029" t="s">
        <v>13494</v>
      </c>
      <c r="AE1029" s="1" t="s">
        <v>38</v>
      </c>
      <c r="AF1029" s="1" t="s">
        <v>38</v>
      </c>
      <c r="AG1029" t="s">
        <v>13526</v>
      </c>
      <c r="AH1029" t="s">
        <v>38</v>
      </c>
      <c r="AI1029" t="s">
        <v>13540</v>
      </c>
    </row>
    <row r="1030" spans="1:35" x14ac:dyDescent="0.25">
      <c r="A1030" s="1" t="s">
        <v>2150</v>
      </c>
      <c r="B1030" s="1" t="s">
        <v>30</v>
      </c>
      <c r="C1030">
        <v>1</v>
      </c>
      <c r="D1030">
        <v>2</v>
      </c>
      <c r="E1030">
        <v>7</v>
      </c>
      <c r="F1030">
        <v>0</v>
      </c>
      <c r="G1030">
        <v>0</v>
      </c>
      <c r="H1030" s="1" t="s">
        <v>30</v>
      </c>
      <c r="I1030" s="1" t="s">
        <v>31</v>
      </c>
      <c r="J1030">
        <v>0</v>
      </c>
      <c r="K1030">
        <v>2</v>
      </c>
      <c r="L1030">
        <v>0</v>
      </c>
      <c r="M1030" s="1" t="s">
        <v>30</v>
      </c>
      <c r="N1030">
        <v>0</v>
      </c>
      <c r="O1030" s="1" t="s">
        <v>159</v>
      </c>
      <c r="P1030" s="1" t="s">
        <v>2151</v>
      </c>
      <c r="Q1030" s="1" t="s">
        <v>42</v>
      </c>
      <c r="R1030">
        <v>49</v>
      </c>
      <c r="S1030" s="1" t="s">
        <v>30</v>
      </c>
      <c r="T1030" s="1" t="s">
        <v>30</v>
      </c>
      <c r="U1030" s="1" t="s">
        <v>30</v>
      </c>
      <c r="V1030">
        <v>0</v>
      </c>
      <c r="W1030" s="1" t="s">
        <v>30</v>
      </c>
      <c r="X1030" s="1" t="s">
        <v>36</v>
      </c>
      <c r="Y1030" s="1" t="s">
        <v>58</v>
      </c>
      <c r="Z1030">
        <v>7</v>
      </c>
      <c r="AA1030">
        <v>7</v>
      </c>
      <c r="AB1030" s="1" t="s">
        <v>13500</v>
      </c>
      <c r="AC1030" s="1" t="s">
        <v>13500</v>
      </c>
      <c r="AD1030" t="s">
        <v>13494</v>
      </c>
      <c r="AE1030" s="1" t="s">
        <v>38</v>
      </c>
      <c r="AF1030" s="1" t="s">
        <v>38</v>
      </c>
      <c r="AG1030" t="s">
        <v>13527</v>
      </c>
      <c r="AH1030" t="s">
        <v>38</v>
      </c>
      <c r="AI1030" t="s">
        <v>13538</v>
      </c>
    </row>
    <row r="1031" spans="1:35" x14ac:dyDescent="0.25">
      <c r="A1031" s="1" t="s">
        <v>2152</v>
      </c>
      <c r="B1031" s="1" t="s">
        <v>30</v>
      </c>
      <c r="C1031">
        <v>7</v>
      </c>
      <c r="D1031">
        <v>36</v>
      </c>
      <c r="E1031">
        <v>92.1</v>
      </c>
      <c r="F1031">
        <v>0</v>
      </c>
      <c r="G1031">
        <v>0</v>
      </c>
      <c r="H1031" s="1" t="s">
        <v>30</v>
      </c>
      <c r="I1031" s="1" t="s">
        <v>31</v>
      </c>
      <c r="J1031">
        <v>0</v>
      </c>
      <c r="K1031">
        <v>0</v>
      </c>
      <c r="L1031">
        <v>5</v>
      </c>
      <c r="M1031" s="1" t="s">
        <v>30</v>
      </c>
      <c r="N1031">
        <v>0</v>
      </c>
      <c r="O1031" s="1" t="s">
        <v>55</v>
      </c>
      <c r="P1031" s="1" t="s">
        <v>2153</v>
      </c>
      <c r="Q1031" s="1" t="s">
        <v>35</v>
      </c>
      <c r="R1031">
        <v>65</v>
      </c>
      <c r="S1031" s="1" t="s">
        <v>30</v>
      </c>
      <c r="T1031" s="1" t="s">
        <v>32</v>
      </c>
      <c r="U1031" s="1" t="s">
        <v>30</v>
      </c>
      <c r="V1031">
        <v>0</v>
      </c>
      <c r="W1031" s="1" t="s">
        <v>30</v>
      </c>
      <c r="X1031" s="1" t="s">
        <v>36</v>
      </c>
      <c r="Y1031" s="1" t="s">
        <v>58</v>
      </c>
      <c r="Z1031">
        <v>23</v>
      </c>
      <c r="AA1031">
        <v>165</v>
      </c>
      <c r="AB1031" s="1" t="s">
        <v>13500</v>
      </c>
      <c r="AC1031" s="1" t="s">
        <v>13500</v>
      </c>
      <c r="AD1031" t="s">
        <v>13496</v>
      </c>
      <c r="AE1031" s="1" t="s">
        <v>38</v>
      </c>
      <c r="AF1031" s="1" t="s">
        <v>38</v>
      </c>
      <c r="AG1031" t="s">
        <v>13526</v>
      </c>
      <c r="AH1031" t="s">
        <v>38</v>
      </c>
      <c r="AI1031" t="s">
        <v>13538</v>
      </c>
    </row>
    <row r="1032" spans="1:35" x14ac:dyDescent="0.25">
      <c r="A1032" s="1" t="s">
        <v>2154</v>
      </c>
      <c r="B1032" s="1" t="s">
        <v>30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s="1" t="s">
        <v>30</v>
      </c>
      <c r="I1032" s="1" t="s">
        <v>31</v>
      </c>
      <c r="J1032">
        <v>0</v>
      </c>
      <c r="K1032">
        <v>0</v>
      </c>
      <c r="L1032">
        <v>4</v>
      </c>
      <c r="M1032" s="1" t="s">
        <v>32</v>
      </c>
      <c r="N1032">
        <v>0</v>
      </c>
      <c r="O1032" s="1" t="s">
        <v>135</v>
      </c>
      <c r="P1032" s="1" t="s">
        <v>2155</v>
      </c>
      <c r="Q1032" s="1" t="s">
        <v>35</v>
      </c>
      <c r="R1032">
        <v>42</v>
      </c>
      <c r="S1032" s="1" t="s">
        <v>30</v>
      </c>
      <c r="T1032" s="1" t="s">
        <v>30</v>
      </c>
      <c r="U1032" s="1" t="s">
        <v>30</v>
      </c>
      <c r="V1032">
        <v>0</v>
      </c>
      <c r="W1032" s="1" t="s">
        <v>32</v>
      </c>
      <c r="X1032" s="1" t="s">
        <v>43</v>
      </c>
      <c r="Y1032" s="1" t="s">
        <v>37</v>
      </c>
      <c r="Z1032">
        <v>33</v>
      </c>
      <c r="AA1032">
        <v>2249</v>
      </c>
      <c r="AB1032" s="1" t="s">
        <v>13500</v>
      </c>
      <c r="AC1032" s="1" t="s">
        <v>13500</v>
      </c>
      <c r="AD1032" t="s">
        <v>13494</v>
      </c>
      <c r="AE1032" s="1" t="s">
        <v>38</v>
      </c>
      <c r="AF1032" s="1" t="s">
        <v>38</v>
      </c>
      <c r="AG1032" t="s">
        <v>13526</v>
      </c>
      <c r="AH1032" t="s">
        <v>38</v>
      </c>
      <c r="AI1032" t="s">
        <v>13540</v>
      </c>
    </row>
    <row r="1033" spans="1:35" x14ac:dyDescent="0.25">
      <c r="A1033" s="1" t="s">
        <v>2156</v>
      </c>
      <c r="B1033" s="1" t="s">
        <v>30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s="1" t="s">
        <v>30</v>
      </c>
      <c r="I1033" s="1" t="s">
        <v>31</v>
      </c>
      <c r="J1033">
        <v>0</v>
      </c>
      <c r="K1033">
        <v>0</v>
      </c>
      <c r="L1033">
        <v>12</v>
      </c>
      <c r="M1033" s="1" t="s">
        <v>32</v>
      </c>
      <c r="N1033">
        <v>0</v>
      </c>
      <c r="O1033" s="1" t="s">
        <v>153</v>
      </c>
      <c r="P1033" s="1" t="s">
        <v>2157</v>
      </c>
      <c r="Q1033" s="1" t="s">
        <v>42</v>
      </c>
      <c r="R1033">
        <v>24</v>
      </c>
      <c r="S1033" s="1" t="s">
        <v>32</v>
      </c>
      <c r="T1033" s="1" t="s">
        <v>30</v>
      </c>
      <c r="U1033" s="1" t="s">
        <v>30</v>
      </c>
      <c r="V1033">
        <v>0</v>
      </c>
      <c r="W1033" s="1" t="s">
        <v>32</v>
      </c>
      <c r="X1033" s="1" t="s">
        <v>36</v>
      </c>
      <c r="Y1033" s="1" t="s">
        <v>37</v>
      </c>
      <c r="Z1033">
        <v>38</v>
      </c>
      <c r="AA1033">
        <v>640</v>
      </c>
      <c r="AB1033" s="1" t="s">
        <v>13500</v>
      </c>
      <c r="AC1033" s="1" t="s">
        <v>13500</v>
      </c>
      <c r="AD1033" t="s">
        <v>13495</v>
      </c>
      <c r="AE1033" s="1" t="s">
        <v>38</v>
      </c>
      <c r="AF1033" s="1" t="s">
        <v>38</v>
      </c>
      <c r="AG1033" t="s">
        <v>13526</v>
      </c>
      <c r="AH1033" t="s">
        <v>38</v>
      </c>
      <c r="AI1033" t="s">
        <v>13539</v>
      </c>
    </row>
    <row r="1034" spans="1:35" x14ac:dyDescent="0.25">
      <c r="A1034" s="1" t="s">
        <v>2158</v>
      </c>
      <c r="B1034" s="1" t="s">
        <v>30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s="1" t="s">
        <v>30</v>
      </c>
      <c r="I1034" s="1" t="s">
        <v>31</v>
      </c>
      <c r="J1034">
        <v>0</v>
      </c>
      <c r="K1034">
        <v>1</v>
      </c>
      <c r="L1034">
        <v>0</v>
      </c>
      <c r="M1034" s="1" t="s">
        <v>30</v>
      </c>
      <c r="N1034">
        <v>0</v>
      </c>
      <c r="O1034" s="1" t="s">
        <v>697</v>
      </c>
      <c r="P1034" s="1" t="s">
        <v>2159</v>
      </c>
      <c r="Q1034" s="1" t="s">
        <v>42</v>
      </c>
      <c r="R1034">
        <v>21</v>
      </c>
      <c r="S1034" s="1" t="s">
        <v>32</v>
      </c>
      <c r="T1034" s="1" t="s">
        <v>30</v>
      </c>
      <c r="U1034" s="1" t="s">
        <v>30</v>
      </c>
      <c r="V1034">
        <v>0</v>
      </c>
      <c r="W1034" s="1" t="s">
        <v>30</v>
      </c>
      <c r="X1034" s="1" t="s">
        <v>57</v>
      </c>
      <c r="Y1034" s="1" t="s">
        <v>58</v>
      </c>
      <c r="Z1034">
        <v>11</v>
      </c>
      <c r="AA1034">
        <v>684</v>
      </c>
      <c r="AB1034" s="1" t="s">
        <v>13500</v>
      </c>
      <c r="AC1034" s="1" t="s">
        <v>13500</v>
      </c>
      <c r="AD1034" t="s">
        <v>13495</v>
      </c>
      <c r="AE1034" s="1" t="s">
        <v>38</v>
      </c>
      <c r="AF1034" s="1" t="s">
        <v>38</v>
      </c>
      <c r="AG1034" t="s">
        <v>13527</v>
      </c>
      <c r="AH1034" t="s">
        <v>38</v>
      </c>
      <c r="AI1034" t="s">
        <v>13540</v>
      </c>
    </row>
    <row r="1035" spans="1:35" x14ac:dyDescent="0.25">
      <c r="A1035" s="1" t="s">
        <v>2160</v>
      </c>
      <c r="B1035" s="1" t="s">
        <v>30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s="1" t="s">
        <v>30</v>
      </c>
      <c r="I1035" s="1" t="s">
        <v>31</v>
      </c>
      <c r="J1035">
        <v>0</v>
      </c>
      <c r="K1035">
        <v>1</v>
      </c>
      <c r="L1035">
        <v>4</v>
      </c>
      <c r="M1035" s="1" t="s">
        <v>32</v>
      </c>
      <c r="N1035">
        <v>0</v>
      </c>
      <c r="O1035" s="1" t="s">
        <v>119</v>
      </c>
      <c r="P1035" s="1" t="s">
        <v>2161</v>
      </c>
      <c r="Q1035" s="1" t="s">
        <v>35</v>
      </c>
      <c r="R1035">
        <v>44</v>
      </c>
      <c r="S1035" s="1" t="s">
        <v>30</v>
      </c>
      <c r="T1035" s="1" t="s">
        <v>30</v>
      </c>
      <c r="U1035" s="1" t="s">
        <v>30</v>
      </c>
      <c r="V1035">
        <v>0</v>
      </c>
      <c r="W1035" s="1" t="s">
        <v>32</v>
      </c>
      <c r="X1035" s="1" t="s">
        <v>43</v>
      </c>
      <c r="Y1035" s="1" t="s">
        <v>37</v>
      </c>
      <c r="Z1035">
        <v>42</v>
      </c>
      <c r="AA1035">
        <v>1686</v>
      </c>
      <c r="AB1035" s="1" t="s">
        <v>13500</v>
      </c>
      <c r="AC1035" s="1" t="s">
        <v>13500</v>
      </c>
      <c r="AD1035" t="s">
        <v>13494</v>
      </c>
      <c r="AE1035" s="1" t="s">
        <v>38</v>
      </c>
      <c r="AF1035" s="1" t="s">
        <v>38</v>
      </c>
      <c r="AG1035" t="s">
        <v>13526</v>
      </c>
      <c r="AH1035" t="s">
        <v>38</v>
      </c>
      <c r="AI1035" t="s">
        <v>13539</v>
      </c>
    </row>
    <row r="1036" spans="1:35" x14ac:dyDescent="0.25">
      <c r="A1036" s="1" t="s">
        <v>2162</v>
      </c>
      <c r="B1036" s="1" t="s">
        <v>30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s="1" t="s">
        <v>30</v>
      </c>
      <c r="I1036" s="1" t="s">
        <v>31</v>
      </c>
      <c r="J1036">
        <v>0</v>
      </c>
      <c r="K1036">
        <v>1</v>
      </c>
      <c r="L1036">
        <v>26</v>
      </c>
      <c r="M1036" s="1" t="s">
        <v>30</v>
      </c>
      <c r="N1036">
        <v>41</v>
      </c>
      <c r="O1036" s="1" t="s">
        <v>184</v>
      </c>
      <c r="P1036" s="1" t="s">
        <v>2163</v>
      </c>
      <c r="Q1036" s="1" t="s">
        <v>35</v>
      </c>
      <c r="R1036">
        <v>25</v>
      </c>
      <c r="S1036" s="1" t="s">
        <v>32</v>
      </c>
      <c r="T1036" s="1" t="s">
        <v>30</v>
      </c>
      <c r="U1036" s="1" t="s">
        <v>30</v>
      </c>
      <c r="V1036">
        <v>0</v>
      </c>
      <c r="W1036" s="1" t="s">
        <v>32</v>
      </c>
      <c r="X1036" s="1" t="s">
        <v>57</v>
      </c>
      <c r="Y1036" s="1" t="s">
        <v>37</v>
      </c>
      <c r="Z1036">
        <v>62</v>
      </c>
      <c r="AA1036">
        <v>4245</v>
      </c>
      <c r="AB1036" s="1" t="s">
        <v>13500</v>
      </c>
      <c r="AC1036" s="1" t="s">
        <v>13500</v>
      </c>
      <c r="AD1036" t="s">
        <v>13495</v>
      </c>
      <c r="AE1036" s="1" t="s">
        <v>38</v>
      </c>
      <c r="AF1036" s="1" t="s">
        <v>38</v>
      </c>
      <c r="AG1036" t="s">
        <v>13526</v>
      </c>
      <c r="AH1036" t="s">
        <v>38</v>
      </c>
      <c r="AI1036" t="s">
        <v>13540</v>
      </c>
    </row>
    <row r="1037" spans="1:35" x14ac:dyDescent="0.25">
      <c r="A1037" s="1" t="s">
        <v>2164</v>
      </c>
      <c r="B1037" s="1" t="s">
        <v>30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s="1" t="s">
        <v>30</v>
      </c>
      <c r="I1037" s="1" t="s">
        <v>31</v>
      </c>
      <c r="J1037">
        <v>0</v>
      </c>
      <c r="K1037">
        <v>2</v>
      </c>
      <c r="L1037">
        <v>0</v>
      </c>
      <c r="M1037" s="1" t="s">
        <v>30</v>
      </c>
      <c r="N1037">
        <v>0</v>
      </c>
      <c r="O1037" s="1" t="s">
        <v>216</v>
      </c>
      <c r="P1037" s="1" t="s">
        <v>2165</v>
      </c>
      <c r="Q1037" s="1" t="s">
        <v>35</v>
      </c>
      <c r="R1037">
        <v>62</v>
      </c>
      <c r="S1037" s="1" t="s">
        <v>30</v>
      </c>
      <c r="T1037" s="1" t="s">
        <v>30</v>
      </c>
      <c r="U1037" s="1" t="s">
        <v>30</v>
      </c>
      <c r="V1037">
        <v>0</v>
      </c>
      <c r="W1037" s="1" t="s">
        <v>30</v>
      </c>
      <c r="X1037" s="1" t="s">
        <v>57</v>
      </c>
      <c r="Y1037" s="1" t="s">
        <v>58</v>
      </c>
      <c r="Z1037">
        <v>12</v>
      </c>
      <c r="AA1037">
        <v>655</v>
      </c>
      <c r="AB1037" s="1" t="s">
        <v>13500</v>
      </c>
      <c r="AC1037" s="1" t="s">
        <v>13500</v>
      </c>
      <c r="AD1037" t="s">
        <v>13494</v>
      </c>
      <c r="AE1037" s="1" t="s">
        <v>38</v>
      </c>
      <c r="AF1037" s="1" t="s">
        <v>38</v>
      </c>
      <c r="AG1037" t="s">
        <v>13527</v>
      </c>
      <c r="AH1037" t="s">
        <v>38</v>
      </c>
      <c r="AI1037" t="s">
        <v>13540</v>
      </c>
    </row>
    <row r="1038" spans="1:35" x14ac:dyDescent="0.25">
      <c r="A1038" s="1" t="s">
        <v>2166</v>
      </c>
      <c r="B1038" s="1" t="s">
        <v>30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s="1" t="s">
        <v>30</v>
      </c>
      <c r="I1038" s="1" t="s">
        <v>31</v>
      </c>
      <c r="J1038">
        <v>0</v>
      </c>
      <c r="K1038">
        <v>2</v>
      </c>
      <c r="L1038">
        <v>5</v>
      </c>
      <c r="M1038" s="1" t="s">
        <v>32</v>
      </c>
      <c r="N1038">
        <v>0</v>
      </c>
      <c r="O1038" s="1" t="s">
        <v>52</v>
      </c>
      <c r="P1038" s="1" t="s">
        <v>2167</v>
      </c>
      <c r="Q1038" s="1" t="s">
        <v>42</v>
      </c>
      <c r="R1038">
        <v>72</v>
      </c>
      <c r="S1038" s="1" t="s">
        <v>30</v>
      </c>
      <c r="T1038" s="1" t="s">
        <v>32</v>
      </c>
      <c r="U1038" s="1" t="s">
        <v>30</v>
      </c>
      <c r="V1038">
        <v>0</v>
      </c>
      <c r="W1038" s="1" t="s">
        <v>32</v>
      </c>
      <c r="X1038" s="1" t="s">
        <v>57</v>
      </c>
      <c r="Y1038" s="1" t="s">
        <v>37</v>
      </c>
      <c r="Z1038">
        <v>64</v>
      </c>
      <c r="AA1038">
        <v>3390</v>
      </c>
      <c r="AB1038" s="1" t="s">
        <v>13500</v>
      </c>
      <c r="AC1038" s="1" t="s">
        <v>13500</v>
      </c>
      <c r="AD1038" t="s">
        <v>13496</v>
      </c>
      <c r="AE1038" s="1" t="s">
        <v>38</v>
      </c>
      <c r="AF1038" s="1" t="s">
        <v>38</v>
      </c>
      <c r="AG1038" t="s">
        <v>13526</v>
      </c>
      <c r="AH1038" t="s">
        <v>38</v>
      </c>
      <c r="AI1038" t="s">
        <v>13540</v>
      </c>
    </row>
    <row r="1039" spans="1:35" x14ac:dyDescent="0.25">
      <c r="A1039" s="1" t="s">
        <v>2168</v>
      </c>
      <c r="B1039" s="1" t="s">
        <v>30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s="1" t="s">
        <v>30</v>
      </c>
      <c r="I1039" s="1" t="s">
        <v>31</v>
      </c>
      <c r="J1039">
        <v>0</v>
      </c>
      <c r="K1039">
        <v>2</v>
      </c>
      <c r="L1039">
        <v>9</v>
      </c>
      <c r="M1039" s="1" t="s">
        <v>32</v>
      </c>
      <c r="N1039">
        <v>0</v>
      </c>
      <c r="O1039" s="1" t="s">
        <v>211</v>
      </c>
      <c r="P1039" s="1" t="s">
        <v>2169</v>
      </c>
      <c r="Q1039" s="1" t="s">
        <v>35</v>
      </c>
      <c r="R1039">
        <v>67</v>
      </c>
      <c r="S1039" s="1" t="s">
        <v>30</v>
      </c>
      <c r="T1039" s="1" t="s">
        <v>32</v>
      </c>
      <c r="U1039" s="1" t="s">
        <v>30</v>
      </c>
      <c r="V1039">
        <v>0</v>
      </c>
      <c r="W1039" s="1" t="s">
        <v>32</v>
      </c>
      <c r="X1039" s="1" t="s">
        <v>57</v>
      </c>
      <c r="Y1039" s="1" t="s">
        <v>37</v>
      </c>
      <c r="Z1039">
        <v>43</v>
      </c>
      <c r="AA1039">
        <v>2087</v>
      </c>
      <c r="AB1039" s="1" t="s">
        <v>13500</v>
      </c>
      <c r="AC1039" s="1" t="s">
        <v>13500</v>
      </c>
      <c r="AD1039" t="s">
        <v>13496</v>
      </c>
      <c r="AE1039" s="1" t="s">
        <v>38</v>
      </c>
      <c r="AF1039" s="1" t="s">
        <v>38</v>
      </c>
      <c r="AG1039" t="s">
        <v>13526</v>
      </c>
      <c r="AH1039" t="s">
        <v>38</v>
      </c>
      <c r="AI1039" t="s">
        <v>13540</v>
      </c>
    </row>
    <row r="1040" spans="1:35" x14ac:dyDescent="0.25">
      <c r="A1040" s="1" t="s">
        <v>2170</v>
      </c>
      <c r="B1040" s="1" t="s">
        <v>30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s="1" t="s">
        <v>32</v>
      </c>
      <c r="I1040" s="1" t="s">
        <v>46</v>
      </c>
      <c r="J1040">
        <v>0</v>
      </c>
      <c r="K1040">
        <v>0</v>
      </c>
      <c r="L1040">
        <v>3</v>
      </c>
      <c r="M1040" s="1" t="s">
        <v>32</v>
      </c>
      <c r="N1040">
        <v>0</v>
      </c>
      <c r="O1040" s="1" t="s">
        <v>65</v>
      </c>
      <c r="P1040" s="1" t="s">
        <v>2171</v>
      </c>
      <c r="Q1040" s="1" t="s">
        <v>42</v>
      </c>
      <c r="R1040">
        <v>32</v>
      </c>
      <c r="S1040" s="1" t="s">
        <v>30</v>
      </c>
      <c r="T1040" s="1" t="s">
        <v>30</v>
      </c>
      <c r="U1040" s="1" t="s">
        <v>30</v>
      </c>
      <c r="V1040">
        <v>0</v>
      </c>
      <c r="W1040" s="1" t="s">
        <v>30</v>
      </c>
      <c r="X1040" s="1" t="s">
        <v>43</v>
      </c>
      <c r="Y1040" s="1" t="s">
        <v>58</v>
      </c>
      <c r="Z1040">
        <v>29</v>
      </c>
      <c r="AA1040">
        <v>841</v>
      </c>
      <c r="AB1040" s="1" t="s">
        <v>13500</v>
      </c>
      <c r="AC1040" s="1" t="s">
        <v>13500</v>
      </c>
      <c r="AD1040" t="s">
        <v>13494</v>
      </c>
      <c r="AE1040" s="1" t="s">
        <v>38</v>
      </c>
      <c r="AF1040" s="1" t="s">
        <v>38</v>
      </c>
      <c r="AG1040" t="s">
        <v>13526</v>
      </c>
      <c r="AH1040" t="s">
        <v>38</v>
      </c>
      <c r="AI1040" t="s">
        <v>13539</v>
      </c>
    </row>
    <row r="1041" spans="1:35" x14ac:dyDescent="0.25">
      <c r="A1041" s="1" t="s">
        <v>2172</v>
      </c>
      <c r="B1041" s="1" t="s">
        <v>30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s="1" t="s">
        <v>30</v>
      </c>
      <c r="I1041" s="1" t="s">
        <v>31</v>
      </c>
      <c r="J1041">
        <v>0</v>
      </c>
      <c r="K1041">
        <v>1</v>
      </c>
      <c r="L1041">
        <v>10</v>
      </c>
      <c r="M1041" s="1" t="s">
        <v>32</v>
      </c>
      <c r="N1041">
        <v>0</v>
      </c>
      <c r="O1041" s="1" t="s">
        <v>71</v>
      </c>
      <c r="P1041" s="1" t="s">
        <v>2173</v>
      </c>
      <c r="Q1041" s="1" t="s">
        <v>35</v>
      </c>
      <c r="R1041">
        <v>75</v>
      </c>
      <c r="S1041" s="1" t="s">
        <v>30</v>
      </c>
      <c r="T1041" s="1" t="s">
        <v>32</v>
      </c>
      <c r="U1041" s="1" t="s">
        <v>30</v>
      </c>
      <c r="V1041">
        <v>0</v>
      </c>
      <c r="W1041" s="1" t="s">
        <v>32</v>
      </c>
      <c r="X1041" s="1" t="s">
        <v>57</v>
      </c>
      <c r="Y1041" s="1" t="s">
        <v>37</v>
      </c>
      <c r="Z1041">
        <v>49</v>
      </c>
      <c r="AA1041">
        <v>3465</v>
      </c>
      <c r="AB1041" s="1" t="s">
        <v>13500</v>
      </c>
      <c r="AC1041" s="1" t="s">
        <v>13500</v>
      </c>
      <c r="AD1041" t="s">
        <v>13496</v>
      </c>
      <c r="AE1041" s="1" t="s">
        <v>38</v>
      </c>
      <c r="AF1041" s="1" t="s">
        <v>38</v>
      </c>
      <c r="AG1041" t="s">
        <v>13526</v>
      </c>
      <c r="AH1041" t="s">
        <v>38</v>
      </c>
      <c r="AI1041" t="s">
        <v>13540</v>
      </c>
    </row>
    <row r="1042" spans="1:35" x14ac:dyDescent="0.25">
      <c r="A1042" s="1" t="s">
        <v>2174</v>
      </c>
      <c r="B1042" s="1" t="s">
        <v>30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s="1" t="s">
        <v>32</v>
      </c>
      <c r="I1042" s="1" t="s">
        <v>46</v>
      </c>
      <c r="J1042">
        <v>0</v>
      </c>
      <c r="K1042">
        <v>2</v>
      </c>
      <c r="L1042">
        <v>8</v>
      </c>
      <c r="M1042" s="1" t="s">
        <v>32</v>
      </c>
      <c r="N1042">
        <v>0</v>
      </c>
      <c r="O1042" s="1" t="s">
        <v>436</v>
      </c>
      <c r="P1042" s="1" t="s">
        <v>2175</v>
      </c>
      <c r="Q1042" s="1" t="s">
        <v>42</v>
      </c>
      <c r="R1042">
        <v>54</v>
      </c>
      <c r="S1042" s="1" t="s">
        <v>30</v>
      </c>
      <c r="T1042" s="1" t="s">
        <v>30</v>
      </c>
      <c r="U1042" s="1" t="s">
        <v>30</v>
      </c>
      <c r="V1042">
        <v>0</v>
      </c>
      <c r="W1042" s="1" t="s">
        <v>30</v>
      </c>
      <c r="X1042" s="1" t="s">
        <v>43</v>
      </c>
      <c r="Y1042" s="1" t="s">
        <v>58</v>
      </c>
      <c r="Z1042">
        <v>46</v>
      </c>
      <c r="AA1042">
        <v>2923</v>
      </c>
      <c r="AB1042" s="1" t="s">
        <v>13500</v>
      </c>
      <c r="AC1042" s="1" t="s">
        <v>13500</v>
      </c>
      <c r="AD1042" t="s">
        <v>13494</v>
      </c>
      <c r="AE1042" s="1" t="s">
        <v>38</v>
      </c>
      <c r="AF1042" s="1" t="s">
        <v>38</v>
      </c>
      <c r="AG1042" t="s">
        <v>13526</v>
      </c>
      <c r="AH1042" t="s">
        <v>38</v>
      </c>
      <c r="AI1042" t="s">
        <v>13540</v>
      </c>
    </row>
    <row r="1043" spans="1:35" x14ac:dyDescent="0.25">
      <c r="A1043" s="1" t="s">
        <v>2176</v>
      </c>
      <c r="B1043" s="1" t="s">
        <v>30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s="1" t="s">
        <v>32</v>
      </c>
      <c r="I1043" s="1" t="s">
        <v>46</v>
      </c>
      <c r="J1043">
        <v>0</v>
      </c>
      <c r="K1043">
        <v>2</v>
      </c>
      <c r="L1043">
        <v>5</v>
      </c>
      <c r="M1043" s="1" t="s">
        <v>30</v>
      </c>
      <c r="N1043">
        <v>80</v>
      </c>
      <c r="O1043" s="1" t="s">
        <v>49</v>
      </c>
      <c r="P1043" s="1" t="s">
        <v>2177</v>
      </c>
      <c r="Q1043" s="1" t="s">
        <v>35</v>
      </c>
      <c r="R1043">
        <v>63</v>
      </c>
      <c r="S1043" s="1" t="s">
        <v>30</v>
      </c>
      <c r="T1043" s="1" t="s">
        <v>30</v>
      </c>
      <c r="U1043" s="1" t="s">
        <v>30</v>
      </c>
      <c r="V1043">
        <v>0</v>
      </c>
      <c r="W1043" s="1" t="s">
        <v>30</v>
      </c>
      <c r="X1043" s="1" t="s">
        <v>36</v>
      </c>
      <c r="Y1043" s="1" t="s">
        <v>37</v>
      </c>
      <c r="Z1043">
        <v>27</v>
      </c>
      <c r="AA1043">
        <v>329</v>
      </c>
      <c r="AB1043" s="1" t="s">
        <v>13500</v>
      </c>
      <c r="AC1043" s="1" t="s">
        <v>13500</v>
      </c>
      <c r="AD1043" t="s">
        <v>13494</v>
      </c>
      <c r="AE1043" s="1" t="s">
        <v>38</v>
      </c>
      <c r="AF1043" s="1" t="s">
        <v>38</v>
      </c>
      <c r="AG1043" t="s">
        <v>13526</v>
      </c>
      <c r="AH1043" t="s">
        <v>38</v>
      </c>
      <c r="AI1043" t="s">
        <v>13539</v>
      </c>
    </row>
    <row r="1044" spans="1:35" x14ac:dyDescent="0.25">
      <c r="A1044" s="1" t="s">
        <v>2178</v>
      </c>
      <c r="B1044" s="1" t="s">
        <v>30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s="1" t="s">
        <v>32</v>
      </c>
      <c r="I1044" s="1" t="s">
        <v>46</v>
      </c>
      <c r="J1044">
        <v>0</v>
      </c>
      <c r="K1044">
        <v>2</v>
      </c>
      <c r="L1044">
        <v>3</v>
      </c>
      <c r="M1044" s="1" t="s">
        <v>32</v>
      </c>
      <c r="N1044">
        <v>0</v>
      </c>
      <c r="O1044" s="1" t="s">
        <v>436</v>
      </c>
      <c r="P1044" s="1" t="s">
        <v>2179</v>
      </c>
      <c r="Q1044" s="1" t="s">
        <v>35</v>
      </c>
      <c r="R1044">
        <v>73</v>
      </c>
      <c r="S1044" s="1" t="s">
        <v>30</v>
      </c>
      <c r="T1044" s="1" t="s">
        <v>32</v>
      </c>
      <c r="U1044" s="1" t="s">
        <v>30</v>
      </c>
      <c r="V1044">
        <v>0</v>
      </c>
      <c r="W1044" s="1" t="s">
        <v>32</v>
      </c>
      <c r="X1044" s="1" t="s">
        <v>43</v>
      </c>
      <c r="Y1044" s="1" t="s">
        <v>37</v>
      </c>
      <c r="Z1044">
        <v>37</v>
      </c>
      <c r="AA1044">
        <v>1627</v>
      </c>
      <c r="AB1044" s="1" t="s">
        <v>13500</v>
      </c>
      <c r="AC1044" s="1" t="s">
        <v>13500</v>
      </c>
      <c r="AD1044" t="s">
        <v>13496</v>
      </c>
      <c r="AE1044" s="1" t="s">
        <v>38</v>
      </c>
      <c r="AF1044" s="1" t="s">
        <v>38</v>
      </c>
      <c r="AG1044" t="s">
        <v>13526</v>
      </c>
      <c r="AH1044" t="s">
        <v>38</v>
      </c>
      <c r="AI1044" t="s">
        <v>13540</v>
      </c>
    </row>
    <row r="1045" spans="1:35" x14ac:dyDescent="0.25">
      <c r="A1045" s="1" t="s">
        <v>2180</v>
      </c>
      <c r="B1045" s="1" t="s">
        <v>30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s="1" t="s">
        <v>30</v>
      </c>
      <c r="I1045" s="1" t="s">
        <v>31</v>
      </c>
      <c r="J1045">
        <v>0</v>
      </c>
      <c r="K1045">
        <v>2</v>
      </c>
      <c r="L1045">
        <v>0</v>
      </c>
      <c r="M1045" s="1" t="s">
        <v>30</v>
      </c>
      <c r="N1045">
        <v>0</v>
      </c>
      <c r="O1045" s="1" t="s">
        <v>40</v>
      </c>
      <c r="P1045" s="1" t="s">
        <v>2181</v>
      </c>
      <c r="Q1045" s="1" t="s">
        <v>35</v>
      </c>
      <c r="R1045">
        <v>48</v>
      </c>
      <c r="S1045" s="1" t="s">
        <v>30</v>
      </c>
      <c r="T1045" s="1" t="s">
        <v>30</v>
      </c>
      <c r="U1045" s="1" t="s">
        <v>30</v>
      </c>
      <c r="V1045">
        <v>0</v>
      </c>
      <c r="W1045" s="1" t="s">
        <v>30</v>
      </c>
      <c r="X1045" s="1" t="s">
        <v>57</v>
      </c>
      <c r="Y1045" s="1" t="s">
        <v>37</v>
      </c>
      <c r="Z1045">
        <v>13</v>
      </c>
      <c r="AA1045">
        <v>885</v>
      </c>
      <c r="AB1045" s="1" t="s">
        <v>13500</v>
      </c>
      <c r="AC1045" s="1" t="s">
        <v>13500</v>
      </c>
      <c r="AD1045" t="s">
        <v>13494</v>
      </c>
      <c r="AE1045" s="1" t="s">
        <v>38</v>
      </c>
      <c r="AF1045" s="1" t="s">
        <v>38</v>
      </c>
      <c r="AG1045" t="s">
        <v>13527</v>
      </c>
      <c r="AH1045" t="s">
        <v>38</v>
      </c>
      <c r="AI1045" t="s">
        <v>13540</v>
      </c>
    </row>
    <row r="1046" spans="1:35" x14ac:dyDescent="0.25">
      <c r="A1046" s="1" t="s">
        <v>2182</v>
      </c>
      <c r="B1046" s="1" t="s">
        <v>30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s="1" t="s">
        <v>30</v>
      </c>
      <c r="I1046" s="1" t="s">
        <v>31</v>
      </c>
      <c r="J1046">
        <v>0</v>
      </c>
      <c r="K1046">
        <v>2</v>
      </c>
      <c r="L1046">
        <v>0</v>
      </c>
      <c r="M1046" s="1" t="s">
        <v>30</v>
      </c>
      <c r="N1046">
        <v>0</v>
      </c>
      <c r="O1046" s="1" t="s">
        <v>74</v>
      </c>
      <c r="P1046" s="1" t="s">
        <v>2183</v>
      </c>
      <c r="Q1046" s="1" t="s">
        <v>42</v>
      </c>
      <c r="R1046">
        <v>22</v>
      </c>
      <c r="S1046" s="1" t="s">
        <v>32</v>
      </c>
      <c r="T1046" s="1" t="s">
        <v>30</v>
      </c>
      <c r="U1046" s="1" t="s">
        <v>30</v>
      </c>
      <c r="V1046">
        <v>0</v>
      </c>
      <c r="W1046" s="1" t="s">
        <v>30</v>
      </c>
      <c r="X1046" s="1" t="s">
        <v>36</v>
      </c>
      <c r="Y1046" s="1" t="s">
        <v>58</v>
      </c>
      <c r="Z1046">
        <v>7</v>
      </c>
      <c r="AA1046">
        <v>145</v>
      </c>
      <c r="AB1046" s="1" t="s">
        <v>13500</v>
      </c>
      <c r="AC1046" s="1" t="s">
        <v>13500</v>
      </c>
      <c r="AD1046" t="s">
        <v>13495</v>
      </c>
      <c r="AE1046" s="1" t="s">
        <v>38</v>
      </c>
      <c r="AF1046" s="1" t="s">
        <v>38</v>
      </c>
      <c r="AG1046" t="s">
        <v>13527</v>
      </c>
      <c r="AH1046" t="s">
        <v>38</v>
      </c>
      <c r="AI1046" t="s">
        <v>13539</v>
      </c>
    </row>
    <row r="1047" spans="1:35" x14ac:dyDescent="0.25">
      <c r="A1047" s="1" t="s">
        <v>2184</v>
      </c>
      <c r="B1047" s="1" t="s">
        <v>30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s="1" t="s">
        <v>30</v>
      </c>
      <c r="I1047" s="1" t="s">
        <v>31</v>
      </c>
      <c r="J1047">
        <v>0</v>
      </c>
      <c r="K1047">
        <v>2</v>
      </c>
      <c r="L1047">
        <v>3</v>
      </c>
      <c r="M1047" s="1" t="s">
        <v>32</v>
      </c>
      <c r="N1047">
        <v>0</v>
      </c>
      <c r="O1047" s="1" t="s">
        <v>159</v>
      </c>
      <c r="P1047" s="1" t="s">
        <v>2185</v>
      </c>
      <c r="Q1047" s="1" t="s">
        <v>42</v>
      </c>
      <c r="R1047">
        <v>45</v>
      </c>
      <c r="S1047" s="1" t="s">
        <v>30</v>
      </c>
      <c r="T1047" s="1" t="s">
        <v>30</v>
      </c>
      <c r="U1047" s="1" t="s">
        <v>30</v>
      </c>
      <c r="V1047">
        <v>0</v>
      </c>
      <c r="W1047" s="1" t="s">
        <v>32</v>
      </c>
      <c r="X1047" s="1" t="s">
        <v>43</v>
      </c>
      <c r="Y1047" s="1" t="s">
        <v>37</v>
      </c>
      <c r="Z1047">
        <v>31</v>
      </c>
      <c r="AA1047">
        <v>1468</v>
      </c>
      <c r="AB1047" s="1" t="s">
        <v>13500</v>
      </c>
      <c r="AC1047" s="1" t="s">
        <v>13500</v>
      </c>
      <c r="AD1047" t="s">
        <v>13494</v>
      </c>
      <c r="AE1047" s="1" t="s">
        <v>38</v>
      </c>
      <c r="AF1047" s="1" t="s">
        <v>38</v>
      </c>
      <c r="AG1047" t="s">
        <v>13526</v>
      </c>
      <c r="AH1047" t="s">
        <v>38</v>
      </c>
      <c r="AI1047" t="s">
        <v>13540</v>
      </c>
    </row>
    <row r="1048" spans="1:35" x14ac:dyDescent="0.25">
      <c r="A1048" s="1" t="s">
        <v>2186</v>
      </c>
      <c r="B1048" s="1" t="s">
        <v>30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s="1" t="s">
        <v>30</v>
      </c>
      <c r="I1048" s="1" t="s">
        <v>31</v>
      </c>
      <c r="J1048">
        <v>0</v>
      </c>
      <c r="K1048">
        <v>1</v>
      </c>
      <c r="L1048">
        <v>0</v>
      </c>
      <c r="M1048" s="1" t="s">
        <v>30</v>
      </c>
      <c r="N1048">
        <v>0</v>
      </c>
      <c r="O1048" s="1" t="s">
        <v>375</v>
      </c>
      <c r="P1048" s="1" t="s">
        <v>2187</v>
      </c>
      <c r="Q1048" s="1" t="s">
        <v>42</v>
      </c>
      <c r="R1048">
        <v>45</v>
      </c>
      <c r="S1048" s="1" t="s">
        <v>30</v>
      </c>
      <c r="T1048" s="1" t="s">
        <v>30</v>
      </c>
      <c r="U1048" s="1" t="s">
        <v>30</v>
      </c>
      <c r="V1048">
        <v>0</v>
      </c>
      <c r="W1048" s="1" t="s">
        <v>30</v>
      </c>
      <c r="X1048" s="1" t="s">
        <v>57</v>
      </c>
      <c r="Y1048" s="1" t="s">
        <v>58</v>
      </c>
      <c r="Z1048">
        <v>16</v>
      </c>
      <c r="AA1048">
        <v>988</v>
      </c>
      <c r="AB1048" s="1" t="s">
        <v>13500</v>
      </c>
      <c r="AC1048" s="1" t="s">
        <v>13500</v>
      </c>
      <c r="AD1048" t="s">
        <v>13494</v>
      </c>
      <c r="AE1048" s="1" t="s">
        <v>38</v>
      </c>
      <c r="AF1048" s="1" t="s">
        <v>38</v>
      </c>
      <c r="AG1048" t="s">
        <v>13527</v>
      </c>
      <c r="AH1048" t="s">
        <v>38</v>
      </c>
      <c r="AI1048" t="s">
        <v>13540</v>
      </c>
    </row>
    <row r="1049" spans="1:35" x14ac:dyDescent="0.25">
      <c r="A1049" s="1" t="s">
        <v>2188</v>
      </c>
      <c r="B1049" s="1" t="s">
        <v>30</v>
      </c>
      <c r="C1049">
        <v>2</v>
      </c>
      <c r="D1049">
        <v>7</v>
      </c>
      <c r="E1049">
        <v>21.4</v>
      </c>
      <c r="F1049">
        <v>0</v>
      </c>
      <c r="G1049">
        <v>0</v>
      </c>
      <c r="H1049" s="1" t="s">
        <v>30</v>
      </c>
      <c r="I1049" s="1" t="s">
        <v>31</v>
      </c>
      <c r="J1049">
        <v>0</v>
      </c>
      <c r="K1049">
        <v>0</v>
      </c>
      <c r="L1049">
        <v>7</v>
      </c>
      <c r="M1049" s="1" t="s">
        <v>32</v>
      </c>
      <c r="N1049">
        <v>0</v>
      </c>
      <c r="O1049" s="1" t="s">
        <v>130</v>
      </c>
      <c r="P1049" s="1" t="s">
        <v>2189</v>
      </c>
      <c r="Q1049" s="1" t="s">
        <v>35</v>
      </c>
      <c r="R1049">
        <v>34</v>
      </c>
      <c r="S1049" s="1" t="s">
        <v>30</v>
      </c>
      <c r="T1049" s="1" t="s">
        <v>30</v>
      </c>
      <c r="U1049" s="1" t="s">
        <v>30</v>
      </c>
      <c r="V1049">
        <v>0</v>
      </c>
      <c r="W1049" s="1" t="s">
        <v>30</v>
      </c>
      <c r="X1049" s="1" t="s">
        <v>36</v>
      </c>
      <c r="Y1049" s="1" t="s">
        <v>37</v>
      </c>
      <c r="Z1049">
        <v>29</v>
      </c>
      <c r="AA1049">
        <v>52</v>
      </c>
      <c r="AB1049" s="1" t="s">
        <v>13500</v>
      </c>
      <c r="AC1049" s="1" t="s">
        <v>13500</v>
      </c>
      <c r="AD1049" t="s">
        <v>13494</v>
      </c>
      <c r="AE1049" s="1" t="s">
        <v>38</v>
      </c>
      <c r="AF1049" s="1" t="s">
        <v>38</v>
      </c>
      <c r="AG1049" t="s">
        <v>13526</v>
      </c>
      <c r="AH1049" t="s">
        <v>38</v>
      </c>
      <c r="AI1049" t="s">
        <v>13538</v>
      </c>
    </row>
    <row r="1050" spans="1:35" x14ac:dyDescent="0.25">
      <c r="A1050" s="1" t="s">
        <v>2190</v>
      </c>
      <c r="B1050" s="1" t="s">
        <v>30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s="1" t="s">
        <v>30</v>
      </c>
      <c r="I1050" s="1" t="s">
        <v>31</v>
      </c>
      <c r="J1050">
        <v>0</v>
      </c>
      <c r="K1050">
        <v>2</v>
      </c>
      <c r="L1050">
        <v>7</v>
      </c>
      <c r="M1050" s="1" t="s">
        <v>32</v>
      </c>
      <c r="N1050">
        <v>0</v>
      </c>
      <c r="O1050" s="1" t="s">
        <v>471</v>
      </c>
      <c r="P1050" s="1" t="s">
        <v>2191</v>
      </c>
      <c r="Q1050" s="1" t="s">
        <v>42</v>
      </c>
      <c r="R1050">
        <v>34</v>
      </c>
      <c r="S1050" s="1" t="s">
        <v>30</v>
      </c>
      <c r="T1050" s="1" t="s">
        <v>30</v>
      </c>
      <c r="U1050" s="1" t="s">
        <v>30</v>
      </c>
      <c r="V1050">
        <v>0</v>
      </c>
      <c r="W1050" s="1" t="s">
        <v>32</v>
      </c>
      <c r="X1050" s="1" t="s">
        <v>57</v>
      </c>
      <c r="Y1050" s="1" t="s">
        <v>58</v>
      </c>
      <c r="Z1050">
        <v>37</v>
      </c>
      <c r="AA1050">
        <v>2260</v>
      </c>
      <c r="AB1050" s="1" t="s">
        <v>13500</v>
      </c>
      <c r="AC1050" s="1" t="s">
        <v>13500</v>
      </c>
      <c r="AD1050" t="s">
        <v>13494</v>
      </c>
      <c r="AE1050" s="1" t="s">
        <v>38</v>
      </c>
      <c r="AF1050" s="1" t="s">
        <v>38</v>
      </c>
      <c r="AG1050" t="s">
        <v>13526</v>
      </c>
      <c r="AH1050" t="s">
        <v>38</v>
      </c>
      <c r="AI1050" t="s">
        <v>13540</v>
      </c>
    </row>
    <row r="1051" spans="1:35" x14ac:dyDescent="0.25">
      <c r="A1051" s="1" t="s">
        <v>2192</v>
      </c>
      <c r="B1051" s="1" t="s">
        <v>30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s="1" t="s">
        <v>30</v>
      </c>
      <c r="I1051" s="1" t="s">
        <v>31</v>
      </c>
      <c r="J1051">
        <v>0</v>
      </c>
      <c r="K1051">
        <v>1</v>
      </c>
      <c r="L1051">
        <v>4</v>
      </c>
      <c r="M1051" s="1" t="s">
        <v>32</v>
      </c>
      <c r="N1051">
        <v>0</v>
      </c>
      <c r="O1051" s="1" t="s">
        <v>176</v>
      </c>
      <c r="P1051" s="1" t="s">
        <v>2193</v>
      </c>
      <c r="Q1051" s="1" t="s">
        <v>35</v>
      </c>
      <c r="R1051">
        <v>38</v>
      </c>
      <c r="S1051" s="1" t="s">
        <v>30</v>
      </c>
      <c r="T1051" s="1" t="s">
        <v>30</v>
      </c>
      <c r="U1051" s="1" t="s">
        <v>30</v>
      </c>
      <c r="V1051">
        <v>0</v>
      </c>
      <c r="W1051" s="1" t="s">
        <v>32</v>
      </c>
      <c r="X1051" s="1" t="s">
        <v>43</v>
      </c>
      <c r="Y1051" s="1" t="s">
        <v>58</v>
      </c>
      <c r="Z1051">
        <v>59</v>
      </c>
      <c r="AA1051">
        <v>3485</v>
      </c>
      <c r="AB1051" s="1" t="s">
        <v>13500</v>
      </c>
      <c r="AC1051" s="1" t="s">
        <v>13500</v>
      </c>
      <c r="AD1051" t="s">
        <v>13494</v>
      </c>
      <c r="AE1051" s="1" t="s">
        <v>38</v>
      </c>
      <c r="AF1051" s="1" t="s">
        <v>38</v>
      </c>
      <c r="AG1051" t="s">
        <v>13526</v>
      </c>
      <c r="AH1051" t="s">
        <v>38</v>
      </c>
      <c r="AI1051" t="s">
        <v>13540</v>
      </c>
    </row>
    <row r="1052" spans="1:35" x14ac:dyDescent="0.25">
      <c r="A1052" s="1" t="s">
        <v>2194</v>
      </c>
      <c r="B1052" s="1" t="s">
        <v>30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s="1" t="s">
        <v>30</v>
      </c>
      <c r="I1052" s="1" t="s">
        <v>31</v>
      </c>
      <c r="J1052">
        <v>0</v>
      </c>
      <c r="K1052">
        <v>2</v>
      </c>
      <c r="L1052">
        <v>0</v>
      </c>
      <c r="M1052" s="1" t="s">
        <v>30</v>
      </c>
      <c r="N1052">
        <v>0</v>
      </c>
      <c r="O1052" s="1" t="s">
        <v>171</v>
      </c>
      <c r="P1052" s="1" t="s">
        <v>2195</v>
      </c>
      <c r="Q1052" s="1" t="s">
        <v>35</v>
      </c>
      <c r="R1052">
        <v>36</v>
      </c>
      <c r="S1052" s="1" t="s">
        <v>30</v>
      </c>
      <c r="T1052" s="1" t="s">
        <v>30</v>
      </c>
      <c r="U1052" s="1" t="s">
        <v>30</v>
      </c>
      <c r="V1052">
        <v>0</v>
      </c>
      <c r="W1052" s="1" t="s">
        <v>30</v>
      </c>
      <c r="X1052" s="1" t="s">
        <v>43</v>
      </c>
      <c r="Y1052" s="1" t="s">
        <v>58</v>
      </c>
      <c r="Z1052">
        <v>10</v>
      </c>
      <c r="AA1052">
        <v>290</v>
      </c>
      <c r="AB1052" s="1" t="s">
        <v>13500</v>
      </c>
      <c r="AC1052" s="1" t="s">
        <v>13500</v>
      </c>
      <c r="AD1052" t="s">
        <v>13494</v>
      </c>
      <c r="AE1052" s="1" t="s">
        <v>38</v>
      </c>
      <c r="AF1052" s="1" t="s">
        <v>38</v>
      </c>
      <c r="AG1052" t="s">
        <v>13527</v>
      </c>
      <c r="AH1052" t="s">
        <v>38</v>
      </c>
      <c r="AI1052" t="s">
        <v>13539</v>
      </c>
    </row>
    <row r="1053" spans="1:35" x14ac:dyDescent="0.25">
      <c r="A1053" s="1" t="s">
        <v>2196</v>
      </c>
      <c r="B1053" s="1" t="s">
        <v>30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s="1" t="s">
        <v>30</v>
      </c>
      <c r="I1053" s="1" t="s">
        <v>31</v>
      </c>
      <c r="J1053">
        <v>0</v>
      </c>
      <c r="K1053">
        <v>2</v>
      </c>
      <c r="L1053">
        <v>2</v>
      </c>
      <c r="M1053" s="1" t="s">
        <v>32</v>
      </c>
      <c r="N1053">
        <v>0</v>
      </c>
      <c r="O1053" s="1" t="s">
        <v>240</v>
      </c>
      <c r="P1053" s="1" t="s">
        <v>2197</v>
      </c>
      <c r="Q1053" s="1" t="s">
        <v>35</v>
      </c>
      <c r="R1053">
        <v>61</v>
      </c>
      <c r="S1053" s="1" t="s">
        <v>30</v>
      </c>
      <c r="T1053" s="1" t="s">
        <v>30</v>
      </c>
      <c r="U1053" s="1" t="s">
        <v>30</v>
      </c>
      <c r="V1053">
        <v>0</v>
      </c>
      <c r="W1053" s="1" t="s">
        <v>32</v>
      </c>
      <c r="X1053" s="1" t="s">
        <v>57</v>
      </c>
      <c r="Y1053" s="1" t="s">
        <v>58</v>
      </c>
      <c r="Z1053">
        <v>74</v>
      </c>
      <c r="AA1053">
        <v>5187</v>
      </c>
      <c r="AB1053" s="1" t="s">
        <v>13500</v>
      </c>
      <c r="AC1053" s="1" t="s">
        <v>13500</v>
      </c>
      <c r="AD1053" t="s">
        <v>13494</v>
      </c>
      <c r="AE1053" s="1" t="s">
        <v>38</v>
      </c>
      <c r="AF1053" s="1" t="s">
        <v>38</v>
      </c>
      <c r="AG1053" t="s">
        <v>13527</v>
      </c>
      <c r="AH1053" t="s">
        <v>38</v>
      </c>
      <c r="AI1053" t="s">
        <v>13540</v>
      </c>
    </row>
    <row r="1054" spans="1:35" x14ac:dyDescent="0.25">
      <c r="A1054" s="1" t="s">
        <v>2198</v>
      </c>
      <c r="B1054" s="1" t="s">
        <v>30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s="1" t="s">
        <v>32</v>
      </c>
      <c r="I1054" s="1" t="s">
        <v>46</v>
      </c>
      <c r="J1054">
        <v>0</v>
      </c>
      <c r="K1054">
        <v>0</v>
      </c>
      <c r="L1054">
        <v>5</v>
      </c>
      <c r="M1054" s="1" t="s">
        <v>32</v>
      </c>
      <c r="N1054">
        <v>0</v>
      </c>
      <c r="O1054" s="1" t="s">
        <v>153</v>
      </c>
      <c r="P1054" s="1" t="s">
        <v>2199</v>
      </c>
      <c r="Q1054" s="1" t="s">
        <v>35</v>
      </c>
      <c r="R1054">
        <v>34</v>
      </c>
      <c r="S1054" s="1" t="s">
        <v>30</v>
      </c>
      <c r="T1054" s="1" t="s">
        <v>30</v>
      </c>
      <c r="U1054" s="1" t="s">
        <v>30</v>
      </c>
      <c r="V1054">
        <v>0</v>
      </c>
      <c r="W1054" s="1" t="s">
        <v>32</v>
      </c>
      <c r="X1054" s="1" t="s">
        <v>43</v>
      </c>
      <c r="Y1054" s="1" t="s">
        <v>58</v>
      </c>
      <c r="Z1054">
        <v>23</v>
      </c>
      <c r="AA1054">
        <v>1358</v>
      </c>
      <c r="AB1054" s="1" t="s">
        <v>13500</v>
      </c>
      <c r="AC1054" s="1" t="s">
        <v>13500</v>
      </c>
      <c r="AD1054" t="s">
        <v>13494</v>
      </c>
      <c r="AE1054" s="1" t="s">
        <v>38</v>
      </c>
      <c r="AF1054" s="1" t="s">
        <v>38</v>
      </c>
      <c r="AG1054" t="s">
        <v>13526</v>
      </c>
      <c r="AH1054" t="s">
        <v>38</v>
      </c>
      <c r="AI1054" t="s">
        <v>13540</v>
      </c>
    </row>
    <row r="1055" spans="1:35" x14ac:dyDescent="0.25">
      <c r="A1055" s="1" t="s">
        <v>2200</v>
      </c>
      <c r="B1055" s="1" t="s">
        <v>30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s="1" t="s">
        <v>30</v>
      </c>
      <c r="I1055" s="1" t="s">
        <v>31</v>
      </c>
      <c r="J1055">
        <v>0</v>
      </c>
      <c r="K1055">
        <v>2</v>
      </c>
      <c r="L1055">
        <v>2</v>
      </c>
      <c r="M1055" s="1" t="s">
        <v>30</v>
      </c>
      <c r="N1055">
        <v>53</v>
      </c>
      <c r="O1055" s="1" t="s">
        <v>436</v>
      </c>
      <c r="P1055" s="1" t="s">
        <v>2201</v>
      </c>
      <c r="Q1055" s="1" t="s">
        <v>42</v>
      </c>
      <c r="R1055">
        <v>43</v>
      </c>
      <c r="S1055" s="1" t="s">
        <v>30</v>
      </c>
      <c r="T1055" s="1" t="s">
        <v>30</v>
      </c>
      <c r="U1055" s="1" t="s">
        <v>30</v>
      </c>
      <c r="V1055">
        <v>0</v>
      </c>
      <c r="W1055" s="1" t="s">
        <v>32</v>
      </c>
      <c r="X1055" s="1" t="s">
        <v>36</v>
      </c>
      <c r="Y1055" s="1" t="s">
        <v>37</v>
      </c>
      <c r="Z1055">
        <v>57</v>
      </c>
      <c r="AA1055">
        <v>4072</v>
      </c>
      <c r="AB1055" s="1" t="s">
        <v>13500</v>
      </c>
      <c r="AC1055" s="1" t="s">
        <v>13500</v>
      </c>
      <c r="AD1055" t="s">
        <v>13494</v>
      </c>
      <c r="AE1055" s="1" t="s">
        <v>38</v>
      </c>
      <c r="AF1055" s="1" t="s">
        <v>38</v>
      </c>
      <c r="AG1055" t="s">
        <v>13527</v>
      </c>
      <c r="AH1055" t="s">
        <v>38</v>
      </c>
      <c r="AI1055" t="s">
        <v>13540</v>
      </c>
    </row>
    <row r="1056" spans="1:35" x14ac:dyDescent="0.25">
      <c r="A1056" s="1" t="s">
        <v>2202</v>
      </c>
      <c r="B1056" s="1" t="s">
        <v>30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s="1" t="s">
        <v>30</v>
      </c>
      <c r="I1056" s="1" t="s">
        <v>31</v>
      </c>
      <c r="J1056">
        <v>0</v>
      </c>
      <c r="K1056">
        <v>2</v>
      </c>
      <c r="L1056">
        <v>5</v>
      </c>
      <c r="M1056" s="1" t="s">
        <v>32</v>
      </c>
      <c r="N1056">
        <v>0</v>
      </c>
      <c r="O1056" s="1" t="s">
        <v>119</v>
      </c>
      <c r="P1056" s="1" t="s">
        <v>2203</v>
      </c>
      <c r="Q1056" s="1" t="s">
        <v>42</v>
      </c>
      <c r="R1056">
        <v>65</v>
      </c>
      <c r="S1056" s="1" t="s">
        <v>30</v>
      </c>
      <c r="T1056" s="1" t="s">
        <v>32</v>
      </c>
      <c r="U1056" s="1" t="s">
        <v>30</v>
      </c>
      <c r="V1056">
        <v>0</v>
      </c>
      <c r="W1056" s="1" t="s">
        <v>32</v>
      </c>
      <c r="X1056" s="1" t="s">
        <v>57</v>
      </c>
      <c r="Y1056" s="1" t="s">
        <v>37</v>
      </c>
      <c r="Z1056">
        <v>70</v>
      </c>
      <c r="AA1056">
        <v>4591</v>
      </c>
      <c r="AB1056" s="1" t="s">
        <v>13500</v>
      </c>
      <c r="AC1056" s="1" t="s">
        <v>13500</v>
      </c>
      <c r="AD1056" t="s">
        <v>13496</v>
      </c>
      <c r="AE1056" s="1" t="s">
        <v>38</v>
      </c>
      <c r="AF1056" s="1" t="s">
        <v>38</v>
      </c>
      <c r="AG1056" t="s">
        <v>13526</v>
      </c>
      <c r="AH1056" t="s">
        <v>38</v>
      </c>
      <c r="AI1056" t="s">
        <v>13540</v>
      </c>
    </row>
    <row r="1057" spans="1:35" x14ac:dyDescent="0.25">
      <c r="A1057" s="1" t="s">
        <v>2204</v>
      </c>
      <c r="B1057" s="1" t="s">
        <v>30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s="1" t="s">
        <v>30</v>
      </c>
      <c r="I1057" s="1" t="s">
        <v>31</v>
      </c>
      <c r="J1057">
        <v>0</v>
      </c>
      <c r="K1057">
        <v>1</v>
      </c>
      <c r="L1057">
        <v>0</v>
      </c>
      <c r="M1057" s="1" t="s">
        <v>30</v>
      </c>
      <c r="N1057">
        <v>0</v>
      </c>
      <c r="O1057" s="1" t="s">
        <v>130</v>
      </c>
      <c r="P1057" s="1" t="s">
        <v>2205</v>
      </c>
      <c r="Q1057" s="1" t="s">
        <v>42</v>
      </c>
      <c r="R1057">
        <v>82</v>
      </c>
      <c r="S1057" s="1" t="s">
        <v>30</v>
      </c>
      <c r="T1057" s="1" t="s">
        <v>32</v>
      </c>
      <c r="U1057" s="1" t="s">
        <v>30</v>
      </c>
      <c r="V1057">
        <v>0</v>
      </c>
      <c r="W1057" s="1" t="s">
        <v>30</v>
      </c>
      <c r="X1057" s="1" t="s">
        <v>57</v>
      </c>
      <c r="Y1057" s="1" t="s">
        <v>37</v>
      </c>
      <c r="Z1057">
        <v>15</v>
      </c>
      <c r="AA1057">
        <v>1095</v>
      </c>
      <c r="AB1057" s="1" t="s">
        <v>13500</v>
      </c>
      <c r="AC1057" s="1" t="s">
        <v>13500</v>
      </c>
      <c r="AD1057" t="s">
        <v>13496</v>
      </c>
      <c r="AE1057" s="1" t="s">
        <v>38</v>
      </c>
      <c r="AF1057" s="1" t="s">
        <v>38</v>
      </c>
      <c r="AG1057" t="s">
        <v>13527</v>
      </c>
      <c r="AH1057" t="s">
        <v>38</v>
      </c>
      <c r="AI1057" t="s">
        <v>13540</v>
      </c>
    </row>
    <row r="1058" spans="1:35" x14ac:dyDescent="0.25">
      <c r="A1058" s="1" t="s">
        <v>2206</v>
      </c>
      <c r="B1058" s="1" t="s">
        <v>30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s="1" t="s">
        <v>30</v>
      </c>
      <c r="I1058" s="1" t="s">
        <v>31</v>
      </c>
      <c r="J1058">
        <v>0</v>
      </c>
      <c r="K1058">
        <v>2</v>
      </c>
      <c r="L1058">
        <v>3</v>
      </c>
      <c r="M1058" s="1" t="s">
        <v>32</v>
      </c>
      <c r="N1058">
        <v>0</v>
      </c>
      <c r="O1058" s="1" t="s">
        <v>122</v>
      </c>
      <c r="P1058" s="1" t="s">
        <v>2207</v>
      </c>
      <c r="Q1058" s="1" t="s">
        <v>35</v>
      </c>
      <c r="R1058">
        <v>36</v>
      </c>
      <c r="S1058" s="1" t="s">
        <v>30</v>
      </c>
      <c r="T1058" s="1" t="s">
        <v>30</v>
      </c>
      <c r="U1058" s="1" t="s">
        <v>30</v>
      </c>
      <c r="V1058">
        <v>0</v>
      </c>
      <c r="W1058" s="1" t="s">
        <v>30</v>
      </c>
      <c r="X1058" s="1" t="s">
        <v>36</v>
      </c>
      <c r="Y1058" s="1" t="s">
        <v>58</v>
      </c>
      <c r="Z1058">
        <v>28</v>
      </c>
      <c r="AA1058">
        <v>755</v>
      </c>
      <c r="AB1058" s="1" t="s">
        <v>13500</v>
      </c>
      <c r="AC1058" s="1" t="s">
        <v>13500</v>
      </c>
      <c r="AD1058" t="s">
        <v>13494</v>
      </c>
      <c r="AE1058" s="1" t="s">
        <v>38</v>
      </c>
      <c r="AF1058" s="1" t="s">
        <v>38</v>
      </c>
      <c r="AG1058" t="s">
        <v>13526</v>
      </c>
      <c r="AH1058" t="s">
        <v>38</v>
      </c>
      <c r="AI1058" t="s">
        <v>13539</v>
      </c>
    </row>
    <row r="1059" spans="1:35" x14ac:dyDescent="0.25">
      <c r="A1059" s="1" t="s">
        <v>2208</v>
      </c>
      <c r="B1059" s="1" t="s">
        <v>30</v>
      </c>
      <c r="C1059">
        <v>2</v>
      </c>
      <c r="D1059">
        <v>4</v>
      </c>
      <c r="E1059">
        <v>11.1</v>
      </c>
      <c r="F1059">
        <v>0</v>
      </c>
      <c r="G1059">
        <v>0</v>
      </c>
      <c r="H1059" s="1" t="s">
        <v>30</v>
      </c>
      <c r="I1059" s="1" t="s">
        <v>31</v>
      </c>
      <c r="J1059">
        <v>0</v>
      </c>
      <c r="K1059">
        <v>2</v>
      </c>
      <c r="L1059">
        <v>2</v>
      </c>
      <c r="M1059" s="1" t="s">
        <v>30</v>
      </c>
      <c r="N1059">
        <v>7</v>
      </c>
      <c r="O1059" s="1" t="s">
        <v>94</v>
      </c>
      <c r="P1059" s="1" t="s">
        <v>2209</v>
      </c>
      <c r="Q1059" s="1" t="s">
        <v>35</v>
      </c>
      <c r="R1059">
        <v>35</v>
      </c>
      <c r="S1059" s="1" t="s">
        <v>30</v>
      </c>
      <c r="T1059" s="1" t="s">
        <v>30</v>
      </c>
      <c r="U1059" s="1" t="s">
        <v>30</v>
      </c>
      <c r="V1059">
        <v>0</v>
      </c>
      <c r="W1059" s="1" t="s">
        <v>30</v>
      </c>
      <c r="X1059" s="1" t="s">
        <v>36</v>
      </c>
      <c r="Y1059" s="1" t="s">
        <v>37</v>
      </c>
      <c r="Z1059">
        <v>33</v>
      </c>
      <c r="AA1059">
        <v>61</v>
      </c>
      <c r="AB1059" s="1" t="s">
        <v>13500</v>
      </c>
      <c r="AC1059" s="1" t="s">
        <v>13500</v>
      </c>
      <c r="AD1059" t="s">
        <v>13494</v>
      </c>
      <c r="AE1059" s="1" t="s">
        <v>38</v>
      </c>
      <c r="AF1059" s="1" t="s">
        <v>38</v>
      </c>
      <c r="AG1059" t="s">
        <v>13527</v>
      </c>
      <c r="AH1059" t="s">
        <v>38</v>
      </c>
      <c r="AI1059" t="s">
        <v>13538</v>
      </c>
    </row>
    <row r="1060" spans="1:35" x14ac:dyDescent="0.25">
      <c r="A1060" s="1" t="s">
        <v>2210</v>
      </c>
      <c r="B1060" s="1" t="s">
        <v>30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s="1" t="s">
        <v>30</v>
      </c>
      <c r="I1060" s="1" t="s">
        <v>31</v>
      </c>
      <c r="J1060">
        <v>0</v>
      </c>
      <c r="K1060">
        <v>2</v>
      </c>
      <c r="L1060">
        <v>4</v>
      </c>
      <c r="M1060" s="1" t="s">
        <v>32</v>
      </c>
      <c r="N1060">
        <v>0</v>
      </c>
      <c r="O1060" s="1" t="s">
        <v>74</v>
      </c>
      <c r="P1060" s="1" t="s">
        <v>2211</v>
      </c>
      <c r="Q1060" s="1" t="s">
        <v>42</v>
      </c>
      <c r="R1060">
        <v>85</v>
      </c>
      <c r="S1060" s="1" t="s">
        <v>30</v>
      </c>
      <c r="T1060" s="1" t="s">
        <v>32</v>
      </c>
      <c r="U1060" s="1" t="s">
        <v>30</v>
      </c>
      <c r="V1060">
        <v>0</v>
      </c>
      <c r="W1060" s="1" t="s">
        <v>32</v>
      </c>
      <c r="X1060" s="1" t="s">
        <v>43</v>
      </c>
      <c r="Y1060" s="1" t="s">
        <v>37</v>
      </c>
      <c r="Z1060">
        <v>60</v>
      </c>
      <c r="AA1060">
        <v>3637</v>
      </c>
      <c r="AB1060" s="1" t="s">
        <v>13500</v>
      </c>
      <c r="AC1060" s="1" t="s">
        <v>13500</v>
      </c>
      <c r="AD1060" t="s">
        <v>13496</v>
      </c>
      <c r="AE1060" s="1" t="s">
        <v>38</v>
      </c>
      <c r="AF1060" s="1" t="s">
        <v>38</v>
      </c>
      <c r="AG1060" t="s">
        <v>13526</v>
      </c>
      <c r="AH1060" t="s">
        <v>38</v>
      </c>
      <c r="AI1060" t="s">
        <v>13540</v>
      </c>
    </row>
    <row r="1061" spans="1:35" x14ac:dyDescent="0.25">
      <c r="A1061" s="1" t="s">
        <v>2212</v>
      </c>
      <c r="B1061" s="1" t="s">
        <v>30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s="1" t="s">
        <v>30</v>
      </c>
      <c r="I1061" s="1" t="s">
        <v>31</v>
      </c>
      <c r="J1061">
        <v>0</v>
      </c>
      <c r="K1061">
        <v>1</v>
      </c>
      <c r="L1061">
        <v>4</v>
      </c>
      <c r="M1061" s="1" t="s">
        <v>32</v>
      </c>
      <c r="N1061">
        <v>0</v>
      </c>
      <c r="O1061" s="1" t="s">
        <v>600</v>
      </c>
      <c r="P1061" s="1" t="s">
        <v>2213</v>
      </c>
      <c r="Q1061" s="1" t="s">
        <v>35</v>
      </c>
      <c r="R1061">
        <v>76</v>
      </c>
      <c r="S1061" s="1" t="s">
        <v>30</v>
      </c>
      <c r="T1061" s="1" t="s">
        <v>32</v>
      </c>
      <c r="U1061" s="1" t="s">
        <v>30</v>
      </c>
      <c r="V1061">
        <v>0</v>
      </c>
      <c r="W1061" s="1" t="s">
        <v>30</v>
      </c>
      <c r="X1061" s="1" t="s">
        <v>57</v>
      </c>
      <c r="Y1061" s="1" t="s">
        <v>37</v>
      </c>
      <c r="Z1061">
        <v>28</v>
      </c>
      <c r="AA1061">
        <v>712</v>
      </c>
      <c r="AB1061" s="1" t="s">
        <v>13500</v>
      </c>
      <c r="AC1061" s="1" t="s">
        <v>13500</v>
      </c>
      <c r="AD1061" t="s">
        <v>13496</v>
      </c>
      <c r="AE1061" s="1" t="s">
        <v>38</v>
      </c>
      <c r="AF1061" s="1" t="s">
        <v>38</v>
      </c>
      <c r="AG1061" t="s">
        <v>13526</v>
      </c>
      <c r="AH1061" t="s">
        <v>38</v>
      </c>
      <c r="AI1061" t="s">
        <v>13539</v>
      </c>
    </row>
    <row r="1062" spans="1:35" x14ac:dyDescent="0.25">
      <c r="A1062" s="1" t="s">
        <v>2214</v>
      </c>
      <c r="B1062" s="1" t="s">
        <v>30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s="1" t="s">
        <v>30</v>
      </c>
      <c r="I1062" s="1" t="s">
        <v>31</v>
      </c>
      <c r="J1062">
        <v>0</v>
      </c>
      <c r="K1062">
        <v>0</v>
      </c>
      <c r="L1062">
        <v>10</v>
      </c>
      <c r="M1062" s="1" t="s">
        <v>32</v>
      </c>
      <c r="N1062">
        <v>0</v>
      </c>
      <c r="O1062" s="1" t="s">
        <v>49</v>
      </c>
      <c r="P1062" s="1" t="s">
        <v>2215</v>
      </c>
      <c r="Q1062" s="1" t="s">
        <v>42</v>
      </c>
      <c r="R1062">
        <v>42</v>
      </c>
      <c r="S1062" s="1" t="s">
        <v>30</v>
      </c>
      <c r="T1062" s="1" t="s">
        <v>30</v>
      </c>
      <c r="U1062" s="1" t="s">
        <v>30</v>
      </c>
      <c r="V1062">
        <v>0</v>
      </c>
      <c r="W1062" s="1" t="s">
        <v>32</v>
      </c>
      <c r="X1062" s="1" t="s">
        <v>57</v>
      </c>
      <c r="Y1062" s="1" t="s">
        <v>58</v>
      </c>
      <c r="Z1062">
        <v>59</v>
      </c>
      <c r="AA1062">
        <v>4083</v>
      </c>
      <c r="AB1062" s="1" t="s">
        <v>13500</v>
      </c>
      <c r="AC1062" s="1" t="s">
        <v>13500</v>
      </c>
      <c r="AD1062" t="s">
        <v>13494</v>
      </c>
      <c r="AE1062" s="1" t="s">
        <v>38</v>
      </c>
      <c r="AF1062" s="1" t="s">
        <v>38</v>
      </c>
      <c r="AG1062" t="s">
        <v>13526</v>
      </c>
      <c r="AH1062" t="s">
        <v>38</v>
      </c>
      <c r="AI1062" t="s">
        <v>13540</v>
      </c>
    </row>
    <row r="1063" spans="1:35" x14ac:dyDescent="0.25">
      <c r="A1063" s="1" t="s">
        <v>2216</v>
      </c>
      <c r="B1063" s="1" t="s">
        <v>30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s="1" t="s">
        <v>30</v>
      </c>
      <c r="I1063" s="1" t="s">
        <v>31</v>
      </c>
      <c r="J1063">
        <v>0</v>
      </c>
      <c r="K1063">
        <v>2</v>
      </c>
      <c r="L1063">
        <v>2</v>
      </c>
      <c r="M1063" s="1" t="s">
        <v>32</v>
      </c>
      <c r="N1063">
        <v>0</v>
      </c>
      <c r="O1063" s="1" t="s">
        <v>40</v>
      </c>
      <c r="P1063" s="1" t="s">
        <v>2217</v>
      </c>
      <c r="Q1063" s="1" t="s">
        <v>35</v>
      </c>
      <c r="R1063">
        <v>76</v>
      </c>
      <c r="S1063" s="1" t="s">
        <v>30</v>
      </c>
      <c r="T1063" s="1" t="s">
        <v>32</v>
      </c>
      <c r="U1063" s="1" t="s">
        <v>30</v>
      </c>
      <c r="V1063">
        <v>0</v>
      </c>
      <c r="W1063" s="1" t="s">
        <v>32</v>
      </c>
      <c r="X1063" s="1" t="s">
        <v>43</v>
      </c>
      <c r="Y1063" s="1" t="s">
        <v>37</v>
      </c>
      <c r="Z1063">
        <v>62</v>
      </c>
      <c r="AA1063">
        <v>2716</v>
      </c>
      <c r="AB1063" s="1" t="s">
        <v>13500</v>
      </c>
      <c r="AC1063" s="1" t="s">
        <v>13500</v>
      </c>
      <c r="AD1063" t="s">
        <v>13496</v>
      </c>
      <c r="AE1063" s="1" t="s">
        <v>38</v>
      </c>
      <c r="AF1063" s="1" t="s">
        <v>38</v>
      </c>
      <c r="AG1063" t="s">
        <v>13527</v>
      </c>
      <c r="AH1063" t="s">
        <v>38</v>
      </c>
      <c r="AI1063" t="s">
        <v>13540</v>
      </c>
    </row>
    <row r="1064" spans="1:35" x14ac:dyDescent="0.25">
      <c r="A1064" s="1" t="s">
        <v>2218</v>
      </c>
      <c r="B1064" s="1" t="s">
        <v>30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s="1" t="s">
        <v>30</v>
      </c>
      <c r="I1064" s="1" t="s">
        <v>31</v>
      </c>
      <c r="J1064">
        <v>0</v>
      </c>
      <c r="K1064">
        <v>1</v>
      </c>
      <c r="L1064">
        <v>0</v>
      </c>
      <c r="M1064" s="1" t="s">
        <v>30</v>
      </c>
      <c r="N1064">
        <v>0</v>
      </c>
      <c r="O1064" s="1" t="s">
        <v>119</v>
      </c>
      <c r="P1064" s="1" t="s">
        <v>2219</v>
      </c>
      <c r="Q1064" s="1" t="s">
        <v>35</v>
      </c>
      <c r="R1064">
        <v>58</v>
      </c>
      <c r="S1064" s="1" t="s">
        <v>30</v>
      </c>
      <c r="T1064" s="1" t="s">
        <v>30</v>
      </c>
      <c r="U1064" s="1" t="s">
        <v>30</v>
      </c>
      <c r="V1064">
        <v>0</v>
      </c>
      <c r="W1064" s="1" t="s">
        <v>30</v>
      </c>
      <c r="X1064" s="1" t="s">
        <v>57</v>
      </c>
      <c r="Y1064" s="1" t="s">
        <v>37</v>
      </c>
      <c r="Z1064">
        <v>7</v>
      </c>
      <c r="AA1064">
        <v>409</v>
      </c>
      <c r="AB1064" s="1" t="s">
        <v>13500</v>
      </c>
      <c r="AC1064" s="1" t="s">
        <v>13500</v>
      </c>
      <c r="AD1064" t="s">
        <v>13494</v>
      </c>
      <c r="AE1064" s="1" t="s">
        <v>38</v>
      </c>
      <c r="AF1064" s="1" t="s">
        <v>38</v>
      </c>
      <c r="AG1064" t="s">
        <v>13527</v>
      </c>
      <c r="AH1064" t="s">
        <v>38</v>
      </c>
      <c r="AI1064" t="s">
        <v>13540</v>
      </c>
    </row>
    <row r="1065" spans="1:35" x14ac:dyDescent="0.25">
      <c r="A1065" s="1" t="s">
        <v>2220</v>
      </c>
      <c r="B1065" s="1" t="s">
        <v>30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s="1" t="s">
        <v>30</v>
      </c>
      <c r="I1065" s="1" t="s">
        <v>31</v>
      </c>
      <c r="J1065">
        <v>0</v>
      </c>
      <c r="K1065">
        <v>1</v>
      </c>
      <c r="L1065">
        <v>2</v>
      </c>
      <c r="M1065" s="1" t="s">
        <v>32</v>
      </c>
      <c r="N1065">
        <v>0</v>
      </c>
      <c r="O1065" s="1" t="s">
        <v>103</v>
      </c>
      <c r="P1065" s="1" t="s">
        <v>2221</v>
      </c>
      <c r="Q1065" s="1" t="s">
        <v>42</v>
      </c>
      <c r="R1065">
        <v>44</v>
      </c>
      <c r="S1065" s="1" t="s">
        <v>30</v>
      </c>
      <c r="T1065" s="1" t="s">
        <v>30</v>
      </c>
      <c r="U1065" s="1" t="s">
        <v>30</v>
      </c>
      <c r="V1065">
        <v>0</v>
      </c>
      <c r="W1065" s="1" t="s">
        <v>30</v>
      </c>
      <c r="X1065" s="1" t="s">
        <v>36</v>
      </c>
      <c r="Y1065" s="1" t="s">
        <v>37</v>
      </c>
      <c r="Z1065">
        <v>10</v>
      </c>
      <c r="AA1065">
        <v>559</v>
      </c>
      <c r="AB1065" s="1" t="s">
        <v>13500</v>
      </c>
      <c r="AC1065" s="1" t="s">
        <v>13500</v>
      </c>
      <c r="AD1065" t="s">
        <v>13494</v>
      </c>
      <c r="AE1065" s="1" t="s">
        <v>38</v>
      </c>
      <c r="AF1065" s="1" t="s">
        <v>38</v>
      </c>
      <c r="AG1065" t="s">
        <v>13527</v>
      </c>
      <c r="AH1065" t="s">
        <v>38</v>
      </c>
      <c r="AI1065" t="s">
        <v>13540</v>
      </c>
    </row>
    <row r="1066" spans="1:35" x14ac:dyDescent="0.25">
      <c r="A1066" s="1" t="s">
        <v>2222</v>
      </c>
      <c r="B1066" s="1" t="s">
        <v>30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s="1" t="s">
        <v>30</v>
      </c>
      <c r="I1066" s="1" t="s">
        <v>31</v>
      </c>
      <c r="J1066">
        <v>0</v>
      </c>
      <c r="K1066">
        <v>2</v>
      </c>
      <c r="L1066">
        <v>4</v>
      </c>
      <c r="M1066" s="1" t="s">
        <v>30</v>
      </c>
      <c r="N1066">
        <v>75</v>
      </c>
      <c r="O1066" s="1" t="s">
        <v>40</v>
      </c>
      <c r="P1066" s="1" t="s">
        <v>2223</v>
      </c>
      <c r="Q1066" s="1" t="s">
        <v>35</v>
      </c>
      <c r="R1066">
        <v>64</v>
      </c>
      <c r="S1066" s="1" t="s">
        <v>30</v>
      </c>
      <c r="T1066" s="1" t="s">
        <v>30</v>
      </c>
      <c r="U1066" s="1" t="s">
        <v>30</v>
      </c>
      <c r="V1066">
        <v>0</v>
      </c>
      <c r="W1066" s="1" t="s">
        <v>32</v>
      </c>
      <c r="X1066" s="1" t="s">
        <v>43</v>
      </c>
      <c r="Y1066" s="1" t="s">
        <v>58</v>
      </c>
      <c r="Z1066">
        <v>22</v>
      </c>
      <c r="AA1066">
        <v>959</v>
      </c>
      <c r="AB1066" s="1" t="s">
        <v>13500</v>
      </c>
      <c r="AC1066" s="1" t="s">
        <v>13500</v>
      </c>
      <c r="AD1066" t="s">
        <v>13494</v>
      </c>
      <c r="AE1066" s="1" t="s">
        <v>38</v>
      </c>
      <c r="AF1066" s="1" t="s">
        <v>38</v>
      </c>
      <c r="AG1066" t="s">
        <v>13526</v>
      </c>
      <c r="AH1066" t="s">
        <v>38</v>
      </c>
      <c r="AI1066" t="s">
        <v>13540</v>
      </c>
    </row>
    <row r="1067" spans="1:35" x14ac:dyDescent="0.25">
      <c r="A1067" s="1" t="s">
        <v>2224</v>
      </c>
      <c r="B1067" s="1" t="s">
        <v>30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s="1" t="s">
        <v>30</v>
      </c>
      <c r="I1067" s="1" t="s">
        <v>31</v>
      </c>
      <c r="J1067">
        <v>0</v>
      </c>
      <c r="K1067">
        <v>0</v>
      </c>
      <c r="L1067">
        <v>19</v>
      </c>
      <c r="M1067" s="1" t="s">
        <v>32</v>
      </c>
      <c r="N1067">
        <v>0</v>
      </c>
      <c r="O1067" s="1" t="s">
        <v>65</v>
      </c>
      <c r="P1067" s="1" t="s">
        <v>2225</v>
      </c>
      <c r="Q1067" s="1" t="s">
        <v>35</v>
      </c>
      <c r="R1067">
        <v>26</v>
      </c>
      <c r="S1067" s="1" t="s">
        <v>32</v>
      </c>
      <c r="T1067" s="1" t="s">
        <v>30</v>
      </c>
      <c r="U1067" s="1" t="s">
        <v>30</v>
      </c>
      <c r="V1067">
        <v>0</v>
      </c>
      <c r="W1067" s="1" t="s">
        <v>32</v>
      </c>
      <c r="X1067" s="1" t="s">
        <v>57</v>
      </c>
      <c r="Y1067" s="1" t="s">
        <v>58</v>
      </c>
      <c r="Z1067">
        <v>40</v>
      </c>
      <c r="AA1067">
        <v>2752</v>
      </c>
      <c r="AB1067" s="1" t="s">
        <v>13500</v>
      </c>
      <c r="AC1067" s="1" t="s">
        <v>13500</v>
      </c>
      <c r="AD1067" t="s">
        <v>13495</v>
      </c>
      <c r="AE1067" s="1" t="s">
        <v>38</v>
      </c>
      <c r="AF1067" s="1" t="s">
        <v>38</v>
      </c>
      <c r="AG1067" t="s">
        <v>13526</v>
      </c>
      <c r="AH1067" t="s">
        <v>38</v>
      </c>
      <c r="AI1067" t="s">
        <v>13540</v>
      </c>
    </row>
    <row r="1068" spans="1:35" x14ac:dyDescent="0.25">
      <c r="A1068" s="1" t="s">
        <v>2226</v>
      </c>
      <c r="B1068" s="1" t="s">
        <v>30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s="1" t="s">
        <v>30</v>
      </c>
      <c r="I1068" s="1" t="s">
        <v>31</v>
      </c>
      <c r="J1068">
        <v>0</v>
      </c>
      <c r="K1068">
        <v>0</v>
      </c>
      <c r="L1068">
        <v>24</v>
      </c>
      <c r="M1068" s="1" t="s">
        <v>32</v>
      </c>
      <c r="N1068">
        <v>0</v>
      </c>
      <c r="O1068" s="1" t="s">
        <v>74</v>
      </c>
      <c r="P1068" s="1" t="s">
        <v>2227</v>
      </c>
      <c r="Q1068" s="1" t="s">
        <v>35</v>
      </c>
      <c r="R1068">
        <v>22</v>
      </c>
      <c r="S1068" s="1" t="s">
        <v>32</v>
      </c>
      <c r="T1068" s="1" t="s">
        <v>30</v>
      </c>
      <c r="U1068" s="1" t="s">
        <v>30</v>
      </c>
      <c r="V1068">
        <v>0</v>
      </c>
      <c r="W1068" s="1" t="s">
        <v>30</v>
      </c>
      <c r="X1068" s="1" t="s">
        <v>36</v>
      </c>
      <c r="Y1068" s="1" t="s">
        <v>58</v>
      </c>
      <c r="Z1068">
        <v>41</v>
      </c>
      <c r="AA1068">
        <v>906</v>
      </c>
      <c r="AB1068" s="1" t="s">
        <v>13500</v>
      </c>
      <c r="AC1068" s="1" t="s">
        <v>13500</v>
      </c>
      <c r="AD1068" t="s">
        <v>13495</v>
      </c>
      <c r="AE1068" s="1" t="s">
        <v>38</v>
      </c>
      <c r="AF1068" s="1" t="s">
        <v>38</v>
      </c>
      <c r="AG1068" t="s">
        <v>13526</v>
      </c>
      <c r="AH1068" t="s">
        <v>38</v>
      </c>
      <c r="AI1068" t="s">
        <v>13539</v>
      </c>
    </row>
    <row r="1069" spans="1:35" x14ac:dyDescent="0.25">
      <c r="A1069" s="1" t="s">
        <v>2228</v>
      </c>
      <c r="B1069" s="1" t="s">
        <v>30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s="1" t="s">
        <v>30</v>
      </c>
      <c r="I1069" s="1" t="s">
        <v>31</v>
      </c>
      <c r="J1069">
        <v>0</v>
      </c>
      <c r="K1069">
        <v>1</v>
      </c>
      <c r="L1069">
        <v>0</v>
      </c>
      <c r="M1069" s="1" t="s">
        <v>30</v>
      </c>
      <c r="N1069">
        <v>0</v>
      </c>
      <c r="O1069" s="1" t="s">
        <v>52</v>
      </c>
      <c r="P1069" s="1" t="s">
        <v>2229</v>
      </c>
      <c r="Q1069" s="1" t="s">
        <v>35</v>
      </c>
      <c r="R1069">
        <v>34</v>
      </c>
      <c r="S1069" s="1" t="s">
        <v>30</v>
      </c>
      <c r="T1069" s="1" t="s">
        <v>30</v>
      </c>
      <c r="U1069" s="1" t="s">
        <v>30</v>
      </c>
      <c r="V1069">
        <v>0</v>
      </c>
      <c r="W1069" s="1" t="s">
        <v>30</v>
      </c>
      <c r="X1069" s="1" t="s">
        <v>57</v>
      </c>
      <c r="Y1069" s="1" t="s">
        <v>58</v>
      </c>
      <c r="Z1069">
        <v>12</v>
      </c>
      <c r="AA1069">
        <v>346</v>
      </c>
      <c r="AB1069" s="1" t="s">
        <v>13500</v>
      </c>
      <c r="AC1069" s="1" t="s">
        <v>13500</v>
      </c>
      <c r="AD1069" t="s">
        <v>13494</v>
      </c>
      <c r="AE1069" s="1" t="s">
        <v>38</v>
      </c>
      <c r="AF1069" s="1" t="s">
        <v>38</v>
      </c>
      <c r="AG1069" t="s">
        <v>13527</v>
      </c>
      <c r="AH1069" t="s">
        <v>38</v>
      </c>
      <c r="AI1069" t="s">
        <v>13539</v>
      </c>
    </row>
    <row r="1070" spans="1:35" x14ac:dyDescent="0.25">
      <c r="A1070" s="1" t="s">
        <v>2230</v>
      </c>
      <c r="B1070" s="1" t="s">
        <v>30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s="1" t="s">
        <v>30</v>
      </c>
      <c r="I1070" s="1" t="s">
        <v>31</v>
      </c>
      <c r="J1070">
        <v>0</v>
      </c>
      <c r="K1070">
        <v>0</v>
      </c>
      <c r="L1070">
        <v>0</v>
      </c>
      <c r="M1070" s="1" t="s">
        <v>30</v>
      </c>
      <c r="N1070">
        <v>0</v>
      </c>
      <c r="O1070" s="1" t="s">
        <v>125</v>
      </c>
      <c r="P1070" s="1" t="s">
        <v>2231</v>
      </c>
      <c r="Q1070" s="1" t="s">
        <v>42</v>
      </c>
      <c r="R1070">
        <v>43</v>
      </c>
      <c r="S1070" s="1" t="s">
        <v>30</v>
      </c>
      <c r="T1070" s="1" t="s">
        <v>30</v>
      </c>
      <c r="U1070" s="1" t="s">
        <v>30</v>
      </c>
      <c r="V1070">
        <v>0</v>
      </c>
      <c r="W1070" s="1" t="s">
        <v>30</v>
      </c>
      <c r="X1070" s="1" t="s">
        <v>43</v>
      </c>
      <c r="Y1070" s="1" t="s">
        <v>37</v>
      </c>
      <c r="Z1070">
        <v>11</v>
      </c>
      <c r="AA1070">
        <v>395</v>
      </c>
      <c r="AB1070" s="1" t="s">
        <v>13500</v>
      </c>
      <c r="AC1070" s="1" t="s">
        <v>13500</v>
      </c>
      <c r="AD1070" t="s">
        <v>13494</v>
      </c>
      <c r="AE1070" s="1" t="s">
        <v>38</v>
      </c>
      <c r="AF1070" s="1" t="s">
        <v>38</v>
      </c>
      <c r="AG1070" t="s">
        <v>13527</v>
      </c>
      <c r="AH1070" t="s">
        <v>38</v>
      </c>
      <c r="AI1070" t="s">
        <v>13539</v>
      </c>
    </row>
    <row r="1071" spans="1:35" x14ac:dyDescent="0.25">
      <c r="A1071" s="1" t="s">
        <v>2232</v>
      </c>
      <c r="B1071" s="1" t="s">
        <v>30</v>
      </c>
      <c r="C1071">
        <v>1</v>
      </c>
      <c r="D1071">
        <v>3</v>
      </c>
      <c r="E1071">
        <v>7</v>
      </c>
      <c r="F1071">
        <v>0</v>
      </c>
      <c r="G1071">
        <v>0</v>
      </c>
      <c r="H1071" s="1" t="s">
        <v>30</v>
      </c>
      <c r="I1071" s="1" t="s">
        <v>31</v>
      </c>
      <c r="J1071">
        <v>0</v>
      </c>
      <c r="K1071">
        <v>1</v>
      </c>
      <c r="L1071">
        <v>14</v>
      </c>
      <c r="M1071" s="1" t="s">
        <v>30</v>
      </c>
      <c r="N1071">
        <v>6</v>
      </c>
      <c r="O1071" s="1" t="s">
        <v>83</v>
      </c>
      <c r="P1071" s="1" t="s">
        <v>2233</v>
      </c>
      <c r="Q1071" s="1" t="s">
        <v>42</v>
      </c>
      <c r="R1071">
        <v>52</v>
      </c>
      <c r="S1071" s="1" t="s">
        <v>30</v>
      </c>
      <c r="T1071" s="1" t="s">
        <v>30</v>
      </c>
      <c r="U1071" s="1" t="s">
        <v>30</v>
      </c>
      <c r="V1071">
        <v>0</v>
      </c>
      <c r="W1071" s="1" t="s">
        <v>30</v>
      </c>
      <c r="X1071" s="1" t="s">
        <v>36</v>
      </c>
      <c r="Y1071" s="1" t="s">
        <v>37</v>
      </c>
      <c r="Z1071">
        <v>25</v>
      </c>
      <c r="AA1071">
        <v>25</v>
      </c>
      <c r="AB1071" s="1" t="s">
        <v>13500</v>
      </c>
      <c r="AC1071" s="1" t="s">
        <v>13500</v>
      </c>
      <c r="AD1071" t="s">
        <v>13494</v>
      </c>
      <c r="AE1071" s="1" t="s">
        <v>38</v>
      </c>
      <c r="AF1071" s="1" t="s">
        <v>38</v>
      </c>
      <c r="AG1071" t="s">
        <v>13526</v>
      </c>
      <c r="AH1071" t="s">
        <v>38</v>
      </c>
      <c r="AI1071" t="s">
        <v>13538</v>
      </c>
    </row>
    <row r="1072" spans="1:35" x14ac:dyDescent="0.25">
      <c r="A1072" s="1" t="s">
        <v>2234</v>
      </c>
      <c r="B1072" s="1" t="s">
        <v>30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s="1" t="s">
        <v>30</v>
      </c>
      <c r="I1072" s="1" t="s">
        <v>31</v>
      </c>
      <c r="J1072">
        <v>0</v>
      </c>
      <c r="K1072">
        <v>0</v>
      </c>
      <c r="L1072">
        <v>14</v>
      </c>
      <c r="M1072" s="1" t="s">
        <v>32</v>
      </c>
      <c r="N1072">
        <v>0</v>
      </c>
      <c r="O1072" s="1" t="s">
        <v>156</v>
      </c>
      <c r="P1072" s="1" t="s">
        <v>2235</v>
      </c>
      <c r="Q1072" s="1" t="s">
        <v>42</v>
      </c>
      <c r="R1072">
        <v>24</v>
      </c>
      <c r="S1072" s="1" t="s">
        <v>32</v>
      </c>
      <c r="T1072" s="1" t="s">
        <v>30</v>
      </c>
      <c r="U1072" s="1" t="s">
        <v>30</v>
      </c>
      <c r="V1072">
        <v>0</v>
      </c>
      <c r="W1072" s="1" t="s">
        <v>30</v>
      </c>
      <c r="X1072" s="1" t="s">
        <v>36</v>
      </c>
      <c r="Y1072" s="1" t="s">
        <v>58</v>
      </c>
      <c r="Z1072">
        <v>32</v>
      </c>
      <c r="AA1072">
        <v>683</v>
      </c>
      <c r="AB1072" s="1" t="s">
        <v>13500</v>
      </c>
      <c r="AC1072" s="1" t="s">
        <v>13500</v>
      </c>
      <c r="AD1072" t="s">
        <v>13495</v>
      </c>
      <c r="AE1072" s="1" t="s">
        <v>38</v>
      </c>
      <c r="AF1072" s="1" t="s">
        <v>38</v>
      </c>
      <c r="AG1072" t="s">
        <v>13526</v>
      </c>
      <c r="AH1072" t="s">
        <v>38</v>
      </c>
      <c r="AI1072" t="s">
        <v>13539</v>
      </c>
    </row>
    <row r="1073" spans="1:35" x14ac:dyDescent="0.25">
      <c r="A1073" s="1" t="s">
        <v>2236</v>
      </c>
      <c r="B1073" s="1" t="s">
        <v>30</v>
      </c>
      <c r="C1073">
        <v>7</v>
      </c>
      <c r="D1073">
        <v>37</v>
      </c>
      <c r="E1073">
        <v>94.4</v>
      </c>
      <c r="F1073">
        <v>0</v>
      </c>
      <c r="G1073">
        <v>0</v>
      </c>
      <c r="H1073" s="1" t="s">
        <v>30</v>
      </c>
      <c r="I1073" s="1" t="s">
        <v>31</v>
      </c>
      <c r="J1073">
        <v>0</v>
      </c>
      <c r="K1073">
        <v>0</v>
      </c>
      <c r="L1073">
        <v>15</v>
      </c>
      <c r="M1073" s="1" t="s">
        <v>32</v>
      </c>
      <c r="N1073">
        <v>0</v>
      </c>
      <c r="O1073" s="1" t="s">
        <v>171</v>
      </c>
      <c r="P1073" s="1" t="s">
        <v>2237</v>
      </c>
      <c r="Q1073" s="1" t="s">
        <v>42</v>
      </c>
      <c r="R1073">
        <v>26</v>
      </c>
      <c r="S1073" s="1" t="s">
        <v>32</v>
      </c>
      <c r="T1073" s="1" t="s">
        <v>30</v>
      </c>
      <c r="U1073" s="1" t="s">
        <v>30</v>
      </c>
      <c r="V1073">
        <v>0</v>
      </c>
      <c r="W1073" s="1" t="s">
        <v>32</v>
      </c>
      <c r="X1073" s="1" t="s">
        <v>57</v>
      </c>
      <c r="Y1073" s="1" t="s">
        <v>58</v>
      </c>
      <c r="Z1073">
        <v>24</v>
      </c>
      <c r="AA1073">
        <v>178</v>
      </c>
      <c r="AB1073" s="1" t="s">
        <v>13500</v>
      </c>
      <c r="AC1073" s="1" t="s">
        <v>13500</v>
      </c>
      <c r="AD1073" t="s">
        <v>13495</v>
      </c>
      <c r="AE1073" s="1" t="s">
        <v>38</v>
      </c>
      <c r="AF1073" s="1" t="s">
        <v>38</v>
      </c>
      <c r="AG1073" t="s">
        <v>13526</v>
      </c>
      <c r="AH1073" t="s">
        <v>38</v>
      </c>
      <c r="AI1073" t="s">
        <v>13538</v>
      </c>
    </row>
    <row r="1074" spans="1:35" x14ac:dyDescent="0.25">
      <c r="A1074" s="1" t="s">
        <v>2238</v>
      </c>
      <c r="B1074" s="1" t="s">
        <v>30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s="1" t="s">
        <v>30</v>
      </c>
      <c r="I1074" s="1" t="s">
        <v>31</v>
      </c>
      <c r="J1074">
        <v>0</v>
      </c>
      <c r="K1074">
        <v>1</v>
      </c>
      <c r="L1074">
        <v>2</v>
      </c>
      <c r="M1074" s="1" t="s">
        <v>32</v>
      </c>
      <c r="N1074">
        <v>0</v>
      </c>
      <c r="O1074" s="1" t="s">
        <v>272</v>
      </c>
      <c r="P1074" s="1" t="s">
        <v>2239</v>
      </c>
      <c r="Q1074" s="1" t="s">
        <v>35</v>
      </c>
      <c r="R1074">
        <v>49</v>
      </c>
      <c r="S1074" s="1" t="s">
        <v>30</v>
      </c>
      <c r="T1074" s="1" t="s">
        <v>30</v>
      </c>
      <c r="U1074" s="1" t="s">
        <v>30</v>
      </c>
      <c r="V1074">
        <v>0</v>
      </c>
      <c r="W1074" s="1" t="s">
        <v>32</v>
      </c>
      <c r="X1074" s="1" t="s">
        <v>57</v>
      </c>
      <c r="Y1074" s="1" t="s">
        <v>58</v>
      </c>
      <c r="Z1074">
        <v>33</v>
      </c>
      <c r="AA1074">
        <v>1195</v>
      </c>
      <c r="AB1074" s="1" t="s">
        <v>13500</v>
      </c>
      <c r="AC1074" s="1" t="s">
        <v>13500</v>
      </c>
      <c r="AD1074" t="s">
        <v>13494</v>
      </c>
      <c r="AE1074" s="1" t="s">
        <v>38</v>
      </c>
      <c r="AF1074" s="1" t="s">
        <v>38</v>
      </c>
      <c r="AG1074" t="s">
        <v>13527</v>
      </c>
      <c r="AH1074" t="s">
        <v>38</v>
      </c>
      <c r="AI1074" t="s">
        <v>13539</v>
      </c>
    </row>
    <row r="1075" spans="1:35" x14ac:dyDescent="0.25">
      <c r="A1075" s="1" t="s">
        <v>2240</v>
      </c>
      <c r="B1075" s="1" t="s">
        <v>30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s="1" t="s">
        <v>30</v>
      </c>
      <c r="I1075" s="1" t="s">
        <v>31</v>
      </c>
      <c r="J1075">
        <v>0</v>
      </c>
      <c r="K1075">
        <v>0</v>
      </c>
      <c r="L1075">
        <v>24</v>
      </c>
      <c r="M1075" s="1" t="s">
        <v>32</v>
      </c>
      <c r="N1075">
        <v>0</v>
      </c>
      <c r="O1075" s="1" t="s">
        <v>77</v>
      </c>
      <c r="P1075" s="1" t="s">
        <v>2241</v>
      </c>
      <c r="Q1075" s="1" t="s">
        <v>42</v>
      </c>
      <c r="R1075">
        <v>27</v>
      </c>
      <c r="S1075" s="1" t="s">
        <v>32</v>
      </c>
      <c r="T1075" s="1" t="s">
        <v>30</v>
      </c>
      <c r="U1075" s="1" t="s">
        <v>30</v>
      </c>
      <c r="V1075">
        <v>0</v>
      </c>
      <c r="W1075" s="1" t="s">
        <v>32</v>
      </c>
      <c r="X1075" s="1" t="s">
        <v>57</v>
      </c>
      <c r="Y1075" s="1" t="s">
        <v>58</v>
      </c>
      <c r="Z1075">
        <v>42</v>
      </c>
      <c r="AA1075">
        <v>3085</v>
      </c>
      <c r="AB1075" s="1" t="s">
        <v>13500</v>
      </c>
      <c r="AC1075" s="1" t="s">
        <v>13500</v>
      </c>
      <c r="AD1075" t="s">
        <v>13495</v>
      </c>
      <c r="AE1075" s="1" t="s">
        <v>38</v>
      </c>
      <c r="AF1075" s="1" t="s">
        <v>38</v>
      </c>
      <c r="AG1075" t="s">
        <v>13526</v>
      </c>
      <c r="AH1075" t="s">
        <v>38</v>
      </c>
      <c r="AI1075" t="s">
        <v>13540</v>
      </c>
    </row>
    <row r="1076" spans="1:35" x14ac:dyDescent="0.25">
      <c r="A1076" s="1" t="s">
        <v>2242</v>
      </c>
      <c r="B1076" s="1" t="s">
        <v>30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s="1" t="s">
        <v>30</v>
      </c>
      <c r="I1076" s="1" t="s">
        <v>31</v>
      </c>
      <c r="J1076">
        <v>0</v>
      </c>
      <c r="K1076">
        <v>1</v>
      </c>
      <c r="L1076">
        <v>9</v>
      </c>
      <c r="M1076" s="1" t="s">
        <v>32</v>
      </c>
      <c r="N1076">
        <v>0</v>
      </c>
      <c r="O1076" s="1" t="s">
        <v>91</v>
      </c>
      <c r="P1076" s="1" t="s">
        <v>2243</v>
      </c>
      <c r="Q1076" s="1" t="s">
        <v>35</v>
      </c>
      <c r="R1076">
        <v>64</v>
      </c>
      <c r="S1076" s="1" t="s">
        <v>30</v>
      </c>
      <c r="T1076" s="1" t="s">
        <v>30</v>
      </c>
      <c r="U1076" s="1" t="s">
        <v>30</v>
      </c>
      <c r="V1076">
        <v>0</v>
      </c>
      <c r="W1076" s="1" t="s">
        <v>32</v>
      </c>
      <c r="X1076" s="1" t="s">
        <v>57</v>
      </c>
      <c r="Y1076" s="1" t="s">
        <v>58</v>
      </c>
      <c r="Z1076">
        <v>41</v>
      </c>
      <c r="AA1076">
        <v>947</v>
      </c>
      <c r="AB1076" s="1" t="s">
        <v>13500</v>
      </c>
      <c r="AC1076" s="1" t="s">
        <v>13500</v>
      </c>
      <c r="AD1076" t="s">
        <v>13494</v>
      </c>
      <c r="AE1076" s="1" t="s">
        <v>38</v>
      </c>
      <c r="AF1076" s="1" t="s">
        <v>38</v>
      </c>
      <c r="AG1076" t="s">
        <v>13526</v>
      </c>
      <c r="AH1076" t="s">
        <v>38</v>
      </c>
      <c r="AI1076" t="s">
        <v>13539</v>
      </c>
    </row>
    <row r="1077" spans="1:35" x14ac:dyDescent="0.25">
      <c r="A1077" s="1" t="s">
        <v>2244</v>
      </c>
      <c r="B1077" s="1" t="s">
        <v>30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s="1" t="s">
        <v>32</v>
      </c>
      <c r="I1077" s="1" t="s">
        <v>46</v>
      </c>
      <c r="J1077">
        <v>0</v>
      </c>
      <c r="K1077">
        <v>2</v>
      </c>
      <c r="L1077">
        <v>3</v>
      </c>
      <c r="M1077" s="1" t="s">
        <v>32</v>
      </c>
      <c r="N1077">
        <v>0</v>
      </c>
      <c r="O1077" s="1" t="s">
        <v>77</v>
      </c>
      <c r="P1077" s="1" t="s">
        <v>2245</v>
      </c>
      <c r="Q1077" s="1" t="s">
        <v>42</v>
      </c>
      <c r="R1077">
        <v>36</v>
      </c>
      <c r="S1077" s="1" t="s">
        <v>30</v>
      </c>
      <c r="T1077" s="1" t="s">
        <v>30</v>
      </c>
      <c r="U1077" s="1" t="s">
        <v>30</v>
      </c>
      <c r="V1077">
        <v>0</v>
      </c>
      <c r="W1077" s="1" t="s">
        <v>32</v>
      </c>
      <c r="X1077" s="1" t="s">
        <v>43</v>
      </c>
      <c r="Y1077" s="1" t="s">
        <v>37</v>
      </c>
      <c r="Z1077">
        <v>45</v>
      </c>
      <c r="AA1077">
        <v>747</v>
      </c>
      <c r="AB1077" s="1" t="s">
        <v>13500</v>
      </c>
      <c r="AC1077" s="1" t="s">
        <v>13500</v>
      </c>
      <c r="AD1077" t="s">
        <v>13494</v>
      </c>
      <c r="AE1077" s="1" t="s">
        <v>38</v>
      </c>
      <c r="AF1077" s="1" t="s">
        <v>38</v>
      </c>
      <c r="AG1077" t="s">
        <v>13526</v>
      </c>
      <c r="AH1077" t="s">
        <v>38</v>
      </c>
      <c r="AI1077" t="s">
        <v>13539</v>
      </c>
    </row>
    <row r="1078" spans="1:35" x14ac:dyDescent="0.25">
      <c r="A1078" s="1" t="s">
        <v>2246</v>
      </c>
      <c r="B1078" s="1" t="s">
        <v>30</v>
      </c>
      <c r="C1078">
        <v>1</v>
      </c>
      <c r="D1078">
        <v>6</v>
      </c>
      <c r="E1078">
        <v>16</v>
      </c>
      <c r="F1078">
        <v>0</v>
      </c>
      <c r="G1078">
        <v>0</v>
      </c>
      <c r="H1078" s="1" t="s">
        <v>30</v>
      </c>
      <c r="I1078" s="1" t="s">
        <v>31</v>
      </c>
      <c r="J1078">
        <v>0</v>
      </c>
      <c r="K1078">
        <v>0</v>
      </c>
      <c r="L1078">
        <v>10</v>
      </c>
      <c r="M1078" s="1" t="s">
        <v>32</v>
      </c>
      <c r="N1078">
        <v>0</v>
      </c>
      <c r="O1078" s="1" t="s">
        <v>202</v>
      </c>
      <c r="P1078" s="1" t="s">
        <v>2247</v>
      </c>
      <c r="Q1078" s="1" t="s">
        <v>42</v>
      </c>
      <c r="R1078">
        <v>26</v>
      </c>
      <c r="S1078" s="1" t="s">
        <v>32</v>
      </c>
      <c r="T1078" s="1" t="s">
        <v>30</v>
      </c>
      <c r="U1078" s="1" t="s">
        <v>30</v>
      </c>
      <c r="V1078">
        <v>0</v>
      </c>
      <c r="W1078" s="1" t="s">
        <v>32</v>
      </c>
      <c r="X1078" s="1" t="s">
        <v>36</v>
      </c>
      <c r="Y1078" s="1" t="s">
        <v>37</v>
      </c>
      <c r="Z1078">
        <v>27</v>
      </c>
      <c r="AA1078">
        <v>27</v>
      </c>
      <c r="AB1078" s="1" t="s">
        <v>13500</v>
      </c>
      <c r="AC1078" s="1" t="s">
        <v>13500</v>
      </c>
      <c r="AD1078" t="s">
        <v>13495</v>
      </c>
      <c r="AE1078" s="1" t="s">
        <v>38</v>
      </c>
      <c r="AF1078" s="1" t="s">
        <v>38</v>
      </c>
      <c r="AG1078" t="s">
        <v>13526</v>
      </c>
      <c r="AH1078" t="s">
        <v>38</v>
      </c>
      <c r="AI1078" t="s">
        <v>13538</v>
      </c>
    </row>
    <row r="1079" spans="1:35" x14ac:dyDescent="0.25">
      <c r="A1079" s="1" t="s">
        <v>2248</v>
      </c>
      <c r="B1079" s="1" t="s">
        <v>30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s="1" t="s">
        <v>30</v>
      </c>
      <c r="I1079" s="1" t="s">
        <v>31</v>
      </c>
      <c r="J1079">
        <v>0</v>
      </c>
      <c r="K1079">
        <v>2</v>
      </c>
      <c r="L1079">
        <v>0</v>
      </c>
      <c r="M1079" s="1" t="s">
        <v>30</v>
      </c>
      <c r="N1079">
        <v>0</v>
      </c>
      <c r="O1079" s="1" t="s">
        <v>197</v>
      </c>
      <c r="P1079" s="1" t="s">
        <v>2249</v>
      </c>
      <c r="Q1079" s="1" t="s">
        <v>35</v>
      </c>
      <c r="R1079">
        <v>49</v>
      </c>
      <c r="S1079" s="1" t="s">
        <v>30</v>
      </c>
      <c r="T1079" s="1" t="s">
        <v>30</v>
      </c>
      <c r="U1079" s="1" t="s">
        <v>30</v>
      </c>
      <c r="V1079">
        <v>0</v>
      </c>
      <c r="W1079" s="1" t="s">
        <v>30</v>
      </c>
      <c r="X1079" s="1" t="s">
        <v>57</v>
      </c>
      <c r="Y1079" s="1" t="s">
        <v>58</v>
      </c>
      <c r="Z1079">
        <v>10</v>
      </c>
      <c r="AA1079">
        <v>704</v>
      </c>
      <c r="AB1079" s="1" t="s">
        <v>13500</v>
      </c>
      <c r="AC1079" s="1" t="s">
        <v>13500</v>
      </c>
      <c r="AD1079" t="s">
        <v>13494</v>
      </c>
      <c r="AE1079" s="1" t="s">
        <v>38</v>
      </c>
      <c r="AF1079" s="1" t="s">
        <v>38</v>
      </c>
      <c r="AG1079" t="s">
        <v>13527</v>
      </c>
      <c r="AH1079" t="s">
        <v>38</v>
      </c>
      <c r="AI1079" t="s">
        <v>13540</v>
      </c>
    </row>
    <row r="1080" spans="1:35" x14ac:dyDescent="0.25">
      <c r="A1080" s="1" t="s">
        <v>2250</v>
      </c>
      <c r="B1080" s="1" t="s">
        <v>30</v>
      </c>
      <c r="C1080">
        <v>1</v>
      </c>
      <c r="D1080">
        <v>2</v>
      </c>
      <c r="E1080">
        <v>5</v>
      </c>
      <c r="F1080">
        <v>0</v>
      </c>
      <c r="G1080">
        <v>0</v>
      </c>
      <c r="H1080" s="1" t="s">
        <v>30</v>
      </c>
      <c r="I1080" s="1" t="s">
        <v>31</v>
      </c>
      <c r="J1080">
        <v>0</v>
      </c>
      <c r="K1080">
        <v>0</v>
      </c>
      <c r="L1080">
        <v>0</v>
      </c>
      <c r="M1080" s="1" t="s">
        <v>30</v>
      </c>
      <c r="N1080">
        <v>0</v>
      </c>
      <c r="O1080" s="1" t="s">
        <v>122</v>
      </c>
      <c r="P1080" s="1" t="s">
        <v>2251</v>
      </c>
      <c r="Q1080" s="1" t="s">
        <v>42</v>
      </c>
      <c r="R1080">
        <v>36</v>
      </c>
      <c r="S1080" s="1" t="s">
        <v>30</v>
      </c>
      <c r="T1080" s="1" t="s">
        <v>30</v>
      </c>
      <c r="U1080" s="1" t="s">
        <v>30</v>
      </c>
      <c r="V1080">
        <v>0</v>
      </c>
      <c r="W1080" s="1" t="s">
        <v>30</v>
      </c>
      <c r="X1080" s="1" t="s">
        <v>36</v>
      </c>
      <c r="Y1080" s="1" t="s">
        <v>58</v>
      </c>
      <c r="Z1080">
        <v>9</v>
      </c>
      <c r="AA1080">
        <v>9</v>
      </c>
      <c r="AB1080" s="1" t="s">
        <v>13500</v>
      </c>
      <c r="AC1080" s="1" t="s">
        <v>13500</v>
      </c>
      <c r="AD1080" t="s">
        <v>13494</v>
      </c>
      <c r="AE1080" s="1" t="s">
        <v>38</v>
      </c>
      <c r="AF1080" s="1" t="s">
        <v>38</v>
      </c>
      <c r="AG1080" t="s">
        <v>13527</v>
      </c>
      <c r="AH1080" t="s">
        <v>38</v>
      </c>
      <c r="AI1080" t="s">
        <v>13538</v>
      </c>
    </row>
    <row r="1081" spans="1:35" x14ac:dyDescent="0.25">
      <c r="A1081" s="1" t="s">
        <v>2252</v>
      </c>
      <c r="B1081" s="1" t="s">
        <v>30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s="1" t="s">
        <v>30</v>
      </c>
      <c r="I1081" s="1" t="s">
        <v>31</v>
      </c>
      <c r="J1081">
        <v>0</v>
      </c>
      <c r="K1081">
        <v>0</v>
      </c>
      <c r="L1081">
        <v>6</v>
      </c>
      <c r="M1081" s="1" t="s">
        <v>32</v>
      </c>
      <c r="N1081">
        <v>0</v>
      </c>
      <c r="O1081" s="1" t="s">
        <v>156</v>
      </c>
      <c r="P1081" s="1" t="s">
        <v>2253</v>
      </c>
      <c r="Q1081" s="1" t="s">
        <v>42</v>
      </c>
      <c r="R1081">
        <v>63</v>
      </c>
      <c r="S1081" s="1" t="s">
        <v>30</v>
      </c>
      <c r="T1081" s="1" t="s">
        <v>30</v>
      </c>
      <c r="U1081" s="1" t="s">
        <v>30</v>
      </c>
      <c r="V1081">
        <v>0</v>
      </c>
      <c r="W1081" s="1" t="s">
        <v>30</v>
      </c>
      <c r="X1081" s="1" t="s">
        <v>57</v>
      </c>
      <c r="Y1081" s="1" t="s">
        <v>37</v>
      </c>
      <c r="Z1081">
        <v>45</v>
      </c>
      <c r="AA1081">
        <v>3191</v>
      </c>
      <c r="AB1081" s="1" t="s">
        <v>13500</v>
      </c>
      <c r="AC1081" s="1" t="s">
        <v>13500</v>
      </c>
      <c r="AD1081" t="s">
        <v>13494</v>
      </c>
      <c r="AE1081" s="1" t="s">
        <v>38</v>
      </c>
      <c r="AF1081" s="1" t="s">
        <v>38</v>
      </c>
      <c r="AG1081" t="s">
        <v>13526</v>
      </c>
      <c r="AH1081" t="s">
        <v>38</v>
      </c>
      <c r="AI1081" t="s">
        <v>13540</v>
      </c>
    </row>
    <row r="1082" spans="1:35" x14ac:dyDescent="0.25">
      <c r="A1082" s="1" t="s">
        <v>2254</v>
      </c>
      <c r="B1082" s="1" t="s">
        <v>30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s="1" t="s">
        <v>30</v>
      </c>
      <c r="I1082" s="1" t="s">
        <v>31</v>
      </c>
      <c r="J1082">
        <v>0</v>
      </c>
      <c r="K1082">
        <v>1</v>
      </c>
      <c r="L1082">
        <v>6</v>
      </c>
      <c r="M1082" s="1" t="s">
        <v>32</v>
      </c>
      <c r="N1082">
        <v>0</v>
      </c>
      <c r="O1082" s="1" t="s">
        <v>122</v>
      </c>
      <c r="P1082" s="1" t="s">
        <v>2255</v>
      </c>
      <c r="Q1082" s="1" t="s">
        <v>35</v>
      </c>
      <c r="R1082">
        <v>37</v>
      </c>
      <c r="S1082" s="1" t="s">
        <v>30</v>
      </c>
      <c r="T1082" s="1" t="s">
        <v>30</v>
      </c>
      <c r="U1082" s="1" t="s">
        <v>30</v>
      </c>
      <c r="V1082">
        <v>0</v>
      </c>
      <c r="W1082" s="1" t="s">
        <v>32</v>
      </c>
      <c r="X1082" s="1" t="s">
        <v>57</v>
      </c>
      <c r="Y1082" s="1" t="s">
        <v>58</v>
      </c>
      <c r="Z1082">
        <v>29</v>
      </c>
      <c r="AA1082">
        <v>1836</v>
      </c>
      <c r="AB1082" s="1" t="s">
        <v>13500</v>
      </c>
      <c r="AC1082" s="1" t="s">
        <v>13500</v>
      </c>
      <c r="AD1082" t="s">
        <v>13494</v>
      </c>
      <c r="AE1082" s="1" t="s">
        <v>38</v>
      </c>
      <c r="AF1082" s="1" t="s">
        <v>38</v>
      </c>
      <c r="AG1082" t="s">
        <v>13526</v>
      </c>
      <c r="AH1082" t="s">
        <v>38</v>
      </c>
      <c r="AI1082" t="s">
        <v>13540</v>
      </c>
    </row>
    <row r="1083" spans="1:35" x14ac:dyDescent="0.25">
      <c r="A1083" s="1" t="s">
        <v>2256</v>
      </c>
      <c r="B1083" s="1" t="s">
        <v>30</v>
      </c>
      <c r="C1083">
        <v>7</v>
      </c>
      <c r="D1083">
        <v>23</v>
      </c>
      <c r="E1083">
        <v>56.7</v>
      </c>
      <c r="F1083">
        <v>0</v>
      </c>
      <c r="G1083">
        <v>0</v>
      </c>
      <c r="H1083" s="1" t="s">
        <v>30</v>
      </c>
      <c r="I1083" s="1" t="s">
        <v>31</v>
      </c>
      <c r="J1083">
        <v>0</v>
      </c>
      <c r="K1083">
        <v>0</v>
      </c>
      <c r="L1083">
        <v>14</v>
      </c>
      <c r="M1083" s="1" t="s">
        <v>32</v>
      </c>
      <c r="N1083">
        <v>0</v>
      </c>
      <c r="O1083" s="1" t="s">
        <v>83</v>
      </c>
      <c r="P1083" s="1" t="s">
        <v>2257</v>
      </c>
      <c r="Q1083" s="1" t="s">
        <v>35</v>
      </c>
      <c r="R1083">
        <v>29</v>
      </c>
      <c r="S1083" s="1" t="s">
        <v>32</v>
      </c>
      <c r="T1083" s="1" t="s">
        <v>30</v>
      </c>
      <c r="U1083" s="1" t="s">
        <v>30</v>
      </c>
      <c r="V1083">
        <v>0</v>
      </c>
      <c r="W1083" s="1" t="s">
        <v>30</v>
      </c>
      <c r="X1083" s="1" t="s">
        <v>36</v>
      </c>
      <c r="Y1083" s="1" t="s">
        <v>58</v>
      </c>
      <c r="Z1083">
        <v>18</v>
      </c>
      <c r="AA1083">
        <v>130</v>
      </c>
      <c r="AB1083" s="1" t="s">
        <v>13500</v>
      </c>
      <c r="AC1083" s="1" t="s">
        <v>13500</v>
      </c>
      <c r="AD1083" t="s">
        <v>13495</v>
      </c>
      <c r="AE1083" s="1" t="s">
        <v>38</v>
      </c>
      <c r="AF1083" s="1" t="s">
        <v>38</v>
      </c>
      <c r="AG1083" t="s">
        <v>13526</v>
      </c>
      <c r="AH1083" t="s">
        <v>38</v>
      </c>
      <c r="AI1083" t="s">
        <v>13538</v>
      </c>
    </row>
    <row r="1084" spans="1:35" x14ac:dyDescent="0.25">
      <c r="A1084" s="1" t="s">
        <v>2258</v>
      </c>
      <c r="B1084" s="1" t="s">
        <v>30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s="1" t="s">
        <v>30</v>
      </c>
      <c r="I1084" s="1" t="s">
        <v>31</v>
      </c>
      <c r="J1084">
        <v>0</v>
      </c>
      <c r="K1084">
        <v>0</v>
      </c>
      <c r="L1084">
        <v>1</v>
      </c>
      <c r="M1084" s="1" t="s">
        <v>32</v>
      </c>
      <c r="N1084">
        <v>0</v>
      </c>
      <c r="O1084" s="1" t="s">
        <v>74</v>
      </c>
      <c r="P1084" s="1" t="s">
        <v>2259</v>
      </c>
      <c r="Q1084" s="1" t="s">
        <v>35</v>
      </c>
      <c r="R1084">
        <v>45</v>
      </c>
      <c r="S1084" s="1" t="s">
        <v>30</v>
      </c>
      <c r="T1084" s="1" t="s">
        <v>30</v>
      </c>
      <c r="U1084" s="1" t="s">
        <v>30</v>
      </c>
      <c r="V1084">
        <v>0</v>
      </c>
      <c r="W1084" s="1" t="s">
        <v>30</v>
      </c>
      <c r="X1084" s="1" t="s">
        <v>36</v>
      </c>
      <c r="Y1084" s="1" t="s">
        <v>37</v>
      </c>
      <c r="Z1084">
        <v>35</v>
      </c>
      <c r="AA1084">
        <v>1123</v>
      </c>
      <c r="AB1084" s="1" t="s">
        <v>13500</v>
      </c>
      <c r="AC1084" s="1" t="s">
        <v>13500</v>
      </c>
      <c r="AD1084" t="s">
        <v>13494</v>
      </c>
      <c r="AE1084" s="1" t="s">
        <v>38</v>
      </c>
      <c r="AF1084" s="1" t="s">
        <v>38</v>
      </c>
      <c r="AG1084" t="s">
        <v>13527</v>
      </c>
      <c r="AH1084" t="s">
        <v>38</v>
      </c>
      <c r="AI1084" t="s">
        <v>13539</v>
      </c>
    </row>
    <row r="1085" spans="1:35" x14ac:dyDescent="0.25">
      <c r="A1085" s="1" t="s">
        <v>2260</v>
      </c>
      <c r="B1085" s="1" t="s">
        <v>30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s="1" t="s">
        <v>30</v>
      </c>
      <c r="I1085" s="1" t="s">
        <v>31</v>
      </c>
      <c r="J1085">
        <v>0</v>
      </c>
      <c r="K1085">
        <v>0</v>
      </c>
      <c r="L1085">
        <v>1</v>
      </c>
      <c r="M1085" s="1" t="s">
        <v>30</v>
      </c>
      <c r="N1085">
        <v>62</v>
      </c>
      <c r="O1085" s="1" t="s">
        <v>119</v>
      </c>
      <c r="P1085" s="1" t="s">
        <v>2261</v>
      </c>
      <c r="Q1085" s="1" t="s">
        <v>42</v>
      </c>
      <c r="R1085">
        <v>50</v>
      </c>
      <c r="S1085" s="1" t="s">
        <v>30</v>
      </c>
      <c r="T1085" s="1" t="s">
        <v>30</v>
      </c>
      <c r="U1085" s="1" t="s">
        <v>30</v>
      </c>
      <c r="V1085">
        <v>0</v>
      </c>
      <c r="W1085" s="1" t="s">
        <v>30</v>
      </c>
      <c r="X1085" s="1" t="s">
        <v>36</v>
      </c>
      <c r="Y1085" s="1" t="s">
        <v>37</v>
      </c>
      <c r="Z1085">
        <v>40</v>
      </c>
      <c r="AA1085">
        <v>2646</v>
      </c>
      <c r="AB1085" s="1" t="s">
        <v>13500</v>
      </c>
      <c r="AC1085" s="1" t="s">
        <v>13500</v>
      </c>
      <c r="AD1085" t="s">
        <v>13494</v>
      </c>
      <c r="AE1085" s="1" t="s">
        <v>38</v>
      </c>
      <c r="AF1085" s="1" t="s">
        <v>38</v>
      </c>
      <c r="AG1085" t="s">
        <v>13527</v>
      </c>
      <c r="AH1085" t="s">
        <v>38</v>
      </c>
      <c r="AI1085" t="s">
        <v>13540</v>
      </c>
    </row>
    <row r="1086" spans="1:35" x14ac:dyDescent="0.25">
      <c r="A1086" s="1" t="s">
        <v>2262</v>
      </c>
      <c r="B1086" s="1" t="s">
        <v>30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s="1" t="s">
        <v>30</v>
      </c>
      <c r="I1086" s="1" t="s">
        <v>31</v>
      </c>
      <c r="J1086">
        <v>0</v>
      </c>
      <c r="K1086">
        <v>2</v>
      </c>
      <c r="L1086">
        <v>0</v>
      </c>
      <c r="M1086" s="1" t="s">
        <v>30</v>
      </c>
      <c r="N1086">
        <v>0</v>
      </c>
      <c r="O1086" s="1" t="s">
        <v>135</v>
      </c>
      <c r="P1086" s="1" t="s">
        <v>2263</v>
      </c>
      <c r="Q1086" s="1" t="s">
        <v>42</v>
      </c>
      <c r="R1086">
        <v>20</v>
      </c>
      <c r="S1086" s="1" t="s">
        <v>32</v>
      </c>
      <c r="T1086" s="1" t="s">
        <v>30</v>
      </c>
      <c r="U1086" s="1" t="s">
        <v>30</v>
      </c>
      <c r="V1086">
        <v>0</v>
      </c>
      <c r="W1086" s="1" t="s">
        <v>30</v>
      </c>
      <c r="X1086" s="1" t="s">
        <v>43</v>
      </c>
      <c r="Y1086" s="1" t="s">
        <v>37</v>
      </c>
      <c r="Z1086">
        <v>15</v>
      </c>
      <c r="AA1086">
        <v>584</v>
      </c>
      <c r="AB1086" s="1" t="s">
        <v>13500</v>
      </c>
      <c r="AC1086" s="1" t="s">
        <v>13500</v>
      </c>
      <c r="AD1086" t="s">
        <v>13495</v>
      </c>
      <c r="AE1086" s="1" t="s">
        <v>38</v>
      </c>
      <c r="AF1086" s="1" t="s">
        <v>38</v>
      </c>
      <c r="AG1086" t="s">
        <v>13527</v>
      </c>
      <c r="AH1086" t="s">
        <v>38</v>
      </c>
      <c r="AI1086" t="s">
        <v>13539</v>
      </c>
    </row>
    <row r="1087" spans="1:35" x14ac:dyDescent="0.25">
      <c r="A1087" s="1" t="s">
        <v>2264</v>
      </c>
      <c r="B1087" s="1" t="s">
        <v>30</v>
      </c>
      <c r="C1087">
        <v>8</v>
      </c>
      <c r="D1087">
        <v>33</v>
      </c>
      <c r="E1087">
        <v>76.5</v>
      </c>
      <c r="F1087">
        <v>0</v>
      </c>
      <c r="G1087">
        <v>0</v>
      </c>
      <c r="H1087" s="1" t="s">
        <v>30</v>
      </c>
      <c r="I1087" s="1" t="s">
        <v>31</v>
      </c>
      <c r="J1087">
        <v>0</v>
      </c>
      <c r="K1087">
        <v>0</v>
      </c>
      <c r="L1087">
        <v>2</v>
      </c>
      <c r="M1087" s="1" t="s">
        <v>32</v>
      </c>
      <c r="N1087">
        <v>0</v>
      </c>
      <c r="O1087" s="1" t="s">
        <v>114</v>
      </c>
      <c r="P1087" s="1" t="s">
        <v>2265</v>
      </c>
      <c r="Q1087" s="1" t="s">
        <v>42</v>
      </c>
      <c r="R1087">
        <v>68</v>
      </c>
      <c r="S1087" s="1" t="s">
        <v>30</v>
      </c>
      <c r="T1087" s="1" t="s">
        <v>32</v>
      </c>
      <c r="U1087" s="1" t="s">
        <v>30</v>
      </c>
      <c r="V1087">
        <v>0</v>
      </c>
      <c r="W1087" s="1" t="s">
        <v>30</v>
      </c>
      <c r="X1087" s="1" t="s">
        <v>36</v>
      </c>
      <c r="Y1087" s="1" t="s">
        <v>37</v>
      </c>
      <c r="Z1087">
        <v>28</v>
      </c>
      <c r="AA1087">
        <v>214</v>
      </c>
      <c r="AB1087" s="1" t="s">
        <v>13500</v>
      </c>
      <c r="AC1087" s="1" t="s">
        <v>13500</v>
      </c>
      <c r="AD1087" t="s">
        <v>13496</v>
      </c>
      <c r="AE1087" s="1" t="s">
        <v>38</v>
      </c>
      <c r="AF1087" s="1" t="s">
        <v>38</v>
      </c>
      <c r="AG1087" t="s">
        <v>13527</v>
      </c>
      <c r="AH1087" t="s">
        <v>38</v>
      </c>
      <c r="AI1087" t="s">
        <v>13538</v>
      </c>
    </row>
    <row r="1088" spans="1:35" x14ac:dyDescent="0.25">
      <c r="A1088" s="1" t="s">
        <v>2266</v>
      </c>
      <c r="B1088" s="1" t="s">
        <v>30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s="1" t="s">
        <v>30</v>
      </c>
      <c r="I1088" s="1" t="s">
        <v>31</v>
      </c>
      <c r="J1088">
        <v>0</v>
      </c>
      <c r="K1088">
        <v>1</v>
      </c>
      <c r="L1088">
        <v>5</v>
      </c>
      <c r="M1088" s="1" t="s">
        <v>32</v>
      </c>
      <c r="N1088">
        <v>0</v>
      </c>
      <c r="O1088" s="1" t="s">
        <v>40</v>
      </c>
      <c r="P1088" s="1" t="s">
        <v>2267</v>
      </c>
      <c r="Q1088" s="1" t="s">
        <v>35</v>
      </c>
      <c r="R1088">
        <v>78</v>
      </c>
      <c r="S1088" s="1" t="s">
        <v>30</v>
      </c>
      <c r="T1088" s="1" t="s">
        <v>32</v>
      </c>
      <c r="U1088" s="1" t="s">
        <v>30</v>
      </c>
      <c r="V1088">
        <v>0</v>
      </c>
      <c r="W1088" s="1" t="s">
        <v>30</v>
      </c>
      <c r="X1088" s="1" t="s">
        <v>57</v>
      </c>
      <c r="Y1088" s="1" t="s">
        <v>58</v>
      </c>
      <c r="Z1088">
        <v>39</v>
      </c>
      <c r="AA1088">
        <v>844</v>
      </c>
      <c r="AB1088" s="1" t="s">
        <v>13500</v>
      </c>
      <c r="AC1088" s="1" t="s">
        <v>13500</v>
      </c>
      <c r="AD1088" t="s">
        <v>13496</v>
      </c>
      <c r="AE1088" s="1" t="s">
        <v>38</v>
      </c>
      <c r="AF1088" s="1" t="s">
        <v>38</v>
      </c>
      <c r="AG1088" t="s">
        <v>13526</v>
      </c>
      <c r="AH1088" t="s">
        <v>38</v>
      </c>
      <c r="AI1088" t="s">
        <v>13539</v>
      </c>
    </row>
    <row r="1089" spans="1:35" x14ac:dyDescent="0.25">
      <c r="A1089" s="1" t="s">
        <v>2268</v>
      </c>
      <c r="B1089" s="1" t="s">
        <v>30</v>
      </c>
      <c r="C1089">
        <v>1</v>
      </c>
      <c r="D1089">
        <v>2</v>
      </c>
      <c r="E1089">
        <v>7</v>
      </c>
      <c r="F1089">
        <v>0</v>
      </c>
      <c r="G1089">
        <v>0</v>
      </c>
      <c r="H1089" s="1" t="s">
        <v>30</v>
      </c>
      <c r="I1089" s="1" t="s">
        <v>31</v>
      </c>
      <c r="J1089">
        <v>0</v>
      </c>
      <c r="K1089">
        <v>2</v>
      </c>
      <c r="L1089">
        <v>8</v>
      </c>
      <c r="M1089" s="1" t="s">
        <v>32</v>
      </c>
      <c r="N1089">
        <v>0</v>
      </c>
      <c r="O1089" s="1" t="s">
        <v>88</v>
      </c>
      <c r="P1089" s="1" t="s">
        <v>2269</v>
      </c>
      <c r="Q1089" s="1" t="s">
        <v>42</v>
      </c>
      <c r="R1089">
        <v>32</v>
      </c>
      <c r="S1089" s="1" t="s">
        <v>30</v>
      </c>
      <c r="T1089" s="1" t="s">
        <v>30</v>
      </c>
      <c r="U1089" s="1" t="s">
        <v>30</v>
      </c>
      <c r="V1089">
        <v>0</v>
      </c>
      <c r="W1089" s="1" t="s">
        <v>30</v>
      </c>
      <c r="X1089" s="1" t="s">
        <v>36</v>
      </c>
      <c r="Y1089" s="1" t="s">
        <v>37</v>
      </c>
      <c r="Z1089">
        <v>24</v>
      </c>
      <c r="AA1089">
        <v>24</v>
      </c>
      <c r="AB1089" s="1" t="s">
        <v>13500</v>
      </c>
      <c r="AC1089" s="1" t="s">
        <v>13500</v>
      </c>
      <c r="AD1089" t="s">
        <v>13494</v>
      </c>
      <c r="AE1089" s="1" t="s">
        <v>38</v>
      </c>
      <c r="AF1089" s="1" t="s">
        <v>38</v>
      </c>
      <c r="AG1089" t="s">
        <v>13526</v>
      </c>
      <c r="AH1089" t="s">
        <v>38</v>
      </c>
      <c r="AI1089" t="s">
        <v>13538</v>
      </c>
    </row>
    <row r="1090" spans="1:35" x14ac:dyDescent="0.25">
      <c r="A1090" s="1" t="s">
        <v>2270</v>
      </c>
      <c r="B1090" s="1" t="s">
        <v>30</v>
      </c>
      <c r="C1090">
        <v>1</v>
      </c>
      <c r="D1090">
        <v>3</v>
      </c>
      <c r="E1090">
        <v>7</v>
      </c>
      <c r="F1090">
        <v>0</v>
      </c>
      <c r="G1090">
        <v>0</v>
      </c>
      <c r="H1090" s="1" t="s">
        <v>30</v>
      </c>
      <c r="I1090" s="1" t="s">
        <v>31</v>
      </c>
      <c r="J1090">
        <v>0</v>
      </c>
      <c r="K1090">
        <v>2</v>
      </c>
      <c r="L1090">
        <v>26</v>
      </c>
      <c r="M1090" s="1" t="s">
        <v>30</v>
      </c>
      <c r="N1090">
        <v>4</v>
      </c>
      <c r="O1090" s="1" t="s">
        <v>184</v>
      </c>
      <c r="P1090" s="1" t="s">
        <v>2271</v>
      </c>
      <c r="Q1090" s="1" t="s">
        <v>35</v>
      </c>
      <c r="R1090">
        <v>27</v>
      </c>
      <c r="S1090" s="1" t="s">
        <v>32</v>
      </c>
      <c r="T1090" s="1" t="s">
        <v>30</v>
      </c>
      <c r="U1090" s="1" t="s">
        <v>30</v>
      </c>
      <c r="V1090">
        <v>0</v>
      </c>
      <c r="W1090" s="1" t="s">
        <v>30</v>
      </c>
      <c r="X1090" s="1" t="s">
        <v>36</v>
      </c>
      <c r="Y1090" s="1" t="s">
        <v>37</v>
      </c>
      <c r="Z1090">
        <v>22</v>
      </c>
      <c r="AA1090">
        <v>22</v>
      </c>
      <c r="AB1090" s="1" t="s">
        <v>13500</v>
      </c>
      <c r="AC1090" s="1" t="s">
        <v>13500</v>
      </c>
      <c r="AD1090" t="s">
        <v>13495</v>
      </c>
      <c r="AE1090" s="1" t="s">
        <v>38</v>
      </c>
      <c r="AF1090" s="1" t="s">
        <v>38</v>
      </c>
      <c r="AG1090" t="s">
        <v>13526</v>
      </c>
      <c r="AH1090" t="s">
        <v>38</v>
      </c>
      <c r="AI1090" t="s">
        <v>13538</v>
      </c>
    </row>
    <row r="1091" spans="1:35" x14ac:dyDescent="0.25">
      <c r="A1091" s="1" t="s">
        <v>2272</v>
      </c>
      <c r="B1091" s="1" t="s">
        <v>30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s="1" t="s">
        <v>30</v>
      </c>
      <c r="I1091" s="1" t="s">
        <v>31</v>
      </c>
      <c r="J1091">
        <v>0</v>
      </c>
      <c r="K1091">
        <v>0</v>
      </c>
      <c r="L1091">
        <v>4</v>
      </c>
      <c r="M1091" s="1" t="s">
        <v>32</v>
      </c>
      <c r="N1091">
        <v>0</v>
      </c>
      <c r="O1091" s="1" t="s">
        <v>60</v>
      </c>
      <c r="P1091" s="1" t="s">
        <v>2273</v>
      </c>
      <c r="Q1091" s="1" t="s">
        <v>42</v>
      </c>
      <c r="R1091">
        <v>67</v>
      </c>
      <c r="S1091" s="1" t="s">
        <v>30</v>
      </c>
      <c r="T1091" s="1" t="s">
        <v>32</v>
      </c>
      <c r="U1091" s="1" t="s">
        <v>30</v>
      </c>
      <c r="V1091">
        <v>0</v>
      </c>
      <c r="W1091" s="1" t="s">
        <v>30</v>
      </c>
      <c r="X1091" s="1" t="s">
        <v>57</v>
      </c>
      <c r="Y1091" s="1" t="s">
        <v>37</v>
      </c>
      <c r="Z1091">
        <v>52</v>
      </c>
      <c r="AA1091">
        <v>2828</v>
      </c>
      <c r="AB1091" s="1" t="s">
        <v>13500</v>
      </c>
      <c r="AC1091" s="1" t="s">
        <v>13500</v>
      </c>
      <c r="AD1091" t="s">
        <v>13496</v>
      </c>
      <c r="AE1091" s="1" t="s">
        <v>38</v>
      </c>
      <c r="AF1091" s="1" t="s">
        <v>38</v>
      </c>
      <c r="AG1091" t="s">
        <v>13526</v>
      </c>
      <c r="AH1091" t="s">
        <v>38</v>
      </c>
      <c r="AI1091" t="s">
        <v>13540</v>
      </c>
    </row>
    <row r="1092" spans="1:35" x14ac:dyDescent="0.25">
      <c r="A1092" s="1" t="s">
        <v>2274</v>
      </c>
      <c r="B1092" s="1" t="s">
        <v>30</v>
      </c>
      <c r="C1092">
        <v>5</v>
      </c>
      <c r="D1092">
        <v>26</v>
      </c>
      <c r="E1092">
        <v>60.1</v>
      </c>
      <c r="F1092">
        <v>0</v>
      </c>
      <c r="G1092">
        <v>0</v>
      </c>
      <c r="H1092" s="1" t="s">
        <v>30</v>
      </c>
      <c r="I1092" s="1" t="s">
        <v>31</v>
      </c>
      <c r="J1092">
        <v>0</v>
      </c>
      <c r="K1092">
        <v>0</v>
      </c>
      <c r="L1092">
        <v>0</v>
      </c>
      <c r="M1092" s="1" t="s">
        <v>30</v>
      </c>
      <c r="N1092">
        <v>0</v>
      </c>
      <c r="O1092" s="1" t="s">
        <v>240</v>
      </c>
      <c r="P1092" s="1" t="s">
        <v>2275</v>
      </c>
      <c r="Q1092" s="1" t="s">
        <v>35</v>
      </c>
      <c r="R1092">
        <v>26</v>
      </c>
      <c r="S1092" s="1" t="s">
        <v>32</v>
      </c>
      <c r="T1092" s="1" t="s">
        <v>30</v>
      </c>
      <c r="U1092" s="1" t="s">
        <v>30</v>
      </c>
      <c r="V1092">
        <v>0</v>
      </c>
      <c r="W1092" s="1" t="s">
        <v>30</v>
      </c>
      <c r="X1092" s="1" t="s">
        <v>57</v>
      </c>
      <c r="Y1092" s="1" t="s">
        <v>58</v>
      </c>
      <c r="Z1092">
        <v>9</v>
      </c>
      <c r="AA1092">
        <v>44</v>
      </c>
      <c r="AB1092" s="1" t="s">
        <v>13500</v>
      </c>
      <c r="AC1092" s="1" t="s">
        <v>13500</v>
      </c>
      <c r="AD1092" t="s">
        <v>13495</v>
      </c>
      <c r="AE1092" s="1" t="s">
        <v>38</v>
      </c>
      <c r="AF1092" s="1" t="s">
        <v>38</v>
      </c>
      <c r="AG1092" t="s">
        <v>13527</v>
      </c>
      <c r="AH1092" t="s">
        <v>38</v>
      </c>
      <c r="AI1092" t="s">
        <v>13538</v>
      </c>
    </row>
    <row r="1093" spans="1:35" x14ac:dyDescent="0.25">
      <c r="A1093" s="1" t="s">
        <v>2276</v>
      </c>
      <c r="B1093" s="1" t="s">
        <v>30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s="1" t="s">
        <v>30</v>
      </c>
      <c r="I1093" s="1" t="s">
        <v>31</v>
      </c>
      <c r="J1093">
        <v>0</v>
      </c>
      <c r="K1093">
        <v>2</v>
      </c>
      <c r="L1093">
        <v>0</v>
      </c>
      <c r="M1093" s="1" t="s">
        <v>30</v>
      </c>
      <c r="N1093">
        <v>0</v>
      </c>
      <c r="O1093" s="1" t="s">
        <v>52</v>
      </c>
      <c r="P1093" s="1" t="s">
        <v>2277</v>
      </c>
      <c r="Q1093" s="1" t="s">
        <v>35</v>
      </c>
      <c r="R1093">
        <v>23</v>
      </c>
      <c r="S1093" s="1" t="s">
        <v>32</v>
      </c>
      <c r="T1093" s="1" t="s">
        <v>30</v>
      </c>
      <c r="U1093" s="1" t="s">
        <v>30</v>
      </c>
      <c r="V1093">
        <v>0</v>
      </c>
      <c r="W1093" s="1" t="s">
        <v>30</v>
      </c>
      <c r="X1093" s="1" t="s">
        <v>43</v>
      </c>
      <c r="Y1093" s="1" t="s">
        <v>37</v>
      </c>
      <c r="Z1093">
        <v>11</v>
      </c>
      <c r="AA1093">
        <v>584</v>
      </c>
      <c r="AB1093" s="1" t="s">
        <v>13500</v>
      </c>
      <c r="AC1093" s="1" t="s">
        <v>13500</v>
      </c>
      <c r="AD1093" t="s">
        <v>13495</v>
      </c>
      <c r="AE1093" s="1" t="s">
        <v>38</v>
      </c>
      <c r="AF1093" s="1" t="s">
        <v>38</v>
      </c>
      <c r="AG1093" t="s">
        <v>13527</v>
      </c>
      <c r="AH1093" t="s">
        <v>38</v>
      </c>
      <c r="AI1093" t="s">
        <v>13540</v>
      </c>
    </row>
    <row r="1094" spans="1:35" x14ac:dyDescent="0.25">
      <c r="A1094" s="1" t="s">
        <v>2278</v>
      </c>
      <c r="B1094" s="1" t="s">
        <v>30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s="1" t="s">
        <v>30</v>
      </c>
      <c r="I1094" s="1" t="s">
        <v>31</v>
      </c>
      <c r="J1094">
        <v>0</v>
      </c>
      <c r="K1094">
        <v>1</v>
      </c>
      <c r="L1094">
        <v>2</v>
      </c>
      <c r="M1094" s="1" t="s">
        <v>32</v>
      </c>
      <c r="N1094">
        <v>0</v>
      </c>
      <c r="O1094" s="1" t="s">
        <v>159</v>
      </c>
      <c r="P1094" s="1" t="s">
        <v>2279</v>
      </c>
      <c r="Q1094" s="1" t="s">
        <v>42</v>
      </c>
      <c r="R1094">
        <v>65</v>
      </c>
      <c r="S1094" s="1" t="s">
        <v>30</v>
      </c>
      <c r="T1094" s="1" t="s">
        <v>32</v>
      </c>
      <c r="U1094" s="1" t="s">
        <v>30</v>
      </c>
      <c r="V1094">
        <v>0</v>
      </c>
      <c r="W1094" s="1" t="s">
        <v>32</v>
      </c>
      <c r="X1094" s="1" t="s">
        <v>36</v>
      </c>
      <c r="Y1094" s="1" t="s">
        <v>37</v>
      </c>
      <c r="Z1094">
        <v>33</v>
      </c>
      <c r="AA1094">
        <v>1409</v>
      </c>
      <c r="AB1094" s="1" t="s">
        <v>13500</v>
      </c>
      <c r="AC1094" s="1" t="s">
        <v>13500</v>
      </c>
      <c r="AD1094" t="s">
        <v>13496</v>
      </c>
      <c r="AE1094" s="1" t="s">
        <v>38</v>
      </c>
      <c r="AF1094" s="1" t="s">
        <v>38</v>
      </c>
      <c r="AG1094" t="s">
        <v>13527</v>
      </c>
      <c r="AH1094" t="s">
        <v>38</v>
      </c>
      <c r="AI1094" t="s">
        <v>13540</v>
      </c>
    </row>
    <row r="1095" spans="1:35" x14ac:dyDescent="0.25">
      <c r="A1095" s="1" t="s">
        <v>2280</v>
      </c>
      <c r="B1095" s="1" t="s">
        <v>30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s="1" t="s">
        <v>30</v>
      </c>
      <c r="I1095" s="1" t="s">
        <v>31</v>
      </c>
      <c r="J1095">
        <v>0</v>
      </c>
      <c r="K1095">
        <v>1</v>
      </c>
      <c r="L1095">
        <v>1</v>
      </c>
      <c r="M1095" s="1" t="s">
        <v>32</v>
      </c>
      <c r="N1095">
        <v>0</v>
      </c>
      <c r="O1095" s="1" t="s">
        <v>80</v>
      </c>
      <c r="P1095" s="1" t="s">
        <v>2281</v>
      </c>
      <c r="Q1095" s="1" t="s">
        <v>42</v>
      </c>
      <c r="R1095">
        <v>53</v>
      </c>
      <c r="S1095" s="1" t="s">
        <v>30</v>
      </c>
      <c r="T1095" s="1" t="s">
        <v>30</v>
      </c>
      <c r="U1095" s="1" t="s">
        <v>30</v>
      </c>
      <c r="V1095">
        <v>0</v>
      </c>
      <c r="W1095" s="1" t="s">
        <v>32</v>
      </c>
      <c r="X1095" s="1" t="s">
        <v>43</v>
      </c>
      <c r="Y1095" s="1" t="s">
        <v>58</v>
      </c>
      <c r="Z1095">
        <v>42</v>
      </c>
      <c r="AA1095">
        <v>2477</v>
      </c>
      <c r="AB1095" s="1" t="s">
        <v>13500</v>
      </c>
      <c r="AC1095" s="1" t="s">
        <v>13500</v>
      </c>
      <c r="AD1095" t="s">
        <v>13494</v>
      </c>
      <c r="AE1095" s="1" t="s">
        <v>38</v>
      </c>
      <c r="AF1095" s="1" t="s">
        <v>38</v>
      </c>
      <c r="AG1095" t="s">
        <v>13527</v>
      </c>
      <c r="AH1095" t="s">
        <v>38</v>
      </c>
      <c r="AI1095" t="s">
        <v>13540</v>
      </c>
    </row>
    <row r="1096" spans="1:35" x14ac:dyDescent="0.25">
      <c r="A1096" s="1" t="s">
        <v>2282</v>
      </c>
      <c r="B1096" s="1" t="s">
        <v>30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s="1" t="s">
        <v>32</v>
      </c>
      <c r="I1096" s="1" t="s">
        <v>46</v>
      </c>
      <c r="J1096">
        <v>0</v>
      </c>
      <c r="K1096">
        <v>1</v>
      </c>
      <c r="L1096">
        <v>6</v>
      </c>
      <c r="M1096" s="1" t="s">
        <v>30</v>
      </c>
      <c r="N1096">
        <v>53</v>
      </c>
      <c r="O1096" s="1" t="s">
        <v>436</v>
      </c>
      <c r="P1096" s="1" t="s">
        <v>2283</v>
      </c>
      <c r="Q1096" s="1" t="s">
        <v>42</v>
      </c>
      <c r="R1096">
        <v>36</v>
      </c>
      <c r="S1096" s="1" t="s">
        <v>30</v>
      </c>
      <c r="T1096" s="1" t="s">
        <v>30</v>
      </c>
      <c r="U1096" s="1" t="s">
        <v>30</v>
      </c>
      <c r="V1096">
        <v>0</v>
      </c>
      <c r="W1096" s="1" t="s">
        <v>32</v>
      </c>
      <c r="X1096" s="1" t="s">
        <v>43</v>
      </c>
      <c r="Y1096" s="1" t="s">
        <v>37</v>
      </c>
      <c r="Z1096">
        <v>21</v>
      </c>
      <c r="AA1096">
        <v>1459</v>
      </c>
      <c r="AB1096" s="1" t="s">
        <v>13500</v>
      </c>
      <c r="AC1096" s="1" t="s">
        <v>13500</v>
      </c>
      <c r="AD1096" t="s">
        <v>13494</v>
      </c>
      <c r="AE1096" s="1" t="s">
        <v>38</v>
      </c>
      <c r="AF1096" s="1" t="s">
        <v>38</v>
      </c>
      <c r="AG1096" t="s">
        <v>13526</v>
      </c>
      <c r="AH1096" t="s">
        <v>38</v>
      </c>
      <c r="AI1096" t="s">
        <v>13540</v>
      </c>
    </row>
    <row r="1097" spans="1:35" x14ac:dyDescent="0.25">
      <c r="A1097" s="1" t="s">
        <v>2284</v>
      </c>
      <c r="B1097" s="1" t="s">
        <v>30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s="1" t="s">
        <v>30</v>
      </c>
      <c r="I1097" s="1" t="s">
        <v>31</v>
      </c>
      <c r="J1097">
        <v>0</v>
      </c>
      <c r="K1097">
        <v>0</v>
      </c>
      <c r="L1097">
        <v>0</v>
      </c>
      <c r="M1097" s="1" t="s">
        <v>30</v>
      </c>
      <c r="N1097">
        <v>0</v>
      </c>
      <c r="O1097" s="1" t="s">
        <v>91</v>
      </c>
      <c r="P1097" s="1" t="s">
        <v>2285</v>
      </c>
      <c r="Q1097" s="1" t="s">
        <v>42</v>
      </c>
      <c r="R1097">
        <v>66</v>
      </c>
      <c r="S1097" s="1" t="s">
        <v>30</v>
      </c>
      <c r="T1097" s="1" t="s">
        <v>32</v>
      </c>
      <c r="U1097" s="1" t="s">
        <v>30</v>
      </c>
      <c r="V1097">
        <v>0</v>
      </c>
      <c r="W1097" s="1" t="s">
        <v>30</v>
      </c>
      <c r="X1097" s="1" t="s">
        <v>43</v>
      </c>
      <c r="Y1097" s="1" t="s">
        <v>58</v>
      </c>
      <c r="Z1097">
        <v>7</v>
      </c>
      <c r="AA1097">
        <v>102</v>
      </c>
      <c r="AB1097" s="1" t="s">
        <v>13500</v>
      </c>
      <c r="AC1097" s="1" t="s">
        <v>13500</v>
      </c>
      <c r="AD1097" t="s">
        <v>13496</v>
      </c>
      <c r="AE1097" s="1" t="s">
        <v>38</v>
      </c>
      <c r="AF1097" s="1" t="s">
        <v>38</v>
      </c>
      <c r="AG1097" t="s">
        <v>13527</v>
      </c>
      <c r="AH1097" t="s">
        <v>38</v>
      </c>
      <c r="AI1097" t="s">
        <v>13539</v>
      </c>
    </row>
    <row r="1098" spans="1:35" x14ac:dyDescent="0.25">
      <c r="A1098" s="1" t="s">
        <v>2286</v>
      </c>
      <c r="B1098" s="1" t="s">
        <v>30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s="1" t="s">
        <v>32</v>
      </c>
      <c r="I1098" s="1" t="s">
        <v>46</v>
      </c>
      <c r="J1098">
        <v>0</v>
      </c>
      <c r="K1098">
        <v>2</v>
      </c>
      <c r="L1098">
        <v>0</v>
      </c>
      <c r="M1098" s="1" t="s">
        <v>30</v>
      </c>
      <c r="N1098">
        <v>0</v>
      </c>
      <c r="O1098" s="1" t="s">
        <v>269</v>
      </c>
      <c r="P1098" s="1" t="s">
        <v>2287</v>
      </c>
      <c r="Q1098" s="1" t="s">
        <v>35</v>
      </c>
      <c r="R1098">
        <v>51</v>
      </c>
      <c r="S1098" s="1" t="s">
        <v>30</v>
      </c>
      <c r="T1098" s="1" t="s">
        <v>30</v>
      </c>
      <c r="U1098" s="1" t="s">
        <v>30</v>
      </c>
      <c r="V1098">
        <v>0</v>
      </c>
      <c r="W1098" s="1" t="s">
        <v>30</v>
      </c>
      <c r="X1098" s="1" t="s">
        <v>43</v>
      </c>
      <c r="Y1098" s="1" t="s">
        <v>44</v>
      </c>
      <c r="Z1098">
        <v>9</v>
      </c>
      <c r="AA1098">
        <v>333</v>
      </c>
      <c r="AB1098" s="1" t="s">
        <v>13500</v>
      </c>
      <c r="AC1098" s="1" t="s">
        <v>13500</v>
      </c>
      <c r="AD1098" t="s">
        <v>13494</v>
      </c>
      <c r="AE1098" s="1" t="s">
        <v>38</v>
      </c>
      <c r="AF1098" s="1" t="s">
        <v>38</v>
      </c>
      <c r="AG1098" t="s">
        <v>13527</v>
      </c>
      <c r="AH1098" t="s">
        <v>38</v>
      </c>
      <c r="AI1098" t="s">
        <v>13539</v>
      </c>
    </row>
    <row r="1099" spans="1:35" x14ac:dyDescent="0.25">
      <c r="A1099" s="1" t="s">
        <v>2288</v>
      </c>
      <c r="B1099" s="1" t="s">
        <v>30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s="1" t="s">
        <v>30</v>
      </c>
      <c r="I1099" s="1" t="s">
        <v>31</v>
      </c>
      <c r="J1099">
        <v>0</v>
      </c>
      <c r="K1099">
        <v>1</v>
      </c>
      <c r="L1099">
        <v>5</v>
      </c>
      <c r="M1099" s="1" t="s">
        <v>32</v>
      </c>
      <c r="N1099">
        <v>0</v>
      </c>
      <c r="O1099" s="1" t="s">
        <v>436</v>
      </c>
      <c r="P1099" s="1" t="s">
        <v>2289</v>
      </c>
      <c r="Q1099" s="1" t="s">
        <v>35</v>
      </c>
      <c r="R1099">
        <v>75</v>
      </c>
      <c r="S1099" s="1" t="s">
        <v>30</v>
      </c>
      <c r="T1099" s="1" t="s">
        <v>32</v>
      </c>
      <c r="U1099" s="1" t="s">
        <v>30</v>
      </c>
      <c r="V1099">
        <v>0</v>
      </c>
      <c r="W1099" s="1" t="s">
        <v>32</v>
      </c>
      <c r="X1099" s="1" t="s">
        <v>57</v>
      </c>
      <c r="Y1099" s="1" t="s">
        <v>58</v>
      </c>
      <c r="Z1099">
        <v>40</v>
      </c>
      <c r="AA1099">
        <v>1944</v>
      </c>
      <c r="AB1099" s="1" t="s">
        <v>13500</v>
      </c>
      <c r="AC1099" s="1" t="s">
        <v>13500</v>
      </c>
      <c r="AD1099" t="s">
        <v>13496</v>
      </c>
      <c r="AE1099" s="1" t="s">
        <v>38</v>
      </c>
      <c r="AF1099" s="1" t="s">
        <v>38</v>
      </c>
      <c r="AG1099" t="s">
        <v>13526</v>
      </c>
      <c r="AH1099" t="s">
        <v>38</v>
      </c>
      <c r="AI1099" t="s">
        <v>13540</v>
      </c>
    </row>
    <row r="1100" spans="1:35" x14ac:dyDescent="0.25">
      <c r="A1100" s="1" t="s">
        <v>2290</v>
      </c>
      <c r="B1100" s="1" t="s">
        <v>30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s="1" t="s">
        <v>30</v>
      </c>
      <c r="I1100" s="1" t="s">
        <v>31</v>
      </c>
      <c r="J1100">
        <v>0</v>
      </c>
      <c r="K1100">
        <v>1</v>
      </c>
      <c r="L1100">
        <v>36</v>
      </c>
      <c r="M1100" s="1" t="s">
        <v>32</v>
      </c>
      <c r="N1100">
        <v>0</v>
      </c>
      <c r="O1100" s="1" t="s">
        <v>176</v>
      </c>
      <c r="P1100" s="1" t="s">
        <v>2291</v>
      </c>
      <c r="Q1100" s="1" t="s">
        <v>35</v>
      </c>
      <c r="R1100">
        <v>22</v>
      </c>
      <c r="S1100" s="1" t="s">
        <v>32</v>
      </c>
      <c r="T1100" s="1" t="s">
        <v>30</v>
      </c>
      <c r="U1100" s="1" t="s">
        <v>30</v>
      </c>
      <c r="V1100">
        <v>0</v>
      </c>
      <c r="W1100" s="1" t="s">
        <v>32</v>
      </c>
      <c r="X1100" s="1" t="s">
        <v>57</v>
      </c>
      <c r="Y1100" s="1" t="s">
        <v>58</v>
      </c>
      <c r="Z1100">
        <v>36</v>
      </c>
      <c r="AA1100">
        <v>2327</v>
      </c>
      <c r="AB1100" s="1" t="s">
        <v>13500</v>
      </c>
      <c r="AC1100" s="1" t="s">
        <v>13500</v>
      </c>
      <c r="AD1100" t="s">
        <v>13495</v>
      </c>
      <c r="AE1100" s="1" t="s">
        <v>38</v>
      </c>
      <c r="AF1100" s="1" t="s">
        <v>38</v>
      </c>
      <c r="AG1100" t="s">
        <v>13526</v>
      </c>
      <c r="AH1100" t="s">
        <v>38</v>
      </c>
      <c r="AI1100" t="s">
        <v>13540</v>
      </c>
    </row>
    <row r="1101" spans="1:35" x14ac:dyDescent="0.25">
      <c r="A1101" s="1" t="s">
        <v>2292</v>
      </c>
      <c r="B1101" s="1" t="s">
        <v>30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s="1" t="s">
        <v>32</v>
      </c>
      <c r="I1101" s="1" t="s">
        <v>46</v>
      </c>
      <c r="J1101">
        <v>0</v>
      </c>
      <c r="K1101">
        <v>1</v>
      </c>
      <c r="L1101">
        <v>12</v>
      </c>
      <c r="M1101" s="1" t="s">
        <v>32</v>
      </c>
      <c r="N1101">
        <v>0</v>
      </c>
      <c r="O1101" s="1" t="s">
        <v>40</v>
      </c>
      <c r="P1101" s="1" t="s">
        <v>2293</v>
      </c>
      <c r="Q1101" s="1" t="s">
        <v>35</v>
      </c>
      <c r="R1101">
        <v>75</v>
      </c>
      <c r="S1101" s="1" t="s">
        <v>30</v>
      </c>
      <c r="T1101" s="1" t="s">
        <v>32</v>
      </c>
      <c r="U1101" s="1" t="s">
        <v>30</v>
      </c>
      <c r="V1101">
        <v>0</v>
      </c>
      <c r="W1101" s="1" t="s">
        <v>32</v>
      </c>
      <c r="X1101" s="1" t="s">
        <v>57</v>
      </c>
      <c r="Y1101" s="1" t="s">
        <v>37</v>
      </c>
      <c r="Z1101">
        <v>23</v>
      </c>
      <c r="AA1101">
        <v>1163</v>
      </c>
      <c r="AB1101" s="1" t="s">
        <v>13500</v>
      </c>
      <c r="AC1101" s="1" t="s">
        <v>13500</v>
      </c>
      <c r="AD1101" t="s">
        <v>13496</v>
      </c>
      <c r="AE1101" s="1" t="s">
        <v>38</v>
      </c>
      <c r="AF1101" s="1" t="s">
        <v>38</v>
      </c>
      <c r="AG1101" t="s">
        <v>13526</v>
      </c>
      <c r="AH1101" t="s">
        <v>38</v>
      </c>
      <c r="AI1101" t="s">
        <v>13540</v>
      </c>
    </row>
    <row r="1102" spans="1:35" x14ac:dyDescent="0.25">
      <c r="A1102" s="1" t="s">
        <v>2294</v>
      </c>
      <c r="B1102" s="1" t="s">
        <v>30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s="1" t="s">
        <v>32</v>
      </c>
      <c r="I1102" s="1" t="s">
        <v>46</v>
      </c>
      <c r="J1102">
        <v>0</v>
      </c>
      <c r="K1102">
        <v>2</v>
      </c>
      <c r="L1102">
        <v>0</v>
      </c>
      <c r="M1102" s="1" t="s">
        <v>30</v>
      </c>
      <c r="N1102">
        <v>0</v>
      </c>
      <c r="O1102" s="1" t="s">
        <v>375</v>
      </c>
      <c r="P1102" s="1" t="s">
        <v>2295</v>
      </c>
      <c r="Q1102" s="1" t="s">
        <v>42</v>
      </c>
      <c r="R1102">
        <v>40</v>
      </c>
      <c r="S1102" s="1" t="s">
        <v>30</v>
      </c>
      <c r="T1102" s="1" t="s">
        <v>30</v>
      </c>
      <c r="U1102" s="1" t="s">
        <v>30</v>
      </c>
      <c r="V1102">
        <v>0</v>
      </c>
      <c r="W1102" s="1" t="s">
        <v>30</v>
      </c>
      <c r="X1102" s="1" t="s">
        <v>43</v>
      </c>
      <c r="Y1102" s="1" t="s">
        <v>44</v>
      </c>
      <c r="Z1102">
        <v>16</v>
      </c>
      <c r="AA1102">
        <v>106</v>
      </c>
      <c r="AB1102" s="1" t="s">
        <v>13500</v>
      </c>
      <c r="AC1102" s="1" t="s">
        <v>13500</v>
      </c>
      <c r="AD1102" t="s">
        <v>13494</v>
      </c>
      <c r="AE1102" s="1" t="s">
        <v>38</v>
      </c>
      <c r="AF1102" s="1" t="s">
        <v>38</v>
      </c>
      <c r="AG1102" t="s">
        <v>13527</v>
      </c>
      <c r="AH1102" t="s">
        <v>38</v>
      </c>
      <c r="AI1102" t="s">
        <v>13538</v>
      </c>
    </row>
    <row r="1103" spans="1:35" x14ac:dyDescent="0.25">
      <c r="A1103" s="1" t="s">
        <v>2296</v>
      </c>
      <c r="B1103" s="1" t="s">
        <v>30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s="1" t="s">
        <v>30</v>
      </c>
      <c r="I1103" s="1" t="s">
        <v>31</v>
      </c>
      <c r="J1103">
        <v>0</v>
      </c>
      <c r="K1103">
        <v>0</v>
      </c>
      <c r="L1103">
        <v>9</v>
      </c>
      <c r="M1103" s="1" t="s">
        <v>32</v>
      </c>
      <c r="N1103">
        <v>0</v>
      </c>
      <c r="O1103" s="1" t="s">
        <v>106</v>
      </c>
      <c r="P1103" s="1" t="s">
        <v>2297</v>
      </c>
      <c r="Q1103" s="1" t="s">
        <v>35</v>
      </c>
      <c r="R1103">
        <v>73</v>
      </c>
      <c r="S1103" s="1" t="s">
        <v>30</v>
      </c>
      <c r="T1103" s="1" t="s">
        <v>32</v>
      </c>
      <c r="U1103" s="1" t="s">
        <v>30</v>
      </c>
      <c r="V1103">
        <v>0</v>
      </c>
      <c r="W1103" s="1" t="s">
        <v>32</v>
      </c>
      <c r="X1103" s="1" t="s">
        <v>43</v>
      </c>
      <c r="Y1103" s="1" t="s">
        <v>58</v>
      </c>
      <c r="Z1103">
        <v>21</v>
      </c>
      <c r="AA1103">
        <v>558</v>
      </c>
      <c r="AB1103" s="1" t="s">
        <v>13500</v>
      </c>
      <c r="AC1103" s="1" t="s">
        <v>13500</v>
      </c>
      <c r="AD1103" t="s">
        <v>13496</v>
      </c>
      <c r="AE1103" s="1" t="s">
        <v>38</v>
      </c>
      <c r="AF1103" s="1" t="s">
        <v>38</v>
      </c>
      <c r="AG1103" t="s">
        <v>13526</v>
      </c>
      <c r="AH1103" t="s">
        <v>38</v>
      </c>
      <c r="AI1103" t="s">
        <v>13539</v>
      </c>
    </row>
    <row r="1104" spans="1:35" x14ac:dyDescent="0.25">
      <c r="A1104" s="1" t="s">
        <v>2298</v>
      </c>
      <c r="B1104" s="1" t="s">
        <v>30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s="1" t="s">
        <v>30</v>
      </c>
      <c r="I1104" s="1" t="s">
        <v>31</v>
      </c>
      <c r="J1104">
        <v>0</v>
      </c>
      <c r="K1104">
        <v>2</v>
      </c>
      <c r="L1104">
        <v>1</v>
      </c>
      <c r="M1104" s="1" t="s">
        <v>32</v>
      </c>
      <c r="N1104">
        <v>0</v>
      </c>
      <c r="O1104" s="1" t="s">
        <v>125</v>
      </c>
      <c r="P1104" s="1" t="s">
        <v>2299</v>
      </c>
      <c r="Q1104" s="1" t="s">
        <v>42</v>
      </c>
      <c r="R1104">
        <v>76</v>
      </c>
      <c r="S1104" s="1" t="s">
        <v>30</v>
      </c>
      <c r="T1104" s="1" t="s">
        <v>32</v>
      </c>
      <c r="U1104" s="1" t="s">
        <v>30</v>
      </c>
      <c r="V1104">
        <v>0</v>
      </c>
      <c r="W1104" s="1" t="s">
        <v>30</v>
      </c>
      <c r="X1104" s="1" t="s">
        <v>43</v>
      </c>
      <c r="Y1104" s="1" t="s">
        <v>37</v>
      </c>
      <c r="Z1104">
        <v>64</v>
      </c>
      <c r="AA1104">
        <v>3057</v>
      </c>
      <c r="AB1104" s="1" t="s">
        <v>13500</v>
      </c>
      <c r="AC1104" s="1" t="s">
        <v>13500</v>
      </c>
      <c r="AD1104" t="s">
        <v>13496</v>
      </c>
      <c r="AE1104" s="1" t="s">
        <v>38</v>
      </c>
      <c r="AF1104" s="1" t="s">
        <v>38</v>
      </c>
      <c r="AG1104" t="s">
        <v>13527</v>
      </c>
      <c r="AH1104" t="s">
        <v>38</v>
      </c>
      <c r="AI1104" t="s">
        <v>13540</v>
      </c>
    </row>
    <row r="1105" spans="1:35" x14ac:dyDescent="0.25">
      <c r="A1105" s="1" t="s">
        <v>2300</v>
      </c>
      <c r="B1105" s="1" t="s">
        <v>30</v>
      </c>
      <c r="C1105">
        <v>1</v>
      </c>
      <c r="D1105">
        <v>6</v>
      </c>
      <c r="E1105">
        <v>15</v>
      </c>
      <c r="F1105">
        <v>0</v>
      </c>
      <c r="G1105">
        <v>0</v>
      </c>
      <c r="H1105" s="1" t="s">
        <v>30</v>
      </c>
      <c r="I1105" s="1" t="s">
        <v>31</v>
      </c>
      <c r="J1105">
        <v>0</v>
      </c>
      <c r="K1105">
        <v>1</v>
      </c>
      <c r="L1105">
        <v>3</v>
      </c>
      <c r="M1105" s="1" t="s">
        <v>32</v>
      </c>
      <c r="N1105">
        <v>0</v>
      </c>
      <c r="O1105" s="1" t="s">
        <v>111</v>
      </c>
      <c r="P1105" s="1" t="s">
        <v>2301</v>
      </c>
      <c r="Q1105" s="1" t="s">
        <v>42</v>
      </c>
      <c r="R1105">
        <v>53</v>
      </c>
      <c r="S1105" s="1" t="s">
        <v>30</v>
      </c>
      <c r="T1105" s="1" t="s">
        <v>30</v>
      </c>
      <c r="U1105" s="1" t="s">
        <v>30</v>
      </c>
      <c r="V1105">
        <v>0</v>
      </c>
      <c r="W1105" s="1" t="s">
        <v>30</v>
      </c>
      <c r="X1105" s="1" t="s">
        <v>36</v>
      </c>
      <c r="Y1105" s="1" t="s">
        <v>37</v>
      </c>
      <c r="Z1105">
        <v>27</v>
      </c>
      <c r="AA1105">
        <v>27</v>
      </c>
      <c r="AB1105" s="1" t="s">
        <v>13500</v>
      </c>
      <c r="AC1105" s="1" t="s">
        <v>13500</v>
      </c>
      <c r="AD1105" t="s">
        <v>13494</v>
      </c>
      <c r="AE1105" s="1" t="s">
        <v>38</v>
      </c>
      <c r="AF1105" s="1" t="s">
        <v>38</v>
      </c>
      <c r="AG1105" t="s">
        <v>13526</v>
      </c>
      <c r="AH1105" t="s">
        <v>38</v>
      </c>
      <c r="AI1105" t="s">
        <v>13538</v>
      </c>
    </row>
    <row r="1106" spans="1:35" x14ac:dyDescent="0.25">
      <c r="A1106" s="1" t="s">
        <v>2302</v>
      </c>
      <c r="B1106" s="1" t="s">
        <v>30</v>
      </c>
      <c r="C1106">
        <v>1</v>
      </c>
      <c r="D1106">
        <v>5</v>
      </c>
      <c r="E1106">
        <v>13</v>
      </c>
      <c r="F1106">
        <v>0</v>
      </c>
      <c r="G1106">
        <v>0</v>
      </c>
      <c r="H1106" s="1" t="s">
        <v>30</v>
      </c>
      <c r="I1106" s="1" t="s">
        <v>31</v>
      </c>
      <c r="J1106">
        <v>0</v>
      </c>
      <c r="K1106">
        <v>0</v>
      </c>
      <c r="L1106">
        <v>1</v>
      </c>
      <c r="M1106" s="1" t="s">
        <v>32</v>
      </c>
      <c r="N1106">
        <v>0</v>
      </c>
      <c r="O1106" s="1" t="s">
        <v>97</v>
      </c>
      <c r="P1106" s="1" t="s">
        <v>2303</v>
      </c>
      <c r="Q1106" s="1" t="s">
        <v>42</v>
      </c>
      <c r="R1106">
        <v>54</v>
      </c>
      <c r="S1106" s="1" t="s">
        <v>30</v>
      </c>
      <c r="T1106" s="1" t="s">
        <v>30</v>
      </c>
      <c r="U1106" s="1" t="s">
        <v>30</v>
      </c>
      <c r="V1106">
        <v>0</v>
      </c>
      <c r="W1106" s="1" t="s">
        <v>30</v>
      </c>
      <c r="X1106" s="1" t="s">
        <v>36</v>
      </c>
      <c r="Y1106" s="1" t="s">
        <v>44</v>
      </c>
      <c r="Z1106">
        <v>16</v>
      </c>
      <c r="AA1106">
        <v>16</v>
      </c>
      <c r="AB1106" s="1" t="s">
        <v>13500</v>
      </c>
      <c r="AC1106" s="1" t="s">
        <v>13500</v>
      </c>
      <c r="AD1106" t="s">
        <v>13494</v>
      </c>
      <c r="AE1106" s="1" t="s">
        <v>38</v>
      </c>
      <c r="AF1106" s="1" t="s">
        <v>38</v>
      </c>
      <c r="AG1106" t="s">
        <v>13527</v>
      </c>
      <c r="AH1106" t="s">
        <v>38</v>
      </c>
      <c r="AI1106" t="s">
        <v>13538</v>
      </c>
    </row>
    <row r="1107" spans="1:35" x14ac:dyDescent="0.25">
      <c r="A1107" s="1" t="s">
        <v>2304</v>
      </c>
      <c r="B1107" s="1" t="s">
        <v>30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s="1" t="s">
        <v>30</v>
      </c>
      <c r="I1107" s="1" t="s">
        <v>31</v>
      </c>
      <c r="J1107">
        <v>0</v>
      </c>
      <c r="K1107">
        <v>1</v>
      </c>
      <c r="L1107">
        <v>11</v>
      </c>
      <c r="M1107" s="1" t="s">
        <v>32</v>
      </c>
      <c r="N1107">
        <v>0</v>
      </c>
      <c r="O1107" s="1" t="s">
        <v>119</v>
      </c>
      <c r="P1107" s="1" t="s">
        <v>2305</v>
      </c>
      <c r="Q1107" s="1" t="s">
        <v>35</v>
      </c>
      <c r="R1107">
        <v>57</v>
      </c>
      <c r="S1107" s="1" t="s">
        <v>30</v>
      </c>
      <c r="T1107" s="1" t="s">
        <v>30</v>
      </c>
      <c r="U1107" s="1" t="s">
        <v>30</v>
      </c>
      <c r="V1107">
        <v>0</v>
      </c>
      <c r="W1107" s="1" t="s">
        <v>32</v>
      </c>
      <c r="X1107" s="1" t="s">
        <v>57</v>
      </c>
      <c r="Y1107" s="1" t="s">
        <v>58</v>
      </c>
      <c r="Z1107">
        <v>30</v>
      </c>
      <c r="AA1107">
        <v>2123</v>
      </c>
      <c r="AB1107" s="1" t="s">
        <v>13500</v>
      </c>
      <c r="AC1107" s="1" t="s">
        <v>13500</v>
      </c>
      <c r="AD1107" t="s">
        <v>13494</v>
      </c>
      <c r="AE1107" s="1" t="s">
        <v>38</v>
      </c>
      <c r="AF1107" s="1" t="s">
        <v>38</v>
      </c>
      <c r="AG1107" t="s">
        <v>13526</v>
      </c>
      <c r="AH1107" t="s">
        <v>38</v>
      </c>
      <c r="AI1107" t="s">
        <v>13540</v>
      </c>
    </row>
    <row r="1108" spans="1:35" x14ac:dyDescent="0.25">
      <c r="A1108" s="1" t="s">
        <v>2306</v>
      </c>
      <c r="B1108" s="1" t="s">
        <v>30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s="1" t="s">
        <v>30</v>
      </c>
      <c r="I1108" s="1" t="s">
        <v>31</v>
      </c>
      <c r="J1108">
        <v>0</v>
      </c>
      <c r="K1108">
        <v>2</v>
      </c>
      <c r="L1108">
        <v>7</v>
      </c>
      <c r="M1108" s="1" t="s">
        <v>32</v>
      </c>
      <c r="N1108">
        <v>0</v>
      </c>
      <c r="O1108" s="1" t="s">
        <v>52</v>
      </c>
      <c r="P1108" s="1" t="s">
        <v>2307</v>
      </c>
      <c r="Q1108" s="1" t="s">
        <v>35</v>
      </c>
      <c r="R1108">
        <v>68</v>
      </c>
      <c r="S1108" s="1" t="s">
        <v>30</v>
      </c>
      <c r="T1108" s="1" t="s">
        <v>32</v>
      </c>
      <c r="U1108" s="1" t="s">
        <v>30</v>
      </c>
      <c r="V1108">
        <v>0</v>
      </c>
      <c r="W1108" s="1" t="s">
        <v>30</v>
      </c>
      <c r="X1108" s="1" t="s">
        <v>57</v>
      </c>
      <c r="Y1108" s="1" t="s">
        <v>58</v>
      </c>
      <c r="Z1108">
        <v>33</v>
      </c>
      <c r="AA1108">
        <v>1344</v>
      </c>
      <c r="AB1108" s="1" t="s">
        <v>13500</v>
      </c>
      <c r="AC1108" s="1" t="s">
        <v>13500</v>
      </c>
      <c r="AD1108" t="s">
        <v>13496</v>
      </c>
      <c r="AE1108" s="1" t="s">
        <v>38</v>
      </c>
      <c r="AF1108" s="1" t="s">
        <v>38</v>
      </c>
      <c r="AG1108" t="s">
        <v>13526</v>
      </c>
      <c r="AH1108" t="s">
        <v>38</v>
      </c>
      <c r="AI1108" t="s">
        <v>13540</v>
      </c>
    </row>
    <row r="1109" spans="1:35" x14ac:dyDescent="0.25">
      <c r="A1109" s="1" t="s">
        <v>2308</v>
      </c>
      <c r="B1109" s="1" t="s">
        <v>30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s="1" t="s">
        <v>30</v>
      </c>
      <c r="I1109" s="1" t="s">
        <v>31</v>
      </c>
      <c r="J1109">
        <v>0</v>
      </c>
      <c r="K1109">
        <v>0</v>
      </c>
      <c r="L1109">
        <v>1</v>
      </c>
      <c r="M1109" s="1" t="s">
        <v>32</v>
      </c>
      <c r="N1109">
        <v>0</v>
      </c>
      <c r="O1109" s="1" t="s">
        <v>65</v>
      </c>
      <c r="P1109" s="1" t="s">
        <v>2309</v>
      </c>
      <c r="Q1109" s="1" t="s">
        <v>42</v>
      </c>
      <c r="R1109">
        <v>62</v>
      </c>
      <c r="S1109" s="1" t="s">
        <v>30</v>
      </c>
      <c r="T1109" s="1" t="s">
        <v>30</v>
      </c>
      <c r="U1109" s="1" t="s">
        <v>30</v>
      </c>
      <c r="V1109">
        <v>0</v>
      </c>
      <c r="W1109" s="1" t="s">
        <v>32</v>
      </c>
      <c r="X1109" s="1" t="s">
        <v>57</v>
      </c>
      <c r="Y1109" s="1" t="s">
        <v>58</v>
      </c>
      <c r="Z1109">
        <v>46</v>
      </c>
      <c r="AA1109">
        <v>3261</v>
      </c>
      <c r="AB1109" s="1" t="s">
        <v>13500</v>
      </c>
      <c r="AC1109" s="1" t="s">
        <v>13500</v>
      </c>
      <c r="AD1109" t="s">
        <v>13494</v>
      </c>
      <c r="AE1109" s="1" t="s">
        <v>38</v>
      </c>
      <c r="AF1109" s="1" t="s">
        <v>38</v>
      </c>
      <c r="AG1109" t="s">
        <v>13527</v>
      </c>
      <c r="AH1109" t="s">
        <v>38</v>
      </c>
      <c r="AI1109" t="s">
        <v>13540</v>
      </c>
    </row>
    <row r="1110" spans="1:35" x14ac:dyDescent="0.25">
      <c r="A1110" s="1" t="s">
        <v>2310</v>
      </c>
      <c r="B1110" s="1" t="s">
        <v>30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s="1" t="s">
        <v>30</v>
      </c>
      <c r="I1110" s="1" t="s">
        <v>31</v>
      </c>
      <c r="J1110">
        <v>0</v>
      </c>
      <c r="K1110">
        <v>2</v>
      </c>
      <c r="L1110">
        <v>21</v>
      </c>
      <c r="M1110" s="1" t="s">
        <v>30</v>
      </c>
      <c r="N1110">
        <v>42</v>
      </c>
      <c r="O1110" s="1" t="s">
        <v>100</v>
      </c>
      <c r="P1110" s="1" t="s">
        <v>2311</v>
      </c>
      <c r="Q1110" s="1" t="s">
        <v>42</v>
      </c>
      <c r="R1110">
        <v>23</v>
      </c>
      <c r="S1110" s="1" t="s">
        <v>32</v>
      </c>
      <c r="T1110" s="1" t="s">
        <v>30</v>
      </c>
      <c r="U1110" s="1" t="s">
        <v>30</v>
      </c>
      <c r="V1110">
        <v>0</v>
      </c>
      <c r="W1110" s="1" t="s">
        <v>30</v>
      </c>
      <c r="X1110" s="1" t="s">
        <v>43</v>
      </c>
      <c r="Y1110" s="1" t="s">
        <v>58</v>
      </c>
      <c r="Z1110">
        <v>43</v>
      </c>
      <c r="AA1110">
        <v>2064</v>
      </c>
      <c r="AB1110" s="1" t="s">
        <v>13500</v>
      </c>
      <c r="AC1110" s="1" t="s">
        <v>13500</v>
      </c>
      <c r="AD1110" t="s">
        <v>13495</v>
      </c>
      <c r="AE1110" s="1" t="s">
        <v>38</v>
      </c>
      <c r="AF1110" s="1" t="s">
        <v>38</v>
      </c>
      <c r="AG1110" t="s">
        <v>13526</v>
      </c>
      <c r="AH1110" t="s">
        <v>38</v>
      </c>
      <c r="AI1110" t="s">
        <v>13540</v>
      </c>
    </row>
    <row r="1111" spans="1:35" x14ac:dyDescent="0.25">
      <c r="A1111" s="1" t="s">
        <v>2312</v>
      </c>
      <c r="B1111" s="1" t="s">
        <v>30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s="1" t="s">
        <v>32</v>
      </c>
      <c r="I1111" s="1" t="s">
        <v>46</v>
      </c>
      <c r="J1111">
        <v>0</v>
      </c>
      <c r="K1111">
        <v>1</v>
      </c>
      <c r="L1111">
        <v>5</v>
      </c>
      <c r="M1111" s="1" t="s">
        <v>32</v>
      </c>
      <c r="N1111">
        <v>0</v>
      </c>
      <c r="O1111" s="1" t="s">
        <v>436</v>
      </c>
      <c r="P1111" s="1" t="s">
        <v>2313</v>
      </c>
      <c r="Q1111" s="1" t="s">
        <v>42</v>
      </c>
      <c r="R1111">
        <v>59</v>
      </c>
      <c r="S1111" s="1" t="s">
        <v>30</v>
      </c>
      <c r="T1111" s="1" t="s">
        <v>30</v>
      </c>
      <c r="U1111" s="1" t="s">
        <v>30</v>
      </c>
      <c r="V1111">
        <v>0</v>
      </c>
      <c r="W1111" s="1" t="s">
        <v>32</v>
      </c>
      <c r="X1111" s="1" t="s">
        <v>57</v>
      </c>
      <c r="Y1111" s="1" t="s">
        <v>58</v>
      </c>
      <c r="Z1111">
        <v>56</v>
      </c>
      <c r="AA1111">
        <v>3989</v>
      </c>
      <c r="AB1111" s="1" t="s">
        <v>13500</v>
      </c>
      <c r="AC1111" s="1" t="s">
        <v>13500</v>
      </c>
      <c r="AD1111" t="s">
        <v>13494</v>
      </c>
      <c r="AE1111" s="1" t="s">
        <v>38</v>
      </c>
      <c r="AF1111" s="1" t="s">
        <v>38</v>
      </c>
      <c r="AG1111" t="s">
        <v>13526</v>
      </c>
      <c r="AH1111" t="s">
        <v>38</v>
      </c>
      <c r="AI1111" t="s">
        <v>13540</v>
      </c>
    </row>
    <row r="1112" spans="1:35" x14ac:dyDescent="0.25">
      <c r="A1112" s="1" t="s">
        <v>2314</v>
      </c>
      <c r="B1112" s="1" t="s">
        <v>30</v>
      </c>
      <c r="C1112">
        <v>3</v>
      </c>
      <c r="D1112">
        <v>9</v>
      </c>
      <c r="E1112">
        <v>22.6</v>
      </c>
      <c r="F1112">
        <v>0</v>
      </c>
      <c r="G1112">
        <v>0</v>
      </c>
      <c r="H1112" s="1" t="s">
        <v>30</v>
      </c>
      <c r="I1112" s="1" t="s">
        <v>31</v>
      </c>
      <c r="J1112">
        <v>0</v>
      </c>
      <c r="K1112">
        <v>1</v>
      </c>
      <c r="L1112">
        <v>0</v>
      </c>
      <c r="M1112" s="1" t="s">
        <v>30</v>
      </c>
      <c r="N1112">
        <v>0</v>
      </c>
      <c r="O1112" s="1" t="s">
        <v>202</v>
      </c>
      <c r="P1112" s="1" t="s">
        <v>2315</v>
      </c>
      <c r="Q1112" s="1" t="s">
        <v>42</v>
      </c>
      <c r="R1112">
        <v>25</v>
      </c>
      <c r="S1112" s="1" t="s">
        <v>32</v>
      </c>
      <c r="T1112" s="1" t="s">
        <v>30</v>
      </c>
      <c r="U1112" s="1" t="s">
        <v>30</v>
      </c>
      <c r="V1112">
        <v>0</v>
      </c>
      <c r="W1112" s="1" t="s">
        <v>30</v>
      </c>
      <c r="X1112" s="1" t="s">
        <v>36</v>
      </c>
      <c r="Y1112" s="1" t="s">
        <v>58</v>
      </c>
      <c r="Z1112">
        <v>12</v>
      </c>
      <c r="AA1112">
        <v>38</v>
      </c>
      <c r="AB1112" s="1" t="s">
        <v>13500</v>
      </c>
      <c r="AC1112" s="1" t="s">
        <v>13500</v>
      </c>
      <c r="AD1112" t="s">
        <v>13495</v>
      </c>
      <c r="AE1112" s="1" t="s">
        <v>38</v>
      </c>
      <c r="AF1112" s="1" t="s">
        <v>38</v>
      </c>
      <c r="AG1112" t="s">
        <v>13527</v>
      </c>
      <c r="AH1112" t="s">
        <v>38</v>
      </c>
      <c r="AI1112" t="s">
        <v>13538</v>
      </c>
    </row>
    <row r="1113" spans="1:35" x14ac:dyDescent="0.25">
      <c r="A1113" s="1" t="s">
        <v>2316</v>
      </c>
      <c r="B1113" s="1" t="s">
        <v>30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s="1" t="s">
        <v>30</v>
      </c>
      <c r="I1113" s="1" t="s">
        <v>31</v>
      </c>
      <c r="J1113">
        <v>0</v>
      </c>
      <c r="K1113">
        <v>2</v>
      </c>
      <c r="L1113">
        <v>2</v>
      </c>
      <c r="M1113" s="1" t="s">
        <v>32</v>
      </c>
      <c r="N1113">
        <v>0</v>
      </c>
      <c r="O1113" s="1" t="s">
        <v>83</v>
      </c>
      <c r="P1113" s="1" t="s">
        <v>2317</v>
      </c>
      <c r="Q1113" s="1" t="s">
        <v>42</v>
      </c>
      <c r="R1113">
        <v>38</v>
      </c>
      <c r="S1113" s="1" t="s">
        <v>30</v>
      </c>
      <c r="T1113" s="1" t="s">
        <v>30</v>
      </c>
      <c r="U1113" s="1" t="s">
        <v>30</v>
      </c>
      <c r="V1113">
        <v>0</v>
      </c>
      <c r="W1113" s="1" t="s">
        <v>30</v>
      </c>
      <c r="X1113" s="1" t="s">
        <v>36</v>
      </c>
      <c r="Y1113" s="1" t="s">
        <v>37</v>
      </c>
      <c r="Z1113">
        <v>22</v>
      </c>
      <c r="AA1113">
        <v>574</v>
      </c>
      <c r="AB1113" s="1" t="s">
        <v>13500</v>
      </c>
      <c r="AC1113" s="1" t="s">
        <v>13500</v>
      </c>
      <c r="AD1113" t="s">
        <v>13494</v>
      </c>
      <c r="AE1113" s="1" t="s">
        <v>38</v>
      </c>
      <c r="AF1113" s="1" t="s">
        <v>38</v>
      </c>
      <c r="AG1113" t="s">
        <v>13527</v>
      </c>
      <c r="AH1113" t="s">
        <v>38</v>
      </c>
      <c r="AI1113" t="s">
        <v>13539</v>
      </c>
    </row>
    <row r="1114" spans="1:35" x14ac:dyDescent="0.25">
      <c r="A1114" s="1" t="s">
        <v>2318</v>
      </c>
      <c r="B1114" s="1" t="s">
        <v>30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s="1" t="s">
        <v>32</v>
      </c>
      <c r="I1114" s="1" t="s">
        <v>46</v>
      </c>
      <c r="J1114">
        <v>0</v>
      </c>
      <c r="K1114">
        <v>1</v>
      </c>
      <c r="L1114">
        <v>4</v>
      </c>
      <c r="M1114" s="1" t="s">
        <v>32</v>
      </c>
      <c r="N1114">
        <v>0</v>
      </c>
      <c r="O1114" s="1" t="s">
        <v>272</v>
      </c>
      <c r="P1114" s="1" t="s">
        <v>2319</v>
      </c>
      <c r="Q1114" s="1" t="s">
        <v>42</v>
      </c>
      <c r="R1114">
        <v>48</v>
      </c>
      <c r="S1114" s="1" t="s">
        <v>30</v>
      </c>
      <c r="T1114" s="1" t="s">
        <v>30</v>
      </c>
      <c r="U1114" s="1" t="s">
        <v>30</v>
      </c>
      <c r="V1114">
        <v>0</v>
      </c>
      <c r="W1114" s="1" t="s">
        <v>30</v>
      </c>
      <c r="X1114" s="1" t="s">
        <v>43</v>
      </c>
      <c r="Y1114" s="1" t="s">
        <v>37</v>
      </c>
      <c r="Z1114">
        <v>30</v>
      </c>
      <c r="AA1114">
        <v>804</v>
      </c>
      <c r="AB1114" s="1" t="s">
        <v>13500</v>
      </c>
      <c r="AC1114" s="1" t="s">
        <v>13500</v>
      </c>
      <c r="AD1114" t="s">
        <v>13494</v>
      </c>
      <c r="AE1114" s="1" t="s">
        <v>38</v>
      </c>
      <c r="AF1114" s="1" t="s">
        <v>38</v>
      </c>
      <c r="AG1114" t="s">
        <v>13526</v>
      </c>
      <c r="AH1114" t="s">
        <v>38</v>
      </c>
      <c r="AI1114" t="s">
        <v>13539</v>
      </c>
    </row>
    <row r="1115" spans="1:35" x14ac:dyDescent="0.25">
      <c r="A1115" s="1" t="s">
        <v>2320</v>
      </c>
      <c r="B1115" s="1" t="s">
        <v>30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s="1" t="s">
        <v>30</v>
      </c>
      <c r="I1115" s="1" t="s">
        <v>31</v>
      </c>
      <c r="J1115">
        <v>0</v>
      </c>
      <c r="K1115">
        <v>0</v>
      </c>
      <c r="L1115">
        <v>3</v>
      </c>
      <c r="M1115" s="1" t="s">
        <v>30</v>
      </c>
      <c r="N1115">
        <v>22</v>
      </c>
      <c r="O1115" s="1" t="s">
        <v>68</v>
      </c>
      <c r="P1115" s="1" t="s">
        <v>2321</v>
      </c>
      <c r="Q1115" s="1" t="s">
        <v>42</v>
      </c>
      <c r="R1115">
        <v>58</v>
      </c>
      <c r="S1115" s="1" t="s">
        <v>30</v>
      </c>
      <c r="T1115" s="1" t="s">
        <v>30</v>
      </c>
      <c r="U1115" s="1" t="s">
        <v>30</v>
      </c>
      <c r="V1115">
        <v>0</v>
      </c>
      <c r="W1115" s="1" t="s">
        <v>32</v>
      </c>
      <c r="X1115" s="1" t="s">
        <v>57</v>
      </c>
      <c r="Y1115" s="1" t="s">
        <v>37</v>
      </c>
      <c r="Z1115">
        <v>25</v>
      </c>
      <c r="AA1115">
        <v>1629</v>
      </c>
      <c r="AB1115" s="1" t="s">
        <v>13500</v>
      </c>
      <c r="AC1115" s="1" t="s">
        <v>13500</v>
      </c>
      <c r="AD1115" t="s">
        <v>13494</v>
      </c>
      <c r="AE1115" s="1" t="s">
        <v>38</v>
      </c>
      <c r="AF1115" s="1" t="s">
        <v>38</v>
      </c>
      <c r="AG1115" t="s">
        <v>13526</v>
      </c>
      <c r="AH1115" t="s">
        <v>38</v>
      </c>
      <c r="AI1115" t="s">
        <v>13540</v>
      </c>
    </row>
    <row r="1116" spans="1:35" x14ac:dyDescent="0.25">
      <c r="A1116" s="1" t="s">
        <v>2322</v>
      </c>
      <c r="B1116" s="1" t="s">
        <v>30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s="1" t="s">
        <v>30</v>
      </c>
      <c r="I1116" s="1" t="s">
        <v>31</v>
      </c>
      <c r="J1116">
        <v>0</v>
      </c>
      <c r="K1116">
        <v>0</v>
      </c>
      <c r="L1116">
        <v>2</v>
      </c>
      <c r="M1116" s="1" t="s">
        <v>32</v>
      </c>
      <c r="N1116">
        <v>0</v>
      </c>
      <c r="O1116" s="1" t="s">
        <v>159</v>
      </c>
      <c r="P1116" s="1" t="s">
        <v>2323</v>
      </c>
      <c r="Q1116" s="1" t="s">
        <v>35</v>
      </c>
      <c r="R1116">
        <v>59</v>
      </c>
      <c r="S1116" s="1" t="s">
        <v>30</v>
      </c>
      <c r="T1116" s="1" t="s">
        <v>30</v>
      </c>
      <c r="U1116" s="1" t="s">
        <v>30</v>
      </c>
      <c r="V1116">
        <v>0</v>
      </c>
      <c r="W1116" s="1" t="s">
        <v>32</v>
      </c>
      <c r="X1116" s="1" t="s">
        <v>43</v>
      </c>
      <c r="Y1116" s="1" t="s">
        <v>37</v>
      </c>
      <c r="Z1116">
        <v>25</v>
      </c>
      <c r="AA1116">
        <v>592</v>
      </c>
      <c r="AB1116" s="1" t="s">
        <v>13500</v>
      </c>
      <c r="AC1116" s="1" t="s">
        <v>13500</v>
      </c>
      <c r="AD1116" t="s">
        <v>13494</v>
      </c>
      <c r="AE1116" s="1" t="s">
        <v>38</v>
      </c>
      <c r="AF1116" s="1" t="s">
        <v>38</v>
      </c>
      <c r="AG1116" t="s">
        <v>13527</v>
      </c>
      <c r="AH1116" t="s">
        <v>38</v>
      </c>
      <c r="AI1116" t="s">
        <v>13539</v>
      </c>
    </row>
    <row r="1117" spans="1:35" x14ac:dyDescent="0.25">
      <c r="A1117" s="1" t="s">
        <v>2324</v>
      </c>
      <c r="B1117" s="1" t="s">
        <v>30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s="1" t="s">
        <v>30</v>
      </c>
      <c r="I1117" s="1" t="s">
        <v>31</v>
      </c>
      <c r="J1117">
        <v>0</v>
      </c>
      <c r="K1117">
        <v>2</v>
      </c>
      <c r="L1117">
        <v>4</v>
      </c>
      <c r="M1117" s="1" t="s">
        <v>32</v>
      </c>
      <c r="N1117">
        <v>0</v>
      </c>
      <c r="O1117" s="1" t="s">
        <v>156</v>
      </c>
      <c r="P1117" s="1" t="s">
        <v>2325</v>
      </c>
      <c r="Q1117" s="1" t="s">
        <v>42</v>
      </c>
      <c r="R1117">
        <v>61</v>
      </c>
      <c r="S1117" s="1" t="s">
        <v>30</v>
      </c>
      <c r="T1117" s="1" t="s">
        <v>30</v>
      </c>
      <c r="U1117" s="1" t="s">
        <v>30</v>
      </c>
      <c r="V1117">
        <v>0</v>
      </c>
      <c r="W1117" s="1" t="s">
        <v>30</v>
      </c>
      <c r="X1117" s="1" t="s">
        <v>36</v>
      </c>
      <c r="Y1117" s="1" t="s">
        <v>44</v>
      </c>
      <c r="Z1117">
        <v>15</v>
      </c>
      <c r="AA1117">
        <v>208</v>
      </c>
      <c r="AB1117" s="1" t="s">
        <v>13500</v>
      </c>
      <c r="AC1117" s="1" t="s">
        <v>13500</v>
      </c>
      <c r="AD1117" t="s">
        <v>13494</v>
      </c>
      <c r="AE1117" s="1" t="s">
        <v>38</v>
      </c>
      <c r="AF1117" s="1" t="s">
        <v>38</v>
      </c>
      <c r="AG1117" t="s">
        <v>13526</v>
      </c>
      <c r="AH1117" t="s">
        <v>38</v>
      </c>
      <c r="AI1117" t="s">
        <v>13539</v>
      </c>
    </row>
    <row r="1118" spans="1:35" x14ac:dyDescent="0.25">
      <c r="A1118" s="1" t="s">
        <v>2326</v>
      </c>
      <c r="B1118" s="1" t="s">
        <v>30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s="1" t="s">
        <v>32</v>
      </c>
      <c r="I1118" s="1" t="s">
        <v>46</v>
      </c>
      <c r="J1118">
        <v>0</v>
      </c>
      <c r="K1118">
        <v>0</v>
      </c>
      <c r="L1118">
        <v>2</v>
      </c>
      <c r="M1118" s="1" t="s">
        <v>32</v>
      </c>
      <c r="N1118">
        <v>0</v>
      </c>
      <c r="O1118" s="1" t="s">
        <v>119</v>
      </c>
      <c r="P1118" s="1" t="s">
        <v>2327</v>
      </c>
      <c r="Q1118" s="1" t="s">
        <v>42</v>
      </c>
      <c r="R1118">
        <v>77</v>
      </c>
      <c r="S1118" s="1" t="s">
        <v>30</v>
      </c>
      <c r="T1118" s="1" t="s">
        <v>32</v>
      </c>
      <c r="U1118" s="1" t="s">
        <v>30</v>
      </c>
      <c r="V1118">
        <v>0</v>
      </c>
      <c r="W1118" s="1" t="s">
        <v>30</v>
      </c>
      <c r="X1118" s="1" t="s">
        <v>57</v>
      </c>
      <c r="Y1118" s="1" t="s">
        <v>58</v>
      </c>
      <c r="Z1118">
        <v>18</v>
      </c>
      <c r="AA1118">
        <v>74</v>
      </c>
      <c r="AB1118" s="1" t="s">
        <v>13500</v>
      </c>
      <c r="AC1118" s="1" t="s">
        <v>13500</v>
      </c>
      <c r="AD1118" t="s">
        <v>13496</v>
      </c>
      <c r="AE1118" s="1" t="s">
        <v>38</v>
      </c>
      <c r="AF1118" s="1" t="s">
        <v>38</v>
      </c>
      <c r="AG1118" t="s">
        <v>13527</v>
      </c>
      <c r="AH1118" t="s">
        <v>38</v>
      </c>
      <c r="AI1118" t="s">
        <v>13538</v>
      </c>
    </row>
    <row r="1119" spans="1:35" x14ac:dyDescent="0.25">
      <c r="A1119" s="1" t="s">
        <v>2328</v>
      </c>
      <c r="B1119" s="1" t="s">
        <v>30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s="1" t="s">
        <v>30</v>
      </c>
      <c r="I1119" s="1" t="s">
        <v>31</v>
      </c>
      <c r="J1119">
        <v>0</v>
      </c>
      <c r="K1119">
        <v>1</v>
      </c>
      <c r="L1119">
        <v>2</v>
      </c>
      <c r="M1119" s="1" t="s">
        <v>32</v>
      </c>
      <c r="N1119">
        <v>0</v>
      </c>
      <c r="O1119" s="1" t="s">
        <v>176</v>
      </c>
      <c r="P1119" s="1" t="s">
        <v>2329</v>
      </c>
      <c r="Q1119" s="1" t="s">
        <v>35</v>
      </c>
      <c r="R1119">
        <v>50</v>
      </c>
      <c r="S1119" s="1" t="s">
        <v>30</v>
      </c>
      <c r="T1119" s="1" t="s">
        <v>30</v>
      </c>
      <c r="U1119" s="1" t="s">
        <v>30</v>
      </c>
      <c r="V1119">
        <v>0</v>
      </c>
      <c r="W1119" s="1" t="s">
        <v>30</v>
      </c>
      <c r="X1119" s="1" t="s">
        <v>36</v>
      </c>
      <c r="Y1119" s="1" t="s">
        <v>37</v>
      </c>
      <c r="Z1119">
        <v>26</v>
      </c>
      <c r="AA1119">
        <v>1188</v>
      </c>
      <c r="AB1119" s="1" t="s">
        <v>13500</v>
      </c>
      <c r="AC1119" s="1" t="s">
        <v>13500</v>
      </c>
      <c r="AD1119" t="s">
        <v>13494</v>
      </c>
      <c r="AE1119" s="1" t="s">
        <v>38</v>
      </c>
      <c r="AF1119" s="1" t="s">
        <v>38</v>
      </c>
      <c r="AG1119" t="s">
        <v>13527</v>
      </c>
      <c r="AH1119" t="s">
        <v>38</v>
      </c>
      <c r="AI1119" t="s">
        <v>13540</v>
      </c>
    </row>
    <row r="1120" spans="1:35" x14ac:dyDescent="0.25">
      <c r="A1120" s="1" t="s">
        <v>2330</v>
      </c>
      <c r="B1120" s="1" t="s">
        <v>30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s="1" t="s">
        <v>30</v>
      </c>
      <c r="I1120" s="1" t="s">
        <v>31</v>
      </c>
      <c r="J1120">
        <v>0</v>
      </c>
      <c r="K1120">
        <v>1</v>
      </c>
      <c r="L1120">
        <v>10</v>
      </c>
      <c r="M1120" s="1" t="s">
        <v>32</v>
      </c>
      <c r="N1120">
        <v>0</v>
      </c>
      <c r="O1120" s="1" t="s">
        <v>1102</v>
      </c>
      <c r="P1120" s="1" t="s">
        <v>2331</v>
      </c>
      <c r="Q1120" s="1" t="s">
        <v>42</v>
      </c>
      <c r="R1120">
        <v>60</v>
      </c>
      <c r="S1120" s="1" t="s">
        <v>30</v>
      </c>
      <c r="T1120" s="1" t="s">
        <v>30</v>
      </c>
      <c r="U1120" s="1" t="s">
        <v>30</v>
      </c>
      <c r="V1120">
        <v>0</v>
      </c>
      <c r="W1120" s="1" t="s">
        <v>30</v>
      </c>
      <c r="X1120" s="1" t="s">
        <v>57</v>
      </c>
      <c r="Y1120" s="1" t="s">
        <v>37</v>
      </c>
      <c r="Z1120">
        <v>37</v>
      </c>
      <c r="AA1120">
        <v>2511</v>
      </c>
      <c r="AB1120" s="1" t="s">
        <v>13500</v>
      </c>
      <c r="AC1120" s="1" t="s">
        <v>13500</v>
      </c>
      <c r="AD1120" t="s">
        <v>13494</v>
      </c>
      <c r="AE1120" s="1" t="s">
        <v>38</v>
      </c>
      <c r="AF1120" s="1" t="s">
        <v>38</v>
      </c>
      <c r="AG1120" t="s">
        <v>13526</v>
      </c>
      <c r="AH1120" t="s">
        <v>38</v>
      </c>
      <c r="AI1120" t="s">
        <v>13540</v>
      </c>
    </row>
    <row r="1121" spans="1:35" x14ac:dyDescent="0.25">
      <c r="A1121" s="1" t="s">
        <v>2332</v>
      </c>
      <c r="B1121" s="1" t="s">
        <v>30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s="1" t="s">
        <v>30</v>
      </c>
      <c r="I1121" s="1" t="s">
        <v>31</v>
      </c>
      <c r="J1121">
        <v>0</v>
      </c>
      <c r="K1121">
        <v>0</v>
      </c>
      <c r="L1121">
        <v>6</v>
      </c>
      <c r="M1121" s="1" t="s">
        <v>30</v>
      </c>
      <c r="N1121">
        <v>55</v>
      </c>
      <c r="O1121" s="1" t="s">
        <v>202</v>
      </c>
      <c r="P1121" s="1" t="s">
        <v>2333</v>
      </c>
      <c r="Q1121" s="1" t="s">
        <v>42</v>
      </c>
      <c r="R1121">
        <v>55</v>
      </c>
      <c r="S1121" s="1" t="s">
        <v>30</v>
      </c>
      <c r="T1121" s="1" t="s">
        <v>30</v>
      </c>
      <c r="U1121" s="1" t="s">
        <v>30</v>
      </c>
      <c r="V1121">
        <v>0</v>
      </c>
      <c r="W1121" s="1" t="s">
        <v>32</v>
      </c>
      <c r="X1121" s="1" t="s">
        <v>36</v>
      </c>
      <c r="Y1121" s="1" t="s">
        <v>37</v>
      </c>
      <c r="Z1121">
        <v>31</v>
      </c>
      <c r="AA1121">
        <v>1174</v>
      </c>
      <c r="AB1121" s="1" t="s">
        <v>13500</v>
      </c>
      <c r="AC1121" s="1" t="s">
        <v>13500</v>
      </c>
      <c r="AD1121" t="s">
        <v>13494</v>
      </c>
      <c r="AE1121" s="1" t="s">
        <v>38</v>
      </c>
      <c r="AF1121" s="1" t="s">
        <v>38</v>
      </c>
      <c r="AG1121" t="s">
        <v>13526</v>
      </c>
      <c r="AH1121" t="s">
        <v>38</v>
      </c>
      <c r="AI1121" t="s">
        <v>13539</v>
      </c>
    </row>
    <row r="1122" spans="1:35" x14ac:dyDescent="0.25">
      <c r="A1122" s="1" t="s">
        <v>2334</v>
      </c>
      <c r="B1122" s="1" t="s">
        <v>30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s="1" t="s">
        <v>30</v>
      </c>
      <c r="I1122" s="1" t="s">
        <v>31</v>
      </c>
      <c r="J1122">
        <v>0</v>
      </c>
      <c r="K1122">
        <v>2</v>
      </c>
      <c r="L1122">
        <v>11</v>
      </c>
      <c r="M1122" s="1" t="s">
        <v>32</v>
      </c>
      <c r="N1122">
        <v>0</v>
      </c>
      <c r="O1122" s="1" t="s">
        <v>97</v>
      </c>
      <c r="P1122" s="1" t="s">
        <v>2335</v>
      </c>
      <c r="Q1122" s="1" t="s">
        <v>42</v>
      </c>
      <c r="R1122">
        <v>48</v>
      </c>
      <c r="S1122" s="1" t="s">
        <v>30</v>
      </c>
      <c r="T1122" s="1" t="s">
        <v>30</v>
      </c>
      <c r="U1122" s="1" t="s">
        <v>30</v>
      </c>
      <c r="V1122">
        <v>0</v>
      </c>
      <c r="W1122" s="1" t="s">
        <v>32</v>
      </c>
      <c r="X1122" s="1" t="s">
        <v>36</v>
      </c>
      <c r="Y1122" s="1" t="s">
        <v>58</v>
      </c>
      <c r="Z1122">
        <v>61</v>
      </c>
      <c r="AA1122">
        <v>1074</v>
      </c>
      <c r="AB1122" s="1" t="s">
        <v>13500</v>
      </c>
      <c r="AC1122" s="1" t="s">
        <v>13500</v>
      </c>
      <c r="AD1122" t="s">
        <v>13494</v>
      </c>
      <c r="AE1122" s="1" t="s">
        <v>38</v>
      </c>
      <c r="AF1122" s="1" t="s">
        <v>38</v>
      </c>
      <c r="AG1122" t="s">
        <v>13526</v>
      </c>
      <c r="AH1122" t="s">
        <v>38</v>
      </c>
      <c r="AI1122" t="s">
        <v>13539</v>
      </c>
    </row>
    <row r="1123" spans="1:35" x14ac:dyDescent="0.25">
      <c r="A1123" s="1" t="s">
        <v>2336</v>
      </c>
      <c r="B1123" s="1" t="s">
        <v>30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s="1" t="s">
        <v>30</v>
      </c>
      <c r="I1123" s="1" t="s">
        <v>31</v>
      </c>
      <c r="J1123">
        <v>0</v>
      </c>
      <c r="K1123">
        <v>1</v>
      </c>
      <c r="L1123">
        <v>0</v>
      </c>
      <c r="M1123" s="1" t="s">
        <v>30</v>
      </c>
      <c r="N1123">
        <v>0</v>
      </c>
      <c r="O1123" s="1" t="s">
        <v>49</v>
      </c>
      <c r="P1123" s="1" t="s">
        <v>2337</v>
      </c>
      <c r="Q1123" s="1" t="s">
        <v>35</v>
      </c>
      <c r="R1123">
        <v>34</v>
      </c>
      <c r="S1123" s="1" t="s">
        <v>30</v>
      </c>
      <c r="T1123" s="1" t="s">
        <v>30</v>
      </c>
      <c r="U1123" s="1" t="s">
        <v>30</v>
      </c>
      <c r="V1123">
        <v>0</v>
      </c>
      <c r="W1123" s="1" t="s">
        <v>30</v>
      </c>
      <c r="X1123" s="1" t="s">
        <v>43</v>
      </c>
      <c r="Y1123" s="1" t="s">
        <v>37</v>
      </c>
      <c r="Z1123">
        <v>10</v>
      </c>
      <c r="AA1123">
        <v>132</v>
      </c>
      <c r="AB1123" s="1" t="s">
        <v>13500</v>
      </c>
      <c r="AC1123" s="1" t="s">
        <v>13500</v>
      </c>
      <c r="AD1123" t="s">
        <v>13494</v>
      </c>
      <c r="AE1123" s="1" t="s">
        <v>38</v>
      </c>
      <c r="AF1123" s="1" t="s">
        <v>38</v>
      </c>
      <c r="AG1123" t="s">
        <v>13527</v>
      </c>
      <c r="AH1123" t="s">
        <v>38</v>
      </c>
      <c r="AI1123" t="s">
        <v>13539</v>
      </c>
    </row>
    <row r="1124" spans="1:35" x14ac:dyDescent="0.25">
      <c r="A1124" s="1" t="s">
        <v>2338</v>
      </c>
      <c r="B1124" s="1" t="s">
        <v>30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s="1" t="s">
        <v>30</v>
      </c>
      <c r="I1124" s="1" t="s">
        <v>31</v>
      </c>
      <c r="J1124">
        <v>0</v>
      </c>
      <c r="K1124">
        <v>1</v>
      </c>
      <c r="L1124">
        <v>2</v>
      </c>
      <c r="M1124" s="1" t="s">
        <v>32</v>
      </c>
      <c r="N1124">
        <v>0</v>
      </c>
      <c r="O1124" s="1" t="s">
        <v>240</v>
      </c>
      <c r="P1124" s="1" t="s">
        <v>2339</v>
      </c>
      <c r="Q1124" s="1" t="s">
        <v>42</v>
      </c>
      <c r="R1124">
        <v>61</v>
      </c>
      <c r="S1124" s="1" t="s">
        <v>30</v>
      </c>
      <c r="T1124" s="1" t="s">
        <v>30</v>
      </c>
      <c r="U1124" s="1" t="s">
        <v>30</v>
      </c>
      <c r="V1124">
        <v>0</v>
      </c>
      <c r="W1124" s="1" t="s">
        <v>32</v>
      </c>
      <c r="X1124" s="1" t="s">
        <v>57</v>
      </c>
      <c r="Y1124" s="1" t="s">
        <v>58</v>
      </c>
      <c r="Z1124">
        <v>42</v>
      </c>
      <c r="AA1124">
        <v>3016</v>
      </c>
      <c r="AB1124" s="1" t="s">
        <v>13500</v>
      </c>
      <c r="AC1124" s="1" t="s">
        <v>13500</v>
      </c>
      <c r="AD1124" t="s">
        <v>13494</v>
      </c>
      <c r="AE1124" s="1" t="s">
        <v>38</v>
      </c>
      <c r="AF1124" s="1" t="s">
        <v>38</v>
      </c>
      <c r="AG1124" t="s">
        <v>13527</v>
      </c>
      <c r="AH1124" t="s">
        <v>38</v>
      </c>
      <c r="AI1124" t="s">
        <v>13540</v>
      </c>
    </row>
    <row r="1125" spans="1:35" x14ac:dyDescent="0.25">
      <c r="A1125" s="1" t="s">
        <v>2340</v>
      </c>
      <c r="B1125" s="1" t="s">
        <v>30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s="1" t="s">
        <v>32</v>
      </c>
      <c r="I1125" s="1" t="s">
        <v>46</v>
      </c>
      <c r="J1125">
        <v>0</v>
      </c>
      <c r="K1125">
        <v>1</v>
      </c>
      <c r="L1125">
        <v>2</v>
      </c>
      <c r="M1125" s="1" t="s">
        <v>32</v>
      </c>
      <c r="N1125">
        <v>0</v>
      </c>
      <c r="O1125" s="1" t="s">
        <v>171</v>
      </c>
      <c r="P1125" s="1" t="s">
        <v>2341</v>
      </c>
      <c r="Q1125" s="1" t="s">
        <v>42</v>
      </c>
      <c r="R1125">
        <v>56</v>
      </c>
      <c r="S1125" s="1" t="s">
        <v>30</v>
      </c>
      <c r="T1125" s="1" t="s">
        <v>30</v>
      </c>
      <c r="U1125" s="1" t="s">
        <v>30</v>
      </c>
      <c r="V1125">
        <v>0</v>
      </c>
      <c r="W1125" s="1" t="s">
        <v>30</v>
      </c>
      <c r="X1125" s="1" t="s">
        <v>36</v>
      </c>
      <c r="Y1125" s="1" t="s">
        <v>37</v>
      </c>
      <c r="Z1125">
        <v>41</v>
      </c>
      <c r="AA1125">
        <v>120</v>
      </c>
      <c r="AB1125" s="1" t="s">
        <v>13500</v>
      </c>
      <c r="AC1125" s="1" t="s">
        <v>13500</v>
      </c>
      <c r="AD1125" t="s">
        <v>13494</v>
      </c>
      <c r="AE1125" s="1" t="s">
        <v>38</v>
      </c>
      <c r="AF1125" s="1" t="s">
        <v>38</v>
      </c>
      <c r="AG1125" t="s">
        <v>13527</v>
      </c>
      <c r="AH1125" t="s">
        <v>38</v>
      </c>
      <c r="AI1125" t="s">
        <v>13538</v>
      </c>
    </row>
    <row r="1126" spans="1:35" x14ac:dyDescent="0.25">
      <c r="A1126" s="1" t="s">
        <v>2342</v>
      </c>
      <c r="B1126" s="1" t="s">
        <v>30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s="1" t="s">
        <v>30</v>
      </c>
      <c r="I1126" s="1" t="s">
        <v>31</v>
      </c>
      <c r="J1126">
        <v>0</v>
      </c>
      <c r="K1126">
        <v>0</v>
      </c>
      <c r="L1126">
        <v>0</v>
      </c>
      <c r="M1126" s="1" t="s">
        <v>30</v>
      </c>
      <c r="N1126">
        <v>0</v>
      </c>
      <c r="O1126" s="1" t="s">
        <v>65</v>
      </c>
      <c r="P1126" s="1" t="s">
        <v>2343</v>
      </c>
      <c r="Q1126" s="1" t="s">
        <v>35</v>
      </c>
      <c r="R1126">
        <v>41</v>
      </c>
      <c r="S1126" s="1" t="s">
        <v>30</v>
      </c>
      <c r="T1126" s="1" t="s">
        <v>30</v>
      </c>
      <c r="U1126" s="1" t="s">
        <v>30</v>
      </c>
      <c r="V1126">
        <v>0</v>
      </c>
      <c r="W1126" s="1" t="s">
        <v>30</v>
      </c>
      <c r="X1126" s="1" t="s">
        <v>43</v>
      </c>
      <c r="Y1126" s="1" t="s">
        <v>44</v>
      </c>
      <c r="Z1126">
        <v>12</v>
      </c>
      <c r="AA1126">
        <v>474</v>
      </c>
      <c r="AB1126" s="1" t="s">
        <v>13500</v>
      </c>
      <c r="AC1126" s="1" t="s">
        <v>13500</v>
      </c>
      <c r="AD1126" t="s">
        <v>13494</v>
      </c>
      <c r="AE1126" s="1" t="s">
        <v>38</v>
      </c>
      <c r="AF1126" s="1" t="s">
        <v>38</v>
      </c>
      <c r="AG1126" t="s">
        <v>13527</v>
      </c>
      <c r="AH1126" t="s">
        <v>38</v>
      </c>
      <c r="AI1126" t="s">
        <v>13539</v>
      </c>
    </row>
    <row r="1127" spans="1:35" x14ac:dyDescent="0.25">
      <c r="A1127" s="1" t="s">
        <v>2344</v>
      </c>
      <c r="B1127" s="1" t="s">
        <v>30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s="1" t="s">
        <v>30</v>
      </c>
      <c r="I1127" s="1" t="s">
        <v>31</v>
      </c>
      <c r="J1127">
        <v>0</v>
      </c>
      <c r="K1127">
        <v>2</v>
      </c>
      <c r="L1127">
        <v>4</v>
      </c>
      <c r="M1127" s="1" t="s">
        <v>30</v>
      </c>
      <c r="N1127">
        <v>74</v>
      </c>
      <c r="O1127" s="1" t="s">
        <v>184</v>
      </c>
      <c r="P1127" s="1" t="s">
        <v>2345</v>
      </c>
      <c r="Q1127" s="1" t="s">
        <v>42</v>
      </c>
      <c r="R1127">
        <v>53</v>
      </c>
      <c r="S1127" s="1" t="s">
        <v>30</v>
      </c>
      <c r="T1127" s="1" t="s">
        <v>30</v>
      </c>
      <c r="U1127" s="1" t="s">
        <v>30</v>
      </c>
      <c r="V1127">
        <v>0</v>
      </c>
      <c r="W1127" s="1" t="s">
        <v>30</v>
      </c>
      <c r="X1127" s="1" t="s">
        <v>43</v>
      </c>
      <c r="Y1127" s="1" t="s">
        <v>58</v>
      </c>
      <c r="Z1127">
        <v>17</v>
      </c>
      <c r="AA1127">
        <v>645</v>
      </c>
      <c r="AB1127" s="1" t="s">
        <v>13500</v>
      </c>
      <c r="AC1127" s="1" t="s">
        <v>13500</v>
      </c>
      <c r="AD1127" t="s">
        <v>13494</v>
      </c>
      <c r="AE1127" s="1" t="s">
        <v>38</v>
      </c>
      <c r="AF1127" s="1" t="s">
        <v>38</v>
      </c>
      <c r="AG1127" t="s">
        <v>13526</v>
      </c>
      <c r="AH1127" t="s">
        <v>38</v>
      </c>
      <c r="AI1127" t="s">
        <v>13539</v>
      </c>
    </row>
    <row r="1128" spans="1:35" x14ac:dyDescent="0.25">
      <c r="A1128" s="1" t="s">
        <v>2346</v>
      </c>
      <c r="B1128" s="1" t="s">
        <v>30</v>
      </c>
      <c r="C1128">
        <v>7</v>
      </c>
      <c r="D1128">
        <v>30</v>
      </c>
      <c r="E1128">
        <v>80</v>
      </c>
      <c r="F1128">
        <v>0</v>
      </c>
      <c r="G1128">
        <v>0</v>
      </c>
      <c r="H1128" s="1" t="s">
        <v>30</v>
      </c>
      <c r="I1128" s="1" t="s">
        <v>31</v>
      </c>
      <c r="J1128">
        <v>0</v>
      </c>
      <c r="K1128">
        <v>0</v>
      </c>
      <c r="L1128">
        <v>3</v>
      </c>
      <c r="M1128" s="1" t="s">
        <v>32</v>
      </c>
      <c r="N1128">
        <v>0</v>
      </c>
      <c r="O1128" s="1" t="s">
        <v>83</v>
      </c>
      <c r="P1128" s="1" t="s">
        <v>2347</v>
      </c>
      <c r="Q1128" s="1" t="s">
        <v>35</v>
      </c>
      <c r="R1128">
        <v>47</v>
      </c>
      <c r="S1128" s="1" t="s">
        <v>30</v>
      </c>
      <c r="T1128" s="1" t="s">
        <v>30</v>
      </c>
      <c r="U1128" s="1" t="s">
        <v>30</v>
      </c>
      <c r="V1128">
        <v>0</v>
      </c>
      <c r="W1128" s="1" t="s">
        <v>30</v>
      </c>
      <c r="X1128" s="1" t="s">
        <v>36</v>
      </c>
      <c r="Y1128" s="1" t="s">
        <v>37</v>
      </c>
      <c r="Z1128">
        <v>52</v>
      </c>
      <c r="AA1128">
        <v>379</v>
      </c>
      <c r="AB1128" s="1" t="s">
        <v>13500</v>
      </c>
      <c r="AC1128" s="1" t="s">
        <v>13500</v>
      </c>
      <c r="AD1128" t="s">
        <v>13494</v>
      </c>
      <c r="AE1128" s="1" t="s">
        <v>38</v>
      </c>
      <c r="AF1128" s="1" t="s">
        <v>38</v>
      </c>
      <c r="AG1128" t="s">
        <v>13526</v>
      </c>
      <c r="AH1128" t="s">
        <v>38</v>
      </c>
      <c r="AI1128" t="s">
        <v>13538</v>
      </c>
    </row>
    <row r="1129" spans="1:35" x14ac:dyDescent="0.25">
      <c r="A1129" s="1" t="s">
        <v>2348</v>
      </c>
      <c r="B1129" s="1" t="s">
        <v>30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s="1" t="s">
        <v>30</v>
      </c>
      <c r="I1129" s="1" t="s">
        <v>31</v>
      </c>
      <c r="J1129">
        <v>0</v>
      </c>
      <c r="K1129">
        <v>0</v>
      </c>
      <c r="L1129">
        <v>0</v>
      </c>
      <c r="M1129" s="1" t="s">
        <v>30</v>
      </c>
      <c r="N1129">
        <v>0</v>
      </c>
      <c r="O1129" s="1" t="s">
        <v>106</v>
      </c>
      <c r="P1129" s="1" t="s">
        <v>2349</v>
      </c>
      <c r="Q1129" s="1" t="s">
        <v>42</v>
      </c>
      <c r="R1129">
        <v>24</v>
      </c>
      <c r="S1129" s="1" t="s">
        <v>32</v>
      </c>
      <c r="T1129" s="1" t="s">
        <v>30</v>
      </c>
      <c r="U1129" s="1" t="s">
        <v>30</v>
      </c>
      <c r="V1129">
        <v>0</v>
      </c>
      <c r="W1129" s="1" t="s">
        <v>30</v>
      </c>
      <c r="X1129" s="1" t="s">
        <v>57</v>
      </c>
      <c r="Y1129" s="1" t="s">
        <v>58</v>
      </c>
      <c r="Z1129">
        <v>10</v>
      </c>
      <c r="AA1129">
        <v>723</v>
      </c>
      <c r="AB1129" s="1" t="s">
        <v>13500</v>
      </c>
      <c r="AC1129" s="1" t="s">
        <v>13500</v>
      </c>
      <c r="AD1129" t="s">
        <v>13495</v>
      </c>
      <c r="AE1129" s="1" t="s">
        <v>38</v>
      </c>
      <c r="AF1129" s="1" t="s">
        <v>38</v>
      </c>
      <c r="AG1129" t="s">
        <v>13527</v>
      </c>
      <c r="AH1129" t="s">
        <v>38</v>
      </c>
      <c r="AI1129" t="s">
        <v>13540</v>
      </c>
    </row>
    <row r="1130" spans="1:35" x14ac:dyDescent="0.25">
      <c r="A1130" s="1" t="s">
        <v>2350</v>
      </c>
      <c r="B1130" s="1" t="s">
        <v>30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s="1" t="s">
        <v>30</v>
      </c>
      <c r="I1130" s="1" t="s">
        <v>31</v>
      </c>
      <c r="J1130">
        <v>0</v>
      </c>
      <c r="K1130">
        <v>1</v>
      </c>
      <c r="L1130">
        <v>0</v>
      </c>
      <c r="M1130" s="1" t="s">
        <v>30</v>
      </c>
      <c r="N1130">
        <v>0</v>
      </c>
      <c r="O1130" s="1" t="s">
        <v>71</v>
      </c>
      <c r="P1130" s="1" t="s">
        <v>2351</v>
      </c>
      <c r="Q1130" s="1" t="s">
        <v>42</v>
      </c>
      <c r="R1130">
        <v>68</v>
      </c>
      <c r="S1130" s="1" t="s">
        <v>30</v>
      </c>
      <c r="T1130" s="1" t="s">
        <v>32</v>
      </c>
      <c r="U1130" s="1" t="s">
        <v>30</v>
      </c>
      <c r="V1130">
        <v>0</v>
      </c>
      <c r="W1130" s="1" t="s">
        <v>30</v>
      </c>
      <c r="X1130" s="1" t="s">
        <v>43</v>
      </c>
      <c r="Y1130" s="1" t="s">
        <v>44</v>
      </c>
      <c r="Z1130">
        <v>12</v>
      </c>
      <c r="AA1130">
        <v>85</v>
      </c>
      <c r="AB1130" s="1" t="s">
        <v>13500</v>
      </c>
      <c r="AC1130" s="1" t="s">
        <v>13500</v>
      </c>
      <c r="AD1130" t="s">
        <v>13496</v>
      </c>
      <c r="AE1130" s="1" t="s">
        <v>38</v>
      </c>
      <c r="AF1130" s="1" t="s">
        <v>38</v>
      </c>
      <c r="AG1130" t="s">
        <v>13527</v>
      </c>
      <c r="AH1130" t="s">
        <v>38</v>
      </c>
      <c r="AI1130" t="s">
        <v>13538</v>
      </c>
    </row>
    <row r="1131" spans="1:35" x14ac:dyDescent="0.25">
      <c r="A1131" s="1" t="s">
        <v>2352</v>
      </c>
      <c r="B1131" s="1" t="s">
        <v>30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s="1" t="s">
        <v>30</v>
      </c>
      <c r="I1131" s="1" t="s">
        <v>31</v>
      </c>
      <c r="J1131">
        <v>0</v>
      </c>
      <c r="K1131">
        <v>1</v>
      </c>
      <c r="L1131">
        <v>0</v>
      </c>
      <c r="M1131" s="1" t="s">
        <v>30</v>
      </c>
      <c r="N1131">
        <v>0</v>
      </c>
      <c r="O1131" s="1" t="s">
        <v>91</v>
      </c>
      <c r="P1131" s="1" t="s">
        <v>2353</v>
      </c>
      <c r="Q1131" s="1" t="s">
        <v>42</v>
      </c>
      <c r="R1131">
        <v>62</v>
      </c>
      <c r="S1131" s="1" t="s">
        <v>30</v>
      </c>
      <c r="T1131" s="1" t="s">
        <v>30</v>
      </c>
      <c r="U1131" s="1" t="s">
        <v>30</v>
      </c>
      <c r="V1131">
        <v>0</v>
      </c>
      <c r="W1131" s="1" t="s">
        <v>30</v>
      </c>
      <c r="X1131" s="1" t="s">
        <v>43</v>
      </c>
      <c r="Y1131" s="1" t="s">
        <v>37</v>
      </c>
      <c r="Z1131">
        <v>10</v>
      </c>
      <c r="AA1131">
        <v>421</v>
      </c>
      <c r="AB1131" s="1" t="s">
        <v>13500</v>
      </c>
      <c r="AC1131" s="1" t="s">
        <v>13500</v>
      </c>
      <c r="AD1131" t="s">
        <v>13494</v>
      </c>
      <c r="AE1131" s="1" t="s">
        <v>38</v>
      </c>
      <c r="AF1131" s="1" t="s">
        <v>38</v>
      </c>
      <c r="AG1131" t="s">
        <v>13527</v>
      </c>
      <c r="AH1131" t="s">
        <v>38</v>
      </c>
      <c r="AI1131" t="s">
        <v>13540</v>
      </c>
    </row>
    <row r="1132" spans="1:35" x14ac:dyDescent="0.25">
      <c r="A1132" s="1" t="s">
        <v>2354</v>
      </c>
      <c r="B1132" s="1" t="s">
        <v>30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s="1" t="s">
        <v>30</v>
      </c>
      <c r="I1132" s="1" t="s">
        <v>31</v>
      </c>
      <c r="J1132">
        <v>0</v>
      </c>
      <c r="K1132">
        <v>2</v>
      </c>
      <c r="L1132">
        <v>2</v>
      </c>
      <c r="M1132" s="1" t="s">
        <v>30</v>
      </c>
      <c r="N1132">
        <v>47</v>
      </c>
      <c r="O1132" s="1" t="s">
        <v>88</v>
      </c>
      <c r="P1132" s="1" t="s">
        <v>2355</v>
      </c>
      <c r="Q1132" s="1" t="s">
        <v>35</v>
      </c>
      <c r="R1132">
        <v>63</v>
      </c>
      <c r="S1132" s="1" t="s">
        <v>30</v>
      </c>
      <c r="T1132" s="1" t="s">
        <v>30</v>
      </c>
      <c r="U1132" s="1" t="s">
        <v>30</v>
      </c>
      <c r="V1132">
        <v>0</v>
      </c>
      <c r="W1132" s="1" t="s">
        <v>32</v>
      </c>
      <c r="X1132" s="1" t="s">
        <v>43</v>
      </c>
      <c r="Y1132" s="1" t="s">
        <v>37</v>
      </c>
      <c r="Z1132">
        <v>45</v>
      </c>
      <c r="AA1132">
        <v>2932</v>
      </c>
      <c r="AB1132" s="1" t="s">
        <v>13500</v>
      </c>
      <c r="AC1132" s="1" t="s">
        <v>13500</v>
      </c>
      <c r="AD1132" t="s">
        <v>13494</v>
      </c>
      <c r="AE1132" s="1" t="s">
        <v>38</v>
      </c>
      <c r="AF1132" s="1" t="s">
        <v>38</v>
      </c>
      <c r="AG1132" t="s">
        <v>13527</v>
      </c>
      <c r="AH1132" t="s">
        <v>38</v>
      </c>
      <c r="AI1132" t="s">
        <v>13540</v>
      </c>
    </row>
    <row r="1133" spans="1:35" x14ac:dyDescent="0.25">
      <c r="A1133" s="1" t="s">
        <v>2356</v>
      </c>
      <c r="B1133" s="1" t="s">
        <v>30</v>
      </c>
      <c r="C1133">
        <v>3</v>
      </c>
      <c r="D1133">
        <v>6</v>
      </c>
      <c r="E1133">
        <v>10.8</v>
      </c>
      <c r="F1133">
        <v>0</v>
      </c>
      <c r="G1133">
        <v>0</v>
      </c>
      <c r="H1133" s="1" t="s">
        <v>30</v>
      </c>
      <c r="I1133" s="1" t="s">
        <v>31</v>
      </c>
      <c r="J1133">
        <v>0</v>
      </c>
      <c r="K1133">
        <v>2</v>
      </c>
      <c r="L1133">
        <v>12</v>
      </c>
      <c r="M1133" s="1" t="s">
        <v>32</v>
      </c>
      <c r="N1133">
        <v>0</v>
      </c>
      <c r="O1133" s="1" t="s">
        <v>166</v>
      </c>
      <c r="P1133" s="1" t="s">
        <v>2357</v>
      </c>
      <c r="Q1133" s="1" t="s">
        <v>35</v>
      </c>
      <c r="R1133">
        <v>20</v>
      </c>
      <c r="S1133" s="1" t="s">
        <v>32</v>
      </c>
      <c r="T1133" s="1" t="s">
        <v>30</v>
      </c>
      <c r="U1133" s="1" t="s">
        <v>30</v>
      </c>
      <c r="V1133">
        <v>0</v>
      </c>
      <c r="W1133" s="1" t="s">
        <v>30</v>
      </c>
      <c r="X1133" s="1" t="s">
        <v>36</v>
      </c>
      <c r="Y1133" s="1" t="s">
        <v>37</v>
      </c>
      <c r="Z1133">
        <v>32</v>
      </c>
      <c r="AA1133">
        <v>86</v>
      </c>
      <c r="AB1133" s="1" t="s">
        <v>13500</v>
      </c>
      <c r="AC1133" s="1" t="s">
        <v>13500</v>
      </c>
      <c r="AD1133" t="s">
        <v>13495</v>
      </c>
      <c r="AE1133" s="1" t="s">
        <v>38</v>
      </c>
      <c r="AF1133" s="1" t="s">
        <v>38</v>
      </c>
      <c r="AG1133" t="s">
        <v>13526</v>
      </c>
      <c r="AH1133" t="s">
        <v>38</v>
      </c>
      <c r="AI1133" t="s">
        <v>13538</v>
      </c>
    </row>
    <row r="1134" spans="1:35" x14ac:dyDescent="0.25">
      <c r="A1134" s="1" t="s">
        <v>2358</v>
      </c>
      <c r="B1134" s="1" t="s">
        <v>30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s="1" t="s">
        <v>30</v>
      </c>
      <c r="I1134" s="1" t="s">
        <v>31</v>
      </c>
      <c r="J1134">
        <v>0</v>
      </c>
      <c r="K1134">
        <v>2</v>
      </c>
      <c r="L1134">
        <v>1</v>
      </c>
      <c r="M1134" s="1" t="s">
        <v>32</v>
      </c>
      <c r="N1134">
        <v>0</v>
      </c>
      <c r="O1134" s="1" t="s">
        <v>52</v>
      </c>
      <c r="P1134" s="1" t="s">
        <v>2359</v>
      </c>
      <c r="Q1134" s="1" t="s">
        <v>42</v>
      </c>
      <c r="R1134">
        <v>48</v>
      </c>
      <c r="S1134" s="1" t="s">
        <v>30</v>
      </c>
      <c r="T1134" s="1" t="s">
        <v>30</v>
      </c>
      <c r="U1134" s="1" t="s">
        <v>30</v>
      </c>
      <c r="V1134">
        <v>0</v>
      </c>
      <c r="W1134" s="1" t="s">
        <v>30</v>
      </c>
      <c r="X1134" s="1" t="s">
        <v>36</v>
      </c>
      <c r="Y1134" s="1" t="s">
        <v>58</v>
      </c>
      <c r="Z1134">
        <v>18</v>
      </c>
      <c r="AA1134">
        <v>458</v>
      </c>
      <c r="AB1134" s="1" t="s">
        <v>13500</v>
      </c>
      <c r="AC1134" s="1" t="s">
        <v>13500</v>
      </c>
      <c r="AD1134" t="s">
        <v>13494</v>
      </c>
      <c r="AE1134" s="1" t="s">
        <v>38</v>
      </c>
      <c r="AF1134" s="1" t="s">
        <v>38</v>
      </c>
      <c r="AG1134" t="s">
        <v>13527</v>
      </c>
      <c r="AH1134" t="s">
        <v>38</v>
      </c>
      <c r="AI1134" t="s">
        <v>13539</v>
      </c>
    </row>
    <row r="1135" spans="1:35" x14ac:dyDescent="0.25">
      <c r="A1135" s="1" t="s">
        <v>2360</v>
      </c>
      <c r="B1135" s="1" t="s">
        <v>30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s="1" t="s">
        <v>30</v>
      </c>
      <c r="I1135" s="1" t="s">
        <v>31</v>
      </c>
      <c r="J1135">
        <v>0</v>
      </c>
      <c r="K1135">
        <v>0</v>
      </c>
      <c r="L1135">
        <v>3</v>
      </c>
      <c r="M1135" s="1" t="s">
        <v>32</v>
      </c>
      <c r="N1135">
        <v>0</v>
      </c>
      <c r="O1135" s="1" t="s">
        <v>176</v>
      </c>
      <c r="P1135" s="1" t="s">
        <v>2361</v>
      </c>
      <c r="Q1135" s="1" t="s">
        <v>35</v>
      </c>
      <c r="R1135">
        <v>67</v>
      </c>
      <c r="S1135" s="1" t="s">
        <v>30</v>
      </c>
      <c r="T1135" s="1" t="s">
        <v>32</v>
      </c>
      <c r="U1135" s="1" t="s">
        <v>30</v>
      </c>
      <c r="V1135">
        <v>0</v>
      </c>
      <c r="W1135" s="1" t="s">
        <v>32</v>
      </c>
      <c r="X1135" s="1" t="s">
        <v>57</v>
      </c>
      <c r="Y1135" s="1" t="s">
        <v>58</v>
      </c>
      <c r="Z1135">
        <v>35</v>
      </c>
      <c r="AA1135">
        <v>2479</v>
      </c>
      <c r="AB1135" s="1" t="s">
        <v>13500</v>
      </c>
      <c r="AC1135" s="1" t="s">
        <v>13500</v>
      </c>
      <c r="AD1135" t="s">
        <v>13496</v>
      </c>
      <c r="AE1135" s="1" t="s">
        <v>38</v>
      </c>
      <c r="AF1135" s="1" t="s">
        <v>38</v>
      </c>
      <c r="AG1135" t="s">
        <v>13526</v>
      </c>
      <c r="AH1135" t="s">
        <v>38</v>
      </c>
      <c r="AI1135" t="s">
        <v>13540</v>
      </c>
    </row>
    <row r="1136" spans="1:35" x14ac:dyDescent="0.25">
      <c r="A1136" s="1" t="s">
        <v>2362</v>
      </c>
      <c r="B1136" s="1" t="s">
        <v>30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s="1" t="s">
        <v>30</v>
      </c>
      <c r="I1136" s="1" t="s">
        <v>31</v>
      </c>
      <c r="J1136">
        <v>0</v>
      </c>
      <c r="K1136">
        <v>0</v>
      </c>
      <c r="L1136">
        <v>14</v>
      </c>
      <c r="M1136" s="1" t="s">
        <v>32</v>
      </c>
      <c r="N1136">
        <v>0</v>
      </c>
      <c r="O1136" s="1" t="s">
        <v>697</v>
      </c>
      <c r="P1136" s="1" t="s">
        <v>2363</v>
      </c>
      <c r="Q1136" s="1" t="s">
        <v>42</v>
      </c>
      <c r="R1136">
        <v>30</v>
      </c>
      <c r="S1136" s="1" t="s">
        <v>30</v>
      </c>
      <c r="T1136" s="1" t="s">
        <v>30</v>
      </c>
      <c r="U1136" s="1" t="s">
        <v>30</v>
      </c>
      <c r="V1136">
        <v>0</v>
      </c>
      <c r="W1136" s="1" t="s">
        <v>30</v>
      </c>
      <c r="X1136" s="1" t="s">
        <v>36</v>
      </c>
      <c r="Y1136" s="1" t="s">
        <v>37</v>
      </c>
      <c r="Z1136">
        <v>20</v>
      </c>
      <c r="AA1136">
        <v>479</v>
      </c>
      <c r="AB1136" s="1" t="s">
        <v>13500</v>
      </c>
      <c r="AC1136" s="1" t="s">
        <v>13500</v>
      </c>
      <c r="AD1136" t="s">
        <v>13495</v>
      </c>
      <c r="AE1136" s="1" t="s">
        <v>38</v>
      </c>
      <c r="AF1136" s="1" t="s">
        <v>38</v>
      </c>
      <c r="AG1136" t="s">
        <v>13526</v>
      </c>
      <c r="AH1136" t="s">
        <v>38</v>
      </c>
      <c r="AI1136" t="s">
        <v>13539</v>
      </c>
    </row>
    <row r="1137" spans="1:35" x14ac:dyDescent="0.25">
      <c r="A1137" s="1" t="s">
        <v>2364</v>
      </c>
      <c r="B1137" s="1" t="s">
        <v>30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s="1" t="s">
        <v>30</v>
      </c>
      <c r="I1137" s="1" t="s">
        <v>31</v>
      </c>
      <c r="J1137">
        <v>0</v>
      </c>
      <c r="K1137">
        <v>0</v>
      </c>
      <c r="L1137">
        <v>0</v>
      </c>
      <c r="M1137" s="1" t="s">
        <v>30</v>
      </c>
      <c r="N1137">
        <v>0</v>
      </c>
      <c r="O1137" s="1" t="s">
        <v>176</v>
      </c>
      <c r="P1137" s="1" t="s">
        <v>2365</v>
      </c>
      <c r="Q1137" s="1" t="s">
        <v>42</v>
      </c>
      <c r="R1137">
        <v>42</v>
      </c>
      <c r="S1137" s="1" t="s">
        <v>30</v>
      </c>
      <c r="T1137" s="1" t="s">
        <v>30</v>
      </c>
      <c r="U1137" s="1" t="s">
        <v>30</v>
      </c>
      <c r="V1137">
        <v>0</v>
      </c>
      <c r="W1137" s="1" t="s">
        <v>30</v>
      </c>
      <c r="X1137" s="1" t="s">
        <v>36</v>
      </c>
      <c r="Y1137" s="1" t="s">
        <v>37</v>
      </c>
      <c r="Z1137">
        <v>10</v>
      </c>
      <c r="AA1137">
        <v>233</v>
      </c>
      <c r="AB1137" s="1" t="s">
        <v>13500</v>
      </c>
      <c r="AC1137" s="1" t="s">
        <v>13500</v>
      </c>
      <c r="AD1137" t="s">
        <v>13494</v>
      </c>
      <c r="AE1137" s="1" t="s">
        <v>38</v>
      </c>
      <c r="AF1137" s="1" t="s">
        <v>38</v>
      </c>
      <c r="AG1137" t="s">
        <v>13527</v>
      </c>
      <c r="AH1137" t="s">
        <v>38</v>
      </c>
      <c r="AI1137" t="s">
        <v>13539</v>
      </c>
    </row>
    <row r="1138" spans="1:35" x14ac:dyDescent="0.25">
      <c r="A1138" s="1" t="s">
        <v>2366</v>
      </c>
      <c r="B1138" s="1" t="s">
        <v>30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s="1" t="s">
        <v>30</v>
      </c>
      <c r="I1138" s="1" t="s">
        <v>31</v>
      </c>
      <c r="J1138">
        <v>0</v>
      </c>
      <c r="K1138">
        <v>1</v>
      </c>
      <c r="L1138">
        <v>12</v>
      </c>
      <c r="M1138" s="1" t="s">
        <v>32</v>
      </c>
      <c r="N1138">
        <v>0</v>
      </c>
      <c r="O1138" s="1" t="s">
        <v>275</v>
      </c>
      <c r="P1138" s="1" t="s">
        <v>2367</v>
      </c>
      <c r="Q1138" s="1" t="s">
        <v>42</v>
      </c>
      <c r="R1138">
        <v>36</v>
      </c>
      <c r="S1138" s="1" t="s">
        <v>30</v>
      </c>
      <c r="T1138" s="1" t="s">
        <v>30</v>
      </c>
      <c r="U1138" s="1" t="s">
        <v>30</v>
      </c>
      <c r="V1138">
        <v>0</v>
      </c>
      <c r="W1138" s="1" t="s">
        <v>32</v>
      </c>
      <c r="X1138" s="1" t="s">
        <v>57</v>
      </c>
      <c r="Y1138" s="1" t="s">
        <v>58</v>
      </c>
      <c r="Z1138">
        <v>40</v>
      </c>
      <c r="AA1138">
        <v>2781</v>
      </c>
      <c r="AB1138" s="1" t="s">
        <v>13500</v>
      </c>
      <c r="AC1138" s="1" t="s">
        <v>13500</v>
      </c>
      <c r="AD1138" t="s">
        <v>13494</v>
      </c>
      <c r="AE1138" s="1" t="s">
        <v>38</v>
      </c>
      <c r="AF1138" s="1" t="s">
        <v>38</v>
      </c>
      <c r="AG1138" t="s">
        <v>13526</v>
      </c>
      <c r="AH1138" t="s">
        <v>38</v>
      </c>
      <c r="AI1138" t="s">
        <v>13540</v>
      </c>
    </row>
    <row r="1139" spans="1:35" x14ac:dyDescent="0.25">
      <c r="A1139" s="1" t="s">
        <v>2368</v>
      </c>
      <c r="B1139" s="1" t="s">
        <v>30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s="1" t="s">
        <v>30</v>
      </c>
      <c r="I1139" s="1" t="s">
        <v>31</v>
      </c>
      <c r="J1139">
        <v>0</v>
      </c>
      <c r="K1139">
        <v>0</v>
      </c>
      <c r="L1139">
        <v>6</v>
      </c>
      <c r="M1139" s="1" t="s">
        <v>32</v>
      </c>
      <c r="N1139">
        <v>0</v>
      </c>
      <c r="O1139" s="1" t="s">
        <v>171</v>
      </c>
      <c r="P1139" s="1" t="s">
        <v>2369</v>
      </c>
      <c r="Q1139" s="1" t="s">
        <v>35</v>
      </c>
      <c r="R1139">
        <v>42</v>
      </c>
      <c r="S1139" s="1" t="s">
        <v>30</v>
      </c>
      <c r="T1139" s="1" t="s">
        <v>30</v>
      </c>
      <c r="U1139" s="1" t="s">
        <v>30</v>
      </c>
      <c r="V1139">
        <v>0</v>
      </c>
      <c r="W1139" s="1" t="s">
        <v>32</v>
      </c>
      <c r="X1139" s="1" t="s">
        <v>57</v>
      </c>
      <c r="Y1139" s="1" t="s">
        <v>37</v>
      </c>
      <c r="Z1139">
        <v>34</v>
      </c>
      <c r="AA1139">
        <v>1967</v>
      </c>
      <c r="AB1139" s="1" t="s">
        <v>13500</v>
      </c>
      <c r="AC1139" s="1" t="s">
        <v>13500</v>
      </c>
      <c r="AD1139" t="s">
        <v>13494</v>
      </c>
      <c r="AE1139" s="1" t="s">
        <v>38</v>
      </c>
      <c r="AF1139" s="1" t="s">
        <v>38</v>
      </c>
      <c r="AG1139" t="s">
        <v>13526</v>
      </c>
      <c r="AH1139" t="s">
        <v>38</v>
      </c>
      <c r="AI1139" t="s">
        <v>13540</v>
      </c>
    </row>
    <row r="1140" spans="1:35" x14ac:dyDescent="0.25">
      <c r="A1140" s="1" t="s">
        <v>2370</v>
      </c>
      <c r="B1140" s="1" t="s">
        <v>30</v>
      </c>
      <c r="C1140">
        <v>4</v>
      </c>
      <c r="D1140">
        <v>19</v>
      </c>
      <c r="E1140">
        <v>48.8</v>
      </c>
      <c r="F1140">
        <v>0</v>
      </c>
      <c r="G1140">
        <v>0</v>
      </c>
      <c r="H1140" s="1" t="s">
        <v>30</v>
      </c>
      <c r="I1140" s="1" t="s">
        <v>31</v>
      </c>
      <c r="J1140">
        <v>0</v>
      </c>
      <c r="K1140">
        <v>2</v>
      </c>
      <c r="L1140">
        <v>0</v>
      </c>
      <c r="M1140" s="1" t="s">
        <v>30</v>
      </c>
      <c r="N1140">
        <v>0</v>
      </c>
      <c r="O1140" s="1" t="s">
        <v>65</v>
      </c>
      <c r="P1140" s="1" t="s">
        <v>2371</v>
      </c>
      <c r="Q1140" s="1" t="s">
        <v>42</v>
      </c>
      <c r="R1140">
        <v>30</v>
      </c>
      <c r="S1140" s="1" t="s">
        <v>30</v>
      </c>
      <c r="T1140" s="1" t="s">
        <v>30</v>
      </c>
      <c r="U1140" s="1" t="s">
        <v>30</v>
      </c>
      <c r="V1140">
        <v>0</v>
      </c>
      <c r="W1140" s="1" t="s">
        <v>30</v>
      </c>
      <c r="X1140" s="1" t="s">
        <v>36</v>
      </c>
      <c r="Y1140" s="1" t="s">
        <v>37</v>
      </c>
      <c r="Z1140">
        <v>11</v>
      </c>
      <c r="AA1140">
        <v>42</v>
      </c>
      <c r="AB1140" s="1" t="s">
        <v>13500</v>
      </c>
      <c r="AC1140" s="1" t="s">
        <v>13500</v>
      </c>
      <c r="AD1140" t="s">
        <v>13495</v>
      </c>
      <c r="AE1140" s="1" t="s">
        <v>38</v>
      </c>
      <c r="AF1140" s="1" t="s">
        <v>38</v>
      </c>
      <c r="AG1140" t="s">
        <v>13527</v>
      </c>
      <c r="AH1140" t="s">
        <v>38</v>
      </c>
      <c r="AI1140" t="s">
        <v>13538</v>
      </c>
    </row>
    <row r="1141" spans="1:35" x14ac:dyDescent="0.25">
      <c r="A1141" s="1" t="s">
        <v>2372</v>
      </c>
      <c r="B1141" s="1" t="s">
        <v>30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s="1" t="s">
        <v>32</v>
      </c>
      <c r="I1141" s="1" t="s">
        <v>46</v>
      </c>
      <c r="J1141">
        <v>0</v>
      </c>
      <c r="K1141">
        <v>2</v>
      </c>
      <c r="L1141">
        <v>17</v>
      </c>
      <c r="M1141" s="1" t="s">
        <v>32</v>
      </c>
      <c r="N1141">
        <v>0</v>
      </c>
      <c r="O1141" s="1" t="s">
        <v>275</v>
      </c>
      <c r="P1141" s="1" t="s">
        <v>2373</v>
      </c>
      <c r="Q1141" s="1" t="s">
        <v>35</v>
      </c>
      <c r="R1141">
        <v>29</v>
      </c>
      <c r="S1141" s="1" t="s">
        <v>32</v>
      </c>
      <c r="T1141" s="1" t="s">
        <v>30</v>
      </c>
      <c r="U1141" s="1" t="s">
        <v>30</v>
      </c>
      <c r="V1141">
        <v>0</v>
      </c>
      <c r="W1141" s="1" t="s">
        <v>32</v>
      </c>
      <c r="X1141" s="1" t="s">
        <v>43</v>
      </c>
      <c r="Y1141" s="1" t="s">
        <v>37</v>
      </c>
      <c r="Z1141">
        <v>44</v>
      </c>
      <c r="AA1141">
        <v>2310</v>
      </c>
      <c r="AB1141" s="1" t="s">
        <v>13500</v>
      </c>
      <c r="AC1141" s="1" t="s">
        <v>13500</v>
      </c>
      <c r="AD1141" t="s">
        <v>13495</v>
      </c>
      <c r="AE1141" s="1" t="s">
        <v>38</v>
      </c>
      <c r="AF1141" s="1" t="s">
        <v>38</v>
      </c>
      <c r="AG1141" t="s">
        <v>13526</v>
      </c>
      <c r="AH1141" t="s">
        <v>38</v>
      </c>
      <c r="AI1141" t="s">
        <v>13540</v>
      </c>
    </row>
    <row r="1142" spans="1:35" x14ac:dyDescent="0.25">
      <c r="A1142" s="1" t="s">
        <v>2374</v>
      </c>
      <c r="B1142" s="1" t="s">
        <v>30</v>
      </c>
      <c r="C1142">
        <v>1</v>
      </c>
      <c r="D1142">
        <v>3</v>
      </c>
      <c r="E1142">
        <v>8</v>
      </c>
      <c r="F1142">
        <v>0</v>
      </c>
      <c r="G1142">
        <v>0</v>
      </c>
      <c r="H1142" s="1" t="s">
        <v>30</v>
      </c>
      <c r="I1142" s="1" t="s">
        <v>31</v>
      </c>
      <c r="J1142">
        <v>0</v>
      </c>
      <c r="K1142">
        <v>0</v>
      </c>
      <c r="L1142">
        <v>0</v>
      </c>
      <c r="M1142" s="1" t="s">
        <v>30</v>
      </c>
      <c r="N1142">
        <v>0</v>
      </c>
      <c r="O1142" s="1" t="s">
        <v>55</v>
      </c>
      <c r="P1142" s="1" t="s">
        <v>2375</v>
      </c>
      <c r="Q1142" s="1" t="s">
        <v>42</v>
      </c>
      <c r="R1142">
        <v>29</v>
      </c>
      <c r="S1142" s="1" t="s">
        <v>32</v>
      </c>
      <c r="T1142" s="1" t="s">
        <v>30</v>
      </c>
      <c r="U1142" s="1" t="s">
        <v>30</v>
      </c>
      <c r="V1142">
        <v>0</v>
      </c>
      <c r="W1142" s="1" t="s">
        <v>30</v>
      </c>
      <c r="X1142" s="1" t="s">
        <v>36</v>
      </c>
      <c r="Y1142" s="1" t="s">
        <v>44</v>
      </c>
      <c r="Z1142">
        <v>11</v>
      </c>
      <c r="AA1142">
        <v>11</v>
      </c>
      <c r="AB1142" s="1" t="s">
        <v>13500</v>
      </c>
      <c r="AC1142" s="1" t="s">
        <v>13500</v>
      </c>
      <c r="AD1142" t="s">
        <v>13495</v>
      </c>
      <c r="AE1142" s="1" t="s">
        <v>38</v>
      </c>
      <c r="AF1142" s="1" t="s">
        <v>38</v>
      </c>
      <c r="AG1142" t="s">
        <v>13527</v>
      </c>
      <c r="AH1142" t="s">
        <v>38</v>
      </c>
      <c r="AI1142" t="s">
        <v>13538</v>
      </c>
    </row>
    <row r="1143" spans="1:35" x14ac:dyDescent="0.25">
      <c r="A1143" s="1" t="s">
        <v>2376</v>
      </c>
      <c r="B1143" s="1" t="s">
        <v>30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s="1" t="s">
        <v>30</v>
      </c>
      <c r="I1143" s="1" t="s">
        <v>31</v>
      </c>
      <c r="J1143">
        <v>0</v>
      </c>
      <c r="K1143">
        <v>0</v>
      </c>
      <c r="L1143">
        <v>0</v>
      </c>
      <c r="M1143" s="1" t="s">
        <v>30</v>
      </c>
      <c r="N1143">
        <v>0</v>
      </c>
      <c r="O1143" s="1" t="s">
        <v>600</v>
      </c>
      <c r="P1143" s="1" t="s">
        <v>2377</v>
      </c>
      <c r="Q1143" s="1" t="s">
        <v>42</v>
      </c>
      <c r="R1143">
        <v>57</v>
      </c>
      <c r="S1143" s="1" t="s">
        <v>30</v>
      </c>
      <c r="T1143" s="1" t="s">
        <v>30</v>
      </c>
      <c r="U1143" s="1" t="s">
        <v>30</v>
      </c>
      <c r="V1143">
        <v>0</v>
      </c>
      <c r="W1143" s="1" t="s">
        <v>30</v>
      </c>
      <c r="X1143" s="1" t="s">
        <v>43</v>
      </c>
      <c r="Y1143" s="1" t="s">
        <v>44</v>
      </c>
      <c r="Z1143">
        <v>12</v>
      </c>
      <c r="AA1143">
        <v>249</v>
      </c>
      <c r="AB1143" s="1" t="s">
        <v>13500</v>
      </c>
      <c r="AC1143" s="1" t="s">
        <v>13500</v>
      </c>
      <c r="AD1143" t="s">
        <v>13494</v>
      </c>
      <c r="AE1143" s="1" t="s">
        <v>38</v>
      </c>
      <c r="AF1143" s="1" t="s">
        <v>38</v>
      </c>
      <c r="AG1143" t="s">
        <v>13527</v>
      </c>
      <c r="AH1143" t="s">
        <v>38</v>
      </c>
      <c r="AI1143" t="s">
        <v>13539</v>
      </c>
    </row>
    <row r="1144" spans="1:35" x14ac:dyDescent="0.25">
      <c r="A1144" s="1" t="s">
        <v>2378</v>
      </c>
      <c r="B1144" s="1" t="s">
        <v>30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s="1" t="s">
        <v>32</v>
      </c>
      <c r="I1144" s="1" t="s">
        <v>46</v>
      </c>
      <c r="J1144">
        <v>0</v>
      </c>
      <c r="K1144">
        <v>0</v>
      </c>
      <c r="L1144">
        <v>0</v>
      </c>
      <c r="M1144" s="1" t="s">
        <v>30</v>
      </c>
      <c r="N1144">
        <v>0</v>
      </c>
      <c r="O1144" s="1" t="s">
        <v>111</v>
      </c>
      <c r="P1144" s="1" t="s">
        <v>2379</v>
      </c>
      <c r="Q1144" s="1" t="s">
        <v>35</v>
      </c>
      <c r="R1144">
        <v>65</v>
      </c>
      <c r="S1144" s="1" t="s">
        <v>30</v>
      </c>
      <c r="T1144" s="1" t="s">
        <v>32</v>
      </c>
      <c r="U1144" s="1" t="s">
        <v>30</v>
      </c>
      <c r="V1144">
        <v>0</v>
      </c>
      <c r="W1144" s="1" t="s">
        <v>30</v>
      </c>
      <c r="X1144" s="1" t="s">
        <v>43</v>
      </c>
      <c r="Y1144" s="1" t="s">
        <v>37</v>
      </c>
      <c r="Z1144">
        <v>10</v>
      </c>
      <c r="AA1144">
        <v>524</v>
      </c>
      <c r="AB1144" s="1" t="s">
        <v>13500</v>
      </c>
      <c r="AC1144" s="1" t="s">
        <v>13500</v>
      </c>
      <c r="AD1144" t="s">
        <v>13496</v>
      </c>
      <c r="AE1144" s="1" t="s">
        <v>38</v>
      </c>
      <c r="AF1144" s="1" t="s">
        <v>38</v>
      </c>
      <c r="AG1144" t="s">
        <v>13527</v>
      </c>
      <c r="AH1144" t="s">
        <v>38</v>
      </c>
      <c r="AI1144" t="s">
        <v>13540</v>
      </c>
    </row>
    <row r="1145" spans="1:35" x14ac:dyDescent="0.25">
      <c r="A1145" s="1" t="s">
        <v>2380</v>
      </c>
      <c r="B1145" s="1" t="s">
        <v>30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s="1" t="s">
        <v>30</v>
      </c>
      <c r="I1145" s="1" t="s">
        <v>31</v>
      </c>
      <c r="J1145">
        <v>0</v>
      </c>
      <c r="K1145">
        <v>1</v>
      </c>
      <c r="L1145">
        <v>2</v>
      </c>
      <c r="M1145" s="1" t="s">
        <v>32</v>
      </c>
      <c r="N1145">
        <v>0</v>
      </c>
      <c r="O1145" s="1" t="s">
        <v>135</v>
      </c>
      <c r="P1145" s="1" t="s">
        <v>2381</v>
      </c>
      <c r="Q1145" s="1" t="s">
        <v>35</v>
      </c>
      <c r="R1145">
        <v>54</v>
      </c>
      <c r="S1145" s="1" t="s">
        <v>30</v>
      </c>
      <c r="T1145" s="1" t="s">
        <v>30</v>
      </c>
      <c r="U1145" s="1" t="s">
        <v>30</v>
      </c>
      <c r="V1145">
        <v>0</v>
      </c>
      <c r="W1145" s="1" t="s">
        <v>30</v>
      </c>
      <c r="X1145" s="1" t="s">
        <v>43</v>
      </c>
      <c r="Y1145" s="1" t="s">
        <v>37</v>
      </c>
      <c r="Z1145">
        <v>29</v>
      </c>
      <c r="AA1145">
        <v>1524</v>
      </c>
      <c r="AB1145" s="1" t="s">
        <v>13500</v>
      </c>
      <c r="AC1145" s="1" t="s">
        <v>13500</v>
      </c>
      <c r="AD1145" t="s">
        <v>13494</v>
      </c>
      <c r="AE1145" s="1" t="s">
        <v>38</v>
      </c>
      <c r="AF1145" s="1" t="s">
        <v>38</v>
      </c>
      <c r="AG1145" t="s">
        <v>13527</v>
      </c>
      <c r="AH1145" t="s">
        <v>38</v>
      </c>
      <c r="AI1145" t="s">
        <v>13540</v>
      </c>
    </row>
    <row r="1146" spans="1:35" x14ac:dyDescent="0.25">
      <c r="A1146" s="1" t="s">
        <v>2382</v>
      </c>
      <c r="B1146" s="1" t="s">
        <v>30</v>
      </c>
      <c r="C1146">
        <v>1</v>
      </c>
      <c r="D1146">
        <v>4</v>
      </c>
      <c r="E1146">
        <v>12</v>
      </c>
      <c r="F1146">
        <v>0</v>
      </c>
      <c r="G1146">
        <v>0</v>
      </c>
      <c r="H1146" s="1" t="s">
        <v>30</v>
      </c>
      <c r="I1146" s="1" t="s">
        <v>31</v>
      </c>
      <c r="J1146">
        <v>0</v>
      </c>
      <c r="K1146">
        <v>3</v>
      </c>
      <c r="L1146">
        <v>0</v>
      </c>
      <c r="M1146" s="1" t="s">
        <v>30</v>
      </c>
      <c r="N1146">
        <v>0</v>
      </c>
      <c r="O1146" s="1" t="s">
        <v>122</v>
      </c>
      <c r="P1146" s="1" t="s">
        <v>2383</v>
      </c>
      <c r="Q1146" s="1" t="s">
        <v>35</v>
      </c>
      <c r="R1146">
        <v>28</v>
      </c>
      <c r="S1146" s="1" t="s">
        <v>32</v>
      </c>
      <c r="T1146" s="1" t="s">
        <v>30</v>
      </c>
      <c r="U1146" s="1" t="s">
        <v>30</v>
      </c>
      <c r="V1146">
        <v>0</v>
      </c>
      <c r="W1146" s="1" t="s">
        <v>30</v>
      </c>
      <c r="X1146" s="1" t="s">
        <v>36</v>
      </c>
      <c r="Y1146" s="1" t="s">
        <v>44</v>
      </c>
      <c r="Z1146">
        <v>13</v>
      </c>
      <c r="AA1146">
        <v>13</v>
      </c>
      <c r="AB1146" s="1" t="s">
        <v>13500</v>
      </c>
      <c r="AC1146" s="1" t="s">
        <v>13500</v>
      </c>
      <c r="AD1146" t="s">
        <v>13495</v>
      </c>
      <c r="AE1146" s="1" t="s">
        <v>38</v>
      </c>
      <c r="AF1146" s="1" t="s">
        <v>38</v>
      </c>
      <c r="AG1146" t="s">
        <v>13527</v>
      </c>
      <c r="AH1146" t="s">
        <v>38</v>
      </c>
      <c r="AI1146" t="s">
        <v>13538</v>
      </c>
    </row>
    <row r="1147" spans="1:35" x14ac:dyDescent="0.25">
      <c r="A1147" s="1" t="s">
        <v>2384</v>
      </c>
      <c r="B1147" s="1" t="s">
        <v>30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s="1" t="s">
        <v>30</v>
      </c>
      <c r="I1147" s="1" t="s">
        <v>31</v>
      </c>
      <c r="J1147">
        <v>0</v>
      </c>
      <c r="K1147">
        <v>0</v>
      </c>
      <c r="L1147">
        <v>6</v>
      </c>
      <c r="M1147" s="1" t="s">
        <v>30</v>
      </c>
      <c r="N1147">
        <v>44</v>
      </c>
      <c r="O1147" s="1" t="s">
        <v>119</v>
      </c>
      <c r="P1147" s="1" t="s">
        <v>2385</v>
      </c>
      <c r="Q1147" s="1" t="s">
        <v>42</v>
      </c>
      <c r="R1147">
        <v>45</v>
      </c>
      <c r="S1147" s="1" t="s">
        <v>30</v>
      </c>
      <c r="T1147" s="1" t="s">
        <v>30</v>
      </c>
      <c r="U1147" s="1" t="s">
        <v>30</v>
      </c>
      <c r="V1147">
        <v>0</v>
      </c>
      <c r="W1147" s="1" t="s">
        <v>32</v>
      </c>
      <c r="X1147" s="1" t="s">
        <v>43</v>
      </c>
      <c r="Y1147" s="1" t="s">
        <v>37</v>
      </c>
      <c r="Z1147">
        <v>36</v>
      </c>
      <c r="AA1147">
        <v>2312</v>
      </c>
      <c r="AB1147" s="1" t="s">
        <v>13500</v>
      </c>
      <c r="AC1147" s="1" t="s">
        <v>13500</v>
      </c>
      <c r="AD1147" t="s">
        <v>13494</v>
      </c>
      <c r="AE1147" s="1" t="s">
        <v>38</v>
      </c>
      <c r="AF1147" s="1" t="s">
        <v>38</v>
      </c>
      <c r="AG1147" t="s">
        <v>13526</v>
      </c>
      <c r="AH1147" t="s">
        <v>38</v>
      </c>
      <c r="AI1147" t="s">
        <v>13540</v>
      </c>
    </row>
    <row r="1148" spans="1:35" x14ac:dyDescent="0.25">
      <c r="A1148" s="1" t="s">
        <v>2386</v>
      </c>
      <c r="B1148" s="1" t="s">
        <v>30</v>
      </c>
      <c r="C1148">
        <v>3</v>
      </c>
      <c r="D1148">
        <v>16</v>
      </c>
      <c r="E1148">
        <v>41.5</v>
      </c>
      <c r="F1148">
        <v>0</v>
      </c>
      <c r="G1148">
        <v>0</v>
      </c>
      <c r="H1148" s="1" t="s">
        <v>30</v>
      </c>
      <c r="I1148" s="1" t="s">
        <v>31</v>
      </c>
      <c r="J1148">
        <v>0</v>
      </c>
      <c r="K1148">
        <v>1</v>
      </c>
      <c r="L1148">
        <v>15</v>
      </c>
      <c r="M1148" s="1" t="s">
        <v>32</v>
      </c>
      <c r="N1148">
        <v>0</v>
      </c>
      <c r="O1148" s="1" t="s">
        <v>135</v>
      </c>
      <c r="P1148" s="1" t="s">
        <v>2387</v>
      </c>
      <c r="Q1148" s="1" t="s">
        <v>42</v>
      </c>
      <c r="R1148">
        <v>68</v>
      </c>
      <c r="S1148" s="1" t="s">
        <v>30</v>
      </c>
      <c r="T1148" s="1" t="s">
        <v>32</v>
      </c>
      <c r="U1148" s="1" t="s">
        <v>30</v>
      </c>
      <c r="V1148">
        <v>0</v>
      </c>
      <c r="W1148" s="1" t="s">
        <v>30</v>
      </c>
      <c r="X1148" s="1" t="s">
        <v>36</v>
      </c>
      <c r="Y1148" s="1" t="s">
        <v>44</v>
      </c>
      <c r="Z1148">
        <v>33</v>
      </c>
      <c r="AA1148">
        <v>114</v>
      </c>
      <c r="AB1148" s="1" t="s">
        <v>13500</v>
      </c>
      <c r="AC1148" s="1" t="s">
        <v>13500</v>
      </c>
      <c r="AD1148" t="s">
        <v>13496</v>
      </c>
      <c r="AE1148" s="1" t="s">
        <v>38</v>
      </c>
      <c r="AF1148" s="1" t="s">
        <v>38</v>
      </c>
      <c r="AG1148" t="s">
        <v>13526</v>
      </c>
      <c r="AH1148" t="s">
        <v>38</v>
      </c>
      <c r="AI1148" t="s">
        <v>13538</v>
      </c>
    </row>
    <row r="1149" spans="1:35" x14ac:dyDescent="0.25">
      <c r="A1149" s="1" t="s">
        <v>2388</v>
      </c>
      <c r="B1149" s="1" t="s">
        <v>30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s="1" t="s">
        <v>30</v>
      </c>
      <c r="I1149" s="1" t="s">
        <v>31</v>
      </c>
      <c r="J1149">
        <v>0</v>
      </c>
      <c r="K1149">
        <v>1</v>
      </c>
      <c r="L1149">
        <v>0</v>
      </c>
      <c r="M1149" s="1" t="s">
        <v>30</v>
      </c>
      <c r="N1149">
        <v>0</v>
      </c>
      <c r="O1149" s="1" t="s">
        <v>49</v>
      </c>
      <c r="P1149" s="1" t="s">
        <v>2389</v>
      </c>
      <c r="Q1149" s="1" t="s">
        <v>42</v>
      </c>
      <c r="R1149">
        <v>48</v>
      </c>
      <c r="S1149" s="1" t="s">
        <v>30</v>
      </c>
      <c r="T1149" s="1" t="s">
        <v>30</v>
      </c>
      <c r="U1149" s="1" t="s">
        <v>30</v>
      </c>
      <c r="V1149">
        <v>0</v>
      </c>
      <c r="W1149" s="1" t="s">
        <v>30</v>
      </c>
      <c r="X1149" s="1" t="s">
        <v>57</v>
      </c>
      <c r="Y1149" s="1" t="s">
        <v>58</v>
      </c>
      <c r="Z1149">
        <v>11</v>
      </c>
      <c r="AA1149">
        <v>515</v>
      </c>
      <c r="AB1149" s="1" t="s">
        <v>13500</v>
      </c>
      <c r="AC1149" s="1" t="s">
        <v>13500</v>
      </c>
      <c r="AD1149" t="s">
        <v>13494</v>
      </c>
      <c r="AE1149" s="1" t="s">
        <v>38</v>
      </c>
      <c r="AF1149" s="1" t="s">
        <v>38</v>
      </c>
      <c r="AG1149" t="s">
        <v>13527</v>
      </c>
      <c r="AH1149" t="s">
        <v>38</v>
      </c>
      <c r="AI1149" t="s">
        <v>13540</v>
      </c>
    </row>
    <row r="1150" spans="1:35" x14ac:dyDescent="0.25">
      <c r="A1150" s="1" t="s">
        <v>2390</v>
      </c>
      <c r="B1150" s="1" t="s">
        <v>30</v>
      </c>
      <c r="C1150">
        <v>1</v>
      </c>
      <c r="D1150">
        <v>5</v>
      </c>
      <c r="E1150">
        <v>13</v>
      </c>
      <c r="F1150">
        <v>0</v>
      </c>
      <c r="G1150">
        <v>0</v>
      </c>
      <c r="H1150" s="1" t="s">
        <v>30</v>
      </c>
      <c r="I1150" s="1" t="s">
        <v>31</v>
      </c>
      <c r="J1150">
        <v>0</v>
      </c>
      <c r="K1150">
        <v>2</v>
      </c>
      <c r="L1150">
        <v>6</v>
      </c>
      <c r="M1150" s="1" t="s">
        <v>32</v>
      </c>
      <c r="N1150">
        <v>0</v>
      </c>
      <c r="O1150" s="1" t="s">
        <v>179</v>
      </c>
      <c r="P1150" s="1" t="s">
        <v>2391</v>
      </c>
      <c r="Q1150" s="1" t="s">
        <v>42</v>
      </c>
      <c r="R1150">
        <v>34</v>
      </c>
      <c r="S1150" s="1" t="s">
        <v>30</v>
      </c>
      <c r="T1150" s="1" t="s">
        <v>30</v>
      </c>
      <c r="U1150" s="1" t="s">
        <v>30</v>
      </c>
      <c r="V1150">
        <v>0</v>
      </c>
      <c r="W1150" s="1" t="s">
        <v>30</v>
      </c>
      <c r="X1150" s="1" t="s">
        <v>36</v>
      </c>
      <c r="Y1150" s="1" t="s">
        <v>58</v>
      </c>
      <c r="Z1150">
        <v>23</v>
      </c>
      <c r="AA1150">
        <v>23</v>
      </c>
      <c r="AB1150" s="1" t="s">
        <v>13500</v>
      </c>
      <c r="AC1150" s="1" t="s">
        <v>13500</v>
      </c>
      <c r="AD1150" t="s">
        <v>13494</v>
      </c>
      <c r="AE1150" s="1" t="s">
        <v>38</v>
      </c>
      <c r="AF1150" s="1" t="s">
        <v>38</v>
      </c>
      <c r="AG1150" t="s">
        <v>13526</v>
      </c>
      <c r="AH1150" t="s">
        <v>38</v>
      </c>
      <c r="AI1150" t="s">
        <v>13538</v>
      </c>
    </row>
    <row r="1151" spans="1:35" x14ac:dyDescent="0.25">
      <c r="A1151" s="1" t="s">
        <v>2392</v>
      </c>
      <c r="B1151" s="1" t="s">
        <v>30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s="1" t="s">
        <v>30</v>
      </c>
      <c r="I1151" s="1" t="s">
        <v>31</v>
      </c>
      <c r="J1151">
        <v>0</v>
      </c>
      <c r="K1151">
        <v>0</v>
      </c>
      <c r="L1151">
        <v>2</v>
      </c>
      <c r="M1151" s="1" t="s">
        <v>30</v>
      </c>
      <c r="N1151">
        <v>63</v>
      </c>
      <c r="O1151" s="1" t="s">
        <v>88</v>
      </c>
      <c r="P1151" s="1" t="s">
        <v>2393</v>
      </c>
      <c r="Q1151" s="1" t="s">
        <v>35</v>
      </c>
      <c r="R1151">
        <v>37</v>
      </c>
      <c r="S1151" s="1" t="s">
        <v>30</v>
      </c>
      <c r="T1151" s="1" t="s">
        <v>30</v>
      </c>
      <c r="U1151" s="1" t="s">
        <v>30</v>
      </c>
      <c r="V1151">
        <v>0</v>
      </c>
      <c r="W1151" s="1" t="s">
        <v>32</v>
      </c>
      <c r="X1151" s="1" t="s">
        <v>43</v>
      </c>
      <c r="Y1151" s="1" t="s">
        <v>37</v>
      </c>
      <c r="Z1151">
        <v>57</v>
      </c>
      <c r="AA1151">
        <v>4038</v>
      </c>
      <c r="AB1151" s="1" t="s">
        <v>13500</v>
      </c>
      <c r="AC1151" s="1" t="s">
        <v>13500</v>
      </c>
      <c r="AD1151" t="s">
        <v>13494</v>
      </c>
      <c r="AE1151" s="1" t="s">
        <v>38</v>
      </c>
      <c r="AF1151" s="1" t="s">
        <v>38</v>
      </c>
      <c r="AG1151" t="s">
        <v>13527</v>
      </c>
      <c r="AH1151" t="s">
        <v>38</v>
      </c>
      <c r="AI1151" t="s">
        <v>13540</v>
      </c>
    </row>
    <row r="1152" spans="1:35" x14ac:dyDescent="0.25">
      <c r="A1152" s="1" t="s">
        <v>2394</v>
      </c>
      <c r="B1152" s="1" t="s">
        <v>30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s="1" t="s">
        <v>32</v>
      </c>
      <c r="I1152" s="1" t="s">
        <v>46</v>
      </c>
      <c r="J1152">
        <v>0</v>
      </c>
      <c r="K1152">
        <v>1</v>
      </c>
      <c r="L1152">
        <v>15</v>
      </c>
      <c r="M1152" s="1" t="s">
        <v>32</v>
      </c>
      <c r="N1152">
        <v>0</v>
      </c>
      <c r="O1152" s="1" t="s">
        <v>125</v>
      </c>
      <c r="P1152" s="1" t="s">
        <v>2395</v>
      </c>
      <c r="Q1152" s="1" t="s">
        <v>42</v>
      </c>
      <c r="R1152">
        <v>27</v>
      </c>
      <c r="S1152" s="1" t="s">
        <v>32</v>
      </c>
      <c r="T1152" s="1" t="s">
        <v>30</v>
      </c>
      <c r="U1152" s="1" t="s">
        <v>30</v>
      </c>
      <c r="V1152">
        <v>0</v>
      </c>
      <c r="W1152" s="1" t="s">
        <v>32</v>
      </c>
      <c r="X1152" s="1" t="s">
        <v>36</v>
      </c>
      <c r="Y1152" s="1" t="s">
        <v>58</v>
      </c>
      <c r="Z1152">
        <v>20</v>
      </c>
      <c r="AA1152">
        <v>264</v>
      </c>
      <c r="AB1152" s="1" t="s">
        <v>13500</v>
      </c>
      <c r="AC1152" s="1" t="s">
        <v>13500</v>
      </c>
      <c r="AD1152" t="s">
        <v>13495</v>
      </c>
      <c r="AE1152" s="1" t="s">
        <v>38</v>
      </c>
      <c r="AF1152" s="1" t="s">
        <v>38</v>
      </c>
      <c r="AG1152" t="s">
        <v>13526</v>
      </c>
      <c r="AH1152" t="s">
        <v>38</v>
      </c>
      <c r="AI1152" t="s">
        <v>13539</v>
      </c>
    </row>
    <row r="1153" spans="1:35" x14ac:dyDescent="0.25">
      <c r="A1153" s="1" t="s">
        <v>2396</v>
      </c>
      <c r="B1153" s="1" t="s">
        <v>30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s="1" t="s">
        <v>30</v>
      </c>
      <c r="I1153" s="1" t="s">
        <v>31</v>
      </c>
      <c r="J1153">
        <v>0</v>
      </c>
      <c r="K1153">
        <v>0</v>
      </c>
      <c r="L1153">
        <v>3</v>
      </c>
      <c r="M1153" s="1" t="s">
        <v>32</v>
      </c>
      <c r="N1153">
        <v>0</v>
      </c>
      <c r="O1153" s="1" t="s">
        <v>219</v>
      </c>
      <c r="P1153" s="1" t="s">
        <v>2397</v>
      </c>
      <c r="Q1153" s="1" t="s">
        <v>35</v>
      </c>
      <c r="R1153">
        <v>35</v>
      </c>
      <c r="S1153" s="1" t="s">
        <v>30</v>
      </c>
      <c r="T1153" s="1" t="s">
        <v>30</v>
      </c>
      <c r="U1153" s="1" t="s">
        <v>30</v>
      </c>
      <c r="V1153">
        <v>0</v>
      </c>
      <c r="W1153" s="1" t="s">
        <v>32</v>
      </c>
      <c r="X1153" s="1" t="s">
        <v>57</v>
      </c>
      <c r="Y1153" s="1" t="s">
        <v>37</v>
      </c>
      <c r="Z1153">
        <v>58</v>
      </c>
      <c r="AA1153">
        <v>4174</v>
      </c>
      <c r="AB1153" s="1" t="s">
        <v>13500</v>
      </c>
      <c r="AC1153" s="1" t="s">
        <v>13500</v>
      </c>
      <c r="AD1153" t="s">
        <v>13494</v>
      </c>
      <c r="AE1153" s="1" t="s">
        <v>38</v>
      </c>
      <c r="AF1153" s="1" t="s">
        <v>38</v>
      </c>
      <c r="AG1153" t="s">
        <v>13526</v>
      </c>
      <c r="AH1153" t="s">
        <v>38</v>
      </c>
      <c r="AI1153" t="s">
        <v>13540</v>
      </c>
    </row>
    <row r="1154" spans="1:35" x14ac:dyDescent="0.25">
      <c r="A1154" s="1" t="s">
        <v>2398</v>
      </c>
      <c r="B1154" s="1" t="s">
        <v>30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s="1" t="s">
        <v>30</v>
      </c>
      <c r="I1154" s="1" t="s">
        <v>31</v>
      </c>
      <c r="J1154">
        <v>0</v>
      </c>
      <c r="K1154">
        <v>0</v>
      </c>
      <c r="L1154">
        <v>16</v>
      </c>
      <c r="M1154" s="1" t="s">
        <v>32</v>
      </c>
      <c r="N1154">
        <v>0</v>
      </c>
      <c r="O1154" s="1" t="s">
        <v>202</v>
      </c>
      <c r="P1154" s="1" t="s">
        <v>2399</v>
      </c>
      <c r="Q1154" s="1" t="s">
        <v>35</v>
      </c>
      <c r="R1154">
        <v>25</v>
      </c>
      <c r="S1154" s="1" t="s">
        <v>32</v>
      </c>
      <c r="T1154" s="1" t="s">
        <v>30</v>
      </c>
      <c r="U1154" s="1" t="s">
        <v>30</v>
      </c>
      <c r="V1154">
        <v>0</v>
      </c>
      <c r="W1154" s="1" t="s">
        <v>30</v>
      </c>
      <c r="X1154" s="1" t="s">
        <v>36</v>
      </c>
      <c r="Y1154" s="1" t="s">
        <v>37</v>
      </c>
      <c r="Z1154">
        <v>27</v>
      </c>
      <c r="AA1154">
        <v>1271</v>
      </c>
      <c r="AB1154" s="1" t="s">
        <v>13500</v>
      </c>
      <c r="AC1154" s="1" t="s">
        <v>13500</v>
      </c>
      <c r="AD1154" t="s">
        <v>13495</v>
      </c>
      <c r="AE1154" s="1" t="s">
        <v>38</v>
      </c>
      <c r="AF1154" s="1" t="s">
        <v>38</v>
      </c>
      <c r="AG1154" t="s">
        <v>13526</v>
      </c>
      <c r="AH1154" t="s">
        <v>38</v>
      </c>
      <c r="AI1154" t="s">
        <v>13540</v>
      </c>
    </row>
    <row r="1155" spans="1:35" x14ac:dyDescent="0.25">
      <c r="A1155" s="1" t="s">
        <v>2400</v>
      </c>
      <c r="B1155" s="1" t="s">
        <v>30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s="1" t="s">
        <v>30</v>
      </c>
      <c r="I1155" s="1" t="s">
        <v>31</v>
      </c>
      <c r="J1155">
        <v>0</v>
      </c>
      <c r="K1155">
        <v>0</v>
      </c>
      <c r="L1155">
        <v>7</v>
      </c>
      <c r="M1155" s="1" t="s">
        <v>30</v>
      </c>
      <c r="N1155">
        <v>37</v>
      </c>
      <c r="O1155" s="1" t="s">
        <v>55</v>
      </c>
      <c r="P1155" s="1" t="s">
        <v>2401</v>
      </c>
      <c r="Q1155" s="1" t="s">
        <v>42</v>
      </c>
      <c r="R1155">
        <v>61</v>
      </c>
      <c r="S1155" s="1" t="s">
        <v>30</v>
      </c>
      <c r="T1155" s="1" t="s">
        <v>30</v>
      </c>
      <c r="U1155" s="1" t="s">
        <v>30</v>
      </c>
      <c r="V1155">
        <v>0</v>
      </c>
      <c r="W1155" s="1" t="s">
        <v>32</v>
      </c>
      <c r="X1155" s="1" t="s">
        <v>36</v>
      </c>
      <c r="Y1155" s="1" t="s">
        <v>37</v>
      </c>
      <c r="Z1155">
        <v>30</v>
      </c>
      <c r="AA1155">
        <v>732</v>
      </c>
      <c r="AB1155" s="1" t="s">
        <v>13500</v>
      </c>
      <c r="AC1155" s="1" t="s">
        <v>13500</v>
      </c>
      <c r="AD1155" t="s">
        <v>13494</v>
      </c>
      <c r="AE1155" s="1" t="s">
        <v>38</v>
      </c>
      <c r="AF1155" s="1" t="s">
        <v>38</v>
      </c>
      <c r="AG1155" t="s">
        <v>13526</v>
      </c>
      <c r="AH1155" t="s">
        <v>38</v>
      </c>
      <c r="AI1155" t="s">
        <v>13539</v>
      </c>
    </row>
    <row r="1156" spans="1:35" x14ac:dyDescent="0.25">
      <c r="A1156" s="1" t="s">
        <v>2402</v>
      </c>
      <c r="B1156" s="1" t="s">
        <v>30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s="1" t="s">
        <v>30</v>
      </c>
      <c r="I1156" s="1" t="s">
        <v>31</v>
      </c>
      <c r="J1156">
        <v>0</v>
      </c>
      <c r="K1156">
        <v>2</v>
      </c>
      <c r="L1156">
        <v>8</v>
      </c>
      <c r="M1156" s="1" t="s">
        <v>32</v>
      </c>
      <c r="N1156">
        <v>0</v>
      </c>
      <c r="O1156" s="1" t="s">
        <v>275</v>
      </c>
      <c r="P1156" s="1" t="s">
        <v>2403</v>
      </c>
      <c r="Q1156" s="1" t="s">
        <v>35</v>
      </c>
      <c r="R1156">
        <v>23</v>
      </c>
      <c r="S1156" s="1" t="s">
        <v>32</v>
      </c>
      <c r="T1156" s="1" t="s">
        <v>30</v>
      </c>
      <c r="U1156" s="1" t="s">
        <v>30</v>
      </c>
      <c r="V1156">
        <v>0</v>
      </c>
      <c r="W1156" s="1" t="s">
        <v>30</v>
      </c>
      <c r="X1156" s="1" t="s">
        <v>43</v>
      </c>
      <c r="Y1156" s="1" t="s">
        <v>37</v>
      </c>
      <c r="Z1156">
        <v>31</v>
      </c>
      <c r="AA1156">
        <v>1236</v>
      </c>
      <c r="AB1156" s="1" t="s">
        <v>13500</v>
      </c>
      <c r="AC1156" s="1" t="s">
        <v>13500</v>
      </c>
      <c r="AD1156" t="s">
        <v>13495</v>
      </c>
      <c r="AE1156" s="1" t="s">
        <v>38</v>
      </c>
      <c r="AF1156" s="1" t="s">
        <v>38</v>
      </c>
      <c r="AG1156" t="s">
        <v>13526</v>
      </c>
      <c r="AH1156" t="s">
        <v>38</v>
      </c>
      <c r="AI1156" t="s">
        <v>13539</v>
      </c>
    </row>
    <row r="1157" spans="1:35" x14ac:dyDescent="0.25">
      <c r="A1157" s="1" t="s">
        <v>2404</v>
      </c>
      <c r="B1157" s="1" t="s">
        <v>30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s="1" t="s">
        <v>30</v>
      </c>
      <c r="I1157" s="1" t="s">
        <v>31</v>
      </c>
      <c r="J1157">
        <v>0</v>
      </c>
      <c r="K1157">
        <v>2</v>
      </c>
      <c r="L1157">
        <v>8</v>
      </c>
      <c r="M1157" s="1" t="s">
        <v>32</v>
      </c>
      <c r="N1157">
        <v>0</v>
      </c>
      <c r="O1157" s="1" t="s">
        <v>176</v>
      </c>
      <c r="P1157" s="1" t="s">
        <v>2405</v>
      </c>
      <c r="Q1157" s="1" t="s">
        <v>42</v>
      </c>
      <c r="R1157">
        <v>23</v>
      </c>
      <c r="S1157" s="1" t="s">
        <v>32</v>
      </c>
      <c r="T1157" s="1" t="s">
        <v>30</v>
      </c>
      <c r="U1157" s="1" t="s">
        <v>30</v>
      </c>
      <c r="V1157">
        <v>0</v>
      </c>
      <c r="W1157" s="1" t="s">
        <v>32</v>
      </c>
      <c r="X1157" s="1" t="s">
        <v>43</v>
      </c>
      <c r="Y1157" s="1" t="s">
        <v>58</v>
      </c>
      <c r="Z1157">
        <v>47</v>
      </c>
      <c r="AA1157">
        <v>1069</v>
      </c>
      <c r="AB1157" s="1" t="s">
        <v>13500</v>
      </c>
      <c r="AC1157" s="1" t="s">
        <v>13500</v>
      </c>
      <c r="AD1157" t="s">
        <v>13495</v>
      </c>
      <c r="AE1157" s="1" t="s">
        <v>38</v>
      </c>
      <c r="AF1157" s="1" t="s">
        <v>38</v>
      </c>
      <c r="AG1157" t="s">
        <v>13526</v>
      </c>
      <c r="AH1157" t="s">
        <v>38</v>
      </c>
      <c r="AI1157" t="s">
        <v>13539</v>
      </c>
    </row>
    <row r="1158" spans="1:35" x14ac:dyDescent="0.25">
      <c r="A1158" s="1" t="s">
        <v>2406</v>
      </c>
      <c r="B1158" s="1" t="s">
        <v>30</v>
      </c>
      <c r="C1158">
        <v>8</v>
      </c>
      <c r="D1158">
        <v>23</v>
      </c>
      <c r="E1158">
        <v>39.1</v>
      </c>
      <c r="F1158">
        <v>0</v>
      </c>
      <c r="G1158">
        <v>0</v>
      </c>
      <c r="H1158" s="1" t="s">
        <v>30</v>
      </c>
      <c r="I1158" s="1" t="s">
        <v>31</v>
      </c>
      <c r="J1158">
        <v>0</v>
      </c>
      <c r="K1158">
        <v>0</v>
      </c>
      <c r="L1158">
        <v>15</v>
      </c>
      <c r="M1158" s="1" t="s">
        <v>32</v>
      </c>
      <c r="N1158">
        <v>0</v>
      </c>
      <c r="O1158" s="1" t="s">
        <v>55</v>
      </c>
      <c r="P1158" s="1" t="s">
        <v>2407</v>
      </c>
      <c r="Q1158" s="1" t="s">
        <v>42</v>
      </c>
      <c r="R1158">
        <v>26</v>
      </c>
      <c r="S1158" s="1" t="s">
        <v>32</v>
      </c>
      <c r="T1158" s="1" t="s">
        <v>30</v>
      </c>
      <c r="U1158" s="1" t="s">
        <v>30</v>
      </c>
      <c r="V1158">
        <v>0</v>
      </c>
      <c r="W1158" s="1" t="s">
        <v>30</v>
      </c>
      <c r="X1158" s="1" t="s">
        <v>36</v>
      </c>
      <c r="Y1158" s="1" t="s">
        <v>37</v>
      </c>
      <c r="Z1158">
        <v>34</v>
      </c>
      <c r="AA1158">
        <v>267</v>
      </c>
      <c r="AB1158" s="1" t="s">
        <v>13500</v>
      </c>
      <c r="AC1158" s="1" t="s">
        <v>13500</v>
      </c>
      <c r="AD1158" t="s">
        <v>13495</v>
      </c>
      <c r="AE1158" s="1" t="s">
        <v>38</v>
      </c>
      <c r="AF1158" s="1" t="s">
        <v>38</v>
      </c>
      <c r="AG1158" t="s">
        <v>13526</v>
      </c>
      <c r="AH1158" t="s">
        <v>38</v>
      </c>
      <c r="AI1158" t="s">
        <v>13538</v>
      </c>
    </row>
    <row r="1159" spans="1:35" x14ac:dyDescent="0.25">
      <c r="A1159" s="1" t="s">
        <v>2408</v>
      </c>
      <c r="B1159" s="1" t="s">
        <v>30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s="1" t="s">
        <v>30</v>
      </c>
      <c r="I1159" s="1" t="s">
        <v>31</v>
      </c>
      <c r="J1159">
        <v>0</v>
      </c>
      <c r="K1159">
        <v>0</v>
      </c>
      <c r="L1159">
        <v>8</v>
      </c>
      <c r="M1159" s="1" t="s">
        <v>32</v>
      </c>
      <c r="N1159">
        <v>0</v>
      </c>
      <c r="O1159" s="1" t="s">
        <v>219</v>
      </c>
      <c r="P1159" s="1" t="s">
        <v>2409</v>
      </c>
      <c r="Q1159" s="1" t="s">
        <v>42</v>
      </c>
      <c r="R1159">
        <v>35</v>
      </c>
      <c r="S1159" s="1" t="s">
        <v>30</v>
      </c>
      <c r="T1159" s="1" t="s">
        <v>30</v>
      </c>
      <c r="U1159" s="1" t="s">
        <v>30</v>
      </c>
      <c r="V1159">
        <v>0</v>
      </c>
      <c r="W1159" s="1" t="s">
        <v>30</v>
      </c>
      <c r="X1159" s="1" t="s">
        <v>43</v>
      </c>
      <c r="Y1159" s="1" t="s">
        <v>44</v>
      </c>
      <c r="Z1159">
        <v>28</v>
      </c>
      <c r="AA1159">
        <v>1778</v>
      </c>
      <c r="AB1159" s="1" t="s">
        <v>13500</v>
      </c>
      <c r="AC1159" s="1" t="s">
        <v>13500</v>
      </c>
      <c r="AD1159" t="s">
        <v>13494</v>
      </c>
      <c r="AE1159" s="1" t="s">
        <v>38</v>
      </c>
      <c r="AF1159" s="1" t="s">
        <v>38</v>
      </c>
      <c r="AG1159" t="s">
        <v>13526</v>
      </c>
      <c r="AH1159" t="s">
        <v>38</v>
      </c>
      <c r="AI1159" t="s">
        <v>13540</v>
      </c>
    </row>
    <row r="1160" spans="1:35" x14ac:dyDescent="0.25">
      <c r="A1160" s="1" t="s">
        <v>2410</v>
      </c>
      <c r="B1160" s="1" t="s">
        <v>30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s="1" t="s">
        <v>30</v>
      </c>
      <c r="I1160" s="1" t="s">
        <v>31</v>
      </c>
      <c r="J1160">
        <v>0</v>
      </c>
      <c r="K1160">
        <v>2</v>
      </c>
      <c r="L1160">
        <v>9</v>
      </c>
      <c r="M1160" s="1" t="s">
        <v>30</v>
      </c>
      <c r="N1160">
        <v>39</v>
      </c>
      <c r="O1160" s="1" t="s">
        <v>83</v>
      </c>
      <c r="P1160" s="1" t="s">
        <v>2411</v>
      </c>
      <c r="Q1160" s="1" t="s">
        <v>42</v>
      </c>
      <c r="R1160">
        <v>71</v>
      </c>
      <c r="S1160" s="1" t="s">
        <v>30</v>
      </c>
      <c r="T1160" s="1" t="s">
        <v>32</v>
      </c>
      <c r="U1160" s="1" t="s">
        <v>30</v>
      </c>
      <c r="V1160">
        <v>0</v>
      </c>
      <c r="W1160" s="1" t="s">
        <v>30</v>
      </c>
      <c r="X1160" s="1" t="s">
        <v>57</v>
      </c>
      <c r="Y1160" s="1" t="s">
        <v>58</v>
      </c>
      <c r="Z1160">
        <v>19</v>
      </c>
      <c r="AA1160">
        <v>443</v>
      </c>
      <c r="AB1160" s="1" t="s">
        <v>13500</v>
      </c>
      <c r="AC1160" s="1" t="s">
        <v>13500</v>
      </c>
      <c r="AD1160" t="s">
        <v>13496</v>
      </c>
      <c r="AE1160" s="1" t="s">
        <v>38</v>
      </c>
      <c r="AF1160" s="1" t="s">
        <v>38</v>
      </c>
      <c r="AG1160" t="s">
        <v>13526</v>
      </c>
      <c r="AH1160" t="s">
        <v>38</v>
      </c>
      <c r="AI1160" t="s">
        <v>13539</v>
      </c>
    </row>
    <row r="1161" spans="1:35" x14ac:dyDescent="0.25">
      <c r="A1161" s="1" t="s">
        <v>2412</v>
      </c>
      <c r="B1161" s="1" t="s">
        <v>30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s="1" t="s">
        <v>30</v>
      </c>
      <c r="I1161" s="1" t="s">
        <v>31</v>
      </c>
      <c r="J1161">
        <v>0</v>
      </c>
      <c r="K1161">
        <v>1</v>
      </c>
      <c r="L1161">
        <v>24</v>
      </c>
      <c r="M1161" s="1" t="s">
        <v>32</v>
      </c>
      <c r="N1161">
        <v>0</v>
      </c>
      <c r="O1161" s="1" t="s">
        <v>202</v>
      </c>
      <c r="P1161" s="1" t="s">
        <v>2413</v>
      </c>
      <c r="Q1161" s="1" t="s">
        <v>35</v>
      </c>
      <c r="R1161">
        <v>24</v>
      </c>
      <c r="S1161" s="1" t="s">
        <v>32</v>
      </c>
      <c r="T1161" s="1" t="s">
        <v>30</v>
      </c>
      <c r="U1161" s="1" t="s">
        <v>30</v>
      </c>
      <c r="V1161">
        <v>0</v>
      </c>
      <c r="W1161" s="1" t="s">
        <v>32</v>
      </c>
      <c r="X1161" s="1" t="s">
        <v>43</v>
      </c>
      <c r="Y1161" s="1" t="s">
        <v>44</v>
      </c>
      <c r="Z1161">
        <v>62</v>
      </c>
      <c r="AA1161">
        <v>3220</v>
      </c>
      <c r="AB1161" s="1" t="s">
        <v>13500</v>
      </c>
      <c r="AC1161" s="1" t="s">
        <v>13500</v>
      </c>
      <c r="AD1161" t="s">
        <v>13495</v>
      </c>
      <c r="AE1161" s="1" t="s">
        <v>38</v>
      </c>
      <c r="AF1161" s="1" t="s">
        <v>38</v>
      </c>
      <c r="AG1161" t="s">
        <v>13526</v>
      </c>
      <c r="AH1161" t="s">
        <v>38</v>
      </c>
      <c r="AI1161" t="s">
        <v>13540</v>
      </c>
    </row>
    <row r="1162" spans="1:35" x14ac:dyDescent="0.25">
      <c r="A1162" s="1" t="s">
        <v>2414</v>
      </c>
      <c r="B1162" s="1" t="s">
        <v>30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s="1" t="s">
        <v>30</v>
      </c>
      <c r="I1162" s="1" t="s">
        <v>31</v>
      </c>
      <c r="J1162">
        <v>0</v>
      </c>
      <c r="K1162">
        <v>0</v>
      </c>
      <c r="L1162">
        <v>1</v>
      </c>
      <c r="M1162" s="1" t="s">
        <v>32</v>
      </c>
      <c r="N1162">
        <v>0</v>
      </c>
      <c r="O1162" s="1" t="s">
        <v>156</v>
      </c>
      <c r="P1162" s="1" t="s">
        <v>2415</v>
      </c>
      <c r="Q1162" s="1" t="s">
        <v>35</v>
      </c>
      <c r="R1162">
        <v>59</v>
      </c>
      <c r="S1162" s="1" t="s">
        <v>30</v>
      </c>
      <c r="T1162" s="1" t="s">
        <v>30</v>
      </c>
      <c r="U1162" s="1" t="s">
        <v>30</v>
      </c>
      <c r="V1162">
        <v>0</v>
      </c>
      <c r="W1162" s="1" t="s">
        <v>32</v>
      </c>
      <c r="X1162" s="1" t="s">
        <v>57</v>
      </c>
      <c r="Y1162" s="1" t="s">
        <v>37</v>
      </c>
      <c r="Z1162">
        <v>19</v>
      </c>
      <c r="AA1162">
        <v>1121</v>
      </c>
      <c r="AB1162" s="1" t="s">
        <v>13500</v>
      </c>
      <c r="AC1162" s="1" t="s">
        <v>13500</v>
      </c>
      <c r="AD1162" t="s">
        <v>13494</v>
      </c>
      <c r="AE1162" s="1" t="s">
        <v>38</v>
      </c>
      <c r="AF1162" s="1" t="s">
        <v>38</v>
      </c>
      <c r="AG1162" t="s">
        <v>13527</v>
      </c>
      <c r="AH1162" t="s">
        <v>38</v>
      </c>
      <c r="AI1162" t="s">
        <v>13540</v>
      </c>
    </row>
    <row r="1163" spans="1:35" x14ac:dyDescent="0.25">
      <c r="A1163" s="1" t="s">
        <v>2416</v>
      </c>
      <c r="B1163" s="1" t="s">
        <v>30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s="1" t="s">
        <v>30</v>
      </c>
      <c r="I1163" s="1" t="s">
        <v>31</v>
      </c>
      <c r="J1163">
        <v>0</v>
      </c>
      <c r="K1163">
        <v>2</v>
      </c>
      <c r="L1163">
        <v>0</v>
      </c>
      <c r="M1163" s="1" t="s">
        <v>30</v>
      </c>
      <c r="N1163">
        <v>0</v>
      </c>
      <c r="O1163" s="1" t="s">
        <v>33</v>
      </c>
      <c r="P1163" s="1" t="s">
        <v>2417</v>
      </c>
      <c r="Q1163" s="1" t="s">
        <v>35</v>
      </c>
      <c r="R1163">
        <v>35</v>
      </c>
      <c r="S1163" s="1" t="s">
        <v>30</v>
      </c>
      <c r="T1163" s="1" t="s">
        <v>30</v>
      </c>
      <c r="U1163" s="1" t="s">
        <v>30</v>
      </c>
      <c r="V1163">
        <v>0</v>
      </c>
      <c r="W1163" s="1" t="s">
        <v>30</v>
      </c>
      <c r="X1163" s="1" t="s">
        <v>43</v>
      </c>
      <c r="Y1163" s="1" t="s">
        <v>58</v>
      </c>
      <c r="Z1163">
        <v>9</v>
      </c>
      <c r="AA1163">
        <v>193</v>
      </c>
      <c r="AB1163" s="1" t="s">
        <v>13500</v>
      </c>
      <c r="AC1163" s="1" t="s">
        <v>13500</v>
      </c>
      <c r="AD1163" t="s">
        <v>13494</v>
      </c>
      <c r="AE1163" s="1" t="s">
        <v>38</v>
      </c>
      <c r="AF1163" s="1" t="s">
        <v>38</v>
      </c>
      <c r="AG1163" t="s">
        <v>13527</v>
      </c>
      <c r="AH1163" t="s">
        <v>38</v>
      </c>
      <c r="AI1163" t="s">
        <v>13539</v>
      </c>
    </row>
    <row r="1164" spans="1:35" x14ac:dyDescent="0.25">
      <c r="A1164" s="1" t="s">
        <v>2418</v>
      </c>
      <c r="B1164" s="1" t="s">
        <v>30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s="1" t="s">
        <v>30</v>
      </c>
      <c r="I1164" s="1" t="s">
        <v>31</v>
      </c>
      <c r="J1164">
        <v>0</v>
      </c>
      <c r="K1164">
        <v>2</v>
      </c>
      <c r="L1164">
        <v>27</v>
      </c>
      <c r="M1164" s="1" t="s">
        <v>32</v>
      </c>
      <c r="N1164">
        <v>0</v>
      </c>
      <c r="O1164" s="1" t="s">
        <v>77</v>
      </c>
      <c r="P1164" s="1" t="s">
        <v>2419</v>
      </c>
      <c r="Q1164" s="1" t="s">
        <v>42</v>
      </c>
      <c r="R1164">
        <v>25</v>
      </c>
      <c r="S1164" s="1" t="s">
        <v>32</v>
      </c>
      <c r="T1164" s="1" t="s">
        <v>30</v>
      </c>
      <c r="U1164" s="1" t="s">
        <v>30</v>
      </c>
      <c r="V1164">
        <v>0</v>
      </c>
      <c r="W1164" s="1" t="s">
        <v>32</v>
      </c>
      <c r="X1164" s="1" t="s">
        <v>57</v>
      </c>
      <c r="Y1164" s="1" t="s">
        <v>37</v>
      </c>
      <c r="Z1164">
        <v>41</v>
      </c>
      <c r="AA1164">
        <v>2917</v>
      </c>
      <c r="AB1164" s="1" t="s">
        <v>13500</v>
      </c>
      <c r="AC1164" s="1" t="s">
        <v>13500</v>
      </c>
      <c r="AD1164" t="s">
        <v>13495</v>
      </c>
      <c r="AE1164" s="1" t="s">
        <v>38</v>
      </c>
      <c r="AF1164" s="1" t="s">
        <v>38</v>
      </c>
      <c r="AG1164" t="s">
        <v>13526</v>
      </c>
      <c r="AH1164" t="s">
        <v>38</v>
      </c>
      <c r="AI1164" t="s">
        <v>13540</v>
      </c>
    </row>
    <row r="1165" spans="1:35" x14ac:dyDescent="0.25">
      <c r="A1165" s="1" t="s">
        <v>2420</v>
      </c>
      <c r="B1165" s="1" t="s">
        <v>30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s="1" t="s">
        <v>30</v>
      </c>
      <c r="I1165" s="1" t="s">
        <v>31</v>
      </c>
      <c r="J1165">
        <v>0</v>
      </c>
      <c r="K1165">
        <v>1</v>
      </c>
      <c r="L1165">
        <v>0</v>
      </c>
      <c r="M1165" s="1" t="s">
        <v>30</v>
      </c>
      <c r="N1165">
        <v>0</v>
      </c>
      <c r="O1165" s="1" t="s">
        <v>159</v>
      </c>
      <c r="P1165" s="1" t="s">
        <v>2421</v>
      </c>
      <c r="Q1165" s="1" t="s">
        <v>42</v>
      </c>
      <c r="R1165">
        <v>42</v>
      </c>
      <c r="S1165" s="1" t="s">
        <v>30</v>
      </c>
      <c r="T1165" s="1" t="s">
        <v>30</v>
      </c>
      <c r="U1165" s="1" t="s">
        <v>30</v>
      </c>
      <c r="V1165">
        <v>0</v>
      </c>
      <c r="W1165" s="1" t="s">
        <v>30</v>
      </c>
      <c r="X1165" s="1" t="s">
        <v>57</v>
      </c>
      <c r="Y1165" s="1" t="s">
        <v>44</v>
      </c>
      <c r="Z1165">
        <v>11</v>
      </c>
      <c r="AA1165">
        <v>213</v>
      </c>
      <c r="AB1165" s="1" t="s">
        <v>13500</v>
      </c>
      <c r="AC1165" s="1" t="s">
        <v>13500</v>
      </c>
      <c r="AD1165" t="s">
        <v>13494</v>
      </c>
      <c r="AE1165" s="1" t="s">
        <v>38</v>
      </c>
      <c r="AF1165" s="1" t="s">
        <v>38</v>
      </c>
      <c r="AG1165" t="s">
        <v>13527</v>
      </c>
      <c r="AH1165" t="s">
        <v>38</v>
      </c>
      <c r="AI1165" t="s">
        <v>13539</v>
      </c>
    </row>
    <row r="1166" spans="1:35" x14ac:dyDescent="0.25">
      <c r="A1166" s="1" t="s">
        <v>2422</v>
      </c>
      <c r="B1166" s="1" t="s">
        <v>30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s="1" t="s">
        <v>32</v>
      </c>
      <c r="I1166" s="1" t="s">
        <v>46</v>
      </c>
      <c r="J1166">
        <v>0</v>
      </c>
      <c r="K1166">
        <v>0</v>
      </c>
      <c r="L1166">
        <v>12</v>
      </c>
      <c r="M1166" s="1" t="s">
        <v>30</v>
      </c>
      <c r="N1166">
        <v>64</v>
      </c>
      <c r="O1166" s="1" t="s">
        <v>80</v>
      </c>
      <c r="P1166" s="1" t="s">
        <v>2423</v>
      </c>
      <c r="Q1166" s="1" t="s">
        <v>42</v>
      </c>
      <c r="R1166">
        <v>80</v>
      </c>
      <c r="S1166" s="1" t="s">
        <v>30</v>
      </c>
      <c r="T1166" s="1" t="s">
        <v>32</v>
      </c>
      <c r="U1166" s="1" t="s">
        <v>30</v>
      </c>
      <c r="V1166">
        <v>0</v>
      </c>
      <c r="W1166" s="1" t="s">
        <v>30</v>
      </c>
      <c r="X1166" s="1" t="s">
        <v>57</v>
      </c>
      <c r="Y1166" s="1" t="s">
        <v>37</v>
      </c>
      <c r="Z1166">
        <v>44</v>
      </c>
      <c r="AA1166">
        <v>1388</v>
      </c>
      <c r="AB1166" s="1" t="s">
        <v>13500</v>
      </c>
      <c r="AC1166" s="1" t="s">
        <v>13500</v>
      </c>
      <c r="AD1166" t="s">
        <v>13496</v>
      </c>
      <c r="AE1166" s="1" t="s">
        <v>38</v>
      </c>
      <c r="AF1166" s="1" t="s">
        <v>38</v>
      </c>
      <c r="AG1166" t="s">
        <v>13526</v>
      </c>
      <c r="AH1166" t="s">
        <v>38</v>
      </c>
      <c r="AI1166" t="s">
        <v>13539</v>
      </c>
    </row>
    <row r="1167" spans="1:35" x14ac:dyDescent="0.25">
      <c r="A1167" s="1" t="s">
        <v>2424</v>
      </c>
      <c r="B1167" s="1" t="s">
        <v>30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s="1" t="s">
        <v>32</v>
      </c>
      <c r="I1167" s="1" t="s">
        <v>46</v>
      </c>
      <c r="J1167">
        <v>0</v>
      </c>
      <c r="K1167">
        <v>0</v>
      </c>
      <c r="L1167">
        <v>10</v>
      </c>
      <c r="M1167" s="1" t="s">
        <v>32</v>
      </c>
      <c r="N1167">
        <v>0</v>
      </c>
      <c r="O1167" s="1" t="s">
        <v>55</v>
      </c>
      <c r="P1167" s="1" t="s">
        <v>2425</v>
      </c>
      <c r="Q1167" s="1" t="s">
        <v>35</v>
      </c>
      <c r="R1167">
        <v>21</v>
      </c>
      <c r="S1167" s="1" t="s">
        <v>32</v>
      </c>
      <c r="T1167" s="1" t="s">
        <v>30</v>
      </c>
      <c r="U1167" s="1" t="s">
        <v>30</v>
      </c>
      <c r="V1167">
        <v>0</v>
      </c>
      <c r="W1167" s="1" t="s">
        <v>32</v>
      </c>
      <c r="X1167" s="1" t="s">
        <v>57</v>
      </c>
      <c r="Y1167" s="1" t="s">
        <v>44</v>
      </c>
      <c r="Z1167">
        <v>27</v>
      </c>
      <c r="AA1167">
        <v>1484</v>
      </c>
      <c r="AB1167" s="1" t="s">
        <v>13500</v>
      </c>
      <c r="AC1167" s="1" t="s">
        <v>13500</v>
      </c>
      <c r="AD1167" t="s">
        <v>13495</v>
      </c>
      <c r="AE1167" s="1" t="s">
        <v>38</v>
      </c>
      <c r="AF1167" s="1" t="s">
        <v>38</v>
      </c>
      <c r="AG1167" t="s">
        <v>13526</v>
      </c>
      <c r="AH1167" t="s">
        <v>38</v>
      </c>
      <c r="AI1167" t="s">
        <v>13540</v>
      </c>
    </row>
    <row r="1168" spans="1:35" x14ac:dyDescent="0.25">
      <c r="A1168" s="1" t="s">
        <v>2426</v>
      </c>
      <c r="B1168" s="1" t="s">
        <v>30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s="1" t="s">
        <v>30</v>
      </c>
      <c r="I1168" s="1" t="s">
        <v>31</v>
      </c>
      <c r="J1168">
        <v>0</v>
      </c>
      <c r="K1168">
        <v>1</v>
      </c>
      <c r="L1168">
        <v>3</v>
      </c>
      <c r="M1168" s="1" t="s">
        <v>32</v>
      </c>
      <c r="N1168">
        <v>0</v>
      </c>
      <c r="O1168" s="1" t="s">
        <v>202</v>
      </c>
      <c r="P1168" s="1" t="s">
        <v>2427</v>
      </c>
      <c r="Q1168" s="1" t="s">
        <v>42</v>
      </c>
      <c r="R1168">
        <v>34</v>
      </c>
      <c r="S1168" s="1" t="s">
        <v>30</v>
      </c>
      <c r="T1168" s="1" t="s">
        <v>30</v>
      </c>
      <c r="U1168" s="1" t="s">
        <v>30</v>
      </c>
      <c r="V1168">
        <v>0</v>
      </c>
      <c r="W1168" s="1" t="s">
        <v>32</v>
      </c>
      <c r="X1168" s="1" t="s">
        <v>36</v>
      </c>
      <c r="Y1168" s="1" t="s">
        <v>37</v>
      </c>
      <c r="Z1168">
        <v>40</v>
      </c>
      <c r="AA1168">
        <v>434</v>
      </c>
      <c r="AB1168" s="1" t="s">
        <v>13500</v>
      </c>
      <c r="AC1168" s="1" t="s">
        <v>13500</v>
      </c>
      <c r="AD1168" t="s">
        <v>13494</v>
      </c>
      <c r="AE1168" s="1" t="s">
        <v>38</v>
      </c>
      <c r="AF1168" s="1" t="s">
        <v>38</v>
      </c>
      <c r="AG1168" t="s">
        <v>13526</v>
      </c>
      <c r="AH1168" t="s">
        <v>38</v>
      </c>
      <c r="AI1168" t="s">
        <v>13539</v>
      </c>
    </row>
    <row r="1169" spans="1:35" x14ac:dyDescent="0.25">
      <c r="A1169" s="1" t="s">
        <v>2428</v>
      </c>
      <c r="B1169" s="1" t="s">
        <v>30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s="1" t="s">
        <v>30</v>
      </c>
      <c r="I1169" s="1" t="s">
        <v>31</v>
      </c>
      <c r="J1169">
        <v>0</v>
      </c>
      <c r="K1169">
        <v>1</v>
      </c>
      <c r="L1169">
        <v>3</v>
      </c>
      <c r="M1169" s="1" t="s">
        <v>32</v>
      </c>
      <c r="N1169">
        <v>0</v>
      </c>
      <c r="O1169" s="1" t="s">
        <v>80</v>
      </c>
      <c r="P1169" s="1" t="s">
        <v>2429</v>
      </c>
      <c r="Q1169" s="1" t="s">
        <v>42</v>
      </c>
      <c r="R1169">
        <v>41</v>
      </c>
      <c r="S1169" s="1" t="s">
        <v>30</v>
      </c>
      <c r="T1169" s="1" t="s">
        <v>30</v>
      </c>
      <c r="U1169" s="1" t="s">
        <v>30</v>
      </c>
      <c r="V1169">
        <v>0</v>
      </c>
      <c r="W1169" s="1" t="s">
        <v>30</v>
      </c>
      <c r="X1169" s="1" t="s">
        <v>43</v>
      </c>
      <c r="Y1169" s="1" t="s">
        <v>58</v>
      </c>
      <c r="Z1169">
        <v>36</v>
      </c>
      <c r="AA1169">
        <v>990</v>
      </c>
      <c r="AB1169" s="1" t="s">
        <v>13500</v>
      </c>
      <c r="AC1169" s="1" t="s">
        <v>13500</v>
      </c>
      <c r="AD1169" t="s">
        <v>13494</v>
      </c>
      <c r="AE1169" s="1" t="s">
        <v>38</v>
      </c>
      <c r="AF1169" s="1" t="s">
        <v>38</v>
      </c>
      <c r="AG1169" t="s">
        <v>13526</v>
      </c>
      <c r="AH1169" t="s">
        <v>38</v>
      </c>
      <c r="AI1169" t="s">
        <v>13539</v>
      </c>
    </row>
    <row r="1170" spans="1:35" x14ac:dyDescent="0.25">
      <c r="A1170" s="1" t="s">
        <v>2430</v>
      </c>
      <c r="B1170" s="1" t="s">
        <v>30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s="1" t="s">
        <v>30</v>
      </c>
      <c r="I1170" s="1" t="s">
        <v>31</v>
      </c>
      <c r="J1170">
        <v>0</v>
      </c>
      <c r="K1170">
        <v>0</v>
      </c>
      <c r="L1170">
        <v>12</v>
      </c>
      <c r="M1170" s="1" t="s">
        <v>30</v>
      </c>
      <c r="N1170">
        <v>78</v>
      </c>
      <c r="O1170" s="1" t="s">
        <v>216</v>
      </c>
      <c r="P1170" s="1" t="s">
        <v>2431</v>
      </c>
      <c r="Q1170" s="1" t="s">
        <v>35</v>
      </c>
      <c r="R1170">
        <v>57</v>
      </c>
      <c r="S1170" s="1" t="s">
        <v>30</v>
      </c>
      <c r="T1170" s="1" t="s">
        <v>30</v>
      </c>
      <c r="U1170" s="1" t="s">
        <v>30</v>
      </c>
      <c r="V1170">
        <v>0</v>
      </c>
      <c r="W1170" s="1" t="s">
        <v>30</v>
      </c>
      <c r="X1170" s="1" t="s">
        <v>57</v>
      </c>
      <c r="Y1170" s="1" t="s">
        <v>58</v>
      </c>
      <c r="Z1170">
        <v>17</v>
      </c>
      <c r="AA1170">
        <v>614</v>
      </c>
      <c r="AB1170" s="1" t="s">
        <v>13500</v>
      </c>
      <c r="AC1170" s="1" t="s">
        <v>13500</v>
      </c>
      <c r="AD1170" t="s">
        <v>13494</v>
      </c>
      <c r="AE1170" s="1" t="s">
        <v>38</v>
      </c>
      <c r="AF1170" s="1" t="s">
        <v>38</v>
      </c>
      <c r="AG1170" t="s">
        <v>13526</v>
      </c>
      <c r="AH1170" t="s">
        <v>38</v>
      </c>
      <c r="AI1170" t="s">
        <v>13539</v>
      </c>
    </row>
    <row r="1171" spans="1:35" x14ac:dyDescent="0.25">
      <c r="A1171" s="1" t="s">
        <v>2432</v>
      </c>
      <c r="B1171" s="1" t="s">
        <v>30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s="1" t="s">
        <v>30</v>
      </c>
      <c r="I1171" s="1" t="s">
        <v>31</v>
      </c>
      <c r="J1171">
        <v>0</v>
      </c>
      <c r="K1171">
        <v>1</v>
      </c>
      <c r="L1171">
        <v>3</v>
      </c>
      <c r="M1171" s="1" t="s">
        <v>32</v>
      </c>
      <c r="N1171">
        <v>0</v>
      </c>
      <c r="O1171" s="1" t="s">
        <v>135</v>
      </c>
      <c r="P1171" s="1" t="s">
        <v>2433</v>
      </c>
      <c r="Q1171" s="1" t="s">
        <v>42</v>
      </c>
      <c r="R1171">
        <v>36</v>
      </c>
      <c r="S1171" s="1" t="s">
        <v>30</v>
      </c>
      <c r="T1171" s="1" t="s">
        <v>30</v>
      </c>
      <c r="U1171" s="1" t="s">
        <v>30</v>
      </c>
      <c r="V1171">
        <v>0</v>
      </c>
      <c r="W1171" s="1" t="s">
        <v>32</v>
      </c>
      <c r="X1171" s="1" t="s">
        <v>43</v>
      </c>
      <c r="Y1171" s="1" t="s">
        <v>58</v>
      </c>
      <c r="Z1171">
        <v>39</v>
      </c>
      <c r="AA1171">
        <v>1803</v>
      </c>
      <c r="AB1171" s="1" t="s">
        <v>13500</v>
      </c>
      <c r="AC1171" s="1" t="s">
        <v>13500</v>
      </c>
      <c r="AD1171" t="s">
        <v>13494</v>
      </c>
      <c r="AE1171" s="1" t="s">
        <v>38</v>
      </c>
      <c r="AF1171" s="1" t="s">
        <v>38</v>
      </c>
      <c r="AG1171" t="s">
        <v>13526</v>
      </c>
      <c r="AH1171" t="s">
        <v>38</v>
      </c>
      <c r="AI1171" t="s">
        <v>13540</v>
      </c>
    </row>
    <row r="1172" spans="1:35" x14ac:dyDescent="0.25">
      <c r="A1172" s="1" t="s">
        <v>2434</v>
      </c>
      <c r="B1172" s="1" t="s">
        <v>30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s="1" t="s">
        <v>30</v>
      </c>
      <c r="I1172" s="1" t="s">
        <v>31</v>
      </c>
      <c r="J1172">
        <v>0</v>
      </c>
      <c r="K1172">
        <v>1</v>
      </c>
      <c r="L1172">
        <v>10</v>
      </c>
      <c r="M1172" s="1" t="s">
        <v>32</v>
      </c>
      <c r="N1172">
        <v>0</v>
      </c>
      <c r="O1172" s="1" t="s">
        <v>106</v>
      </c>
      <c r="P1172" s="1" t="s">
        <v>2435</v>
      </c>
      <c r="Q1172" s="1" t="s">
        <v>35</v>
      </c>
      <c r="R1172">
        <v>58</v>
      </c>
      <c r="S1172" s="1" t="s">
        <v>30</v>
      </c>
      <c r="T1172" s="1" t="s">
        <v>30</v>
      </c>
      <c r="U1172" s="1" t="s">
        <v>30</v>
      </c>
      <c r="V1172">
        <v>0</v>
      </c>
      <c r="W1172" s="1" t="s">
        <v>30</v>
      </c>
      <c r="X1172" s="1" t="s">
        <v>36</v>
      </c>
      <c r="Y1172" s="1" t="s">
        <v>37</v>
      </c>
      <c r="Z1172">
        <v>55</v>
      </c>
      <c r="AA1172">
        <v>878</v>
      </c>
      <c r="AB1172" s="1" t="s">
        <v>13500</v>
      </c>
      <c r="AC1172" s="1" t="s">
        <v>13500</v>
      </c>
      <c r="AD1172" t="s">
        <v>13494</v>
      </c>
      <c r="AE1172" s="1" t="s">
        <v>38</v>
      </c>
      <c r="AF1172" s="1" t="s">
        <v>38</v>
      </c>
      <c r="AG1172" t="s">
        <v>13526</v>
      </c>
      <c r="AH1172" t="s">
        <v>38</v>
      </c>
      <c r="AI1172" t="s">
        <v>13539</v>
      </c>
    </row>
    <row r="1173" spans="1:35" x14ac:dyDescent="0.25">
      <c r="A1173" s="1" t="s">
        <v>2436</v>
      </c>
      <c r="B1173" s="1" t="s">
        <v>30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s="1" t="s">
        <v>30</v>
      </c>
      <c r="I1173" s="1" t="s">
        <v>31</v>
      </c>
      <c r="J1173">
        <v>0</v>
      </c>
      <c r="K1173">
        <v>0</v>
      </c>
      <c r="L1173">
        <v>0</v>
      </c>
      <c r="M1173" s="1" t="s">
        <v>30</v>
      </c>
      <c r="N1173">
        <v>0</v>
      </c>
      <c r="O1173" s="1" t="s">
        <v>111</v>
      </c>
      <c r="P1173" s="1" t="s">
        <v>2437</v>
      </c>
      <c r="Q1173" s="1" t="s">
        <v>42</v>
      </c>
      <c r="R1173">
        <v>66</v>
      </c>
      <c r="S1173" s="1" t="s">
        <v>30</v>
      </c>
      <c r="T1173" s="1" t="s">
        <v>32</v>
      </c>
      <c r="U1173" s="1" t="s">
        <v>30</v>
      </c>
      <c r="V1173">
        <v>0</v>
      </c>
      <c r="W1173" s="1" t="s">
        <v>30</v>
      </c>
      <c r="X1173" s="1" t="s">
        <v>43</v>
      </c>
      <c r="Y1173" s="1" t="s">
        <v>58</v>
      </c>
      <c r="Z1173">
        <v>12</v>
      </c>
      <c r="AA1173">
        <v>267</v>
      </c>
      <c r="AB1173" s="1" t="s">
        <v>13500</v>
      </c>
      <c r="AC1173" s="1" t="s">
        <v>13500</v>
      </c>
      <c r="AD1173" t="s">
        <v>13496</v>
      </c>
      <c r="AE1173" s="1" t="s">
        <v>38</v>
      </c>
      <c r="AF1173" s="1" t="s">
        <v>38</v>
      </c>
      <c r="AG1173" t="s">
        <v>13527</v>
      </c>
      <c r="AH1173" t="s">
        <v>38</v>
      </c>
      <c r="AI1173" t="s">
        <v>13539</v>
      </c>
    </row>
    <row r="1174" spans="1:35" x14ac:dyDescent="0.25">
      <c r="A1174" s="1" t="s">
        <v>2438</v>
      </c>
      <c r="B1174" s="1" t="s">
        <v>30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s="1" t="s">
        <v>30</v>
      </c>
      <c r="I1174" s="1" t="s">
        <v>31</v>
      </c>
      <c r="J1174">
        <v>0</v>
      </c>
      <c r="K1174">
        <v>0</v>
      </c>
      <c r="L1174">
        <v>19</v>
      </c>
      <c r="M1174" s="1" t="s">
        <v>32</v>
      </c>
      <c r="N1174">
        <v>0</v>
      </c>
      <c r="O1174" s="1" t="s">
        <v>77</v>
      </c>
      <c r="P1174" s="1" t="s">
        <v>2439</v>
      </c>
      <c r="Q1174" s="1" t="s">
        <v>42</v>
      </c>
      <c r="R1174">
        <v>21</v>
      </c>
      <c r="S1174" s="1" t="s">
        <v>32</v>
      </c>
      <c r="T1174" s="1" t="s">
        <v>30</v>
      </c>
      <c r="U1174" s="1" t="s">
        <v>30</v>
      </c>
      <c r="V1174">
        <v>0</v>
      </c>
      <c r="W1174" s="1" t="s">
        <v>32</v>
      </c>
      <c r="X1174" s="1" t="s">
        <v>57</v>
      </c>
      <c r="Y1174" s="1" t="s">
        <v>58</v>
      </c>
      <c r="Z1174">
        <v>23</v>
      </c>
      <c r="AA1174">
        <v>1571</v>
      </c>
      <c r="AB1174" s="1" t="s">
        <v>13500</v>
      </c>
      <c r="AC1174" s="1" t="s">
        <v>13500</v>
      </c>
      <c r="AD1174" t="s">
        <v>13495</v>
      </c>
      <c r="AE1174" s="1" t="s">
        <v>38</v>
      </c>
      <c r="AF1174" s="1" t="s">
        <v>38</v>
      </c>
      <c r="AG1174" t="s">
        <v>13526</v>
      </c>
      <c r="AH1174" t="s">
        <v>38</v>
      </c>
      <c r="AI1174" t="s">
        <v>13540</v>
      </c>
    </row>
    <row r="1175" spans="1:35" x14ac:dyDescent="0.25">
      <c r="A1175" s="1" t="s">
        <v>2440</v>
      </c>
      <c r="B1175" s="1" t="s">
        <v>30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s="1" t="s">
        <v>30</v>
      </c>
      <c r="I1175" s="1" t="s">
        <v>31</v>
      </c>
      <c r="J1175">
        <v>0</v>
      </c>
      <c r="K1175">
        <v>1</v>
      </c>
      <c r="L1175">
        <v>2</v>
      </c>
      <c r="M1175" s="1" t="s">
        <v>32</v>
      </c>
      <c r="N1175">
        <v>0</v>
      </c>
      <c r="O1175" s="1" t="s">
        <v>600</v>
      </c>
      <c r="P1175" s="1" t="s">
        <v>2441</v>
      </c>
      <c r="Q1175" s="1" t="s">
        <v>35</v>
      </c>
      <c r="R1175">
        <v>63</v>
      </c>
      <c r="S1175" s="1" t="s">
        <v>30</v>
      </c>
      <c r="T1175" s="1" t="s">
        <v>30</v>
      </c>
      <c r="U1175" s="1" t="s">
        <v>30</v>
      </c>
      <c r="V1175">
        <v>0</v>
      </c>
      <c r="W1175" s="1" t="s">
        <v>32</v>
      </c>
      <c r="X1175" s="1" t="s">
        <v>57</v>
      </c>
      <c r="Y1175" s="1" t="s">
        <v>58</v>
      </c>
      <c r="Z1175">
        <v>46</v>
      </c>
      <c r="AA1175">
        <v>391</v>
      </c>
      <c r="AB1175" s="1" t="s">
        <v>13500</v>
      </c>
      <c r="AC1175" s="1" t="s">
        <v>13500</v>
      </c>
      <c r="AD1175" t="s">
        <v>13494</v>
      </c>
      <c r="AE1175" s="1" t="s">
        <v>38</v>
      </c>
      <c r="AF1175" s="1" t="s">
        <v>38</v>
      </c>
      <c r="AG1175" t="s">
        <v>13527</v>
      </c>
      <c r="AH1175" t="s">
        <v>38</v>
      </c>
      <c r="AI1175" t="s">
        <v>13538</v>
      </c>
    </row>
    <row r="1176" spans="1:35" x14ac:dyDescent="0.25">
      <c r="A1176" s="1" t="s">
        <v>2442</v>
      </c>
      <c r="B1176" s="1" t="s">
        <v>30</v>
      </c>
      <c r="C1176">
        <v>6</v>
      </c>
      <c r="D1176">
        <v>14</v>
      </c>
      <c r="E1176">
        <v>41</v>
      </c>
      <c r="F1176">
        <v>0</v>
      </c>
      <c r="G1176">
        <v>0</v>
      </c>
      <c r="H1176" s="1" t="s">
        <v>30</v>
      </c>
      <c r="I1176" s="1" t="s">
        <v>31</v>
      </c>
      <c r="J1176">
        <v>0</v>
      </c>
      <c r="K1176">
        <v>0</v>
      </c>
      <c r="L1176">
        <v>0</v>
      </c>
      <c r="M1176" s="1" t="s">
        <v>30</v>
      </c>
      <c r="N1176">
        <v>0</v>
      </c>
      <c r="O1176" s="1" t="s">
        <v>74</v>
      </c>
      <c r="P1176" s="1" t="s">
        <v>2443</v>
      </c>
      <c r="Q1176" s="1" t="s">
        <v>35</v>
      </c>
      <c r="R1176">
        <v>33</v>
      </c>
      <c r="S1176" s="1" t="s">
        <v>30</v>
      </c>
      <c r="T1176" s="1" t="s">
        <v>30</v>
      </c>
      <c r="U1176" s="1" t="s">
        <v>30</v>
      </c>
      <c r="V1176">
        <v>0</v>
      </c>
      <c r="W1176" s="1" t="s">
        <v>30</v>
      </c>
      <c r="X1176" s="1" t="s">
        <v>36</v>
      </c>
      <c r="Y1176" s="1" t="s">
        <v>58</v>
      </c>
      <c r="Z1176">
        <v>13</v>
      </c>
      <c r="AA1176">
        <v>74</v>
      </c>
      <c r="AB1176" s="1" t="s">
        <v>13500</v>
      </c>
      <c r="AC1176" s="1" t="s">
        <v>13500</v>
      </c>
      <c r="AD1176" t="s">
        <v>13494</v>
      </c>
      <c r="AE1176" s="1" t="s">
        <v>38</v>
      </c>
      <c r="AF1176" s="1" t="s">
        <v>38</v>
      </c>
      <c r="AG1176" t="s">
        <v>13527</v>
      </c>
      <c r="AH1176" t="s">
        <v>38</v>
      </c>
      <c r="AI1176" t="s">
        <v>13538</v>
      </c>
    </row>
    <row r="1177" spans="1:35" x14ac:dyDescent="0.25">
      <c r="A1177" s="1" t="s">
        <v>2444</v>
      </c>
      <c r="B1177" s="1" t="s">
        <v>30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s="1" t="s">
        <v>30</v>
      </c>
      <c r="I1177" s="1" t="s">
        <v>31</v>
      </c>
      <c r="J1177">
        <v>0</v>
      </c>
      <c r="K1177">
        <v>0</v>
      </c>
      <c r="L1177">
        <v>3</v>
      </c>
      <c r="M1177" s="1" t="s">
        <v>32</v>
      </c>
      <c r="N1177">
        <v>0</v>
      </c>
      <c r="O1177" s="1" t="s">
        <v>65</v>
      </c>
      <c r="P1177" s="1" t="s">
        <v>2445</v>
      </c>
      <c r="Q1177" s="1" t="s">
        <v>42</v>
      </c>
      <c r="R1177">
        <v>46</v>
      </c>
      <c r="S1177" s="1" t="s">
        <v>30</v>
      </c>
      <c r="T1177" s="1" t="s">
        <v>30</v>
      </c>
      <c r="U1177" s="1" t="s">
        <v>30</v>
      </c>
      <c r="V1177">
        <v>0</v>
      </c>
      <c r="W1177" s="1" t="s">
        <v>30</v>
      </c>
      <c r="X1177" s="1" t="s">
        <v>57</v>
      </c>
      <c r="Y1177" s="1" t="s">
        <v>58</v>
      </c>
      <c r="Z1177">
        <v>22</v>
      </c>
      <c r="AA1177">
        <v>1195</v>
      </c>
      <c r="AB1177" s="1" t="s">
        <v>13500</v>
      </c>
      <c r="AC1177" s="1" t="s">
        <v>13500</v>
      </c>
      <c r="AD1177" t="s">
        <v>13494</v>
      </c>
      <c r="AE1177" s="1" t="s">
        <v>38</v>
      </c>
      <c r="AF1177" s="1" t="s">
        <v>38</v>
      </c>
      <c r="AG1177" t="s">
        <v>13526</v>
      </c>
      <c r="AH1177" t="s">
        <v>38</v>
      </c>
      <c r="AI1177" t="s">
        <v>13540</v>
      </c>
    </row>
    <row r="1178" spans="1:35" x14ac:dyDescent="0.25">
      <c r="A1178" s="1" t="s">
        <v>2446</v>
      </c>
      <c r="B1178" s="1" t="s">
        <v>30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s="1" t="s">
        <v>30</v>
      </c>
      <c r="I1178" s="1" t="s">
        <v>31</v>
      </c>
      <c r="J1178">
        <v>0</v>
      </c>
      <c r="K1178">
        <v>2</v>
      </c>
      <c r="L1178">
        <v>1</v>
      </c>
      <c r="M1178" s="1" t="s">
        <v>32</v>
      </c>
      <c r="N1178">
        <v>0</v>
      </c>
      <c r="O1178" s="1" t="s">
        <v>74</v>
      </c>
      <c r="P1178" s="1" t="s">
        <v>2447</v>
      </c>
      <c r="Q1178" s="1" t="s">
        <v>42</v>
      </c>
      <c r="R1178">
        <v>60</v>
      </c>
      <c r="S1178" s="1" t="s">
        <v>30</v>
      </c>
      <c r="T1178" s="1" t="s">
        <v>30</v>
      </c>
      <c r="U1178" s="1" t="s">
        <v>30</v>
      </c>
      <c r="V1178">
        <v>0</v>
      </c>
      <c r="W1178" s="1" t="s">
        <v>32</v>
      </c>
      <c r="X1178" s="1" t="s">
        <v>57</v>
      </c>
      <c r="Y1178" s="1" t="s">
        <v>37</v>
      </c>
      <c r="Z1178">
        <v>32</v>
      </c>
      <c r="AA1178">
        <v>2332</v>
      </c>
      <c r="AB1178" s="1" t="s">
        <v>13500</v>
      </c>
      <c r="AC1178" s="1" t="s">
        <v>13500</v>
      </c>
      <c r="AD1178" t="s">
        <v>13494</v>
      </c>
      <c r="AE1178" s="1" t="s">
        <v>38</v>
      </c>
      <c r="AF1178" s="1" t="s">
        <v>38</v>
      </c>
      <c r="AG1178" t="s">
        <v>13527</v>
      </c>
      <c r="AH1178" t="s">
        <v>38</v>
      </c>
      <c r="AI1178" t="s">
        <v>13540</v>
      </c>
    </row>
    <row r="1179" spans="1:35" x14ac:dyDescent="0.25">
      <c r="A1179" s="1" t="s">
        <v>2448</v>
      </c>
      <c r="B1179" s="1" t="s">
        <v>30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s="1" t="s">
        <v>30</v>
      </c>
      <c r="I1179" s="1" t="s">
        <v>31</v>
      </c>
      <c r="J1179">
        <v>0</v>
      </c>
      <c r="K1179">
        <v>2</v>
      </c>
      <c r="L1179">
        <v>0</v>
      </c>
      <c r="M1179" s="1" t="s">
        <v>30</v>
      </c>
      <c r="N1179">
        <v>0</v>
      </c>
      <c r="O1179" s="1" t="s">
        <v>122</v>
      </c>
      <c r="P1179" s="1" t="s">
        <v>2449</v>
      </c>
      <c r="Q1179" s="1" t="s">
        <v>35</v>
      </c>
      <c r="R1179">
        <v>67</v>
      </c>
      <c r="S1179" s="1" t="s">
        <v>30</v>
      </c>
      <c r="T1179" s="1" t="s">
        <v>32</v>
      </c>
      <c r="U1179" s="1" t="s">
        <v>30</v>
      </c>
      <c r="V1179">
        <v>0</v>
      </c>
      <c r="W1179" s="1" t="s">
        <v>30</v>
      </c>
      <c r="X1179" s="1" t="s">
        <v>43</v>
      </c>
      <c r="Y1179" s="1" t="s">
        <v>58</v>
      </c>
      <c r="Z1179">
        <v>10</v>
      </c>
      <c r="AA1179">
        <v>287</v>
      </c>
      <c r="AB1179" s="1" t="s">
        <v>13500</v>
      </c>
      <c r="AC1179" s="1" t="s">
        <v>13500</v>
      </c>
      <c r="AD1179" t="s">
        <v>13496</v>
      </c>
      <c r="AE1179" s="1" t="s">
        <v>38</v>
      </c>
      <c r="AF1179" s="1" t="s">
        <v>38</v>
      </c>
      <c r="AG1179" t="s">
        <v>13527</v>
      </c>
      <c r="AH1179" t="s">
        <v>38</v>
      </c>
      <c r="AI1179" t="s">
        <v>13539</v>
      </c>
    </row>
    <row r="1180" spans="1:35" x14ac:dyDescent="0.25">
      <c r="A1180" s="1" t="s">
        <v>2450</v>
      </c>
      <c r="B1180" s="1" t="s">
        <v>30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s="1" t="s">
        <v>30</v>
      </c>
      <c r="I1180" s="1" t="s">
        <v>31</v>
      </c>
      <c r="J1180">
        <v>0</v>
      </c>
      <c r="K1180">
        <v>0</v>
      </c>
      <c r="L1180">
        <v>0</v>
      </c>
      <c r="M1180" s="1" t="s">
        <v>30</v>
      </c>
      <c r="N1180">
        <v>0</v>
      </c>
      <c r="O1180" s="1" t="s">
        <v>111</v>
      </c>
      <c r="P1180" s="1" t="s">
        <v>2451</v>
      </c>
      <c r="Q1180" s="1" t="s">
        <v>42</v>
      </c>
      <c r="R1180">
        <v>60</v>
      </c>
      <c r="S1180" s="1" t="s">
        <v>30</v>
      </c>
      <c r="T1180" s="1" t="s">
        <v>30</v>
      </c>
      <c r="U1180" s="1" t="s">
        <v>30</v>
      </c>
      <c r="V1180">
        <v>0</v>
      </c>
      <c r="W1180" s="1" t="s">
        <v>30</v>
      </c>
      <c r="X1180" s="1" t="s">
        <v>57</v>
      </c>
      <c r="Y1180" s="1" t="s">
        <v>37</v>
      </c>
      <c r="Z1180">
        <v>9</v>
      </c>
      <c r="AA1180">
        <v>323</v>
      </c>
      <c r="AB1180" s="1" t="s">
        <v>13500</v>
      </c>
      <c r="AC1180" s="1" t="s">
        <v>13500</v>
      </c>
      <c r="AD1180" t="s">
        <v>13494</v>
      </c>
      <c r="AE1180" s="1" t="s">
        <v>38</v>
      </c>
      <c r="AF1180" s="1" t="s">
        <v>38</v>
      </c>
      <c r="AG1180" t="s">
        <v>13527</v>
      </c>
      <c r="AH1180" t="s">
        <v>38</v>
      </c>
      <c r="AI1180" t="s">
        <v>13539</v>
      </c>
    </row>
    <row r="1181" spans="1:35" x14ac:dyDescent="0.25">
      <c r="A1181" s="1" t="s">
        <v>2452</v>
      </c>
      <c r="B1181" s="1" t="s">
        <v>30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s="1" t="s">
        <v>30</v>
      </c>
      <c r="I1181" s="1" t="s">
        <v>31</v>
      </c>
      <c r="J1181">
        <v>0</v>
      </c>
      <c r="K1181">
        <v>1</v>
      </c>
      <c r="L1181">
        <v>17</v>
      </c>
      <c r="M1181" s="1" t="s">
        <v>32</v>
      </c>
      <c r="N1181">
        <v>0</v>
      </c>
      <c r="O1181" s="1" t="s">
        <v>156</v>
      </c>
      <c r="P1181" s="1" t="s">
        <v>2453</v>
      </c>
      <c r="Q1181" s="1" t="s">
        <v>42</v>
      </c>
      <c r="R1181">
        <v>30</v>
      </c>
      <c r="S1181" s="1" t="s">
        <v>30</v>
      </c>
      <c r="T1181" s="1" t="s">
        <v>30</v>
      </c>
      <c r="U1181" s="1" t="s">
        <v>30</v>
      </c>
      <c r="V1181">
        <v>0</v>
      </c>
      <c r="W1181" s="1" t="s">
        <v>30</v>
      </c>
      <c r="X1181" s="1" t="s">
        <v>43</v>
      </c>
      <c r="Y1181" s="1" t="s">
        <v>58</v>
      </c>
      <c r="Z1181">
        <v>40</v>
      </c>
      <c r="AA1181">
        <v>2070</v>
      </c>
      <c r="AB1181" s="1" t="s">
        <v>13500</v>
      </c>
      <c r="AC1181" s="1" t="s">
        <v>13500</v>
      </c>
      <c r="AD1181" t="s">
        <v>13495</v>
      </c>
      <c r="AE1181" s="1" t="s">
        <v>38</v>
      </c>
      <c r="AF1181" s="1" t="s">
        <v>38</v>
      </c>
      <c r="AG1181" t="s">
        <v>13526</v>
      </c>
      <c r="AH1181" t="s">
        <v>38</v>
      </c>
      <c r="AI1181" t="s">
        <v>13540</v>
      </c>
    </row>
    <row r="1182" spans="1:35" x14ac:dyDescent="0.25">
      <c r="A1182" s="1" t="s">
        <v>2454</v>
      </c>
      <c r="B1182" s="1" t="s">
        <v>30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s="1" t="s">
        <v>30</v>
      </c>
      <c r="I1182" s="1" t="s">
        <v>31</v>
      </c>
      <c r="J1182">
        <v>0</v>
      </c>
      <c r="K1182">
        <v>0</v>
      </c>
      <c r="L1182">
        <v>9</v>
      </c>
      <c r="M1182" s="1" t="s">
        <v>32</v>
      </c>
      <c r="N1182">
        <v>0</v>
      </c>
      <c r="O1182" s="1" t="s">
        <v>275</v>
      </c>
      <c r="P1182" s="1" t="s">
        <v>2455</v>
      </c>
      <c r="Q1182" s="1" t="s">
        <v>35</v>
      </c>
      <c r="R1182">
        <v>43</v>
      </c>
      <c r="S1182" s="1" t="s">
        <v>30</v>
      </c>
      <c r="T1182" s="1" t="s">
        <v>30</v>
      </c>
      <c r="U1182" s="1" t="s">
        <v>30</v>
      </c>
      <c r="V1182">
        <v>0</v>
      </c>
      <c r="W1182" s="1" t="s">
        <v>30</v>
      </c>
      <c r="X1182" s="1" t="s">
        <v>36</v>
      </c>
      <c r="Y1182" s="1" t="s">
        <v>37</v>
      </c>
      <c r="Z1182">
        <v>49</v>
      </c>
      <c r="AA1182">
        <v>757</v>
      </c>
      <c r="AB1182" s="1" t="s">
        <v>13500</v>
      </c>
      <c r="AC1182" s="1" t="s">
        <v>13500</v>
      </c>
      <c r="AD1182" t="s">
        <v>13494</v>
      </c>
      <c r="AE1182" s="1" t="s">
        <v>38</v>
      </c>
      <c r="AF1182" s="1" t="s">
        <v>38</v>
      </c>
      <c r="AG1182" t="s">
        <v>13526</v>
      </c>
      <c r="AH1182" t="s">
        <v>38</v>
      </c>
      <c r="AI1182" t="s">
        <v>13539</v>
      </c>
    </row>
    <row r="1183" spans="1:35" x14ac:dyDescent="0.25">
      <c r="A1183" s="1" t="s">
        <v>2456</v>
      </c>
      <c r="B1183" s="1" t="s">
        <v>30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s="1" t="s">
        <v>30</v>
      </c>
      <c r="I1183" s="1" t="s">
        <v>31</v>
      </c>
      <c r="J1183">
        <v>0</v>
      </c>
      <c r="K1183">
        <v>0</v>
      </c>
      <c r="L1183">
        <v>6</v>
      </c>
      <c r="M1183" s="1" t="s">
        <v>32</v>
      </c>
      <c r="N1183">
        <v>0</v>
      </c>
      <c r="O1183" s="1" t="s">
        <v>80</v>
      </c>
      <c r="P1183" s="1" t="s">
        <v>2457</v>
      </c>
      <c r="Q1183" s="1" t="s">
        <v>42</v>
      </c>
      <c r="R1183">
        <v>55</v>
      </c>
      <c r="S1183" s="1" t="s">
        <v>30</v>
      </c>
      <c r="T1183" s="1" t="s">
        <v>30</v>
      </c>
      <c r="U1183" s="1" t="s">
        <v>30</v>
      </c>
      <c r="V1183">
        <v>0</v>
      </c>
      <c r="W1183" s="1" t="s">
        <v>32</v>
      </c>
      <c r="X1183" s="1" t="s">
        <v>43</v>
      </c>
      <c r="Y1183" s="1" t="s">
        <v>37</v>
      </c>
      <c r="Z1183">
        <v>63</v>
      </c>
      <c r="AA1183">
        <v>782</v>
      </c>
      <c r="AB1183" s="1" t="s">
        <v>13500</v>
      </c>
      <c r="AC1183" s="1" t="s">
        <v>13500</v>
      </c>
      <c r="AD1183" t="s">
        <v>13494</v>
      </c>
      <c r="AE1183" s="1" t="s">
        <v>38</v>
      </c>
      <c r="AF1183" s="1" t="s">
        <v>38</v>
      </c>
      <c r="AG1183" t="s">
        <v>13526</v>
      </c>
      <c r="AH1183" t="s">
        <v>38</v>
      </c>
      <c r="AI1183" t="s">
        <v>13539</v>
      </c>
    </row>
    <row r="1184" spans="1:35" x14ac:dyDescent="0.25">
      <c r="A1184" s="1" t="s">
        <v>2458</v>
      </c>
      <c r="B1184" s="1" t="s">
        <v>30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s="1" t="s">
        <v>30</v>
      </c>
      <c r="I1184" s="1" t="s">
        <v>31</v>
      </c>
      <c r="J1184">
        <v>0</v>
      </c>
      <c r="K1184">
        <v>2</v>
      </c>
      <c r="L1184">
        <v>2</v>
      </c>
      <c r="M1184" s="1" t="s">
        <v>32</v>
      </c>
      <c r="N1184">
        <v>0</v>
      </c>
      <c r="O1184" s="1" t="s">
        <v>179</v>
      </c>
      <c r="P1184" s="1" t="s">
        <v>2459</v>
      </c>
      <c r="Q1184" s="1" t="s">
        <v>42</v>
      </c>
      <c r="R1184">
        <v>77</v>
      </c>
      <c r="S1184" s="1" t="s">
        <v>30</v>
      </c>
      <c r="T1184" s="1" t="s">
        <v>32</v>
      </c>
      <c r="U1184" s="1" t="s">
        <v>30</v>
      </c>
      <c r="V1184">
        <v>0</v>
      </c>
      <c r="W1184" s="1" t="s">
        <v>30</v>
      </c>
      <c r="X1184" s="1" t="s">
        <v>43</v>
      </c>
      <c r="Y1184" s="1" t="s">
        <v>37</v>
      </c>
      <c r="Z1184">
        <v>36</v>
      </c>
      <c r="AA1184">
        <v>2485</v>
      </c>
      <c r="AB1184" s="1" t="s">
        <v>13500</v>
      </c>
      <c r="AC1184" s="1" t="s">
        <v>13500</v>
      </c>
      <c r="AD1184" t="s">
        <v>13496</v>
      </c>
      <c r="AE1184" s="1" t="s">
        <v>38</v>
      </c>
      <c r="AF1184" s="1" t="s">
        <v>38</v>
      </c>
      <c r="AG1184" t="s">
        <v>13527</v>
      </c>
      <c r="AH1184" t="s">
        <v>38</v>
      </c>
      <c r="AI1184" t="s">
        <v>13540</v>
      </c>
    </row>
    <row r="1185" spans="1:35" x14ac:dyDescent="0.25">
      <c r="A1185" s="1" t="s">
        <v>2460</v>
      </c>
      <c r="B1185" s="1" t="s">
        <v>30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s="1" t="s">
        <v>32</v>
      </c>
      <c r="I1185" s="1" t="s">
        <v>46</v>
      </c>
      <c r="J1185">
        <v>0</v>
      </c>
      <c r="K1185">
        <v>1</v>
      </c>
      <c r="L1185">
        <v>0</v>
      </c>
      <c r="M1185" s="1" t="s">
        <v>30</v>
      </c>
      <c r="N1185">
        <v>0</v>
      </c>
      <c r="O1185" s="1" t="s">
        <v>88</v>
      </c>
      <c r="P1185" s="1" t="s">
        <v>2461</v>
      </c>
      <c r="Q1185" s="1" t="s">
        <v>35</v>
      </c>
      <c r="R1185">
        <v>36</v>
      </c>
      <c r="S1185" s="1" t="s">
        <v>30</v>
      </c>
      <c r="T1185" s="1" t="s">
        <v>30</v>
      </c>
      <c r="U1185" s="1" t="s">
        <v>30</v>
      </c>
      <c r="V1185">
        <v>0</v>
      </c>
      <c r="W1185" s="1" t="s">
        <v>30</v>
      </c>
      <c r="X1185" s="1" t="s">
        <v>43</v>
      </c>
      <c r="Y1185" s="1" t="s">
        <v>58</v>
      </c>
      <c r="Z1185">
        <v>13</v>
      </c>
      <c r="AA1185">
        <v>290</v>
      </c>
      <c r="AB1185" s="1" t="s">
        <v>13500</v>
      </c>
      <c r="AC1185" s="1" t="s">
        <v>13500</v>
      </c>
      <c r="AD1185" t="s">
        <v>13494</v>
      </c>
      <c r="AE1185" s="1" t="s">
        <v>38</v>
      </c>
      <c r="AF1185" s="1" t="s">
        <v>38</v>
      </c>
      <c r="AG1185" t="s">
        <v>13527</v>
      </c>
      <c r="AH1185" t="s">
        <v>38</v>
      </c>
      <c r="AI1185" t="s">
        <v>13539</v>
      </c>
    </row>
    <row r="1186" spans="1:35" x14ac:dyDescent="0.25">
      <c r="A1186" s="1" t="s">
        <v>2462</v>
      </c>
      <c r="B1186" s="1" t="s">
        <v>30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s="1" t="s">
        <v>30</v>
      </c>
      <c r="I1186" s="1" t="s">
        <v>31</v>
      </c>
      <c r="J1186">
        <v>0</v>
      </c>
      <c r="K1186">
        <v>1</v>
      </c>
      <c r="L1186">
        <v>0</v>
      </c>
      <c r="M1186" s="1" t="s">
        <v>30</v>
      </c>
      <c r="N1186">
        <v>0</v>
      </c>
      <c r="O1186" s="1" t="s">
        <v>156</v>
      </c>
      <c r="P1186" s="1" t="s">
        <v>2463</v>
      </c>
      <c r="Q1186" s="1" t="s">
        <v>35</v>
      </c>
      <c r="R1186">
        <v>62</v>
      </c>
      <c r="S1186" s="1" t="s">
        <v>30</v>
      </c>
      <c r="T1186" s="1" t="s">
        <v>30</v>
      </c>
      <c r="U1186" s="1" t="s">
        <v>30</v>
      </c>
      <c r="V1186">
        <v>0</v>
      </c>
      <c r="W1186" s="1" t="s">
        <v>30</v>
      </c>
      <c r="X1186" s="1" t="s">
        <v>57</v>
      </c>
      <c r="Y1186" s="1" t="s">
        <v>58</v>
      </c>
      <c r="Z1186">
        <v>8</v>
      </c>
      <c r="AA1186">
        <v>130</v>
      </c>
      <c r="AB1186" s="1" t="s">
        <v>13500</v>
      </c>
      <c r="AC1186" s="1" t="s">
        <v>13500</v>
      </c>
      <c r="AD1186" t="s">
        <v>13494</v>
      </c>
      <c r="AE1186" s="1" t="s">
        <v>38</v>
      </c>
      <c r="AF1186" s="1" t="s">
        <v>38</v>
      </c>
      <c r="AG1186" t="s">
        <v>13527</v>
      </c>
      <c r="AH1186" t="s">
        <v>38</v>
      </c>
      <c r="AI1186" t="s">
        <v>13539</v>
      </c>
    </row>
    <row r="1187" spans="1:35" x14ac:dyDescent="0.25">
      <c r="A1187" s="1" t="s">
        <v>2464</v>
      </c>
      <c r="B1187" s="1" t="s">
        <v>30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s="1" t="s">
        <v>30</v>
      </c>
      <c r="I1187" s="1" t="s">
        <v>31</v>
      </c>
      <c r="J1187">
        <v>0</v>
      </c>
      <c r="K1187">
        <v>0</v>
      </c>
      <c r="L1187">
        <v>14</v>
      </c>
      <c r="M1187" s="1" t="s">
        <v>32</v>
      </c>
      <c r="N1187">
        <v>0</v>
      </c>
      <c r="O1187" s="1" t="s">
        <v>216</v>
      </c>
      <c r="P1187" s="1" t="s">
        <v>2465</v>
      </c>
      <c r="Q1187" s="1" t="s">
        <v>42</v>
      </c>
      <c r="R1187">
        <v>22</v>
      </c>
      <c r="S1187" s="1" t="s">
        <v>32</v>
      </c>
      <c r="T1187" s="1" t="s">
        <v>30</v>
      </c>
      <c r="U1187" s="1" t="s">
        <v>30</v>
      </c>
      <c r="V1187">
        <v>0</v>
      </c>
      <c r="W1187" s="1" t="s">
        <v>32</v>
      </c>
      <c r="X1187" s="1" t="s">
        <v>43</v>
      </c>
      <c r="Y1187" s="1" t="s">
        <v>37</v>
      </c>
      <c r="Z1187">
        <v>24</v>
      </c>
      <c r="AA1187">
        <v>1019</v>
      </c>
      <c r="AB1187" s="1" t="s">
        <v>13500</v>
      </c>
      <c r="AC1187" s="1" t="s">
        <v>13500</v>
      </c>
      <c r="AD1187" t="s">
        <v>13495</v>
      </c>
      <c r="AE1187" s="1" t="s">
        <v>38</v>
      </c>
      <c r="AF1187" s="1" t="s">
        <v>38</v>
      </c>
      <c r="AG1187" t="s">
        <v>13526</v>
      </c>
      <c r="AH1187" t="s">
        <v>38</v>
      </c>
      <c r="AI1187" t="s">
        <v>13540</v>
      </c>
    </row>
    <row r="1188" spans="1:35" x14ac:dyDescent="0.25">
      <c r="A1188" s="1" t="s">
        <v>2466</v>
      </c>
      <c r="B1188" s="1" t="s">
        <v>30</v>
      </c>
      <c r="C1188">
        <v>1</v>
      </c>
      <c r="D1188">
        <v>6</v>
      </c>
      <c r="E1188">
        <v>14</v>
      </c>
      <c r="F1188">
        <v>0</v>
      </c>
      <c r="G1188">
        <v>0</v>
      </c>
      <c r="H1188" s="1" t="s">
        <v>30</v>
      </c>
      <c r="I1188" s="1" t="s">
        <v>31</v>
      </c>
      <c r="J1188">
        <v>0</v>
      </c>
      <c r="K1188">
        <v>0</v>
      </c>
      <c r="L1188">
        <v>4</v>
      </c>
      <c r="M1188" s="1" t="s">
        <v>32</v>
      </c>
      <c r="N1188">
        <v>0</v>
      </c>
      <c r="O1188" s="1" t="s">
        <v>159</v>
      </c>
      <c r="P1188" s="1" t="s">
        <v>2467</v>
      </c>
      <c r="Q1188" s="1" t="s">
        <v>42</v>
      </c>
      <c r="R1188">
        <v>81</v>
      </c>
      <c r="S1188" s="1" t="s">
        <v>30</v>
      </c>
      <c r="T1188" s="1" t="s">
        <v>32</v>
      </c>
      <c r="U1188" s="1" t="s">
        <v>30</v>
      </c>
      <c r="V1188">
        <v>0</v>
      </c>
      <c r="W1188" s="1" t="s">
        <v>30</v>
      </c>
      <c r="X1188" s="1" t="s">
        <v>57</v>
      </c>
      <c r="Y1188" s="1" t="s">
        <v>37</v>
      </c>
      <c r="Z1188">
        <v>48</v>
      </c>
      <c r="AA1188">
        <v>48</v>
      </c>
      <c r="AB1188" s="1" t="s">
        <v>13500</v>
      </c>
      <c r="AC1188" s="1" t="s">
        <v>13500</v>
      </c>
      <c r="AD1188" t="s">
        <v>13496</v>
      </c>
      <c r="AE1188" s="1" t="s">
        <v>38</v>
      </c>
      <c r="AF1188" s="1" t="s">
        <v>38</v>
      </c>
      <c r="AG1188" t="s">
        <v>13526</v>
      </c>
      <c r="AH1188" t="s">
        <v>38</v>
      </c>
      <c r="AI1188" t="s">
        <v>13538</v>
      </c>
    </row>
    <row r="1189" spans="1:35" x14ac:dyDescent="0.25">
      <c r="A1189" s="1" t="s">
        <v>2468</v>
      </c>
      <c r="B1189" s="1" t="s">
        <v>30</v>
      </c>
      <c r="C1189">
        <v>1</v>
      </c>
      <c r="D1189">
        <v>2</v>
      </c>
      <c r="E1189">
        <v>5</v>
      </c>
      <c r="F1189">
        <v>0</v>
      </c>
      <c r="G1189">
        <v>0</v>
      </c>
      <c r="H1189" s="1" t="s">
        <v>30</v>
      </c>
      <c r="I1189" s="1" t="s">
        <v>31</v>
      </c>
      <c r="J1189">
        <v>0</v>
      </c>
      <c r="K1189">
        <v>0</v>
      </c>
      <c r="L1189">
        <v>14</v>
      </c>
      <c r="M1189" s="1" t="s">
        <v>30</v>
      </c>
      <c r="N1189">
        <v>12</v>
      </c>
      <c r="O1189" s="1" t="s">
        <v>83</v>
      </c>
      <c r="P1189" s="1" t="s">
        <v>2469</v>
      </c>
      <c r="Q1189" s="1" t="s">
        <v>35</v>
      </c>
      <c r="R1189">
        <v>70</v>
      </c>
      <c r="S1189" s="1" t="s">
        <v>30</v>
      </c>
      <c r="T1189" s="1" t="s">
        <v>32</v>
      </c>
      <c r="U1189" s="1" t="s">
        <v>30</v>
      </c>
      <c r="V1189">
        <v>0</v>
      </c>
      <c r="W1189" s="1" t="s">
        <v>30</v>
      </c>
      <c r="X1189" s="1" t="s">
        <v>57</v>
      </c>
      <c r="Y1189" s="1" t="s">
        <v>58</v>
      </c>
      <c r="Z1189">
        <v>33</v>
      </c>
      <c r="AA1189">
        <v>33</v>
      </c>
      <c r="AB1189" s="1" t="s">
        <v>13500</v>
      </c>
      <c r="AC1189" s="1" t="s">
        <v>13500</v>
      </c>
      <c r="AD1189" t="s">
        <v>13496</v>
      </c>
      <c r="AE1189" s="1" t="s">
        <v>38</v>
      </c>
      <c r="AF1189" s="1" t="s">
        <v>38</v>
      </c>
      <c r="AG1189" t="s">
        <v>13526</v>
      </c>
      <c r="AH1189" t="s">
        <v>38</v>
      </c>
      <c r="AI1189" t="s">
        <v>13538</v>
      </c>
    </row>
    <row r="1190" spans="1:35" x14ac:dyDescent="0.25">
      <c r="A1190" s="1" t="s">
        <v>2470</v>
      </c>
      <c r="B1190" s="1" t="s">
        <v>30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s="1" t="s">
        <v>30</v>
      </c>
      <c r="I1190" s="1" t="s">
        <v>31</v>
      </c>
      <c r="J1190">
        <v>0</v>
      </c>
      <c r="K1190">
        <v>0</v>
      </c>
      <c r="L1190">
        <v>10</v>
      </c>
      <c r="M1190" s="1" t="s">
        <v>32</v>
      </c>
      <c r="N1190">
        <v>0</v>
      </c>
      <c r="O1190" s="1" t="s">
        <v>60</v>
      </c>
      <c r="P1190" s="1" t="s">
        <v>2471</v>
      </c>
      <c r="Q1190" s="1" t="s">
        <v>42</v>
      </c>
      <c r="R1190">
        <v>33</v>
      </c>
      <c r="S1190" s="1" t="s">
        <v>30</v>
      </c>
      <c r="T1190" s="1" t="s">
        <v>30</v>
      </c>
      <c r="U1190" s="1" t="s">
        <v>30</v>
      </c>
      <c r="V1190">
        <v>0</v>
      </c>
      <c r="W1190" s="1" t="s">
        <v>32</v>
      </c>
      <c r="X1190" s="1" t="s">
        <v>57</v>
      </c>
      <c r="Y1190" s="1" t="s">
        <v>37</v>
      </c>
      <c r="Z1190">
        <v>36</v>
      </c>
      <c r="AA1190">
        <v>2579</v>
      </c>
      <c r="AB1190" s="1" t="s">
        <v>13500</v>
      </c>
      <c r="AC1190" s="1" t="s">
        <v>13500</v>
      </c>
      <c r="AD1190" t="s">
        <v>13494</v>
      </c>
      <c r="AE1190" s="1" t="s">
        <v>38</v>
      </c>
      <c r="AF1190" s="1" t="s">
        <v>38</v>
      </c>
      <c r="AG1190" t="s">
        <v>13526</v>
      </c>
      <c r="AH1190" t="s">
        <v>38</v>
      </c>
      <c r="AI1190" t="s">
        <v>13540</v>
      </c>
    </row>
    <row r="1191" spans="1:35" x14ac:dyDescent="0.25">
      <c r="A1191" s="1" t="s">
        <v>2472</v>
      </c>
      <c r="B1191" s="1" t="s">
        <v>30</v>
      </c>
      <c r="C1191">
        <v>9</v>
      </c>
      <c r="D1191">
        <v>36</v>
      </c>
      <c r="E1191">
        <v>119</v>
      </c>
      <c r="F1191">
        <v>0</v>
      </c>
      <c r="G1191">
        <v>0</v>
      </c>
      <c r="H1191" s="1" t="s">
        <v>30</v>
      </c>
      <c r="I1191" s="1" t="s">
        <v>31</v>
      </c>
      <c r="J1191">
        <v>0</v>
      </c>
      <c r="K1191">
        <v>0</v>
      </c>
      <c r="L1191">
        <v>0</v>
      </c>
      <c r="M1191" s="1" t="s">
        <v>30</v>
      </c>
      <c r="N1191">
        <v>0</v>
      </c>
      <c r="O1191" s="1" t="s">
        <v>119</v>
      </c>
      <c r="P1191" s="1" t="s">
        <v>2473</v>
      </c>
      <c r="Q1191" s="1" t="s">
        <v>42</v>
      </c>
      <c r="R1191">
        <v>29</v>
      </c>
      <c r="S1191" s="1" t="s">
        <v>32</v>
      </c>
      <c r="T1191" s="1" t="s">
        <v>30</v>
      </c>
      <c r="U1191" s="1" t="s">
        <v>30</v>
      </c>
      <c r="V1191">
        <v>0</v>
      </c>
      <c r="W1191" s="1" t="s">
        <v>30</v>
      </c>
      <c r="X1191" s="1" t="s">
        <v>57</v>
      </c>
      <c r="Y1191" s="1" t="s">
        <v>58</v>
      </c>
      <c r="Z1191">
        <v>10</v>
      </c>
      <c r="AA1191">
        <v>86</v>
      </c>
      <c r="AB1191" s="1" t="s">
        <v>13500</v>
      </c>
      <c r="AC1191" s="1" t="s">
        <v>13500</v>
      </c>
      <c r="AD1191" t="s">
        <v>13495</v>
      </c>
      <c r="AE1191" s="1" t="s">
        <v>38</v>
      </c>
      <c r="AF1191" s="1" t="s">
        <v>38</v>
      </c>
      <c r="AG1191" t="s">
        <v>13527</v>
      </c>
      <c r="AH1191" t="s">
        <v>38</v>
      </c>
      <c r="AI1191" t="s">
        <v>13538</v>
      </c>
    </row>
    <row r="1192" spans="1:35" x14ac:dyDescent="0.25">
      <c r="A1192" s="1" t="s">
        <v>2474</v>
      </c>
      <c r="B1192" s="1" t="s">
        <v>30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s="1" t="s">
        <v>30</v>
      </c>
      <c r="I1192" s="1" t="s">
        <v>31</v>
      </c>
      <c r="J1192">
        <v>0</v>
      </c>
      <c r="K1192">
        <v>1</v>
      </c>
      <c r="L1192">
        <v>12</v>
      </c>
      <c r="M1192" s="1" t="s">
        <v>32</v>
      </c>
      <c r="N1192">
        <v>0</v>
      </c>
      <c r="O1192" s="1" t="s">
        <v>216</v>
      </c>
      <c r="P1192" s="1" t="s">
        <v>2475</v>
      </c>
      <c r="Q1192" s="1" t="s">
        <v>35</v>
      </c>
      <c r="R1192">
        <v>71</v>
      </c>
      <c r="S1192" s="1" t="s">
        <v>30</v>
      </c>
      <c r="T1192" s="1" t="s">
        <v>32</v>
      </c>
      <c r="U1192" s="1" t="s">
        <v>30</v>
      </c>
      <c r="V1192">
        <v>0</v>
      </c>
      <c r="W1192" s="1" t="s">
        <v>32</v>
      </c>
      <c r="X1192" s="1" t="s">
        <v>57</v>
      </c>
      <c r="Y1192" s="1" t="s">
        <v>37</v>
      </c>
      <c r="Z1192">
        <v>24</v>
      </c>
      <c r="AA1192">
        <v>690</v>
      </c>
      <c r="AB1192" s="1" t="s">
        <v>13500</v>
      </c>
      <c r="AC1192" s="1" t="s">
        <v>13500</v>
      </c>
      <c r="AD1192" t="s">
        <v>13496</v>
      </c>
      <c r="AE1192" s="1" t="s">
        <v>38</v>
      </c>
      <c r="AF1192" s="1" t="s">
        <v>38</v>
      </c>
      <c r="AG1192" t="s">
        <v>13526</v>
      </c>
      <c r="AH1192" t="s">
        <v>38</v>
      </c>
      <c r="AI1192" t="s">
        <v>13539</v>
      </c>
    </row>
    <row r="1193" spans="1:35" x14ac:dyDescent="0.25">
      <c r="A1193" s="1" t="s">
        <v>2476</v>
      </c>
      <c r="B1193" s="1" t="s">
        <v>30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s="1" t="s">
        <v>30</v>
      </c>
      <c r="I1193" s="1" t="s">
        <v>31</v>
      </c>
      <c r="J1193">
        <v>0</v>
      </c>
      <c r="K1193">
        <v>0</v>
      </c>
      <c r="L1193">
        <v>5</v>
      </c>
      <c r="M1193" s="1" t="s">
        <v>32</v>
      </c>
      <c r="N1193">
        <v>0</v>
      </c>
      <c r="O1193" s="1" t="s">
        <v>103</v>
      </c>
      <c r="P1193" s="1" t="s">
        <v>2477</v>
      </c>
      <c r="Q1193" s="1" t="s">
        <v>42</v>
      </c>
      <c r="R1193">
        <v>64</v>
      </c>
      <c r="S1193" s="1" t="s">
        <v>30</v>
      </c>
      <c r="T1193" s="1" t="s">
        <v>30</v>
      </c>
      <c r="U1193" s="1" t="s">
        <v>30</v>
      </c>
      <c r="V1193">
        <v>0</v>
      </c>
      <c r="W1193" s="1" t="s">
        <v>30</v>
      </c>
      <c r="X1193" s="1" t="s">
        <v>57</v>
      </c>
      <c r="Y1193" s="1" t="s">
        <v>37</v>
      </c>
      <c r="Z1193">
        <v>26</v>
      </c>
      <c r="AA1193">
        <v>392</v>
      </c>
      <c r="AB1193" s="1" t="s">
        <v>13500</v>
      </c>
      <c r="AC1193" s="1" t="s">
        <v>13500</v>
      </c>
      <c r="AD1193" t="s">
        <v>13494</v>
      </c>
      <c r="AE1193" s="1" t="s">
        <v>38</v>
      </c>
      <c r="AF1193" s="1" t="s">
        <v>38</v>
      </c>
      <c r="AG1193" t="s">
        <v>13526</v>
      </c>
      <c r="AH1193" t="s">
        <v>38</v>
      </c>
      <c r="AI1193" t="s">
        <v>13539</v>
      </c>
    </row>
    <row r="1194" spans="1:35" x14ac:dyDescent="0.25">
      <c r="A1194" s="1" t="s">
        <v>2478</v>
      </c>
      <c r="B1194" s="1" t="s">
        <v>30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s="1" t="s">
        <v>32</v>
      </c>
      <c r="I1194" s="1" t="s">
        <v>46</v>
      </c>
      <c r="J1194">
        <v>0</v>
      </c>
      <c r="K1194">
        <v>1</v>
      </c>
      <c r="L1194">
        <v>0</v>
      </c>
      <c r="M1194" s="1" t="s">
        <v>30</v>
      </c>
      <c r="N1194">
        <v>0</v>
      </c>
      <c r="O1194" s="1" t="s">
        <v>216</v>
      </c>
      <c r="P1194" s="1" t="s">
        <v>2479</v>
      </c>
      <c r="Q1194" s="1" t="s">
        <v>42</v>
      </c>
      <c r="R1194">
        <v>51</v>
      </c>
      <c r="S1194" s="1" t="s">
        <v>30</v>
      </c>
      <c r="T1194" s="1" t="s">
        <v>30</v>
      </c>
      <c r="U1194" s="1" t="s">
        <v>30</v>
      </c>
      <c r="V1194">
        <v>0</v>
      </c>
      <c r="W1194" s="1" t="s">
        <v>30</v>
      </c>
      <c r="X1194" s="1" t="s">
        <v>43</v>
      </c>
      <c r="Y1194" s="1" t="s">
        <v>58</v>
      </c>
      <c r="Z1194">
        <v>8</v>
      </c>
      <c r="AA1194">
        <v>55</v>
      </c>
      <c r="AB1194" s="1" t="s">
        <v>13500</v>
      </c>
      <c r="AC1194" s="1" t="s">
        <v>13500</v>
      </c>
      <c r="AD1194" t="s">
        <v>13494</v>
      </c>
      <c r="AE1194" s="1" t="s">
        <v>38</v>
      </c>
      <c r="AF1194" s="1" t="s">
        <v>38</v>
      </c>
      <c r="AG1194" t="s">
        <v>13527</v>
      </c>
      <c r="AH1194" t="s">
        <v>38</v>
      </c>
      <c r="AI1194" t="s">
        <v>13538</v>
      </c>
    </row>
    <row r="1195" spans="1:35" x14ac:dyDescent="0.25">
      <c r="A1195" s="1" t="s">
        <v>2480</v>
      </c>
      <c r="B1195" s="1" t="s">
        <v>30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s="1" t="s">
        <v>30</v>
      </c>
      <c r="I1195" s="1" t="s">
        <v>31</v>
      </c>
      <c r="J1195">
        <v>0</v>
      </c>
      <c r="K1195">
        <v>2</v>
      </c>
      <c r="L1195">
        <v>21</v>
      </c>
      <c r="M1195" s="1" t="s">
        <v>32</v>
      </c>
      <c r="N1195">
        <v>0</v>
      </c>
      <c r="O1195" s="1" t="s">
        <v>697</v>
      </c>
      <c r="P1195" s="1" t="s">
        <v>2481</v>
      </c>
      <c r="Q1195" s="1" t="s">
        <v>35</v>
      </c>
      <c r="R1195">
        <v>29</v>
      </c>
      <c r="S1195" s="1" t="s">
        <v>32</v>
      </c>
      <c r="T1195" s="1" t="s">
        <v>30</v>
      </c>
      <c r="U1195" s="1" t="s">
        <v>30</v>
      </c>
      <c r="V1195">
        <v>0</v>
      </c>
      <c r="W1195" s="1" t="s">
        <v>32</v>
      </c>
      <c r="X1195" s="1" t="s">
        <v>57</v>
      </c>
      <c r="Y1195" s="1" t="s">
        <v>37</v>
      </c>
      <c r="Z1195">
        <v>57</v>
      </c>
      <c r="AA1195">
        <v>3862</v>
      </c>
      <c r="AB1195" s="1" t="s">
        <v>13500</v>
      </c>
      <c r="AC1195" s="1" t="s">
        <v>13500</v>
      </c>
      <c r="AD1195" t="s">
        <v>13495</v>
      </c>
      <c r="AE1195" s="1" t="s">
        <v>38</v>
      </c>
      <c r="AF1195" s="1" t="s">
        <v>38</v>
      </c>
      <c r="AG1195" t="s">
        <v>13526</v>
      </c>
      <c r="AH1195" t="s">
        <v>38</v>
      </c>
      <c r="AI1195" t="s">
        <v>13540</v>
      </c>
    </row>
    <row r="1196" spans="1:35" x14ac:dyDescent="0.25">
      <c r="A1196" s="1" t="s">
        <v>2482</v>
      </c>
      <c r="B1196" s="1" t="s">
        <v>30</v>
      </c>
      <c r="C1196">
        <v>3</v>
      </c>
      <c r="D1196">
        <v>5</v>
      </c>
      <c r="E1196">
        <v>10.7</v>
      </c>
      <c r="F1196">
        <v>0</v>
      </c>
      <c r="G1196">
        <v>0</v>
      </c>
      <c r="H1196" s="1" t="s">
        <v>30</v>
      </c>
      <c r="I1196" s="1" t="s">
        <v>31</v>
      </c>
      <c r="J1196">
        <v>0</v>
      </c>
      <c r="K1196">
        <v>0</v>
      </c>
      <c r="L1196">
        <v>2</v>
      </c>
      <c r="M1196" s="1" t="s">
        <v>32</v>
      </c>
      <c r="N1196">
        <v>0</v>
      </c>
      <c r="O1196" s="1" t="s">
        <v>156</v>
      </c>
      <c r="P1196" s="1" t="s">
        <v>2483</v>
      </c>
      <c r="Q1196" s="1" t="s">
        <v>42</v>
      </c>
      <c r="R1196">
        <v>35</v>
      </c>
      <c r="S1196" s="1" t="s">
        <v>30</v>
      </c>
      <c r="T1196" s="1" t="s">
        <v>30</v>
      </c>
      <c r="U1196" s="1" t="s">
        <v>30</v>
      </c>
      <c r="V1196">
        <v>0</v>
      </c>
      <c r="W1196" s="1" t="s">
        <v>32</v>
      </c>
      <c r="X1196" s="1" t="s">
        <v>36</v>
      </c>
      <c r="Y1196" s="1" t="s">
        <v>37</v>
      </c>
      <c r="Z1196">
        <v>40</v>
      </c>
      <c r="AA1196">
        <v>107</v>
      </c>
      <c r="AB1196" s="1" t="s">
        <v>13500</v>
      </c>
      <c r="AC1196" s="1" t="s">
        <v>13500</v>
      </c>
      <c r="AD1196" t="s">
        <v>13494</v>
      </c>
      <c r="AE1196" s="1" t="s">
        <v>38</v>
      </c>
      <c r="AF1196" s="1" t="s">
        <v>38</v>
      </c>
      <c r="AG1196" t="s">
        <v>13527</v>
      </c>
      <c r="AH1196" t="s">
        <v>38</v>
      </c>
      <c r="AI1196" t="s">
        <v>13538</v>
      </c>
    </row>
    <row r="1197" spans="1:35" x14ac:dyDescent="0.25">
      <c r="A1197" s="1" t="s">
        <v>2484</v>
      </c>
      <c r="B1197" s="1" t="s">
        <v>30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s="1" t="s">
        <v>30</v>
      </c>
      <c r="I1197" s="1" t="s">
        <v>31</v>
      </c>
      <c r="J1197">
        <v>0</v>
      </c>
      <c r="K1197">
        <v>0</v>
      </c>
      <c r="L1197">
        <v>10</v>
      </c>
      <c r="M1197" s="1" t="s">
        <v>32</v>
      </c>
      <c r="N1197">
        <v>0</v>
      </c>
      <c r="O1197" s="1" t="s">
        <v>40</v>
      </c>
      <c r="P1197" s="1" t="s">
        <v>2485</v>
      </c>
      <c r="Q1197" s="1" t="s">
        <v>35</v>
      </c>
      <c r="R1197">
        <v>36</v>
      </c>
      <c r="S1197" s="1" t="s">
        <v>30</v>
      </c>
      <c r="T1197" s="1" t="s">
        <v>30</v>
      </c>
      <c r="U1197" s="1" t="s">
        <v>30</v>
      </c>
      <c r="V1197">
        <v>0</v>
      </c>
      <c r="W1197" s="1" t="s">
        <v>32</v>
      </c>
      <c r="X1197" s="1" t="s">
        <v>36</v>
      </c>
      <c r="Y1197" s="1" t="s">
        <v>37</v>
      </c>
      <c r="Z1197">
        <v>55</v>
      </c>
      <c r="AA1197">
        <v>3752</v>
      </c>
      <c r="AB1197" s="1" t="s">
        <v>13500</v>
      </c>
      <c r="AC1197" s="1" t="s">
        <v>13500</v>
      </c>
      <c r="AD1197" t="s">
        <v>13494</v>
      </c>
      <c r="AE1197" s="1" t="s">
        <v>38</v>
      </c>
      <c r="AF1197" s="1" t="s">
        <v>38</v>
      </c>
      <c r="AG1197" t="s">
        <v>13526</v>
      </c>
      <c r="AH1197" t="s">
        <v>38</v>
      </c>
      <c r="AI1197" t="s">
        <v>13540</v>
      </c>
    </row>
    <row r="1198" spans="1:35" x14ac:dyDescent="0.25">
      <c r="A1198" s="1" t="s">
        <v>2486</v>
      </c>
      <c r="B1198" s="1" t="s">
        <v>30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s="1" t="s">
        <v>30</v>
      </c>
      <c r="I1198" s="1" t="s">
        <v>31</v>
      </c>
      <c r="J1198">
        <v>0</v>
      </c>
      <c r="K1198">
        <v>0</v>
      </c>
      <c r="L1198">
        <v>3</v>
      </c>
      <c r="M1198" s="1" t="s">
        <v>32</v>
      </c>
      <c r="N1198">
        <v>0</v>
      </c>
      <c r="O1198" s="1" t="s">
        <v>216</v>
      </c>
      <c r="P1198" s="1" t="s">
        <v>2487</v>
      </c>
      <c r="Q1198" s="1" t="s">
        <v>35</v>
      </c>
      <c r="R1198">
        <v>43</v>
      </c>
      <c r="S1198" s="1" t="s">
        <v>30</v>
      </c>
      <c r="T1198" s="1" t="s">
        <v>30</v>
      </c>
      <c r="U1198" s="1" t="s">
        <v>30</v>
      </c>
      <c r="V1198">
        <v>0</v>
      </c>
      <c r="W1198" s="1" t="s">
        <v>32</v>
      </c>
      <c r="X1198" s="1" t="s">
        <v>57</v>
      </c>
      <c r="Y1198" s="1" t="s">
        <v>37</v>
      </c>
      <c r="Z1198">
        <v>28</v>
      </c>
      <c r="AA1198">
        <v>1998</v>
      </c>
      <c r="AB1198" s="1" t="s">
        <v>13500</v>
      </c>
      <c r="AC1198" s="1" t="s">
        <v>13500</v>
      </c>
      <c r="AD1198" t="s">
        <v>13494</v>
      </c>
      <c r="AE1198" s="1" t="s">
        <v>38</v>
      </c>
      <c r="AF1198" s="1" t="s">
        <v>38</v>
      </c>
      <c r="AG1198" t="s">
        <v>13526</v>
      </c>
      <c r="AH1198" t="s">
        <v>38</v>
      </c>
      <c r="AI1198" t="s">
        <v>13540</v>
      </c>
    </row>
    <row r="1199" spans="1:35" x14ac:dyDescent="0.25">
      <c r="A1199" s="1" t="s">
        <v>2488</v>
      </c>
      <c r="B1199" s="1" t="s">
        <v>30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s="1" t="s">
        <v>30</v>
      </c>
      <c r="I1199" s="1" t="s">
        <v>31</v>
      </c>
      <c r="J1199">
        <v>0</v>
      </c>
      <c r="K1199">
        <v>0</v>
      </c>
      <c r="L1199">
        <v>6</v>
      </c>
      <c r="M1199" s="1" t="s">
        <v>32</v>
      </c>
      <c r="N1199">
        <v>0</v>
      </c>
      <c r="O1199" s="1" t="s">
        <v>179</v>
      </c>
      <c r="P1199" s="1" t="s">
        <v>2489</v>
      </c>
      <c r="Q1199" s="1" t="s">
        <v>35</v>
      </c>
      <c r="R1199">
        <v>34</v>
      </c>
      <c r="S1199" s="1" t="s">
        <v>30</v>
      </c>
      <c r="T1199" s="1" t="s">
        <v>30</v>
      </c>
      <c r="U1199" s="1" t="s">
        <v>30</v>
      </c>
      <c r="V1199">
        <v>0</v>
      </c>
      <c r="W1199" s="1" t="s">
        <v>32</v>
      </c>
      <c r="X1199" s="1" t="s">
        <v>36</v>
      </c>
      <c r="Y1199" s="1" t="s">
        <v>37</v>
      </c>
      <c r="Z1199">
        <v>61</v>
      </c>
      <c r="AA1199">
        <v>2899</v>
      </c>
      <c r="AB1199" s="1" t="s">
        <v>13500</v>
      </c>
      <c r="AC1199" s="1" t="s">
        <v>13500</v>
      </c>
      <c r="AD1199" t="s">
        <v>13494</v>
      </c>
      <c r="AE1199" s="1" t="s">
        <v>38</v>
      </c>
      <c r="AF1199" s="1" t="s">
        <v>38</v>
      </c>
      <c r="AG1199" t="s">
        <v>13526</v>
      </c>
      <c r="AH1199" t="s">
        <v>38</v>
      </c>
      <c r="AI1199" t="s">
        <v>13540</v>
      </c>
    </row>
    <row r="1200" spans="1:35" x14ac:dyDescent="0.25">
      <c r="A1200" s="1" t="s">
        <v>2490</v>
      </c>
      <c r="B1200" s="1" t="s">
        <v>30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s="1" t="s">
        <v>30</v>
      </c>
      <c r="I1200" s="1" t="s">
        <v>31</v>
      </c>
      <c r="J1200">
        <v>0</v>
      </c>
      <c r="K1200">
        <v>1</v>
      </c>
      <c r="L1200">
        <v>18</v>
      </c>
      <c r="M1200" s="1" t="s">
        <v>32</v>
      </c>
      <c r="N1200">
        <v>0</v>
      </c>
      <c r="O1200" s="1" t="s">
        <v>94</v>
      </c>
      <c r="P1200" s="1" t="s">
        <v>2491</v>
      </c>
      <c r="Q1200" s="1" t="s">
        <v>42</v>
      </c>
      <c r="R1200">
        <v>33</v>
      </c>
      <c r="S1200" s="1" t="s">
        <v>30</v>
      </c>
      <c r="T1200" s="1" t="s">
        <v>30</v>
      </c>
      <c r="U1200" s="1" t="s">
        <v>30</v>
      </c>
      <c r="V1200">
        <v>0</v>
      </c>
      <c r="W1200" s="1" t="s">
        <v>32</v>
      </c>
      <c r="X1200" s="1" t="s">
        <v>36</v>
      </c>
      <c r="Y1200" s="1" t="s">
        <v>58</v>
      </c>
      <c r="Z1200">
        <v>49</v>
      </c>
      <c r="AA1200">
        <v>2228</v>
      </c>
      <c r="AB1200" s="1" t="s">
        <v>13500</v>
      </c>
      <c r="AC1200" s="1" t="s">
        <v>13500</v>
      </c>
      <c r="AD1200" t="s">
        <v>13494</v>
      </c>
      <c r="AE1200" s="1" t="s">
        <v>38</v>
      </c>
      <c r="AF1200" s="1" t="s">
        <v>38</v>
      </c>
      <c r="AG1200" t="s">
        <v>13526</v>
      </c>
      <c r="AH1200" t="s">
        <v>38</v>
      </c>
      <c r="AI1200" t="s">
        <v>13540</v>
      </c>
    </row>
    <row r="1201" spans="1:35" x14ac:dyDescent="0.25">
      <c r="A1201" s="1" t="s">
        <v>2492</v>
      </c>
      <c r="B1201" s="1" t="s">
        <v>30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s="1" t="s">
        <v>30</v>
      </c>
      <c r="I1201" s="1" t="s">
        <v>31</v>
      </c>
      <c r="J1201">
        <v>0</v>
      </c>
      <c r="K1201">
        <v>2</v>
      </c>
      <c r="L1201">
        <v>2</v>
      </c>
      <c r="M1201" s="1" t="s">
        <v>30</v>
      </c>
      <c r="N1201">
        <v>6</v>
      </c>
      <c r="O1201" s="1" t="s">
        <v>71</v>
      </c>
      <c r="P1201" s="1" t="s">
        <v>2493</v>
      </c>
      <c r="Q1201" s="1" t="s">
        <v>42</v>
      </c>
      <c r="R1201">
        <v>52</v>
      </c>
      <c r="S1201" s="1" t="s">
        <v>30</v>
      </c>
      <c r="T1201" s="1" t="s">
        <v>30</v>
      </c>
      <c r="U1201" s="1" t="s">
        <v>30</v>
      </c>
      <c r="V1201">
        <v>0</v>
      </c>
      <c r="W1201" s="1" t="s">
        <v>30</v>
      </c>
      <c r="X1201" s="1" t="s">
        <v>36</v>
      </c>
      <c r="Y1201" s="1" t="s">
        <v>37</v>
      </c>
      <c r="Z1201">
        <v>39</v>
      </c>
      <c r="AA1201">
        <v>1977</v>
      </c>
      <c r="AB1201" s="1" t="s">
        <v>13500</v>
      </c>
      <c r="AC1201" s="1" t="s">
        <v>13500</v>
      </c>
      <c r="AD1201" t="s">
        <v>13494</v>
      </c>
      <c r="AE1201" s="1" t="s">
        <v>38</v>
      </c>
      <c r="AF1201" s="1" t="s">
        <v>38</v>
      </c>
      <c r="AG1201" t="s">
        <v>13527</v>
      </c>
      <c r="AH1201" t="s">
        <v>38</v>
      </c>
      <c r="AI1201" t="s">
        <v>13540</v>
      </c>
    </row>
    <row r="1202" spans="1:35" x14ac:dyDescent="0.25">
      <c r="A1202" s="1" t="s">
        <v>2494</v>
      </c>
      <c r="B1202" s="1" t="s">
        <v>30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s="1" t="s">
        <v>30</v>
      </c>
      <c r="I1202" s="1" t="s">
        <v>31</v>
      </c>
      <c r="J1202">
        <v>0</v>
      </c>
      <c r="K1202">
        <v>2</v>
      </c>
      <c r="L1202">
        <v>6</v>
      </c>
      <c r="M1202" s="1" t="s">
        <v>32</v>
      </c>
      <c r="N1202">
        <v>0</v>
      </c>
      <c r="O1202" s="1" t="s">
        <v>471</v>
      </c>
      <c r="P1202" s="1" t="s">
        <v>2495</v>
      </c>
      <c r="Q1202" s="1" t="s">
        <v>42</v>
      </c>
      <c r="R1202">
        <v>42</v>
      </c>
      <c r="S1202" s="1" t="s">
        <v>30</v>
      </c>
      <c r="T1202" s="1" t="s">
        <v>30</v>
      </c>
      <c r="U1202" s="1" t="s">
        <v>30</v>
      </c>
      <c r="V1202">
        <v>0</v>
      </c>
      <c r="W1202" s="1" t="s">
        <v>32</v>
      </c>
      <c r="X1202" s="1" t="s">
        <v>57</v>
      </c>
      <c r="Y1202" s="1" t="s">
        <v>37</v>
      </c>
      <c r="Z1202">
        <v>52</v>
      </c>
      <c r="AA1202">
        <v>3741</v>
      </c>
      <c r="AB1202" s="1" t="s">
        <v>13500</v>
      </c>
      <c r="AC1202" s="1" t="s">
        <v>13500</v>
      </c>
      <c r="AD1202" t="s">
        <v>13494</v>
      </c>
      <c r="AE1202" s="1" t="s">
        <v>38</v>
      </c>
      <c r="AF1202" s="1" t="s">
        <v>38</v>
      </c>
      <c r="AG1202" t="s">
        <v>13526</v>
      </c>
      <c r="AH1202" t="s">
        <v>38</v>
      </c>
      <c r="AI1202" t="s">
        <v>13540</v>
      </c>
    </row>
    <row r="1203" spans="1:35" x14ac:dyDescent="0.25">
      <c r="A1203" s="1" t="s">
        <v>2496</v>
      </c>
      <c r="B1203" s="1" t="s">
        <v>30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s="1" t="s">
        <v>30</v>
      </c>
      <c r="I1203" s="1" t="s">
        <v>31</v>
      </c>
      <c r="J1203">
        <v>0</v>
      </c>
      <c r="K1203">
        <v>2</v>
      </c>
      <c r="L1203">
        <v>7</v>
      </c>
      <c r="M1203" s="1" t="s">
        <v>32</v>
      </c>
      <c r="N1203">
        <v>0</v>
      </c>
      <c r="O1203" s="1" t="s">
        <v>125</v>
      </c>
      <c r="P1203" s="1" t="s">
        <v>2497</v>
      </c>
      <c r="Q1203" s="1" t="s">
        <v>42</v>
      </c>
      <c r="R1203">
        <v>34</v>
      </c>
      <c r="S1203" s="1" t="s">
        <v>30</v>
      </c>
      <c r="T1203" s="1" t="s">
        <v>30</v>
      </c>
      <c r="U1203" s="1" t="s">
        <v>30</v>
      </c>
      <c r="V1203">
        <v>0</v>
      </c>
      <c r="W1203" s="1" t="s">
        <v>32</v>
      </c>
      <c r="X1203" s="1" t="s">
        <v>57</v>
      </c>
      <c r="Y1203" s="1" t="s">
        <v>37</v>
      </c>
      <c r="Z1203">
        <v>34</v>
      </c>
      <c r="AA1203">
        <v>2397</v>
      </c>
      <c r="AB1203" s="1" t="s">
        <v>13500</v>
      </c>
      <c r="AC1203" s="1" t="s">
        <v>13500</v>
      </c>
      <c r="AD1203" t="s">
        <v>13494</v>
      </c>
      <c r="AE1203" s="1" t="s">
        <v>38</v>
      </c>
      <c r="AF1203" s="1" t="s">
        <v>38</v>
      </c>
      <c r="AG1203" t="s">
        <v>13526</v>
      </c>
      <c r="AH1203" t="s">
        <v>38</v>
      </c>
      <c r="AI1203" t="s">
        <v>13540</v>
      </c>
    </row>
    <row r="1204" spans="1:35" x14ac:dyDescent="0.25">
      <c r="A1204" s="1" t="s">
        <v>2498</v>
      </c>
      <c r="B1204" s="1" t="s">
        <v>30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s="1" t="s">
        <v>30</v>
      </c>
      <c r="I1204" s="1" t="s">
        <v>31</v>
      </c>
      <c r="J1204">
        <v>0</v>
      </c>
      <c r="K1204">
        <v>1</v>
      </c>
      <c r="L1204">
        <v>0</v>
      </c>
      <c r="M1204" s="1" t="s">
        <v>30</v>
      </c>
      <c r="N1204">
        <v>0</v>
      </c>
      <c r="O1204" s="1" t="s">
        <v>211</v>
      </c>
      <c r="P1204" s="1" t="s">
        <v>2499</v>
      </c>
      <c r="Q1204" s="1" t="s">
        <v>35</v>
      </c>
      <c r="R1204">
        <v>49</v>
      </c>
      <c r="S1204" s="1" t="s">
        <v>30</v>
      </c>
      <c r="T1204" s="1" t="s">
        <v>30</v>
      </c>
      <c r="U1204" s="1" t="s">
        <v>30</v>
      </c>
      <c r="V1204">
        <v>0</v>
      </c>
      <c r="W1204" s="1" t="s">
        <v>30</v>
      </c>
      <c r="X1204" s="1" t="s">
        <v>57</v>
      </c>
      <c r="Y1204" s="1" t="s">
        <v>58</v>
      </c>
      <c r="Z1204">
        <v>16</v>
      </c>
      <c r="AA1204">
        <v>1061</v>
      </c>
      <c r="AB1204" s="1" t="s">
        <v>13500</v>
      </c>
      <c r="AC1204" s="1" t="s">
        <v>13500</v>
      </c>
      <c r="AD1204" t="s">
        <v>13494</v>
      </c>
      <c r="AE1204" s="1" t="s">
        <v>38</v>
      </c>
      <c r="AF1204" s="1" t="s">
        <v>38</v>
      </c>
      <c r="AG1204" t="s">
        <v>13527</v>
      </c>
      <c r="AH1204" t="s">
        <v>38</v>
      </c>
      <c r="AI1204" t="s">
        <v>13540</v>
      </c>
    </row>
    <row r="1205" spans="1:35" x14ac:dyDescent="0.25">
      <c r="A1205" s="1" t="s">
        <v>2500</v>
      </c>
      <c r="B1205" s="1" t="s">
        <v>30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s="1" t="s">
        <v>30</v>
      </c>
      <c r="I1205" s="1" t="s">
        <v>31</v>
      </c>
      <c r="J1205">
        <v>0</v>
      </c>
      <c r="K1205">
        <v>2</v>
      </c>
      <c r="L1205">
        <v>2</v>
      </c>
      <c r="M1205" s="1" t="s">
        <v>32</v>
      </c>
      <c r="N1205">
        <v>0</v>
      </c>
      <c r="O1205" s="1" t="s">
        <v>111</v>
      </c>
      <c r="P1205" s="1" t="s">
        <v>2501</v>
      </c>
      <c r="Q1205" s="1" t="s">
        <v>42</v>
      </c>
      <c r="R1205">
        <v>63</v>
      </c>
      <c r="S1205" s="1" t="s">
        <v>30</v>
      </c>
      <c r="T1205" s="1" t="s">
        <v>30</v>
      </c>
      <c r="U1205" s="1" t="s">
        <v>30</v>
      </c>
      <c r="V1205">
        <v>0</v>
      </c>
      <c r="W1205" s="1" t="s">
        <v>30</v>
      </c>
      <c r="X1205" s="1" t="s">
        <v>43</v>
      </c>
      <c r="Y1205" s="1" t="s">
        <v>37</v>
      </c>
      <c r="Z1205">
        <v>49</v>
      </c>
      <c r="AA1205">
        <v>2538</v>
      </c>
      <c r="AB1205" s="1" t="s">
        <v>13500</v>
      </c>
      <c r="AC1205" s="1" t="s">
        <v>13500</v>
      </c>
      <c r="AD1205" t="s">
        <v>13494</v>
      </c>
      <c r="AE1205" s="1" t="s">
        <v>38</v>
      </c>
      <c r="AF1205" s="1" t="s">
        <v>38</v>
      </c>
      <c r="AG1205" t="s">
        <v>13527</v>
      </c>
      <c r="AH1205" t="s">
        <v>38</v>
      </c>
      <c r="AI1205" t="s">
        <v>13540</v>
      </c>
    </row>
    <row r="1206" spans="1:35" x14ac:dyDescent="0.25">
      <c r="A1206" s="1" t="s">
        <v>2502</v>
      </c>
      <c r="B1206" s="1" t="s">
        <v>30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s="1" t="s">
        <v>30</v>
      </c>
      <c r="I1206" s="1" t="s">
        <v>31</v>
      </c>
      <c r="J1206">
        <v>0</v>
      </c>
      <c r="K1206">
        <v>0</v>
      </c>
      <c r="L1206">
        <v>0</v>
      </c>
      <c r="M1206" s="1" t="s">
        <v>30</v>
      </c>
      <c r="N1206">
        <v>0</v>
      </c>
      <c r="O1206" s="1" t="s">
        <v>135</v>
      </c>
      <c r="P1206" s="1" t="s">
        <v>2503</v>
      </c>
      <c r="Q1206" s="1" t="s">
        <v>35</v>
      </c>
      <c r="R1206">
        <v>55</v>
      </c>
      <c r="S1206" s="1" t="s">
        <v>30</v>
      </c>
      <c r="T1206" s="1" t="s">
        <v>30</v>
      </c>
      <c r="U1206" s="1" t="s">
        <v>30</v>
      </c>
      <c r="V1206">
        <v>0</v>
      </c>
      <c r="W1206" s="1" t="s">
        <v>30</v>
      </c>
      <c r="X1206" s="1" t="s">
        <v>43</v>
      </c>
      <c r="Y1206" s="1" t="s">
        <v>37</v>
      </c>
      <c r="Z1206">
        <v>13</v>
      </c>
      <c r="AA1206">
        <v>393</v>
      </c>
      <c r="AB1206" s="1" t="s">
        <v>13500</v>
      </c>
      <c r="AC1206" s="1" t="s">
        <v>13500</v>
      </c>
      <c r="AD1206" t="s">
        <v>13494</v>
      </c>
      <c r="AE1206" s="1" t="s">
        <v>38</v>
      </c>
      <c r="AF1206" s="1" t="s">
        <v>38</v>
      </c>
      <c r="AG1206" t="s">
        <v>13527</v>
      </c>
      <c r="AH1206" t="s">
        <v>38</v>
      </c>
      <c r="AI1206" t="s">
        <v>13539</v>
      </c>
    </row>
    <row r="1207" spans="1:35" x14ac:dyDescent="0.25">
      <c r="A1207" s="1" t="s">
        <v>2504</v>
      </c>
      <c r="B1207" s="1" t="s">
        <v>30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s="1" t="s">
        <v>30</v>
      </c>
      <c r="I1207" s="1" t="s">
        <v>31</v>
      </c>
      <c r="J1207">
        <v>0</v>
      </c>
      <c r="K1207">
        <v>1</v>
      </c>
      <c r="L1207">
        <v>19</v>
      </c>
      <c r="M1207" s="1" t="s">
        <v>30</v>
      </c>
      <c r="N1207">
        <v>0</v>
      </c>
      <c r="O1207" s="1" t="s">
        <v>171</v>
      </c>
      <c r="P1207" s="1" t="s">
        <v>2505</v>
      </c>
      <c r="Q1207" s="1" t="s">
        <v>35</v>
      </c>
      <c r="R1207">
        <v>28</v>
      </c>
      <c r="S1207" s="1" t="s">
        <v>32</v>
      </c>
      <c r="T1207" s="1" t="s">
        <v>30</v>
      </c>
      <c r="U1207" s="1" t="s">
        <v>30</v>
      </c>
      <c r="V1207">
        <v>0</v>
      </c>
      <c r="W1207" s="1" t="s">
        <v>30</v>
      </c>
      <c r="X1207" s="1" t="s">
        <v>36</v>
      </c>
      <c r="Y1207" s="1" t="s">
        <v>37</v>
      </c>
      <c r="Z1207">
        <v>31</v>
      </c>
      <c r="AA1207">
        <v>1039</v>
      </c>
      <c r="AB1207" s="1" t="s">
        <v>13500</v>
      </c>
      <c r="AC1207" s="1" t="s">
        <v>13500</v>
      </c>
      <c r="AD1207" t="s">
        <v>13495</v>
      </c>
      <c r="AE1207" s="1" t="s">
        <v>38</v>
      </c>
      <c r="AF1207" s="1" t="s">
        <v>38</v>
      </c>
      <c r="AG1207" t="s">
        <v>13526</v>
      </c>
      <c r="AH1207" t="s">
        <v>38</v>
      </c>
      <c r="AI1207" t="s">
        <v>13539</v>
      </c>
    </row>
    <row r="1208" spans="1:35" x14ac:dyDescent="0.25">
      <c r="A1208" s="1" t="s">
        <v>2506</v>
      </c>
      <c r="B1208" s="1" t="s">
        <v>30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s="1" t="s">
        <v>30</v>
      </c>
      <c r="I1208" s="1" t="s">
        <v>31</v>
      </c>
      <c r="J1208">
        <v>0</v>
      </c>
      <c r="K1208">
        <v>2</v>
      </c>
      <c r="L1208">
        <v>3</v>
      </c>
      <c r="M1208" s="1" t="s">
        <v>32</v>
      </c>
      <c r="N1208">
        <v>0</v>
      </c>
      <c r="O1208" s="1" t="s">
        <v>184</v>
      </c>
      <c r="P1208" s="1" t="s">
        <v>2507</v>
      </c>
      <c r="Q1208" s="1" t="s">
        <v>42</v>
      </c>
      <c r="R1208">
        <v>69</v>
      </c>
      <c r="S1208" s="1" t="s">
        <v>30</v>
      </c>
      <c r="T1208" s="1" t="s">
        <v>32</v>
      </c>
      <c r="U1208" s="1" t="s">
        <v>30</v>
      </c>
      <c r="V1208">
        <v>0</v>
      </c>
      <c r="W1208" s="1" t="s">
        <v>32</v>
      </c>
      <c r="X1208" s="1" t="s">
        <v>43</v>
      </c>
      <c r="Y1208" s="1" t="s">
        <v>37</v>
      </c>
      <c r="Z1208">
        <v>48</v>
      </c>
      <c r="AA1208">
        <v>3159</v>
      </c>
      <c r="AB1208" s="1" t="s">
        <v>13500</v>
      </c>
      <c r="AC1208" s="1" t="s">
        <v>13500</v>
      </c>
      <c r="AD1208" t="s">
        <v>13496</v>
      </c>
      <c r="AE1208" s="1" t="s">
        <v>38</v>
      </c>
      <c r="AF1208" s="1" t="s">
        <v>38</v>
      </c>
      <c r="AG1208" t="s">
        <v>13526</v>
      </c>
      <c r="AH1208" t="s">
        <v>38</v>
      </c>
      <c r="AI1208" t="s">
        <v>13540</v>
      </c>
    </row>
    <row r="1209" spans="1:35" x14ac:dyDescent="0.25">
      <c r="A1209" s="1" t="s">
        <v>2508</v>
      </c>
      <c r="B1209" s="1" t="s">
        <v>30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s="1" t="s">
        <v>30</v>
      </c>
      <c r="I1209" s="1" t="s">
        <v>31</v>
      </c>
      <c r="J1209">
        <v>0</v>
      </c>
      <c r="K1209">
        <v>2</v>
      </c>
      <c r="L1209">
        <v>6</v>
      </c>
      <c r="M1209" s="1" t="s">
        <v>32</v>
      </c>
      <c r="N1209">
        <v>0</v>
      </c>
      <c r="O1209" s="1" t="s">
        <v>184</v>
      </c>
      <c r="P1209" s="1" t="s">
        <v>2509</v>
      </c>
      <c r="Q1209" s="1" t="s">
        <v>42</v>
      </c>
      <c r="R1209">
        <v>48</v>
      </c>
      <c r="S1209" s="1" t="s">
        <v>30</v>
      </c>
      <c r="T1209" s="1" t="s">
        <v>30</v>
      </c>
      <c r="U1209" s="1" t="s">
        <v>30</v>
      </c>
      <c r="V1209">
        <v>0</v>
      </c>
      <c r="W1209" s="1" t="s">
        <v>30</v>
      </c>
      <c r="X1209" s="1" t="s">
        <v>36</v>
      </c>
      <c r="Y1209" s="1" t="s">
        <v>58</v>
      </c>
      <c r="Z1209">
        <v>56</v>
      </c>
      <c r="AA1209">
        <v>2591</v>
      </c>
      <c r="AB1209" s="1" t="s">
        <v>13500</v>
      </c>
      <c r="AC1209" s="1" t="s">
        <v>13500</v>
      </c>
      <c r="AD1209" t="s">
        <v>13494</v>
      </c>
      <c r="AE1209" s="1" t="s">
        <v>38</v>
      </c>
      <c r="AF1209" s="1" t="s">
        <v>38</v>
      </c>
      <c r="AG1209" t="s">
        <v>13526</v>
      </c>
      <c r="AH1209" t="s">
        <v>38</v>
      </c>
      <c r="AI1209" t="s">
        <v>13540</v>
      </c>
    </row>
    <row r="1210" spans="1:35" x14ac:dyDescent="0.25">
      <c r="A1210" s="1" t="s">
        <v>2510</v>
      </c>
      <c r="B1210" s="1" t="s">
        <v>30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s="1" t="s">
        <v>30</v>
      </c>
      <c r="I1210" s="1" t="s">
        <v>31</v>
      </c>
      <c r="J1210">
        <v>0</v>
      </c>
      <c r="K1210">
        <v>1</v>
      </c>
      <c r="L1210">
        <v>0</v>
      </c>
      <c r="M1210" s="1" t="s">
        <v>30</v>
      </c>
      <c r="N1210">
        <v>0</v>
      </c>
      <c r="O1210" s="1" t="s">
        <v>119</v>
      </c>
      <c r="P1210" s="1" t="s">
        <v>2511</v>
      </c>
      <c r="Q1210" s="1" t="s">
        <v>42</v>
      </c>
      <c r="R1210">
        <v>41</v>
      </c>
      <c r="S1210" s="1" t="s">
        <v>30</v>
      </c>
      <c r="T1210" s="1" t="s">
        <v>30</v>
      </c>
      <c r="U1210" s="1" t="s">
        <v>30</v>
      </c>
      <c r="V1210">
        <v>0</v>
      </c>
      <c r="W1210" s="1" t="s">
        <v>30</v>
      </c>
      <c r="X1210" s="1" t="s">
        <v>43</v>
      </c>
      <c r="Y1210" s="1" t="s">
        <v>37</v>
      </c>
      <c r="Z1210">
        <v>7</v>
      </c>
      <c r="AA1210">
        <v>285</v>
      </c>
      <c r="AB1210" s="1" t="s">
        <v>13500</v>
      </c>
      <c r="AC1210" s="1" t="s">
        <v>13500</v>
      </c>
      <c r="AD1210" t="s">
        <v>13494</v>
      </c>
      <c r="AE1210" s="1" t="s">
        <v>38</v>
      </c>
      <c r="AF1210" s="1" t="s">
        <v>38</v>
      </c>
      <c r="AG1210" t="s">
        <v>13527</v>
      </c>
      <c r="AH1210" t="s">
        <v>38</v>
      </c>
      <c r="AI1210" t="s">
        <v>13539</v>
      </c>
    </row>
    <row r="1211" spans="1:35" x14ac:dyDescent="0.25">
      <c r="A1211" s="1" t="s">
        <v>2512</v>
      </c>
      <c r="B1211" s="1" t="s">
        <v>30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s="1" t="s">
        <v>30</v>
      </c>
      <c r="I1211" s="1" t="s">
        <v>31</v>
      </c>
      <c r="J1211">
        <v>0</v>
      </c>
      <c r="K1211">
        <v>1</v>
      </c>
      <c r="L1211">
        <v>0</v>
      </c>
      <c r="M1211" s="1" t="s">
        <v>30</v>
      </c>
      <c r="N1211">
        <v>0</v>
      </c>
      <c r="O1211" s="1" t="s">
        <v>197</v>
      </c>
      <c r="P1211" s="1" t="s">
        <v>2513</v>
      </c>
      <c r="Q1211" s="1" t="s">
        <v>42</v>
      </c>
      <c r="R1211">
        <v>29</v>
      </c>
      <c r="S1211" s="1" t="s">
        <v>32</v>
      </c>
      <c r="T1211" s="1" t="s">
        <v>30</v>
      </c>
      <c r="U1211" s="1" t="s">
        <v>30</v>
      </c>
      <c r="V1211">
        <v>0</v>
      </c>
      <c r="W1211" s="1" t="s">
        <v>30</v>
      </c>
      <c r="X1211" s="1" t="s">
        <v>36</v>
      </c>
      <c r="Y1211" s="1" t="s">
        <v>58</v>
      </c>
      <c r="Z1211">
        <v>12</v>
      </c>
      <c r="AA1211">
        <v>175</v>
      </c>
      <c r="AB1211" s="1" t="s">
        <v>13500</v>
      </c>
      <c r="AC1211" s="1" t="s">
        <v>13500</v>
      </c>
      <c r="AD1211" t="s">
        <v>13495</v>
      </c>
      <c r="AE1211" s="1" t="s">
        <v>38</v>
      </c>
      <c r="AF1211" s="1" t="s">
        <v>38</v>
      </c>
      <c r="AG1211" t="s">
        <v>13527</v>
      </c>
      <c r="AH1211" t="s">
        <v>38</v>
      </c>
      <c r="AI1211" t="s">
        <v>13539</v>
      </c>
    </row>
    <row r="1212" spans="1:35" x14ac:dyDescent="0.25">
      <c r="A1212" s="1" t="s">
        <v>2514</v>
      </c>
      <c r="B1212" s="1" t="s">
        <v>30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s="1" t="s">
        <v>30</v>
      </c>
      <c r="I1212" s="1" t="s">
        <v>31</v>
      </c>
      <c r="J1212">
        <v>0</v>
      </c>
      <c r="K1212">
        <v>1</v>
      </c>
      <c r="L1212">
        <v>5</v>
      </c>
      <c r="M1212" s="1" t="s">
        <v>30</v>
      </c>
      <c r="N1212">
        <v>6</v>
      </c>
      <c r="O1212" s="1" t="s">
        <v>68</v>
      </c>
      <c r="P1212" s="1" t="s">
        <v>2515</v>
      </c>
      <c r="Q1212" s="1" t="s">
        <v>42</v>
      </c>
      <c r="R1212">
        <v>73</v>
      </c>
      <c r="S1212" s="1" t="s">
        <v>30</v>
      </c>
      <c r="T1212" s="1" t="s">
        <v>32</v>
      </c>
      <c r="U1212" s="1" t="s">
        <v>30</v>
      </c>
      <c r="V1212">
        <v>0</v>
      </c>
      <c r="W1212" s="1" t="s">
        <v>32</v>
      </c>
      <c r="X1212" s="1" t="s">
        <v>57</v>
      </c>
      <c r="Y1212" s="1" t="s">
        <v>37</v>
      </c>
      <c r="Z1212">
        <v>65</v>
      </c>
      <c r="AA1212">
        <v>3597</v>
      </c>
      <c r="AB1212" s="1" t="s">
        <v>13500</v>
      </c>
      <c r="AC1212" s="1" t="s">
        <v>13500</v>
      </c>
      <c r="AD1212" t="s">
        <v>13496</v>
      </c>
      <c r="AE1212" s="1" t="s">
        <v>38</v>
      </c>
      <c r="AF1212" s="1" t="s">
        <v>38</v>
      </c>
      <c r="AG1212" t="s">
        <v>13526</v>
      </c>
      <c r="AH1212" t="s">
        <v>38</v>
      </c>
      <c r="AI1212" t="s">
        <v>13540</v>
      </c>
    </row>
    <row r="1213" spans="1:35" x14ac:dyDescent="0.25">
      <c r="A1213" s="1" t="s">
        <v>2516</v>
      </c>
      <c r="B1213" s="1" t="s">
        <v>30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s="1" t="s">
        <v>32</v>
      </c>
      <c r="I1213" s="1" t="s">
        <v>46</v>
      </c>
      <c r="J1213">
        <v>0</v>
      </c>
      <c r="K1213">
        <v>2</v>
      </c>
      <c r="L1213">
        <v>14</v>
      </c>
      <c r="M1213" s="1" t="s">
        <v>32</v>
      </c>
      <c r="N1213">
        <v>0</v>
      </c>
      <c r="O1213" s="1" t="s">
        <v>91</v>
      </c>
      <c r="P1213" s="1" t="s">
        <v>2517</v>
      </c>
      <c r="Q1213" s="1" t="s">
        <v>35</v>
      </c>
      <c r="R1213">
        <v>21</v>
      </c>
      <c r="S1213" s="1" t="s">
        <v>32</v>
      </c>
      <c r="T1213" s="1" t="s">
        <v>30</v>
      </c>
      <c r="U1213" s="1" t="s">
        <v>30</v>
      </c>
      <c r="V1213">
        <v>0</v>
      </c>
      <c r="W1213" s="1" t="s">
        <v>30</v>
      </c>
      <c r="X1213" s="1" t="s">
        <v>43</v>
      </c>
      <c r="Y1213" s="1" t="s">
        <v>58</v>
      </c>
      <c r="Z1213">
        <v>21</v>
      </c>
      <c r="AA1213">
        <v>279</v>
      </c>
      <c r="AB1213" s="1" t="s">
        <v>13500</v>
      </c>
      <c r="AC1213" s="1" t="s">
        <v>13500</v>
      </c>
      <c r="AD1213" t="s">
        <v>13495</v>
      </c>
      <c r="AE1213" s="1" t="s">
        <v>38</v>
      </c>
      <c r="AF1213" s="1" t="s">
        <v>38</v>
      </c>
      <c r="AG1213" t="s">
        <v>13526</v>
      </c>
      <c r="AH1213" t="s">
        <v>38</v>
      </c>
      <c r="AI1213" t="s">
        <v>13539</v>
      </c>
    </row>
    <row r="1214" spans="1:35" x14ac:dyDescent="0.25">
      <c r="A1214" s="1" t="s">
        <v>2518</v>
      </c>
      <c r="B1214" s="1" t="s">
        <v>30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s="1" t="s">
        <v>30</v>
      </c>
      <c r="I1214" s="1" t="s">
        <v>31</v>
      </c>
      <c r="J1214">
        <v>0</v>
      </c>
      <c r="K1214">
        <v>1</v>
      </c>
      <c r="L1214">
        <v>3</v>
      </c>
      <c r="M1214" s="1" t="s">
        <v>32</v>
      </c>
      <c r="N1214">
        <v>0</v>
      </c>
      <c r="O1214" s="1" t="s">
        <v>97</v>
      </c>
      <c r="P1214" s="1" t="s">
        <v>2519</v>
      </c>
      <c r="Q1214" s="1" t="s">
        <v>42</v>
      </c>
      <c r="R1214">
        <v>55</v>
      </c>
      <c r="S1214" s="1" t="s">
        <v>30</v>
      </c>
      <c r="T1214" s="1" t="s">
        <v>30</v>
      </c>
      <c r="U1214" s="1" t="s">
        <v>30</v>
      </c>
      <c r="V1214">
        <v>0</v>
      </c>
      <c r="W1214" s="1" t="s">
        <v>30</v>
      </c>
      <c r="X1214" s="1" t="s">
        <v>43</v>
      </c>
      <c r="Y1214" s="1" t="s">
        <v>58</v>
      </c>
      <c r="Z1214">
        <v>31</v>
      </c>
      <c r="AA1214">
        <v>476</v>
      </c>
      <c r="AB1214" s="1" t="s">
        <v>13500</v>
      </c>
      <c r="AC1214" s="1" t="s">
        <v>13500</v>
      </c>
      <c r="AD1214" t="s">
        <v>13494</v>
      </c>
      <c r="AE1214" s="1" t="s">
        <v>38</v>
      </c>
      <c r="AF1214" s="1" t="s">
        <v>38</v>
      </c>
      <c r="AG1214" t="s">
        <v>13526</v>
      </c>
      <c r="AH1214" t="s">
        <v>38</v>
      </c>
      <c r="AI1214" t="s">
        <v>13539</v>
      </c>
    </row>
    <row r="1215" spans="1:35" x14ac:dyDescent="0.25">
      <c r="A1215" s="1" t="s">
        <v>2520</v>
      </c>
      <c r="B1215" s="1" t="s">
        <v>30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s="1" t="s">
        <v>30</v>
      </c>
      <c r="I1215" s="1" t="s">
        <v>31</v>
      </c>
      <c r="J1215">
        <v>0</v>
      </c>
      <c r="K1215">
        <v>0</v>
      </c>
      <c r="L1215">
        <v>6</v>
      </c>
      <c r="M1215" s="1" t="s">
        <v>32</v>
      </c>
      <c r="N1215">
        <v>0</v>
      </c>
      <c r="O1215" s="1" t="s">
        <v>49</v>
      </c>
      <c r="P1215" s="1" t="s">
        <v>2521</v>
      </c>
      <c r="Q1215" s="1" t="s">
        <v>42</v>
      </c>
      <c r="R1215">
        <v>76</v>
      </c>
      <c r="S1215" s="1" t="s">
        <v>30</v>
      </c>
      <c r="T1215" s="1" t="s">
        <v>32</v>
      </c>
      <c r="U1215" s="1" t="s">
        <v>30</v>
      </c>
      <c r="V1215">
        <v>0</v>
      </c>
      <c r="W1215" s="1" t="s">
        <v>32</v>
      </c>
      <c r="X1215" s="1" t="s">
        <v>57</v>
      </c>
      <c r="Y1215" s="1" t="s">
        <v>58</v>
      </c>
      <c r="Z1215">
        <v>40</v>
      </c>
      <c r="AA1215">
        <v>2840</v>
      </c>
      <c r="AB1215" s="1" t="s">
        <v>13500</v>
      </c>
      <c r="AC1215" s="1" t="s">
        <v>13500</v>
      </c>
      <c r="AD1215" t="s">
        <v>13496</v>
      </c>
      <c r="AE1215" s="1" t="s">
        <v>38</v>
      </c>
      <c r="AF1215" s="1" t="s">
        <v>38</v>
      </c>
      <c r="AG1215" t="s">
        <v>13526</v>
      </c>
      <c r="AH1215" t="s">
        <v>38</v>
      </c>
      <c r="AI1215" t="s">
        <v>13540</v>
      </c>
    </row>
    <row r="1216" spans="1:35" x14ac:dyDescent="0.25">
      <c r="A1216" s="1" t="s">
        <v>2522</v>
      </c>
      <c r="B1216" s="1" t="s">
        <v>30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s="1" t="s">
        <v>30</v>
      </c>
      <c r="I1216" s="1" t="s">
        <v>31</v>
      </c>
      <c r="J1216">
        <v>0</v>
      </c>
      <c r="K1216">
        <v>0</v>
      </c>
      <c r="L1216">
        <v>2</v>
      </c>
      <c r="M1216" s="1" t="s">
        <v>30</v>
      </c>
      <c r="N1216">
        <v>27</v>
      </c>
      <c r="O1216" s="1" t="s">
        <v>697</v>
      </c>
      <c r="P1216" s="1" t="s">
        <v>2523</v>
      </c>
      <c r="Q1216" s="1" t="s">
        <v>35</v>
      </c>
      <c r="R1216">
        <v>41</v>
      </c>
      <c r="S1216" s="1" t="s">
        <v>30</v>
      </c>
      <c r="T1216" s="1" t="s">
        <v>30</v>
      </c>
      <c r="U1216" s="1" t="s">
        <v>30</v>
      </c>
      <c r="V1216">
        <v>0</v>
      </c>
      <c r="W1216" s="1" t="s">
        <v>32</v>
      </c>
      <c r="X1216" s="1" t="s">
        <v>43</v>
      </c>
      <c r="Y1216" s="1" t="s">
        <v>37</v>
      </c>
      <c r="Z1216">
        <v>28</v>
      </c>
      <c r="AA1216">
        <v>960</v>
      </c>
      <c r="AB1216" s="1" t="s">
        <v>13500</v>
      </c>
      <c r="AC1216" s="1" t="s">
        <v>13500</v>
      </c>
      <c r="AD1216" t="s">
        <v>13494</v>
      </c>
      <c r="AE1216" s="1" t="s">
        <v>38</v>
      </c>
      <c r="AF1216" s="1" t="s">
        <v>38</v>
      </c>
      <c r="AG1216" t="s">
        <v>13527</v>
      </c>
      <c r="AH1216" t="s">
        <v>38</v>
      </c>
      <c r="AI1216" t="s">
        <v>13539</v>
      </c>
    </row>
    <row r="1217" spans="1:35" x14ac:dyDescent="0.25">
      <c r="A1217" s="1" t="s">
        <v>2524</v>
      </c>
      <c r="B1217" s="1" t="s">
        <v>30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s="1" t="s">
        <v>30</v>
      </c>
      <c r="I1217" s="1" t="s">
        <v>31</v>
      </c>
      <c r="J1217">
        <v>0</v>
      </c>
      <c r="K1217">
        <v>1</v>
      </c>
      <c r="L1217">
        <v>2</v>
      </c>
      <c r="M1217" s="1" t="s">
        <v>32</v>
      </c>
      <c r="N1217">
        <v>0</v>
      </c>
      <c r="O1217" s="1" t="s">
        <v>471</v>
      </c>
      <c r="P1217" s="1" t="s">
        <v>2525</v>
      </c>
      <c r="Q1217" s="1" t="s">
        <v>35</v>
      </c>
      <c r="R1217">
        <v>47</v>
      </c>
      <c r="S1217" s="1" t="s">
        <v>30</v>
      </c>
      <c r="T1217" s="1" t="s">
        <v>30</v>
      </c>
      <c r="U1217" s="1" t="s">
        <v>30</v>
      </c>
      <c r="V1217">
        <v>0</v>
      </c>
      <c r="W1217" s="1" t="s">
        <v>32</v>
      </c>
      <c r="X1217" s="1" t="s">
        <v>57</v>
      </c>
      <c r="Y1217" s="1" t="s">
        <v>58</v>
      </c>
      <c r="Z1217">
        <v>18</v>
      </c>
      <c r="AA1217">
        <v>886</v>
      </c>
      <c r="AB1217" s="1" t="s">
        <v>13500</v>
      </c>
      <c r="AC1217" s="1" t="s">
        <v>13500</v>
      </c>
      <c r="AD1217" t="s">
        <v>13494</v>
      </c>
      <c r="AE1217" s="1" t="s">
        <v>38</v>
      </c>
      <c r="AF1217" s="1" t="s">
        <v>38</v>
      </c>
      <c r="AG1217" t="s">
        <v>13527</v>
      </c>
      <c r="AH1217" t="s">
        <v>38</v>
      </c>
      <c r="AI1217" t="s">
        <v>13540</v>
      </c>
    </row>
    <row r="1218" spans="1:35" x14ac:dyDescent="0.25">
      <c r="A1218" s="1" t="s">
        <v>2526</v>
      </c>
      <c r="B1218" s="1" t="s">
        <v>30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s="1" t="s">
        <v>30</v>
      </c>
      <c r="I1218" s="1" t="s">
        <v>31</v>
      </c>
      <c r="J1218">
        <v>0</v>
      </c>
      <c r="K1218">
        <v>2</v>
      </c>
      <c r="L1218">
        <v>3</v>
      </c>
      <c r="M1218" s="1" t="s">
        <v>32</v>
      </c>
      <c r="N1218">
        <v>0</v>
      </c>
      <c r="O1218" s="1" t="s">
        <v>697</v>
      </c>
      <c r="P1218" s="1" t="s">
        <v>2527</v>
      </c>
      <c r="Q1218" s="1" t="s">
        <v>42</v>
      </c>
      <c r="R1218">
        <v>37</v>
      </c>
      <c r="S1218" s="1" t="s">
        <v>30</v>
      </c>
      <c r="T1218" s="1" t="s">
        <v>30</v>
      </c>
      <c r="U1218" s="1" t="s">
        <v>30</v>
      </c>
      <c r="V1218">
        <v>0</v>
      </c>
      <c r="W1218" s="1" t="s">
        <v>32</v>
      </c>
      <c r="X1218" s="1" t="s">
        <v>57</v>
      </c>
      <c r="Y1218" s="1" t="s">
        <v>58</v>
      </c>
      <c r="Z1218">
        <v>51</v>
      </c>
      <c r="AA1218">
        <v>3752</v>
      </c>
      <c r="AB1218" s="1" t="s">
        <v>13500</v>
      </c>
      <c r="AC1218" s="1" t="s">
        <v>13500</v>
      </c>
      <c r="AD1218" t="s">
        <v>13494</v>
      </c>
      <c r="AE1218" s="1" t="s">
        <v>38</v>
      </c>
      <c r="AF1218" s="1" t="s">
        <v>38</v>
      </c>
      <c r="AG1218" t="s">
        <v>13526</v>
      </c>
      <c r="AH1218" t="s">
        <v>38</v>
      </c>
      <c r="AI1218" t="s">
        <v>13540</v>
      </c>
    </row>
    <row r="1219" spans="1:35" x14ac:dyDescent="0.25">
      <c r="A1219" s="1" t="s">
        <v>2528</v>
      </c>
      <c r="B1219" s="1" t="s">
        <v>30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s="1" t="s">
        <v>30</v>
      </c>
      <c r="I1219" s="1" t="s">
        <v>31</v>
      </c>
      <c r="J1219">
        <v>0</v>
      </c>
      <c r="K1219">
        <v>2</v>
      </c>
      <c r="L1219">
        <v>0</v>
      </c>
      <c r="M1219" s="1" t="s">
        <v>30</v>
      </c>
      <c r="N1219">
        <v>0</v>
      </c>
      <c r="O1219" s="1" t="s">
        <v>179</v>
      </c>
      <c r="P1219" s="1" t="s">
        <v>2529</v>
      </c>
      <c r="Q1219" s="1" t="s">
        <v>35</v>
      </c>
      <c r="R1219">
        <v>47</v>
      </c>
      <c r="S1219" s="1" t="s">
        <v>30</v>
      </c>
      <c r="T1219" s="1" t="s">
        <v>30</v>
      </c>
      <c r="U1219" s="1" t="s">
        <v>30</v>
      </c>
      <c r="V1219">
        <v>0</v>
      </c>
      <c r="W1219" s="1" t="s">
        <v>30</v>
      </c>
      <c r="X1219" s="1" t="s">
        <v>36</v>
      </c>
      <c r="Y1219" s="1" t="s">
        <v>58</v>
      </c>
      <c r="Z1219">
        <v>12</v>
      </c>
      <c r="AA1219">
        <v>234</v>
      </c>
      <c r="AB1219" s="1" t="s">
        <v>13500</v>
      </c>
      <c r="AC1219" s="1" t="s">
        <v>13500</v>
      </c>
      <c r="AD1219" t="s">
        <v>13494</v>
      </c>
      <c r="AE1219" s="1" t="s">
        <v>38</v>
      </c>
      <c r="AF1219" s="1" t="s">
        <v>38</v>
      </c>
      <c r="AG1219" t="s">
        <v>13527</v>
      </c>
      <c r="AH1219" t="s">
        <v>38</v>
      </c>
      <c r="AI1219" t="s">
        <v>13539</v>
      </c>
    </row>
    <row r="1220" spans="1:35" x14ac:dyDescent="0.25">
      <c r="A1220" s="1" t="s">
        <v>2530</v>
      </c>
      <c r="B1220" s="1" t="s">
        <v>30</v>
      </c>
      <c r="C1220">
        <v>9</v>
      </c>
      <c r="D1220">
        <v>34</v>
      </c>
      <c r="E1220">
        <v>86.3</v>
      </c>
      <c r="F1220">
        <v>0</v>
      </c>
      <c r="G1220">
        <v>0</v>
      </c>
      <c r="H1220" s="1" t="s">
        <v>30</v>
      </c>
      <c r="I1220" s="1" t="s">
        <v>31</v>
      </c>
      <c r="J1220">
        <v>0</v>
      </c>
      <c r="K1220">
        <v>2</v>
      </c>
      <c r="L1220">
        <v>3</v>
      </c>
      <c r="M1220" s="1" t="s">
        <v>32</v>
      </c>
      <c r="N1220">
        <v>0</v>
      </c>
      <c r="O1220" s="1" t="s">
        <v>77</v>
      </c>
      <c r="P1220" s="1" t="s">
        <v>2531</v>
      </c>
      <c r="Q1220" s="1" t="s">
        <v>42</v>
      </c>
      <c r="R1220">
        <v>39</v>
      </c>
      <c r="S1220" s="1" t="s">
        <v>30</v>
      </c>
      <c r="T1220" s="1" t="s">
        <v>30</v>
      </c>
      <c r="U1220" s="1" t="s">
        <v>30</v>
      </c>
      <c r="V1220">
        <v>0</v>
      </c>
      <c r="W1220" s="1" t="s">
        <v>32</v>
      </c>
      <c r="X1220" s="1" t="s">
        <v>36</v>
      </c>
      <c r="Y1220" s="1" t="s">
        <v>37</v>
      </c>
      <c r="Z1220">
        <v>40</v>
      </c>
      <c r="AA1220">
        <v>343</v>
      </c>
      <c r="AB1220" s="1" t="s">
        <v>13500</v>
      </c>
      <c r="AC1220" s="1" t="s">
        <v>13500</v>
      </c>
      <c r="AD1220" t="s">
        <v>13494</v>
      </c>
      <c r="AE1220" s="1" t="s">
        <v>38</v>
      </c>
      <c r="AF1220" s="1" t="s">
        <v>38</v>
      </c>
      <c r="AG1220" t="s">
        <v>13526</v>
      </c>
      <c r="AH1220" t="s">
        <v>38</v>
      </c>
      <c r="AI1220" t="s">
        <v>13538</v>
      </c>
    </row>
    <row r="1221" spans="1:35" x14ac:dyDescent="0.25">
      <c r="A1221" s="1" t="s">
        <v>2532</v>
      </c>
      <c r="B1221" s="1" t="s">
        <v>30</v>
      </c>
      <c r="C1221">
        <v>2</v>
      </c>
      <c r="D1221">
        <v>8</v>
      </c>
      <c r="E1221">
        <v>17.3</v>
      </c>
      <c r="F1221">
        <v>0</v>
      </c>
      <c r="G1221">
        <v>0</v>
      </c>
      <c r="H1221" s="1" t="s">
        <v>30</v>
      </c>
      <c r="I1221" s="1" t="s">
        <v>31</v>
      </c>
      <c r="J1221">
        <v>0</v>
      </c>
      <c r="K1221">
        <v>2</v>
      </c>
      <c r="L1221">
        <v>6</v>
      </c>
      <c r="M1221" s="1" t="s">
        <v>32</v>
      </c>
      <c r="N1221">
        <v>0</v>
      </c>
      <c r="O1221" s="1" t="s">
        <v>49</v>
      </c>
      <c r="P1221" s="1" t="s">
        <v>2533</v>
      </c>
      <c r="Q1221" s="1" t="s">
        <v>42</v>
      </c>
      <c r="R1221">
        <v>59</v>
      </c>
      <c r="S1221" s="1" t="s">
        <v>30</v>
      </c>
      <c r="T1221" s="1" t="s">
        <v>30</v>
      </c>
      <c r="U1221" s="1" t="s">
        <v>30</v>
      </c>
      <c r="V1221">
        <v>0</v>
      </c>
      <c r="W1221" s="1" t="s">
        <v>30</v>
      </c>
      <c r="X1221" s="1" t="s">
        <v>36</v>
      </c>
      <c r="Y1221" s="1" t="s">
        <v>58</v>
      </c>
      <c r="Z1221">
        <v>45</v>
      </c>
      <c r="AA1221">
        <v>87</v>
      </c>
      <c r="AB1221" s="1" t="s">
        <v>13500</v>
      </c>
      <c r="AC1221" s="1" t="s">
        <v>13500</v>
      </c>
      <c r="AD1221" t="s">
        <v>13494</v>
      </c>
      <c r="AE1221" s="1" t="s">
        <v>38</v>
      </c>
      <c r="AF1221" s="1" t="s">
        <v>38</v>
      </c>
      <c r="AG1221" t="s">
        <v>13526</v>
      </c>
      <c r="AH1221" t="s">
        <v>38</v>
      </c>
      <c r="AI1221" t="s">
        <v>13538</v>
      </c>
    </row>
    <row r="1222" spans="1:35" x14ac:dyDescent="0.25">
      <c r="A1222" s="1" t="s">
        <v>2534</v>
      </c>
      <c r="B1222" s="1" t="s">
        <v>30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s="1" t="s">
        <v>30</v>
      </c>
      <c r="I1222" s="1" t="s">
        <v>31</v>
      </c>
      <c r="J1222">
        <v>0</v>
      </c>
      <c r="K1222">
        <v>1</v>
      </c>
      <c r="L1222">
        <v>4</v>
      </c>
      <c r="M1222" s="1" t="s">
        <v>32</v>
      </c>
      <c r="N1222">
        <v>0</v>
      </c>
      <c r="O1222" s="1" t="s">
        <v>106</v>
      </c>
      <c r="P1222" s="1" t="s">
        <v>2535</v>
      </c>
      <c r="Q1222" s="1" t="s">
        <v>35</v>
      </c>
      <c r="R1222">
        <v>59</v>
      </c>
      <c r="S1222" s="1" t="s">
        <v>30</v>
      </c>
      <c r="T1222" s="1" t="s">
        <v>30</v>
      </c>
      <c r="U1222" s="1" t="s">
        <v>30</v>
      </c>
      <c r="V1222">
        <v>0</v>
      </c>
      <c r="W1222" s="1" t="s">
        <v>30</v>
      </c>
      <c r="X1222" s="1" t="s">
        <v>36</v>
      </c>
      <c r="Y1222" s="1" t="s">
        <v>58</v>
      </c>
      <c r="Z1222">
        <v>27</v>
      </c>
      <c r="AA1222">
        <v>1083</v>
      </c>
      <c r="AB1222" s="1" t="s">
        <v>13500</v>
      </c>
      <c r="AC1222" s="1" t="s">
        <v>13500</v>
      </c>
      <c r="AD1222" t="s">
        <v>13494</v>
      </c>
      <c r="AE1222" s="1" t="s">
        <v>38</v>
      </c>
      <c r="AF1222" s="1" t="s">
        <v>38</v>
      </c>
      <c r="AG1222" t="s">
        <v>13526</v>
      </c>
      <c r="AH1222" t="s">
        <v>38</v>
      </c>
      <c r="AI1222" t="s">
        <v>13539</v>
      </c>
    </row>
    <row r="1223" spans="1:35" x14ac:dyDescent="0.25">
      <c r="A1223" s="1" t="s">
        <v>2536</v>
      </c>
      <c r="B1223" s="1" t="s">
        <v>30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s="1" t="s">
        <v>30</v>
      </c>
      <c r="I1223" s="1" t="s">
        <v>31</v>
      </c>
      <c r="J1223">
        <v>0</v>
      </c>
      <c r="K1223">
        <v>2</v>
      </c>
      <c r="L1223">
        <v>1</v>
      </c>
      <c r="M1223" s="1" t="s">
        <v>32</v>
      </c>
      <c r="N1223">
        <v>0</v>
      </c>
      <c r="O1223" s="1" t="s">
        <v>65</v>
      </c>
      <c r="P1223" s="1" t="s">
        <v>2537</v>
      </c>
      <c r="Q1223" s="1" t="s">
        <v>42</v>
      </c>
      <c r="R1223">
        <v>54</v>
      </c>
      <c r="S1223" s="1" t="s">
        <v>30</v>
      </c>
      <c r="T1223" s="1" t="s">
        <v>30</v>
      </c>
      <c r="U1223" s="1" t="s">
        <v>30</v>
      </c>
      <c r="V1223">
        <v>0</v>
      </c>
      <c r="W1223" s="1" t="s">
        <v>32</v>
      </c>
      <c r="X1223" s="1" t="s">
        <v>43</v>
      </c>
      <c r="Y1223" s="1" t="s">
        <v>37</v>
      </c>
      <c r="Z1223">
        <v>41</v>
      </c>
      <c r="AA1223">
        <v>2793</v>
      </c>
      <c r="AB1223" s="1" t="s">
        <v>13500</v>
      </c>
      <c r="AC1223" s="1" t="s">
        <v>13500</v>
      </c>
      <c r="AD1223" t="s">
        <v>13494</v>
      </c>
      <c r="AE1223" s="1" t="s">
        <v>38</v>
      </c>
      <c r="AF1223" s="1" t="s">
        <v>38</v>
      </c>
      <c r="AG1223" t="s">
        <v>13527</v>
      </c>
      <c r="AH1223" t="s">
        <v>38</v>
      </c>
      <c r="AI1223" t="s">
        <v>13540</v>
      </c>
    </row>
    <row r="1224" spans="1:35" x14ac:dyDescent="0.25">
      <c r="A1224" s="1" t="s">
        <v>2538</v>
      </c>
      <c r="B1224" s="1" t="s">
        <v>30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s="1" t="s">
        <v>30</v>
      </c>
      <c r="I1224" s="1" t="s">
        <v>31</v>
      </c>
      <c r="J1224">
        <v>0</v>
      </c>
      <c r="K1224">
        <v>2</v>
      </c>
      <c r="L1224">
        <v>7</v>
      </c>
      <c r="M1224" s="1" t="s">
        <v>32</v>
      </c>
      <c r="N1224">
        <v>0</v>
      </c>
      <c r="O1224" s="1" t="s">
        <v>91</v>
      </c>
      <c r="P1224" s="1" t="s">
        <v>2539</v>
      </c>
      <c r="Q1224" s="1" t="s">
        <v>42</v>
      </c>
      <c r="R1224">
        <v>81</v>
      </c>
      <c r="S1224" s="1" t="s">
        <v>30</v>
      </c>
      <c r="T1224" s="1" t="s">
        <v>32</v>
      </c>
      <c r="U1224" s="1" t="s">
        <v>30</v>
      </c>
      <c r="V1224">
        <v>0</v>
      </c>
      <c r="W1224" s="1" t="s">
        <v>30</v>
      </c>
      <c r="X1224" s="1" t="s">
        <v>57</v>
      </c>
      <c r="Y1224" s="1" t="s">
        <v>37</v>
      </c>
      <c r="Z1224">
        <v>29</v>
      </c>
      <c r="AA1224">
        <v>344</v>
      </c>
      <c r="AB1224" s="1" t="s">
        <v>13500</v>
      </c>
      <c r="AC1224" s="1" t="s">
        <v>13500</v>
      </c>
      <c r="AD1224" t="s">
        <v>13496</v>
      </c>
      <c r="AE1224" s="1" t="s">
        <v>38</v>
      </c>
      <c r="AF1224" s="1" t="s">
        <v>38</v>
      </c>
      <c r="AG1224" t="s">
        <v>13526</v>
      </c>
      <c r="AH1224" t="s">
        <v>38</v>
      </c>
      <c r="AI1224" t="s">
        <v>13539</v>
      </c>
    </row>
    <row r="1225" spans="1:35" x14ac:dyDescent="0.25">
      <c r="A1225" s="1" t="s">
        <v>2540</v>
      </c>
      <c r="B1225" s="1" t="s">
        <v>30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s="1" t="s">
        <v>32</v>
      </c>
      <c r="I1225" s="1" t="s">
        <v>46</v>
      </c>
      <c r="J1225">
        <v>0</v>
      </c>
      <c r="K1225">
        <v>1</v>
      </c>
      <c r="L1225">
        <v>17</v>
      </c>
      <c r="M1225" s="1" t="s">
        <v>30</v>
      </c>
      <c r="N1225">
        <v>18</v>
      </c>
      <c r="O1225" s="1" t="s">
        <v>103</v>
      </c>
      <c r="P1225" s="1" t="s">
        <v>2541</v>
      </c>
      <c r="Q1225" s="1" t="s">
        <v>42</v>
      </c>
      <c r="R1225">
        <v>24</v>
      </c>
      <c r="S1225" s="1" t="s">
        <v>32</v>
      </c>
      <c r="T1225" s="1" t="s">
        <v>30</v>
      </c>
      <c r="U1225" s="1" t="s">
        <v>30</v>
      </c>
      <c r="V1225">
        <v>0</v>
      </c>
      <c r="W1225" s="1" t="s">
        <v>30</v>
      </c>
      <c r="X1225" s="1" t="s">
        <v>43</v>
      </c>
      <c r="Y1225" s="1" t="s">
        <v>58</v>
      </c>
      <c r="Z1225">
        <v>28</v>
      </c>
      <c r="AA1225">
        <v>1471</v>
      </c>
      <c r="AB1225" s="1" t="s">
        <v>13500</v>
      </c>
      <c r="AC1225" s="1" t="s">
        <v>13500</v>
      </c>
      <c r="AD1225" t="s">
        <v>13495</v>
      </c>
      <c r="AE1225" s="1" t="s">
        <v>38</v>
      </c>
      <c r="AF1225" s="1" t="s">
        <v>38</v>
      </c>
      <c r="AG1225" t="s">
        <v>13526</v>
      </c>
      <c r="AH1225" t="s">
        <v>38</v>
      </c>
      <c r="AI1225" t="s">
        <v>13540</v>
      </c>
    </row>
    <row r="1226" spans="1:35" x14ac:dyDescent="0.25">
      <c r="A1226" s="1" t="s">
        <v>2542</v>
      </c>
      <c r="B1226" s="1" t="s">
        <v>30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s="1" t="s">
        <v>30</v>
      </c>
      <c r="I1226" s="1" t="s">
        <v>31</v>
      </c>
      <c r="J1226">
        <v>0</v>
      </c>
      <c r="K1226">
        <v>0</v>
      </c>
      <c r="L1226">
        <v>1</v>
      </c>
      <c r="M1226" s="1" t="s">
        <v>32</v>
      </c>
      <c r="N1226">
        <v>0</v>
      </c>
      <c r="O1226" s="1" t="s">
        <v>153</v>
      </c>
      <c r="P1226" s="1" t="s">
        <v>2543</v>
      </c>
      <c r="Q1226" s="1" t="s">
        <v>42</v>
      </c>
      <c r="R1226">
        <v>38</v>
      </c>
      <c r="S1226" s="1" t="s">
        <v>30</v>
      </c>
      <c r="T1226" s="1" t="s">
        <v>30</v>
      </c>
      <c r="U1226" s="1" t="s">
        <v>30</v>
      </c>
      <c r="V1226">
        <v>0</v>
      </c>
      <c r="W1226" s="1" t="s">
        <v>32</v>
      </c>
      <c r="X1226" s="1" t="s">
        <v>36</v>
      </c>
      <c r="Y1226" s="1" t="s">
        <v>37</v>
      </c>
      <c r="Z1226">
        <v>51</v>
      </c>
      <c r="AA1226">
        <v>1688</v>
      </c>
      <c r="AB1226" s="1" t="s">
        <v>13500</v>
      </c>
      <c r="AC1226" s="1" t="s">
        <v>13500</v>
      </c>
      <c r="AD1226" t="s">
        <v>13494</v>
      </c>
      <c r="AE1226" s="1" t="s">
        <v>38</v>
      </c>
      <c r="AF1226" s="1" t="s">
        <v>38</v>
      </c>
      <c r="AG1226" t="s">
        <v>13527</v>
      </c>
      <c r="AH1226" t="s">
        <v>38</v>
      </c>
      <c r="AI1226" t="s">
        <v>13539</v>
      </c>
    </row>
    <row r="1227" spans="1:35" x14ac:dyDescent="0.25">
      <c r="A1227" s="1" t="s">
        <v>2544</v>
      </c>
      <c r="B1227" s="1" t="s">
        <v>30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s="1" t="s">
        <v>30</v>
      </c>
      <c r="I1227" s="1" t="s">
        <v>31</v>
      </c>
      <c r="J1227">
        <v>0</v>
      </c>
      <c r="K1227">
        <v>2</v>
      </c>
      <c r="L1227">
        <v>17</v>
      </c>
      <c r="M1227" s="1" t="s">
        <v>32</v>
      </c>
      <c r="N1227">
        <v>0</v>
      </c>
      <c r="O1227" s="1" t="s">
        <v>125</v>
      </c>
      <c r="P1227" s="1" t="s">
        <v>2545</v>
      </c>
      <c r="Q1227" s="1" t="s">
        <v>35</v>
      </c>
      <c r="R1227">
        <v>19</v>
      </c>
      <c r="S1227" s="1" t="s">
        <v>32</v>
      </c>
      <c r="T1227" s="1" t="s">
        <v>30</v>
      </c>
      <c r="U1227" s="1" t="s">
        <v>30</v>
      </c>
      <c r="V1227">
        <v>0</v>
      </c>
      <c r="W1227" s="1" t="s">
        <v>30</v>
      </c>
      <c r="X1227" s="1" t="s">
        <v>36</v>
      </c>
      <c r="Y1227" s="1" t="s">
        <v>37</v>
      </c>
      <c r="Z1227">
        <v>27</v>
      </c>
      <c r="AA1227">
        <v>1288</v>
      </c>
      <c r="AB1227" s="1" t="s">
        <v>13500</v>
      </c>
      <c r="AC1227" s="1" t="s">
        <v>13500</v>
      </c>
      <c r="AD1227" t="s">
        <v>13495</v>
      </c>
      <c r="AE1227" s="1" t="s">
        <v>38</v>
      </c>
      <c r="AF1227" s="1" t="s">
        <v>38</v>
      </c>
      <c r="AG1227" t="s">
        <v>13526</v>
      </c>
      <c r="AH1227" t="s">
        <v>38</v>
      </c>
      <c r="AI1227" t="s">
        <v>13540</v>
      </c>
    </row>
    <row r="1228" spans="1:35" x14ac:dyDescent="0.25">
      <c r="A1228" s="1" t="s">
        <v>2546</v>
      </c>
      <c r="B1228" s="1" t="s">
        <v>30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s="1" t="s">
        <v>30</v>
      </c>
      <c r="I1228" s="1" t="s">
        <v>31</v>
      </c>
      <c r="J1228">
        <v>0</v>
      </c>
      <c r="K1228">
        <v>1</v>
      </c>
      <c r="L1228">
        <v>0</v>
      </c>
      <c r="M1228" s="1" t="s">
        <v>30</v>
      </c>
      <c r="N1228">
        <v>0</v>
      </c>
      <c r="O1228" s="1" t="s">
        <v>68</v>
      </c>
      <c r="P1228" s="1" t="s">
        <v>2547</v>
      </c>
      <c r="Q1228" s="1" t="s">
        <v>42</v>
      </c>
      <c r="R1228">
        <v>58</v>
      </c>
      <c r="S1228" s="1" t="s">
        <v>30</v>
      </c>
      <c r="T1228" s="1" t="s">
        <v>30</v>
      </c>
      <c r="U1228" s="1" t="s">
        <v>30</v>
      </c>
      <c r="V1228">
        <v>0</v>
      </c>
      <c r="W1228" s="1" t="s">
        <v>30</v>
      </c>
      <c r="X1228" s="1" t="s">
        <v>57</v>
      </c>
      <c r="Y1228" s="1" t="s">
        <v>37</v>
      </c>
      <c r="Z1228">
        <v>16</v>
      </c>
      <c r="AA1228">
        <v>596</v>
      </c>
      <c r="AB1228" s="1" t="s">
        <v>13500</v>
      </c>
      <c r="AC1228" s="1" t="s">
        <v>13500</v>
      </c>
      <c r="AD1228" t="s">
        <v>13494</v>
      </c>
      <c r="AE1228" s="1" t="s">
        <v>38</v>
      </c>
      <c r="AF1228" s="1" t="s">
        <v>38</v>
      </c>
      <c r="AG1228" t="s">
        <v>13527</v>
      </c>
      <c r="AH1228" t="s">
        <v>38</v>
      </c>
      <c r="AI1228" t="s">
        <v>13539</v>
      </c>
    </row>
    <row r="1229" spans="1:35" x14ac:dyDescent="0.25">
      <c r="A1229" s="1" t="s">
        <v>2548</v>
      </c>
      <c r="B1229" s="1" t="s">
        <v>30</v>
      </c>
      <c r="C1229">
        <v>3</v>
      </c>
      <c r="D1229">
        <v>7</v>
      </c>
      <c r="E1229">
        <v>16.3</v>
      </c>
      <c r="F1229">
        <v>0</v>
      </c>
      <c r="G1229">
        <v>0</v>
      </c>
      <c r="H1229" s="1" t="s">
        <v>30</v>
      </c>
      <c r="I1229" s="1" t="s">
        <v>31</v>
      </c>
      <c r="J1229">
        <v>0</v>
      </c>
      <c r="K1229">
        <v>2</v>
      </c>
      <c r="L1229">
        <v>0</v>
      </c>
      <c r="M1229" s="1" t="s">
        <v>30</v>
      </c>
      <c r="N1229">
        <v>0</v>
      </c>
      <c r="O1229" s="1" t="s">
        <v>471</v>
      </c>
      <c r="P1229" s="1" t="s">
        <v>2549</v>
      </c>
      <c r="Q1229" s="1" t="s">
        <v>35</v>
      </c>
      <c r="R1229">
        <v>62</v>
      </c>
      <c r="S1229" s="1" t="s">
        <v>30</v>
      </c>
      <c r="T1229" s="1" t="s">
        <v>30</v>
      </c>
      <c r="U1229" s="1" t="s">
        <v>30</v>
      </c>
      <c r="V1229">
        <v>0</v>
      </c>
      <c r="W1229" s="1" t="s">
        <v>30</v>
      </c>
      <c r="X1229" s="1" t="s">
        <v>36</v>
      </c>
      <c r="Y1229" s="1" t="s">
        <v>37</v>
      </c>
      <c r="Z1229">
        <v>11</v>
      </c>
      <c r="AA1229">
        <v>36</v>
      </c>
      <c r="AB1229" s="1" t="s">
        <v>13500</v>
      </c>
      <c r="AC1229" s="1" t="s">
        <v>13500</v>
      </c>
      <c r="AD1229" t="s">
        <v>13494</v>
      </c>
      <c r="AE1229" s="1" t="s">
        <v>38</v>
      </c>
      <c r="AF1229" s="1" t="s">
        <v>38</v>
      </c>
      <c r="AG1229" t="s">
        <v>13527</v>
      </c>
      <c r="AH1229" t="s">
        <v>38</v>
      </c>
      <c r="AI1229" t="s">
        <v>13538</v>
      </c>
    </row>
    <row r="1230" spans="1:35" x14ac:dyDescent="0.25">
      <c r="A1230" s="1" t="s">
        <v>2550</v>
      </c>
      <c r="B1230" s="1" t="s">
        <v>30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s="1" t="s">
        <v>30</v>
      </c>
      <c r="I1230" s="1" t="s">
        <v>31</v>
      </c>
      <c r="J1230">
        <v>0</v>
      </c>
      <c r="K1230">
        <v>1</v>
      </c>
      <c r="L1230">
        <v>2</v>
      </c>
      <c r="M1230" s="1" t="s">
        <v>32</v>
      </c>
      <c r="N1230">
        <v>0</v>
      </c>
      <c r="O1230" s="1" t="s">
        <v>94</v>
      </c>
      <c r="P1230" s="1" t="s">
        <v>2551</v>
      </c>
      <c r="Q1230" s="1" t="s">
        <v>35</v>
      </c>
      <c r="R1230">
        <v>40</v>
      </c>
      <c r="S1230" s="1" t="s">
        <v>30</v>
      </c>
      <c r="T1230" s="1" t="s">
        <v>30</v>
      </c>
      <c r="U1230" s="1" t="s">
        <v>30</v>
      </c>
      <c r="V1230">
        <v>0</v>
      </c>
      <c r="W1230" s="1" t="s">
        <v>30</v>
      </c>
      <c r="X1230" s="1" t="s">
        <v>43</v>
      </c>
      <c r="Y1230" s="1" t="s">
        <v>37</v>
      </c>
      <c r="Z1230">
        <v>26</v>
      </c>
      <c r="AA1230">
        <v>846</v>
      </c>
      <c r="AB1230" s="1" t="s">
        <v>13500</v>
      </c>
      <c r="AC1230" s="1" t="s">
        <v>13500</v>
      </c>
      <c r="AD1230" t="s">
        <v>13494</v>
      </c>
      <c r="AE1230" s="1" t="s">
        <v>38</v>
      </c>
      <c r="AF1230" s="1" t="s">
        <v>38</v>
      </c>
      <c r="AG1230" t="s">
        <v>13527</v>
      </c>
      <c r="AH1230" t="s">
        <v>38</v>
      </c>
      <c r="AI1230" t="s">
        <v>13539</v>
      </c>
    </row>
    <row r="1231" spans="1:35" x14ac:dyDescent="0.25">
      <c r="A1231" s="1" t="s">
        <v>2552</v>
      </c>
      <c r="B1231" s="1" t="s">
        <v>30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s="1" t="s">
        <v>30</v>
      </c>
      <c r="I1231" s="1" t="s">
        <v>31</v>
      </c>
      <c r="J1231">
        <v>0</v>
      </c>
      <c r="K1231">
        <v>1</v>
      </c>
      <c r="L1231">
        <v>5</v>
      </c>
      <c r="M1231" s="1" t="s">
        <v>32</v>
      </c>
      <c r="N1231">
        <v>0</v>
      </c>
      <c r="O1231" s="1" t="s">
        <v>74</v>
      </c>
      <c r="P1231" s="1" t="s">
        <v>2553</v>
      </c>
      <c r="Q1231" s="1" t="s">
        <v>42</v>
      </c>
      <c r="R1231">
        <v>48</v>
      </c>
      <c r="S1231" s="1" t="s">
        <v>30</v>
      </c>
      <c r="T1231" s="1" t="s">
        <v>30</v>
      </c>
      <c r="U1231" s="1" t="s">
        <v>30</v>
      </c>
      <c r="V1231">
        <v>0</v>
      </c>
      <c r="W1231" s="1" t="s">
        <v>30</v>
      </c>
      <c r="X1231" s="1" t="s">
        <v>36</v>
      </c>
      <c r="Y1231" s="1" t="s">
        <v>58</v>
      </c>
      <c r="Z1231">
        <v>40</v>
      </c>
      <c r="AA1231">
        <v>1690</v>
      </c>
      <c r="AB1231" s="1" t="s">
        <v>13500</v>
      </c>
      <c r="AC1231" s="1" t="s">
        <v>13500</v>
      </c>
      <c r="AD1231" t="s">
        <v>13494</v>
      </c>
      <c r="AE1231" s="1" t="s">
        <v>38</v>
      </c>
      <c r="AF1231" s="1" t="s">
        <v>38</v>
      </c>
      <c r="AG1231" t="s">
        <v>13526</v>
      </c>
      <c r="AH1231" t="s">
        <v>38</v>
      </c>
      <c r="AI1231" t="s">
        <v>13540</v>
      </c>
    </row>
    <row r="1232" spans="1:35" x14ac:dyDescent="0.25">
      <c r="A1232" s="1" t="s">
        <v>2554</v>
      </c>
      <c r="B1232" s="1" t="s">
        <v>30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s="1" t="s">
        <v>32</v>
      </c>
      <c r="I1232" s="1" t="s">
        <v>46</v>
      </c>
      <c r="J1232">
        <v>0</v>
      </c>
      <c r="K1232">
        <v>3</v>
      </c>
      <c r="L1232">
        <v>7</v>
      </c>
      <c r="M1232" s="1" t="s">
        <v>32</v>
      </c>
      <c r="N1232">
        <v>0</v>
      </c>
      <c r="O1232" s="1" t="s">
        <v>150</v>
      </c>
      <c r="P1232" s="1" t="s">
        <v>2555</v>
      </c>
      <c r="Q1232" s="1" t="s">
        <v>35</v>
      </c>
      <c r="R1232">
        <v>62</v>
      </c>
      <c r="S1232" s="1" t="s">
        <v>30</v>
      </c>
      <c r="T1232" s="1" t="s">
        <v>30</v>
      </c>
      <c r="U1232" s="1" t="s">
        <v>30</v>
      </c>
      <c r="V1232">
        <v>0</v>
      </c>
      <c r="W1232" s="1" t="s">
        <v>32</v>
      </c>
      <c r="X1232" s="1" t="s">
        <v>57</v>
      </c>
      <c r="Y1232" s="1" t="s">
        <v>37</v>
      </c>
      <c r="Z1232">
        <v>78</v>
      </c>
      <c r="AA1232">
        <v>5574</v>
      </c>
      <c r="AB1232" s="1" t="s">
        <v>13500</v>
      </c>
      <c r="AC1232" s="1" t="s">
        <v>13500</v>
      </c>
      <c r="AD1232" t="s">
        <v>13494</v>
      </c>
      <c r="AE1232" s="1" t="s">
        <v>38</v>
      </c>
      <c r="AF1232" s="1" t="s">
        <v>38</v>
      </c>
      <c r="AG1232" t="s">
        <v>13526</v>
      </c>
      <c r="AH1232" t="s">
        <v>38</v>
      </c>
      <c r="AI1232" t="s">
        <v>13540</v>
      </c>
    </row>
    <row r="1233" spans="1:35" x14ac:dyDescent="0.25">
      <c r="A1233" s="1" t="s">
        <v>2556</v>
      </c>
      <c r="B1233" s="1" t="s">
        <v>30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s="1" t="s">
        <v>30</v>
      </c>
      <c r="I1233" s="1" t="s">
        <v>31</v>
      </c>
      <c r="J1233">
        <v>0</v>
      </c>
      <c r="K1233">
        <v>1</v>
      </c>
      <c r="L1233">
        <v>2</v>
      </c>
      <c r="M1233" s="1" t="s">
        <v>32</v>
      </c>
      <c r="N1233">
        <v>0</v>
      </c>
      <c r="O1233" s="1" t="s">
        <v>130</v>
      </c>
      <c r="P1233" s="1" t="s">
        <v>2557</v>
      </c>
      <c r="Q1233" s="1" t="s">
        <v>35</v>
      </c>
      <c r="R1233">
        <v>51</v>
      </c>
      <c r="S1233" s="1" t="s">
        <v>30</v>
      </c>
      <c r="T1233" s="1" t="s">
        <v>30</v>
      </c>
      <c r="U1233" s="1" t="s">
        <v>30</v>
      </c>
      <c r="V1233">
        <v>0</v>
      </c>
      <c r="W1233" s="1" t="s">
        <v>32</v>
      </c>
      <c r="X1233" s="1" t="s">
        <v>57</v>
      </c>
      <c r="Y1233" s="1" t="s">
        <v>37</v>
      </c>
      <c r="Z1233">
        <v>31</v>
      </c>
      <c r="AA1233">
        <v>2156</v>
      </c>
      <c r="AB1233" s="1" t="s">
        <v>13500</v>
      </c>
      <c r="AC1233" s="1" t="s">
        <v>13500</v>
      </c>
      <c r="AD1233" t="s">
        <v>13494</v>
      </c>
      <c r="AE1233" s="1" t="s">
        <v>38</v>
      </c>
      <c r="AF1233" s="1" t="s">
        <v>38</v>
      </c>
      <c r="AG1233" t="s">
        <v>13527</v>
      </c>
      <c r="AH1233" t="s">
        <v>38</v>
      </c>
      <c r="AI1233" t="s">
        <v>13540</v>
      </c>
    </row>
    <row r="1234" spans="1:35" x14ac:dyDescent="0.25">
      <c r="A1234" s="1" t="s">
        <v>2558</v>
      </c>
      <c r="B1234" s="1" t="s">
        <v>30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s="1" t="s">
        <v>30</v>
      </c>
      <c r="I1234" s="1" t="s">
        <v>31</v>
      </c>
      <c r="J1234">
        <v>0</v>
      </c>
      <c r="K1234">
        <v>0</v>
      </c>
      <c r="L1234">
        <v>0</v>
      </c>
      <c r="M1234" s="1" t="s">
        <v>30</v>
      </c>
      <c r="N1234">
        <v>0</v>
      </c>
      <c r="O1234" s="1" t="s">
        <v>150</v>
      </c>
      <c r="P1234" s="1" t="s">
        <v>2559</v>
      </c>
      <c r="Q1234" s="1" t="s">
        <v>42</v>
      </c>
      <c r="R1234">
        <v>43</v>
      </c>
      <c r="S1234" s="1" t="s">
        <v>30</v>
      </c>
      <c r="T1234" s="1" t="s">
        <v>30</v>
      </c>
      <c r="U1234" s="1" t="s">
        <v>30</v>
      </c>
      <c r="V1234">
        <v>0</v>
      </c>
      <c r="W1234" s="1" t="s">
        <v>30</v>
      </c>
      <c r="X1234" s="1" t="s">
        <v>43</v>
      </c>
      <c r="Y1234" s="1" t="s">
        <v>37</v>
      </c>
      <c r="Z1234">
        <v>8</v>
      </c>
      <c r="AA1234">
        <v>353</v>
      </c>
      <c r="AB1234" s="1" t="s">
        <v>13500</v>
      </c>
      <c r="AC1234" s="1" t="s">
        <v>13500</v>
      </c>
      <c r="AD1234" t="s">
        <v>13494</v>
      </c>
      <c r="AE1234" s="1" t="s">
        <v>38</v>
      </c>
      <c r="AF1234" s="1" t="s">
        <v>38</v>
      </c>
      <c r="AG1234" t="s">
        <v>13527</v>
      </c>
      <c r="AH1234" t="s">
        <v>38</v>
      </c>
      <c r="AI1234" t="s">
        <v>13540</v>
      </c>
    </row>
    <row r="1235" spans="1:35" x14ac:dyDescent="0.25">
      <c r="A1235" s="1" t="s">
        <v>2560</v>
      </c>
      <c r="B1235" s="1" t="s">
        <v>30</v>
      </c>
      <c r="C1235">
        <v>1</v>
      </c>
      <c r="D1235">
        <v>3</v>
      </c>
      <c r="E1235">
        <v>8</v>
      </c>
      <c r="F1235">
        <v>0</v>
      </c>
      <c r="G1235">
        <v>0</v>
      </c>
      <c r="H1235" s="1" t="s">
        <v>30</v>
      </c>
      <c r="I1235" s="1" t="s">
        <v>31</v>
      </c>
      <c r="J1235">
        <v>0</v>
      </c>
      <c r="K1235">
        <v>1</v>
      </c>
      <c r="L1235">
        <v>0</v>
      </c>
      <c r="M1235" s="1" t="s">
        <v>30</v>
      </c>
      <c r="N1235">
        <v>0</v>
      </c>
      <c r="O1235" s="1" t="s">
        <v>159</v>
      </c>
      <c r="P1235" s="1" t="s">
        <v>2561</v>
      </c>
      <c r="Q1235" s="1" t="s">
        <v>42</v>
      </c>
      <c r="R1235">
        <v>26</v>
      </c>
      <c r="S1235" s="1" t="s">
        <v>32</v>
      </c>
      <c r="T1235" s="1" t="s">
        <v>30</v>
      </c>
      <c r="U1235" s="1" t="s">
        <v>30</v>
      </c>
      <c r="V1235">
        <v>0</v>
      </c>
      <c r="W1235" s="1" t="s">
        <v>30</v>
      </c>
      <c r="X1235" s="1" t="s">
        <v>36</v>
      </c>
      <c r="Y1235" s="1" t="s">
        <v>58</v>
      </c>
      <c r="Z1235">
        <v>7</v>
      </c>
      <c r="AA1235">
        <v>7</v>
      </c>
      <c r="AB1235" s="1" t="s">
        <v>13500</v>
      </c>
      <c r="AC1235" s="1" t="s">
        <v>13500</v>
      </c>
      <c r="AD1235" t="s">
        <v>13495</v>
      </c>
      <c r="AE1235" s="1" t="s">
        <v>38</v>
      </c>
      <c r="AF1235" s="1" t="s">
        <v>38</v>
      </c>
      <c r="AG1235" t="s">
        <v>13527</v>
      </c>
      <c r="AH1235" t="s">
        <v>38</v>
      </c>
      <c r="AI1235" t="s">
        <v>13538</v>
      </c>
    </row>
    <row r="1236" spans="1:35" x14ac:dyDescent="0.25">
      <c r="A1236" s="1" t="s">
        <v>2562</v>
      </c>
      <c r="B1236" s="1" t="s">
        <v>30</v>
      </c>
      <c r="C1236">
        <v>11</v>
      </c>
      <c r="D1236">
        <v>46</v>
      </c>
      <c r="E1236">
        <v>169</v>
      </c>
      <c r="F1236">
        <v>0</v>
      </c>
      <c r="G1236">
        <v>0</v>
      </c>
      <c r="H1236" s="1" t="s">
        <v>30</v>
      </c>
      <c r="I1236" s="1" t="s">
        <v>31</v>
      </c>
      <c r="J1236">
        <v>0</v>
      </c>
      <c r="K1236">
        <v>0</v>
      </c>
      <c r="L1236">
        <v>24</v>
      </c>
      <c r="M1236" s="1" t="s">
        <v>32</v>
      </c>
      <c r="N1236">
        <v>0</v>
      </c>
      <c r="O1236" s="1" t="s">
        <v>219</v>
      </c>
      <c r="P1236" s="1" t="s">
        <v>2563</v>
      </c>
      <c r="Q1236" s="1" t="s">
        <v>35</v>
      </c>
      <c r="R1236">
        <v>25</v>
      </c>
      <c r="S1236" s="1" t="s">
        <v>32</v>
      </c>
      <c r="T1236" s="1" t="s">
        <v>30</v>
      </c>
      <c r="U1236" s="1" t="s">
        <v>30</v>
      </c>
      <c r="V1236">
        <v>0</v>
      </c>
      <c r="W1236" s="1" t="s">
        <v>30</v>
      </c>
      <c r="X1236" s="1" t="s">
        <v>43</v>
      </c>
      <c r="Y1236" s="1" t="s">
        <v>58</v>
      </c>
      <c r="Z1236">
        <v>46</v>
      </c>
      <c r="AA1236">
        <v>517</v>
      </c>
      <c r="AB1236" s="1" t="s">
        <v>13500</v>
      </c>
      <c r="AC1236" s="1" t="s">
        <v>13500</v>
      </c>
      <c r="AD1236" t="s">
        <v>13495</v>
      </c>
      <c r="AE1236" s="1" t="s">
        <v>38</v>
      </c>
      <c r="AF1236" s="1" t="s">
        <v>38</v>
      </c>
      <c r="AG1236" t="s">
        <v>13526</v>
      </c>
      <c r="AH1236" t="s">
        <v>38</v>
      </c>
      <c r="AI1236" t="s">
        <v>13539</v>
      </c>
    </row>
    <row r="1237" spans="1:35" x14ac:dyDescent="0.25">
      <c r="A1237" s="1" t="s">
        <v>2564</v>
      </c>
      <c r="B1237" s="1" t="s">
        <v>30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s="1" t="s">
        <v>30</v>
      </c>
      <c r="I1237" s="1" t="s">
        <v>31</v>
      </c>
      <c r="J1237">
        <v>0</v>
      </c>
      <c r="K1237">
        <v>3</v>
      </c>
      <c r="L1237">
        <v>6</v>
      </c>
      <c r="M1237" s="1" t="s">
        <v>32</v>
      </c>
      <c r="N1237">
        <v>0</v>
      </c>
      <c r="O1237" s="1" t="s">
        <v>40</v>
      </c>
      <c r="P1237" s="1" t="s">
        <v>2565</v>
      </c>
      <c r="Q1237" s="1" t="s">
        <v>42</v>
      </c>
      <c r="R1237">
        <v>42</v>
      </c>
      <c r="S1237" s="1" t="s">
        <v>30</v>
      </c>
      <c r="T1237" s="1" t="s">
        <v>30</v>
      </c>
      <c r="U1237" s="1" t="s">
        <v>30</v>
      </c>
      <c r="V1237">
        <v>0</v>
      </c>
      <c r="W1237" s="1" t="s">
        <v>30</v>
      </c>
      <c r="X1237" s="1" t="s">
        <v>36</v>
      </c>
      <c r="Y1237" s="1" t="s">
        <v>37</v>
      </c>
      <c r="Z1237">
        <v>30</v>
      </c>
      <c r="AA1237">
        <v>904</v>
      </c>
      <c r="AB1237" s="1" t="s">
        <v>13500</v>
      </c>
      <c r="AC1237" s="1" t="s">
        <v>13500</v>
      </c>
      <c r="AD1237" t="s">
        <v>13494</v>
      </c>
      <c r="AE1237" s="1" t="s">
        <v>38</v>
      </c>
      <c r="AF1237" s="1" t="s">
        <v>38</v>
      </c>
      <c r="AG1237" t="s">
        <v>13526</v>
      </c>
      <c r="AH1237" t="s">
        <v>38</v>
      </c>
      <c r="AI1237" t="s">
        <v>13539</v>
      </c>
    </row>
    <row r="1238" spans="1:35" x14ac:dyDescent="0.25">
      <c r="A1238" s="1" t="s">
        <v>2566</v>
      </c>
      <c r="B1238" s="1" t="s">
        <v>30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s="1" t="s">
        <v>30</v>
      </c>
      <c r="I1238" s="1" t="s">
        <v>31</v>
      </c>
      <c r="J1238">
        <v>0</v>
      </c>
      <c r="K1238">
        <v>1</v>
      </c>
      <c r="L1238">
        <v>27</v>
      </c>
      <c r="M1238" s="1" t="s">
        <v>32</v>
      </c>
      <c r="N1238">
        <v>0</v>
      </c>
      <c r="O1238" s="1" t="s">
        <v>55</v>
      </c>
      <c r="P1238" s="1" t="s">
        <v>2567</v>
      </c>
      <c r="Q1238" s="1" t="s">
        <v>35</v>
      </c>
      <c r="R1238">
        <v>26</v>
      </c>
      <c r="S1238" s="1" t="s">
        <v>32</v>
      </c>
      <c r="T1238" s="1" t="s">
        <v>30</v>
      </c>
      <c r="U1238" s="1" t="s">
        <v>30</v>
      </c>
      <c r="V1238">
        <v>0</v>
      </c>
      <c r="W1238" s="1" t="s">
        <v>30</v>
      </c>
      <c r="X1238" s="1" t="s">
        <v>57</v>
      </c>
      <c r="Y1238" s="1" t="s">
        <v>37</v>
      </c>
      <c r="Z1238">
        <v>38</v>
      </c>
      <c r="AA1238">
        <v>2628</v>
      </c>
      <c r="AB1238" s="1" t="s">
        <v>13500</v>
      </c>
      <c r="AC1238" s="1" t="s">
        <v>13500</v>
      </c>
      <c r="AD1238" t="s">
        <v>13495</v>
      </c>
      <c r="AE1238" s="1" t="s">
        <v>38</v>
      </c>
      <c r="AF1238" s="1" t="s">
        <v>38</v>
      </c>
      <c r="AG1238" t="s">
        <v>13526</v>
      </c>
      <c r="AH1238" t="s">
        <v>38</v>
      </c>
      <c r="AI1238" t="s">
        <v>13540</v>
      </c>
    </row>
    <row r="1239" spans="1:35" x14ac:dyDescent="0.25">
      <c r="A1239" s="1" t="s">
        <v>2568</v>
      </c>
      <c r="B1239" s="1" t="s">
        <v>30</v>
      </c>
      <c r="C1239">
        <v>1</v>
      </c>
      <c r="D1239">
        <v>4</v>
      </c>
      <c r="E1239">
        <v>12</v>
      </c>
      <c r="F1239">
        <v>0</v>
      </c>
      <c r="G1239">
        <v>0</v>
      </c>
      <c r="H1239" s="1" t="s">
        <v>30</v>
      </c>
      <c r="I1239" s="1" t="s">
        <v>31</v>
      </c>
      <c r="J1239">
        <v>0</v>
      </c>
      <c r="K1239">
        <v>3</v>
      </c>
      <c r="L1239">
        <v>3</v>
      </c>
      <c r="M1239" s="1" t="s">
        <v>32</v>
      </c>
      <c r="N1239">
        <v>0</v>
      </c>
      <c r="O1239" s="1" t="s">
        <v>197</v>
      </c>
      <c r="P1239" s="1" t="s">
        <v>2569</v>
      </c>
      <c r="Q1239" s="1" t="s">
        <v>42</v>
      </c>
      <c r="R1239">
        <v>44</v>
      </c>
      <c r="S1239" s="1" t="s">
        <v>30</v>
      </c>
      <c r="T1239" s="1" t="s">
        <v>30</v>
      </c>
      <c r="U1239" s="1" t="s">
        <v>30</v>
      </c>
      <c r="V1239">
        <v>0</v>
      </c>
      <c r="W1239" s="1" t="s">
        <v>30</v>
      </c>
      <c r="X1239" s="1" t="s">
        <v>36</v>
      </c>
      <c r="Y1239" s="1" t="s">
        <v>58</v>
      </c>
      <c r="Z1239">
        <v>18</v>
      </c>
      <c r="AA1239">
        <v>18</v>
      </c>
      <c r="AB1239" s="1" t="s">
        <v>13500</v>
      </c>
      <c r="AC1239" s="1" t="s">
        <v>13500</v>
      </c>
      <c r="AD1239" t="s">
        <v>13494</v>
      </c>
      <c r="AE1239" s="1" t="s">
        <v>38</v>
      </c>
      <c r="AF1239" s="1" t="s">
        <v>38</v>
      </c>
      <c r="AG1239" t="s">
        <v>13526</v>
      </c>
      <c r="AH1239" t="s">
        <v>38</v>
      </c>
      <c r="AI1239" t="s">
        <v>13538</v>
      </c>
    </row>
    <row r="1240" spans="1:35" x14ac:dyDescent="0.25">
      <c r="A1240" s="1" t="s">
        <v>2570</v>
      </c>
      <c r="B1240" s="1" t="s">
        <v>30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s="1" t="s">
        <v>30</v>
      </c>
      <c r="I1240" s="1" t="s">
        <v>31</v>
      </c>
      <c r="J1240">
        <v>0</v>
      </c>
      <c r="K1240">
        <v>0</v>
      </c>
      <c r="L1240">
        <v>2</v>
      </c>
      <c r="M1240" s="1" t="s">
        <v>32</v>
      </c>
      <c r="N1240">
        <v>0</v>
      </c>
      <c r="O1240" s="1" t="s">
        <v>40</v>
      </c>
      <c r="P1240" s="1" t="s">
        <v>2571</v>
      </c>
      <c r="Q1240" s="1" t="s">
        <v>42</v>
      </c>
      <c r="R1240">
        <v>47</v>
      </c>
      <c r="S1240" s="1" t="s">
        <v>30</v>
      </c>
      <c r="T1240" s="1" t="s">
        <v>30</v>
      </c>
      <c r="U1240" s="1" t="s">
        <v>30</v>
      </c>
      <c r="V1240">
        <v>0</v>
      </c>
      <c r="W1240" s="1" t="s">
        <v>32</v>
      </c>
      <c r="X1240" s="1" t="s">
        <v>57</v>
      </c>
      <c r="Y1240" s="1" t="s">
        <v>58</v>
      </c>
      <c r="Z1240">
        <v>23</v>
      </c>
      <c r="AA1240">
        <v>964</v>
      </c>
      <c r="AB1240" s="1" t="s">
        <v>13500</v>
      </c>
      <c r="AC1240" s="1" t="s">
        <v>13500</v>
      </c>
      <c r="AD1240" t="s">
        <v>13494</v>
      </c>
      <c r="AE1240" s="1" t="s">
        <v>38</v>
      </c>
      <c r="AF1240" s="1" t="s">
        <v>38</v>
      </c>
      <c r="AG1240" t="s">
        <v>13527</v>
      </c>
      <c r="AH1240" t="s">
        <v>38</v>
      </c>
      <c r="AI1240" t="s">
        <v>13540</v>
      </c>
    </row>
    <row r="1241" spans="1:35" x14ac:dyDescent="0.25">
      <c r="A1241" s="1" t="s">
        <v>2572</v>
      </c>
      <c r="B1241" s="1" t="s">
        <v>30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s="1" t="s">
        <v>30</v>
      </c>
      <c r="I1241" s="1" t="s">
        <v>31</v>
      </c>
      <c r="J1241">
        <v>0</v>
      </c>
      <c r="K1241">
        <v>2</v>
      </c>
      <c r="L1241">
        <v>0</v>
      </c>
      <c r="M1241" s="1" t="s">
        <v>30</v>
      </c>
      <c r="N1241">
        <v>0</v>
      </c>
      <c r="O1241" s="1" t="s">
        <v>103</v>
      </c>
      <c r="P1241" s="1" t="s">
        <v>2573</v>
      </c>
      <c r="Q1241" s="1" t="s">
        <v>42</v>
      </c>
      <c r="R1241">
        <v>66</v>
      </c>
      <c r="S1241" s="1" t="s">
        <v>30</v>
      </c>
      <c r="T1241" s="1" t="s">
        <v>32</v>
      </c>
      <c r="U1241" s="1" t="s">
        <v>30</v>
      </c>
      <c r="V1241">
        <v>0</v>
      </c>
      <c r="W1241" s="1" t="s">
        <v>30</v>
      </c>
      <c r="X1241" s="1" t="s">
        <v>43</v>
      </c>
      <c r="Y1241" s="1" t="s">
        <v>44</v>
      </c>
      <c r="Z1241">
        <v>12</v>
      </c>
      <c r="AA1241">
        <v>259</v>
      </c>
      <c r="AB1241" s="1" t="s">
        <v>13500</v>
      </c>
      <c r="AC1241" s="1" t="s">
        <v>13500</v>
      </c>
      <c r="AD1241" t="s">
        <v>13496</v>
      </c>
      <c r="AE1241" s="1" t="s">
        <v>38</v>
      </c>
      <c r="AF1241" s="1" t="s">
        <v>38</v>
      </c>
      <c r="AG1241" t="s">
        <v>13527</v>
      </c>
      <c r="AH1241" t="s">
        <v>38</v>
      </c>
      <c r="AI1241" t="s">
        <v>13539</v>
      </c>
    </row>
    <row r="1242" spans="1:35" x14ac:dyDescent="0.25">
      <c r="A1242" s="1" t="s">
        <v>2574</v>
      </c>
      <c r="B1242" s="1" t="s">
        <v>30</v>
      </c>
      <c r="C1242">
        <v>1</v>
      </c>
      <c r="D1242">
        <v>1</v>
      </c>
      <c r="E1242">
        <v>5</v>
      </c>
      <c r="F1242">
        <v>0</v>
      </c>
      <c r="G1242">
        <v>0</v>
      </c>
      <c r="H1242" s="1" t="s">
        <v>30</v>
      </c>
      <c r="I1242" s="1" t="s">
        <v>31</v>
      </c>
      <c r="J1242">
        <v>0</v>
      </c>
      <c r="K1242">
        <v>0</v>
      </c>
      <c r="L1242">
        <v>0</v>
      </c>
      <c r="M1242" s="1" t="s">
        <v>30</v>
      </c>
      <c r="N1242">
        <v>0</v>
      </c>
      <c r="O1242" s="1" t="s">
        <v>471</v>
      </c>
      <c r="P1242" s="1" t="s">
        <v>2575</v>
      </c>
      <c r="Q1242" s="1" t="s">
        <v>35</v>
      </c>
      <c r="R1242">
        <v>39</v>
      </c>
      <c r="S1242" s="1" t="s">
        <v>30</v>
      </c>
      <c r="T1242" s="1" t="s">
        <v>30</v>
      </c>
      <c r="U1242" s="1" t="s">
        <v>30</v>
      </c>
      <c r="V1242">
        <v>0</v>
      </c>
      <c r="W1242" s="1" t="s">
        <v>30</v>
      </c>
      <c r="X1242" s="1" t="s">
        <v>36</v>
      </c>
      <c r="Y1242" s="1" t="s">
        <v>44</v>
      </c>
      <c r="Z1242">
        <v>13</v>
      </c>
      <c r="AA1242">
        <v>13</v>
      </c>
      <c r="AB1242" s="1" t="s">
        <v>13500</v>
      </c>
      <c r="AC1242" s="1" t="s">
        <v>13500</v>
      </c>
      <c r="AD1242" t="s">
        <v>13494</v>
      </c>
      <c r="AE1242" s="1" t="s">
        <v>38</v>
      </c>
      <c r="AF1242" s="1" t="s">
        <v>38</v>
      </c>
      <c r="AG1242" t="s">
        <v>13527</v>
      </c>
      <c r="AH1242" t="s">
        <v>38</v>
      </c>
      <c r="AI1242" t="s">
        <v>13538</v>
      </c>
    </row>
    <row r="1243" spans="1:35" x14ac:dyDescent="0.25">
      <c r="A1243" s="1" t="s">
        <v>2576</v>
      </c>
      <c r="B1243" s="1" t="s">
        <v>30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s="1" t="s">
        <v>30</v>
      </c>
      <c r="I1243" s="1" t="s">
        <v>31</v>
      </c>
      <c r="J1243">
        <v>0</v>
      </c>
      <c r="K1243">
        <v>0</v>
      </c>
      <c r="L1243">
        <v>17</v>
      </c>
      <c r="M1243" s="1" t="s">
        <v>32</v>
      </c>
      <c r="N1243">
        <v>0</v>
      </c>
      <c r="O1243" s="1" t="s">
        <v>240</v>
      </c>
      <c r="P1243" s="1" t="s">
        <v>2577</v>
      </c>
      <c r="Q1243" s="1" t="s">
        <v>35</v>
      </c>
      <c r="R1243">
        <v>27</v>
      </c>
      <c r="S1243" s="1" t="s">
        <v>32</v>
      </c>
      <c r="T1243" s="1" t="s">
        <v>30</v>
      </c>
      <c r="U1243" s="1" t="s">
        <v>30</v>
      </c>
      <c r="V1243">
        <v>0</v>
      </c>
      <c r="W1243" s="1" t="s">
        <v>30</v>
      </c>
      <c r="X1243" s="1" t="s">
        <v>36</v>
      </c>
      <c r="Y1243" s="1" t="s">
        <v>58</v>
      </c>
      <c r="Z1243">
        <v>53</v>
      </c>
      <c r="AA1243">
        <v>2946</v>
      </c>
      <c r="AB1243" s="1" t="s">
        <v>13500</v>
      </c>
      <c r="AC1243" s="1" t="s">
        <v>13500</v>
      </c>
      <c r="AD1243" t="s">
        <v>13495</v>
      </c>
      <c r="AE1243" s="1" t="s">
        <v>38</v>
      </c>
      <c r="AF1243" s="1" t="s">
        <v>38</v>
      </c>
      <c r="AG1243" t="s">
        <v>13526</v>
      </c>
      <c r="AH1243" t="s">
        <v>38</v>
      </c>
      <c r="AI1243" t="s">
        <v>13540</v>
      </c>
    </row>
    <row r="1244" spans="1:35" x14ac:dyDescent="0.25">
      <c r="A1244" s="1" t="s">
        <v>2578</v>
      </c>
      <c r="B1244" s="1" t="s">
        <v>30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s="1" t="s">
        <v>30</v>
      </c>
      <c r="I1244" s="1" t="s">
        <v>31</v>
      </c>
      <c r="J1244">
        <v>0</v>
      </c>
      <c r="K1244">
        <v>2</v>
      </c>
      <c r="L1244">
        <v>15</v>
      </c>
      <c r="M1244" s="1" t="s">
        <v>32</v>
      </c>
      <c r="N1244">
        <v>0</v>
      </c>
      <c r="O1244" s="1" t="s">
        <v>130</v>
      </c>
      <c r="P1244" s="1" t="s">
        <v>2579</v>
      </c>
      <c r="Q1244" s="1" t="s">
        <v>35</v>
      </c>
      <c r="R1244">
        <v>21</v>
      </c>
      <c r="S1244" s="1" t="s">
        <v>32</v>
      </c>
      <c r="T1244" s="1" t="s">
        <v>30</v>
      </c>
      <c r="U1244" s="1" t="s">
        <v>30</v>
      </c>
      <c r="V1244">
        <v>0</v>
      </c>
      <c r="W1244" s="1" t="s">
        <v>32</v>
      </c>
      <c r="X1244" s="1" t="s">
        <v>57</v>
      </c>
      <c r="Y1244" s="1" t="s">
        <v>37</v>
      </c>
      <c r="Z1244">
        <v>34</v>
      </c>
      <c r="AA1244">
        <v>1869</v>
      </c>
      <c r="AB1244" s="1" t="s">
        <v>13500</v>
      </c>
      <c r="AC1244" s="1" t="s">
        <v>13500</v>
      </c>
      <c r="AD1244" t="s">
        <v>13495</v>
      </c>
      <c r="AE1244" s="1" t="s">
        <v>38</v>
      </c>
      <c r="AF1244" s="1" t="s">
        <v>38</v>
      </c>
      <c r="AG1244" t="s">
        <v>13526</v>
      </c>
      <c r="AH1244" t="s">
        <v>38</v>
      </c>
      <c r="AI1244" t="s">
        <v>13540</v>
      </c>
    </row>
    <row r="1245" spans="1:35" x14ac:dyDescent="0.25">
      <c r="A1245" s="1" t="s">
        <v>2580</v>
      </c>
      <c r="B1245" s="1" t="s">
        <v>30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s="1" t="s">
        <v>32</v>
      </c>
      <c r="I1245" s="1" t="s">
        <v>46</v>
      </c>
      <c r="J1245">
        <v>0</v>
      </c>
      <c r="K1245">
        <v>0</v>
      </c>
      <c r="L1245">
        <v>28</v>
      </c>
      <c r="M1245" s="1" t="s">
        <v>32</v>
      </c>
      <c r="N1245">
        <v>0</v>
      </c>
      <c r="O1245" s="1" t="s">
        <v>135</v>
      </c>
      <c r="P1245" s="1" t="s">
        <v>2581</v>
      </c>
      <c r="Q1245" s="1" t="s">
        <v>35</v>
      </c>
      <c r="R1245">
        <v>33</v>
      </c>
      <c r="S1245" s="1" t="s">
        <v>30</v>
      </c>
      <c r="T1245" s="1" t="s">
        <v>30</v>
      </c>
      <c r="U1245" s="1" t="s">
        <v>30</v>
      </c>
      <c r="V1245">
        <v>0</v>
      </c>
      <c r="W1245" s="1" t="s">
        <v>30</v>
      </c>
      <c r="X1245" s="1" t="s">
        <v>36</v>
      </c>
      <c r="Y1245" s="1" t="s">
        <v>37</v>
      </c>
      <c r="Z1245">
        <v>30</v>
      </c>
      <c r="AA1245">
        <v>208</v>
      </c>
      <c r="AB1245" s="1" t="s">
        <v>13500</v>
      </c>
      <c r="AC1245" s="1" t="s">
        <v>13500</v>
      </c>
      <c r="AD1245" t="s">
        <v>13494</v>
      </c>
      <c r="AE1245" s="1" t="s">
        <v>38</v>
      </c>
      <c r="AF1245" s="1" t="s">
        <v>38</v>
      </c>
      <c r="AG1245" t="s">
        <v>13526</v>
      </c>
      <c r="AH1245" t="s">
        <v>38</v>
      </c>
      <c r="AI1245" t="s">
        <v>13538</v>
      </c>
    </row>
    <row r="1246" spans="1:35" x14ac:dyDescent="0.25">
      <c r="A1246" s="1" t="s">
        <v>2582</v>
      </c>
      <c r="B1246" s="1" t="s">
        <v>30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s="1" t="s">
        <v>30</v>
      </c>
      <c r="I1246" s="1" t="s">
        <v>31</v>
      </c>
      <c r="J1246">
        <v>0</v>
      </c>
      <c r="K1246">
        <v>0</v>
      </c>
      <c r="L1246">
        <v>8</v>
      </c>
      <c r="M1246" s="1" t="s">
        <v>32</v>
      </c>
      <c r="N1246">
        <v>0</v>
      </c>
      <c r="O1246" s="1" t="s">
        <v>216</v>
      </c>
      <c r="P1246" s="1" t="s">
        <v>2583</v>
      </c>
      <c r="Q1246" s="1" t="s">
        <v>35</v>
      </c>
      <c r="R1246">
        <v>59</v>
      </c>
      <c r="S1246" s="1" t="s">
        <v>30</v>
      </c>
      <c r="T1246" s="1" t="s">
        <v>30</v>
      </c>
      <c r="U1246" s="1" t="s">
        <v>30</v>
      </c>
      <c r="V1246">
        <v>0</v>
      </c>
      <c r="W1246" s="1" t="s">
        <v>32</v>
      </c>
      <c r="X1246" s="1" t="s">
        <v>43</v>
      </c>
      <c r="Y1246" s="1" t="s">
        <v>44</v>
      </c>
      <c r="Z1246">
        <v>39</v>
      </c>
      <c r="AA1246">
        <v>808</v>
      </c>
      <c r="AB1246" s="1" t="s">
        <v>13500</v>
      </c>
      <c r="AC1246" s="1" t="s">
        <v>13500</v>
      </c>
      <c r="AD1246" t="s">
        <v>13494</v>
      </c>
      <c r="AE1246" s="1" t="s">
        <v>38</v>
      </c>
      <c r="AF1246" s="1" t="s">
        <v>38</v>
      </c>
      <c r="AG1246" t="s">
        <v>13526</v>
      </c>
      <c r="AH1246" t="s">
        <v>38</v>
      </c>
      <c r="AI1246" t="s">
        <v>13539</v>
      </c>
    </row>
    <row r="1247" spans="1:35" x14ac:dyDescent="0.25">
      <c r="A1247" s="1" t="s">
        <v>2584</v>
      </c>
      <c r="B1247" s="1" t="s">
        <v>30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s="1" t="s">
        <v>30</v>
      </c>
      <c r="I1247" s="1" t="s">
        <v>31</v>
      </c>
      <c r="J1247">
        <v>0</v>
      </c>
      <c r="K1247">
        <v>0</v>
      </c>
      <c r="L1247">
        <v>4</v>
      </c>
      <c r="M1247" s="1" t="s">
        <v>32</v>
      </c>
      <c r="N1247">
        <v>0</v>
      </c>
      <c r="O1247" s="1" t="s">
        <v>106</v>
      </c>
      <c r="P1247" s="1" t="s">
        <v>2585</v>
      </c>
      <c r="Q1247" s="1" t="s">
        <v>42</v>
      </c>
      <c r="R1247">
        <v>74</v>
      </c>
      <c r="S1247" s="1" t="s">
        <v>30</v>
      </c>
      <c r="T1247" s="1" t="s">
        <v>32</v>
      </c>
      <c r="U1247" s="1" t="s">
        <v>30</v>
      </c>
      <c r="V1247">
        <v>0</v>
      </c>
      <c r="W1247" s="1" t="s">
        <v>32</v>
      </c>
      <c r="X1247" s="1" t="s">
        <v>57</v>
      </c>
      <c r="Y1247" s="1" t="s">
        <v>37</v>
      </c>
      <c r="Z1247">
        <v>27</v>
      </c>
      <c r="AA1247">
        <v>799</v>
      </c>
      <c r="AB1247" s="1" t="s">
        <v>13500</v>
      </c>
      <c r="AC1247" s="1" t="s">
        <v>13500</v>
      </c>
      <c r="AD1247" t="s">
        <v>13496</v>
      </c>
      <c r="AE1247" s="1" t="s">
        <v>38</v>
      </c>
      <c r="AF1247" s="1" t="s">
        <v>38</v>
      </c>
      <c r="AG1247" t="s">
        <v>13526</v>
      </c>
      <c r="AH1247" t="s">
        <v>38</v>
      </c>
      <c r="AI1247" t="s">
        <v>13539</v>
      </c>
    </row>
    <row r="1248" spans="1:35" x14ac:dyDescent="0.25">
      <c r="A1248" s="1" t="s">
        <v>2586</v>
      </c>
      <c r="B1248" s="1" t="s">
        <v>30</v>
      </c>
      <c r="C1248">
        <v>3</v>
      </c>
      <c r="D1248">
        <v>16</v>
      </c>
      <c r="E1248">
        <v>41</v>
      </c>
      <c r="F1248">
        <v>0</v>
      </c>
      <c r="G1248">
        <v>0</v>
      </c>
      <c r="H1248" s="1" t="s">
        <v>30</v>
      </c>
      <c r="I1248" s="1" t="s">
        <v>31</v>
      </c>
      <c r="J1248">
        <v>0</v>
      </c>
      <c r="K1248">
        <v>0</v>
      </c>
      <c r="L1248">
        <v>5</v>
      </c>
      <c r="M1248" s="1" t="s">
        <v>32</v>
      </c>
      <c r="N1248">
        <v>0</v>
      </c>
      <c r="O1248" s="1" t="s">
        <v>135</v>
      </c>
      <c r="P1248" s="1" t="s">
        <v>2587</v>
      </c>
      <c r="Q1248" s="1" t="s">
        <v>42</v>
      </c>
      <c r="R1248">
        <v>48</v>
      </c>
      <c r="S1248" s="1" t="s">
        <v>30</v>
      </c>
      <c r="T1248" s="1" t="s">
        <v>30</v>
      </c>
      <c r="U1248" s="1" t="s">
        <v>30</v>
      </c>
      <c r="V1248">
        <v>0</v>
      </c>
      <c r="W1248" s="1" t="s">
        <v>30</v>
      </c>
      <c r="X1248" s="1" t="s">
        <v>36</v>
      </c>
      <c r="Y1248" s="1" t="s">
        <v>44</v>
      </c>
      <c r="Z1248">
        <v>30</v>
      </c>
      <c r="AA1248">
        <v>87</v>
      </c>
      <c r="AB1248" s="1" t="s">
        <v>13500</v>
      </c>
      <c r="AC1248" s="1" t="s">
        <v>13500</v>
      </c>
      <c r="AD1248" t="s">
        <v>13494</v>
      </c>
      <c r="AE1248" s="1" t="s">
        <v>38</v>
      </c>
      <c r="AF1248" s="1" t="s">
        <v>38</v>
      </c>
      <c r="AG1248" t="s">
        <v>13526</v>
      </c>
      <c r="AH1248" t="s">
        <v>38</v>
      </c>
      <c r="AI1248" t="s">
        <v>13538</v>
      </c>
    </row>
    <row r="1249" spans="1:35" x14ac:dyDescent="0.25">
      <c r="A1249" s="1" t="s">
        <v>2588</v>
      </c>
      <c r="B1249" s="1" t="s">
        <v>30</v>
      </c>
      <c r="C1249">
        <v>11</v>
      </c>
      <c r="D1249">
        <v>58</v>
      </c>
      <c r="E1249">
        <v>146</v>
      </c>
      <c r="F1249">
        <v>0</v>
      </c>
      <c r="G1249">
        <v>0</v>
      </c>
      <c r="H1249" s="1" t="s">
        <v>30</v>
      </c>
      <c r="I1249" s="1" t="s">
        <v>31</v>
      </c>
      <c r="J1249">
        <v>0</v>
      </c>
      <c r="K1249">
        <v>0</v>
      </c>
      <c r="L1249">
        <v>25</v>
      </c>
      <c r="M1249" s="1" t="s">
        <v>32</v>
      </c>
      <c r="N1249">
        <v>0</v>
      </c>
      <c r="O1249" s="1" t="s">
        <v>176</v>
      </c>
      <c r="P1249" s="1" t="s">
        <v>2589</v>
      </c>
      <c r="Q1249" s="1" t="s">
        <v>42</v>
      </c>
      <c r="R1249">
        <v>27</v>
      </c>
      <c r="S1249" s="1" t="s">
        <v>32</v>
      </c>
      <c r="T1249" s="1" t="s">
        <v>30</v>
      </c>
      <c r="U1249" s="1" t="s">
        <v>30</v>
      </c>
      <c r="V1249">
        <v>0</v>
      </c>
      <c r="W1249" s="1" t="s">
        <v>32</v>
      </c>
      <c r="X1249" s="1" t="s">
        <v>36</v>
      </c>
      <c r="Y1249" s="1" t="s">
        <v>37</v>
      </c>
      <c r="Z1249">
        <v>34</v>
      </c>
      <c r="AA1249">
        <v>378</v>
      </c>
      <c r="AB1249" s="1" t="s">
        <v>13500</v>
      </c>
      <c r="AC1249" s="1" t="s">
        <v>13500</v>
      </c>
      <c r="AD1249" t="s">
        <v>13495</v>
      </c>
      <c r="AE1249" s="1" t="s">
        <v>38</v>
      </c>
      <c r="AF1249" s="1" t="s">
        <v>38</v>
      </c>
      <c r="AG1249" t="s">
        <v>13526</v>
      </c>
      <c r="AH1249" t="s">
        <v>38</v>
      </c>
      <c r="AI1249" t="s">
        <v>13539</v>
      </c>
    </row>
    <row r="1250" spans="1:35" x14ac:dyDescent="0.25">
      <c r="A1250" s="1" t="s">
        <v>2590</v>
      </c>
      <c r="B1250" s="1" t="s">
        <v>30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s="1" t="s">
        <v>32</v>
      </c>
      <c r="I1250" s="1" t="s">
        <v>46</v>
      </c>
      <c r="J1250">
        <v>0</v>
      </c>
      <c r="K1250">
        <v>1</v>
      </c>
      <c r="L1250">
        <v>3</v>
      </c>
      <c r="M1250" s="1" t="s">
        <v>32</v>
      </c>
      <c r="N1250">
        <v>0</v>
      </c>
      <c r="O1250" s="1" t="s">
        <v>114</v>
      </c>
      <c r="P1250" s="1" t="s">
        <v>2591</v>
      </c>
      <c r="Q1250" s="1" t="s">
        <v>35</v>
      </c>
      <c r="R1250">
        <v>42</v>
      </c>
      <c r="S1250" s="1" t="s">
        <v>30</v>
      </c>
      <c r="T1250" s="1" t="s">
        <v>30</v>
      </c>
      <c r="U1250" s="1" t="s">
        <v>30</v>
      </c>
      <c r="V1250">
        <v>0</v>
      </c>
      <c r="W1250" s="1" t="s">
        <v>32</v>
      </c>
      <c r="X1250" s="1" t="s">
        <v>43</v>
      </c>
      <c r="Y1250" s="1" t="s">
        <v>58</v>
      </c>
      <c r="Z1250">
        <v>62</v>
      </c>
      <c r="AA1250">
        <v>3834</v>
      </c>
      <c r="AB1250" s="1" t="s">
        <v>13500</v>
      </c>
      <c r="AC1250" s="1" t="s">
        <v>13500</v>
      </c>
      <c r="AD1250" t="s">
        <v>13494</v>
      </c>
      <c r="AE1250" s="1" t="s">
        <v>38</v>
      </c>
      <c r="AF1250" s="1" t="s">
        <v>38</v>
      </c>
      <c r="AG1250" t="s">
        <v>13526</v>
      </c>
      <c r="AH1250" t="s">
        <v>38</v>
      </c>
      <c r="AI1250" t="s">
        <v>13540</v>
      </c>
    </row>
    <row r="1251" spans="1:35" x14ac:dyDescent="0.25">
      <c r="A1251" s="1" t="s">
        <v>2592</v>
      </c>
      <c r="B1251" s="1" t="s">
        <v>30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s="1" t="s">
        <v>30</v>
      </c>
      <c r="I1251" s="1" t="s">
        <v>31</v>
      </c>
      <c r="J1251">
        <v>0</v>
      </c>
      <c r="K1251">
        <v>1</v>
      </c>
      <c r="L1251">
        <v>0</v>
      </c>
      <c r="M1251" s="1" t="s">
        <v>30</v>
      </c>
      <c r="N1251">
        <v>0</v>
      </c>
      <c r="O1251" s="1" t="s">
        <v>83</v>
      </c>
      <c r="P1251" s="1" t="s">
        <v>2593</v>
      </c>
      <c r="Q1251" s="1" t="s">
        <v>42</v>
      </c>
      <c r="R1251">
        <v>41</v>
      </c>
      <c r="S1251" s="1" t="s">
        <v>30</v>
      </c>
      <c r="T1251" s="1" t="s">
        <v>30</v>
      </c>
      <c r="U1251" s="1" t="s">
        <v>30</v>
      </c>
      <c r="V1251">
        <v>0</v>
      </c>
      <c r="W1251" s="1" t="s">
        <v>30</v>
      </c>
      <c r="X1251" s="1" t="s">
        <v>36</v>
      </c>
      <c r="Y1251" s="1" t="s">
        <v>37</v>
      </c>
      <c r="Z1251">
        <v>9</v>
      </c>
      <c r="AA1251">
        <v>159</v>
      </c>
      <c r="AB1251" s="1" t="s">
        <v>13500</v>
      </c>
      <c r="AC1251" s="1" t="s">
        <v>13500</v>
      </c>
      <c r="AD1251" t="s">
        <v>13494</v>
      </c>
      <c r="AE1251" s="1" t="s">
        <v>38</v>
      </c>
      <c r="AF1251" s="1" t="s">
        <v>38</v>
      </c>
      <c r="AG1251" t="s">
        <v>13527</v>
      </c>
      <c r="AH1251" t="s">
        <v>38</v>
      </c>
      <c r="AI1251" t="s">
        <v>13539</v>
      </c>
    </row>
    <row r="1252" spans="1:35" x14ac:dyDescent="0.25">
      <c r="A1252" s="1" t="s">
        <v>2594</v>
      </c>
      <c r="B1252" s="1" t="s">
        <v>30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s="1" t="s">
        <v>30</v>
      </c>
      <c r="I1252" s="1" t="s">
        <v>31</v>
      </c>
      <c r="J1252">
        <v>0</v>
      </c>
      <c r="K1252">
        <v>1</v>
      </c>
      <c r="L1252">
        <v>6</v>
      </c>
      <c r="M1252" s="1" t="s">
        <v>32</v>
      </c>
      <c r="N1252">
        <v>0</v>
      </c>
      <c r="O1252" s="1" t="s">
        <v>60</v>
      </c>
      <c r="P1252" s="1" t="s">
        <v>2595</v>
      </c>
      <c r="Q1252" s="1" t="s">
        <v>35</v>
      </c>
      <c r="R1252">
        <v>44</v>
      </c>
      <c r="S1252" s="1" t="s">
        <v>30</v>
      </c>
      <c r="T1252" s="1" t="s">
        <v>30</v>
      </c>
      <c r="U1252" s="1" t="s">
        <v>30</v>
      </c>
      <c r="V1252">
        <v>0</v>
      </c>
      <c r="W1252" s="1" t="s">
        <v>32</v>
      </c>
      <c r="X1252" s="1" t="s">
        <v>43</v>
      </c>
      <c r="Y1252" s="1" t="s">
        <v>37</v>
      </c>
      <c r="Z1252">
        <v>53</v>
      </c>
      <c r="AA1252">
        <v>2440</v>
      </c>
      <c r="AB1252" s="1" t="s">
        <v>13500</v>
      </c>
      <c r="AC1252" s="1" t="s">
        <v>13500</v>
      </c>
      <c r="AD1252" t="s">
        <v>13494</v>
      </c>
      <c r="AE1252" s="1" t="s">
        <v>38</v>
      </c>
      <c r="AF1252" s="1" t="s">
        <v>38</v>
      </c>
      <c r="AG1252" t="s">
        <v>13526</v>
      </c>
      <c r="AH1252" t="s">
        <v>38</v>
      </c>
      <c r="AI1252" t="s">
        <v>13540</v>
      </c>
    </row>
    <row r="1253" spans="1:35" x14ac:dyDescent="0.25">
      <c r="A1253" s="1" t="s">
        <v>2596</v>
      </c>
      <c r="B1253" s="1" t="s">
        <v>30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s="1" t="s">
        <v>30</v>
      </c>
      <c r="I1253" s="1" t="s">
        <v>31</v>
      </c>
      <c r="J1253">
        <v>0</v>
      </c>
      <c r="K1253">
        <v>2</v>
      </c>
      <c r="L1253">
        <v>2</v>
      </c>
      <c r="M1253" s="1" t="s">
        <v>32</v>
      </c>
      <c r="N1253">
        <v>0</v>
      </c>
      <c r="O1253" s="1" t="s">
        <v>80</v>
      </c>
      <c r="P1253" s="1" t="s">
        <v>2597</v>
      </c>
      <c r="Q1253" s="1" t="s">
        <v>42</v>
      </c>
      <c r="R1253">
        <v>49</v>
      </c>
      <c r="S1253" s="1" t="s">
        <v>30</v>
      </c>
      <c r="T1253" s="1" t="s">
        <v>30</v>
      </c>
      <c r="U1253" s="1" t="s">
        <v>30</v>
      </c>
      <c r="V1253">
        <v>0</v>
      </c>
      <c r="W1253" s="1" t="s">
        <v>30</v>
      </c>
      <c r="X1253" s="1" t="s">
        <v>36</v>
      </c>
      <c r="Y1253" s="1" t="s">
        <v>37</v>
      </c>
      <c r="Z1253">
        <v>37</v>
      </c>
      <c r="AA1253">
        <v>757</v>
      </c>
      <c r="AB1253" s="1" t="s">
        <v>13500</v>
      </c>
      <c r="AC1253" s="1" t="s">
        <v>13500</v>
      </c>
      <c r="AD1253" t="s">
        <v>13494</v>
      </c>
      <c r="AE1253" s="1" t="s">
        <v>38</v>
      </c>
      <c r="AF1253" s="1" t="s">
        <v>38</v>
      </c>
      <c r="AG1253" t="s">
        <v>13527</v>
      </c>
      <c r="AH1253" t="s">
        <v>38</v>
      </c>
      <c r="AI1253" t="s">
        <v>13539</v>
      </c>
    </row>
    <row r="1254" spans="1:35" x14ac:dyDescent="0.25">
      <c r="A1254" s="1" t="s">
        <v>2598</v>
      </c>
      <c r="B1254" s="1" t="s">
        <v>30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s="1" t="s">
        <v>30</v>
      </c>
      <c r="I1254" s="1" t="s">
        <v>31</v>
      </c>
      <c r="J1254">
        <v>0</v>
      </c>
      <c r="K1254">
        <v>0</v>
      </c>
      <c r="L1254">
        <v>0</v>
      </c>
      <c r="M1254" s="1" t="s">
        <v>30</v>
      </c>
      <c r="N1254">
        <v>0</v>
      </c>
      <c r="O1254" s="1" t="s">
        <v>436</v>
      </c>
      <c r="P1254" s="1" t="s">
        <v>2599</v>
      </c>
      <c r="Q1254" s="1" t="s">
        <v>42</v>
      </c>
      <c r="R1254">
        <v>44</v>
      </c>
      <c r="S1254" s="1" t="s">
        <v>30</v>
      </c>
      <c r="T1254" s="1" t="s">
        <v>30</v>
      </c>
      <c r="U1254" s="1" t="s">
        <v>30</v>
      </c>
      <c r="V1254">
        <v>0</v>
      </c>
      <c r="W1254" s="1" t="s">
        <v>30</v>
      </c>
      <c r="X1254" s="1" t="s">
        <v>57</v>
      </c>
      <c r="Y1254" s="1" t="s">
        <v>37</v>
      </c>
      <c r="Z1254">
        <v>12</v>
      </c>
      <c r="AA1254">
        <v>750</v>
      </c>
      <c r="AB1254" s="1" t="s">
        <v>13500</v>
      </c>
      <c r="AC1254" s="1" t="s">
        <v>13500</v>
      </c>
      <c r="AD1254" t="s">
        <v>13494</v>
      </c>
      <c r="AE1254" s="1" t="s">
        <v>38</v>
      </c>
      <c r="AF1254" s="1" t="s">
        <v>38</v>
      </c>
      <c r="AG1254" t="s">
        <v>13527</v>
      </c>
      <c r="AH1254" t="s">
        <v>38</v>
      </c>
      <c r="AI1254" t="s">
        <v>13540</v>
      </c>
    </row>
    <row r="1255" spans="1:35" x14ac:dyDescent="0.25">
      <c r="A1255" s="1" t="s">
        <v>2600</v>
      </c>
      <c r="B1255" s="1" t="s">
        <v>30</v>
      </c>
      <c r="C1255">
        <v>1</v>
      </c>
      <c r="D1255">
        <v>8</v>
      </c>
      <c r="E1255">
        <v>14</v>
      </c>
      <c r="F1255">
        <v>3</v>
      </c>
      <c r="G1255">
        <v>11.1</v>
      </c>
      <c r="H1255" s="1" t="s">
        <v>32</v>
      </c>
      <c r="I1255" s="1" t="s">
        <v>46</v>
      </c>
      <c r="J1255">
        <v>0</v>
      </c>
      <c r="K1255">
        <v>0</v>
      </c>
      <c r="L1255">
        <v>10</v>
      </c>
      <c r="M1255" s="1" t="s">
        <v>32</v>
      </c>
      <c r="N1255">
        <v>0</v>
      </c>
      <c r="O1255" s="1" t="s">
        <v>1102</v>
      </c>
      <c r="P1255" s="1" t="s">
        <v>2601</v>
      </c>
      <c r="Q1255" s="1" t="s">
        <v>35</v>
      </c>
      <c r="R1255">
        <v>21</v>
      </c>
      <c r="S1255" s="1" t="s">
        <v>32</v>
      </c>
      <c r="T1255" s="1" t="s">
        <v>30</v>
      </c>
      <c r="U1255" s="1" t="s">
        <v>30</v>
      </c>
      <c r="V1255">
        <v>0</v>
      </c>
      <c r="W1255" s="1" t="s">
        <v>30</v>
      </c>
      <c r="X1255" s="1" t="s">
        <v>36</v>
      </c>
      <c r="Y1255" s="1" t="s">
        <v>37</v>
      </c>
      <c r="Z1255">
        <v>26</v>
      </c>
      <c r="AA1255">
        <v>26</v>
      </c>
      <c r="AB1255" s="1" t="s">
        <v>13500</v>
      </c>
      <c r="AC1255" s="1" t="s">
        <v>13500</v>
      </c>
      <c r="AD1255" t="s">
        <v>13495</v>
      </c>
      <c r="AE1255" s="1" t="s">
        <v>38</v>
      </c>
      <c r="AF1255" s="1" t="s">
        <v>38</v>
      </c>
      <c r="AG1255" t="s">
        <v>13526</v>
      </c>
      <c r="AH1255" t="s">
        <v>38</v>
      </c>
      <c r="AI1255" t="s">
        <v>13538</v>
      </c>
    </row>
    <row r="1256" spans="1:35" x14ac:dyDescent="0.25">
      <c r="A1256" s="1" t="s">
        <v>2602</v>
      </c>
      <c r="B1256" s="1" t="s">
        <v>30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s="1" t="s">
        <v>30</v>
      </c>
      <c r="I1256" s="1" t="s">
        <v>31</v>
      </c>
      <c r="J1256">
        <v>0</v>
      </c>
      <c r="K1256">
        <v>0</v>
      </c>
      <c r="L1256">
        <v>27</v>
      </c>
      <c r="M1256" s="1" t="s">
        <v>32</v>
      </c>
      <c r="N1256">
        <v>0</v>
      </c>
      <c r="O1256" s="1" t="s">
        <v>166</v>
      </c>
      <c r="P1256" s="1" t="s">
        <v>2603</v>
      </c>
      <c r="Q1256" s="1" t="s">
        <v>35</v>
      </c>
      <c r="R1256">
        <v>26</v>
      </c>
      <c r="S1256" s="1" t="s">
        <v>32</v>
      </c>
      <c r="T1256" s="1" t="s">
        <v>30</v>
      </c>
      <c r="U1256" s="1" t="s">
        <v>30</v>
      </c>
      <c r="V1256">
        <v>0</v>
      </c>
      <c r="W1256" s="1" t="s">
        <v>32</v>
      </c>
      <c r="X1256" s="1" t="s">
        <v>36</v>
      </c>
      <c r="Y1256" s="1" t="s">
        <v>37</v>
      </c>
      <c r="Z1256">
        <v>28</v>
      </c>
      <c r="AA1256">
        <v>681</v>
      </c>
      <c r="AB1256" s="1" t="s">
        <v>13500</v>
      </c>
      <c r="AC1256" s="1" t="s">
        <v>13500</v>
      </c>
      <c r="AD1256" t="s">
        <v>13495</v>
      </c>
      <c r="AE1256" s="1" t="s">
        <v>38</v>
      </c>
      <c r="AF1256" s="1" t="s">
        <v>38</v>
      </c>
      <c r="AG1256" t="s">
        <v>13526</v>
      </c>
      <c r="AH1256" t="s">
        <v>38</v>
      </c>
      <c r="AI1256" t="s">
        <v>13539</v>
      </c>
    </row>
    <row r="1257" spans="1:35" x14ac:dyDescent="0.25">
      <c r="A1257" s="1" t="s">
        <v>2604</v>
      </c>
      <c r="B1257" s="1" t="s">
        <v>30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s="1" t="s">
        <v>30</v>
      </c>
      <c r="I1257" s="1" t="s">
        <v>31</v>
      </c>
      <c r="J1257">
        <v>0</v>
      </c>
      <c r="K1257">
        <v>0</v>
      </c>
      <c r="L1257">
        <v>11</v>
      </c>
      <c r="M1257" s="1" t="s">
        <v>30</v>
      </c>
      <c r="N1257">
        <v>72</v>
      </c>
      <c r="O1257" s="1" t="s">
        <v>119</v>
      </c>
      <c r="P1257" s="1" t="s">
        <v>2605</v>
      </c>
      <c r="Q1257" s="1" t="s">
        <v>42</v>
      </c>
      <c r="R1257">
        <v>30</v>
      </c>
      <c r="S1257" s="1" t="s">
        <v>30</v>
      </c>
      <c r="T1257" s="1" t="s">
        <v>30</v>
      </c>
      <c r="U1257" s="1" t="s">
        <v>30</v>
      </c>
      <c r="V1257">
        <v>0</v>
      </c>
      <c r="W1257" s="1" t="s">
        <v>32</v>
      </c>
      <c r="X1257" s="1" t="s">
        <v>43</v>
      </c>
      <c r="Y1257" s="1" t="s">
        <v>37</v>
      </c>
      <c r="Z1257">
        <v>45</v>
      </c>
      <c r="AA1257">
        <v>2323</v>
      </c>
      <c r="AB1257" s="1" t="s">
        <v>13500</v>
      </c>
      <c r="AC1257" s="1" t="s">
        <v>13500</v>
      </c>
      <c r="AD1257" t="s">
        <v>13495</v>
      </c>
      <c r="AE1257" s="1" t="s">
        <v>38</v>
      </c>
      <c r="AF1257" s="1" t="s">
        <v>38</v>
      </c>
      <c r="AG1257" t="s">
        <v>13526</v>
      </c>
      <c r="AH1257" t="s">
        <v>38</v>
      </c>
      <c r="AI1257" t="s">
        <v>13540</v>
      </c>
    </row>
    <row r="1258" spans="1:35" x14ac:dyDescent="0.25">
      <c r="A1258" s="1" t="s">
        <v>2606</v>
      </c>
      <c r="B1258" s="1" t="s">
        <v>30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s="1" t="s">
        <v>32</v>
      </c>
      <c r="I1258" s="1" t="s">
        <v>46</v>
      </c>
      <c r="J1258">
        <v>0</v>
      </c>
      <c r="K1258">
        <v>1</v>
      </c>
      <c r="L1258">
        <v>5</v>
      </c>
      <c r="M1258" s="1" t="s">
        <v>32</v>
      </c>
      <c r="N1258">
        <v>0</v>
      </c>
      <c r="O1258" s="1" t="s">
        <v>269</v>
      </c>
      <c r="P1258" s="1" t="s">
        <v>2607</v>
      </c>
      <c r="Q1258" s="1" t="s">
        <v>35</v>
      </c>
      <c r="R1258">
        <v>36</v>
      </c>
      <c r="S1258" s="1" t="s">
        <v>30</v>
      </c>
      <c r="T1258" s="1" t="s">
        <v>30</v>
      </c>
      <c r="U1258" s="1" t="s">
        <v>30</v>
      </c>
      <c r="V1258">
        <v>0</v>
      </c>
      <c r="W1258" s="1" t="s">
        <v>32</v>
      </c>
      <c r="X1258" s="1" t="s">
        <v>57</v>
      </c>
      <c r="Y1258" s="1" t="s">
        <v>37</v>
      </c>
      <c r="Z1258">
        <v>34</v>
      </c>
      <c r="AA1258">
        <v>1954</v>
      </c>
      <c r="AB1258" s="1" t="s">
        <v>13500</v>
      </c>
      <c r="AC1258" s="1" t="s">
        <v>13500</v>
      </c>
      <c r="AD1258" t="s">
        <v>13494</v>
      </c>
      <c r="AE1258" s="1" t="s">
        <v>38</v>
      </c>
      <c r="AF1258" s="1" t="s">
        <v>38</v>
      </c>
      <c r="AG1258" t="s">
        <v>13526</v>
      </c>
      <c r="AH1258" t="s">
        <v>38</v>
      </c>
      <c r="AI1258" t="s">
        <v>13540</v>
      </c>
    </row>
    <row r="1259" spans="1:35" x14ac:dyDescent="0.25">
      <c r="A1259" s="1" t="s">
        <v>2608</v>
      </c>
      <c r="B1259" s="1" t="s">
        <v>30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s="1" t="s">
        <v>30</v>
      </c>
      <c r="I1259" s="1" t="s">
        <v>31</v>
      </c>
      <c r="J1259">
        <v>0</v>
      </c>
      <c r="K1259">
        <v>0</v>
      </c>
      <c r="L1259">
        <v>0</v>
      </c>
      <c r="M1259" s="1" t="s">
        <v>30</v>
      </c>
      <c r="N1259">
        <v>0</v>
      </c>
      <c r="O1259" s="1" t="s">
        <v>33</v>
      </c>
      <c r="P1259" s="1" t="s">
        <v>2609</v>
      </c>
      <c r="Q1259" s="1" t="s">
        <v>35</v>
      </c>
      <c r="R1259">
        <v>50</v>
      </c>
      <c r="S1259" s="1" t="s">
        <v>30</v>
      </c>
      <c r="T1259" s="1" t="s">
        <v>30</v>
      </c>
      <c r="U1259" s="1" t="s">
        <v>30</v>
      </c>
      <c r="V1259">
        <v>0</v>
      </c>
      <c r="W1259" s="1" t="s">
        <v>30</v>
      </c>
      <c r="X1259" s="1" t="s">
        <v>57</v>
      </c>
      <c r="Y1259" s="1" t="s">
        <v>37</v>
      </c>
      <c r="Z1259">
        <v>15</v>
      </c>
      <c r="AA1259">
        <v>225</v>
      </c>
      <c r="AB1259" s="1" t="s">
        <v>13500</v>
      </c>
      <c r="AC1259" s="1" t="s">
        <v>13500</v>
      </c>
      <c r="AD1259" t="s">
        <v>13494</v>
      </c>
      <c r="AE1259" s="1" t="s">
        <v>38</v>
      </c>
      <c r="AF1259" s="1" t="s">
        <v>38</v>
      </c>
      <c r="AG1259" t="s">
        <v>13527</v>
      </c>
      <c r="AH1259" t="s">
        <v>38</v>
      </c>
      <c r="AI1259" t="s">
        <v>13539</v>
      </c>
    </row>
    <row r="1260" spans="1:35" x14ac:dyDescent="0.25">
      <c r="A1260" s="1" t="s">
        <v>2610</v>
      </c>
      <c r="B1260" s="1" t="s">
        <v>30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s="1" t="s">
        <v>32</v>
      </c>
      <c r="I1260" s="1" t="s">
        <v>46</v>
      </c>
      <c r="J1260">
        <v>0</v>
      </c>
      <c r="K1260">
        <v>1</v>
      </c>
      <c r="L1260">
        <v>12</v>
      </c>
      <c r="M1260" s="1" t="s">
        <v>32</v>
      </c>
      <c r="N1260">
        <v>0</v>
      </c>
      <c r="O1260" s="1" t="s">
        <v>179</v>
      </c>
      <c r="P1260" s="1" t="s">
        <v>2611</v>
      </c>
      <c r="Q1260" s="1" t="s">
        <v>35</v>
      </c>
      <c r="R1260">
        <v>27</v>
      </c>
      <c r="S1260" s="1" t="s">
        <v>32</v>
      </c>
      <c r="T1260" s="1" t="s">
        <v>30</v>
      </c>
      <c r="U1260" s="1" t="s">
        <v>30</v>
      </c>
      <c r="V1260">
        <v>0</v>
      </c>
      <c r="W1260" s="1" t="s">
        <v>32</v>
      </c>
      <c r="X1260" s="1" t="s">
        <v>57</v>
      </c>
      <c r="Y1260" s="1" t="s">
        <v>37</v>
      </c>
      <c r="Z1260">
        <v>38</v>
      </c>
      <c r="AA1260">
        <v>2760</v>
      </c>
      <c r="AB1260" s="1" t="s">
        <v>13500</v>
      </c>
      <c r="AC1260" s="1" t="s">
        <v>13500</v>
      </c>
      <c r="AD1260" t="s">
        <v>13495</v>
      </c>
      <c r="AE1260" s="1" t="s">
        <v>38</v>
      </c>
      <c r="AF1260" s="1" t="s">
        <v>38</v>
      </c>
      <c r="AG1260" t="s">
        <v>13526</v>
      </c>
      <c r="AH1260" t="s">
        <v>38</v>
      </c>
      <c r="AI1260" t="s">
        <v>13540</v>
      </c>
    </row>
    <row r="1261" spans="1:35" x14ac:dyDescent="0.25">
      <c r="A1261" s="1" t="s">
        <v>2612</v>
      </c>
      <c r="B1261" s="1" t="s">
        <v>30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s="1" t="s">
        <v>30</v>
      </c>
      <c r="I1261" s="1" t="s">
        <v>31</v>
      </c>
      <c r="J1261">
        <v>0</v>
      </c>
      <c r="K1261">
        <v>0</v>
      </c>
      <c r="L1261">
        <v>17</v>
      </c>
      <c r="M1261" s="1" t="s">
        <v>32</v>
      </c>
      <c r="N1261">
        <v>0</v>
      </c>
      <c r="O1261" s="1" t="s">
        <v>135</v>
      </c>
      <c r="P1261" s="1" t="s">
        <v>2613</v>
      </c>
      <c r="Q1261" s="1" t="s">
        <v>42</v>
      </c>
      <c r="R1261">
        <v>25</v>
      </c>
      <c r="S1261" s="1" t="s">
        <v>32</v>
      </c>
      <c r="T1261" s="1" t="s">
        <v>30</v>
      </c>
      <c r="U1261" s="1" t="s">
        <v>30</v>
      </c>
      <c r="V1261">
        <v>0</v>
      </c>
      <c r="W1261" s="1" t="s">
        <v>32</v>
      </c>
      <c r="X1261" s="1" t="s">
        <v>36</v>
      </c>
      <c r="Y1261" s="1" t="s">
        <v>58</v>
      </c>
      <c r="Z1261">
        <v>47</v>
      </c>
      <c r="AA1261">
        <v>1311</v>
      </c>
      <c r="AB1261" s="1" t="s">
        <v>13500</v>
      </c>
      <c r="AC1261" s="1" t="s">
        <v>13500</v>
      </c>
      <c r="AD1261" t="s">
        <v>13495</v>
      </c>
      <c r="AE1261" s="1" t="s">
        <v>38</v>
      </c>
      <c r="AF1261" s="1" t="s">
        <v>38</v>
      </c>
      <c r="AG1261" t="s">
        <v>13526</v>
      </c>
      <c r="AH1261" t="s">
        <v>38</v>
      </c>
      <c r="AI1261" t="s">
        <v>13539</v>
      </c>
    </row>
    <row r="1262" spans="1:35" x14ac:dyDescent="0.25">
      <c r="A1262" s="1" t="s">
        <v>2614</v>
      </c>
      <c r="B1262" s="1" t="s">
        <v>30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s="1" t="s">
        <v>30</v>
      </c>
      <c r="I1262" s="1" t="s">
        <v>31</v>
      </c>
      <c r="J1262">
        <v>0</v>
      </c>
      <c r="K1262">
        <v>1</v>
      </c>
      <c r="L1262">
        <v>0</v>
      </c>
      <c r="M1262" s="1" t="s">
        <v>30</v>
      </c>
      <c r="N1262">
        <v>0</v>
      </c>
      <c r="O1262" s="1" t="s">
        <v>49</v>
      </c>
      <c r="P1262" s="1" t="s">
        <v>2615</v>
      </c>
      <c r="Q1262" s="1" t="s">
        <v>35</v>
      </c>
      <c r="R1262">
        <v>50</v>
      </c>
      <c r="S1262" s="1" t="s">
        <v>30</v>
      </c>
      <c r="T1262" s="1" t="s">
        <v>30</v>
      </c>
      <c r="U1262" s="1" t="s">
        <v>30</v>
      </c>
      <c r="V1262">
        <v>0</v>
      </c>
      <c r="W1262" s="1" t="s">
        <v>30</v>
      </c>
      <c r="X1262" s="1" t="s">
        <v>43</v>
      </c>
      <c r="Y1262" s="1" t="s">
        <v>44</v>
      </c>
      <c r="Z1262">
        <v>7</v>
      </c>
      <c r="AA1262">
        <v>95</v>
      </c>
      <c r="AB1262" s="1" t="s">
        <v>13500</v>
      </c>
      <c r="AC1262" s="1" t="s">
        <v>13500</v>
      </c>
      <c r="AD1262" t="s">
        <v>13494</v>
      </c>
      <c r="AE1262" s="1" t="s">
        <v>38</v>
      </c>
      <c r="AF1262" s="1" t="s">
        <v>38</v>
      </c>
      <c r="AG1262" t="s">
        <v>13527</v>
      </c>
      <c r="AH1262" t="s">
        <v>38</v>
      </c>
      <c r="AI1262" t="s">
        <v>13539</v>
      </c>
    </row>
    <row r="1263" spans="1:35" x14ac:dyDescent="0.25">
      <c r="A1263" s="1" t="s">
        <v>2616</v>
      </c>
      <c r="B1263" s="1" t="s">
        <v>30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s="1" t="s">
        <v>30</v>
      </c>
      <c r="I1263" s="1" t="s">
        <v>31</v>
      </c>
      <c r="J1263">
        <v>0</v>
      </c>
      <c r="K1263">
        <v>2</v>
      </c>
      <c r="L1263">
        <v>4</v>
      </c>
      <c r="M1263" s="1" t="s">
        <v>30</v>
      </c>
      <c r="N1263">
        <v>10</v>
      </c>
      <c r="O1263" s="1" t="s">
        <v>697</v>
      </c>
      <c r="P1263" s="1" t="s">
        <v>2617</v>
      </c>
      <c r="Q1263" s="1" t="s">
        <v>35</v>
      </c>
      <c r="R1263">
        <v>76</v>
      </c>
      <c r="S1263" s="1" t="s">
        <v>30</v>
      </c>
      <c r="T1263" s="1" t="s">
        <v>32</v>
      </c>
      <c r="U1263" s="1" t="s">
        <v>30</v>
      </c>
      <c r="V1263">
        <v>0</v>
      </c>
      <c r="W1263" s="1" t="s">
        <v>32</v>
      </c>
      <c r="X1263" s="1" t="s">
        <v>43</v>
      </c>
      <c r="Y1263" s="1" t="s">
        <v>37</v>
      </c>
      <c r="Z1263">
        <v>62</v>
      </c>
      <c r="AA1263">
        <v>3632</v>
      </c>
      <c r="AB1263" s="1" t="s">
        <v>13500</v>
      </c>
      <c r="AC1263" s="1" t="s">
        <v>13500</v>
      </c>
      <c r="AD1263" t="s">
        <v>13496</v>
      </c>
      <c r="AE1263" s="1" t="s">
        <v>38</v>
      </c>
      <c r="AF1263" s="1" t="s">
        <v>38</v>
      </c>
      <c r="AG1263" t="s">
        <v>13526</v>
      </c>
      <c r="AH1263" t="s">
        <v>38</v>
      </c>
      <c r="AI1263" t="s">
        <v>13540</v>
      </c>
    </row>
    <row r="1264" spans="1:35" x14ac:dyDescent="0.25">
      <c r="A1264" s="1" t="s">
        <v>2618</v>
      </c>
      <c r="B1264" s="1" t="s">
        <v>30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s="1" t="s">
        <v>30</v>
      </c>
      <c r="I1264" s="1" t="s">
        <v>31</v>
      </c>
      <c r="J1264">
        <v>0</v>
      </c>
      <c r="K1264">
        <v>2</v>
      </c>
      <c r="L1264">
        <v>7</v>
      </c>
      <c r="M1264" s="1" t="s">
        <v>32</v>
      </c>
      <c r="N1264">
        <v>0</v>
      </c>
      <c r="O1264" s="1" t="s">
        <v>88</v>
      </c>
      <c r="P1264" s="1" t="s">
        <v>2619</v>
      </c>
      <c r="Q1264" s="1" t="s">
        <v>35</v>
      </c>
      <c r="R1264">
        <v>48</v>
      </c>
      <c r="S1264" s="1" t="s">
        <v>30</v>
      </c>
      <c r="T1264" s="1" t="s">
        <v>30</v>
      </c>
      <c r="U1264" s="1" t="s">
        <v>30</v>
      </c>
      <c r="V1264">
        <v>0</v>
      </c>
      <c r="W1264" s="1" t="s">
        <v>32</v>
      </c>
      <c r="X1264" s="1" t="s">
        <v>57</v>
      </c>
      <c r="Y1264" s="1" t="s">
        <v>44</v>
      </c>
      <c r="Z1264">
        <v>31</v>
      </c>
      <c r="AA1264">
        <v>1914</v>
      </c>
      <c r="AB1264" s="1" t="s">
        <v>13500</v>
      </c>
      <c r="AC1264" s="1" t="s">
        <v>13500</v>
      </c>
      <c r="AD1264" t="s">
        <v>13494</v>
      </c>
      <c r="AE1264" s="1" t="s">
        <v>38</v>
      </c>
      <c r="AF1264" s="1" t="s">
        <v>38</v>
      </c>
      <c r="AG1264" t="s">
        <v>13526</v>
      </c>
      <c r="AH1264" t="s">
        <v>38</v>
      </c>
      <c r="AI1264" t="s">
        <v>13540</v>
      </c>
    </row>
    <row r="1265" spans="1:35" x14ac:dyDescent="0.25">
      <c r="A1265" s="1" t="s">
        <v>2620</v>
      </c>
      <c r="B1265" s="1" t="s">
        <v>30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s="1" t="s">
        <v>30</v>
      </c>
      <c r="I1265" s="1" t="s">
        <v>31</v>
      </c>
      <c r="J1265">
        <v>0</v>
      </c>
      <c r="K1265">
        <v>0</v>
      </c>
      <c r="L1265">
        <v>26</v>
      </c>
      <c r="M1265" s="1" t="s">
        <v>32</v>
      </c>
      <c r="N1265">
        <v>0</v>
      </c>
      <c r="O1265" s="1" t="s">
        <v>65</v>
      </c>
      <c r="P1265" s="1" t="s">
        <v>2621</v>
      </c>
      <c r="Q1265" s="1" t="s">
        <v>35</v>
      </c>
      <c r="R1265">
        <v>33</v>
      </c>
      <c r="S1265" s="1" t="s">
        <v>30</v>
      </c>
      <c r="T1265" s="1" t="s">
        <v>30</v>
      </c>
      <c r="U1265" s="1" t="s">
        <v>30</v>
      </c>
      <c r="V1265">
        <v>0</v>
      </c>
      <c r="W1265" s="1" t="s">
        <v>32</v>
      </c>
      <c r="X1265" s="1" t="s">
        <v>43</v>
      </c>
      <c r="Y1265" s="1" t="s">
        <v>37</v>
      </c>
      <c r="Z1265">
        <v>23</v>
      </c>
      <c r="AA1265">
        <v>474</v>
      </c>
      <c r="AB1265" s="1" t="s">
        <v>13500</v>
      </c>
      <c r="AC1265" s="1" t="s">
        <v>13500</v>
      </c>
      <c r="AD1265" t="s">
        <v>13494</v>
      </c>
      <c r="AE1265" s="1" t="s">
        <v>38</v>
      </c>
      <c r="AF1265" s="1" t="s">
        <v>38</v>
      </c>
      <c r="AG1265" t="s">
        <v>13526</v>
      </c>
      <c r="AH1265" t="s">
        <v>38</v>
      </c>
      <c r="AI1265" t="s">
        <v>13539</v>
      </c>
    </row>
    <row r="1266" spans="1:35" x14ac:dyDescent="0.25">
      <c r="A1266" s="1" t="s">
        <v>2622</v>
      </c>
      <c r="B1266" s="1" t="s">
        <v>30</v>
      </c>
      <c r="C1266">
        <v>2</v>
      </c>
      <c r="D1266">
        <v>4</v>
      </c>
      <c r="E1266">
        <v>11</v>
      </c>
      <c r="F1266">
        <v>0</v>
      </c>
      <c r="G1266">
        <v>0</v>
      </c>
      <c r="H1266" s="1" t="s">
        <v>30</v>
      </c>
      <c r="I1266" s="1" t="s">
        <v>31</v>
      </c>
      <c r="J1266">
        <v>0</v>
      </c>
      <c r="K1266">
        <v>2</v>
      </c>
      <c r="L1266">
        <v>16</v>
      </c>
      <c r="M1266" s="1" t="s">
        <v>32</v>
      </c>
      <c r="N1266">
        <v>0</v>
      </c>
      <c r="O1266" s="1" t="s">
        <v>179</v>
      </c>
      <c r="P1266" s="1" t="s">
        <v>2623</v>
      </c>
      <c r="Q1266" s="1" t="s">
        <v>35</v>
      </c>
      <c r="R1266">
        <v>28</v>
      </c>
      <c r="S1266" s="1" t="s">
        <v>32</v>
      </c>
      <c r="T1266" s="1" t="s">
        <v>30</v>
      </c>
      <c r="U1266" s="1" t="s">
        <v>30</v>
      </c>
      <c r="V1266">
        <v>0</v>
      </c>
      <c r="W1266" s="1" t="s">
        <v>32</v>
      </c>
      <c r="X1266" s="1" t="s">
        <v>36</v>
      </c>
      <c r="Y1266" s="1" t="s">
        <v>37</v>
      </c>
      <c r="Z1266">
        <v>27</v>
      </c>
      <c r="AA1266">
        <v>50</v>
      </c>
      <c r="AB1266" s="1" t="s">
        <v>13500</v>
      </c>
      <c r="AC1266" s="1" t="s">
        <v>13500</v>
      </c>
      <c r="AD1266" t="s">
        <v>13495</v>
      </c>
      <c r="AE1266" s="1" t="s">
        <v>38</v>
      </c>
      <c r="AF1266" s="1" t="s">
        <v>38</v>
      </c>
      <c r="AG1266" t="s">
        <v>13526</v>
      </c>
      <c r="AH1266" t="s">
        <v>38</v>
      </c>
      <c r="AI1266" t="s">
        <v>13538</v>
      </c>
    </row>
    <row r="1267" spans="1:35" x14ac:dyDescent="0.25">
      <c r="A1267" s="1" t="s">
        <v>2624</v>
      </c>
      <c r="B1267" s="1" t="s">
        <v>30</v>
      </c>
      <c r="C1267">
        <v>1</v>
      </c>
      <c r="D1267">
        <v>5</v>
      </c>
      <c r="E1267">
        <v>15</v>
      </c>
      <c r="F1267">
        <v>0</v>
      </c>
      <c r="G1267">
        <v>0</v>
      </c>
      <c r="H1267" s="1" t="s">
        <v>30</v>
      </c>
      <c r="I1267" s="1" t="s">
        <v>31</v>
      </c>
      <c r="J1267">
        <v>0</v>
      </c>
      <c r="K1267">
        <v>2</v>
      </c>
      <c r="L1267">
        <v>2</v>
      </c>
      <c r="M1267" s="1" t="s">
        <v>32</v>
      </c>
      <c r="N1267">
        <v>0</v>
      </c>
      <c r="O1267" s="1" t="s">
        <v>240</v>
      </c>
      <c r="P1267" s="1" t="s">
        <v>2625</v>
      </c>
      <c r="Q1267" s="1" t="s">
        <v>35</v>
      </c>
      <c r="R1267">
        <v>41</v>
      </c>
      <c r="S1267" s="1" t="s">
        <v>30</v>
      </c>
      <c r="T1267" s="1" t="s">
        <v>30</v>
      </c>
      <c r="U1267" s="1" t="s">
        <v>30</v>
      </c>
      <c r="V1267">
        <v>0</v>
      </c>
      <c r="W1267" s="1" t="s">
        <v>30</v>
      </c>
      <c r="X1267" s="1" t="s">
        <v>36</v>
      </c>
      <c r="Y1267" s="1" t="s">
        <v>58</v>
      </c>
      <c r="Z1267">
        <v>17</v>
      </c>
      <c r="AA1267">
        <v>17</v>
      </c>
      <c r="AB1267" s="1" t="s">
        <v>13500</v>
      </c>
      <c r="AC1267" s="1" t="s">
        <v>13500</v>
      </c>
      <c r="AD1267" t="s">
        <v>13494</v>
      </c>
      <c r="AE1267" s="1" t="s">
        <v>38</v>
      </c>
      <c r="AF1267" s="1" t="s">
        <v>38</v>
      </c>
      <c r="AG1267" t="s">
        <v>13527</v>
      </c>
      <c r="AH1267" t="s">
        <v>38</v>
      </c>
      <c r="AI1267" t="s">
        <v>13538</v>
      </c>
    </row>
    <row r="1268" spans="1:35" x14ac:dyDescent="0.25">
      <c r="A1268" s="1" t="s">
        <v>2626</v>
      </c>
      <c r="B1268" s="1" t="s">
        <v>30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s="1" t="s">
        <v>32</v>
      </c>
      <c r="I1268" s="1" t="s">
        <v>46</v>
      </c>
      <c r="J1268">
        <v>0</v>
      </c>
      <c r="K1268">
        <v>2</v>
      </c>
      <c r="L1268">
        <v>5</v>
      </c>
      <c r="M1268" s="1" t="s">
        <v>32</v>
      </c>
      <c r="N1268">
        <v>0</v>
      </c>
      <c r="O1268" s="1" t="s">
        <v>33</v>
      </c>
      <c r="P1268" s="1" t="s">
        <v>2627</v>
      </c>
      <c r="Q1268" s="1" t="s">
        <v>42</v>
      </c>
      <c r="R1268">
        <v>61</v>
      </c>
      <c r="S1268" s="1" t="s">
        <v>30</v>
      </c>
      <c r="T1268" s="1" t="s">
        <v>30</v>
      </c>
      <c r="U1268" s="1" t="s">
        <v>30</v>
      </c>
      <c r="V1268">
        <v>0</v>
      </c>
      <c r="W1268" s="1" t="s">
        <v>32</v>
      </c>
      <c r="X1268" s="1" t="s">
        <v>36</v>
      </c>
      <c r="Y1268" s="1" t="s">
        <v>37</v>
      </c>
      <c r="Z1268">
        <v>52</v>
      </c>
      <c r="AA1268">
        <v>185</v>
      </c>
      <c r="AB1268" s="1" t="s">
        <v>13500</v>
      </c>
      <c r="AC1268" s="1" t="s">
        <v>13500</v>
      </c>
      <c r="AD1268" t="s">
        <v>13494</v>
      </c>
      <c r="AE1268" s="1" t="s">
        <v>38</v>
      </c>
      <c r="AF1268" s="1" t="s">
        <v>38</v>
      </c>
      <c r="AG1268" t="s">
        <v>13526</v>
      </c>
      <c r="AH1268" t="s">
        <v>38</v>
      </c>
      <c r="AI1268" t="s">
        <v>13538</v>
      </c>
    </row>
    <row r="1269" spans="1:35" x14ac:dyDescent="0.25">
      <c r="A1269" s="1" t="s">
        <v>2628</v>
      </c>
      <c r="B1269" s="1" t="s">
        <v>30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s="1" t="s">
        <v>30</v>
      </c>
      <c r="I1269" s="1" t="s">
        <v>31</v>
      </c>
      <c r="J1269">
        <v>0</v>
      </c>
      <c r="K1269">
        <v>1</v>
      </c>
      <c r="L1269">
        <v>0</v>
      </c>
      <c r="M1269" s="1" t="s">
        <v>30</v>
      </c>
      <c r="N1269">
        <v>0</v>
      </c>
      <c r="O1269" s="1" t="s">
        <v>697</v>
      </c>
      <c r="P1269" s="1" t="s">
        <v>2629</v>
      </c>
      <c r="Q1269" s="1" t="s">
        <v>35</v>
      </c>
      <c r="R1269">
        <v>48</v>
      </c>
      <c r="S1269" s="1" t="s">
        <v>30</v>
      </c>
      <c r="T1269" s="1" t="s">
        <v>30</v>
      </c>
      <c r="U1269" s="1" t="s">
        <v>30</v>
      </c>
      <c r="V1269">
        <v>0</v>
      </c>
      <c r="W1269" s="1" t="s">
        <v>30</v>
      </c>
      <c r="X1269" s="1" t="s">
        <v>43</v>
      </c>
      <c r="Y1269" s="1" t="s">
        <v>58</v>
      </c>
      <c r="Z1269">
        <v>10</v>
      </c>
      <c r="AA1269">
        <v>194</v>
      </c>
      <c r="AB1269" s="1" t="s">
        <v>13500</v>
      </c>
      <c r="AC1269" s="1" t="s">
        <v>13500</v>
      </c>
      <c r="AD1269" t="s">
        <v>13494</v>
      </c>
      <c r="AE1269" s="1" t="s">
        <v>38</v>
      </c>
      <c r="AF1269" s="1" t="s">
        <v>38</v>
      </c>
      <c r="AG1269" t="s">
        <v>13527</v>
      </c>
      <c r="AH1269" t="s">
        <v>38</v>
      </c>
      <c r="AI1269" t="s">
        <v>13539</v>
      </c>
    </row>
    <row r="1270" spans="1:35" x14ac:dyDescent="0.25">
      <c r="A1270" s="1" t="s">
        <v>2630</v>
      </c>
      <c r="B1270" s="1" t="s">
        <v>30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s="1" t="s">
        <v>30</v>
      </c>
      <c r="I1270" s="1" t="s">
        <v>31</v>
      </c>
      <c r="J1270">
        <v>0</v>
      </c>
      <c r="K1270">
        <v>0</v>
      </c>
      <c r="L1270">
        <v>1</v>
      </c>
      <c r="M1270" s="1" t="s">
        <v>32</v>
      </c>
      <c r="N1270">
        <v>0</v>
      </c>
      <c r="O1270" s="1" t="s">
        <v>40</v>
      </c>
      <c r="P1270" s="1" t="s">
        <v>2631</v>
      </c>
      <c r="Q1270" s="1" t="s">
        <v>42</v>
      </c>
      <c r="R1270">
        <v>80</v>
      </c>
      <c r="S1270" s="1" t="s">
        <v>30</v>
      </c>
      <c r="T1270" s="1" t="s">
        <v>32</v>
      </c>
      <c r="U1270" s="1" t="s">
        <v>30</v>
      </c>
      <c r="V1270">
        <v>0</v>
      </c>
      <c r="W1270" s="1" t="s">
        <v>32</v>
      </c>
      <c r="X1270" s="1" t="s">
        <v>57</v>
      </c>
      <c r="Y1270" s="1" t="s">
        <v>58</v>
      </c>
      <c r="Z1270">
        <v>43</v>
      </c>
      <c r="AA1270">
        <v>3195</v>
      </c>
      <c r="AB1270" s="1" t="s">
        <v>13500</v>
      </c>
      <c r="AC1270" s="1" t="s">
        <v>13500</v>
      </c>
      <c r="AD1270" t="s">
        <v>13496</v>
      </c>
      <c r="AE1270" s="1" t="s">
        <v>38</v>
      </c>
      <c r="AF1270" s="1" t="s">
        <v>38</v>
      </c>
      <c r="AG1270" t="s">
        <v>13527</v>
      </c>
      <c r="AH1270" t="s">
        <v>38</v>
      </c>
      <c r="AI1270" t="s">
        <v>13540</v>
      </c>
    </row>
    <row r="1271" spans="1:35" x14ac:dyDescent="0.25">
      <c r="A1271" s="1" t="s">
        <v>2632</v>
      </c>
      <c r="B1271" s="1" t="s">
        <v>30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s="1" t="s">
        <v>30</v>
      </c>
      <c r="I1271" s="1" t="s">
        <v>31</v>
      </c>
      <c r="J1271">
        <v>0</v>
      </c>
      <c r="K1271">
        <v>1</v>
      </c>
      <c r="L1271">
        <v>0</v>
      </c>
      <c r="M1271" s="1" t="s">
        <v>30</v>
      </c>
      <c r="N1271">
        <v>0</v>
      </c>
      <c r="O1271" s="1" t="s">
        <v>130</v>
      </c>
      <c r="P1271" s="1" t="s">
        <v>2633</v>
      </c>
      <c r="Q1271" s="1" t="s">
        <v>42</v>
      </c>
      <c r="R1271">
        <v>34</v>
      </c>
      <c r="S1271" s="1" t="s">
        <v>30</v>
      </c>
      <c r="T1271" s="1" t="s">
        <v>30</v>
      </c>
      <c r="U1271" s="1" t="s">
        <v>30</v>
      </c>
      <c r="V1271">
        <v>0</v>
      </c>
      <c r="W1271" s="1" t="s">
        <v>30</v>
      </c>
      <c r="X1271" s="1" t="s">
        <v>57</v>
      </c>
      <c r="Y1271" s="1" t="s">
        <v>58</v>
      </c>
      <c r="Z1271">
        <v>7</v>
      </c>
      <c r="AA1271">
        <v>383</v>
      </c>
      <c r="AB1271" s="1" t="s">
        <v>13500</v>
      </c>
      <c r="AC1271" s="1" t="s">
        <v>13500</v>
      </c>
      <c r="AD1271" t="s">
        <v>13494</v>
      </c>
      <c r="AE1271" s="1" t="s">
        <v>38</v>
      </c>
      <c r="AF1271" s="1" t="s">
        <v>38</v>
      </c>
      <c r="AG1271" t="s">
        <v>13527</v>
      </c>
      <c r="AH1271" t="s">
        <v>38</v>
      </c>
      <c r="AI1271" t="s">
        <v>13540</v>
      </c>
    </row>
    <row r="1272" spans="1:35" x14ac:dyDescent="0.25">
      <c r="A1272" s="1" t="s">
        <v>2634</v>
      </c>
      <c r="B1272" s="1" t="s">
        <v>30</v>
      </c>
      <c r="C1272">
        <v>5</v>
      </c>
      <c r="D1272">
        <v>16</v>
      </c>
      <c r="E1272">
        <v>30.6</v>
      </c>
      <c r="F1272">
        <v>0</v>
      </c>
      <c r="G1272">
        <v>0</v>
      </c>
      <c r="H1272" s="1" t="s">
        <v>30</v>
      </c>
      <c r="I1272" s="1" t="s">
        <v>31</v>
      </c>
      <c r="J1272">
        <v>0</v>
      </c>
      <c r="K1272">
        <v>1</v>
      </c>
      <c r="L1272">
        <v>0</v>
      </c>
      <c r="M1272" s="1" t="s">
        <v>30</v>
      </c>
      <c r="N1272">
        <v>0</v>
      </c>
      <c r="O1272" s="1" t="s">
        <v>176</v>
      </c>
      <c r="P1272" s="1" t="s">
        <v>2635</v>
      </c>
      <c r="Q1272" s="1" t="s">
        <v>35</v>
      </c>
      <c r="R1272">
        <v>58</v>
      </c>
      <c r="S1272" s="1" t="s">
        <v>30</v>
      </c>
      <c r="T1272" s="1" t="s">
        <v>30</v>
      </c>
      <c r="U1272" s="1" t="s">
        <v>30</v>
      </c>
      <c r="V1272">
        <v>0</v>
      </c>
      <c r="W1272" s="1" t="s">
        <v>30</v>
      </c>
      <c r="X1272" s="1" t="s">
        <v>43</v>
      </c>
      <c r="Y1272" s="1" t="s">
        <v>37</v>
      </c>
      <c r="Z1272">
        <v>10</v>
      </c>
      <c r="AA1272">
        <v>53</v>
      </c>
      <c r="AB1272" s="1" t="s">
        <v>13500</v>
      </c>
      <c r="AC1272" s="1" t="s">
        <v>13500</v>
      </c>
      <c r="AD1272" t="s">
        <v>13494</v>
      </c>
      <c r="AE1272" s="1" t="s">
        <v>38</v>
      </c>
      <c r="AF1272" s="1" t="s">
        <v>38</v>
      </c>
      <c r="AG1272" t="s">
        <v>13527</v>
      </c>
      <c r="AH1272" t="s">
        <v>38</v>
      </c>
      <c r="AI1272" t="s">
        <v>13538</v>
      </c>
    </row>
    <row r="1273" spans="1:35" x14ac:dyDescent="0.25">
      <c r="A1273" s="1" t="s">
        <v>2636</v>
      </c>
      <c r="B1273" s="1" t="s">
        <v>30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s="1" t="s">
        <v>30</v>
      </c>
      <c r="I1273" s="1" t="s">
        <v>31</v>
      </c>
      <c r="J1273">
        <v>0</v>
      </c>
      <c r="K1273">
        <v>2</v>
      </c>
      <c r="L1273">
        <v>5</v>
      </c>
      <c r="M1273" s="1" t="s">
        <v>32</v>
      </c>
      <c r="N1273">
        <v>0</v>
      </c>
      <c r="O1273" s="1" t="s">
        <v>240</v>
      </c>
      <c r="P1273" s="1" t="s">
        <v>2637</v>
      </c>
      <c r="Q1273" s="1" t="s">
        <v>42</v>
      </c>
      <c r="R1273">
        <v>72</v>
      </c>
      <c r="S1273" s="1" t="s">
        <v>30</v>
      </c>
      <c r="T1273" s="1" t="s">
        <v>32</v>
      </c>
      <c r="U1273" s="1" t="s">
        <v>30</v>
      </c>
      <c r="V1273">
        <v>0</v>
      </c>
      <c r="W1273" s="1" t="s">
        <v>32</v>
      </c>
      <c r="X1273" s="1" t="s">
        <v>57</v>
      </c>
      <c r="Y1273" s="1" t="s">
        <v>58</v>
      </c>
      <c r="Z1273">
        <v>34</v>
      </c>
      <c r="AA1273">
        <v>2405</v>
      </c>
      <c r="AB1273" s="1" t="s">
        <v>13500</v>
      </c>
      <c r="AC1273" s="1" t="s">
        <v>13500</v>
      </c>
      <c r="AD1273" t="s">
        <v>13496</v>
      </c>
      <c r="AE1273" s="1" t="s">
        <v>38</v>
      </c>
      <c r="AF1273" s="1" t="s">
        <v>38</v>
      </c>
      <c r="AG1273" t="s">
        <v>13526</v>
      </c>
      <c r="AH1273" t="s">
        <v>38</v>
      </c>
      <c r="AI1273" t="s">
        <v>13540</v>
      </c>
    </row>
    <row r="1274" spans="1:35" x14ac:dyDescent="0.25">
      <c r="A1274" s="1" t="s">
        <v>2638</v>
      </c>
      <c r="B1274" s="1" t="s">
        <v>30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s="1" t="s">
        <v>30</v>
      </c>
      <c r="I1274" s="1" t="s">
        <v>31</v>
      </c>
      <c r="J1274">
        <v>0</v>
      </c>
      <c r="K1274">
        <v>1</v>
      </c>
      <c r="L1274">
        <v>2</v>
      </c>
      <c r="M1274" s="1" t="s">
        <v>32</v>
      </c>
      <c r="N1274">
        <v>0</v>
      </c>
      <c r="O1274" s="1" t="s">
        <v>184</v>
      </c>
      <c r="P1274" s="1" t="s">
        <v>2639</v>
      </c>
      <c r="Q1274" s="1" t="s">
        <v>35</v>
      </c>
      <c r="R1274">
        <v>57</v>
      </c>
      <c r="S1274" s="1" t="s">
        <v>30</v>
      </c>
      <c r="T1274" s="1" t="s">
        <v>30</v>
      </c>
      <c r="U1274" s="1" t="s">
        <v>30</v>
      </c>
      <c r="V1274">
        <v>0</v>
      </c>
      <c r="W1274" s="1" t="s">
        <v>32</v>
      </c>
      <c r="X1274" s="1" t="s">
        <v>43</v>
      </c>
      <c r="Y1274" s="1" t="s">
        <v>58</v>
      </c>
      <c r="Z1274">
        <v>51</v>
      </c>
      <c r="AA1274">
        <v>2546</v>
      </c>
      <c r="AB1274" s="1" t="s">
        <v>13500</v>
      </c>
      <c r="AC1274" s="1" t="s">
        <v>13500</v>
      </c>
      <c r="AD1274" t="s">
        <v>13494</v>
      </c>
      <c r="AE1274" s="1" t="s">
        <v>38</v>
      </c>
      <c r="AF1274" s="1" t="s">
        <v>38</v>
      </c>
      <c r="AG1274" t="s">
        <v>13527</v>
      </c>
      <c r="AH1274" t="s">
        <v>38</v>
      </c>
      <c r="AI1274" t="s">
        <v>13540</v>
      </c>
    </row>
    <row r="1275" spans="1:35" x14ac:dyDescent="0.25">
      <c r="A1275" s="1" t="s">
        <v>2640</v>
      </c>
      <c r="B1275" s="1" t="s">
        <v>30</v>
      </c>
      <c r="C1275">
        <v>2</v>
      </c>
      <c r="D1275">
        <v>11</v>
      </c>
      <c r="E1275">
        <v>23.9</v>
      </c>
      <c r="F1275">
        <v>0</v>
      </c>
      <c r="G1275">
        <v>0</v>
      </c>
      <c r="H1275" s="1" t="s">
        <v>30</v>
      </c>
      <c r="I1275" s="1" t="s">
        <v>31</v>
      </c>
      <c r="J1275">
        <v>0</v>
      </c>
      <c r="K1275">
        <v>2</v>
      </c>
      <c r="L1275">
        <v>14</v>
      </c>
      <c r="M1275" s="1" t="s">
        <v>30</v>
      </c>
      <c r="N1275">
        <v>6</v>
      </c>
      <c r="O1275" s="1" t="s">
        <v>114</v>
      </c>
      <c r="P1275" s="1" t="s">
        <v>2641</v>
      </c>
      <c r="Q1275" s="1" t="s">
        <v>42</v>
      </c>
      <c r="R1275">
        <v>65</v>
      </c>
      <c r="S1275" s="1" t="s">
        <v>30</v>
      </c>
      <c r="T1275" s="1" t="s">
        <v>32</v>
      </c>
      <c r="U1275" s="1" t="s">
        <v>30</v>
      </c>
      <c r="V1275">
        <v>0</v>
      </c>
      <c r="W1275" s="1" t="s">
        <v>30</v>
      </c>
      <c r="X1275" s="1" t="s">
        <v>36</v>
      </c>
      <c r="Y1275" s="1" t="s">
        <v>58</v>
      </c>
      <c r="Z1275">
        <v>27</v>
      </c>
      <c r="AA1275">
        <v>60</v>
      </c>
      <c r="AB1275" s="1" t="s">
        <v>13500</v>
      </c>
      <c r="AC1275" s="1" t="s">
        <v>13500</v>
      </c>
      <c r="AD1275" t="s">
        <v>13496</v>
      </c>
      <c r="AE1275" s="1" t="s">
        <v>38</v>
      </c>
      <c r="AF1275" s="1" t="s">
        <v>38</v>
      </c>
      <c r="AG1275" t="s">
        <v>13526</v>
      </c>
      <c r="AH1275" t="s">
        <v>38</v>
      </c>
      <c r="AI1275" t="s">
        <v>13538</v>
      </c>
    </row>
    <row r="1276" spans="1:35" x14ac:dyDescent="0.25">
      <c r="A1276" s="1" t="s">
        <v>2642</v>
      </c>
      <c r="B1276" s="1" t="s">
        <v>30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s="1" t="s">
        <v>30</v>
      </c>
      <c r="I1276" s="1" t="s">
        <v>31</v>
      </c>
      <c r="J1276">
        <v>0</v>
      </c>
      <c r="K1276">
        <v>1</v>
      </c>
      <c r="L1276">
        <v>2</v>
      </c>
      <c r="M1276" s="1" t="s">
        <v>32</v>
      </c>
      <c r="N1276">
        <v>0</v>
      </c>
      <c r="O1276" s="1" t="s">
        <v>159</v>
      </c>
      <c r="P1276" s="1" t="s">
        <v>2643</v>
      </c>
      <c r="Q1276" s="1" t="s">
        <v>42</v>
      </c>
      <c r="R1276">
        <v>45</v>
      </c>
      <c r="S1276" s="1" t="s">
        <v>30</v>
      </c>
      <c r="T1276" s="1" t="s">
        <v>30</v>
      </c>
      <c r="U1276" s="1" t="s">
        <v>30</v>
      </c>
      <c r="V1276">
        <v>0</v>
      </c>
      <c r="W1276" s="1" t="s">
        <v>32</v>
      </c>
      <c r="X1276" s="1" t="s">
        <v>57</v>
      </c>
      <c r="Y1276" s="1" t="s">
        <v>37</v>
      </c>
      <c r="Z1276">
        <v>73</v>
      </c>
      <c r="AA1276">
        <v>5375</v>
      </c>
      <c r="AB1276" s="1" t="s">
        <v>13500</v>
      </c>
      <c r="AC1276" s="1" t="s">
        <v>13500</v>
      </c>
      <c r="AD1276" t="s">
        <v>13494</v>
      </c>
      <c r="AE1276" s="1" t="s">
        <v>38</v>
      </c>
      <c r="AF1276" s="1" t="s">
        <v>38</v>
      </c>
      <c r="AG1276" t="s">
        <v>13527</v>
      </c>
      <c r="AH1276" t="s">
        <v>38</v>
      </c>
      <c r="AI1276" t="s">
        <v>13540</v>
      </c>
    </row>
    <row r="1277" spans="1:35" x14ac:dyDescent="0.25">
      <c r="A1277" s="1" t="s">
        <v>2644</v>
      </c>
      <c r="B1277" s="1" t="s">
        <v>30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s="1" t="s">
        <v>30</v>
      </c>
      <c r="I1277" s="1" t="s">
        <v>31</v>
      </c>
      <c r="J1277">
        <v>0</v>
      </c>
      <c r="K1277">
        <v>0</v>
      </c>
      <c r="L1277">
        <v>30</v>
      </c>
      <c r="M1277" s="1" t="s">
        <v>32</v>
      </c>
      <c r="N1277">
        <v>0</v>
      </c>
      <c r="O1277" s="1" t="s">
        <v>166</v>
      </c>
      <c r="P1277" s="1" t="s">
        <v>2645</v>
      </c>
      <c r="Q1277" s="1" t="s">
        <v>35</v>
      </c>
      <c r="R1277">
        <v>29</v>
      </c>
      <c r="S1277" s="1" t="s">
        <v>32</v>
      </c>
      <c r="T1277" s="1" t="s">
        <v>30</v>
      </c>
      <c r="U1277" s="1" t="s">
        <v>30</v>
      </c>
      <c r="V1277">
        <v>0</v>
      </c>
      <c r="W1277" s="1" t="s">
        <v>30</v>
      </c>
      <c r="X1277" s="1" t="s">
        <v>36</v>
      </c>
      <c r="Y1277" s="1" t="s">
        <v>37</v>
      </c>
      <c r="Z1277">
        <v>11</v>
      </c>
      <c r="AA1277">
        <v>341</v>
      </c>
      <c r="AB1277" s="1" t="s">
        <v>13500</v>
      </c>
      <c r="AC1277" s="1" t="s">
        <v>13500</v>
      </c>
      <c r="AD1277" t="s">
        <v>13495</v>
      </c>
      <c r="AE1277" s="1" t="s">
        <v>38</v>
      </c>
      <c r="AF1277" s="1" t="s">
        <v>38</v>
      </c>
      <c r="AG1277" t="s">
        <v>13526</v>
      </c>
      <c r="AH1277" t="s">
        <v>38</v>
      </c>
      <c r="AI1277" t="s">
        <v>13539</v>
      </c>
    </row>
    <row r="1278" spans="1:35" x14ac:dyDescent="0.25">
      <c r="A1278" s="1" t="s">
        <v>2646</v>
      </c>
      <c r="B1278" s="1" t="s">
        <v>30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s="1" t="s">
        <v>30</v>
      </c>
      <c r="I1278" s="1" t="s">
        <v>31</v>
      </c>
      <c r="J1278">
        <v>0</v>
      </c>
      <c r="K1278">
        <v>0</v>
      </c>
      <c r="L1278">
        <v>6</v>
      </c>
      <c r="M1278" s="1" t="s">
        <v>32</v>
      </c>
      <c r="N1278">
        <v>0</v>
      </c>
      <c r="O1278" s="1" t="s">
        <v>436</v>
      </c>
      <c r="P1278" s="1" t="s">
        <v>2647</v>
      </c>
      <c r="Q1278" s="1" t="s">
        <v>42</v>
      </c>
      <c r="R1278">
        <v>31</v>
      </c>
      <c r="S1278" s="1" t="s">
        <v>30</v>
      </c>
      <c r="T1278" s="1" t="s">
        <v>30</v>
      </c>
      <c r="U1278" s="1" t="s">
        <v>30</v>
      </c>
      <c r="V1278">
        <v>0</v>
      </c>
      <c r="W1278" s="1" t="s">
        <v>32</v>
      </c>
      <c r="X1278" s="1" t="s">
        <v>57</v>
      </c>
      <c r="Y1278" s="1" t="s">
        <v>58</v>
      </c>
      <c r="Z1278">
        <v>41</v>
      </c>
      <c r="AA1278">
        <v>2906</v>
      </c>
      <c r="AB1278" s="1" t="s">
        <v>13500</v>
      </c>
      <c r="AC1278" s="1" t="s">
        <v>13500</v>
      </c>
      <c r="AD1278" t="s">
        <v>13494</v>
      </c>
      <c r="AE1278" s="1" t="s">
        <v>38</v>
      </c>
      <c r="AF1278" s="1" t="s">
        <v>38</v>
      </c>
      <c r="AG1278" t="s">
        <v>13526</v>
      </c>
      <c r="AH1278" t="s">
        <v>38</v>
      </c>
      <c r="AI1278" t="s">
        <v>13540</v>
      </c>
    </row>
    <row r="1279" spans="1:35" x14ac:dyDescent="0.25">
      <c r="A1279" s="1" t="s">
        <v>2648</v>
      </c>
      <c r="B1279" s="1" t="s">
        <v>30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s="1" t="s">
        <v>30</v>
      </c>
      <c r="I1279" s="1" t="s">
        <v>31</v>
      </c>
      <c r="J1279">
        <v>0</v>
      </c>
      <c r="K1279">
        <v>1</v>
      </c>
      <c r="L1279">
        <v>6</v>
      </c>
      <c r="M1279" s="1" t="s">
        <v>32</v>
      </c>
      <c r="N1279">
        <v>0</v>
      </c>
      <c r="O1279" s="1" t="s">
        <v>65</v>
      </c>
      <c r="P1279" s="1" t="s">
        <v>2649</v>
      </c>
      <c r="Q1279" s="1" t="s">
        <v>42</v>
      </c>
      <c r="R1279">
        <v>76</v>
      </c>
      <c r="S1279" s="1" t="s">
        <v>30</v>
      </c>
      <c r="T1279" s="1" t="s">
        <v>32</v>
      </c>
      <c r="U1279" s="1" t="s">
        <v>30</v>
      </c>
      <c r="V1279">
        <v>0</v>
      </c>
      <c r="W1279" s="1" t="s">
        <v>32</v>
      </c>
      <c r="X1279" s="1" t="s">
        <v>57</v>
      </c>
      <c r="Y1279" s="1" t="s">
        <v>37</v>
      </c>
      <c r="Z1279">
        <v>45</v>
      </c>
      <c r="AA1279">
        <v>2540</v>
      </c>
      <c r="AB1279" s="1" t="s">
        <v>13500</v>
      </c>
      <c r="AC1279" s="1" t="s">
        <v>13500</v>
      </c>
      <c r="AD1279" t="s">
        <v>13496</v>
      </c>
      <c r="AE1279" s="1" t="s">
        <v>38</v>
      </c>
      <c r="AF1279" s="1" t="s">
        <v>38</v>
      </c>
      <c r="AG1279" t="s">
        <v>13526</v>
      </c>
      <c r="AH1279" t="s">
        <v>38</v>
      </c>
      <c r="AI1279" t="s">
        <v>13540</v>
      </c>
    </row>
    <row r="1280" spans="1:35" x14ac:dyDescent="0.25">
      <c r="A1280" s="1" t="s">
        <v>2650</v>
      </c>
      <c r="B1280" s="1" t="s">
        <v>30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s="1" t="s">
        <v>30</v>
      </c>
      <c r="I1280" s="1" t="s">
        <v>31</v>
      </c>
      <c r="J1280">
        <v>0</v>
      </c>
      <c r="K1280">
        <v>1</v>
      </c>
      <c r="L1280">
        <v>0</v>
      </c>
      <c r="M1280" s="1" t="s">
        <v>30</v>
      </c>
      <c r="N1280">
        <v>0</v>
      </c>
      <c r="O1280" s="1" t="s">
        <v>74</v>
      </c>
      <c r="P1280" s="1" t="s">
        <v>2651</v>
      </c>
      <c r="Q1280" s="1" t="s">
        <v>42</v>
      </c>
      <c r="R1280">
        <v>37</v>
      </c>
      <c r="S1280" s="1" t="s">
        <v>30</v>
      </c>
      <c r="T1280" s="1" t="s">
        <v>30</v>
      </c>
      <c r="U1280" s="1" t="s">
        <v>30</v>
      </c>
      <c r="V1280">
        <v>0</v>
      </c>
      <c r="W1280" s="1" t="s">
        <v>30</v>
      </c>
      <c r="X1280" s="1" t="s">
        <v>43</v>
      </c>
      <c r="Y1280" s="1" t="s">
        <v>44</v>
      </c>
      <c r="Z1280">
        <v>12</v>
      </c>
      <c r="AA1280">
        <v>711</v>
      </c>
      <c r="AB1280" s="1" t="s">
        <v>13500</v>
      </c>
      <c r="AC1280" s="1" t="s">
        <v>13500</v>
      </c>
      <c r="AD1280" t="s">
        <v>13494</v>
      </c>
      <c r="AE1280" s="1" t="s">
        <v>38</v>
      </c>
      <c r="AF1280" s="1" t="s">
        <v>38</v>
      </c>
      <c r="AG1280" t="s">
        <v>13527</v>
      </c>
      <c r="AH1280" t="s">
        <v>38</v>
      </c>
      <c r="AI1280" t="s">
        <v>13540</v>
      </c>
    </row>
    <row r="1281" spans="1:35" x14ac:dyDescent="0.25">
      <c r="A1281" s="1" t="s">
        <v>2652</v>
      </c>
      <c r="B1281" s="1" t="s">
        <v>30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s="1" t="s">
        <v>30</v>
      </c>
      <c r="I1281" s="1" t="s">
        <v>31</v>
      </c>
      <c r="J1281">
        <v>0</v>
      </c>
      <c r="K1281">
        <v>2</v>
      </c>
      <c r="L1281">
        <v>0</v>
      </c>
      <c r="M1281" s="1" t="s">
        <v>30</v>
      </c>
      <c r="N1281">
        <v>0</v>
      </c>
      <c r="O1281" s="1" t="s">
        <v>219</v>
      </c>
      <c r="P1281" s="1" t="s">
        <v>2653</v>
      </c>
      <c r="Q1281" s="1" t="s">
        <v>35</v>
      </c>
      <c r="R1281">
        <v>24</v>
      </c>
      <c r="S1281" s="1" t="s">
        <v>32</v>
      </c>
      <c r="T1281" s="1" t="s">
        <v>30</v>
      </c>
      <c r="U1281" s="1" t="s">
        <v>30</v>
      </c>
      <c r="V1281">
        <v>0</v>
      </c>
      <c r="W1281" s="1" t="s">
        <v>30</v>
      </c>
      <c r="X1281" s="1" t="s">
        <v>43</v>
      </c>
      <c r="Y1281" s="1" t="s">
        <v>44</v>
      </c>
      <c r="Z1281">
        <v>10</v>
      </c>
      <c r="AA1281">
        <v>269</v>
      </c>
      <c r="AB1281" s="1" t="s">
        <v>13500</v>
      </c>
      <c r="AC1281" s="1" t="s">
        <v>13500</v>
      </c>
      <c r="AD1281" t="s">
        <v>13495</v>
      </c>
      <c r="AE1281" s="1" t="s">
        <v>38</v>
      </c>
      <c r="AF1281" s="1" t="s">
        <v>38</v>
      </c>
      <c r="AG1281" t="s">
        <v>13527</v>
      </c>
      <c r="AH1281" t="s">
        <v>38</v>
      </c>
      <c r="AI1281" t="s">
        <v>13539</v>
      </c>
    </row>
    <row r="1282" spans="1:35" x14ac:dyDescent="0.25">
      <c r="A1282" s="1" t="s">
        <v>2654</v>
      </c>
      <c r="B1282" s="1" t="s">
        <v>30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s="1" t="s">
        <v>30</v>
      </c>
      <c r="I1282" s="1" t="s">
        <v>31</v>
      </c>
      <c r="J1282">
        <v>0</v>
      </c>
      <c r="K1282">
        <v>2</v>
      </c>
      <c r="L1282">
        <v>14</v>
      </c>
      <c r="M1282" s="1" t="s">
        <v>32</v>
      </c>
      <c r="N1282">
        <v>0</v>
      </c>
      <c r="O1282" s="1" t="s">
        <v>94</v>
      </c>
      <c r="P1282" s="1" t="s">
        <v>2655</v>
      </c>
      <c r="Q1282" s="1" t="s">
        <v>42</v>
      </c>
      <c r="R1282">
        <v>23</v>
      </c>
      <c r="S1282" s="1" t="s">
        <v>32</v>
      </c>
      <c r="T1282" s="1" t="s">
        <v>30</v>
      </c>
      <c r="U1282" s="1" t="s">
        <v>30</v>
      </c>
      <c r="V1282">
        <v>0</v>
      </c>
      <c r="W1282" s="1" t="s">
        <v>30</v>
      </c>
      <c r="X1282" s="1" t="s">
        <v>36</v>
      </c>
      <c r="Y1282" s="1" t="s">
        <v>37</v>
      </c>
      <c r="Z1282">
        <v>24</v>
      </c>
      <c r="AA1282">
        <v>1623</v>
      </c>
      <c r="AB1282" s="1" t="s">
        <v>13500</v>
      </c>
      <c r="AC1282" s="1" t="s">
        <v>13500</v>
      </c>
      <c r="AD1282" t="s">
        <v>13495</v>
      </c>
      <c r="AE1282" s="1" t="s">
        <v>38</v>
      </c>
      <c r="AF1282" s="1" t="s">
        <v>38</v>
      </c>
      <c r="AG1282" t="s">
        <v>13526</v>
      </c>
      <c r="AH1282" t="s">
        <v>38</v>
      </c>
      <c r="AI1282" t="s">
        <v>13540</v>
      </c>
    </row>
    <row r="1283" spans="1:35" x14ac:dyDescent="0.25">
      <c r="A1283" s="1" t="s">
        <v>2656</v>
      </c>
      <c r="B1283" s="1" t="s">
        <v>30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s="1" t="s">
        <v>30</v>
      </c>
      <c r="I1283" s="1" t="s">
        <v>31</v>
      </c>
      <c r="J1283">
        <v>0</v>
      </c>
      <c r="K1283">
        <v>1</v>
      </c>
      <c r="L1283">
        <v>8</v>
      </c>
      <c r="M1283" s="1" t="s">
        <v>32</v>
      </c>
      <c r="N1283">
        <v>0</v>
      </c>
      <c r="O1283" s="1" t="s">
        <v>269</v>
      </c>
      <c r="P1283" s="1" t="s">
        <v>2657</v>
      </c>
      <c r="Q1283" s="1" t="s">
        <v>35</v>
      </c>
      <c r="R1283">
        <v>50</v>
      </c>
      <c r="S1283" s="1" t="s">
        <v>30</v>
      </c>
      <c r="T1283" s="1" t="s">
        <v>30</v>
      </c>
      <c r="U1283" s="1" t="s">
        <v>30</v>
      </c>
      <c r="V1283">
        <v>0</v>
      </c>
      <c r="W1283" s="1" t="s">
        <v>32</v>
      </c>
      <c r="X1283" s="1" t="s">
        <v>43</v>
      </c>
      <c r="Y1283" s="1" t="s">
        <v>44</v>
      </c>
      <c r="Z1283">
        <v>35</v>
      </c>
      <c r="AA1283">
        <v>601</v>
      </c>
      <c r="AB1283" s="1" t="s">
        <v>13500</v>
      </c>
      <c r="AC1283" s="1" t="s">
        <v>13500</v>
      </c>
      <c r="AD1283" t="s">
        <v>13494</v>
      </c>
      <c r="AE1283" s="1" t="s">
        <v>38</v>
      </c>
      <c r="AF1283" s="1" t="s">
        <v>38</v>
      </c>
      <c r="AG1283" t="s">
        <v>13526</v>
      </c>
      <c r="AH1283" t="s">
        <v>38</v>
      </c>
      <c r="AI1283" t="s">
        <v>13539</v>
      </c>
    </row>
    <row r="1284" spans="1:35" x14ac:dyDescent="0.25">
      <c r="A1284" s="1" t="s">
        <v>2658</v>
      </c>
      <c r="B1284" s="1" t="s">
        <v>30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s="1" t="s">
        <v>30</v>
      </c>
      <c r="I1284" s="1" t="s">
        <v>31</v>
      </c>
      <c r="J1284">
        <v>0</v>
      </c>
      <c r="K1284">
        <v>2</v>
      </c>
      <c r="L1284">
        <v>23</v>
      </c>
      <c r="M1284" s="1" t="s">
        <v>32</v>
      </c>
      <c r="N1284">
        <v>0</v>
      </c>
      <c r="O1284" s="1" t="s">
        <v>52</v>
      </c>
      <c r="P1284" s="1" t="s">
        <v>2659</v>
      </c>
      <c r="Q1284" s="1" t="s">
        <v>35</v>
      </c>
      <c r="R1284">
        <v>19</v>
      </c>
      <c r="S1284" s="1" t="s">
        <v>32</v>
      </c>
      <c r="T1284" s="1" t="s">
        <v>30</v>
      </c>
      <c r="U1284" s="1" t="s">
        <v>30</v>
      </c>
      <c r="V1284">
        <v>0</v>
      </c>
      <c r="W1284" s="1" t="s">
        <v>30</v>
      </c>
      <c r="X1284" s="1" t="s">
        <v>43</v>
      </c>
      <c r="Y1284" s="1" t="s">
        <v>37</v>
      </c>
      <c r="Z1284">
        <v>34</v>
      </c>
      <c r="AA1284">
        <v>615</v>
      </c>
      <c r="AB1284" s="1" t="s">
        <v>13500</v>
      </c>
      <c r="AC1284" s="1" t="s">
        <v>13500</v>
      </c>
      <c r="AD1284" t="s">
        <v>13495</v>
      </c>
      <c r="AE1284" s="1" t="s">
        <v>38</v>
      </c>
      <c r="AF1284" s="1" t="s">
        <v>38</v>
      </c>
      <c r="AG1284" t="s">
        <v>13526</v>
      </c>
      <c r="AH1284" t="s">
        <v>38</v>
      </c>
      <c r="AI1284" t="s">
        <v>13539</v>
      </c>
    </row>
    <row r="1285" spans="1:35" x14ac:dyDescent="0.25">
      <c r="A1285" s="1" t="s">
        <v>2660</v>
      </c>
      <c r="B1285" s="1" t="s">
        <v>30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s="1" t="s">
        <v>30</v>
      </c>
      <c r="I1285" s="1" t="s">
        <v>31</v>
      </c>
      <c r="J1285">
        <v>0</v>
      </c>
      <c r="K1285">
        <v>1</v>
      </c>
      <c r="L1285">
        <v>15</v>
      </c>
      <c r="M1285" s="1" t="s">
        <v>30</v>
      </c>
      <c r="N1285">
        <v>0</v>
      </c>
      <c r="O1285" s="1" t="s">
        <v>65</v>
      </c>
      <c r="P1285" s="1" t="s">
        <v>2661</v>
      </c>
      <c r="Q1285" s="1" t="s">
        <v>35</v>
      </c>
      <c r="R1285">
        <v>28</v>
      </c>
      <c r="S1285" s="1" t="s">
        <v>32</v>
      </c>
      <c r="T1285" s="1" t="s">
        <v>30</v>
      </c>
      <c r="U1285" s="1" t="s">
        <v>30</v>
      </c>
      <c r="V1285">
        <v>0</v>
      </c>
      <c r="W1285" s="1" t="s">
        <v>32</v>
      </c>
      <c r="X1285" s="1" t="s">
        <v>43</v>
      </c>
      <c r="Y1285" s="1" t="s">
        <v>37</v>
      </c>
      <c r="Z1285">
        <v>45</v>
      </c>
      <c r="AA1285">
        <v>1584</v>
      </c>
      <c r="AB1285" s="1" t="s">
        <v>13500</v>
      </c>
      <c r="AC1285" s="1" t="s">
        <v>13500</v>
      </c>
      <c r="AD1285" t="s">
        <v>13495</v>
      </c>
      <c r="AE1285" s="1" t="s">
        <v>38</v>
      </c>
      <c r="AF1285" s="1" t="s">
        <v>38</v>
      </c>
      <c r="AG1285" t="s">
        <v>13526</v>
      </c>
      <c r="AH1285" t="s">
        <v>38</v>
      </c>
      <c r="AI1285" t="s">
        <v>13539</v>
      </c>
    </row>
    <row r="1286" spans="1:35" x14ac:dyDescent="0.25">
      <c r="A1286" s="1" t="s">
        <v>2662</v>
      </c>
      <c r="B1286" s="1" t="s">
        <v>30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s="1" t="s">
        <v>30</v>
      </c>
      <c r="I1286" s="1" t="s">
        <v>31</v>
      </c>
      <c r="J1286">
        <v>0</v>
      </c>
      <c r="K1286">
        <v>2</v>
      </c>
      <c r="L1286">
        <v>3</v>
      </c>
      <c r="M1286" s="1" t="s">
        <v>32</v>
      </c>
      <c r="N1286">
        <v>0</v>
      </c>
      <c r="O1286" s="1" t="s">
        <v>197</v>
      </c>
      <c r="P1286" s="1" t="s">
        <v>2663</v>
      </c>
      <c r="Q1286" s="1" t="s">
        <v>42</v>
      </c>
      <c r="R1286">
        <v>77</v>
      </c>
      <c r="S1286" s="1" t="s">
        <v>30</v>
      </c>
      <c r="T1286" s="1" t="s">
        <v>32</v>
      </c>
      <c r="U1286" s="1" t="s">
        <v>30</v>
      </c>
      <c r="V1286">
        <v>0</v>
      </c>
      <c r="W1286" s="1" t="s">
        <v>32</v>
      </c>
      <c r="X1286" s="1" t="s">
        <v>43</v>
      </c>
      <c r="Y1286" s="1" t="s">
        <v>37</v>
      </c>
      <c r="Z1286">
        <v>52</v>
      </c>
      <c r="AA1286">
        <v>1753</v>
      </c>
      <c r="AB1286" s="1" t="s">
        <v>13500</v>
      </c>
      <c r="AC1286" s="1" t="s">
        <v>13500</v>
      </c>
      <c r="AD1286" t="s">
        <v>13496</v>
      </c>
      <c r="AE1286" s="1" t="s">
        <v>38</v>
      </c>
      <c r="AF1286" s="1" t="s">
        <v>38</v>
      </c>
      <c r="AG1286" t="s">
        <v>13526</v>
      </c>
      <c r="AH1286" t="s">
        <v>38</v>
      </c>
      <c r="AI1286" t="s">
        <v>13539</v>
      </c>
    </row>
    <row r="1287" spans="1:35" x14ac:dyDescent="0.25">
      <c r="A1287" s="1" t="s">
        <v>2664</v>
      </c>
      <c r="B1287" s="1" t="s">
        <v>30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s="1" t="s">
        <v>32</v>
      </c>
      <c r="I1287" s="1" t="s">
        <v>46</v>
      </c>
      <c r="J1287">
        <v>0</v>
      </c>
      <c r="K1287">
        <v>0</v>
      </c>
      <c r="L1287">
        <v>0</v>
      </c>
      <c r="M1287" s="1" t="s">
        <v>30</v>
      </c>
      <c r="N1287">
        <v>0</v>
      </c>
      <c r="O1287" s="1" t="s">
        <v>122</v>
      </c>
      <c r="P1287" s="1" t="s">
        <v>2665</v>
      </c>
      <c r="Q1287" s="1" t="s">
        <v>42</v>
      </c>
      <c r="R1287">
        <v>37</v>
      </c>
      <c r="S1287" s="1" t="s">
        <v>30</v>
      </c>
      <c r="T1287" s="1" t="s">
        <v>30</v>
      </c>
      <c r="U1287" s="1" t="s">
        <v>30</v>
      </c>
      <c r="V1287">
        <v>0</v>
      </c>
      <c r="W1287" s="1" t="s">
        <v>30</v>
      </c>
      <c r="X1287" s="1" t="s">
        <v>36</v>
      </c>
      <c r="Y1287" s="1" t="s">
        <v>37</v>
      </c>
      <c r="Z1287">
        <v>9</v>
      </c>
      <c r="AA1287">
        <v>70</v>
      </c>
      <c r="AB1287" s="1" t="s">
        <v>13500</v>
      </c>
      <c r="AC1287" s="1" t="s">
        <v>13500</v>
      </c>
      <c r="AD1287" t="s">
        <v>13494</v>
      </c>
      <c r="AE1287" s="1" t="s">
        <v>38</v>
      </c>
      <c r="AF1287" s="1" t="s">
        <v>38</v>
      </c>
      <c r="AG1287" t="s">
        <v>13527</v>
      </c>
      <c r="AH1287" t="s">
        <v>38</v>
      </c>
      <c r="AI1287" t="s">
        <v>13538</v>
      </c>
    </row>
    <row r="1288" spans="1:35" x14ac:dyDescent="0.25">
      <c r="A1288" s="1" t="s">
        <v>2666</v>
      </c>
      <c r="B1288" s="1" t="s">
        <v>30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s="1" t="s">
        <v>30</v>
      </c>
      <c r="I1288" s="1" t="s">
        <v>31</v>
      </c>
      <c r="J1288">
        <v>0</v>
      </c>
      <c r="K1288">
        <v>2</v>
      </c>
      <c r="L1288">
        <v>4</v>
      </c>
      <c r="M1288" s="1" t="s">
        <v>32</v>
      </c>
      <c r="N1288">
        <v>0</v>
      </c>
      <c r="O1288" s="1" t="s">
        <v>166</v>
      </c>
      <c r="P1288" s="1" t="s">
        <v>2667</v>
      </c>
      <c r="Q1288" s="1" t="s">
        <v>35</v>
      </c>
      <c r="R1288">
        <v>47</v>
      </c>
      <c r="S1288" s="1" t="s">
        <v>30</v>
      </c>
      <c r="T1288" s="1" t="s">
        <v>30</v>
      </c>
      <c r="U1288" s="1" t="s">
        <v>30</v>
      </c>
      <c r="V1288">
        <v>0</v>
      </c>
      <c r="W1288" s="1" t="s">
        <v>32</v>
      </c>
      <c r="X1288" s="1" t="s">
        <v>57</v>
      </c>
      <c r="Y1288" s="1" t="s">
        <v>37</v>
      </c>
      <c r="Z1288">
        <v>53</v>
      </c>
      <c r="AA1288">
        <v>3606</v>
      </c>
      <c r="AB1288" s="1" t="s">
        <v>13500</v>
      </c>
      <c r="AC1288" s="1" t="s">
        <v>13500</v>
      </c>
      <c r="AD1288" t="s">
        <v>13494</v>
      </c>
      <c r="AE1288" s="1" t="s">
        <v>38</v>
      </c>
      <c r="AF1288" s="1" t="s">
        <v>38</v>
      </c>
      <c r="AG1288" t="s">
        <v>13526</v>
      </c>
      <c r="AH1288" t="s">
        <v>38</v>
      </c>
      <c r="AI1288" t="s">
        <v>13540</v>
      </c>
    </row>
    <row r="1289" spans="1:35" x14ac:dyDescent="0.25">
      <c r="A1289" s="1" t="s">
        <v>2668</v>
      </c>
      <c r="B1289" s="1" t="s">
        <v>30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s="1" t="s">
        <v>30</v>
      </c>
      <c r="I1289" s="1" t="s">
        <v>31</v>
      </c>
      <c r="J1289">
        <v>0</v>
      </c>
      <c r="K1289">
        <v>1</v>
      </c>
      <c r="L1289">
        <v>4</v>
      </c>
      <c r="M1289" s="1" t="s">
        <v>32</v>
      </c>
      <c r="N1289">
        <v>0</v>
      </c>
      <c r="O1289" s="1" t="s">
        <v>471</v>
      </c>
      <c r="P1289" s="1" t="s">
        <v>2669</v>
      </c>
      <c r="Q1289" s="1" t="s">
        <v>35</v>
      </c>
      <c r="R1289">
        <v>55</v>
      </c>
      <c r="S1289" s="1" t="s">
        <v>30</v>
      </c>
      <c r="T1289" s="1" t="s">
        <v>30</v>
      </c>
      <c r="U1289" s="1" t="s">
        <v>30</v>
      </c>
      <c r="V1289">
        <v>0</v>
      </c>
      <c r="W1289" s="1" t="s">
        <v>32</v>
      </c>
      <c r="X1289" s="1" t="s">
        <v>43</v>
      </c>
      <c r="Y1289" s="1" t="s">
        <v>44</v>
      </c>
      <c r="Z1289">
        <v>63</v>
      </c>
      <c r="AA1289">
        <v>3169</v>
      </c>
      <c r="AB1289" s="1" t="s">
        <v>13500</v>
      </c>
      <c r="AC1289" s="1" t="s">
        <v>13500</v>
      </c>
      <c r="AD1289" t="s">
        <v>13494</v>
      </c>
      <c r="AE1289" s="1" t="s">
        <v>38</v>
      </c>
      <c r="AF1289" s="1" t="s">
        <v>38</v>
      </c>
      <c r="AG1289" t="s">
        <v>13526</v>
      </c>
      <c r="AH1289" t="s">
        <v>38</v>
      </c>
      <c r="AI1289" t="s">
        <v>13540</v>
      </c>
    </row>
    <row r="1290" spans="1:35" x14ac:dyDescent="0.25">
      <c r="A1290" s="1" t="s">
        <v>2670</v>
      </c>
      <c r="B1290" s="1" t="s">
        <v>30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s="1" t="s">
        <v>30</v>
      </c>
      <c r="I1290" s="1" t="s">
        <v>31</v>
      </c>
      <c r="J1290">
        <v>0</v>
      </c>
      <c r="K1290">
        <v>1</v>
      </c>
      <c r="L1290">
        <v>0</v>
      </c>
      <c r="M1290" s="1" t="s">
        <v>30</v>
      </c>
      <c r="N1290">
        <v>0</v>
      </c>
      <c r="O1290" s="1" t="s">
        <v>240</v>
      </c>
      <c r="P1290" s="1" t="s">
        <v>2671</v>
      </c>
      <c r="Q1290" s="1" t="s">
        <v>42</v>
      </c>
      <c r="R1290">
        <v>62</v>
      </c>
      <c r="S1290" s="1" t="s">
        <v>30</v>
      </c>
      <c r="T1290" s="1" t="s">
        <v>30</v>
      </c>
      <c r="U1290" s="1" t="s">
        <v>30</v>
      </c>
      <c r="V1290">
        <v>0</v>
      </c>
      <c r="W1290" s="1" t="s">
        <v>30</v>
      </c>
      <c r="X1290" s="1" t="s">
        <v>43</v>
      </c>
      <c r="Y1290" s="1" t="s">
        <v>58</v>
      </c>
      <c r="Z1290">
        <v>7</v>
      </c>
      <c r="AA1290">
        <v>77</v>
      </c>
      <c r="AB1290" s="1" t="s">
        <v>13500</v>
      </c>
      <c r="AC1290" s="1" t="s">
        <v>13500</v>
      </c>
      <c r="AD1290" t="s">
        <v>13494</v>
      </c>
      <c r="AE1290" s="1" t="s">
        <v>38</v>
      </c>
      <c r="AF1290" s="1" t="s">
        <v>38</v>
      </c>
      <c r="AG1290" t="s">
        <v>13527</v>
      </c>
      <c r="AH1290" t="s">
        <v>38</v>
      </c>
      <c r="AI1290" t="s">
        <v>13539</v>
      </c>
    </row>
    <row r="1291" spans="1:35" x14ac:dyDescent="0.25">
      <c r="A1291" s="1" t="s">
        <v>2672</v>
      </c>
      <c r="B1291" s="1" t="s">
        <v>30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s="1" t="s">
        <v>30</v>
      </c>
      <c r="I1291" s="1" t="s">
        <v>31</v>
      </c>
      <c r="J1291">
        <v>0</v>
      </c>
      <c r="K1291">
        <v>0</v>
      </c>
      <c r="L1291">
        <v>9</v>
      </c>
      <c r="M1291" s="1" t="s">
        <v>32</v>
      </c>
      <c r="N1291">
        <v>0</v>
      </c>
      <c r="O1291" s="1" t="s">
        <v>219</v>
      </c>
      <c r="P1291" s="1" t="s">
        <v>2673</v>
      </c>
      <c r="Q1291" s="1" t="s">
        <v>35</v>
      </c>
      <c r="R1291">
        <v>49</v>
      </c>
      <c r="S1291" s="1" t="s">
        <v>30</v>
      </c>
      <c r="T1291" s="1" t="s">
        <v>30</v>
      </c>
      <c r="U1291" s="1" t="s">
        <v>30</v>
      </c>
      <c r="V1291">
        <v>0</v>
      </c>
      <c r="W1291" s="1" t="s">
        <v>32</v>
      </c>
      <c r="X1291" s="1" t="s">
        <v>57</v>
      </c>
      <c r="Y1291" s="1" t="s">
        <v>37</v>
      </c>
      <c r="Z1291">
        <v>21</v>
      </c>
      <c r="AA1291">
        <v>1445</v>
      </c>
      <c r="AB1291" s="1" t="s">
        <v>13500</v>
      </c>
      <c r="AC1291" s="1" t="s">
        <v>13500</v>
      </c>
      <c r="AD1291" t="s">
        <v>13494</v>
      </c>
      <c r="AE1291" s="1" t="s">
        <v>38</v>
      </c>
      <c r="AF1291" s="1" t="s">
        <v>38</v>
      </c>
      <c r="AG1291" t="s">
        <v>13526</v>
      </c>
      <c r="AH1291" t="s">
        <v>38</v>
      </c>
      <c r="AI1291" t="s">
        <v>13540</v>
      </c>
    </row>
    <row r="1292" spans="1:35" x14ac:dyDescent="0.25">
      <c r="A1292" s="1" t="s">
        <v>2674</v>
      </c>
      <c r="B1292" s="1" t="s">
        <v>30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s="1" t="s">
        <v>30</v>
      </c>
      <c r="I1292" s="1" t="s">
        <v>31</v>
      </c>
      <c r="J1292">
        <v>0</v>
      </c>
      <c r="K1292">
        <v>0</v>
      </c>
      <c r="L1292">
        <v>8</v>
      </c>
      <c r="M1292" s="1" t="s">
        <v>32</v>
      </c>
      <c r="N1292">
        <v>0</v>
      </c>
      <c r="O1292" s="1" t="s">
        <v>114</v>
      </c>
      <c r="P1292" s="1" t="s">
        <v>2675</v>
      </c>
      <c r="Q1292" s="1" t="s">
        <v>35</v>
      </c>
      <c r="R1292">
        <v>73</v>
      </c>
      <c r="S1292" s="1" t="s">
        <v>30</v>
      </c>
      <c r="T1292" s="1" t="s">
        <v>32</v>
      </c>
      <c r="U1292" s="1" t="s">
        <v>30</v>
      </c>
      <c r="V1292">
        <v>0</v>
      </c>
      <c r="W1292" s="1" t="s">
        <v>32</v>
      </c>
      <c r="X1292" s="1" t="s">
        <v>57</v>
      </c>
      <c r="Y1292" s="1" t="s">
        <v>37</v>
      </c>
      <c r="Z1292">
        <v>58</v>
      </c>
      <c r="AA1292">
        <v>3804</v>
      </c>
      <c r="AB1292" s="1" t="s">
        <v>13500</v>
      </c>
      <c r="AC1292" s="1" t="s">
        <v>13500</v>
      </c>
      <c r="AD1292" t="s">
        <v>13496</v>
      </c>
      <c r="AE1292" s="1" t="s">
        <v>38</v>
      </c>
      <c r="AF1292" s="1" t="s">
        <v>38</v>
      </c>
      <c r="AG1292" t="s">
        <v>13526</v>
      </c>
      <c r="AH1292" t="s">
        <v>38</v>
      </c>
      <c r="AI1292" t="s">
        <v>13540</v>
      </c>
    </row>
    <row r="1293" spans="1:35" x14ac:dyDescent="0.25">
      <c r="A1293" s="1" t="s">
        <v>2676</v>
      </c>
      <c r="B1293" s="1" t="s">
        <v>32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s="1" t="s">
        <v>30</v>
      </c>
      <c r="I1293" s="1" t="s">
        <v>31</v>
      </c>
      <c r="J1293">
        <v>0</v>
      </c>
      <c r="K1293">
        <v>0</v>
      </c>
      <c r="L1293">
        <v>1</v>
      </c>
      <c r="M1293" s="1" t="s">
        <v>32</v>
      </c>
      <c r="N1293">
        <v>0</v>
      </c>
      <c r="O1293" s="1" t="s">
        <v>150</v>
      </c>
      <c r="P1293" s="1" t="s">
        <v>2677</v>
      </c>
      <c r="Q1293" s="1" t="s">
        <v>35</v>
      </c>
      <c r="R1293">
        <v>34</v>
      </c>
      <c r="S1293" s="1" t="s">
        <v>30</v>
      </c>
      <c r="T1293" s="1" t="s">
        <v>30</v>
      </c>
      <c r="U1293" s="1" t="s">
        <v>30</v>
      </c>
      <c r="V1293">
        <v>0</v>
      </c>
      <c r="W1293" s="1" t="s">
        <v>32</v>
      </c>
      <c r="X1293" s="1" t="s">
        <v>57</v>
      </c>
      <c r="Y1293" s="1" t="s">
        <v>58</v>
      </c>
      <c r="Z1293">
        <v>43</v>
      </c>
      <c r="AA1293">
        <v>2849</v>
      </c>
      <c r="AB1293" s="1" t="s">
        <v>13500</v>
      </c>
      <c r="AC1293" s="1" t="s">
        <v>13500</v>
      </c>
      <c r="AD1293" t="s">
        <v>13494</v>
      </c>
      <c r="AE1293" s="1" t="s">
        <v>7086</v>
      </c>
      <c r="AF1293" s="1" t="s">
        <v>7110</v>
      </c>
      <c r="AG1293" t="s">
        <v>13527</v>
      </c>
      <c r="AH1293" t="s">
        <v>13530</v>
      </c>
      <c r="AI1293" t="s">
        <v>13540</v>
      </c>
    </row>
    <row r="1294" spans="1:35" x14ac:dyDescent="0.25">
      <c r="A1294" s="1" t="s">
        <v>2678</v>
      </c>
      <c r="B1294" s="1" t="s">
        <v>30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s="1" t="s">
        <v>30</v>
      </c>
      <c r="I1294" s="1" t="s">
        <v>31</v>
      </c>
      <c r="J1294">
        <v>0</v>
      </c>
      <c r="K1294">
        <v>0</v>
      </c>
      <c r="L1294">
        <v>6</v>
      </c>
      <c r="M1294" s="1" t="s">
        <v>32</v>
      </c>
      <c r="N1294">
        <v>0</v>
      </c>
      <c r="O1294" s="1" t="s">
        <v>125</v>
      </c>
      <c r="P1294" s="1" t="s">
        <v>2679</v>
      </c>
      <c r="Q1294" s="1" t="s">
        <v>35</v>
      </c>
      <c r="R1294">
        <v>39</v>
      </c>
      <c r="S1294" s="1" t="s">
        <v>30</v>
      </c>
      <c r="T1294" s="1" t="s">
        <v>30</v>
      </c>
      <c r="U1294" s="1" t="s">
        <v>30</v>
      </c>
      <c r="V1294">
        <v>0</v>
      </c>
      <c r="W1294" s="1" t="s">
        <v>32</v>
      </c>
      <c r="X1294" s="1" t="s">
        <v>57</v>
      </c>
      <c r="Y1294" s="1" t="s">
        <v>58</v>
      </c>
      <c r="Z1294">
        <v>41</v>
      </c>
      <c r="AA1294">
        <v>3027</v>
      </c>
      <c r="AB1294" s="1" t="s">
        <v>13500</v>
      </c>
      <c r="AC1294" s="1" t="s">
        <v>13500</v>
      </c>
      <c r="AD1294" t="s">
        <v>13494</v>
      </c>
      <c r="AE1294" s="1" t="s">
        <v>38</v>
      </c>
      <c r="AF1294" s="1" t="s">
        <v>38</v>
      </c>
      <c r="AG1294" t="s">
        <v>13526</v>
      </c>
      <c r="AH1294" t="s">
        <v>38</v>
      </c>
      <c r="AI1294" t="s">
        <v>13540</v>
      </c>
    </row>
    <row r="1295" spans="1:35" x14ac:dyDescent="0.25">
      <c r="A1295" s="1" t="s">
        <v>2680</v>
      </c>
      <c r="B1295" s="1" t="s">
        <v>30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s="1" t="s">
        <v>30</v>
      </c>
      <c r="I1295" s="1" t="s">
        <v>31</v>
      </c>
      <c r="J1295">
        <v>0</v>
      </c>
      <c r="K1295">
        <v>0</v>
      </c>
      <c r="L1295">
        <v>5</v>
      </c>
      <c r="M1295" s="1" t="s">
        <v>32</v>
      </c>
      <c r="N1295">
        <v>0</v>
      </c>
      <c r="O1295" s="1" t="s">
        <v>52</v>
      </c>
      <c r="P1295" s="1" t="s">
        <v>2681</v>
      </c>
      <c r="Q1295" s="1" t="s">
        <v>42</v>
      </c>
      <c r="R1295">
        <v>75</v>
      </c>
      <c r="S1295" s="1" t="s">
        <v>30</v>
      </c>
      <c r="T1295" s="1" t="s">
        <v>32</v>
      </c>
      <c r="U1295" s="1" t="s">
        <v>30</v>
      </c>
      <c r="V1295">
        <v>0</v>
      </c>
      <c r="W1295" s="1" t="s">
        <v>30</v>
      </c>
      <c r="X1295" s="1" t="s">
        <v>57</v>
      </c>
      <c r="Y1295" s="1" t="s">
        <v>37</v>
      </c>
      <c r="Z1295">
        <v>42</v>
      </c>
      <c r="AA1295">
        <v>762</v>
      </c>
      <c r="AB1295" s="1" t="s">
        <v>13500</v>
      </c>
      <c r="AC1295" s="1" t="s">
        <v>13500</v>
      </c>
      <c r="AD1295" t="s">
        <v>13496</v>
      </c>
      <c r="AE1295" s="1" t="s">
        <v>38</v>
      </c>
      <c r="AF1295" s="1" t="s">
        <v>38</v>
      </c>
      <c r="AG1295" t="s">
        <v>13526</v>
      </c>
      <c r="AH1295" t="s">
        <v>38</v>
      </c>
      <c r="AI1295" t="s">
        <v>13539</v>
      </c>
    </row>
    <row r="1296" spans="1:35" x14ac:dyDescent="0.25">
      <c r="A1296" s="1" t="s">
        <v>2682</v>
      </c>
      <c r="B1296" s="1" t="s">
        <v>30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s="1" t="s">
        <v>30</v>
      </c>
      <c r="I1296" s="1" t="s">
        <v>31</v>
      </c>
      <c r="J1296">
        <v>0</v>
      </c>
      <c r="K1296">
        <v>0</v>
      </c>
      <c r="L1296">
        <v>3</v>
      </c>
      <c r="M1296" s="1" t="s">
        <v>30</v>
      </c>
      <c r="N1296">
        <v>18</v>
      </c>
      <c r="O1296" s="1" t="s">
        <v>275</v>
      </c>
      <c r="P1296" s="1" t="s">
        <v>2683</v>
      </c>
      <c r="Q1296" s="1" t="s">
        <v>42</v>
      </c>
      <c r="R1296">
        <v>47</v>
      </c>
      <c r="S1296" s="1" t="s">
        <v>30</v>
      </c>
      <c r="T1296" s="1" t="s">
        <v>30</v>
      </c>
      <c r="U1296" s="1" t="s">
        <v>30</v>
      </c>
      <c r="V1296">
        <v>0</v>
      </c>
      <c r="W1296" s="1" t="s">
        <v>30</v>
      </c>
      <c r="X1296" s="1" t="s">
        <v>57</v>
      </c>
      <c r="Y1296" s="1" t="s">
        <v>37</v>
      </c>
      <c r="Z1296">
        <v>44</v>
      </c>
      <c r="AA1296">
        <v>3172</v>
      </c>
      <c r="AB1296" s="1" t="s">
        <v>13500</v>
      </c>
      <c r="AC1296" s="1" t="s">
        <v>13500</v>
      </c>
      <c r="AD1296" t="s">
        <v>13494</v>
      </c>
      <c r="AE1296" s="1" t="s">
        <v>38</v>
      </c>
      <c r="AF1296" s="1" t="s">
        <v>38</v>
      </c>
      <c r="AG1296" t="s">
        <v>13526</v>
      </c>
      <c r="AH1296" t="s">
        <v>38</v>
      </c>
      <c r="AI1296" t="s">
        <v>13540</v>
      </c>
    </row>
    <row r="1297" spans="1:35" x14ac:dyDescent="0.25">
      <c r="A1297" s="1" t="s">
        <v>2684</v>
      </c>
      <c r="B1297" s="1" t="s">
        <v>30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s="1" t="s">
        <v>30</v>
      </c>
      <c r="I1297" s="1" t="s">
        <v>31</v>
      </c>
      <c r="J1297">
        <v>0</v>
      </c>
      <c r="K1297">
        <v>0</v>
      </c>
      <c r="L1297">
        <v>7</v>
      </c>
      <c r="M1297" s="1" t="s">
        <v>32</v>
      </c>
      <c r="N1297">
        <v>0</v>
      </c>
      <c r="O1297" s="1" t="s">
        <v>269</v>
      </c>
      <c r="P1297" s="1" t="s">
        <v>2685</v>
      </c>
      <c r="Q1297" s="1" t="s">
        <v>35</v>
      </c>
      <c r="R1297">
        <v>68</v>
      </c>
      <c r="S1297" s="1" t="s">
        <v>30</v>
      </c>
      <c r="T1297" s="1" t="s">
        <v>32</v>
      </c>
      <c r="U1297" s="1" t="s">
        <v>30</v>
      </c>
      <c r="V1297">
        <v>0</v>
      </c>
      <c r="W1297" s="1" t="s">
        <v>32</v>
      </c>
      <c r="X1297" s="1" t="s">
        <v>57</v>
      </c>
      <c r="Y1297" s="1" t="s">
        <v>58</v>
      </c>
      <c r="Z1297">
        <v>25</v>
      </c>
      <c r="AA1297">
        <v>1766</v>
      </c>
      <c r="AB1297" s="1" t="s">
        <v>13500</v>
      </c>
      <c r="AC1297" s="1" t="s">
        <v>13500</v>
      </c>
      <c r="AD1297" t="s">
        <v>13496</v>
      </c>
      <c r="AE1297" s="1" t="s">
        <v>38</v>
      </c>
      <c r="AF1297" s="1" t="s">
        <v>38</v>
      </c>
      <c r="AG1297" t="s">
        <v>13526</v>
      </c>
      <c r="AH1297" t="s">
        <v>38</v>
      </c>
      <c r="AI1297" t="s">
        <v>13540</v>
      </c>
    </row>
    <row r="1298" spans="1:35" x14ac:dyDescent="0.25">
      <c r="A1298" s="1" t="s">
        <v>2686</v>
      </c>
      <c r="B1298" s="1" t="s">
        <v>30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s="1" t="s">
        <v>30</v>
      </c>
      <c r="I1298" s="1" t="s">
        <v>31</v>
      </c>
      <c r="J1298">
        <v>0</v>
      </c>
      <c r="K1298">
        <v>0</v>
      </c>
      <c r="L1298">
        <v>15</v>
      </c>
      <c r="M1298" s="1" t="s">
        <v>32</v>
      </c>
      <c r="N1298">
        <v>0</v>
      </c>
      <c r="O1298" s="1" t="s">
        <v>91</v>
      </c>
      <c r="P1298" s="1" t="s">
        <v>2687</v>
      </c>
      <c r="Q1298" s="1" t="s">
        <v>42</v>
      </c>
      <c r="R1298">
        <v>66</v>
      </c>
      <c r="S1298" s="1" t="s">
        <v>30</v>
      </c>
      <c r="T1298" s="1" t="s">
        <v>32</v>
      </c>
      <c r="U1298" s="1" t="s">
        <v>30</v>
      </c>
      <c r="V1298">
        <v>0</v>
      </c>
      <c r="W1298" s="1" t="s">
        <v>30</v>
      </c>
      <c r="X1298" s="1" t="s">
        <v>43</v>
      </c>
      <c r="Y1298" s="1" t="s">
        <v>37</v>
      </c>
      <c r="Z1298">
        <v>24</v>
      </c>
      <c r="AA1298">
        <v>803</v>
      </c>
      <c r="AB1298" s="1" t="s">
        <v>13500</v>
      </c>
      <c r="AC1298" s="1" t="s">
        <v>13500</v>
      </c>
      <c r="AD1298" t="s">
        <v>13496</v>
      </c>
      <c r="AE1298" s="1" t="s">
        <v>38</v>
      </c>
      <c r="AF1298" s="1" t="s">
        <v>38</v>
      </c>
      <c r="AG1298" t="s">
        <v>13526</v>
      </c>
      <c r="AH1298" t="s">
        <v>38</v>
      </c>
      <c r="AI1298" t="s">
        <v>13539</v>
      </c>
    </row>
    <row r="1299" spans="1:35" x14ac:dyDescent="0.25">
      <c r="A1299" s="1" t="s">
        <v>2688</v>
      </c>
      <c r="B1299" s="1" t="s">
        <v>30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s="1" t="s">
        <v>30</v>
      </c>
      <c r="I1299" s="1" t="s">
        <v>31</v>
      </c>
      <c r="J1299">
        <v>0</v>
      </c>
      <c r="K1299">
        <v>0</v>
      </c>
      <c r="L1299">
        <v>11</v>
      </c>
      <c r="M1299" s="1" t="s">
        <v>32</v>
      </c>
      <c r="N1299">
        <v>0</v>
      </c>
      <c r="O1299" s="1" t="s">
        <v>106</v>
      </c>
      <c r="P1299" s="1" t="s">
        <v>2689</v>
      </c>
      <c r="Q1299" s="1" t="s">
        <v>35</v>
      </c>
      <c r="R1299">
        <v>27</v>
      </c>
      <c r="S1299" s="1" t="s">
        <v>32</v>
      </c>
      <c r="T1299" s="1" t="s">
        <v>30</v>
      </c>
      <c r="U1299" s="1" t="s">
        <v>30</v>
      </c>
      <c r="V1299">
        <v>0</v>
      </c>
      <c r="W1299" s="1" t="s">
        <v>30</v>
      </c>
      <c r="X1299" s="1" t="s">
        <v>57</v>
      </c>
      <c r="Y1299" s="1" t="s">
        <v>58</v>
      </c>
      <c r="Z1299">
        <v>19</v>
      </c>
      <c r="AA1299">
        <v>436</v>
      </c>
      <c r="AB1299" s="1" t="s">
        <v>13500</v>
      </c>
      <c r="AC1299" s="1" t="s">
        <v>13500</v>
      </c>
      <c r="AD1299" t="s">
        <v>13495</v>
      </c>
      <c r="AE1299" s="1" t="s">
        <v>38</v>
      </c>
      <c r="AF1299" s="1" t="s">
        <v>38</v>
      </c>
      <c r="AG1299" t="s">
        <v>13526</v>
      </c>
      <c r="AH1299" t="s">
        <v>38</v>
      </c>
      <c r="AI1299" t="s">
        <v>13539</v>
      </c>
    </row>
    <row r="1300" spans="1:35" x14ac:dyDescent="0.25">
      <c r="A1300" s="1" t="s">
        <v>2690</v>
      </c>
      <c r="B1300" s="1" t="s">
        <v>30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s="1" t="s">
        <v>30</v>
      </c>
      <c r="I1300" s="1" t="s">
        <v>31</v>
      </c>
      <c r="J1300">
        <v>0</v>
      </c>
      <c r="K1300">
        <v>0</v>
      </c>
      <c r="L1300">
        <v>0</v>
      </c>
      <c r="M1300" s="1" t="s">
        <v>30</v>
      </c>
      <c r="N1300">
        <v>0</v>
      </c>
      <c r="O1300" s="1" t="s">
        <v>80</v>
      </c>
      <c r="P1300" s="1" t="s">
        <v>2691</v>
      </c>
      <c r="Q1300" s="1" t="s">
        <v>42</v>
      </c>
      <c r="R1300">
        <v>58</v>
      </c>
      <c r="S1300" s="1" t="s">
        <v>30</v>
      </c>
      <c r="T1300" s="1" t="s">
        <v>30</v>
      </c>
      <c r="U1300" s="1" t="s">
        <v>30</v>
      </c>
      <c r="V1300">
        <v>0</v>
      </c>
      <c r="W1300" s="1" t="s">
        <v>30</v>
      </c>
      <c r="X1300" s="1" t="s">
        <v>43</v>
      </c>
      <c r="Y1300" s="1" t="s">
        <v>37</v>
      </c>
      <c r="Z1300">
        <v>10</v>
      </c>
      <c r="AA1300">
        <v>556</v>
      </c>
      <c r="AB1300" s="1" t="s">
        <v>13500</v>
      </c>
      <c r="AC1300" s="1" t="s">
        <v>13500</v>
      </c>
      <c r="AD1300" t="s">
        <v>13494</v>
      </c>
      <c r="AE1300" s="1" t="s">
        <v>38</v>
      </c>
      <c r="AF1300" s="1" t="s">
        <v>38</v>
      </c>
      <c r="AG1300" t="s">
        <v>13527</v>
      </c>
      <c r="AH1300" t="s">
        <v>38</v>
      </c>
      <c r="AI1300" t="s">
        <v>13540</v>
      </c>
    </row>
    <row r="1301" spans="1:35" x14ac:dyDescent="0.25">
      <c r="A1301" s="1" t="s">
        <v>2692</v>
      </c>
      <c r="B1301" s="1" t="s">
        <v>30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s="1" t="s">
        <v>30</v>
      </c>
      <c r="I1301" s="1" t="s">
        <v>31</v>
      </c>
      <c r="J1301">
        <v>0</v>
      </c>
      <c r="K1301">
        <v>0</v>
      </c>
      <c r="L1301">
        <v>3</v>
      </c>
      <c r="M1301" s="1" t="s">
        <v>32</v>
      </c>
      <c r="N1301">
        <v>0</v>
      </c>
      <c r="O1301" s="1" t="s">
        <v>122</v>
      </c>
      <c r="P1301" s="1" t="s">
        <v>2693</v>
      </c>
      <c r="Q1301" s="1" t="s">
        <v>35</v>
      </c>
      <c r="R1301">
        <v>70</v>
      </c>
      <c r="S1301" s="1" t="s">
        <v>30</v>
      </c>
      <c r="T1301" s="1" t="s">
        <v>32</v>
      </c>
      <c r="U1301" s="1" t="s">
        <v>30</v>
      </c>
      <c r="V1301">
        <v>0</v>
      </c>
      <c r="W1301" s="1" t="s">
        <v>30</v>
      </c>
      <c r="X1301" s="1" t="s">
        <v>57</v>
      </c>
      <c r="Y1301" s="1" t="s">
        <v>37</v>
      </c>
      <c r="Z1301">
        <v>43</v>
      </c>
      <c r="AA1301">
        <v>3013</v>
      </c>
      <c r="AB1301" s="1" t="s">
        <v>13500</v>
      </c>
      <c r="AC1301" s="1" t="s">
        <v>13500</v>
      </c>
      <c r="AD1301" t="s">
        <v>13496</v>
      </c>
      <c r="AE1301" s="1" t="s">
        <v>38</v>
      </c>
      <c r="AF1301" s="1" t="s">
        <v>38</v>
      </c>
      <c r="AG1301" t="s">
        <v>13526</v>
      </c>
      <c r="AH1301" t="s">
        <v>38</v>
      </c>
      <c r="AI1301" t="s">
        <v>13540</v>
      </c>
    </row>
    <row r="1302" spans="1:35" x14ac:dyDescent="0.25">
      <c r="A1302" s="1" t="s">
        <v>2694</v>
      </c>
      <c r="B1302" s="1" t="s">
        <v>30</v>
      </c>
      <c r="C1302">
        <v>4</v>
      </c>
      <c r="D1302">
        <v>10</v>
      </c>
      <c r="E1302">
        <v>25</v>
      </c>
      <c r="F1302">
        <v>0</v>
      </c>
      <c r="G1302">
        <v>0</v>
      </c>
      <c r="H1302" s="1" t="s">
        <v>30</v>
      </c>
      <c r="I1302" s="1" t="s">
        <v>31</v>
      </c>
      <c r="J1302">
        <v>0</v>
      </c>
      <c r="K1302">
        <v>0</v>
      </c>
      <c r="L1302">
        <v>1</v>
      </c>
      <c r="M1302" s="1" t="s">
        <v>30</v>
      </c>
      <c r="N1302">
        <v>4</v>
      </c>
      <c r="O1302" s="1" t="s">
        <v>40</v>
      </c>
      <c r="P1302" s="1" t="s">
        <v>2695</v>
      </c>
      <c r="Q1302" s="1" t="s">
        <v>42</v>
      </c>
      <c r="R1302">
        <v>43</v>
      </c>
      <c r="S1302" s="1" t="s">
        <v>30</v>
      </c>
      <c r="T1302" s="1" t="s">
        <v>30</v>
      </c>
      <c r="U1302" s="1" t="s">
        <v>30</v>
      </c>
      <c r="V1302">
        <v>0</v>
      </c>
      <c r="W1302" s="1" t="s">
        <v>30</v>
      </c>
      <c r="X1302" s="1" t="s">
        <v>36</v>
      </c>
      <c r="Y1302" s="1" t="s">
        <v>37</v>
      </c>
      <c r="Z1302">
        <v>39</v>
      </c>
      <c r="AA1302">
        <v>163</v>
      </c>
      <c r="AB1302" s="1" t="s">
        <v>13500</v>
      </c>
      <c r="AC1302" s="1" t="s">
        <v>13500</v>
      </c>
      <c r="AD1302" t="s">
        <v>13494</v>
      </c>
      <c r="AE1302" s="1" t="s">
        <v>38</v>
      </c>
      <c r="AF1302" s="1" t="s">
        <v>38</v>
      </c>
      <c r="AG1302" t="s">
        <v>13527</v>
      </c>
      <c r="AH1302" t="s">
        <v>38</v>
      </c>
      <c r="AI1302" t="s">
        <v>13538</v>
      </c>
    </row>
    <row r="1303" spans="1:35" x14ac:dyDescent="0.25">
      <c r="A1303" s="1" t="s">
        <v>2696</v>
      </c>
      <c r="B1303" s="1" t="s">
        <v>30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s="1" t="s">
        <v>30</v>
      </c>
      <c r="I1303" s="1" t="s">
        <v>31</v>
      </c>
      <c r="J1303">
        <v>0</v>
      </c>
      <c r="K1303">
        <v>0</v>
      </c>
      <c r="L1303">
        <v>8</v>
      </c>
      <c r="M1303" s="1" t="s">
        <v>32</v>
      </c>
      <c r="N1303">
        <v>0</v>
      </c>
      <c r="O1303" s="1" t="s">
        <v>159</v>
      </c>
      <c r="P1303" s="1" t="s">
        <v>2697</v>
      </c>
      <c r="Q1303" s="1" t="s">
        <v>42</v>
      </c>
      <c r="R1303">
        <v>59</v>
      </c>
      <c r="S1303" s="1" t="s">
        <v>30</v>
      </c>
      <c r="T1303" s="1" t="s">
        <v>30</v>
      </c>
      <c r="U1303" s="1" t="s">
        <v>30</v>
      </c>
      <c r="V1303">
        <v>0</v>
      </c>
      <c r="W1303" s="1" t="s">
        <v>30</v>
      </c>
      <c r="X1303" s="1" t="s">
        <v>36</v>
      </c>
      <c r="Y1303" s="1" t="s">
        <v>58</v>
      </c>
      <c r="Z1303">
        <v>24</v>
      </c>
      <c r="AA1303">
        <v>1349</v>
      </c>
      <c r="AB1303" s="1" t="s">
        <v>13500</v>
      </c>
      <c r="AC1303" s="1" t="s">
        <v>13500</v>
      </c>
      <c r="AD1303" t="s">
        <v>13494</v>
      </c>
      <c r="AE1303" s="1" t="s">
        <v>38</v>
      </c>
      <c r="AF1303" s="1" t="s">
        <v>38</v>
      </c>
      <c r="AG1303" t="s">
        <v>13526</v>
      </c>
      <c r="AH1303" t="s">
        <v>38</v>
      </c>
      <c r="AI1303" t="s">
        <v>13540</v>
      </c>
    </row>
    <row r="1304" spans="1:35" x14ac:dyDescent="0.25">
      <c r="A1304" s="1" t="s">
        <v>2698</v>
      </c>
      <c r="B1304" s="1" t="s">
        <v>30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s="1" t="s">
        <v>30</v>
      </c>
      <c r="I1304" s="1" t="s">
        <v>31</v>
      </c>
      <c r="J1304">
        <v>0</v>
      </c>
      <c r="K1304">
        <v>0</v>
      </c>
      <c r="L1304">
        <v>6</v>
      </c>
      <c r="M1304" s="1" t="s">
        <v>32</v>
      </c>
      <c r="N1304">
        <v>0</v>
      </c>
      <c r="O1304" s="1" t="s">
        <v>52</v>
      </c>
      <c r="P1304" s="1" t="s">
        <v>2699</v>
      </c>
      <c r="Q1304" s="1" t="s">
        <v>42</v>
      </c>
      <c r="R1304">
        <v>36</v>
      </c>
      <c r="S1304" s="1" t="s">
        <v>30</v>
      </c>
      <c r="T1304" s="1" t="s">
        <v>30</v>
      </c>
      <c r="U1304" s="1" t="s">
        <v>30</v>
      </c>
      <c r="V1304">
        <v>0</v>
      </c>
      <c r="W1304" s="1" t="s">
        <v>30</v>
      </c>
      <c r="X1304" s="1" t="s">
        <v>57</v>
      </c>
      <c r="Y1304" s="1" t="s">
        <v>58</v>
      </c>
      <c r="Z1304">
        <v>38</v>
      </c>
      <c r="AA1304">
        <v>910</v>
      </c>
      <c r="AB1304" s="1" t="s">
        <v>13500</v>
      </c>
      <c r="AC1304" s="1" t="s">
        <v>13500</v>
      </c>
      <c r="AD1304" t="s">
        <v>13494</v>
      </c>
      <c r="AE1304" s="1" t="s">
        <v>38</v>
      </c>
      <c r="AF1304" s="1" t="s">
        <v>38</v>
      </c>
      <c r="AG1304" t="s">
        <v>13526</v>
      </c>
      <c r="AH1304" t="s">
        <v>38</v>
      </c>
      <c r="AI1304" t="s">
        <v>13539</v>
      </c>
    </row>
    <row r="1305" spans="1:35" x14ac:dyDescent="0.25">
      <c r="A1305" s="1" t="s">
        <v>2700</v>
      </c>
      <c r="B1305" s="1" t="s">
        <v>30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s="1" t="s">
        <v>30</v>
      </c>
      <c r="I1305" s="1" t="s">
        <v>31</v>
      </c>
      <c r="J1305">
        <v>0</v>
      </c>
      <c r="K1305">
        <v>0</v>
      </c>
      <c r="L1305">
        <v>13</v>
      </c>
      <c r="M1305" s="1" t="s">
        <v>32</v>
      </c>
      <c r="N1305">
        <v>0</v>
      </c>
      <c r="O1305" s="1" t="s">
        <v>55</v>
      </c>
      <c r="P1305" s="1" t="s">
        <v>2701</v>
      </c>
      <c r="Q1305" s="1" t="s">
        <v>35</v>
      </c>
      <c r="R1305">
        <v>28</v>
      </c>
      <c r="S1305" s="1" t="s">
        <v>32</v>
      </c>
      <c r="T1305" s="1" t="s">
        <v>30</v>
      </c>
      <c r="U1305" s="1" t="s">
        <v>30</v>
      </c>
      <c r="V1305">
        <v>0</v>
      </c>
      <c r="W1305" s="1" t="s">
        <v>32</v>
      </c>
      <c r="X1305" s="1" t="s">
        <v>43</v>
      </c>
      <c r="Y1305" s="1" t="s">
        <v>58</v>
      </c>
      <c r="Z1305">
        <v>36</v>
      </c>
      <c r="AA1305">
        <v>1492</v>
      </c>
      <c r="AB1305" s="1" t="s">
        <v>13500</v>
      </c>
      <c r="AC1305" s="1" t="s">
        <v>13500</v>
      </c>
      <c r="AD1305" t="s">
        <v>13495</v>
      </c>
      <c r="AE1305" s="1" t="s">
        <v>38</v>
      </c>
      <c r="AF1305" s="1" t="s">
        <v>38</v>
      </c>
      <c r="AG1305" t="s">
        <v>13526</v>
      </c>
      <c r="AH1305" t="s">
        <v>38</v>
      </c>
      <c r="AI1305" t="s">
        <v>13540</v>
      </c>
    </row>
    <row r="1306" spans="1:35" x14ac:dyDescent="0.25">
      <c r="A1306" s="1" t="s">
        <v>2702</v>
      </c>
      <c r="B1306" s="1" t="s">
        <v>30</v>
      </c>
      <c r="C1306">
        <v>5</v>
      </c>
      <c r="D1306">
        <v>34</v>
      </c>
      <c r="E1306">
        <v>78</v>
      </c>
      <c r="F1306">
        <v>0</v>
      </c>
      <c r="G1306">
        <v>0</v>
      </c>
      <c r="H1306" s="1" t="s">
        <v>30</v>
      </c>
      <c r="I1306" s="1" t="s">
        <v>31</v>
      </c>
      <c r="J1306">
        <v>0</v>
      </c>
      <c r="K1306">
        <v>0</v>
      </c>
      <c r="L1306">
        <v>3</v>
      </c>
      <c r="M1306" s="1" t="s">
        <v>32</v>
      </c>
      <c r="N1306">
        <v>0</v>
      </c>
      <c r="O1306" s="1" t="s">
        <v>33</v>
      </c>
      <c r="P1306" s="1" t="s">
        <v>2703</v>
      </c>
      <c r="Q1306" s="1" t="s">
        <v>42</v>
      </c>
      <c r="R1306">
        <v>83</v>
      </c>
      <c r="S1306" s="1" t="s">
        <v>30</v>
      </c>
      <c r="T1306" s="1" t="s">
        <v>32</v>
      </c>
      <c r="U1306" s="1" t="s">
        <v>30</v>
      </c>
      <c r="V1306">
        <v>0</v>
      </c>
      <c r="W1306" s="1" t="s">
        <v>30</v>
      </c>
      <c r="X1306" s="1" t="s">
        <v>57</v>
      </c>
      <c r="Y1306" s="1" t="s">
        <v>58</v>
      </c>
      <c r="Z1306">
        <v>34</v>
      </c>
      <c r="AA1306">
        <v>176</v>
      </c>
      <c r="AB1306" s="1" t="s">
        <v>13500</v>
      </c>
      <c r="AC1306" s="1" t="s">
        <v>13500</v>
      </c>
      <c r="AD1306" t="s">
        <v>13496</v>
      </c>
      <c r="AE1306" s="1" t="s">
        <v>38</v>
      </c>
      <c r="AF1306" s="1" t="s">
        <v>38</v>
      </c>
      <c r="AG1306" t="s">
        <v>13526</v>
      </c>
      <c r="AH1306" t="s">
        <v>38</v>
      </c>
      <c r="AI1306" t="s">
        <v>13538</v>
      </c>
    </row>
    <row r="1307" spans="1:35" x14ac:dyDescent="0.25">
      <c r="A1307" s="1" t="s">
        <v>2704</v>
      </c>
      <c r="B1307" s="1" t="s">
        <v>30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s="1" t="s">
        <v>30</v>
      </c>
      <c r="I1307" s="1" t="s">
        <v>31</v>
      </c>
      <c r="J1307">
        <v>0</v>
      </c>
      <c r="K1307">
        <v>0</v>
      </c>
      <c r="L1307">
        <v>5</v>
      </c>
      <c r="M1307" s="1" t="s">
        <v>30</v>
      </c>
      <c r="N1307">
        <v>19</v>
      </c>
      <c r="O1307" s="1" t="s">
        <v>179</v>
      </c>
      <c r="P1307" s="1" t="s">
        <v>2705</v>
      </c>
      <c r="Q1307" s="1" t="s">
        <v>42</v>
      </c>
      <c r="R1307">
        <v>25</v>
      </c>
      <c r="S1307" s="1" t="s">
        <v>32</v>
      </c>
      <c r="T1307" s="1" t="s">
        <v>30</v>
      </c>
      <c r="U1307" s="1" t="s">
        <v>30</v>
      </c>
      <c r="V1307">
        <v>0</v>
      </c>
      <c r="W1307" s="1" t="s">
        <v>32</v>
      </c>
      <c r="X1307" s="1" t="s">
        <v>43</v>
      </c>
      <c r="Y1307" s="1" t="s">
        <v>58</v>
      </c>
      <c r="Z1307">
        <v>22</v>
      </c>
      <c r="AA1307">
        <v>591</v>
      </c>
      <c r="AB1307" s="1" t="s">
        <v>13500</v>
      </c>
      <c r="AC1307" s="1" t="s">
        <v>13500</v>
      </c>
      <c r="AD1307" t="s">
        <v>13495</v>
      </c>
      <c r="AE1307" s="1" t="s">
        <v>38</v>
      </c>
      <c r="AF1307" s="1" t="s">
        <v>38</v>
      </c>
      <c r="AG1307" t="s">
        <v>13526</v>
      </c>
      <c r="AH1307" t="s">
        <v>38</v>
      </c>
      <c r="AI1307" t="s">
        <v>13539</v>
      </c>
    </row>
    <row r="1308" spans="1:35" x14ac:dyDescent="0.25">
      <c r="A1308" s="1" t="s">
        <v>2706</v>
      </c>
      <c r="B1308" s="1" t="s">
        <v>30</v>
      </c>
      <c r="C1308">
        <v>1</v>
      </c>
      <c r="D1308">
        <v>5</v>
      </c>
      <c r="E1308">
        <v>12</v>
      </c>
      <c r="F1308">
        <v>0</v>
      </c>
      <c r="G1308">
        <v>0</v>
      </c>
      <c r="H1308" s="1" t="s">
        <v>30</v>
      </c>
      <c r="I1308" s="1" t="s">
        <v>31</v>
      </c>
      <c r="J1308">
        <v>0</v>
      </c>
      <c r="K1308">
        <v>0</v>
      </c>
      <c r="L1308">
        <v>5</v>
      </c>
      <c r="M1308" s="1" t="s">
        <v>32</v>
      </c>
      <c r="N1308">
        <v>0</v>
      </c>
      <c r="O1308" s="1" t="s">
        <v>83</v>
      </c>
      <c r="P1308" s="1" t="s">
        <v>2707</v>
      </c>
      <c r="Q1308" s="1" t="s">
        <v>35</v>
      </c>
      <c r="R1308">
        <v>54</v>
      </c>
      <c r="S1308" s="1" t="s">
        <v>30</v>
      </c>
      <c r="T1308" s="1" t="s">
        <v>30</v>
      </c>
      <c r="U1308" s="1" t="s">
        <v>30</v>
      </c>
      <c r="V1308">
        <v>0</v>
      </c>
      <c r="W1308" s="1" t="s">
        <v>30</v>
      </c>
      <c r="X1308" s="1" t="s">
        <v>36</v>
      </c>
      <c r="Y1308" s="1" t="s">
        <v>37</v>
      </c>
      <c r="Z1308">
        <v>58</v>
      </c>
      <c r="AA1308">
        <v>58</v>
      </c>
      <c r="AB1308" s="1" t="s">
        <v>13500</v>
      </c>
      <c r="AC1308" s="1" t="s">
        <v>13500</v>
      </c>
      <c r="AD1308" t="s">
        <v>13494</v>
      </c>
      <c r="AE1308" s="1" t="s">
        <v>38</v>
      </c>
      <c r="AF1308" s="1" t="s">
        <v>38</v>
      </c>
      <c r="AG1308" t="s">
        <v>13526</v>
      </c>
      <c r="AH1308" t="s">
        <v>38</v>
      </c>
      <c r="AI1308" t="s">
        <v>13538</v>
      </c>
    </row>
    <row r="1309" spans="1:35" x14ac:dyDescent="0.25">
      <c r="A1309" s="1" t="s">
        <v>2708</v>
      </c>
      <c r="B1309" s="1" t="s">
        <v>30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s="1" t="s">
        <v>30</v>
      </c>
      <c r="I1309" s="1" t="s">
        <v>31</v>
      </c>
      <c r="J1309">
        <v>0</v>
      </c>
      <c r="K1309">
        <v>0</v>
      </c>
      <c r="L1309">
        <v>6</v>
      </c>
      <c r="M1309" s="1" t="s">
        <v>32</v>
      </c>
      <c r="N1309">
        <v>0</v>
      </c>
      <c r="O1309" s="1" t="s">
        <v>269</v>
      </c>
      <c r="P1309" s="1" t="s">
        <v>2709</v>
      </c>
      <c r="Q1309" s="1" t="s">
        <v>35</v>
      </c>
      <c r="R1309">
        <v>53</v>
      </c>
      <c r="S1309" s="1" t="s">
        <v>30</v>
      </c>
      <c r="T1309" s="1" t="s">
        <v>30</v>
      </c>
      <c r="U1309" s="1" t="s">
        <v>30</v>
      </c>
      <c r="V1309">
        <v>0</v>
      </c>
      <c r="W1309" s="1" t="s">
        <v>30</v>
      </c>
      <c r="X1309" s="1" t="s">
        <v>57</v>
      </c>
      <c r="Y1309" s="1" t="s">
        <v>58</v>
      </c>
      <c r="Z1309">
        <v>17</v>
      </c>
      <c r="AA1309">
        <v>1219</v>
      </c>
      <c r="AB1309" s="1" t="s">
        <v>13500</v>
      </c>
      <c r="AC1309" s="1" t="s">
        <v>13500</v>
      </c>
      <c r="AD1309" t="s">
        <v>13494</v>
      </c>
      <c r="AE1309" s="1" t="s">
        <v>38</v>
      </c>
      <c r="AF1309" s="1" t="s">
        <v>38</v>
      </c>
      <c r="AG1309" t="s">
        <v>13526</v>
      </c>
      <c r="AH1309" t="s">
        <v>38</v>
      </c>
      <c r="AI1309" t="s">
        <v>13540</v>
      </c>
    </row>
    <row r="1310" spans="1:35" x14ac:dyDescent="0.25">
      <c r="A1310" s="1" t="s">
        <v>2710</v>
      </c>
      <c r="B1310" s="1" t="s">
        <v>30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s="1" t="s">
        <v>30</v>
      </c>
      <c r="I1310" s="1" t="s">
        <v>31</v>
      </c>
      <c r="J1310">
        <v>0</v>
      </c>
      <c r="K1310">
        <v>0</v>
      </c>
      <c r="L1310">
        <v>5</v>
      </c>
      <c r="M1310" s="1" t="s">
        <v>32</v>
      </c>
      <c r="N1310">
        <v>0</v>
      </c>
      <c r="O1310" s="1" t="s">
        <v>130</v>
      </c>
      <c r="P1310" s="1" t="s">
        <v>2711</v>
      </c>
      <c r="Q1310" s="1" t="s">
        <v>35</v>
      </c>
      <c r="R1310">
        <v>79</v>
      </c>
      <c r="S1310" s="1" t="s">
        <v>30</v>
      </c>
      <c r="T1310" s="1" t="s">
        <v>32</v>
      </c>
      <c r="U1310" s="1" t="s">
        <v>30</v>
      </c>
      <c r="V1310">
        <v>0</v>
      </c>
      <c r="W1310" s="1" t="s">
        <v>32</v>
      </c>
      <c r="X1310" s="1" t="s">
        <v>57</v>
      </c>
      <c r="Y1310" s="1" t="s">
        <v>58</v>
      </c>
      <c r="Z1310">
        <v>43</v>
      </c>
      <c r="AA1310">
        <v>3072</v>
      </c>
      <c r="AB1310" s="1" t="s">
        <v>13500</v>
      </c>
      <c r="AC1310" s="1" t="s">
        <v>13500</v>
      </c>
      <c r="AD1310" t="s">
        <v>13496</v>
      </c>
      <c r="AE1310" s="1" t="s">
        <v>38</v>
      </c>
      <c r="AF1310" s="1" t="s">
        <v>38</v>
      </c>
      <c r="AG1310" t="s">
        <v>13526</v>
      </c>
      <c r="AH1310" t="s">
        <v>38</v>
      </c>
      <c r="AI1310" t="s">
        <v>13540</v>
      </c>
    </row>
    <row r="1311" spans="1:35" x14ac:dyDescent="0.25">
      <c r="A1311" s="1" t="s">
        <v>2712</v>
      </c>
      <c r="B1311" s="1" t="s">
        <v>30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s="1" t="s">
        <v>30</v>
      </c>
      <c r="I1311" s="1" t="s">
        <v>31</v>
      </c>
      <c r="J1311">
        <v>0</v>
      </c>
      <c r="K1311">
        <v>0</v>
      </c>
      <c r="L1311">
        <v>0</v>
      </c>
      <c r="M1311" s="1" t="s">
        <v>30</v>
      </c>
      <c r="N1311">
        <v>0</v>
      </c>
      <c r="O1311" s="1" t="s">
        <v>77</v>
      </c>
      <c r="P1311" s="1" t="s">
        <v>2713</v>
      </c>
      <c r="Q1311" s="1" t="s">
        <v>42</v>
      </c>
      <c r="R1311">
        <v>47</v>
      </c>
      <c r="S1311" s="1" t="s">
        <v>30</v>
      </c>
      <c r="T1311" s="1" t="s">
        <v>30</v>
      </c>
      <c r="U1311" s="1" t="s">
        <v>30</v>
      </c>
      <c r="V1311">
        <v>0</v>
      </c>
      <c r="W1311" s="1" t="s">
        <v>30</v>
      </c>
      <c r="X1311" s="1" t="s">
        <v>43</v>
      </c>
      <c r="Y1311" s="1" t="s">
        <v>37</v>
      </c>
      <c r="Z1311">
        <v>14</v>
      </c>
      <c r="AA1311">
        <v>553</v>
      </c>
      <c r="AB1311" s="1" t="s">
        <v>13500</v>
      </c>
      <c r="AC1311" s="1" t="s">
        <v>13500</v>
      </c>
      <c r="AD1311" t="s">
        <v>13494</v>
      </c>
      <c r="AE1311" s="1" t="s">
        <v>38</v>
      </c>
      <c r="AF1311" s="1" t="s">
        <v>38</v>
      </c>
      <c r="AG1311" t="s">
        <v>13527</v>
      </c>
      <c r="AH1311" t="s">
        <v>38</v>
      </c>
      <c r="AI1311" t="s">
        <v>13540</v>
      </c>
    </row>
    <row r="1312" spans="1:35" x14ac:dyDescent="0.25">
      <c r="A1312" s="1" t="s">
        <v>2714</v>
      </c>
      <c r="B1312" s="1" t="s">
        <v>30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s="1" t="s">
        <v>30</v>
      </c>
      <c r="I1312" s="1" t="s">
        <v>31</v>
      </c>
      <c r="J1312">
        <v>0</v>
      </c>
      <c r="K1312">
        <v>0</v>
      </c>
      <c r="L1312">
        <v>7</v>
      </c>
      <c r="M1312" s="1" t="s">
        <v>32</v>
      </c>
      <c r="N1312">
        <v>0</v>
      </c>
      <c r="O1312" s="1" t="s">
        <v>119</v>
      </c>
      <c r="P1312" s="1" t="s">
        <v>2715</v>
      </c>
      <c r="Q1312" s="1" t="s">
        <v>35</v>
      </c>
      <c r="R1312">
        <v>70</v>
      </c>
      <c r="S1312" s="1" t="s">
        <v>30</v>
      </c>
      <c r="T1312" s="1" t="s">
        <v>32</v>
      </c>
      <c r="U1312" s="1" t="s">
        <v>30</v>
      </c>
      <c r="V1312">
        <v>0</v>
      </c>
      <c r="W1312" s="1" t="s">
        <v>30</v>
      </c>
      <c r="X1312" s="1" t="s">
        <v>57</v>
      </c>
      <c r="Y1312" s="1" t="s">
        <v>37</v>
      </c>
      <c r="Z1312">
        <v>48</v>
      </c>
      <c r="AA1312">
        <v>3211</v>
      </c>
      <c r="AB1312" s="1" t="s">
        <v>13500</v>
      </c>
      <c r="AC1312" s="1" t="s">
        <v>13500</v>
      </c>
      <c r="AD1312" t="s">
        <v>13496</v>
      </c>
      <c r="AE1312" s="1" t="s">
        <v>38</v>
      </c>
      <c r="AF1312" s="1" t="s">
        <v>38</v>
      </c>
      <c r="AG1312" t="s">
        <v>13526</v>
      </c>
      <c r="AH1312" t="s">
        <v>38</v>
      </c>
      <c r="AI1312" t="s">
        <v>13540</v>
      </c>
    </row>
    <row r="1313" spans="1:35" x14ac:dyDescent="0.25">
      <c r="A1313" s="1" t="s">
        <v>2716</v>
      </c>
      <c r="B1313" s="1" t="s">
        <v>30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s="1" t="s">
        <v>30</v>
      </c>
      <c r="I1313" s="1" t="s">
        <v>31</v>
      </c>
      <c r="J1313">
        <v>0</v>
      </c>
      <c r="K1313">
        <v>0</v>
      </c>
      <c r="L1313">
        <v>2</v>
      </c>
      <c r="M1313" s="1" t="s">
        <v>30</v>
      </c>
      <c r="N1313">
        <v>27</v>
      </c>
      <c r="O1313" s="1" t="s">
        <v>55</v>
      </c>
      <c r="P1313" s="1" t="s">
        <v>2717</v>
      </c>
      <c r="Q1313" s="1" t="s">
        <v>35</v>
      </c>
      <c r="R1313">
        <v>55</v>
      </c>
      <c r="S1313" s="1" t="s">
        <v>30</v>
      </c>
      <c r="T1313" s="1" t="s">
        <v>30</v>
      </c>
      <c r="U1313" s="1" t="s">
        <v>30</v>
      </c>
      <c r="V1313">
        <v>0</v>
      </c>
      <c r="W1313" s="1" t="s">
        <v>32</v>
      </c>
      <c r="X1313" s="1" t="s">
        <v>57</v>
      </c>
      <c r="Y1313" s="1" t="s">
        <v>37</v>
      </c>
      <c r="Z1313">
        <v>48</v>
      </c>
      <c r="AA1313">
        <v>3303</v>
      </c>
      <c r="AB1313" s="1" t="s">
        <v>13500</v>
      </c>
      <c r="AC1313" s="1" t="s">
        <v>13500</v>
      </c>
      <c r="AD1313" t="s">
        <v>13494</v>
      </c>
      <c r="AE1313" s="1" t="s">
        <v>38</v>
      </c>
      <c r="AF1313" s="1" t="s">
        <v>38</v>
      </c>
      <c r="AG1313" t="s">
        <v>13527</v>
      </c>
      <c r="AH1313" t="s">
        <v>38</v>
      </c>
      <c r="AI1313" t="s">
        <v>13540</v>
      </c>
    </row>
    <row r="1314" spans="1:35" x14ac:dyDescent="0.25">
      <c r="A1314" s="1" t="s">
        <v>2718</v>
      </c>
      <c r="B1314" s="1" t="s">
        <v>30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s="1" t="s">
        <v>30</v>
      </c>
      <c r="I1314" s="1" t="s">
        <v>31</v>
      </c>
      <c r="J1314">
        <v>0</v>
      </c>
      <c r="K1314">
        <v>0</v>
      </c>
      <c r="L1314">
        <v>0</v>
      </c>
      <c r="M1314" s="1" t="s">
        <v>30</v>
      </c>
      <c r="N1314">
        <v>0</v>
      </c>
      <c r="O1314" s="1" t="s">
        <v>77</v>
      </c>
      <c r="P1314" s="1" t="s">
        <v>2719</v>
      </c>
      <c r="Q1314" s="1" t="s">
        <v>35</v>
      </c>
      <c r="R1314">
        <v>47</v>
      </c>
      <c r="S1314" s="1" t="s">
        <v>30</v>
      </c>
      <c r="T1314" s="1" t="s">
        <v>30</v>
      </c>
      <c r="U1314" s="1" t="s">
        <v>30</v>
      </c>
      <c r="V1314">
        <v>0</v>
      </c>
      <c r="W1314" s="1" t="s">
        <v>30</v>
      </c>
      <c r="X1314" s="1" t="s">
        <v>57</v>
      </c>
      <c r="Y1314" s="1" t="s">
        <v>58</v>
      </c>
      <c r="Z1314">
        <v>12</v>
      </c>
      <c r="AA1314">
        <v>502</v>
      </c>
      <c r="AB1314" s="1" t="s">
        <v>13500</v>
      </c>
      <c r="AC1314" s="1" t="s">
        <v>13500</v>
      </c>
      <c r="AD1314" t="s">
        <v>13494</v>
      </c>
      <c r="AE1314" s="1" t="s">
        <v>38</v>
      </c>
      <c r="AF1314" s="1" t="s">
        <v>38</v>
      </c>
      <c r="AG1314" t="s">
        <v>13527</v>
      </c>
      <c r="AH1314" t="s">
        <v>38</v>
      </c>
      <c r="AI1314" t="s">
        <v>13540</v>
      </c>
    </row>
    <row r="1315" spans="1:35" x14ac:dyDescent="0.25">
      <c r="A1315" s="1" t="s">
        <v>2720</v>
      </c>
      <c r="B1315" s="1" t="s">
        <v>30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s="1" t="s">
        <v>30</v>
      </c>
      <c r="I1315" s="1" t="s">
        <v>31</v>
      </c>
      <c r="J1315">
        <v>0</v>
      </c>
      <c r="K1315">
        <v>0</v>
      </c>
      <c r="L1315">
        <v>2</v>
      </c>
      <c r="M1315" s="1" t="s">
        <v>32</v>
      </c>
      <c r="N1315">
        <v>0</v>
      </c>
      <c r="O1315" s="1" t="s">
        <v>269</v>
      </c>
      <c r="P1315" s="1" t="s">
        <v>2721</v>
      </c>
      <c r="Q1315" s="1" t="s">
        <v>35</v>
      </c>
      <c r="R1315">
        <v>37</v>
      </c>
      <c r="S1315" s="1" t="s">
        <v>30</v>
      </c>
      <c r="T1315" s="1" t="s">
        <v>30</v>
      </c>
      <c r="U1315" s="1" t="s">
        <v>30</v>
      </c>
      <c r="V1315">
        <v>0</v>
      </c>
      <c r="W1315" s="1" t="s">
        <v>30</v>
      </c>
      <c r="X1315" s="1" t="s">
        <v>36</v>
      </c>
      <c r="Y1315" s="1" t="s">
        <v>58</v>
      </c>
      <c r="Z1315">
        <v>24</v>
      </c>
      <c r="AA1315">
        <v>286</v>
      </c>
      <c r="AB1315" s="1" t="s">
        <v>13500</v>
      </c>
      <c r="AC1315" s="1" t="s">
        <v>13500</v>
      </c>
      <c r="AD1315" t="s">
        <v>13494</v>
      </c>
      <c r="AE1315" s="1" t="s">
        <v>38</v>
      </c>
      <c r="AF1315" s="1" t="s">
        <v>38</v>
      </c>
      <c r="AG1315" t="s">
        <v>13527</v>
      </c>
      <c r="AH1315" t="s">
        <v>38</v>
      </c>
      <c r="AI1315" t="s">
        <v>13539</v>
      </c>
    </row>
    <row r="1316" spans="1:35" x14ac:dyDescent="0.25">
      <c r="A1316" s="1" t="s">
        <v>2722</v>
      </c>
      <c r="B1316" s="1" t="s">
        <v>30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s="1" t="s">
        <v>30</v>
      </c>
      <c r="I1316" s="1" t="s">
        <v>31</v>
      </c>
      <c r="J1316">
        <v>0</v>
      </c>
      <c r="K1316">
        <v>0</v>
      </c>
      <c r="L1316">
        <v>0</v>
      </c>
      <c r="M1316" s="1" t="s">
        <v>30</v>
      </c>
      <c r="N1316">
        <v>0</v>
      </c>
      <c r="O1316" s="1" t="s">
        <v>71</v>
      </c>
      <c r="P1316" s="1" t="s">
        <v>2723</v>
      </c>
      <c r="Q1316" s="1" t="s">
        <v>35</v>
      </c>
      <c r="R1316">
        <v>62</v>
      </c>
      <c r="S1316" s="1" t="s">
        <v>30</v>
      </c>
      <c r="T1316" s="1" t="s">
        <v>30</v>
      </c>
      <c r="U1316" s="1" t="s">
        <v>30</v>
      </c>
      <c r="V1316">
        <v>0</v>
      </c>
      <c r="W1316" s="1" t="s">
        <v>30</v>
      </c>
      <c r="X1316" s="1" t="s">
        <v>43</v>
      </c>
      <c r="Y1316" s="1" t="s">
        <v>58</v>
      </c>
      <c r="Z1316">
        <v>12</v>
      </c>
      <c r="AA1316">
        <v>175</v>
      </c>
      <c r="AB1316" s="1" t="s">
        <v>13500</v>
      </c>
      <c r="AC1316" s="1" t="s">
        <v>13500</v>
      </c>
      <c r="AD1316" t="s">
        <v>13494</v>
      </c>
      <c r="AE1316" s="1" t="s">
        <v>38</v>
      </c>
      <c r="AF1316" s="1" t="s">
        <v>38</v>
      </c>
      <c r="AG1316" t="s">
        <v>13527</v>
      </c>
      <c r="AH1316" t="s">
        <v>38</v>
      </c>
      <c r="AI1316" t="s">
        <v>13539</v>
      </c>
    </row>
    <row r="1317" spans="1:35" x14ac:dyDescent="0.25">
      <c r="A1317" s="1" t="s">
        <v>2724</v>
      </c>
      <c r="B1317" s="1" t="s">
        <v>30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s="1" t="s">
        <v>30</v>
      </c>
      <c r="I1317" s="1" t="s">
        <v>31</v>
      </c>
      <c r="J1317">
        <v>0</v>
      </c>
      <c r="K1317">
        <v>0</v>
      </c>
      <c r="L1317">
        <v>4</v>
      </c>
      <c r="M1317" s="1" t="s">
        <v>32</v>
      </c>
      <c r="N1317">
        <v>0</v>
      </c>
      <c r="O1317" s="1" t="s">
        <v>40</v>
      </c>
      <c r="P1317" s="1" t="s">
        <v>2725</v>
      </c>
      <c r="Q1317" s="1" t="s">
        <v>42</v>
      </c>
      <c r="R1317">
        <v>34</v>
      </c>
      <c r="S1317" s="1" t="s">
        <v>30</v>
      </c>
      <c r="T1317" s="1" t="s">
        <v>30</v>
      </c>
      <c r="U1317" s="1" t="s">
        <v>30</v>
      </c>
      <c r="V1317">
        <v>0</v>
      </c>
      <c r="W1317" s="1" t="s">
        <v>32</v>
      </c>
      <c r="X1317" s="1" t="s">
        <v>36</v>
      </c>
      <c r="Y1317" s="1" t="s">
        <v>37</v>
      </c>
      <c r="Z1317">
        <v>32</v>
      </c>
      <c r="AA1317">
        <v>331</v>
      </c>
      <c r="AB1317" s="1" t="s">
        <v>13500</v>
      </c>
      <c r="AC1317" s="1" t="s">
        <v>13500</v>
      </c>
      <c r="AD1317" t="s">
        <v>13494</v>
      </c>
      <c r="AE1317" s="1" t="s">
        <v>38</v>
      </c>
      <c r="AF1317" s="1" t="s">
        <v>38</v>
      </c>
      <c r="AG1317" t="s">
        <v>13526</v>
      </c>
      <c r="AH1317" t="s">
        <v>38</v>
      </c>
      <c r="AI1317" t="s">
        <v>13539</v>
      </c>
    </row>
    <row r="1318" spans="1:35" x14ac:dyDescent="0.25">
      <c r="A1318" s="1" t="s">
        <v>2726</v>
      </c>
      <c r="B1318" s="1" t="s">
        <v>30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s="1" t="s">
        <v>30</v>
      </c>
      <c r="I1318" s="1" t="s">
        <v>31</v>
      </c>
      <c r="J1318">
        <v>0</v>
      </c>
      <c r="K1318">
        <v>0</v>
      </c>
      <c r="L1318">
        <v>0</v>
      </c>
      <c r="M1318" s="1" t="s">
        <v>30</v>
      </c>
      <c r="N1318">
        <v>0</v>
      </c>
      <c r="O1318" s="1" t="s">
        <v>91</v>
      </c>
      <c r="P1318" s="1" t="s">
        <v>2727</v>
      </c>
      <c r="Q1318" s="1" t="s">
        <v>35</v>
      </c>
      <c r="R1318">
        <v>50</v>
      </c>
      <c r="S1318" s="1" t="s">
        <v>30</v>
      </c>
      <c r="T1318" s="1" t="s">
        <v>30</v>
      </c>
      <c r="U1318" s="1" t="s">
        <v>30</v>
      </c>
      <c r="V1318">
        <v>0</v>
      </c>
      <c r="W1318" s="1" t="s">
        <v>30</v>
      </c>
      <c r="X1318" s="1" t="s">
        <v>43</v>
      </c>
      <c r="Y1318" s="1" t="s">
        <v>37</v>
      </c>
      <c r="Z1318">
        <v>8</v>
      </c>
      <c r="AA1318">
        <v>521</v>
      </c>
      <c r="AB1318" s="1" t="s">
        <v>13500</v>
      </c>
      <c r="AC1318" s="1" t="s">
        <v>13500</v>
      </c>
      <c r="AD1318" t="s">
        <v>13494</v>
      </c>
      <c r="AE1318" s="1" t="s">
        <v>38</v>
      </c>
      <c r="AF1318" s="1" t="s">
        <v>38</v>
      </c>
      <c r="AG1318" t="s">
        <v>13527</v>
      </c>
      <c r="AH1318" t="s">
        <v>38</v>
      </c>
      <c r="AI1318" t="s">
        <v>13540</v>
      </c>
    </row>
    <row r="1319" spans="1:35" x14ac:dyDescent="0.25">
      <c r="A1319" s="1" t="s">
        <v>2728</v>
      </c>
      <c r="B1319" s="1" t="s">
        <v>30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s="1" t="s">
        <v>32</v>
      </c>
      <c r="I1319" s="1" t="s">
        <v>46</v>
      </c>
      <c r="J1319">
        <v>0</v>
      </c>
      <c r="K1319">
        <v>0</v>
      </c>
      <c r="L1319">
        <v>5</v>
      </c>
      <c r="M1319" s="1" t="s">
        <v>30</v>
      </c>
      <c r="N1319">
        <v>59</v>
      </c>
      <c r="O1319" s="1" t="s">
        <v>55</v>
      </c>
      <c r="P1319" s="1" t="s">
        <v>2729</v>
      </c>
      <c r="Q1319" s="1" t="s">
        <v>42</v>
      </c>
      <c r="R1319">
        <v>67</v>
      </c>
      <c r="S1319" s="1" t="s">
        <v>30</v>
      </c>
      <c r="T1319" s="1" t="s">
        <v>32</v>
      </c>
      <c r="U1319" s="1" t="s">
        <v>30</v>
      </c>
      <c r="V1319">
        <v>0</v>
      </c>
      <c r="W1319" s="1" t="s">
        <v>32</v>
      </c>
      <c r="X1319" s="1" t="s">
        <v>57</v>
      </c>
      <c r="Y1319" s="1" t="s">
        <v>37</v>
      </c>
      <c r="Z1319">
        <v>47</v>
      </c>
      <c r="AA1319">
        <v>3367</v>
      </c>
      <c r="AB1319" s="1" t="s">
        <v>13500</v>
      </c>
      <c r="AC1319" s="1" t="s">
        <v>13500</v>
      </c>
      <c r="AD1319" t="s">
        <v>13496</v>
      </c>
      <c r="AE1319" s="1" t="s">
        <v>38</v>
      </c>
      <c r="AF1319" s="1" t="s">
        <v>38</v>
      </c>
      <c r="AG1319" t="s">
        <v>13526</v>
      </c>
      <c r="AH1319" t="s">
        <v>38</v>
      </c>
      <c r="AI1319" t="s">
        <v>13540</v>
      </c>
    </row>
    <row r="1320" spans="1:35" x14ac:dyDescent="0.25">
      <c r="A1320" s="1" t="s">
        <v>2730</v>
      </c>
      <c r="B1320" s="1" t="s">
        <v>30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s="1" t="s">
        <v>30</v>
      </c>
      <c r="I1320" s="1" t="s">
        <v>31</v>
      </c>
      <c r="J1320">
        <v>0</v>
      </c>
      <c r="K1320">
        <v>0</v>
      </c>
      <c r="L1320">
        <v>6</v>
      </c>
      <c r="M1320" s="1" t="s">
        <v>32</v>
      </c>
      <c r="N1320">
        <v>0</v>
      </c>
      <c r="O1320" s="1" t="s">
        <v>269</v>
      </c>
      <c r="P1320" s="1" t="s">
        <v>2731</v>
      </c>
      <c r="Q1320" s="1" t="s">
        <v>42</v>
      </c>
      <c r="R1320">
        <v>78</v>
      </c>
      <c r="S1320" s="1" t="s">
        <v>30</v>
      </c>
      <c r="T1320" s="1" t="s">
        <v>32</v>
      </c>
      <c r="U1320" s="1" t="s">
        <v>30</v>
      </c>
      <c r="V1320">
        <v>0</v>
      </c>
      <c r="W1320" s="1" t="s">
        <v>32</v>
      </c>
      <c r="X1320" s="1" t="s">
        <v>57</v>
      </c>
      <c r="Y1320" s="1" t="s">
        <v>37</v>
      </c>
      <c r="Z1320">
        <v>55</v>
      </c>
      <c r="AA1320">
        <v>3982</v>
      </c>
      <c r="AB1320" s="1" t="s">
        <v>13500</v>
      </c>
      <c r="AC1320" s="1" t="s">
        <v>13500</v>
      </c>
      <c r="AD1320" t="s">
        <v>13496</v>
      </c>
      <c r="AE1320" s="1" t="s">
        <v>38</v>
      </c>
      <c r="AF1320" s="1" t="s">
        <v>38</v>
      </c>
      <c r="AG1320" t="s">
        <v>13526</v>
      </c>
      <c r="AH1320" t="s">
        <v>38</v>
      </c>
      <c r="AI1320" t="s">
        <v>13540</v>
      </c>
    </row>
    <row r="1321" spans="1:35" x14ac:dyDescent="0.25">
      <c r="A1321" s="1" t="s">
        <v>2732</v>
      </c>
      <c r="B1321" s="1" t="s">
        <v>30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s="1" t="s">
        <v>30</v>
      </c>
      <c r="I1321" s="1" t="s">
        <v>31</v>
      </c>
      <c r="J1321">
        <v>0</v>
      </c>
      <c r="K1321">
        <v>0</v>
      </c>
      <c r="L1321">
        <v>24</v>
      </c>
      <c r="M1321" s="1" t="s">
        <v>32</v>
      </c>
      <c r="N1321">
        <v>0</v>
      </c>
      <c r="O1321" s="1" t="s">
        <v>130</v>
      </c>
      <c r="P1321" s="1" t="s">
        <v>2733</v>
      </c>
      <c r="Q1321" s="1" t="s">
        <v>35</v>
      </c>
      <c r="R1321">
        <v>28</v>
      </c>
      <c r="S1321" s="1" t="s">
        <v>32</v>
      </c>
      <c r="T1321" s="1" t="s">
        <v>30</v>
      </c>
      <c r="U1321" s="1" t="s">
        <v>30</v>
      </c>
      <c r="V1321">
        <v>0</v>
      </c>
      <c r="W1321" s="1" t="s">
        <v>32</v>
      </c>
      <c r="X1321" s="1" t="s">
        <v>43</v>
      </c>
      <c r="Y1321" s="1" t="s">
        <v>58</v>
      </c>
      <c r="Z1321">
        <v>25</v>
      </c>
      <c r="AA1321">
        <v>380</v>
      </c>
      <c r="AB1321" s="1" t="s">
        <v>13500</v>
      </c>
      <c r="AC1321" s="1" t="s">
        <v>13500</v>
      </c>
      <c r="AD1321" t="s">
        <v>13495</v>
      </c>
      <c r="AE1321" s="1" t="s">
        <v>38</v>
      </c>
      <c r="AF1321" s="1" t="s">
        <v>38</v>
      </c>
      <c r="AG1321" t="s">
        <v>13526</v>
      </c>
      <c r="AH1321" t="s">
        <v>38</v>
      </c>
      <c r="AI1321" t="s">
        <v>13539</v>
      </c>
    </row>
    <row r="1322" spans="1:35" x14ac:dyDescent="0.25">
      <c r="A1322" s="1" t="s">
        <v>2734</v>
      </c>
      <c r="B1322" s="1" t="s">
        <v>30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s="1" t="s">
        <v>30</v>
      </c>
      <c r="I1322" s="1" t="s">
        <v>31</v>
      </c>
      <c r="J1322">
        <v>0</v>
      </c>
      <c r="K1322">
        <v>0</v>
      </c>
      <c r="L1322">
        <v>6</v>
      </c>
      <c r="M1322" s="1" t="s">
        <v>32</v>
      </c>
      <c r="N1322">
        <v>0</v>
      </c>
      <c r="O1322" s="1" t="s">
        <v>269</v>
      </c>
      <c r="P1322" s="1" t="s">
        <v>2735</v>
      </c>
      <c r="Q1322" s="1" t="s">
        <v>35</v>
      </c>
      <c r="R1322">
        <v>31</v>
      </c>
      <c r="S1322" s="1" t="s">
        <v>30</v>
      </c>
      <c r="T1322" s="1" t="s">
        <v>30</v>
      </c>
      <c r="U1322" s="1" t="s">
        <v>30</v>
      </c>
      <c r="V1322">
        <v>0</v>
      </c>
      <c r="W1322" s="1" t="s">
        <v>32</v>
      </c>
      <c r="X1322" s="1" t="s">
        <v>43</v>
      </c>
      <c r="Y1322" s="1" t="s">
        <v>58</v>
      </c>
      <c r="Z1322">
        <v>48</v>
      </c>
      <c r="AA1322">
        <v>2900</v>
      </c>
      <c r="AB1322" s="1" t="s">
        <v>13500</v>
      </c>
      <c r="AC1322" s="1" t="s">
        <v>13500</v>
      </c>
      <c r="AD1322" t="s">
        <v>13494</v>
      </c>
      <c r="AE1322" s="1" t="s">
        <v>38</v>
      </c>
      <c r="AF1322" s="1" t="s">
        <v>38</v>
      </c>
      <c r="AG1322" t="s">
        <v>13526</v>
      </c>
      <c r="AH1322" t="s">
        <v>38</v>
      </c>
      <c r="AI1322" t="s">
        <v>13540</v>
      </c>
    </row>
    <row r="1323" spans="1:35" x14ac:dyDescent="0.25">
      <c r="A1323" s="1" t="s">
        <v>2736</v>
      </c>
      <c r="B1323" s="1" t="s">
        <v>30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s="1" t="s">
        <v>32</v>
      </c>
      <c r="I1323" s="1" t="s">
        <v>46</v>
      </c>
      <c r="J1323">
        <v>0</v>
      </c>
      <c r="K1323">
        <v>0</v>
      </c>
      <c r="L1323">
        <v>5</v>
      </c>
      <c r="M1323" s="1" t="s">
        <v>32</v>
      </c>
      <c r="N1323">
        <v>0</v>
      </c>
      <c r="O1323" s="1" t="s">
        <v>375</v>
      </c>
      <c r="P1323" s="1" t="s">
        <v>2737</v>
      </c>
      <c r="Q1323" s="1" t="s">
        <v>42</v>
      </c>
      <c r="R1323">
        <v>61</v>
      </c>
      <c r="S1323" s="1" t="s">
        <v>30</v>
      </c>
      <c r="T1323" s="1" t="s">
        <v>30</v>
      </c>
      <c r="U1323" s="1" t="s">
        <v>30</v>
      </c>
      <c r="V1323">
        <v>0</v>
      </c>
      <c r="W1323" s="1" t="s">
        <v>32</v>
      </c>
      <c r="X1323" s="1" t="s">
        <v>43</v>
      </c>
      <c r="Y1323" s="1" t="s">
        <v>58</v>
      </c>
      <c r="Z1323">
        <v>30</v>
      </c>
      <c r="AA1323">
        <v>1738</v>
      </c>
      <c r="AB1323" s="1" t="s">
        <v>13500</v>
      </c>
      <c r="AC1323" s="1" t="s">
        <v>13500</v>
      </c>
      <c r="AD1323" t="s">
        <v>13494</v>
      </c>
      <c r="AE1323" s="1" t="s">
        <v>38</v>
      </c>
      <c r="AF1323" s="1" t="s">
        <v>38</v>
      </c>
      <c r="AG1323" t="s">
        <v>13526</v>
      </c>
      <c r="AH1323" t="s">
        <v>38</v>
      </c>
      <c r="AI1323" t="s">
        <v>13540</v>
      </c>
    </row>
    <row r="1324" spans="1:35" x14ac:dyDescent="0.25">
      <c r="A1324" s="1" t="s">
        <v>2738</v>
      </c>
      <c r="B1324" s="1" t="s">
        <v>30</v>
      </c>
      <c r="C1324">
        <v>8</v>
      </c>
      <c r="D1324">
        <v>12</v>
      </c>
      <c r="E1324">
        <v>31</v>
      </c>
      <c r="F1324">
        <v>0</v>
      </c>
      <c r="G1324">
        <v>0</v>
      </c>
      <c r="H1324" s="1" t="s">
        <v>30</v>
      </c>
      <c r="I1324" s="1" t="s">
        <v>31</v>
      </c>
      <c r="J1324">
        <v>0</v>
      </c>
      <c r="K1324">
        <v>0</v>
      </c>
      <c r="L1324">
        <v>0</v>
      </c>
      <c r="M1324" s="1" t="s">
        <v>30</v>
      </c>
      <c r="N1324">
        <v>0</v>
      </c>
      <c r="O1324" s="1" t="s">
        <v>436</v>
      </c>
      <c r="P1324" s="1" t="s">
        <v>2739</v>
      </c>
      <c r="Q1324" s="1" t="s">
        <v>35</v>
      </c>
      <c r="R1324">
        <v>30</v>
      </c>
      <c r="S1324" s="1" t="s">
        <v>30</v>
      </c>
      <c r="T1324" s="1" t="s">
        <v>30</v>
      </c>
      <c r="U1324" s="1" t="s">
        <v>30</v>
      </c>
      <c r="V1324">
        <v>0</v>
      </c>
      <c r="W1324" s="1" t="s">
        <v>30</v>
      </c>
      <c r="X1324" s="1" t="s">
        <v>57</v>
      </c>
      <c r="Y1324" s="1" t="s">
        <v>58</v>
      </c>
      <c r="Z1324">
        <v>9</v>
      </c>
      <c r="AA1324">
        <v>73</v>
      </c>
      <c r="AB1324" s="1" t="s">
        <v>13500</v>
      </c>
      <c r="AC1324" s="1" t="s">
        <v>13500</v>
      </c>
      <c r="AD1324" t="s">
        <v>13495</v>
      </c>
      <c r="AE1324" s="1" t="s">
        <v>38</v>
      </c>
      <c r="AF1324" s="1" t="s">
        <v>38</v>
      </c>
      <c r="AG1324" t="s">
        <v>13527</v>
      </c>
      <c r="AH1324" t="s">
        <v>38</v>
      </c>
      <c r="AI1324" t="s">
        <v>13538</v>
      </c>
    </row>
    <row r="1325" spans="1:35" x14ac:dyDescent="0.25">
      <c r="A1325" s="1" t="s">
        <v>2740</v>
      </c>
      <c r="B1325" s="1" t="s">
        <v>30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s="1" t="s">
        <v>30</v>
      </c>
      <c r="I1325" s="1" t="s">
        <v>31</v>
      </c>
      <c r="J1325">
        <v>0</v>
      </c>
      <c r="K1325">
        <v>0</v>
      </c>
      <c r="L1325">
        <v>21</v>
      </c>
      <c r="M1325" s="1" t="s">
        <v>30</v>
      </c>
      <c r="N1325">
        <v>21</v>
      </c>
      <c r="O1325" s="1" t="s">
        <v>60</v>
      </c>
      <c r="P1325" s="1" t="s">
        <v>2741</v>
      </c>
      <c r="Q1325" s="1" t="s">
        <v>35</v>
      </c>
      <c r="R1325">
        <v>21</v>
      </c>
      <c r="S1325" s="1" t="s">
        <v>32</v>
      </c>
      <c r="T1325" s="1" t="s">
        <v>30</v>
      </c>
      <c r="U1325" s="1" t="s">
        <v>30</v>
      </c>
      <c r="V1325">
        <v>0</v>
      </c>
      <c r="W1325" s="1" t="s">
        <v>30</v>
      </c>
      <c r="X1325" s="1" t="s">
        <v>36</v>
      </c>
      <c r="Y1325" s="1" t="s">
        <v>58</v>
      </c>
      <c r="Z1325">
        <v>34</v>
      </c>
      <c r="AA1325">
        <v>1688</v>
      </c>
      <c r="AB1325" s="1" t="s">
        <v>13500</v>
      </c>
      <c r="AC1325" s="1" t="s">
        <v>13500</v>
      </c>
      <c r="AD1325" t="s">
        <v>13495</v>
      </c>
      <c r="AE1325" s="1" t="s">
        <v>38</v>
      </c>
      <c r="AF1325" s="1" t="s">
        <v>38</v>
      </c>
      <c r="AG1325" t="s">
        <v>13526</v>
      </c>
      <c r="AH1325" t="s">
        <v>38</v>
      </c>
      <c r="AI1325" t="s">
        <v>13540</v>
      </c>
    </row>
    <row r="1326" spans="1:35" x14ac:dyDescent="0.25">
      <c r="A1326" s="1" t="s">
        <v>2742</v>
      </c>
      <c r="B1326" s="1" t="s">
        <v>30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s="1" t="s">
        <v>30</v>
      </c>
      <c r="I1326" s="1" t="s">
        <v>31</v>
      </c>
      <c r="J1326">
        <v>0</v>
      </c>
      <c r="K1326">
        <v>0</v>
      </c>
      <c r="L1326">
        <v>6</v>
      </c>
      <c r="M1326" s="1" t="s">
        <v>32</v>
      </c>
      <c r="N1326">
        <v>0</v>
      </c>
      <c r="O1326" s="1" t="s">
        <v>103</v>
      </c>
      <c r="P1326" s="1" t="s">
        <v>2743</v>
      </c>
      <c r="Q1326" s="1" t="s">
        <v>42</v>
      </c>
      <c r="R1326">
        <v>49</v>
      </c>
      <c r="S1326" s="1" t="s">
        <v>30</v>
      </c>
      <c r="T1326" s="1" t="s">
        <v>30</v>
      </c>
      <c r="U1326" s="1" t="s">
        <v>30</v>
      </c>
      <c r="V1326">
        <v>0</v>
      </c>
      <c r="W1326" s="1" t="s">
        <v>32</v>
      </c>
      <c r="X1326" s="1" t="s">
        <v>57</v>
      </c>
      <c r="Y1326" s="1" t="s">
        <v>37</v>
      </c>
      <c r="Z1326">
        <v>70</v>
      </c>
      <c r="AA1326">
        <v>4692</v>
      </c>
      <c r="AB1326" s="1" t="s">
        <v>13500</v>
      </c>
      <c r="AC1326" s="1" t="s">
        <v>13500</v>
      </c>
      <c r="AD1326" t="s">
        <v>13494</v>
      </c>
      <c r="AE1326" s="1" t="s">
        <v>38</v>
      </c>
      <c r="AF1326" s="1" t="s">
        <v>38</v>
      </c>
      <c r="AG1326" t="s">
        <v>13526</v>
      </c>
      <c r="AH1326" t="s">
        <v>38</v>
      </c>
      <c r="AI1326" t="s">
        <v>13540</v>
      </c>
    </row>
    <row r="1327" spans="1:35" x14ac:dyDescent="0.25">
      <c r="A1327" s="1" t="s">
        <v>2744</v>
      </c>
      <c r="B1327" s="1" t="s">
        <v>30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s="1" t="s">
        <v>30</v>
      </c>
      <c r="I1327" s="1" t="s">
        <v>31</v>
      </c>
      <c r="J1327">
        <v>0</v>
      </c>
      <c r="K1327">
        <v>0</v>
      </c>
      <c r="L1327">
        <v>2</v>
      </c>
      <c r="M1327" s="1" t="s">
        <v>32</v>
      </c>
      <c r="N1327">
        <v>0</v>
      </c>
      <c r="O1327" s="1" t="s">
        <v>166</v>
      </c>
      <c r="P1327" s="1" t="s">
        <v>2745</v>
      </c>
      <c r="Q1327" s="1" t="s">
        <v>42</v>
      </c>
      <c r="R1327">
        <v>84</v>
      </c>
      <c r="S1327" s="1" t="s">
        <v>30</v>
      </c>
      <c r="T1327" s="1" t="s">
        <v>32</v>
      </c>
      <c r="U1327" s="1" t="s">
        <v>30</v>
      </c>
      <c r="V1327">
        <v>0</v>
      </c>
      <c r="W1327" s="1" t="s">
        <v>32</v>
      </c>
      <c r="X1327" s="1" t="s">
        <v>43</v>
      </c>
      <c r="Y1327" s="1" t="s">
        <v>37</v>
      </c>
      <c r="Z1327">
        <v>50</v>
      </c>
      <c r="AA1327">
        <v>2637</v>
      </c>
      <c r="AB1327" s="1" t="s">
        <v>13500</v>
      </c>
      <c r="AC1327" s="1" t="s">
        <v>13500</v>
      </c>
      <c r="AD1327" t="s">
        <v>13496</v>
      </c>
      <c r="AE1327" s="1" t="s">
        <v>38</v>
      </c>
      <c r="AF1327" s="1" t="s">
        <v>38</v>
      </c>
      <c r="AG1327" t="s">
        <v>13527</v>
      </c>
      <c r="AH1327" t="s">
        <v>38</v>
      </c>
      <c r="AI1327" t="s">
        <v>13540</v>
      </c>
    </row>
    <row r="1328" spans="1:35" x14ac:dyDescent="0.25">
      <c r="A1328" s="1" t="s">
        <v>2746</v>
      </c>
      <c r="B1328" s="1" t="s">
        <v>30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s="1" t="s">
        <v>30</v>
      </c>
      <c r="I1328" s="1" t="s">
        <v>31</v>
      </c>
      <c r="J1328">
        <v>0</v>
      </c>
      <c r="K1328">
        <v>0</v>
      </c>
      <c r="L1328">
        <v>9</v>
      </c>
      <c r="M1328" s="1" t="s">
        <v>32</v>
      </c>
      <c r="N1328">
        <v>0</v>
      </c>
      <c r="O1328" s="1" t="s">
        <v>219</v>
      </c>
      <c r="P1328" s="1" t="s">
        <v>2747</v>
      </c>
      <c r="Q1328" s="1" t="s">
        <v>35</v>
      </c>
      <c r="R1328">
        <v>25</v>
      </c>
      <c r="S1328" s="1" t="s">
        <v>32</v>
      </c>
      <c r="T1328" s="1" t="s">
        <v>30</v>
      </c>
      <c r="U1328" s="1" t="s">
        <v>30</v>
      </c>
      <c r="V1328">
        <v>0</v>
      </c>
      <c r="W1328" s="1" t="s">
        <v>32</v>
      </c>
      <c r="X1328" s="1" t="s">
        <v>57</v>
      </c>
      <c r="Y1328" s="1" t="s">
        <v>58</v>
      </c>
      <c r="Z1328">
        <v>62</v>
      </c>
      <c r="AA1328">
        <v>4397</v>
      </c>
      <c r="AB1328" s="1" t="s">
        <v>13500</v>
      </c>
      <c r="AC1328" s="1" t="s">
        <v>13500</v>
      </c>
      <c r="AD1328" t="s">
        <v>13495</v>
      </c>
      <c r="AE1328" s="1" t="s">
        <v>38</v>
      </c>
      <c r="AF1328" s="1" t="s">
        <v>38</v>
      </c>
      <c r="AG1328" t="s">
        <v>13526</v>
      </c>
      <c r="AH1328" t="s">
        <v>38</v>
      </c>
      <c r="AI1328" t="s">
        <v>13540</v>
      </c>
    </row>
    <row r="1329" spans="1:35" x14ac:dyDescent="0.25">
      <c r="A1329" s="1" t="s">
        <v>2748</v>
      </c>
      <c r="B1329" s="1" t="s">
        <v>30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s="1" t="s">
        <v>30</v>
      </c>
      <c r="I1329" s="1" t="s">
        <v>31</v>
      </c>
      <c r="J1329">
        <v>0</v>
      </c>
      <c r="K1329">
        <v>0</v>
      </c>
      <c r="L1329">
        <v>0</v>
      </c>
      <c r="M1329" s="1" t="s">
        <v>30</v>
      </c>
      <c r="N1329">
        <v>0</v>
      </c>
      <c r="O1329" s="1" t="s">
        <v>114</v>
      </c>
      <c r="P1329" s="1" t="s">
        <v>2749</v>
      </c>
      <c r="Q1329" s="1" t="s">
        <v>35</v>
      </c>
      <c r="R1329">
        <v>45</v>
      </c>
      <c r="S1329" s="1" t="s">
        <v>30</v>
      </c>
      <c r="T1329" s="1" t="s">
        <v>30</v>
      </c>
      <c r="U1329" s="1" t="s">
        <v>30</v>
      </c>
      <c r="V1329">
        <v>0</v>
      </c>
      <c r="W1329" s="1" t="s">
        <v>30</v>
      </c>
      <c r="X1329" s="1" t="s">
        <v>57</v>
      </c>
      <c r="Y1329" s="1" t="s">
        <v>37</v>
      </c>
      <c r="Z1329">
        <v>12</v>
      </c>
      <c r="AA1329">
        <v>481</v>
      </c>
      <c r="AB1329" s="1" t="s">
        <v>13500</v>
      </c>
      <c r="AC1329" s="1" t="s">
        <v>13500</v>
      </c>
      <c r="AD1329" t="s">
        <v>13494</v>
      </c>
      <c r="AE1329" s="1" t="s">
        <v>38</v>
      </c>
      <c r="AF1329" s="1" t="s">
        <v>38</v>
      </c>
      <c r="AG1329" t="s">
        <v>13527</v>
      </c>
      <c r="AH1329" t="s">
        <v>38</v>
      </c>
      <c r="AI1329" t="s">
        <v>13539</v>
      </c>
    </row>
    <row r="1330" spans="1:35" x14ac:dyDescent="0.25">
      <c r="A1330" s="1" t="s">
        <v>2750</v>
      </c>
      <c r="B1330" s="1" t="s">
        <v>30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s="1" t="s">
        <v>30</v>
      </c>
      <c r="I1330" s="1" t="s">
        <v>31</v>
      </c>
      <c r="J1330">
        <v>0</v>
      </c>
      <c r="K1330">
        <v>0</v>
      </c>
      <c r="L1330">
        <v>8</v>
      </c>
      <c r="M1330" s="1" t="s">
        <v>32</v>
      </c>
      <c r="N1330">
        <v>0</v>
      </c>
      <c r="O1330" s="1" t="s">
        <v>211</v>
      </c>
      <c r="P1330" s="1" t="s">
        <v>2751</v>
      </c>
      <c r="Q1330" s="1" t="s">
        <v>35</v>
      </c>
      <c r="R1330">
        <v>69</v>
      </c>
      <c r="S1330" s="1" t="s">
        <v>30</v>
      </c>
      <c r="T1330" s="1" t="s">
        <v>32</v>
      </c>
      <c r="U1330" s="1" t="s">
        <v>30</v>
      </c>
      <c r="V1330">
        <v>0</v>
      </c>
      <c r="W1330" s="1" t="s">
        <v>30</v>
      </c>
      <c r="X1330" s="1" t="s">
        <v>57</v>
      </c>
      <c r="Y1330" s="1" t="s">
        <v>37</v>
      </c>
      <c r="Z1330">
        <v>40</v>
      </c>
      <c r="AA1330">
        <v>1601</v>
      </c>
      <c r="AB1330" s="1" t="s">
        <v>13500</v>
      </c>
      <c r="AC1330" s="1" t="s">
        <v>13500</v>
      </c>
      <c r="AD1330" t="s">
        <v>13496</v>
      </c>
      <c r="AE1330" s="1" t="s">
        <v>38</v>
      </c>
      <c r="AF1330" s="1" t="s">
        <v>38</v>
      </c>
      <c r="AG1330" t="s">
        <v>13526</v>
      </c>
      <c r="AH1330" t="s">
        <v>38</v>
      </c>
      <c r="AI1330" t="s">
        <v>13539</v>
      </c>
    </row>
    <row r="1331" spans="1:35" x14ac:dyDescent="0.25">
      <c r="A1331" s="1" t="s">
        <v>2752</v>
      </c>
      <c r="B1331" s="1" t="s">
        <v>30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s="1" t="s">
        <v>30</v>
      </c>
      <c r="I1331" s="1" t="s">
        <v>31</v>
      </c>
      <c r="J1331">
        <v>0</v>
      </c>
      <c r="K1331">
        <v>0</v>
      </c>
      <c r="L1331">
        <v>0</v>
      </c>
      <c r="M1331" s="1" t="s">
        <v>30</v>
      </c>
      <c r="N1331">
        <v>0</v>
      </c>
      <c r="O1331" s="1" t="s">
        <v>471</v>
      </c>
      <c r="P1331" s="1" t="s">
        <v>2753</v>
      </c>
      <c r="Q1331" s="1" t="s">
        <v>42</v>
      </c>
      <c r="R1331">
        <v>32</v>
      </c>
      <c r="S1331" s="1" t="s">
        <v>30</v>
      </c>
      <c r="T1331" s="1" t="s">
        <v>30</v>
      </c>
      <c r="U1331" s="1" t="s">
        <v>30</v>
      </c>
      <c r="V1331">
        <v>0</v>
      </c>
      <c r="W1331" s="1" t="s">
        <v>30</v>
      </c>
      <c r="X1331" s="1" t="s">
        <v>43</v>
      </c>
      <c r="Y1331" s="1" t="s">
        <v>58</v>
      </c>
      <c r="Z1331">
        <v>13</v>
      </c>
      <c r="AA1331">
        <v>367</v>
      </c>
      <c r="AB1331" s="1" t="s">
        <v>13500</v>
      </c>
      <c r="AC1331" s="1" t="s">
        <v>13500</v>
      </c>
      <c r="AD1331" t="s">
        <v>13494</v>
      </c>
      <c r="AE1331" s="1" t="s">
        <v>38</v>
      </c>
      <c r="AF1331" s="1" t="s">
        <v>38</v>
      </c>
      <c r="AG1331" t="s">
        <v>13527</v>
      </c>
      <c r="AH1331" t="s">
        <v>38</v>
      </c>
      <c r="AI1331" t="s">
        <v>13539</v>
      </c>
    </row>
    <row r="1332" spans="1:35" x14ac:dyDescent="0.25">
      <c r="A1332" s="1" t="s">
        <v>2754</v>
      </c>
      <c r="B1332" s="1" t="s">
        <v>30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s="1" t="s">
        <v>30</v>
      </c>
      <c r="I1332" s="1" t="s">
        <v>31</v>
      </c>
      <c r="J1332">
        <v>0</v>
      </c>
      <c r="K1332">
        <v>0</v>
      </c>
      <c r="L1332">
        <v>3</v>
      </c>
      <c r="M1332" s="1" t="s">
        <v>32</v>
      </c>
      <c r="N1332">
        <v>0</v>
      </c>
      <c r="O1332" s="1" t="s">
        <v>71</v>
      </c>
      <c r="P1332" s="1" t="s">
        <v>2755</v>
      </c>
      <c r="Q1332" s="1" t="s">
        <v>35</v>
      </c>
      <c r="R1332">
        <v>80</v>
      </c>
      <c r="S1332" s="1" t="s">
        <v>30</v>
      </c>
      <c r="T1332" s="1" t="s">
        <v>32</v>
      </c>
      <c r="U1332" s="1" t="s">
        <v>30</v>
      </c>
      <c r="V1332">
        <v>0</v>
      </c>
      <c r="W1332" s="1" t="s">
        <v>32</v>
      </c>
      <c r="X1332" s="1" t="s">
        <v>57</v>
      </c>
      <c r="Y1332" s="1" t="s">
        <v>37</v>
      </c>
      <c r="Z1332">
        <v>69</v>
      </c>
      <c r="AA1332">
        <v>2969</v>
      </c>
      <c r="AB1332" s="1" t="s">
        <v>13500</v>
      </c>
      <c r="AC1332" s="1" t="s">
        <v>13500</v>
      </c>
      <c r="AD1332" t="s">
        <v>13496</v>
      </c>
      <c r="AE1332" s="1" t="s">
        <v>38</v>
      </c>
      <c r="AF1332" s="1" t="s">
        <v>38</v>
      </c>
      <c r="AG1332" t="s">
        <v>13526</v>
      </c>
      <c r="AH1332" t="s">
        <v>38</v>
      </c>
      <c r="AI1332" t="s">
        <v>13540</v>
      </c>
    </row>
    <row r="1333" spans="1:35" x14ac:dyDescent="0.25">
      <c r="A1333" s="1" t="s">
        <v>2756</v>
      </c>
      <c r="B1333" s="1" t="s">
        <v>30</v>
      </c>
      <c r="C1333">
        <v>7</v>
      </c>
      <c r="D1333">
        <v>25</v>
      </c>
      <c r="E1333">
        <v>98.9</v>
      </c>
      <c r="F1333">
        <v>0</v>
      </c>
      <c r="G1333">
        <v>0</v>
      </c>
      <c r="H1333" s="1" t="s">
        <v>30</v>
      </c>
      <c r="I1333" s="1" t="s">
        <v>31</v>
      </c>
      <c r="J1333">
        <v>0</v>
      </c>
      <c r="K1333">
        <v>0</v>
      </c>
      <c r="L1333">
        <v>5</v>
      </c>
      <c r="M1333" s="1" t="s">
        <v>32</v>
      </c>
      <c r="N1333">
        <v>0</v>
      </c>
      <c r="O1333" s="1" t="s">
        <v>375</v>
      </c>
      <c r="P1333" s="1" t="s">
        <v>2757</v>
      </c>
      <c r="Q1333" s="1" t="s">
        <v>35</v>
      </c>
      <c r="R1333">
        <v>66</v>
      </c>
      <c r="S1333" s="1" t="s">
        <v>30</v>
      </c>
      <c r="T1333" s="1" t="s">
        <v>32</v>
      </c>
      <c r="U1333" s="1" t="s">
        <v>30</v>
      </c>
      <c r="V1333">
        <v>0</v>
      </c>
      <c r="W1333" s="1" t="s">
        <v>30</v>
      </c>
      <c r="X1333" s="1" t="s">
        <v>57</v>
      </c>
      <c r="Y1333" s="1" t="s">
        <v>37</v>
      </c>
      <c r="Z1333">
        <v>28</v>
      </c>
      <c r="AA1333">
        <v>197</v>
      </c>
      <c r="AB1333" s="1" t="s">
        <v>13500</v>
      </c>
      <c r="AC1333" s="1" t="s">
        <v>13500</v>
      </c>
      <c r="AD1333" t="s">
        <v>13496</v>
      </c>
      <c r="AE1333" s="1" t="s">
        <v>38</v>
      </c>
      <c r="AF1333" s="1" t="s">
        <v>38</v>
      </c>
      <c r="AG1333" t="s">
        <v>13526</v>
      </c>
      <c r="AH1333" t="s">
        <v>38</v>
      </c>
      <c r="AI1333" t="s">
        <v>13538</v>
      </c>
    </row>
    <row r="1334" spans="1:35" x14ac:dyDescent="0.25">
      <c r="A1334" s="1" t="s">
        <v>2758</v>
      </c>
      <c r="B1334" s="1" t="s">
        <v>30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s="1" t="s">
        <v>30</v>
      </c>
      <c r="I1334" s="1" t="s">
        <v>31</v>
      </c>
      <c r="J1334">
        <v>0</v>
      </c>
      <c r="K1334">
        <v>0</v>
      </c>
      <c r="L1334">
        <v>0</v>
      </c>
      <c r="M1334" s="1" t="s">
        <v>30</v>
      </c>
      <c r="N1334">
        <v>0</v>
      </c>
      <c r="O1334" s="1" t="s">
        <v>122</v>
      </c>
      <c r="P1334" s="1" t="s">
        <v>2759</v>
      </c>
      <c r="Q1334" s="1" t="s">
        <v>42</v>
      </c>
      <c r="R1334">
        <v>70</v>
      </c>
      <c r="S1334" s="1" t="s">
        <v>30</v>
      </c>
      <c r="T1334" s="1" t="s">
        <v>32</v>
      </c>
      <c r="U1334" s="1" t="s">
        <v>30</v>
      </c>
      <c r="V1334">
        <v>0</v>
      </c>
      <c r="W1334" s="1" t="s">
        <v>30</v>
      </c>
      <c r="X1334" s="1" t="s">
        <v>57</v>
      </c>
      <c r="Y1334" s="1" t="s">
        <v>58</v>
      </c>
      <c r="Z1334">
        <v>12</v>
      </c>
      <c r="AA1334">
        <v>858</v>
      </c>
      <c r="AB1334" s="1" t="s">
        <v>13500</v>
      </c>
      <c r="AC1334" s="1" t="s">
        <v>13500</v>
      </c>
      <c r="AD1334" t="s">
        <v>13496</v>
      </c>
      <c r="AE1334" s="1" t="s">
        <v>38</v>
      </c>
      <c r="AF1334" s="1" t="s">
        <v>38</v>
      </c>
      <c r="AG1334" t="s">
        <v>13527</v>
      </c>
      <c r="AH1334" t="s">
        <v>38</v>
      </c>
      <c r="AI1334" t="s">
        <v>13540</v>
      </c>
    </row>
    <row r="1335" spans="1:35" x14ac:dyDescent="0.25">
      <c r="A1335" s="1" t="s">
        <v>2760</v>
      </c>
      <c r="B1335" s="1" t="s">
        <v>30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s="1" t="s">
        <v>30</v>
      </c>
      <c r="I1335" s="1" t="s">
        <v>31</v>
      </c>
      <c r="J1335">
        <v>0</v>
      </c>
      <c r="K1335">
        <v>0</v>
      </c>
      <c r="L1335">
        <v>8</v>
      </c>
      <c r="M1335" s="1" t="s">
        <v>32</v>
      </c>
      <c r="N1335">
        <v>0</v>
      </c>
      <c r="O1335" s="1" t="s">
        <v>219</v>
      </c>
      <c r="P1335" s="1" t="s">
        <v>2761</v>
      </c>
      <c r="Q1335" s="1" t="s">
        <v>35</v>
      </c>
      <c r="R1335">
        <v>71</v>
      </c>
      <c r="S1335" s="1" t="s">
        <v>30</v>
      </c>
      <c r="T1335" s="1" t="s">
        <v>32</v>
      </c>
      <c r="U1335" s="1" t="s">
        <v>30</v>
      </c>
      <c r="V1335">
        <v>0</v>
      </c>
      <c r="W1335" s="1" t="s">
        <v>30</v>
      </c>
      <c r="X1335" s="1" t="s">
        <v>57</v>
      </c>
      <c r="Y1335" s="1" t="s">
        <v>58</v>
      </c>
      <c r="Z1335">
        <v>48</v>
      </c>
      <c r="AA1335">
        <v>435</v>
      </c>
      <c r="AB1335" s="1" t="s">
        <v>13500</v>
      </c>
      <c r="AC1335" s="1" t="s">
        <v>13500</v>
      </c>
      <c r="AD1335" t="s">
        <v>13496</v>
      </c>
      <c r="AE1335" s="1" t="s">
        <v>38</v>
      </c>
      <c r="AF1335" s="1" t="s">
        <v>38</v>
      </c>
      <c r="AG1335" t="s">
        <v>13526</v>
      </c>
      <c r="AH1335" t="s">
        <v>38</v>
      </c>
      <c r="AI1335" t="s">
        <v>13538</v>
      </c>
    </row>
    <row r="1336" spans="1:35" x14ac:dyDescent="0.25">
      <c r="A1336" s="1" t="s">
        <v>2762</v>
      </c>
      <c r="B1336" s="1" t="s">
        <v>30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s="1" t="s">
        <v>30</v>
      </c>
      <c r="I1336" s="1" t="s">
        <v>31</v>
      </c>
      <c r="J1336">
        <v>0</v>
      </c>
      <c r="K1336">
        <v>0</v>
      </c>
      <c r="L1336">
        <v>2</v>
      </c>
      <c r="M1336" s="1" t="s">
        <v>32</v>
      </c>
      <c r="N1336">
        <v>0</v>
      </c>
      <c r="O1336" s="1" t="s">
        <v>176</v>
      </c>
      <c r="P1336" s="1" t="s">
        <v>2763</v>
      </c>
      <c r="Q1336" s="1" t="s">
        <v>42</v>
      </c>
      <c r="R1336">
        <v>75</v>
      </c>
      <c r="S1336" s="1" t="s">
        <v>30</v>
      </c>
      <c r="T1336" s="1" t="s">
        <v>32</v>
      </c>
      <c r="U1336" s="1" t="s">
        <v>30</v>
      </c>
      <c r="V1336">
        <v>0</v>
      </c>
      <c r="W1336" s="1" t="s">
        <v>32</v>
      </c>
      <c r="X1336" s="1" t="s">
        <v>57</v>
      </c>
      <c r="Y1336" s="1" t="s">
        <v>58</v>
      </c>
      <c r="Z1336">
        <v>30</v>
      </c>
      <c r="AA1336">
        <v>270</v>
      </c>
      <c r="AB1336" s="1" t="s">
        <v>13500</v>
      </c>
      <c r="AC1336" s="1" t="s">
        <v>13500</v>
      </c>
      <c r="AD1336" t="s">
        <v>13496</v>
      </c>
      <c r="AE1336" s="1" t="s">
        <v>38</v>
      </c>
      <c r="AF1336" s="1" t="s">
        <v>38</v>
      </c>
      <c r="AG1336" t="s">
        <v>13527</v>
      </c>
      <c r="AH1336" t="s">
        <v>38</v>
      </c>
      <c r="AI1336" t="s">
        <v>13538</v>
      </c>
    </row>
    <row r="1337" spans="1:35" x14ac:dyDescent="0.25">
      <c r="A1337" s="1" t="s">
        <v>2764</v>
      </c>
      <c r="B1337" s="1" t="s">
        <v>30</v>
      </c>
      <c r="C1337">
        <v>5</v>
      </c>
      <c r="D1337">
        <v>16</v>
      </c>
      <c r="E1337">
        <v>44.4</v>
      </c>
      <c r="F1337">
        <v>0</v>
      </c>
      <c r="G1337">
        <v>0</v>
      </c>
      <c r="H1337" s="1" t="s">
        <v>30</v>
      </c>
      <c r="I1337" s="1" t="s">
        <v>31</v>
      </c>
      <c r="J1337">
        <v>0</v>
      </c>
      <c r="K1337">
        <v>0</v>
      </c>
      <c r="L1337">
        <v>8</v>
      </c>
      <c r="M1337" s="1" t="s">
        <v>30</v>
      </c>
      <c r="N1337">
        <v>4</v>
      </c>
      <c r="O1337" s="1" t="s">
        <v>83</v>
      </c>
      <c r="P1337" s="1" t="s">
        <v>2765</v>
      </c>
      <c r="Q1337" s="1" t="s">
        <v>35</v>
      </c>
      <c r="R1337">
        <v>40</v>
      </c>
      <c r="S1337" s="1" t="s">
        <v>30</v>
      </c>
      <c r="T1337" s="1" t="s">
        <v>30</v>
      </c>
      <c r="U1337" s="1" t="s">
        <v>30</v>
      </c>
      <c r="V1337">
        <v>0</v>
      </c>
      <c r="W1337" s="1" t="s">
        <v>30</v>
      </c>
      <c r="X1337" s="1" t="s">
        <v>36</v>
      </c>
      <c r="Y1337" s="1" t="s">
        <v>58</v>
      </c>
      <c r="Z1337">
        <v>30</v>
      </c>
      <c r="AA1337">
        <v>148</v>
      </c>
      <c r="AB1337" s="1" t="s">
        <v>13500</v>
      </c>
      <c r="AC1337" s="1" t="s">
        <v>13500</v>
      </c>
      <c r="AD1337" t="s">
        <v>13494</v>
      </c>
      <c r="AE1337" s="1" t="s">
        <v>38</v>
      </c>
      <c r="AF1337" s="1" t="s">
        <v>38</v>
      </c>
      <c r="AG1337" t="s">
        <v>13526</v>
      </c>
      <c r="AH1337" t="s">
        <v>38</v>
      </c>
      <c r="AI1337" t="s">
        <v>13538</v>
      </c>
    </row>
    <row r="1338" spans="1:35" x14ac:dyDescent="0.25">
      <c r="A1338" s="1" t="s">
        <v>2766</v>
      </c>
      <c r="B1338" s="1" t="s">
        <v>30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s="1" t="s">
        <v>30</v>
      </c>
      <c r="I1338" s="1" t="s">
        <v>31</v>
      </c>
      <c r="J1338">
        <v>0</v>
      </c>
      <c r="K1338">
        <v>0</v>
      </c>
      <c r="L1338">
        <v>25</v>
      </c>
      <c r="M1338" s="1" t="s">
        <v>32</v>
      </c>
      <c r="N1338">
        <v>0</v>
      </c>
      <c r="O1338" s="1" t="s">
        <v>135</v>
      </c>
      <c r="P1338" s="1" t="s">
        <v>2767</v>
      </c>
      <c r="Q1338" s="1" t="s">
        <v>35</v>
      </c>
      <c r="R1338">
        <v>29</v>
      </c>
      <c r="S1338" s="1" t="s">
        <v>32</v>
      </c>
      <c r="T1338" s="1" t="s">
        <v>30</v>
      </c>
      <c r="U1338" s="1" t="s">
        <v>30</v>
      </c>
      <c r="V1338">
        <v>0</v>
      </c>
      <c r="W1338" s="1" t="s">
        <v>32</v>
      </c>
      <c r="X1338" s="1" t="s">
        <v>57</v>
      </c>
      <c r="Y1338" s="1" t="s">
        <v>58</v>
      </c>
      <c r="Z1338">
        <v>39</v>
      </c>
      <c r="AA1338">
        <v>2101</v>
      </c>
      <c r="AB1338" s="1" t="s">
        <v>13500</v>
      </c>
      <c r="AC1338" s="1" t="s">
        <v>13500</v>
      </c>
      <c r="AD1338" t="s">
        <v>13495</v>
      </c>
      <c r="AE1338" s="1" t="s">
        <v>38</v>
      </c>
      <c r="AF1338" s="1" t="s">
        <v>38</v>
      </c>
      <c r="AG1338" t="s">
        <v>13526</v>
      </c>
      <c r="AH1338" t="s">
        <v>38</v>
      </c>
      <c r="AI1338" t="s">
        <v>13540</v>
      </c>
    </row>
    <row r="1339" spans="1:35" x14ac:dyDescent="0.25">
      <c r="A1339" s="1" t="s">
        <v>2768</v>
      </c>
      <c r="B1339" s="1" t="s">
        <v>30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s="1" t="s">
        <v>32</v>
      </c>
      <c r="I1339" s="1" t="s">
        <v>46</v>
      </c>
      <c r="J1339">
        <v>0</v>
      </c>
      <c r="K1339">
        <v>0</v>
      </c>
      <c r="L1339">
        <v>10</v>
      </c>
      <c r="M1339" s="1" t="s">
        <v>32</v>
      </c>
      <c r="N1339">
        <v>0</v>
      </c>
      <c r="O1339" s="1" t="s">
        <v>171</v>
      </c>
      <c r="P1339" s="1" t="s">
        <v>2769</v>
      </c>
      <c r="Q1339" s="1" t="s">
        <v>42</v>
      </c>
      <c r="R1339">
        <v>55</v>
      </c>
      <c r="S1339" s="1" t="s">
        <v>30</v>
      </c>
      <c r="T1339" s="1" t="s">
        <v>30</v>
      </c>
      <c r="U1339" s="1" t="s">
        <v>30</v>
      </c>
      <c r="V1339">
        <v>0</v>
      </c>
      <c r="W1339" s="1" t="s">
        <v>32</v>
      </c>
      <c r="X1339" s="1" t="s">
        <v>57</v>
      </c>
      <c r="Y1339" s="1" t="s">
        <v>37</v>
      </c>
      <c r="Z1339">
        <v>39</v>
      </c>
      <c r="AA1339">
        <v>2773</v>
      </c>
      <c r="AB1339" s="1" t="s">
        <v>13500</v>
      </c>
      <c r="AC1339" s="1" t="s">
        <v>13500</v>
      </c>
      <c r="AD1339" t="s">
        <v>13494</v>
      </c>
      <c r="AE1339" s="1" t="s">
        <v>38</v>
      </c>
      <c r="AF1339" s="1" t="s">
        <v>38</v>
      </c>
      <c r="AG1339" t="s">
        <v>13526</v>
      </c>
      <c r="AH1339" t="s">
        <v>38</v>
      </c>
      <c r="AI1339" t="s">
        <v>13540</v>
      </c>
    </row>
    <row r="1340" spans="1:35" x14ac:dyDescent="0.25">
      <c r="A1340" s="1" t="s">
        <v>2770</v>
      </c>
      <c r="B1340" s="1" t="s">
        <v>30</v>
      </c>
      <c r="C1340">
        <v>1</v>
      </c>
      <c r="D1340">
        <v>4</v>
      </c>
      <c r="E1340">
        <v>13</v>
      </c>
      <c r="F1340">
        <v>0</v>
      </c>
      <c r="G1340">
        <v>0</v>
      </c>
      <c r="H1340" s="1" t="s">
        <v>30</v>
      </c>
      <c r="I1340" s="1" t="s">
        <v>31</v>
      </c>
      <c r="J1340">
        <v>0</v>
      </c>
      <c r="K1340">
        <v>0</v>
      </c>
      <c r="L1340">
        <v>8</v>
      </c>
      <c r="M1340" s="1" t="s">
        <v>32</v>
      </c>
      <c r="N1340">
        <v>0</v>
      </c>
      <c r="O1340" s="1" t="s">
        <v>202</v>
      </c>
      <c r="P1340" s="1" t="s">
        <v>2771</v>
      </c>
      <c r="Q1340" s="1" t="s">
        <v>42</v>
      </c>
      <c r="R1340">
        <v>78</v>
      </c>
      <c r="S1340" s="1" t="s">
        <v>30</v>
      </c>
      <c r="T1340" s="1" t="s">
        <v>32</v>
      </c>
      <c r="U1340" s="1" t="s">
        <v>30</v>
      </c>
      <c r="V1340">
        <v>0</v>
      </c>
      <c r="W1340" s="1" t="s">
        <v>30</v>
      </c>
      <c r="X1340" s="1" t="s">
        <v>57</v>
      </c>
      <c r="Y1340" s="1" t="s">
        <v>37</v>
      </c>
      <c r="Z1340">
        <v>16</v>
      </c>
      <c r="AA1340">
        <v>16</v>
      </c>
      <c r="AB1340" s="1" t="s">
        <v>13500</v>
      </c>
      <c r="AC1340" s="1" t="s">
        <v>13500</v>
      </c>
      <c r="AD1340" t="s">
        <v>13496</v>
      </c>
      <c r="AE1340" s="1" t="s">
        <v>38</v>
      </c>
      <c r="AF1340" s="1" t="s">
        <v>38</v>
      </c>
      <c r="AG1340" t="s">
        <v>13526</v>
      </c>
      <c r="AH1340" t="s">
        <v>38</v>
      </c>
      <c r="AI1340" t="s">
        <v>13538</v>
      </c>
    </row>
    <row r="1341" spans="1:35" x14ac:dyDescent="0.25">
      <c r="A1341" s="1" t="s">
        <v>2772</v>
      </c>
      <c r="B1341" s="1" t="s">
        <v>30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s="1" t="s">
        <v>30</v>
      </c>
      <c r="I1341" s="1" t="s">
        <v>31</v>
      </c>
      <c r="J1341">
        <v>0</v>
      </c>
      <c r="K1341">
        <v>0</v>
      </c>
      <c r="L1341">
        <v>1</v>
      </c>
      <c r="M1341" s="1" t="s">
        <v>32</v>
      </c>
      <c r="N1341">
        <v>0</v>
      </c>
      <c r="O1341" s="1" t="s">
        <v>153</v>
      </c>
      <c r="P1341" s="1" t="s">
        <v>2773</v>
      </c>
      <c r="Q1341" s="1" t="s">
        <v>35</v>
      </c>
      <c r="R1341">
        <v>62</v>
      </c>
      <c r="S1341" s="1" t="s">
        <v>30</v>
      </c>
      <c r="T1341" s="1" t="s">
        <v>30</v>
      </c>
      <c r="U1341" s="1" t="s">
        <v>30</v>
      </c>
      <c r="V1341">
        <v>0</v>
      </c>
      <c r="W1341" s="1" t="s">
        <v>30</v>
      </c>
      <c r="X1341" s="1" t="s">
        <v>57</v>
      </c>
      <c r="Y1341" s="1" t="s">
        <v>58</v>
      </c>
      <c r="Z1341">
        <v>28</v>
      </c>
      <c r="AA1341">
        <v>1334</v>
      </c>
      <c r="AB1341" s="1" t="s">
        <v>13500</v>
      </c>
      <c r="AC1341" s="1" t="s">
        <v>13500</v>
      </c>
      <c r="AD1341" t="s">
        <v>13494</v>
      </c>
      <c r="AE1341" s="1" t="s">
        <v>38</v>
      </c>
      <c r="AF1341" s="1" t="s">
        <v>38</v>
      </c>
      <c r="AG1341" t="s">
        <v>13527</v>
      </c>
      <c r="AH1341" t="s">
        <v>38</v>
      </c>
      <c r="AI1341" t="s">
        <v>13540</v>
      </c>
    </row>
    <row r="1342" spans="1:35" x14ac:dyDescent="0.25">
      <c r="A1342" s="1" t="s">
        <v>2774</v>
      </c>
      <c r="B1342" s="1" t="s">
        <v>30</v>
      </c>
      <c r="C1342">
        <v>8</v>
      </c>
      <c r="D1342">
        <v>23</v>
      </c>
      <c r="E1342">
        <v>57.7</v>
      </c>
      <c r="F1342">
        <v>0</v>
      </c>
      <c r="G1342">
        <v>0</v>
      </c>
      <c r="H1342" s="1" t="s">
        <v>30</v>
      </c>
      <c r="I1342" s="1" t="s">
        <v>31</v>
      </c>
      <c r="J1342">
        <v>0</v>
      </c>
      <c r="K1342">
        <v>0</v>
      </c>
      <c r="L1342">
        <v>1</v>
      </c>
      <c r="M1342" s="1" t="s">
        <v>30</v>
      </c>
      <c r="N1342">
        <v>0</v>
      </c>
      <c r="O1342" s="1" t="s">
        <v>600</v>
      </c>
      <c r="P1342" s="1" t="s">
        <v>2775</v>
      </c>
      <c r="Q1342" s="1" t="s">
        <v>35</v>
      </c>
      <c r="R1342">
        <v>52</v>
      </c>
      <c r="S1342" s="1" t="s">
        <v>30</v>
      </c>
      <c r="T1342" s="1" t="s">
        <v>30</v>
      </c>
      <c r="U1342" s="1" t="s">
        <v>30</v>
      </c>
      <c r="V1342">
        <v>0</v>
      </c>
      <c r="W1342" s="1" t="s">
        <v>30</v>
      </c>
      <c r="X1342" s="1" t="s">
        <v>36</v>
      </c>
      <c r="Y1342" s="1" t="s">
        <v>37</v>
      </c>
      <c r="Z1342">
        <v>41</v>
      </c>
      <c r="AA1342">
        <v>334</v>
      </c>
      <c r="AB1342" s="1" t="s">
        <v>13500</v>
      </c>
      <c r="AC1342" s="1" t="s">
        <v>13500</v>
      </c>
      <c r="AD1342" t="s">
        <v>13494</v>
      </c>
      <c r="AE1342" s="1" t="s">
        <v>38</v>
      </c>
      <c r="AF1342" s="1" t="s">
        <v>38</v>
      </c>
      <c r="AG1342" t="s">
        <v>13527</v>
      </c>
      <c r="AH1342" t="s">
        <v>38</v>
      </c>
      <c r="AI1342" t="s">
        <v>13538</v>
      </c>
    </row>
    <row r="1343" spans="1:35" x14ac:dyDescent="0.25">
      <c r="A1343" s="1" t="s">
        <v>2776</v>
      </c>
      <c r="B1343" s="1" t="s">
        <v>30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s="1" t="s">
        <v>30</v>
      </c>
      <c r="I1343" s="1" t="s">
        <v>31</v>
      </c>
      <c r="J1343">
        <v>0</v>
      </c>
      <c r="K1343">
        <v>0</v>
      </c>
      <c r="L1343">
        <v>2</v>
      </c>
      <c r="M1343" s="1" t="s">
        <v>32</v>
      </c>
      <c r="N1343">
        <v>0</v>
      </c>
      <c r="O1343" s="1" t="s">
        <v>52</v>
      </c>
      <c r="P1343" s="1" t="s">
        <v>2777</v>
      </c>
      <c r="Q1343" s="1" t="s">
        <v>42</v>
      </c>
      <c r="R1343">
        <v>63</v>
      </c>
      <c r="S1343" s="1" t="s">
        <v>30</v>
      </c>
      <c r="T1343" s="1" t="s">
        <v>30</v>
      </c>
      <c r="U1343" s="1" t="s">
        <v>30</v>
      </c>
      <c r="V1343">
        <v>0</v>
      </c>
      <c r="W1343" s="1" t="s">
        <v>32</v>
      </c>
      <c r="X1343" s="1" t="s">
        <v>57</v>
      </c>
      <c r="Y1343" s="1" t="s">
        <v>58</v>
      </c>
      <c r="Z1343">
        <v>59</v>
      </c>
      <c r="AA1343">
        <v>4281</v>
      </c>
      <c r="AB1343" s="1" t="s">
        <v>13500</v>
      </c>
      <c r="AC1343" s="1" t="s">
        <v>13500</v>
      </c>
      <c r="AD1343" t="s">
        <v>13494</v>
      </c>
      <c r="AE1343" s="1" t="s">
        <v>38</v>
      </c>
      <c r="AF1343" s="1" t="s">
        <v>38</v>
      </c>
      <c r="AG1343" t="s">
        <v>13527</v>
      </c>
      <c r="AH1343" t="s">
        <v>38</v>
      </c>
      <c r="AI1343" t="s">
        <v>13540</v>
      </c>
    </row>
    <row r="1344" spans="1:35" x14ac:dyDescent="0.25">
      <c r="A1344" s="1" t="s">
        <v>2778</v>
      </c>
      <c r="B1344" s="1" t="s">
        <v>30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s="1" t="s">
        <v>32</v>
      </c>
      <c r="I1344" s="1" t="s">
        <v>31</v>
      </c>
      <c r="J1344">
        <v>147</v>
      </c>
      <c r="K1344">
        <v>0</v>
      </c>
      <c r="L1344">
        <v>6</v>
      </c>
      <c r="M1344" s="1" t="s">
        <v>32</v>
      </c>
      <c r="N1344">
        <v>0</v>
      </c>
      <c r="O1344" s="1" t="s">
        <v>100</v>
      </c>
      <c r="P1344" s="1" t="s">
        <v>2779</v>
      </c>
      <c r="Q1344" s="1" t="s">
        <v>42</v>
      </c>
      <c r="R1344">
        <v>39</v>
      </c>
      <c r="S1344" s="1" t="s">
        <v>30</v>
      </c>
      <c r="T1344" s="1" t="s">
        <v>30</v>
      </c>
      <c r="U1344" s="1" t="s">
        <v>30</v>
      </c>
      <c r="V1344">
        <v>0</v>
      </c>
      <c r="W1344" s="1" t="s">
        <v>30</v>
      </c>
      <c r="X1344" s="1" t="s">
        <v>43</v>
      </c>
      <c r="Y1344" s="1" t="s">
        <v>58</v>
      </c>
      <c r="Z1344">
        <v>35</v>
      </c>
      <c r="AA1344">
        <v>2355</v>
      </c>
      <c r="AB1344" s="1" t="s">
        <v>13500</v>
      </c>
      <c r="AC1344" s="1" t="s">
        <v>13500</v>
      </c>
      <c r="AD1344" t="s">
        <v>13494</v>
      </c>
      <c r="AE1344" s="1" t="s">
        <v>38</v>
      </c>
      <c r="AF1344" s="1" t="s">
        <v>38</v>
      </c>
      <c r="AG1344" t="s">
        <v>13526</v>
      </c>
      <c r="AH1344" t="s">
        <v>38</v>
      </c>
      <c r="AI1344" t="s">
        <v>13540</v>
      </c>
    </row>
    <row r="1345" spans="1:35" x14ac:dyDescent="0.25">
      <c r="A1345" s="1" t="s">
        <v>2780</v>
      </c>
      <c r="B1345" s="1" t="s">
        <v>30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s="1" t="s">
        <v>32</v>
      </c>
      <c r="I1345" s="1" t="s">
        <v>31</v>
      </c>
      <c r="J1345">
        <v>4</v>
      </c>
      <c r="K1345">
        <v>0</v>
      </c>
      <c r="L1345">
        <v>7</v>
      </c>
      <c r="M1345" s="1" t="s">
        <v>32</v>
      </c>
      <c r="N1345">
        <v>0</v>
      </c>
      <c r="O1345" s="1" t="s">
        <v>275</v>
      </c>
      <c r="P1345" s="1" t="s">
        <v>2781</v>
      </c>
      <c r="Q1345" s="1" t="s">
        <v>35</v>
      </c>
      <c r="R1345">
        <v>51</v>
      </c>
      <c r="S1345" s="1" t="s">
        <v>30</v>
      </c>
      <c r="T1345" s="1" t="s">
        <v>30</v>
      </c>
      <c r="U1345" s="1" t="s">
        <v>30</v>
      </c>
      <c r="V1345">
        <v>0</v>
      </c>
      <c r="W1345" s="1" t="s">
        <v>30</v>
      </c>
      <c r="X1345" s="1" t="s">
        <v>36</v>
      </c>
      <c r="Y1345" s="1" t="s">
        <v>37</v>
      </c>
      <c r="Z1345">
        <v>39</v>
      </c>
      <c r="AA1345">
        <v>113</v>
      </c>
      <c r="AB1345" s="1" t="s">
        <v>13500</v>
      </c>
      <c r="AC1345" s="1" t="s">
        <v>13500</v>
      </c>
      <c r="AD1345" t="s">
        <v>13494</v>
      </c>
      <c r="AE1345" s="1" t="s">
        <v>38</v>
      </c>
      <c r="AF1345" s="1" t="s">
        <v>38</v>
      </c>
      <c r="AG1345" t="s">
        <v>13526</v>
      </c>
      <c r="AH1345" t="s">
        <v>38</v>
      </c>
      <c r="AI1345" t="s">
        <v>13538</v>
      </c>
    </row>
    <row r="1346" spans="1:35" x14ac:dyDescent="0.25">
      <c r="A1346" s="1" t="s">
        <v>2782</v>
      </c>
      <c r="B1346" s="1" t="s">
        <v>30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s="1" t="s">
        <v>32</v>
      </c>
      <c r="I1346" s="1" t="s">
        <v>31</v>
      </c>
      <c r="J1346">
        <v>24</v>
      </c>
      <c r="K1346">
        <v>0</v>
      </c>
      <c r="L1346">
        <v>8</v>
      </c>
      <c r="M1346" s="1" t="s">
        <v>32</v>
      </c>
      <c r="N1346">
        <v>0</v>
      </c>
      <c r="O1346" s="1" t="s">
        <v>125</v>
      </c>
      <c r="P1346" s="1" t="s">
        <v>2783</v>
      </c>
      <c r="Q1346" s="1" t="s">
        <v>35</v>
      </c>
      <c r="R1346">
        <v>40</v>
      </c>
      <c r="S1346" s="1" t="s">
        <v>30</v>
      </c>
      <c r="T1346" s="1" t="s">
        <v>30</v>
      </c>
      <c r="U1346" s="1" t="s">
        <v>30</v>
      </c>
      <c r="V1346">
        <v>0</v>
      </c>
      <c r="W1346" s="1" t="s">
        <v>30</v>
      </c>
      <c r="X1346" s="1" t="s">
        <v>43</v>
      </c>
      <c r="Y1346" s="1" t="s">
        <v>58</v>
      </c>
      <c r="Z1346">
        <v>36</v>
      </c>
      <c r="AA1346">
        <v>327</v>
      </c>
      <c r="AB1346" s="1" t="s">
        <v>13500</v>
      </c>
      <c r="AC1346" s="1" t="s">
        <v>13500</v>
      </c>
      <c r="AD1346" t="s">
        <v>13494</v>
      </c>
      <c r="AE1346" s="1" t="s">
        <v>38</v>
      </c>
      <c r="AF1346" s="1" t="s">
        <v>38</v>
      </c>
      <c r="AG1346" t="s">
        <v>13526</v>
      </c>
      <c r="AH1346" t="s">
        <v>38</v>
      </c>
      <c r="AI1346" t="s">
        <v>13538</v>
      </c>
    </row>
    <row r="1347" spans="1:35" x14ac:dyDescent="0.25">
      <c r="A1347" s="1" t="s">
        <v>2784</v>
      </c>
      <c r="B1347" s="1" t="s">
        <v>30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s="1" t="s">
        <v>32</v>
      </c>
      <c r="I1347" s="1" t="s">
        <v>46</v>
      </c>
      <c r="J1347">
        <v>0</v>
      </c>
      <c r="K1347">
        <v>0</v>
      </c>
      <c r="L1347">
        <v>5</v>
      </c>
      <c r="M1347" s="1" t="s">
        <v>30</v>
      </c>
      <c r="N1347">
        <v>29</v>
      </c>
      <c r="O1347" s="1" t="s">
        <v>166</v>
      </c>
      <c r="P1347" s="1" t="s">
        <v>2785</v>
      </c>
      <c r="Q1347" s="1" t="s">
        <v>42</v>
      </c>
      <c r="R1347">
        <v>37</v>
      </c>
      <c r="S1347" s="1" t="s">
        <v>30</v>
      </c>
      <c r="T1347" s="1" t="s">
        <v>30</v>
      </c>
      <c r="U1347" s="1" t="s">
        <v>30</v>
      </c>
      <c r="V1347">
        <v>0</v>
      </c>
      <c r="W1347" s="1" t="s">
        <v>30</v>
      </c>
      <c r="X1347" s="1" t="s">
        <v>57</v>
      </c>
      <c r="Y1347" s="1" t="s">
        <v>58</v>
      </c>
      <c r="Z1347">
        <v>55</v>
      </c>
      <c r="AA1347">
        <v>3169</v>
      </c>
      <c r="AB1347" s="1" t="s">
        <v>13500</v>
      </c>
      <c r="AC1347" s="1" t="s">
        <v>13500</v>
      </c>
      <c r="AD1347" t="s">
        <v>13494</v>
      </c>
      <c r="AE1347" s="1" t="s">
        <v>38</v>
      </c>
      <c r="AF1347" s="1" t="s">
        <v>38</v>
      </c>
      <c r="AG1347" t="s">
        <v>13526</v>
      </c>
      <c r="AH1347" t="s">
        <v>38</v>
      </c>
      <c r="AI1347" t="s">
        <v>13540</v>
      </c>
    </row>
    <row r="1348" spans="1:35" x14ac:dyDescent="0.25">
      <c r="A1348" s="1" t="s">
        <v>2786</v>
      </c>
      <c r="B1348" s="1" t="s">
        <v>30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s="1" t="s">
        <v>32</v>
      </c>
      <c r="I1348" s="1" t="s">
        <v>31</v>
      </c>
      <c r="J1348">
        <v>315</v>
      </c>
      <c r="K1348">
        <v>0</v>
      </c>
      <c r="L1348">
        <v>4</v>
      </c>
      <c r="M1348" s="1" t="s">
        <v>32</v>
      </c>
      <c r="N1348">
        <v>0</v>
      </c>
      <c r="O1348" s="1" t="s">
        <v>88</v>
      </c>
      <c r="P1348" s="1" t="s">
        <v>2787</v>
      </c>
      <c r="Q1348" s="1" t="s">
        <v>42</v>
      </c>
      <c r="R1348">
        <v>35</v>
      </c>
      <c r="S1348" s="1" t="s">
        <v>30</v>
      </c>
      <c r="T1348" s="1" t="s">
        <v>30</v>
      </c>
      <c r="U1348" s="1" t="s">
        <v>30</v>
      </c>
      <c r="V1348">
        <v>0</v>
      </c>
      <c r="W1348" s="1" t="s">
        <v>32</v>
      </c>
      <c r="X1348" s="1" t="s">
        <v>57</v>
      </c>
      <c r="Y1348" s="1" t="s">
        <v>37</v>
      </c>
      <c r="Z1348">
        <v>37</v>
      </c>
      <c r="AA1348">
        <v>2627</v>
      </c>
      <c r="AB1348" s="1" t="s">
        <v>13500</v>
      </c>
      <c r="AC1348" s="1" t="s">
        <v>13500</v>
      </c>
      <c r="AD1348" t="s">
        <v>13494</v>
      </c>
      <c r="AE1348" s="1" t="s">
        <v>38</v>
      </c>
      <c r="AF1348" s="1" t="s">
        <v>38</v>
      </c>
      <c r="AG1348" t="s">
        <v>13526</v>
      </c>
      <c r="AH1348" t="s">
        <v>38</v>
      </c>
      <c r="AI1348" t="s">
        <v>13540</v>
      </c>
    </row>
    <row r="1349" spans="1:35" x14ac:dyDescent="0.25">
      <c r="A1349" s="1" t="s">
        <v>2788</v>
      </c>
      <c r="B1349" s="1" t="s">
        <v>30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s="1" t="s">
        <v>32</v>
      </c>
      <c r="I1349" s="1" t="s">
        <v>31</v>
      </c>
      <c r="J1349">
        <v>92</v>
      </c>
      <c r="K1349">
        <v>0</v>
      </c>
      <c r="L1349">
        <v>0</v>
      </c>
      <c r="M1349" s="1" t="s">
        <v>30</v>
      </c>
      <c r="N1349">
        <v>0</v>
      </c>
      <c r="O1349" s="1" t="s">
        <v>176</v>
      </c>
      <c r="P1349" s="1" t="s">
        <v>2789</v>
      </c>
      <c r="Q1349" s="1" t="s">
        <v>42</v>
      </c>
      <c r="R1349">
        <v>28</v>
      </c>
      <c r="S1349" s="1" t="s">
        <v>32</v>
      </c>
      <c r="T1349" s="1" t="s">
        <v>30</v>
      </c>
      <c r="U1349" s="1" t="s">
        <v>30</v>
      </c>
      <c r="V1349">
        <v>0</v>
      </c>
      <c r="W1349" s="1" t="s">
        <v>30</v>
      </c>
      <c r="X1349" s="1" t="s">
        <v>43</v>
      </c>
      <c r="Y1349" s="1" t="s">
        <v>58</v>
      </c>
      <c r="Z1349">
        <v>12</v>
      </c>
      <c r="AA1349">
        <v>240</v>
      </c>
      <c r="AB1349" s="1" t="s">
        <v>13500</v>
      </c>
      <c r="AC1349" s="1" t="s">
        <v>13500</v>
      </c>
      <c r="AD1349" t="s">
        <v>13495</v>
      </c>
      <c r="AE1349" s="1" t="s">
        <v>38</v>
      </c>
      <c r="AF1349" s="1" t="s">
        <v>38</v>
      </c>
      <c r="AG1349" t="s">
        <v>13527</v>
      </c>
      <c r="AH1349" t="s">
        <v>38</v>
      </c>
      <c r="AI1349" t="s">
        <v>13539</v>
      </c>
    </row>
    <row r="1350" spans="1:35" x14ac:dyDescent="0.25">
      <c r="A1350" s="1" t="s">
        <v>2790</v>
      </c>
      <c r="B1350" s="1" t="s">
        <v>30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s="1" t="s">
        <v>32</v>
      </c>
      <c r="I1350" s="1" t="s">
        <v>31</v>
      </c>
      <c r="J1350">
        <v>167</v>
      </c>
      <c r="K1350">
        <v>0</v>
      </c>
      <c r="L1350">
        <v>4</v>
      </c>
      <c r="M1350" s="1" t="s">
        <v>32</v>
      </c>
      <c r="N1350">
        <v>0</v>
      </c>
      <c r="O1350" s="1" t="s">
        <v>135</v>
      </c>
      <c r="P1350" s="1" t="s">
        <v>2791</v>
      </c>
      <c r="Q1350" s="1" t="s">
        <v>35</v>
      </c>
      <c r="R1350">
        <v>60</v>
      </c>
      <c r="S1350" s="1" t="s">
        <v>30</v>
      </c>
      <c r="T1350" s="1" t="s">
        <v>30</v>
      </c>
      <c r="U1350" s="1" t="s">
        <v>30</v>
      </c>
      <c r="V1350">
        <v>0</v>
      </c>
      <c r="W1350" s="1" t="s">
        <v>32</v>
      </c>
      <c r="X1350" s="1" t="s">
        <v>57</v>
      </c>
      <c r="Y1350" s="1" t="s">
        <v>37</v>
      </c>
      <c r="Z1350">
        <v>46</v>
      </c>
      <c r="AA1350">
        <v>3287</v>
      </c>
      <c r="AB1350" s="1" t="s">
        <v>13500</v>
      </c>
      <c r="AC1350" s="1" t="s">
        <v>13500</v>
      </c>
      <c r="AD1350" t="s">
        <v>13494</v>
      </c>
      <c r="AE1350" s="1" t="s">
        <v>38</v>
      </c>
      <c r="AF1350" s="1" t="s">
        <v>38</v>
      </c>
      <c r="AG1350" t="s">
        <v>13526</v>
      </c>
      <c r="AH1350" t="s">
        <v>38</v>
      </c>
      <c r="AI1350" t="s">
        <v>13540</v>
      </c>
    </row>
    <row r="1351" spans="1:35" x14ac:dyDescent="0.25">
      <c r="A1351" s="1" t="s">
        <v>2792</v>
      </c>
      <c r="B1351" s="1" t="s">
        <v>30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s="1" t="s">
        <v>32</v>
      </c>
      <c r="I1351" s="1" t="s">
        <v>31</v>
      </c>
      <c r="J1351">
        <v>126</v>
      </c>
      <c r="K1351">
        <v>0</v>
      </c>
      <c r="L1351">
        <v>10</v>
      </c>
      <c r="M1351" s="1" t="s">
        <v>32</v>
      </c>
      <c r="N1351">
        <v>0</v>
      </c>
      <c r="O1351" s="1" t="s">
        <v>216</v>
      </c>
      <c r="P1351" s="1" t="s">
        <v>2793</v>
      </c>
      <c r="Q1351" s="1" t="s">
        <v>42</v>
      </c>
      <c r="R1351">
        <v>65</v>
      </c>
      <c r="S1351" s="1" t="s">
        <v>30</v>
      </c>
      <c r="T1351" s="1" t="s">
        <v>32</v>
      </c>
      <c r="U1351" s="1" t="s">
        <v>30</v>
      </c>
      <c r="V1351">
        <v>0</v>
      </c>
      <c r="W1351" s="1" t="s">
        <v>30</v>
      </c>
      <c r="X1351" s="1" t="s">
        <v>43</v>
      </c>
      <c r="Y1351" s="1" t="s">
        <v>37</v>
      </c>
      <c r="Z1351">
        <v>35</v>
      </c>
      <c r="AA1351">
        <v>1253</v>
      </c>
      <c r="AB1351" s="1" t="s">
        <v>13500</v>
      </c>
      <c r="AC1351" s="1" t="s">
        <v>13500</v>
      </c>
      <c r="AD1351" t="s">
        <v>13496</v>
      </c>
      <c r="AE1351" s="1" t="s">
        <v>38</v>
      </c>
      <c r="AF1351" s="1" t="s">
        <v>38</v>
      </c>
      <c r="AG1351" t="s">
        <v>13526</v>
      </c>
      <c r="AH1351" t="s">
        <v>38</v>
      </c>
      <c r="AI1351" t="s">
        <v>13539</v>
      </c>
    </row>
    <row r="1352" spans="1:35" x14ac:dyDescent="0.25">
      <c r="A1352" s="1" t="s">
        <v>2794</v>
      </c>
      <c r="B1352" s="1" t="s">
        <v>30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s="1" t="s">
        <v>32</v>
      </c>
      <c r="I1352" s="1" t="s">
        <v>46</v>
      </c>
      <c r="J1352">
        <v>0</v>
      </c>
      <c r="K1352">
        <v>0</v>
      </c>
      <c r="L1352">
        <v>0</v>
      </c>
      <c r="M1352" s="1" t="s">
        <v>30</v>
      </c>
      <c r="N1352">
        <v>0</v>
      </c>
      <c r="O1352" s="1" t="s">
        <v>471</v>
      </c>
      <c r="P1352" s="1" t="s">
        <v>2795</v>
      </c>
      <c r="Q1352" s="1" t="s">
        <v>42</v>
      </c>
      <c r="R1352">
        <v>28</v>
      </c>
      <c r="S1352" s="1" t="s">
        <v>32</v>
      </c>
      <c r="T1352" s="1" t="s">
        <v>30</v>
      </c>
      <c r="U1352" s="1" t="s">
        <v>30</v>
      </c>
      <c r="V1352">
        <v>0</v>
      </c>
      <c r="W1352" s="1" t="s">
        <v>30</v>
      </c>
      <c r="X1352" s="1" t="s">
        <v>36</v>
      </c>
      <c r="Y1352" s="1" t="s">
        <v>58</v>
      </c>
      <c r="Z1352">
        <v>8</v>
      </c>
      <c r="AA1352">
        <v>29</v>
      </c>
      <c r="AB1352" s="1" t="s">
        <v>13500</v>
      </c>
      <c r="AC1352" s="1" t="s">
        <v>13500</v>
      </c>
      <c r="AD1352" t="s">
        <v>13495</v>
      </c>
      <c r="AE1352" s="1" t="s">
        <v>38</v>
      </c>
      <c r="AF1352" s="1" t="s">
        <v>38</v>
      </c>
      <c r="AG1352" t="s">
        <v>13527</v>
      </c>
      <c r="AH1352" t="s">
        <v>38</v>
      </c>
      <c r="AI1352" t="s">
        <v>13538</v>
      </c>
    </row>
    <row r="1353" spans="1:35" x14ac:dyDescent="0.25">
      <c r="A1353" s="1" t="s">
        <v>2796</v>
      </c>
      <c r="B1353" s="1" t="s">
        <v>30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s="1" t="s">
        <v>32</v>
      </c>
      <c r="I1353" s="1" t="s">
        <v>31</v>
      </c>
      <c r="J1353">
        <v>246</v>
      </c>
      <c r="K1353">
        <v>0</v>
      </c>
      <c r="L1353">
        <v>7</v>
      </c>
      <c r="M1353" s="1" t="s">
        <v>32</v>
      </c>
      <c r="N1353">
        <v>0</v>
      </c>
      <c r="O1353" s="1" t="s">
        <v>697</v>
      </c>
      <c r="P1353" s="1" t="s">
        <v>2797</v>
      </c>
      <c r="Q1353" s="1" t="s">
        <v>42</v>
      </c>
      <c r="R1353">
        <v>38</v>
      </c>
      <c r="S1353" s="1" t="s">
        <v>30</v>
      </c>
      <c r="T1353" s="1" t="s">
        <v>30</v>
      </c>
      <c r="U1353" s="1" t="s">
        <v>30</v>
      </c>
      <c r="V1353">
        <v>0</v>
      </c>
      <c r="W1353" s="1" t="s">
        <v>32</v>
      </c>
      <c r="X1353" s="1" t="s">
        <v>57</v>
      </c>
      <c r="Y1353" s="1" t="s">
        <v>58</v>
      </c>
      <c r="Z1353">
        <v>36</v>
      </c>
      <c r="AA1353">
        <v>2243</v>
      </c>
      <c r="AB1353" s="1" t="s">
        <v>13500</v>
      </c>
      <c r="AC1353" s="1" t="s">
        <v>13500</v>
      </c>
      <c r="AD1353" t="s">
        <v>13494</v>
      </c>
      <c r="AE1353" s="1" t="s">
        <v>38</v>
      </c>
      <c r="AF1353" s="1" t="s">
        <v>38</v>
      </c>
      <c r="AG1353" t="s">
        <v>13526</v>
      </c>
      <c r="AH1353" t="s">
        <v>38</v>
      </c>
      <c r="AI1353" t="s">
        <v>13540</v>
      </c>
    </row>
    <row r="1354" spans="1:35" x14ac:dyDescent="0.25">
      <c r="A1354" s="1" t="s">
        <v>2798</v>
      </c>
      <c r="B1354" s="1" t="s">
        <v>30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s="1" t="s">
        <v>32</v>
      </c>
      <c r="I1354" s="1" t="s">
        <v>31</v>
      </c>
      <c r="J1354">
        <v>336</v>
      </c>
      <c r="K1354">
        <v>0</v>
      </c>
      <c r="L1354">
        <v>5</v>
      </c>
      <c r="M1354" s="1" t="s">
        <v>32</v>
      </c>
      <c r="N1354">
        <v>0</v>
      </c>
      <c r="O1354" s="1" t="s">
        <v>114</v>
      </c>
      <c r="P1354" s="1" t="s">
        <v>2799</v>
      </c>
      <c r="Q1354" s="1" t="s">
        <v>35</v>
      </c>
      <c r="R1354">
        <v>74</v>
      </c>
      <c r="S1354" s="1" t="s">
        <v>30</v>
      </c>
      <c r="T1354" s="1" t="s">
        <v>32</v>
      </c>
      <c r="U1354" s="1" t="s">
        <v>30</v>
      </c>
      <c r="V1354">
        <v>0</v>
      </c>
      <c r="W1354" s="1" t="s">
        <v>32</v>
      </c>
      <c r="X1354" s="1" t="s">
        <v>57</v>
      </c>
      <c r="Y1354" s="1" t="s">
        <v>37</v>
      </c>
      <c r="Z1354">
        <v>58</v>
      </c>
      <c r="AA1354">
        <v>3803</v>
      </c>
      <c r="AB1354" s="1" t="s">
        <v>13500</v>
      </c>
      <c r="AC1354" s="1" t="s">
        <v>13500</v>
      </c>
      <c r="AD1354" t="s">
        <v>13496</v>
      </c>
      <c r="AE1354" s="1" t="s">
        <v>38</v>
      </c>
      <c r="AF1354" s="1" t="s">
        <v>38</v>
      </c>
      <c r="AG1354" t="s">
        <v>13526</v>
      </c>
      <c r="AH1354" t="s">
        <v>38</v>
      </c>
      <c r="AI1354" t="s">
        <v>13540</v>
      </c>
    </row>
    <row r="1355" spans="1:35" x14ac:dyDescent="0.25">
      <c r="A1355" s="1" t="s">
        <v>2800</v>
      </c>
      <c r="B1355" s="1" t="s">
        <v>30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s="1" t="s">
        <v>32</v>
      </c>
      <c r="I1355" s="1" t="s">
        <v>31</v>
      </c>
      <c r="J1355">
        <v>199</v>
      </c>
      <c r="K1355">
        <v>0</v>
      </c>
      <c r="L1355">
        <v>27</v>
      </c>
      <c r="M1355" s="1" t="s">
        <v>32</v>
      </c>
      <c r="N1355">
        <v>0</v>
      </c>
      <c r="O1355" s="1" t="s">
        <v>97</v>
      </c>
      <c r="P1355" s="1" t="s">
        <v>2801</v>
      </c>
      <c r="Q1355" s="1" t="s">
        <v>35</v>
      </c>
      <c r="R1355">
        <v>21</v>
      </c>
      <c r="S1355" s="1" t="s">
        <v>32</v>
      </c>
      <c r="T1355" s="1" t="s">
        <v>30</v>
      </c>
      <c r="U1355" s="1" t="s">
        <v>30</v>
      </c>
      <c r="V1355">
        <v>0</v>
      </c>
      <c r="W1355" s="1" t="s">
        <v>32</v>
      </c>
      <c r="X1355" s="1" t="s">
        <v>43</v>
      </c>
      <c r="Y1355" s="1" t="s">
        <v>58</v>
      </c>
      <c r="Z1355">
        <v>43</v>
      </c>
      <c r="AA1355">
        <v>3080</v>
      </c>
      <c r="AB1355" s="1" t="s">
        <v>13500</v>
      </c>
      <c r="AC1355" s="1" t="s">
        <v>13500</v>
      </c>
      <c r="AD1355" t="s">
        <v>13495</v>
      </c>
      <c r="AE1355" s="1" t="s">
        <v>38</v>
      </c>
      <c r="AF1355" s="1" t="s">
        <v>38</v>
      </c>
      <c r="AG1355" t="s">
        <v>13526</v>
      </c>
      <c r="AH1355" t="s">
        <v>38</v>
      </c>
      <c r="AI1355" t="s">
        <v>13540</v>
      </c>
    </row>
    <row r="1356" spans="1:35" x14ac:dyDescent="0.25">
      <c r="A1356" s="1" t="s">
        <v>2802</v>
      </c>
      <c r="B1356" s="1" t="s">
        <v>30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s="1" t="s">
        <v>32</v>
      </c>
      <c r="I1356" s="1" t="s">
        <v>31</v>
      </c>
      <c r="J1356">
        <v>56</v>
      </c>
      <c r="K1356">
        <v>0</v>
      </c>
      <c r="L1356">
        <v>1</v>
      </c>
      <c r="M1356" s="1" t="s">
        <v>32</v>
      </c>
      <c r="N1356">
        <v>0</v>
      </c>
      <c r="O1356" s="1" t="s">
        <v>65</v>
      </c>
      <c r="P1356" s="1" t="s">
        <v>2803</v>
      </c>
      <c r="Q1356" s="1" t="s">
        <v>35</v>
      </c>
      <c r="R1356">
        <v>72</v>
      </c>
      <c r="S1356" s="1" t="s">
        <v>30</v>
      </c>
      <c r="T1356" s="1" t="s">
        <v>32</v>
      </c>
      <c r="U1356" s="1" t="s">
        <v>30</v>
      </c>
      <c r="V1356">
        <v>0</v>
      </c>
      <c r="W1356" s="1" t="s">
        <v>32</v>
      </c>
      <c r="X1356" s="1" t="s">
        <v>57</v>
      </c>
      <c r="Y1356" s="1" t="s">
        <v>58</v>
      </c>
      <c r="Z1356">
        <v>35</v>
      </c>
      <c r="AA1356">
        <v>834</v>
      </c>
      <c r="AB1356" s="1" t="s">
        <v>13500</v>
      </c>
      <c r="AC1356" s="1" t="s">
        <v>13500</v>
      </c>
      <c r="AD1356" t="s">
        <v>13496</v>
      </c>
      <c r="AE1356" s="1" t="s">
        <v>38</v>
      </c>
      <c r="AF1356" s="1" t="s">
        <v>38</v>
      </c>
      <c r="AG1356" t="s">
        <v>13527</v>
      </c>
      <c r="AH1356" t="s">
        <v>38</v>
      </c>
      <c r="AI1356" t="s">
        <v>13539</v>
      </c>
    </row>
    <row r="1357" spans="1:35" x14ac:dyDescent="0.25">
      <c r="A1357" s="1" t="s">
        <v>2804</v>
      </c>
      <c r="B1357" s="1" t="s">
        <v>30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s="1" t="s">
        <v>32</v>
      </c>
      <c r="I1357" s="1" t="s">
        <v>31</v>
      </c>
      <c r="J1357">
        <v>95</v>
      </c>
      <c r="K1357">
        <v>0</v>
      </c>
      <c r="L1357">
        <v>2</v>
      </c>
      <c r="M1357" s="1" t="s">
        <v>32</v>
      </c>
      <c r="N1357">
        <v>0</v>
      </c>
      <c r="O1357" s="1" t="s">
        <v>202</v>
      </c>
      <c r="P1357" s="1" t="s">
        <v>2805</v>
      </c>
      <c r="Q1357" s="1" t="s">
        <v>35</v>
      </c>
      <c r="R1357">
        <v>67</v>
      </c>
      <c r="S1357" s="1" t="s">
        <v>30</v>
      </c>
      <c r="T1357" s="1" t="s">
        <v>32</v>
      </c>
      <c r="U1357" s="1" t="s">
        <v>30</v>
      </c>
      <c r="V1357">
        <v>0</v>
      </c>
      <c r="W1357" s="1" t="s">
        <v>32</v>
      </c>
      <c r="X1357" s="1" t="s">
        <v>57</v>
      </c>
      <c r="Y1357" s="1" t="s">
        <v>37</v>
      </c>
      <c r="Z1357">
        <v>65</v>
      </c>
      <c r="AA1357">
        <v>2192</v>
      </c>
      <c r="AB1357" s="1" t="s">
        <v>13500</v>
      </c>
      <c r="AC1357" s="1" t="s">
        <v>13500</v>
      </c>
      <c r="AD1357" t="s">
        <v>13496</v>
      </c>
      <c r="AE1357" s="1" t="s">
        <v>38</v>
      </c>
      <c r="AF1357" s="1" t="s">
        <v>38</v>
      </c>
      <c r="AG1357" t="s">
        <v>13527</v>
      </c>
      <c r="AH1357" t="s">
        <v>38</v>
      </c>
      <c r="AI1357" t="s">
        <v>13539</v>
      </c>
    </row>
    <row r="1358" spans="1:35" x14ac:dyDescent="0.25">
      <c r="A1358" s="1" t="s">
        <v>2806</v>
      </c>
      <c r="B1358" s="1" t="s">
        <v>30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s="1" t="s">
        <v>32</v>
      </c>
      <c r="I1358" s="1" t="s">
        <v>31</v>
      </c>
      <c r="J1358">
        <v>129</v>
      </c>
      <c r="K1358">
        <v>0</v>
      </c>
      <c r="L1358">
        <v>2</v>
      </c>
      <c r="M1358" s="1" t="s">
        <v>32</v>
      </c>
      <c r="N1358">
        <v>0</v>
      </c>
      <c r="O1358" s="1" t="s">
        <v>240</v>
      </c>
      <c r="P1358" s="1" t="s">
        <v>2807</v>
      </c>
      <c r="Q1358" s="1" t="s">
        <v>35</v>
      </c>
      <c r="R1358">
        <v>50</v>
      </c>
      <c r="S1358" s="1" t="s">
        <v>30</v>
      </c>
      <c r="T1358" s="1" t="s">
        <v>30</v>
      </c>
      <c r="U1358" s="1" t="s">
        <v>30</v>
      </c>
      <c r="V1358">
        <v>0</v>
      </c>
      <c r="W1358" s="1" t="s">
        <v>30</v>
      </c>
      <c r="X1358" s="1" t="s">
        <v>43</v>
      </c>
      <c r="Y1358" s="1" t="s">
        <v>37</v>
      </c>
      <c r="Z1358">
        <v>39</v>
      </c>
      <c r="AA1358">
        <v>2255</v>
      </c>
      <c r="AB1358" s="1" t="s">
        <v>13500</v>
      </c>
      <c r="AC1358" s="1" t="s">
        <v>13500</v>
      </c>
      <c r="AD1358" t="s">
        <v>13494</v>
      </c>
      <c r="AE1358" s="1" t="s">
        <v>38</v>
      </c>
      <c r="AF1358" s="1" t="s">
        <v>38</v>
      </c>
      <c r="AG1358" t="s">
        <v>13527</v>
      </c>
      <c r="AH1358" t="s">
        <v>38</v>
      </c>
      <c r="AI1358" t="s">
        <v>13540</v>
      </c>
    </row>
    <row r="1359" spans="1:35" x14ac:dyDescent="0.25">
      <c r="A1359" s="1" t="s">
        <v>2808</v>
      </c>
      <c r="B1359" s="1" t="s">
        <v>30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s="1" t="s">
        <v>32</v>
      </c>
      <c r="I1359" s="1" t="s">
        <v>31</v>
      </c>
      <c r="J1359">
        <v>39</v>
      </c>
      <c r="K1359">
        <v>0</v>
      </c>
      <c r="L1359">
        <v>0</v>
      </c>
      <c r="M1359" s="1" t="s">
        <v>30</v>
      </c>
      <c r="N1359">
        <v>0</v>
      </c>
      <c r="O1359" s="1" t="s">
        <v>197</v>
      </c>
      <c r="P1359" s="1" t="s">
        <v>2809</v>
      </c>
      <c r="Q1359" s="1" t="s">
        <v>35</v>
      </c>
      <c r="R1359">
        <v>60</v>
      </c>
      <c r="S1359" s="1" t="s">
        <v>30</v>
      </c>
      <c r="T1359" s="1" t="s">
        <v>30</v>
      </c>
      <c r="U1359" s="1" t="s">
        <v>30</v>
      </c>
      <c r="V1359">
        <v>0</v>
      </c>
      <c r="W1359" s="1" t="s">
        <v>30</v>
      </c>
      <c r="X1359" s="1" t="s">
        <v>43</v>
      </c>
      <c r="Y1359" s="1" t="s">
        <v>58</v>
      </c>
      <c r="Z1359">
        <v>12</v>
      </c>
      <c r="AA1359">
        <v>325</v>
      </c>
      <c r="AB1359" s="1" t="s">
        <v>13500</v>
      </c>
      <c r="AC1359" s="1" t="s">
        <v>13500</v>
      </c>
      <c r="AD1359" t="s">
        <v>13494</v>
      </c>
      <c r="AE1359" s="1" t="s">
        <v>38</v>
      </c>
      <c r="AF1359" s="1" t="s">
        <v>38</v>
      </c>
      <c r="AG1359" t="s">
        <v>13527</v>
      </c>
      <c r="AH1359" t="s">
        <v>38</v>
      </c>
      <c r="AI1359" t="s">
        <v>13539</v>
      </c>
    </row>
    <row r="1360" spans="1:35" x14ac:dyDescent="0.25">
      <c r="A1360" s="1" t="s">
        <v>2810</v>
      </c>
      <c r="B1360" s="1" t="s">
        <v>30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s="1" t="s">
        <v>32</v>
      </c>
      <c r="I1360" s="1" t="s">
        <v>31</v>
      </c>
      <c r="J1360">
        <v>97</v>
      </c>
      <c r="K1360">
        <v>0</v>
      </c>
      <c r="L1360">
        <v>6</v>
      </c>
      <c r="M1360" s="1" t="s">
        <v>30</v>
      </c>
      <c r="N1360">
        <v>26</v>
      </c>
      <c r="O1360" s="1" t="s">
        <v>269</v>
      </c>
      <c r="P1360" s="1" t="s">
        <v>2811</v>
      </c>
      <c r="Q1360" s="1" t="s">
        <v>35</v>
      </c>
      <c r="R1360">
        <v>48</v>
      </c>
      <c r="S1360" s="1" t="s">
        <v>30</v>
      </c>
      <c r="T1360" s="1" t="s">
        <v>30</v>
      </c>
      <c r="U1360" s="1" t="s">
        <v>30</v>
      </c>
      <c r="V1360">
        <v>0</v>
      </c>
      <c r="W1360" s="1" t="s">
        <v>32</v>
      </c>
      <c r="X1360" s="1" t="s">
        <v>43</v>
      </c>
      <c r="Y1360" s="1" t="s">
        <v>58</v>
      </c>
      <c r="Z1360">
        <v>32</v>
      </c>
      <c r="AA1360">
        <v>1476</v>
      </c>
      <c r="AB1360" s="1" t="s">
        <v>13500</v>
      </c>
      <c r="AC1360" s="1" t="s">
        <v>13500</v>
      </c>
      <c r="AD1360" t="s">
        <v>13494</v>
      </c>
      <c r="AE1360" s="1" t="s">
        <v>38</v>
      </c>
      <c r="AF1360" s="1" t="s">
        <v>38</v>
      </c>
      <c r="AG1360" t="s">
        <v>13526</v>
      </c>
      <c r="AH1360" t="s">
        <v>38</v>
      </c>
      <c r="AI1360" t="s">
        <v>13540</v>
      </c>
    </row>
    <row r="1361" spans="1:35" x14ac:dyDescent="0.25">
      <c r="A1361" s="1" t="s">
        <v>2812</v>
      </c>
      <c r="B1361" s="1" t="s">
        <v>30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s="1" t="s">
        <v>32</v>
      </c>
      <c r="I1361" s="1" t="s">
        <v>31</v>
      </c>
      <c r="J1361">
        <v>53</v>
      </c>
      <c r="K1361">
        <v>0</v>
      </c>
      <c r="L1361">
        <v>2</v>
      </c>
      <c r="M1361" s="1" t="s">
        <v>32</v>
      </c>
      <c r="N1361">
        <v>0</v>
      </c>
      <c r="O1361" s="1" t="s">
        <v>240</v>
      </c>
      <c r="P1361" s="1" t="s">
        <v>2813</v>
      </c>
      <c r="Q1361" s="1" t="s">
        <v>42</v>
      </c>
      <c r="R1361">
        <v>67</v>
      </c>
      <c r="S1361" s="1" t="s">
        <v>30</v>
      </c>
      <c r="T1361" s="1" t="s">
        <v>32</v>
      </c>
      <c r="U1361" s="1" t="s">
        <v>30</v>
      </c>
      <c r="V1361">
        <v>0</v>
      </c>
      <c r="W1361" s="1" t="s">
        <v>30</v>
      </c>
      <c r="X1361" s="1" t="s">
        <v>57</v>
      </c>
      <c r="Y1361" s="1" t="s">
        <v>58</v>
      </c>
      <c r="Z1361">
        <v>53</v>
      </c>
      <c r="AA1361">
        <v>873</v>
      </c>
      <c r="AB1361" s="1" t="s">
        <v>13500</v>
      </c>
      <c r="AC1361" s="1" t="s">
        <v>13500</v>
      </c>
      <c r="AD1361" t="s">
        <v>13496</v>
      </c>
      <c r="AE1361" s="1" t="s">
        <v>38</v>
      </c>
      <c r="AF1361" s="1" t="s">
        <v>38</v>
      </c>
      <c r="AG1361" t="s">
        <v>13527</v>
      </c>
      <c r="AH1361" t="s">
        <v>38</v>
      </c>
      <c r="AI1361" t="s">
        <v>13539</v>
      </c>
    </row>
    <row r="1362" spans="1:35" x14ac:dyDescent="0.25">
      <c r="A1362" s="1" t="s">
        <v>2814</v>
      </c>
      <c r="B1362" s="1" t="s">
        <v>30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s="1" t="s">
        <v>32</v>
      </c>
      <c r="I1362" s="1" t="s">
        <v>46</v>
      </c>
      <c r="J1362">
        <v>0</v>
      </c>
      <c r="K1362">
        <v>0</v>
      </c>
      <c r="L1362">
        <v>17</v>
      </c>
      <c r="M1362" s="1" t="s">
        <v>32</v>
      </c>
      <c r="N1362">
        <v>0</v>
      </c>
      <c r="O1362" s="1" t="s">
        <v>153</v>
      </c>
      <c r="P1362" s="1" t="s">
        <v>2815</v>
      </c>
      <c r="Q1362" s="1" t="s">
        <v>42</v>
      </c>
      <c r="R1362">
        <v>26</v>
      </c>
      <c r="S1362" s="1" t="s">
        <v>32</v>
      </c>
      <c r="T1362" s="1" t="s">
        <v>30</v>
      </c>
      <c r="U1362" s="1" t="s">
        <v>30</v>
      </c>
      <c r="V1362">
        <v>0</v>
      </c>
      <c r="W1362" s="1" t="s">
        <v>32</v>
      </c>
      <c r="X1362" s="1" t="s">
        <v>36</v>
      </c>
      <c r="Y1362" s="1" t="s">
        <v>58</v>
      </c>
      <c r="Z1362">
        <v>23</v>
      </c>
      <c r="AA1362">
        <v>115</v>
      </c>
      <c r="AB1362" s="1" t="s">
        <v>13500</v>
      </c>
      <c r="AC1362" s="1" t="s">
        <v>13500</v>
      </c>
      <c r="AD1362" t="s">
        <v>13495</v>
      </c>
      <c r="AE1362" s="1" t="s">
        <v>38</v>
      </c>
      <c r="AF1362" s="1" t="s">
        <v>38</v>
      </c>
      <c r="AG1362" t="s">
        <v>13526</v>
      </c>
      <c r="AH1362" t="s">
        <v>38</v>
      </c>
      <c r="AI1362" t="s">
        <v>13538</v>
      </c>
    </row>
    <row r="1363" spans="1:35" x14ac:dyDescent="0.25">
      <c r="A1363" s="1" t="s">
        <v>2816</v>
      </c>
      <c r="B1363" s="1" t="s">
        <v>30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s="1" t="s">
        <v>32</v>
      </c>
      <c r="I1363" s="1" t="s">
        <v>31</v>
      </c>
      <c r="J1363">
        <v>241</v>
      </c>
      <c r="K1363">
        <v>0</v>
      </c>
      <c r="L1363">
        <v>11</v>
      </c>
      <c r="M1363" s="1" t="s">
        <v>32</v>
      </c>
      <c r="N1363">
        <v>0</v>
      </c>
      <c r="O1363" s="1" t="s">
        <v>94</v>
      </c>
      <c r="P1363" s="1" t="s">
        <v>2817</v>
      </c>
      <c r="Q1363" s="1" t="s">
        <v>35</v>
      </c>
      <c r="R1363">
        <v>45</v>
      </c>
      <c r="S1363" s="1" t="s">
        <v>30</v>
      </c>
      <c r="T1363" s="1" t="s">
        <v>30</v>
      </c>
      <c r="U1363" s="1" t="s">
        <v>30</v>
      </c>
      <c r="V1363">
        <v>0</v>
      </c>
      <c r="W1363" s="1" t="s">
        <v>32</v>
      </c>
      <c r="X1363" s="1" t="s">
        <v>57</v>
      </c>
      <c r="Y1363" s="1" t="s">
        <v>37</v>
      </c>
      <c r="Z1363">
        <v>65</v>
      </c>
      <c r="AA1363">
        <v>4468</v>
      </c>
      <c r="AB1363" s="1" t="s">
        <v>13500</v>
      </c>
      <c r="AC1363" s="1" t="s">
        <v>13500</v>
      </c>
      <c r="AD1363" t="s">
        <v>13494</v>
      </c>
      <c r="AE1363" s="1" t="s">
        <v>38</v>
      </c>
      <c r="AF1363" s="1" t="s">
        <v>38</v>
      </c>
      <c r="AG1363" t="s">
        <v>13526</v>
      </c>
      <c r="AH1363" t="s">
        <v>38</v>
      </c>
      <c r="AI1363" t="s">
        <v>13540</v>
      </c>
    </row>
    <row r="1364" spans="1:35" x14ac:dyDescent="0.25">
      <c r="A1364" s="1" t="s">
        <v>2818</v>
      </c>
      <c r="B1364" s="1" t="s">
        <v>30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s="1" t="s">
        <v>32</v>
      </c>
      <c r="I1364" s="1" t="s">
        <v>31</v>
      </c>
      <c r="J1364">
        <v>61</v>
      </c>
      <c r="K1364">
        <v>0</v>
      </c>
      <c r="L1364">
        <v>15</v>
      </c>
      <c r="M1364" s="1" t="s">
        <v>30</v>
      </c>
      <c r="N1364">
        <v>24</v>
      </c>
      <c r="O1364" s="1" t="s">
        <v>125</v>
      </c>
      <c r="P1364" s="1" t="s">
        <v>2819</v>
      </c>
      <c r="Q1364" s="1" t="s">
        <v>35</v>
      </c>
      <c r="R1364">
        <v>24</v>
      </c>
      <c r="S1364" s="1" t="s">
        <v>32</v>
      </c>
      <c r="T1364" s="1" t="s">
        <v>30</v>
      </c>
      <c r="U1364" s="1" t="s">
        <v>30</v>
      </c>
      <c r="V1364">
        <v>0</v>
      </c>
      <c r="W1364" s="1" t="s">
        <v>30</v>
      </c>
      <c r="X1364" s="1" t="s">
        <v>36</v>
      </c>
      <c r="Y1364" s="1" t="s">
        <v>37</v>
      </c>
      <c r="Z1364">
        <v>59</v>
      </c>
      <c r="AA1364">
        <v>1771</v>
      </c>
      <c r="AB1364" s="1" t="s">
        <v>13500</v>
      </c>
      <c r="AC1364" s="1" t="s">
        <v>13500</v>
      </c>
      <c r="AD1364" t="s">
        <v>13495</v>
      </c>
      <c r="AE1364" s="1" t="s">
        <v>38</v>
      </c>
      <c r="AF1364" s="1" t="s">
        <v>38</v>
      </c>
      <c r="AG1364" t="s">
        <v>13526</v>
      </c>
      <c r="AH1364" t="s">
        <v>38</v>
      </c>
      <c r="AI1364" t="s">
        <v>13539</v>
      </c>
    </row>
    <row r="1365" spans="1:35" x14ac:dyDescent="0.25">
      <c r="A1365" s="1" t="s">
        <v>2820</v>
      </c>
      <c r="B1365" s="1" t="s">
        <v>30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s="1" t="s">
        <v>32</v>
      </c>
      <c r="I1365" s="1" t="s">
        <v>46</v>
      </c>
      <c r="J1365">
        <v>0</v>
      </c>
      <c r="K1365">
        <v>0</v>
      </c>
      <c r="L1365">
        <v>4</v>
      </c>
      <c r="M1365" s="1" t="s">
        <v>32</v>
      </c>
      <c r="N1365">
        <v>0</v>
      </c>
      <c r="O1365" s="1" t="s">
        <v>375</v>
      </c>
      <c r="P1365" s="1" t="s">
        <v>2821</v>
      </c>
      <c r="Q1365" s="1" t="s">
        <v>35</v>
      </c>
      <c r="R1365">
        <v>59</v>
      </c>
      <c r="S1365" s="1" t="s">
        <v>30</v>
      </c>
      <c r="T1365" s="1" t="s">
        <v>30</v>
      </c>
      <c r="U1365" s="1" t="s">
        <v>30</v>
      </c>
      <c r="V1365">
        <v>0</v>
      </c>
      <c r="W1365" s="1" t="s">
        <v>30</v>
      </c>
      <c r="X1365" s="1" t="s">
        <v>36</v>
      </c>
      <c r="Y1365" s="1" t="s">
        <v>44</v>
      </c>
      <c r="Z1365">
        <v>28</v>
      </c>
      <c r="AA1365">
        <v>80</v>
      </c>
      <c r="AB1365" s="1" t="s">
        <v>13500</v>
      </c>
      <c r="AC1365" s="1" t="s">
        <v>13500</v>
      </c>
      <c r="AD1365" t="s">
        <v>13494</v>
      </c>
      <c r="AE1365" s="1" t="s">
        <v>38</v>
      </c>
      <c r="AF1365" s="1" t="s">
        <v>38</v>
      </c>
      <c r="AG1365" t="s">
        <v>13526</v>
      </c>
      <c r="AH1365" t="s">
        <v>38</v>
      </c>
      <c r="AI1365" t="s">
        <v>13538</v>
      </c>
    </row>
    <row r="1366" spans="1:35" x14ac:dyDescent="0.25">
      <c r="A1366" s="1" t="s">
        <v>2822</v>
      </c>
      <c r="B1366" s="1" t="s">
        <v>32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s="1" t="s">
        <v>32</v>
      </c>
      <c r="I1366" s="1" t="s">
        <v>31</v>
      </c>
      <c r="J1366">
        <v>70</v>
      </c>
      <c r="K1366">
        <v>0</v>
      </c>
      <c r="L1366">
        <v>12</v>
      </c>
      <c r="M1366" s="1" t="s">
        <v>32</v>
      </c>
      <c r="N1366">
        <v>0</v>
      </c>
      <c r="O1366" s="1" t="s">
        <v>150</v>
      </c>
      <c r="P1366" s="1" t="s">
        <v>2823</v>
      </c>
      <c r="Q1366" s="1" t="s">
        <v>35</v>
      </c>
      <c r="R1366">
        <v>80</v>
      </c>
      <c r="S1366" s="1" t="s">
        <v>30</v>
      </c>
      <c r="T1366" s="1" t="s">
        <v>32</v>
      </c>
      <c r="U1366" s="1" t="s">
        <v>30</v>
      </c>
      <c r="V1366">
        <v>0</v>
      </c>
      <c r="W1366" s="1" t="s">
        <v>32</v>
      </c>
      <c r="X1366" s="1" t="s">
        <v>57</v>
      </c>
      <c r="Y1366" s="1" t="s">
        <v>58</v>
      </c>
      <c r="Z1366">
        <v>17</v>
      </c>
      <c r="AA1366">
        <v>304</v>
      </c>
      <c r="AB1366" s="1" t="s">
        <v>13500</v>
      </c>
      <c r="AC1366" s="1" t="s">
        <v>13500</v>
      </c>
      <c r="AD1366" t="s">
        <v>13496</v>
      </c>
      <c r="AE1366" s="1" t="s">
        <v>7086</v>
      </c>
      <c r="AF1366" s="1" t="s">
        <v>7110</v>
      </c>
      <c r="AG1366" t="s">
        <v>13526</v>
      </c>
      <c r="AH1366" t="s">
        <v>13530</v>
      </c>
      <c r="AI1366" t="s">
        <v>13539</v>
      </c>
    </row>
    <row r="1367" spans="1:35" x14ac:dyDescent="0.25">
      <c r="A1367" s="1" t="s">
        <v>2824</v>
      </c>
      <c r="B1367" s="1" t="s">
        <v>30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s="1" t="s">
        <v>32</v>
      </c>
      <c r="I1367" s="1" t="s">
        <v>46</v>
      </c>
      <c r="J1367">
        <v>0</v>
      </c>
      <c r="K1367">
        <v>0</v>
      </c>
      <c r="L1367">
        <v>0</v>
      </c>
      <c r="M1367" s="1" t="s">
        <v>30</v>
      </c>
      <c r="N1367">
        <v>0</v>
      </c>
      <c r="O1367" s="1" t="s">
        <v>88</v>
      </c>
      <c r="P1367" s="1" t="s">
        <v>2825</v>
      </c>
      <c r="Q1367" s="1" t="s">
        <v>42</v>
      </c>
      <c r="R1367">
        <v>42</v>
      </c>
      <c r="S1367" s="1" t="s">
        <v>30</v>
      </c>
      <c r="T1367" s="1" t="s">
        <v>30</v>
      </c>
      <c r="U1367" s="1" t="s">
        <v>30</v>
      </c>
      <c r="V1367">
        <v>0</v>
      </c>
      <c r="W1367" s="1" t="s">
        <v>30</v>
      </c>
      <c r="X1367" s="1" t="s">
        <v>43</v>
      </c>
      <c r="Y1367" s="1" t="s">
        <v>44</v>
      </c>
      <c r="Z1367">
        <v>11</v>
      </c>
      <c r="AA1367">
        <v>90</v>
      </c>
      <c r="AB1367" s="1" t="s">
        <v>13500</v>
      </c>
      <c r="AC1367" s="1" t="s">
        <v>13500</v>
      </c>
      <c r="AD1367" t="s">
        <v>13494</v>
      </c>
      <c r="AE1367" s="1" t="s">
        <v>38</v>
      </c>
      <c r="AF1367" s="1" t="s">
        <v>38</v>
      </c>
      <c r="AG1367" t="s">
        <v>13527</v>
      </c>
      <c r="AH1367" t="s">
        <v>38</v>
      </c>
      <c r="AI1367" t="s">
        <v>13538</v>
      </c>
    </row>
    <row r="1368" spans="1:35" x14ac:dyDescent="0.25">
      <c r="A1368" s="1" t="s">
        <v>2826</v>
      </c>
      <c r="B1368" s="1" t="s">
        <v>30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s="1" t="s">
        <v>32</v>
      </c>
      <c r="I1368" s="1" t="s">
        <v>31</v>
      </c>
      <c r="J1368">
        <v>14</v>
      </c>
      <c r="K1368">
        <v>0</v>
      </c>
      <c r="L1368">
        <v>28</v>
      </c>
      <c r="M1368" s="1" t="s">
        <v>32</v>
      </c>
      <c r="N1368">
        <v>0</v>
      </c>
      <c r="O1368" s="1" t="s">
        <v>600</v>
      </c>
      <c r="P1368" s="1" t="s">
        <v>2827</v>
      </c>
      <c r="Q1368" s="1" t="s">
        <v>35</v>
      </c>
      <c r="R1368">
        <v>32</v>
      </c>
      <c r="S1368" s="1" t="s">
        <v>30</v>
      </c>
      <c r="T1368" s="1" t="s">
        <v>30</v>
      </c>
      <c r="U1368" s="1" t="s">
        <v>30</v>
      </c>
      <c r="V1368">
        <v>0</v>
      </c>
      <c r="W1368" s="1" t="s">
        <v>30</v>
      </c>
      <c r="X1368" s="1" t="s">
        <v>36</v>
      </c>
      <c r="Y1368" s="1" t="s">
        <v>37</v>
      </c>
      <c r="Z1368">
        <v>50</v>
      </c>
      <c r="AA1368">
        <v>254</v>
      </c>
      <c r="AB1368" s="1" t="s">
        <v>13500</v>
      </c>
      <c r="AC1368" s="1" t="s">
        <v>13500</v>
      </c>
      <c r="AD1368" t="s">
        <v>13494</v>
      </c>
      <c r="AE1368" s="1" t="s">
        <v>38</v>
      </c>
      <c r="AF1368" s="1" t="s">
        <v>38</v>
      </c>
      <c r="AG1368" t="s">
        <v>13526</v>
      </c>
      <c r="AH1368" t="s">
        <v>38</v>
      </c>
      <c r="AI1368" t="s">
        <v>13538</v>
      </c>
    </row>
    <row r="1369" spans="1:35" x14ac:dyDescent="0.25">
      <c r="A1369" s="1" t="s">
        <v>2828</v>
      </c>
      <c r="B1369" s="1" t="s">
        <v>30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s="1" t="s">
        <v>32</v>
      </c>
      <c r="I1369" s="1" t="s">
        <v>31</v>
      </c>
      <c r="J1369">
        <v>56</v>
      </c>
      <c r="K1369">
        <v>0</v>
      </c>
      <c r="L1369">
        <v>5</v>
      </c>
      <c r="M1369" s="1" t="s">
        <v>32</v>
      </c>
      <c r="N1369">
        <v>0</v>
      </c>
      <c r="O1369" s="1" t="s">
        <v>74</v>
      </c>
      <c r="P1369" s="1" t="s">
        <v>2829</v>
      </c>
      <c r="Q1369" s="1" t="s">
        <v>35</v>
      </c>
      <c r="R1369">
        <v>36</v>
      </c>
      <c r="S1369" s="1" t="s">
        <v>30</v>
      </c>
      <c r="T1369" s="1" t="s">
        <v>30</v>
      </c>
      <c r="U1369" s="1" t="s">
        <v>30</v>
      </c>
      <c r="V1369">
        <v>0</v>
      </c>
      <c r="W1369" s="1" t="s">
        <v>32</v>
      </c>
      <c r="X1369" s="1" t="s">
        <v>57</v>
      </c>
      <c r="Y1369" s="1" t="s">
        <v>37</v>
      </c>
      <c r="Z1369">
        <v>36</v>
      </c>
      <c r="AA1369">
        <v>1773</v>
      </c>
      <c r="AB1369" s="1" t="s">
        <v>13500</v>
      </c>
      <c r="AC1369" s="1" t="s">
        <v>13500</v>
      </c>
      <c r="AD1369" t="s">
        <v>13494</v>
      </c>
      <c r="AE1369" s="1" t="s">
        <v>38</v>
      </c>
      <c r="AF1369" s="1" t="s">
        <v>38</v>
      </c>
      <c r="AG1369" t="s">
        <v>13526</v>
      </c>
      <c r="AH1369" t="s">
        <v>38</v>
      </c>
      <c r="AI1369" t="s">
        <v>13540</v>
      </c>
    </row>
    <row r="1370" spans="1:35" x14ac:dyDescent="0.25">
      <c r="A1370" s="1" t="s">
        <v>2830</v>
      </c>
      <c r="B1370" s="1" t="s">
        <v>30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s="1" t="s">
        <v>32</v>
      </c>
      <c r="I1370" s="1" t="s">
        <v>31</v>
      </c>
      <c r="J1370">
        <v>29</v>
      </c>
      <c r="K1370">
        <v>0</v>
      </c>
      <c r="L1370">
        <v>0</v>
      </c>
      <c r="M1370" s="1" t="s">
        <v>30</v>
      </c>
      <c r="N1370">
        <v>0</v>
      </c>
      <c r="O1370" s="1" t="s">
        <v>135</v>
      </c>
      <c r="P1370" s="1" t="s">
        <v>2831</v>
      </c>
      <c r="Q1370" s="1" t="s">
        <v>42</v>
      </c>
      <c r="R1370">
        <v>30</v>
      </c>
      <c r="S1370" s="1" t="s">
        <v>30</v>
      </c>
      <c r="T1370" s="1" t="s">
        <v>30</v>
      </c>
      <c r="U1370" s="1" t="s">
        <v>30</v>
      </c>
      <c r="V1370">
        <v>0</v>
      </c>
      <c r="W1370" s="1" t="s">
        <v>30</v>
      </c>
      <c r="X1370" s="1" t="s">
        <v>36</v>
      </c>
      <c r="Y1370" s="1" t="s">
        <v>37</v>
      </c>
      <c r="Z1370">
        <v>8</v>
      </c>
      <c r="AA1370">
        <v>68</v>
      </c>
      <c r="AB1370" s="1" t="s">
        <v>13500</v>
      </c>
      <c r="AC1370" s="1" t="s">
        <v>13500</v>
      </c>
      <c r="AD1370" t="s">
        <v>13495</v>
      </c>
      <c r="AE1370" s="1" t="s">
        <v>38</v>
      </c>
      <c r="AF1370" s="1" t="s">
        <v>38</v>
      </c>
      <c r="AG1370" t="s">
        <v>13527</v>
      </c>
      <c r="AH1370" t="s">
        <v>38</v>
      </c>
      <c r="AI1370" t="s">
        <v>13538</v>
      </c>
    </row>
    <row r="1371" spans="1:35" x14ac:dyDescent="0.25">
      <c r="A1371" s="1" t="s">
        <v>2832</v>
      </c>
      <c r="B1371" s="1" t="s">
        <v>30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s="1" t="s">
        <v>32</v>
      </c>
      <c r="I1371" s="1" t="s">
        <v>46</v>
      </c>
      <c r="J1371">
        <v>0</v>
      </c>
      <c r="K1371">
        <v>0</v>
      </c>
      <c r="L1371">
        <v>9</v>
      </c>
      <c r="M1371" s="1" t="s">
        <v>32</v>
      </c>
      <c r="N1371">
        <v>0</v>
      </c>
      <c r="O1371" s="1" t="s">
        <v>49</v>
      </c>
      <c r="P1371" s="1" t="s">
        <v>2833</v>
      </c>
      <c r="Q1371" s="1" t="s">
        <v>42</v>
      </c>
      <c r="R1371">
        <v>58</v>
      </c>
      <c r="S1371" s="1" t="s">
        <v>30</v>
      </c>
      <c r="T1371" s="1" t="s">
        <v>30</v>
      </c>
      <c r="U1371" s="1" t="s">
        <v>30</v>
      </c>
      <c r="V1371">
        <v>0</v>
      </c>
      <c r="W1371" s="1" t="s">
        <v>30</v>
      </c>
      <c r="X1371" s="1" t="s">
        <v>36</v>
      </c>
      <c r="Y1371" s="1" t="s">
        <v>37</v>
      </c>
      <c r="Z1371">
        <v>50</v>
      </c>
      <c r="AA1371">
        <v>158</v>
      </c>
      <c r="AB1371" s="1" t="s">
        <v>13500</v>
      </c>
      <c r="AC1371" s="1" t="s">
        <v>13500</v>
      </c>
      <c r="AD1371" t="s">
        <v>13494</v>
      </c>
      <c r="AE1371" s="1" t="s">
        <v>38</v>
      </c>
      <c r="AF1371" s="1" t="s">
        <v>38</v>
      </c>
      <c r="AG1371" t="s">
        <v>13526</v>
      </c>
      <c r="AH1371" t="s">
        <v>38</v>
      </c>
      <c r="AI1371" t="s">
        <v>13538</v>
      </c>
    </row>
    <row r="1372" spans="1:35" x14ac:dyDescent="0.25">
      <c r="A1372" s="1" t="s">
        <v>2834</v>
      </c>
      <c r="B1372" s="1" t="s">
        <v>30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s="1" t="s">
        <v>32</v>
      </c>
      <c r="I1372" s="1" t="s">
        <v>31</v>
      </c>
      <c r="J1372">
        <v>53</v>
      </c>
      <c r="K1372">
        <v>0</v>
      </c>
      <c r="L1372">
        <v>3</v>
      </c>
      <c r="M1372" s="1" t="s">
        <v>32</v>
      </c>
      <c r="N1372">
        <v>0</v>
      </c>
      <c r="O1372" s="1" t="s">
        <v>269</v>
      </c>
      <c r="P1372" s="1" t="s">
        <v>2835</v>
      </c>
      <c r="Q1372" s="1" t="s">
        <v>42</v>
      </c>
      <c r="R1372">
        <v>39</v>
      </c>
      <c r="S1372" s="1" t="s">
        <v>30</v>
      </c>
      <c r="T1372" s="1" t="s">
        <v>30</v>
      </c>
      <c r="U1372" s="1" t="s">
        <v>30</v>
      </c>
      <c r="V1372">
        <v>0</v>
      </c>
      <c r="W1372" s="1" t="s">
        <v>30</v>
      </c>
      <c r="X1372" s="1" t="s">
        <v>36</v>
      </c>
      <c r="Y1372" s="1" t="s">
        <v>58</v>
      </c>
      <c r="Z1372">
        <v>30</v>
      </c>
      <c r="AA1372">
        <v>1362</v>
      </c>
      <c r="AB1372" s="1" t="s">
        <v>13500</v>
      </c>
      <c r="AC1372" s="1" t="s">
        <v>13500</v>
      </c>
      <c r="AD1372" t="s">
        <v>13494</v>
      </c>
      <c r="AE1372" s="1" t="s">
        <v>38</v>
      </c>
      <c r="AF1372" s="1" t="s">
        <v>38</v>
      </c>
      <c r="AG1372" t="s">
        <v>13526</v>
      </c>
      <c r="AH1372" t="s">
        <v>38</v>
      </c>
      <c r="AI1372" t="s">
        <v>13540</v>
      </c>
    </row>
    <row r="1373" spans="1:35" x14ac:dyDescent="0.25">
      <c r="A1373" s="1" t="s">
        <v>2836</v>
      </c>
      <c r="B1373" s="1" t="s">
        <v>30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s="1" t="s">
        <v>32</v>
      </c>
      <c r="I1373" s="1" t="s">
        <v>31</v>
      </c>
      <c r="J1373">
        <v>226</v>
      </c>
      <c r="K1373">
        <v>0</v>
      </c>
      <c r="L1373">
        <v>29</v>
      </c>
      <c r="M1373" s="1" t="s">
        <v>32</v>
      </c>
      <c r="N1373">
        <v>0</v>
      </c>
      <c r="O1373" s="1" t="s">
        <v>119</v>
      </c>
      <c r="P1373" s="1" t="s">
        <v>2837</v>
      </c>
      <c r="Q1373" s="1" t="s">
        <v>35</v>
      </c>
      <c r="R1373">
        <v>23</v>
      </c>
      <c r="S1373" s="1" t="s">
        <v>32</v>
      </c>
      <c r="T1373" s="1" t="s">
        <v>30</v>
      </c>
      <c r="U1373" s="1" t="s">
        <v>30</v>
      </c>
      <c r="V1373">
        <v>0</v>
      </c>
      <c r="W1373" s="1" t="s">
        <v>32</v>
      </c>
      <c r="X1373" s="1" t="s">
        <v>43</v>
      </c>
      <c r="Y1373" s="1" t="s">
        <v>44</v>
      </c>
      <c r="Z1373">
        <v>43</v>
      </c>
      <c r="AA1373">
        <v>2925</v>
      </c>
      <c r="AB1373" s="1" t="s">
        <v>13500</v>
      </c>
      <c r="AC1373" s="1" t="s">
        <v>13500</v>
      </c>
      <c r="AD1373" t="s">
        <v>13495</v>
      </c>
      <c r="AE1373" s="1" t="s">
        <v>38</v>
      </c>
      <c r="AF1373" s="1" t="s">
        <v>38</v>
      </c>
      <c r="AG1373" t="s">
        <v>13526</v>
      </c>
      <c r="AH1373" t="s">
        <v>38</v>
      </c>
      <c r="AI1373" t="s">
        <v>13540</v>
      </c>
    </row>
    <row r="1374" spans="1:35" x14ac:dyDescent="0.25">
      <c r="A1374" s="1" t="s">
        <v>2838</v>
      </c>
      <c r="B1374" s="1" t="s">
        <v>30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s="1" t="s">
        <v>32</v>
      </c>
      <c r="I1374" s="1" t="s">
        <v>31</v>
      </c>
      <c r="J1374">
        <v>169</v>
      </c>
      <c r="K1374">
        <v>0</v>
      </c>
      <c r="L1374">
        <v>0</v>
      </c>
      <c r="M1374" s="1" t="s">
        <v>30</v>
      </c>
      <c r="N1374">
        <v>0</v>
      </c>
      <c r="O1374" s="1" t="s">
        <v>202</v>
      </c>
      <c r="P1374" s="1" t="s">
        <v>2839</v>
      </c>
      <c r="Q1374" s="1" t="s">
        <v>35</v>
      </c>
      <c r="R1374">
        <v>58</v>
      </c>
      <c r="S1374" s="1" t="s">
        <v>30</v>
      </c>
      <c r="T1374" s="1" t="s">
        <v>30</v>
      </c>
      <c r="U1374" s="1" t="s">
        <v>30</v>
      </c>
      <c r="V1374">
        <v>0</v>
      </c>
      <c r="W1374" s="1" t="s">
        <v>30</v>
      </c>
      <c r="X1374" s="1" t="s">
        <v>43</v>
      </c>
      <c r="Y1374" s="1" t="s">
        <v>37</v>
      </c>
      <c r="Z1374">
        <v>12</v>
      </c>
      <c r="AA1374">
        <v>667</v>
      </c>
      <c r="AB1374" s="1" t="s">
        <v>13500</v>
      </c>
      <c r="AC1374" s="1" t="s">
        <v>13500</v>
      </c>
      <c r="AD1374" t="s">
        <v>13494</v>
      </c>
      <c r="AE1374" s="1" t="s">
        <v>38</v>
      </c>
      <c r="AF1374" s="1" t="s">
        <v>38</v>
      </c>
      <c r="AG1374" t="s">
        <v>13527</v>
      </c>
      <c r="AH1374" t="s">
        <v>38</v>
      </c>
      <c r="AI1374" t="s">
        <v>13540</v>
      </c>
    </row>
    <row r="1375" spans="1:35" x14ac:dyDescent="0.25">
      <c r="A1375" s="1" t="s">
        <v>2840</v>
      </c>
      <c r="B1375" s="1" t="s">
        <v>30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s="1" t="s">
        <v>32</v>
      </c>
      <c r="I1375" s="1" t="s">
        <v>31</v>
      </c>
      <c r="J1375">
        <v>89</v>
      </c>
      <c r="K1375">
        <v>0</v>
      </c>
      <c r="L1375">
        <v>11</v>
      </c>
      <c r="M1375" s="1" t="s">
        <v>32</v>
      </c>
      <c r="N1375">
        <v>0</v>
      </c>
      <c r="O1375" s="1" t="s">
        <v>111</v>
      </c>
      <c r="P1375" s="1" t="s">
        <v>2841</v>
      </c>
      <c r="Q1375" s="1" t="s">
        <v>42</v>
      </c>
      <c r="R1375">
        <v>52</v>
      </c>
      <c r="S1375" s="1" t="s">
        <v>30</v>
      </c>
      <c r="T1375" s="1" t="s">
        <v>30</v>
      </c>
      <c r="U1375" s="1" t="s">
        <v>30</v>
      </c>
      <c r="V1375">
        <v>0</v>
      </c>
      <c r="W1375" s="1" t="s">
        <v>32</v>
      </c>
      <c r="X1375" s="1" t="s">
        <v>36</v>
      </c>
      <c r="Y1375" s="1" t="s">
        <v>37</v>
      </c>
      <c r="Z1375">
        <v>47</v>
      </c>
      <c r="AA1375">
        <v>1574</v>
      </c>
      <c r="AB1375" s="1" t="s">
        <v>13500</v>
      </c>
      <c r="AC1375" s="1" t="s">
        <v>13500</v>
      </c>
      <c r="AD1375" t="s">
        <v>13494</v>
      </c>
      <c r="AE1375" s="1" t="s">
        <v>38</v>
      </c>
      <c r="AF1375" s="1" t="s">
        <v>38</v>
      </c>
      <c r="AG1375" t="s">
        <v>13526</v>
      </c>
      <c r="AH1375" t="s">
        <v>38</v>
      </c>
      <c r="AI1375" t="s">
        <v>13539</v>
      </c>
    </row>
    <row r="1376" spans="1:35" x14ac:dyDescent="0.25">
      <c r="A1376" s="1" t="s">
        <v>2842</v>
      </c>
      <c r="B1376" s="1" t="s">
        <v>30</v>
      </c>
      <c r="C1376">
        <v>1</v>
      </c>
      <c r="D1376">
        <v>5</v>
      </c>
      <c r="E1376">
        <v>14</v>
      </c>
      <c r="F1376">
        <v>3</v>
      </c>
      <c r="G1376">
        <v>13.3</v>
      </c>
      <c r="H1376" s="1" t="s">
        <v>32</v>
      </c>
      <c r="I1376" s="1" t="s">
        <v>31</v>
      </c>
      <c r="J1376">
        <v>3</v>
      </c>
      <c r="K1376">
        <v>0</v>
      </c>
      <c r="L1376">
        <v>7</v>
      </c>
      <c r="M1376" s="1" t="s">
        <v>30</v>
      </c>
      <c r="N1376">
        <v>5</v>
      </c>
      <c r="O1376" s="1" t="s">
        <v>71</v>
      </c>
      <c r="P1376" s="1" t="s">
        <v>2843</v>
      </c>
      <c r="Q1376" s="1" t="s">
        <v>42</v>
      </c>
      <c r="R1376">
        <v>40</v>
      </c>
      <c r="S1376" s="1" t="s">
        <v>30</v>
      </c>
      <c r="T1376" s="1" t="s">
        <v>30</v>
      </c>
      <c r="U1376" s="1" t="s">
        <v>30</v>
      </c>
      <c r="V1376">
        <v>0</v>
      </c>
      <c r="W1376" s="1" t="s">
        <v>30</v>
      </c>
      <c r="X1376" s="1" t="s">
        <v>36</v>
      </c>
      <c r="Y1376" s="1" t="s">
        <v>37</v>
      </c>
      <c r="Z1376">
        <v>25</v>
      </c>
      <c r="AA1376">
        <v>25</v>
      </c>
      <c r="AB1376" s="1" t="s">
        <v>13500</v>
      </c>
      <c r="AC1376" s="1" t="s">
        <v>13500</v>
      </c>
      <c r="AD1376" t="s">
        <v>13494</v>
      </c>
      <c r="AE1376" s="1" t="s">
        <v>38</v>
      </c>
      <c r="AF1376" s="1" t="s">
        <v>38</v>
      </c>
      <c r="AG1376" t="s">
        <v>13526</v>
      </c>
      <c r="AH1376" t="s">
        <v>38</v>
      </c>
      <c r="AI1376" t="s">
        <v>13538</v>
      </c>
    </row>
    <row r="1377" spans="1:35" x14ac:dyDescent="0.25">
      <c r="A1377" s="1" t="s">
        <v>2844</v>
      </c>
      <c r="B1377" s="1" t="s">
        <v>30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s="1" t="s">
        <v>32</v>
      </c>
      <c r="I1377" s="1" t="s">
        <v>31</v>
      </c>
      <c r="J1377">
        <v>96</v>
      </c>
      <c r="K1377">
        <v>0</v>
      </c>
      <c r="L1377">
        <v>3</v>
      </c>
      <c r="M1377" s="1" t="s">
        <v>32</v>
      </c>
      <c r="N1377">
        <v>0</v>
      </c>
      <c r="O1377" s="1" t="s">
        <v>471</v>
      </c>
      <c r="P1377" s="1" t="s">
        <v>2845</v>
      </c>
      <c r="Q1377" s="1" t="s">
        <v>42</v>
      </c>
      <c r="R1377">
        <v>36</v>
      </c>
      <c r="S1377" s="1" t="s">
        <v>30</v>
      </c>
      <c r="T1377" s="1" t="s">
        <v>30</v>
      </c>
      <c r="U1377" s="1" t="s">
        <v>30</v>
      </c>
      <c r="V1377">
        <v>0</v>
      </c>
      <c r="W1377" s="1" t="s">
        <v>32</v>
      </c>
      <c r="X1377" s="1" t="s">
        <v>36</v>
      </c>
      <c r="Y1377" s="1" t="s">
        <v>37</v>
      </c>
      <c r="Z1377">
        <v>32</v>
      </c>
      <c r="AA1377">
        <v>462</v>
      </c>
      <c r="AB1377" s="1" t="s">
        <v>13500</v>
      </c>
      <c r="AC1377" s="1" t="s">
        <v>13500</v>
      </c>
      <c r="AD1377" t="s">
        <v>13494</v>
      </c>
      <c r="AE1377" s="1" t="s">
        <v>38</v>
      </c>
      <c r="AF1377" s="1" t="s">
        <v>38</v>
      </c>
      <c r="AG1377" t="s">
        <v>13526</v>
      </c>
      <c r="AH1377" t="s">
        <v>38</v>
      </c>
      <c r="AI1377" t="s">
        <v>13539</v>
      </c>
    </row>
    <row r="1378" spans="1:35" x14ac:dyDescent="0.25">
      <c r="A1378" s="1" t="s">
        <v>2846</v>
      </c>
      <c r="B1378" s="1" t="s">
        <v>30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s="1" t="s">
        <v>32</v>
      </c>
      <c r="I1378" s="1" t="s">
        <v>31</v>
      </c>
      <c r="J1378">
        <v>73</v>
      </c>
      <c r="K1378">
        <v>0</v>
      </c>
      <c r="L1378">
        <v>5</v>
      </c>
      <c r="M1378" s="1" t="s">
        <v>32</v>
      </c>
      <c r="N1378">
        <v>0</v>
      </c>
      <c r="O1378" s="1" t="s">
        <v>135</v>
      </c>
      <c r="P1378" s="1" t="s">
        <v>2847</v>
      </c>
      <c r="Q1378" s="1" t="s">
        <v>42</v>
      </c>
      <c r="R1378">
        <v>80</v>
      </c>
      <c r="S1378" s="1" t="s">
        <v>30</v>
      </c>
      <c r="T1378" s="1" t="s">
        <v>32</v>
      </c>
      <c r="U1378" s="1" t="s">
        <v>30</v>
      </c>
      <c r="V1378">
        <v>0</v>
      </c>
      <c r="W1378" s="1" t="s">
        <v>32</v>
      </c>
      <c r="X1378" s="1" t="s">
        <v>57</v>
      </c>
      <c r="Y1378" s="1" t="s">
        <v>37</v>
      </c>
      <c r="Z1378">
        <v>36</v>
      </c>
      <c r="AA1378">
        <v>667</v>
      </c>
      <c r="AB1378" s="1" t="s">
        <v>13500</v>
      </c>
      <c r="AC1378" s="1" t="s">
        <v>13500</v>
      </c>
      <c r="AD1378" t="s">
        <v>13496</v>
      </c>
      <c r="AE1378" s="1" t="s">
        <v>38</v>
      </c>
      <c r="AF1378" s="1" t="s">
        <v>38</v>
      </c>
      <c r="AG1378" t="s">
        <v>13526</v>
      </c>
      <c r="AH1378" t="s">
        <v>38</v>
      </c>
      <c r="AI1378" t="s">
        <v>13539</v>
      </c>
    </row>
    <row r="1379" spans="1:35" x14ac:dyDescent="0.25">
      <c r="A1379" s="1" t="s">
        <v>2848</v>
      </c>
      <c r="B1379" s="1" t="s">
        <v>30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s="1" t="s">
        <v>32</v>
      </c>
      <c r="I1379" s="1" t="s">
        <v>31</v>
      </c>
      <c r="J1379">
        <v>139</v>
      </c>
      <c r="K1379">
        <v>0</v>
      </c>
      <c r="L1379">
        <v>1</v>
      </c>
      <c r="M1379" s="1" t="s">
        <v>32</v>
      </c>
      <c r="N1379">
        <v>0</v>
      </c>
      <c r="O1379" s="1" t="s">
        <v>130</v>
      </c>
      <c r="P1379" s="1" t="s">
        <v>2849</v>
      </c>
      <c r="Q1379" s="1" t="s">
        <v>35</v>
      </c>
      <c r="R1379">
        <v>42</v>
      </c>
      <c r="S1379" s="1" t="s">
        <v>30</v>
      </c>
      <c r="T1379" s="1" t="s">
        <v>30</v>
      </c>
      <c r="U1379" s="1" t="s">
        <v>30</v>
      </c>
      <c r="V1379">
        <v>0</v>
      </c>
      <c r="W1379" s="1" t="s">
        <v>32</v>
      </c>
      <c r="X1379" s="1" t="s">
        <v>57</v>
      </c>
      <c r="Y1379" s="1" t="s">
        <v>58</v>
      </c>
      <c r="Z1379">
        <v>62</v>
      </c>
      <c r="AA1379">
        <v>4489</v>
      </c>
      <c r="AB1379" s="1" t="s">
        <v>13500</v>
      </c>
      <c r="AC1379" s="1" t="s">
        <v>13500</v>
      </c>
      <c r="AD1379" t="s">
        <v>13494</v>
      </c>
      <c r="AE1379" s="1" t="s">
        <v>38</v>
      </c>
      <c r="AF1379" s="1" t="s">
        <v>38</v>
      </c>
      <c r="AG1379" t="s">
        <v>13527</v>
      </c>
      <c r="AH1379" t="s">
        <v>38</v>
      </c>
      <c r="AI1379" t="s">
        <v>13540</v>
      </c>
    </row>
    <row r="1380" spans="1:35" x14ac:dyDescent="0.25">
      <c r="A1380" s="1" t="s">
        <v>2850</v>
      </c>
      <c r="B1380" s="1" t="s">
        <v>30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s="1" t="s">
        <v>32</v>
      </c>
      <c r="I1380" s="1" t="s">
        <v>31</v>
      </c>
      <c r="J1380">
        <v>119</v>
      </c>
      <c r="K1380">
        <v>0</v>
      </c>
      <c r="L1380">
        <v>7</v>
      </c>
      <c r="M1380" s="1" t="s">
        <v>32</v>
      </c>
      <c r="N1380">
        <v>0</v>
      </c>
      <c r="O1380" s="1" t="s">
        <v>65</v>
      </c>
      <c r="P1380" s="1" t="s">
        <v>2851</v>
      </c>
      <c r="Q1380" s="1" t="s">
        <v>42</v>
      </c>
      <c r="R1380">
        <v>41</v>
      </c>
      <c r="S1380" s="1" t="s">
        <v>30</v>
      </c>
      <c r="T1380" s="1" t="s">
        <v>30</v>
      </c>
      <c r="U1380" s="1" t="s">
        <v>30</v>
      </c>
      <c r="V1380">
        <v>0</v>
      </c>
      <c r="W1380" s="1" t="s">
        <v>32</v>
      </c>
      <c r="X1380" s="1" t="s">
        <v>57</v>
      </c>
      <c r="Y1380" s="1" t="s">
        <v>58</v>
      </c>
      <c r="Z1380">
        <v>45</v>
      </c>
      <c r="AA1380">
        <v>2968</v>
      </c>
      <c r="AB1380" s="1" t="s">
        <v>13500</v>
      </c>
      <c r="AC1380" s="1" t="s">
        <v>13500</v>
      </c>
      <c r="AD1380" t="s">
        <v>13494</v>
      </c>
      <c r="AE1380" s="1" t="s">
        <v>38</v>
      </c>
      <c r="AF1380" s="1" t="s">
        <v>38</v>
      </c>
      <c r="AG1380" t="s">
        <v>13526</v>
      </c>
      <c r="AH1380" t="s">
        <v>38</v>
      </c>
      <c r="AI1380" t="s">
        <v>13540</v>
      </c>
    </row>
    <row r="1381" spans="1:35" x14ac:dyDescent="0.25">
      <c r="A1381" s="1" t="s">
        <v>2852</v>
      </c>
      <c r="B1381" s="1" t="s">
        <v>30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s="1" t="s">
        <v>32</v>
      </c>
      <c r="I1381" s="1" t="s">
        <v>31</v>
      </c>
      <c r="J1381">
        <v>342</v>
      </c>
      <c r="K1381">
        <v>0</v>
      </c>
      <c r="L1381">
        <v>10</v>
      </c>
      <c r="M1381" s="1" t="s">
        <v>32</v>
      </c>
      <c r="N1381">
        <v>0</v>
      </c>
      <c r="O1381" s="1" t="s">
        <v>436</v>
      </c>
      <c r="P1381" s="1" t="s">
        <v>2853</v>
      </c>
      <c r="Q1381" s="1" t="s">
        <v>42</v>
      </c>
      <c r="R1381">
        <v>29</v>
      </c>
      <c r="S1381" s="1" t="s">
        <v>32</v>
      </c>
      <c r="T1381" s="1" t="s">
        <v>30</v>
      </c>
      <c r="U1381" s="1" t="s">
        <v>30</v>
      </c>
      <c r="V1381">
        <v>0</v>
      </c>
      <c r="W1381" s="1" t="s">
        <v>32</v>
      </c>
      <c r="X1381" s="1" t="s">
        <v>57</v>
      </c>
      <c r="Y1381" s="1" t="s">
        <v>37</v>
      </c>
      <c r="Z1381">
        <v>39</v>
      </c>
      <c r="AA1381">
        <v>2727</v>
      </c>
      <c r="AB1381" s="1" t="s">
        <v>13500</v>
      </c>
      <c r="AC1381" s="1" t="s">
        <v>13500</v>
      </c>
      <c r="AD1381" t="s">
        <v>13495</v>
      </c>
      <c r="AE1381" s="1" t="s">
        <v>38</v>
      </c>
      <c r="AF1381" s="1" t="s">
        <v>38</v>
      </c>
      <c r="AG1381" t="s">
        <v>13526</v>
      </c>
      <c r="AH1381" t="s">
        <v>38</v>
      </c>
      <c r="AI1381" t="s">
        <v>13540</v>
      </c>
    </row>
    <row r="1382" spans="1:35" x14ac:dyDescent="0.25">
      <c r="A1382" s="1" t="s">
        <v>2854</v>
      </c>
      <c r="B1382" s="1" t="s">
        <v>30</v>
      </c>
      <c r="C1382">
        <v>1</v>
      </c>
      <c r="D1382">
        <v>4</v>
      </c>
      <c r="E1382">
        <v>11</v>
      </c>
      <c r="F1382">
        <v>3</v>
      </c>
      <c r="G1382">
        <v>18.2</v>
      </c>
      <c r="H1382" s="1" t="s">
        <v>32</v>
      </c>
      <c r="I1382" s="1" t="s">
        <v>31</v>
      </c>
      <c r="J1382">
        <v>4</v>
      </c>
      <c r="K1382">
        <v>0</v>
      </c>
      <c r="L1382">
        <v>0</v>
      </c>
      <c r="M1382" s="1" t="s">
        <v>30</v>
      </c>
      <c r="N1382">
        <v>0</v>
      </c>
      <c r="O1382" s="1" t="s">
        <v>88</v>
      </c>
      <c r="P1382" s="1" t="s">
        <v>2855</v>
      </c>
      <c r="Q1382" s="1" t="s">
        <v>35</v>
      </c>
      <c r="R1382">
        <v>33</v>
      </c>
      <c r="S1382" s="1" t="s">
        <v>30</v>
      </c>
      <c r="T1382" s="1" t="s">
        <v>30</v>
      </c>
      <c r="U1382" s="1" t="s">
        <v>30</v>
      </c>
      <c r="V1382">
        <v>0</v>
      </c>
      <c r="W1382" s="1" t="s">
        <v>30</v>
      </c>
      <c r="X1382" s="1" t="s">
        <v>36</v>
      </c>
      <c r="Y1382" s="1" t="s">
        <v>37</v>
      </c>
      <c r="Z1382">
        <v>13</v>
      </c>
      <c r="AA1382">
        <v>13</v>
      </c>
      <c r="AB1382" s="1" t="s">
        <v>13500</v>
      </c>
      <c r="AC1382" s="1" t="s">
        <v>13500</v>
      </c>
      <c r="AD1382" t="s">
        <v>13494</v>
      </c>
      <c r="AE1382" s="1" t="s">
        <v>38</v>
      </c>
      <c r="AF1382" s="1" t="s">
        <v>38</v>
      </c>
      <c r="AG1382" t="s">
        <v>13527</v>
      </c>
      <c r="AH1382" t="s">
        <v>38</v>
      </c>
      <c r="AI1382" t="s">
        <v>13538</v>
      </c>
    </row>
    <row r="1383" spans="1:35" x14ac:dyDescent="0.25">
      <c r="A1383" s="1" t="s">
        <v>2856</v>
      </c>
      <c r="B1383" s="1" t="s">
        <v>30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s="1" t="s">
        <v>32</v>
      </c>
      <c r="I1383" s="1" t="s">
        <v>46</v>
      </c>
      <c r="J1383">
        <v>0</v>
      </c>
      <c r="K1383">
        <v>0</v>
      </c>
      <c r="L1383">
        <v>0</v>
      </c>
      <c r="M1383" s="1" t="s">
        <v>30</v>
      </c>
      <c r="N1383">
        <v>0</v>
      </c>
      <c r="O1383" s="1" t="s">
        <v>130</v>
      </c>
      <c r="P1383" s="1" t="s">
        <v>2857</v>
      </c>
      <c r="Q1383" s="1" t="s">
        <v>42</v>
      </c>
      <c r="R1383">
        <v>31</v>
      </c>
      <c r="S1383" s="1" t="s">
        <v>30</v>
      </c>
      <c r="T1383" s="1" t="s">
        <v>30</v>
      </c>
      <c r="U1383" s="1" t="s">
        <v>30</v>
      </c>
      <c r="V1383">
        <v>0</v>
      </c>
      <c r="W1383" s="1" t="s">
        <v>30</v>
      </c>
      <c r="X1383" s="1" t="s">
        <v>36</v>
      </c>
      <c r="Y1383" s="1" t="s">
        <v>58</v>
      </c>
      <c r="Z1383">
        <v>9</v>
      </c>
      <c r="AA1383">
        <v>23</v>
      </c>
      <c r="AB1383" s="1" t="s">
        <v>13500</v>
      </c>
      <c r="AC1383" s="1" t="s">
        <v>13500</v>
      </c>
      <c r="AD1383" t="s">
        <v>13494</v>
      </c>
      <c r="AE1383" s="1" t="s">
        <v>38</v>
      </c>
      <c r="AF1383" s="1" t="s">
        <v>38</v>
      </c>
      <c r="AG1383" t="s">
        <v>13527</v>
      </c>
      <c r="AH1383" t="s">
        <v>38</v>
      </c>
      <c r="AI1383" t="s">
        <v>13538</v>
      </c>
    </row>
    <row r="1384" spans="1:35" x14ac:dyDescent="0.25">
      <c r="A1384" s="1" t="s">
        <v>2858</v>
      </c>
      <c r="B1384" s="1" t="s">
        <v>30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s="1" t="s">
        <v>32</v>
      </c>
      <c r="I1384" s="1" t="s">
        <v>31</v>
      </c>
      <c r="J1384">
        <v>374</v>
      </c>
      <c r="K1384">
        <v>0</v>
      </c>
      <c r="L1384">
        <v>4</v>
      </c>
      <c r="M1384" s="1" t="s">
        <v>32</v>
      </c>
      <c r="N1384">
        <v>0</v>
      </c>
      <c r="O1384" s="1" t="s">
        <v>122</v>
      </c>
      <c r="P1384" s="1" t="s">
        <v>2859</v>
      </c>
      <c r="Q1384" s="1" t="s">
        <v>35</v>
      </c>
      <c r="R1384">
        <v>71</v>
      </c>
      <c r="S1384" s="1" t="s">
        <v>30</v>
      </c>
      <c r="T1384" s="1" t="s">
        <v>32</v>
      </c>
      <c r="U1384" s="1" t="s">
        <v>30</v>
      </c>
      <c r="V1384">
        <v>0</v>
      </c>
      <c r="W1384" s="1" t="s">
        <v>32</v>
      </c>
      <c r="X1384" s="1" t="s">
        <v>57</v>
      </c>
      <c r="Y1384" s="1" t="s">
        <v>37</v>
      </c>
      <c r="Z1384">
        <v>45</v>
      </c>
      <c r="AA1384">
        <v>3218</v>
      </c>
      <c r="AB1384" s="1" t="s">
        <v>13500</v>
      </c>
      <c r="AC1384" s="1" t="s">
        <v>13500</v>
      </c>
      <c r="AD1384" t="s">
        <v>13496</v>
      </c>
      <c r="AE1384" s="1" t="s">
        <v>38</v>
      </c>
      <c r="AF1384" s="1" t="s">
        <v>38</v>
      </c>
      <c r="AG1384" t="s">
        <v>13526</v>
      </c>
      <c r="AH1384" t="s">
        <v>38</v>
      </c>
      <c r="AI1384" t="s">
        <v>13540</v>
      </c>
    </row>
    <row r="1385" spans="1:35" x14ac:dyDescent="0.25">
      <c r="A1385" s="1" t="s">
        <v>2860</v>
      </c>
      <c r="B1385" s="1" t="s">
        <v>30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s="1" t="s">
        <v>32</v>
      </c>
      <c r="I1385" s="1" t="s">
        <v>31</v>
      </c>
      <c r="J1385">
        <v>35</v>
      </c>
      <c r="K1385">
        <v>0</v>
      </c>
      <c r="L1385">
        <v>20</v>
      </c>
      <c r="M1385" s="1" t="s">
        <v>32</v>
      </c>
      <c r="N1385">
        <v>0</v>
      </c>
      <c r="O1385" s="1" t="s">
        <v>179</v>
      </c>
      <c r="P1385" s="1" t="s">
        <v>2861</v>
      </c>
      <c r="Q1385" s="1" t="s">
        <v>42</v>
      </c>
      <c r="R1385">
        <v>29</v>
      </c>
      <c r="S1385" s="1" t="s">
        <v>32</v>
      </c>
      <c r="T1385" s="1" t="s">
        <v>30</v>
      </c>
      <c r="U1385" s="1" t="s">
        <v>30</v>
      </c>
      <c r="V1385">
        <v>0</v>
      </c>
      <c r="W1385" s="1" t="s">
        <v>30</v>
      </c>
      <c r="X1385" s="1" t="s">
        <v>43</v>
      </c>
      <c r="Y1385" s="1" t="s">
        <v>37</v>
      </c>
      <c r="Z1385">
        <v>23</v>
      </c>
      <c r="AA1385">
        <v>276</v>
      </c>
      <c r="AB1385" s="1" t="s">
        <v>13500</v>
      </c>
      <c r="AC1385" s="1" t="s">
        <v>13500</v>
      </c>
      <c r="AD1385" t="s">
        <v>13495</v>
      </c>
      <c r="AE1385" s="1" t="s">
        <v>38</v>
      </c>
      <c r="AF1385" s="1" t="s">
        <v>38</v>
      </c>
      <c r="AG1385" t="s">
        <v>13526</v>
      </c>
      <c r="AH1385" t="s">
        <v>38</v>
      </c>
      <c r="AI1385" t="s">
        <v>13539</v>
      </c>
    </row>
    <row r="1386" spans="1:35" x14ac:dyDescent="0.25">
      <c r="A1386" s="1" t="s">
        <v>2862</v>
      </c>
      <c r="B1386" s="1" t="s">
        <v>30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s="1" t="s">
        <v>32</v>
      </c>
      <c r="I1386" s="1" t="s">
        <v>31</v>
      </c>
      <c r="J1386">
        <v>18</v>
      </c>
      <c r="K1386">
        <v>0</v>
      </c>
      <c r="L1386">
        <v>0</v>
      </c>
      <c r="M1386" s="1" t="s">
        <v>30</v>
      </c>
      <c r="N1386">
        <v>0</v>
      </c>
      <c r="O1386" s="1" t="s">
        <v>52</v>
      </c>
      <c r="P1386" s="1" t="s">
        <v>2863</v>
      </c>
      <c r="Q1386" s="1" t="s">
        <v>42</v>
      </c>
      <c r="R1386">
        <v>24</v>
      </c>
      <c r="S1386" s="1" t="s">
        <v>32</v>
      </c>
      <c r="T1386" s="1" t="s">
        <v>30</v>
      </c>
      <c r="U1386" s="1" t="s">
        <v>30</v>
      </c>
      <c r="V1386">
        <v>0</v>
      </c>
      <c r="W1386" s="1" t="s">
        <v>30</v>
      </c>
      <c r="X1386" s="1" t="s">
        <v>43</v>
      </c>
      <c r="Y1386" s="1" t="s">
        <v>44</v>
      </c>
      <c r="Z1386">
        <v>8</v>
      </c>
      <c r="AA1386">
        <v>92</v>
      </c>
      <c r="AB1386" s="1" t="s">
        <v>13500</v>
      </c>
      <c r="AC1386" s="1" t="s">
        <v>13500</v>
      </c>
      <c r="AD1386" t="s">
        <v>13495</v>
      </c>
      <c r="AE1386" s="1" t="s">
        <v>38</v>
      </c>
      <c r="AF1386" s="1" t="s">
        <v>38</v>
      </c>
      <c r="AG1386" t="s">
        <v>13527</v>
      </c>
      <c r="AH1386" t="s">
        <v>38</v>
      </c>
      <c r="AI1386" t="s">
        <v>13539</v>
      </c>
    </row>
    <row r="1387" spans="1:35" x14ac:dyDescent="0.25">
      <c r="A1387" s="1" t="s">
        <v>2864</v>
      </c>
      <c r="B1387" s="1" t="s">
        <v>30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s="1" t="s">
        <v>32</v>
      </c>
      <c r="I1387" s="1" t="s">
        <v>31</v>
      </c>
      <c r="J1387">
        <v>147</v>
      </c>
      <c r="K1387">
        <v>0</v>
      </c>
      <c r="L1387">
        <v>14</v>
      </c>
      <c r="M1387" s="1" t="s">
        <v>32</v>
      </c>
      <c r="N1387">
        <v>0</v>
      </c>
      <c r="O1387" s="1" t="s">
        <v>135</v>
      </c>
      <c r="P1387" s="1" t="s">
        <v>2865</v>
      </c>
      <c r="Q1387" s="1" t="s">
        <v>35</v>
      </c>
      <c r="R1387">
        <v>46</v>
      </c>
      <c r="S1387" s="1" t="s">
        <v>30</v>
      </c>
      <c r="T1387" s="1" t="s">
        <v>30</v>
      </c>
      <c r="U1387" s="1" t="s">
        <v>30</v>
      </c>
      <c r="V1387">
        <v>0</v>
      </c>
      <c r="W1387" s="1" t="s">
        <v>30</v>
      </c>
      <c r="X1387" s="1" t="s">
        <v>43</v>
      </c>
      <c r="Y1387" s="1" t="s">
        <v>58</v>
      </c>
      <c r="Z1387">
        <v>22</v>
      </c>
      <c r="AA1387">
        <v>613</v>
      </c>
      <c r="AB1387" s="1" t="s">
        <v>13500</v>
      </c>
      <c r="AC1387" s="1" t="s">
        <v>13500</v>
      </c>
      <c r="AD1387" t="s">
        <v>13494</v>
      </c>
      <c r="AE1387" s="1" t="s">
        <v>38</v>
      </c>
      <c r="AF1387" s="1" t="s">
        <v>38</v>
      </c>
      <c r="AG1387" t="s">
        <v>13526</v>
      </c>
      <c r="AH1387" t="s">
        <v>38</v>
      </c>
      <c r="AI1387" t="s">
        <v>13539</v>
      </c>
    </row>
    <row r="1388" spans="1:35" x14ac:dyDescent="0.25">
      <c r="A1388" s="1" t="s">
        <v>2866</v>
      </c>
      <c r="B1388" s="1" t="s">
        <v>30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s="1" t="s">
        <v>32</v>
      </c>
      <c r="I1388" s="1" t="s">
        <v>46</v>
      </c>
      <c r="J1388">
        <v>0</v>
      </c>
      <c r="K1388">
        <v>0</v>
      </c>
      <c r="L1388">
        <v>7</v>
      </c>
      <c r="M1388" s="1" t="s">
        <v>32</v>
      </c>
      <c r="N1388">
        <v>0</v>
      </c>
      <c r="O1388" s="1" t="s">
        <v>471</v>
      </c>
      <c r="P1388" s="1" t="s">
        <v>2867</v>
      </c>
      <c r="Q1388" s="1" t="s">
        <v>42</v>
      </c>
      <c r="R1388">
        <v>63</v>
      </c>
      <c r="S1388" s="1" t="s">
        <v>30</v>
      </c>
      <c r="T1388" s="1" t="s">
        <v>30</v>
      </c>
      <c r="U1388" s="1" t="s">
        <v>30</v>
      </c>
      <c r="V1388">
        <v>0</v>
      </c>
      <c r="W1388" s="1" t="s">
        <v>32</v>
      </c>
      <c r="X1388" s="1" t="s">
        <v>57</v>
      </c>
      <c r="Y1388" s="1" t="s">
        <v>58</v>
      </c>
      <c r="Z1388">
        <v>52</v>
      </c>
      <c r="AA1388">
        <v>2496</v>
      </c>
      <c r="AB1388" s="1" t="s">
        <v>13500</v>
      </c>
      <c r="AC1388" s="1" t="s">
        <v>13500</v>
      </c>
      <c r="AD1388" t="s">
        <v>13494</v>
      </c>
      <c r="AE1388" s="1" t="s">
        <v>38</v>
      </c>
      <c r="AF1388" s="1" t="s">
        <v>38</v>
      </c>
      <c r="AG1388" t="s">
        <v>13526</v>
      </c>
      <c r="AH1388" t="s">
        <v>38</v>
      </c>
      <c r="AI1388" t="s">
        <v>13540</v>
      </c>
    </row>
    <row r="1389" spans="1:35" x14ac:dyDescent="0.25">
      <c r="A1389" s="1" t="s">
        <v>2868</v>
      </c>
      <c r="B1389" s="1" t="s">
        <v>30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s="1" t="s">
        <v>32</v>
      </c>
      <c r="I1389" s="1" t="s">
        <v>31</v>
      </c>
      <c r="J1389">
        <v>9</v>
      </c>
      <c r="K1389">
        <v>0</v>
      </c>
      <c r="L1389">
        <v>8</v>
      </c>
      <c r="M1389" s="1" t="s">
        <v>32</v>
      </c>
      <c r="N1389">
        <v>0</v>
      </c>
      <c r="O1389" s="1" t="s">
        <v>125</v>
      </c>
      <c r="P1389" s="1" t="s">
        <v>2869</v>
      </c>
      <c r="Q1389" s="1" t="s">
        <v>42</v>
      </c>
      <c r="R1389">
        <v>37</v>
      </c>
      <c r="S1389" s="1" t="s">
        <v>30</v>
      </c>
      <c r="T1389" s="1" t="s">
        <v>30</v>
      </c>
      <c r="U1389" s="1" t="s">
        <v>30</v>
      </c>
      <c r="V1389">
        <v>0</v>
      </c>
      <c r="W1389" s="1" t="s">
        <v>32</v>
      </c>
      <c r="X1389" s="1" t="s">
        <v>36</v>
      </c>
      <c r="Y1389" s="1" t="s">
        <v>37</v>
      </c>
      <c r="Z1389">
        <v>39</v>
      </c>
      <c r="AA1389">
        <v>203</v>
      </c>
      <c r="AB1389" s="1" t="s">
        <v>13500</v>
      </c>
      <c r="AC1389" s="1" t="s">
        <v>13500</v>
      </c>
      <c r="AD1389" t="s">
        <v>13494</v>
      </c>
      <c r="AE1389" s="1" t="s">
        <v>38</v>
      </c>
      <c r="AF1389" s="1" t="s">
        <v>38</v>
      </c>
      <c r="AG1389" t="s">
        <v>13526</v>
      </c>
      <c r="AH1389" t="s">
        <v>38</v>
      </c>
      <c r="AI1389" t="s">
        <v>13538</v>
      </c>
    </row>
    <row r="1390" spans="1:35" x14ac:dyDescent="0.25">
      <c r="A1390" s="1" t="s">
        <v>2870</v>
      </c>
      <c r="B1390" s="1" t="s">
        <v>30</v>
      </c>
      <c r="C1390">
        <v>1</v>
      </c>
      <c r="D1390">
        <v>3</v>
      </c>
      <c r="E1390">
        <v>7</v>
      </c>
      <c r="F1390">
        <v>5</v>
      </c>
      <c r="G1390">
        <v>8.9</v>
      </c>
      <c r="H1390" s="1" t="s">
        <v>32</v>
      </c>
      <c r="I1390" s="1" t="s">
        <v>31</v>
      </c>
      <c r="J1390">
        <v>4</v>
      </c>
      <c r="K1390">
        <v>0</v>
      </c>
      <c r="L1390">
        <v>7</v>
      </c>
      <c r="M1390" s="1" t="s">
        <v>30</v>
      </c>
      <c r="N1390">
        <v>4</v>
      </c>
      <c r="O1390" s="1" t="s">
        <v>80</v>
      </c>
      <c r="P1390" s="1" t="s">
        <v>2871</v>
      </c>
      <c r="Q1390" s="1" t="s">
        <v>35</v>
      </c>
      <c r="R1390">
        <v>61</v>
      </c>
      <c r="S1390" s="1" t="s">
        <v>30</v>
      </c>
      <c r="T1390" s="1" t="s">
        <v>30</v>
      </c>
      <c r="U1390" s="1" t="s">
        <v>30</v>
      </c>
      <c r="V1390">
        <v>0</v>
      </c>
      <c r="W1390" s="1" t="s">
        <v>30</v>
      </c>
      <c r="X1390" s="1" t="s">
        <v>36</v>
      </c>
      <c r="Y1390" s="1" t="s">
        <v>37</v>
      </c>
      <c r="Z1390">
        <v>35</v>
      </c>
      <c r="AA1390">
        <v>35</v>
      </c>
      <c r="AB1390" s="1" t="s">
        <v>13500</v>
      </c>
      <c r="AC1390" s="1" t="s">
        <v>13500</v>
      </c>
      <c r="AD1390" t="s">
        <v>13494</v>
      </c>
      <c r="AE1390" s="1" t="s">
        <v>38</v>
      </c>
      <c r="AF1390" s="1" t="s">
        <v>38</v>
      </c>
      <c r="AG1390" t="s">
        <v>13526</v>
      </c>
      <c r="AH1390" t="s">
        <v>38</v>
      </c>
      <c r="AI1390" t="s">
        <v>13538</v>
      </c>
    </row>
    <row r="1391" spans="1:35" x14ac:dyDescent="0.25">
      <c r="A1391" s="1" t="s">
        <v>2872</v>
      </c>
      <c r="B1391" s="1" t="s">
        <v>30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s="1" t="s">
        <v>32</v>
      </c>
      <c r="I1391" s="1" t="s">
        <v>31</v>
      </c>
      <c r="J1391">
        <v>49</v>
      </c>
      <c r="K1391">
        <v>0</v>
      </c>
      <c r="L1391">
        <v>0</v>
      </c>
      <c r="M1391" s="1" t="s">
        <v>30</v>
      </c>
      <c r="N1391">
        <v>0</v>
      </c>
      <c r="O1391" s="1" t="s">
        <v>65</v>
      </c>
      <c r="P1391" s="1" t="s">
        <v>2873</v>
      </c>
      <c r="Q1391" s="1" t="s">
        <v>35</v>
      </c>
      <c r="R1391">
        <v>20</v>
      </c>
      <c r="S1391" s="1" t="s">
        <v>32</v>
      </c>
      <c r="T1391" s="1" t="s">
        <v>30</v>
      </c>
      <c r="U1391" s="1" t="s">
        <v>30</v>
      </c>
      <c r="V1391">
        <v>0</v>
      </c>
      <c r="W1391" s="1" t="s">
        <v>30</v>
      </c>
      <c r="X1391" s="1" t="s">
        <v>43</v>
      </c>
      <c r="Y1391" s="1" t="s">
        <v>37</v>
      </c>
      <c r="Z1391">
        <v>13</v>
      </c>
      <c r="AA1391">
        <v>106</v>
      </c>
      <c r="AB1391" s="1" t="s">
        <v>13500</v>
      </c>
      <c r="AC1391" s="1" t="s">
        <v>13500</v>
      </c>
      <c r="AD1391" t="s">
        <v>13495</v>
      </c>
      <c r="AE1391" s="1" t="s">
        <v>38</v>
      </c>
      <c r="AF1391" s="1" t="s">
        <v>38</v>
      </c>
      <c r="AG1391" t="s">
        <v>13527</v>
      </c>
      <c r="AH1391" t="s">
        <v>38</v>
      </c>
      <c r="AI1391" t="s">
        <v>13538</v>
      </c>
    </row>
    <row r="1392" spans="1:35" x14ac:dyDescent="0.25">
      <c r="A1392" s="1" t="s">
        <v>2874</v>
      </c>
      <c r="B1392" s="1" t="s">
        <v>30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s="1" t="s">
        <v>32</v>
      </c>
      <c r="I1392" s="1" t="s">
        <v>31</v>
      </c>
      <c r="J1392">
        <v>19</v>
      </c>
      <c r="K1392">
        <v>0</v>
      </c>
      <c r="L1392">
        <v>11</v>
      </c>
      <c r="M1392" s="1" t="s">
        <v>32</v>
      </c>
      <c r="N1392">
        <v>0</v>
      </c>
      <c r="O1392" s="1" t="s">
        <v>216</v>
      </c>
      <c r="P1392" s="1" t="s">
        <v>2875</v>
      </c>
      <c r="Q1392" s="1" t="s">
        <v>42</v>
      </c>
      <c r="R1392">
        <v>41</v>
      </c>
      <c r="S1392" s="1" t="s">
        <v>30</v>
      </c>
      <c r="T1392" s="1" t="s">
        <v>30</v>
      </c>
      <c r="U1392" s="1" t="s">
        <v>30</v>
      </c>
      <c r="V1392">
        <v>0</v>
      </c>
      <c r="W1392" s="1" t="s">
        <v>30</v>
      </c>
      <c r="X1392" s="1" t="s">
        <v>36</v>
      </c>
      <c r="Y1392" s="1" t="s">
        <v>37</v>
      </c>
      <c r="Z1392">
        <v>23</v>
      </c>
      <c r="AA1392">
        <v>172</v>
      </c>
      <c r="AB1392" s="1" t="s">
        <v>13500</v>
      </c>
      <c r="AC1392" s="1" t="s">
        <v>13500</v>
      </c>
      <c r="AD1392" t="s">
        <v>13494</v>
      </c>
      <c r="AE1392" s="1" t="s">
        <v>38</v>
      </c>
      <c r="AF1392" s="1" t="s">
        <v>38</v>
      </c>
      <c r="AG1392" t="s">
        <v>13526</v>
      </c>
      <c r="AH1392" t="s">
        <v>38</v>
      </c>
      <c r="AI1392" t="s">
        <v>13538</v>
      </c>
    </row>
    <row r="1393" spans="1:35" x14ac:dyDescent="0.25">
      <c r="A1393" s="1" t="s">
        <v>2876</v>
      </c>
      <c r="B1393" s="1" t="s">
        <v>30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s="1" t="s">
        <v>32</v>
      </c>
      <c r="I1393" s="1" t="s">
        <v>31</v>
      </c>
      <c r="J1393">
        <v>110</v>
      </c>
      <c r="K1393">
        <v>0</v>
      </c>
      <c r="L1393">
        <v>5</v>
      </c>
      <c r="M1393" s="1" t="s">
        <v>32</v>
      </c>
      <c r="N1393">
        <v>0</v>
      </c>
      <c r="O1393" s="1" t="s">
        <v>130</v>
      </c>
      <c r="P1393" s="1" t="s">
        <v>2877</v>
      </c>
      <c r="Q1393" s="1" t="s">
        <v>42</v>
      </c>
      <c r="R1393">
        <v>37</v>
      </c>
      <c r="S1393" s="1" t="s">
        <v>30</v>
      </c>
      <c r="T1393" s="1" t="s">
        <v>30</v>
      </c>
      <c r="U1393" s="1" t="s">
        <v>30</v>
      </c>
      <c r="V1393">
        <v>0</v>
      </c>
      <c r="W1393" s="1" t="s">
        <v>32</v>
      </c>
      <c r="X1393" s="1" t="s">
        <v>36</v>
      </c>
      <c r="Y1393" s="1" t="s">
        <v>58</v>
      </c>
      <c r="Z1393">
        <v>35</v>
      </c>
      <c r="AA1393">
        <v>682</v>
      </c>
      <c r="AB1393" s="1" t="s">
        <v>13500</v>
      </c>
      <c r="AC1393" s="1" t="s">
        <v>13500</v>
      </c>
      <c r="AD1393" t="s">
        <v>13494</v>
      </c>
      <c r="AE1393" s="1" t="s">
        <v>38</v>
      </c>
      <c r="AF1393" s="1" t="s">
        <v>38</v>
      </c>
      <c r="AG1393" t="s">
        <v>13526</v>
      </c>
      <c r="AH1393" t="s">
        <v>38</v>
      </c>
      <c r="AI1393" t="s">
        <v>13539</v>
      </c>
    </row>
    <row r="1394" spans="1:35" x14ac:dyDescent="0.25">
      <c r="A1394" s="1" t="s">
        <v>2878</v>
      </c>
      <c r="B1394" s="1" t="s">
        <v>30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s="1" t="s">
        <v>32</v>
      </c>
      <c r="I1394" s="1" t="s">
        <v>31</v>
      </c>
      <c r="J1394">
        <v>392</v>
      </c>
      <c r="K1394">
        <v>0</v>
      </c>
      <c r="L1394">
        <v>5</v>
      </c>
      <c r="M1394" s="1" t="s">
        <v>32</v>
      </c>
      <c r="N1394">
        <v>0</v>
      </c>
      <c r="O1394" s="1" t="s">
        <v>197</v>
      </c>
      <c r="P1394" s="1" t="s">
        <v>2879</v>
      </c>
      <c r="Q1394" s="1" t="s">
        <v>42</v>
      </c>
      <c r="R1394">
        <v>47</v>
      </c>
      <c r="S1394" s="1" t="s">
        <v>30</v>
      </c>
      <c r="T1394" s="1" t="s">
        <v>30</v>
      </c>
      <c r="U1394" s="1" t="s">
        <v>30</v>
      </c>
      <c r="V1394">
        <v>0</v>
      </c>
      <c r="W1394" s="1" t="s">
        <v>30</v>
      </c>
      <c r="X1394" s="1" t="s">
        <v>43</v>
      </c>
      <c r="Y1394" s="1" t="s">
        <v>58</v>
      </c>
      <c r="Z1394">
        <v>29</v>
      </c>
      <c r="AA1394">
        <v>2023</v>
      </c>
      <c r="AB1394" s="1" t="s">
        <v>13500</v>
      </c>
      <c r="AC1394" s="1" t="s">
        <v>13500</v>
      </c>
      <c r="AD1394" t="s">
        <v>13494</v>
      </c>
      <c r="AE1394" s="1" t="s">
        <v>38</v>
      </c>
      <c r="AF1394" s="1" t="s">
        <v>38</v>
      </c>
      <c r="AG1394" t="s">
        <v>13526</v>
      </c>
      <c r="AH1394" t="s">
        <v>38</v>
      </c>
      <c r="AI1394" t="s">
        <v>13540</v>
      </c>
    </row>
    <row r="1395" spans="1:35" x14ac:dyDescent="0.25">
      <c r="A1395" s="1" t="s">
        <v>2880</v>
      </c>
      <c r="B1395" s="1" t="s">
        <v>30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s="1" t="s">
        <v>32</v>
      </c>
      <c r="I1395" s="1" t="s">
        <v>31</v>
      </c>
      <c r="J1395">
        <v>111</v>
      </c>
      <c r="K1395">
        <v>0</v>
      </c>
      <c r="L1395">
        <v>11</v>
      </c>
      <c r="M1395" s="1" t="s">
        <v>32</v>
      </c>
      <c r="N1395">
        <v>0</v>
      </c>
      <c r="O1395" s="1" t="s">
        <v>77</v>
      </c>
      <c r="P1395" s="1" t="s">
        <v>2881</v>
      </c>
      <c r="Q1395" s="1" t="s">
        <v>35</v>
      </c>
      <c r="R1395">
        <v>65</v>
      </c>
      <c r="S1395" s="1" t="s">
        <v>30</v>
      </c>
      <c r="T1395" s="1" t="s">
        <v>32</v>
      </c>
      <c r="U1395" s="1" t="s">
        <v>30</v>
      </c>
      <c r="V1395">
        <v>0</v>
      </c>
      <c r="W1395" s="1" t="s">
        <v>32</v>
      </c>
      <c r="X1395" s="1" t="s">
        <v>43</v>
      </c>
      <c r="Y1395" s="1" t="s">
        <v>37</v>
      </c>
      <c r="Z1395">
        <v>51</v>
      </c>
      <c r="AA1395">
        <v>1592</v>
      </c>
      <c r="AB1395" s="1" t="s">
        <v>13500</v>
      </c>
      <c r="AC1395" s="1" t="s">
        <v>13500</v>
      </c>
      <c r="AD1395" t="s">
        <v>13496</v>
      </c>
      <c r="AE1395" s="1" t="s">
        <v>38</v>
      </c>
      <c r="AF1395" s="1" t="s">
        <v>38</v>
      </c>
      <c r="AG1395" t="s">
        <v>13526</v>
      </c>
      <c r="AH1395" t="s">
        <v>38</v>
      </c>
      <c r="AI1395" t="s">
        <v>13539</v>
      </c>
    </row>
    <row r="1396" spans="1:35" x14ac:dyDescent="0.25">
      <c r="A1396" s="1" t="s">
        <v>2882</v>
      </c>
      <c r="B1396" s="1" t="s">
        <v>30</v>
      </c>
      <c r="C1396">
        <v>38</v>
      </c>
      <c r="D1396">
        <v>83</v>
      </c>
      <c r="E1396">
        <v>189</v>
      </c>
      <c r="F1396">
        <v>0</v>
      </c>
      <c r="G1396">
        <v>0</v>
      </c>
      <c r="H1396" s="1" t="s">
        <v>30</v>
      </c>
      <c r="I1396" s="1" t="s">
        <v>46</v>
      </c>
      <c r="J1396">
        <v>0</v>
      </c>
      <c r="K1396">
        <v>0</v>
      </c>
      <c r="L1396">
        <v>14</v>
      </c>
      <c r="M1396" s="1" t="s">
        <v>30</v>
      </c>
      <c r="N1396">
        <v>42</v>
      </c>
      <c r="O1396" s="1" t="s">
        <v>130</v>
      </c>
      <c r="P1396" s="1" t="s">
        <v>2883</v>
      </c>
      <c r="Q1396" s="1" t="s">
        <v>35</v>
      </c>
      <c r="R1396">
        <v>79</v>
      </c>
      <c r="S1396" s="1" t="s">
        <v>30</v>
      </c>
      <c r="T1396" s="1" t="s">
        <v>32</v>
      </c>
      <c r="U1396" s="1" t="s">
        <v>30</v>
      </c>
      <c r="V1396">
        <v>0</v>
      </c>
      <c r="W1396" s="1" t="s">
        <v>30</v>
      </c>
      <c r="X1396" s="1" t="s">
        <v>43</v>
      </c>
      <c r="Y1396" s="1" t="s">
        <v>58</v>
      </c>
      <c r="Z1396">
        <v>37</v>
      </c>
      <c r="AA1396">
        <v>1387</v>
      </c>
      <c r="AB1396" s="1" t="s">
        <v>13500</v>
      </c>
      <c r="AC1396" s="1" t="s">
        <v>13500</v>
      </c>
      <c r="AD1396" t="s">
        <v>13496</v>
      </c>
      <c r="AE1396" s="1" t="s">
        <v>38</v>
      </c>
      <c r="AF1396" s="1" t="s">
        <v>38</v>
      </c>
      <c r="AG1396" t="s">
        <v>13526</v>
      </c>
      <c r="AH1396" t="s">
        <v>38</v>
      </c>
      <c r="AI1396" t="s">
        <v>13539</v>
      </c>
    </row>
    <row r="1397" spans="1:35" x14ac:dyDescent="0.25">
      <c r="A1397" s="1" t="s">
        <v>2884</v>
      </c>
      <c r="B1397" s="1" t="s">
        <v>30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s="1" t="s">
        <v>32</v>
      </c>
      <c r="I1397" s="1" t="s">
        <v>31</v>
      </c>
      <c r="J1397">
        <v>67</v>
      </c>
      <c r="K1397">
        <v>0</v>
      </c>
      <c r="L1397">
        <v>41</v>
      </c>
      <c r="M1397" s="1" t="s">
        <v>32</v>
      </c>
      <c r="N1397">
        <v>0</v>
      </c>
      <c r="O1397" s="1" t="s">
        <v>156</v>
      </c>
      <c r="P1397" s="1" t="s">
        <v>2885</v>
      </c>
      <c r="Q1397" s="1" t="s">
        <v>35</v>
      </c>
      <c r="R1397">
        <v>26</v>
      </c>
      <c r="S1397" s="1" t="s">
        <v>32</v>
      </c>
      <c r="T1397" s="1" t="s">
        <v>30</v>
      </c>
      <c r="U1397" s="1" t="s">
        <v>30</v>
      </c>
      <c r="V1397">
        <v>0</v>
      </c>
      <c r="W1397" s="1" t="s">
        <v>32</v>
      </c>
      <c r="X1397" s="1" t="s">
        <v>36</v>
      </c>
      <c r="Y1397" s="1" t="s">
        <v>37</v>
      </c>
      <c r="Z1397">
        <v>28</v>
      </c>
      <c r="AA1397">
        <v>350</v>
      </c>
      <c r="AB1397" s="1" t="s">
        <v>13500</v>
      </c>
      <c r="AC1397" s="1" t="s">
        <v>13500</v>
      </c>
      <c r="AD1397" t="s">
        <v>13495</v>
      </c>
      <c r="AE1397" s="1" t="s">
        <v>38</v>
      </c>
      <c r="AF1397" s="1" t="s">
        <v>38</v>
      </c>
      <c r="AG1397" t="s">
        <v>13526</v>
      </c>
      <c r="AH1397" t="s">
        <v>38</v>
      </c>
      <c r="AI1397" t="s">
        <v>13539</v>
      </c>
    </row>
    <row r="1398" spans="1:35" x14ac:dyDescent="0.25">
      <c r="A1398" s="1" t="s">
        <v>2886</v>
      </c>
      <c r="B1398" s="1" t="s">
        <v>30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s="1" t="s">
        <v>32</v>
      </c>
      <c r="I1398" s="1" t="s">
        <v>31</v>
      </c>
      <c r="J1398">
        <v>308</v>
      </c>
      <c r="K1398">
        <v>0</v>
      </c>
      <c r="L1398">
        <v>1</v>
      </c>
      <c r="M1398" s="1" t="s">
        <v>32</v>
      </c>
      <c r="N1398">
        <v>0</v>
      </c>
      <c r="O1398" s="1" t="s">
        <v>52</v>
      </c>
      <c r="P1398" s="1" t="s">
        <v>2887</v>
      </c>
      <c r="Q1398" s="1" t="s">
        <v>35</v>
      </c>
      <c r="R1398">
        <v>54</v>
      </c>
      <c r="S1398" s="1" t="s">
        <v>30</v>
      </c>
      <c r="T1398" s="1" t="s">
        <v>30</v>
      </c>
      <c r="U1398" s="1" t="s">
        <v>30</v>
      </c>
      <c r="V1398">
        <v>0</v>
      </c>
      <c r="W1398" s="1" t="s">
        <v>32</v>
      </c>
      <c r="X1398" s="1" t="s">
        <v>43</v>
      </c>
      <c r="Y1398" s="1" t="s">
        <v>37</v>
      </c>
      <c r="Z1398">
        <v>52</v>
      </c>
      <c r="AA1398">
        <v>3718</v>
      </c>
      <c r="AB1398" s="1" t="s">
        <v>13500</v>
      </c>
      <c r="AC1398" s="1" t="s">
        <v>13500</v>
      </c>
      <c r="AD1398" t="s">
        <v>13494</v>
      </c>
      <c r="AE1398" s="1" t="s">
        <v>38</v>
      </c>
      <c r="AF1398" s="1" t="s">
        <v>38</v>
      </c>
      <c r="AG1398" t="s">
        <v>13527</v>
      </c>
      <c r="AH1398" t="s">
        <v>38</v>
      </c>
      <c r="AI1398" t="s">
        <v>13540</v>
      </c>
    </row>
    <row r="1399" spans="1:35" x14ac:dyDescent="0.25">
      <c r="A1399" s="1" t="s">
        <v>2888</v>
      </c>
      <c r="B1399" s="1" t="s">
        <v>30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s="1" t="s">
        <v>32</v>
      </c>
      <c r="I1399" s="1" t="s">
        <v>31</v>
      </c>
      <c r="J1399">
        <v>153</v>
      </c>
      <c r="K1399">
        <v>0</v>
      </c>
      <c r="L1399">
        <v>4</v>
      </c>
      <c r="M1399" s="1" t="s">
        <v>32</v>
      </c>
      <c r="N1399">
        <v>0</v>
      </c>
      <c r="O1399" s="1" t="s">
        <v>77</v>
      </c>
      <c r="P1399" s="1" t="s">
        <v>2889</v>
      </c>
      <c r="Q1399" s="1" t="s">
        <v>35</v>
      </c>
      <c r="R1399">
        <v>44</v>
      </c>
      <c r="S1399" s="1" t="s">
        <v>30</v>
      </c>
      <c r="T1399" s="1" t="s">
        <v>30</v>
      </c>
      <c r="U1399" s="1" t="s">
        <v>30</v>
      </c>
      <c r="V1399">
        <v>0</v>
      </c>
      <c r="W1399" s="1" t="s">
        <v>30</v>
      </c>
      <c r="X1399" s="1" t="s">
        <v>36</v>
      </c>
      <c r="Y1399" s="1" t="s">
        <v>37</v>
      </c>
      <c r="Z1399">
        <v>46</v>
      </c>
      <c r="AA1399">
        <v>1942</v>
      </c>
      <c r="AB1399" s="1" t="s">
        <v>13500</v>
      </c>
      <c r="AC1399" s="1" t="s">
        <v>13500</v>
      </c>
      <c r="AD1399" t="s">
        <v>13494</v>
      </c>
      <c r="AE1399" s="1" t="s">
        <v>38</v>
      </c>
      <c r="AF1399" s="1" t="s">
        <v>38</v>
      </c>
      <c r="AG1399" t="s">
        <v>13526</v>
      </c>
      <c r="AH1399" t="s">
        <v>38</v>
      </c>
      <c r="AI1399" t="s">
        <v>13540</v>
      </c>
    </row>
    <row r="1400" spans="1:35" x14ac:dyDescent="0.25">
      <c r="A1400" s="1" t="s">
        <v>2890</v>
      </c>
      <c r="B1400" s="1" t="s">
        <v>30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s="1" t="s">
        <v>32</v>
      </c>
      <c r="I1400" s="1" t="s">
        <v>46</v>
      </c>
      <c r="J1400">
        <v>0</v>
      </c>
      <c r="K1400">
        <v>0</v>
      </c>
      <c r="L1400">
        <v>0</v>
      </c>
      <c r="M1400" s="1" t="s">
        <v>30</v>
      </c>
      <c r="N1400">
        <v>0</v>
      </c>
      <c r="O1400" s="1" t="s">
        <v>88</v>
      </c>
      <c r="P1400" s="1" t="s">
        <v>2891</v>
      </c>
      <c r="Q1400" s="1" t="s">
        <v>35</v>
      </c>
      <c r="R1400">
        <v>21</v>
      </c>
      <c r="S1400" s="1" t="s">
        <v>32</v>
      </c>
      <c r="T1400" s="1" t="s">
        <v>30</v>
      </c>
      <c r="U1400" s="1" t="s">
        <v>30</v>
      </c>
      <c r="V1400">
        <v>0</v>
      </c>
      <c r="W1400" s="1" t="s">
        <v>30</v>
      </c>
      <c r="X1400" s="1" t="s">
        <v>43</v>
      </c>
      <c r="Y1400" s="1" t="s">
        <v>37</v>
      </c>
      <c r="Z1400">
        <v>11</v>
      </c>
      <c r="AA1400">
        <v>277</v>
      </c>
      <c r="AB1400" s="1" t="s">
        <v>13500</v>
      </c>
      <c r="AC1400" s="1" t="s">
        <v>13500</v>
      </c>
      <c r="AD1400" t="s">
        <v>13495</v>
      </c>
      <c r="AE1400" s="1" t="s">
        <v>38</v>
      </c>
      <c r="AF1400" s="1" t="s">
        <v>38</v>
      </c>
      <c r="AG1400" t="s">
        <v>13527</v>
      </c>
      <c r="AH1400" t="s">
        <v>38</v>
      </c>
      <c r="AI1400" t="s">
        <v>13539</v>
      </c>
    </row>
    <row r="1401" spans="1:35" x14ac:dyDescent="0.25">
      <c r="A1401" s="1" t="s">
        <v>2892</v>
      </c>
      <c r="B1401" s="1" t="s">
        <v>30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s="1" t="s">
        <v>32</v>
      </c>
      <c r="I1401" s="1" t="s">
        <v>31</v>
      </c>
      <c r="J1401">
        <v>161</v>
      </c>
      <c r="K1401">
        <v>0</v>
      </c>
      <c r="L1401">
        <v>37</v>
      </c>
      <c r="M1401" s="1" t="s">
        <v>30</v>
      </c>
      <c r="N1401">
        <v>40</v>
      </c>
      <c r="O1401" s="1" t="s">
        <v>60</v>
      </c>
      <c r="P1401" s="1" t="s">
        <v>2893</v>
      </c>
      <c r="Q1401" s="1" t="s">
        <v>42</v>
      </c>
      <c r="R1401">
        <v>25</v>
      </c>
      <c r="S1401" s="1" t="s">
        <v>32</v>
      </c>
      <c r="T1401" s="1" t="s">
        <v>30</v>
      </c>
      <c r="U1401" s="1" t="s">
        <v>30</v>
      </c>
      <c r="V1401">
        <v>0</v>
      </c>
      <c r="W1401" s="1" t="s">
        <v>32</v>
      </c>
      <c r="X1401" s="1" t="s">
        <v>43</v>
      </c>
      <c r="Y1401" s="1" t="s">
        <v>37</v>
      </c>
      <c r="Z1401">
        <v>49</v>
      </c>
      <c r="AA1401">
        <v>1291</v>
      </c>
      <c r="AB1401" s="1" t="s">
        <v>13500</v>
      </c>
      <c r="AC1401" s="1" t="s">
        <v>13500</v>
      </c>
      <c r="AD1401" t="s">
        <v>13495</v>
      </c>
      <c r="AE1401" s="1" t="s">
        <v>38</v>
      </c>
      <c r="AF1401" s="1" t="s">
        <v>38</v>
      </c>
      <c r="AG1401" t="s">
        <v>13526</v>
      </c>
      <c r="AH1401" t="s">
        <v>38</v>
      </c>
      <c r="AI1401" t="s">
        <v>13539</v>
      </c>
    </row>
    <row r="1402" spans="1:35" x14ac:dyDescent="0.25">
      <c r="A1402" s="1" t="s">
        <v>2894</v>
      </c>
      <c r="B1402" s="1" t="s">
        <v>30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s="1" t="s">
        <v>32</v>
      </c>
      <c r="I1402" s="1" t="s">
        <v>31</v>
      </c>
      <c r="J1402">
        <v>20</v>
      </c>
      <c r="K1402">
        <v>0</v>
      </c>
      <c r="L1402">
        <v>7</v>
      </c>
      <c r="M1402" s="1" t="s">
        <v>32</v>
      </c>
      <c r="N1402">
        <v>0</v>
      </c>
      <c r="O1402" s="1" t="s">
        <v>103</v>
      </c>
      <c r="P1402" s="1" t="s">
        <v>2895</v>
      </c>
      <c r="Q1402" s="1" t="s">
        <v>42</v>
      </c>
      <c r="R1402">
        <v>51</v>
      </c>
      <c r="S1402" s="1" t="s">
        <v>30</v>
      </c>
      <c r="T1402" s="1" t="s">
        <v>30</v>
      </c>
      <c r="U1402" s="1" t="s">
        <v>30</v>
      </c>
      <c r="V1402">
        <v>0</v>
      </c>
      <c r="W1402" s="1" t="s">
        <v>30</v>
      </c>
      <c r="X1402" s="1" t="s">
        <v>36</v>
      </c>
      <c r="Y1402" s="1" t="s">
        <v>37</v>
      </c>
      <c r="Z1402">
        <v>14</v>
      </c>
      <c r="AA1402">
        <v>147</v>
      </c>
      <c r="AB1402" s="1" t="s">
        <v>13500</v>
      </c>
      <c r="AC1402" s="1" t="s">
        <v>13500</v>
      </c>
      <c r="AD1402" t="s">
        <v>13494</v>
      </c>
      <c r="AE1402" s="1" t="s">
        <v>38</v>
      </c>
      <c r="AF1402" s="1" t="s">
        <v>38</v>
      </c>
      <c r="AG1402" t="s">
        <v>13526</v>
      </c>
      <c r="AH1402" t="s">
        <v>38</v>
      </c>
      <c r="AI1402" t="s">
        <v>13539</v>
      </c>
    </row>
    <row r="1403" spans="1:35" x14ac:dyDescent="0.25">
      <c r="A1403" s="1" t="s">
        <v>2896</v>
      </c>
      <c r="B1403" s="1" t="s">
        <v>30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s="1" t="s">
        <v>32</v>
      </c>
      <c r="I1403" s="1" t="s">
        <v>31</v>
      </c>
      <c r="J1403">
        <v>62</v>
      </c>
      <c r="K1403">
        <v>0</v>
      </c>
      <c r="L1403">
        <v>1</v>
      </c>
      <c r="M1403" s="1" t="s">
        <v>32</v>
      </c>
      <c r="N1403">
        <v>0</v>
      </c>
      <c r="O1403" s="1" t="s">
        <v>272</v>
      </c>
      <c r="P1403" s="1" t="s">
        <v>2897</v>
      </c>
      <c r="Q1403" s="1" t="s">
        <v>35</v>
      </c>
      <c r="R1403">
        <v>82</v>
      </c>
      <c r="S1403" s="1" t="s">
        <v>30</v>
      </c>
      <c r="T1403" s="1" t="s">
        <v>32</v>
      </c>
      <c r="U1403" s="1" t="s">
        <v>30</v>
      </c>
      <c r="V1403">
        <v>0</v>
      </c>
      <c r="W1403" s="1" t="s">
        <v>32</v>
      </c>
      <c r="X1403" s="1" t="s">
        <v>57</v>
      </c>
      <c r="Y1403" s="1" t="s">
        <v>37</v>
      </c>
      <c r="Z1403">
        <v>45</v>
      </c>
      <c r="AA1403">
        <v>1240</v>
      </c>
      <c r="AB1403" s="1" t="s">
        <v>13500</v>
      </c>
      <c r="AC1403" s="1" t="s">
        <v>13500</v>
      </c>
      <c r="AD1403" t="s">
        <v>13496</v>
      </c>
      <c r="AE1403" s="1" t="s">
        <v>38</v>
      </c>
      <c r="AF1403" s="1" t="s">
        <v>38</v>
      </c>
      <c r="AG1403" t="s">
        <v>13527</v>
      </c>
      <c r="AH1403" t="s">
        <v>38</v>
      </c>
      <c r="AI1403" t="s">
        <v>13539</v>
      </c>
    </row>
    <row r="1404" spans="1:35" x14ac:dyDescent="0.25">
      <c r="A1404" s="1" t="s">
        <v>2898</v>
      </c>
      <c r="B1404" s="1" t="s">
        <v>32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s="1" t="s">
        <v>32</v>
      </c>
      <c r="I1404" s="1" t="s">
        <v>31</v>
      </c>
      <c r="J1404">
        <v>53</v>
      </c>
      <c r="K1404">
        <v>0</v>
      </c>
      <c r="L1404">
        <v>9</v>
      </c>
      <c r="M1404" s="1" t="s">
        <v>32</v>
      </c>
      <c r="N1404">
        <v>0</v>
      </c>
      <c r="O1404" s="1" t="s">
        <v>150</v>
      </c>
      <c r="P1404" s="1" t="s">
        <v>2899</v>
      </c>
      <c r="Q1404" s="1" t="s">
        <v>35</v>
      </c>
      <c r="R1404">
        <v>32</v>
      </c>
      <c r="S1404" s="1" t="s">
        <v>30</v>
      </c>
      <c r="T1404" s="1" t="s">
        <v>30</v>
      </c>
      <c r="U1404" s="1" t="s">
        <v>30</v>
      </c>
      <c r="V1404">
        <v>0</v>
      </c>
      <c r="W1404" s="1" t="s">
        <v>32</v>
      </c>
      <c r="X1404" s="1" t="s">
        <v>43</v>
      </c>
      <c r="Y1404" s="1" t="s">
        <v>37</v>
      </c>
      <c r="Z1404">
        <v>25</v>
      </c>
      <c r="AA1404">
        <v>307</v>
      </c>
      <c r="AB1404" s="1" t="s">
        <v>13500</v>
      </c>
      <c r="AC1404" s="1" t="s">
        <v>13500</v>
      </c>
      <c r="AD1404" t="s">
        <v>13494</v>
      </c>
      <c r="AE1404" s="1" t="s">
        <v>7086</v>
      </c>
      <c r="AF1404" s="1" t="s">
        <v>7110</v>
      </c>
      <c r="AG1404" t="s">
        <v>13526</v>
      </c>
      <c r="AH1404" t="s">
        <v>13530</v>
      </c>
      <c r="AI1404" t="s">
        <v>13539</v>
      </c>
    </row>
    <row r="1405" spans="1:35" x14ac:dyDescent="0.25">
      <c r="A1405" s="1" t="s">
        <v>2900</v>
      </c>
      <c r="B1405" s="1" t="s">
        <v>30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s="1" t="s">
        <v>32</v>
      </c>
      <c r="I1405" s="1" t="s">
        <v>31</v>
      </c>
      <c r="J1405">
        <v>153</v>
      </c>
      <c r="K1405">
        <v>0</v>
      </c>
      <c r="L1405">
        <v>19</v>
      </c>
      <c r="M1405" s="1" t="s">
        <v>32</v>
      </c>
      <c r="N1405">
        <v>0</v>
      </c>
      <c r="O1405" s="1" t="s">
        <v>77</v>
      </c>
      <c r="P1405" s="1" t="s">
        <v>2901</v>
      </c>
      <c r="Q1405" s="1" t="s">
        <v>42</v>
      </c>
      <c r="R1405">
        <v>19</v>
      </c>
      <c r="S1405" s="1" t="s">
        <v>32</v>
      </c>
      <c r="T1405" s="1" t="s">
        <v>30</v>
      </c>
      <c r="U1405" s="1" t="s">
        <v>30</v>
      </c>
      <c r="V1405">
        <v>0</v>
      </c>
      <c r="W1405" s="1" t="s">
        <v>32</v>
      </c>
      <c r="X1405" s="1" t="s">
        <v>36</v>
      </c>
      <c r="Y1405" s="1" t="s">
        <v>37</v>
      </c>
      <c r="Z1405">
        <v>21</v>
      </c>
      <c r="AA1405">
        <v>1464</v>
      </c>
      <c r="AB1405" s="1" t="s">
        <v>13500</v>
      </c>
      <c r="AC1405" s="1" t="s">
        <v>13500</v>
      </c>
      <c r="AD1405" t="s">
        <v>13495</v>
      </c>
      <c r="AE1405" s="1" t="s">
        <v>38</v>
      </c>
      <c r="AF1405" s="1" t="s">
        <v>38</v>
      </c>
      <c r="AG1405" t="s">
        <v>13526</v>
      </c>
      <c r="AH1405" t="s">
        <v>38</v>
      </c>
      <c r="AI1405" t="s">
        <v>13540</v>
      </c>
    </row>
    <row r="1406" spans="1:35" x14ac:dyDescent="0.25">
      <c r="A1406" s="1" t="s">
        <v>2902</v>
      </c>
      <c r="B1406" s="1" t="s">
        <v>30</v>
      </c>
      <c r="C1406">
        <v>1</v>
      </c>
      <c r="D1406">
        <v>6</v>
      </c>
      <c r="E1406">
        <v>13</v>
      </c>
      <c r="F1406">
        <v>6</v>
      </c>
      <c r="G1406">
        <v>15.2</v>
      </c>
      <c r="H1406" s="1" t="s">
        <v>32</v>
      </c>
      <c r="I1406" s="1" t="s">
        <v>31</v>
      </c>
      <c r="J1406">
        <v>3</v>
      </c>
      <c r="K1406">
        <v>0</v>
      </c>
      <c r="L1406">
        <v>2</v>
      </c>
      <c r="M1406" s="1" t="s">
        <v>32</v>
      </c>
      <c r="N1406">
        <v>0</v>
      </c>
      <c r="O1406" s="1" t="s">
        <v>202</v>
      </c>
      <c r="P1406" s="1" t="s">
        <v>2903</v>
      </c>
      <c r="Q1406" s="1" t="s">
        <v>42</v>
      </c>
      <c r="R1406">
        <v>77</v>
      </c>
      <c r="S1406" s="1" t="s">
        <v>30</v>
      </c>
      <c r="T1406" s="1" t="s">
        <v>32</v>
      </c>
      <c r="U1406" s="1" t="s">
        <v>30</v>
      </c>
      <c r="V1406">
        <v>0</v>
      </c>
      <c r="W1406" s="1" t="s">
        <v>30</v>
      </c>
      <c r="X1406" s="1" t="s">
        <v>57</v>
      </c>
      <c r="Y1406" s="1" t="s">
        <v>37</v>
      </c>
      <c r="Z1406">
        <v>36</v>
      </c>
      <c r="AA1406">
        <v>36</v>
      </c>
      <c r="AB1406" s="1" t="s">
        <v>13500</v>
      </c>
      <c r="AC1406" s="1" t="s">
        <v>13500</v>
      </c>
      <c r="AD1406" t="s">
        <v>13496</v>
      </c>
      <c r="AE1406" s="1" t="s">
        <v>38</v>
      </c>
      <c r="AF1406" s="1" t="s">
        <v>38</v>
      </c>
      <c r="AG1406" t="s">
        <v>13527</v>
      </c>
      <c r="AH1406" t="s">
        <v>38</v>
      </c>
      <c r="AI1406" t="s">
        <v>13538</v>
      </c>
    </row>
    <row r="1407" spans="1:35" x14ac:dyDescent="0.25">
      <c r="A1407" s="1" t="s">
        <v>2904</v>
      </c>
      <c r="B1407" s="1" t="s">
        <v>30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s="1" t="s">
        <v>32</v>
      </c>
      <c r="I1407" s="1" t="s">
        <v>31</v>
      </c>
      <c r="J1407">
        <v>18</v>
      </c>
      <c r="K1407">
        <v>0</v>
      </c>
      <c r="L1407">
        <v>0</v>
      </c>
      <c r="M1407" s="1" t="s">
        <v>30</v>
      </c>
      <c r="N1407">
        <v>0</v>
      </c>
      <c r="O1407" s="1" t="s">
        <v>80</v>
      </c>
      <c r="P1407" s="1" t="s">
        <v>2905</v>
      </c>
      <c r="Q1407" s="1" t="s">
        <v>35</v>
      </c>
      <c r="R1407">
        <v>37</v>
      </c>
      <c r="S1407" s="1" t="s">
        <v>30</v>
      </c>
      <c r="T1407" s="1" t="s">
        <v>30</v>
      </c>
      <c r="U1407" s="1" t="s">
        <v>30</v>
      </c>
      <c r="V1407">
        <v>0</v>
      </c>
      <c r="W1407" s="1" t="s">
        <v>30</v>
      </c>
      <c r="X1407" s="1" t="s">
        <v>43</v>
      </c>
      <c r="Y1407" s="1" t="s">
        <v>44</v>
      </c>
      <c r="Z1407">
        <v>9</v>
      </c>
      <c r="AA1407">
        <v>175</v>
      </c>
      <c r="AB1407" s="1" t="s">
        <v>13500</v>
      </c>
      <c r="AC1407" s="1" t="s">
        <v>13500</v>
      </c>
      <c r="AD1407" t="s">
        <v>13494</v>
      </c>
      <c r="AE1407" s="1" t="s">
        <v>38</v>
      </c>
      <c r="AF1407" s="1" t="s">
        <v>38</v>
      </c>
      <c r="AG1407" t="s">
        <v>13527</v>
      </c>
      <c r="AH1407" t="s">
        <v>38</v>
      </c>
      <c r="AI1407" t="s">
        <v>13539</v>
      </c>
    </row>
    <row r="1408" spans="1:35" x14ac:dyDescent="0.25">
      <c r="A1408" s="1" t="s">
        <v>2906</v>
      </c>
      <c r="B1408" s="1" t="s">
        <v>30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s="1" t="s">
        <v>32</v>
      </c>
      <c r="I1408" s="1" t="s">
        <v>31</v>
      </c>
      <c r="J1408">
        <v>108</v>
      </c>
      <c r="K1408">
        <v>0</v>
      </c>
      <c r="L1408">
        <v>0</v>
      </c>
      <c r="M1408" s="1" t="s">
        <v>30</v>
      </c>
      <c r="N1408">
        <v>0</v>
      </c>
      <c r="O1408" s="1" t="s">
        <v>202</v>
      </c>
      <c r="P1408" s="1" t="s">
        <v>2907</v>
      </c>
      <c r="Q1408" s="1" t="s">
        <v>42</v>
      </c>
      <c r="R1408">
        <v>61</v>
      </c>
      <c r="S1408" s="1" t="s">
        <v>30</v>
      </c>
      <c r="T1408" s="1" t="s">
        <v>30</v>
      </c>
      <c r="U1408" s="1" t="s">
        <v>30</v>
      </c>
      <c r="V1408">
        <v>0</v>
      </c>
      <c r="W1408" s="1" t="s">
        <v>30</v>
      </c>
      <c r="X1408" s="1" t="s">
        <v>36</v>
      </c>
      <c r="Y1408" s="1" t="s">
        <v>37</v>
      </c>
      <c r="Z1408">
        <v>11</v>
      </c>
      <c r="AA1408">
        <v>284</v>
      </c>
      <c r="AB1408" s="1" t="s">
        <v>13500</v>
      </c>
      <c r="AC1408" s="1" t="s">
        <v>13500</v>
      </c>
      <c r="AD1408" t="s">
        <v>13494</v>
      </c>
      <c r="AE1408" s="1" t="s">
        <v>38</v>
      </c>
      <c r="AF1408" s="1" t="s">
        <v>38</v>
      </c>
      <c r="AG1408" t="s">
        <v>13527</v>
      </c>
      <c r="AH1408" t="s">
        <v>38</v>
      </c>
      <c r="AI1408" t="s">
        <v>13539</v>
      </c>
    </row>
    <row r="1409" spans="1:35" x14ac:dyDescent="0.25">
      <c r="A1409" s="1" t="s">
        <v>2908</v>
      </c>
      <c r="B1409" s="1" t="s">
        <v>30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s="1" t="s">
        <v>32</v>
      </c>
      <c r="I1409" s="1" t="s">
        <v>31</v>
      </c>
      <c r="J1409">
        <v>59</v>
      </c>
      <c r="K1409">
        <v>0</v>
      </c>
      <c r="L1409">
        <v>6</v>
      </c>
      <c r="M1409" s="1" t="s">
        <v>32</v>
      </c>
      <c r="N1409">
        <v>0</v>
      </c>
      <c r="O1409" s="1" t="s">
        <v>52</v>
      </c>
      <c r="P1409" s="1" t="s">
        <v>2909</v>
      </c>
      <c r="Q1409" s="1" t="s">
        <v>35</v>
      </c>
      <c r="R1409">
        <v>47</v>
      </c>
      <c r="S1409" s="1" t="s">
        <v>30</v>
      </c>
      <c r="T1409" s="1" t="s">
        <v>30</v>
      </c>
      <c r="U1409" s="1" t="s">
        <v>30</v>
      </c>
      <c r="V1409">
        <v>0</v>
      </c>
      <c r="W1409" s="1" t="s">
        <v>32</v>
      </c>
      <c r="X1409" s="1" t="s">
        <v>36</v>
      </c>
      <c r="Y1409" s="1" t="s">
        <v>58</v>
      </c>
      <c r="Z1409">
        <v>13</v>
      </c>
      <c r="AA1409">
        <v>243</v>
      </c>
      <c r="AB1409" s="1" t="s">
        <v>13500</v>
      </c>
      <c r="AC1409" s="1" t="s">
        <v>13500</v>
      </c>
      <c r="AD1409" t="s">
        <v>13494</v>
      </c>
      <c r="AE1409" s="1" t="s">
        <v>38</v>
      </c>
      <c r="AF1409" s="1" t="s">
        <v>38</v>
      </c>
      <c r="AG1409" t="s">
        <v>13526</v>
      </c>
      <c r="AH1409" t="s">
        <v>38</v>
      </c>
      <c r="AI1409" t="s">
        <v>13539</v>
      </c>
    </row>
    <row r="1410" spans="1:35" x14ac:dyDescent="0.25">
      <c r="A1410" s="1" t="s">
        <v>2910</v>
      </c>
      <c r="B1410" s="1" t="s">
        <v>30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s="1" t="s">
        <v>32</v>
      </c>
      <c r="I1410" s="1" t="s">
        <v>31</v>
      </c>
      <c r="J1410">
        <v>148</v>
      </c>
      <c r="K1410">
        <v>0</v>
      </c>
      <c r="L1410">
        <v>11</v>
      </c>
      <c r="M1410" s="1" t="s">
        <v>32</v>
      </c>
      <c r="N1410">
        <v>0</v>
      </c>
      <c r="O1410" s="1" t="s">
        <v>106</v>
      </c>
      <c r="P1410" s="1" t="s">
        <v>2911</v>
      </c>
      <c r="Q1410" s="1" t="s">
        <v>42</v>
      </c>
      <c r="R1410">
        <v>80</v>
      </c>
      <c r="S1410" s="1" t="s">
        <v>30</v>
      </c>
      <c r="T1410" s="1" t="s">
        <v>32</v>
      </c>
      <c r="U1410" s="1" t="s">
        <v>30</v>
      </c>
      <c r="V1410">
        <v>0</v>
      </c>
      <c r="W1410" s="1" t="s">
        <v>32</v>
      </c>
      <c r="X1410" s="1" t="s">
        <v>43</v>
      </c>
      <c r="Y1410" s="1" t="s">
        <v>58</v>
      </c>
      <c r="Z1410">
        <v>39</v>
      </c>
      <c r="AA1410">
        <v>2335</v>
      </c>
      <c r="AB1410" s="1" t="s">
        <v>13500</v>
      </c>
      <c r="AC1410" s="1" t="s">
        <v>13500</v>
      </c>
      <c r="AD1410" t="s">
        <v>13496</v>
      </c>
      <c r="AE1410" s="1" t="s">
        <v>38</v>
      </c>
      <c r="AF1410" s="1" t="s">
        <v>38</v>
      </c>
      <c r="AG1410" t="s">
        <v>13526</v>
      </c>
      <c r="AH1410" t="s">
        <v>38</v>
      </c>
      <c r="AI1410" t="s">
        <v>13540</v>
      </c>
    </row>
    <row r="1411" spans="1:35" x14ac:dyDescent="0.25">
      <c r="A1411" s="1" t="s">
        <v>2912</v>
      </c>
      <c r="B1411" s="1" t="s">
        <v>30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s="1" t="s">
        <v>32</v>
      </c>
      <c r="I1411" s="1" t="s">
        <v>31</v>
      </c>
      <c r="J1411">
        <v>156</v>
      </c>
      <c r="K1411">
        <v>0</v>
      </c>
      <c r="L1411">
        <v>6</v>
      </c>
      <c r="M1411" s="1" t="s">
        <v>32</v>
      </c>
      <c r="N1411">
        <v>0</v>
      </c>
      <c r="O1411" s="1" t="s">
        <v>111</v>
      </c>
      <c r="P1411" s="1" t="s">
        <v>2913</v>
      </c>
      <c r="Q1411" s="1" t="s">
        <v>42</v>
      </c>
      <c r="R1411">
        <v>34</v>
      </c>
      <c r="S1411" s="1" t="s">
        <v>30</v>
      </c>
      <c r="T1411" s="1" t="s">
        <v>30</v>
      </c>
      <c r="U1411" s="1" t="s">
        <v>30</v>
      </c>
      <c r="V1411">
        <v>0</v>
      </c>
      <c r="W1411" s="1" t="s">
        <v>32</v>
      </c>
      <c r="X1411" s="1" t="s">
        <v>57</v>
      </c>
      <c r="Y1411" s="1" t="s">
        <v>44</v>
      </c>
      <c r="Z1411">
        <v>23</v>
      </c>
      <c r="AA1411">
        <v>671</v>
      </c>
      <c r="AB1411" s="1" t="s">
        <v>13500</v>
      </c>
      <c r="AC1411" s="1" t="s">
        <v>13500</v>
      </c>
      <c r="AD1411" t="s">
        <v>13494</v>
      </c>
      <c r="AE1411" s="1" t="s">
        <v>38</v>
      </c>
      <c r="AF1411" s="1" t="s">
        <v>38</v>
      </c>
      <c r="AG1411" t="s">
        <v>13526</v>
      </c>
      <c r="AH1411" t="s">
        <v>38</v>
      </c>
      <c r="AI1411" t="s">
        <v>13539</v>
      </c>
    </row>
    <row r="1412" spans="1:35" x14ac:dyDescent="0.25">
      <c r="A1412" s="1" t="s">
        <v>2914</v>
      </c>
      <c r="B1412" s="1" t="s">
        <v>30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s="1" t="s">
        <v>32</v>
      </c>
      <c r="I1412" s="1" t="s">
        <v>31</v>
      </c>
      <c r="J1412">
        <v>138</v>
      </c>
      <c r="K1412">
        <v>0</v>
      </c>
      <c r="L1412">
        <v>0</v>
      </c>
      <c r="M1412" s="1" t="s">
        <v>30</v>
      </c>
      <c r="N1412">
        <v>0</v>
      </c>
      <c r="O1412" s="1" t="s">
        <v>600</v>
      </c>
      <c r="P1412" s="1" t="s">
        <v>2915</v>
      </c>
      <c r="Q1412" s="1" t="s">
        <v>35</v>
      </c>
      <c r="R1412">
        <v>84</v>
      </c>
      <c r="S1412" s="1" t="s">
        <v>30</v>
      </c>
      <c r="T1412" s="1" t="s">
        <v>32</v>
      </c>
      <c r="U1412" s="1" t="s">
        <v>30</v>
      </c>
      <c r="V1412">
        <v>0</v>
      </c>
      <c r="W1412" s="1" t="s">
        <v>30</v>
      </c>
      <c r="X1412" s="1" t="s">
        <v>43</v>
      </c>
      <c r="Y1412" s="1" t="s">
        <v>37</v>
      </c>
      <c r="Z1412">
        <v>12</v>
      </c>
      <c r="AA1412">
        <v>614</v>
      </c>
      <c r="AB1412" s="1" t="s">
        <v>13500</v>
      </c>
      <c r="AC1412" s="1" t="s">
        <v>13500</v>
      </c>
      <c r="AD1412" t="s">
        <v>13496</v>
      </c>
      <c r="AE1412" s="1" t="s">
        <v>38</v>
      </c>
      <c r="AF1412" s="1" t="s">
        <v>38</v>
      </c>
      <c r="AG1412" t="s">
        <v>13527</v>
      </c>
      <c r="AH1412" t="s">
        <v>38</v>
      </c>
      <c r="AI1412" t="s">
        <v>13540</v>
      </c>
    </row>
    <row r="1413" spans="1:35" x14ac:dyDescent="0.25">
      <c r="A1413" s="1" t="s">
        <v>2916</v>
      </c>
      <c r="B1413" s="1" t="s">
        <v>30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s="1" t="s">
        <v>32</v>
      </c>
      <c r="I1413" s="1" t="s">
        <v>31</v>
      </c>
      <c r="J1413">
        <v>54</v>
      </c>
      <c r="K1413">
        <v>0</v>
      </c>
      <c r="L1413">
        <v>4</v>
      </c>
      <c r="M1413" s="1" t="s">
        <v>32</v>
      </c>
      <c r="N1413">
        <v>0</v>
      </c>
      <c r="O1413" s="1" t="s">
        <v>202</v>
      </c>
      <c r="P1413" s="1" t="s">
        <v>2917</v>
      </c>
      <c r="Q1413" s="1" t="s">
        <v>42</v>
      </c>
      <c r="R1413">
        <v>59</v>
      </c>
      <c r="S1413" s="1" t="s">
        <v>30</v>
      </c>
      <c r="T1413" s="1" t="s">
        <v>30</v>
      </c>
      <c r="U1413" s="1" t="s">
        <v>30</v>
      </c>
      <c r="V1413">
        <v>0</v>
      </c>
      <c r="W1413" s="1" t="s">
        <v>32</v>
      </c>
      <c r="X1413" s="1" t="s">
        <v>43</v>
      </c>
      <c r="Y1413" s="1" t="s">
        <v>44</v>
      </c>
      <c r="Z1413">
        <v>18</v>
      </c>
      <c r="AA1413">
        <v>160</v>
      </c>
      <c r="AB1413" s="1" t="s">
        <v>13500</v>
      </c>
      <c r="AC1413" s="1" t="s">
        <v>13500</v>
      </c>
      <c r="AD1413" t="s">
        <v>13494</v>
      </c>
      <c r="AE1413" s="1" t="s">
        <v>38</v>
      </c>
      <c r="AF1413" s="1" t="s">
        <v>38</v>
      </c>
      <c r="AG1413" t="s">
        <v>13526</v>
      </c>
      <c r="AH1413" t="s">
        <v>38</v>
      </c>
      <c r="AI1413" t="s">
        <v>13538</v>
      </c>
    </row>
    <row r="1414" spans="1:35" x14ac:dyDescent="0.25">
      <c r="A1414" s="1" t="s">
        <v>2918</v>
      </c>
      <c r="B1414" s="1" t="s">
        <v>30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s="1" t="s">
        <v>32</v>
      </c>
      <c r="I1414" s="1" t="s">
        <v>31</v>
      </c>
      <c r="J1414">
        <v>74</v>
      </c>
      <c r="K1414">
        <v>0</v>
      </c>
      <c r="L1414">
        <v>4</v>
      </c>
      <c r="M1414" s="1" t="s">
        <v>32</v>
      </c>
      <c r="N1414">
        <v>0</v>
      </c>
      <c r="O1414" s="1" t="s">
        <v>176</v>
      </c>
      <c r="P1414" s="1" t="s">
        <v>2919</v>
      </c>
      <c r="Q1414" s="1" t="s">
        <v>35</v>
      </c>
      <c r="R1414">
        <v>77</v>
      </c>
      <c r="S1414" s="1" t="s">
        <v>30</v>
      </c>
      <c r="T1414" s="1" t="s">
        <v>32</v>
      </c>
      <c r="U1414" s="1" t="s">
        <v>30</v>
      </c>
      <c r="V1414">
        <v>0</v>
      </c>
      <c r="W1414" s="1" t="s">
        <v>30</v>
      </c>
      <c r="X1414" s="1" t="s">
        <v>57</v>
      </c>
      <c r="Y1414" s="1" t="s">
        <v>58</v>
      </c>
      <c r="Z1414">
        <v>45</v>
      </c>
      <c r="AA1414">
        <v>1271</v>
      </c>
      <c r="AB1414" s="1" t="s">
        <v>13500</v>
      </c>
      <c r="AC1414" s="1" t="s">
        <v>13500</v>
      </c>
      <c r="AD1414" t="s">
        <v>13496</v>
      </c>
      <c r="AE1414" s="1" t="s">
        <v>38</v>
      </c>
      <c r="AF1414" s="1" t="s">
        <v>38</v>
      </c>
      <c r="AG1414" t="s">
        <v>13526</v>
      </c>
      <c r="AH1414" t="s">
        <v>38</v>
      </c>
      <c r="AI1414" t="s">
        <v>13539</v>
      </c>
    </row>
    <row r="1415" spans="1:35" x14ac:dyDescent="0.25">
      <c r="A1415" s="1" t="s">
        <v>2920</v>
      </c>
      <c r="B1415" s="1" t="s">
        <v>30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s="1" t="s">
        <v>32</v>
      </c>
      <c r="I1415" s="1" t="s">
        <v>31</v>
      </c>
      <c r="J1415">
        <v>14</v>
      </c>
      <c r="K1415">
        <v>0</v>
      </c>
      <c r="L1415">
        <v>5</v>
      </c>
      <c r="M1415" s="1" t="s">
        <v>32</v>
      </c>
      <c r="N1415">
        <v>0</v>
      </c>
      <c r="O1415" s="1" t="s">
        <v>150</v>
      </c>
      <c r="P1415" s="1" t="s">
        <v>2921</v>
      </c>
      <c r="Q1415" s="1" t="s">
        <v>35</v>
      </c>
      <c r="R1415">
        <v>37</v>
      </c>
      <c r="S1415" s="1" t="s">
        <v>30</v>
      </c>
      <c r="T1415" s="1" t="s">
        <v>30</v>
      </c>
      <c r="U1415" s="1" t="s">
        <v>30</v>
      </c>
      <c r="V1415">
        <v>0</v>
      </c>
      <c r="W1415" s="1" t="s">
        <v>32</v>
      </c>
      <c r="X1415" s="1" t="s">
        <v>36</v>
      </c>
      <c r="Y1415" s="1" t="s">
        <v>37</v>
      </c>
      <c r="Z1415">
        <v>40</v>
      </c>
      <c r="AA1415">
        <v>287</v>
      </c>
      <c r="AB1415" s="1" t="s">
        <v>13500</v>
      </c>
      <c r="AC1415" s="1" t="s">
        <v>13500</v>
      </c>
      <c r="AD1415" t="s">
        <v>13494</v>
      </c>
      <c r="AE1415" s="1" t="s">
        <v>38</v>
      </c>
      <c r="AF1415" s="1" t="s">
        <v>38</v>
      </c>
      <c r="AG1415" t="s">
        <v>13526</v>
      </c>
      <c r="AH1415" t="s">
        <v>38</v>
      </c>
      <c r="AI1415" t="s">
        <v>13538</v>
      </c>
    </row>
    <row r="1416" spans="1:35" x14ac:dyDescent="0.25">
      <c r="A1416" s="1" t="s">
        <v>2922</v>
      </c>
      <c r="B1416" s="1" t="s">
        <v>30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s="1" t="s">
        <v>32</v>
      </c>
      <c r="I1416" s="1" t="s">
        <v>31</v>
      </c>
      <c r="J1416">
        <v>124</v>
      </c>
      <c r="K1416">
        <v>0</v>
      </c>
      <c r="L1416">
        <v>0</v>
      </c>
      <c r="M1416" s="1" t="s">
        <v>30</v>
      </c>
      <c r="N1416">
        <v>0</v>
      </c>
      <c r="O1416" s="1" t="s">
        <v>130</v>
      </c>
      <c r="P1416" s="1" t="s">
        <v>2923</v>
      </c>
      <c r="Q1416" s="1" t="s">
        <v>42</v>
      </c>
      <c r="R1416">
        <v>65</v>
      </c>
      <c r="S1416" s="1" t="s">
        <v>30</v>
      </c>
      <c r="T1416" s="1" t="s">
        <v>32</v>
      </c>
      <c r="U1416" s="1" t="s">
        <v>30</v>
      </c>
      <c r="V1416">
        <v>0</v>
      </c>
      <c r="W1416" s="1" t="s">
        <v>30</v>
      </c>
      <c r="X1416" s="1" t="s">
        <v>43</v>
      </c>
      <c r="Y1416" s="1" t="s">
        <v>37</v>
      </c>
      <c r="Z1416">
        <v>10</v>
      </c>
      <c r="AA1416">
        <v>161</v>
      </c>
      <c r="AB1416" s="1" t="s">
        <v>13500</v>
      </c>
      <c r="AC1416" s="1" t="s">
        <v>13500</v>
      </c>
      <c r="AD1416" t="s">
        <v>13496</v>
      </c>
      <c r="AE1416" s="1" t="s">
        <v>38</v>
      </c>
      <c r="AF1416" s="1" t="s">
        <v>38</v>
      </c>
      <c r="AG1416" t="s">
        <v>13527</v>
      </c>
      <c r="AH1416" t="s">
        <v>38</v>
      </c>
      <c r="AI1416" t="s">
        <v>13539</v>
      </c>
    </row>
    <row r="1417" spans="1:35" x14ac:dyDescent="0.25">
      <c r="A1417" s="1" t="s">
        <v>2924</v>
      </c>
      <c r="B1417" s="1" t="s">
        <v>30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s="1" t="s">
        <v>32</v>
      </c>
      <c r="I1417" s="1" t="s">
        <v>31</v>
      </c>
      <c r="J1417">
        <v>12</v>
      </c>
      <c r="K1417">
        <v>0</v>
      </c>
      <c r="L1417">
        <v>7</v>
      </c>
      <c r="M1417" s="1" t="s">
        <v>32</v>
      </c>
      <c r="N1417">
        <v>0</v>
      </c>
      <c r="O1417" s="1" t="s">
        <v>1102</v>
      </c>
      <c r="P1417" s="1" t="s">
        <v>2925</v>
      </c>
      <c r="Q1417" s="1" t="s">
        <v>35</v>
      </c>
      <c r="R1417">
        <v>70</v>
      </c>
      <c r="S1417" s="1" t="s">
        <v>30</v>
      </c>
      <c r="T1417" s="1" t="s">
        <v>32</v>
      </c>
      <c r="U1417" s="1" t="s">
        <v>30</v>
      </c>
      <c r="V1417">
        <v>0</v>
      </c>
      <c r="W1417" s="1" t="s">
        <v>30</v>
      </c>
      <c r="X1417" s="1" t="s">
        <v>57</v>
      </c>
      <c r="Y1417" s="1" t="s">
        <v>58</v>
      </c>
      <c r="Z1417">
        <v>45</v>
      </c>
      <c r="AA1417">
        <v>89</v>
      </c>
      <c r="AB1417" s="1" t="s">
        <v>13500</v>
      </c>
      <c r="AC1417" s="1" t="s">
        <v>13500</v>
      </c>
      <c r="AD1417" t="s">
        <v>13496</v>
      </c>
      <c r="AE1417" s="1" t="s">
        <v>38</v>
      </c>
      <c r="AF1417" s="1" t="s">
        <v>38</v>
      </c>
      <c r="AG1417" t="s">
        <v>13526</v>
      </c>
      <c r="AH1417" t="s">
        <v>38</v>
      </c>
      <c r="AI1417" t="s">
        <v>13538</v>
      </c>
    </row>
    <row r="1418" spans="1:35" x14ac:dyDescent="0.25">
      <c r="A1418" s="1" t="s">
        <v>2926</v>
      </c>
      <c r="B1418" s="1" t="s">
        <v>30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s="1" t="s">
        <v>32</v>
      </c>
      <c r="I1418" s="1" t="s">
        <v>31</v>
      </c>
      <c r="J1418">
        <v>18</v>
      </c>
      <c r="K1418">
        <v>0</v>
      </c>
      <c r="L1418">
        <v>4</v>
      </c>
      <c r="M1418" s="1" t="s">
        <v>32</v>
      </c>
      <c r="N1418">
        <v>0</v>
      </c>
      <c r="O1418" s="1" t="s">
        <v>211</v>
      </c>
      <c r="P1418" s="1" t="s">
        <v>2927</v>
      </c>
      <c r="Q1418" s="1" t="s">
        <v>42</v>
      </c>
      <c r="R1418">
        <v>53</v>
      </c>
      <c r="S1418" s="1" t="s">
        <v>30</v>
      </c>
      <c r="T1418" s="1" t="s">
        <v>30</v>
      </c>
      <c r="U1418" s="1" t="s">
        <v>30</v>
      </c>
      <c r="V1418">
        <v>0</v>
      </c>
      <c r="W1418" s="1" t="s">
        <v>32</v>
      </c>
      <c r="X1418" s="1" t="s">
        <v>36</v>
      </c>
      <c r="Y1418" s="1" t="s">
        <v>37</v>
      </c>
      <c r="Z1418">
        <v>45</v>
      </c>
      <c r="AA1418">
        <v>294</v>
      </c>
      <c r="AB1418" s="1" t="s">
        <v>13500</v>
      </c>
      <c r="AC1418" s="1" t="s">
        <v>13500</v>
      </c>
      <c r="AD1418" t="s">
        <v>13494</v>
      </c>
      <c r="AE1418" s="1" t="s">
        <v>38</v>
      </c>
      <c r="AF1418" s="1" t="s">
        <v>38</v>
      </c>
      <c r="AG1418" t="s">
        <v>13526</v>
      </c>
      <c r="AH1418" t="s">
        <v>38</v>
      </c>
      <c r="AI1418" t="s">
        <v>13538</v>
      </c>
    </row>
    <row r="1419" spans="1:35" x14ac:dyDescent="0.25">
      <c r="A1419" s="1" t="s">
        <v>2928</v>
      </c>
      <c r="B1419" s="1" t="s">
        <v>30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s="1" t="s">
        <v>32</v>
      </c>
      <c r="I1419" s="1" t="s">
        <v>31</v>
      </c>
      <c r="J1419">
        <v>8</v>
      </c>
      <c r="K1419">
        <v>0</v>
      </c>
      <c r="L1419">
        <v>4</v>
      </c>
      <c r="M1419" s="1" t="s">
        <v>32</v>
      </c>
      <c r="N1419">
        <v>0</v>
      </c>
      <c r="O1419" s="1" t="s">
        <v>1102</v>
      </c>
      <c r="P1419" s="1" t="s">
        <v>2929</v>
      </c>
      <c r="Q1419" s="1" t="s">
        <v>35</v>
      </c>
      <c r="R1419">
        <v>69</v>
      </c>
      <c r="S1419" s="1" t="s">
        <v>30</v>
      </c>
      <c r="T1419" s="1" t="s">
        <v>32</v>
      </c>
      <c r="U1419" s="1" t="s">
        <v>30</v>
      </c>
      <c r="V1419">
        <v>0</v>
      </c>
      <c r="W1419" s="1" t="s">
        <v>30</v>
      </c>
      <c r="X1419" s="1" t="s">
        <v>57</v>
      </c>
      <c r="Y1419" s="1" t="s">
        <v>37</v>
      </c>
      <c r="Z1419">
        <v>33</v>
      </c>
      <c r="AA1419">
        <v>129</v>
      </c>
      <c r="AB1419" s="1" t="s">
        <v>13500</v>
      </c>
      <c r="AC1419" s="1" t="s">
        <v>13500</v>
      </c>
      <c r="AD1419" t="s">
        <v>13496</v>
      </c>
      <c r="AE1419" s="1" t="s">
        <v>38</v>
      </c>
      <c r="AF1419" s="1" t="s">
        <v>38</v>
      </c>
      <c r="AG1419" t="s">
        <v>13526</v>
      </c>
      <c r="AH1419" t="s">
        <v>38</v>
      </c>
      <c r="AI1419" t="s">
        <v>13538</v>
      </c>
    </row>
    <row r="1420" spans="1:35" x14ac:dyDescent="0.25">
      <c r="A1420" s="1" t="s">
        <v>2930</v>
      </c>
      <c r="B1420" s="1" t="s">
        <v>30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s="1" t="s">
        <v>32</v>
      </c>
      <c r="I1420" s="1" t="s">
        <v>31</v>
      </c>
      <c r="J1420">
        <v>340</v>
      </c>
      <c r="K1420">
        <v>0</v>
      </c>
      <c r="L1420">
        <v>0</v>
      </c>
      <c r="M1420" s="1" t="s">
        <v>30</v>
      </c>
      <c r="N1420">
        <v>0</v>
      </c>
      <c r="O1420" s="1" t="s">
        <v>184</v>
      </c>
      <c r="P1420" s="1" t="s">
        <v>2931</v>
      </c>
      <c r="Q1420" s="1" t="s">
        <v>35</v>
      </c>
      <c r="R1420">
        <v>29</v>
      </c>
      <c r="S1420" s="1" t="s">
        <v>32</v>
      </c>
      <c r="T1420" s="1" t="s">
        <v>30</v>
      </c>
      <c r="U1420" s="1" t="s">
        <v>30</v>
      </c>
      <c r="V1420">
        <v>0</v>
      </c>
      <c r="W1420" s="1" t="s">
        <v>30</v>
      </c>
      <c r="X1420" s="1" t="s">
        <v>57</v>
      </c>
      <c r="Y1420" s="1" t="s">
        <v>37</v>
      </c>
      <c r="Z1420">
        <v>12</v>
      </c>
      <c r="AA1420">
        <v>847</v>
      </c>
      <c r="AB1420" s="1" t="s">
        <v>13500</v>
      </c>
      <c r="AC1420" s="1" t="s">
        <v>13500</v>
      </c>
      <c r="AD1420" t="s">
        <v>13495</v>
      </c>
      <c r="AE1420" s="1" t="s">
        <v>38</v>
      </c>
      <c r="AF1420" s="1" t="s">
        <v>38</v>
      </c>
      <c r="AG1420" t="s">
        <v>13527</v>
      </c>
      <c r="AH1420" t="s">
        <v>38</v>
      </c>
      <c r="AI1420" t="s">
        <v>13540</v>
      </c>
    </row>
    <row r="1421" spans="1:35" x14ac:dyDescent="0.25">
      <c r="A1421" s="1" t="s">
        <v>2932</v>
      </c>
      <c r="B1421" s="1" t="s">
        <v>30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s="1" t="s">
        <v>32</v>
      </c>
      <c r="I1421" s="1" t="s">
        <v>31</v>
      </c>
      <c r="J1421">
        <v>174</v>
      </c>
      <c r="K1421">
        <v>0</v>
      </c>
      <c r="L1421">
        <v>2</v>
      </c>
      <c r="M1421" s="1" t="s">
        <v>32</v>
      </c>
      <c r="N1421">
        <v>0</v>
      </c>
      <c r="O1421" s="1" t="s">
        <v>111</v>
      </c>
      <c r="P1421" s="1" t="s">
        <v>2933</v>
      </c>
      <c r="Q1421" s="1" t="s">
        <v>42</v>
      </c>
      <c r="R1421">
        <v>64</v>
      </c>
      <c r="S1421" s="1" t="s">
        <v>30</v>
      </c>
      <c r="T1421" s="1" t="s">
        <v>30</v>
      </c>
      <c r="U1421" s="1" t="s">
        <v>30</v>
      </c>
      <c r="V1421">
        <v>0</v>
      </c>
      <c r="W1421" s="1" t="s">
        <v>32</v>
      </c>
      <c r="X1421" s="1" t="s">
        <v>43</v>
      </c>
      <c r="Y1421" s="1" t="s">
        <v>37</v>
      </c>
      <c r="Z1421">
        <v>38</v>
      </c>
      <c r="AA1421">
        <v>2170</v>
      </c>
      <c r="AB1421" s="1" t="s">
        <v>13500</v>
      </c>
      <c r="AC1421" s="1" t="s">
        <v>13500</v>
      </c>
      <c r="AD1421" t="s">
        <v>13494</v>
      </c>
      <c r="AE1421" s="1" t="s">
        <v>38</v>
      </c>
      <c r="AF1421" s="1" t="s">
        <v>38</v>
      </c>
      <c r="AG1421" t="s">
        <v>13527</v>
      </c>
      <c r="AH1421" t="s">
        <v>38</v>
      </c>
      <c r="AI1421" t="s">
        <v>13540</v>
      </c>
    </row>
    <row r="1422" spans="1:35" x14ac:dyDescent="0.25">
      <c r="A1422" s="1" t="s">
        <v>2934</v>
      </c>
      <c r="B1422" s="1" t="s">
        <v>30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s="1" t="s">
        <v>32</v>
      </c>
      <c r="I1422" s="1" t="s">
        <v>31</v>
      </c>
      <c r="J1422">
        <v>216</v>
      </c>
      <c r="K1422">
        <v>0</v>
      </c>
      <c r="L1422">
        <v>2</v>
      </c>
      <c r="M1422" s="1" t="s">
        <v>32</v>
      </c>
      <c r="N1422">
        <v>0</v>
      </c>
      <c r="O1422" s="1" t="s">
        <v>94</v>
      </c>
      <c r="P1422" s="1" t="s">
        <v>2935</v>
      </c>
      <c r="Q1422" s="1" t="s">
        <v>42</v>
      </c>
      <c r="R1422">
        <v>82</v>
      </c>
      <c r="S1422" s="1" t="s">
        <v>30</v>
      </c>
      <c r="T1422" s="1" t="s">
        <v>32</v>
      </c>
      <c r="U1422" s="1" t="s">
        <v>30</v>
      </c>
      <c r="V1422">
        <v>0</v>
      </c>
      <c r="W1422" s="1" t="s">
        <v>32</v>
      </c>
      <c r="X1422" s="1" t="s">
        <v>57</v>
      </c>
      <c r="Y1422" s="1" t="s">
        <v>58</v>
      </c>
      <c r="Z1422">
        <v>64</v>
      </c>
      <c r="AA1422">
        <v>3128</v>
      </c>
      <c r="AB1422" s="1" t="s">
        <v>13500</v>
      </c>
      <c r="AC1422" s="1" t="s">
        <v>13500</v>
      </c>
      <c r="AD1422" t="s">
        <v>13496</v>
      </c>
      <c r="AE1422" s="1" t="s">
        <v>38</v>
      </c>
      <c r="AF1422" s="1" t="s">
        <v>38</v>
      </c>
      <c r="AG1422" t="s">
        <v>13527</v>
      </c>
      <c r="AH1422" t="s">
        <v>38</v>
      </c>
      <c r="AI1422" t="s">
        <v>13540</v>
      </c>
    </row>
    <row r="1423" spans="1:35" x14ac:dyDescent="0.25">
      <c r="A1423" s="1" t="s">
        <v>2936</v>
      </c>
      <c r="B1423" s="1" t="s">
        <v>30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s="1" t="s">
        <v>32</v>
      </c>
      <c r="I1423" s="1" t="s">
        <v>31</v>
      </c>
      <c r="J1423">
        <v>59</v>
      </c>
      <c r="K1423">
        <v>0</v>
      </c>
      <c r="L1423">
        <v>0</v>
      </c>
      <c r="M1423" s="1" t="s">
        <v>30</v>
      </c>
      <c r="N1423">
        <v>0</v>
      </c>
      <c r="O1423" s="1" t="s">
        <v>1102</v>
      </c>
      <c r="P1423" s="1" t="s">
        <v>2937</v>
      </c>
      <c r="Q1423" s="1" t="s">
        <v>42</v>
      </c>
      <c r="R1423">
        <v>23</v>
      </c>
      <c r="S1423" s="1" t="s">
        <v>32</v>
      </c>
      <c r="T1423" s="1" t="s">
        <v>30</v>
      </c>
      <c r="U1423" s="1" t="s">
        <v>30</v>
      </c>
      <c r="V1423">
        <v>0</v>
      </c>
      <c r="W1423" s="1" t="s">
        <v>30</v>
      </c>
      <c r="X1423" s="1" t="s">
        <v>36</v>
      </c>
      <c r="Y1423" s="1" t="s">
        <v>58</v>
      </c>
      <c r="Z1423">
        <v>11</v>
      </c>
      <c r="AA1423">
        <v>88</v>
      </c>
      <c r="AB1423" s="1" t="s">
        <v>13500</v>
      </c>
      <c r="AC1423" s="1" t="s">
        <v>13500</v>
      </c>
      <c r="AD1423" t="s">
        <v>13495</v>
      </c>
      <c r="AE1423" s="1" t="s">
        <v>38</v>
      </c>
      <c r="AF1423" s="1" t="s">
        <v>38</v>
      </c>
      <c r="AG1423" t="s">
        <v>13527</v>
      </c>
      <c r="AH1423" t="s">
        <v>38</v>
      </c>
      <c r="AI1423" t="s">
        <v>13538</v>
      </c>
    </row>
    <row r="1424" spans="1:35" x14ac:dyDescent="0.25">
      <c r="A1424" s="1" t="s">
        <v>2938</v>
      </c>
      <c r="B1424" s="1" t="s">
        <v>30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s="1" t="s">
        <v>32</v>
      </c>
      <c r="I1424" s="1" t="s">
        <v>31</v>
      </c>
      <c r="J1424">
        <v>156</v>
      </c>
      <c r="K1424">
        <v>0</v>
      </c>
      <c r="L1424">
        <v>0</v>
      </c>
      <c r="M1424" s="1" t="s">
        <v>30</v>
      </c>
      <c r="N1424">
        <v>0</v>
      </c>
      <c r="O1424" s="1" t="s">
        <v>130</v>
      </c>
      <c r="P1424" s="1" t="s">
        <v>2939</v>
      </c>
      <c r="Q1424" s="1" t="s">
        <v>35</v>
      </c>
      <c r="R1424">
        <v>29</v>
      </c>
      <c r="S1424" s="1" t="s">
        <v>32</v>
      </c>
      <c r="T1424" s="1" t="s">
        <v>30</v>
      </c>
      <c r="U1424" s="1" t="s">
        <v>30</v>
      </c>
      <c r="V1424">
        <v>0</v>
      </c>
      <c r="W1424" s="1" t="s">
        <v>30</v>
      </c>
      <c r="X1424" s="1" t="s">
        <v>43</v>
      </c>
      <c r="Y1424" s="1" t="s">
        <v>37</v>
      </c>
      <c r="Z1424">
        <v>11</v>
      </c>
      <c r="AA1424">
        <v>763</v>
      </c>
      <c r="AB1424" s="1" t="s">
        <v>13500</v>
      </c>
      <c r="AC1424" s="1" t="s">
        <v>13500</v>
      </c>
      <c r="AD1424" t="s">
        <v>13495</v>
      </c>
      <c r="AE1424" s="1" t="s">
        <v>38</v>
      </c>
      <c r="AF1424" s="1" t="s">
        <v>38</v>
      </c>
      <c r="AG1424" t="s">
        <v>13527</v>
      </c>
      <c r="AH1424" t="s">
        <v>38</v>
      </c>
      <c r="AI1424" t="s">
        <v>13540</v>
      </c>
    </row>
    <row r="1425" spans="1:35" x14ac:dyDescent="0.25">
      <c r="A1425" s="1" t="s">
        <v>2940</v>
      </c>
      <c r="B1425" s="1" t="s">
        <v>30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s="1" t="s">
        <v>32</v>
      </c>
      <c r="I1425" s="1" t="s">
        <v>31</v>
      </c>
      <c r="J1425">
        <v>40</v>
      </c>
      <c r="K1425">
        <v>0</v>
      </c>
      <c r="L1425">
        <v>3</v>
      </c>
      <c r="M1425" s="1" t="s">
        <v>30</v>
      </c>
      <c r="N1425">
        <v>41</v>
      </c>
      <c r="O1425" s="1" t="s">
        <v>130</v>
      </c>
      <c r="P1425" s="1" t="s">
        <v>2941</v>
      </c>
      <c r="Q1425" s="1" t="s">
        <v>42</v>
      </c>
      <c r="R1425">
        <v>60</v>
      </c>
      <c r="S1425" s="1" t="s">
        <v>30</v>
      </c>
      <c r="T1425" s="1" t="s">
        <v>30</v>
      </c>
      <c r="U1425" s="1" t="s">
        <v>30</v>
      </c>
      <c r="V1425">
        <v>0</v>
      </c>
      <c r="W1425" s="1" t="s">
        <v>30</v>
      </c>
      <c r="X1425" s="1" t="s">
        <v>36</v>
      </c>
      <c r="Y1425" s="1" t="s">
        <v>37</v>
      </c>
      <c r="Z1425">
        <v>38</v>
      </c>
      <c r="AA1425">
        <v>291</v>
      </c>
      <c r="AB1425" s="1" t="s">
        <v>13500</v>
      </c>
      <c r="AC1425" s="1" t="s">
        <v>13500</v>
      </c>
      <c r="AD1425" t="s">
        <v>13494</v>
      </c>
      <c r="AE1425" s="1" t="s">
        <v>38</v>
      </c>
      <c r="AF1425" s="1" t="s">
        <v>38</v>
      </c>
      <c r="AG1425" t="s">
        <v>13526</v>
      </c>
      <c r="AH1425" t="s">
        <v>38</v>
      </c>
      <c r="AI1425" t="s">
        <v>13538</v>
      </c>
    </row>
    <row r="1426" spans="1:35" x14ac:dyDescent="0.25">
      <c r="A1426" s="1" t="s">
        <v>2942</v>
      </c>
      <c r="B1426" s="1" t="s">
        <v>30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s="1" t="s">
        <v>32</v>
      </c>
      <c r="I1426" s="1" t="s">
        <v>31</v>
      </c>
      <c r="J1426">
        <v>83</v>
      </c>
      <c r="K1426">
        <v>0</v>
      </c>
      <c r="L1426">
        <v>0</v>
      </c>
      <c r="M1426" s="1" t="s">
        <v>30</v>
      </c>
      <c r="N1426">
        <v>0</v>
      </c>
      <c r="O1426" s="1" t="s">
        <v>159</v>
      </c>
      <c r="P1426" s="1" t="s">
        <v>2943</v>
      </c>
      <c r="Q1426" s="1" t="s">
        <v>35</v>
      </c>
      <c r="R1426">
        <v>33</v>
      </c>
      <c r="S1426" s="1" t="s">
        <v>30</v>
      </c>
      <c r="T1426" s="1" t="s">
        <v>30</v>
      </c>
      <c r="U1426" s="1" t="s">
        <v>30</v>
      </c>
      <c r="V1426">
        <v>0</v>
      </c>
      <c r="W1426" s="1" t="s">
        <v>30</v>
      </c>
      <c r="X1426" s="1" t="s">
        <v>43</v>
      </c>
      <c r="Y1426" s="1" t="s">
        <v>58</v>
      </c>
      <c r="Z1426">
        <v>12</v>
      </c>
      <c r="AA1426">
        <v>348</v>
      </c>
      <c r="AB1426" s="1" t="s">
        <v>13500</v>
      </c>
      <c r="AC1426" s="1" t="s">
        <v>13500</v>
      </c>
      <c r="AD1426" t="s">
        <v>13494</v>
      </c>
      <c r="AE1426" s="1" t="s">
        <v>38</v>
      </c>
      <c r="AF1426" s="1" t="s">
        <v>38</v>
      </c>
      <c r="AG1426" t="s">
        <v>13527</v>
      </c>
      <c r="AH1426" t="s">
        <v>38</v>
      </c>
      <c r="AI1426" t="s">
        <v>13539</v>
      </c>
    </row>
    <row r="1427" spans="1:35" x14ac:dyDescent="0.25">
      <c r="A1427" s="1" t="s">
        <v>2944</v>
      </c>
      <c r="B1427" s="1" t="s">
        <v>30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s="1" t="s">
        <v>32</v>
      </c>
      <c r="I1427" s="1" t="s">
        <v>31</v>
      </c>
      <c r="J1427">
        <v>193</v>
      </c>
      <c r="K1427">
        <v>0</v>
      </c>
      <c r="L1427">
        <v>0</v>
      </c>
      <c r="M1427" s="1" t="s">
        <v>30</v>
      </c>
      <c r="N1427">
        <v>0</v>
      </c>
      <c r="O1427" s="1" t="s">
        <v>219</v>
      </c>
      <c r="P1427" s="1" t="s">
        <v>2945</v>
      </c>
      <c r="Q1427" s="1" t="s">
        <v>35</v>
      </c>
      <c r="R1427">
        <v>53</v>
      </c>
      <c r="S1427" s="1" t="s">
        <v>30</v>
      </c>
      <c r="T1427" s="1" t="s">
        <v>30</v>
      </c>
      <c r="U1427" s="1" t="s">
        <v>30</v>
      </c>
      <c r="V1427">
        <v>0</v>
      </c>
      <c r="W1427" s="1" t="s">
        <v>30</v>
      </c>
      <c r="X1427" s="1" t="s">
        <v>57</v>
      </c>
      <c r="Y1427" s="1" t="s">
        <v>58</v>
      </c>
      <c r="Z1427">
        <v>14</v>
      </c>
      <c r="AA1427">
        <v>943</v>
      </c>
      <c r="AB1427" s="1" t="s">
        <v>13500</v>
      </c>
      <c r="AC1427" s="1" t="s">
        <v>13500</v>
      </c>
      <c r="AD1427" t="s">
        <v>13494</v>
      </c>
      <c r="AE1427" s="1" t="s">
        <v>38</v>
      </c>
      <c r="AF1427" s="1" t="s">
        <v>38</v>
      </c>
      <c r="AG1427" t="s">
        <v>13527</v>
      </c>
      <c r="AH1427" t="s">
        <v>38</v>
      </c>
      <c r="AI1427" t="s">
        <v>13540</v>
      </c>
    </row>
    <row r="1428" spans="1:35" x14ac:dyDescent="0.25">
      <c r="A1428" s="1" t="s">
        <v>2946</v>
      </c>
      <c r="B1428" s="1" t="s">
        <v>30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s="1" t="s">
        <v>32</v>
      </c>
      <c r="I1428" s="1" t="s">
        <v>31</v>
      </c>
      <c r="J1428">
        <v>337</v>
      </c>
      <c r="K1428">
        <v>0</v>
      </c>
      <c r="L1428">
        <v>3</v>
      </c>
      <c r="M1428" s="1" t="s">
        <v>32</v>
      </c>
      <c r="N1428">
        <v>0</v>
      </c>
      <c r="O1428" s="1" t="s">
        <v>197</v>
      </c>
      <c r="P1428" s="1" t="s">
        <v>2947</v>
      </c>
      <c r="Q1428" s="1" t="s">
        <v>42</v>
      </c>
      <c r="R1428">
        <v>41</v>
      </c>
      <c r="S1428" s="1" t="s">
        <v>30</v>
      </c>
      <c r="T1428" s="1" t="s">
        <v>30</v>
      </c>
      <c r="U1428" s="1" t="s">
        <v>30</v>
      </c>
      <c r="V1428">
        <v>0</v>
      </c>
      <c r="W1428" s="1" t="s">
        <v>32</v>
      </c>
      <c r="X1428" s="1" t="s">
        <v>57</v>
      </c>
      <c r="Y1428" s="1" t="s">
        <v>58</v>
      </c>
      <c r="Z1428">
        <v>40</v>
      </c>
      <c r="AA1428">
        <v>2621</v>
      </c>
      <c r="AB1428" s="1" t="s">
        <v>13500</v>
      </c>
      <c r="AC1428" s="1" t="s">
        <v>13500</v>
      </c>
      <c r="AD1428" t="s">
        <v>13494</v>
      </c>
      <c r="AE1428" s="1" t="s">
        <v>38</v>
      </c>
      <c r="AF1428" s="1" t="s">
        <v>38</v>
      </c>
      <c r="AG1428" t="s">
        <v>13526</v>
      </c>
      <c r="AH1428" t="s">
        <v>38</v>
      </c>
      <c r="AI1428" t="s">
        <v>13540</v>
      </c>
    </row>
    <row r="1429" spans="1:35" x14ac:dyDescent="0.25">
      <c r="A1429" s="1" t="s">
        <v>2948</v>
      </c>
      <c r="B1429" s="1" t="s">
        <v>30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s="1" t="s">
        <v>32</v>
      </c>
      <c r="I1429" s="1" t="s">
        <v>31</v>
      </c>
      <c r="J1429">
        <v>107</v>
      </c>
      <c r="K1429">
        <v>0</v>
      </c>
      <c r="L1429">
        <v>5</v>
      </c>
      <c r="M1429" s="1" t="s">
        <v>32</v>
      </c>
      <c r="N1429">
        <v>0</v>
      </c>
      <c r="O1429" s="1" t="s">
        <v>74</v>
      </c>
      <c r="P1429" s="1" t="s">
        <v>2949</v>
      </c>
      <c r="Q1429" s="1" t="s">
        <v>35</v>
      </c>
      <c r="R1429">
        <v>55</v>
      </c>
      <c r="S1429" s="1" t="s">
        <v>30</v>
      </c>
      <c r="T1429" s="1" t="s">
        <v>30</v>
      </c>
      <c r="U1429" s="1" t="s">
        <v>30</v>
      </c>
      <c r="V1429">
        <v>0</v>
      </c>
      <c r="W1429" s="1" t="s">
        <v>32</v>
      </c>
      <c r="X1429" s="1" t="s">
        <v>36</v>
      </c>
      <c r="Y1429" s="1" t="s">
        <v>37</v>
      </c>
      <c r="Z1429">
        <v>55</v>
      </c>
      <c r="AA1429">
        <v>2520</v>
      </c>
      <c r="AB1429" s="1" t="s">
        <v>13500</v>
      </c>
      <c r="AC1429" s="1" t="s">
        <v>13500</v>
      </c>
      <c r="AD1429" t="s">
        <v>13494</v>
      </c>
      <c r="AE1429" s="1" t="s">
        <v>38</v>
      </c>
      <c r="AF1429" s="1" t="s">
        <v>38</v>
      </c>
      <c r="AG1429" t="s">
        <v>13526</v>
      </c>
      <c r="AH1429" t="s">
        <v>38</v>
      </c>
      <c r="AI1429" t="s">
        <v>13540</v>
      </c>
    </row>
    <row r="1430" spans="1:35" x14ac:dyDescent="0.25">
      <c r="A1430" s="1" t="s">
        <v>2950</v>
      </c>
      <c r="B1430" s="1" t="s">
        <v>30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s="1" t="s">
        <v>32</v>
      </c>
      <c r="I1430" s="1" t="s">
        <v>31</v>
      </c>
      <c r="J1430">
        <v>146</v>
      </c>
      <c r="K1430">
        <v>0</v>
      </c>
      <c r="L1430">
        <v>4</v>
      </c>
      <c r="M1430" s="1" t="s">
        <v>32</v>
      </c>
      <c r="N1430">
        <v>0</v>
      </c>
      <c r="O1430" s="1" t="s">
        <v>272</v>
      </c>
      <c r="P1430" s="1" t="s">
        <v>2951</v>
      </c>
      <c r="Q1430" s="1" t="s">
        <v>35</v>
      </c>
      <c r="R1430">
        <v>45</v>
      </c>
      <c r="S1430" s="1" t="s">
        <v>30</v>
      </c>
      <c r="T1430" s="1" t="s">
        <v>30</v>
      </c>
      <c r="U1430" s="1" t="s">
        <v>30</v>
      </c>
      <c r="V1430">
        <v>0</v>
      </c>
      <c r="W1430" s="1" t="s">
        <v>32</v>
      </c>
      <c r="X1430" s="1" t="s">
        <v>57</v>
      </c>
      <c r="Y1430" s="1" t="s">
        <v>58</v>
      </c>
      <c r="Z1430">
        <v>41</v>
      </c>
      <c r="AA1430">
        <v>2249</v>
      </c>
      <c r="AB1430" s="1" t="s">
        <v>13500</v>
      </c>
      <c r="AC1430" s="1" t="s">
        <v>13500</v>
      </c>
      <c r="AD1430" t="s">
        <v>13494</v>
      </c>
      <c r="AE1430" s="1" t="s">
        <v>38</v>
      </c>
      <c r="AF1430" s="1" t="s">
        <v>38</v>
      </c>
      <c r="AG1430" t="s">
        <v>13526</v>
      </c>
      <c r="AH1430" t="s">
        <v>38</v>
      </c>
      <c r="AI1430" t="s">
        <v>13540</v>
      </c>
    </row>
    <row r="1431" spans="1:35" x14ac:dyDescent="0.25">
      <c r="A1431" s="1" t="s">
        <v>2952</v>
      </c>
      <c r="B1431" s="1" t="s">
        <v>30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s="1" t="s">
        <v>32</v>
      </c>
      <c r="I1431" s="1" t="s">
        <v>31</v>
      </c>
      <c r="J1431">
        <v>228</v>
      </c>
      <c r="K1431">
        <v>0</v>
      </c>
      <c r="L1431">
        <v>2</v>
      </c>
      <c r="M1431" s="1" t="s">
        <v>32</v>
      </c>
      <c r="N1431">
        <v>0</v>
      </c>
      <c r="O1431" s="1" t="s">
        <v>52</v>
      </c>
      <c r="P1431" s="1" t="s">
        <v>2953</v>
      </c>
      <c r="Q1431" s="1" t="s">
        <v>42</v>
      </c>
      <c r="R1431">
        <v>44</v>
      </c>
      <c r="S1431" s="1" t="s">
        <v>30</v>
      </c>
      <c r="T1431" s="1" t="s">
        <v>30</v>
      </c>
      <c r="U1431" s="1" t="s">
        <v>30</v>
      </c>
      <c r="V1431">
        <v>0</v>
      </c>
      <c r="W1431" s="1" t="s">
        <v>32</v>
      </c>
      <c r="X1431" s="1" t="s">
        <v>57</v>
      </c>
      <c r="Y1431" s="1" t="s">
        <v>58</v>
      </c>
      <c r="Z1431">
        <v>35</v>
      </c>
      <c r="AA1431">
        <v>2398</v>
      </c>
      <c r="AB1431" s="1" t="s">
        <v>13500</v>
      </c>
      <c r="AC1431" s="1" t="s">
        <v>13500</v>
      </c>
      <c r="AD1431" t="s">
        <v>13494</v>
      </c>
      <c r="AE1431" s="1" t="s">
        <v>38</v>
      </c>
      <c r="AF1431" s="1" t="s">
        <v>38</v>
      </c>
      <c r="AG1431" t="s">
        <v>13527</v>
      </c>
      <c r="AH1431" t="s">
        <v>38</v>
      </c>
      <c r="AI1431" t="s">
        <v>13540</v>
      </c>
    </row>
    <row r="1432" spans="1:35" x14ac:dyDescent="0.25">
      <c r="A1432" s="1" t="s">
        <v>2954</v>
      </c>
      <c r="B1432" s="1" t="s">
        <v>30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s="1" t="s">
        <v>32</v>
      </c>
      <c r="I1432" s="1" t="s">
        <v>31</v>
      </c>
      <c r="J1432">
        <v>7</v>
      </c>
      <c r="K1432">
        <v>0</v>
      </c>
      <c r="L1432">
        <v>10</v>
      </c>
      <c r="M1432" s="1" t="s">
        <v>32</v>
      </c>
      <c r="N1432">
        <v>0</v>
      </c>
      <c r="O1432" s="1" t="s">
        <v>106</v>
      </c>
      <c r="P1432" s="1" t="s">
        <v>2955</v>
      </c>
      <c r="Q1432" s="1" t="s">
        <v>42</v>
      </c>
      <c r="R1432">
        <v>52</v>
      </c>
      <c r="S1432" s="1" t="s">
        <v>30</v>
      </c>
      <c r="T1432" s="1" t="s">
        <v>30</v>
      </c>
      <c r="U1432" s="1" t="s">
        <v>30</v>
      </c>
      <c r="V1432">
        <v>0</v>
      </c>
      <c r="W1432" s="1" t="s">
        <v>30</v>
      </c>
      <c r="X1432" s="1" t="s">
        <v>36</v>
      </c>
      <c r="Y1432" s="1" t="s">
        <v>58</v>
      </c>
      <c r="Z1432">
        <v>44</v>
      </c>
      <c r="AA1432">
        <v>125</v>
      </c>
      <c r="AB1432" s="1" t="s">
        <v>13500</v>
      </c>
      <c r="AC1432" s="1" t="s">
        <v>13500</v>
      </c>
      <c r="AD1432" t="s">
        <v>13494</v>
      </c>
      <c r="AE1432" s="1" t="s">
        <v>38</v>
      </c>
      <c r="AF1432" s="1" t="s">
        <v>38</v>
      </c>
      <c r="AG1432" t="s">
        <v>13526</v>
      </c>
      <c r="AH1432" t="s">
        <v>38</v>
      </c>
      <c r="AI1432" t="s">
        <v>13538</v>
      </c>
    </row>
    <row r="1433" spans="1:35" x14ac:dyDescent="0.25">
      <c r="A1433" s="1" t="s">
        <v>2956</v>
      </c>
      <c r="B1433" s="1" t="s">
        <v>30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s="1" t="s">
        <v>32</v>
      </c>
      <c r="I1433" s="1" t="s">
        <v>31</v>
      </c>
      <c r="J1433">
        <v>13</v>
      </c>
      <c r="K1433">
        <v>0</v>
      </c>
      <c r="L1433">
        <v>15</v>
      </c>
      <c r="M1433" s="1" t="s">
        <v>32</v>
      </c>
      <c r="N1433">
        <v>0</v>
      </c>
      <c r="O1433" s="1" t="s">
        <v>375</v>
      </c>
      <c r="P1433" s="1" t="s">
        <v>2957</v>
      </c>
      <c r="Q1433" s="1" t="s">
        <v>42</v>
      </c>
      <c r="R1433">
        <v>41</v>
      </c>
      <c r="S1433" s="1" t="s">
        <v>30</v>
      </c>
      <c r="T1433" s="1" t="s">
        <v>30</v>
      </c>
      <c r="U1433" s="1" t="s">
        <v>30</v>
      </c>
      <c r="V1433">
        <v>0</v>
      </c>
      <c r="W1433" s="1" t="s">
        <v>30</v>
      </c>
      <c r="X1433" s="1" t="s">
        <v>36</v>
      </c>
      <c r="Y1433" s="1" t="s">
        <v>58</v>
      </c>
      <c r="Z1433">
        <v>16</v>
      </c>
      <c r="AA1433">
        <v>77</v>
      </c>
      <c r="AB1433" s="1" t="s">
        <v>13500</v>
      </c>
      <c r="AC1433" s="1" t="s">
        <v>13500</v>
      </c>
      <c r="AD1433" t="s">
        <v>13494</v>
      </c>
      <c r="AE1433" s="1" t="s">
        <v>38</v>
      </c>
      <c r="AF1433" s="1" t="s">
        <v>38</v>
      </c>
      <c r="AG1433" t="s">
        <v>13526</v>
      </c>
      <c r="AH1433" t="s">
        <v>38</v>
      </c>
      <c r="AI1433" t="s">
        <v>13538</v>
      </c>
    </row>
    <row r="1434" spans="1:35" x14ac:dyDescent="0.25">
      <c r="A1434" s="1" t="s">
        <v>2958</v>
      </c>
      <c r="B1434" s="1" t="s">
        <v>30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s="1" t="s">
        <v>32</v>
      </c>
      <c r="I1434" s="1" t="s">
        <v>31</v>
      </c>
      <c r="J1434">
        <v>226</v>
      </c>
      <c r="K1434">
        <v>0</v>
      </c>
      <c r="L1434">
        <v>0</v>
      </c>
      <c r="M1434" s="1" t="s">
        <v>30</v>
      </c>
      <c r="N1434">
        <v>0</v>
      </c>
      <c r="O1434" s="1" t="s">
        <v>135</v>
      </c>
      <c r="P1434" s="1" t="s">
        <v>2959</v>
      </c>
      <c r="Q1434" s="1" t="s">
        <v>42</v>
      </c>
      <c r="R1434">
        <v>72</v>
      </c>
      <c r="S1434" s="1" t="s">
        <v>30</v>
      </c>
      <c r="T1434" s="1" t="s">
        <v>32</v>
      </c>
      <c r="U1434" s="1" t="s">
        <v>30</v>
      </c>
      <c r="V1434">
        <v>0</v>
      </c>
      <c r="W1434" s="1" t="s">
        <v>30</v>
      </c>
      <c r="X1434" s="1" t="s">
        <v>57</v>
      </c>
      <c r="Y1434" s="1" t="s">
        <v>37</v>
      </c>
      <c r="Z1434">
        <v>15</v>
      </c>
      <c r="AA1434">
        <v>899</v>
      </c>
      <c r="AB1434" s="1" t="s">
        <v>13500</v>
      </c>
      <c r="AC1434" s="1" t="s">
        <v>13500</v>
      </c>
      <c r="AD1434" t="s">
        <v>13496</v>
      </c>
      <c r="AE1434" s="1" t="s">
        <v>38</v>
      </c>
      <c r="AF1434" s="1" t="s">
        <v>38</v>
      </c>
      <c r="AG1434" t="s">
        <v>13527</v>
      </c>
      <c r="AH1434" t="s">
        <v>38</v>
      </c>
      <c r="AI1434" t="s">
        <v>13540</v>
      </c>
    </row>
    <row r="1435" spans="1:35" x14ac:dyDescent="0.25">
      <c r="A1435" s="1" t="s">
        <v>2960</v>
      </c>
      <c r="B1435" s="1" t="s">
        <v>30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s="1" t="s">
        <v>32</v>
      </c>
      <c r="I1435" s="1" t="s">
        <v>31</v>
      </c>
      <c r="J1435">
        <v>4</v>
      </c>
      <c r="K1435">
        <v>0</v>
      </c>
      <c r="L1435">
        <v>6</v>
      </c>
      <c r="M1435" s="1" t="s">
        <v>32</v>
      </c>
      <c r="N1435">
        <v>0</v>
      </c>
      <c r="O1435" s="1" t="s">
        <v>216</v>
      </c>
      <c r="P1435" s="1" t="s">
        <v>2961</v>
      </c>
      <c r="Q1435" s="1" t="s">
        <v>35</v>
      </c>
      <c r="R1435">
        <v>37</v>
      </c>
      <c r="S1435" s="1" t="s">
        <v>30</v>
      </c>
      <c r="T1435" s="1" t="s">
        <v>30</v>
      </c>
      <c r="U1435" s="1" t="s">
        <v>30</v>
      </c>
      <c r="V1435">
        <v>0</v>
      </c>
      <c r="W1435" s="1" t="s">
        <v>30</v>
      </c>
      <c r="X1435" s="1" t="s">
        <v>36</v>
      </c>
      <c r="Y1435" s="1" t="s">
        <v>37</v>
      </c>
      <c r="Z1435">
        <v>24</v>
      </c>
      <c r="AA1435">
        <v>47</v>
      </c>
      <c r="AB1435" s="1" t="s">
        <v>13500</v>
      </c>
      <c r="AC1435" s="1" t="s">
        <v>13500</v>
      </c>
      <c r="AD1435" t="s">
        <v>13494</v>
      </c>
      <c r="AE1435" s="1" t="s">
        <v>38</v>
      </c>
      <c r="AF1435" s="1" t="s">
        <v>38</v>
      </c>
      <c r="AG1435" t="s">
        <v>13526</v>
      </c>
      <c r="AH1435" t="s">
        <v>38</v>
      </c>
      <c r="AI1435" t="s">
        <v>13538</v>
      </c>
    </row>
    <row r="1436" spans="1:35" x14ac:dyDescent="0.25">
      <c r="A1436" s="1" t="s">
        <v>2962</v>
      </c>
      <c r="B1436" s="1" t="s">
        <v>30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s="1" t="s">
        <v>32</v>
      </c>
      <c r="I1436" s="1" t="s">
        <v>31</v>
      </c>
      <c r="J1436">
        <v>118</v>
      </c>
      <c r="K1436">
        <v>0</v>
      </c>
      <c r="L1436">
        <v>1</v>
      </c>
      <c r="M1436" s="1" t="s">
        <v>32</v>
      </c>
      <c r="N1436">
        <v>0</v>
      </c>
      <c r="O1436" s="1" t="s">
        <v>159</v>
      </c>
      <c r="P1436" s="1" t="s">
        <v>2963</v>
      </c>
      <c r="Q1436" s="1" t="s">
        <v>42</v>
      </c>
      <c r="R1436">
        <v>54</v>
      </c>
      <c r="S1436" s="1" t="s">
        <v>30</v>
      </c>
      <c r="T1436" s="1" t="s">
        <v>30</v>
      </c>
      <c r="U1436" s="1" t="s">
        <v>30</v>
      </c>
      <c r="V1436">
        <v>0</v>
      </c>
      <c r="W1436" s="1" t="s">
        <v>30</v>
      </c>
      <c r="X1436" s="1" t="s">
        <v>36</v>
      </c>
      <c r="Y1436" s="1" t="s">
        <v>37</v>
      </c>
      <c r="Z1436">
        <v>39</v>
      </c>
      <c r="AA1436">
        <v>919</v>
      </c>
      <c r="AB1436" s="1" t="s">
        <v>13500</v>
      </c>
      <c r="AC1436" s="1" t="s">
        <v>13500</v>
      </c>
      <c r="AD1436" t="s">
        <v>13494</v>
      </c>
      <c r="AE1436" s="1" t="s">
        <v>38</v>
      </c>
      <c r="AF1436" s="1" t="s">
        <v>38</v>
      </c>
      <c r="AG1436" t="s">
        <v>13527</v>
      </c>
      <c r="AH1436" t="s">
        <v>38</v>
      </c>
      <c r="AI1436" t="s">
        <v>13539</v>
      </c>
    </row>
    <row r="1437" spans="1:35" x14ac:dyDescent="0.25">
      <c r="A1437" s="1" t="s">
        <v>2964</v>
      </c>
      <c r="B1437" s="1" t="s">
        <v>30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s="1" t="s">
        <v>32</v>
      </c>
      <c r="I1437" s="1" t="s">
        <v>31</v>
      </c>
      <c r="J1437">
        <v>211</v>
      </c>
      <c r="K1437">
        <v>0</v>
      </c>
      <c r="L1437">
        <v>0</v>
      </c>
      <c r="M1437" s="1" t="s">
        <v>30</v>
      </c>
      <c r="N1437">
        <v>0</v>
      </c>
      <c r="O1437" s="1" t="s">
        <v>97</v>
      </c>
      <c r="P1437" s="1" t="s">
        <v>2965</v>
      </c>
      <c r="Q1437" s="1" t="s">
        <v>35</v>
      </c>
      <c r="R1437">
        <v>36</v>
      </c>
      <c r="S1437" s="1" t="s">
        <v>30</v>
      </c>
      <c r="T1437" s="1" t="s">
        <v>30</v>
      </c>
      <c r="U1437" s="1" t="s">
        <v>30</v>
      </c>
      <c r="V1437">
        <v>0</v>
      </c>
      <c r="W1437" s="1" t="s">
        <v>30</v>
      </c>
      <c r="X1437" s="1" t="s">
        <v>36</v>
      </c>
      <c r="Y1437" s="1" t="s">
        <v>58</v>
      </c>
      <c r="Z1437">
        <v>9</v>
      </c>
      <c r="AA1437">
        <v>372</v>
      </c>
      <c r="AB1437" s="1" t="s">
        <v>13500</v>
      </c>
      <c r="AC1437" s="1" t="s">
        <v>13500</v>
      </c>
      <c r="AD1437" t="s">
        <v>13494</v>
      </c>
      <c r="AE1437" s="1" t="s">
        <v>38</v>
      </c>
      <c r="AF1437" s="1" t="s">
        <v>38</v>
      </c>
      <c r="AG1437" t="s">
        <v>13527</v>
      </c>
      <c r="AH1437" t="s">
        <v>38</v>
      </c>
      <c r="AI1437" t="s">
        <v>13540</v>
      </c>
    </row>
    <row r="1438" spans="1:35" x14ac:dyDescent="0.25">
      <c r="A1438" s="1" t="s">
        <v>2966</v>
      </c>
      <c r="B1438" s="1" t="s">
        <v>30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s="1" t="s">
        <v>32</v>
      </c>
      <c r="I1438" s="1" t="s">
        <v>31</v>
      </c>
      <c r="J1438">
        <v>17</v>
      </c>
      <c r="K1438">
        <v>0</v>
      </c>
      <c r="L1438">
        <v>4</v>
      </c>
      <c r="M1438" s="1" t="s">
        <v>32</v>
      </c>
      <c r="N1438">
        <v>0</v>
      </c>
      <c r="O1438" s="1" t="s">
        <v>202</v>
      </c>
      <c r="P1438" s="1" t="s">
        <v>2967</v>
      </c>
      <c r="Q1438" s="1" t="s">
        <v>35</v>
      </c>
      <c r="R1438">
        <v>60</v>
      </c>
      <c r="S1438" s="1" t="s">
        <v>30</v>
      </c>
      <c r="T1438" s="1" t="s">
        <v>30</v>
      </c>
      <c r="U1438" s="1" t="s">
        <v>30</v>
      </c>
      <c r="V1438">
        <v>0</v>
      </c>
      <c r="W1438" s="1" t="s">
        <v>30</v>
      </c>
      <c r="X1438" s="1" t="s">
        <v>36</v>
      </c>
      <c r="Y1438" s="1" t="s">
        <v>37</v>
      </c>
      <c r="Z1438">
        <v>31</v>
      </c>
      <c r="AA1438">
        <v>173</v>
      </c>
      <c r="AB1438" s="1" t="s">
        <v>13500</v>
      </c>
      <c r="AC1438" s="1" t="s">
        <v>13500</v>
      </c>
      <c r="AD1438" t="s">
        <v>13494</v>
      </c>
      <c r="AE1438" s="1" t="s">
        <v>38</v>
      </c>
      <c r="AF1438" s="1" t="s">
        <v>38</v>
      </c>
      <c r="AG1438" t="s">
        <v>13526</v>
      </c>
      <c r="AH1438" t="s">
        <v>38</v>
      </c>
      <c r="AI1438" t="s">
        <v>13538</v>
      </c>
    </row>
    <row r="1439" spans="1:35" x14ac:dyDescent="0.25">
      <c r="A1439" s="1" t="s">
        <v>2968</v>
      </c>
      <c r="B1439" s="1" t="s">
        <v>30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s="1" t="s">
        <v>32</v>
      </c>
      <c r="I1439" s="1" t="s">
        <v>31</v>
      </c>
      <c r="J1439">
        <v>68</v>
      </c>
      <c r="K1439">
        <v>0</v>
      </c>
      <c r="L1439">
        <v>0</v>
      </c>
      <c r="M1439" s="1" t="s">
        <v>30</v>
      </c>
      <c r="N1439">
        <v>0</v>
      </c>
      <c r="O1439" s="1" t="s">
        <v>83</v>
      </c>
      <c r="P1439" s="1" t="s">
        <v>2969</v>
      </c>
      <c r="Q1439" s="1" t="s">
        <v>35</v>
      </c>
      <c r="R1439">
        <v>46</v>
      </c>
      <c r="S1439" s="1" t="s">
        <v>30</v>
      </c>
      <c r="T1439" s="1" t="s">
        <v>30</v>
      </c>
      <c r="U1439" s="1" t="s">
        <v>30</v>
      </c>
      <c r="V1439">
        <v>0</v>
      </c>
      <c r="W1439" s="1" t="s">
        <v>30</v>
      </c>
      <c r="X1439" s="1" t="s">
        <v>43</v>
      </c>
      <c r="Y1439" s="1" t="s">
        <v>58</v>
      </c>
      <c r="Z1439">
        <v>9</v>
      </c>
      <c r="AA1439">
        <v>379</v>
      </c>
      <c r="AB1439" s="1" t="s">
        <v>13500</v>
      </c>
      <c r="AC1439" s="1" t="s">
        <v>13500</v>
      </c>
      <c r="AD1439" t="s">
        <v>13494</v>
      </c>
      <c r="AE1439" s="1" t="s">
        <v>38</v>
      </c>
      <c r="AF1439" s="1" t="s">
        <v>38</v>
      </c>
      <c r="AG1439" t="s">
        <v>13527</v>
      </c>
      <c r="AH1439" t="s">
        <v>38</v>
      </c>
      <c r="AI1439" t="s">
        <v>13539</v>
      </c>
    </row>
    <row r="1440" spans="1:35" x14ac:dyDescent="0.25">
      <c r="A1440" s="1" t="s">
        <v>2970</v>
      </c>
      <c r="B1440" s="1" t="s">
        <v>30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s="1" t="s">
        <v>32</v>
      </c>
      <c r="I1440" s="1" t="s">
        <v>31</v>
      </c>
      <c r="J1440">
        <v>37</v>
      </c>
      <c r="K1440">
        <v>0</v>
      </c>
      <c r="L1440">
        <v>0</v>
      </c>
      <c r="M1440" s="1" t="s">
        <v>30</v>
      </c>
      <c r="N1440">
        <v>0</v>
      </c>
      <c r="O1440" s="1" t="s">
        <v>216</v>
      </c>
      <c r="P1440" s="1" t="s">
        <v>2971</v>
      </c>
      <c r="Q1440" s="1" t="s">
        <v>42</v>
      </c>
      <c r="R1440">
        <v>68</v>
      </c>
      <c r="S1440" s="1" t="s">
        <v>30</v>
      </c>
      <c r="T1440" s="1" t="s">
        <v>32</v>
      </c>
      <c r="U1440" s="1" t="s">
        <v>30</v>
      </c>
      <c r="V1440">
        <v>0</v>
      </c>
      <c r="W1440" s="1" t="s">
        <v>30</v>
      </c>
      <c r="X1440" s="1" t="s">
        <v>57</v>
      </c>
      <c r="Y1440" s="1" t="s">
        <v>58</v>
      </c>
      <c r="Z1440">
        <v>11</v>
      </c>
      <c r="AA1440">
        <v>208</v>
      </c>
      <c r="AB1440" s="1" t="s">
        <v>13500</v>
      </c>
      <c r="AC1440" s="1" t="s">
        <v>13500</v>
      </c>
      <c r="AD1440" t="s">
        <v>13496</v>
      </c>
      <c r="AE1440" s="1" t="s">
        <v>38</v>
      </c>
      <c r="AF1440" s="1" t="s">
        <v>38</v>
      </c>
      <c r="AG1440" t="s">
        <v>13527</v>
      </c>
      <c r="AH1440" t="s">
        <v>38</v>
      </c>
      <c r="AI1440" t="s">
        <v>13539</v>
      </c>
    </row>
    <row r="1441" spans="1:35" x14ac:dyDescent="0.25">
      <c r="A1441" s="1" t="s">
        <v>2972</v>
      </c>
      <c r="B1441" s="1" t="s">
        <v>30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s="1" t="s">
        <v>32</v>
      </c>
      <c r="I1441" s="1" t="s">
        <v>31</v>
      </c>
      <c r="J1441">
        <v>5</v>
      </c>
      <c r="K1441">
        <v>0</v>
      </c>
      <c r="L1441">
        <v>0</v>
      </c>
      <c r="M1441" s="1" t="s">
        <v>30</v>
      </c>
      <c r="N1441">
        <v>0</v>
      </c>
      <c r="O1441" s="1" t="s">
        <v>153</v>
      </c>
      <c r="P1441" s="1" t="s">
        <v>2973</v>
      </c>
      <c r="Q1441" s="1" t="s">
        <v>35</v>
      </c>
      <c r="R1441">
        <v>33</v>
      </c>
      <c r="S1441" s="1" t="s">
        <v>30</v>
      </c>
      <c r="T1441" s="1" t="s">
        <v>30</v>
      </c>
      <c r="U1441" s="1" t="s">
        <v>30</v>
      </c>
      <c r="V1441">
        <v>0</v>
      </c>
      <c r="W1441" s="1" t="s">
        <v>30</v>
      </c>
      <c r="X1441" s="1" t="s">
        <v>36</v>
      </c>
      <c r="Y1441" s="1" t="s">
        <v>58</v>
      </c>
      <c r="Z1441">
        <v>9</v>
      </c>
      <c r="AA1441">
        <v>44</v>
      </c>
      <c r="AB1441" s="1" t="s">
        <v>13500</v>
      </c>
      <c r="AC1441" s="1" t="s">
        <v>13500</v>
      </c>
      <c r="AD1441" t="s">
        <v>13494</v>
      </c>
      <c r="AE1441" s="1" t="s">
        <v>38</v>
      </c>
      <c r="AF1441" s="1" t="s">
        <v>38</v>
      </c>
      <c r="AG1441" t="s">
        <v>13527</v>
      </c>
      <c r="AH1441" t="s">
        <v>38</v>
      </c>
      <c r="AI1441" t="s">
        <v>13538</v>
      </c>
    </row>
    <row r="1442" spans="1:35" x14ac:dyDescent="0.25">
      <c r="A1442" s="1" t="s">
        <v>2974</v>
      </c>
      <c r="B1442" s="1" t="s">
        <v>30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s="1" t="s">
        <v>32</v>
      </c>
      <c r="I1442" s="1" t="s">
        <v>31</v>
      </c>
      <c r="J1442">
        <v>133</v>
      </c>
      <c r="K1442">
        <v>0</v>
      </c>
      <c r="L1442">
        <v>4</v>
      </c>
      <c r="M1442" s="1" t="s">
        <v>32</v>
      </c>
      <c r="N1442">
        <v>0</v>
      </c>
      <c r="O1442" s="1" t="s">
        <v>179</v>
      </c>
      <c r="P1442" s="1" t="s">
        <v>2975</v>
      </c>
      <c r="Q1442" s="1" t="s">
        <v>42</v>
      </c>
      <c r="R1442">
        <v>35</v>
      </c>
      <c r="S1442" s="1" t="s">
        <v>30</v>
      </c>
      <c r="T1442" s="1" t="s">
        <v>30</v>
      </c>
      <c r="U1442" s="1" t="s">
        <v>30</v>
      </c>
      <c r="V1442">
        <v>0</v>
      </c>
      <c r="W1442" s="1" t="s">
        <v>30</v>
      </c>
      <c r="X1442" s="1" t="s">
        <v>36</v>
      </c>
      <c r="Y1442" s="1" t="s">
        <v>37</v>
      </c>
      <c r="Z1442">
        <v>32</v>
      </c>
      <c r="AA1442">
        <v>824</v>
      </c>
      <c r="AB1442" s="1" t="s">
        <v>13500</v>
      </c>
      <c r="AC1442" s="1" t="s">
        <v>13500</v>
      </c>
      <c r="AD1442" t="s">
        <v>13494</v>
      </c>
      <c r="AE1442" s="1" t="s">
        <v>38</v>
      </c>
      <c r="AF1442" s="1" t="s">
        <v>38</v>
      </c>
      <c r="AG1442" t="s">
        <v>13526</v>
      </c>
      <c r="AH1442" t="s">
        <v>38</v>
      </c>
      <c r="AI1442" t="s">
        <v>13539</v>
      </c>
    </row>
    <row r="1443" spans="1:35" x14ac:dyDescent="0.25">
      <c r="A1443" s="1" t="s">
        <v>2976</v>
      </c>
      <c r="B1443" s="1" t="s">
        <v>30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s="1" t="s">
        <v>32</v>
      </c>
      <c r="I1443" s="1" t="s">
        <v>31</v>
      </c>
      <c r="J1443">
        <v>582</v>
      </c>
      <c r="K1443">
        <v>0</v>
      </c>
      <c r="L1443">
        <v>0</v>
      </c>
      <c r="M1443" s="1" t="s">
        <v>30</v>
      </c>
      <c r="N1443">
        <v>0</v>
      </c>
      <c r="O1443" s="1" t="s">
        <v>184</v>
      </c>
      <c r="P1443" s="1" t="s">
        <v>2977</v>
      </c>
      <c r="Q1443" s="1" t="s">
        <v>35</v>
      </c>
      <c r="R1443">
        <v>38</v>
      </c>
      <c r="S1443" s="1" t="s">
        <v>30</v>
      </c>
      <c r="T1443" s="1" t="s">
        <v>30</v>
      </c>
      <c r="U1443" s="1" t="s">
        <v>30</v>
      </c>
      <c r="V1443">
        <v>0</v>
      </c>
      <c r="W1443" s="1" t="s">
        <v>30</v>
      </c>
      <c r="X1443" s="1" t="s">
        <v>43</v>
      </c>
      <c r="Y1443" s="1" t="s">
        <v>58</v>
      </c>
      <c r="Z1443">
        <v>12</v>
      </c>
      <c r="AA1443">
        <v>858</v>
      </c>
      <c r="AB1443" s="1" t="s">
        <v>13500</v>
      </c>
      <c r="AC1443" s="1" t="s">
        <v>13500</v>
      </c>
      <c r="AD1443" t="s">
        <v>13494</v>
      </c>
      <c r="AE1443" s="1" t="s">
        <v>38</v>
      </c>
      <c r="AF1443" s="1" t="s">
        <v>38</v>
      </c>
      <c r="AG1443" t="s">
        <v>13527</v>
      </c>
      <c r="AH1443" t="s">
        <v>38</v>
      </c>
      <c r="AI1443" t="s">
        <v>13540</v>
      </c>
    </row>
    <row r="1444" spans="1:35" x14ac:dyDescent="0.25">
      <c r="A1444" s="1" t="s">
        <v>2978</v>
      </c>
      <c r="B1444" s="1" t="s">
        <v>30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s="1" t="s">
        <v>32</v>
      </c>
      <c r="I1444" s="1" t="s">
        <v>31</v>
      </c>
      <c r="J1444">
        <v>193</v>
      </c>
      <c r="K1444">
        <v>0</v>
      </c>
      <c r="L1444">
        <v>0</v>
      </c>
      <c r="M1444" s="1" t="s">
        <v>30</v>
      </c>
      <c r="N1444">
        <v>0</v>
      </c>
      <c r="O1444" s="1" t="s">
        <v>71</v>
      </c>
      <c r="P1444" s="1" t="s">
        <v>2979</v>
      </c>
      <c r="Q1444" s="1" t="s">
        <v>35</v>
      </c>
      <c r="R1444">
        <v>63</v>
      </c>
      <c r="S1444" s="1" t="s">
        <v>30</v>
      </c>
      <c r="T1444" s="1" t="s">
        <v>30</v>
      </c>
      <c r="U1444" s="1" t="s">
        <v>30</v>
      </c>
      <c r="V1444">
        <v>0</v>
      </c>
      <c r="W1444" s="1" t="s">
        <v>30</v>
      </c>
      <c r="X1444" s="1" t="s">
        <v>57</v>
      </c>
      <c r="Y1444" s="1" t="s">
        <v>37</v>
      </c>
      <c r="Z1444">
        <v>15</v>
      </c>
      <c r="AA1444">
        <v>1119</v>
      </c>
      <c r="AB1444" s="1" t="s">
        <v>13500</v>
      </c>
      <c r="AC1444" s="1" t="s">
        <v>13500</v>
      </c>
      <c r="AD1444" t="s">
        <v>13494</v>
      </c>
      <c r="AE1444" s="1" t="s">
        <v>38</v>
      </c>
      <c r="AF1444" s="1" t="s">
        <v>38</v>
      </c>
      <c r="AG1444" t="s">
        <v>13527</v>
      </c>
      <c r="AH1444" t="s">
        <v>38</v>
      </c>
      <c r="AI1444" t="s">
        <v>13540</v>
      </c>
    </row>
    <row r="1445" spans="1:35" x14ac:dyDescent="0.25">
      <c r="A1445" s="1" t="s">
        <v>2980</v>
      </c>
      <c r="B1445" s="1" t="s">
        <v>30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s="1" t="s">
        <v>32</v>
      </c>
      <c r="I1445" s="1" t="s">
        <v>31</v>
      </c>
      <c r="J1445">
        <v>233</v>
      </c>
      <c r="K1445">
        <v>0</v>
      </c>
      <c r="L1445">
        <v>0</v>
      </c>
      <c r="M1445" s="1" t="s">
        <v>30</v>
      </c>
      <c r="N1445">
        <v>0</v>
      </c>
      <c r="O1445" s="1" t="s">
        <v>71</v>
      </c>
      <c r="P1445" s="1" t="s">
        <v>2981</v>
      </c>
      <c r="Q1445" s="1" t="s">
        <v>42</v>
      </c>
      <c r="R1445">
        <v>22</v>
      </c>
      <c r="S1445" s="1" t="s">
        <v>32</v>
      </c>
      <c r="T1445" s="1" t="s">
        <v>30</v>
      </c>
      <c r="U1445" s="1" t="s">
        <v>30</v>
      </c>
      <c r="V1445">
        <v>0</v>
      </c>
      <c r="W1445" s="1" t="s">
        <v>30</v>
      </c>
      <c r="X1445" s="1" t="s">
        <v>57</v>
      </c>
      <c r="Y1445" s="1" t="s">
        <v>37</v>
      </c>
      <c r="Z1445">
        <v>12</v>
      </c>
      <c r="AA1445">
        <v>867</v>
      </c>
      <c r="AB1445" s="1" t="s">
        <v>13500</v>
      </c>
      <c r="AC1445" s="1" t="s">
        <v>13500</v>
      </c>
      <c r="AD1445" t="s">
        <v>13495</v>
      </c>
      <c r="AE1445" s="1" t="s">
        <v>38</v>
      </c>
      <c r="AF1445" s="1" t="s">
        <v>38</v>
      </c>
      <c r="AG1445" t="s">
        <v>13527</v>
      </c>
      <c r="AH1445" t="s">
        <v>38</v>
      </c>
      <c r="AI1445" t="s">
        <v>13540</v>
      </c>
    </row>
    <row r="1446" spans="1:35" x14ac:dyDescent="0.25">
      <c r="A1446" s="1" t="s">
        <v>2982</v>
      </c>
      <c r="B1446" s="1" t="s">
        <v>30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s="1" t="s">
        <v>32</v>
      </c>
      <c r="I1446" s="1" t="s">
        <v>31</v>
      </c>
      <c r="J1446">
        <v>186</v>
      </c>
      <c r="K1446">
        <v>0</v>
      </c>
      <c r="L1446">
        <v>8</v>
      </c>
      <c r="M1446" s="1" t="s">
        <v>30</v>
      </c>
      <c r="N1446">
        <v>38</v>
      </c>
      <c r="O1446" s="1" t="s">
        <v>166</v>
      </c>
      <c r="P1446" s="1" t="s">
        <v>2983</v>
      </c>
      <c r="Q1446" s="1" t="s">
        <v>35</v>
      </c>
      <c r="R1446">
        <v>41</v>
      </c>
      <c r="S1446" s="1" t="s">
        <v>30</v>
      </c>
      <c r="T1446" s="1" t="s">
        <v>30</v>
      </c>
      <c r="U1446" s="1" t="s">
        <v>30</v>
      </c>
      <c r="V1446">
        <v>0</v>
      </c>
      <c r="W1446" s="1" t="s">
        <v>32</v>
      </c>
      <c r="X1446" s="1" t="s">
        <v>57</v>
      </c>
      <c r="Y1446" s="1" t="s">
        <v>58</v>
      </c>
      <c r="Z1446">
        <v>63</v>
      </c>
      <c r="AA1446">
        <v>4041</v>
      </c>
      <c r="AB1446" s="1" t="s">
        <v>13500</v>
      </c>
      <c r="AC1446" s="1" t="s">
        <v>13500</v>
      </c>
      <c r="AD1446" t="s">
        <v>13494</v>
      </c>
      <c r="AE1446" s="1" t="s">
        <v>38</v>
      </c>
      <c r="AF1446" s="1" t="s">
        <v>38</v>
      </c>
      <c r="AG1446" t="s">
        <v>13526</v>
      </c>
      <c r="AH1446" t="s">
        <v>38</v>
      </c>
      <c r="AI1446" t="s">
        <v>13540</v>
      </c>
    </row>
    <row r="1447" spans="1:35" x14ac:dyDescent="0.25">
      <c r="A1447" s="1" t="s">
        <v>2984</v>
      </c>
      <c r="B1447" s="1" t="s">
        <v>30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s="1" t="s">
        <v>32</v>
      </c>
      <c r="I1447" s="1" t="s">
        <v>31</v>
      </c>
      <c r="J1447">
        <v>159</v>
      </c>
      <c r="K1447">
        <v>0</v>
      </c>
      <c r="L1447">
        <v>0</v>
      </c>
      <c r="M1447" s="1" t="s">
        <v>30</v>
      </c>
      <c r="N1447">
        <v>0</v>
      </c>
      <c r="O1447" s="1" t="s">
        <v>202</v>
      </c>
      <c r="P1447" s="1" t="s">
        <v>2985</v>
      </c>
      <c r="Q1447" s="1" t="s">
        <v>35</v>
      </c>
      <c r="R1447">
        <v>48</v>
      </c>
      <c r="S1447" s="1" t="s">
        <v>30</v>
      </c>
      <c r="T1447" s="1" t="s">
        <v>30</v>
      </c>
      <c r="U1447" s="1" t="s">
        <v>30</v>
      </c>
      <c r="V1447">
        <v>0</v>
      </c>
      <c r="W1447" s="1" t="s">
        <v>30</v>
      </c>
      <c r="X1447" s="1" t="s">
        <v>57</v>
      </c>
      <c r="Y1447" s="1" t="s">
        <v>37</v>
      </c>
      <c r="Z1447">
        <v>14</v>
      </c>
      <c r="AA1447">
        <v>1032</v>
      </c>
      <c r="AB1447" s="1" t="s">
        <v>13500</v>
      </c>
      <c r="AC1447" s="1" t="s">
        <v>13500</v>
      </c>
      <c r="AD1447" t="s">
        <v>13494</v>
      </c>
      <c r="AE1447" s="1" t="s">
        <v>38</v>
      </c>
      <c r="AF1447" s="1" t="s">
        <v>38</v>
      </c>
      <c r="AG1447" t="s">
        <v>13527</v>
      </c>
      <c r="AH1447" t="s">
        <v>38</v>
      </c>
      <c r="AI1447" t="s">
        <v>13540</v>
      </c>
    </row>
    <row r="1448" spans="1:35" x14ac:dyDescent="0.25">
      <c r="A1448" s="1" t="s">
        <v>2986</v>
      </c>
      <c r="B1448" s="1" t="s">
        <v>30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s="1" t="s">
        <v>32</v>
      </c>
      <c r="I1448" s="1" t="s">
        <v>31</v>
      </c>
      <c r="J1448">
        <v>70</v>
      </c>
      <c r="K1448">
        <v>0</v>
      </c>
      <c r="L1448">
        <v>8</v>
      </c>
      <c r="M1448" s="1" t="s">
        <v>32</v>
      </c>
      <c r="N1448">
        <v>0</v>
      </c>
      <c r="O1448" s="1" t="s">
        <v>40</v>
      </c>
      <c r="P1448" s="1" t="s">
        <v>2987</v>
      </c>
      <c r="Q1448" s="1" t="s">
        <v>42</v>
      </c>
      <c r="R1448">
        <v>70</v>
      </c>
      <c r="S1448" s="1" t="s">
        <v>30</v>
      </c>
      <c r="T1448" s="1" t="s">
        <v>32</v>
      </c>
      <c r="U1448" s="1" t="s">
        <v>30</v>
      </c>
      <c r="V1448">
        <v>0</v>
      </c>
      <c r="W1448" s="1" t="s">
        <v>32</v>
      </c>
      <c r="X1448" s="1" t="s">
        <v>43</v>
      </c>
      <c r="Y1448" s="1" t="s">
        <v>37</v>
      </c>
      <c r="Z1448">
        <v>48</v>
      </c>
      <c r="AA1448">
        <v>1422</v>
      </c>
      <c r="AB1448" s="1" t="s">
        <v>13500</v>
      </c>
      <c r="AC1448" s="1" t="s">
        <v>13500</v>
      </c>
      <c r="AD1448" t="s">
        <v>13496</v>
      </c>
      <c r="AE1448" s="1" t="s">
        <v>38</v>
      </c>
      <c r="AF1448" s="1" t="s">
        <v>38</v>
      </c>
      <c r="AG1448" t="s">
        <v>13526</v>
      </c>
      <c r="AH1448" t="s">
        <v>38</v>
      </c>
      <c r="AI1448" t="s">
        <v>13539</v>
      </c>
    </row>
    <row r="1449" spans="1:35" x14ac:dyDescent="0.25">
      <c r="A1449" s="1" t="s">
        <v>2988</v>
      </c>
      <c r="B1449" s="1" t="s">
        <v>30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s="1" t="s">
        <v>32</v>
      </c>
      <c r="I1449" s="1" t="s">
        <v>31</v>
      </c>
      <c r="J1449">
        <v>85</v>
      </c>
      <c r="K1449">
        <v>0</v>
      </c>
      <c r="L1449">
        <v>6</v>
      </c>
      <c r="M1449" s="1" t="s">
        <v>32</v>
      </c>
      <c r="N1449">
        <v>0</v>
      </c>
      <c r="O1449" s="1" t="s">
        <v>97</v>
      </c>
      <c r="P1449" s="1" t="s">
        <v>2989</v>
      </c>
      <c r="Q1449" s="1" t="s">
        <v>35</v>
      </c>
      <c r="R1449">
        <v>41</v>
      </c>
      <c r="S1449" s="1" t="s">
        <v>30</v>
      </c>
      <c r="T1449" s="1" t="s">
        <v>30</v>
      </c>
      <c r="U1449" s="1" t="s">
        <v>30</v>
      </c>
      <c r="V1449">
        <v>0</v>
      </c>
      <c r="W1449" s="1" t="s">
        <v>32</v>
      </c>
      <c r="X1449" s="1" t="s">
        <v>43</v>
      </c>
      <c r="Y1449" s="1" t="s">
        <v>37</v>
      </c>
      <c r="Z1449">
        <v>37</v>
      </c>
      <c r="AA1449">
        <v>905</v>
      </c>
      <c r="AB1449" s="1" t="s">
        <v>13500</v>
      </c>
      <c r="AC1449" s="1" t="s">
        <v>13500</v>
      </c>
      <c r="AD1449" t="s">
        <v>13494</v>
      </c>
      <c r="AE1449" s="1" t="s">
        <v>38</v>
      </c>
      <c r="AF1449" s="1" t="s">
        <v>38</v>
      </c>
      <c r="AG1449" t="s">
        <v>13526</v>
      </c>
      <c r="AH1449" t="s">
        <v>38</v>
      </c>
      <c r="AI1449" t="s">
        <v>13539</v>
      </c>
    </row>
    <row r="1450" spans="1:35" x14ac:dyDescent="0.25">
      <c r="A1450" s="1" t="s">
        <v>2990</v>
      </c>
      <c r="B1450" s="1" t="s">
        <v>30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s="1" t="s">
        <v>32</v>
      </c>
      <c r="I1450" s="1" t="s">
        <v>31</v>
      </c>
      <c r="J1450">
        <v>256</v>
      </c>
      <c r="K1450">
        <v>0</v>
      </c>
      <c r="L1450">
        <v>1</v>
      </c>
      <c r="M1450" s="1" t="s">
        <v>32</v>
      </c>
      <c r="N1450">
        <v>0</v>
      </c>
      <c r="O1450" s="1" t="s">
        <v>111</v>
      </c>
      <c r="P1450" s="1" t="s">
        <v>2991</v>
      </c>
      <c r="Q1450" s="1" t="s">
        <v>35</v>
      </c>
      <c r="R1450">
        <v>55</v>
      </c>
      <c r="S1450" s="1" t="s">
        <v>30</v>
      </c>
      <c r="T1450" s="1" t="s">
        <v>30</v>
      </c>
      <c r="U1450" s="1" t="s">
        <v>30</v>
      </c>
      <c r="V1450">
        <v>0</v>
      </c>
      <c r="W1450" s="1" t="s">
        <v>32</v>
      </c>
      <c r="X1450" s="1" t="s">
        <v>57</v>
      </c>
      <c r="Y1450" s="1" t="s">
        <v>37</v>
      </c>
      <c r="Z1450">
        <v>44</v>
      </c>
      <c r="AA1450">
        <v>2787</v>
      </c>
      <c r="AB1450" s="1" t="s">
        <v>13500</v>
      </c>
      <c r="AC1450" s="1" t="s">
        <v>13500</v>
      </c>
      <c r="AD1450" t="s">
        <v>13494</v>
      </c>
      <c r="AE1450" s="1" t="s">
        <v>38</v>
      </c>
      <c r="AF1450" s="1" t="s">
        <v>38</v>
      </c>
      <c r="AG1450" t="s">
        <v>13527</v>
      </c>
      <c r="AH1450" t="s">
        <v>38</v>
      </c>
      <c r="AI1450" t="s">
        <v>13540</v>
      </c>
    </row>
    <row r="1451" spans="1:35" x14ac:dyDescent="0.25">
      <c r="A1451" s="1" t="s">
        <v>2992</v>
      </c>
      <c r="B1451" s="1" t="s">
        <v>30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s="1" t="s">
        <v>32</v>
      </c>
      <c r="I1451" s="1" t="s">
        <v>31</v>
      </c>
      <c r="J1451">
        <v>95</v>
      </c>
      <c r="K1451">
        <v>0</v>
      </c>
      <c r="L1451">
        <v>2</v>
      </c>
      <c r="M1451" s="1" t="s">
        <v>32</v>
      </c>
      <c r="N1451">
        <v>0</v>
      </c>
      <c r="O1451" s="1" t="s">
        <v>94</v>
      </c>
      <c r="P1451" s="1" t="s">
        <v>2993</v>
      </c>
      <c r="Q1451" s="1" t="s">
        <v>42</v>
      </c>
      <c r="R1451">
        <v>38</v>
      </c>
      <c r="S1451" s="1" t="s">
        <v>30</v>
      </c>
      <c r="T1451" s="1" t="s">
        <v>30</v>
      </c>
      <c r="U1451" s="1" t="s">
        <v>30</v>
      </c>
      <c r="V1451">
        <v>0</v>
      </c>
      <c r="W1451" s="1" t="s">
        <v>30</v>
      </c>
      <c r="X1451" s="1" t="s">
        <v>36</v>
      </c>
      <c r="Y1451" s="1" t="s">
        <v>37</v>
      </c>
      <c r="Z1451">
        <v>56</v>
      </c>
      <c r="AA1451">
        <v>1348</v>
      </c>
      <c r="AB1451" s="1" t="s">
        <v>13500</v>
      </c>
      <c r="AC1451" s="1" t="s">
        <v>13500</v>
      </c>
      <c r="AD1451" t="s">
        <v>13494</v>
      </c>
      <c r="AE1451" s="1" t="s">
        <v>38</v>
      </c>
      <c r="AF1451" s="1" t="s">
        <v>38</v>
      </c>
      <c r="AG1451" t="s">
        <v>13527</v>
      </c>
      <c r="AH1451" t="s">
        <v>38</v>
      </c>
      <c r="AI1451" t="s">
        <v>13539</v>
      </c>
    </row>
    <row r="1452" spans="1:35" x14ac:dyDescent="0.25">
      <c r="A1452" s="1" t="s">
        <v>2994</v>
      </c>
      <c r="B1452" s="1" t="s">
        <v>30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s="1" t="s">
        <v>32</v>
      </c>
      <c r="I1452" s="1" t="s">
        <v>31</v>
      </c>
      <c r="J1452">
        <v>4</v>
      </c>
      <c r="K1452">
        <v>0</v>
      </c>
      <c r="L1452">
        <v>10</v>
      </c>
      <c r="M1452" s="1" t="s">
        <v>30</v>
      </c>
      <c r="N1452">
        <v>6</v>
      </c>
      <c r="O1452" s="1" t="s">
        <v>49</v>
      </c>
      <c r="P1452" s="1" t="s">
        <v>2995</v>
      </c>
      <c r="Q1452" s="1" t="s">
        <v>42</v>
      </c>
      <c r="R1452">
        <v>42</v>
      </c>
      <c r="S1452" s="1" t="s">
        <v>30</v>
      </c>
      <c r="T1452" s="1" t="s">
        <v>30</v>
      </c>
      <c r="U1452" s="1" t="s">
        <v>30</v>
      </c>
      <c r="V1452">
        <v>0</v>
      </c>
      <c r="W1452" s="1" t="s">
        <v>32</v>
      </c>
      <c r="X1452" s="1" t="s">
        <v>36</v>
      </c>
      <c r="Y1452" s="1" t="s">
        <v>37</v>
      </c>
      <c r="Z1452">
        <v>52</v>
      </c>
      <c r="AA1452">
        <v>98</v>
      </c>
      <c r="AB1452" s="1" t="s">
        <v>13500</v>
      </c>
      <c r="AC1452" s="1" t="s">
        <v>13500</v>
      </c>
      <c r="AD1452" t="s">
        <v>13494</v>
      </c>
      <c r="AE1452" s="1" t="s">
        <v>38</v>
      </c>
      <c r="AF1452" s="1" t="s">
        <v>38</v>
      </c>
      <c r="AG1452" t="s">
        <v>13526</v>
      </c>
      <c r="AH1452" t="s">
        <v>38</v>
      </c>
      <c r="AI1452" t="s">
        <v>13538</v>
      </c>
    </row>
    <row r="1453" spans="1:35" x14ac:dyDescent="0.25">
      <c r="A1453" s="1" t="s">
        <v>2996</v>
      </c>
      <c r="B1453" s="1" t="s">
        <v>30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s="1" t="s">
        <v>32</v>
      </c>
      <c r="I1453" s="1" t="s">
        <v>31</v>
      </c>
      <c r="J1453">
        <v>15</v>
      </c>
      <c r="K1453">
        <v>0</v>
      </c>
      <c r="L1453">
        <v>6</v>
      </c>
      <c r="M1453" s="1" t="s">
        <v>32</v>
      </c>
      <c r="N1453">
        <v>0</v>
      </c>
      <c r="O1453" s="1" t="s">
        <v>159</v>
      </c>
      <c r="P1453" s="1" t="s">
        <v>2997</v>
      </c>
      <c r="Q1453" s="1" t="s">
        <v>35</v>
      </c>
      <c r="R1453">
        <v>48</v>
      </c>
      <c r="S1453" s="1" t="s">
        <v>30</v>
      </c>
      <c r="T1453" s="1" t="s">
        <v>30</v>
      </c>
      <c r="U1453" s="1" t="s">
        <v>30</v>
      </c>
      <c r="V1453">
        <v>0</v>
      </c>
      <c r="W1453" s="1" t="s">
        <v>32</v>
      </c>
      <c r="X1453" s="1" t="s">
        <v>36</v>
      </c>
      <c r="Y1453" s="1" t="s">
        <v>37</v>
      </c>
      <c r="Z1453">
        <v>59</v>
      </c>
      <c r="AA1453">
        <v>420</v>
      </c>
      <c r="AB1453" s="1" t="s">
        <v>13500</v>
      </c>
      <c r="AC1453" s="1" t="s">
        <v>13500</v>
      </c>
      <c r="AD1453" t="s">
        <v>13494</v>
      </c>
      <c r="AE1453" s="1" t="s">
        <v>38</v>
      </c>
      <c r="AF1453" s="1" t="s">
        <v>38</v>
      </c>
      <c r="AG1453" t="s">
        <v>13526</v>
      </c>
      <c r="AH1453" t="s">
        <v>38</v>
      </c>
      <c r="AI1453" t="s">
        <v>13538</v>
      </c>
    </row>
    <row r="1454" spans="1:35" x14ac:dyDescent="0.25">
      <c r="A1454" s="1" t="s">
        <v>2998</v>
      </c>
      <c r="B1454" s="1" t="s">
        <v>30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s="1" t="s">
        <v>32</v>
      </c>
      <c r="I1454" s="1" t="s">
        <v>31</v>
      </c>
      <c r="J1454">
        <v>174</v>
      </c>
      <c r="K1454">
        <v>0</v>
      </c>
      <c r="L1454">
        <v>0</v>
      </c>
      <c r="M1454" s="1" t="s">
        <v>30</v>
      </c>
      <c r="N1454">
        <v>0</v>
      </c>
      <c r="O1454" s="1" t="s">
        <v>55</v>
      </c>
      <c r="P1454" s="1" t="s">
        <v>2999</v>
      </c>
      <c r="Q1454" s="1" t="s">
        <v>35</v>
      </c>
      <c r="R1454">
        <v>57</v>
      </c>
      <c r="S1454" s="1" t="s">
        <v>30</v>
      </c>
      <c r="T1454" s="1" t="s">
        <v>30</v>
      </c>
      <c r="U1454" s="1" t="s">
        <v>30</v>
      </c>
      <c r="V1454">
        <v>0</v>
      </c>
      <c r="W1454" s="1" t="s">
        <v>30</v>
      </c>
      <c r="X1454" s="1" t="s">
        <v>57</v>
      </c>
      <c r="Y1454" s="1" t="s">
        <v>58</v>
      </c>
      <c r="Z1454">
        <v>15</v>
      </c>
      <c r="AA1454">
        <v>1031</v>
      </c>
      <c r="AB1454" s="1" t="s">
        <v>13500</v>
      </c>
      <c r="AC1454" s="1" t="s">
        <v>13500</v>
      </c>
      <c r="AD1454" t="s">
        <v>13494</v>
      </c>
      <c r="AE1454" s="1" t="s">
        <v>38</v>
      </c>
      <c r="AF1454" s="1" t="s">
        <v>38</v>
      </c>
      <c r="AG1454" t="s">
        <v>13527</v>
      </c>
      <c r="AH1454" t="s">
        <v>38</v>
      </c>
      <c r="AI1454" t="s">
        <v>13540</v>
      </c>
    </row>
    <row r="1455" spans="1:35" x14ac:dyDescent="0.25">
      <c r="A1455" s="1" t="s">
        <v>3000</v>
      </c>
      <c r="B1455" s="1" t="s">
        <v>30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s="1" t="s">
        <v>32</v>
      </c>
      <c r="I1455" s="1" t="s">
        <v>31</v>
      </c>
      <c r="J1455">
        <v>96</v>
      </c>
      <c r="K1455">
        <v>0</v>
      </c>
      <c r="L1455">
        <v>3</v>
      </c>
      <c r="M1455" s="1" t="s">
        <v>32</v>
      </c>
      <c r="N1455">
        <v>0</v>
      </c>
      <c r="O1455" s="1" t="s">
        <v>211</v>
      </c>
      <c r="P1455" s="1" t="s">
        <v>3001</v>
      </c>
      <c r="Q1455" s="1" t="s">
        <v>35</v>
      </c>
      <c r="R1455">
        <v>74</v>
      </c>
      <c r="S1455" s="1" t="s">
        <v>30</v>
      </c>
      <c r="T1455" s="1" t="s">
        <v>32</v>
      </c>
      <c r="U1455" s="1" t="s">
        <v>30</v>
      </c>
      <c r="V1455">
        <v>0</v>
      </c>
      <c r="W1455" s="1" t="s">
        <v>32</v>
      </c>
      <c r="X1455" s="1" t="s">
        <v>43</v>
      </c>
      <c r="Y1455" s="1" t="s">
        <v>37</v>
      </c>
      <c r="Z1455">
        <v>55</v>
      </c>
      <c r="AA1455">
        <v>2181</v>
      </c>
      <c r="AB1455" s="1" t="s">
        <v>13500</v>
      </c>
      <c r="AC1455" s="1" t="s">
        <v>13500</v>
      </c>
      <c r="AD1455" t="s">
        <v>13496</v>
      </c>
      <c r="AE1455" s="1" t="s">
        <v>38</v>
      </c>
      <c r="AF1455" s="1" t="s">
        <v>38</v>
      </c>
      <c r="AG1455" t="s">
        <v>13526</v>
      </c>
      <c r="AH1455" t="s">
        <v>38</v>
      </c>
      <c r="AI1455" t="s">
        <v>13539</v>
      </c>
    </row>
    <row r="1456" spans="1:35" x14ac:dyDescent="0.25">
      <c r="A1456" s="1" t="s">
        <v>3002</v>
      </c>
      <c r="B1456" s="1" t="s">
        <v>30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s="1" t="s">
        <v>32</v>
      </c>
      <c r="I1456" s="1" t="s">
        <v>31</v>
      </c>
      <c r="J1456">
        <v>306</v>
      </c>
      <c r="K1456">
        <v>0</v>
      </c>
      <c r="L1456">
        <v>6</v>
      </c>
      <c r="M1456" s="1" t="s">
        <v>32</v>
      </c>
      <c r="N1456">
        <v>0</v>
      </c>
      <c r="O1456" s="1" t="s">
        <v>77</v>
      </c>
      <c r="P1456" s="1" t="s">
        <v>3003</v>
      </c>
      <c r="Q1456" s="1" t="s">
        <v>42</v>
      </c>
      <c r="R1456">
        <v>55</v>
      </c>
      <c r="S1456" s="1" t="s">
        <v>30</v>
      </c>
      <c r="T1456" s="1" t="s">
        <v>30</v>
      </c>
      <c r="U1456" s="1" t="s">
        <v>30</v>
      </c>
      <c r="V1456">
        <v>0</v>
      </c>
      <c r="W1456" s="1" t="s">
        <v>32</v>
      </c>
      <c r="X1456" s="1" t="s">
        <v>43</v>
      </c>
      <c r="Y1456" s="1" t="s">
        <v>58</v>
      </c>
      <c r="Z1456">
        <v>68</v>
      </c>
      <c r="AA1456">
        <v>4662</v>
      </c>
      <c r="AB1456" s="1" t="s">
        <v>13500</v>
      </c>
      <c r="AC1456" s="1" t="s">
        <v>13500</v>
      </c>
      <c r="AD1456" t="s">
        <v>13494</v>
      </c>
      <c r="AE1456" s="1" t="s">
        <v>38</v>
      </c>
      <c r="AF1456" s="1" t="s">
        <v>38</v>
      </c>
      <c r="AG1456" t="s">
        <v>13526</v>
      </c>
      <c r="AH1456" t="s">
        <v>38</v>
      </c>
      <c r="AI1456" t="s">
        <v>13540</v>
      </c>
    </row>
    <row r="1457" spans="1:35" x14ac:dyDescent="0.25">
      <c r="A1457" s="1" t="s">
        <v>3004</v>
      </c>
      <c r="B1457" s="1" t="s">
        <v>30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s="1" t="s">
        <v>32</v>
      </c>
      <c r="I1457" s="1" t="s">
        <v>31</v>
      </c>
      <c r="J1457">
        <v>161</v>
      </c>
      <c r="K1457">
        <v>0</v>
      </c>
      <c r="L1457">
        <v>11</v>
      </c>
      <c r="M1457" s="1" t="s">
        <v>32</v>
      </c>
      <c r="N1457">
        <v>0</v>
      </c>
      <c r="O1457" s="1" t="s">
        <v>55</v>
      </c>
      <c r="P1457" s="1" t="s">
        <v>3005</v>
      </c>
      <c r="Q1457" s="1" t="s">
        <v>35</v>
      </c>
      <c r="R1457">
        <v>65</v>
      </c>
      <c r="S1457" s="1" t="s">
        <v>30</v>
      </c>
      <c r="T1457" s="1" t="s">
        <v>32</v>
      </c>
      <c r="U1457" s="1" t="s">
        <v>30</v>
      </c>
      <c r="V1457">
        <v>0</v>
      </c>
      <c r="W1457" s="1" t="s">
        <v>32</v>
      </c>
      <c r="X1457" s="1" t="s">
        <v>57</v>
      </c>
      <c r="Y1457" s="1" t="s">
        <v>37</v>
      </c>
      <c r="Z1457">
        <v>45</v>
      </c>
      <c r="AA1457">
        <v>3131</v>
      </c>
      <c r="AB1457" s="1" t="s">
        <v>13500</v>
      </c>
      <c r="AC1457" s="1" t="s">
        <v>13500</v>
      </c>
      <c r="AD1457" t="s">
        <v>13496</v>
      </c>
      <c r="AE1457" s="1" t="s">
        <v>38</v>
      </c>
      <c r="AF1457" s="1" t="s">
        <v>38</v>
      </c>
      <c r="AG1457" t="s">
        <v>13526</v>
      </c>
      <c r="AH1457" t="s">
        <v>38</v>
      </c>
      <c r="AI1457" t="s">
        <v>13540</v>
      </c>
    </row>
    <row r="1458" spans="1:35" x14ac:dyDescent="0.25">
      <c r="A1458" s="1" t="s">
        <v>3006</v>
      </c>
      <c r="B1458" s="1" t="s">
        <v>30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s="1" t="s">
        <v>32</v>
      </c>
      <c r="I1458" s="1" t="s">
        <v>31</v>
      </c>
      <c r="J1458">
        <v>92</v>
      </c>
      <c r="K1458">
        <v>0</v>
      </c>
      <c r="L1458">
        <v>5</v>
      </c>
      <c r="M1458" s="1" t="s">
        <v>32</v>
      </c>
      <c r="N1458">
        <v>0</v>
      </c>
      <c r="O1458" s="1" t="s">
        <v>436</v>
      </c>
      <c r="P1458" s="1" t="s">
        <v>3007</v>
      </c>
      <c r="Q1458" s="1" t="s">
        <v>42</v>
      </c>
      <c r="R1458">
        <v>36</v>
      </c>
      <c r="S1458" s="1" t="s">
        <v>30</v>
      </c>
      <c r="T1458" s="1" t="s">
        <v>30</v>
      </c>
      <c r="U1458" s="1" t="s">
        <v>30</v>
      </c>
      <c r="V1458">
        <v>0</v>
      </c>
      <c r="W1458" s="1" t="s">
        <v>32</v>
      </c>
      <c r="X1458" s="1" t="s">
        <v>57</v>
      </c>
      <c r="Y1458" s="1" t="s">
        <v>37</v>
      </c>
      <c r="Z1458">
        <v>68</v>
      </c>
      <c r="AA1458">
        <v>4893</v>
      </c>
      <c r="AB1458" s="1" t="s">
        <v>13500</v>
      </c>
      <c r="AC1458" s="1" t="s">
        <v>13500</v>
      </c>
      <c r="AD1458" t="s">
        <v>13494</v>
      </c>
      <c r="AE1458" s="1" t="s">
        <v>38</v>
      </c>
      <c r="AF1458" s="1" t="s">
        <v>38</v>
      </c>
      <c r="AG1458" t="s">
        <v>13526</v>
      </c>
      <c r="AH1458" t="s">
        <v>38</v>
      </c>
      <c r="AI1458" t="s">
        <v>13540</v>
      </c>
    </row>
    <row r="1459" spans="1:35" x14ac:dyDescent="0.25">
      <c r="A1459" s="1" t="s">
        <v>3008</v>
      </c>
      <c r="B1459" s="1" t="s">
        <v>30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s="1" t="s">
        <v>32</v>
      </c>
      <c r="I1459" s="1" t="s">
        <v>31</v>
      </c>
      <c r="J1459">
        <v>181</v>
      </c>
      <c r="K1459">
        <v>0</v>
      </c>
      <c r="L1459">
        <v>13</v>
      </c>
      <c r="M1459" s="1" t="s">
        <v>32</v>
      </c>
      <c r="N1459">
        <v>0</v>
      </c>
      <c r="O1459" s="1" t="s">
        <v>269</v>
      </c>
      <c r="P1459" s="1" t="s">
        <v>3009</v>
      </c>
      <c r="Q1459" s="1" t="s">
        <v>35</v>
      </c>
      <c r="R1459">
        <v>58</v>
      </c>
      <c r="S1459" s="1" t="s">
        <v>30</v>
      </c>
      <c r="T1459" s="1" t="s">
        <v>30</v>
      </c>
      <c r="U1459" s="1" t="s">
        <v>30</v>
      </c>
      <c r="V1459">
        <v>0</v>
      </c>
      <c r="W1459" s="1" t="s">
        <v>32</v>
      </c>
      <c r="X1459" s="1" t="s">
        <v>57</v>
      </c>
      <c r="Y1459" s="1" t="s">
        <v>58</v>
      </c>
      <c r="Z1459">
        <v>38</v>
      </c>
      <c r="AA1459">
        <v>2681</v>
      </c>
      <c r="AB1459" s="1" t="s">
        <v>13500</v>
      </c>
      <c r="AC1459" s="1" t="s">
        <v>13500</v>
      </c>
      <c r="AD1459" t="s">
        <v>13494</v>
      </c>
      <c r="AE1459" s="1" t="s">
        <v>38</v>
      </c>
      <c r="AF1459" s="1" t="s">
        <v>38</v>
      </c>
      <c r="AG1459" t="s">
        <v>13526</v>
      </c>
      <c r="AH1459" t="s">
        <v>38</v>
      </c>
      <c r="AI1459" t="s">
        <v>13540</v>
      </c>
    </row>
    <row r="1460" spans="1:35" x14ac:dyDescent="0.25">
      <c r="A1460" s="1" t="s">
        <v>3010</v>
      </c>
      <c r="B1460" s="1" t="s">
        <v>30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s="1" t="s">
        <v>32</v>
      </c>
      <c r="I1460" s="1" t="s">
        <v>31</v>
      </c>
      <c r="J1460">
        <v>36</v>
      </c>
      <c r="K1460">
        <v>0</v>
      </c>
      <c r="L1460">
        <v>9</v>
      </c>
      <c r="M1460" s="1" t="s">
        <v>32</v>
      </c>
      <c r="N1460">
        <v>0</v>
      </c>
      <c r="O1460" s="1" t="s">
        <v>216</v>
      </c>
      <c r="P1460" s="1" t="s">
        <v>3011</v>
      </c>
      <c r="Q1460" s="1" t="s">
        <v>35</v>
      </c>
      <c r="R1460">
        <v>49</v>
      </c>
      <c r="S1460" s="1" t="s">
        <v>30</v>
      </c>
      <c r="T1460" s="1" t="s">
        <v>30</v>
      </c>
      <c r="U1460" s="1" t="s">
        <v>30</v>
      </c>
      <c r="V1460">
        <v>0</v>
      </c>
      <c r="W1460" s="1" t="s">
        <v>32</v>
      </c>
      <c r="X1460" s="1" t="s">
        <v>43</v>
      </c>
      <c r="Y1460" s="1" t="s">
        <v>37</v>
      </c>
      <c r="Z1460">
        <v>41</v>
      </c>
      <c r="AA1460">
        <v>456</v>
      </c>
      <c r="AB1460" s="1" t="s">
        <v>13500</v>
      </c>
      <c r="AC1460" s="1" t="s">
        <v>13500</v>
      </c>
      <c r="AD1460" t="s">
        <v>13494</v>
      </c>
      <c r="AE1460" s="1" t="s">
        <v>38</v>
      </c>
      <c r="AF1460" s="1" t="s">
        <v>38</v>
      </c>
      <c r="AG1460" t="s">
        <v>13526</v>
      </c>
      <c r="AH1460" t="s">
        <v>38</v>
      </c>
      <c r="AI1460" t="s">
        <v>13539</v>
      </c>
    </row>
    <row r="1461" spans="1:35" x14ac:dyDescent="0.25">
      <c r="A1461" s="1" t="s">
        <v>3012</v>
      </c>
      <c r="B1461" s="1" t="s">
        <v>30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s="1" t="s">
        <v>32</v>
      </c>
      <c r="I1461" s="1" t="s">
        <v>31</v>
      </c>
      <c r="J1461">
        <v>106</v>
      </c>
      <c r="K1461">
        <v>0</v>
      </c>
      <c r="L1461">
        <v>24</v>
      </c>
      <c r="M1461" s="1" t="s">
        <v>32</v>
      </c>
      <c r="N1461">
        <v>0</v>
      </c>
      <c r="O1461" s="1" t="s">
        <v>106</v>
      </c>
      <c r="P1461" s="1" t="s">
        <v>3013</v>
      </c>
      <c r="Q1461" s="1" t="s">
        <v>35</v>
      </c>
      <c r="R1461">
        <v>28</v>
      </c>
      <c r="S1461" s="1" t="s">
        <v>32</v>
      </c>
      <c r="T1461" s="1" t="s">
        <v>30</v>
      </c>
      <c r="U1461" s="1" t="s">
        <v>30</v>
      </c>
      <c r="V1461">
        <v>0</v>
      </c>
      <c r="W1461" s="1" t="s">
        <v>30</v>
      </c>
      <c r="X1461" s="1" t="s">
        <v>36</v>
      </c>
      <c r="Y1461" s="1" t="s">
        <v>58</v>
      </c>
      <c r="Z1461">
        <v>38</v>
      </c>
      <c r="AA1461">
        <v>996</v>
      </c>
      <c r="AB1461" s="1" t="s">
        <v>13500</v>
      </c>
      <c r="AC1461" s="1" t="s">
        <v>13500</v>
      </c>
      <c r="AD1461" t="s">
        <v>13495</v>
      </c>
      <c r="AE1461" s="1" t="s">
        <v>38</v>
      </c>
      <c r="AF1461" s="1" t="s">
        <v>38</v>
      </c>
      <c r="AG1461" t="s">
        <v>13526</v>
      </c>
      <c r="AH1461" t="s">
        <v>38</v>
      </c>
      <c r="AI1461" t="s">
        <v>13539</v>
      </c>
    </row>
    <row r="1462" spans="1:35" x14ac:dyDescent="0.25">
      <c r="A1462" s="1" t="s">
        <v>3014</v>
      </c>
      <c r="B1462" s="1" t="s">
        <v>30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s="1" t="s">
        <v>32</v>
      </c>
      <c r="I1462" s="1" t="s">
        <v>31</v>
      </c>
      <c r="J1462">
        <v>324</v>
      </c>
      <c r="K1462">
        <v>0</v>
      </c>
      <c r="L1462">
        <v>2</v>
      </c>
      <c r="M1462" s="1" t="s">
        <v>30</v>
      </c>
      <c r="N1462">
        <v>53</v>
      </c>
      <c r="O1462" s="1" t="s">
        <v>71</v>
      </c>
      <c r="P1462" s="1" t="s">
        <v>3015</v>
      </c>
      <c r="Q1462" s="1" t="s">
        <v>35</v>
      </c>
      <c r="R1462">
        <v>61</v>
      </c>
      <c r="S1462" s="1" t="s">
        <v>30</v>
      </c>
      <c r="T1462" s="1" t="s">
        <v>30</v>
      </c>
      <c r="U1462" s="1" t="s">
        <v>30</v>
      </c>
      <c r="V1462">
        <v>0</v>
      </c>
      <c r="W1462" s="1" t="s">
        <v>30</v>
      </c>
      <c r="X1462" s="1" t="s">
        <v>57</v>
      </c>
      <c r="Y1462" s="1" t="s">
        <v>58</v>
      </c>
      <c r="Z1462">
        <v>17</v>
      </c>
      <c r="AA1462">
        <v>859</v>
      </c>
      <c r="AB1462" s="1" t="s">
        <v>13500</v>
      </c>
      <c r="AC1462" s="1" t="s">
        <v>13500</v>
      </c>
      <c r="AD1462" t="s">
        <v>13494</v>
      </c>
      <c r="AE1462" s="1" t="s">
        <v>38</v>
      </c>
      <c r="AF1462" s="1" t="s">
        <v>38</v>
      </c>
      <c r="AG1462" t="s">
        <v>13527</v>
      </c>
      <c r="AH1462" t="s">
        <v>38</v>
      </c>
      <c r="AI1462" t="s">
        <v>13540</v>
      </c>
    </row>
    <row r="1463" spans="1:35" x14ac:dyDescent="0.25">
      <c r="A1463" s="1" t="s">
        <v>3016</v>
      </c>
      <c r="B1463" s="1" t="s">
        <v>30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s="1" t="s">
        <v>32</v>
      </c>
      <c r="I1463" s="1" t="s">
        <v>31</v>
      </c>
      <c r="J1463">
        <v>24</v>
      </c>
      <c r="K1463">
        <v>0</v>
      </c>
      <c r="L1463">
        <v>3</v>
      </c>
      <c r="M1463" s="1" t="s">
        <v>32</v>
      </c>
      <c r="N1463">
        <v>0</v>
      </c>
      <c r="O1463" s="1" t="s">
        <v>153</v>
      </c>
      <c r="P1463" s="1" t="s">
        <v>3017</v>
      </c>
      <c r="Q1463" s="1" t="s">
        <v>42</v>
      </c>
      <c r="R1463">
        <v>71</v>
      </c>
      <c r="S1463" s="1" t="s">
        <v>30</v>
      </c>
      <c r="T1463" s="1" t="s">
        <v>32</v>
      </c>
      <c r="U1463" s="1" t="s">
        <v>30</v>
      </c>
      <c r="V1463">
        <v>0</v>
      </c>
      <c r="W1463" s="1" t="s">
        <v>30</v>
      </c>
      <c r="X1463" s="1" t="s">
        <v>57</v>
      </c>
      <c r="Y1463" s="1" t="s">
        <v>58</v>
      </c>
      <c r="Z1463">
        <v>45</v>
      </c>
      <c r="AA1463">
        <v>363</v>
      </c>
      <c r="AB1463" s="1" t="s">
        <v>13500</v>
      </c>
      <c r="AC1463" s="1" t="s">
        <v>13500</v>
      </c>
      <c r="AD1463" t="s">
        <v>13496</v>
      </c>
      <c r="AE1463" s="1" t="s">
        <v>38</v>
      </c>
      <c r="AF1463" s="1" t="s">
        <v>38</v>
      </c>
      <c r="AG1463" t="s">
        <v>13526</v>
      </c>
      <c r="AH1463" t="s">
        <v>38</v>
      </c>
      <c r="AI1463" t="s">
        <v>13538</v>
      </c>
    </row>
    <row r="1464" spans="1:35" x14ac:dyDescent="0.25">
      <c r="A1464" s="1" t="s">
        <v>3018</v>
      </c>
      <c r="B1464" s="1" t="s">
        <v>30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s="1" t="s">
        <v>32</v>
      </c>
      <c r="I1464" s="1" t="s">
        <v>46</v>
      </c>
      <c r="J1464">
        <v>0</v>
      </c>
      <c r="K1464">
        <v>0</v>
      </c>
      <c r="L1464">
        <v>0</v>
      </c>
      <c r="M1464" s="1" t="s">
        <v>30</v>
      </c>
      <c r="N1464">
        <v>0</v>
      </c>
      <c r="O1464" s="1" t="s">
        <v>88</v>
      </c>
      <c r="P1464" s="1" t="s">
        <v>3019</v>
      </c>
      <c r="Q1464" s="1" t="s">
        <v>42</v>
      </c>
      <c r="R1464">
        <v>32</v>
      </c>
      <c r="S1464" s="1" t="s">
        <v>30</v>
      </c>
      <c r="T1464" s="1" t="s">
        <v>30</v>
      </c>
      <c r="U1464" s="1" t="s">
        <v>30</v>
      </c>
      <c r="V1464">
        <v>0</v>
      </c>
      <c r="W1464" s="1" t="s">
        <v>30</v>
      </c>
      <c r="X1464" s="1" t="s">
        <v>36</v>
      </c>
      <c r="Y1464" s="1" t="s">
        <v>58</v>
      </c>
      <c r="Z1464">
        <v>9</v>
      </c>
      <c r="AA1464">
        <v>16</v>
      </c>
      <c r="AB1464" s="1" t="s">
        <v>13500</v>
      </c>
      <c r="AC1464" s="1" t="s">
        <v>13500</v>
      </c>
      <c r="AD1464" t="s">
        <v>13494</v>
      </c>
      <c r="AE1464" s="1" t="s">
        <v>38</v>
      </c>
      <c r="AF1464" s="1" t="s">
        <v>38</v>
      </c>
      <c r="AG1464" t="s">
        <v>13527</v>
      </c>
      <c r="AH1464" t="s">
        <v>38</v>
      </c>
      <c r="AI1464" t="s">
        <v>13538</v>
      </c>
    </row>
    <row r="1465" spans="1:35" x14ac:dyDescent="0.25">
      <c r="A1465" s="1" t="s">
        <v>3020</v>
      </c>
      <c r="B1465" s="1" t="s">
        <v>30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s="1" t="s">
        <v>32</v>
      </c>
      <c r="I1465" s="1" t="s">
        <v>31</v>
      </c>
      <c r="J1465">
        <v>44</v>
      </c>
      <c r="K1465">
        <v>0</v>
      </c>
      <c r="L1465">
        <v>0</v>
      </c>
      <c r="M1465" s="1" t="s">
        <v>30</v>
      </c>
      <c r="N1465">
        <v>0</v>
      </c>
      <c r="O1465" s="1" t="s">
        <v>111</v>
      </c>
      <c r="P1465" s="1" t="s">
        <v>3021</v>
      </c>
      <c r="Q1465" s="1" t="s">
        <v>35</v>
      </c>
      <c r="R1465">
        <v>27</v>
      </c>
      <c r="S1465" s="1" t="s">
        <v>32</v>
      </c>
      <c r="T1465" s="1" t="s">
        <v>30</v>
      </c>
      <c r="U1465" s="1" t="s">
        <v>30</v>
      </c>
      <c r="V1465">
        <v>0</v>
      </c>
      <c r="W1465" s="1" t="s">
        <v>30</v>
      </c>
      <c r="X1465" s="1" t="s">
        <v>36</v>
      </c>
      <c r="Y1465" s="1" t="s">
        <v>37</v>
      </c>
      <c r="Z1465">
        <v>8</v>
      </c>
      <c r="AA1465">
        <v>92</v>
      </c>
      <c r="AB1465" s="1" t="s">
        <v>13500</v>
      </c>
      <c r="AC1465" s="1" t="s">
        <v>13500</v>
      </c>
      <c r="AD1465" t="s">
        <v>13495</v>
      </c>
      <c r="AE1465" s="1" t="s">
        <v>38</v>
      </c>
      <c r="AF1465" s="1" t="s">
        <v>38</v>
      </c>
      <c r="AG1465" t="s">
        <v>13527</v>
      </c>
      <c r="AH1465" t="s">
        <v>38</v>
      </c>
      <c r="AI1465" t="s">
        <v>13539</v>
      </c>
    </row>
    <row r="1466" spans="1:35" x14ac:dyDescent="0.25">
      <c r="A1466" s="1" t="s">
        <v>3022</v>
      </c>
      <c r="B1466" s="1" t="s">
        <v>30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s="1" t="s">
        <v>32</v>
      </c>
      <c r="I1466" s="1" t="s">
        <v>31</v>
      </c>
      <c r="J1466">
        <v>209</v>
      </c>
      <c r="K1466">
        <v>0</v>
      </c>
      <c r="L1466">
        <v>0</v>
      </c>
      <c r="M1466" s="1" t="s">
        <v>30</v>
      </c>
      <c r="N1466">
        <v>0</v>
      </c>
      <c r="O1466" s="1" t="s">
        <v>216</v>
      </c>
      <c r="P1466" s="1" t="s">
        <v>3023</v>
      </c>
      <c r="Q1466" s="1" t="s">
        <v>35</v>
      </c>
      <c r="R1466">
        <v>22</v>
      </c>
      <c r="S1466" s="1" t="s">
        <v>32</v>
      </c>
      <c r="T1466" s="1" t="s">
        <v>30</v>
      </c>
      <c r="U1466" s="1" t="s">
        <v>30</v>
      </c>
      <c r="V1466">
        <v>0</v>
      </c>
      <c r="W1466" s="1" t="s">
        <v>30</v>
      </c>
      <c r="X1466" s="1" t="s">
        <v>43</v>
      </c>
      <c r="Y1466" s="1" t="s">
        <v>37</v>
      </c>
      <c r="Z1466">
        <v>9</v>
      </c>
      <c r="AA1466">
        <v>423</v>
      </c>
      <c r="AB1466" s="1" t="s">
        <v>13500</v>
      </c>
      <c r="AC1466" s="1" t="s">
        <v>13500</v>
      </c>
      <c r="AD1466" t="s">
        <v>13495</v>
      </c>
      <c r="AE1466" s="1" t="s">
        <v>38</v>
      </c>
      <c r="AF1466" s="1" t="s">
        <v>38</v>
      </c>
      <c r="AG1466" t="s">
        <v>13527</v>
      </c>
      <c r="AH1466" t="s">
        <v>38</v>
      </c>
      <c r="AI1466" t="s">
        <v>13540</v>
      </c>
    </row>
    <row r="1467" spans="1:35" x14ac:dyDescent="0.25">
      <c r="A1467" s="1" t="s">
        <v>3024</v>
      </c>
      <c r="B1467" s="1" t="s">
        <v>30</v>
      </c>
      <c r="C1467">
        <v>2</v>
      </c>
      <c r="D1467">
        <v>9</v>
      </c>
      <c r="E1467">
        <v>23.3</v>
      </c>
      <c r="F1467">
        <v>4</v>
      </c>
      <c r="G1467">
        <v>20</v>
      </c>
      <c r="H1467" s="1" t="s">
        <v>32</v>
      </c>
      <c r="I1467" s="1" t="s">
        <v>31</v>
      </c>
      <c r="J1467">
        <v>5</v>
      </c>
      <c r="K1467">
        <v>0</v>
      </c>
      <c r="L1467">
        <v>0</v>
      </c>
      <c r="M1467" s="1" t="s">
        <v>30</v>
      </c>
      <c r="N1467">
        <v>0</v>
      </c>
      <c r="O1467" s="1" t="s">
        <v>71</v>
      </c>
      <c r="P1467" s="1" t="s">
        <v>3025</v>
      </c>
      <c r="Q1467" s="1" t="s">
        <v>42</v>
      </c>
      <c r="R1467">
        <v>77</v>
      </c>
      <c r="S1467" s="1" t="s">
        <v>30</v>
      </c>
      <c r="T1467" s="1" t="s">
        <v>32</v>
      </c>
      <c r="U1467" s="1" t="s">
        <v>30</v>
      </c>
      <c r="V1467">
        <v>0</v>
      </c>
      <c r="W1467" s="1" t="s">
        <v>30</v>
      </c>
      <c r="X1467" s="1" t="s">
        <v>57</v>
      </c>
      <c r="Y1467" s="1" t="s">
        <v>37</v>
      </c>
      <c r="Z1467">
        <v>6</v>
      </c>
      <c r="AA1467">
        <v>12</v>
      </c>
      <c r="AB1467" s="1" t="s">
        <v>13500</v>
      </c>
      <c r="AC1467" s="1" t="s">
        <v>13500</v>
      </c>
      <c r="AD1467" t="s">
        <v>13496</v>
      </c>
      <c r="AE1467" s="1" t="s">
        <v>38</v>
      </c>
      <c r="AF1467" s="1" t="s">
        <v>38</v>
      </c>
      <c r="AG1467" t="s">
        <v>13527</v>
      </c>
      <c r="AH1467" t="s">
        <v>38</v>
      </c>
      <c r="AI1467" t="s">
        <v>13538</v>
      </c>
    </row>
    <row r="1468" spans="1:35" x14ac:dyDescent="0.25">
      <c r="A1468" s="1" t="s">
        <v>3026</v>
      </c>
      <c r="B1468" s="1" t="s">
        <v>30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s="1" t="s">
        <v>32</v>
      </c>
      <c r="I1468" s="1" t="s">
        <v>31</v>
      </c>
      <c r="J1468">
        <v>40</v>
      </c>
      <c r="K1468">
        <v>0</v>
      </c>
      <c r="L1468">
        <v>35</v>
      </c>
      <c r="M1468" s="1" t="s">
        <v>30</v>
      </c>
      <c r="N1468">
        <v>27</v>
      </c>
      <c r="O1468" s="1" t="s">
        <v>77</v>
      </c>
      <c r="P1468" s="1" t="s">
        <v>3027</v>
      </c>
      <c r="Q1468" s="1" t="s">
        <v>35</v>
      </c>
      <c r="R1468">
        <v>33</v>
      </c>
      <c r="S1468" s="1" t="s">
        <v>30</v>
      </c>
      <c r="T1468" s="1" t="s">
        <v>30</v>
      </c>
      <c r="U1468" s="1" t="s">
        <v>30</v>
      </c>
      <c r="V1468">
        <v>0</v>
      </c>
      <c r="W1468" s="1" t="s">
        <v>32</v>
      </c>
      <c r="X1468" s="1" t="s">
        <v>36</v>
      </c>
      <c r="Y1468" s="1" t="s">
        <v>58</v>
      </c>
      <c r="Z1468">
        <v>25</v>
      </c>
      <c r="AA1468">
        <v>446</v>
      </c>
      <c r="AB1468" s="1" t="s">
        <v>13500</v>
      </c>
      <c r="AC1468" s="1" t="s">
        <v>13500</v>
      </c>
      <c r="AD1468" t="s">
        <v>13494</v>
      </c>
      <c r="AE1468" s="1" t="s">
        <v>38</v>
      </c>
      <c r="AF1468" s="1" t="s">
        <v>38</v>
      </c>
      <c r="AG1468" t="s">
        <v>13526</v>
      </c>
      <c r="AH1468" t="s">
        <v>38</v>
      </c>
      <c r="AI1468" t="s">
        <v>13539</v>
      </c>
    </row>
    <row r="1469" spans="1:35" x14ac:dyDescent="0.25">
      <c r="A1469" s="1" t="s">
        <v>3028</v>
      </c>
      <c r="B1469" s="1" t="s">
        <v>30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s="1" t="s">
        <v>32</v>
      </c>
      <c r="I1469" s="1" t="s">
        <v>31</v>
      </c>
      <c r="J1469">
        <v>25</v>
      </c>
      <c r="K1469">
        <v>0</v>
      </c>
      <c r="L1469">
        <v>6</v>
      </c>
      <c r="M1469" s="1" t="s">
        <v>32</v>
      </c>
      <c r="N1469">
        <v>0</v>
      </c>
      <c r="O1469" s="1" t="s">
        <v>436</v>
      </c>
      <c r="P1469" s="1" t="s">
        <v>3029</v>
      </c>
      <c r="Q1469" s="1" t="s">
        <v>35</v>
      </c>
      <c r="R1469">
        <v>42</v>
      </c>
      <c r="S1469" s="1" t="s">
        <v>30</v>
      </c>
      <c r="T1469" s="1" t="s">
        <v>30</v>
      </c>
      <c r="U1469" s="1" t="s">
        <v>30</v>
      </c>
      <c r="V1469">
        <v>0</v>
      </c>
      <c r="W1469" s="1" t="s">
        <v>30</v>
      </c>
      <c r="X1469" s="1" t="s">
        <v>36</v>
      </c>
      <c r="Y1469" s="1" t="s">
        <v>37</v>
      </c>
      <c r="Z1469">
        <v>35</v>
      </c>
      <c r="AA1469">
        <v>282</v>
      </c>
      <c r="AB1469" s="1" t="s">
        <v>13500</v>
      </c>
      <c r="AC1469" s="1" t="s">
        <v>13500</v>
      </c>
      <c r="AD1469" t="s">
        <v>13494</v>
      </c>
      <c r="AE1469" s="1" t="s">
        <v>38</v>
      </c>
      <c r="AF1469" s="1" t="s">
        <v>38</v>
      </c>
      <c r="AG1469" t="s">
        <v>13526</v>
      </c>
      <c r="AH1469" t="s">
        <v>38</v>
      </c>
      <c r="AI1469" t="s">
        <v>13538</v>
      </c>
    </row>
    <row r="1470" spans="1:35" x14ac:dyDescent="0.25">
      <c r="A1470" s="1" t="s">
        <v>3030</v>
      </c>
      <c r="B1470" s="1" t="s">
        <v>30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s="1" t="s">
        <v>32</v>
      </c>
      <c r="I1470" s="1" t="s">
        <v>31</v>
      </c>
      <c r="J1470">
        <v>95</v>
      </c>
      <c r="K1470">
        <v>0</v>
      </c>
      <c r="L1470">
        <v>8</v>
      </c>
      <c r="M1470" s="1" t="s">
        <v>32</v>
      </c>
      <c r="N1470">
        <v>0</v>
      </c>
      <c r="O1470" s="1" t="s">
        <v>159</v>
      </c>
      <c r="P1470" s="1" t="s">
        <v>3031</v>
      </c>
      <c r="Q1470" s="1" t="s">
        <v>42</v>
      </c>
      <c r="R1470">
        <v>53</v>
      </c>
      <c r="S1470" s="1" t="s">
        <v>30</v>
      </c>
      <c r="T1470" s="1" t="s">
        <v>30</v>
      </c>
      <c r="U1470" s="1" t="s">
        <v>30</v>
      </c>
      <c r="V1470">
        <v>0</v>
      </c>
      <c r="W1470" s="1" t="s">
        <v>32</v>
      </c>
      <c r="X1470" s="1" t="s">
        <v>36</v>
      </c>
      <c r="Y1470" s="1" t="s">
        <v>58</v>
      </c>
      <c r="Z1470">
        <v>47</v>
      </c>
      <c r="AA1470">
        <v>2043</v>
      </c>
      <c r="AB1470" s="1" t="s">
        <v>13500</v>
      </c>
      <c r="AC1470" s="1" t="s">
        <v>13500</v>
      </c>
      <c r="AD1470" t="s">
        <v>13494</v>
      </c>
      <c r="AE1470" s="1" t="s">
        <v>38</v>
      </c>
      <c r="AF1470" s="1" t="s">
        <v>38</v>
      </c>
      <c r="AG1470" t="s">
        <v>13526</v>
      </c>
      <c r="AH1470" t="s">
        <v>38</v>
      </c>
      <c r="AI1470" t="s">
        <v>13540</v>
      </c>
    </row>
    <row r="1471" spans="1:35" x14ac:dyDescent="0.25">
      <c r="A1471" s="1" t="s">
        <v>3032</v>
      </c>
      <c r="B1471" s="1" t="s">
        <v>30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s="1" t="s">
        <v>32</v>
      </c>
      <c r="I1471" s="1" t="s">
        <v>31</v>
      </c>
      <c r="J1471">
        <v>13</v>
      </c>
      <c r="K1471">
        <v>0</v>
      </c>
      <c r="L1471">
        <v>3</v>
      </c>
      <c r="M1471" s="1" t="s">
        <v>32</v>
      </c>
      <c r="N1471">
        <v>0</v>
      </c>
      <c r="O1471" s="1" t="s">
        <v>375</v>
      </c>
      <c r="P1471" s="1" t="s">
        <v>3033</v>
      </c>
      <c r="Q1471" s="1" t="s">
        <v>42</v>
      </c>
      <c r="R1471">
        <v>34</v>
      </c>
      <c r="S1471" s="1" t="s">
        <v>30</v>
      </c>
      <c r="T1471" s="1" t="s">
        <v>30</v>
      </c>
      <c r="U1471" s="1" t="s">
        <v>30</v>
      </c>
      <c r="V1471">
        <v>0</v>
      </c>
      <c r="W1471" s="1" t="s">
        <v>30</v>
      </c>
      <c r="X1471" s="1" t="s">
        <v>36</v>
      </c>
      <c r="Y1471" s="1" t="s">
        <v>58</v>
      </c>
      <c r="Z1471">
        <v>17</v>
      </c>
      <c r="AA1471">
        <v>51</v>
      </c>
      <c r="AB1471" s="1" t="s">
        <v>13500</v>
      </c>
      <c r="AC1471" s="1" t="s">
        <v>13500</v>
      </c>
      <c r="AD1471" t="s">
        <v>13494</v>
      </c>
      <c r="AE1471" s="1" t="s">
        <v>38</v>
      </c>
      <c r="AF1471" s="1" t="s">
        <v>38</v>
      </c>
      <c r="AG1471" t="s">
        <v>13526</v>
      </c>
      <c r="AH1471" t="s">
        <v>38</v>
      </c>
      <c r="AI1471" t="s">
        <v>13538</v>
      </c>
    </row>
    <row r="1472" spans="1:35" x14ac:dyDescent="0.25">
      <c r="A1472" s="1" t="s">
        <v>3034</v>
      </c>
      <c r="B1472" s="1" t="s">
        <v>30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s="1" t="s">
        <v>32</v>
      </c>
      <c r="I1472" s="1" t="s">
        <v>31</v>
      </c>
      <c r="J1472">
        <v>82</v>
      </c>
      <c r="K1472">
        <v>0</v>
      </c>
      <c r="L1472">
        <v>0</v>
      </c>
      <c r="M1472" s="1" t="s">
        <v>30</v>
      </c>
      <c r="N1472">
        <v>0</v>
      </c>
      <c r="O1472" s="1" t="s">
        <v>114</v>
      </c>
      <c r="P1472" s="1" t="s">
        <v>3035</v>
      </c>
      <c r="Q1472" s="1" t="s">
        <v>35</v>
      </c>
      <c r="R1472">
        <v>24</v>
      </c>
      <c r="S1472" s="1" t="s">
        <v>32</v>
      </c>
      <c r="T1472" s="1" t="s">
        <v>30</v>
      </c>
      <c r="U1472" s="1" t="s">
        <v>30</v>
      </c>
      <c r="V1472">
        <v>0</v>
      </c>
      <c r="W1472" s="1" t="s">
        <v>30</v>
      </c>
      <c r="X1472" s="1" t="s">
        <v>43</v>
      </c>
      <c r="Y1472" s="1" t="s">
        <v>58</v>
      </c>
      <c r="Z1472">
        <v>13</v>
      </c>
      <c r="AA1472">
        <v>448</v>
      </c>
      <c r="AB1472" s="1" t="s">
        <v>13500</v>
      </c>
      <c r="AC1472" s="1" t="s">
        <v>13500</v>
      </c>
      <c r="AD1472" t="s">
        <v>13495</v>
      </c>
      <c r="AE1472" s="1" t="s">
        <v>38</v>
      </c>
      <c r="AF1472" s="1" t="s">
        <v>38</v>
      </c>
      <c r="AG1472" t="s">
        <v>13527</v>
      </c>
      <c r="AH1472" t="s">
        <v>38</v>
      </c>
      <c r="AI1472" t="s">
        <v>13539</v>
      </c>
    </row>
    <row r="1473" spans="1:35" x14ac:dyDescent="0.25">
      <c r="A1473" s="1" t="s">
        <v>3036</v>
      </c>
      <c r="B1473" s="1" t="s">
        <v>30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s="1" t="s">
        <v>32</v>
      </c>
      <c r="I1473" s="1" t="s">
        <v>31</v>
      </c>
      <c r="J1473">
        <v>280</v>
      </c>
      <c r="K1473">
        <v>0</v>
      </c>
      <c r="L1473">
        <v>5</v>
      </c>
      <c r="M1473" s="1" t="s">
        <v>32</v>
      </c>
      <c r="N1473">
        <v>0</v>
      </c>
      <c r="O1473" s="1" t="s">
        <v>184</v>
      </c>
      <c r="P1473" s="1" t="s">
        <v>3037</v>
      </c>
      <c r="Q1473" s="1" t="s">
        <v>42</v>
      </c>
      <c r="R1473">
        <v>45</v>
      </c>
      <c r="S1473" s="1" t="s">
        <v>30</v>
      </c>
      <c r="T1473" s="1" t="s">
        <v>30</v>
      </c>
      <c r="U1473" s="1" t="s">
        <v>30</v>
      </c>
      <c r="V1473">
        <v>0</v>
      </c>
      <c r="W1473" s="1" t="s">
        <v>32</v>
      </c>
      <c r="X1473" s="1" t="s">
        <v>57</v>
      </c>
      <c r="Y1473" s="1" t="s">
        <v>37</v>
      </c>
      <c r="Z1473">
        <v>57</v>
      </c>
      <c r="AA1473">
        <v>4120</v>
      </c>
      <c r="AB1473" s="1" t="s">
        <v>13500</v>
      </c>
      <c r="AC1473" s="1" t="s">
        <v>13500</v>
      </c>
      <c r="AD1473" t="s">
        <v>13494</v>
      </c>
      <c r="AE1473" s="1" t="s">
        <v>38</v>
      </c>
      <c r="AF1473" s="1" t="s">
        <v>38</v>
      </c>
      <c r="AG1473" t="s">
        <v>13526</v>
      </c>
      <c r="AH1473" t="s">
        <v>38</v>
      </c>
      <c r="AI1473" t="s">
        <v>13540</v>
      </c>
    </row>
    <row r="1474" spans="1:35" x14ac:dyDescent="0.25">
      <c r="A1474" s="1" t="s">
        <v>3038</v>
      </c>
      <c r="B1474" s="1" t="s">
        <v>30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s="1" t="s">
        <v>32</v>
      </c>
      <c r="I1474" s="1" t="s">
        <v>31</v>
      </c>
      <c r="J1474">
        <v>240</v>
      </c>
      <c r="K1474">
        <v>0</v>
      </c>
      <c r="L1474">
        <v>0</v>
      </c>
      <c r="M1474" s="1" t="s">
        <v>30</v>
      </c>
      <c r="N1474">
        <v>0</v>
      </c>
      <c r="O1474" s="1" t="s">
        <v>375</v>
      </c>
      <c r="P1474" s="1" t="s">
        <v>3039</v>
      </c>
      <c r="Q1474" s="1" t="s">
        <v>35</v>
      </c>
      <c r="R1474">
        <v>21</v>
      </c>
      <c r="S1474" s="1" t="s">
        <v>32</v>
      </c>
      <c r="T1474" s="1" t="s">
        <v>30</v>
      </c>
      <c r="U1474" s="1" t="s">
        <v>30</v>
      </c>
      <c r="V1474">
        <v>0</v>
      </c>
      <c r="W1474" s="1" t="s">
        <v>30</v>
      </c>
      <c r="X1474" s="1" t="s">
        <v>57</v>
      </c>
      <c r="Y1474" s="1" t="s">
        <v>58</v>
      </c>
      <c r="Z1474">
        <v>13</v>
      </c>
      <c r="AA1474">
        <v>981</v>
      </c>
      <c r="AB1474" s="1" t="s">
        <v>13500</v>
      </c>
      <c r="AC1474" s="1" t="s">
        <v>13500</v>
      </c>
      <c r="AD1474" t="s">
        <v>13495</v>
      </c>
      <c r="AE1474" s="1" t="s">
        <v>38</v>
      </c>
      <c r="AF1474" s="1" t="s">
        <v>38</v>
      </c>
      <c r="AG1474" t="s">
        <v>13527</v>
      </c>
      <c r="AH1474" t="s">
        <v>38</v>
      </c>
      <c r="AI1474" t="s">
        <v>13540</v>
      </c>
    </row>
    <row r="1475" spans="1:35" x14ac:dyDescent="0.25">
      <c r="A1475" s="1" t="s">
        <v>3040</v>
      </c>
      <c r="B1475" s="1" t="s">
        <v>30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s="1" t="s">
        <v>32</v>
      </c>
      <c r="I1475" s="1" t="s">
        <v>31</v>
      </c>
      <c r="J1475">
        <v>146</v>
      </c>
      <c r="K1475">
        <v>0</v>
      </c>
      <c r="L1475">
        <v>0</v>
      </c>
      <c r="M1475" s="1" t="s">
        <v>30</v>
      </c>
      <c r="N1475">
        <v>0</v>
      </c>
      <c r="O1475" s="1" t="s">
        <v>153</v>
      </c>
      <c r="P1475" s="1" t="s">
        <v>3041</v>
      </c>
      <c r="Q1475" s="1" t="s">
        <v>35</v>
      </c>
      <c r="R1475">
        <v>59</v>
      </c>
      <c r="S1475" s="1" t="s">
        <v>30</v>
      </c>
      <c r="T1475" s="1" t="s">
        <v>30</v>
      </c>
      <c r="U1475" s="1" t="s">
        <v>30</v>
      </c>
      <c r="V1475">
        <v>0</v>
      </c>
      <c r="W1475" s="1" t="s">
        <v>30</v>
      </c>
      <c r="X1475" s="1" t="s">
        <v>57</v>
      </c>
      <c r="Y1475" s="1" t="s">
        <v>37</v>
      </c>
      <c r="Z1475">
        <v>9</v>
      </c>
      <c r="AA1475">
        <v>636</v>
      </c>
      <c r="AB1475" s="1" t="s">
        <v>13500</v>
      </c>
      <c r="AC1475" s="1" t="s">
        <v>13500</v>
      </c>
      <c r="AD1475" t="s">
        <v>13494</v>
      </c>
      <c r="AE1475" s="1" t="s">
        <v>38</v>
      </c>
      <c r="AF1475" s="1" t="s">
        <v>38</v>
      </c>
      <c r="AG1475" t="s">
        <v>13527</v>
      </c>
      <c r="AH1475" t="s">
        <v>38</v>
      </c>
      <c r="AI1475" t="s">
        <v>13540</v>
      </c>
    </row>
    <row r="1476" spans="1:35" x14ac:dyDescent="0.25">
      <c r="A1476" s="1" t="s">
        <v>3042</v>
      </c>
      <c r="B1476" s="1" t="s">
        <v>30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s="1" t="s">
        <v>32</v>
      </c>
      <c r="I1476" s="1" t="s">
        <v>31</v>
      </c>
      <c r="J1476">
        <v>248</v>
      </c>
      <c r="K1476">
        <v>0</v>
      </c>
      <c r="L1476">
        <v>0</v>
      </c>
      <c r="M1476" s="1" t="s">
        <v>30</v>
      </c>
      <c r="N1476">
        <v>0</v>
      </c>
      <c r="O1476" s="1" t="s">
        <v>219</v>
      </c>
      <c r="P1476" s="1" t="s">
        <v>3043</v>
      </c>
      <c r="Q1476" s="1" t="s">
        <v>35</v>
      </c>
      <c r="R1476">
        <v>34</v>
      </c>
      <c r="S1476" s="1" t="s">
        <v>30</v>
      </c>
      <c r="T1476" s="1" t="s">
        <v>30</v>
      </c>
      <c r="U1476" s="1" t="s">
        <v>30</v>
      </c>
      <c r="V1476">
        <v>0</v>
      </c>
      <c r="W1476" s="1" t="s">
        <v>30</v>
      </c>
      <c r="X1476" s="1" t="s">
        <v>36</v>
      </c>
      <c r="Y1476" s="1" t="s">
        <v>37</v>
      </c>
      <c r="Z1476">
        <v>11</v>
      </c>
      <c r="AA1476">
        <v>349</v>
      </c>
      <c r="AB1476" s="1" t="s">
        <v>13500</v>
      </c>
      <c r="AC1476" s="1" t="s">
        <v>13500</v>
      </c>
      <c r="AD1476" t="s">
        <v>13494</v>
      </c>
      <c r="AE1476" s="1" t="s">
        <v>38</v>
      </c>
      <c r="AF1476" s="1" t="s">
        <v>38</v>
      </c>
      <c r="AG1476" t="s">
        <v>13527</v>
      </c>
      <c r="AH1476" t="s">
        <v>38</v>
      </c>
      <c r="AI1476" t="s">
        <v>13539</v>
      </c>
    </row>
    <row r="1477" spans="1:35" x14ac:dyDescent="0.25">
      <c r="A1477" s="1" t="s">
        <v>3044</v>
      </c>
      <c r="B1477" s="1" t="s">
        <v>30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s="1" t="s">
        <v>32</v>
      </c>
      <c r="I1477" s="1" t="s">
        <v>31</v>
      </c>
      <c r="J1477">
        <v>76</v>
      </c>
      <c r="K1477">
        <v>0</v>
      </c>
      <c r="L1477">
        <v>0</v>
      </c>
      <c r="M1477" s="1" t="s">
        <v>30</v>
      </c>
      <c r="N1477">
        <v>0</v>
      </c>
      <c r="O1477" s="1" t="s">
        <v>184</v>
      </c>
      <c r="P1477" s="1" t="s">
        <v>3045</v>
      </c>
      <c r="Q1477" s="1" t="s">
        <v>42</v>
      </c>
      <c r="R1477">
        <v>44</v>
      </c>
      <c r="S1477" s="1" t="s">
        <v>30</v>
      </c>
      <c r="T1477" s="1" t="s">
        <v>30</v>
      </c>
      <c r="U1477" s="1" t="s">
        <v>30</v>
      </c>
      <c r="V1477">
        <v>0</v>
      </c>
      <c r="W1477" s="1" t="s">
        <v>30</v>
      </c>
      <c r="X1477" s="1" t="s">
        <v>57</v>
      </c>
      <c r="Y1477" s="1" t="s">
        <v>58</v>
      </c>
      <c r="Z1477">
        <v>11</v>
      </c>
      <c r="AA1477">
        <v>537</v>
      </c>
      <c r="AB1477" s="1" t="s">
        <v>13500</v>
      </c>
      <c r="AC1477" s="1" t="s">
        <v>13500</v>
      </c>
      <c r="AD1477" t="s">
        <v>13494</v>
      </c>
      <c r="AE1477" s="1" t="s">
        <v>38</v>
      </c>
      <c r="AF1477" s="1" t="s">
        <v>38</v>
      </c>
      <c r="AG1477" t="s">
        <v>13527</v>
      </c>
      <c r="AH1477" t="s">
        <v>38</v>
      </c>
      <c r="AI1477" t="s">
        <v>13540</v>
      </c>
    </row>
    <row r="1478" spans="1:35" x14ac:dyDescent="0.25">
      <c r="A1478" s="1" t="s">
        <v>3046</v>
      </c>
      <c r="B1478" s="1" t="s">
        <v>30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s="1" t="s">
        <v>32</v>
      </c>
      <c r="I1478" s="1" t="s">
        <v>31</v>
      </c>
      <c r="J1478">
        <v>32</v>
      </c>
      <c r="K1478">
        <v>0</v>
      </c>
      <c r="L1478">
        <v>0</v>
      </c>
      <c r="M1478" s="1" t="s">
        <v>30</v>
      </c>
      <c r="N1478">
        <v>0</v>
      </c>
      <c r="O1478" s="1" t="s">
        <v>65</v>
      </c>
      <c r="P1478" s="1" t="s">
        <v>3047</v>
      </c>
      <c r="Q1478" s="1" t="s">
        <v>42</v>
      </c>
      <c r="R1478">
        <v>60</v>
      </c>
      <c r="S1478" s="1" t="s">
        <v>30</v>
      </c>
      <c r="T1478" s="1" t="s">
        <v>30</v>
      </c>
      <c r="U1478" s="1" t="s">
        <v>30</v>
      </c>
      <c r="V1478">
        <v>0</v>
      </c>
      <c r="W1478" s="1" t="s">
        <v>30</v>
      </c>
      <c r="X1478" s="1" t="s">
        <v>36</v>
      </c>
      <c r="Y1478" s="1" t="s">
        <v>58</v>
      </c>
      <c r="Z1478">
        <v>9</v>
      </c>
      <c r="AA1478">
        <v>92</v>
      </c>
      <c r="AB1478" s="1" t="s">
        <v>13500</v>
      </c>
      <c r="AC1478" s="1" t="s">
        <v>13500</v>
      </c>
      <c r="AD1478" t="s">
        <v>13494</v>
      </c>
      <c r="AE1478" s="1" t="s">
        <v>38</v>
      </c>
      <c r="AF1478" s="1" t="s">
        <v>38</v>
      </c>
      <c r="AG1478" t="s">
        <v>13527</v>
      </c>
      <c r="AH1478" t="s">
        <v>38</v>
      </c>
      <c r="AI1478" t="s">
        <v>13539</v>
      </c>
    </row>
    <row r="1479" spans="1:35" x14ac:dyDescent="0.25">
      <c r="A1479" s="1" t="s">
        <v>3048</v>
      </c>
      <c r="B1479" s="1" t="s">
        <v>30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s="1" t="s">
        <v>32</v>
      </c>
      <c r="I1479" s="1" t="s">
        <v>31</v>
      </c>
      <c r="J1479">
        <v>243</v>
      </c>
      <c r="K1479">
        <v>0</v>
      </c>
      <c r="L1479">
        <v>15</v>
      </c>
      <c r="M1479" s="1" t="s">
        <v>32</v>
      </c>
      <c r="N1479">
        <v>0</v>
      </c>
      <c r="O1479" s="1" t="s">
        <v>100</v>
      </c>
      <c r="P1479" s="1" t="s">
        <v>3049</v>
      </c>
      <c r="Q1479" s="1" t="s">
        <v>35</v>
      </c>
      <c r="R1479">
        <v>71</v>
      </c>
      <c r="S1479" s="1" t="s">
        <v>30</v>
      </c>
      <c r="T1479" s="1" t="s">
        <v>32</v>
      </c>
      <c r="U1479" s="1" t="s">
        <v>30</v>
      </c>
      <c r="V1479">
        <v>0</v>
      </c>
      <c r="W1479" s="1" t="s">
        <v>32</v>
      </c>
      <c r="X1479" s="1" t="s">
        <v>57</v>
      </c>
      <c r="Y1479" s="1" t="s">
        <v>37</v>
      </c>
      <c r="Z1479">
        <v>29</v>
      </c>
      <c r="AA1479">
        <v>1659</v>
      </c>
      <c r="AB1479" s="1" t="s">
        <v>13500</v>
      </c>
      <c r="AC1479" s="1" t="s">
        <v>13500</v>
      </c>
      <c r="AD1479" t="s">
        <v>13496</v>
      </c>
      <c r="AE1479" s="1" t="s">
        <v>38</v>
      </c>
      <c r="AF1479" s="1" t="s">
        <v>38</v>
      </c>
      <c r="AG1479" t="s">
        <v>13526</v>
      </c>
      <c r="AH1479" t="s">
        <v>38</v>
      </c>
      <c r="AI1479" t="s">
        <v>13540</v>
      </c>
    </row>
    <row r="1480" spans="1:35" x14ac:dyDescent="0.25">
      <c r="A1480" s="1" t="s">
        <v>3050</v>
      </c>
      <c r="B1480" s="1" t="s">
        <v>30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s="1" t="s">
        <v>32</v>
      </c>
      <c r="I1480" s="1" t="s">
        <v>31</v>
      </c>
      <c r="J1480">
        <v>331</v>
      </c>
      <c r="K1480">
        <v>0</v>
      </c>
      <c r="L1480">
        <v>5</v>
      </c>
      <c r="M1480" s="1" t="s">
        <v>30</v>
      </c>
      <c r="N1480">
        <v>42</v>
      </c>
      <c r="O1480" s="1" t="s">
        <v>103</v>
      </c>
      <c r="P1480" s="1" t="s">
        <v>3051</v>
      </c>
      <c r="Q1480" s="1" t="s">
        <v>35</v>
      </c>
      <c r="R1480">
        <v>46</v>
      </c>
      <c r="S1480" s="1" t="s">
        <v>30</v>
      </c>
      <c r="T1480" s="1" t="s">
        <v>30</v>
      </c>
      <c r="U1480" s="1" t="s">
        <v>30</v>
      </c>
      <c r="V1480">
        <v>0</v>
      </c>
      <c r="W1480" s="1" t="s">
        <v>30</v>
      </c>
      <c r="X1480" s="1" t="s">
        <v>36</v>
      </c>
      <c r="Y1480" s="1" t="s">
        <v>58</v>
      </c>
      <c r="Z1480">
        <v>23</v>
      </c>
      <c r="AA1480">
        <v>1341</v>
      </c>
      <c r="AB1480" s="1" t="s">
        <v>13500</v>
      </c>
      <c r="AC1480" s="1" t="s">
        <v>13500</v>
      </c>
      <c r="AD1480" t="s">
        <v>13494</v>
      </c>
      <c r="AE1480" s="1" t="s">
        <v>38</v>
      </c>
      <c r="AF1480" s="1" t="s">
        <v>38</v>
      </c>
      <c r="AG1480" t="s">
        <v>13526</v>
      </c>
      <c r="AH1480" t="s">
        <v>38</v>
      </c>
      <c r="AI1480" t="s">
        <v>13540</v>
      </c>
    </row>
    <row r="1481" spans="1:35" x14ac:dyDescent="0.25">
      <c r="A1481" s="1" t="s">
        <v>3052</v>
      </c>
      <c r="B1481" s="1" t="s">
        <v>30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s="1" t="s">
        <v>32</v>
      </c>
      <c r="I1481" s="1" t="s">
        <v>31</v>
      </c>
      <c r="J1481">
        <v>100</v>
      </c>
      <c r="K1481">
        <v>0</v>
      </c>
      <c r="L1481">
        <v>0</v>
      </c>
      <c r="M1481" s="1" t="s">
        <v>30</v>
      </c>
      <c r="N1481">
        <v>0</v>
      </c>
      <c r="O1481" s="1" t="s">
        <v>171</v>
      </c>
      <c r="P1481" s="1" t="s">
        <v>3053</v>
      </c>
      <c r="Q1481" s="1" t="s">
        <v>35</v>
      </c>
      <c r="R1481">
        <v>53</v>
      </c>
      <c r="S1481" s="1" t="s">
        <v>30</v>
      </c>
      <c r="T1481" s="1" t="s">
        <v>30</v>
      </c>
      <c r="U1481" s="1" t="s">
        <v>30</v>
      </c>
      <c r="V1481">
        <v>0</v>
      </c>
      <c r="W1481" s="1" t="s">
        <v>30</v>
      </c>
      <c r="X1481" s="1" t="s">
        <v>57</v>
      </c>
      <c r="Y1481" s="1" t="s">
        <v>58</v>
      </c>
      <c r="Z1481">
        <v>10</v>
      </c>
      <c r="AA1481">
        <v>399</v>
      </c>
      <c r="AB1481" s="1" t="s">
        <v>13500</v>
      </c>
      <c r="AC1481" s="1" t="s">
        <v>13500</v>
      </c>
      <c r="AD1481" t="s">
        <v>13494</v>
      </c>
      <c r="AE1481" s="1" t="s">
        <v>38</v>
      </c>
      <c r="AF1481" s="1" t="s">
        <v>38</v>
      </c>
      <c r="AG1481" t="s">
        <v>13527</v>
      </c>
      <c r="AH1481" t="s">
        <v>38</v>
      </c>
      <c r="AI1481" t="s">
        <v>13540</v>
      </c>
    </row>
    <row r="1482" spans="1:35" x14ac:dyDescent="0.25">
      <c r="A1482" s="1" t="s">
        <v>3054</v>
      </c>
      <c r="B1482" s="1" t="s">
        <v>30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s="1" t="s">
        <v>32</v>
      </c>
      <c r="I1482" s="1" t="s">
        <v>31</v>
      </c>
      <c r="J1482">
        <v>48</v>
      </c>
      <c r="K1482">
        <v>0</v>
      </c>
      <c r="L1482">
        <v>2</v>
      </c>
      <c r="M1482" s="1" t="s">
        <v>32</v>
      </c>
      <c r="N1482">
        <v>0</v>
      </c>
      <c r="O1482" s="1" t="s">
        <v>125</v>
      </c>
      <c r="P1482" s="1" t="s">
        <v>3055</v>
      </c>
      <c r="Q1482" s="1" t="s">
        <v>35</v>
      </c>
      <c r="R1482">
        <v>50</v>
      </c>
      <c r="S1482" s="1" t="s">
        <v>30</v>
      </c>
      <c r="T1482" s="1" t="s">
        <v>30</v>
      </c>
      <c r="U1482" s="1" t="s">
        <v>30</v>
      </c>
      <c r="V1482">
        <v>0</v>
      </c>
      <c r="W1482" s="1" t="s">
        <v>30</v>
      </c>
      <c r="X1482" s="1" t="s">
        <v>36</v>
      </c>
      <c r="Y1482" s="1" t="s">
        <v>37</v>
      </c>
      <c r="Z1482">
        <v>22</v>
      </c>
      <c r="AA1482">
        <v>181</v>
      </c>
      <c r="AB1482" s="1" t="s">
        <v>13500</v>
      </c>
      <c r="AC1482" s="1" t="s">
        <v>13500</v>
      </c>
      <c r="AD1482" t="s">
        <v>13494</v>
      </c>
      <c r="AE1482" s="1" t="s">
        <v>38</v>
      </c>
      <c r="AF1482" s="1" t="s">
        <v>38</v>
      </c>
      <c r="AG1482" t="s">
        <v>13527</v>
      </c>
      <c r="AH1482" t="s">
        <v>38</v>
      </c>
      <c r="AI1482" t="s">
        <v>13538</v>
      </c>
    </row>
    <row r="1483" spans="1:35" x14ac:dyDescent="0.25">
      <c r="A1483" s="1" t="s">
        <v>3056</v>
      </c>
      <c r="B1483" s="1" t="s">
        <v>30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s="1" t="s">
        <v>32</v>
      </c>
      <c r="I1483" s="1" t="s">
        <v>31</v>
      </c>
      <c r="J1483">
        <v>78</v>
      </c>
      <c r="K1483">
        <v>0</v>
      </c>
      <c r="L1483">
        <v>1</v>
      </c>
      <c r="M1483" s="1" t="s">
        <v>32</v>
      </c>
      <c r="N1483">
        <v>0</v>
      </c>
      <c r="O1483" s="1" t="s">
        <v>83</v>
      </c>
      <c r="P1483" s="1" t="s">
        <v>3057</v>
      </c>
      <c r="Q1483" s="1" t="s">
        <v>35</v>
      </c>
      <c r="R1483">
        <v>77</v>
      </c>
      <c r="S1483" s="1" t="s">
        <v>30</v>
      </c>
      <c r="T1483" s="1" t="s">
        <v>32</v>
      </c>
      <c r="U1483" s="1" t="s">
        <v>30</v>
      </c>
      <c r="V1483">
        <v>0</v>
      </c>
      <c r="W1483" s="1" t="s">
        <v>32</v>
      </c>
      <c r="X1483" s="1" t="s">
        <v>57</v>
      </c>
      <c r="Y1483" s="1" t="s">
        <v>37</v>
      </c>
      <c r="Z1483">
        <v>52</v>
      </c>
      <c r="AA1483">
        <v>1296</v>
      </c>
      <c r="AB1483" s="1" t="s">
        <v>13500</v>
      </c>
      <c r="AC1483" s="1" t="s">
        <v>13500</v>
      </c>
      <c r="AD1483" t="s">
        <v>13496</v>
      </c>
      <c r="AE1483" s="1" t="s">
        <v>38</v>
      </c>
      <c r="AF1483" s="1" t="s">
        <v>38</v>
      </c>
      <c r="AG1483" t="s">
        <v>13527</v>
      </c>
      <c r="AH1483" t="s">
        <v>38</v>
      </c>
      <c r="AI1483" t="s">
        <v>13539</v>
      </c>
    </row>
    <row r="1484" spans="1:35" x14ac:dyDescent="0.25">
      <c r="A1484" s="1" t="s">
        <v>3058</v>
      </c>
      <c r="B1484" s="1" t="s">
        <v>30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s="1" t="s">
        <v>32</v>
      </c>
      <c r="I1484" s="1" t="s">
        <v>31</v>
      </c>
      <c r="J1484">
        <v>42</v>
      </c>
      <c r="K1484">
        <v>0</v>
      </c>
      <c r="L1484">
        <v>0</v>
      </c>
      <c r="M1484" s="1" t="s">
        <v>30</v>
      </c>
      <c r="N1484">
        <v>0</v>
      </c>
      <c r="O1484" s="1" t="s">
        <v>135</v>
      </c>
      <c r="P1484" s="1" t="s">
        <v>3059</v>
      </c>
      <c r="Q1484" s="1" t="s">
        <v>35</v>
      </c>
      <c r="R1484">
        <v>41</v>
      </c>
      <c r="S1484" s="1" t="s">
        <v>30</v>
      </c>
      <c r="T1484" s="1" t="s">
        <v>30</v>
      </c>
      <c r="U1484" s="1" t="s">
        <v>30</v>
      </c>
      <c r="V1484">
        <v>0</v>
      </c>
      <c r="W1484" s="1" t="s">
        <v>30</v>
      </c>
      <c r="X1484" s="1" t="s">
        <v>36</v>
      </c>
      <c r="Y1484" s="1" t="s">
        <v>58</v>
      </c>
      <c r="Z1484">
        <v>12</v>
      </c>
      <c r="AA1484">
        <v>151</v>
      </c>
      <c r="AB1484" s="1" t="s">
        <v>13500</v>
      </c>
      <c r="AC1484" s="1" t="s">
        <v>13500</v>
      </c>
      <c r="AD1484" t="s">
        <v>13494</v>
      </c>
      <c r="AE1484" s="1" t="s">
        <v>38</v>
      </c>
      <c r="AF1484" s="1" t="s">
        <v>38</v>
      </c>
      <c r="AG1484" t="s">
        <v>13527</v>
      </c>
      <c r="AH1484" t="s">
        <v>38</v>
      </c>
      <c r="AI1484" t="s">
        <v>13539</v>
      </c>
    </row>
    <row r="1485" spans="1:35" x14ac:dyDescent="0.25">
      <c r="A1485" s="1" t="s">
        <v>3060</v>
      </c>
      <c r="B1485" s="1" t="s">
        <v>30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s="1" t="s">
        <v>32</v>
      </c>
      <c r="I1485" s="1" t="s">
        <v>46</v>
      </c>
      <c r="J1485">
        <v>0</v>
      </c>
      <c r="K1485">
        <v>0</v>
      </c>
      <c r="L1485">
        <v>10</v>
      </c>
      <c r="M1485" s="1" t="s">
        <v>32</v>
      </c>
      <c r="N1485">
        <v>0</v>
      </c>
      <c r="O1485" s="1" t="s">
        <v>40</v>
      </c>
      <c r="P1485" s="1" t="s">
        <v>3061</v>
      </c>
      <c r="Q1485" s="1" t="s">
        <v>35</v>
      </c>
      <c r="R1485">
        <v>27</v>
      </c>
      <c r="S1485" s="1" t="s">
        <v>32</v>
      </c>
      <c r="T1485" s="1" t="s">
        <v>30</v>
      </c>
      <c r="U1485" s="1" t="s">
        <v>30</v>
      </c>
      <c r="V1485">
        <v>0</v>
      </c>
      <c r="W1485" s="1" t="s">
        <v>32</v>
      </c>
      <c r="X1485" s="1" t="s">
        <v>57</v>
      </c>
      <c r="Y1485" s="1" t="s">
        <v>37</v>
      </c>
      <c r="Z1485">
        <v>49</v>
      </c>
      <c r="AA1485">
        <v>3221</v>
      </c>
      <c r="AB1485" s="1" t="s">
        <v>13500</v>
      </c>
      <c r="AC1485" s="1" t="s">
        <v>13500</v>
      </c>
      <c r="AD1485" t="s">
        <v>13495</v>
      </c>
      <c r="AE1485" s="1" t="s">
        <v>38</v>
      </c>
      <c r="AF1485" s="1" t="s">
        <v>38</v>
      </c>
      <c r="AG1485" t="s">
        <v>13526</v>
      </c>
      <c r="AH1485" t="s">
        <v>38</v>
      </c>
      <c r="AI1485" t="s">
        <v>13540</v>
      </c>
    </row>
    <row r="1486" spans="1:35" x14ac:dyDescent="0.25">
      <c r="A1486" s="1" t="s">
        <v>3062</v>
      </c>
      <c r="B1486" s="1" t="s">
        <v>30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s="1" t="s">
        <v>32</v>
      </c>
      <c r="I1486" s="1" t="s">
        <v>31</v>
      </c>
      <c r="J1486">
        <v>147</v>
      </c>
      <c r="K1486">
        <v>0</v>
      </c>
      <c r="L1486">
        <v>7</v>
      </c>
      <c r="M1486" s="1" t="s">
        <v>32</v>
      </c>
      <c r="N1486">
        <v>0</v>
      </c>
      <c r="O1486" s="1" t="s">
        <v>240</v>
      </c>
      <c r="P1486" s="1" t="s">
        <v>3063</v>
      </c>
      <c r="Q1486" s="1" t="s">
        <v>35</v>
      </c>
      <c r="R1486">
        <v>29</v>
      </c>
      <c r="S1486" s="1" t="s">
        <v>32</v>
      </c>
      <c r="T1486" s="1" t="s">
        <v>30</v>
      </c>
      <c r="U1486" s="1" t="s">
        <v>30</v>
      </c>
      <c r="V1486">
        <v>0</v>
      </c>
      <c r="W1486" s="1" t="s">
        <v>32</v>
      </c>
      <c r="X1486" s="1" t="s">
        <v>57</v>
      </c>
      <c r="Y1486" s="1" t="s">
        <v>37</v>
      </c>
      <c r="Z1486">
        <v>28</v>
      </c>
      <c r="AA1486">
        <v>1975</v>
      </c>
      <c r="AB1486" s="1" t="s">
        <v>13500</v>
      </c>
      <c r="AC1486" s="1" t="s">
        <v>13500</v>
      </c>
      <c r="AD1486" t="s">
        <v>13495</v>
      </c>
      <c r="AE1486" s="1" t="s">
        <v>38</v>
      </c>
      <c r="AF1486" s="1" t="s">
        <v>38</v>
      </c>
      <c r="AG1486" t="s">
        <v>13526</v>
      </c>
      <c r="AH1486" t="s">
        <v>38</v>
      </c>
      <c r="AI1486" t="s">
        <v>13540</v>
      </c>
    </row>
    <row r="1487" spans="1:35" x14ac:dyDescent="0.25">
      <c r="A1487" s="1" t="s">
        <v>3064</v>
      </c>
      <c r="B1487" s="1" t="s">
        <v>30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s="1" t="s">
        <v>32</v>
      </c>
      <c r="I1487" s="1" t="s">
        <v>31</v>
      </c>
      <c r="J1487">
        <v>252</v>
      </c>
      <c r="K1487">
        <v>0</v>
      </c>
      <c r="L1487">
        <v>5</v>
      </c>
      <c r="M1487" s="1" t="s">
        <v>32</v>
      </c>
      <c r="N1487">
        <v>0</v>
      </c>
      <c r="O1487" s="1" t="s">
        <v>697</v>
      </c>
      <c r="P1487" s="1" t="s">
        <v>3065</v>
      </c>
      <c r="Q1487" s="1" t="s">
        <v>42</v>
      </c>
      <c r="R1487">
        <v>51</v>
      </c>
      <c r="S1487" s="1" t="s">
        <v>30</v>
      </c>
      <c r="T1487" s="1" t="s">
        <v>30</v>
      </c>
      <c r="U1487" s="1" t="s">
        <v>30</v>
      </c>
      <c r="V1487">
        <v>0</v>
      </c>
      <c r="W1487" s="1" t="s">
        <v>32</v>
      </c>
      <c r="X1487" s="1" t="s">
        <v>43</v>
      </c>
      <c r="Y1487" s="1" t="s">
        <v>37</v>
      </c>
      <c r="Z1487">
        <v>50</v>
      </c>
      <c r="AA1487">
        <v>3586</v>
      </c>
      <c r="AB1487" s="1" t="s">
        <v>13500</v>
      </c>
      <c r="AC1487" s="1" t="s">
        <v>13500</v>
      </c>
      <c r="AD1487" t="s">
        <v>13494</v>
      </c>
      <c r="AE1487" s="1" t="s">
        <v>38</v>
      </c>
      <c r="AF1487" s="1" t="s">
        <v>38</v>
      </c>
      <c r="AG1487" t="s">
        <v>13526</v>
      </c>
      <c r="AH1487" t="s">
        <v>38</v>
      </c>
      <c r="AI1487" t="s">
        <v>13540</v>
      </c>
    </row>
    <row r="1488" spans="1:35" x14ac:dyDescent="0.25">
      <c r="A1488" s="1" t="s">
        <v>3066</v>
      </c>
      <c r="B1488" s="1" t="s">
        <v>30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s="1" t="s">
        <v>32</v>
      </c>
      <c r="I1488" s="1" t="s">
        <v>31</v>
      </c>
      <c r="J1488">
        <v>24</v>
      </c>
      <c r="K1488">
        <v>0</v>
      </c>
      <c r="L1488">
        <v>3</v>
      </c>
      <c r="M1488" s="1" t="s">
        <v>30</v>
      </c>
      <c r="N1488">
        <v>4</v>
      </c>
      <c r="O1488" s="1" t="s">
        <v>375</v>
      </c>
      <c r="P1488" s="1" t="s">
        <v>3067</v>
      </c>
      <c r="Q1488" s="1" t="s">
        <v>35</v>
      </c>
      <c r="R1488">
        <v>60</v>
      </c>
      <c r="S1488" s="1" t="s">
        <v>30</v>
      </c>
      <c r="T1488" s="1" t="s">
        <v>30</v>
      </c>
      <c r="U1488" s="1" t="s">
        <v>30</v>
      </c>
      <c r="V1488">
        <v>0</v>
      </c>
      <c r="W1488" s="1" t="s">
        <v>32</v>
      </c>
      <c r="X1488" s="1" t="s">
        <v>36</v>
      </c>
      <c r="Y1488" s="1" t="s">
        <v>37</v>
      </c>
      <c r="Z1488">
        <v>50</v>
      </c>
      <c r="AA1488">
        <v>347</v>
      </c>
      <c r="AB1488" s="1" t="s">
        <v>13500</v>
      </c>
      <c r="AC1488" s="1" t="s">
        <v>13500</v>
      </c>
      <c r="AD1488" t="s">
        <v>13494</v>
      </c>
      <c r="AE1488" s="1" t="s">
        <v>38</v>
      </c>
      <c r="AF1488" s="1" t="s">
        <v>38</v>
      </c>
      <c r="AG1488" t="s">
        <v>13526</v>
      </c>
      <c r="AH1488" t="s">
        <v>38</v>
      </c>
      <c r="AI1488" t="s">
        <v>13538</v>
      </c>
    </row>
    <row r="1489" spans="1:35" x14ac:dyDescent="0.25">
      <c r="A1489" s="1" t="s">
        <v>3068</v>
      </c>
      <c r="B1489" s="1" t="s">
        <v>30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s="1" t="s">
        <v>32</v>
      </c>
      <c r="I1489" s="1" t="s">
        <v>31</v>
      </c>
      <c r="J1489">
        <v>211</v>
      </c>
      <c r="K1489">
        <v>0</v>
      </c>
      <c r="L1489">
        <v>14</v>
      </c>
      <c r="M1489" s="1" t="s">
        <v>32</v>
      </c>
      <c r="N1489">
        <v>0</v>
      </c>
      <c r="O1489" s="1" t="s">
        <v>275</v>
      </c>
      <c r="P1489" s="1" t="s">
        <v>3069</v>
      </c>
      <c r="Q1489" s="1" t="s">
        <v>35</v>
      </c>
      <c r="R1489">
        <v>23</v>
      </c>
      <c r="S1489" s="1" t="s">
        <v>32</v>
      </c>
      <c r="T1489" s="1" t="s">
        <v>30</v>
      </c>
      <c r="U1489" s="1" t="s">
        <v>30</v>
      </c>
      <c r="V1489">
        <v>0</v>
      </c>
      <c r="W1489" s="1" t="s">
        <v>32</v>
      </c>
      <c r="X1489" s="1" t="s">
        <v>57</v>
      </c>
      <c r="Y1489" s="1" t="s">
        <v>58</v>
      </c>
      <c r="Z1489">
        <v>32</v>
      </c>
      <c r="AA1489">
        <v>2317</v>
      </c>
      <c r="AB1489" s="1" t="s">
        <v>13500</v>
      </c>
      <c r="AC1489" s="1" t="s">
        <v>13500</v>
      </c>
      <c r="AD1489" t="s">
        <v>13495</v>
      </c>
      <c r="AE1489" s="1" t="s">
        <v>38</v>
      </c>
      <c r="AF1489" s="1" t="s">
        <v>38</v>
      </c>
      <c r="AG1489" t="s">
        <v>13526</v>
      </c>
      <c r="AH1489" t="s">
        <v>38</v>
      </c>
      <c r="AI1489" t="s">
        <v>13540</v>
      </c>
    </row>
    <row r="1490" spans="1:35" x14ac:dyDescent="0.25">
      <c r="A1490" s="1" t="s">
        <v>3070</v>
      </c>
      <c r="B1490" s="1" t="s">
        <v>30</v>
      </c>
      <c r="C1490">
        <v>1</v>
      </c>
      <c r="D1490">
        <v>2</v>
      </c>
      <c r="E1490">
        <v>5</v>
      </c>
      <c r="F1490">
        <v>4</v>
      </c>
      <c r="G1490">
        <v>11.2</v>
      </c>
      <c r="H1490" s="1" t="s">
        <v>32</v>
      </c>
      <c r="I1490" s="1" t="s">
        <v>31</v>
      </c>
      <c r="J1490">
        <v>6</v>
      </c>
      <c r="K1490">
        <v>0</v>
      </c>
      <c r="L1490">
        <v>8</v>
      </c>
      <c r="M1490" s="1" t="s">
        <v>32</v>
      </c>
      <c r="N1490">
        <v>0</v>
      </c>
      <c r="O1490" s="1" t="s">
        <v>65</v>
      </c>
      <c r="P1490" s="1" t="s">
        <v>3071</v>
      </c>
      <c r="Q1490" s="1" t="s">
        <v>35</v>
      </c>
      <c r="R1490">
        <v>57</v>
      </c>
      <c r="S1490" s="1" t="s">
        <v>30</v>
      </c>
      <c r="T1490" s="1" t="s">
        <v>30</v>
      </c>
      <c r="U1490" s="1" t="s">
        <v>30</v>
      </c>
      <c r="V1490">
        <v>0</v>
      </c>
      <c r="W1490" s="1" t="s">
        <v>30</v>
      </c>
      <c r="X1490" s="1" t="s">
        <v>36</v>
      </c>
      <c r="Y1490" s="1" t="s">
        <v>37</v>
      </c>
      <c r="Z1490">
        <v>27</v>
      </c>
      <c r="AA1490">
        <v>27</v>
      </c>
      <c r="AB1490" s="1" t="s">
        <v>13500</v>
      </c>
      <c r="AC1490" s="1" t="s">
        <v>13500</v>
      </c>
      <c r="AD1490" t="s">
        <v>13494</v>
      </c>
      <c r="AE1490" s="1" t="s">
        <v>38</v>
      </c>
      <c r="AF1490" s="1" t="s">
        <v>38</v>
      </c>
      <c r="AG1490" t="s">
        <v>13526</v>
      </c>
      <c r="AH1490" t="s">
        <v>38</v>
      </c>
      <c r="AI1490" t="s">
        <v>13538</v>
      </c>
    </row>
    <row r="1491" spans="1:35" x14ac:dyDescent="0.25">
      <c r="A1491" s="1" t="s">
        <v>3072</v>
      </c>
      <c r="B1491" s="1" t="s">
        <v>30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s="1" t="s">
        <v>32</v>
      </c>
      <c r="I1491" s="1" t="s">
        <v>31</v>
      </c>
      <c r="J1491">
        <v>158</v>
      </c>
      <c r="K1491">
        <v>0</v>
      </c>
      <c r="L1491">
        <v>1</v>
      </c>
      <c r="M1491" s="1" t="s">
        <v>32</v>
      </c>
      <c r="N1491">
        <v>0</v>
      </c>
      <c r="O1491" s="1" t="s">
        <v>219</v>
      </c>
      <c r="P1491" s="1" t="s">
        <v>3073</v>
      </c>
      <c r="Q1491" s="1" t="s">
        <v>35</v>
      </c>
      <c r="R1491">
        <v>54</v>
      </c>
      <c r="S1491" s="1" t="s">
        <v>30</v>
      </c>
      <c r="T1491" s="1" t="s">
        <v>30</v>
      </c>
      <c r="U1491" s="1" t="s">
        <v>30</v>
      </c>
      <c r="V1491">
        <v>0</v>
      </c>
      <c r="W1491" s="1" t="s">
        <v>32</v>
      </c>
      <c r="X1491" s="1" t="s">
        <v>57</v>
      </c>
      <c r="Y1491" s="1" t="s">
        <v>37</v>
      </c>
      <c r="Z1491">
        <v>66</v>
      </c>
      <c r="AA1491">
        <v>4866</v>
      </c>
      <c r="AB1491" s="1" t="s">
        <v>13500</v>
      </c>
      <c r="AC1491" s="1" t="s">
        <v>13500</v>
      </c>
      <c r="AD1491" t="s">
        <v>13494</v>
      </c>
      <c r="AE1491" s="1" t="s">
        <v>38</v>
      </c>
      <c r="AF1491" s="1" t="s">
        <v>38</v>
      </c>
      <c r="AG1491" t="s">
        <v>13527</v>
      </c>
      <c r="AH1491" t="s">
        <v>38</v>
      </c>
      <c r="AI1491" t="s">
        <v>13540</v>
      </c>
    </row>
    <row r="1492" spans="1:35" x14ac:dyDescent="0.25">
      <c r="A1492" s="1" t="s">
        <v>3074</v>
      </c>
      <c r="B1492" s="1" t="s">
        <v>30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s="1" t="s">
        <v>32</v>
      </c>
      <c r="I1492" s="1" t="s">
        <v>31</v>
      </c>
      <c r="J1492">
        <v>154</v>
      </c>
      <c r="K1492">
        <v>0</v>
      </c>
      <c r="L1492">
        <v>2</v>
      </c>
      <c r="M1492" s="1" t="s">
        <v>32</v>
      </c>
      <c r="N1492">
        <v>0</v>
      </c>
      <c r="O1492" s="1" t="s">
        <v>111</v>
      </c>
      <c r="P1492" s="1" t="s">
        <v>3075</v>
      </c>
      <c r="Q1492" s="1" t="s">
        <v>35</v>
      </c>
      <c r="R1492">
        <v>36</v>
      </c>
      <c r="S1492" s="1" t="s">
        <v>30</v>
      </c>
      <c r="T1492" s="1" t="s">
        <v>30</v>
      </c>
      <c r="U1492" s="1" t="s">
        <v>30</v>
      </c>
      <c r="V1492">
        <v>0</v>
      </c>
      <c r="W1492" s="1" t="s">
        <v>32</v>
      </c>
      <c r="X1492" s="1" t="s">
        <v>36</v>
      </c>
      <c r="Y1492" s="1" t="s">
        <v>37</v>
      </c>
      <c r="Z1492">
        <v>56</v>
      </c>
      <c r="AA1492">
        <v>1603</v>
      </c>
      <c r="AB1492" s="1" t="s">
        <v>13500</v>
      </c>
      <c r="AC1492" s="1" t="s">
        <v>13500</v>
      </c>
      <c r="AD1492" t="s">
        <v>13494</v>
      </c>
      <c r="AE1492" s="1" t="s">
        <v>38</v>
      </c>
      <c r="AF1492" s="1" t="s">
        <v>38</v>
      </c>
      <c r="AG1492" t="s">
        <v>13527</v>
      </c>
      <c r="AH1492" t="s">
        <v>38</v>
      </c>
      <c r="AI1492" t="s">
        <v>13539</v>
      </c>
    </row>
    <row r="1493" spans="1:35" x14ac:dyDescent="0.25">
      <c r="A1493" s="1" t="s">
        <v>3076</v>
      </c>
      <c r="B1493" s="1" t="s">
        <v>30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s="1" t="s">
        <v>32</v>
      </c>
      <c r="I1493" s="1" t="s">
        <v>31</v>
      </c>
      <c r="J1493">
        <v>46</v>
      </c>
      <c r="K1493">
        <v>0</v>
      </c>
      <c r="L1493">
        <v>0</v>
      </c>
      <c r="M1493" s="1" t="s">
        <v>30</v>
      </c>
      <c r="N1493">
        <v>0</v>
      </c>
      <c r="O1493" s="1" t="s">
        <v>83</v>
      </c>
      <c r="P1493" s="1" t="s">
        <v>3077</v>
      </c>
      <c r="Q1493" s="1" t="s">
        <v>35</v>
      </c>
      <c r="R1493">
        <v>23</v>
      </c>
      <c r="S1493" s="1" t="s">
        <v>32</v>
      </c>
      <c r="T1493" s="1" t="s">
        <v>30</v>
      </c>
      <c r="U1493" s="1" t="s">
        <v>30</v>
      </c>
      <c r="V1493">
        <v>0</v>
      </c>
      <c r="W1493" s="1" t="s">
        <v>30</v>
      </c>
      <c r="X1493" s="1" t="s">
        <v>57</v>
      </c>
      <c r="Y1493" s="1" t="s">
        <v>58</v>
      </c>
      <c r="Z1493">
        <v>13</v>
      </c>
      <c r="AA1493">
        <v>170</v>
      </c>
      <c r="AB1493" s="1" t="s">
        <v>13500</v>
      </c>
      <c r="AC1493" s="1" t="s">
        <v>13500</v>
      </c>
      <c r="AD1493" t="s">
        <v>13495</v>
      </c>
      <c r="AE1493" s="1" t="s">
        <v>38</v>
      </c>
      <c r="AF1493" s="1" t="s">
        <v>38</v>
      </c>
      <c r="AG1493" t="s">
        <v>13527</v>
      </c>
      <c r="AH1493" t="s">
        <v>38</v>
      </c>
      <c r="AI1493" t="s">
        <v>13539</v>
      </c>
    </row>
    <row r="1494" spans="1:35" x14ac:dyDescent="0.25">
      <c r="A1494" s="1" t="s">
        <v>3078</v>
      </c>
      <c r="B1494" s="1" t="s">
        <v>30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s="1" t="s">
        <v>32</v>
      </c>
      <c r="I1494" s="1" t="s">
        <v>31</v>
      </c>
      <c r="J1494">
        <v>250</v>
      </c>
      <c r="K1494">
        <v>0</v>
      </c>
      <c r="L1494">
        <v>19</v>
      </c>
      <c r="M1494" s="1" t="s">
        <v>32</v>
      </c>
      <c r="N1494">
        <v>0</v>
      </c>
      <c r="O1494" s="1" t="s">
        <v>114</v>
      </c>
      <c r="P1494" s="1" t="s">
        <v>3079</v>
      </c>
      <c r="Q1494" s="1" t="s">
        <v>35</v>
      </c>
      <c r="R1494">
        <v>25</v>
      </c>
      <c r="S1494" s="1" t="s">
        <v>32</v>
      </c>
      <c r="T1494" s="1" t="s">
        <v>30</v>
      </c>
      <c r="U1494" s="1" t="s">
        <v>30</v>
      </c>
      <c r="V1494">
        <v>0</v>
      </c>
      <c r="W1494" s="1" t="s">
        <v>30</v>
      </c>
      <c r="X1494" s="1" t="s">
        <v>36</v>
      </c>
      <c r="Y1494" s="1" t="s">
        <v>37</v>
      </c>
      <c r="Z1494">
        <v>62</v>
      </c>
      <c r="AA1494">
        <v>1895</v>
      </c>
      <c r="AB1494" s="1" t="s">
        <v>13500</v>
      </c>
      <c r="AC1494" s="1" t="s">
        <v>13500</v>
      </c>
      <c r="AD1494" t="s">
        <v>13495</v>
      </c>
      <c r="AE1494" s="1" t="s">
        <v>38</v>
      </c>
      <c r="AF1494" s="1" t="s">
        <v>38</v>
      </c>
      <c r="AG1494" t="s">
        <v>13526</v>
      </c>
      <c r="AH1494" t="s">
        <v>38</v>
      </c>
      <c r="AI1494" t="s">
        <v>13539</v>
      </c>
    </row>
    <row r="1495" spans="1:35" x14ac:dyDescent="0.25">
      <c r="A1495" s="1" t="s">
        <v>3080</v>
      </c>
      <c r="B1495" s="1" t="s">
        <v>30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s="1" t="s">
        <v>32</v>
      </c>
      <c r="I1495" s="1" t="s">
        <v>31</v>
      </c>
      <c r="J1495">
        <v>159</v>
      </c>
      <c r="K1495">
        <v>0</v>
      </c>
      <c r="L1495">
        <v>11</v>
      </c>
      <c r="M1495" s="1" t="s">
        <v>32</v>
      </c>
      <c r="N1495">
        <v>0</v>
      </c>
      <c r="O1495" s="1" t="s">
        <v>52</v>
      </c>
      <c r="P1495" s="1" t="s">
        <v>3081</v>
      </c>
      <c r="Q1495" s="1" t="s">
        <v>35</v>
      </c>
      <c r="R1495">
        <v>50</v>
      </c>
      <c r="S1495" s="1" t="s">
        <v>30</v>
      </c>
      <c r="T1495" s="1" t="s">
        <v>30</v>
      </c>
      <c r="U1495" s="1" t="s">
        <v>30</v>
      </c>
      <c r="V1495">
        <v>0</v>
      </c>
      <c r="W1495" s="1" t="s">
        <v>32</v>
      </c>
      <c r="X1495" s="1" t="s">
        <v>57</v>
      </c>
      <c r="Y1495" s="1" t="s">
        <v>37</v>
      </c>
      <c r="Z1495">
        <v>53</v>
      </c>
      <c r="AA1495">
        <v>3913</v>
      </c>
      <c r="AB1495" s="1" t="s">
        <v>13500</v>
      </c>
      <c r="AC1495" s="1" t="s">
        <v>13500</v>
      </c>
      <c r="AD1495" t="s">
        <v>13494</v>
      </c>
      <c r="AE1495" s="1" t="s">
        <v>38</v>
      </c>
      <c r="AF1495" s="1" t="s">
        <v>38</v>
      </c>
      <c r="AG1495" t="s">
        <v>13526</v>
      </c>
      <c r="AH1495" t="s">
        <v>38</v>
      </c>
      <c r="AI1495" t="s">
        <v>13540</v>
      </c>
    </row>
    <row r="1496" spans="1:35" x14ac:dyDescent="0.25">
      <c r="A1496" s="1" t="s">
        <v>3082</v>
      </c>
      <c r="B1496" s="1" t="s">
        <v>30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s="1" t="s">
        <v>32</v>
      </c>
      <c r="I1496" s="1" t="s">
        <v>31</v>
      </c>
      <c r="J1496">
        <v>104</v>
      </c>
      <c r="K1496">
        <v>0</v>
      </c>
      <c r="L1496">
        <v>12</v>
      </c>
      <c r="M1496" s="1" t="s">
        <v>32</v>
      </c>
      <c r="N1496">
        <v>0</v>
      </c>
      <c r="O1496" s="1" t="s">
        <v>375</v>
      </c>
      <c r="P1496" s="1" t="s">
        <v>3083</v>
      </c>
      <c r="Q1496" s="1" t="s">
        <v>42</v>
      </c>
      <c r="R1496">
        <v>24</v>
      </c>
      <c r="S1496" s="1" t="s">
        <v>32</v>
      </c>
      <c r="T1496" s="1" t="s">
        <v>30</v>
      </c>
      <c r="U1496" s="1" t="s">
        <v>30</v>
      </c>
      <c r="V1496">
        <v>0</v>
      </c>
      <c r="W1496" s="1" t="s">
        <v>32</v>
      </c>
      <c r="X1496" s="1" t="s">
        <v>36</v>
      </c>
      <c r="Y1496" s="1" t="s">
        <v>37</v>
      </c>
      <c r="Z1496">
        <v>25</v>
      </c>
      <c r="AA1496">
        <v>467</v>
      </c>
      <c r="AB1496" s="1" t="s">
        <v>13500</v>
      </c>
      <c r="AC1496" s="1" t="s">
        <v>13500</v>
      </c>
      <c r="AD1496" t="s">
        <v>13495</v>
      </c>
      <c r="AE1496" s="1" t="s">
        <v>38</v>
      </c>
      <c r="AF1496" s="1" t="s">
        <v>38</v>
      </c>
      <c r="AG1496" t="s">
        <v>13526</v>
      </c>
      <c r="AH1496" t="s">
        <v>38</v>
      </c>
      <c r="AI1496" t="s">
        <v>13539</v>
      </c>
    </row>
    <row r="1497" spans="1:35" x14ac:dyDescent="0.25">
      <c r="A1497" s="1" t="s">
        <v>3084</v>
      </c>
      <c r="B1497" s="1" t="s">
        <v>30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s="1" t="s">
        <v>32</v>
      </c>
      <c r="I1497" s="1" t="s">
        <v>31</v>
      </c>
      <c r="J1497">
        <v>262</v>
      </c>
      <c r="K1497">
        <v>0</v>
      </c>
      <c r="L1497">
        <v>14</v>
      </c>
      <c r="M1497" s="1" t="s">
        <v>32</v>
      </c>
      <c r="N1497">
        <v>0</v>
      </c>
      <c r="O1497" s="1" t="s">
        <v>49</v>
      </c>
      <c r="P1497" s="1" t="s">
        <v>3085</v>
      </c>
      <c r="Q1497" s="1" t="s">
        <v>42</v>
      </c>
      <c r="R1497">
        <v>21</v>
      </c>
      <c r="S1497" s="1" t="s">
        <v>32</v>
      </c>
      <c r="T1497" s="1" t="s">
        <v>30</v>
      </c>
      <c r="U1497" s="1" t="s">
        <v>30</v>
      </c>
      <c r="V1497">
        <v>0</v>
      </c>
      <c r="W1497" s="1" t="s">
        <v>32</v>
      </c>
      <c r="X1497" s="1" t="s">
        <v>57</v>
      </c>
      <c r="Y1497" s="1" t="s">
        <v>58</v>
      </c>
      <c r="Z1497">
        <v>36</v>
      </c>
      <c r="AA1497">
        <v>2513</v>
      </c>
      <c r="AB1497" s="1" t="s">
        <v>13500</v>
      </c>
      <c r="AC1497" s="1" t="s">
        <v>13500</v>
      </c>
      <c r="AD1497" t="s">
        <v>13495</v>
      </c>
      <c r="AE1497" s="1" t="s">
        <v>38</v>
      </c>
      <c r="AF1497" s="1" t="s">
        <v>38</v>
      </c>
      <c r="AG1497" t="s">
        <v>13526</v>
      </c>
      <c r="AH1497" t="s">
        <v>38</v>
      </c>
      <c r="AI1497" t="s">
        <v>13540</v>
      </c>
    </row>
    <row r="1498" spans="1:35" x14ac:dyDescent="0.25">
      <c r="A1498" s="1" t="s">
        <v>3086</v>
      </c>
      <c r="B1498" s="1" t="s">
        <v>30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s="1" t="s">
        <v>32</v>
      </c>
      <c r="I1498" s="1" t="s">
        <v>31</v>
      </c>
      <c r="J1498">
        <v>171</v>
      </c>
      <c r="K1498">
        <v>0</v>
      </c>
      <c r="L1498">
        <v>4</v>
      </c>
      <c r="M1498" s="1" t="s">
        <v>32</v>
      </c>
      <c r="N1498">
        <v>0</v>
      </c>
      <c r="O1498" s="1" t="s">
        <v>114</v>
      </c>
      <c r="P1498" s="1" t="s">
        <v>3087</v>
      </c>
      <c r="Q1498" s="1" t="s">
        <v>42</v>
      </c>
      <c r="R1498">
        <v>31</v>
      </c>
      <c r="S1498" s="1" t="s">
        <v>30</v>
      </c>
      <c r="T1498" s="1" t="s">
        <v>30</v>
      </c>
      <c r="U1498" s="1" t="s">
        <v>30</v>
      </c>
      <c r="V1498">
        <v>0</v>
      </c>
      <c r="W1498" s="1" t="s">
        <v>30</v>
      </c>
      <c r="X1498" s="1" t="s">
        <v>36</v>
      </c>
      <c r="Y1498" s="1" t="s">
        <v>37</v>
      </c>
      <c r="Z1498">
        <v>46</v>
      </c>
      <c r="AA1498">
        <v>2607</v>
      </c>
      <c r="AB1498" s="1" t="s">
        <v>13500</v>
      </c>
      <c r="AC1498" s="1" t="s">
        <v>13500</v>
      </c>
      <c r="AD1498" t="s">
        <v>13494</v>
      </c>
      <c r="AE1498" s="1" t="s">
        <v>38</v>
      </c>
      <c r="AF1498" s="1" t="s">
        <v>38</v>
      </c>
      <c r="AG1498" t="s">
        <v>13526</v>
      </c>
      <c r="AH1498" t="s">
        <v>38</v>
      </c>
      <c r="AI1498" t="s">
        <v>13540</v>
      </c>
    </row>
    <row r="1499" spans="1:35" x14ac:dyDescent="0.25">
      <c r="A1499" s="1" t="s">
        <v>3088</v>
      </c>
      <c r="B1499" s="1" t="s">
        <v>30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s="1" t="s">
        <v>32</v>
      </c>
      <c r="I1499" s="1" t="s">
        <v>31</v>
      </c>
      <c r="J1499">
        <v>183</v>
      </c>
      <c r="K1499">
        <v>0</v>
      </c>
      <c r="L1499">
        <v>1</v>
      </c>
      <c r="M1499" s="1" t="s">
        <v>32</v>
      </c>
      <c r="N1499">
        <v>0</v>
      </c>
      <c r="O1499" s="1" t="s">
        <v>74</v>
      </c>
      <c r="P1499" s="1" t="s">
        <v>3089</v>
      </c>
      <c r="Q1499" s="1" t="s">
        <v>35</v>
      </c>
      <c r="R1499">
        <v>34</v>
      </c>
      <c r="S1499" s="1" t="s">
        <v>30</v>
      </c>
      <c r="T1499" s="1" t="s">
        <v>30</v>
      </c>
      <c r="U1499" s="1" t="s">
        <v>30</v>
      </c>
      <c r="V1499">
        <v>0</v>
      </c>
      <c r="W1499" s="1" t="s">
        <v>32</v>
      </c>
      <c r="X1499" s="1" t="s">
        <v>43</v>
      </c>
      <c r="Y1499" s="1" t="s">
        <v>37</v>
      </c>
      <c r="Z1499">
        <v>23</v>
      </c>
      <c r="AA1499">
        <v>1333</v>
      </c>
      <c r="AB1499" s="1" t="s">
        <v>13500</v>
      </c>
      <c r="AC1499" s="1" t="s">
        <v>13500</v>
      </c>
      <c r="AD1499" t="s">
        <v>13494</v>
      </c>
      <c r="AE1499" s="1" t="s">
        <v>38</v>
      </c>
      <c r="AF1499" s="1" t="s">
        <v>38</v>
      </c>
      <c r="AG1499" t="s">
        <v>13527</v>
      </c>
      <c r="AH1499" t="s">
        <v>38</v>
      </c>
      <c r="AI1499" t="s">
        <v>13540</v>
      </c>
    </row>
    <row r="1500" spans="1:35" x14ac:dyDescent="0.25">
      <c r="A1500" s="1" t="s">
        <v>3090</v>
      </c>
      <c r="B1500" s="1" t="s">
        <v>30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s="1" t="s">
        <v>32</v>
      </c>
      <c r="I1500" s="1" t="s">
        <v>31</v>
      </c>
      <c r="J1500">
        <v>133</v>
      </c>
      <c r="K1500">
        <v>0</v>
      </c>
      <c r="L1500">
        <v>0</v>
      </c>
      <c r="M1500" s="1" t="s">
        <v>30</v>
      </c>
      <c r="N1500">
        <v>0</v>
      </c>
      <c r="O1500" s="1" t="s">
        <v>272</v>
      </c>
      <c r="P1500" s="1" t="s">
        <v>3091</v>
      </c>
      <c r="Q1500" s="1" t="s">
        <v>35</v>
      </c>
      <c r="R1500">
        <v>58</v>
      </c>
      <c r="S1500" s="1" t="s">
        <v>30</v>
      </c>
      <c r="T1500" s="1" t="s">
        <v>30</v>
      </c>
      <c r="U1500" s="1" t="s">
        <v>30</v>
      </c>
      <c r="V1500">
        <v>0</v>
      </c>
      <c r="W1500" s="1" t="s">
        <v>30</v>
      </c>
      <c r="X1500" s="1" t="s">
        <v>57</v>
      </c>
      <c r="Y1500" s="1" t="s">
        <v>58</v>
      </c>
      <c r="Z1500">
        <v>15</v>
      </c>
      <c r="AA1500">
        <v>467</v>
      </c>
      <c r="AB1500" s="1" t="s">
        <v>13500</v>
      </c>
      <c r="AC1500" s="1" t="s">
        <v>13500</v>
      </c>
      <c r="AD1500" t="s">
        <v>13494</v>
      </c>
      <c r="AE1500" s="1" t="s">
        <v>38</v>
      </c>
      <c r="AF1500" s="1" t="s">
        <v>38</v>
      </c>
      <c r="AG1500" t="s">
        <v>13527</v>
      </c>
      <c r="AH1500" t="s">
        <v>38</v>
      </c>
      <c r="AI1500" t="s">
        <v>13539</v>
      </c>
    </row>
    <row r="1501" spans="1:35" x14ac:dyDescent="0.25">
      <c r="A1501" s="1" t="s">
        <v>3092</v>
      </c>
      <c r="B1501" s="1" t="s">
        <v>30</v>
      </c>
      <c r="C1501">
        <v>1</v>
      </c>
      <c r="D1501">
        <v>8</v>
      </c>
      <c r="E1501">
        <v>16</v>
      </c>
      <c r="F1501">
        <v>3</v>
      </c>
      <c r="G1501">
        <v>6.8</v>
      </c>
      <c r="H1501" s="1" t="s">
        <v>32</v>
      </c>
      <c r="I1501" s="1" t="s">
        <v>31</v>
      </c>
      <c r="J1501">
        <v>1</v>
      </c>
      <c r="K1501">
        <v>0</v>
      </c>
      <c r="L1501">
        <v>5</v>
      </c>
      <c r="M1501" s="1" t="s">
        <v>32</v>
      </c>
      <c r="N1501">
        <v>0</v>
      </c>
      <c r="O1501" s="1" t="s">
        <v>375</v>
      </c>
      <c r="P1501" s="1" t="s">
        <v>3093</v>
      </c>
      <c r="Q1501" s="1" t="s">
        <v>35</v>
      </c>
      <c r="R1501">
        <v>53</v>
      </c>
      <c r="S1501" s="1" t="s">
        <v>30</v>
      </c>
      <c r="T1501" s="1" t="s">
        <v>30</v>
      </c>
      <c r="U1501" s="1" t="s">
        <v>30</v>
      </c>
      <c r="V1501">
        <v>0</v>
      </c>
      <c r="W1501" s="1" t="s">
        <v>30</v>
      </c>
      <c r="X1501" s="1" t="s">
        <v>36</v>
      </c>
      <c r="Y1501" s="1" t="s">
        <v>58</v>
      </c>
      <c r="Z1501">
        <v>55</v>
      </c>
      <c r="AA1501">
        <v>55</v>
      </c>
      <c r="AB1501" s="1" t="s">
        <v>13500</v>
      </c>
      <c r="AC1501" s="1" t="s">
        <v>13500</v>
      </c>
      <c r="AD1501" t="s">
        <v>13494</v>
      </c>
      <c r="AE1501" s="1" t="s">
        <v>38</v>
      </c>
      <c r="AF1501" s="1" t="s">
        <v>38</v>
      </c>
      <c r="AG1501" t="s">
        <v>13526</v>
      </c>
      <c r="AH1501" t="s">
        <v>38</v>
      </c>
      <c r="AI1501" t="s">
        <v>13538</v>
      </c>
    </row>
    <row r="1502" spans="1:35" x14ac:dyDescent="0.25">
      <c r="A1502" s="1" t="s">
        <v>3094</v>
      </c>
      <c r="B1502" s="1" t="s">
        <v>30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s="1" t="s">
        <v>32</v>
      </c>
      <c r="I1502" s="1" t="s">
        <v>31</v>
      </c>
      <c r="J1502">
        <v>157</v>
      </c>
      <c r="K1502">
        <v>0</v>
      </c>
      <c r="L1502">
        <v>2</v>
      </c>
      <c r="M1502" s="1" t="s">
        <v>30</v>
      </c>
      <c r="N1502">
        <v>7</v>
      </c>
      <c r="O1502" s="1" t="s">
        <v>176</v>
      </c>
      <c r="P1502" s="1" t="s">
        <v>3095</v>
      </c>
      <c r="Q1502" s="1" t="s">
        <v>42</v>
      </c>
      <c r="R1502">
        <v>50</v>
      </c>
      <c r="S1502" s="1" t="s">
        <v>30</v>
      </c>
      <c r="T1502" s="1" t="s">
        <v>30</v>
      </c>
      <c r="U1502" s="1" t="s">
        <v>30</v>
      </c>
      <c r="V1502">
        <v>0</v>
      </c>
      <c r="W1502" s="1" t="s">
        <v>30</v>
      </c>
      <c r="X1502" s="1" t="s">
        <v>57</v>
      </c>
      <c r="Y1502" s="1" t="s">
        <v>58</v>
      </c>
      <c r="Z1502">
        <v>50</v>
      </c>
      <c r="AA1502">
        <v>3184</v>
      </c>
      <c r="AB1502" s="1" t="s">
        <v>13500</v>
      </c>
      <c r="AC1502" s="1" t="s">
        <v>13500</v>
      </c>
      <c r="AD1502" t="s">
        <v>13494</v>
      </c>
      <c r="AE1502" s="1" t="s">
        <v>38</v>
      </c>
      <c r="AF1502" s="1" t="s">
        <v>38</v>
      </c>
      <c r="AG1502" t="s">
        <v>13527</v>
      </c>
      <c r="AH1502" t="s">
        <v>38</v>
      </c>
      <c r="AI1502" t="s">
        <v>13540</v>
      </c>
    </row>
    <row r="1503" spans="1:35" x14ac:dyDescent="0.25">
      <c r="A1503" s="1" t="s">
        <v>3096</v>
      </c>
      <c r="B1503" s="1" t="s">
        <v>30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s="1" t="s">
        <v>32</v>
      </c>
      <c r="I1503" s="1" t="s">
        <v>31</v>
      </c>
      <c r="J1503">
        <v>165</v>
      </c>
      <c r="K1503">
        <v>0</v>
      </c>
      <c r="L1503">
        <v>4</v>
      </c>
      <c r="M1503" s="1" t="s">
        <v>32</v>
      </c>
      <c r="N1503">
        <v>0</v>
      </c>
      <c r="O1503" s="1" t="s">
        <v>60</v>
      </c>
      <c r="P1503" s="1" t="s">
        <v>3097</v>
      </c>
      <c r="Q1503" s="1" t="s">
        <v>35</v>
      </c>
      <c r="R1503">
        <v>67</v>
      </c>
      <c r="S1503" s="1" t="s">
        <v>30</v>
      </c>
      <c r="T1503" s="1" t="s">
        <v>32</v>
      </c>
      <c r="U1503" s="1" t="s">
        <v>30</v>
      </c>
      <c r="V1503">
        <v>0</v>
      </c>
      <c r="W1503" s="1" t="s">
        <v>32</v>
      </c>
      <c r="X1503" s="1" t="s">
        <v>57</v>
      </c>
      <c r="Y1503" s="1" t="s">
        <v>44</v>
      </c>
      <c r="Z1503">
        <v>34</v>
      </c>
      <c r="AA1503">
        <v>1875</v>
      </c>
      <c r="AB1503" s="1" t="s">
        <v>13500</v>
      </c>
      <c r="AC1503" s="1" t="s">
        <v>13500</v>
      </c>
      <c r="AD1503" t="s">
        <v>13496</v>
      </c>
      <c r="AE1503" s="1" t="s">
        <v>38</v>
      </c>
      <c r="AF1503" s="1" t="s">
        <v>38</v>
      </c>
      <c r="AG1503" t="s">
        <v>13526</v>
      </c>
      <c r="AH1503" t="s">
        <v>38</v>
      </c>
      <c r="AI1503" t="s">
        <v>13540</v>
      </c>
    </row>
    <row r="1504" spans="1:35" x14ac:dyDescent="0.25">
      <c r="A1504" s="1" t="s">
        <v>3098</v>
      </c>
      <c r="B1504" s="1" t="s">
        <v>30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s="1" t="s">
        <v>32</v>
      </c>
      <c r="I1504" s="1" t="s">
        <v>31</v>
      </c>
      <c r="J1504">
        <v>350</v>
      </c>
      <c r="K1504">
        <v>0</v>
      </c>
      <c r="L1504">
        <v>1</v>
      </c>
      <c r="M1504" s="1" t="s">
        <v>32</v>
      </c>
      <c r="N1504">
        <v>0</v>
      </c>
      <c r="O1504" s="1" t="s">
        <v>55</v>
      </c>
      <c r="P1504" s="1" t="s">
        <v>3099</v>
      </c>
      <c r="Q1504" s="1" t="s">
        <v>35</v>
      </c>
      <c r="R1504">
        <v>34</v>
      </c>
      <c r="S1504" s="1" t="s">
        <v>30</v>
      </c>
      <c r="T1504" s="1" t="s">
        <v>30</v>
      </c>
      <c r="U1504" s="1" t="s">
        <v>30</v>
      </c>
      <c r="V1504">
        <v>0</v>
      </c>
      <c r="W1504" s="1" t="s">
        <v>30</v>
      </c>
      <c r="X1504" s="1" t="s">
        <v>43</v>
      </c>
      <c r="Y1504" s="1" t="s">
        <v>37</v>
      </c>
      <c r="Z1504">
        <v>61</v>
      </c>
      <c r="AA1504">
        <v>4072</v>
      </c>
      <c r="AB1504" s="1" t="s">
        <v>13500</v>
      </c>
      <c r="AC1504" s="1" t="s">
        <v>13500</v>
      </c>
      <c r="AD1504" t="s">
        <v>13494</v>
      </c>
      <c r="AE1504" s="1" t="s">
        <v>38</v>
      </c>
      <c r="AF1504" s="1" t="s">
        <v>38</v>
      </c>
      <c r="AG1504" t="s">
        <v>13527</v>
      </c>
      <c r="AH1504" t="s">
        <v>38</v>
      </c>
      <c r="AI1504" t="s">
        <v>13540</v>
      </c>
    </row>
    <row r="1505" spans="1:35" x14ac:dyDescent="0.25">
      <c r="A1505" s="1" t="s">
        <v>3100</v>
      </c>
      <c r="B1505" s="1" t="s">
        <v>30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s="1" t="s">
        <v>32</v>
      </c>
      <c r="I1505" s="1" t="s">
        <v>31</v>
      </c>
      <c r="J1505">
        <v>155</v>
      </c>
      <c r="K1505">
        <v>0</v>
      </c>
      <c r="L1505">
        <v>0</v>
      </c>
      <c r="M1505" s="1" t="s">
        <v>30</v>
      </c>
      <c r="N1505">
        <v>0</v>
      </c>
      <c r="O1505" s="1" t="s">
        <v>436</v>
      </c>
      <c r="P1505" s="1" t="s">
        <v>3101</v>
      </c>
      <c r="Q1505" s="1" t="s">
        <v>42</v>
      </c>
      <c r="R1505">
        <v>30</v>
      </c>
      <c r="S1505" s="1" t="s">
        <v>30</v>
      </c>
      <c r="T1505" s="1" t="s">
        <v>30</v>
      </c>
      <c r="U1505" s="1" t="s">
        <v>30</v>
      </c>
      <c r="V1505">
        <v>0</v>
      </c>
      <c r="W1505" s="1" t="s">
        <v>30</v>
      </c>
      <c r="X1505" s="1" t="s">
        <v>57</v>
      </c>
      <c r="Y1505" s="1" t="s">
        <v>44</v>
      </c>
      <c r="Z1505">
        <v>13</v>
      </c>
      <c r="AA1505">
        <v>780</v>
      </c>
      <c r="AB1505" s="1" t="s">
        <v>13500</v>
      </c>
      <c r="AC1505" s="1" t="s">
        <v>13500</v>
      </c>
      <c r="AD1505" t="s">
        <v>13495</v>
      </c>
      <c r="AE1505" s="1" t="s">
        <v>38</v>
      </c>
      <c r="AF1505" s="1" t="s">
        <v>38</v>
      </c>
      <c r="AG1505" t="s">
        <v>13527</v>
      </c>
      <c r="AH1505" t="s">
        <v>38</v>
      </c>
      <c r="AI1505" t="s">
        <v>13540</v>
      </c>
    </row>
    <row r="1506" spans="1:35" x14ac:dyDescent="0.25">
      <c r="A1506" s="1" t="s">
        <v>3102</v>
      </c>
      <c r="B1506" s="1" t="s">
        <v>30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s="1" t="s">
        <v>32</v>
      </c>
      <c r="I1506" s="1" t="s">
        <v>31</v>
      </c>
      <c r="J1506">
        <v>142</v>
      </c>
      <c r="K1506">
        <v>0</v>
      </c>
      <c r="L1506">
        <v>7</v>
      </c>
      <c r="M1506" s="1" t="s">
        <v>32</v>
      </c>
      <c r="N1506">
        <v>0</v>
      </c>
      <c r="O1506" s="1" t="s">
        <v>156</v>
      </c>
      <c r="P1506" s="1" t="s">
        <v>3103</v>
      </c>
      <c r="Q1506" s="1" t="s">
        <v>35</v>
      </c>
      <c r="R1506">
        <v>71</v>
      </c>
      <c r="S1506" s="1" t="s">
        <v>30</v>
      </c>
      <c r="T1506" s="1" t="s">
        <v>32</v>
      </c>
      <c r="U1506" s="1" t="s">
        <v>30</v>
      </c>
      <c r="V1506">
        <v>0</v>
      </c>
      <c r="W1506" s="1" t="s">
        <v>32</v>
      </c>
      <c r="X1506" s="1" t="s">
        <v>57</v>
      </c>
      <c r="Y1506" s="1" t="s">
        <v>58</v>
      </c>
      <c r="Z1506">
        <v>61</v>
      </c>
      <c r="AA1506">
        <v>4290</v>
      </c>
      <c r="AB1506" s="1" t="s">
        <v>13500</v>
      </c>
      <c r="AC1506" s="1" t="s">
        <v>13500</v>
      </c>
      <c r="AD1506" t="s">
        <v>13496</v>
      </c>
      <c r="AE1506" s="1" t="s">
        <v>38</v>
      </c>
      <c r="AF1506" s="1" t="s">
        <v>38</v>
      </c>
      <c r="AG1506" t="s">
        <v>13526</v>
      </c>
      <c r="AH1506" t="s">
        <v>38</v>
      </c>
      <c r="AI1506" t="s">
        <v>13540</v>
      </c>
    </row>
    <row r="1507" spans="1:35" x14ac:dyDescent="0.25">
      <c r="A1507" s="1" t="s">
        <v>3104</v>
      </c>
      <c r="B1507" s="1" t="s">
        <v>30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s="1" t="s">
        <v>32</v>
      </c>
      <c r="I1507" s="1" t="s">
        <v>31</v>
      </c>
      <c r="J1507">
        <v>50</v>
      </c>
      <c r="K1507">
        <v>0</v>
      </c>
      <c r="L1507">
        <v>4</v>
      </c>
      <c r="M1507" s="1" t="s">
        <v>32</v>
      </c>
      <c r="N1507">
        <v>0</v>
      </c>
      <c r="O1507" s="1" t="s">
        <v>202</v>
      </c>
      <c r="P1507" s="1" t="s">
        <v>3105</v>
      </c>
      <c r="Q1507" s="1" t="s">
        <v>42</v>
      </c>
      <c r="R1507">
        <v>36</v>
      </c>
      <c r="S1507" s="1" t="s">
        <v>30</v>
      </c>
      <c r="T1507" s="1" t="s">
        <v>30</v>
      </c>
      <c r="U1507" s="1" t="s">
        <v>30</v>
      </c>
      <c r="V1507">
        <v>0</v>
      </c>
      <c r="W1507" s="1" t="s">
        <v>32</v>
      </c>
      <c r="X1507" s="1" t="s">
        <v>36</v>
      </c>
      <c r="Y1507" s="1" t="s">
        <v>37</v>
      </c>
      <c r="Z1507">
        <v>44</v>
      </c>
      <c r="AA1507">
        <v>999</v>
      </c>
      <c r="AB1507" s="1" t="s">
        <v>13500</v>
      </c>
      <c r="AC1507" s="1" t="s">
        <v>13500</v>
      </c>
      <c r="AD1507" t="s">
        <v>13494</v>
      </c>
      <c r="AE1507" s="1" t="s">
        <v>38</v>
      </c>
      <c r="AF1507" s="1" t="s">
        <v>38</v>
      </c>
      <c r="AG1507" t="s">
        <v>13526</v>
      </c>
      <c r="AH1507" t="s">
        <v>38</v>
      </c>
      <c r="AI1507" t="s">
        <v>13539</v>
      </c>
    </row>
    <row r="1508" spans="1:35" x14ac:dyDescent="0.25">
      <c r="A1508" s="1" t="s">
        <v>3106</v>
      </c>
      <c r="B1508" s="1" t="s">
        <v>30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s="1" t="s">
        <v>32</v>
      </c>
      <c r="I1508" s="1" t="s">
        <v>46</v>
      </c>
      <c r="J1508">
        <v>0</v>
      </c>
      <c r="K1508">
        <v>0</v>
      </c>
      <c r="L1508">
        <v>14</v>
      </c>
      <c r="M1508" s="1" t="s">
        <v>30</v>
      </c>
      <c r="N1508">
        <v>10</v>
      </c>
      <c r="O1508" s="1" t="s">
        <v>184</v>
      </c>
      <c r="P1508" s="1" t="s">
        <v>3107</v>
      </c>
      <c r="Q1508" s="1" t="s">
        <v>35</v>
      </c>
      <c r="R1508">
        <v>84</v>
      </c>
      <c r="S1508" s="1" t="s">
        <v>30</v>
      </c>
      <c r="T1508" s="1" t="s">
        <v>32</v>
      </c>
      <c r="U1508" s="1" t="s">
        <v>30</v>
      </c>
      <c r="V1508">
        <v>0</v>
      </c>
      <c r="W1508" s="1" t="s">
        <v>30</v>
      </c>
      <c r="X1508" s="1" t="s">
        <v>57</v>
      </c>
      <c r="Y1508" s="1" t="s">
        <v>58</v>
      </c>
      <c r="Z1508">
        <v>26</v>
      </c>
      <c r="AA1508">
        <v>123</v>
      </c>
      <c r="AB1508" s="1" t="s">
        <v>13500</v>
      </c>
      <c r="AC1508" s="1" t="s">
        <v>13500</v>
      </c>
      <c r="AD1508" t="s">
        <v>13496</v>
      </c>
      <c r="AE1508" s="1" t="s">
        <v>38</v>
      </c>
      <c r="AF1508" s="1" t="s">
        <v>38</v>
      </c>
      <c r="AG1508" t="s">
        <v>13526</v>
      </c>
      <c r="AH1508" t="s">
        <v>38</v>
      </c>
      <c r="AI1508" t="s">
        <v>13538</v>
      </c>
    </row>
    <row r="1509" spans="1:35" x14ac:dyDescent="0.25">
      <c r="A1509" s="1" t="s">
        <v>3108</v>
      </c>
      <c r="B1509" s="1" t="s">
        <v>30</v>
      </c>
      <c r="C1509">
        <v>1</v>
      </c>
      <c r="D1509">
        <v>5</v>
      </c>
      <c r="E1509">
        <v>12</v>
      </c>
      <c r="F1509">
        <v>2</v>
      </c>
      <c r="G1509">
        <v>12.1</v>
      </c>
      <c r="H1509" s="1" t="s">
        <v>32</v>
      </c>
      <c r="I1509" s="1" t="s">
        <v>46</v>
      </c>
      <c r="J1509">
        <v>0</v>
      </c>
      <c r="K1509">
        <v>0</v>
      </c>
      <c r="L1509">
        <v>0</v>
      </c>
      <c r="M1509" s="1" t="s">
        <v>30</v>
      </c>
      <c r="N1509">
        <v>0</v>
      </c>
      <c r="O1509" s="1" t="s">
        <v>33</v>
      </c>
      <c r="P1509" s="1" t="s">
        <v>3109</v>
      </c>
      <c r="Q1509" s="1" t="s">
        <v>35</v>
      </c>
      <c r="R1509">
        <v>48</v>
      </c>
      <c r="S1509" s="1" t="s">
        <v>30</v>
      </c>
      <c r="T1509" s="1" t="s">
        <v>30</v>
      </c>
      <c r="U1509" s="1" t="s">
        <v>30</v>
      </c>
      <c r="V1509">
        <v>0</v>
      </c>
      <c r="W1509" s="1" t="s">
        <v>30</v>
      </c>
      <c r="X1509" s="1" t="s">
        <v>36</v>
      </c>
      <c r="Y1509" s="1" t="s">
        <v>58</v>
      </c>
      <c r="Z1509">
        <v>7</v>
      </c>
      <c r="AA1509">
        <v>7</v>
      </c>
      <c r="AB1509" s="1" t="s">
        <v>13500</v>
      </c>
      <c r="AC1509" s="1" t="s">
        <v>13500</v>
      </c>
      <c r="AD1509" t="s">
        <v>13494</v>
      </c>
      <c r="AE1509" s="1" t="s">
        <v>38</v>
      </c>
      <c r="AF1509" s="1" t="s">
        <v>38</v>
      </c>
      <c r="AG1509" t="s">
        <v>13527</v>
      </c>
      <c r="AH1509" t="s">
        <v>38</v>
      </c>
      <c r="AI1509" t="s">
        <v>13538</v>
      </c>
    </row>
    <row r="1510" spans="1:35" x14ac:dyDescent="0.25">
      <c r="A1510" s="1" t="s">
        <v>3110</v>
      </c>
      <c r="B1510" s="1" t="s">
        <v>30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s="1" t="s">
        <v>32</v>
      </c>
      <c r="I1510" s="1" t="s">
        <v>31</v>
      </c>
      <c r="J1510">
        <v>158</v>
      </c>
      <c r="K1510">
        <v>0</v>
      </c>
      <c r="L1510">
        <v>7</v>
      </c>
      <c r="M1510" s="1" t="s">
        <v>32</v>
      </c>
      <c r="N1510">
        <v>0</v>
      </c>
      <c r="O1510" s="1" t="s">
        <v>436</v>
      </c>
      <c r="P1510" s="1" t="s">
        <v>3111</v>
      </c>
      <c r="Q1510" s="1" t="s">
        <v>42</v>
      </c>
      <c r="R1510">
        <v>59</v>
      </c>
      <c r="S1510" s="1" t="s">
        <v>30</v>
      </c>
      <c r="T1510" s="1" t="s">
        <v>30</v>
      </c>
      <c r="U1510" s="1" t="s">
        <v>30</v>
      </c>
      <c r="V1510">
        <v>0</v>
      </c>
      <c r="W1510" s="1" t="s">
        <v>32</v>
      </c>
      <c r="X1510" s="1" t="s">
        <v>57</v>
      </c>
      <c r="Y1510" s="1" t="s">
        <v>58</v>
      </c>
      <c r="Z1510">
        <v>40</v>
      </c>
      <c r="AA1510">
        <v>2223</v>
      </c>
      <c r="AB1510" s="1" t="s">
        <v>13500</v>
      </c>
      <c r="AC1510" s="1" t="s">
        <v>13500</v>
      </c>
      <c r="AD1510" t="s">
        <v>13494</v>
      </c>
      <c r="AE1510" s="1" t="s">
        <v>38</v>
      </c>
      <c r="AF1510" s="1" t="s">
        <v>38</v>
      </c>
      <c r="AG1510" t="s">
        <v>13526</v>
      </c>
      <c r="AH1510" t="s">
        <v>38</v>
      </c>
      <c r="AI1510" t="s">
        <v>13540</v>
      </c>
    </row>
    <row r="1511" spans="1:35" x14ac:dyDescent="0.25">
      <c r="A1511" s="1" t="s">
        <v>3112</v>
      </c>
      <c r="B1511" s="1" t="s">
        <v>30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s="1" t="s">
        <v>32</v>
      </c>
      <c r="I1511" s="1" t="s">
        <v>31</v>
      </c>
      <c r="J1511">
        <v>13</v>
      </c>
      <c r="K1511">
        <v>0</v>
      </c>
      <c r="L1511">
        <v>0</v>
      </c>
      <c r="M1511" s="1" t="s">
        <v>30</v>
      </c>
      <c r="N1511">
        <v>0</v>
      </c>
      <c r="O1511" s="1" t="s">
        <v>80</v>
      </c>
      <c r="P1511" s="1" t="s">
        <v>3113</v>
      </c>
      <c r="Q1511" s="1" t="s">
        <v>35</v>
      </c>
      <c r="R1511">
        <v>39</v>
      </c>
      <c r="S1511" s="1" t="s">
        <v>30</v>
      </c>
      <c r="T1511" s="1" t="s">
        <v>30</v>
      </c>
      <c r="U1511" s="1" t="s">
        <v>30</v>
      </c>
      <c r="V1511">
        <v>0</v>
      </c>
      <c r="W1511" s="1" t="s">
        <v>30</v>
      </c>
      <c r="X1511" s="1" t="s">
        <v>36</v>
      </c>
      <c r="Y1511" s="1" t="s">
        <v>44</v>
      </c>
      <c r="Z1511">
        <v>9</v>
      </c>
      <c r="AA1511">
        <v>18</v>
      </c>
      <c r="AB1511" s="1" t="s">
        <v>13500</v>
      </c>
      <c r="AC1511" s="1" t="s">
        <v>13500</v>
      </c>
      <c r="AD1511" t="s">
        <v>13494</v>
      </c>
      <c r="AE1511" s="1" t="s">
        <v>38</v>
      </c>
      <c r="AF1511" s="1" t="s">
        <v>38</v>
      </c>
      <c r="AG1511" t="s">
        <v>13527</v>
      </c>
      <c r="AH1511" t="s">
        <v>38</v>
      </c>
      <c r="AI1511" t="s">
        <v>13538</v>
      </c>
    </row>
    <row r="1512" spans="1:35" x14ac:dyDescent="0.25">
      <c r="A1512" s="1" t="s">
        <v>3114</v>
      </c>
      <c r="B1512" s="1" t="s">
        <v>30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s="1" t="s">
        <v>32</v>
      </c>
      <c r="I1512" s="1" t="s">
        <v>31</v>
      </c>
      <c r="J1512">
        <v>148</v>
      </c>
      <c r="K1512">
        <v>0</v>
      </c>
      <c r="L1512">
        <v>5</v>
      </c>
      <c r="M1512" s="1" t="s">
        <v>32</v>
      </c>
      <c r="N1512">
        <v>0</v>
      </c>
      <c r="O1512" s="1" t="s">
        <v>77</v>
      </c>
      <c r="P1512" s="1" t="s">
        <v>3115</v>
      </c>
      <c r="Q1512" s="1" t="s">
        <v>42</v>
      </c>
      <c r="R1512">
        <v>51</v>
      </c>
      <c r="S1512" s="1" t="s">
        <v>30</v>
      </c>
      <c r="T1512" s="1" t="s">
        <v>30</v>
      </c>
      <c r="U1512" s="1" t="s">
        <v>30</v>
      </c>
      <c r="V1512">
        <v>0</v>
      </c>
      <c r="W1512" s="1" t="s">
        <v>32</v>
      </c>
      <c r="X1512" s="1" t="s">
        <v>36</v>
      </c>
      <c r="Y1512" s="1" t="s">
        <v>37</v>
      </c>
      <c r="Z1512">
        <v>35</v>
      </c>
      <c r="AA1512">
        <v>1216</v>
      </c>
      <c r="AB1512" s="1" t="s">
        <v>13500</v>
      </c>
      <c r="AC1512" s="1" t="s">
        <v>13500</v>
      </c>
      <c r="AD1512" t="s">
        <v>13494</v>
      </c>
      <c r="AE1512" s="1" t="s">
        <v>38</v>
      </c>
      <c r="AF1512" s="1" t="s">
        <v>38</v>
      </c>
      <c r="AG1512" t="s">
        <v>13526</v>
      </c>
      <c r="AH1512" t="s">
        <v>38</v>
      </c>
      <c r="AI1512" t="s">
        <v>13539</v>
      </c>
    </row>
    <row r="1513" spans="1:35" x14ac:dyDescent="0.25">
      <c r="A1513" s="1" t="s">
        <v>3116</v>
      </c>
      <c r="B1513" s="1" t="s">
        <v>30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s="1" t="s">
        <v>32</v>
      </c>
      <c r="I1513" s="1" t="s">
        <v>31</v>
      </c>
      <c r="J1513">
        <v>124</v>
      </c>
      <c r="K1513">
        <v>0</v>
      </c>
      <c r="L1513">
        <v>0</v>
      </c>
      <c r="M1513" s="1" t="s">
        <v>30</v>
      </c>
      <c r="N1513">
        <v>0</v>
      </c>
      <c r="O1513" s="1" t="s">
        <v>153</v>
      </c>
      <c r="P1513" s="1" t="s">
        <v>3117</v>
      </c>
      <c r="Q1513" s="1" t="s">
        <v>35</v>
      </c>
      <c r="R1513">
        <v>43</v>
      </c>
      <c r="S1513" s="1" t="s">
        <v>30</v>
      </c>
      <c r="T1513" s="1" t="s">
        <v>30</v>
      </c>
      <c r="U1513" s="1" t="s">
        <v>30</v>
      </c>
      <c r="V1513">
        <v>0</v>
      </c>
      <c r="W1513" s="1" t="s">
        <v>30</v>
      </c>
      <c r="X1513" s="1" t="s">
        <v>57</v>
      </c>
      <c r="Y1513" s="1" t="s">
        <v>58</v>
      </c>
      <c r="Z1513">
        <v>15</v>
      </c>
      <c r="AA1513">
        <v>948</v>
      </c>
      <c r="AB1513" s="1" t="s">
        <v>13500</v>
      </c>
      <c r="AC1513" s="1" t="s">
        <v>13500</v>
      </c>
      <c r="AD1513" t="s">
        <v>13494</v>
      </c>
      <c r="AE1513" s="1" t="s">
        <v>38</v>
      </c>
      <c r="AF1513" s="1" t="s">
        <v>38</v>
      </c>
      <c r="AG1513" t="s">
        <v>13527</v>
      </c>
      <c r="AH1513" t="s">
        <v>38</v>
      </c>
      <c r="AI1513" t="s">
        <v>13540</v>
      </c>
    </row>
    <row r="1514" spans="1:35" x14ac:dyDescent="0.25">
      <c r="A1514" s="1" t="s">
        <v>3118</v>
      </c>
      <c r="B1514" s="1" t="s">
        <v>30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s="1" t="s">
        <v>32</v>
      </c>
      <c r="I1514" s="1" t="s">
        <v>31</v>
      </c>
      <c r="J1514">
        <v>24</v>
      </c>
      <c r="K1514">
        <v>0</v>
      </c>
      <c r="L1514">
        <v>2</v>
      </c>
      <c r="M1514" s="1" t="s">
        <v>32</v>
      </c>
      <c r="N1514">
        <v>0</v>
      </c>
      <c r="O1514" s="1" t="s">
        <v>130</v>
      </c>
      <c r="P1514" s="1" t="s">
        <v>3119</v>
      </c>
      <c r="Q1514" s="1" t="s">
        <v>35</v>
      </c>
      <c r="R1514">
        <v>47</v>
      </c>
      <c r="S1514" s="1" t="s">
        <v>30</v>
      </c>
      <c r="T1514" s="1" t="s">
        <v>30</v>
      </c>
      <c r="U1514" s="1" t="s">
        <v>30</v>
      </c>
      <c r="V1514">
        <v>0</v>
      </c>
      <c r="W1514" s="1" t="s">
        <v>32</v>
      </c>
      <c r="X1514" s="1" t="s">
        <v>36</v>
      </c>
      <c r="Y1514" s="1" t="s">
        <v>58</v>
      </c>
      <c r="Z1514">
        <v>34</v>
      </c>
      <c r="AA1514">
        <v>523</v>
      </c>
      <c r="AB1514" s="1" t="s">
        <v>13500</v>
      </c>
      <c r="AC1514" s="1" t="s">
        <v>13500</v>
      </c>
      <c r="AD1514" t="s">
        <v>13494</v>
      </c>
      <c r="AE1514" s="1" t="s">
        <v>38</v>
      </c>
      <c r="AF1514" s="1" t="s">
        <v>38</v>
      </c>
      <c r="AG1514" t="s">
        <v>13527</v>
      </c>
      <c r="AH1514" t="s">
        <v>38</v>
      </c>
      <c r="AI1514" t="s">
        <v>13539</v>
      </c>
    </row>
    <row r="1515" spans="1:35" x14ac:dyDescent="0.25">
      <c r="A1515" s="1" t="s">
        <v>3120</v>
      </c>
      <c r="B1515" s="1" t="s">
        <v>30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s="1" t="s">
        <v>32</v>
      </c>
      <c r="I1515" s="1" t="s">
        <v>31</v>
      </c>
      <c r="J1515">
        <v>2</v>
      </c>
      <c r="K1515">
        <v>0</v>
      </c>
      <c r="L1515">
        <v>16</v>
      </c>
      <c r="M1515" s="1" t="s">
        <v>30</v>
      </c>
      <c r="N1515">
        <v>15</v>
      </c>
      <c r="O1515" s="1" t="s">
        <v>65</v>
      </c>
      <c r="P1515" s="1" t="s">
        <v>3121</v>
      </c>
      <c r="Q1515" s="1" t="s">
        <v>42</v>
      </c>
      <c r="R1515">
        <v>23</v>
      </c>
      <c r="S1515" s="1" t="s">
        <v>32</v>
      </c>
      <c r="T1515" s="1" t="s">
        <v>30</v>
      </c>
      <c r="U1515" s="1" t="s">
        <v>30</v>
      </c>
      <c r="V1515">
        <v>0</v>
      </c>
      <c r="W1515" s="1" t="s">
        <v>30</v>
      </c>
      <c r="X1515" s="1" t="s">
        <v>36</v>
      </c>
      <c r="Y1515" s="1" t="s">
        <v>44</v>
      </c>
      <c r="Z1515">
        <v>25</v>
      </c>
      <c r="AA1515">
        <v>25</v>
      </c>
      <c r="AB1515" s="1" t="s">
        <v>13500</v>
      </c>
      <c r="AC1515" s="1" t="s">
        <v>13500</v>
      </c>
      <c r="AD1515" t="s">
        <v>13495</v>
      </c>
      <c r="AE1515" s="1" t="s">
        <v>38</v>
      </c>
      <c r="AF1515" s="1" t="s">
        <v>38</v>
      </c>
      <c r="AG1515" t="s">
        <v>13526</v>
      </c>
      <c r="AH1515" t="s">
        <v>38</v>
      </c>
      <c r="AI1515" t="s">
        <v>13538</v>
      </c>
    </row>
    <row r="1516" spans="1:35" x14ac:dyDescent="0.25">
      <c r="A1516" s="1" t="s">
        <v>3122</v>
      </c>
      <c r="B1516" s="1" t="s">
        <v>30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s="1" t="s">
        <v>32</v>
      </c>
      <c r="I1516" s="1" t="s">
        <v>31</v>
      </c>
      <c r="J1516">
        <v>82</v>
      </c>
      <c r="K1516">
        <v>0</v>
      </c>
      <c r="L1516">
        <v>3</v>
      </c>
      <c r="M1516" s="1" t="s">
        <v>32</v>
      </c>
      <c r="N1516">
        <v>0</v>
      </c>
      <c r="O1516" s="1" t="s">
        <v>40</v>
      </c>
      <c r="P1516" s="1" t="s">
        <v>3123</v>
      </c>
      <c r="Q1516" s="1" t="s">
        <v>35</v>
      </c>
      <c r="R1516">
        <v>60</v>
      </c>
      <c r="S1516" s="1" t="s">
        <v>30</v>
      </c>
      <c r="T1516" s="1" t="s">
        <v>30</v>
      </c>
      <c r="U1516" s="1" t="s">
        <v>30</v>
      </c>
      <c r="V1516">
        <v>0</v>
      </c>
      <c r="W1516" s="1" t="s">
        <v>30</v>
      </c>
      <c r="X1516" s="1" t="s">
        <v>43</v>
      </c>
      <c r="Y1516" s="1" t="s">
        <v>37</v>
      </c>
      <c r="Z1516">
        <v>36</v>
      </c>
      <c r="AA1516">
        <v>1326</v>
      </c>
      <c r="AB1516" s="1" t="s">
        <v>13500</v>
      </c>
      <c r="AC1516" s="1" t="s">
        <v>13500</v>
      </c>
      <c r="AD1516" t="s">
        <v>13494</v>
      </c>
      <c r="AE1516" s="1" t="s">
        <v>38</v>
      </c>
      <c r="AF1516" s="1" t="s">
        <v>38</v>
      </c>
      <c r="AG1516" t="s">
        <v>13526</v>
      </c>
      <c r="AH1516" t="s">
        <v>38</v>
      </c>
      <c r="AI1516" t="s">
        <v>13539</v>
      </c>
    </row>
    <row r="1517" spans="1:35" x14ac:dyDescent="0.25">
      <c r="A1517" s="1" t="s">
        <v>3124</v>
      </c>
      <c r="B1517" s="1" t="s">
        <v>30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s="1" t="s">
        <v>32</v>
      </c>
      <c r="I1517" s="1" t="s">
        <v>31</v>
      </c>
      <c r="J1517">
        <v>86</v>
      </c>
      <c r="K1517">
        <v>0</v>
      </c>
      <c r="L1517">
        <v>9</v>
      </c>
      <c r="M1517" s="1" t="s">
        <v>32</v>
      </c>
      <c r="N1517">
        <v>0</v>
      </c>
      <c r="O1517" s="1" t="s">
        <v>471</v>
      </c>
      <c r="P1517" s="1" t="s">
        <v>3125</v>
      </c>
      <c r="Q1517" s="1" t="s">
        <v>35</v>
      </c>
      <c r="R1517">
        <v>35</v>
      </c>
      <c r="S1517" s="1" t="s">
        <v>30</v>
      </c>
      <c r="T1517" s="1" t="s">
        <v>30</v>
      </c>
      <c r="U1517" s="1" t="s">
        <v>30</v>
      </c>
      <c r="V1517">
        <v>0</v>
      </c>
      <c r="W1517" s="1" t="s">
        <v>30</v>
      </c>
      <c r="X1517" s="1" t="s">
        <v>36</v>
      </c>
      <c r="Y1517" s="1" t="s">
        <v>37</v>
      </c>
      <c r="Z1517">
        <v>27</v>
      </c>
      <c r="AA1517">
        <v>778</v>
      </c>
      <c r="AB1517" s="1" t="s">
        <v>13500</v>
      </c>
      <c r="AC1517" s="1" t="s">
        <v>13500</v>
      </c>
      <c r="AD1517" t="s">
        <v>13494</v>
      </c>
      <c r="AE1517" s="1" t="s">
        <v>38</v>
      </c>
      <c r="AF1517" s="1" t="s">
        <v>38</v>
      </c>
      <c r="AG1517" t="s">
        <v>13526</v>
      </c>
      <c r="AH1517" t="s">
        <v>38</v>
      </c>
      <c r="AI1517" t="s">
        <v>13539</v>
      </c>
    </row>
    <row r="1518" spans="1:35" x14ac:dyDescent="0.25">
      <c r="A1518" s="1" t="s">
        <v>3126</v>
      </c>
      <c r="B1518" s="1" t="s">
        <v>30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s="1" t="s">
        <v>32</v>
      </c>
      <c r="I1518" s="1" t="s">
        <v>31</v>
      </c>
      <c r="J1518">
        <v>242</v>
      </c>
      <c r="K1518">
        <v>0</v>
      </c>
      <c r="L1518">
        <v>8</v>
      </c>
      <c r="M1518" s="1" t="s">
        <v>32</v>
      </c>
      <c r="N1518">
        <v>0</v>
      </c>
      <c r="O1518" s="1" t="s">
        <v>100</v>
      </c>
      <c r="P1518" s="1" t="s">
        <v>3127</v>
      </c>
      <c r="Q1518" s="1" t="s">
        <v>35</v>
      </c>
      <c r="R1518">
        <v>61</v>
      </c>
      <c r="S1518" s="1" t="s">
        <v>30</v>
      </c>
      <c r="T1518" s="1" t="s">
        <v>30</v>
      </c>
      <c r="U1518" s="1" t="s">
        <v>30</v>
      </c>
      <c r="V1518">
        <v>0</v>
      </c>
      <c r="W1518" s="1" t="s">
        <v>32</v>
      </c>
      <c r="X1518" s="1" t="s">
        <v>57</v>
      </c>
      <c r="Y1518" s="1" t="s">
        <v>58</v>
      </c>
      <c r="Z1518">
        <v>56</v>
      </c>
      <c r="AA1518">
        <v>3380</v>
      </c>
      <c r="AB1518" s="1" t="s">
        <v>13500</v>
      </c>
      <c r="AC1518" s="1" t="s">
        <v>13500</v>
      </c>
      <c r="AD1518" t="s">
        <v>13494</v>
      </c>
      <c r="AE1518" s="1" t="s">
        <v>38</v>
      </c>
      <c r="AF1518" s="1" t="s">
        <v>38</v>
      </c>
      <c r="AG1518" t="s">
        <v>13526</v>
      </c>
      <c r="AH1518" t="s">
        <v>38</v>
      </c>
      <c r="AI1518" t="s">
        <v>13540</v>
      </c>
    </row>
    <row r="1519" spans="1:35" x14ac:dyDescent="0.25">
      <c r="A1519" s="1" t="s">
        <v>3128</v>
      </c>
      <c r="B1519" s="1" t="s">
        <v>30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s="1" t="s">
        <v>32</v>
      </c>
      <c r="I1519" s="1" t="s">
        <v>31</v>
      </c>
      <c r="J1519">
        <v>318</v>
      </c>
      <c r="K1519">
        <v>0</v>
      </c>
      <c r="L1519">
        <v>10</v>
      </c>
      <c r="M1519" s="1" t="s">
        <v>30</v>
      </c>
      <c r="N1519">
        <v>0</v>
      </c>
      <c r="O1519" s="1" t="s">
        <v>60</v>
      </c>
      <c r="P1519" s="1" t="s">
        <v>3129</v>
      </c>
      <c r="Q1519" s="1" t="s">
        <v>35</v>
      </c>
      <c r="R1519">
        <v>68</v>
      </c>
      <c r="S1519" s="1" t="s">
        <v>30</v>
      </c>
      <c r="T1519" s="1" t="s">
        <v>32</v>
      </c>
      <c r="U1519" s="1" t="s">
        <v>30</v>
      </c>
      <c r="V1519">
        <v>0</v>
      </c>
      <c r="W1519" s="1" t="s">
        <v>32</v>
      </c>
      <c r="X1519" s="1" t="s">
        <v>57</v>
      </c>
      <c r="Y1519" s="1" t="s">
        <v>44</v>
      </c>
      <c r="Z1519">
        <v>22</v>
      </c>
      <c r="AA1519">
        <v>1496</v>
      </c>
      <c r="AB1519" s="1" t="s">
        <v>13500</v>
      </c>
      <c r="AC1519" s="1" t="s">
        <v>13500</v>
      </c>
      <c r="AD1519" t="s">
        <v>13496</v>
      </c>
      <c r="AE1519" s="1" t="s">
        <v>38</v>
      </c>
      <c r="AF1519" s="1" t="s">
        <v>38</v>
      </c>
      <c r="AG1519" t="s">
        <v>13526</v>
      </c>
      <c r="AH1519" t="s">
        <v>38</v>
      </c>
      <c r="AI1519" t="s">
        <v>13540</v>
      </c>
    </row>
    <row r="1520" spans="1:35" x14ac:dyDescent="0.25">
      <c r="A1520" s="1" t="s">
        <v>3130</v>
      </c>
      <c r="B1520" s="1" t="s">
        <v>30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s="1" t="s">
        <v>32</v>
      </c>
      <c r="I1520" s="1" t="s">
        <v>31</v>
      </c>
      <c r="J1520">
        <v>190</v>
      </c>
      <c r="K1520">
        <v>0</v>
      </c>
      <c r="L1520">
        <v>1</v>
      </c>
      <c r="M1520" s="1" t="s">
        <v>32</v>
      </c>
      <c r="N1520">
        <v>0</v>
      </c>
      <c r="O1520" s="1" t="s">
        <v>135</v>
      </c>
      <c r="P1520" s="1" t="s">
        <v>3131</v>
      </c>
      <c r="Q1520" s="1" t="s">
        <v>35</v>
      </c>
      <c r="R1520">
        <v>50</v>
      </c>
      <c r="S1520" s="1" t="s">
        <v>30</v>
      </c>
      <c r="T1520" s="1" t="s">
        <v>30</v>
      </c>
      <c r="U1520" s="1" t="s">
        <v>30</v>
      </c>
      <c r="V1520">
        <v>0</v>
      </c>
      <c r="W1520" s="1" t="s">
        <v>32</v>
      </c>
      <c r="X1520" s="1" t="s">
        <v>43</v>
      </c>
      <c r="Y1520" s="1" t="s">
        <v>58</v>
      </c>
      <c r="Z1520">
        <v>38</v>
      </c>
      <c r="AA1520">
        <v>2292</v>
      </c>
      <c r="AB1520" s="1" t="s">
        <v>13500</v>
      </c>
      <c r="AC1520" s="1" t="s">
        <v>13500</v>
      </c>
      <c r="AD1520" t="s">
        <v>13494</v>
      </c>
      <c r="AE1520" s="1" t="s">
        <v>38</v>
      </c>
      <c r="AF1520" s="1" t="s">
        <v>38</v>
      </c>
      <c r="AG1520" t="s">
        <v>13527</v>
      </c>
      <c r="AH1520" t="s">
        <v>38</v>
      </c>
      <c r="AI1520" t="s">
        <v>13540</v>
      </c>
    </row>
    <row r="1521" spans="1:35" x14ac:dyDescent="0.25">
      <c r="A1521" s="1" t="s">
        <v>3132</v>
      </c>
      <c r="B1521" s="1" t="s">
        <v>30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s="1" t="s">
        <v>32</v>
      </c>
      <c r="I1521" s="1" t="s">
        <v>46</v>
      </c>
      <c r="J1521">
        <v>0</v>
      </c>
      <c r="K1521">
        <v>0</v>
      </c>
      <c r="L1521">
        <v>9</v>
      </c>
      <c r="M1521" s="1" t="s">
        <v>32</v>
      </c>
      <c r="N1521">
        <v>0</v>
      </c>
      <c r="O1521" s="1" t="s">
        <v>269</v>
      </c>
      <c r="P1521" s="1" t="s">
        <v>3133</v>
      </c>
      <c r="Q1521" s="1" t="s">
        <v>42</v>
      </c>
      <c r="R1521">
        <v>70</v>
      </c>
      <c r="S1521" s="1" t="s">
        <v>30</v>
      </c>
      <c r="T1521" s="1" t="s">
        <v>32</v>
      </c>
      <c r="U1521" s="1" t="s">
        <v>30</v>
      </c>
      <c r="V1521">
        <v>0</v>
      </c>
      <c r="W1521" s="1" t="s">
        <v>30</v>
      </c>
      <c r="X1521" s="1" t="s">
        <v>43</v>
      </c>
      <c r="Y1521" s="1" t="s">
        <v>37</v>
      </c>
      <c r="Z1521">
        <v>41</v>
      </c>
      <c r="AA1521">
        <v>1335</v>
      </c>
      <c r="AB1521" s="1" t="s">
        <v>13500</v>
      </c>
      <c r="AC1521" s="1" t="s">
        <v>13500</v>
      </c>
      <c r="AD1521" t="s">
        <v>13496</v>
      </c>
      <c r="AE1521" s="1" t="s">
        <v>38</v>
      </c>
      <c r="AF1521" s="1" t="s">
        <v>38</v>
      </c>
      <c r="AG1521" t="s">
        <v>13526</v>
      </c>
      <c r="AH1521" t="s">
        <v>38</v>
      </c>
      <c r="AI1521" t="s">
        <v>13539</v>
      </c>
    </row>
    <row r="1522" spans="1:35" x14ac:dyDescent="0.25">
      <c r="A1522" s="1" t="s">
        <v>3134</v>
      </c>
      <c r="B1522" s="1" t="s">
        <v>30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s="1" t="s">
        <v>32</v>
      </c>
      <c r="I1522" s="1" t="s">
        <v>31</v>
      </c>
      <c r="J1522">
        <v>365</v>
      </c>
      <c r="K1522">
        <v>0</v>
      </c>
      <c r="L1522">
        <v>8</v>
      </c>
      <c r="M1522" s="1" t="s">
        <v>32</v>
      </c>
      <c r="N1522">
        <v>0</v>
      </c>
      <c r="O1522" s="1" t="s">
        <v>171</v>
      </c>
      <c r="P1522" s="1" t="s">
        <v>3135</v>
      </c>
      <c r="Q1522" s="1" t="s">
        <v>35</v>
      </c>
      <c r="R1522">
        <v>40</v>
      </c>
      <c r="S1522" s="1" t="s">
        <v>30</v>
      </c>
      <c r="T1522" s="1" t="s">
        <v>30</v>
      </c>
      <c r="U1522" s="1" t="s">
        <v>30</v>
      </c>
      <c r="V1522">
        <v>0</v>
      </c>
      <c r="W1522" s="1" t="s">
        <v>32</v>
      </c>
      <c r="X1522" s="1" t="s">
        <v>57</v>
      </c>
      <c r="Y1522" s="1" t="s">
        <v>58</v>
      </c>
      <c r="Z1522">
        <v>74</v>
      </c>
      <c r="AA1522">
        <v>5392</v>
      </c>
      <c r="AB1522" s="1" t="s">
        <v>13500</v>
      </c>
      <c r="AC1522" s="1" t="s">
        <v>13500</v>
      </c>
      <c r="AD1522" t="s">
        <v>13494</v>
      </c>
      <c r="AE1522" s="1" t="s">
        <v>38</v>
      </c>
      <c r="AF1522" s="1" t="s">
        <v>38</v>
      </c>
      <c r="AG1522" t="s">
        <v>13526</v>
      </c>
      <c r="AH1522" t="s">
        <v>38</v>
      </c>
      <c r="AI1522" t="s">
        <v>13540</v>
      </c>
    </row>
    <row r="1523" spans="1:35" x14ac:dyDescent="0.25">
      <c r="A1523" s="1" t="s">
        <v>3136</v>
      </c>
      <c r="B1523" s="1" t="s">
        <v>30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s="1" t="s">
        <v>32</v>
      </c>
      <c r="I1523" s="1" t="s">
        <v>31</v>
      </c>
      <c r="J1523">
        <v>122</v>
      </c>
      <c r="K1523">
        <v>0</v>
      </c>
      <c r="L1523">
        <v>15</v>
      </c>
      <c r="M1523" s="1" t="s">
        <v>30</v>
      </c>
      <c r="N1523">
        <v>48</v>
      </c>
      <c r="O1523" s="1" t="s">
        <v>80</v>
      </c>
      <c r="P1523" s="1" t="s">
        <v>3137</v>
      </c>
      <c r="Q1523" s="1" t="s">
        <v>42</v>
      </c>
      <c r="R1523">
        <v>25</v>
      </c>
      <c r="S1523" s="1" t="s">
        <v>32</v>
      </c>
      <c r="T1523" s="1" t="s">
        <v>30</v>
      </c>
      <c r="U1523" s="1" t="s">
        <v>30</v>
      </c>
      <c r="V1523">
        <v>0</v>
      </c>
      <c r="W1523" s="1" t="s">
        <v>30</v>
      </c>
      <c r="X1523" s="1" t="s">
        <v>36</v>
      </c>
      <c r="Y1523" s="1" t="s">
        <v>37</v>
      </c>
      <c r="Z1523">
        <v>43</v>
      </c>
      <c r="AA1523">
        <v>2758</v>
      </c>
      <c r="AB1523" s="1" t="s">
        <v>13500</v>
      </c>
      <c r="AC1523" s="1" t="s">
        <v>13500</v>
      </c>
      <c r="AD1523" t="s">
        <v>13495</v>
      </c>
      <c r="AE1523" s="1" t="s">
        <v>38</v>
      </c>
      <c r="AF1523" s="1" t="s">
        <v>38</v>
      </c>
      <c r="AG1523" t="s">
        <v>13526</v>
      </c>
      <c r="AH1523" t="s">
        <v>38</v>
      </c>
      <c r="AI1523" t="s">
        <v>13540</v>
      </c>
    </row>
    <row r="1524" spans="1:35" x14ac:dyDescent="0.25">
      <c r="A1524" s="1" t="s">
        <v>3138</v>
      </c>
      <c r="B1524" s="1" t="s">
        <v>30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s="1" t="s">
        <v>32</v>
      </c>
      <c r="I1524" s="1" t="s">
        <v>46</v>
      </c>
      <c r="J1524">
        <v>0</v>
      </c>
      <c r="K1524">
        <v>0</v>
      </c>
      <c r="L1524">
        <v>0</v>
      </c>
      <c r="M1524" s="1" t="s">
        <v>30</v>
      </c>
      <c r="N1524">
        <v>0</v>
      </c>
      <c r="O1524" s="1" t="s">
        <v>219</v>
      </c>
      <c r="P1524" s="1" t="s">
        <v>3139</v>
      </c>
      <c r="Q1524" s="1" t="s">
        <v>42</v>
      </c>
      <c r="R1524">
        <v>34</v>
      </c>
      <c r="S1524" s="1" t="s">
        <v>30</v>
      </c>
      <c r="T1524" s="1" t="s">
        <v>30</v>
      </c>
      <c r="U1524" s="1" t="s">
        <v>30</v>
      </c>
      <c r="V1524">
        <v>0</v>
      </c>
      <c r="W1524" s="1" t="s">
        <v>30</v>
      </c>
      <c r="X1524" s="1" t="s">
        <v>43</v>
      </c>
      <c r="Y1524" s="1" t="s">
        <v>37</v>
      </c>
      <c r="Z1524">
        <v>8</v>
      </c>
      <c r="AA1524">
        <v>210</v>
      </c>
      <c r="AB1524" s="1" t="s">
        <v>13500</v>
      </c>
      <c r="AC1524" s="1" t="s">
        <v>13500</v>
      </c>
      <c r="AD1524" t="s">
        <v>13494</v>
      </c>
      <c r="AE1524" s="1" t="s">
        <v>38</v>
      </c>
      <c r="AF1524" s="1" t="s">
        <v>38</v>
      </c>
      <c r="AG1524" t="s">
        <v>13527</v>
      </c>
      <c r="AH1524" t="s">
        <v>38</v>
      </c>
      <c r="AI1524" t="s">
        <v>13539</v>
      </c>
    </row>
    <row r="1525" spans="1:35" x14ac:dyDescent="0.25">
      <c r="A1525" s="1" t="s">
        <v>3140</v>
      </c>
      <c r="B1525" s="1" t="s">
        <v>30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s="1" t="s">
        <v>32</v>
      </c>
      <c r="I1525" s="1" t="s">
        <v>31</v>
      </c>
      <c r="J1525">
        <v>32</v>
      </c>
      <c r="K1525">
        <v>0</v>
      </c>
      <c r="L1525">
        <v>0</v>
      </c>
      <c r="M1525" s="1" t="s">
        <v>30</v>
      </c>
      <c r="N1525">
        <v>0</v>
      </c>
      <c r="O1525" s="1" t="s">
        <v>88</v>
      </c>
      <c r="P1525" s="1" t="s">
        <v>3141</v>
      </c>
      <c r="Q1525" s="1" t="s">
        <v>35</v>
      </c>
      <c r="R1525">
        <v>63</v>
      </c>
      <c r="S1525" s="1" t="s">
        <v>30</v>
      </c>
      <c r="T1525" s="1" t="s">
        <v>30</v>
      </c>
      <c r="U1525" s="1" t="s">
        <v>30</v>
      </c>
      <c r="V1525">
        <v>0</v>
      </c>
      <c r="W1525" s="1" t="s">
        <v>30</v>
      </c>
      <c r="X1525" s="1" t="s">
        <v>57</v>
      </c>
      <c r="Y1525" s="1" t="s">
        <v>58</v>
      </c>
      <c r="Z1525">
        <v>7</v>
      </c>
      <c r="AA1525">
        <v>34</v>
      </c>
      <c r="AB1525" s="1" t="s">
        <v>13500</v>
      </c>
      <c r="AC1525" s="1" t="s">
        <v>13500</v>
      </c>
      <c r="AD1525" t="s">
        <v>13494</v>
      </c>
      <c r="AE1525" s="1" t="s">
        <v>38</v>
      </c>
      <c r="AF1525" s="1" t="s">
        <v>38</v>
      </c>
      <c r="AG1525" t="s">
        <v>13527</v>
      </c>
      <c r="AH1525" t="s">
        <v>38</v>
      </c>
      <c r="AI1525" t="s">
        <v>13538</v>
      </c>
    </row>
    <row r="1526" spans="1:35" x14ac:dyDescent="0.25">
      <c r="A1526" s="1" t="s">
        <v>3142</v>
      </c>
      <c r="B1526" s="1" t="s">
        <v>30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s="1" t="s">
        <v>32</v>
      </c>
      <c r="I1526" s="1" t="s">
        <v>31</v>
      </c>
      <c r="J1526">
        <v>73</v>
      </c>
      <c r="K1526">
        <v>0</v>
      </c>
      <c r="L1526">
        <v>0</v>
      </c>
      <c r="M1526" s="1" t="s">
        <v>30</v>
      </c>
      <c r="N1526">
        <v>0</v>
      </c>
      <c r="O1526" s="1" t="s">
        <v>166</v>
      </c>
      <c r="P1526" s="1" t="s">
        <v>3143</v>
      </c>
      <c r="Q1526" s="1" t="s">
        <v>35</v>
      </c>
      <c r="R1526">
        <v>28</v>
      </c>
      <c r="S1526" s="1" t="s">
        <v>32</v>
      </c>
      <c r="T1526" s="1" t="s">
        <v>30</v>
      </c>
      <c r="U1526" s="1" t="s">
        <v>30</v>
      </c>
      <c r="V1526">
        <v>0</v>
      </c>
      <c r="W1526" s="1" t="s">
        <v>30</v>
      </c>
      <c r="X1526" s="1" t="s">
        <v>43</v>
      </c>
      <c r="Y1526" s="1" t="s">
        <v>44</v>
      </c>
      <c r="Z1526">
        <v>13</v>
      </c>
      <c r="AA1526">
        <v>400</v>
      </c>
      <c r="AB1526" s="1" t="s">
        <v>13500</v>
      </c>
      <c r="AC1526" s="1" t="s">
        <v>13500</v>
      </c>
      <c r="AD1526" t="s">
        <v>13495</v>
      </c>
      <c r="AE1526" s="1" t="s">
        <v>38</v>
      </c>
      <c r="AF1526" s="1" t="s">
        <v>38</v>
      </c>
      <c r="AG1526" t="s">
        <v>13527</v>
      </c>
      <c r="AH1526" t="s">
        <v>38</v>
      </c>
      <c r="AI1526" t="s">
        <v>13539</v>
      </c>
    </row>
    <row r="1527" spans="1:35" x14ac:dyDescent="0.25">
      <c r="A1527" s="1" t="s">
        <v>3144</v>
      </c>
      <c r="B1527" s="1" t="s">
        <v>30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s="1" t="s">
        <v>32</v>
      </c>
      <c r="I1527" s="1" t="s">
        <v>31</v>
      </c>
      <c r="J1527">
        <v>154</v>
      </c>
      <c r="K1527">
        <v>0</v>
      </c>
      <c r="L1527">
        <v>0</v>
      </c>
      <c r="M1527" s="1" t="s">
        <v>30</v>
      </c>
      <c r="N1527">
        <v>0</v>
      </c>
      <c r="O1527" s="1" t="s">
        <v>211</v>
      </c>
      <c r="P1527" s="1" t="s">
        <v>3145</v>
      </c>
      <c r="Q1527" s="1" t="s">
        <v>42</v>
      </c>
      <c r="R1527">
        <v>66</v>
      </c>
      <c r="S1527" s="1" t="s">
        <v>30</v>
      </c>
      <c r="T1527" s="1" t="s">
        <v>32</v>
      </c>
      <c r="U1527" s="1" t="s">
        <v>30</v>
      </c>
      <c r="V1527">
        <v>0</v>
      </c>
      <c r="W1527" s="1" t="s">
        <v>30</v>
      </c>
      <c r="X1527" s="1" t="s">
        <v>43</v>
      </c>
      <c r="Y1527" s="1" t="s">
        <v>44</v>
      </c>
      <c r="Z1527">
        <v>9</v>
      </c>
      <c r="AA1527">
        <v>298</v>
      </c>
      <c r="AB1527" s="1" t="s">
        <v>13500</v>
      </c>
      <c r="AC1527" s="1" t="s">
        <v>13500</v>
      </c>
      <c r="AD1527" t="s">
        <v>13496</v>
      </c>
      <c r="AE1527" s="1" t="s">
        <v>38</v>
      </c>
      <c r="AF1527" s="1" t="s">
        <v>38</v>
      </c>
      <c r="AG1527" t="s">
        <v>13527</v>
      </c>
      <c r="AH1527" t="s">
        <v>38</v>
      </c>
      <c r="AI1527" t="s">
        <v>13539</v>
      </c>
    </row>
    <row r="1528" spans="1:35" x14ac:dyDescent="0.25">
      <c r="A1528" s="1" t="s">
        <v>3146</v>
      </c>
      <c r="B1528" s="1" t="s">
        <v>30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s="1" t="s">
        <v>32</v>
      </c>
      <c r="I1528" s="1" t="s">
        <v>31</v>
      </c>
      <c r="J1528">
        <v>204</v>
      </c>
      <c r="K1528">
        <v>0</v>
      </c>
      <c r="L1528">
        <v>7</v>
      </c>
      <c r="M1528" s="1" t="s">
        <v>30</v>
      </c>
      <c r="N1528">
        <v>52</v>
      </c>
      <c r="O1528" s="1" t="s">
        <v>80</v>
      </c>
      <c r="P1528" s="1" t="s">
        <v>3147</v>
      </c>
      <c r="Q1528" s="1" t="s">
        <v>42</v>
      </c>
      <c r="R1528">
        <v>67</v>
      </c>
      <c r="S1528" s="1" t="s">
        <v>30</v>
      </c>
      <c r="T1528" s="1" t="s">
        <v>32</v>
      </c>
      <c r="U1528" s="1" t="s">
        <v>30</v>
      </c>
      <c r="V1528">
        <v>0</v>
      </c>
      <c r="W1528" s="1" t="s">
        <v>32</v>
      </c>
      <c r="X1528" s="1" t="s">
        <v>57</v>
      </c>
      <c r="Y1528" s="1" t="s">
        <v>58</v>
      </c>
      <c r="Z1528">
        <v>21</v>
      </c>
      <c r="AA1528">
        <v>964</v>
      </c>
      <c r="AB1528" s="1" t="s">
        <v>13500</v>
      </c>
      <c r="AC1528" s="1" t="s">
        <v>13500</v>
      </c>
      <c r="AD1528" t="s">
        <v>13496</v>
      </c>
      <c r="AE1528" s="1" t="s">
        <v>38</v>
      </c>
      <c r="AF1528" s="1" t="s">
        <v>38</v>
      </c>
      <c r="AG1528" t="s">
        <v>13526</v>
      </c>
      <c r="AH1528" t="s">
        <v>38</v>
      </c>
      <c r="AI1528" t="s">
        <v>13540</v>
      </c>
    </row>
    <row r="1529" spans="1:35" x14ac:dyDescent="0.25">
      <c r="A1529" s="1" t="s">
        <v>3148</v>
      </c>
      <c r="B1529" s="1" t="s">
        <v>30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s="1" t="s">
        <v>32</v>
      </c>
      <c r="I1529" s="1" t="s">
        <v>31</v>
      </c>
      <c r="J1529">
        <v>172</v>
      </c>
      <c r="K1529">
        <v>0</v>
      </c>
      <c r="L1529">
        <v>9</v>
      </c>
      <c r="M1529" s="1" t="s">
        <v>32</v>
      </c>
      <c r="N1529">
        <v>0</v>
      </c>
      <c r="O1529" s="1" t="s">
        <v>122</v>
      </c>
      <c r="P1529" s="1" t="s">
        <v>3149</v>
      </c>
      <c r="Q1529" s="1" t="s">
        <v>42</v>
      </c>
      <c r="R1529">
        <v>47</v>
      </c>
      <c r="S1529" s="1" t="s">
        <v>30</v>
      </c>
      <c r="T1529" s="1" t="s">
        <v>30</v>
      </c>
      <c r="U1529" s="1" t="s">
        <v>30</v>
      </c>
      <c r="V1529">
        <v>0</v>
      </c>
      <c r="W1529" s="1" t="s">
        <v>30</v>
      </c>
      <c r="X1529" s="1" t="s">
        <v>43</v>
      </c>
      <c r="Y1529" s="1" t="s">
        <v>37</v>
      </c>
      <c r="Z1529">
        <v>60</v>
      </c>
      <c r="AA1529">
        <v>4226</v>
      </c>
      <c r="AB1529" s="1" t="s">
        <v>13500</v>
      </c>
      <c r="AC1529" s="1" t="s">
        <v>13500</v>
      </c>
      <c r="AD1529" t="s">
        <v>13494</v>
      </c>
      <c r="AE1529" s="1" t="s">
        <v>38</v>
      </c>
      <c r="AF1529" s="1" t="s">
        <v>38</v>
      </c>
      <c r="AG1529" t="s">
        <v>13526</v>
      </c>
      <c r="AH1529" t="s">
        <v>38</v>
      </c>
      <c r="AI1529" t="s">
        <v>13540</v>
      </c>
    </row>
    <row r="1530" spans="1:35" x14ac:dyDescent="0.25">
      <c r="A1530" s="1" t="s">
        <v>3150</v>
      </c>
      <c r="B1530" s="1" t="s">
        <v>30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s="1" t="s">
        <v>32</v>
      </c>
      <c r="I1530" s="1" t="s">
        <v>31</v>
      </c>
      <c r="J1530">
        <v>206</v>
      </c>
      <c r="K1530">
        <v>0</v>
      </c>
      <c r="L1530">
        <v>14</v>
      </c>
      <c r="M1530" s="1" t="s">
        <v>32</v>
      </c>
      <c r="N1530">
        <v>0</v>
      </c>
      <c r="O1530" s="1" t="s">
        <v>122</v>
      </c>
      <c r="P1530" s="1" t="s">
        <v>3151</v>
      </c>
      <c r="Q1530" s="1" t="s">
        <v>35</v>
      </c>
      <c r="R1530">
        <v>51</v>
      </c>
      <c r="S1530" s="1" t="s">
        <v>30</v>
      </c>
      <c r="T1530" s="1" t="s">
        <v>30</v>
      </c>
      <c r="U1530" s="1" t="s">
        <v>30</v>
      </c>
      <c r="V1530">
        <v>0</v>
      </c>
      <c r="W1530" s="1" t="s">
        <v>32</v>
      </c>
      <c r="X1530" s="1" t="s">
        <v>57</v>
      </c>
      <c r="Y1530" s="1" t="s">
        <v>37</v>
      </c>
      <c r="Z1530">
        <v>40</v>
      </c>
      <c r="AA1530">
        <v>2908</v>
      </c>
      <c r="AB1530" s="1" t="s">
        <v>13500</v>
      </c>
      <c r="AC1530" s="1" t="s">
        <v>13500</v>
      </c>
      <c r="AD1530" t="s">
        <v>13494</v>
      </c>
      <c r="AE1530" s="1" t="s">
        <v>38</v>
      </c>
      <c r="AF1530" s="1" t="s">
        <v>38</v>
      </c>
      <c r="AG1530" t="s">
        <v>13526</v>
      </c>
      <c r="AH1530" t="s">
        <v>38</v>
      </c>
      <c r="AI1530" t="s">
        <v>13540</v>
      </c>
    </row>
    <row r="1531" spans="1:35" x14ac:dyDescent="0.25">
      <c r="A1531" s="1" t="s">
        <v>3152</v>
      </c>
      <c r="B1531" s="1" t="s">
        <v>30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s="1" t="s">
        <v>32</v>
      </c>
      <c r="I1531" s="1" t="s">
        <v>46</v>
      </c>
      <c r="J1531">
        <v>0</v>
      </c>
      <c r="K1531">
        <v>0</v>
      </c>
      <c r="L1531">
        <v>30</v>
      </c>
      <c r="M1531" s="1" t="s">
        <v>32</v>
      </c>
      <c r="N1531">
        <v>0</v>
      </c>
      <c r="O1531" s="1" t="s">
        <v>153</v>
      </c>
      <c r="P1531" s="1" t="s">
        <v>3153</v>
      </c>
      <c r="Q1531" s="1" t="s">
        <v>42</v>
      </c>
      <c r="R1531">
        <v>26</v>
      </c>
      <c r="S1531" s="1" t="s">
        <v>32</v>
      </c>
      <c r="T1531" s="1" t="s">
        <v>30</v>
      </c>
      <c r="U1531" s="1" t="s">
        <v>30</v>
      </c>
      <c r="V1531">
        <v>0</v>
      </c>
      <c r="W1531" s="1" t="s">
        <v>32</v>
      </c>
      <c r="X1531" s="1" t="s">
        <v>36</v>
      </c>
      <c r="Y1531" s="1" t="s">
        <v>37</v>
      </c>
      <c r="Z1531">
        <v>31</v>
      </c>
      <c r="AA1531">
        <v>895</v>
      </c>
      <c r="AB1531" s="1" t="s">
        <v>13500</v>
      </c>
      <c r="AC1531" s="1" t="s">
        <v>13500</v>
      </c>
      <c r="AD1531" t="s">
        <v>13495</v>
      </c>
      <c r="AE1531" s="1" t="s">
        <v>38</v>
      </c>
      <c r="AF1531" s="1" t="s">
        <v>38</v>
      </c>
      <c r="AG1531" t="s">
        <v>13526</v>
      </c>
      <c r="AH1531" t="s">
        <v>38</v>
      </c>
      <c r="AI1531" t="s">
        <v>13539</v>
      </c>
    </row>
    <row r="1532" spans="1:35" x14ac:dyDescent="0.25">
      <c r="A1532" s="1" t="s">
        <v>3154</v>
      </c>
      <c r="B1532" s="1" t="s">
        <v>30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s="1" t="s">
        <v>32</v>
      </c>
      <c r="I1532" s="1" t="s">
        <v>31</v>
      </c>
      <c r="J1532">
        <v>540</v>
      </c>
      <c r="K1532">
        <v>0</v>
      </c>
      <c r="L1532">
        <v>3</v>
      </c>
      <c r="M1532" s="1" t="s">
        <v>32</v>
      </c>
      <c r="N1532">
        <v>0</v>
      </c>
      <c r="O1532" s="1" t="s">
        <v>33</v>
      </c>
      <c r="P1532" s="1" t="s">
        <v>3155</v>
      </c>
      <c r="Q1532" s="1" t="s">
        <v>35</v>
      </c>
      <c r="R1532">
        <v>84</v>
      </c>
      <c r="S1532" s="1" t="s">
        <v>30</v>
      </c>
      <c r="T1532" s="1" t="s">
        <v>32</v>
      </c>
      <c r="U1532" s="1" t="s">
        <v>30</v>
      </c>
      <c r="V1532">
        <v>0</v>
      </c>
      <c r="W1532" s="1" t="s">
        <v>32</v>
      </c>
      <c r="X1532" s="1" t="s">
        <v>57</v>
      </c>
      <c r="Y1532" s="1" t="s">
        <v>58</v>
      </c>
      <c r="Z1532">
        <v>57</v>
      </c>
      <c r="AA1532">
        <v>4008</v>
      </c>
      <c r="AB1532" s="1" t="s">
        <v>13500</v>
      </c>
      <c r="AC1532" s="1" t="s">
        <v>13500</v>
      </c>
      <c r="AD1532" t="s">
        <v>13496</v>
      </c>
      <c r="AE1532" s="1" t="s">
        <v>38</v>
      </c>
      <c r="AF1532" s="1" t="s">
        <v>38</v>
      </c>
      <c r="AG1532" t="s">
        <v>13526</v>
      </c>
      <c r="AH1532" t="s">
        <v>38</v>
      </c>
      <c r="AI1532" t="s">
        <v>13540</v>
      </c>
    </row>
    <row r="1533" spans="1:35" x14ac:dyDescent="0.25">
      <c r="A1533" s="1" t="s">
        <v>3156</v>
      </c>
      <c r="B1533" s="1" t="s">
        <v>30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s="1" t="s">
        <v>32</v>
      </c>
      <c r="I1533" s="1" t="s">
        <v>31</v>
      </c>
      <c r="J1533">
        <v>29</v>
      </c>
      <c r="K1533">
        <v>0</v>
      </c>
      <c r="L1533">
        <v>3</v>
      </c>
      <c r="M1533" s="1" t="s">
        <v>32</v>
      </c>
      <c r="N1533">
        <v>0</v>
      </c>
      <c r="O1533" s="1" t="s">
        <v>184</v>
      </c>
      <c r="P1533" s="1" t="s">
        <v>3157</v>
      </c>
      <c r="Q1533" s="1" t="s">
        <v>35</v>
      </c>
      <c r="R1533">
        <v>31</v>
      </c>
      <c r="S1533" s="1" t="s">
        <v>30</v>
      </c>
      <c r="T1533" s="1" t="s">
        <v>30</v>
      </c>
      <c r="U1533" s="1" t="s">
        <v>30</v>
      </c>
      <c r="V1533">
        <v>0</v>
      </c>
      <c r="W1533" s="1" t="s">
        <v>30</v>
      </c>
      <c r="X1533" s="1" t="s">
        <v>43</v>
      </c>
      <c r="Y1533" s="1" t="s">
        <v>37</v>
      </c>
      <c r="Z1533">
        <v>29</v>
      </c>
      <c r="AA1533">
        <v>184</v>
      </c>
      <c r="AB1533" s="1" t="s">
        <v>13500</v>
      </c>
      <c r="AC1533" s="1" t="s">
        <v>13500</v>
      </c>
      <c r="AD1533" t="s">
        <v>13494</v>
      </c>
      <c r="AE1533" s="1" t="s">
        <v>38</v>
      </c>
      <c r="AF1533" s="1" t="s">
        <v>38</v>
      </c>
      <c r="AG1533" t="s">
        <v>13526</v>
      </c>
      <c r="AH1533" t="s">
        <v>38</v>
      </c>
      <c r="AI1533" t="s">
        <v>13538</v>
      </c>
    </row>
    <row r="1534" spans="1:35" x14ac:dyDescent="0.25">
      <c r="A1534" s="1" t="s">
        <v>3158</v>
      </c>
      <c r="B1534" s="1" t="s">
        <v>30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s="1" t="s">
        <v>32</v>
      </c>
      <c r="I1534" s="1" t="s">
        <v>46</v>
      </c>
      <c r="J1534">
        <v>0</v>
      </c>
      <c r="K1534">
        <v>0</v>
      </c>
      <c r="L1534">
        <v>3</v>
      </c>
      <c r="M1534" s="1" t="s">
        <v>32</v>
      </c>
      <c r="N1534">
        <v>0</v>
      </c>
      <c r="O1534" s="1" t="s">
        <v>88</v>
      </c>
      <c r="P1534" s="1" t="s">
        <v>3159</v>
      </c>
      <c r="Q1534" s="1" t="s">
        <v>35</v>
      </c>
      <c r="R1534">
        <v>68</v>
      </c>
      <c r="S1534" s="1" t="s">
        <v>30</v>
      </c>
      <c r="T1534" s="1" t="s">
        <v>32</v>
      </c>
      <c r="U1534" s="1" t="s">
        <v>30</v>
      </c>
      <c r="V1534">
        <v>0</v>
      </c>
      <c r="W1534" s="1" t="s">
        <v>30</v>
      </c>
      <c r="X1534" s="1" t="s">
        <v>36</v>
      </c>
      <c r="Y1534" s="1" t="s">
        <v>37</v>
      </c>
      <c r="Z1534">
        <v>24</v>
      </c>
      <c r="AA1534">
        <v>504</v>
      </c>
      <c r="AB1534" s="1" t="s">
        <v>13500</v>
      </c>
      <c r="AC1534" s="1" t="s">
        <v>13500</v>
      </c>
      <c r="AD1534" t="s">
        <v>13496</v>
      </c>
      <c r="AE1534" s="1" t="s">
        <v>38</v>
      </c>
      <c r="AF1534" s="1" t="s">
        <v>38</v>
      </c>
      <c r="AG1534" t="s">
        <v>13526</v>
      </c>
      <c r="AH1534" t="s">
        <v>38</v>
      </c>
      <c r="AI1534" t="s">
        <v>13539</v>
      </c>
    </row>
    <row r="1535" spans="1:35" x14ac:dyDescent="0.25">
      <c r="A1535" s="1" t="s">
        <v>3160</v>
      </c>
      <c r="B1535" s="1" t="s">
        <v>30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s="1" t="s">
        <v>32</v>
      </c>
      <c r="I1535" s="1" t="s">
        <v>31</v>
      </c>
      <c r="J1535">
        <v>107</v>
      </c>
      <c r="K1535">
        <v>0</v>
      </c>
      <c r="L1535">
        <v>0</v>
      </c>
      <c r="M1535" s="1" t="s">
        <v>30</v>
      </c>
      <c r="N1535">
        <v>0</v>
      </c>
      <c r="O1535" s="1" t="s">
        <v>166</v>
      </c>
      <c r="P1535" s="1" t="s">
        <v>3161</v>
      </c>
      <c r="Q1535" s="1" t="s">
        <v>42</v>
      </c>
      <c r="R1535">
        <v>55</v>
      </c>
      <c r="S1535" s="1" t="s">
        <v>30</v>
      </c>
      <c r="T1535" s="1" t="s">
        <v>30</v>
      </c>
      <c r="U1535" s="1" t="s">
        <v>30</v>
      </c>
      <c r="V1535">
        <v>0</v>
      </c>
      <c r="W1535" s="1" t="s">
        <v>30</v>
      </c>
      <c r="X1535" s="1" t="s">
        <v>57</v>
      </c>
      <c r="Y1535" s="1" t="s">
        <v>37</v>
      </c>
      <c r="Z1535">
        <v>9</v>
      </c>
      <c r="AA1535">
        <v>671</v>
      </c>
      <c r="AB1535" s="1" t="s">
        <v>13500</v>
      </c>
      <c r="AC1535" s="1" t="s">
        <v>13500</v>
      </c>
      <c r="AD1535" t="s">
        <v>13494</v>
      </c>
      <c r="AE1535" s="1" t="s">
        <v>38</v>
      </c>
      <c r="AF1535" s="1" t="s">
        <v>38</v>
      </c>
      <c r="AG1535" t="s">
        <v>13527</v>
      </c>
      <c r="AH1535" t="s">
        <v>38</v>
      </c>
      <c r="AI1535" t="s">
        <v>13540</v>
      </c>
    </row>
    <row r="1536" spans="1:35" x14ac:dyDescent="0.25">
      <c r="A1536" s="1" t="s">
        <v>3162</v>
      </c>
      <c r="B1536" s="1" t="s">
        <v>30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s="1" t="s">
        <v>32</v>
      </c>
      <c r="I1536" s="1" t="s">
        <v>31</v>
      </c>
      <c r="J1536">
        <v>173</v>
      </c>
      <c r="K1536">
        <v>0</v>
      </c>
      <c r="L1536">
        <v>5</v>
      </c>
      <c r="M1536" s="1" t="s">
        <v>32</v>
      </c>
      <c r="N1536">
        <v>0</v>
      </c>
      <c r="O1536" s="1" t="s">
        <v>119</v>
      </c>
      <c r="P1536" s="1" t="s">
        <v>3163</v>
      </c>
      <c r="Q1536" s="1" t="s">
        <v>42</v>
      </c>
      <c r="R1536">
        <v>62</v>
      </c>
      <c r="S1536" s="1" t="s">
        <v>30</v>
      </c>
      <c r="T1536" s="1" t="s">
        <v>30</v>
      </c>
      <c r="U1536" s="1" t="s">
        <v>30</v>
      </c>
      <c r="V1536">
        <v>0</v>
      </c>
      <c r="W1536" s="1" t="s">
        <v>32</v>
      </c>
      <c r="X1536" s="1" t="s">
        <v>43</v>
      </c>
      <c r="Y1536" s="1" t="s">
        <v>58</v>
      </c>
      <c r="Z1536">
        <v>52</v>
      </c>
      <c r="AA1536">
        <v>2773</v>
      </c>
      <c r="AB1536" s="1" t="s">
        <v>13500</v>
      </c>
      <c r="AC1536" s="1" t="s">
        <v>13500</v>
      </c>
      <c r="AD1536" t="s">
        <v>13494</v>
      </c>
      <c r="AE1536" s="1" t="s">
        <v>38</v>
      </c>
      <c r="AF1536" s="1" t="s">
        <v>38</v>
      </c>
      <c r="AG1536" t="s">
        <v>13526</v>
      </c>
      <c r="AH1536" t="s">
        <v>38</v>
      </c>
      <c r="AI1536" t="s">
        <v>13540</v>
      </c>
    </row>
    <row r="1537" spans="1:35" x14ac:dyDescent="0.25">
      <c r="A1537" s="1" t="s">
        <v>3164</v>
      </c>
      <c r="B1537" s="1" t="s">
        <v>30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s="1" t="s">
        <v>32</v>
      </c>
      <c r="I1537" s="1" t="s">
        <v>31</v>
      </c>
      <c r="J1537">
        <v>430</v>
      </c>
      <c r="K1537">
        <v>0</v>
      </c>
      <c r="L1537">
        <v>15</v>
      </c>
      <c r="M1537" s="1" t="s">
        <v>32</v>
      </c>
      <c r="N1537">
        <v>0</v>
      </c>
      <c r="O1537" s="1" t="s">
        <v>125</v>
      </c>
      <c r="P1537" s="1" t="s">
        <v>3165</v>
      </c>
      <c r="Q1537" s="1" t="s">
        <v>35</v>
      </c>
      <c r="R1537">
        <v>23</v>
      </c>
      <c r="S1537" s="1" t="s">
        <v>32</v>
      </c>
      <c r="T1537" s="1" t="s">
        <v>30</v>
      </c>
      <c r="U1537" s="1" t="s">
        <v>30</v>
      </c>
      <c r="V1537">
        <v>0</v>
      </c>
      <c r="W1537" s="1" t="s">
        <v>32</v>
      </c>
      <c r="X1537" s="1" t="s">
        <v>57</v>
      </c>
      <c r="Y1537" s="1" t="s">
        <v>58</v>
      </c>
      <c r="Z1537">
        <v>24</v>
      </c>
      <c r="AA1537">
        <v>1695</v>
      </c>
      <c r="AB1537" s="1" t="s">
        <v>13500</v>
      </c>
      <c r="AC1537" s="1" t="s">
        <v>13500</v>
      </c>
      <c r="AD1537" t="s">
        <v>13495</v>
      </c>
      <c r="AE1537" s="1" t="s">
        <v>38</v>
      </c>
      <c r="AF1537" s="1" t="s">
        <v>38</v>
      </c>
      <c r="AG1537" t="s">
        <v>13526</v>
      </c>
      <c r="AH1537" t="s">
        <v>38</v>
      </c>
      <c r="AI1537" t="s">
        <v>13540</v>
      </c>
    </row>
    <row r="1538" spans="1:35" x14ac:dyDescent="0.25">
      <c r="A1538" s="1" t="s">
        <v>3166</v>
      </c>
      <c r="B1538" s="1" t="s">
        <v>30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s="1" t="s">
        <v>32</v>
      </c>
      <c r="I1538" s="1" t="s">
        <v>31</v>
      </c>
      <c r="J1538">
        <v>428</v>
      </c>
      <c r="K1538">
        <v>0</v>
      </c>
      <c r="L1538">
        <v>15</v>
      </c>
      <c r="M1538" s="1" t="s">
        <v>32</v>
      </c>
      <c r="N1538">
        <v>0</v>
      </c>
      <c r="O1538" s="1" t="s">
        <v>125</v>
      </c>
      <c r="P1538" s="1" t="s">
        <v>3167</v>
      </c>
      <c r="Q1538" s="1" t="s">
        <v>35</v>
      </c>
      <c r="R1538">
        <v>45</v>
      </c>
      <c r="S1538" s="1" t="s">
        <v>30</v>
      </c>
      <c r="T1538" s="1" t="s">
        <v>30</v>
      </c>
      <c r="U1538" s="1" t="s">
        <v>30</v>
      </c>
      <c r="V1538">
        <v>0</v>
      </c>
      <c r="W1538" s="1" t="s">
        <v>32</v>
      </c>
      <c r="X1538" s="1" t="s">
        <v>57</v>
      </c>
      <c r="Y1538" s="1" t="s">
        <v>37</v>
      </c>
      <c r="Z1538">
        <v>56</v>
      </c>
      <c r="AA1538">
        <v>4088</v>
      </c>
      <c r="AB1538" s="1" t="s">
        <v>13500</v>
      </c>
      <c r="AC1538" s="1" t="s">
        <v>13500</v>
      </c>
      <c r="AD1538" t="s">
        <v>13494</v>
      </c>
      <c r="AE1538" s="1" t="s">
        <v>38</v>
      </c>
      <c r="AF1538" s="1" t="s">
        <v>38</v>
      </c>
      <c r="AG1538" t="s">
        <v>13526</v>
      </c>
      <c r="AH1538" t="s">
        <v>38</v>
      </c>
      <c r="AI1538" t="s">
        <v>13540</v>
      </c>
    </row>
    <row r="1539" spans="1:35" x14ac:dyDescent="0.25">
      <c r="A1539" s="1" t="s">
        <v>3168</v>
      </c>
      <c r="B1539" s="1" t="s">
        <v>30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s="1" t="s">
        <v>32</v>
      </c>
      <c r="I1539" s="1" t="s">
        <v>31</v>
      </c>
      <c r="J1539">
        <v>7</v>
      </c>
      <c r="K1539">
        <v>0</v>
      </c>
      <c r="L1539">
        <v>0</v>
      </c>
      <c r="M1539" s="1" t="s">
        <v>30</v>
      </c>
      <c r="N1539">
        <v>0</v>
      </c>
      <c r="O1539" s="1" t="s">
        <v>106</v>
      </c>
      <c r="P1539" s="1" t="s">
        <v>3169</v>
      </c>
      <c r="Q1539" s="1" t="s">
        <v>42</v>
      </c>
      <c r="R1539">
        <v>29</v>
      </c>
      <c r="S1539" s="1" t="s">
        <v>32</v>
      </c>
      <c r="T1539" s="1" t="s">
        <v>30</v>
      </c>
      <c r="U1539" s="1" t="s">
        <v>30</v>
      </c>
      <c r="V1539">
        <v>0</v>
      </c>
      <c r="W1539" s="1" t="s">
        <v>30</v>
      </c>
      <c r="X1539" s="1" t="s">
        <v>36</v>
      </c>
      <c r="Y1539" s="1" t="s">
        <v>58</v>
      </c>
      <c r="Z1539">
        <v>10</v>
      </c>
      <c r="AA1539">
        <v>26</v>
      </c>
      <c r="AB1539" s="1" t="s">
        <v>13500</v>
      </c>
      <c r="AC1539" s="1" t="s">
        <v>13500</v>
      </c>
      <c r="AD1539" t="s">
        <v>13495</v>
      </c>
      <c r="AE1539" s="1" t="s">
        <v>38</v>
      </c>
      <c r="AF1539" s="1" t="s">
        <v>38</v>
      </c>
      <c r="AG1539" t="s">
        <v>13527</v>
      </c>
      <c r="AH1539" t="s">
        <v>38</v>
      </c>
      <c r="AI1539" t="s">
        <v>13538</v>
      </c>
    </row>
    <row r="1540" spans="1:35" x14ac:dyDescent="0.25">
      <c r="A1540" s="1" t="s">
        <v>3170</v>
      </c>
      <c r="B1540" s="1" t="s">
        <v>30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s="1" t="s">
        <v>32</v>
      </c>
      <c r="I1540" s="1" t="s">
        <v>31</v>
      </c>
      <c r="J1540">
        <v>191</v>
      </c>
      <c r="K1540">
        <v>0</v>
      </c>
      <c r="L1540">
        <v>4</v>
      </c>
      <c r="M1540" s="1" t="s">
        <v>32</v>
      </c>
      <c r="N1540">
        <v>0</v>
      </c>
      <c r="O1540" s="1" t="s">
        <v>240</v>
      </c>
      <c r="P1540" s="1" t="s">
        <v>3171</v>
      </c>
      <c r="Q1540" s="1" t="s">
        <v>35</v>
      </c>
      <c r="R1540">
        <v>76</v>
      </c>
      <c r="S1540" s="1" t="s">
        <v>30</v>
      </c>
      <c r="T1540" s="1" t="s">
        <v>32</v>
      </c>
      <c r="U1540" s="1" t="s">
        <v>30</v>
      </c>
      <c r="V1540">
        <v>0</v>
      </c>
      <c r="W1540" s="1" t="s">
        <v>30</v>
      </c>
      <c r="X1540" s="1" t="s">
        <v>57</v>
      </c>
      <c r="Y1540" s="1" t="s">
        <v>37</v>
      </c>
      <c r="Z1540">
        <v>40</v>
      </c>
      <c r="AA1540">
        <v>1324</v>
      </c>
      <c r="AB1540" s="1" t="s">
        <v>13500</v>
      </c>
      <c r="AC1540" s="1" t="s">
        <v>13500</v>
      </c>
      <c r="AD1540" t="s">
        <v>13496</v>
      </c>
      <c r="AE1540" s="1" t="s">
        <v>38</v>
      </c>
      <c r="AF1540" s="1" t="s">
        <v>38</v>
      </c>
      <c r="AG1540" t="s">
        <v>13526</v>
      </c>
      <c r="AH1540" t="s">
        <v>38</v>
      </c>
      <c r="AI1540" t="s">
        <v>13539</v>
      </c>
    </row>
    <row r="1541" spans="1:35" x14ac:dyDescent="0.25">
      <c r="A1541" s="1" t="s">
        <v>3172</v>
      </c>
      <c r="B1541" s="1" t="s">
        <v>30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s="1" t="s">
        <v>32</v>
      </c>
      <c r="I1541" s="1" t="s">
        <v>31</v>
      </c>
      <c r="J1541">
        <v>58</v>
      </c>
      <c r="K1541">
        <v>0</v>
      </c>
      <c r="L1541">
        <v>7</v>
      </c>
      <c r="M1541" s="1" t="s">
        <v>30</v>
      </c>
      <c r="N1541">
        <v>19</v>
      </c>
      <c r="O1541" s="1" t="s">
        <v>80</v>
      </c>
      <c r="P1541" s="1" t="s">
        <v>3173</v>
      </c>
      <c r="Q1541" s="1" t="s">
        <v>35</v>
      </c>
      <c r="R1541">
        <v>58</v>
      </c>
      <c r="S1541" s="1" t="s">
        <v>30</v>
      </c>
      <c r="T1541" s="1" t="s">
        <v>30</v>
      </c>
      <c r="U1541" s="1" t="s">
        <v>30</v>
      </c>
      <c r="V1541">
        <v>0</v>
      </c>
      <c r="W1541" s="1" t="s">
        <v>30</v>
      </c>
      <c r="X1541" s="1" t="s">
        <v>36</v>
      </c>
      <c r="Y1541" s="1" t="s">
        <v>37</v>
      </c>
      <c r="Z1541">
        <v>8</v>
      </c>
      <c r="AA1541">
        <v>281</v>
      </c>
      <c r="AB1541" s="1" t="s">
        <v>13500</v>
      </c>
      <c r="AC1541" s="1" t="s">
        <v>13500</v>
      </c>
      <c r="AD1541" t="s">
        <v>13494</v>
      </c>
      <c r="AE1541" s="1" t="s">
        <v>38</v>
      </c>
      <c r="AF1541" s="1" t="s">
        <v>38</v>
      </c>
      <c r="AG1541" t="s">
        <v>13526</v>
      </c>
      <c r="AH1541" t="s">
        <v>38</v>
      </c>
      <c r="AI1541" t="s">
        <v>13539</v>
      </c>
    </row>
    <row r="1542" spans="1:35" x14ac:dyDescent="0.25">
      <c r="A1542" s="1" t="s">
        <v>3174</v>
      </c>
      <c r="B1542" s="1" t="s">
        <v>30</v>
      </c>
      <c r="C1542">
        <v>1</v>
      </c>
      <c r="D1542">
        <v>7</v>
      </c>
      <c r="E1542">
        <v>14</v>
      </c>
      <c r="F1542">
        <v>5</v>
      </c>
      <c r="G1542">
        <v>7.9</v>
      </c>
      <c r="H1542" s="1" t="s">
        <v>32</v>
      </c>
      <c r="I1542" s="1" t="s">
        <v>31</v>
      </c>
      <c r="J1542">
        <v>2</v>
      </c>
      <c r="K1542">
        <v>0</v>
      </c>
      <c r="L1542">
        <v>9</v>
      </c>
      <c r="M1542" s="1" t="s">
        <v>32</v>
      </c>
      <c r="N1542">
        <v>0</v>
      </c>
      <c r="O1542" s="1" t="s">
        <v>71</v>
      </c>
      <c r="P1542" s="1" t="s">
        <v>3175</v>
      </c>
      <c r="Q1542" s="1" t="s">
        <v>42</v>
      </c>
      <c r="R1542">
        <v>66</v>
      </c>
      <c r="S1542" s="1" t="s">
        <v>30</v>
      </c>
      <c r="T1542" s="1" t="s">
        <v>32</v>
      </c>
      <c r="U1542" s="1" t="s">
        <v>30</v>
      </c>
      <c r="V1542">
        <v>0</v>
      </c>
      <c r="W1542" s="1" t="s">
        <v>30</v>
      </c>
      <c r="X1542" s="1" t="s">
        <v>36</v>
      </c>
      <c r="Y1542" s="1" t="s">
        <v>37</v>
      </c>
      <c r="Z1542">
        <v>22</v>
      </c>
      <c r="AA1542">
        <v>22</v>
      </c>
      <c r="AB1542" s="1" t="s">
        <v>13500</v>
      </c>
      <c r="AC1542" s="1" t="s">
        <v>13500</v>
      </c>
      <c r="AD1542" t="s">
        <v>13496</v>
      </c>
      <c r="AE1542" s="1" t="s">
        <v>38</v>
      </c>
      <c r="AF1542" s="1" t="s">
        <v>38</v>
      </c>
      <c r="AG1542" t="s">
        <v>13526</v>
      </c>
      <c r="AH1542" t="s">
        <v>38</v>
      </c>
      <c r="AI1542" t="s">
        <v>13538</v>
      </c>
    </row>
    <row r="1543" spans="1:35" x14ac:dyDescent="0.25">
      <c r="A1543" s="1" t="s">
        <v>3176</v>
      </c>
      <c r="B1543" s="1" t="s">
        <v>30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s="1" t="s">
        <v>32</v>
      </c>
      <c r="I1543" s="1" t="s">
        <v>31</v>
      </c>
      <c r="J1543">
        <v>239</v>
      </c>
      <c r="K1543">
        <v>0</v>
      </c>
      <c r="L1543">
        <v>0</v>
      </c>
      <c r="M1543" s="1" t="s">
        <v>30</v>
      </c>
      <c r="N1543">
        <v>0</v>
      </c>
      <c r="O1543" s="1" t="s">
        <v>1102</v>
      </c>
      <c r="P1543" s="1" t="s">
        <v>3177</v>
      </c>
      <c r="Q1543" s="1" t="s">
        <v>35</v>
      </c>
      <c r="R1543">
        <v>40</v>
      </c>
      <c r="S1543" s="1" t="s">
        <v>30</v>
      </c>
      <c r="T1543" s="1" t="s">
        <v>30</v>
      </c>
      <c r="U1543" s="1" t="s">
        <v>30</v>
      </c>
      <c r="V1543">
        <v>0</v>
      </c>
      <c r="W1543" s="1" t="s">
        <v>30</v>
      </c>
      <c r="X1543" s="1" t="s">
        <v>57</v>
      </c>
      <c r="Y1543" s="1" t="s">
        <v>37</v>
      </c>
      <c r="Z1543">
        <v>12</v>
      </c>
      <c r="AA1543">
        <v>850</v>
      </c>
      <c r="AB1543" s="1" t="s">
        <v>13500</v>
      </c>
      <c r="AC1543" s="1" t="s">
        <v>13500</v>
      </c>
      <c r="AD1543" t="s">
        <v>13494</v>
      </c>
      <c r="AE1543" s="1" t="s">
        <v>38</v>
      </c>
      <c r="AF1543" s="1" t="s">
        <v>38</v>
      </c>
      <c r="AG1543" t="s">
        <v>13527</v>
      </c>
      <c r="AH1543" t="s">
        <v>38</v>
      </c>
      <c r="AI1543" t="s">
        <v>13540</v>
      </c>
    </row>
    <row r="1544" spans="1:35" x14ac:dyDescent="0.25">
      <c r="A1544" s="1" t="s">
        <v>3178</v>
      </c>
      <c r="B1544" s="1" t="s">
        <v>30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s="1" t="s">
        <v>32</v>
      </c>
      <c r="I1544" s="1" t="s">
        <v>31</v>
      </c>
      <c r="J1544">
        <v>96</v>
      </c>
      <c r="K1544">
        <v>0</v>
      </c>
      <c r="L1544">
        <v>2</v>
      </c>
      <c r="M1544" s="1" t="s">
        <v>32</v>
      </c>
      <c r="N1544">
        <v>0</v>
      </c>
      <c r="O1544" s="1" t="s">
        <v>211</v>
      </c>
      <c r="P1544" s="1" t="s">
        <v>3179</v>
      </c>
      <c r="Q1544" s="1" t="s">
        <v>42</v>
      </c>
      <c r="R1544">
        <v>63</v>
      </c>
      <c r="S1544" s="1" t="s">
        <v>30</v>
      </c>
      <c r="T1544" s="1" t="s">
        <v>30</v>
      </c>
      <c r="U1544" s="1" t="s">
        <v>30</v>
      </c>
      <c r="V1544">
        <v>0</v>
      </c>
      <c r="W1544" s="1" t="s">
        <v>32</v>
      </c>
      <c r="X1544" s="1" t="s">
        <v>57</v>
      </c>
      <c r="Y1544" s="1" t="s">
        <v>37</v>
      </c>
      <c r="Z1544">
        <v>25</v>
      </c>
      <c r="AA1544">
        <v>1019</v>
      </c>
      <c r="AB1544" s="1" t="s">
        <v>13500</v>
      </c>
      <c r="AC1544" s="1" t="s">
        <v>13500</v>
      </c>
      <c r="AD1544" t="s">
        <v>13494</v>
      </c>
      <c r="AE1544" s="1" t="s">
        <v>38</v>
      </c>
      <c r="AF1544" s="1" t="s">
        <v>38</v>
      </c>
      <c r="AG1544" t="s">
        <v>13527</v>
      </c>
      <c r="AH1544" t="s">
        <v>38</v>
      </c>
      <c r="AI1544" t="s">
        <v>13540</v>
      </c>
    </row>
    <row r="1545" spans="1:35" x14ac:dyDescent="0.25">
      <c r="A1545" s="1" t="s">
        <v>3180</v>
      </c>
      <c r="B1545" s="1" t="s">
        <v>30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s="1" t="s">
        <v>32</v>
      </c>
      <c r="I1545" s="1" t="s">
        <v>31</v>
      </c>
      <c r="J1545">
        <v>118</v>
      </c>
      <c r="K1545">
        <v>0</v>
      </c>
      <c r="L1545">
        <v>0</v>
      </c>
      <c r="M1545" s="1" t="s">
        <v>30</v>
      </c>
      <c r="N1545">
        <v>0</v>
      </c>
      <c r="O1545" s="1" t="s">
        <v>52</v>
      </c>
      <c r="P1545" s="1" t="s">
        <v>3181</v>
      </c>
      <c r="Q1545" s="1" t="s">
        <v>35</v>
      </c>
      <c r="R1545">
        <v>47</v>
      </c>
      <c r="S1545" s="1" t="s">
        <v>30</v>
      </c>
      <c r="T1545" s="1" t="s">
        <v>30</v>
      </c>
      <c r="U1545" s="1" t="s">
        <v>30</v>
      </c>
      <c r="V1545">
        <v>0</v>
      </c>
      <c r="W1545" s="1" t="s">
        <v>30</v>
      </c>
      <c r="X1545" s="1" t="s">
        <v>43</v>
      </c>
      <c r="Y1545" s="1" t="s">
        <v>58</v>
      </c>
      <c r="Z1545">
        <v>10</v>
      </c>
      <c r="AA1545">
        <v>230</v>
      </c>
      <c r="AB1545" s="1" t="s">
        <v>13500</v>
      </c>
      <c r="AC1545" s="1" t="s">
        <v>13500</v>
      </c>
      <c r="AD1545" t="s">
        <v>13494</v>
      </c>
      <c r="AE1545" s="1" t="s">
        <v>38</v>
      </c>
      <c r="AF1545" s="1" t="s">
        <v>38</v>
      </c>
      <c r="AG1545" t="s">
        <v>13527</v>
      </c>
      <c r="AH1545" t="s">
        <v>38</v>
      </c>
      <c r="AI1545" t="s">
        <v>13539</v>
      </c>
    </row>
    <row r="1546" spans="1:35" x14ac:dyDescent="0.25">
      <c r="A1546" s="1" t="s">
        <v>3182</v>
      </c>
      <c r="B1546" s="1" t="s">
        <v>30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s="1" t="s">
        <v>32</v>
      </c>
      <c r="I1546" s="1" t="s">
        <v>31</v>
      </c>
      <c r="J1546">
        <v>16</v>
      </c>
      <c r="K1546">
        <v>0</v>
      </c>
      <c r="L1546">
        <v>2</v>
      </c>
      <c r="M1546" s="1" t="s">
        <v>30</v>
      </c>
      <c r="N1546">
        <v>4</v>
      </c>
      <c r="O1546" s="1" t="s">
        <v>184</v>
      </c>
      <c r="P1546" s="1" t="s">
        <v>3183</v>
      </c>
      <c r="Q1546" s="1" t="s">
        <v>42</v>
      </c>
      <c r="R1546">
        <v>46</v>
      </c>
      <c r="S1546" s="1" t="s">
        <v>30</v>
      </c>
      <c r="T1546" s="1" t="s">
        <v>30</v>
      </c>
      <c r="U1546" s="1" t="s">
        <v>30</v>
      </c>
      <c r="V1546">
        <v>0</v>
      </c>
      <c r="W1546" s="1" t="s">
        <v>30</v>
      </c>
      <c r="X1546" s="1" t="s">
        <v>36</v>
      </c>
      <c r="Y1546" s="1" t="s">
        <v>58</v>
      </c>
      <c r="Z1546">
        <v>17</v>
      </c>
      <c r="AA1546">
        <v>125</v>
      </c>
      <c r="AB1546" s="1" t="s">
        <v>13500</v>
      </c>
      <c r="AC1546" s="1" t="s">
        <v>13500</v>
      </c>
      <c r="AD1546" t="s">
        <v>13494</v>
      </c>
      <c r="AE1546" s="1" t="s">
        <v>38</v>
      </c>
      <c r="AF1546" s="1" t="s">
        <v>38</v>
      </c>
      <c r="AG1546" t="s">
        <v>13527</v>
      </c>
      <c r="AH1546" t="s">
        <v>38</v>
      </c>
      <c r="AI1546" t="s">
        <v>13538</v>
      </c>
    </row>
    <row r="1547" spans="1:35" x14ac:dyDescent="0.25">
      <c r="A1547" s="1" t="s">
        <v>3184</v>
      </c>
      <c r="B1547" s="1" t="s">
        <v>30</v>
      </c>
      <c r="C1547">
        <v>1</v>
      </c>
      <c r="D1547">
        <v>7</v>
      </c>
      <c r="E1547">
        <v>14</v>
      </c>
      <c r="F1547">
        <v>3</v>
      </c>
      <c r="G1547">
        <v>6</v>
      </c>
      <c r="H1547" s="1" t="s">
        <v>32</v>
      </c>
      <c r="I1547" s="1" t="s">
        <v>31</v>
      </c>
      <c r="J1547">
        <v>3</v>
      </c>
      <c r="K1547">
        <v>0</v>
      </c>
      <c r="L1547">
        <v>0</v>
      </c>
      <c r="M1547" s="1" t="s">
        <v>30</v>
      </c>
      <c r="N1547">
        <v>0</v>
      </c>
      <c r="O1547" s="1" t="s">
        <v>91</v>
      </c>
      <c r="P1547" s="1" t="s">
        <v>3185</v>
      </c>
      <c r="Q1547" s="1" t="s">
        <v>42</v>
      </c>
      <c r="R1547">
        <v>30</v>
      </c>
      <c r="S1547" s="1" t="s">
        <v>30</v>
      </c>
      <c r="T1547" s="1" t="s">
        <v>30</v>
      </c>
      <c r="U1547" s="1" t="s">
        <v>30</v>
      </c>
      <c r="V1547">
        <v>0</v>
      </c>
      <c r="W1547" s="1" t="s">
        <v>30</v>
      </c>
      <c r="X1547" s="1" t="s">
        <v>36</v>
      </c>
      <c r="Y1547" s="1" t="s">
        <v>58</v>
      </c>
      <c r="Z1547">
        <v>8</v>
      </c>
      <c r="AA1547">
        <v>8</v>
      </c>
      <c r="AB1547" s="1" t="s">
        <v>13500</v>
      </c>
      <c r="AC1547" s="1" t="s">
        <v>13500</v>
      </c>
      <c r="AD1547" t="s">
        <v>13495</v>
      </c>
      <c r="AE1547" s="1" t="s">
        <v>38</v>
      </c>
      <c r="AF1547" s="1" t="s">
        <v>38</v>
      </c>
      <c r="AG1547" t="s">
        <v>13527</v>
      </c>
      <c r="AH1547" t="s">
        <v>38</v>
      </c>
      <c r="AI1547" t="s">
        <v>13538</v>
      </c>
    </row>
    <row r="1548" spans="1:35" x14ac:dyDescent="0.25">
      <c r="A1548" s="1" t="s">
        <v>3186</v>
      </c>
      <c r="B1548" s="1" t="s">
        <v>30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s="1" t="s">
        <v>32</v>
      </c>
      <c r="I1548" s="1" t="s">
        <v>31</v>
      </c>
      <c r="J1548">
        <v>163</v>
      </c>
      <c r="K1548">
        <v>0</v>
      </c>
      <c r="L1548">
        <v>17</v>
      </c>
      <c r="M1548" s="1" t="s">
        <v>32</v>
      </c>
      <c r="N1548">
        <v>0</v>
      </c>
      <c r="O1548" s="1" t="s">
        <v>111</v>
      </c>
      <c r="P1548" s="1" t="s">
        <v>3187</v>
      </c>
      <c r="Q1548" s="1" t="s">
        <v>35</v>
      </c>
      <c r="R1548">
        <v>26</v>
      </c>
      <c r="S1548" s="1" t="s">
        <v>32</v>
      </c>
      <c r="T1548" s="1" t="s">
        <v>30</v>
      </c>
      <c r="U1548" s="1" t="s">
        <v>30</v>
      </c>
      <c r="V1548">
        <v>0</v>
      </c>
      <c r="W1548" s="1" t="s">
        <v>32</v>
      </c>
      <c r="X1548" s="1" t="s">
        <v>57</v>
      </c>
      <c r="Y1548" s="1" t="s">
        <v>37</v>
      </c>
      <c r="Z1548">
        <v>51</v>
      </c>
      <c r="AA1548">
        <v>2737</v>
      </c>
      <c r="AB1548" s="1" t="s">
        <v>13500</v>
      </c>
      <c r="AC1548" s="1" t="s">
        <v>13500</v>
      </c>
      <c r="AD1548" t="s">
        <v>13495</v>
      </c>
      <c r="AE1548" s="1" t="s">
        <v>38</v>
      </c>
      <c r="AF1548" s="1" t="s">
        <v>38</v>
      </c>
      <c r="AG1548" t="s">
        <v>13526</v>
      </c>
      <c r="AH1548" t="s">
        <v>38</v>
      </c>
      <c r="AI1548" t="s">
        <v>13540</v>
      </c>
    </row>
    <row r="1549" spans="1:35" x14ac:dyDescent="0.25">
      <c r="A1549" s="1" t="s">
        <v>3188</v>
      </c>
      <c r="B1549" s="1" t="s">
        <v>30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s="1" t="s">
        <v>32</v>
      </c>
      <c r="I1549" s="1" t="s">
        <v>31</v>
      </c>
      <c r="J1549">
        <v>119</v>
      </c>
      <c r="K1549">
        <v>0</v>
      </c>
      <c r="L1549">
        <v>0</v>
      </c>
      <c r="M1549" s="1" t="s">
        <v>30</v>
      </c>
      <c r="N1549">
        <v>0</v>
      </c>
      <c r="O1549" s="1" t="s">
        <v>91</v>
      </c>
      <c r="P1549" s="1" t="s">
        <v>3189</v>
      </c>
      <c r="Q1549" s="1" t="s">
        <v>42</v>
      </c>
      <c r="R1549">
        <v>25</v>
      </c>
      <c r="S1549" s="1" t="s">
        <v>32</v>
      </c>
      <c r="T1549" s="1" t="s">
        <v>30</v>
      </c>
      <c r="U1549" s="1" t="s">
        <v>30</v>
      </c>
      <c r="V1549">
        <v>0</v>
      </c>
      <c r="W1549" s="1" t="s">
        <v>30</v>
      </c>
      <c r="X1549" s="1" t="s">
        <v>36</v>
      </c>
      <c r="Y1549" s="1" t="s">
        <v>37</v>
      </c>
      <c r="Z1549">
        <v>11</v>
      </c>
      <c r="AA1549">
        <v>441</v>
      </c>
      <c r="AB1549" s="1" t="s">
        <v>13500</v>
      </c>
      <c r="AC1549" s="1" t="s">
        <v>13500</v>
      </c>
      <c r="AD1549" t="s">
        <v>13495</v>
      </c>
      <c r="AE1549" s="1" t="s">
        <v>38</v>
      </c>
      <c r="AF1549" s="1" t="s">
        <v>38</v>
      </c>
      <c r="AG1549" t="s">
        <v>13527</v>
      </c>
      <c r="AH1549" t="s">
        <v>38</v>
      </c>
      <c r="AI1549" t="s">
        <v>13539</v>
      </c>
    </row>
    <row r="1550" spans="1:35" x14ac:dyDescent="0.25">
      <c r="A1550" s="1" t="s">
        <v>3190</v>
      </c>
      <c r="B1550" s="1" t="s">
        <v>30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s="1" t="s">
        <v>32</v>
      </c>
      <c r="I1550" s="1" t="s">
        <v>31</v>
      </c>
      <c r="J1550">
        <v>46</v>
      </c>
      <c r="K1550">
        <v>0</v>
      </c>
      <c r="L1550">
        <v>4</v>
      </c>
      <c r="M1550" s="1" t="s">
        <v>32</v>
      </c>
      <c r="N1550">
        <v>0</v>
      </c>
      <c r="O1550" s="1" t="s">
        <v>52</v>
      </c>
      <c r="P1550" s="1" t="s">
        <v>3191</v>
      </c>
      <c r="Q1550" s="1" t="s">
        <v>35</v>
      </c>
      <c r="R1550">
        <v>32</v>
      </c>
      <c r="S1550" s="1" t="s">
        <v>30</v>
      </c>
      <c r="T1550" s="1" t="s">
        <v>30</v>
      </c>
      <c r="U1550" s="1" t="s">
        <v>30</v>
      </c>
      <c r="V1550">
        <v>0</v>
      </c>
      <c r="W1550" s="1" t="s">
        <v>30</v>
      </c>
      <c r="X1550" s="1" t="s">
        <v>36</v>
      </c>
      <c r="Y1550" s="1" t="s">
        <v>58</v>
      </c>
      <c r="Z1550">
        <v>20</v>
      </c>
      <c r="AA1550">
        <v>374</v>
      </c>
      <c r="AB1550" s="1" t="s">
        <v>13500</v>
      </c>
      <c r="AC1550" s="1" t="s">
        <v>13500</v>
      </c>
      <c r="AD1550" t="s">
        <v>13494</v>
      </c>
      <c r="AE1550" s="1" t="s">
        <v>38</v>
      </c>
      <c r="AF1550" s="1" t="s">
        <v>38</v>
      </c>
      <c r="AG1550" t="s">
        <v>13526</v>
      </c>
      <c r="AH1550" t="s">
        <v>38</v>
      </c>
      <c r="AI1550" t="s">
        <v>13539</v>
      </c>
    </row>
    <row r="1551" spans="1:35" x14ac:dyDescent="0.25">
      <c r="A1551" s="1" t="s">
        <v>3192</v>
      </c>
      <c r="B1551" s="1" t="s">
        <v>30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s="1" t="s">
        <v>32</v>
      </c>
      <c r="I1551" s="1" t="s">
        <v>31</v>
      </c>
      <c r="J1551">
        <v>207</v>
      </c>
      <c r="K1551">
        <v>0</v>
      </c>
      <c r="L1551">
        <v>26</v>
      </c>
      <c r="M1551" s="1" t="s">
        <v>32</v>
      </c>
      <c r="N1551">
        <v>0</v>
      </c>
      <c r="O1551" s="1" t="s">
        <v>100</v>
      </c>
      <c r="P1551" s="1" t="s">
        <v>3193</v>
      </c>
      <c r="Q1551" s="1" t="s">
        <v>42</v>
      </c>
      <c r="R1551">
        <v>21</v>
      </c>
      <c r="S1551" s="1" t="s">
        <v>32</v>
      </c>
      <c r="T1551" s="1" t="s">
        <v>30</v>
      </c>
      <c r="U1551" s="1" t="s">
        <v>30</v>
      </c>
      <c r="V1551">
        <v>0</v>
      </c>
      <c r="W1551" s="1" t="s">
        <v>32</v>
      </c>
      <c r="X1551" s="1" t="s">
        <v>57</v>
      </c>
      <c r="Y1551" s="1" t="s">
        <v>37</v>
      </c>
      <c r="Z1551">
        <v>16</v>
      </c>
      <c r="AA1551">
        <v>970</v>
      </c>
      <c r="AB1551" s="1" t="s">
        <v>13500</v>
      </c>
      <c r="AC1551" s="1" t="s">
        <v>13500</v>
      </c>
      <c r="AD1551" t="s">
        <v>13495</v>
      </c>
      <c r="AE1551" s="1" t="s">
        <v>38</v>
      </c>
      <c r="AF1551" s="1" t="s">
        <v>38</v>
      </c>
      <c r="AG1551" t="s">
        <v>13526</v>
      </c>
      <c r="AH1551" t="s">
        <v>38</v>
      </c>
      <c r="AI1551" t="s">
        <v>13540</v>
      </c>
    </row>
    <row r="1552" spans="1:35" x14ac:dyDescent="0.25">
      <c r="A1552" s="1" t="s">
        <v>3194</v>
      </c>
      <c r="B1552" s="1" t="s">
        <v>30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s="1" t="s">
        <v>32</v>
      </c>
      <c r="I1552" s="1" t="s">
        <v>31</v>
      </c>
      <c r="J1552">
        <v>52</v>
      </c>
      <c r="K1552">
        <v>0</v>
      </c>
      <c r="L1552">
        <v>0</v>
      </c>
      <c r="M1552" s="1" t="s">
        <v>30</v>
      </c>
      <c r="N1552">
        <v>0</v>
      </c>
      <c r="O1552" s="1" t="s">
        <v>1102</v>
      </c>
      <c r="P1552" s="1" t="s">
        <v>3195</v>
      </c>
      <c r="Q1552" s="1" t="s">
        <v>42</v>
      </c>
      <c r="R1552">
        <v>34</v>
      </c>
      <c r="S1552" s="1" t="s">
        <v>30</v>
      </c>
      <c r="T1552" s="1" t="s">
        <v>30</v>
      </c>
      <c r="U1552" s="1" t="s">
        <v>30</v>
      </c>
      <c r="V1552">
        <v>0</v>
      </c>
      <c r="W1552" s="1" t="s">
        <v>30</v>
      </c>
      <c r="X1552" s="1" t="s">
        <v>36</v>
      </c>
      <c r="Y1552" s="1" t="s">
        <v>58</v>
      </c>
      <c r="Z1552">
        <v>11</v>
      </c>
      <c r="AA1552">
        <v>210</v>
      </c>
      <c r="AB1552" s="1" t="s">
        <v>13500</v>
      </c>
      <c r="AC1552" s="1" t="s">
        <v>13500</v>
      </c>
      <c r="AD1552" t="s">
        <v>13494</v>
      </c>
      <c r="AE1552" s="1" t="s">
        <v>38</v>
      </c>
      <c r="AF1552" s="1" t="s">
        <v>38</v>
      </c>
      <c r="AG1552" t="s">
        <v>13527</v>
      </c>
      <c r="AH1552" t="s">
        <v>38</v>
      </c>
      <c r="AI1552" t="s">
        <v>13539</v>
      </c>
    </row>
    <row r="1553" spans="1:35" x14ac:dyDescent="0.25">
      <c r="A1553" s="1" t="s">
        <v>3196</v>
      </c>
      <c r="B1553" s="1" t="s">
        <v>30</v>
      </c>
      <c r="C1553">
        <v>2</v>
      </c>
      <c r="D1553">
        <v>9</v>
      </c>
      <c r="E1553">
        <v>20.8</v>
      </c>
      <c r="F1553">
        <v>6</v>
      </c>
      <c r="G1553">
        <v>24</v>
      </c>
      <c r="H1553" s="1" t="s">
        <v>32</v>
      </c>
      <c r="I1553" s="1" t="s">
        <v>31</v>
      </c>
      <c r="J1553">
        <v>6</v>
      </c>
      <c r="K1553">
        <v>0</v>
      </c>
      <c r="L1553">
        <v>2</v>
      </c>
      <c r="M1553" s="1" t="s">
        <v>32</v>
      </c>
      <c r="N1553">
        <v>0</v>
      </c>
      <c r="O1553" s="1" t="s">
        <v>52</v>
      </c>
      <c r="P1553" s="1" t="s">
        <v>3197</v>
      </c>
      <c r="Q1553" s="1" t="s">
        <v>35</v>
      </c>
      <c r="R1553">
        <v>37</v>
      </c>
      <c r="S1553" s="1" t="s">
        <v>30</v>
      </c>
      <c r="T1553" s="1" t="s">
        <v>30</v>
      </c>
      <c r="U1553" s="1" t="s">
        <v>30</v>
      </c>
      <c r="V1553">
        <v>0</v>
      </c>
      <c r="W1553" s="1" t="s">
        <v>30</v>
      </c>
      <c r="X1553" s="1" t="s">
        <v>36</v>
      </c>
      <c r="Y1553" s="1" t="s">
        <v>37</v>
      </c>
      <c r="Z1553">
        <v>12</v>
      </c>
      <c r="AA1553">
        <v>22</v>
      </c>
      <c r="AB1553" s="1" t="s">
        <v>13500</v>
      </c>
      <c r="AC1553" s="1" t="s">
        <v>13500</v>
      </c>
      <c r="AD1553" t="s">
        <v>13494</v>
      </c>
      <c r="AE1553" s="1" t="s">
        <v>38</v>
      </c>
      <c r="AF1553" s="1" t="s">
        <v>38</v>
      </c>
      <c r="AG1553" t="s">
        <v>13527</v>
      </c>
      <c r="AH1553" t="s">
        <v>38</v>
      </c>
      <c r="AI1553" t="s">
        <v>13538</v>
      </c>
    </row>
    <row r="1554" spans="1:35" x14ac:dyDescent="0.25">
      <c r="A1554" s="1" t="s">
        <v>3198</v>
      </c>
      <c r="B1554" s="1" t="s">
        <v>30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s="1" t="s">
        <v>32</v>
      </c>
      <c r="I1554" s="1" t="s">
        <v>31</v>
      </c>
      <c r="J1554">
        <v>52</v>
      </c>
      <c r="K1554">
        <v>0</v>
      </c>
      <c r="L1554">
        <v>2</v>
      </c>
      <c r="M1554" s="1" t="s">
        <v>32</v>
      </c>
      <c r="N1554">
        <v>0</v>
      </c>
      <c r="O1554" s="1" t="s">
        <v>125</v>
      </c>
      <c r="P1554" s="1" t="s">
        <v>3199</v>
      </c>
      <c r="Q1554" s="1" t="s">
        <v>35</v>
      </c>
      <c r="R1554">
        <v>34</v>
      </c>
      <c r="S1554" s="1" t="s">
        <v>30</v>
      </c>
      <c r="T1554" s="1" t="s">
        <v>30</v>
      </c>
      <c r="U1554" s="1" t="s">
        <v>30</v>
      </c>
      <c r="V1554">
        <v>0</v>
      </c>
      <c r="W1554" s="1" t="s">
        <v>32</v>
      </c>
      <c r="X1554" s="1" t="s">
        <v>43</v>
      </c>
      <c r="Y1554" s="1" t="s">
        <v>37</v>
      </c>
      <c r="Z1554">
        <v>32</v>
      </c>
      <c r="AA1554">
        <v>800</v>
      </c>
      <c r="AB1554" s="1" t="s">
        <v>13500</v>
      </c>
      <c r="AC1554" s="1" t="s">
        <v>13500</v>
      </c>
      <c r="AD1554" t="s">
        <v>13494</v>
      </c>
      <c r="AE1554" s="1" t="s">
        <v>38</v>
      </c>
      <c r="AF1554" s="1" t="s">
        <v>38</v>
      </c>
      <c r="AG1554" t="s">
        <v>13527</v>
      </c>
      <c r="AH1554" t="s">
        <v>38</v>
      </c>
      <c r="AI1554" t="s">
        <v>13539</v>
      </c>
    </row>
    <row r="1555" spans="1:35" x14ac:dyDescent="0.25">
      <c r="A1555" s="1" t="s">
        <v>3200</v>
      </c>
      <c r="B1555" s="1" t="s">
        <v>30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s="1" t="s">
        <v>32</v>
      </c>
      <c r="I1555" s="1" t="s">
        <v>31</v>
      </c>
      <c r="J1555">
        <v>142</v>
      </c>
      <c r="K1555">
        <v>0</v>
      </c>
      <c r="L1555">
        <v>6</v>
      </c>
      <c r="M1555" s="1" t="s">
        <v>30</v>
      </c>
      <c r="N1555">
        <v>48</v>
      </c>
      <c r="O1555" s="1" t="s">
        <v>171</v>
      </c>
      <c r="P1555" s="1" t="s">
        <v>3201</v>
      </c>
      <c r="Q1555" s="1" t="s">
        <v>42</v>
      </c>
      <c r="R1555">
        <v>44</v>
      </c>
      <c r="S1555" s="1" t="s">
        <v>30</v>
      </c>
      <c r="T1555" s="1" t="s">
        <v>30</v>
      </c>
      <c r="U1555" s="1" t="s">
        <v>30</v>
      </c>
      <c r="V1555">
        <v>0</v>
      </c>
      <c r="W1555" s="1" t="s">
        <v>30</v>
      </c>
      <c r="X1555" s="1" t="s">
        <v>43</v>
      </c>
      <c r="Y1555" s="1" t="s">
        <v>37</v>
      </c>
      <c r="Z1555">
        <v>43</v>
      </c>
      <c r="AA1555">
        <v>2061</v>
      </c>
      <c r="AB1555" s="1" t="s">
        <v>13500</v>
      </c>
      <c r="AC1555" s="1" t="s">
        <v>13500</v>
      </c>
      <c r="AD1555" t="s">
        <v>13494</v>
      </c>
      <c r="AE1555" s="1" t="s">
        <v>38</v>
      </c>
      <c r="AF1555" s="1" t="s">
        <v>38</v>
      </c>
      <c r="AG1555" t="s">
        <v>13526</v>
      </c>
      <c r="AH1555" t="s">
        <v>38</v>
      </c>
      <c r="AI1555" t="s">
        <v>13540</v>
      </c>
    </row>
    <row r="1556" spans="1:35" x14ac:dyDescent="0.25">
      <c r="A1556" s="1" t="s">
        <v>3202</v>
      </c>
      <c r="B1556" s="1" t="s">
        <v>30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s="1" t="s">
        <v>32</v>
      </c>
      <c r="I1556" s="1" t="s">
        <v>31</v>
      </c>
      <c r="J1556">
        <v>175</v>
      </c>
      <c r="K1556">
        <v>0</v>
      </c>
      <c r="L1556">
        <v>4</v>
      </c>
      <c r="M1556" s="1" t="s">
        <v>32</v>
      </c>
      <c r="N1556">
        <v>0</v>
      </c>
      <c r="O1556" s="1" t="s">
        <v>171</v>
      </c>
      <c r="P1556" s="1" t="s">
        <v>3203</v>
      </c>
      <c r="Q1556" s="1" t="s">
        <v>35</v>
      </c>
      <c r="R1556">
        <v>49</v>
      </c>
      <c r="S1556" s="1" t="s">
        <v>30</v>
      </c>
      <c r="T1556" s="1" t="s">
        <v>30</v>
      </c>
      <c r="U1556" s="1" t="s">
        <v>30</v>
      </c>
      <c r="V1556">
        <v>0</v>
      </c>
      <c r="W1556" s="1" t="s">
        <v>32</v>
      </c>
      <c r="X1556" s="1" t="s">
        <v>36</v>
      </c>
      <c r="Y1556" s="1" t="s">
        <v>58</v>
      </c>
      <c r="Z1556">
        <v>55</v>
      </c>
      <c r="AA1556">
        <v>3450</v>
      </c>
      <c r="AB1556" s="1" t="s">
        <v>13500</v>
      </c>
      <c r="AC1556" s="1" t="s">
        <v>13500</v>
      </c>
      <c r="AD1556" t="s">
        <v>13494</v>
      </c>
      <c r="AE1556" s="1" t="s">
        <v>38</v>
      </c>
      <c r="AF1556" s="1" t="s">
        <v>38</v>
      </c>
      <c r="AG1556" t="s">
        <v>13526</v>
      </c>
      <c r="AH1556" t="s">
        <v>38</v>
      </c>
      <c r="AI1556" t="s">
        <v>13540</v>
      </c>
    </row>
    <row r="1557" spans="1:35" x14ac:dyDescent="0.25">
      <c r="A1557" s="1" t="s">
        <v>3204</v>
      </c>
      <c r="B1557" s="1" t="s">
        <v>30</v>
      </c>
      <c r="C1557">
        <v>1</v>
      </c>
      <c r="D1557">
        <v>2</v>
      </c>
      <c r="E1557">
        <v>5</v>
      </c>
      <c r="F1557">
        <v>0</v>
      </c>
      <c r="G1557">
        <v>0</v>
      </c>
      <c r="H1557" s="1" t="s">
        <v>30</v>
      </c>
      <c r="I1557" s="1" t="s">
        <v>31</v>
      </c>
      <c r="J1557">
        <v>0</v>
      </c>
      <c r="K1557">
        <v>0</v>
      </c>
      <c r="L1557">
        <v>21</v>
      </c>
      <c r="M1557" s="1" t="s">
        <v>32</v>
      </c>
      <c r="N1557">
        <v>0</v>
      </c>
      <c r="O1557" s="1" t="s">
        <v>176</v>
      </c>
      <c r="P1557" s="1" t="s">
        <v>3205</v>
      </c>
      <c r="Q1557" s="1" t="s">
        <v>35</v>
      </c>
      <c r="R1557">
        <v>29</v>
      </c>
      <c r="S1557" s="1" t="s">
        <v>32</v>
      </c>
      <c r="T1557" s="1" t="s">
        <v>30</v>
      </c>
      <c r="U1557" s="1" t="s">
        <v>30</v>
      </c>
      <c r="V1557">
        <v>0</v>
      </c>
      <c r="W1557" s="1" t="s">
        <v>30</v>
      </c>
      <c r="X1557" s="1" t="s">
        <v>36</v>
      </c>
      <c r="Y1557" s="1" t="s">
        <v>58</v>
      </c>
      <c r="Z1557">
        <v>32</v>
      </c>
      <c r="AA1557">
        <v>32</v>
      </c>
      <c r="AB1557" s="1" t="s">
        <v>13500</v>
      </c>
      <c r="AC1557" s="1" t="s">
        <v>13500</v>
      </c>
      <c r="AD1557" t="s">
        <v>13495</v>
      </c>
      <c r="AE1557" s="1" t="s">
        <v>38</v>
      </c>
      <c r="AF1557" s="1" t="s">
        <v>38</v>
      </c>
      <c r="AG1557" t="s">
        <v>13526</v>
      </c>
      <c r="AH1557" t="s">
        <v>38</v>
      </c>
      <c r="AI1557" t="s">
        <v>13538</v>
      </c>
    </row>
    <row r="1558" spans="1:35" x14ac:dyDescent="0.25">
      <c r="A1558" s="1" t="s">
        <v>3206</v>
      </c>
      <c r="B1558" s="1" t="s">
        <v>30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s="1" t="s">
        <v>32</v>
      </c>
      <c r="I1558" s="1" t="s">
        <v>46</v>
      </c>
      <c r="J1558">
        <v>0</v>
      </c>
      <c r="K1558">
        <v>0</v>
      </c>
      <c r="L1558">
        <v>0</v>
      </c>
      <c r="M1558" s="1" t="s">
        <v>30</v>
      </c>
      <c r="N1558">
        <v>0</v>
      </c>
      <c r="O1558" s="1" t="s">
        <v>219</v>
      </c>
      <c r="P1558" s="1" t="s">
        <v>3207</v>
      </c>
      <c r="Q1558" s="1" t="s">
        <v>42</v>
      </c>
      <c r="R1558">
        <v>45</v>
      </c>
      <c r="S1558" s="1" t="s">
        <v>30</v>
      </c>
      <c r="T1558" s="1" t="s">
        <v>30</v>
      </c>
      <c r="U1558" s="1" t="s">
        <v>30</v>
      </c>
      <c r="V1558">
        <v>0</v>
      </c>
      <c r="W1558" s="1" t="s">
        <v>30</v>
      </c>
      <c r="X1558" s="1" t="s">
        <v>36</v>
      </c>
      <c r="Y1558" s="1" t="s">
        <v>58</v>
      </c>
      <c r="Z1558">
        <v>10</v>
      </c>
      <c r="AA1558">
        <v>99</v>
      </c>
      <c r="AB1558" s="1" t="s">
        <v>13500</v>
      </c>
      <c r="AC1558" s="1" t="s">
        <v>13500</v>
      </c>
      <c r="AD1558" t="s">
        <v>13494</v>
      </c>
      <c r="AE1558" s="1" t="s">
        <v>38</v>
      </c>
      <c r="AF1558" s="1" t="s">
        <v>38</v>
      </c>
      <c r="AG1558" t="s">
        <v>13527</v>
      </c>
      <c r="AH1558" t="s">
        <v>38</v>
      </c>
      <c r="AI1558" t="s">
        <v>13539</v>
      </c>
    </row>
    <row r="1559" spans="1:35" x14ac:dyDescent="0.25">
      <c r="A1559" s="1" t="s">
        <v>3208</v>
      </c>
      <c r="B1559" s="1" t="s">
        <v>30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s="1" t="s">
        <v>32</v>
      </c>
      <c r="I1559" s="1" t="s">
        <v>46</v>
      </c>
      <c r="J1559">
        <v>0</v>
      </c>
      <c r="K1559">
        <v>0</v>
      </c>
      <c r="L1559">
        <v>2</v>
      </c>
      <c r="M1559" s="1" t="s">
        <v>32</v>
      </c>
      <c r="N1559">
        <v>0</v>
      </c>
      <c r="O1559" s="1" t="s">
        <v>74</v>
      </c>
      <c r="P1559" s="1" t="s">
        <v>3209</v>
      </c>
      <c r="Q1559" s="1" t="s">
        <v>42</v>
      </c>
      <c r="R1559">
        <v>80</v>
      </c>
      <c r="S1559" s="1" t="s">
        <v>30</v>
      </c>
      <c r="T1559" s="1" t="s">
        <v>32</v>
      </c>
      <c r="U1559" s="1" t="s">
        <v>30</v>
      </c>
      <c r="V1559">
        <v>0</v>
      </c>
      <c r="W1559" s="1" t="s">
        <v>30</v>
      </c>
      <c r="X1559" s="1" t="s">
        <v>57</v>
      </c>
      <c r="Y1559" s="1" t="s">
        <v>37</v>
      </c>
      <c r="Z1559">
        <v>45</v>
      </c>
      <c r="AA1559">
        <v>2382</v>
      </c>
      <c r="AB1559" s="1" t="s">
        <v>13500</v>
      </c>
      <c r="AC1559" s="1" t="s">
        <v>13500</v>
      </c>
      <c r="AD1559" t="s">
        <v>13496</v>
      </c>
      <c r="AE1559" s="1" t="s">
        <v>38</v>
      </c>
      <c r="AF1559" s="1" t="s">
        <v>38</v>
      </c>
      <c r="AG1559" t="s">
        <v>13527</v>
      </c>
      <c r="AH1559" t="s">
        <v>38</v>
      </c>
      <c r="AI1559" t="s">
        <v>13540</v>
      </c>
    </row>
    <row r="1560" spans="1:35" x14ac:dyDescent="0.25">
      <c r="A1560" s="1" t="s">
        <v>3210</v>
      </c>
      <c r="B1560" s="1" t="s">
        <v>30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s="1" t="s">
        <v>32</v>
      </c>
      <c r="I1560" s="1" t="s">
        <v>31</v>
      </c>
      <c r="J1560">
        <v>136</v>
      </c>
      <c r="K1560">
        <v>0</v>
      </c>
      <c r="L1560">
        <v>10</v>
      </c>
      <c r="M1560" s="1" t="s">
        <v>30</v>
      </c>
      <c r="N1560">
        <v>5</v>
      </c>
      <c r="O1560" s="1" t="s">
        <v>100</v>
      </c>
      <c r="P1560" s="1" t="s">
        <v>3211</v>
      </c>
      <c r="Q1560" s="1" t="s">
        <v>35</v>
      </c>
      <c r="R1560">
        <v>67</v>
      </c>
      <c r="S1560" s="1" t="s">
        <v>30</v>
      </c>
      <c r="T1560" s="1" t="s">
        <v>32</v>
      </c>
      <c r="U1560" s="1" t="s">
        <v>30</v>
      </c>
      <c r="V1560">
        <v>0</v>
      </c>
      <c r="W1560" s="1" t="s">
        <v>30</v>
      </c>
      <c r="X1560" s="1" t="s">
        <v>57</v>
      </c>
      <c r="Y1560" s="1" t="s">
        <v>37</v>
      </c>
      <c r="Z1560">
        <v>32</v>
      </c>
      <c r="AA1560">
        <v>1872</v>
      </c>
      <c r="AB1560" s="1" t="s">
        <v>13500</v>
      </c>
      <c r="AC1560" s="1" t="s">
        <v>13500</v>
      </c>
      <c r="AD1560" t="s">
        <v>13496</v>
      </c>
      <c r="AE1560" s="1" t="s">
        <v>38</v>
      </c>
      <c r="AF1560" s="1" t="s">
        <v>38</v>
      </c>
      <c r="AG1560" t="s">
        <v>13526</v>
      </c>
      <c r="AH1560" t="s">
        <v>38</v>
      </c>
      <c r="AI1560" t="s">
        <v>13540</v>
      </c>
    </row>
    <row r="1561" spans="1:35" x14ac:dyDescent="0.25">
      <c r="A1561" s="1" t="s">
        <v>3212</v>
      </c>
      <c r="B1561" s="1" t="s">
        <v>30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s="1" t="s">
        <v>32</v>
      </c>
      <c r="I1561" s="1" t="s">
        <v>31</v>
      </c>
      <c r="J1561">
        <v>131</v>
      </c>
      <c r="K1561">
        <v>0</v>
      </c>
      <c r="L1561">
        <v>5</v>
      </c>
      <c r="M1561" s="1" t="s">
        <v>32</v>
      </c>
      <c r="N1561">
        <v>0</v>
      </c>
      <c r="O1561" s="1" t="s">
        <v>68</v>
      </c>
      <c r="P1561" s="1" t="s">
        <v>3213</v>
      </c>
      <c r="Q1561" s="1" t="s">
        <v>42</v>
      </c>
      <c r="R1561">
        <v>50</v>
      </c>
      <c r="S1561" s="1" t="s">
        <v>30</v>
      </c>
      <c r="T1561" s="1" t="s">
        <v>30</v>
      </c>
      <c r="U1561" s="1" t="s">
        <v>30</v>
      </c>
      <c r="V1561">
        <v>0</v>
      </c>
      <c r="W1561" s="1" t="s">
        <v>32</v>
      </c>
      <c r="X1561" s="1" t="s">
        <v>43</v>
      </c>
      <c r="Y1561" s="1" t="s">
        <v>58</v>
      </c>
      <c r="Z1561">
        <v>65</v>
      </c>
      <c r="AA1561">
        <v>4257</v>
      </c>
      <c r="AB1561" s="1" t="s">
        <v>13500</v>
      </c>
      <c r="AC1561" s="1" t="s">
        <v>13500</v>
      </c>
      <c r="AD1561" t="s">
        <v>13494</v>
      </c>
      <c r="AE1561" s="1" t="s">
        <v>38</v>
      </c>
      <c r="AF1561" s="1" t="s">
        <v>38</v>
      </c>
      <c r="AG1561" t="s">
        <v>13526</v>
      </c>
      <c r="AH1561" t="s">
        <v>38</v>
      </c>
      <c r="AI1561" t="s">
        <v>13540</v>
      </c>
    </row>
    <row r="1562" spans="1:35" x14ac:dyDescent="0.25">
      <c r="A1562" s="1" t="s">
        <v>3214</v>
      </c>
      <c r="B1562" s="1" t="s">
        <v>30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s="1" t="s">
        <v>32</v>
      </c>
      <c r="I1562" s="1" t="s">
        <v>31</v>
      </c>
      <c r="J1562">
        <v>136</v>
      </c>
      <c r="K1562">
        <v>0</v>
      </c>
      <c r="L1562">
        <v>12</v>
      </c>
      <c r="M1562" s="1" t="s">
        <v>32</v>
      </c>
      <c r="N1562">
        <v>0</v>
      </c>
      <c r="O1562" s="1" t="s">
        <v>130</v>
      </c>
      <c r="P1562" s="1" t="s">
        <v>3215</v>
      </c>
      <c r="Q1562" s="1" t="s">
        <v>35</v>
      </c>
      <c r="R1562">
        <v>38</v>
      </c>
      <c r="S1562" s="1" t="s">
        <v>30</v>
      </c>
      <c r="T1562" s="1" t="s">
        <v>30</v>
      </c>
      <c r="U1562" s="1" t="s">
        <v>30</v>
      </c>
      <c r="V1562">
        <v>0</v>
      </c>
      <c r="W1562" s="1" t="s">
        <v>30</v>
      </c>
      <c r="X1562" s="1" t="s">
        <v>43</v>
      </c>
      <c r="Y1562" s="1" t="s">
        <v>37</v>
      </c>
      <c r="Z1562">
        <v>66</v>
      </c>
      <c r="AA1562">
        <v>4144</v>
      </c>
      <c r="AB1562" s="1" t="s">
        <v>13500</v>
      </c>
      <c r="AC1562" s="1" t="s">
        <v>13500</v>
      </c>
      <c r="AD1562" t="s">
        <v>13494</v>
      </c>
      <c r="AE1562" s="1" t="s">
        <v>38</v>
      </c>
      <c r="AF1562" s="1" t="s">
        <v>38</v>
      </c>
      <c r="AG1562" t="s">
        <v>13526</v>
      </c>
      <c r="AH1562" t="s">
        <v>38</v>
      </c>
      <c r="AI1562" t="s">
        <v>13540</v>
      </c>
    </row>
    <row r="1563" spans="1:35" x14ac:dyDescent="0.25">
      <c r="A1563" s="1" t="s">
        <v>3216</v>
      </c>
      <c r="B1563" s="1" t="s">
        <v>30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s="1" t="s">
        <v>32</v>
      </c>
      <c r="I1563" s="1" t="s">
        <v>31</v>
      </c>
      <c r="J1563">
        <v>232</v>
      </c>
      <c r="K1563">
        <v>0</v>
      </c>
      <c r="L1563">
        <v>5</v>
      </c>
      <c r="M1563" s="1" t="s">
        <v>32</v>
      </c>
      <c r="N1563">
        <v>0</v>
      </c>
      <c r="O1563" s="1" t="s">
        <v>52</v>
      </c>
      <c r="P1563" s="1" t="s">
        <v>3217</v>
      </c>
      <c r="Q1563" s="1" t="s">
        <v>42</v>
      </c>
      <c r="R1563">
        <v>62</v>
      </c>
      <c r="S1563" s="1" t="s">
        <v>30</v>
      </c>
      <c r="T1563" s="1" t="s">
        <v>30</v>
      </c>
      <c r="U1563" s="1" t="s">
        <v>30</v>
      </c>
      <c r="V1563">
        <v>0</v>
      </c>
      <c r="W1563" s="1" t="s">
        <v>32</v>
      </c>
      <c r="X1563" s="1" t="s">
        <v>57</v>
      </c>
      <c r="Y1563" s="1" t="s">
        <v>37</v>
      </c>
      <c r="Z1563">
        <v>45</v>
      </c>
      <c r="AA1563">
        <v>2902</v>
      </c>
      <c r="AB1563" s="1" t="s">
        <v>13500</v>
      </c>
      <c r="AC1563" s="1" t="s">
        <v>13500</v>
      </c>
      <c r="AD1563" t="s">
        <v>13494</v>
      </c>
      <c r="AE1563" s="1" t="s">
        <v>38</v>
      </c>
      <c r="AF1563" s="1" t="s">
        <v>38</v>
      </c>
      <c r="AG1563" t="s">
        <v>13526</v>
      </c>
      <c r="AH1563" t="s">
        <v>38</v>
      </c>
      <c r="AI1563" t="s">
        <v>13540</v>
      </c>
    </row>
    <row r="1564" spans="1:35" x14ac:dyDescent="0.25">
      <c r="A1564" s="1" t="s">
        <v>3218</v>
      </c>
      <c r="B1564" s="1" t="s">
        <v>30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s="1" t="s">
        <v>32</v>
      </c>
      <c r="I1564" s="1" t="s">
        <v>31</v>
      </c>
      <c r="J1564">
        <v>176</v>
      </c>
      <c r="K1564">
        <v>0</v>
      </c>
      <c r="L1564">
        <v>15</v>
      </c>
      <c r="M1564" s="1" t="s">
        <v>32</v>
      </c>
      <c r="N1564">
        <v>0</v>
      </c>
      <c r="O1564" s="1" t="s">
        <v>275</v>
      </c>
      <c r="P1564" s="1" t="s">
        <v>3219</v>
      </c>
      <c r="Q1564" s="1" t="s">
        <v>42</v>
      </c>
      <c r="R1564">
        <v>55</v>
      </c>
      <c r="S1564" s="1" t="s">
        <v>30</v>
      </c>
      <c r="T1564" s="1" t="s">
        <v>30</v>
      </c>
      <c r="U1564" s="1" t="s">
        <v>30</v>
      </c>
      <c r="V1564">
        <v>0</v>
      </c>
      <c r="W1564" s="1" t="s">
        <v>32</v>
      </c>
      <c r="X1564" s="1" t="s">
        <v>57</v>
      </c>
      <c r="Y1564" s="1" t="s">
        <v>37</v>
      </c>
      <c r="Z1564">
        <v>61</v>
      </c>
      <c r="AA1564">
        <v>4006</v>
      </c>
      <c r="AB1564" s="1" t="s">
        <v>13500</v>
      </c>
      <c r="AC1564" s="1" t="s">
        <v>13500</v>
      </c>
      <c r="AD1564" t="s">
        <v>13494</v>
      </c>
      <c r="AE1564" s="1" t="s">
        <v>38</v>
      </c>
      <c r="AF1564" s="1" t="s">
        <v>38</v>
      </c>
      <c r="AG1564" t="s">
        <v>13526</v>
      </c>
      <c r="AH1564" t="s">
        <v>38</v>
      </c>
      <c r="AI1564" t="s">
        <v>13540</v>
      </c>
    </row>
    <row r="1565" spans="1:35" x14ac:dyDescent="0.25">
      <c r="A1565" s="1" t="s">
        <v>3220</v>
      </c>
      <c r="B1565" s="1" t="s">
        <v>30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s="1" t="s">
        <v>32</v>
      </c>
      <c r="I1565" s="1" t="s">
        <v>31</v>
      </c>
      <c r="J1565">
        <v>75</v>
      </c>
      <c r="K1565">
        <v>0</v>
      </c>
      <c r="L1565">
        <v>3</v>
      </c>
      <c r="M1565" s="1" t="s">
        <v>32</v>
      </c>
      <c r="N1565">
        <v>0</v>
      </c>
      <c r="O1565" s="1" t="s">
        <v>150</v>
      </c>
      <c r="P1565" s="1" t="s">
        <v>3221</v>
      </c>
      <c r="Q1565" s="1" t="s">
        <v>35</v>
      </c>
      <c r="R1565">
        <v>52</v>
      </c>
      <c r="S1565" s="1" t="s">
        <v>30</v>
      </c>
      <c r="T1565" s="1" t="s">
        <v>30</v>
      </c>
      <c r="U1565" s="1" t="s">
        <v>30</v>
      </c>
      <c r="V1565">
        <v>0</v>
      </c>
      <c r="W1565" s="1" t="s">
        <v>32</v>
      </c>
      <c r="X1565" s="1" t="s">
        <v>57</v>
      </c>
      <c r="Y1565" s="1" t="s">
        <v>58</v>
      </c>
      <c r="Z1565">
        <v>45</v>
      </c>
      <c r="AA1565">
        <v>1893</v>
      </c>
      <c r="AB1565" s="1" t="s">
        <v>13500</v>
      </c>
      <c r="AC1565" s="1" t="s">
        <v>13500</v>
      </c>
      <c r="AD1565" t="s">
        <v>13494</v>
      </c>
      <c r="AE1565" s="1" t="s">
        <v>38</v>
      </c>
      <c r="AF1565" s="1" t="s">
        <v>38</v>
      </c>
      <c r="AG1565" t="s">
        <v>13526</v>
      </c>
      <c r="AH1565" t="s">
        <v>38</v>
      </c>
      <c r="AI1565" t="s">
        <v>13540</v>
      </c>
    </row>
    <row r="1566" spans="1:35" x14ac:dyDescent="0.25">
      <c r="A1566" s="1" t="s">
        <v>3222</v>
      </c>
      <c r="B1566" s="1" t="s">
        <v>30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s="1" t="s">
        <v>32</v>
      </c>
      <c r="I1566" s="1" t="s">
        <v>31</v>
      </c>
      <c r="J1566">
        <v>14</v>
      </c>
      <c r="K1566">
        <v>0</v>
      </c>
      <c r="L1566">
        <v>0</v>
      </c>
      <c r="M1566" s="1" t="s">
        <v>30</v>
      </c>
      <c r="N1566">
        <v>0</v>
      </c>
      <c r="O1566" s="1" t="s">
        <v>111</v>
      </c>
      <c r="P1566" s="1" t="s">
        <v>3223</v>
      </c>
      <c r="Q1566" s="1" t="s">
        <v>42</v>
      </c>
      <c r="R1566">
        <v>61</v>
      </c>
      <c r="S1566" s="1" t="s">
        <v>30</v>
      </c>
      <c r="T1566" s="1" t="s">
        <v>30</v>
      </c>
      <c r="U1566" s="1" t="s">
        <v>30</v>
      </c>
      <c r="V1566">
        <v>0</v>
      </c>
      <c r="W1566" s="1" t="s">
        <v>30</v>
      </c>
      <c r="X1566" s="1" t="s">
        <v>36</v>
      </c>
      <c r="Y1566" s="1" t="s">
        <v>58</v>
      </c>
      <c r="Z1566">
        <v>8</v>
      </c>
      <c r="AA1566">
        <v>74</v>
      </c>
      <c r="AB1566" s="1" t="s">
        <v>13500</v>
      </c>
      <c r="AC1566" s="1" t="s">
        <v>13500</v>
      </c>
      <c r="AD1566" t="s">
        <v>13494</v>
      </c>
      <c r="AE1566" s="1" t="s">
        <v>38</v>
      </c>
      <c r="AF1566" s="1" t="s">
        <v>38</v>
      </c>
      <c r="AG1566" t="s">
        <v>13527</v>
      </c>
      <c r="AH1566" t="s">
        <v>38</v>
      </c>
      <c r="AI1566" t="s">
        <v>13538</v>
      </c>
    </row>
    <row r="1567" spans="1:35" x14ac:dyDescent="0.25">
      <c r="A1567" s="1" t="s">
        <v>3224</v>
      </c>
      <c r="B1567" s="1" t="s">
        <v>30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s="1" t="s">
        <v>32</v>
      </c>
      <c r="I1567" s="1" t="s">
        <v>31</v>
      </c>
      <c r="J1567">
        <v>9</v>
      </c>
      <c r="K1567">
        <v>0</v>
      </c>
      <c r="L1567">
        <v>0</v>
      </c>
      <c r="M1567" s="1" t="s">
        <v>30</v>
      </c>
      <c r="N1567">
        <v>0</v>
      </c>
      <c r="O1567" s="1" t="s">
        <v>33</v>
      </c>
      <c r="P1567" s="1" t="s">
        <v>3225</v>
      </c>
      <c r="Q1567" s="1" t="s">
        <v>42</v>
      </c>
      <c r="R1567">
        <v>32</v>
      </c>
      <c r="S1567" s="1" t="s">
        <v>30</v>
      </c>
      <c r="T1567" s="1" t="s">
        <v>30</v>
      </c>
      <c r="U1567" s="1" t="s">
        <v>30</v>
      </c>
      <c r="V1567">
        <v>0</v>
      </c>
      <c r="W1567" s="1" t="s">
        <v>30</v>
      </c>
      <c r="X1567" s="1" t="s">
        <v>43</v>
      </c>
      <c r="Y1567" s="1" t="s">
        <v>58</v>
      </c>
      <c r="Z1567">
        <v>7</v>
      </c>
      <c r="AA1567">
        <v>26</v>
      </c>
      <c r="AB1567" s="1" t="s">
        <v>13500</v>
      </c>
      <c r="AC1567" s="1" t="s">
        <v>13500</v>
      </c>
      <c r="AD1567" t="s">
        <v>13494</v>
      </c>
      <c r="AE1567" s="1" t="s">
        <v>38</v>
      </c>
      <c r="AF1567" s="1" t="s">
        <v>38</v>
      </c>
      <c r="AG1567" t="s">
        <v>13527</v>
      </c>
      <c r="AH1567" t="s">
        <v>38</v>
      </c>
      <c r="AI1567" t="s">
        <v>13538</v>
      </c>
    </row>
    <row r="1568" spans="1:35" x14ac:dyDescent="0.25">
      <c r="A1568" s="1" t="s">
        <v>3226</v>
      </c>
      <c r="B1568" s="1" t="s">
        <v>30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s="1" t="s">
        <v>32</v>
      </c>
      <c r="I1568" s="1" t="s">
        <v>31</v>
      </c>
      <c r="J1568">
        <v>7</v>
      </c>
      <c r="K1568">
        <v>0</v>
      </c>
      <c r="L1568">
        <v>6</v>
      </c>
      <c r="M1568" s="1" t="s">
        <v>32</v>
      </c>
      <c r="N1568">
        <v>0</v>
      </c>
      <c r="O1568" s="1" t="s">
        <v>197</v>
      </c>
      <c r="P1568" s="1" t="s">
        <v>3227</v>
      </c>
      <c r="Q1568" s="1" t="s">
        <v>42</v>
      </c>
      <c r="R1568">
        <v>31</v>
      </c>
      <c r="S1568" s="1" t="s">
        <v>30</v>
      </c>
      <c r="T1568" s="1" t="s">
        <v>30</v>
      </c>
      <c r="U1568" s="1" t="s">
        <v>30</v>
      </c>
      <c r="V1568">
        <v>0</v>
      </c>
      <c r="W1568" s="1" t="s">
        <v>32</v>
      </c>
      <c r="X1568" s="1" t="s">
        <v>36</v>
      </c>
      <c r="Y1568" s="1" t="s">
        <v>58</v>
      </c>
      <c r="Z1568">
        <v>18</v>
      </c>
      <c r="AA1568">
        <v>46</v>
      </c>
      <c r="AB1568" s="1" t="s">
        <v>13500</v>
      </c>
      <c r="AC1568" s="1" t="s">
        <v>13500</v>
      </c>
      <c r="AD1568" t="s">
        <v>13494</v>
      </c>
      <c r="AE1568" s="1" t="s">
        <v>38</v>
      </c>
      <c r="AF1568" s="1" t="s">
        <v>38</v>
      </c>
      <c r="AG1568" t="s">
        <v>13526</v>
      </c>
      <c r="AH1568" t="s">
        <v>38</v>
      </c>
      <c r="AI1568" t="s">
        <v>13538</v>
      </c>
    </row>
    <row r="1569" spans="1:35" x14ac:dyDescent="0.25">
      <c r="A1569" s="1" t="s">
        <v>3228</v>
      </c>
      <c r="B1569" s="1" t="s">
        <v>30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s="1" t="s">
        <v>32</v>
      </c>
      <c r="I1569" s="1" t="s">
        <v>31</v>
      </c>
      <c r="J1569">
        <v>92</v>
      </c>
      <c r="K1569">
        <v>0</v>
      </c>
      <c r="L1569">
        <v>0</v>
      </c>
      <c r="M1569" s="1" t="s">
        <v>30</v>
      </c>
      <c r="N1569">
        <v>0</v>
      </c>
      <c r="O1569" s="1" t="s">
        <v>80</v>
      </c>
      <c r="P1569" s="1" t="s">
        <v>3229</v>
      </c>
      <c r="Q1569" s="1" t="s">
        <v>42</v>
      </c>
      <c r="R1569">
        <v>63</v>
      </c>
      <c r="S1569" s="1" t="s">
        <v>30</v>
      </c>
      <c r="T1569" s="1" t="s">
        <v>30</v>
      </c>
      <c r="U1569" s="1" t="s">
        <v>30</v>
      </c>
      <c r="V1569">
        <v>0</v>
      </c>
      <c r="W1569" s="1" t="s">
        <v>30</v>
      </c>
      <c r="X1569" s="1" t="s">
        <v>36</v>
      </c>
      <c r="Y1569" s="1" t="s">
        <v>37</v>
      </c>
      <c r="Z1569">
        <v>10</v>
      </c>
      <c r="AA1569">
        <v>443</v>
      </c>
      <c r="AB1569" s="1" t="s">
        <v>13500</v>
      </c>
      <c r="AC1569" s="1" t="s">
        <v>13500</v>
      </c>
      <c r="AD1569" t="s">
        <v>13494</v>
      </c>
      <c r="AE1569" s="1" t="s">
        <v>38</v>
      </c>
      <c r="AF1569" s="1" t="s">
        <v>38</v>
      </c>
      <c r="AG1569" t="s">
        <v>13527</v>
      </c>
      <c r="AH1569" t="s">
        <v>38</v>
      </c>
      <c r="AI1569" t="s">
        <v>13540</v>
      </c>
    </row>
    <row r="1570" spans="1:35" x14ac:dyDescent="0.25">
      <c r="A1570" s="1" t="s">
        <v>3230</v>
      </c>
      <c r="B1570" s="1" t="s">
        <v>30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s="1" t="s">
        <v>32</v>
      </c>
      <c r="I1570" s="1" t="s">
        <v>31</v>
      </c>
      <c r="J1570">
        <v>20</v>
      </c>
      <c r="K1570">
        <v>0</v>
      </c>
      <c r="L1570">
        <v>0</v>
      </c>
      <c r="M1570" s="1" t="s">
        <v>30</v>
      </c>
      <c r="N1570">
        <v>0</v>
      </c>
      <c r="O1570" s="1" t="s">
        <v>119</v>
      </c>
      <c r="P1570" s="1" t="s">
        <v>3231</v>
      </c>
      <c r="Q1570" s="1" t="s">
        <v>42</v>
      </c>
      <c r="R1570">
        <v>34</v>
      </c>
      <c r="S1570" s="1" t="s">
        <v>30</v>
      </c>
      <c r="T1570" s="1" t="s">
        <v>30</v>
      </c>
      <c r="U1570" s="1" t="s">
        <v>30</v>
      </c>
      <c r="V1570">
        <v>0</v>
      </c>
      <c r="W1570" s="1" t="s">
        <v>30</v>
      </c>
      <c r="X1570" s="1" t="s">
        <v>36</v>
      </c>
      <c r="Y1570" s="1" t="s">
        <v>58</v>
      </c>
      <c r="Z1570">
        <v>13</v>
      </c>
      <c r="AA1570">
        <v>71</v>
      </c>
      <c r="AB1570" s="1" t="s">
        <v>13500</v>
      </c>
      <c r="AC1570" s="1" t="s">
        <v>13500</v>
      </c>
      <c r="AD1570" t="s">
        <v>13494</v>
      </c>
      <c r="AE1570" s="1" t="s">
        <v>38</v>
      </c>
      <c r="AF1570" s="1" t="s">
        <v>38</v>
      </c>
      <c r="AG1570" t="s">
        <v>13527</v>
      </c>
      <c r="AH1570" t="s">
        <v>38</v>
      </c>
      <c r="AI1570" t="s">
        <v>13538</v>
      </c>
    </row>
    <row r="1571" spans="1:35" x14ac:dyDescent="0.25">
      <c r="A1571" s="1" t="s">
        <v>3232</v>
      </c>
      <c r="B1571" s="1" t="s">
        <v>30</v>
      </c>
      <c r="C1571">
        <v>1</v>
      </c>
      <c r="D1571">
        <v>3</v>
      </c>
      <c r="E1571">
        <v>5</v>
      </c>
      <c r="F1571">
        <v>9</v>
      </c>
      <c r="G1571">
        <v>12.6</v>
      </c>
      <c r="H1571" s="1" t="s">
        <v>32</v>
      </c>
      <c r="I1571" s="1" t="s">
        <v>31</v>
      </c>
      <c r="J1571">
        <v>4</v>
      </c>
      <c r="K1571">
        <v>0</v>
      </c>
      <c r="L1571">
        <v>0</v>
      </c>
      <c r="M1571" s="1" t="s">
        <v>30</v>
      </c>
      <c r="N1571">
        <v>0</v>
      </c>
      <c r="O1571" s="1" t="s">
        <v>197</v>
      </c>
      <c r="P1571" s="1" t="s">
        <v>3233</v>
      </c>
      <c r="Q1571" s="1" t="s">
        <v>42</v>
      </c>
      <c r="R1571">
        <v>20</v>
      </c>
      <c r="S1571" s="1" t="s">
        <v>32</v>
      </c>
      <c r="T1571" s="1" t="s">
        <v>30</v>
      </c>
      <c r="U1571" s="1" t="s">
        <v>30</v>
      </c>
      <c r="V1571">
        <v>0</v>
      </c>
      <c r="W1571" s="1" t="s">
        <v>30</v>
      </c>
      <c r="X1571" s="1" t="s">
        <v>36</v>
      </c>
      <c r="Y1571" s="1" t="s">
        <v>37</v>
      </c>
      <c r="Z1571">
        <v>12</v>
      </c>
      <c r="AA1571">
        <v>12</v>
      </c>
      <c r="AB1571" s="1" t="s">
        <v>13500</v>
      </c>
      <c r="AC1571" s="1" t="s">
        <v>13500</v>
      </c>
      <c r="AD1571" t="s">
        <v>13495</v>
      </c>
      <c r="AE1571" s="1" t="s">
        <v>38</v>
      </c>
      <c r="AF1571" s="1" t="s">
        <v>38</v>
      </c>
      <c r="AG1571" t="s">
        <v>13527</v>
      </c>
      <c r="AH1571" t="s">
        <v>38</v>
      </c>
      <c r="AI1571" t="s">
        <v>13538</v>
      </c>
    </row>
    <row r="1572" spans="1:35" x14ac:dyDescent="0.25">
      <c r="A1572" s="1" t="s">
        <v>3234</v>
      </c>
      <c r="B1572" s="1" t="s">
        <v>30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s="1" t="s">
        <v>32</v>
      </c>
      <c r="I1572" s="1" t="s">
        <v>46</v>
      </c>
      <c r="J1572">
        <v>0</v>
      </c>
      <c r="K1572">
        <v>0</v>
      </c>
      <c r="L1572">
        <v>0</v>
      </c>
      <c r="M1572" s="1" t="s">
        <v>30</v>
      </c>
      <c r="N1572">
        <v>0</v>
      </c>
      <c r="O1572" s="1" t="s">
        <v>88</v>
      </c>
      <c r="P1572" s="1" t="s">
        <v>3235</v>
      </c>
      <c r="Q1572" s="1" t="s">
        <v>42</v>
      </c>
      <c r="R1572">
        <v>30</v>
      </c>
      <c r="S1572" s="1" t="s">
        <v>30</v>
      </c>
      <c r="T1572" s="1" t="s">
        <v>30</v>
      </c>
      <c r="U1572" s="1" t="s">
        <v>30</v>
      </c>
      <c r="V1572">
        <v>0</v>
      </c>
      <c r="W1572" s="1" t="s">
        <v>30</v>
      </c>
      <c r="X1572" s="1" t="s">
        <v>43</v>
      </c>
      <c r="Y1572" s="1" t="s">
        <v>58</v>
      </c>
      <c r="Z1572">
        <v>13</v>
      </c>
      <c r="AA1572">
        <v>389</v>
      </c>
      <c r="AB1572" s="1" t="s">
        <v>13500</v>
      </c>
      <c r="AC1572" s="1" t="s">
        <v>13500</v>
      </c>
      <c r="AD1572" t="s">
        <v>13495</v>
      </c>
      <c r="AE1572" s="1" t="s">
        <v>38</v>
      </c>
      <c r="AF1572" s="1" t="s">
        <v>38</v>
      </c>
      <c r="AG1572" t="s">
        <v>13527</v>
      </c>
      <c r="AH1572" t="s">
        <v>38</v>
      </c>
      <c r="AI1572" t="s">
        <v>13539</v>
      </c>
    </row>
    <row r="1573" spans="1:35" x14ac:dyDescent="0.25">
      <c r="A1573" s="1" t="s">
        <v>3236</v>
      </c>
      <c r="B1573" s="1" t="s">
        <v>30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s="1" t="s">
        <v>32</v>
      </c>
      <c r="I1573" s="1" t="s">
        <v>31</v>
      </c>
      <c r="J1573">
        <v>48</v>
      </c>
      <c r="K1573">
        <v>0</v>
      </c>
      <c r="L1573">
        <v>10</v>
      </c>
      <c r="M1573" s="1" t="s">
        <v>32</v>
      </c>
      <c r="N1573">
        <v>0</v>
      </c>
      <c r="O1573" s="1" t="s">
        <v>184</v>
      </c>
      <c r="P1573" s="1" t="s">
        <v>3237</v>
      </c>
      <c r="Q1573" s="1" t="s">
        <v>42</v>
      </c>
      <c r="R1573">
        <v>21</v>
      </c>
      <c r="S1573" s="1" t="s">
        <v>32</v>
      </c>
      <c r="T1573" s="1" t="s">
        <v>30</v>
      </c>
      <c r="U1573" s="1" t="s">
        <v>30</v>
      </c>
      <c r="V1573">
        <v>0</v>
      </c>
      <c r="W1573" s="1" t="s">
        <v>32</v>
      </c>
      <c r="X1573" s="1" t="s">
        <v>57</v>
      </c>
      <c r="Y1573" s="1" t="s">
        <v>37</v>
      </c>
      <c r="Z1573">
        <v>40</v>
      </c>
      <c r="AA1573">
        <v>1020</v>
      </c>
      <c r="AB1573" s="1" t="s">
        <v>13500</v>
      </c>
      <c r="AC1573" s="1" t="s">
        <v>13500</v>
      </c>
      <c r="AD1573" t="s">
        <v>13495</v>
      </c>
      <c r="AE1573" s="1" t="s">
        <v>38</v>
      </c>
      <c r="AF1573" s="1" t="s">
        <v>38</v>
      </c>
      <c r="AG1573" t="s">
        <v>13526</v>
      </c>
      <c r="AH1573" t="s">
        <v>38</v>
      </c>
      <c r="AI1573" t="s">
        <v>13539</v>
      </c>
    </row>
    <row r="1574" spans="1:35" x14ac:dyDescent="0.25">
      <c r="A1574" s="1" t="s">
        <v>3238</v>
      </c>
      <c r="B1574" s="1" t="s">
        <v>30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s="1" t="s">
        <v>32</v>
      </c>
      <c r="I1574" s="1" t="s">
        <v>31</v>
      </c>
      <c r="J1574">
        <v>35</v>
      </c>
      <c r="K1574">
        <v>0</v>
      </c>
      <c r="L1574">
        <v>3</v>
      </c>
      <c r="M1574" s="1" t="s">
        <v>30</v>
      </c>
      <c r="N1574">
        <v>52</v>
      </c>
      <c r="O1574" s="1" t="s">
        <v>219</v>
      </c>
      <c r="P1574" s="1" t="s">
        <v>3239</v>
      </c>
      <c r="Q1574" s="1" t="s">
        <v>42</v>
      </c>
      <c r="R1574">
        <v>57</v>
      </c>
      <c r="S1574" s="1" t="s">
        <v>30</v>
      </c>
      <c r="T1574" s="1" t="s">
        <v>30</v>
      </c>
      <c r="U1574" s="1" t="s">
        <v>30</v>
      </c>
      <c r="V1574">
        <v>0</v>
      </c>
      <c r="W1574" s="1" t="s">
        <v>30</v>
      </c>
      <c r="X1574" s="1" t="s">
        <v>36</v>
      </c>
      <c r="Y1574" s="1" t="s">
        <v>37</v>
      </c>
      <c r="Z1574">
        <v>30</v>
      </c>
      <c r="AA1574">
        <v>393</v>
      </c>
      <c r="AB1574" s="1" t="s">
        <v>13500</v>
      </c>
      <c r="AC1574" s="1" t="s">
        <v>13500</v>
      </c>
      <c r="AD1574" t="s">
        <v>13494</v>
      </c>
      <c r="AE1574" s="1" t="s">
        <v>38</v>
      </c>
      <c r="AF1574" s="1" t="s">
        <v>38</v>
      </c>
      <c r="AG1574" t="s">
        <v>13526</v>
      </c>
      <c r="AH1574" t="s">
        <v>38</v>
      </c>
      <c r="AI1574" t="s">
        <v>13539</v>
      </c>
    </row>
    <row r="1575" spans="1:35" x14ac:dyDescent="0.25">
      <c r="A1575" s="1" t="s">
        <v>3240</v>
      </c>
      <c r="B1575" s="1" t="s">
        <v>30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s="1" t="s">
        <v>32</v>
      </c>
      <c r="I1575" s="1" t="s">
        <v>46</v>
      </c>
      <c r="J1575">
        <v>0</v>
      </c>
      <c r="K1575">
        <v>0</v>
      </c>
      <c r="L1575">
        <v>10</v>
      </c>
      <c r="M1575" s="1" t="s">
        <v>32</v>
      </c>
      <c r="N1575">
        <v>0</v>
      </c>
      <c r="O1575" s="1" t="s">
        <v>135</v>
      </c>
      <c r="P1575" s="1" t="s">
        <v>3241</v>
      </c>
      <c r="Q1575" s="1" t="s">
        <v>35</v>
      </c>
      <c r="R1575">
        <v>36</v>
      </c>
      <c r="S1575" s="1" t="s">
        <v>30</v>
      </c>
      <c r="T1575" s="1" t="s">
        <v>30</v>
      </c>
      <c r="U1575" s="1" t="s">
        <v>30</v>
      </c>
      <c r="V1575">
        <v>0</v>
      </c>
      <c r="W1575" s="1" t="s">
        <v>32</v>
      </c>
      <c r="X1575" s="1" t="s">
        <v>43</v>
      </c>
      <c r="Y1575" s="1" t="s">
        <v>37</v>
      </c>
      <c r="Z1575">
        <v>58</v>
      </c>
      <c r="AA1575">
        <v>3751</v>
      </c>
      <c r="AB1575" s="1" t="s">
        <v>13500</v>
      </c>
      <c r="AC1575" s="1" t="s">
        <v>13500</v>
      </c>
      <c r="AD1575" t="s">
        <v>13494</v>
      </c>
      <c r="AE1575" s="1" t="s">
        <v>38</v>
      </c>
      <c r="AF1575" s="1" t="s">
        <v>38</v>
      </c>
      <c r="AG1575" t="s">
        <v>13526</v>
      </c>
      <c r="AH1575" t="s">
        <v>38</v>
      </c>
      <c r="AI1575" t="s">
        <v>13540</v>
      </c>
    </row>
    <row r="1576" spans="1:35" x14ac:dyDescent="0.25">
      <c r="A1576" s="1" t="s">
        <v>3242</v>
      </c>
      <c r="B1576" s="1" t="s">
        <v>30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s="1" t="s">
        <v>32</v>
      </c>
      <c r="I1576" s="1" t="s">
        <v>31</v>
      </c>
      <c r="J1576">
        <v>78</v>
      </c>
      <c r="K1576">
        <v>0</v>
      </c>
      <c r="L1576">
        <v>0</v>
      </c>
      <c r="M1576" s="1" t="s">
        <v>30</v>
      </c>
      <c r="N1576">
        <v>0</v>
      </c>
      <c r="O1576" s="1" t="s">
        <v>179</v>
      </c>
      <c r="P1576" s="1" t="s">
        <v>3243</v>
      </c>
      <c r="Q1576" s="1" t="s">
        <v>35</v>
      </c>
      <c r="R1576">
        <v>55</v>
      </c>
      <c r="S1576" s="1" t="s">
        <v>30</v>
      </c>
      <c r="T1576" s="1" t="s">
        <v>30</v>
      </c>
      <c r="U1576" s="1" t="s">
        <v>30</v>
      </c>
      <c r="V1576">
        <v>0</v>
      </c>
      <c r="W1576" s="1" t="s">
        <v>30</v>
      </c>
      <c r="X1576" s="1" t="s">
        <v>43</v>
      </c>
      <c r="Y1576" s="1" t="s">
        <v>58</v>
      </c>
      <c r="Z1576">
        <v>7</v>
      </c>
      <c r="AA1576">
        <v>98</v>
      </c>
      <c r="AB1576" s="1" t="s">
        <v>13500</v>
      </c>
      <c r="AC1576" s="1" t="s">
        <v>13500</v>
      </c>
      <c r="AD1576" t="s">
        <v>13494</v>
      </c>
      <c r="AE1576" s="1" t="s">
        <v>38</v>
      </c>
      <c r="AF1576" s="1" t="s">
        <v>38</v>
      </c>
      <c r="AG1576" t="s">
        <v>13527</v>
      </c>
      <c r="AH1576" t="s">
        <v>38</v>
      </c>
      <c r="AI1576" t="s">
        <v>13539</v>
      </c>
    </row>
    <row r="1577" spans="1:35" x14ac:dyDescent="0.25">
      <c r="A1577" s="1" t="s">
        <v>3244</v>
      </c>
      <c r="B1577" s="1" t="s">
        <v>30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s="1" t="s">
        <v>32</v>
      </c>
      <c r="I1577" s="1" t="s">
        <v>31</v>
      </c>
      <c r="J1577">
        <v>49</v>
      </c>
      <c r="K1577">
        <v>0</v>
      </c>
      <c r="L1577">
        <v>17</v>
      </c>
      <c r="M1577" s="1" t="s">
        <v>32</v>
      </c>
      <c r="N1577">
        <v>0</v>
      </c>
      <c r="O1577" s="1" t="s">
        <v>171</v>
      </c>
      <c r="P1577" s="1" t="s">
        <v>3245</v>
      </c>
      <c r="Q1577" s="1" t="s">
        <v>42</v>
      </c>
      <c r="R1577">
        <v>27</v>
      </c>
      <c r="S1577" s="1" t="s">
        <v>32</v>
      </c>
      <c r="T1577" s="1" t="s">
        <v>30</v>
      </c>
      <c r="U1577" s="1" t="s">
        <v>30</v>
      </c>
      <c r="V1577">
        <v>0</v>
      </c>
      <c r="W1577" s="1" t="s">
        <v>32</v>
      </c>
      <c r="X1577" s="1" t="s">
        <v>36</v>
      </c>
      <c r="Y1577" s="1" t="s">
        <v>37</v>
      </c>
      <c r="Z1577">
        <v>10</v>
      </c>
      <c r="AA1577">
        <v>242</v>
      </c>
      <c r="AB1577" s="1" t="s">
        <v>13500</v>
      </c>
      <c r="AC1577" s="1" t="s">
        <v>13500</v>
      </c>
      <c r="AD1577" t="s">
        <v>13495</v>
      </c>
      <c r="AE1577" s="1" t="s">
        <v>38</v>
      </c>
      <c r="AF1577" s="1" t="s">
        <v>38</v>
      </c>
      <c r="AG1577" t="s">
        <v>13526</v>
      </c>
      <c r="AH1577" t="s">
        <v>38</v>
      </c>
      <c r="AI1577" t="s">
        <v>13539</v>
      </c>
    </row>
    <row r="1578" spans="1:35" x14ac:dyDescent="0.25">
      <c r="A1578" s="1" t="s">
        <v>3246</v>
      </c>
      <c r="B1578" s="1" t="s">
        <v>30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s="1" t="s">
        <v>32</v>
      </c>
      <c r="I1578" s="1" t="s">
        <v>46</v>
      </c>
      <c r="J1578">
        <v>0</v>
      </c>
      <c r="K1578">
        <v>0</v>
      </c>
      <c r="L1578">
        <v>3</v>
      </c>
      <c r="M1578" s="1" t="s">
        <v>30</v>
      </c>
      <c r="N1578">
        <v>16</v>
      </c>
      <c r="O1578" s="1" t="s">
        <v>211</v>
      </c>
      <c r="P1578" s="1" t="s">
        <v>3247</v>
      </c>
      <c r="Q1578" s="1" t="s">
        <v>42</v>
      </c>
      <c r="R1578">
        <v>36</v>
      </c>
      <c r="S1578" s="1" t="s">
        <v>30</v>
      </c>
      <c r="T1578" s="1" t="s">
        <v>30</v>
      </c>
      <c r="U1578" s="1" t="s">
        <v>30</v>
      </c>
      <c r="V1578">
        <v>0</v>
      </c>
      <c r="W1578" s="1" t="s">
        <v>30</v>
      </c>
      <c r="X1578" s="1" t="s">
        <v>36</v>
      </c>
      <c r="Y1578" s="1" t="s">
        <v>58</v>
      </c>
      <c r="Z1578">
        <v>28</v>
      </c>
      <c r="AA1578">
        <v>160</v>
      </c>
      <c r="AB1578" s="1" t="s">
        <v>13500</v>
      </c>
      <c r="AC1578" s="1" t="s">
        <v>13500</v>
      </c>
      <c r="AD1578" t="s">
        <v>13494</v>
      </c>
      <c r="AE1578" s="1" t="s">
        <v>38</v>
      </c>
      <c r="AF1578" s="1" t="s">
        <v>38</v>
      </c>
      <c r="AG1578" t="s">
        <v>13526</v>
      </c>
      <c r="AH1578" t="s">
        <v>38</v>
      </c>
      <c r="AI1578" t="s">
        <v>13538</v>
      </c>
    </row>
    <row r="1579" spans="1:35" x14ac:dyDescent="0.25">
      <c r="A1579" s="1" t="s">
        <v>3248</v>
      </c>
      <c r="B1579" s="1" t="s">
        <v>30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s="1" t="s">
        <v>32</v>
      </c>
      <c r="I1579" s="1" t="s">
        <v>31</v>
      </c>
      <c r="J1579">
        <v>55</v>
      </c>
      <c r="K1579">
        <v>0</v>
      </c>
      <c r="L1579">
        <v>0</v>
      </c>
      <c r="M1579" s="1" t="s">
        <v>30</v>
      </c>
      <c r="N1579">
        <v>0</v>
      </c>
      <c r="O1579" s="1" t="s">
        <v>119</v>
      </c>
      <c r="P1579" s="1" t="s">
        <v>3249</v>
      </c>
      <c r="Q1579" s="1" t="s">
        <v>42</v>
      </c>
      <c r="R1579">
        <v>29</v>
      </c>
      <c r="S1579" s="1" t="s">
        <v>32</v>
      </c>
      <c r="T1579" s="1" t="s">
        <v>30</v>
      </c>
      <c r="U1579" s="1" t="s">
        <v>30</v>
      </c>
      <c r="V1579">
        <v>0</v>
      </c>
      <c r="W1579" s="1" t="s">
        <v>30</v>
      </c>
      <c r="X1579" s="1" t="s">
        <v>36</v>
      </c>
      <c r="Y1579" s="1" t="s">
        <v>37</v>
      </c>
      <c r="Z1579">
        <v>8</v>
      </c>
      <c r="AA1579">
        <v>75</v>
      </c>
      <c r="AB1579" s="1" t="s">
        <v>13500</v>
      </c>
      <c r="AC1579" s="1" t="s">
        <v>13500</v>
      </c>
      <c r="AD1579" t="s">
        <v>13495</v>
      </c>
      <c r="AE1579" s="1" t="s">
        <v>38</v>
      </c>
      <c r="AF1579" s="1" t="s">
        <v>38</v>
      </c>
      <c r="AG1579" t="s">
        <v>13527</v>
      </c>
      <c r="AH1579" t="s">
        <v>38</v>
      </c>
      <c r="AI1579" t="s">
        <v>13538</v>
      </c>
    </row>
    <row r="1580" spans="1:35" x14ac:dyDescent="0.25">
      <c r="A1580" s="1" t="s">
        <v>3250</v>
      </c>
      <c r="B1580" s="1" t="s">
        <v>30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s="1" t="s">
        <v>32</v>
      </c>
      <c r="I1580" s="1" t="s">
        <v>31</v>
      </c>
      <c r="J1580">
        <v>45</v>
      </c>
      <c r="K1580">
        <v>0</v>
      </c>
      <c r="L1580">
        <v>4</v>
      </c>
      <c r="M1580" s="1" t="s">
        <v>32</v>
      </c>
      <c r="N1580">
        <v>0</v>
      </c>
      <c r="O1580" s="1" t="s">
        <v>71</v>
      </c>
      <c r="P1580" s="1" t="s">
        <v>3251</v>
      </c>
      <c r="Q1580" s="1" t="s">
        <v>35</v>
      </c>
      <c r="R1580">
        <v>38</v>
      </c>
      <c r="S1580" s="1" t="s">
        <v>30</v>
      </c>
      <c r="T1580" s="1" t="s">
        <v>30</v>
      </c>
      <c r="U1580" s="1" t="s">
        <v>30</v>
      </c>
      <c r="V1580">
        <v>0</v>
      </c>
      <c r="W1580" s="1" t="s">
        <v>30</v>
      </c>
      <c r="X1580" s="1" t="s">
        <v>43</v>
      </c>
      <c r="Y1580" s="1" t="s">
        <v>58</v>
      </c>
      <c r="Z1580">
        <v>36</v>
      </c>
      <c r="AA1580">
        <v>471</v>
      </c>
      <c r="AB1580" s="1" t="s">
        <v>13500</v>
      </c>
      <c r="AC1580" s="1" t="s">
        <v>13500</v>
      </c>
      <c r="AD1580" t="s">
        <v>13494</v>
      </c>
      <c r="AE1580" s="1" t="s">
        <v>38</v>
      </c>
      <c r="AF1580" s="1" t="s">
        <v>38</v>
      </c>
      <c r="AG1580" t="s">
        <v>13526</v>
      </c>
      <c r="AH1580" t="s">
        <v>38</v>
      </c>
      <c r="AI1580" t="s">
        <v>13539</v>
      </c>
    </row>
    <row r="1581" spans="1:35" x14ac:dyDescent="0.25">
      <c r="A1581" s="1" t="s">
        <v>3252</v>
      </c>
      <c r="B1581" s="1" t="s">
        <v>30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s="1" t="s">
        <v>32</v>
      </c>
      <c r="I1581" s="1" t="s">
        <v>31</v>
      </c>
      <c r="J1581">
        <v>11</v>
      </c>
      <c r="K1581">
        <v>0</v>
      </c>
      <c r="L1581">
        <v>13</v>
      </c>
      <c r="M1581" s="1" t="s">
        <v>32</v>
      </c>
      <c r="N1581">
        <v>0</v>
      </c>
      <c r="O1581" s="1" t="s">
        <v>80</v>
      </c>
      <c r="P1581" s="1" t="s">
        <v>3253</v>
      </c>
      <c r="Q1581" s="1" t="s">
        <v>42</v>
      </c>
      <c r="R1581">
        <v>80</v>
      </c>
      <c r="S1581" s="1" t="s">
        <v>30</v>
      </c>
      <c r="T1581" s="1" t="s">
        <v>32</v>
      </c>
      <c r="U1581" s="1" t="s">
        <v>30</v>
      </c>
      <c r="V1581">
        <v>0</v>
      </c>
      <c r="W1581" s="1" t="s">
        <v>30</v>
      </c>
      <c r="X1581" s="1" t="s">
        <v>57</v>
      </c>
      <c r="Y1581" s="1" t="s">
        <v>37</v>
      </c>
      <c r="Z1581">
        <v>22</v>
      </c>
      <c r="AA1581">
        <v>131</v>
      </c>
      <c r="AB1581" s="1" t="s">
        <v>13500</v>
      </c>
      <c r="AC1581" s="1" t="s">
        <v>13500</v>
      </c>
      <c r="AD1581" t="s">
        <v>13496</v>
      </c>
      <c r="AE1581" s="1" t="s">
        <v>38</v>
      </c>
      <c r="AF1581" s="1" t="s">
        <v>38</v>
      </c>
      <c r="AG1581" t="s">
        <v>13526</v>
      </c>
      <c r="AH1581" t="s">
        <v>38</v>
      </c>
      <c r="AI1581" t="s">
        <v>13538</v>
      </c>
    </row>
    <row r="1582" spans="1:35" x14ac:dyDescent="0.25">
      <c r="A1582" s="1" t="s">
        <v>3254</v>
      </c>
      <c r="B1582" s="1" t="s">
        <v>30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s="1" t="s">
        <v>32</v>
      </c>
      <c r="I1582" s="1" t="s">
        <v>31</v>
      </c>
      <c r="J1582">
        <v>200</v>
      </c>
      <c r="K1582">
        <v>0</v>
      </c>
      <c r="L1582">
        <v>4</v>
      </c>
      <c r="M1582" s="1" t="s">
        <v>32</v>
      </c>
      <c r="N1582">
        <v>0</v>
      </c>
      <c r="O1582" s="1" t="s">
        <v>60</v>
      </c>
      <c r="P1582" s="1" t="s">
        <v>3255</v>
      </c>
      <c r="Q1582" s="1" t="s">
        <v>35</v>
      </c>
      <c r="R1582">
        <v>36</v>
      </c>
      <c r="S1582" s="1" t="s">
        <v>30</v>
      </c>
      <c r="T1582" s="1" t="s">
        <v>30</v>
      </c>
      <c r="U1582" s="1" t="s">
        <v>30</v>
      </c>
      <c r="V1582">
        <v>0</v>
      </c>
      <c r="W1582" s="1" t="s">
        <v>30</v>
      </c>
      <c r="X1582" s="1" t="s">
        <v>36</v>
      </c>
      <c r="Y1582" s="1" t="s">
        <v>37</v>
      </c>
      <c r="Z1582">
        <v>55</v>
      </c>
      <c r="AA1582">
        <v>2403</v>
      </c>
      <c r="AB1582" s="1" t="s">
        <v>13500</v>
      </c>
      <c r="AC1582" s="1" t="s">
        <v>13500</v>
      </c>
      <c r="AD1582" t="s">
        <v>13494</v>
      </c>
      <c r="AE1582" s="1" t="s">
        <v>38</v>
      </c>
      <c r="AF1582" s="1" t="s">
        <v>38</v>
      </c>
      <c r="AG1582" t="s">
        <v>13526</v>
      </c>
      <c r="AH1582" t="s">
        <v>38</v>
      </c>
      <c r="AI1582" t="s">
        <v>13540</v>
      </c>
    </row>
    <row r="1583" spans="1:35" x14ac:dyDescent="0.25">
      <c r="A1583" s="1" t="s">
        <v>3256</v>
      </c>
      <c r="B1583" s="1" t="s">
        <v>30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s="1" t="s">
        <v>32</v>
      </c>
      <c r="I1583" s="1" t="s">
        <v>31</v>
      </c>
      <c r="J1583">
        <v>60</v>
      </c>
      <c r="K1583">
        <v>0</v>
      </c>
      <c r="L1583">
        <v>10</v>
      </c>
      <c r="M1583" s="1" t="s">
        <v>32</v>
      </c>
      <c r="N1583">
        <v>0</v>
      </c>
      <c r="O1583" s="1" t="s">
        <v>153</v>
      </c>
      <c r="P1583" s="1" t="s">
        <v>3257</v>
      </c>
      <c r="Q1583" s="1" t="s">
        <v>35</v>
      </c>
      <c r="R1583">
        <v>20</v>
      </c>
      <c r="S1583" s="1" t="s">
        <v>32</v>
      </c>
      <c r="T1583" s="1" t="s">
        <v>30</v>
      </c>
      <c r="U1583" s="1" t="s">
        <v>30</v>
      </c>
      <c r="V1583">
        <v>0</v>
      </c>
      <c r="W1583" s="1" t="s">
        <v>32</v>
      </c>
      <c r="X1583" s="1" t="s">
        <v>57</v>
      </c>
      <c r="Y1583" s="1" t="s">
        <v>37</v>
      </c>
      <c r="Z1583">
        <v>61</v>
      </c>
      <c r="AA1583">
        <v>1568</v>
      </c>
      <c r="AB1583" s="1" t="s">
        <v>13500</v>
      </c>
      <c r="AC1583" s="1" t="s">
        <v>13500</v>
      </c>
      <c r="AD1583" t="s">
        <v>13495</v>
      </c>
      <c r="AE1583" s="1" t="s">
        <v>38</v>
      </c>
      <c r="AF1583" s="1" t="s">
        <v>38</v>
      </c>
      <c r="AG1583" t="s">
        <v>13526</v>
      </c>
      <c r="AH1583" t="s">
        <v>38</v>
      </c>
      <c r="AI1583" t="s">
        <v>13539</v>
      </c>
    </row>
    <row r="1584" spans="1:35" x14ac:dyDescent="0.25">
      <c r="A1584" s="1" t="s">
        <v>3258</v>
      </c>
      <c r="B1584" s="1" t="s">
        <v>30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s="1" t="s">
        <v>32</v>
      </c>
      <c r="I1584" s="1" t="s">
        <v>31</v>
      </c>
      <c r="J1584">
        <v>44</v>
      </c>
      <c r="K1584">
        <v>0</v>
      </c>
      <c r="L1584">
        <v>5</v>
      </c>
      <c r="M1584" s="1" t="s">
        <v>32</v>
      </c>
      <c r="N1584">
        <v>0</v>
      </c>
      <c r="O1584" s="1" t="s">
        <v>159</v>
      </c>
      <c r="P1584" s="1" t="s">
        <v>3259</v>
      </c>
      <c r="Q1584" s="1" t="s">
        <v>35</v>
      </c>
      <c r="R1584">
        <v>61</v>
      </c>
      <c r="S1584" s="1" t="s">
        <v>30</v>
      </c>
      <c r="T1584" s="1" t="s">
        <v>30</v>
      </c>
      <c r="U1584" s="1" t="s">
        <v>30</v>
      </c>
      <c r="V1584">
        <v>0</v>
      </c>
      <c r="W1584" s="1" t="s">
        <v>32</v>
      </c>
      <c r="X1584" s="1" t="s">
        <v>36</v>
      </c>
      <c r="Y1584" s="1" t="s">
        <v>58</v>
      </c>
      <c r="Z1584">
        <v>45</v>
      </c>
      <c r="AA1584">
        <v>1057</v>
      </c>
      <c r="AB1584" s="1" t="s">
        <v>13500</v>
      </c>
      <c r="AC1584" s="1" t="s">
        <v>13500</v>
      </c>
      <c r="AD1584" t="s">
        <v>13494</v>
      </c>
      <c r="AE1584" s="1" t="s">
        <v>38</v>
      </c>
      <c r="AF1584" s="1" t="s">
        <v>38</v>
      </c>
      <c r="AG1584" t="s">
        <v>13526</v>
      </c>
      <c r="AH1584" t="s">
        <v>38</v>
      </c>
      <c r="AI1584" t="s">
        <v>13539</v>
      </c>
    </row>
    <row r="1585" spans="1:35" x14ac:dyDescent="0.25">
      <c r="A1585" s="1" t="s">
        <v>3260</v>
      </c>
      <c r="B1585" s="1" t="s">
        <v>30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s="1" t="s">
        <v>32</v>
      </c>
      <c r="I1585" s="1" t="s">
        <v>31</v>
      </c>
      <c r="J1585">
        <v>80</v>
      </c>
      <c r="K1585">
        <v>0</v>
      </c>
      <c r="L1585">
        <v>8</v>
      </c>
      <c r="M1585" s="1" t="s">
        <v>32</v>
      </c>
      <c r="N1585">
        <v>0</v>
      </c>
      <c r="O1585" s="1" t="s">
        <v>68</v>
      </c>
      <c r="P1585" s="1" t="s">
        <v>3261</v>
      </c>
      <c r="Q1585" s="1" t="s">
        <v>42</v>
      </c>
      <c r="R1585">
        <v>33</v>
      </c>
      <c r="S1585" s="1" t="s">
        <v>30</v>
      </c>
      <c r="T1585" s="1" t="s">
        <v>30</v>
      </c>
      <c r="U1585" s="1" t="s">
        <v>30</v>
      </c>
      <c r="V1585">
        <v>0</v>
      </c>
      <c r="W1585" s="1" t="s">
        <v>32</v>
      </c>
      <c r="X1585" s="1" t="s">
        <v>57</v>
      </c>
      <c r="Y1585" s="1" t="s">
        <v>37</v>
      </c>
      <c r="Z1585">
        <v>33</v>
      </c>
      <c r="AA1585">
        <v>1937</v>
      </c>
      <c r="AB1585" s="1" t="s">
        <v>13500</v>
      </c>
      <c r="AC1585" s="1" t="s">
        <v>13500</v>
      </c>
      <c r="AD1585" t="s">
        <v>13494</v>
      </c>
      <c r="AE1585" s="1" t="s">
        <v>38</v>
      </c>
      <c r="AF1585" s="1" t="s">
        <v>38</v>
      </c>
      <c r="AG1585" t="s">
        <v>13526</v>
      </c>
      <c r="AH1585" t="s">
        <v>38</v>
      </c>
      <c r="AI1585" t="s">
        <v>13540</v>
      </c>
    </row>
    <row r="1586" spans="1:35" x14ac:dyDescent="0.25">
      <c r="A1586" s="1" t="s">
        <v>3262</v>
      </c>
      <c r="B1586" s="1" t="s">
        <v>30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s="1" t="s">
        <v>32</v>
      </c>
      <c r="I1586" s="1" t="s">
        <v>31</v>
      </c>
      <c r="J1586">
        <v>33</v>
      </c>
      <c r="K1586">
        <v>0</v>
      </c>
      <c r="L1586">
        <v>12</v>
      </c>
      <c r="M1586" s="1" t="s">
        <v>32</v>
      </c>
      <c r="N1586">
        <v>0</v>
      </c>
      <c r="O1586" s="1" t="s">
        <v>436</v>
      </c>
      <c r="P1586" s="1" t="s">
        <v>3263</v>
      </c>
      <c r="Q1586" s="1" t="s">
        <v>35</v>
      </c>
      <c r="R1586">
        <v>33</v>
      </c>
      <c r="S1586" s="1" t="s">
        <v>30</v>
      </c>
      <c r="T1586" s="1" t="s">
        <v>30</v>
      </c>
      <c r="U1586" s="1" t="s">
        <v>30</v>
      </c>
      <c r="V1586">
        <v>0</v>
      </c>
      <c r="W1586" s="1" t="s">
        <v>30</v>
      </c>
      <c r="X1586" s="1" t="s">
        <v>36</v>
      </c>
      <c r="Y1586" s="1" t="s">
        <v>37</v>
      </c>
      <c r="Z1586">
        <v>29</v>
      </c>
      <c r="AA1586">
        <v>431</v>
      </c>
      <c r="AB1586" s="1" t="s">
        <v>13500</v>
      </c>
      <c r="AC1586" s="1" t="s">
        <v>13500</v>
      </c>
      <c r="AD1586" t="s">
        <v>13494</v>
      </c>
      <c r="AE1586" s="1" t="s">
        <v>38</v>
      </c>
      <c r="AF1586" s="1" t="s">
        <v>38</v>
      </c>
      <c r="AG1586" t="s">
        <v>13526</v>
      </c>
      <c r="AH1586" t="s">
        <v>38</v>
      </c>
      <c r="AI1586" t="s">
        <v>13539</v>
      </c>
    </row>
    <row r="1587" spans="1:35" x14ac:dyDescent="0.25">
      <c r="A1587" s="1" t="s">
        <v>3264</v>
      </c>
      <c r="B1587" s="1" t="s">
        <v>30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s="1" t="s">
        <v>32</v>
      </c>
      <c r="I1587" s="1" t="s">
        <v>31</v>
      </c>
      <c r="J1587">
        <v>14</v>
      </c>
      <c r="K1587">
        <v>0</v>
      </c>
      <c r="L1587">
        <v>27</v>
      </c>
      <c r="M1587" s="1" t="s">
        <v>32</v>
      </c>
      <c r="N1587">
        <v>0</v>
      </c>
      <c r="O1587" s="1" t="s">
        <v>135</v>
      </c>
      <c r="P1587" s="1" t="s">
        <v>3265</v>
      </c>
      <c r="Q1587" s="1" t="s">
        <v>42</v>
      </c>
      <c r="R1587">
        <v>29</v>
      </c>
      <c r="S1587" s="1" t="s">
        <v>32</v>
      </c>
      <c r="T1587" s="1" t="s">
        <v>30</v>
      </c>
      <c r="U1587" s="1" t="s">
        <v>30</v>
      </c>
      <c r="V1587">
        <v>0</v>
      </c>
      <c r="W1587" s="1" t="s">
        <v>30</v>
      </c>
      <c r="X1587" s="1" t="s">
        <v>36</v>
      </c>
      <c r="Y1587" s="1" t="s">
        <v>37</v>
      </c>
      <c r="Z1587">
        <v>41</v>
      </c>
      <c r="AA1587">
        <v>174</v>
      </c>
      <c r="AB1587" s="1" t="s">
        <v>13500</v>
      </c>
      <c r="AC1587" s="1" t="s">
        <v>13500</v>
      </c>
      <c r="AD1587" t="s">
        <v>13495</v>
      </c>
      <c r="AE1587" s="1" t="s">
        <v>38</v>
      </c>
      <c r="AF1587" s="1" t="s">
        <v>38</v>
      </c>
      <c r="AG1587" t="s">
        <v>13526</v>
      </c>
      <c r="AH1587" t="s">
        <v>38</v>
      </c>
      <c r="AI1587" t="s">
        <v>13538</v>
      </c>
    </row>
    <row r="1588" spans="1:35" x14ac:dyDescent="0.25">
      <c r="A1588" s="1" t="s">
        <v>3266</v>
      </c>
      <c r="B1588" s="1" t="s">
        <v>30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s="1" t="s">
        <v>32</v>
      </c>
      <c r="I1588" s="1" t="s">
        <v>46</v>
      </c>
      <c r="J1588">
        <v>0</v>
      </c>
      <c r="K1588">
        <v>0</v>
      </c>
      <c r="L1588">
        <v>5</v>
      </c>
      <c r="M1588" s="1" t="s">
        <v>30</v>
      </c>
      <c r="N1588">
        <v>67</v>
      </c>
      <c r="O1588" s="1" t="s">
        <v>216</v>
      </c>
      <c r="P1588" s="1" t="s">
        <v>3267</v>
      </c>
      <c r="Q1588" s="1" t="s">
        <v>35</v>
      </c>
      <c r="R1588">
        <v>49</v>
      </c>
      <c r="S1588" s="1" t="s">
        <v>30</v>
      </c>
      <c r="T1588" s="1" t="s">
        <v>30</v>
      </c>
      <c r="U1588" s="1" t="s">
        <v>30</v>
      </c>
      <c r="V1588">
        <v>0</v>
      </c>
      <c r="W1588" s="1" t="s">
        <v>30</v>
      </c>
      <c r="X1588" s="1" t="s">
        <v>36</v>
      </c>
      <c r="Y1588" s="1" t="s">
        <v>37</v>
      </c>
      <c r="Z1588">
        <v>36</v>
      </c>
      <c r="AA1588">
        <v>980</v>
      </c>
      <c r="AB1588" s="1" t="s">
        <v>13500</v>
      </c>
      <c r="AC1588" s="1" t="s">
        <v>13500</v>
      </c>
      <c r="AD1588" t="s">
        <v>13494</v>
      </c>
      <c r="AE1588" s="1" t="s">
        <v>38</v>
      </c>
      <c r="AF1588" s="1" t="s">
        <v>38</v>
      </c>
      <c r="AG1588" t="s">
        <v>13526</v>
      </c>
      <c r="AH1588" t="s">
        <v>38</v>
      </c>
      <c r="AI1588" t="s">
        <v>13539</v>
      </c>
    </row>
    <row r="1589" spans="1:35" x14ac:dyDescent="0.25">
      <c r="A1589" s="1" t="s">
        <v>3268</v>
      </c>
      <c r="B1589" s="1" t="s">
        <v>30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s="1" t="s">
        <v>32</v>
      </c>
      <c r="I1589" s="1" t="s">
        <v>31</v>
      </c>
      <c r="J1589">
        <v>223</v>
      </c>
      <c r="K1589">
        <v>0</v>
      </c>
      <c r="L1589">
        <v>2</v>
      </c>
      <c r="M1589" s="1" t="s">
        <v>32</v>
      </c>
      <c r="N1589">
        <v>0</v>
      </c>
      <c r="O1589" s="1" t="s">
        <v>1102</v>
      </c>
      <c r="P1589" s="1" t="s">
        <v>3269</v>
      </c>
      <c r="Q1589" s="1" t="s">
        <v>35</v>
      </c>
      <c r="R1589">
        <v>40</v>
      </c>
      <c r="S1589" s="1" t="s">
        <v>30</v>
      </c>
      <c r="T1589" s="1" t="s">
        <v>30</v>
      </c>
      <c r="U1589" s="1" t="s">
        <v>30</v>
      </c>
      <c r="V1589">
        <v>0</v>
      </c>
      <c r="W1589" s="1" t="s">
        <v>30</v>
      </c>
      <c r="X1589" s="1" t="s">
        <v>36</v>
      </c>
      <c r="Y1589" s="1" t="s">
        <v>37</v>
      </c>
      <c r="Z1589">
        <v>43</v>
      </c>
      <c r="AA1589">
        <v>2370</v>
      </c>
      <c r="AB1589" s="1" t="s">
        <v>13500</v>
      </c>
      <c r="AC1589" s="1" t="s">
        <v>13500</v>
      </c>
      <c r="AD1589" t="s">
        <v>13494</v>
      </c>
      <c r="AE1589" s="1" t="s">
        <v>38</v>
      </c>
      <c r="AF1589" s="1" t="s">
        <v>38</v>
      </c>
      <c r="AG1589" t="s">
        <v>13527</v>
      </c>
      <c r="AH1589" t="s">
        <v>38</v>
      </c>
      <c r="AI1589" t="s">
        <v>13540</v>
      </c>
    </row>
    <row r="1590" spans="1:35" x14ac:dyDescent="0.25">
      <c r="A1590" s="1" t="s">
        <v>3270</v>
      </c>
      <c r="B1590" s="1" t="s">
        <v>30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s="1" t="s">
        <v>32</v>
      </c>
      <c r="I1590" s="1" t="s">
        <v>31</v>
      </c>
      <c r="J1590">
        <v>85</v>
      </c>
      <c r="K1590">
        <v>0</v>
      </c>
      <c r="L1590">
        <v>0</v>
      </c>
      <c r="M1590" s="1" t="s">
        <v>30</v>
      </c>
      <c r="N1590">
        <v>0</v>
      </c>
      <c r="O1590" s="1" t="s">
        <v>65</v>
      </c>
      <c r="P1590" s="1" t="s">
        <v>3271</v>
      </c>
      <c r="Q1590" s="1" t="s">
        <v>35</v>
      </c>
      <c r="R1590">
        <v>47</v>
      </c>
      <c r="S1590" s="1" t="s">
        <v>30</v>
      </c>
      <c r="T1590" s="1" t="s">
        <v>30</v>
      </c>
      <c r="U1590" s="1" t="s">
        <v>30</v>
      </c>
      <c r="V1590">
        <v>0</v>
      </c>
      <c r="W1590" s="1" t="s">
        <v>30</v>
      </c>
      <c r="X1590" s="1" t="s">
        <v>57</v>
      </c>
      <c r="Y1590" s="1" t="s">
        <v>37</v>
      </c>
      <c r="Z1590">
        <v>8</v>
      </c>
      <c r="AA1590">
        <v>318</v>
      </c>
      <c r="AB1590" s="1" t="s">
        <v>13500</v>
      </c>
      <c r="AC1590" s="1" t="s">
        <v>13500</v>
      </c>
      <c r="AD1590" t="s">
        <v>13494</v>
      </c>
      <c r="AE1590" s="1" t="s">
        <v>38</v>
      </c>
      <c r="AF1590" s="1" t="s">
        <v>38</v>
      </c>
      <c r="AG1590" t="s">
        <v>13527</v>
      </c>
      <c r="AH1590" t="s">
        <v>38</v>
      </c>
      <c r="AI1590" t="s">
        <v>13539</v>
      </c>
    </row>
    <row r="1591" spans="1:35" x14ac:dyDescent="0.25">
      <c r="A1591" s="1" t="s">
        <v>3272</v>
      </c>
      <c r="B1591" s="1" t="s">
        <v>30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s="1" t="s">
        <v>32</v>
      </c>
      <c r="I1591" s="1" t="s">
        <v>46</v>
      </c>
      <c r="J1591">
        <v>0</v>
      </c>
      <c r="K1591">
        <v>0</v>
      </c>
      <c r="L1591">
        <v>7</v>
      </c>
      <c r="M1591" s="1" t="s">
        <v>32</v>
      </c>
      <c r="N1591">
        <v>0</v>
      </c>
      <c r="O1591" s="1" t="s">
        <v>33</v>
      </c>
      <c r="P1591" s="1" t="s">
        <v>3273</v>
      </c>
      <c r="Q1591" s="1" t="s">
        <v>35</v>
      </c>
      <c r="R1591">
        <v>48</v>
      </c>
      <c r="S1591" s="1" t="s">
        <v>30</v>
      </c>
      <c r="T1591" s="1" t="s">
        <v>30</v>
      </c>
      <c r="U1591" s="1" t="s">
        <v>30</v>
      </c>
      <c r="V1591">
        <v>0</v>
      </c>
      <c r="W1591" s="1" t="s">
        <v>30</v>
      </c>
      <c r="X1591" s="1" t="s">
        <v>57</v>
      </c>
      <c r="Y1591" s="1" t="s">
        <v>37</v>
      </c>
      <c r="Z1591">
        <v>28</v>
      </c>
      <c r="AA1591">
        <v>1622</v>
      </c>
      <c r="AB1591" s="1" t="s">
        <v>13500</v>
      </c>
      <c r="AC1591" s="1" t="s">
        <v>13500</v>
      </c>
      <c r="AD1591" t="s">
        <v>13494</v>
      </c>
      <c r="AE1591" s="1" t="s">
        <v>38</v>
      </c>
      <c r="AF1591" s="1" t="s">
        <v>38</v>
      </c>
      <c r="AG1591" t="s">
        <v>13526</v>
      </c>
      <c r="AH1591" t="s">
        <v>38</v>
      </c>
      <c r="AI1591" t="s">
        <v>13540</v>
      </c>
    </row>
    <row r="1592" spans="1:35" x14ac:dyDescent="0.25">
      <c r="A1592" s="1" t="s">
        <v>3274</v>
      </c>
      <c r="B1592" s="1" t="s">
        <v>30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s="1" t="s">
        <v>32</v>
      </c>
      <c r="I1592" s="1" t="s">
        <v>31</v>
      </c>
      <c r="J1592">
        <v>155</v>
      </c>
      <c r="K1592">
        <v>2</v>
      </c>
      <c r="L1592">
        <v>1</v>
      </c>
      <c r="M1592" s="1" t="s">
        <v>30</v>
      </c>
      <c r="N1592">
        <v>39</v>
      </c>
      <c r="O1592" s="1" t="s">
        <v>106</v>
      </c>
      <c r="P1592" s="1" t="s">
        <v>3275</v>
      </c>
      <c r="Q1592" s="1" t="s">
        <v>42</v>
      </c>
      <c r="R1592">
        <v>41</v>
      </c>
      <c r="S1592" s="1" t="s">
        <v>30</v>
      </c>
      <c r="T1592" s="1" t="s">
        <v>30</v>
      </c>
      <c r="U1592" s="1" t="s">
        <v>30</v>
      </c>
      <c r="V1592">
        <v>0</v>
      </c>
      <c r="W1592" s="1" t="s">
        <v>32</v>
      </c>
      <c r="X1592" s="1" t="s">
        <v>57</v>
      </c>
      <c r="Y1592" s="1" t="s">
        <v>37</v>
      </c>
      <c r="Z1592">
        <v>52</v>
      </c>
      <c r="AA1592">
        <v>2936</v>
      </c>
      <c r="AB1592" s="1" t="s">
        <v>13500</v>
      </c>
      <c r="AC1592" s="1" t="s">
        <v>13500</v>
      </c>
      <c r="AD1592" t="s">
        <v>13494</v>
      </c>
      <c r="AE1592" s="1" t="s">
        <v>38</v>
      </c>
      <c r="AF1592" s="1" t="s">
        <v>38</v>
      </c>
      <c r="AG1592" t="s">
        <v>13527</v>
      </c>
      <c r="AH1592" t="s">
        <v>38</v>
      </c>
      <c r="AI1592" t="s">
        <v>13540</v>
      </c>
    </row>
    <row r="1593" spans="1:35" x14ac:dyDescent="0.25">
      <c r="A1593" s="1" t="s">
        <v>3276</v>
      </c>
      <c r="B1593" s="1" t="s">
        <v>30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s="1" t="s">
        <v>32</v>
      </c>
      <c r="I1593" s="1" t="s">
        <v>31</v>
      </c>
      <c r="J1593">
        <v>42</v>
      </c>
      <c r="K1593">
        <v>0</v>
      </c>
      <c r="L1593">
        <v>15</v>
      </c>
      <c r="M1593" s="1" t="s">
        <v>32</v>
      </c>
      <c r="N1593">
        <v>0</v>
      </c>
      <c r="O1593" s="1" t="s">
        <v>77</v>
      </c>
      <c r="P1593" s="1" t="s">
        <v>3277</v>
      </c>
      <c r="Q1593" s="1" t="s">
        <v>42</v>
      </c>
      <c r="R1593">
        <v>72</v>
      </c>
      <c r="S1593" s="1" t="s">
        <v>30</v>
      </c>
      <c r="T1593" s="1" t="s">
        <v>32</v>
      </c>
      <c r="U1593" s="1" t="s">
        <v>30</v>
      </c>
      <c r="V1593">
        <v>0</v>
      </c>
      <c r="W1593" s="1" t="s">
        <v>32</v>
      </c>
      <c r="X1593" s="1" t="s">
        <v>57</v>
      </c>
      <c r="Y1593" s="1" t="s">
        <v>37</v>
      </c>
      <c r="Z1593">
        <v>24</v>
      </c>
      <c r="AA1593">
        <v>857</v>
      </c>
      <c r="AB1593" s="1" t="s">
        <v>13500</v>
      </c>
      <c r="AC1593" s="1" t="s">
        <v>13500</v>
      </c>
      <c r="AD1593" t="s">
        <v>13496</v>
      </c>
      <c r="AE1593" s="1" t="s">
        <v>38</v>
      </c>
      <c r="AF1593" s="1" t="s">
        <v>38</v>
      </c>
      <c r="AG1593" t="s">
        <v>13526</v>
      </c>
      <c r="AH1593" t="s">
        <v>38</v>
      </c>
      <c r="AI1593" t="s">
        <v>13539</v>
      </c>
    </row>
    <row r="1594" spans="1:35" x14ac:dyDescent="0.25">
      <c r="A1594" s="1" t="s">
        <v>3278</v>
      </c>
      <c r="B1594" s="1" t="s">
        <v>30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s="1" t="s">
        <v>32</v>
      </c>
      <c r="I1594" s="1" t="s">
        <v>31</v>
      </c>
      <c r="J1594">
        <v>167</v>
      </c>
      <c r="K1594">
        <v>0</v>
      </c>
      <c r="L1594">
        <v>0</v>
      </c>
      <c r="M1594" s="1" t="s">
        <v>30</v>
      </c>
      <c r="N1594">
        <v>0</v>
      </c>
      <c r="O1594" s="1" t="s">
        <v>211</v>
      </c>
      <c r="P1594" s="1" t="s">
        <v>3279</v>
      </c>
      <c r="Q1594" s="1" t="s">
        <v>42</v>
      </c>
      <c r="R1594">
        <v>22</v>
      </c>
      <c r="S1594" s="1" t="s">
        <v>32</v>
      </c>
      <c r="T1594" s="1" t="s">
        <v>30</v>
      </c>
      <c r="U1594" s="1" t="s">
        <v>30</v>
      </c>
      <c r="V1594">
        <v>0</v>
      </c>
      <c r="W1594" s="1" t="s">
        <v>30</v>
      </c>
      <c r="X1594" s="1" t="s">
        <v>57</v>
      </c>
      <c r="Y1594" s="1" t="s">
        <v>58</v>
      </c>
      <c r="Z1594">
        <v>11</v>
      </c>
      <c r="AA1594">
        <v>771</v>
      </c>
      <c r="AB1594" s="1" t="s">
        <v>13500</v>
      </c>
      <c r="AC1594" s="1" t="s">
        <v>13500</v>
      </c>
      <c r="AD1594" t="s">
        <v>13495</v>
      </c>
      <c r="AE1594" s="1" t="s">
        <v>38</v>
      </c>
      <c r="AF1594" s="1" t="s">
        <v>38</v>
      </c>
      <c r="AG1594" t="s">
        <v>13527</v>
      </c>
      <c r="AH1594" t="s">
        <v>38</v>
      </c>
      <c r="AI1594" t="s">
        <v>13540</v>
      </c>
    </row>
    <row r="1595" spans="1:35" x14ac:dyDescent="0.25">
      <c r="A1595" s="1" t="s">
        <v>3280</v>
      </c>
      <c r="B1595" s="1" t="s">
        <v>30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s="1" t="s">
        <v>32</v>
      </c>
      <c r="I1595" s="1" t="s">
        <v>31</v>
      </c>
      <c r="J1595">
        <v>343</v>
      </c>
      <c r="K1595">
        <v>0</v>
      </c>
      <c r="L1595">
        <v>1</v>
      </c>
      <c r="M1595" s="1" t="s">
        <v>32</v>
      </c>
      <c r="N1595">
        <v>0</v>
      </c>
      <c r="O1595" s="1" t="s">
        <v>68</v>
      </c>
      <c r="P1595" s="1" t="s">
        <v>3281</v>
      </c>
      <c r="Q1595" s="1" t="s">
        <v>35</v>
      </c>
      <c r="R1595">
        <v>37</v>
      </c>
      <c r="S1595" s="1" t="s">
        <v>30</v>
      </c>
      <c r="T1595" s="1" t="s">
        <v>30</v>
      </c>
      <c r="U1595" s="1" t="s">
        <v>30</v>
      </c>
      <c r="V1595">
        <v>0</v>
      </c>
      <c r="W1595" s="1" t="s">
        <v>32</v>
      </c>
      <c r="X1595" s="1" t="s">
        <v>57</v>
      </c>
      <c r="Y1595" s="1" t="s">
        <v>37</v>
      </c>
      <c r="Z1595">
        <v>41</v>
      </c>
      <c r="AA1595">
        <v>3037</v>
      </c>
      <c r="AB1595" s="1" t="s">
        <v>13500</v>
      </c>
      <c r="AC1595" s="1" t="s">
        <v>13500</v>
      </c>
      <c r="AD1595" t="s">
        <v>13494</v>
      </c>
      <c r="AE1595" s="1" t="s">
        <v>38</v>
      </c>
      <c r="AF1595" s="1" t="s">
        <v>38</v>
      </c>
      <c r="AG1595" t="s">
        <v>13527</v>
      </c>
      <c r="AH1595" t="s">
        <v>38</v>
      </c>
      <c r="AI1595" t="s">
        <v>13540</v>
      </c>
    </row>
    <row r="1596" spans="1:35" x14ac:dyDescent="0.25">
      <c r="A1596" s="1" t="s">
        <v>3282</v>
      </c>
      <c r="B1596" s="1" t="s">
        <v>30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s="1" t="s">
        <v>32</v>
      </c>
      <c r="I1596" s="1" t="s">
        <v>31</v>
      </c>
      <c r="J1596">
        <v>96</v>
      </c>
      <c r="K1596">
        <v>2</v>
      </c>
      <c r="L1596">
        <v>0</v>
      </c>
      <c r="M1596" s="1" t="s">
        <v>30</v>
      </c>
      <c r="N1596">
        <v>0</v>
      </c>
      <c r="O1596" s="1" t="s">
        <v>119</v>
      </c>
      <c r="P1596" s="1" t="s">
        <v>3283</v>
      </c>
      <c r="Q1596" s="1" t="s">
        <v>35</v>
      </c>
      <c r="R1596">
        <v>39</v>
      </c>
      <c r="S1596" s="1" t="s">
        <v>30</v>
      </c>
      <c r="T1596" s="1" t="s">
        <v>30</v>
      </c>
      <c r="U1596" s="1" t="s">
        <v>30</v>
      </c>
      <c r="V1596">
        <v>0</v>
      </c>
      <c r="W1596" s="1" t="s">
        <v>30</v>
      </c>
      <c r="X1596" s="1" t="s">
        <v>57</v>
      </c>
      <c r="Y1596" s="1" t="s">
        <v>58</v>
      </c>
      <c r="Z1596">
        <v>11</v>
      </c>
      <c r="AA1596">
        <v>470</v>
      </c>
      <c r="AB1596" s="1" t="s">
        <v>13500</v>
      </c>
      <c r="AC1596" s="1" t="s">
        <v>13500</v>
      </c>
      <c r="AD1596" t="s">
        <v>13494</v>
      </c>
      <c r="AE1596" s="1" t="s">
        <v>38</v>
      </c>
      <c r="AF1596" s="1" t="s">
        <v>38</v>
      </c>
      <c r="AG1596" t="s">
        <v>13527</v>
      </c>
      <c r="AH1596" t="s">
        <v>38</v>
      </c>
      <c r="AI1596" t="s">
        <v>13540</v>
      </c>
    </row>
    <row r="1597" spans="1:35" x14ac:dyDescent="0.25">
      <c r="A1597" s="1" t="s">
        <v>3284</v>
      </c>
      <c r="B1597" s="1" t="s">
        <v>30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s="1" t="s">
        <v>32</v>
      </c>
      <c r="I1597" s="1" t="s">
        <v>31</v>
      </c>
      <c r="J1597">
        <v>10</v>
      </c>
      <c r="K1597">
        <v>2</v>
      </c>
      <c r="L1597">
        <v>4</v>
      </c>
      <c r="M1597" s="1" t="s">
        <v>32</v>
      </c>
      <c r="N1597">
        <v>0</v>
      </c>
      <c r="O1597" s="1" t="s">
        <v>130</v>
      </c>
      <c r="P1597" s="1" t="s">
        <v>3285</v>
      </c>
      <c r="Q1597" s="1" t="s">
        <v>35</v>
      </c>
      <c r="R1597">
        <v>68</v>
      </c>
      <c r="S1597" s="1" t="s">
        <v>30</v>
      </c>
      <c r="T1597" s="1" t="s">
        <v>32</v>
      </c>
      <c r="U1597" s="1" t="s">
        <v>30</v>
      </c>
      <c r="V1597">
        <v>0</v>
      </c>
      <c r="W1597" s="1" t="s">
        <v>30</v>
      </c>
      <c r="X1597" s="1" t="s">
        <v>36</v>
      </c>
      <c r="Y1597" s="1" t="s">
        <v>37</v>
      </c>
      <c r="Z1597">
        <v>19</v>
      </c>
      <c r="AA1597">
        <v>75</v>
      </c>
      <c r="AB1597" s="1" t="s">
        <v>13500</v>
      </c>
      <c r="AC1597" s="1" t="s">
        <v>13500</v>
      </c>
      <c r="AD1597" t="s">
        <v>13496</v>
      </c>
      <c r="AE1597" s="1" t="s">
        <v>38</v>
      </c>
      <c r="AF1597" s="1" t="s">
        <v>38</v>
      </c>
      <c r="AG1597" t="s">
        <v>13526</v>
      </c>
      <c r="AH1597" t="s">
        <v>38</v>
      </c>
      <c r="AI1597" t="s">
        <v>13538</v>
      </c>
    </row>
    <row r="1598" spans="1:35" x14ac:dyDescent="0.25">
      <c r="A1598" s="1" t="s">
        <v>3286</v>
      </c>
      <c r="B1598" s="1" t="s">
        <v>30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s="1" t="s">
        <v>32</v>
      </c>
      <c r="I1598" s="1" t="s">
        <v>31</v>
      </c>
      <c r="J1598">
        <v>356</v>
      </c>
      <c r="K1598">
        <v>1</v>
      </c>
      <c r="L1598">
        <v>0</v>
      </c>
      <c r="M1598" s="1" t="s">
        <v>30</v>
      </c>
      <c r="N1598">
        <v>0</v>
      </c>
      <c r="O1598" s="1" t="s">
        <v>88</v>
      </c>
      <c r="P1598" s="1" t="s">
        <v>3287</v>
      </c>
      <c r="Q1598" s="1" t="s">
        <v>42</v>
      </c>
      <c r="R1598">
        <v>33</v>
      </c>
      <c r="S1598" s="1" t="s">
        <v>30</v>
      </c>
      <c r="T1598" s="1" t="s">
        <v>30</v>
      </c>
      <c r="U1598" s="1" t="s">
        <v>30</v>
      </c>
      <c r="V1598">
        <v>0</v>
      </c>
      <c r="W1598" s="1" t="s">
        <v>30</v>
      </c>
      <c r="X1598" s="1" t="s">
        <v>43</v>
      </c>
      <c r="Y1598" s="1" t="s">
        <v>37</v>
      </c>
      <c r="Z1598">
        <v>9</v>
      </c>
      <c r="AA1598">
        <v>489</v>
      </c>
      <c r="AB1598" s="1" t="s">
        <v>13500</v>
      </c>
      <c r="AC1598" s="1" t="s">
        <v>13500</v>
      </c>
      <c r="AD1598" t="s">
        <v>13494</v>
      </c>
      <c r="AE1598" s="1" t="s">
        <v>38</v>
      </c>
      <c r="AF1598" s="1" t="s">
        <v>38</v>
      </c>
      <c r="AG1598" t="s">
        <v>13527</v>
      </c>
      <c r="AH1598" t="s">
        <v>38</v>
      </c>
      <c r="AI1598" t="s">
        <v>13540</v>
      </c>
    </row>
    <row r="1599" spans="1:35" x14ac:dyDescent="0.25">
      <c r="A1599" s="1" t="s">
        <v>3288</v>
      </c>
      <c r="B1599" s="1" t="s">
        <v>30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s="1" t="s">
        <v>32</v>
      </c>
      <c r="I1599" s="1" t="s">
        <v>31</v>
      </c>
      <c r="J1599">
        <v>216</v>
      </c>
      <c r="K1599">
        <v>1</v>
      </c>
      <c r="L1599">
        <v>0</v>
      </c>
      <c r="M1599" s="1" t="s">
        <v>30</v>
      </c>
      <c r="N1599">
        <v>0</v>
      </c>
      <c r="O1599" s="1" t="s">
        <v>125</v>
      </c>
      <c r="P1599" s="1" t="s">
        <v>3289</v>
      </c>
      <c r="Q1599" s="1" t="s">
        <v>42</v>
      </c>
      <c r="R1599">
        <v>42</v>
      </c>
      <c r="S1599" s="1" t="s">
        <v>30</v>
      </c>
      <c r="T1599" s="1" t="s">
        <v>30</v>
      </c>
      <c r="U1599" s="1" t="s">
        <v>30</v>
      </c>
      <c r="V1599">
        <v>0</v>
      </c>
      <c r="W1599" s="1" t="s">
        <v>30</v>
      </c>
      <c r="X1599" s="1" t="s">
        <v>57</v>
      </c>
      <c r="Y1599" s="1" t="s">
        <v>37</v>
      </c>
      <c r="Z1599">
        <v>12</v>
      </c>
      <c r="AA1599">
        <v>477</v>
      </c>
      <c r="AB1599" s="1" t="s">
        <v>13500</v>
      </c>
      <c r="AC1599" s="1" t="s">
        <v>13500</v>
      </c>
      <c r="AD1599" t="s">
        <v>13494</v>
      </c>
      <c r="AE1599" s="1" t="s">
        <v>38</v>
      </c>
      <c r="AF1599" s="1" t="s">
        <v>38</v>
      </c>
      <c r="AG1599" t="s">
        <v>13527</v>
      </c>
      <c r="AH1599" t="s">
        <v>38</v>
      </c>
      <c r="AI1599" t="s">
        <v>13539</v>
      </c>
    </row>
    <row r="1600" spans="1:35" x14ac:dyDescent="0.25">
      <c r="A1600" s="1" t="s">
        <v>3290</v>
      </c>
      <c r="B1600" s="1" t="s">
        <v>30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s="1" t="s">
        <v>32</v>
      </c>
      <c r="I1600" s="1" t="s">
        <v>31</v>
      </c>
      <c r="J1600">
        <v>210</v>
      </c>
      <c r="K1600">
        <v>2</v>
      </c>
      <c r="L1600">
        <v>0</v>
      </c>
      <c r="M1600" s="1" t="s">
        <v>30</v>
      </c>
      <c r="N1600">
        <v>0</v>
      </c>
      <c r="O1600" s="1" t="s">
        <v>122</v>
      </c>
      <c r="P1600" s="1" t="s">
        <v>3291</v>
      </c>
      <c r="Q1600" s="1" t="s">
        <v>42</v>
      </c>
      <c r="R1600">
        <v>55</v>
      </c>
      <c r="S1600" s="1" t="s">
        <v>30</v>
      </c>
      <c r="T1600" s="1" t="s">
        <v>30</v>
      </c>
      <c r="U1600" s="1" t="s">
        <v>30</v>
      </c>
      <c r="V1600">
        <v>0</v>
      </c>
      <c r="W1600" s="1" t="s">
        <v>30</v>
      </c>
      <c r="X1600" s="1" t="s">
        <v>57</v>
      </c>
      <c r="Y1600" s="1" t="s">
        <v>58</v>
      </c>
      <c r="Z1600">
        <v>13</v>
      </c>
      <c r="AA1600">
        <v>807</v>
      </c>
      <c r="AB1600" s="1" t="s">
        <v>13500</v>
      </c>
      <c r="AC1600" s="1" t="s">
        <v>13500</v>
      </c>
      <c r="AD1600" t="s">
        <v>13494</v>
      </c>
      <c r="AE1600" s="1" t="s">
        <v>38</v>
      </c>
      <c r="AF1600" s="1" t="s">
        <v>38</v>
      </c>
      <c r="AG1600" t="s">
        <v>13527</v>
      </c>
      <c r="AH1600" t="s">
        <v>38</v>
      </c>
      <c r="AI1600" t="s">
        <v>13540</v>
      </c>
    </row>
    <row r="1601" spans="1:35" x14ac:dyDescent="0.25">
      <c r="A1601" s="1" t="s">
        <v>3292</v>
      </c>
      <c r="B1601" s="1" t="s">
        <v>30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s="1" t="s">
        <v>32</v>
      </c>
      <c r="I1601" s="1" t="s">
        <v>31</v>
      </c>
      <c r="J1601">
        <v>50</v>
      </c>
      <c r="K1601">
        <v>2</v>
      </c>
      <c r="L1601">
        <v>0</v>
      </c>
      <c r="M1601" s="1" t="s">
        <v>30</v>
      </c>
      <c r="N1601">
        <v>0</v>
      </c>
      <c r="O1601" s="1" t="s">
        <v>135</v>
      </c>
      <c r="P1601" s="1" t="s">
        <v>3293</v>
      </c>
      <c r="Q1601" s="1" t="s">
        <v>42</v>
      </c>
      <c r="R1601">
        <v>51</v>
      </c>
      <c r="S1601" s="1" t="s">
        <v>30</v>
      </c>
      <c r="T1601" s="1" t="s">
        <v>30</v>
      </c>
      <c r="U1601" s="1" t="s">
        <v>30</v>
      </c>
      <c r="V1601">
        <v>0</v>
      </c>
      <c r="W1601" s="1" t="s">
        <v>30</v>
      </c>
      <c r="X1601" s="1" t="s">
        <v>36</v>
      </c>
      <c r="Y1601" s="1" t="s">
        <v>37</v>
      </c>
      <c r="Z1601">
        <v>9</v>
      </c>
      <c r="AA1601">
        <v>130</v>
      </c>
      <c r="AB1601" s="1" t="s">
        <v>13500</v>
      </c>
      <c r="AC1601" s="1" t="s">
        <v>13500</v>
      </c>
      <c r="AD1601" t="s">
        <v>13494</v>
      </c>
      <c r="AE1601" s="1" t="s">
        <v>38</v>
      </c>
      <c r="AF1601" s="1" t="s">
        <v>38</v>
      </c>
      <c r="AG1601" t="s">
        <v>13527</v>
      </c>
      <c r="AH1601" t="s">
        <v>38</v>
      </c>
      <c r="AI1601" t="s">
        <v>13539</v>
      </c>
    </row>
    <row r="1602" spans="1:35" x14ac:dyDescent="0.25">
      <c r="A1602" s="1" t="s">
        <v>3294</v>
      </c>
      <c r="B1602" s="1" t="s">
        <v>30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s="1" t="s">
        <v>32</v>
      </c>
      <c r="I1602" s="1" t="s">
        <v>31</v>
      </c>
      <c r="J1602">
        <v>48</v>
      </c>
      <c r="K1602">
        <v>2</v>
      </c>
      <c r="L1602">
        <v>1</v>
      </c>
      <c r="M1602" s="1" t="s">
        <v>32</v>
      </c>
      <c r="N1602">
        <v>0</v>
      </c>
      <c r="O1602" s="1" t="s">
        <v>156</v>
      </c>
      <c r="P1602" s="1" t="s">
        <v>3295</v>
      </c>
      <c r="Q1602" s="1" t="s">
        <v>35</v>
      </c>
      <c r="R1602">
        <v>33</v>
      </c>
      <c r="S1602" s="1" t="s">
        <v>30</v>
      </c>
      <c r="T1602" s="1" t="s">
        <v>30</v>
      </c>
      <c r="U1602" s="1" t="s">
        <v>30</v>
      </c>
      <c r="V1602">
        <v>0</v>
      </c>
      <c r="W1602" s="1" t="s">
        <v>30</v>
      </c>
      <c r="X1602" s="1" t="s">
        <v>43</v>
      </c>
      <c r="Y1602" s="1" t="s">
        <v>37</v>
      </c>
      <c r="Z1602">
        <v>21</v>
      </c>
      <c r="AA1602">
        <v>278</v>
      </c>
      <c r="AB1602" s="1" t="s">
        <v>13500</v>
      </c>
      <c r="AC1602" s="1" t="s">
        <v>13500</v>
      </c>
      <c r="AD1602" t="s">
        <v>13494</v>
      </c>
      <c r="AE1602" s="1" t="s">
        <v>38</v>
      </c>
      <c r="AF1602" s="1" t="s">
        <v>38</v>
      </c>
      <c r="AG1602" t="s">
        <v>13527</v>
      </c>
      <c r="AH1602" t="s">
        <v>38</v>
      </c>
      <c r="AI1602" t="s">
        <v>13539</v>
      </c>
    </row>
    <row r="1603" spans="1:35" x14ac:dyDescent="0.25">
      <c r="A1603" s="1" t="s">
        <v>3296</v>
      </c>
      <c r="B1603" s="1" t="s">
        <v>30</v>
      </c>
      <c r="C1603">
        <v>1</v>
      </c>
      <c r="D1603">
        <v>4</v>
      </c>
      <c r="E1603">
        <v>13</v>
      </c>
      <c r="F1603">
        <v>4</v>
      </c>
      <c r="G1603">
        <v>10.3</v>
      </c>
      <c r="H1603" s="1" t="s">
        <v>32</v>
      </c>
      <c r="I1603" s="1" t="s">
        <v>31</v>
      </c>
      <c r="J1603">
        <v>5</v>
      </c>
      <c r="K1603">
        <v>0</v>
      </c>
      <c r="L1603">
        <v>3</v>
      </c>
      <c r="M1603" s="1" t="s">
        <v>32</v>
      </c>
      <c r="N1603">
        <v>0</v>
      </c>
      <c r="O1603" s="1" t="s">
        <v>240</v>
      </c>
      <c r="P1603" s="1" t="s">
        <v>3297</v>
      </c>
      <c r="Q1603" s="1" t="s">
        <v>42</v>
      </c>
      <c r="R1603">
        <v>48</v>
      </c>
      <c r="S1603" s="1" t="s">
        <v>30</v>
      </c>
      <c r="T1603" s="1" t="s">
        <v>30</v>
      </c>
      <c r="U1603" s="1" t="s">
        <v>30</v>
      </c>
      <c r="V1603">
        <v>0</v>
      </c>
      <c r="W1603" s="1" t="s">
        <v>30</v>
      </c>
      <c r="X1603" s="1" t="s">
        <v>36</v>
      </c>
      <c r="Y1603" s="1" t="s">
        <v>58</v>
      </c>
      <c r="Z1603">
        <v>33</v>
      </c>
      <c r="AA1603">
        <v>33</v>
      </c>
      <c r="AB1603" s="1" t="s">
        <v>13500</v>
      </c>
      <c r="AC1603" s="1" t="s">
        <v>13500</v>
      </c>
      <c r="AD1603" t="s">
        <v>13494</v>
      </c>
      <c r="AE1603" s="1" t="s">
        <v>38</v>
      </c>
      <c r="AF1603" s="1" t="s">
        <v>38</v>
      </c>
      <c r="AG1603" t="s">
        <v>13526</v>
      </c>
      <c r="AH1603" t="s">
        <v>38</v>
      </c>
      <c r="AI1603" t="s">
        <v>13538</v>
      </c>
    </row>
    <row r="1604" spans="1:35" x14ac:dyDescent="0.25">
      <c r="A1604" s="1" t="s">
        <v>3298</v>
      </c>
      <c r="B1604" s="1" t="s">
        <v>30</v>
      </c>
      <c r="C1604">
        <v>1</v>
      </c>
      <c r="D1604">
        <v>4</v>
      </c>
      <c r="E1604">
        <v>9</v>
      </c>
      <c r="F1604">
        <v>6</v>
      </c>
      <c r="G1604">
        <v>6.3</v>
      </c>
      <c r="H1604" s="1" t="s">
        <v>32</v>
      </c>
      <c r="I1604" s="1" t="s">
        <v>46</v>
      </c>
      <c r="J1604">
        <v>0</v>
      </c>
      <c r="K1604">
        <v>1</v>
      </c>
      <c r="L1604">
        <v>0</v>
      </c>
      <c r="M1604" s="1" t="s">
        <v>30</v>
      </c>
      <c r="N1604">
        <v>0</v>
      </c>
      <c r="O1604" s="1" t="s">
        <v>219</v>
      </c>
      <c r="P1604" s="1" t="s">
        <v>3299</v>
      </c>
      <c r="Q1604" s="1" t="s">
        <v>42</v>
      </c>
      <c r="R1604">
        <v>36</v>
      </c>
      <c r="S1604" s="1" t="s">
        <v>30</v>
      </c>
      <c r="T1604" s="1" t="s">
        <v>30</v>
      </c>
      <c r="U1604" s="1" t="s">
        <v>30</v>
      </c>
      <c r="V1604">
        <v>0</v>
      </c>
      <c r="W1604" s="1" t="s">
        <v>30</v>
      </c>
      <c r="X1604" s="1" t="s">
        <v>57</v>
      </c>
      <c r="Y1604" s="1" t="s">
        <v>58</v>
      </c>
      <c r="Z1604">
        <v>9</v>
      </c>
      <c r="AA1604">
        <v>9</v>
      </c>
      <c r="AB1604" s="1" t="s">
        <v>13500</v>
      </c>
      <c r="AC1604" s="1" t="s">
        <v>13500</v>
      </c>
      <c r="AD1604" t="s">
        <v>13494</v>
      </c>
      <c r="AE1604" s="1" t="s">
        <v>38</v>
      </c>
      <c r="AF1604" s="1" t="s">
        <v>38</v>
      </c>
      <c r="AG1604" t="s">
        <v>13527</v>
      </c>
      <c r="AH1604" t="s">
        <v>38</v>
      </c>
      <c r="AI1604" t="s">
        <v>13538</v>
      </c>
    </row>
    <row r="1605" spans="1:35" x14ac:dyDescent="0.25">
      <c r="A1605" s="1" t="s">
        <v>3300</v>
      </c>
      <c r="B1605" s="1" t="s">
        <v>30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s="1" t="s">
        <v>32</v>
      </c>
      <c r="I1605" s="1" t="s">
        <v>31</v>
      </c>
      <c r="J1605">
        <v>124</v>
      </c>
      <c r="K1605">
        <v>2</v>
      </c>
      <c r="L1605">
        <v>7</v>
      </c>
      <c r="M1605" s="1" t="s">
        <v>32</v>
      </c>
      <c r="N1605">
        <v>0</v>
      </c>
      <c r="O1605" s="1" t="s">
        <v>1102</v>
      </c>
      <c r="P1605" s="1" t="s">
        <v>3301</v>
      </c>
      <c r="Q1605" s="1" t="s">
        <v>42</v>
      </c>
      <c r="R1605">
        <v>26</v>
      </c>
      <c r="S1605" s="1" t="s">
        <v>32</v>
      </c>
      <c r="T1605" s="1" t="s">
        <v>30</v>
      </c>
      <c r="U1605" s="1" t="s">
        <v>30</v>
      </c>
      <c r="V1605">
        <v>0</v>
      </c>
      <c r="W1605" s="1" t="s">
        <v>32</v>
      </c>
      <c r="X1605" s="1" t="s">
        <v>57</v>
      </c>
      <c r="Y1605" s="1" t="s">
        <v>37</v>
      </c>
      <c r="Z1605">
        <v>22</v>
      </c>
      <c r="AA1605">
        <v>1306</v>
      </c>
      <c r="AB1605" s="1" t="s">
        <v>13500</v>
      </c>
      <c r="AC1605" s="1" t="s">
        <v>13500</v>
      </c>
      <c r="AD1605" t="s">
        <v>13495</v>
      </c>
      <c r="AE1605" s="1" t="s">
        <v>38</v>
      </c>
      <c r="AF1605" s="1" t="s">
        <v>38</v>
      </c>
      <c r="AG1605" t="s">
        <v>13526</v>
      </c>
      <c r="AH1605" t="s">
        <v>38</v>
      </c>
      <c r="AI1605" t="s">
        <v>13540</v>
      </c>
    </row>
    <row r="1606" spans="1:35" x14ac:dyDescent="0.25">
      <c r="A1606" s="1" t="s">
        <v>3302</v>
      </c>
      <c r="B1606" s="1" t="s">
        <v>30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s="1" t="s">
        <v>32</v>
      </c>
      <c r="I1606" s="1" t="s">
        <v>31</v>
      </c>
      <c r="J1606">
        <v>154</v>
      </c>
      <c r="K1606">
        <v>0</v>
      </c>
      <c r="L1606">
        <v>11</v>
      </c>
      <c r="M1606" s="1" t="s">
        <v>32</v>
      </c>
      <c r="N1606">
        <v>0</v>
      </c>
      <c r="O1606" s="1" t="s">
        <v>52</v>
      </c>
      <c r="P1606" s="1" t="s">
        <v>3303</v>
      </c>
      <c r="Q1606" s="1" t="s">
        <v>42</v>
      </c>
      <c r="R1606">
        <v>32</v>
      </c>
      <c r="S1606" s="1" t="s">
        <v>30</v>
      </c>
      <c r="T1606" s="1" t="s">
        <v>30</v>
      </c>
      <c r="U1606" s="1" t="s">
        <v>30</v>
      </c>
      <c r="V1606">
        <v>0</v>
      </c>
      <c r="W1606" s="1" t="s">
        <v>30</v>
      </c>
      <c r="X1606" s="1" t="s">
        <v>43</v>
      </c>
      <c r="Y1606" s="1" t="s">
        <v>58</v>
      </c>
      <c r="Z1606">
        <v>31</v>
      </c>
      <c r="AA1606">
        <v>1284</v>
      </c>
      <c r="AB1606" s="1" t="s">
        <v>13500</v>
      </c>
      <c r="AC1606" s="1" t="s">
        <v>13500</v>
      </c>
      <c r="AD1606" t="s">
        <v>13494</v>
      </c>
      <c r="AE1606" s="1" t="s">
        <v>38</v>
      </c>
      <c r="AF1606" s="1" t="s">
        <v>38</v>
      </c>
      <c r="AG1606" t="s">
        <v>13526</v>
      </c>
      <c r="AH1606" t="s">
        <v>38</v>
      </c>
      <c r="AI1606" t="s">
        <v>13540</v>
      </c>
    </row>
    <row r="1607" spans="1:35" x14ac:dyDescent="0.25">
      <c r="A1607" s="1" t="s">
        <v>3304</v>
      </c>
      <c r="B1607" s="1" t="s">
        <v>30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s="1" t="s">
        <v>32</v>
      </c>
      <c r="I1607" s="1" t="s">
        <v>31</v>
      </c>
      <c r="J1607">
        <v>383</v>
      </c>
      <c r="K1607">
        <v>0</v>
      </c>
      <c r="L1607">
        <v>6</v>
      </c>
      <c r="M1607" s="1" t="s">
        <v>32</v>
      </c>
      <c r="N1607">
        <v>0</v>
      </c>
      <c r="O1607" s="1" t="s">
        <v>52</v>
      </c>
      <c r="P1607" s="1" t="s">
        <v>3305</v>
      </c>
      <c r="Q1607" s="1" t="s">
        <v>35</v>
      </c>
      <c r="R1607">
        <v>27</v>
      </c>
      <c r="S1607" s="1" t="s">
        <v>32</v>
      </c>
      <c r="T1607" s="1" t="s">
        <v>30</v>
      </c>
      <c r="U1607" s="1" t="s">
        <v>30</v>
      </c>
      <c r="V1607">
        <v>0</v>
      </c>
      <c r="W1607" s="1" t="s">
        <v>32</v>
      </c>
      <c r="X1607" s="1" t="s">
        <v>57</v>
      </c>
      <c r="Y1607" s="1" t="s">
        <v>37</v>
      </c>
      <c r="Z1607">
        <v>24</v>
      </c>
      <c r="AA1607">
        <v>1570</v>
      </c>
      <c r="AB1607" s="1" t="s">
        <v>13500</v>
      </c>
      <c r="AC1607" s="1" t="s">
        <v>13500</v>
      </c>
      <c r="AD1607" t="s">
        <v>13495</v>
      </c>
      <c r="AE1607" s="1" t="s">
        <v>38</v>
      </c>
      <c r="AF1607" s="1" t="s">
        <v>38</v>
      </c>
      <c r="AG1607" t="s">
        <v>13526</v>
      </c>
      <c r="AH1607" t="s">
        <v>38</v>
      </c>
      <c r="AI1607" t="s">
        <v>13540</v>
      </c>
    </row>
    <row r="1608" spans="1:35" x14ac:dyDescent="0.25">
      <c r="A1608" s="1" t="s">
        <v>3306</v>
      </c>
      <c r="B1608" s="1" t="s">
        <v>30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s="1" t="s">
        <v>32</v>
      </c>
      <c r="I1608" s="1" t="s">
        <v>31</v>
      </c>
      <c r="J1608">
        <v>135</v>
      </c>
      <c r="K1608">
        <v>0</v>
      </c>
      <c r="L1608">
        <v>1</v>
      </c>
      <c r="M1608" s="1" t="s">
        <v>32</v>
      </c>
      <c r="N1608">
        <v>0</v>
      </c>
      <c r="O1608" s="1" t="s">
        <v>176</v>
      </c>
      <c r="P1608" s="1" t="s">
        <v>3307</v>
      </c>
      <c r="Q1608" s="1" t="s">
        <v>35</v>
      </c>
      <c r="R1608">
        <v>77</v>
      </c>
      <c r="S1608" s="1" t="s">
        <v>30</v>
      </c>
      <c r="T1608" s="1" t="s">
        <v>32</v>
      </c>
      <c r="U1608" s="1" t="s">
        <v>30</v>
      </c>
      <c r="V1608">
        <v>0</v>
      </c>
      <c r="W1608" s="1" t="s">
        <v>30</v>
      </c>
      <c r="X1608" s="1" t="s">
        <v>43</v>
      </c>
      <c r="Y1608" s="1" t="s">
        <v>58</v>
      </c>
      <c r="Z1608">
        <v>27</v>
      </c>
      <c r="AA1608">
        <v>1761</v>
      </c>
      <c r="AB1608" s="1" t="s">
        <v>13500</v>
      </c>
      <c r="AC1608" s="1" t="s">
        <v>13500</v>
      </c>
      <c r="AD1608" t="s">
        <v>13496</v>
      </c>
      <c r="AE1608" s="1" t="s">
        <v>38</v>
      </c>
      <c r="AF1608" s="1" t="s">
        <v>38</v>
      </c>
      <c r="AG1608" t="s">
        <v>13527</v>
      </c>
      <c r="AH1608" t="s">
        <v>38</v>
      </c>
      <c r="AI1608" t="s">
        <v>13540</v>
      </c>
    </row>
    <row r="1609" spans="1:35" x14ac:dyDescent="0.25">
      <c r="A1609" s="1" t="s">
        <v>3308</v>
      </c>
      <c r="B1609" s="1" t="s">
        <v>30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s="1" t="s">
        <v>32</v>
      </c>
      <c r="I1609" s="1" t="s">
        <v>31</v>
      </c>
      <c r="J1609">
        <v>258</v>
      </c>
      <c r="K1609">
        <v>2</v>
      </c>
      <c r="L1609">
        <v>7</v>
      </c>
      <c r="M1609" s="1" t="s">
        <v>32</v>
      </c>
      <c r="N1609">
        <v>0</v>
      </c>
      <c r="O1609" s="1" t="s">
        <v>275</v>
      </c>
      <c r="P1609" s="1" t="s">
        <v>3309</v>
      </c>
      <c r="Q1609" s="1" t="s">
        <v>42</v>
      </c>
      <c r="R1609">
        <v>54</v>
      </c>
      <c r="S1609" s="1" t="s">
        <v>30</v>
      </c>
      <c r="T1609" s="1" t="s">
        <v>30</v>
      </c>
      <c r="U1609" s="1" t="s">
        <v>30</v>
      </c>
      <c r="V1609">
        <v>0</v>
      </c>
      <c r="W1609" s="1" t="s">
        <v>30</v>
      </c>
      <c r="X1609" s="1" t="s">
        <v>36</v>
      </c>
      <c r="Y1609" s="1" t="s">
        <v>37</v>
      </c>
      <c r="Z1609">
        <v>41</v>
      </c>
      <c r="AA1609">
        <v>2061</v>
      </c>
      <c r="AB1609" s="1" t="s">
        <v>13500</v>
      </c>
      <c r="AC1609" s="1" t="s">
        <v>13500</v>
      </c>
      <c r="AD1609" t="s">
        <v>13494</v>
      </c>
      <c r="AE1609" s="1" t="s">
        <v>38</v>
      </c>
      <c r="AF1609" s="1" t="s">
        <v>38</v>
      </c>
      <c r="AG1609" t="s">
        <v>13526</v>
      </c>
      <c r="AH1609" t="s">
        <v>38</v>
      </c>
      <c r="AI1609" t="s">
        <v>13540</v>
      </c>
    </row>
    <row r="1610" spans="1:35" x14ac:dyDescent="0.25">
      <c r="A1610" s="1" t="s">
        <v>3310</v>
      </c>
      <c r="B1610" s="1" t="s">
        <v>30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s="1" t="s">
        <v>32</v>
      </c>
      <c r="I1610" s="1" t="s">
        <v>31</v>
      </c>
      <c r="J1610">
        <v>108</v>
      </c>
      <c r="K1610">
        <v>1</v>
      </c>
      <c r="L1610">
        <v>0</v>
      </c>
      <c r="M1610" s="1" t="s">
        <v>30</v>
      </c>
      <c r="N1610">
        <v>0</v>
      </c>
      <c r="O1610" s="1" t="s">
        <v>176</v>
      </c>
      <c r="P1610" s="1" t="s">
        <v>3311</v>
      </c>
      <c r="Q1610" s="1" t="s">
        <v>35</v>
      </c>
      <c r="R1610">
        <v>25</v>
      </c>
      <c r="S1610" s="1" t="s">
        <v>32</v>
      </c>
      <c r="T1610" s="1" t="s">
        <v>30</v>
      </c>
      <c r="U1610" s="1" t="s">
        <v>30</v>
      </c>
      <c r="V1610">
        <v>0</v>
      </c>
      <c r="W1610" s="1" t="s">
        <v>30</v>
      </c>
      <c r="X1610" s="1" t="s">
        <v>57</v>
      </c>
      <c r="Y1610" s="1" t="s">
        <v>44</v>
      </c>
      <c r="Z1610">
        <v>13</v>
      </c>
      <c r="AA1610">
        <v>524</v>
      </c>
      <c r="AB1610" s="1" t="s">
        <v>13500</v>
      </c>
      <c r="AC1610" s="1" t="s">
        <v>13500</v>
      </c>
      <c r="AD1610" t="s">
        <v>13495</v>
      </c>
      <c r="AE1610" s="1" t="s">
        <v>38</v>
      </c>
      <c r="AF1610" s="1" t="s">
        <v>38</v>
      </c>
      <c r="AG1610" t="s">
        <v>13527</v>
      </c>
      <c r="AH1610" t="s">
        <v>38</v>
      </c>
      <c r="AI1610" t="s">
        <v>13540</v>
      </c>
    </row>
    <row r="1611" spans="1:35" x14ac:dyDescent="0.25">
      <c r="A1611" s="1" t="s">
        <v>3312</v>
      </c>
      <c r="B1611" s="1" t="s">
        <v>30</v>
      </c>
      <c r="C1611">
        <v>3</v>
      </c>
      <c r="D1611">
        <v>16</v>
      </c>
      <c r="E1611">
        <v>35</v>
      </c>
      <c r="F1611">
        <v>24</v>
      </c>
      <c r="G1611">
        <v>42</v>
      </c>
      <c r="H1611" s="1" t="s">
        <v>32</v>
      </c>
      <c r="I1611" s="1" t="s">
        <v>31</v>
      </c>
      <c r="J1611">
        <v>21</v>
      </c>
      <c r="K1611">
        <v>2</v>
      </c>
      <c r="L1611">
        <v>35</v>
      </c>
      <c r="M1611" s="1" t="s">
        <v>32</v>
      </c>
      <c r="N1611">
        <v>0</v>
      </c>
      <c r="O1611" s="1" t="s">
        <v>97</v>
      </c>
      <c r="P1611" s="1" t="s">
        <v>3313</v>
      </c>
      <c r="Q1611" s="1" t="s">
        <v>42</v>
      </c>
      <c r="R1611">
        <v>28</v>
      </c>
      <c r="S1611" s="1" t="s">
        <v>32</v>
      </c>
      <c r="T1611" s="1" t="s">
        <v>30</v>
      </c>
      <c r="U1611" s="1" t="s">
        <v>30</v>
      </c>
      <c r="V1611">
        <v>0</v>
      </c>
      <c r="W1611" s="1" t="s">
        <v>30</v>
      </c>
      <c r="X1611" s="1" t="s">
        <v>36</v>
      </c>
      <c r="Y1611" s="1" t="s">
        <v>37</v>
      </c>
      <c r="Z1611">
        <v>16</v>
      </c>
      <c r="AA1611">
        <v>51</v>
      </c>
      <c r="AB1611" s="1" t="s">
        <v>13500</v>
      </c>
      <c r="AC1611" s="1" t="s">
        <v>13500</v>
      </c>
      <c r="AD1611" t="s">
        <v>13495</v>
      </c>
      <c r="AE1611" s="1" t="s">
        <v>38</v>
      </c>
      <c r="AF1611" s="1" t="s">
        <v>38</v>
      </c>
      <c r="AG1611" t="s">
        <v>13526</v>
      </c>
      <c r="AH1611" t="s">
        <v>38</v>
      </c>
      <c r="AI1611" t="s">
        <v>13538</v>
      </c>
    </row>
    <row r="1612" spans="1:35" x14ac:dyDescent="0.25">
      <c r="A1612" s="1" t="s">
        <v>3314</v>
      </c>
      <c r="B1612" s="1" t="s">
        <v>30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s="1" t="s">
        <v>32</v>
      </c>
      <c r="I1612" s="1" t="s">
        <v>31</v>
      </c>
      <c r="J1612">
        <v>19</v>
      </c>
      <c r="K1612">
        <v>0</v>
      </c>
      <c r="L1612">
        <v>15</v>
      </c>
      <c r="M1612" s="1" t="s">
        <v>30</v>
      </c>
      <c r="N1612">
        <v>7</v>
      </c>
      <c r="O1612" s="1" t="s">
        <v>55</v>
      </c>
      <c r="P1612" s="1" t="s">
        <v>3315</v>
      </c>
      <c r="Q1612" s="1" t="s">
        <v>35</v>
      </c>
      <c r="R1612">
        <v>21</v>
      </c>
      <c r="S1612" s="1" t="s">
        <v>32</v>
      </c>
      <c r="T1612" s="1" t="s">
        <v>30</v>
      </c>
      <c r="U1612" s="1" t="s">
        <v>30</v>
      </c>
      <c r="V1612">
        <v>0</v>
      </c>
      <c r="W1612" s="1" t="s">
        <v>32</v>
      </c>
      <c r="X1612" s="1" t="s">
        <v>36</v>
      </c>
      <c r="Y1612" s="1" t="s">
        <v>44</v>
      </c>
      <c r="Z1612">
        <v>17</v>
      </c>
      <c r="AA1612">
        <v>70</v>
      </c>
      <c r="AB1612" s="1" t="s">
        <v>13500</v>
      </c>
      <c r="AC1612" s="1" t="s">
        <v>13500</v>
      </c>
      <c r="AD1612" t="s">
        <v>13495</v>
      </c>
      <c r="AE1612" s="1" t="s">
        <v>38</v>
      </c>
      <c r="AF1612" s="1" t="s">
        <v>38</v>
      </c>
      <c r="AG1612" t="s">
        <v>13526</v>
      </c>
      <c r="AH1612" t="s">
        <v>38</v>
      </c>
      <c r="AI1612" t="s">
        <v>13538</v>
      </c>
    </row>
    <row r="1613" spans="1:35" x14ac:dyDescent="0.25">
      <c r="A1613" s="1" t="s">
        <v>3316</v>
      </c>
      <c r="B1613" s="1" t="s">
        <v>30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s="1" t="s">
        <v>32</v>
      </c>
      <c r="I1613" s="1" t="s">
        <v>46</v>
      </c>
      <c r="J1613">
        <v>0</v>
      </c>
      <c r="K1613">
        <v>2</v>
      </c>
      <c r="L1613">
        <v>1</v>
      </c>
      <c r="M1613" s="1" t="s">
        <v>32</v>
      </c>
      <c r="N1613">
        <v>0</v>
      </c>
      <c r="O1613" s="1" t="s">
        <v>240</v>
      </c>
      <c r="P1613" s="1" t="s">
        <v>3317</v>
      </c>
      <c r="Q1613" s="1" t="s">
        <v>35</v>
      </c>
      <c r="R1613">
        <v>58</v>
      </c>
      <c r="S1613" s="1" t="s">
        <v>30</v>
      </c>
      <c r="T1613" s="1" t="s">
        <v>30</v>
      </c>
      <c r="U1613" s="1" t="s">
        <v>30</v>
      </c>
      <c r="V1613">
        <v>0</v>
      </c>
      <c r="W1613" s="1" t="s">
        <v>32</v>
      </c>
      <c r="X1613" s="1" t="s">
        <v>36</v>
      </c>
      <c r="Y1613" s="1" t="s">
        <v>37</v>
      </c>
      <c r="Z1613">
        <v>57</v>
      </c>
      <c r="AA1613">
        <v>609</v>
      </c>
      <c r="AB1613" s="1" t="s">
        <v>13500</v>
      </c>
      <c r="AC1613" s="1" t="s">
        <v>13500</v>
      </c>
      <c r="AD1613" t="s">
        <v>13494</v>
      </c>
      <c r="AE1613" s="1" t="s">
        <v>38</v>
      </c>
      <c r="AF1613" s="1" t="s">
        <v>38</v>
      </c>
      <c r="AG1613" t="s">
        <v>13527</v>
      </c>
      <c r="AH1613" t="s">
        <v>38</v>
      </c>
      <c r="AI1613" t="s">
        <v>13539</v>
      </c>
    </row>
    <row r="1614" spans="1:35" x14ac:dyDescent="0.25">
      <c r="A1614" s="1" t="s">
        <v>3318</v>
      </c>
      <c r="B1614" s="1" t="s">
        <v>30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s="1" t="s">
        <v>32</v>
      </c>
      <c r="I1614" s="1" t="s">
        <v>31</v>
      </c>
      <c r="J1614">
        <v>5</v>
      </c>
      <c r="K1614">
        <v>0</v>
      </c>
      <c r="L1614">
        <v>5</v>
      </c>
      <c r="M1614" s="1" t="s">
        <v>32</v>
      </c>
      <c r="N1614">
        <v>0</v>
      </c>
      <c r="O1614" s="1" t="s">
        <v>52</v>
      </c>
      <c r="P1614" s="1" t="s">
        <v>3319</v>
      </c>
      <c r="Q1614" s="1" t="s">
        <v>35</v>
      </c>
      <c r="R1614">
        <v>57</v>
      </c>
      <c r="S1614" s="1" t="s">
        <v>30</v>
      </c>
      <c r="T1614" s="1" t="s">
        <v>30</v>
      </c>
      <c r="U1614" s="1" t="s">
        <v>30</v>
      </c>
      <c r="V1614">
        <v>0</v>
      </c>
      <c r="W1614" s="1" t="s">
        <v>30</v>
      </c>
      <c r="X1614" s="1" t="s">
        <v>36</v>
      </c>
      <c r="Y1614" s="1" t="s">
        <v>44</v>
      </c>
      <c r="Z1614">
        <v>39</v>
      </c>
      <c r="AA1614">
        <v>71</v>
      </c>
      <c r="AB1614" s="1" t="s">
        <v>13500</v>
      </c>
      <c r="AC1614" s="1" t="s">
        <v>13500</v>
      </c>
      <c r="AD1614" t="s">
        <v>13494</v>
      </c>
      <c r="AE1614" s="1" t="s">
        <v>38</v>
      </c>
      <c r="AF1614" s="1" t="s">
        <v>38</v>
      </c>
      <c r="AG1614" t="s">
        <v>13526</v>
      </c>
      <c r="AH1614" t="s">
        <v>38</v>
      </c>
      <c r="AI1614" t="s">
        <v>13538</v>
      </c>
    </row>
    <row r="1615" spans="1:35" x14ac:dyDescent="0.25">
      <c r="A1615" s="1" t="s">
        <v>3320</v>
      </c>
      <c r="B1615" s="1" t="s">
        <v>30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s="1" t="s">
        <v>32</v>
      </c>
      <c r="I1615" s="1" t="s">
        <v>46</v>
      </c>
      <c r="J1615">
        <v>0</v>
      </c>
      <c r="K1615">
        <v>2</v>
      </c>
      <c r="L1615">
        <v>2</v>
      </c>
      <c r="M1615" s="1" t="s">
        <v>32</v>
      </c>
      <c r="N1615">
        <v>0</v>
      </c>
      <c r="O1615" s="1" t="s">
        <v>68</v>
      </c>
      <c r="P1615" s="1" t="s">
        <v>3321</v>
      </c>
      <c r="Q1615" s="1" t="s">
        <v>35</v>
      </c>
      <c r="R1615">
        <v>54</v>
      </c>
      <c r="S1615" s="1" t="s">
        <v>30</v>
      </c>
      <c r="T1615" s="1" t="s">
        <v>30</v>
      </c>
      <c r="U1615" s="1" t="s">
        <v>30</v>
      </c>
      <c r="V1615">
        <v>0</v>
      </c>
      <c r="W1615" s="1" t="s">
        <v>30</v>
      </c>
      <c r="X1615" s="1" t="s">
        <v>36</v>
      </c>
      <c r="Y1615" s="1" t="s">
        <v>37</v>
      </c>
      <c r="Z1615">
        <v>52</v>
      </c>
      <c r="AA1615">
        <v>1329</v>
      </c>
      <c r="AB1615" s="1" t="s">
        <v>13500</v>
      </c>
      <c r="AC1615" s="1" t="s">
        <v>13500</v>
      </c>
      <c r="AD1615" t="s">
        <v>13494</v>
      </c>
      <c r="AE1615" s="1" t="s">
        <v>38</v>
      </c>
      <c r="AF1615" s="1" t="s">
        <v>38</v>
      </c>
      <c r="AG1615" t="s">
        <v>13527</v>
      </c>
      <c r="AH1615" t="s">
        <v>38</v>
      </c>
      <c r="AI1615" t="s">
        <v>13539</v>
      </c>
    </row>
    <row r="1616" spans="1:35" x14ac:dyDescent="0.25">
      <c r="A1616" s="1" t="s">
        <v>3322</v>
      </c>
      <c r="B1616" s="1" t="s">
        <v>30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s="1" t="s">
        <v>32</v>
      </c>
      <c r="I1616" s="1" t="s">
        <v>31</v>
      </c>
      <c r="J1616">
        <v>23</v>
      </c>
      <c r="K1616">
        <v>1</v>
      </c>
      <c r="L1616">
        <v>0</v>
      </c>
      <c r="M1616" s="1" t="s">
        <v>30</v>
      </c>
      <c r="N1616">
        <v>0</v>
      </c>
      <c r="O1616" s="1" t="s">
        <v>197</v>
      </c>
      <c r="P1616" s="1" t="s">
        <v>3323</v>
      </c>
      <c r="Q1616" s="1" t="s">
        <v>35</v>
      </c>
      <c r="R1616">
        <v>28</v>
      </c>
      <c r="S1616" s="1" t="s">
        <v>32</v>
      </c>
      <c r="T1616" s="1" t="s">
        <v>30</v>
      </c>
      <c r="U1616" s="1" t="s">
        <v>30</v>
      </c>
      <c r="V1616">
        <v>0</v>
      </c>
      <c r="W1616" s="1" t="s">
        <v>30</v>
      </c>
      <c r="X1616" s="1" t="s">
        <v>36</v>
      </c>
      <c r="Y1616" s="1" t="s">
        <v>44</v>
      </c>
      <c r="Z1616">
        <v>13</v>
      </c>
      <c r="AA1616">
        <v>164</v>
      </c>
      <c r="AB1616" s="1" t="s">
        <v>13500</v>
      </c>
      <c r="AC1616" s="1" t="s">
        <v>13500</v>
      </c>
      <c r="AD1616" t="s">
        <v>13495</v>
      </c>
      <c r="AE1616" s="1" t="s">
        <v>38</v>
      </c>
      <c r="AF1616" s="1" t="s">
        <v>38</v>
      </c>
      <c r="AG1616" t="s">
        <v>13527</v>
      </c>
      <c r="AH1616" t="s">
        <v>38</v>
      </c>
      <c r="AI1616" t="s">
        <v>13539</v>
      </c>
    </row>
    <row r="1617" spans="1:35" x14ac:dyDescent="0.25">
      <c r="A1617" s="1" t="s">
        <v>3324</v>
      </c>
      <c r="B1617" s="1" t="s">
        <v>30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s="1" t="s">
        <v>32</v>
      </c>
      <c r="I1617" s="1" t="s">
        <v>31</v>
      </c>
      <c r="J1617">
        <v>305</v>
      </c>
      <c r="K1617">
        <v>2</v>
      </c>
      <c r="L1617">
        <v>2</v>
      </c>
      <c r="M1617" s="1" t="s">
        <v>30</v>
      </c>
      <c r="N1617">
        <v>88</v>
      </c>
      <c r="O1617" s="1" t="s">
        <v>130</v>
      </c>
      <c r="P1617" s="1" t="s">
        <v>3325</v>
      </c>
      <c r="Q1617" s="1" t="s">
        <v>42</v>
      </c>
      <c r="R1617">
        <v>67</v>
      </c>
      <c r="S1617" s="1" t="s">
        <v>30</v>
      </c>
      <c r="T1617" s="1" t="s">
        <v>32</v>
      </c>
      <c r="U1617" s="1" t="s">
        <v>30</v>
      </c>
      <c r="V1617">
        <v>0</v>
      </c>
      <c r="W1617" s="1" t="s">
        <v>30</v>
      </c>
      <c r="X1617" s="1" t="s">
        <v>57</v>
      </c>
      <c r="Y1617" s="1" t="s">
        <v>37</v>
      </c>
      <c r="Z1617">
        <v>55</v>
      </c>
      <c r="AA1617">
        <v>3367</v>
      </c>
      <c r="AB1617" s="1" t="s">
        <v>13500</v>
      </c>
      <c r="AC1617" s="1" t="s">
        <v>13500</v>
      </c>
      <c r="AD1617" t="s">
        <v>13496</v>
      </c>
      <c r="AE1617" s="1" t="s">
        <v>38</v>
      </c>
      <c r="AF1617" s="1" t="s">
        <v>38</v>
      </c>
      <c r="AG1617" t="s">
        <v>13527</v>
      </c>
      <c r="AH1617" t="s">
        <v>38</v>
      </c>
      <c r="AI1617" t="s">
        <v>13540</v>
      </c>
    </row>
    <row r="1618" spans="1:35" x14ac:dyDescent="0.25">
      <c r="A1618" s="1" t="s">
        <v>3326</v>
      </c>
      <c r="B1618" s="1" t="s">
        <v>30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s="1" t="s">
        <v>32</v>
      </c>
      <c r="I1618" s="1" t="s">
        <v>31</v>
      </c>
      <c r="J1618">
        <v>60</v>
      </c>
      <c r="K1618">
        <v>0</v>
      </c>
      <c r="L1618">
        <v>3</v>
      </c>
      <c r="M1618" s="1" t="s">
        <v>32</v>
      </c>
      <c r="N1618">
        <v>0</v>
      </c>
      <c r="O1618" s="1" t="s">
        <v>153</v>
      </c>
      <c r="P1618" s="1" t="s">
        <v>3327</v>
      </c>
      <c r="Q1618" s="1" t="s">
        <v>42</v>
      </c>
      <c r="R1618">
        <v>41</v>
      </c>
      <c r="S1618" s="1" t="s">
        <v>30</v>
      </c>
      <c r="T1618" s="1" t="s">
        <v>30</v>
      </c>
      <c r="U1618" s="1" t="s">
        <v>30</v>
      </c>
      <c r="V1618">
        <v>0</v>
      </c>
      <c r="W1618" s="1" t="s">
        <v>32</v>
      </c>
      <c r="X1618" s="1" t="s">
        <v>57</v>
      </c>
      <c r="Y1618" s="1" t="s">
        <v>37</v>
      </c>
      <c r="Z1618">
        <v>41</v>
      </c>
      <c r="AA1618">
        <v>2675</v>
      </c>
      <c r="AB1618" s="1" t="s">
        <v>13500</v>
      </c>
      <c r="AC1618" s="1" t="s">
        <v>13500</v>
      </c>
      <c r="AD1618" t="s">
        <v>13494</v>
      </c>
      <c r="AE1618" s="1" t="s">
        <v>38</v>
      </c>
      <c r="AF1618" s="1" t="s">
        <v>38</v>
      </c>
      <c r="AG1618" t="s">
        <v>13526</v>
      </c>
      <c r="AH1618" t="s">
        <v>38</v>
      </c>
      <c r="AI1618" t="s">
        <v>13540</v>
      </c>
    </row>
    <row r="1619" spans="1:35" x14ac:dyDescent="0.25">
      <c r="A1619" s="1" t="s">
        <v>3328</v>
      </c>
      <c r="B1619" s="1" t="s">
        <v>30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s="1" t="s">
        <v>32</v>
      </c>
      <c r="I1619" s="1" t="s">
        <v>31</v>
      </c>
      <c r="J1619">
        <v>130</v>
      </c>
      <c r="K1619">
        <v>2</v>
      </c>
      <c r="L1619">
        <v>24</v>
      </c>
      <c r="M1619" s="1" t="s">
        <v>32</v>
      </c>
      <c r="N1619">
        <v>0</v>
      </c>
      <c r="O1619" s="1" t="s">
        <v>106</v>
      </c>
      <c r="P1619" s="1" t="s">
        <v>3329</v>
      </c>
      <c r="Q1619" s="1" t="s">
        <v>35</v>
      </c>
      <c r="R1619">
        <v>26</v>
      </c>
      <c r="S1619" s="1" t="s">
        <v>32</v>
      </c>
      <c r="T1619" s="1" t="s">
        <v>30</v>
      </c>
      <c r="U1619" s="1" t="s">
        <v>30</v>
      </c>
      <c r="V1619">
        <v>0</v>
      </c>
      <c r="W1619" s="1" t="s">
        <v>32</v>
      </c>
      <c r="X1619" s="1" t="s">
        <v>43</v>
      </c>
      <c r="Y1619" s="1" t="s">
        <v>37</v>
      </c>
      <c r="Z1619">
        <v>29</v>
      </c>
      <c r="AA1619">
        <v>1728</v>
      </c>
      <c r="AB1619" s="1" t="s">
        <v>13500</v>
      </c>
      <c r="AC1619" s="1" t="s">
        <v>13500</v>
      </c>
      <c r="AD1619" t="s">
        <v>13495</v>
      </c>
      <c r="AE1619" s="1" t="s">
        <v>38</v>
      </c>
      <c r="AF1619" s="1" t="s">
        <v>38</v>
      </c>
      <c r="AG1619" t="s">
        <v>13526</v>
      </c>
      <c r="AH1619" t="s">
        <v>38</v>
      </c>
      <c r="AI1619" t="s">
        <v>13540</v>
      </c>
    </row>
    <row r="1620" spans="1:35" x14ac:dyDescent="0.25">
      <c r="A1620" s="1" t="s">
        <v>3330</v>
      </c>
      <c r="B1620" s="1" t="s">
        <v>30</v>
      </c>
      <c r="C1620">
        <v>1</v>
      </c>
      <c r="D1620">
        <v>5</v>
      </c>
      <c r="E1620">
        <v>13</v>
      </c>
      <c r="F1620">
        <v>4</v>
      </c>
      <c r="G1620">
        <v>10</v>
      </c>
      <c r="H1620" s="1" t="s">
        <v>32</v>
      </c>
      <c r="I1620" s="1" t="s">
        <v>31</v>
      </c>
      <c r="J1620">
        <v>5</v>
      </c>
      <c r="K1620">
        <v>1</v>
      </c>
      <c r="L1620">
        <v>0</v>
      </c>
      <c r="M1620" s="1" t="s">
        <v>32</v>
      </c>
      <c r="N1620">
        <v>0</v>
      </c>
      <c r="O1620" s="1" t="s">
        <v>60</v>
      </c>
      <c r="P1620" s="1" t="s">
        <v>3331</v>
      </c>
      <c r="Q1620" s="1" t="s">
        <v>42</v>
      </c>
      <c r="R1620">
        <v>41</v>
      </c>
      <c r="S1620" s="1" t="s">
        <v>30</v>
      </c>
      <c r="T1620" s="1" t="s">
        <v>30</v>
      </c>
      <c r="U1620" s="1" t="s">
        <v>30</v>
      </c>
      <c r="V1620">
        <v>0</v>
      </c>
      <c r="W1620" s="1" t="s">
        <v>30</v>
      </c>
      <c r="X1620" s="1" t="s">
        <v>36</v>
      </c>
      <c r="Y1620" s="1" t="s">
        <v>37</v>
      </c>
      <c r="Z1620">
        <v>19</v>
      </c>
      <c r="AA1620">
        <v>19</v>
      </c>
      <c r="AB1620" s="1" t="s">
        <v>13500</v>
      </c>
      <c r="AC1620" s="1" t="s">
        <v>13500</v>
      </c>
      <c r="AD1620" t="s">
        <v>13494</v>
      </c>
      <c r="AE1620" s="1" t="s">
        <v>38</v>
      </c>
      <c r="AF1620" s="1" t="s">
        <v>38</v>
      </c>
      <c r="AG1620" t="s">
        <v>13527</v>
      </c>
      <c r="AH1620" t="s">
        <v>38</v>
      </c>
      <c r="AI1620" t="s">
        <v>13538</v>
      </c>
    </row>
    <row r="1621" spans="1:35" x14ac:dyDescent="0.25">
      <c r="A1621" s="1" t="s">
        <v>3332</v>
      </c>
      <c r="B1621" s="1" t="s">
        <v>30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s="1" t="s">
        <v>32</v>
      </c>
      <c r="I1621" s="1" t="s">
        <v>31</v>
      </c>
      <c r="J1621">
        <v>18</v>
      </c>
      <c r="K1621">
        <v>2</v>
      </c>
      <c r="L1621">
        <v>0</v>
      </c>
      <c r="M1621" s="1" t="s">
        <v>30</v>
      </c>
      <c r="N1621">
        <v>0</v>
      </c>
      <c r="O1621" s="1" t="s">
        <v>240</v>
      </c>
      <c r="P1621" s="1" t="s">
        <v>3333</v>
      </c>
      <c r="Q1621" s="1" t="s">
        <v>35</v>
      </c>
      <c r="R1621">
        <v>27</v>
      </c>
      <c r="S1621" s="1" t="s">
        <v>32</v>
      </c>
      <c r="T1621" s="1" t="s">
        <v>30</v>
      </c>
      <c r="U1621" s="1" t="s">
        <v>30</v>
      </c>
      <c r="V1621">
        <v>0</v>
      </c>
      <c r="W1621" s="1" t="s">
        <v>30</v>
      </c>
      <c r="X1621" s="1" t="s">
        <v>36</v>
      </c>
      <c r="Y1621" s="1" t="s">
        <v>58</v>
      </c>
      <c r="Z1621">
        <v>13</v>
      </c>
      <c r="AA1621">
        <v>165</v>
      </c>
      <c r="AB1621" s="1" t="s">
        <v>13500</v>
      </c>
      <c r="AC1621" s="1" t="s">
        <v>13500</v>
      </c>
      <c r="AD1621" t="s">
        <v>13495</v>
      </c>
      <c r="AE1621" s="1" t="s">
        <v>38</v>
      </c>
      <c r="AF1621" s="1" t="s">
        <v>38</v>
      </c>
      <c r="AG1621" t="s">
        <v>13527</v>
      </c>
      <c r="AH1621" t="s">
        <v>38</v>
      </c>
      <c r="AI1621" t="s">
        <v>13539</v>
      </c>
    </row>
    <row r="1622" spans="1:35" x14ac:dyDescent="0.25">
      <c r="A1622" s="1" t="s">
        <v>3334</v>
      </c>
      <c r="B1622" s="1" t="s">
        <v>30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s="1" t="s">
        <v>30</v>
      </c>
      <c r="I1622" s="1" t="s">
        <v>31</v>
      </c>
      <c r="J1622">
        <v>0</v>
      </c>
      <c r="K1622">
        <v>0</v>
      </c>
      <c r="L1622">
        <v>2</v>
      </c>
      <c r="M1622" s="1" t="s">
        <v>32</v>
      </c>
      <c r="N1622">
        <v>0</v>
      </c>
      <c r="O1622" s="1" t="s">
        <v>52</v>
      </c>
      <c r="P1622" s="1" t="s">
        <v>3335</v>
      </c>
      <c r="Q1622" s="1" t="s">
        <v>42</v>
      </c>
      <c r="R1622">
        <v>74</v>
      </c>
      <c r="S1622" s="1" t="s">
        <v>30</v>
      </c>
      <c r="T1622" s="1" t="s">
        <v>32</v>
      </c>
      <c r="U1622" s="1" t="s">
        <v>30</v>
      </c>
      <c r="V1622">
        <v>0</v>
      </c>
      <c r="W1622" s="1" t="s">
        <v>32</v>
      </c>
      <c r="X1622" s="1" t="s">
        <v>57</v>
      </c>
      <c r="Y1622" s="1" t="s">
        <v>58</v>
      </c>
      <c r="Z1622">
        <v>50</v>
      </c>
      <c r="AA1622">
        <v>3546</v>
      </c>
      <c r="AB1622" s="1" t="s">
        <v>13500</v>
      </c>
      <c r="AC1622" s="1" t="s">
        <v>13500</v>
      </c>
      <c r="AD1622" t="s">
        <v>13496</v>
      </c>
      <c r="AE1622" s="1" t="s">
        <v>38</v>
      </c>
      <c r="AF1622" s="1" t="s">
        <v>38</v>
      </c>
      <c r="AG1622" t="s">
        <v>13527</v>
      </c>
      <c r="AH1622" t="s">
        <v>38</v>
      </c>
      <c r="AI1622" t="s">
        <v>13540</v>
      </c>
    </row>
    <row r="1623" spans="1:35" x14ac:dyDescent="0.25">
      <c r="A1623" s="1" t="s">
        <v>3336</v>
      </c>
      <c r="B1623" s="1" t="s">
        <v>30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s="1" t="s">
        <v>30</v>
      </c>
      <c r="I1623" s="1" t="s">
        <v>31</v>
      </c>
      <c r="J1623">
        <v>0</v>
      </c>
      <c r="K1623">
        <v>0</v>
      </c>
      <c r="L1623">
        <v>10</v>
      </c>
      <c r="M1623" s="1" t="s">
        <v>32</v>
      </c>
      <c r="N1623">
        <v>0</v>
      </c>
      <c r="O1623" s="1" t="s">
        <v>176</v>
      </c>
      <c r="P1623" s="1" t="s">
        <v>3337</v>
      </c>
      <c r="Q1623" s="1" t="s">
        <v>42</v>
      </c>
      <c r="R1623">
        <v>73</v>
      </c>
      <c r="S1623" s="1" t="s">
        <v>30</v>
      </c>
      <c r="T1623" s="1" t="s">
        <v>32</v>
      </c>
      <c r="U1623" s="1" t="s">
        <v>30</v>
      </c>
      <c r="V1623">
        <v>0</v>
      </c>
      <c r="W1623" s="1" t="s">
        <v>32</v>
      </c>
      <c r="X1623" s="1" t="s">
        <v>57</v>
      </c>
      <c r="Y1623" s="1" t="s">
        <v>58</v>
      </c>
      <c r="Z1623">
        <v>64</v>
      </c>
      <c r="AA1623">
        <v>4293</v>
      </c>
      <c r="AB1623" s="1" t="s">
        <v>13500</v>
      </c>
      <c r="AC1623" s="1" t="s">
        <v>13500</v>
      </c>
      <c r="AD1623" t="s">
        <v>13496</v>
      </c>
      <c r="AE1623" s="1" t="s">
        <v>38</v>
      </c>
      <c r="AF1623" s="1" t="s">
        <v>38</v>
      </c>
      <c r="AG1623" t="s">
        <v>13526</v>
      </c>
      <c r="AH1623" t="s">
        <v>38</v>
      </c>
      <c r="AI1623" t="s">
        <v>13540</v>
      </c>
    </row>
    <row r="1624" spans="1:35" x14ac:dyDescent="0.25">
      <c r="A1624" s="1" t="s">
        <v>3338</v>
      </c>
      <c r="B1624" s="1" t="s">
        <v>30</v>
      </c>
      <c r="C1624">
        <v>1</v>
      </c>
      <c r="D1624">
        <v>5</v>
      </c>
      <c r="E1624">
        <v>14</v>
      </c>
      <c r="F1624">
        <v>0</v>
      </c>
      <c r="G1624">
        <v>0</v>
      </c>
      <c r="H1624" s="1" t="s">
        <v>30</v>
      </c>
      <c r="I1624" s="1" t="s">
        <v>31</v>
      </c>
      <c r="J1624">
        <v>0</v>
      </c>
      <c r="K1624">
        <v>0</v>
      </c>
      <c r="L1624">
        <v>1</v>
      </c>
      <c r="M1624" s="1" t="s">
        <v>32</v>
      </c>
      <c r="N1624">
        <v>0</v>
      </c>
      <c r="O1624" s="1" t="s">
        <v>211</v>
      </c>
      <c r="P1624" s="1" t="s">
        <v>3339</v>
      </c>
      <c r="Q1624" s="1" t="s">
        <v>42</v>
      </c>
      <c r="R1624">
        <v>48</v>
      </c>
      <c r="S1624" s="1" t="s">
        <v>30</v>
      </c>
      <c r="T1624" s="1" t="s">
        <v>30</v>
      </c>
      <c r="U1624" s="1" t="s">
        <v>30</v>
      </c>
      <c r="V1624">
        <v>0</v>
      </c>
      <c r="W1624" s="1" t="s">
        <v>30</v>
      </c>
      <c r="X1624" s="1" t="s">
        <v>36</v>
      </c>
      <c r="Y1624" s="1" t="s">
        <v>44</v>
      </c>
      <c r="Z1624">
        <v>16</v>
      </c>
      <c r="AA1624">
        <v>16</v>
      </c>
      <c r="AB1624" s="1" t="s">
        <v>13500</v>
      </c>
      <c r="AC1624" s="1" t="s">
        <v>13500</v>
      </c>
      <c r="AD1624" t="s">
        <v>13494</v>
      </c>
      <c r="AE1624" s="1" t="s">
        <v>38</v>
      </c>
      <c r="AF1624" s="1" t="s">
        <v>38</v>
      </c>
      <c r="AG1624" t="s">
        <v>13527</v>
      </c>
      <c r="AH1624" t="s">
        <v>38</v>
      </c>
      <c r="AI1624" t="s">
        <v>13538</v>
      </c>
    </row>
    <row r="1625" spans="1:35" x14ac:dyDescent="0.25">
      <c r="A1625" s="1" t="s">
        <v>3340</v>
      </c>
      <c r="B1625" s="1" t="s">
        <v>30</v>
      </c>
      <c r="C1625">
        <v>4</v>
      </c>
      <c r="D1625">
        <v>7</v>
      </c>
      <c r="E1625">
        <v>14.2</v>
      </c>
      <c r="F1625">
        <v>0</v>
      </c>
      <c r="G1625">
        <v>0</v>
      </c>
      <c r="H1625" s="1" t="s">
        <v>30</v>
      </c>
      <c r="I1625" s="1" t="s">
        <v>31</v>
      </c>
      <c r="J1625">
        <v>0</v>
      </c>
      <c r="K1625">
        <v>1</v>
      </c>
      <c r="L1625">
        <v>4</v>
      </c>
      <c r="M1625" s="1" t="s">
        <v>32</v>
      </c>
      <c r="N1625">
        <v>0</v>
      </c>
      <c r="O1625" s="1" t="s">
        <v>269</v>
      </c>
      <c r="P1625" s="1" t="s">
        <v>3341</v>
      </c>
      <c r="Q1625" s="1" t="s">
        <v>42</v>
      </c>
      <c r="R1625">
        <v>51</v>
      </c>
      <c r="S1625" s="1" t="s">
        <v>30</v>
      </c>
      <c r="T1625" s="1" t="s">
        <v>30</v>
      </c>
      <c r="U1625" s="1" t="s">
        <v>30</v>
      </c>
      <c r="V1625">
        <v>0</v>
      </c>
      <c r="W1625" s="1" t="s">
        <v>30</v>
      </c>
      <c r="X1625" s="1" t="s">
        <v>36</v>
      </c>
      <c r="Y1625" s="1" t="s">
        <v>37</v>
      </c>
      <c r="Z1625">
        <v>40</v>
      </c>
      <c r="AA1625">
        <v>143</v>
      </c>
      <c r="AB1625" s="1" t="s">
        <v>13500</v>
      </c>
      <c r="AC1625" s="1" t="s">
        <v>13500</v>
      </c>
      <c r="AD1625" t="s">
        <v>13494</v>
      </c>
      <c r="AE1625" s="1" t="s">
        <v>38</v>
      </c>
      <c r="AF1625" s="1" t="s">
        <v>38</v>
      </c>
      <c r="AG1625" t="s">
        <v>13526</v>
      </c>
      <c r="AH1625" t="s">
        <v>38</v>
      </c>
      <c r="AI1625" t="s">
        <v>13538</v>
      </c>
    </row>
    <row r="1626" spans="1:35" x14ac:dyDescent="0.25">
      <c r="A1626" s="1" t="s">
        <v>3342</v>
      </c>
      <c r="B1626" s="1" t="s">
        <v>30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s="1" t="s">
        <v>30</v>
      </c>
      <c r="I1626" s="1" t="s">
        <v>31</v>
      </c>
      <c r="J1626">
        <v>0</v>
      </c>
      <c r="K1626">
        <v>1</v>
      </c>
      <c r="L1626">
        <v>8</v>
      </c>
      <c r="M1626" s="1" t="s">
        <v>32</v>
      </c>
      <c r="N1626">
        <v>0</v>
      </c>
      <c r="O1626" s="1" t="s">
        <v>197</v>
      </c>
      <c r="P1626" s="1" t="s">
        <v>3343</v>
      </c>
      <c r="Q1626" s="1" t="s">
        <v>35</v>
      </c>
      <c r="R1626">
        <v>30</v>
      </c>
      <c r="S1626" s="1" t="s">
        <v>30</v>
      </c>
      <c r="T1626" s="1" t="s">
        <v>30</v>
      </c>
      <c r="U1626" s="1" t="s">
        <v>30</v>
      </c>
      <c r="V1626">
        <v>0</v>
      </c>
      <c r="W1626" s="1" t="s">
        <v>30</v>
      </c>
      <c r="X1626" s="1" t="s">
        <v>36</v>
      </c>
      <c r="Y1626" s="1" t="s">
        <v>37</v>
      </c>
      <c r="Z1626">
        <v>47</v>
      </c>
      <c r="AA1626">
        <v>562</v>
      </c>
      <c r="AB1626" s="1" t="s">
        <v>13500</v>
      </c>
      <c r="AC1626" s="1" t="s">
        <v>13500</v>
      </c>
      <c r="AD1626" t="s">
        <v>13495</v>
      </c>
      <c r="AE1626" s="1" t="s">
        <v>38</v>
      </c>
      <c r="AF1626" s="1" t="s">
        <v>38</v>
      </c>
      <c r="AG1626" t="s">
        <v>13526</v>
      </c>
      <c r="AH1626" t="s">
        <v>38</v>
      </c>
      <c r="AI1626" t="s">
        <v>13539</v>
      </c>
    </row>
    <row r="1627" spans="1:35" x14ac:dyDescent="0.25">
      <c r="A1627" s="1" t="s">
        <v>3344</v>
      </c>
      <c r="B1627" s="1" t="s">
        <v>30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s="1" t="s">
        <v>30</v>
      </c>
      <c r="I1627" s="1" t="s">
        <v>31</v>
      </c>
      <c r="J1627">
        <v>0</v>
      </c>
      <c r="K1627">
        <v>2</v>
      </c>
      <c r="L1627">
        <v>0</v>
      </c>
      <c r="M1627" s="1" t="s">
        <v>30</v>
      </c>
      <c r="N1627">
        <v>0</v>
      </c>
      <c r="O1627" s="1" t="s">
        <v>119</v>
      </c>
      <c r="P1627" s="1" t="s">
        <v>3345</v>
      </c>
      <c r="Q1627" s="1" t="s">
        <v>35</v>
      </c>
      <c r="R1627">
        <v>27</v>
      </c>
      <c r="S1627" s="1" t="s">
        <v>32</v>
      </c>
      <c r="T1627" s="1" t="s">
        <v>30</v>
      </c>
      <c r="U1627" s="1" t="s">
        <v>30</v>
      </c>
      <c r="V1627">
        <v>0</v>
      </c>
      <c r="W1627" s="1" t="s">
        <v>30</v>
      </c>
      <c r="X1627" s="1" t="s">
        <v>43</v>
      </c>
      <c r="Y1627" s="1" t="s">
        <v>58</v>
      </c>
      <c r="Z1627">
        <v>13</v>
      </c>
      <c r="AA1627">
        <v>344</v>
      </c>
      <c r="AB1627" s="1" t="s">
        <v>13500</v>
      </c>
      <c r="AC1627" s="1" t="s">
        <v>13500</v>
      </c>
      <c r="AD1627" t="s">
        <v>13495</v>
      </c>
      <c r="AE1627" s="1" t="s">
        <v>38</v>
      </c>
      <c r="AF1627" s="1" t="s">
        <v>38</v>
      </c>
      <c r="AG1627" t="s">
        <v>13527</v>
      </c>
      <c r="AH1627" t="s">
        <v>38</v>
      </c>
      <c r="AI1627" t="s">
        <v>13539</v>
      </c>
    </row>
    <row r="1628" spans="1:35" x14ac:dyDescent="0.25">
      <c r="A1628" s="1" t="s">
        <v>3346</v>
      </c>
      <c r="B1628" s="1" t="s">
        <v>30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s="1" t="s">
        <v>32</v>
      </c>
      <c r="I1628" s="1" t="s">
        <v>46</v>
      </c>
      <c r="J1628">
        <v>0</v>
      </c>
      <c r="K1628">
        <v>2</v>
      </c>
      <c r="L1628">
        <v>3</v>
      </c>
      <c r="M1628" s="1" t="s">
        <v>32</v>
      </c>
      <c r="N1628">
        <v>0</v>
      </c>
      <c r="O1628" s="1" t="s">
        <v>106</v>
      </c>
      <c r="P1628" s="1" t="s">
        <v>3347</v>
      </c>
      <c r="Q1628" s="1" t="s">
        <v>42</v>
      </c>
      <c r="R1628">
        <v>47</v>
      </c>
      <c r="S1628" s="1" t="s">
        <v>30</v>
      </c>
      <c r="T1628" s="1" t="s">
        <v>30</v>
      </c>
      <c r="U1628" s="1" t="s">
        <v>30</v>
      </c>
      <c r="V1628">
        <v>0</v>
      </c>
      <c r="W1628" s="1" t="s">
        <v>30</v>
      </c>
      <c r="X1628" s="1" t="s">
        <v>36</v>
      </c>
      <c r="Y1628" s="1" t="s">
        <v>37</v>
      </c>
      <c r="Z1628">
        <v>51</v>
      </c>
      <c r="AA1628">
        <v>1279</v>
      </c>
      <c r="AB1628" s="1" t="s">
        <v>13500</v>
      </c>
      <c r="AC1628" s="1" t="s">
        <v>13500</v>
      </c>
      <c r="AD1628" t="s">
        <v>13494</v>
      </c>
      <c r="AE1628" s="1" t="s">
        <v>38</v>
      </c>
      <c r="AF1628" s="1" t="s">
        <v>38</v>
      </c>
      <c r="AG1628" t="s">
        <v>13526</v>
      </c>
      <c r="AH1628" t="s">
        <v>38</v>
      </c>
      <c r="AI1628" t="s">
        <v>13539</v>
      </c>
    </row>
    <row r="1629" spans="1:35" x14ac:dyDescent="0.25">
      <c r="A1629" s="1" t="s">
        <v>3348</v>
      </c>
      <c r="B1629" s="1" t="s">
        <v>30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s="1" t="s">
        <v>30</v>
      </c>
      <c r="I1629" s="1" t="s">
        <v>31</v>
      </c>
      <c r="J1629">
        <v>0</v>
      </c>
      <c r="K1629">
        <v>1</v>
      </c>
      <c r="L1629">
        <v>15</v>
      </c>
      <c r="M1629" s="1" t="s">
        <v>32</v>
      </c>
      <c r="N1629">
        <v>0</v>
      </c>
      <c r="O1629" s="1" t="s">
        <v>74</v>
      </c>
      <c r="P1629" s="1" t="s">
        <v>3349</v>
      </c>
      <c r="Q1629" s="1" t="s">
        <v>42</v>
      </c>
      <c r="R1629">
        <v>34</v>
      </c>
      <c r="S1629" s="1" t="s">
        <v>30</v>
      </c>
      <c r="T1629" s="1" t="s">
        <v>30</v>
      </c>
      <c r="U1629" s="1" t="s">
        <v>30</v>
      </c>
      <c r="V1629">
        <v>0</v>
      </c>
      <c r="W1629" s="1" t="s">
        <v>32</v>
      </c>
      <c r="X1629" s="1" t="s">
        <v>57</v>
      </c>
      <c r="Y1629" s="1" t="s">
        <v>37</v>
      </c>
      <c r="Z1629">
        <v>69</v>
      </c>
      <c r="AA1629">
        <v>3804</v>
      </c>
      <c r="AB1629" s="1" t="s">
        <v>13500</v>
      </c>
      <c r="AC1629" s="1" t="s">
        <v>13500</v>
      </c>
      <c r="AD1629" t="s">
        <v>13494</v>
      </c>
      <c r="AE1629" s="1" t="s">
        <v>38</v>
      </c>
      <c r="AF1629" s="1" t="s">
        <v>38</v>
      </c>
      <c r="AG1629" t="s">
        <v>13526</v>
      </c>
      <c r="AH1629" t="s">
        <v>38</v>
      </c>
      <c r="AI1629" t="s">
        <v>13540</v>
      </c>
    </row>
    <row r="1630" spans="1:35" x14ac:dyDescent="0.25">
      <c r="A1630" s="1" t="s">
        <v>3350</v>
      </c>
      <c r="B1630" s="1" t="s">
        <v>30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s="1" t="s">
        <v>30</v>
      </c>
      <c r="I1630" s="1" t="s">
        <v>31</v>
      </c>
      <c r="J1630">
        <v>0</v>
      </c>
      <c r="K1630">
        <v>1</v>
      </c>
      <c r="L1630">
        <v>0</v>
      </c>
      <c r="M1630" s="1" t="s">
        <v>30</v>
      </c>
      <c r="N1630">
        <v>0</v>
      </c>
      <c r="O1630" s="1" t="s">
        <v>130</v>
      </c>
      <c r="P1630" s="1" t="s">
        <v>3351</v>
      </c>
      <c r="Q1630" s="1" t="s">
        <v>35</v>
      </c>
      <c r="R1630">
        <v>27</v>
      </c>
      <c r="S1630" s="1" t="s">
        <v>32</v>
      </c>
      <c r="T1630" s="1" t="s">
        <v>30</v>
      </c>
      <c r="U1630" s="1" t="s">
        <v>30</v>
      </c>
      <c r="V1630">
        <v>0</v>
      </c>
      <c r="W1630" s="1" t="s">
        <v>30</v>
      </c>
      <c r="X1630" s="1" t="s">
        <v>57</v>
      </c>
      <c r="Y1630" s="1" t="s">
        <v>58</v>
      </c>
      <c r="Z1630">
        <v>11</v>
      </c>
      <c r="AA1630">
        <v>684</v>
      </c>
      <c r="AB1630" s="1" t="s">
        <v>13500</v>
      </c>
      <c r="AC1630" s="1" t="s">
        <v>13500</v>
      </c>
      <c r="AD1630" t="s">
        <v>13495</v>
      </c>
      <c r="AE1630" s="1" t="s">
        <v>38</v>
      </c>
      <c r="AF1630" s="1" t="s">
        <v>38</v>
      </c>
      <c r="AG1630" t="s">
        <v>13527</v>
      </c>
      <c r="AH1630" t="s">
        <v>38</v>
      </c>
      <c r="AI1630" t="s">
        <v>13540</v>
      </c>
    </row>
    <row r="1631" spans="1:35" x14ac:dyDescent="0.25">
      <c r="A1631" s="1" t="s">
        <v>3352</v>
      </c>
      <c r="B1631" s="1" t="s">
        <v>30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s="1" t="s">
        <v>30</v>
      </c>
      <c r="I1631" s="1" t="s">
        <v>31</v>
      </c>
      <c r="J1631">
        <v>0</v>
      </c>
      <c r="K1631">
        <v>2</v>
      </c>
      <c r="L1631">
        <v>0</v>
      </c>
      <c r="M1631" s="1" t="s">
        <v>30</v>
      </c>
      <c r="N1631">
        <v>0</v>
      </c>
      <c r="O1631" s="1" t="s">
        <v>179</v>
      </c>
      <c r="P1631" s="1" t="s">
        <v>3353</v>
      </c>
      <c r="Q1631" s="1" t="s">
        <v>42</v>
      </c>
      <c r="R1631">
        <v>60</v>
      </c>
      <c r="S1631" s="1" t="s">
        <v>30</v>
      </c>
      <c r="T1631" s="1" t="s">
        <v>30</v>
      </c>
      <c r="U1631" s="1" t="s">
        <v>30</v>
      </c>
      <c r="V1631">
        <v>0</v>
      </c>
      <c r="W1631" s="1" t="s">
        <v>30</v>
      </c>
      <c r="X1631" s="1" t="s">
        <v>43</v>
      </c>
      <c r="Y1631" s="1" t="s">
        <v>58</v>
      </c>
      <c r="Z1631">
        <v>13</v>
      </c>
      <c r="AA1631">
        <v>246</v>
      </c>
      <c r="AB1631" s="1" t="s">
        <v>13500</v>
      </c>
      <c r="AC1631" s="1" t="s">
        <v>13500</v>
      </c>
      <c r="AD1631" t="s">
        <v>13494</v>
      </c>
      <c r="AE1631" s="1" t="s">
        <v>38</v>
      </c>
      <c r="AF1631" s="1" t="s">
        <v>38</v>
      </c>
      <c r="AG1631" t="s">
        <v>13527</v>
      </c>
      <c r="AH1631" t="s">
        <v>38</v>
      </c>
      <c r="AI1631" t="s">
        <v>13539</v>
      </c>
    </row>
    <row r="1632" spans="1:35" x14ac:dyDescent="0.25">
      <c r="A1632" s="1" t="s">
        <v>3354</v>
      </c>
      <c r="B1632" s="1" t="s">
        <v>30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s="1" t="s">
        <v>30</v>
      </c>
      <c r="I1632" s="1" t="s">
        <v>31</v>
      </c>
      <c r="J1632">
        <v>0</v>
      </c>
      <c r="K1632">
        <v>1</v>
      </c>
      <c r="L1632">
        <v>6</v>
      </c>
      <c r="M1632" s="1" t="s">
        <v>32</v>
      </c>
      <c r="N1632">
        <v>0</v>
      </c>
      <c r="O1632" s="1" t="s">
        <v>114</v>
      </c>
      <c r="P1632" s="1" t="s">
        <v>3355</v>
      </c>
      <c r="Q1632" s="1" t="s">
        <v>42</v>
      </c>
      <c r="R1632">
        <v>60</v>
      </c>
      <c r="S1632" s="1" t="s">
        <v>30</v>
      </c>
      <c r="T1632" s="1" t="s">
        <v>30</v>
      </c>
      <c r="U1632" s="1" t="s">
        <v>30</v>
      </c>
      <c r="V1632">
        <v>0</v>
      </c>
      <c r="W1632" s="1" t="s">
        <v>32</v>
      </c>
      <c r="X1632" s="1" t="s">
        <v>36</v>
      </c>
      <c r="Y1632" s="1" t="s">
        <v>37</v>
      </c>
      <c r="Z1632">
        <v>45</v>
      </c>
      <c r="AA1632">
        <v>965</v>
      </c>
      <c r="AB1632" s="1" t="s">
        <v>13500</v>
      </c>
      <c r="AC1632" s="1" t="s">
        <v>13500</v>
      </c>
      <c r="AD1632" t="s">
        <v>13494</v>
      </c>
      <c r="AE1632" s="1" t="s">
        <v>38</v>
      </c>
      <c r="AF1632" s="1" t="s">
        <v>38</v>
      </c>
      <c r="AG1632" t="s">
        <v>13526</v>
      </c>
      <c r="AH1632" t="s">
        <v>38</v>
      </c>
      <c r="AI1632" t="s">
        <v>13539</v>
      </c>
    </row>
    <row r="1633" spans="1:35" x14ac:dyDescent="0.25">
      <c r="A1633" s="1" t="s">
        <v>3356</v>
      </c>
      <c r="B1633" s="1" t="s">
        <v>30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s="1" t="s">
        <v>30</v>
      </c>
      <c r="I1633" s="1" t="s">
        <v>31</v>
      </c>
      <c r="J1633">
        <v>0</v>
      </c>
      <c r="K1633">
        <v>0</v>
      </c>
      <c r="L1633">
        <v>21</v>
      </c>
      <c r="M1633" s="1" t="s">
        <v>32</v>
      </c>
      <c r="N1633">
        <v>0</v>
      </c>
      <c r="O1633" s="1" t="s">
        <v>33</v>
      </c>
      <c r="P1633" s="1" t="s">
        <v>3357</v>
      </c>
      <c r="Q1633" s="1" t="s">
        <v>42</v>
      </c>
      <c r="R1633">
        <v>23</v>
      </c>
      <c r="S1633" s="1" t="s">
        <v>32</v>
      </c>
      <c r="T1633" s="1" t="s">
        <v>30</v>
      </c>
      <c r="U1633" s="1" t="s">
        <v>30</v>
      </c>
      <c r="V1633">
        <v>0</v>
      </c>
      <c r="W1633" s="1" t="s">
        <v>30</v>
      </c>
      <c r="X1633" s="1" t="s">
        <v>36</v>
      </c>
      <c r="Y1633" s="1" t="s">
        <v>37</v>
      </c>
      <c r="Z1633">
        <v>28</v>
      </c>
      <c r="AA1633">
        <v>371</v>
      </c>
      <c r="AB1633" s="1" t="s">
        <v>13500</v>
      </c>
      <c r="AC1633" s="1" t="s">
        <v>13500</v>
      </c>
      <c r="AD1633" t="s">
        <v>13495</v>
      </c>
      <c r="AE1633" s="1" t="s">
        <v>38</v>
      </c>
      <c r="AF1633" s="1" t="s">
        <v>38</v>
      </c>
      <c r="AG1633" t="s">
        <v>13526</v>
      </c>
      <c r="AH1633" t="s">
        <v>38</v>
      </c>
      <c r="AI1633" t="s">
        <v>13539</v>
      </c>
    </row>
    <row r="1634" spans="1:35" x14ac:dyDescent="0.25">
      <c r="A1634" s="1" t="s">
        <v>3358</v>
      </c>
      <c r="B1634" s="1" t="s">
        <v>30</v>
      </c>
      <c r="C1634">
        <v>30</v>
      </c>
      <c r="D1634">
        <v>84</v>
      </c>
      <c r="E1634">
        <v>209</v>
      </c>
      <c r="F1634">
        <v>0</v>
      </c>
      <c r="G1634">
        <v>0</v>
      </c>
      <c r="H1634" s="1" t="s">
        <v>30</v>
      </c>
      <c r="I1634" s="1" t="s">
        <v>31</v>
      </c>
      <c r="J1634">
        <v>0</v>
      </c>
      <c r="K1634">
        <v>0</v>
      </c>
      <c r="L1634">
        <v>3</v>
      </c>
      <c r="M1634" s="1" t="s">
        <v>32</v>
      </c>
      <c r="N1634">
        <v>0</v>
      </c>
      <c r="O1634" s="1" t="s">
        <v>65</v>
      </c>
      <c r="P1634" s="1" t="s">
        <v>3359</v>
      </c>
      <c r="Q1634" s="1" t="s">
        <v>35</v>
      </c>
      <c r="R1634">
        <v>59</v>
      </c>
      <c r="S1634" s="1" t="s">
        <v>30</v>
      </c>
      <c r="T1634" s="1" t="s">
        <v>30</v>
      </c>
      <c r="U1634" s="1" t="s">
        <v>30</v>
      </c>
      <c r="V1634">
        <v>0</v>
      </c>
      <c r="W1634" s="1" t="s">
        <v>30</v>
      </c>
      <c r="X1634" s="1" t="s">
        <v>43</v>
      </c>
      <c r="Y1634" s="1" t="s">
        <v>37</v>
      </c>
      <c r="Z1634">
        <v>30</v>
      </c>
      <c r="AA1634">
        <v>899</v>
      </c>
      <c r="AB1634" s="1" t="s">
        <v>13500</v>
      </c>
      <c r="AC1634" s="1" t="s">
        <v>13500</v>
      </c>
      <c r="AD1634" t="s">
        <v>13494</v>
      </c>
      <c r="AE1634" s="1" t="s">
        <v>38</v>
      </c>
      <c r="AF1634" s="1" t="s">
        <v>38</v>
      </c>
      <c r="AG1634" t="s">
        <v>13526</v>
      </c>
      <c r="AH1634" t="s">
        <v>38</v>
      </c>
      <c r="AI1634" t="s">
        <v>13539</v>
      </c>
    </row>
    <row r="1635" spans="1:35" x14ac:dyDescent="0.25">
      <c r="A1635" s="1" t="s">
        <v>3360</v>
      </c>
      <c r="B1635" s="1" t="s">
        <v>30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s="1" t="s">
        <v>32</v>
      </c>
      <c r="I1635" s="1" t="s">
        <v>46</v>
      </c>
      <c r="J1635">
        <v>0</v>
      </c>
      <c r="K1635">
        <v>2</v>
      </c>
      <c r="L1635">
        <v>6</v>
      </c>
      <c r="M1635" s="1" t="s">
        <v>32</v>
      </c>
      <c r="N1635">
        <v>0</v>
      </c>
      <c r="O1635" s="1" t="s">
        <v>125</v>
      </c>
      <c r="P1635" s="1" t="s">
        <v>3361</v>
      </c>
      <c r="Q1635" s="1" t="s">
        <v>35</v>
      </c>
      <c r="R1635">
        <v>41</v>
      </c>
      <c r="S1635" s="1" t="s">
        <v>30</v>
      </c>
      <c r="T1635" s="1" t="s">
        <v>30</v>
      </c>
      <c r="U1635" s="1" t="s">
        <v>30</v>
      </c>
      <c r="V1635">
        <v>0</v>
      </c>
      <c r="W1635" s="1" t="s">
        <v>30</v>
      </c>
      <c r="X1635" s="1" t="s">
        <v>36</v>
      </c>
      <c r="Y1635" s="1" t="s">
        <v>37</v>
      </c>
      <c r="Z1635">
        <v>41</v>
      </c>
      <c r="AA1635">
        <v>449</v>
      </c>
      <c r="AB1635" s="1" t="s">
        <v>13500</v>
      </c>
      <c r="AC1635" s="1" t="s">
        <v>13500</v>
      </c>
      <c r="AD1635" t="s">
        <v>13494</v>
      </c>
      <c r="AE1635" s="1" t="s">
        <v>38</v>
      </c>
      <c r="AF1635" s="1" t="s">
        <v>38</v>
      </c>
      <c r="AG1635" t="s">
        <v>13526</v>
      </c>
      <c r="AH1635" t="s">
        <v>38</v>
      </c>
      <c r="AI1635" t="s">
        <v>13539</v>
      </c>
    </row>
    <row r="1636" spans="1:35" x14ac:dyDescent="0.25">
      <c r="A1636" s="1" t="s">
        <v>3362</v>
      </c>
      <c r="B1636" s="1" t="s">
        <v>30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s="1" t="s">
        <v>30</v>
      </c>
      <c r="I1636" s="1" t="s">
        <v>31</v>
      </c>
      <c r="J1636">
        <v>0</v>
      </c>
      <c r="K1636">
        <v>1</v>
      </c>
      <c r="L1636">
        <v>6</v>
      </c>
      <c r="M1636" s="1" t="s">
        <v>30</v>
      </c>
      <c r="N1636">
        <v>23</v>
      </c>
      <c r="O1636" s="1" t="s">
        <v>1102</v>
      </c>
      <c r="P1636" s="1" t="s">
        <v>3363</v>
      </c>
      <c r="Q1636" s="1" t="s">
        <v>42</v>
      </c>
      <c r="R1636">
        <v>72</v>
      </c>
      <c r="S1636" s="1" t="s">
        <v>30</v>
      </c>
      <c r="T1636" s="1" t="s">
        <v>32</v>
      </c>
      <c r="U1636" s="1" t="s">
        <v>30</v>
      </c>
      <c r="V1636">
        <v>0</v>
      </c>
      <c r="W1636" s="1" t="s">
        <v>32</v>
      </c>
      <c r="X1636" s="1" t="s">
        <v>57</v>
      </c>
      <c r="Y1636" s="1" t="s">
        <v>58</v>
      </c>
      <c r="Z1636">
        <v>77</v>
      </c>
      <c r="AA1636">
        <v>5182</v>
      </c>
      <c r="AB1636" s="1" t="s">
        <v>13500</v>
      </c>
      <c r="AC1636" s="1" t="s">
        <v>13500</v>
      </c>
      <c r="AD1636" t="s">
        <v>13496</v>
      </c>
      <c r="AE1636" s="1" t="s">
        <v>38</v>
      </c>
      <c r="AF1636" s="1" t="s">
        <v>38</v>
      </c>
      <c r="AG1636" t="s">
        <v>13526</v>
      </c>
      <c r="AH1636" t="s">
        <v>38</v>
      </c>
      <c r="AI1636" t="s">
        <v>13540</v>
      </c>
    </row>
    <row r="1637" spans="1:35" x14ac:dyDescent="0.25">
      <c r="A1637" s="1" t="s">
        <v>3364</v>
      </c>
      <c r="B1637" s="1" t="s">
        <v>30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s="1" t="s">
        <v>30</v>
      </c>
      <c r="I1637" s="1" t="s">
        <v>31</v>
      </c>
      <c r="J1637">
        <v>0</v>
      </c>
      <c r="K1637">
        <v>1</v>
      </c>
      <c r="L1637">
        <v>16</v>
      </c>
      <c r="M1637" s="1" t="s">
        <v>32</v>
      </c>
      <c r="N1637">
        <v>0</v>
      </c>
      <c r="O1637" s="1" t="s">
        <v>600</v>
      </c>
      <c r="P1637" s="1" t="s">
        <v>3365</v>
      </c>
      <c r="Q1637" s="1" t="s">
        <v>35</v>
      </c>
      <c r="R1637">
        <v>29</v>
      </c>
      <c r="S1637" s="1" t="s">
        <v>32</v>
      </c>
      <c r="T1637" s="1" t="s">
        <v>30</v>
      </c>
      <c r="U1637" s="1" t="s">
        <v>30</v>
      </c>
      <c r="V1637">
        <v>0</v>
      </c>
      <c r="W1637" s="1" t="s">
        <v>32</v>
      </c>
      <c r="X1637" s="1" t="s">
        <v>36</v>
      </c>
      <c r="Y1637" s="1" t="s">
        <v>37</v>
      </c>
      <c r="Z1637">
        <v>39</v>
      </c>
      <c r="AA1637">
        <v>2330</v>
      </c>
      <c r="AB1637" s="1" t="s">
        <v>13500</v>
      </c>
      <c r="AC1637" s="1" t="s">
        <v>13500</v>
      </c>
      <c r="AD1637" t="s">
        <v>13495</v>
      </c>
      <c r="AE1637" s="1" t="s">
        <v>38</v>
      </c>
      <c r="AF1637" s="1" t="s">
        <v>38</v>
      </c>
      <c r="AG1637" t="s">
        <v>13526</v>
      </c>
      <c r="AH1637" t="s">
        <v>38</v>
      </c>
      <c r="AI1637" t="s">
        <v>13540</v>
      </c>
    </row>
    <row r="1638" spans="1:35" x14ac:dyDescent="0.25">
      <c r="A1638" s="1" t="s">
        <v>3366</v>
      </c>
      <c r="B1638" s="1" t="s">
        <v>30</v>
      </c>
      <c r="C1638">
        <v>1</v>
      </c>
      <c r="D1638">
        <v>5</v>
      </c>
      <c r="E1638">
        <v>12</v>
      </c>
      <c r="F1638">
        <v>0</v>
      </c>
      <c r="G1638">
        <v>0</v>
      </c>
      <c r="H1638" s="1" t="s">
        <v>30</v>
      </c>
      <c r="I1638" s="1" t="s">
        <v>31</v>
      </c>
      <c r="J1638">
        <v>0</v>
      </c>
      <c r="K1638">
        <v>0</v>
      </c>
      <c r="L1638">
        <v>0</v>
      </c>
      <c r="M1638" s="1" t="s">
        <v>30</v>
      </c>
      <c r="N1638">
        <v>0</v>
      </c>
      <c r="O1638" s="1" t="s">
        <v>275</v>
      </c>
      <c r="P1638" s="1" t="s">
        <v>3367</v>
      </c>
      <c r="Q1638" s="1" t="s">
        <v>42</v>
      </c>
      <c r="R1638">
        <v>31</v>
      </c>
      <c r="S1638" s="1" t="s">
        <v>30</v>
      </c>
      <c r="T1638" s="1" t="s">
        <v>30</v>
      </c>
      <c r="U1638" s="1" t="s">
        <v>30</v>
      </c>
      <c r="V1638">
        <v>0</v>
      </c>
      <c r="W1638" s="1" t="s">
        <v>30</v>
      </c>
      <c r="X1638" s="1" t="s">
        <v>36</v>
      </c>
      <c r="Y1638" s="1" t="s">
        <v>44</v>
      </c>
      <c r="Z1638">
        <v>7</v>
      </c>
      <c r="AA1638">
        <v>7</v>
      </c>
      <c r="AB1638" s="1" t="s">
        <v>13500</v>
      </c>
      <c r="AC1638" s="1" t="s">
        <v>13500</v>
      </c>
      <c r="AD1638" t="s">
        <v>13494</v>
      </c>
      <c r="AE1638" s="1" t="s">
        <v>38</v>
      </c>
      <c r="AF1638" s="1" t="s">
        <v>38</v>
      </c>
      <c r="AG1638" t="s">
        <v>13527</v>
      </c>
      <c r="AH1638" t="s">
        <v>38</v>
      </c>
      <c r="AI1638" t="s">
        <v>13538</v>
      </c>
    </row>
    <row r="1639" spans="1:35" x14ac:dyDescent="0.25">
      <c r="A1639" s="1" t="s">
        <v>3368</v>
      </c>
      <c r="B1639" s="1" t="s">
        <v>30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s="1" t="s">
        <v>32</v>
      </c>
      <c r="I1639" s="1" t="s">
        <v>46</v>
      </c>
      <c r="J1639">
        <v>0</v>
      </c>
      <c r="K1639">
        <v>2</v>
      </c>
      <c r="L1639">
        <v>0</v>
      </c>
      <c r="M1639" s="1" t="s">
        <v>30</v>
      </c>
      <c r="N1639">
        <v>0</v>
      </c>
      <c r="O1639" s="1" t="s">
        <v>114</v>
      </c>
      <c r="P1639" s="1" t="s">
        <v>3369</v>
      </c>
      <c r="Q1639" s="1" t="s">
        <v>35</v>
      </c>
      <c r="R1639">
        <v>58</v>
      </c>
      <c r="S1639" s="1" t="s">
        <v>30</v>
      </c>
      <c r="T1639" s="1" t="s">
        <v>30</v>
      </c>
      <c r="U1639" s="1" t="s">
        <v>30</v>
      </c>
      <c r="V1639">
        <v>0</v>
      </c>
      <c r="W1639" s="1" t="s">
        <v>30</v>
      </c>
      <c r="X1639" s="1" t="s">
        <v>43</v>
      </c>
      <c r="Y1639" s="1" t="s">
        <v>37</v>
      </c>
      <c r="Z1639">
        <v>10</v>
      </c>
      <c r="AA1639">
        <v>359</v>
      </c>
      <c r="AB1639" s="1" t="s">
        <v>13500</v>
      </c>
      <c r="AC1639" s="1" t="s">
        <v>13500</v>
      </c>
      <c r="AD1639" t="s">
        <v>13494</v>
      </c>
      <c r="AE1639" s="1" t="s">
        <v>38</v>
      </c>
      <c r="AF1639" s="1" t="s">
        <v>38</v>
      </c>
      <c r="AG1639" t="s">
        <v>13527</v>
      </c>
      <c r="AH1639" t="s">
        <v>38</v>
      </c>
      <c r="AI1639" t="s">
        <v>13539</v>
      </c>
    </row>
    <row r="1640" spans="1:35" x14ac:dyDescent="0.25">
      <c r="A1640" s="1" t="s">
        <v>3370</v>
      </c>
      <c r="B1640" s="1" t="s">
        <v>30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s="1" t="s">
        <v>30</v>
      </c>
      <c r="I1640" s="1" t="s">
        <v>31</v>
      </c>
      <c r="J1640">
        <v>0</v>
      </c>
      <c r="K1640">
        <v>0</v>
      </c>
      <c r="L1640">
        <v>0</v>
      </c>
      <c r="M1640" s="1" t="s">
        <v>30</v>
      </c>
      <c r="N1640">
        <v>0</v>
      </c>
      <c r="O1640" s="1" t="s">
        <v>156</v>
      </c>
      <c r="P1640" s="1" t="s">
        <v>3371</v>
      </c>
      <c r="Q1640" s="1" t="s">
        <v>42</v>
      </c>
      <c r="R1640">
        <v>33</v>
      </c>
      <c r="S1640" s="1" t="s">
        <v>30</v>
      </c>
      <c r="T1640" s="1" t="s">
        <v>30</v>
      </c>
      <c r="U1640" s="1" t="s">
        <v>30</v>
      </c>
      <c r="V1640">
        <v>0</v>
      </c>
      <c r="W1640" s="1" t="s">
        <v>30</v>
      </c>
      <c r="X1640" s="1" t="s">
        <v>43</v>
      </c>
      <c r="Y1640" s="1" t="s">
        <v>37</v>
      </c>
      <c r="Z1640">
        <v>9</v>
      </c>
      <c r="AA1640">
        <v>110</v>
      </c>
      <c r="AB1640" s="1" t="s">
        <v>13500</v>
      </c>
      <c r="AC1640" s="1" t="s">
        <v>13500</v>
      </c>
      <c r="AD1640" t="s">
        <v>13494</v>
      </c>
      <c r="AE1640" s="1" t="s">
        <v>38</v>
      </c>
      <c r="AF1640" s="1" t="s">
        <v>38</v>
      </c>
      <c r="AG1640" t="s">
        <v>13527</v>
      </c>
      <c r="AH1640" t="s">
        <v>38</v>
      </c>
      <c r="AI1640" t="s">
        <v>13539</v>
      </c>
    </row>
    <row r="1641" spans="1:35" x14ac:dyDescent="0.25">
      <c r="A1641" s="1" t="s">
        <v>3372</v>
      </c>
      <c r="B1641" s="1" t="s">
        <v>30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s="1" t="s">
        <v>30</v>
      </c>
      <c r="I1641" s="1" t="s">
        <v>31</v>
      </c>
      <c r="J1641">
        <v>0</v>
      </c>
      <c r="K1641">
        <v>0</v>
      </c>
      <c r="L1641">
        <v>0</v>
      </c>
      <c r="M1641" s="1" t="s">
        <v>30</v>
      </c>
      <c r="N1641">
        <v>0</v>
      </c>
      <c r="O1641" s="1" t="s">
        <v>471</v>
      </c>
      <c r="P1641" s="1" t="s">
        <v>3373</v>
      </c>
      <c r="Q1641" s="1" t="s">
        <v>42</v>
      </c>
      <c r="R1641">
        <v>42</v>
      </c>
      <c r="S1641" s="1" t="s">
        <v>30</v>
      </c>
      <c r="T1641" s="1" t="s">
        <v>30</v>
      </c>
      <c r="U1641" s="1" t="s">
        <v>30</v>
      </c>
      <c r="V1641">
        <v>0</v>
      </c>
      <c r="W1641" s="1" t="s">
        <v>30</v>
      </c>
      <c r="X1641" s="1" t="s">
        <v>57</v>
      </c>
      <c r="Y1641" s="1" t="s">
        <v>37</v>
      </c>
      <c r="Z1641">
        <v>17</v>
      </c>
      <c r="AA1641">
        <v>706</v>
      </c>
      <c r="AB1641" s="1" t="s">
        <v>13500</v>
      </c>
      <c r="AC1641" s="1" t="s">
        <v>13500</v>
      </c>
      <c r="AD1641" t="s">
        <v>13494</v>
      </c>
      <c r="AE1641" s="1" t="s">
        <v>38</v>
      </c>
      <c r="AF1641" s="1" t="s">
        <v>38</v>
      </c>
      <c r="AG1641" t="s">
        <v>13527</v>
      </c>
      <c r="AH1641" t="s">
        <v>38</v>
      </c>
      <c r="AI1641" t="s">
        <v>13540</v>
      </c>
    </row>
    <row r="1642" spans="1:35" x14ac:dyDescent="0.25">
      <c r="A1642" s="1" t="s">
        <v>3374</v>
      </c>
      <c r="B1642" s="1" t="s">
        <v>30</v>
      </c>
      <c r="C1642">
        <v>6</v>
      </c>
      <c r="D1642">
        <v>30</v>
      </c>
      <c r="E1642">
        <v>66</v>
      </c>
      <c r="F1642">
        <v>0</v>
      </c>
      <c r="G1642">
        <v>0</v>
      </c>
      <c r="H1642" s="1" t="s">
        <v>30</v>
      </c>
      <c r="I1642" s="1" t="s">
        <v>31</v>
      </c>
      <c r="J1642">
        <v>0</v>
      </c>
      <c r="K1642">
        <v>0</v>
      </c>
      <c r="L1642">
        <v>13</v>
      </c>
      <c r="M1642" s="1" t="s">
        <v>30</v>
      </c>
      <c r="N1642">
        <v>4</v>
      </c>
      <c r="O1642" s="1" t="s">
        <v>471</v>
      </c>
      <c r="P1642" s="1" t="s">
        <v>3375</v>
      </c>
      <c r="Q1642" s="1" t="s">
        <v>35</v>
      </c>
      <c r="R1642">
        <v>21</v>
      </c>
      <c r="S1642" s="1" t="s">
        <v>32</v>
      </c>
      <c r="T1642" s="1" t="s">
        <v>30</v>
      </c>
      <c r="U1642" s="1" t="s">
        <v>30</v>
      </c>
      <c r="V1642">
        <v>0</v>
      </c>
      <c r="W1642" s="1" t="s">
        <v>32</v>
      </c>
      <c r="X1642" s="1" t="s">
        <v>57</v>
      </c>
      <c r="Y1642" s="1" t="s">
        <v>44</v>
      </c>
      <c r="Z1642">
        <v>26</v>
      </c>
      <c r="AA1642">
        <v>146</v>
      </c>
      <c r="AB1642" s="1" t="s">
        <v>13500</v>
      </c>
      <c r="AC1642" s="1" t="s">
        <v>13500</v>
      </c>
      <c r="AD1642" t="s">
        <v>13495</v>
      </c>
      <c r="AE1642" s="1" t="s">
        <v>38</v>
      </c>
      <c r="AF1642" s="1" t="s">
        <v>38</v>
      </c>
      <c r="AG1642" t="s">
        <v>13526</v>
      </c>
      <c r="AH1642" t="s">
        <v>38</v>
      </c>
      <c r="AI1642" t="s">
        <v>13538</v>
      </c>
    </row>
    <row r="1643" spans="1:35" x14ac:dyDescent="0.25">
      <c r="A1643" s="1" t="s">
        <v>3376</v>
      </c>
      <c r="B1643" s="1" t="s">
        <v>30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s="1" t="s">
        <v>30</v>
      </c>
      <c r="I1643" s="1" t="s">
        <v>31</v>
      </c>
      <c r="J1643">
        <v>0</v>
      </c>
      <c r="K1643">
        <v>2</v>
      </c>
      <c r="L1643">
        <v>7</v>
      </c>
      <c r="M1643" s="1" t="s">
        <v>32</v>
      </c>
      <c r="N1643">
        <v>0</v>
      </c>
      <c r="O1643" s="1" t="s">
        <v>106</v>
      </c>
      <c r="P1643" s="1" t="s">
        <v>3377</v>
      </c>
      <c r="Q1643" s="1" t="s">
        <v>42</v>
      </c>
      <c r="R1643">
        <v>49</v>
      </c>
      <c r="S1643" s="1" t="s">
        <v>30</v>
      </c>
      <c r="T1643" s="1" t="s">
        <v>30</v>
      </c>
      <c r="U1643" s="1" t="s">
        <v>30</v>
      </c>
      <c r="V1643">
        <v>0</v>
      </c>
      <c r="W1643" s="1" t="s">
        <v>32</v>
      </c>
      <c r="X1643" s="1" t="s">
        <v>57</v>
      </c>
      <c r="Y1643" s="1" t="s">
        <v>37</v>
      </c>
      <c r="Z1643">
        <v>24</v>
      </c>
      <c r="AA1643">
        <v>1740</v>
      </c>
      <c r="AB1643" s="1" t="s">
        <v>13500</v>
      </c>
      <c r="AC1643" s="1" t="s">
        <v>13500</v>
      </c>
      <c r="AD1643" t="s">
        <v>13494</v>
      </c>
      <c r="AE1643" s="1" t="s">
        <v>38</v>
      </c>
      <c r="AF1643" s="1" t="s">
        <v>38</v>
      </c>
      <c r="AG1643" t="s">
        <v>13526</v>
      </c>
      <c r="AH1643" t="s">
        <v>38</v>
      </c>
      <c r="AI1643" t="s">
        <v>13540</v>
      </c>
    </row>
    <row r="1644" spans="1:35" x14ac:dyDescent="0.25">
      <c r="A1644" s="1" t="s">
        <v>3378</v>
      </c>
      <c r="B1644" s="1" t="s">
        <v>30</v>
      </c>
      <c r="C1644">
        <v>6</v>
      </c>
      <c r="D1644">
        <v>11</v>
      </c>
      <c r="E1644">
        <v>36.5</v>
      </c>
      <c r="F1644">
        <v>0</v>
      </c>
      <c r="G1644">
        <v>0</v>
      </c>
      <c r="H1644" s="1" t="s">
        <v>30</v>
      </c>
      <c r="I1644" s="1" t="s">
        <v>31</v>
      </c>
      <c r="J1644">
        <v>0</v>
      </c>
      <c r="K1644">
        <v>1</v>
      </c>
      <c r="L1644">
        <v>5</v>
      </c>
      <c r="M1644" s="1" t="s">
        <v>32</v>
      </c>
      <c r="N1644">
        <v>0</v>
      </c>
      <c r="O1644" s="1" t="s">
        <v>272</v>
      </c>
      <c r="P1644" s="1" t="s">
        <v>3379</v>
      </c>
      <c r="Q1644" s="1" t="s">
        <v>35</v>
      </c>
      <c r="R1644">
        <v>69</v>
      </c>
      <c r="S1644" s="1" t="s">
        <v>30</v>
      </c>
      <c r="T1644" s="1" t="s">
        <v>32</v>
      </c>
      <c r="U1644" s="1" t="s">
        <v>30</v>
      </c>
      <c r="V1644">
        <v>0</v>
      </c>
      <c r="W1644" s="1" t="s">
        <v>30</v>
      </c>
      <c r="X1644" s="1" t="s">
        <v>57</v>
      </c>
      <c r="Y1644" s="1" t="s">
        <v>37</v>
      </c>
      <c r="Z1644">
        <v>25</v>
      </c>
      <c r="AA1644">
        <v>151</v>
      </c>
      <c r="AB1644" s="1" t="s">
        <v>13500</v>
      </c>
      <c r="AC1644" s="1" t="s">
        <v>13500</v>
      </c>
      <c r="AD1644" t="s">
        <v>13496</v>
      </c>
      <c r="AE1644" s="1" t="s">
        <v>38</v>
      </c>
      <c r="AF1644" s="1" t="s">
        <v>38</v>
      </c>
      <c r="AG1644" t="s">
        <v>13526</v>
      </c>
      <c r="AH1644" t="s">
        <v>38</v>
      </c>
      <c r="AI1644" t="s">
        <v>13538</v>
      </c>
    </row>
    <row r="1645" spans="1:35" x14ac:dyDescent="0.25">
      <c r="A1645" s="1" t="s">
        <v>3380</v>
      </c>
      <c r="B1645" s="1" t="s">
        <v>30</v>
      </c>
      <c r="C1645">
        <v>22</v>
      </c>
      <c r="D1645">
        <v>68</v>
      </c>
      <c r="E1645">
        <v>154</v>
      </c>
      <c r="F1645">
        <v>0</v>
      </c>
      <c r="G1645">
        <v>0</v>
      </c>
      <c r="H1645" s="1" t="s">
        <v>30</v>
      </c>
      <c r="I1645" s="1" t="s">
        <v>31</v>
      </c>
      <c r="J1645">
        <v>0</v>
      </c>
      <c r="K1645">
        <v>0</v>
      </c>
      <c r="L1645">
        <v>5</v>
      </c>
      <c r="M1645" s="1" t="s">
        <v>32</v>
      </c>
      <c r="N1645">
        <v>0</v>
      </c>
      <c r="O1645" s="1" t="s">
        <v>153</v>
      </c>
      <c r="P1645" s="1" t="s">
        <v>3381</v>
      </c>
      <c r="Q1645" s="1" t="s">
        <v>35</v>
      </c>
      <c r="R1645">
        <v>53</v>
      </c>
      <c r="S1645" s="1" t="s">
        <v>30</v>
      </c>
      <c r="T1645" s="1" t="s">
        <v>30</v>
      </c>
      <c r="U1645" s="1" t="s">
        <v>30</v>
      </c>
      <c r="V1645">
        <v>0</v>
      </c>
      <c r="W1645" s="1" t="s">
        <v>32</v>
      </c>
      <c r="X1645" s="1" t="s">
        <v>43</v>
      </c>
      <c r="Y1645" s="1" t="s">
        <v>37</v>
      </c>
      <c r="Z1645">
        <v>40</v>
      </c>
      <c r="AA1645">
        <v>889</v>
      </c>
      <c r="AB1645" s="1" t="s">
        <v>13500</v>
      </c>
      <c r="AC1645" s="1" t="s">
        <v>13500</v>
      </c>
      <c r="AD1645" t="s">
        <v>13494</v>
      </c>
      <c r="AE1645" s="1" t="s">
        <v>38</v>
      </c>
      <c r="AF1645" s="1" t="s">
        <v>38</v>
      </c>
      <c r="AG1645" t="s">
        <v>13526</v>
      </c>
      <c r="AH1645" t="s">
        <v>38</v>
      </c>
      <c r="AI1645" t="s">
        <v>13539</v>
      </c>
    </row>
    <row r="1646" spans="1:35" x14ac:dyDescent="0.25">
      <c r="A1646" s="1" t="s">
        <v>3382</v>
      </c>
      <c r="B1646" s="1" t="s">
        <v>30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s="1" t="s">
        <v>30</v>
      </c>
      <c r="I1646" s="1" t="s">
        <v>31</v>
      </c>
      <c r="J1646">
        <v>0</v>
      </c>
      <c r="K1646">
        <v>0</v>
      </c>
      <c r="L1646">
        <v>6</v>
      </c>
      <c r="M1646" s="1" t="s">
        <v>30</v>
      </c>
      <c r="N1646">
        <v>55</v>
      </c>
      <c r="O1646" s="1" t="s">
        <v>80</v>
      </c>
      <c r="P1646" s="1" t="s">
        <v>3383</v>
      </c>
      <c r="Q1646" s="1" t="s">
        <v>35</v>
      </c>
      <c r="R1646">
        <v>41</v>
      </c>
      <c r="S1646" s="1" t="s">
        <v>30</v>
      </c>
      <c r="T1646" s="1" t="s">
        <v>30</v>
      </c>
      <c r="U1646" s="1" t="s">
        <v>30</v>
      </c>
      <c r="V1646">
        <v>0</v>
      </c>
      <c r="W1646" s="1" t="s">
        <v>30</v>
      </c>
      <c r="X1646" s="1" t="s">
        <v>43</v>
      </c>
      <c r="Y1646" s="1" t="s">
        <v>37</v>
      </c>
      <c r="Z1646">
        <v>21</v>
      </c>
      <c r="AA1646">
        <v>936</v>
      </c>
      <c r="AB1646" s="1" t="s">
        <v>13500</v>
      </c>
      <c r="AC1646" s="1" t="s">
        <v>13500</v>
      </c>
      <c r="AD1646" t="s">
        <v>13494</v>
      </c>
      <c r="AE1646" s="1" t="s">
        <v>38</v>
      </c>
      <c r="AF1646" s="1" t="s">
        <v>38</v>
      </c>
      <c r="AG1646" t="s">
        <v>13526</v>
      </c>
      <c r="AH1646" t="s">
        <v>38</v>
      </c>
      <c r="AI1646" t="s">
        <v>13540</v>
      </c>
    </row>
    <row r="1647" spans="1:35" x14ac:dyDescent="0.25">
      <c r="A1647" s="1" t="s">
        <v>3384</v>
      </c>
      <c r="B1647" s="1" t="s">
        <v>30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s="1" t="s">
        <v>30</v>
      </c>
      <c r="I1647" s="1" t="s">
        <v>31</v>
      </c>
      <c r="J1647">
        <v>0</v>
      </c>
      <c r="K1647">
        <v>0</v>
      </c>
      <c r="L1647">
        <v>1</v>
      </c>
      <c r="M1647" s="1" t="s">
        <v>32</v>
      </c>
      <c r="N1647">
        <v>0</v>
      </c>
      <c r="O1647" s="1" t="s">
        <v>130</v>
      </c>
      <c r="P1647" s="1" t="s">
        <v>3385</v>
      </c>
      <c r="Q1647" s="1" t="s">
        <v>42</v>
      </c>
      <c r="R1647">
        <v>83</v>
      </c>
      <c r="S1647" s="1" t="s">
        <v>30</v>
      </c>
      <c r="T1647" s="1" t="s">
        <v>32</v>
      </c>
      <c r="U1647" s="1" t="s">
        <v>30</v>
      </c>
      <c r="V1647">
        <v>0</v>
      </c>
      <c r="W1647" s="1" t="s">
        <v>32</v>
      </c>
      <c r="X1647" s="1" t="s">
        <v>57</v>
      </c>
      <c r="Y1647" s="1" t="s">
        <v>37</v>
      </c>
      <c r="Z1647">
        <v>52</v>
      </c>
      <c r="AA1647">
        <v>1644</v>
      </c>
      <c r="AB1647" s="1" t="s">
        <v>13500</v>
      </c>
      <c r="AC1647" s="1" t="s">
        <v>13500</v>
      </c>
      <c r="AD1647" t="s">
        <v>13496</v>
      </c>
      <c r="AE1647" s="1" t="s">
        <v>38</v>
      </c>
      <c r="AF1647" s="1" t="s">
        <v>38</v>
      </c>
      <c r="AG1647" t="s">
        <v>13527</v>
      </c>
      <c r="AH1647" t="s">
        <v>38</v>
      </c>
      <c r="AI1647" t="s">
        <v>13539</v>
      </c>
    </row>
    <row r="1648" spans="1:35" x14ac:dyDescent="0.25">
      <c r="A1648" s="1" t="s">
        <v>3386</v>
      </c>
      <c r="B1648" s="1" t="s">
        <v>32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s="1" t="s">
        <v>30</v>
      </c>
      <c r="I1648" s="1" t="s">
        <v>31</v>
      </c>
      <c r="J1648">
        <v>0</v>
      </c>
      <c r="K1648">
        <v>2</v>
      </c>
      <c r="L1648">
        <v>5</v>
      </c>
      <c r="M1648" s="1" t="s">
        <v>32</v>
      </c>
      <c r="N1648">
        <v>0</v>
      </c>
      <c r="O1648" s="1" t="s">
        <v>150</v>
      </c>
      <c r="P1648" s="1" t="s">
        <v>3387</v>
      </c>
      <c r="Q1648" s="1" t="s">
        <v>42</v>
      </c>
      <c r="R1648">
        <v>55</v>
      </c>
      <c r="S1648" s="1" t="s">
        <v>30</v>
      </c>
      <c r="T1648" s="1" t="s">
        <v>30</v>
      </c>
      <c r="U1648" s="1" t="s">
        <v>30</v>
      </c>
      <c r="V1648">
        <v>0</v>
      </c>
      <c r="W1648" s="1" t="s">
        <v>32</v>
      </c>
      <c r="X1648" s="1" t="s">
        <v>57</v>
      </c>
      <c r="Y1648" s="1" t="s">
        <v>58</v>
      </c>
      <c r="Z1648">
        <v>37</v>
      </c>
      <c r="AA1648">
        <v>1923</v>
      </c>
      <c r="AB1648" s="1" t="s">
        <v>13500</v>
      </c>
      <c r="AC1648" s="1" t="s">
        <v>13500</v>
      </c>
      <c r="AD1648" t="s">
        <v>13494</v>
      </c>
      <c r="AE1648" s="1" t="s">
        <v>7086</v>
      </c>
      <c r="AF1648" s="1" t="s">
        <v>7110</v>
      </c>
      <c r="AG1648" t="s">
        <v>13526</v>
      </c>
      <c r="AH1648" t="s">
        <v>13530</v>
      </c>
      <c r="AI1648" t="s">
        <v>13540</v>
      </c>
    </row>
    <row r="1649" spans="1:35" x14ac:dyDescent="0.25">
      <c r="A1649" s="1" t="s">
        <v>3388</v>
      </c>
      <c r="B1649" s="1" t="s">
        <v>30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s="1" t="s">
        <v>30</v>
      </c>
      <c r="I1649" s="1" t="s">
        <v>31</v>
      </c>
      <c r="J1649">
        <v>0</v>
      </c>
      <c r="K1649">
        <v>2</v>
      </c>
      <c r="L1649">
        <v>3</v>
      </c>
      <c r="M1649" s="1" t="s">
        <v>32</v>
      </c>
      <c r="N1649">
        <v>0</v>
      </c>
      <c r="O1649" s="1" t="s">
        <v>33</v>
      </c>
      <c r="P1649" s="1" t="s">
        <v>3389</v>
      </c>
      <c r="Q1649" s="1" t="s">
        <v>42</v>
      </c>
      <c r="R1649">
        <v>46</v>
      </c>
      <c r="S1649" s="1" t="s">
        <v>30</v>
      </c>
      <c r="T1649" s="1" t="s">
        <v>30</v>
      </c>
      <c r="U1649" s="1" t="s">
        <v>30</v>
      </c>
      <c r="V1649">
        <v>0</v>
      </c>
      <c r="W1649" s="1" t="s">
        <v>30</v>
      </c>
      <c r="X1649" s="1" t="s">
        <v>43</v>
      </c>
      <c r="Y1649" s="1" t="s">
        <v>37</v>
      </c>
      <c r="Z1649">
        <v>31</v>
      </c>
      <c r="AA1649">
        <v>958</v>
      </c>
      <c r="AB1649" s="1" t="s">
        <v>13500</v>
      </c>
      <c r="AC1649" s="1" t="s">
        <v>13500</v>
      </c>
      <c r="AD1649" t="s">
        <v>13494</v>
      </c>
      <c r="AE1649" s="1" t="s">
        <v>38</v>
      </c>
      <c r="AF1649" s="1" t="s">
        <v>38</v>
      </c>
      <c r="AG1649" t="s">
        <v>13526</v>
      </c>
      <c r="AH1649" t="s">
        <v>38</v>
      </c>
      <c r="AI1649" t="s">
        <v>13539</v>
      </c>
    </row>
    <row r="1650" spans="1:35" x14ac:dyDescent="0.25">
      <c r="A1650" s="1" t="s">
        <v>3390</v>
      </c>
      <c r="B1650" s="1" t="s">
        <v>30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s="1" t="s">
        <v>30</v>
      </c>
      <c r="I1650" s="1" t="s">
        <v>31</v>
      </c>
      <c r="J1650">
        <v>0</v>
      </c>
      <c r="K1650">
        <v>1</v>
      </c>
      <c r="L1650">
        <v>0</v>
      </c>
      <c r="M1650" s="1" t="s">
        <v>32</v>
      </c>
      <c r="N1650">
        <v>0</v>
      </c>
      <c r="O1650" s="1" t="s">
        <v>100</v>
      </c>
      <c r="P1650" s="1" t="s">
        <v>3391</v>
      </c>
      <c r="Q1650" s="1" t="s">
        <v>42</v>
      </c>
      <c r="R1650">
        <v>34</v>
      </c>
      <c r="S1650" s="1" t="s">
        <v>30</v>
      </c>
      <c r="T1650" s="1" t="s">
        <v>30</v>
      </c>
      <c r="U1650" s="1" t="s">
        <v>30</v>
      </c>
      <c r="V1650">
        <v>0</v>
      </c>
      <c r="W1650" s="1" t="s">
        <v>30</v>
      </c>
      <c r="X1650" s="1" t="s">
        <v>36</v>
      </c>
      <c r="Y1650" s="1" t="s">
        <v>58</v>
      </c>
      <c r="Z1650">
        <v>20</v>
      </c>
      <c r="AA1650">
        <v>999</v>
      </c>
      <c r="AB1650" s="1" t="s">
        <v>13500</v>
      </c>
      <c r="AC1650" s="1" t="s">
        <v>13500</v>
      </c>
      <c r="AD1650" t="s">
        <v>13494</v>
      </c>
      <c r="AE1650" s="1" t="s">
        <v>38</v>
      </c>
      <c r="AF1650" s="1" t="s">
        <v>38</v>
      </c>
      <c r="AG1650" t="s">
        <v>13527</v>
      </c>
      <c r="AH1650" t="s">
        <v>38</v>
      </c>
      <c r="AI1650" t="s">
        <v>13540</v>
      </c>
    </row>
    <row r="1651" spans="1:35" x14ac:dyDescent="0.25">
      <c r="A1651" s="1" t="s">
        <v>3392</v>
      </c>
      <c r="B1651" s="1" t="s">
        <v>30</v>
      </c>
      <c r="C1651">
        <v>9</v>
      </c>
      <c r="D1651">
        <v>25</v>
      </c>
      <c r="E1651">
        <v>60</v>
      </c>
      <c r="F1651">
        <v>0</v>
      </c>
      <c r="G1651">
        <v>0</v>
      </c>
      <c r="H1651" s="1" t="s">
        <v>30</v>
      </c>
      <c r="I1651" s="1" t="s">
        <v>31</v>
      </c>
      <c r="J1651">
        <v>0</v>
      </c>
      <c r="K1651">
        <v>1</v>
      </c>
      <c r="L1651">
        <v>5</v>
      </c>
      <c r="M1651" s="1" t="s">
        <v>32</v>
      </c>
      <c r="N1651">
        <v>0</v>
      </c>
      <c r="O1651" s="1" t="s">
        <v>106</v>
      </c>
      <c r="P1651" s="1" t="s">
        <v>3393</v>
      </c>
      <c r="Q1651" s="1" t="s">
        <v>42</v>
      </c>
      <c r="R1651">
        <v>71</v>
      </c>
      <c r="S1651" s="1" t="s">
        <v>30</v>
      </c>
      <c r="T1651" s="1" t="s">
        <v>32</v>
      </c>
      <c r="U1651" s="1" t="s">
        <v>30</v>
      </c>
      <c r="V1651">
        <v>0</v>
      </c>
      <c r="W1651" s="1" t="s">
        <v>32</v>
      </c>
      <c r="X1651" s="1" t="s">
        <v>57</v>
      </c>
      <c r="Y1651" s="1" t="s">
        <v>58</v>
      </c>
      <c r="Z1651">
        <v>20</v>
      </c>
      <c r="AA1651">
        <v>170</v>
      </c>
      <c r="AB1651" s="1" t="s">
        <v>13500</v>
      </c>
      <c r="AC1651" s="1" t="s">
        <v>13500</v>
      </c>
      <c r="AD1651" t="s">
        <v>13496</v>
      </c>
      <c r="AE1651" s="1" t="s">
        <v>38</v>
      </c>
      <c r="AF1651" s="1" t="s">
        <v>38</v>
      </c>
      <c r="AG1651" t="s">
        <v>13526</v>
      </c>
      <c r="AH1651" t="s">
        <v>38</v>
      </c>
      <c r="AI1651" t="s">
        <v>13538</v>
      </c>
    </row>
    <row r="1652" spans="1:35" x14ac:dyDescent="0.25">
      <c r="A1652" s="1" t="s">
        <v>3394</v>
      </c>
      <c r="B1652" s="1" t="s">
        <v>30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s="1" t="s">
        <v>30</v>
      </c>
      <c r="I1652" s="1" t="s">
        <v>31</v>
      </c>
      <c r="J1652">
        <v>0</v>
      </c>
      <c r="K1652">
        <v>1</v>
      </c>
      <c r="L1652">
        <v>7</v>
      </c>
      <c r="M1652" s="1" t="s">
        <v>32</v>
      </c>
      <c r="N1652">
        <v>0</v>
      </c>
      <c r="O1652" s="1" t="s">
        <v>166</v>
      </c>
      <c r="P1652" s="1" t="s">
        <v>3395</v>
      </c>
      <c r="Q1652" s="1" t="s">
        <v>42</v>
      </c>
      <c r="R1652">
        <v>22</v>
      </c>
      <c r="S1652" s="1" t="s">
        <v>32</v>
      </c>
      <c r="T1652" s="1" t="s">
        <v>30</v>
      </c>
      <c r="U1652" s="1" t="s">
        <v>30</v>
      </c>
      <c r="V1652">
        <v>0</v>
      </c>
      <c r="W1652" s="1" t="s">
        <v>30</v>
      </c>
      <c r="X1652" s="1" t="s">
        <v>57</v>
      </c>
      <c r="Y1652" s="1" t="s">
        <v>58</v>
      </c>
      <c r="Z1652">
        <v>26</v>
      </c>
      <c r="AA1652">
        <v>1239</v>
      </c>
      <c r="AB1652" s="1" t="s">
        <v>13500</v>
      </c>
      <c r="AC1652" s="1" t="s">
        <v>13500</v>
      </c>
      <c r="AD1652" t="s">
        <v>13495</v>
      </c>
      <c r="AE1652" s="1" t="s">
        <v>38</v>
      </c>
      <c r="AF1652" s="1" t="s">
        <v>38</v>
      </c>
      <c r="AG1652" t="s">
        <v>13526</v>
      </c>
      <c r="AH1652" t="s">
        <v>38</v>
      </c>
      <c r="AI1652" t="s">
        <v>13540</v>
      </c>
    </row>
    <row r="1653" spans="1:35" x14ac:dyDescent="0.25">
      <c r="A1653" s="1" t="s">
        <v>3396</v>
      </c>
      <c r="B1653" s="1" t="s">
        <v>30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s="1" t="s">
        <v>30</v>
      </c>
      <c r="I1653" s="1" t="s">
        <v>31</v>
      </c>
      <c r="J1653">
        <v>0</v>
      </c>
      <c r="K1653">
        <v>2</v>
      </c>
      <c r="L1653">
        <v>14</v>
      </c>
      <c r="M1653" s="1" t="s">
        <v>32</v>
      </c>
      <c r="N1653">
        <v>0</v>
      </c>
      <c r="O1653" s="1" t="s">
        <v>153</v>
      </c>
      <c r="P1653" s="1" t="s">
        <v>3397</v>
      </c>
      <c r="Q1653" s="1" t="s">
        <v>35</v>
      </c>
      <c r="R1653">
        <v>26</v>
      </c>
      <c r="S1653" s="1" t="s">
        <v>32</v>
      </c>
      <c r="T1653" s="1" t="s">
        <v>30</v>
      </c>
      <c r="U1653" s="1" t="s">
        <v>30</v>
      </c>
      <c r="V1653">
        <v>0</v>
      </c>
      <c r="W1653" s="1" t="s">
        <v>32</v>
      </c>
      <c r="X1653" s="1" t="s">
        <v>57</v>
      </c>
      <c r="Y1653" s="1" t="s">
        <v>58</v>
      </c>
      <c r="Z1653">
        <v>40</v>
      </c>
      <c r="AA1653">
        <v>2902</v>
      </c>
      <c r="AB1653" s="1" t="s">
        <v>13500</v>
      </c>
      <c r="AC1653" s="1" t="s">
        <v>13500</v>
      </c>
      <c r="AD1653" t="s">
        <v>13495</v>
      </c>
      <c r="AE1653" s="1" t="s">
        <v>38</v>
      </c>
      <c r="AF1653" s="1" t="s">
        <v>38</v>
      </c>
      <c r="AG1653" t="s">
        <v>13526</v>
      </c>
      <c r="AH1653" t="s">
        <v>38</v>
      </c>
      <c r="AI1653" t="s">
        <v>13540</v>
      </c>
    </row>
    <row r="1654" spans="1:35" x14ac:dyDescent="0.25">
      <c r="A1654" s="1" t="s">
        <v>3398</v>
      </c>
      <c r="B1654" s="1" t="s">
        <v>30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s="1" t="s">
        <v>30</v>
      </c>
      <c r="I1654" s="1" t="s">
        <v>31</v>
      </c>
      <c r="J1654">
        <v>0</v>
      </c>
      <c r="K1654">
        <v>1</v>
      </c>
      <c r="L1654">
        <v>6</v>
      </c>
      <c r="M1654" s="1" t="s">
        <v>32</v>
      </c>
      <c r="N1654">
        <v>0</v>
      </c>
      <c r="O1654" s="1" t="s">
        <v>202</v>
      </c>
      <c r="P1654" s="1" t="s">
        <v>3399</v>
      </c>
      <c r="Q1654" s="1" t="s">
        <v>42</v>
      </c>
      <c r="R1654">
        <v>53</v>
      </c>
      <c r="S1654" s="1" t="s">
        <v>30</v>
      </c>
      <c r="T1654" s="1" t="s">
        <v>30</v>
      </c>
      <c r="U1654" s="1" t="s">
        <v>30</v>
      </c>
      <c r="V1654">
        <v>0</v>
      </c>
      <c r="W1654" s="1" t="s">
        <v>32</v>
      </c>
      <c r="X1654" s="1" t="s">
        <v>36</v>
      </c>
      <c r="Y1654" s="1" t="s">
        <v>58</v>
      </c>
      <c r="Z1654">
        <v>37</v>
      </c>
      <c r="AA1654">
        <v>1912</v>
      </c>
      <c r="AB1654" s="1" t="s">
        <v>13500</v>
      </c>
      <c r="AC1654" s="1" t="s">
        <v>13500</v>
      </c>
      <c r="AD1654" t="s">
        <v>13494</v>
      </c>
      <c r="AE1654" s="1" t="s">
        <v>38</v>
      </c>
      <c r="AF1654" s="1" t="s">
        <v>38</v>
      </c>
      <c r="AG1654" t="s">
        <v>13526</v>
      </c>
      <c r="AH1654" t="s">
        <v>38</v>
      </c>
      <c r="AI1654" t="s">
        <v>13540</v>
      </c>
    </row>
    <row r="1655" spans="1:35" x14ac:dyDescent="0.25">
      <c r="A1655" s="1" t="s">
        <v>3400</v>
      </c>
      <c r="B1655" s="1" t="s">
        <v>30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s="1" t="s">
        <v>30</v>
      </c>
      <c r="I1655" s="1" t="s">
        <v>31</v>
      </c>
      <c r="J1655">
        <v>0</v>
      </c>
      <c r="K1655">
        <v>2</v>
      </c>
      <c r="L1655">
        <v>7</v>
      </c>
      <c r="M1655" s="1" t="s">
        <v>32</v>
      </c>
      <c r="N1655">
        <v>0</v>
      </c>
      <c r="O1655" s="1" t="s">
        <v>197</v>
      </c>
      <c r="P1655" s="1" t="s">
        <v>3401</v>
      </c>
      <c r="Q1655" s="1" t="s">
        <v>35</v>
      </c>
      <c r="R1655">
        <v>53</v>
      </c>
      <c r="S1655" s="1" t="s">
        <v>30</v>
      </c>
      <c r="T1655" s="1" t="s">
        <v>30</v>
      </c>
      <c r="U1655" s="1" t="s">
        <v>30</v>
      </c>
      <c r="V1655">
        <v>0</v>
      </c>
      <c r="W1655" s="1" t="s">
        <v>32</v>
      </c>
      <c r="X1655" s="1" t="s">
        <v>57</v>
      </c>
      <c r="Y1655" s="1" t="s">
        <v>37</v>
      </c>
      <c r="Z1655">
        <v>65</v>
      </c>
      <c r="AA1655">
        <v>4599</v>
      </c>
      <c r="AB1655" s="1" t="s">
        <v>13500</v>
      </c>
      <c r="AC1655" s="1" t="s">
        <v>13500</v>
      </c>
      <c r="AD1655" t="s">
        <v>13494</v>
      </c>
      <c r="AE1655" s="1" t="s">
        <v>38</v>
      </c>
      <c r="AF1655" s="1" t="s">
        <v>38</v>
      </c>
      <c r="AG1655" t="s">
        <v>13526</v>
      </c>
      <c r="AH1655" t="s">
        <v>38</v>
      </c>
      <c r="AI1655" t="s">
        <v>13540</v>
      </c>
    </row>
    <row r="1656" spans="1:35" x14ac:dyDescent="0.25">
      <c r="A1656" s="1" t="s">
        <v>3402</v>
      </c>
      <c r="B1656" s="1" t="s">
        <v>30</v>
      </c>
      <c r="C1656">
        <v>1</v>
      </c>
      <c r="D1656">
        <v>2</v>
      </c>
      <c r="E1656">
        <v>4</v>
      </c>
      <c r="F1656">
        <v>0</v>
      </c>
      <c r="G1656">
        <v>0</v>
      </c>
      <c r="H1656" s="1" t="s">
        <v>30</v>
      </c>
      <c r="I1656" s="1" t="s">
        <v>31</v>
      </c>
      <c r="J1656">
        <v>0</v>
      </c>
      <c r="K1656">
        <v>1</v>
      </c>
      <c r="L1656">
        <v>5</v>
      </c>
      <c r="M1656" s="1" t="s">
        <v>30</v>
      </c>
      <c r="N1656">
        <v>6</v>
      </c>
      <c r="O1656" s="1" t="s">
        <v>77</v>
      </c>
      <c r="P1656" s="1" t="s">
        <v>3403</v>
      </c>
      <c r="Q1656" s="1" t="s">
        <v>42</v>
      </c>
      <c r="R1656">
        <v>49</v>
      </c>
      <c r="S1656" s="1" t="s">
        <v>30</v>
      </c>
      <c r="T1656" s="1" t="s">
        <v>30</v>
      </c>
      <c r="U1656" s="1" t="s">
        <v>30</v>
      </c>
      <c r="V1656">
        <v>0</v>
      </c>
      <c r="W1656" s="1" t="s">
        <v>30</v>
      </c>
      <c r="X1656" s="1" t="s">
        <v>36</v>
      </c>
      <c r="Y1656" s="1" t="s">
        <v>37</v>
      </c>
      <c r="Z1656">
        <v>36</v>
      </c>
      <c r="AA1656">
        <v>36</v>
      </c>
      <c r="AB1656" s="1" t="s">
        <v>13500</v>
      </c>
      <c r="AC1656" s="1" t="s">
        <v>13500</v>
      </c>
      <c r="AD1656" t="s">
        <v>13494</v>
      </c>
      <c r="AE1656" s="1" t="s">
        <v>38</v>
      </c>
      <c r="AF1656" s="1" t="s">
        <v>38</v>
      </c>
      <c r="AG1656" t="s">
        <v>13526</v>
      </c>
      <c r="AH1656" t="s">
        <v>38</v>
      </c>
      <c r="AI1656" t="s">
        <v>13538</v>
      </c>
    </row>
    <row r="1657" spans="1:35" x14ac:dyDescent="0.25">
      <c r="A1657" s="1" t="s">
        <v>3404</v>
      </c>
      <c r="B1657" s="1" t="s">
        <v>30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s="1" t="s">
        <v>30</v>
      </c>
      <c r="I1657" s="1" t="s">
        <v>31</v>
      </c>
      <c r="J1657">
        <v>0</v>
      </c>
      <c r="K1657">
        <v>2</v>
      </c>
      <c r="L1657">
        <v>5</v>
      </c>
      <c r="M1657" s="1" t="s">
        <v>32</v>
      </c>
      <c r="N1657">
        <v>0</v>
      </c>
      <c r="O1657" s="1" t="s">
        <v>166</v>
      </c>
      <c r="P1657" s="1" t="s">
        <v>3405</v>
      </c>
      <c r="Q1657" s="1" t="s">
        <v>42</v>
      </c>
      <c r="R1657">
        <v>69</v>
      </c>
      <c r="S1657" s="1" t="s">
        <v>30</v>
      </c>
      <c r="T1657" s="1" t="s">
        <v>32</v>
      </c>
      <c r="U1657" s="1" t="s">
        <v>30</v>
      </c>
      <c r="V1657">
        <v>0</v>
      </c>
      <c r="W1657" s="1" t="s">
        <v>32</v>
      </c>
      <c r="X1657" s="1" t="s">
        <v>57</v>
      </c>
      <c r="Y1657" s="1" t="s">
        <v>37</v>
      </c>
      <c r="Z1657">
        <v>44</v>
      </c>
      <c r="AA1657">
        <v>2452</v>
      </c>
      <c r="AB1657" s="1" t="s">
        <v>13500</v>
      </c>
      <c r="AC1657" s="1" t="s">
        <v>13500</v>
      </c>
      <c r="AD1657" t="s">
        <v>13496</v>
      </c>
      <c r="AE1657" s="1" t="s">
        <v>38</v>
      </c>
      <c r="AF1657" s="1" t="s">
        <v>38</v>
      </c>
      <c r="AG1657" t="s">
        <v>13526</v>
      </c>
      <c r="AH1657" t="s">
        <v>38</v>
      </c>
      <c r="AI1657" t="s">
        <v>13540</v>
      </c>
    </row>
    <row r="1658" spans="1:35" x14ac:dyDescent="0.25">
      <c r="A1658" s="1" t="s">
        <v>3406</v>
      </c>
      <c r="B1658" s="1" t="s">
        <v>30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s="1" t="s">
        <v>30</v>
      </c>
      <c r="I1658" s="1" t="s">
        <v>31</v>
      </c>
      <c r="J1658">
        <v>0</v>
      </c>
      <c r="K1658">
        <v>2</v>
      </c>
      <c r="L1658">
        <v>1</v>
      </c>
      <c r="M1658" s="1" t="s">
        <v>32</v>
      </c>
      <c r="N1658">
        <v>0</v>
      </c>
      <c r="O1658" s="1" t="s">
        <v>184</v>
      </c>
      <c r="P1658" s="1" t="s">
        <v>3407</v>
      </c>
      <c r="Q1658" s="1" t="s">
        <v>42</v>
      </c>
      <c r="R1658">
        <v>42</v>
      </c>
      <c r="S1658" s="1" t="s">
        <v>30</v>
      </c>
      <c r="T1658" s="1" t="s">
        <v>30</v>
      </c>
      <c r="U1658" s="1" t="s">
        <v>30</v>
      </c>
      <c r="V1658">
        <v>0</v>
      </c>
      <c r="W1658" s="1" t="s">
        <v>32</v>
      </c>
      <c r="X1658" s="1" t="s">
        <v>57</v>
      </c>
      <c r="Y1658" s="1" t="s">
        <v>37</v>
      </c>
      <c r="Z1658">
        <v>48</v>
      </c>
      <c r="AA1658">
        <v>3383</v>
      </c>
      <c r="AB1658" s="1" t="s">
        <v>13500</v>
      </c>
      <c r="AC1658" s="1" t="s">
        <v>13500</v>
      </c>
      <c r="AD1658" t="s">
        <v>13494</v>
      </c>
      <c r="AE1658" s="1" t="s">
        <v>38</v>
      </c>
      <c r="AF1658" s="1" t="s">
        <v>38</v>
      </c>
      <c r="AG1658" t="s">
        <v>13527</v>
      </c>
      <c r="AH1658" t="s">
        <v>38</v>
      </c>
      <c r="AI1658" t="s">
        <v>13540</v>
      </c>
    </row>
    <row r="1659" spans="1:35" x14ac:dyDescent="0.25">
      <c r="A1659" s="1" t="s">
        <v>3408</v>
      </c>
      <c r="B1659" s="1" t="s">
        <v>30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s="1" t="s">
        <v>30</v>
      </c>
      <c r="I1659" s="1" t="s">
        <v>31</v>
      </c>
      <c r="J1659">
        <v>0</v>
      </c>
      <c r="K1659">
        <v>0</v>
      </c>
      <c r="L1659">
        <v>6</v>
      </c>
      <c r="M1659" s="1" t="s">
        <v>32</v>
      </c>
      <c r="N1659">
        <v>0</v>
      </c>
      <c r="O1659" s="1" t="s">
        <v>100</v>
      </c>
      <c r="P1659" s="1" t="s">
        <v>3409</v>
      </c>
      <c r="Q1659" s="1" t="s">
        <v>42</v>
      </c>
      <c r="R1659">
        <v>41</v>
      </c>
      <c r="S1659" s="1" t="s">
        <v>30</v>
      </c>
      <c r="T1659" s="1" t="s">
        <v>30</v>
      </c>
      <c r="U1659" s="1" t="s">
        <v>30</v>
      </c>
      <c r="V1659">
        <v>0</v>
      </c>
      <c r="W1659" s="1" t="s">
        <v>32</v>
      </c>
      <c r="X1659" s="1" t="s">
        <v>36</v>
      </c>
      <c r="Y1659" s="1" t="s">
        <v>58</v>
      </c>
      <c r="Z1659">
        <v>68</v>
      </c>
      <c r="AA1659">
        <v>2706</v>
      </c>
      <c r="AB1659" s="1" t="s">
        <v>13500</v>
      </c>
      <c r="AC1659" s="1" t="s">
        <v>13500</v>
      </c>
      <c r="AD1659" t="s">
        <v>13494</v>
      </c>
      <c r="AE1659" s="1" t="s">
        <v>38</v>
      </c>
      <c r="AF1659" s="1" t="s">
        <v>38</v>
      </c>
      <c r="AG1659" t="s">
        <v>13526</v>
      </c>
      <c r="AH1659" t="s">
        <v>38</v>
      </c>
      <c r="AI1659" t="s">
        <v>13539</v>
      </c>
    </row>
    <row r="1660" spans="1:35" x14ac:dyDescent="0.25">
      <c r="A1660" s="1" t="s">
        <v>3410</v>
      </c>
      <c r="B1660" s="1" t="s">
        <v>30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s="1" t="s">
        <v>30</v>
      </c>
      <c r="I1660" s="1" t="s">
        <v>31</v>
      </c>
      <c r="J1660">
        <v>0</v>
      </c>
      <c r="K1660">
        <v>0</v>
      </c>
      <c r="L1660">
        <v>9</v>
      </c>
      <c r="M1660" s="1" t="s">
        <v>32</v>
      </c>
      <c r="N1660">
        <v>0</v>
      </c>
      <c r="O1660" s="1" t="s">
        <v>83</v>
      </c>
      <c r="P1660" s="1" t="s">
        <v>3411</v>
      </c>
      <c r="Q1660" s="1" t="s">
        <v>42</v>
      </c>
      <c r="R1660">
        <v>43</v>
      </c>
      <c r="S1660" s="1" t="s">
        <v>30</v>
      </c>
      <c r="T1660" s="1" t="s">
        <v>30</v>
      </c>
      <c r="U1660" s="1" t="s">
        <v>30</v>
      </c>
      <c r="V1660">
        <v>0</v>
      </c>
      <c r="W1660" s="1" t="s">
        <v>30</v>
      </c>
      <c r="X1660" s="1" t="s">
        <v>43</v>
      </c>
      <c r="Y1660" s="1" t="s">
        <v>37</v>
      </c>
      <c r="Z1660">
        <v>64</v>
      </c>
      <c r="AA1660">
        <v>3310</v>
      </c>
      <c r="AB1660" s="1" t="s">
        <v>13500</v>
      </c>
      <c r="AC1660" s="1" t="s">
        <v>13500</v>
      </c>
      <c r="AD1660" t="s">
        <v>13494</v>
      </c>
      <c r="AE1660" s="1" t="s">
        <v>38</v>
      </c>
      <c r="AF1660" s="1" t="s">
        <v>38</v>
      </c>
      <c r="AG1660" t="s">
        <v>13526</v>
      </c>
      <c r="AH1660" t="s">
        <v>38</v>
      </c>
      <c r="AI1660" t="s">
        <v>13540</v>
      </c>
    </row>
    <row r="1661" spans="1:35" x14ac:dyDescent="0.25">
      <c r="A1661" s="1" t="s">
        <v>3412</v>
      </c>
      <c r="B1661" s="1" t="s">
        <v>30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s="1" t="s">
        <v>30</v>
      </c>
      <c r="I1661" s="1" t="s">
        <v>31</v>
      </c>
      <c r="J1661">
        <v>0</v>
      </c>
      <c r="K1661">
        <v>0</v>
      </c>
      <c r="L1661">
        <v>1</v>
      </c>
      <c r="M1661" s="1" t="s">
        <v>32</v>
      </c>
      <c r="N1661">
        <v>0</v>
      </c>
      <c r="O1661" s="1" t="s">
        <v>80</v>
      </c>
      <c r="P1661" s="1" t="s">
        <v>3413</v>
      </c>
      <c r="Q1661" s="1" t="s">
        <v>42</v>
      </c>
      <c r="R1661">
        <v>46</v>
      </c>
      <c r="S1661" s="1" t="s">
        <v>30</v>
      </c>
      <c r="T1661" s="1" t="s">
        <v>30</v>
      </c>
      <c r="U1661" s="1" t="s">
        <v>30</v>
      </c>
      <c r="V1661">
        <v>0</v>
      </c>
      <c r="W1661" s="1" t="s">
        <v>32</v>
      </c>
      <c r="X1661" s="1" t="s">
        <v>57</v>
      </c>
      <c r="Y1661" s="1" t="s">
        <v>58</v>
      </c>
      <c r="Z1661">
        <v>39</v>
      </c>
      <c r="AA1661">
        <v>2811</v>
      </c>
      <c r="AB1661" s="1" t="s">
        <v>13500</v>
      </c>
      <c r="AC1661" s="1" t="s">
        <v>13500</v>
      </c>
      <c r="AD1661" t="s">
        <v>13494</v>
      </c>
      <c r="AE1661" s="1" t="s">
        <v>38</v>
      </c>
      <c r="AF1661" s="1" t="s">
        <v>38</v>
      </c>
      <c r="AG1661" t="s">
        <v>13527</v>
      </c>
      <c r="AH1661" t="s">
        <v>38</v>
      </c>
      <c r="AI1661" t="s">
        <v>13540</v>
      </c>
    </row>
    <row r="1662" spans="1:35" x14ac:dyDescent="0.25">
      <c r="A1662" s="1" t="s">
        <v>3414</v>
      </c>
      <c r="B1662" s="1" t="s">
        <v>30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s="1" t="s">
        <v>32</v>
      </c>
      <c r="I1662" s="1" t="s">
        <v>46</v>
      </c>
      <c r="J1662">
        <v>0</v>
      </c>
      <c r="K1662">
        <v>1</v>
      </c>
      <c r="L1662">
        <v>0</v>
      </c>
      <c r="M1662" s="1" t="s">
        <v>30</v>
      </c>
      <c r="N1662">
        <v>0</v>
      </c>
      <c r="O1662" s="1" t="s">
        <v>103</v>
      </c>
      <c r="P1662" s="1" t="s">
        <v>3415</v>
      </c>
      <c r="Q1662" s="1" t="s">
        <v>42</v>
      </c>
      <c r="R1662">
        <v>49</v>
      </c>
      <c r="S1662" s="1" t="s">
        <v>30</v>
      </c>
      <c r="T1662" s="1" t="s">
        <v>30</v>
      </c>
      <c r="U1662" s="1" t="s">
        <v>30</v>
      </c>
      <c r="V1662">
        <v>0</v>
      </c>
      <c r="W1662" s="1" t="s">
        <v>30</v>
      </c>
      <c r="X1662" s="1" t="s">
        <v>57</v>
      </c>
      <c r="Y1662" s="1" t="s">
        <v>37</v>
      </c>
      <c r="Z1662">
        <v>9</v>
      </c>
      <c r="AA1662">
        <v>431</v>
      </c>
      <c r="AB1662" s="1" t="s">
        <v>13500</v>
      </c>
      <c r="AC1662" s="1" t="s">
        <v>13500</v>
      </c>
      <c r="AD1662" t="s">
        <v>13494</v>
      </c>
      <c r="AE1662" s="1" t="s">
        <v>38</v>
      </c>
      <c r="AF1662" s="1" t="s">
        <v>38</v>
      </c>
      <c r="AG1662" t="s">
        <v>13527</v>
      </c>
      <c r="AH1662" t="s">
        <v>38</v>
      </c>
      <c r="AI1662" t="s">
        <v>13540</v>
      </c>
    </row>
    <row r="1663" spans="1:35" x14ac:dyDescent="0.25">
      <c r="A1663" s="1" t="s">
        <v>3416</v>
      </c>
      <c r="B1663" s="1" t="s">
        <v>30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s="1" t="s">
        <v>30</v>
      </c>
      <c r="I1663" s="1" t="s">
        <v>31</v>
      </c>
      <c r="J1663">
        <v>0</v>
      </c>
      <c r="K1663">
        <v>1</v>
      </c>
      <c r="L1663">
        <v>0</v>
      </c>
      <c r="M1663" s="1" t="s">
        <v>30</v>
      </c>
      <c r="N1663">
        <v>0</v>
      </c>
      <c r="O1663" s="1" t="s">
        <v>33</v>
      </c>
      <c r="P1663" s="1" t="s">
        <v>3417</v>
      </c>
      <c r="Q1663" s="1" t="s">
        <v>42</v>
      </c>
      <c r="R1663">
        <v>29</v>
      </c>
      <c r="S1663" s="1" t="s">
        <v>32</v>
      </c>
      <c r="T1663" s="1" t="s">
        <v>30</v>
      </c>
      <c r="U1663" s="1" t="s">
        <v>30</v>
      </c>
      <c r="V1663">
        <v>0</v>
      </c>
      <c r="W1663" s="1" t="s">
        <v>30</v>
      </c>
      <c r="X1663" s="1" t="s">
        <v>57</v>
      </c>
      <c r="Y1663" s="1" t="s">
        <v>58</v>
      </c>
      <c r="Z1663">
        <v>16</v>
      </c>
      <c r="AA1663">
        <v>622</v>
      </c>
      <c r="AB1663" s="1" t="s">
        <v>13500</v>
      </c>
      <c r="AC1663" s="1" t="s">
        <v>13500</v>
      </c>
      <c r="AD1663" t="s">
        <v>13495</v>
      </c>
      <c r="AE1663" s="1" t="s">
        <v>38</v>
      </c>
      <c r="AF1663" s="1" t="s">
        <v>38</v>
      </c>
      <c r="AG1663" t="s">
        <v>13527</v>
      </c>
      <c r="AH1663" t="s">
        <v>38</v>
      </c>
      <c r="AI1663" t="s">
        <v>13539</v>
      </c>
    </row>
    <row r="1664" spans="1:35" x14ac:dyDescent="0.25">
      <c r="A1664" s="1" t="s">
        <v>3418</v>
      </c>
      <c r="B1664" s="1" t="s">
        <v>30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s="1" t="s">
        <v>30</v>
      </c>
      <c r="I1664" s="1" t="s">
        <v>31</v>
      </c>
      <c r="J1664">
        <v>0</v>
      </c>
      <c r="K1664">
        <v>1</v>
      </c>
      <c r="L1664">
        <v>2</v>
      </c>
      <c r="M1664" s="1" t="s">
        <v>32</v>
      </c>
      <c r="N1664">
        <v>0</v>
      </c>
      <c r="O1664" s="1" t="s">
        <v>600</v>
      </c>
      <c r="P1664" s="1" t="s">
        <v>3419</v>
      </c>
      <c r="Q1664" s="1" t="s">
        <v>42</v>
      </c>
      <c r="R1664">
        <v>44</v>
      </c>
      <c r="S1664" s="1" t="s">
        <v>30</v>
      </c>
      <c r="T1664" s="1" t="s">
        <v>30</v>
      </c>
      <c r="U1664" s="1" t="s">
        <v>30</v>
      </c>
      <c r="V1664">
        <v>0</v>
      </c>
      <c r="W1664" s="1" t="s">
        <v>30</v>
      </c>
      <c r="X1664" s="1" t="s">
        <v>36</v>
      </c>
      <c r="Y1664" s="1" t="s">
        <v>37</v>
      </c>
      <c r="Z1664">
        <v>33</v>
      </c>
      <c r="AA1664">
        <v>394</v>
      </c>
      <c r="AB1664" s="1" t="s">
        <v>13500</v>
      </c>
      <c r="AC1664" s="1" t="s">
        <v>13500</v>
      </c>
      <c r="AD1664" t="s">
        <v>13494</v>
      </c>
      <c r="AE1664" s="1" t="s">
        <v>38</v>
      </c>
      <c r="AF1664" s="1" t="s">
        <v>38</v>
      </c>
      <c r="AG1664" t="s">
        <v>13527</v>
      </c>
      <c r="AH1664" t="s">
        <v>38</v>
      </c>
      <c r="AI1664" t="s">
        <v>13539</v>
      </c>
    </row>
    <row r="1665" spans="1:35" x14ac:dyDescent="0.25">
      <c r="A1665" s="1" t="s">
        <v>3420</v>
      </c>
      <c r="B1665" s="1" t="s">
        <v>30</v>
      </c>
      <c r="C1665">
        <v>9</v>
      </c>
      <c r="D1665">
        <v>27</v>
      </c>
      <c r="E1665">
        <v>78.8</v>
      </c>
      <c r="F1665">
        <v>0</v>
      </c>
      <c r="G1665">
        <v>0</v>
      </c>
      <c r="H1665" s="1" t="s">
        <v>30</v>
      </c>
      <c r="I1665" s="1" t="s">
        <v>31</v>
      </c>
      <c r="J1665">
        <v>0</v>
      </c>
      <c r="K1665">
        <v>1</v>
      </c>
      <c r="L1665">
        <v>3</v>
      </c>
      <c r="M1665" s="1" t="s">
        <v>32</v>
      </c>
      <c r="N1665">
        <v>0</v>
      </c>
      <c r="O1665" s="1" t="s">
        <v>166</v>
      </c>
      <c r="P1665" s="1" t="s">
        <v>3421</v>
      </c>
      <c r="Q1665" s="1" t="s">
        <v>42</v>
      </c>
      <c r="R1665">
        <v>62</v>
      </c>
      <c r="S1665" s="1" t="s">
        <v>30</v>
      </c>
      <c r="T1665" s="1" t="s">
        <v>30</v>
      </c>
      <c r="U1665" s="1" t="s">
        <v>30</v>
      </c>
      <c r="V1665">
        <v>0</v>
      </c>
      <c r="W1665" s="1" t="s">
        <v>30</v>
      </c>
      <c r="X1665" s="1" t="s">
        <v>36</v>
      </c>
      <c r="Y1665" s="1" t="s">
        <v>37</v>
      </c>
      <c r="Z1665">
        <v>43</v>
      </c>
      <c r="AA1665">
        <v>377</v>
      </c>
      <c r="AB1665" s="1" t="s">
        <v>13500</v>
      </c>
      <c r="AC1665" s="1" t="s">
        <v>13500</v>
      </c>
      <c r="AD1665" t="s">
        <v>13494</v>
      </c>
      <c r="AE1665" s="1" t="s">
        <v>38</v>
      </c>
      <c r="AF1665" s="1" t="s">
        <v>38</v>
      </c>
      <c r="AG1665" t="s">
        <v>13526</v>
      </c>
      <c r="AH1665" t="s">
        <v>38</v>
      </c>
      <c r="AI1665" t="s">
        <v>13538</v>
      </c>
    </row>
    <row r="1666" spans="1:35" x14ac:dyDescent="0.25">
      <c r="A1666" s="1" t="s">
        <v>3422</v>
      </c>
      <c r="B1666" s="1" t="s">
        <v>30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s="1" t="s">
        <v>32</v>
      </c>
      <c r="I1666" s="1" t="s">
        <v>46</v>
      </c>
      <c r="J1666">
        <v>0</v>
      </c>
      <c r="K1666">
        <v>1</v>
      </c>
      <c r="L1666">
        <v>4</v>
      </c>
      <c r="M1666" s="1" t="s">
        <v>32</v>
      </c>
      <c r="N1666">
        <v>0</v>
      </c>
      <c r="O1666" s="1" t="s">
        <v>153</v>
      </c>
      <c r="P1666" s="1" t="s">
        <v>3423</v>
      </c>
      <c r="Q1666" s="1" t="s">
        <v>35</v>
      </c>
      <c r="R1666">
        <v>31</v>
      </c>
      <c r="S1666" s="1" t="s">
        <v>30</v>
      </c>
      <c r="T1666" s="1" t="s">
        <v>30</v>
      </c>
      <c r="U1666" s="1" t="s">
        <v>30</v>
      </c>
      <c r="V1666">
        <v>0</v>
      </c>
      <c r="W1666" s="1" t="s">
        <v>32</v>
      </c>
      <c r="X1666" s="1" t="s">
        <v>43</v>
      </c>
      <c r="Y1666" s="1" t="s">
        <v>58</v>
      </c>
      <c r="Z1666">
        <v>36</v>
      </c>
      <c r="AA1666">
        <v>1963</v>
      </c>
      <c r="AB1666" s="1" t="s">
        <v>13500</v>
      </c>
      <c r="AC1666" s="1" t="s">
        <v>13500</v>
      </c>
      <c r="AD1666" t="s">
        <v>13494</v>
      </c>
      <c r="AE1666" s="1" t="s">
        <v>38</v>
      </c>
      <c r="AF1666" s="1" t="s">
        <v>38</v>
      </c>
      <c r="AG1666" t="s">
        <v>13526</v>
      </c>
      <c r="AH1666" t="s">
        <v>38</v>
      </c>
      <c r="AI1666" t="s">
        <v>13540</v>
      </c>
    </row>
    <row r="1667" spans="1:35" x14ac:dyDescent="0.25">
      <c r="A1667" s="1" t="s">
        <v>3424</v>
      </c>
      <c r="B1667" s="1" t="s">
        <v>30</v>
      </c>
      <c r="C1667">
        <v>3</v>
      </c>
      <c r="D1667">
        <v>8</v>
      </c>
      <c r="E1667">
        <v>19.3</v>
      </c>
      <c r="F1667">
        <v>0</v>
      </c>
      <c r="G1667">
        <v>0</v>
      </c>
      <c r="H1667" s="1" t="s">
        <v>30</v>
      </c>
      <c r="I1667" s="1" t="s">
        <v>31</v>
      </c>
      <c r="J1667">
        <v>0</v>
      </c>
      <c r="K1667">
        <v>2</v>
      </c>
      <c r="L1667">
        <v>0</v>
      </c>
      <c r="M1667" s="1" t="s">
        <v>30</v>
      </c>
      <c r="N1667">
        <v>0</v>
      </c>
      <c r="O1667" s="1" t="s">
        <v>40</v>
      </c>
      <c r="P1667" s="1" t="s">
        <v>3425</v>
      </c>
      <c r="Q1667" s="1" t="s">
        <v>42</v>
      </c>
      <c r="R1667">
        <v>32</v>
      </c>
      <c r="S1667" s="1" t="s">
        <v>30</v>
      </c>
      <c r="T1667" s="1" t="s">
        <v>30</v>
      </c>
      <c r="U1667" s="1" t="s">
        <v>30</v>
      </c>
      <c r="V1667">
        <v>0</v>
      </c>
      <c r="W1667" s="1" t="s">
        <v>30</v>
      </c>
      <c r="X1667" s="1" t="s">
        <v>36</v>
      </c>
      <c r="Y1667" s="1" t="s">
        <v>37</v>
      </c>
      <c r="Z1667">
        <v>9</v>
      </c>
      <c r="AA1667">
        <v>26</v>
      </c>
      <c r="AB1667" s="1" t="s">
        <v>13500</v>
      </c>
      <c r="AC1667" s="1" t="s">
        <v>13500</v>
      </c>
      <c r="AD1667" t="s">
        <v>13494</v>
      </c>
      <c r="AE1667" s="1" t="s">
        <v>38</v>
      </c>
      <c r="AF1667" s="1" t="s">
        <v>38</v>
      </c>
      <c r="AG1667" t="s">
        <v>13527</v>
      </c>
      <c r="AH1667" t="s">
        <v>38</v>
      </c>
      <c r="AI1667" t="s">
        <v>13538</v>
      </c>
    </row>
    <row r="1668" spans="1:35" x14ac:dyDescent="0.25">
      <c r="A1668" s="1" t="s">
        <v>3426</v>
      </c>
      <c r="B1668" s="1" t="s">
        <v>30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s="1" t="s">
        <v>30</v>
      </c>
      <c r="I1668" s="1" t="s">
        <v>31</v>
      </c>
      <c r="J1668">
        <v>0</v>
      </c>
      <c r="K1668">
        <v>1</v>
      </c>
      <c r="L1668">
        <v>9</v>
      </c>
      <c r="M1668" s="1" t="s">
        <v>30</v>
      </c>
      <c r="N1668">
        <v>61</v>
      </c>
      <c r="O1668" s="1" t="s">
        <v>74</v>
      </c>
      <c r="P1668" s="1" t="s">
        <v>3427</v>
      </c>
      <c r="Q1668" s="1" t="s">
        <v>42</v>
      </c>
      <c r="R1668">
        <v>44</v>
      </c>
      <c r="S1668" s="1" t="s">
        <v>30</v>
      </c>
      <c r="T1668" s="1" t="s">
        <v>30</v>
      </c>
      <c r="U1668" s="1" t="s">
        <v>30</v>
      </c>
      <c r="V1668">
        <v>0</v>
      </c>
      <c r="W1668" s="1" t="s">
        <v>30</v>
      </c>
      <c r="X1668" s="1" t="s">
        <v>43</v>
      </c>
      <c r="Y1668" s="1" t="s">
        <v>58</v>
      </c>
      <c r="Z1668">
        <v>23</v>
      </c>
      <c r="AA1668">
        <v>450</v>
      </c>
      <c r="AB1668" s="1" t="s">
        <v>13500</v>
      </c>
      <c r="AC1668" s="1" t="s">
        <v>13500</v>
      </c>
      <c r="AD1668" t="s">
        <v>13494</v>
      </c>
      <c r="AE1668" s="1" t="s">
        <v>38</v>
      </c>
      <c r="AF1668" s="1" t="s">
        <v>38</v>
      </c>
      <c r="AG1668" t="s">
        <v>13526</v>
      </c>
      <c r="AH1668" t="s">
        <v>38</v>
      </c>
      <c r="AI1668" t="s">
        <v>13539</v>
      </c>
    </row>
    <row r="1669" spans="1:35" x14ac:dyDescent="0.25">
      <c r="A1669" s="1" t="s">
        <v>3428</v>
      </c>
      <c r="B1669" s="1" t="s">
        <v>30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s="1" t="s">
        <v>30</v>
      </c>
      <c r="I1669" s="1" t="s">
        <v>31</v>
      </c>
      <c r="J1669">
        <v>0</v>
      </c>
      <c r="K1669">
        <v>0</v>
      </c>
      <c r="L1669">
        <v>0</v>
      </c>
      <c r="M1669" s="1" t="s">
        <v>32</v>
      </c>
      <c r="N1669">
        <v>0</v>
      </c>
      <c r="O1669" s="1" t="s">
        <v>176</v>
      </c>
      <c r="P1669" s="1" t="s">
        <v>3429</v>
      </c>
      <c r="Q1669" s="1" t="s">
        <v>42</v>
      </c>
      <c r="R1669">
        <v>33</v>
      </c>
      <c r="S1669" s="1" t="s">
        <v>30</v>
      </c>
      <c r="T1669" s="1" t="s">
        <v>30</v>
      </c>
      <c r="U1669" s="1" t="s">
        <v>30</v>
      </c>
      <c r="V1669">
        <v>0</v>
      </c>
      <c r="W1669" s="1" t="s">
        <v>32</v>
      </c>
      <c r="X1669" s="1" t="s">
        <v>36</v>
      </c>
      <c r="Y1669" s="1" t="s">
        <v>37</v>
      </c>
      <c r="Z1669">
        <v>44</v>
      </c>
      <c r="AA1669">
        <v>2241</v>
      </c>
      <c r="AB1669" s="1" t="s">
        <v>13500</v>
      </c>
      <c r="AC1669" s="1" t="s">
        <v>13500</v>
      </c>
      <c r="AD1669" t="s">
        <v>13494</v>
      </c>
      <c r="AE1669" s="1" t="s">
        <v>38</v>
      </c>
      <c r="AF1669" s="1" t="s">
        <v>38</v>
      </c>
      <c r="AG1669" t="s">
        <v>13527</v>
      </c>
      <c r="AH1669" t="s">
        <v>38</v>
      </c>
      <c r="AI1669" t="s">
        <v>13540</v>
      </c>
    </row>
    <row r="1670" spans="1:35" x14ac:dyDescent="0.25">
      <c r="A1670" s="1" t="s">
        <v>3430</v>
      </c>
      <c r="B1670" s="1" t="s">
        <v>30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s="1" t="s">
        <v>30</v>
      </c>
      <c r="I1670" s="1" t="s">
        <v>31</v>
      </c>
      <c r="J1670">
        <v>0</v>
      </c>
      <c r="K1670">
        <v>0</v>
      </c>
      <c r="L1670">
        <v>10</v>
      </c>
      <c r="M1670" s="1" t="s">
        <v>32</v>
      </c>
      <c r="N1670">
        <v>0</v>
      </c>
      <c r="O1670" s="1" t="s">
        <v>125</v>
      </c>
      <c r="P1670" s="1" t="s">
        <v>3431</v>
      </c>
      <c r="Q1670" s="1" t="s">
        <v>35</v>
      </c>
      <c r="R1670">
        <v>28</v>
      </c>
      <c r="S1670" s="1" t="s">
        <v>32</v>
      </c>
      <c r="T1670" s="1" t="s">
        <v>30</v>
      </c>
      <c r="U1670" s="1" t="s">
        <v>30</v>
      </c>
      <c r="V1670">
        <v>0</v>
      </c>
      <c r="W1670" s="1" t="s">
        <v>30</v>
      </c>
      <c r="X1670" s="1" t="s">
        <v>36</v>
      </c>
      <c r="Y1670" s="1" t="s">
        <v>58</v>
      </c>
      <c r="Z1670">
        <v>43</v>
      </c>
      <c r="AA1670">
        <v>174</v>
      </c>
      <c r="AB1670" s="1" t="s">
        <v>13500</v>
      </c>
      <c r="AC1670" s="1" t="s">
        <v>13500</v>
      </c>
      <c r="AD1670" t="s">
        <v>13495</v>
      </c>
      <c r="AE1670" s="1" t="s">
        <v>38</v>
      </c>
      <c r="AF1670" s="1" t="s">
        <v>38</v>
      </c>
      <c r="AG1670" t="s">
        <v>13526</v>
      </c>
      <c r="AH1670" t="s">
        <v>38</v>
      </c>
      <c r="AI1670" t="s">
        <v>13538</v>
      </c>
    </row>
    <row r="1671" spans="1:35" x14ac:dyDescent="0.25">
      <c r="A1671" s="1" t="s">
        <v>3432</v>
      </c>
      <c r="B1671" s="1" t="s">
        <v>30</v>
      </c>
      <c r="C1671">
        <v>1</v>
      </c>
      <c r="D1671">
        <v>4</v>
      </c>
      <c r="E1671">
        <v>11</v>
      </c>
      <c r="F1671">
        <v>0</v>
      </c>
      <c r="G1671">
        <v>0</v>
      </c>
      <c r="H1671" s="1" t="s">
        <v>30</v>
      </c>
      <c r="I1671" s="1" t="s">
        <v>31</v>
      </c>
      <c r="J1671">
        <v>0</v>
      </c>
      <c r="K1671">
        <v>1</v>
      </c>
      <c r="L1671">
        <v>0</v>
      </c>
      <c r="M1671" s="1" t="s">
        <v>30</v>
      </c>
      <c r="N1671">
        <v>0</v>
      </c>
      <c r="O1671" s="1" t="s">
        <v>436</v>
      </c>
      <c r="P1671" s="1" t="s">
        <v>3433</v>
      </c>
      <c r="Q1671" s="1" t="s">
        <v>35</v>
      </c>
      <c r="R1671">
        <v>29</v>
      </c>
      <c r="S1671" s="1" t="s">
        <v>32</v>
      </c>
      <c r="T1671" s="1" t="s">
        <v>30</v>
      </c>
      <c r="U1671" s="1" t="s">
        <v>30</v>
      </c>
      <c r="V1671">
        <v>0</v>
      </c>
      <c r="W1671" s="1" t="s">
        <v>30</v>
      </c>
      <c r="X1671" s="1" t="s">
        <v>36</v>
      </c>
      <c r="Y1671" s="1" t="s">
        <v>58</v>
      </c>
      <c r="Z1671">
        <v>10</v>
      </c>
      <c r="AA1671">
        <v>10</v>
      </c>
      <c r="AB1671" s="1" t="s">
        <v>13500</v>
      </c>
      <c r="AC1671" s="1" t="s">
        <v>13500</v>
      </c>
      <c r="AD1671" t="s">
        <v>13495</v>
      </c>
      <c r="AE1671" s="1" t="s">
        <v>38</v>
      </c>
      <c r="AF1671" s="1" t="s">
        <v>38</v>
      </c>
      <c r="AG1671" t="s">
        <v>13527</v>
      </c>
      <c r="AH1671" t="s">
        <v>38</v>
      </c>
      <c r="AI1671" t="s">
        <v>13538</v>
      </c>
    </row>
    <row r="1672" spans="1:35" x14ac:dyDescent="0.25">
      <c r="A1672" s="1" t="s">
        <v>3434</v>
      </c>
      <c r="B1672" s="1" t="s">
        <v>30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s="1" t="s">
        <v>30</v>
      </c>
      <c r="I1672" s="1" t="s">
        <v>31</v>
      </c>
      <c r="J1672">
        <v>0</v>
      </c>
      <c r="K1672">
        <v>0</v>
      </c>
      <c r="L1672">
        <v>1</v>
      </c>
      <c r="M1672" s="1" t="s">
        <v>32</v>
      </c>
      <c r="N1672">
        <v>0</v>
      </c>
      <c r="O1672" s="1" t="s">
        <v>202</v>
      </c>
      <c r="P1672" s="1" t="s">
        <v>3435</v>
      </c>
      <c r="Q1672" s="1" t="s">
        <v>42</v>
      </c>
      <c r="R1672">
        <v>51</v>
      </c>
      <c r="S1672" s="1" t="s">
        <v>30</v>
      </c>
      <c r="T1672" s="1" t="s">
        <v>30</v>
      </c>
      <c r="U1672" s="1" t="s">
        <v>30</v>
      </c>
      <c r="V1672">
        <v>0</v>
      </c>
      <c r="W1672" s="1" t="s">
        <v>30</v>
      </c>
      <c r="X1672" s="1" t="s">
        <v>36</v>
      </c>
      <c r="Y1672" s="1" t="s">
        <v>58</v>
      </c>
      <c r="Z1672">
        <v>33</v>
      </c>
      <c r="AA1672">
        <v>398</v>
      </c>
      <c r="AB1672" s="1" t="s">
        <v>13500</v>
      </c>
      <c r="AC1672" s="1" t="s">
        <v>13500</v>
      </c>
      <c r="AD1672" t="s">
        <v>13494</v>
      </c>
      <c r="AE1672" s="1" t="s">
        <v>38</v>
      </c>
      <c r="AF1672" s="1" t="s">
        <v>38</v>
      </c>
      <c r="AG1672" t="s">
        <v>13527</v>
      </c>
      <c r="AH1672" t="s">
        <v>38</v>
      </c>
      <c r="AI1672" t="s">
        <v>13539</v>
      </c>
    </row>
    <row r="1673" spans="1:35" x14ac:dyDescent="0.25">
      <c r="A1673" s="1" t="s">
        <v>3436</v>
      </c>
      <c r="B1673" s="1" t="s">
        <v>30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s="1" t="s">
        <v>30</v>
      </c>
      <c r="I1673" s="1" t="s">
        <v>31</v>
      </c>
      <c r="J1673">
        <v>0</v>
      </c>
      <c r="K1673">
        <v>2</v>
      </c>
      <c r="L1673">
        <v>2</v>
      </c>
      <c r="M1673" s="1" t="s">
        <v>32</v>
      </c>
      <c r="N1673">
        <v>0</v>
      </c>
      <c r="O1673" s="1" t="s">
        <v>122</v>
      </c>
      <c r="P1673" s="1" t="s">
        <v>3437</v>
      </c>
      <c r="Q1673" s="1" t="s">
        <v>42</v>
      </c>
      <c r="R1673">
        <v>48</v>
      </c>
      <c r="S1673" s="1" t="s">
        <v>30</v>
      </c>
      <c r="T1673" s="1" t="s">
        <v>30</v>
      </c>
      <c r="U1673" s="1" t="s">
        <v>30</v>
      </c>
      <c r="V1673">
        <v>0</v>
      </c>
      <c r="W1673" s="1" t="s">
        <v>30</v>
      </c>
      <c r="X1673" s="1" t="s">
        <v>43</v>
      </c>
      <c r="Y1673" s="1" t="s">
        <v>37</v>
      </c>
      <c r="Z1673">
        <v>34</v>
      </c>
      <c r="AA1673">
        <v>783</v>
      </c>
      <c r="AB1673" s="1" t="s">
        <v>13500</v>
      </c>
      <c r="AC1673" s="1" t="s">
        <v>13500</v>
      </c>
      <c r="AD1673" t="s">
        <v>13494</v>
      </c>
      <c r="AE1673" s="1" t="s">
        <v>38</v>
      </c>
      <c r="AF1673" s="1" t="s">
        <v>38</v>
      </c>
      <c r="AG1673" t="s">
        <v>13527</v>
      </c>
      <c r="AH1673" t="s">
        <v>38</v>
      </c>
      <c r="AI1673" t="s">
        <v>13539</v>
      </c>
    </row>
    <row r="1674" spans="1:35" x14ac:dyDescent="0.25">
      <c r="A1674" s="1" t="s">
        <v>3438</v>
      </c>
      <c r="B1674" s="1" t="s">
        <v>30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s="1" t="s">
        <v>30</v>
      </c>
      <c r="I1674" s="1" t="s">
        <v>31</v>
      </c>
      <c r="J1674">
        <v>0</v>
      </c>
      <c r="K1674">
        <v>1</v>
      </c>
      <c r="L1674">
        <v>1</v>
      </c>
      <c r="M1674" s="1" t="s">
        <v>32</v>
      </c>
      <c r="N1674">
        <v>0</v>
      </c>
      <c r="O1674" s="1" t="s">
        <v>52</v>
      </c>
      <c r="P1674" s="1" t="s">
        <v>3439</v>
      </c>
      <c r="Q1674" s="1" t="s">
        <v>35</v>
      </c>
      <c r="R1674">
        <v>76</v>
      </c>
      <c r="S1674" s="1" t="s">
        <v>30</v>
      </c>
      <c r="T1674" s="1" t="s">
        <v>32</v>
      </c>
      <c r="U1674" s="1" t="s">
        <v>30</v>
      </c>
      <c r="V1674">
        <v>0</v>
      </c>
      <c r="W1674" s="1" t="s">
        <v>30</v>
      </c>
      <c r="X1674" s="1" t="s">
        <v>57</v>
      </c>
      <c r="Y1674" s="1" t="s">
        <v>37</v>
      </c>
      <c r="Z1674">
        <v>30</v>
      </c>
      <c r="AA1674">
        <v>438</v>
      </c>
      <c r="AB1674" s="1" t="s">
        <v>13500</v>
      </c>
      <c r="AC1674" s="1" t="s">
        <v>13500</v>
      </c>
      <c r="AD1674" t="s">
        <v>13496</v>
      </c>
      <c r="AE1674" s="1" t="s">
        <v>38</v>
      </c>
      <c r="AF1674" s="1" t="s">
        <v>38</v>
      </c>
      <c r="AG1674" t="s">
        <v>13527</v>
      </c>
      <c r="AH1674" t="s">
        <v>38</v>
      </c>
      <c r="AI1674" t="s">
        <v>13539</v>
      </c>
    </row>
    <row r="1675" spans="1:35" x14ac:dyDescent="0.25">
      <c r="A1675" s="1" t="s">
        <v>3440</v>
      </c>
      <c r="B1675" s="1" t="s">
        <v>30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s="1" t="s">
        <v>30</v>
      </c>
      <c r="I1675" s="1" t="s">
        <v>31</v>
      </c>
      <c r="J1675">
        <v>0</v>
      </c>
      <c r="K1675">
        <v>0</v>
      </c>
      <c r="L1675">
        <v>4</v>
      </c>
      <c r="M1675" s="1" t="s">
        <v>32</v>
      </c>
      <c r="N1675">
        <v>0</v>
      </c>
      <c r="O1675" s="1" t="s">
        <v>80</v>
      </c>
      <c r="P1675" s="1" t="s">
        <v>3441</v>
      </c>
      <c r="Q1675" s="1" t="s">
        <v>42</v>
      </c>
      <c r="R1675">
        <v>33</v>
      </c>
      <c r="S1675" s="1" t="s">
        <v>30</v>
      </c>
      <c r="T1675" s="1" t="s">
        <v>30</v>
      </c>
      <c r="U1675" s="1" t="s">
        <v>30</v>
      </c>
      <c r="V1675">
        <v>0</v>
      </c>
      <c r="W1675" s="1" t="s">
        <v>32</v>
      </c>
      <c r="X1675" s="1" t="s">
        <v>57</v>
      </c>
      <c r="Y1675" s="1" t="s">
        <v>37</v>
      </c>
      <c r="Z1675">
        <v>40</v>
      </c>
      <c r="AA1675">
        <v>2288</v>
      </c>
      <c r="AB1675" s="1" t="s">
        <v>13500</v>
      </c>
      <c r="AC1675" s="1" t="s">
        <v>13500</v>
      </c>
      <c r="AD1675" t="s">
        <v>13494</v>
      </c>
      <c r="AE1675" s="1" t="s">
        <v>38</v>
      </c>
      <c r="AF1675" s="1" t="s">
        <v>38</v>
      </c>
      <c r="AG1675" t="s">
        <v>13526</v>
      </c>
      <c r="AH1675" t="s">
        <v>38</v>
      </c>
      <c r="AI1675" t="s">
        <v>13540</v>
      </c>
    </row>
    <row r="1676" spans="1:35" x14ac:dyDescent="0.25">
      <c r="A1676" s="1" t="s">
        <v>3442</v>
      </c>
      <c r="B1676" s="1" t="s">
        <v>30</v>
      </c>
      <c r="C1676">
        <v>3</v>
      </c>
      <c r="D1676">
        <v>18</v>
      </c>
      <c r="E1676">
        <v>41.6</v>
      </c>
      <c r="F1676">
        <v>0</v>
      </c>
      <c r="G1676">
        <v>0</v>
      </c>
      <c r="H1676" s="1" t="s">
        <v>30</v>
      </c>
      <c r="I1676" s="1" t="s">
        <v>31</v>
      </c>
      <c r="J1676">
        <v>0</v>
      </c>
      <c r="K1676">
        <v>2</v>
      </c>
      <c r="L1676">
        <v>18</v>
      </c>
      <c r="M1676" s="1" t="s">
        <v>32</v>
      </c>
      <c r="N1676">
        <v>0</v>
      </c>
      <c r="O1676" s="1" t="s">
        <v>471</v>
      </c>
      <c r="P1676" s="1" t="s">
        <v>3443</v>
      </c>
      <c r="Q1676" s="1" t="s">
        <v>42</v>
      </c>
      <c r="R1676">
        <v>24</v>
      </c>
      <c r="S1676" s="1" t="s">
        <v>32</v>
      </c>
      <c r="T1676" s="1" t="s">
        <v>30</v>
      </c>
      <c r="U1676" s="1" t="s">
        <v>30</v>
      </c>
      <c r="V1676">
        <v>0</v>
      </c>
      <c r="W1676" s="1" t="s">
        <v>32</v>
      </c>
      <c r="X1676" s="1" t="s">
        <v>36</v>
      </c>
      <c r="Y1676" s="1" t="s">
        <v>37</v>
      </c>
      <c r="Z1676">
        <v>35</v>
      </c>
      <c r="AA1676">
        <v>105</v>
      </c>
      <c r="AB1676" s="1" t="s">
        <v>13500</v>
      </c>
      <c r="AC1676" s="1" t="s">
        <v>13500</v>
      </c>
      <c r="AD1676" t="s">
        <v>13495</v>
      </c>
      <c r="AE1676" s="1" t="s">
        <v>38</v>
      </c>
      <c r="AF1676" s="1" t="s">
        <v>38</v>
      </c>
      <c r="AG1676" t="s">
        <v>13526</v>
      </c>
      <c r="AH1676" t="s">
        <v>38</v>
      </c>
      <c r="AI1676" t="s">
        <v>13538</v>
      </c>
    </row>
    <row r="1677" spans="1:35" x14ac:dyDescent="0.25">
      <c r="A1677" s="1" t="s">
        <v>3444</v>
      </c>
      <c r="B1677" s="1" t="s">
        <v>30</v>
      </c>
      <c r="C1677">
        <v>3</v>
      </c>
      <c r="D1677">
        <v>18</v>
      </c>
      <c r="E1677">
        <v>48.7</v>
      </c>
      <c r="F1677">
        <v>0</v>
      </c>
      <c r="G1677">
        <v>0</v>
      </c>
      <c r="H1677" s="1" t="s">
        <v>30</v>
      </c>
      <c r="I1677" s="1" t="s">
        <v>31</v>
      </c>
      <c r="J1677">
        <v>0</v>
      </c>
      <c r="K1677">
        <v>0</v>
      </c>
      <c r="L1677">
        <v>6</v>
      </c>
      <c r="M1677" s="1" t="s">
        <v>32</v>
      </c>
      <c r="N1677">
        <v>0</v>
      </c>
      <c r="O1677" s="1" t="s">
        <v>52</v>
      </c>
      <c r="P1677" s="1" t="s">
        <v>3445</v>
      </c>
      <c r="Q1677" s="1" t="s">
        <v>42</v>
      </c>
      <c r="R1677">
        <v>46</v>
      </c>
      <c r="S1677" s="1" t="s">
        <v>30</v>
      </c>
      <c r="T1677" s="1" t="s">
        <v>30</v>
      </c>
      <c r="U1677" s="1" t="s">
        <v>30</v>
      </c>
      <c r="V1677">
        <v>0</v>
      </c>
      <c r="W1677" s="1" t="s">
        <v>30</v>
      </c>
      <c r="X1677" s="1" t="s">
        <v>36</v>
      </c>
      <c r="Y1677" s="1" t="s">
        <v>58</v>
      </c>
      <c r="Z1677">
        <v>39</v>
      </c>
      <c r="AA1677">
        <v>128</v>
      </c>
      <c r="AB1677" s="1" t="s">
        <v>13500</v>
      </c>
      <c r="AC1677" s="1" t="s">
        <v>13500</v>
      </c>
      <c r="AD1677" t="s">
        <v>13494</v>
      </c>
      <c r="AE1677" s="1" t="s">
        <v>38</v>
      </c>
      <c r="AF1677" s="1" t="s">
        <v>38</v>
      </c>
      <c r="AG1677" t="s">
        <v>13526</v>
      </c>
      <c r="AH1677" t="s">
        <v>38</v>
      </c>
      <c r="AI1677" t="s">
        <v>13538</v>
      </c>
    </row>
    <row r="1678" spans="1:35" x14ac:dyDescent="0.25">
      <c r="A1678" s="1" t="s">
        <v>3446</v>
      </c>
      <c r="B1678" s="1" t="s">
        <v>30</v>
      </c>
      <c r="C1678">
        <v>1</v>
      </c>
      <c r="D1678">
        <v>6</v>
      </c>
      <c r="E1678">
        <v>14</v>
      </c>
      <c r="F1678">
        <v>0</v>
      </c>
      <c r="G1678">
        <v>0</v>
      </c>
      <c r="H1678" s="1" t="s">
        <v>30</v>
      </c>
      <c r="I1678" s="1" t="s">
        <v>31</v>
      </c>
      <c r="J1678">
        <v>0</v>
      </c>
      <c r="K1678">
        <v>0</v>
      </c>
      <c r="L1678">
        <v>0</v>
      </c>
      <c r="M1678" s="1" t="s">
        <v>30</v>
      </c>
      <c r="N1678">
        <v>0</v>
      </c>
      <c r="O1678" s="1" t="s">
        <v>216</v>
      </c>
      <c r="P1678" s="1" t="s">
        <v>3447</v>
      </c>
      <c r="Q1678" s="1" t="s">
        <v>42</v>
      </c>
      <c r="R1678">
        <v>58</v>
      </c>
      <c r="S1678" s="1" t="s">
        <v>30</v>
      </c>
      <c r="T1678" s="1" t="s">
        <v>30</v>
      </c>
      <c r="U1678" s="1" t="s">
        <v>30</v>
      </c>
      <c r="V1678">
        <v>0</v>
      </c>
      <c r="W1678" s="1" t="s">
        <v>30</v>
      </c>
      <c r="X1678" s="1" t="s">
        <v>36</v>
      </c>
      <c r="Y1678" s="1" t="s">
        <v>58</v>
      </c>
      <c r="Z1678">
        <v>13</v>
      </c>
      <c r="AA1678">
        <v>13</v>
      </c>
      <c r="AB1678" s="1" t="s">
        <v>13500</v>
      </c>
      <c r="AC1678" s="1" t="s">
        <v>13500</v>
      </c>
      <c r="AD1678" t="s">
        <v>13494</v>
      </c>
      <c r="AE1678" s="1" t="s">
        <v>38</v>
      </c>
      <c r="AF1678" s="1" t="s">
        <v>38</v>
      </c>
      <c r="AG1678" t="s">
        <v>13527</v>
      </c>
      <c r="AH1678" t="s">
        <v>38</v>
      </c>
      <c r="AI1678" t="s">
        <v>13538</v>
      </c>
    </row>
    <row r="1679" spans="1:35" x14ac:dyDescent="0.25">
      <c r="A1679" s="1" t="s">
        <v>3448</v>
      </c>
      <c r="B1679" s="1" t="s">
        <v>30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s="1" t="s">
        <v>30</v>
      </c>
      <c r="I1679" s="1" t="s">
        <v>31</v>
      </c>
      <c r="J1679">
        <v>0</v>
      </c>
      <c r="K1679">
        <v>0</v>
      </c>
      <c r="L1679">
        <v>8</v>
      </c>
      <c r="M1679" s="1" t="s">
        <v>32</v>
      </c>
      <c r="N1679">
        <v>0</v>
      </c>
      <c r="O1679" s="1" t="s">
        <v>166</v>
      </c>
      <c r="P1679" s="1" t="s">
        <v>3449</v>
      </c>
      <c r="Q1679" s="1" t="s">
        <v>42</v>
      </c>
      <c r="R1679">
        <v>58</v>
      </c>
      <c r="S1679" s="1" t="s">
        <v>30</v>
      </c>
      <c r="T1679" s="1" t="s">
        <v>30</v>
      </c>
      <c r="U1679" s="1" t="s">
        <v>30</v>
      </c>
      <c r="V1679">
        <v>0</v>
      </c>
      <c r="W1679" s="1" t="s">
        <v>32</v>
      </c>
      <c r="X1679" s="1" t="s">
        <v>36</v>
      </c>
      <c r="Y1679" s="1" t="s">
        <v>37</v>
      </c>
      <c r="Z1679">
        <v>55</v>
      </c>
      <c r="AA1679">
        <v>1349</v>
      </c>
      <c r="AB1679" s="1" t="s">
        <v>13500</v>
      </c>
      <c r="AC1679" s="1" t="s">
        <v>13500</v>
      </c>
      <c r="AD1679" t="s">
        <v>13494</v>
      </c>
      <c r="AE1679" s="1" t="s">
        <v>38</v>
      </c>
      <c r="AF1679" s="1" t="s">
        <v>38</v>
      </c>
      <c r="AG1679" t="s">
        <v>13526</v>
      </c>
      <c r="AH1679" t="s">
        <v>38</v>
      </c>
      <c r="AI1679" t="s">
        <v>13539</v>
      </c>
    </row>
    <row r="1680" spans="1:35" x14ac:dyDescent="0.25">
      <c r="A1680" s="1" t="s">
        <v>3450</v>
      </c>
      <c r="B1680" s="1" t="s">
        <v>30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s="1" t="s">
        <v>30</v>
      </c>
      <c r="I1680" s="1" t="s">
        <v>31</v>
      </c>
      <c r="J1680">
        <v>0</v>
      </c>
      <c r="K1680">
        <v>1</v>
      </c>
      <c r="L1680">
        <v>6</v>
      </c>
      <c r="M1680" s="1" t="s">
        <v>32</v>
      </c>
      <c r="N1680">
        <v>0</v>
      </c>
      <c r="O1680" s="1" t="s">
        <v>1102</v>
      </c>
      <c r="P1680" s="1" t="s">
        <v>3451</v>
      </c>
      <c r="Q1680" s="1" t="s">
        <v>42</v>
      </c>
      <c r="R1680">
        <v>83</v>
      </c>
      <c r="S1680" s="1" t="s">
        <v>30</v>
      </c>
      <c r="T1680" s="1" t="s">
        <v>32</v>
      </c>
      <c r="U1680" s="1" t="s">
        <v>30</v>
      </c>
      <c r="V1680">
        <v>0</v>
      </c>
      <c r="W1680" s="1" t="s">
        <v>32</v>
      </c>
      <c r="X1680" s="1" t="s">
        <v>43</v>
      </c>
      <c r="Y1680" s="1" t="s">
        <v>37</v>
      </c>
      <c r="Z1680">
        <v>33</v>
      </c>
      <c r="AA1680">
        <v>1868</v>
      </c>
      <c r="AB1680" s="1" t="s">
        <v>13500</v>
      </c>
      <c r="AC1680" s="1" t="s">
        <v>13500</v>
      </c>
      <c r="AD1680" t="s">
        <v>13496</v>
      </c>
      <c r="AE1680" s="1" t="s">
        <v>38</v>
      </c>
      <c r="AF1680" s="1" t="s">
        <v>38</v>
      </c>
      <c r="AG1680" t="s">
        <v>13526</v>
      </c>
      <c r="AH1680" t="s">
        <v>38</v>
      </c>
      <c r="AI1680" t="s">
        <v>13540</v>
      </c>
    </row>
    <row r="1681" spans="1:35" x14ac:dyDescent="0.25">
      <c r="A1681" s="1" t="s">
        <v>3452</v>
      </c>
      <c r="B1681" s="1" t="s">
        <v>30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s="1" t="s">
        <v>30</v>
      </c>
      <c r="I1681" s="1" t="s">
        <v>31</v>
      </c>
      <c r="J1681">
        <v>0</v>
      </c>
      <c r="K1681">
        <v>2</v>
      </c>
      <c r="L1681">
        <v>0</v>
      </c>
      <c r="M1681" s="1" t="s">
        <v>30</v>
      </c>
      <c r="N1681">
        <v>0</v>
      </c>
      <c r="O1681" s="1" t="s">
        <v>33</v>
      </c>
      <c r="P1681" s="1" t="s">
        <v>3453</v>
      </c>
      <c r="Q1681" s="1" t="s">
        <v>35</v>
      </c>
      <c r="R1681">
        <v>38</v>
      </c>
      <c r="S1681" s="1" t="s">
        <v>30</v>
      </c>
      <c r="T1681" s="1" t="s">
        <v>30</v>
      </c>
      <c r="U1681" s="1" t="s">
        <v>30</v>
      </c>
      <c r="V1681">
        <v>0</v>
      </c>
      <c r="W1681" s="1" t="s">
        <v>30</v>
      </c>
      <c r="X1681" s="1" t="s">
        <v>57</v>
      </c>
      <c r="Y1681" s="1" t="s">
        <v>58</v>
      </c>
      <c r="Z1681">
        <v>9</v>
      </c>
      <c r="AA1681">
        <v>673</v>
      </c>
      <c r="AB1681" s="1" t="s">
        <v>13500</v>
      </c>
      <c r="AC1681" s="1" t="s">
        <v>13500</v>
      </c>
      <c r="AD1681" t="s">
        <v>13494</v>
      </c>
      <c r="AE1681" s="1" t="s">
        <v>38</v>
      </c>
      <c r="AF1681" s="1" t="s">
        <v>38</v>
      </c>
      <c r="AG1681" t="s">
        <v>13527</v>
      </c>
      <c r="AH1681" t="s">
        <v>38</v>
      </c>
      <c r="AI1681" t="s">
        <v>13540</v>
      </c>
    </row>
    <row r="1682" spans="1:35" x14ac:dyDescent="0.25">
      <c r="A1682" s="1" t="s">
        <v>3454</v>
      </c>
      <c r="B1682" s="1" t="s">
        <v>30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s="1" t="s">
        <v>30</v>
      </c>
      <c r="I1682" s="1" t="s">
        <v>31</v>
      </c>
      <c r="J1682">
        <v>0</v>
      </c>
      <c r="K1682">
        <v>1</v>
      </c>
      <c r="L1682">
        <v>0</v>
      </c>
      <c r="M1682" s="1" t="s">
        <v>30</v>
      </c>
      <c r="N1682">
        <v>0</v>
      </c>
      <c r="O1682" s="1" t="s">
        <v>65</v>
      </c>
      <c r="P1682" s="1" t="s">
        <v>3455</v>
      </c>
      <c r="Q1682" s="1" t="s">
        <v>42</v>
      </c>
      <c r="R1682">
        <v>26</v>
      </c>
      <c r="S1682" s="1" t="s">
        <v>32</v>
      </c>
      <c r="T1682" s="1" t="s">
        <v>30</v>
      </c>
      <c r="U1682" s="1" t="s">
        <v>30</v>
      </c>
      <c r="V1682">
        <v>0</v>
      </c>
      <c r="W1682" s="1" t="s">
        <v>30</v>
      </c>
      <c r="X1682" s="1" t="s">
        <v>57</v>
      </c>
      <c r="Y1682" s="1" t="s">
        <v>37</v>
      </c>
      <c r="Z1682">
        <v>13</v>
      </c>
      <c r="AA1682">
        <v>925</v>
      </c>
      <c r="AB1682" s="1" t="s">
        <v>13500</v>
      </c>
      <c r="AC1682" s="1" t="s">
        <v>13500</v>
      </c>
      <c r="AD1682" t="s">
        <v>13495</v>
      </c>
      <c r="AE1682" s="1" t="s">
        <v>38</v>
      </c>
      <c r="AF1682" s="1" t="s">
        <v>38</v>
      </c>
      <c r="AG1682" t="s">
        <v>13527</v>
      </c>
      <c r="AH1682" t="s">
        <v>38</v>
      </c>
      <c r="AI1682" t="s">
        <v>13540</v>
      </c>
    </row>
    <row r="1683" spans="1:35" x14ac:dyDescent="0.25">
      <c r="A1683" s="1" t="s">
        <v>3456</v>
      </c>
      <c r="B1683" s="1" t="s">
        <v>30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s="1" t="s">
        <v>30</v>
      </c>
      <c r="I1683" s="1" t="s">
        <v>31</v>
      </c>
      <c r="J1683">
        <v>0</v>
      </c>
      <c r="K1683">
        <v>1</v>
      </c>
      <c r="L1683">
        <v>0</v>
      </c>
      <c r="M1683" s="1" t="s">
        <v>30</v>
      </c>
      <c r="N1683">
        <v>0</v>
      </c>
      <c r="O1683" s="1" t="s">
        <v>33</v>
      </c>
      <c r="P1683" s="1" t="s">
        <v>3457</v>
      </c>
      <c r="Q1683" s="1" t="s">
        <v>35</v>
      </c>
      <c r="R1683">
        <v>54</v>
      </c>
      <c r="S1683" s="1" t="s">
        <v>30</v>
      </c>
      <c r="T1683" s="1" t="s">
        <v>30</v>
      </c>
      <c r="U1683" s="1" t="s">
        <v>30</v>
      </c>
      <c r="V1683">
        <v>0</v>
      </c>
      <c r="W1683" s="1" t="s">
        <v>30</v>
      </c>
      <c r="X1683" s="1" t="s">
        <v>43</v>
      </c>
      <c r="Y1683" s="1" t="s">
        <v>58</v>
      </c>
      <c r="Z1683">
        <v>14</v>
      </c>
      <c r="AA1683">
        <v>365</v>
      </c>
      <c r="AB1683" s="1" t="s">
        <v>13500</v>
      </c>
      <c r="AC1683" s="1" t="s">
        <v>13500</v>
      </c>
      <c r="AD1683" t="s">
        <v>13494</v>
      </c>
      <c r="AE1683" s="1" t="s">
        <v>38</v>
      </c>
      <c r="AF1683" s="1" t="s">
        <v>38</v>
      </c>
      <c r="AG1683" t="s">
        <v>13527</v>
      </c>
      <c r="AH1683" t="s">
        <v>38</v>
      </c>
      <c r="AI1683" t="s">
        <v>13539</v>
      </c>
    </row>
    <row r="1684" spans="1:35" x14ac:dyDescent="0.25">
      <c r="A1684" s="1" t="s">
        <v>3458</v>
      </c>
      <c r="B1684" s="1" t="s">
        <v>30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s="1" t="s">
        <v>30</v>
      </c>
      <c r="I1684" s="1" t="s">
        <v>31</v>
      </c>
      <c r="J1684">
        <v>0</v>
      </c>
      <c r="K1684">
        <v>2</v>
      </c>
      <c r="L1684">
        <v>3</v>
      </c>
      <c r="M1684" s="1" t="s">
        <v>32</v>
      </c>
      <c r="N1684">
        <v>0</v>
      </c>
      <c r="O1684" s="1" t="s">
        <v>197</v>
      </c>
      <c r="P1684" s="1" t="s">
        <v>3459</v>
      </c>
      <c r="Q1684" s="1" t="s">
        <v>35</v>
      </c>
      <c r="R1684">
        <v>53</v>
      </c>
      <c r="S1684" s="1" t="s">
        <v>30</v>
      </c>
      <c r="T1684" s="1" t="s">
        <v>30</v>
      </c>
      <c r="U1684" s="1" t="s">
        <v>30</v>
      </c>
      <c r="V1684">
        <v>0</v>
      </c>
      <c r="W1684" s="1" t="s">
        <v>32</v>
      </c>
      <c r="X1684" s="1" t="s">
        <v>57</v>
      </c>
      <c r="Y1684" s="1" t="s">
        <v>58</v>
      </c>
      <c r="Z1684">
        <v>72</v>
      </c>
      <c r="AA1684">
        <v>2479</v>
      </c>
      <c r="AB1684" s="1" t="s">
        <v>13500</v>
      </c>
      <c r="AC1684" s="1" t="s">
        <v>13500</v>
      </c>
      <c r="AD1684" t="s">
        <v>13494</v>
      </c>
      <c r="AE1684" s="1" t="s">
        <v>38</v>
      </c>
      <c r="AF1684" s="1" t="s">
        <v>38</v>
      </c>
      <c r="AG1684" t="s">
        <v>13526</v>
      </c>
      <c r="AH1684" t="s">
        <v>38</v>
      </c>
      <c r="AI1684" t="s">
        <v>13539</v>
      </c>
    </row>
    <row r="1685" spans="1:35" x14ac:dyDescent="0.25">
      <c r="A1685" s="1" t="s">
        <v>3460</v>
      </c>
      <c r="B1685" s="1" t="s">
        <v>30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s="1" t="s">
        <v>30</v>
      </c>
      <c r="I1685" s="1" t="s">
        <v>31</v>
      </c>
      <c r="J1685">
        <v>0</v>
      </c>
      <c r="K1685">
        <v>0</v>
      </c>
      <c r="L1685">
        <v>37</v>
      </c>
      <c r="M1685" s="1" t="s">
        <v>30</v>
      </c>
      <c r="N1685">
        <v>5</v>
      </c>
      <c r="O1685" s="1" t="s">
        <v>135</v>
      </c>
      <c r="P1685" s="1" t="s">
        <v>3461</v>
      </c>
      <c r="Q1685" s="1" t="s">
        <v>42</v>
      </c>
      <c r="R1685">
        <v>20</v>
      </c>
      <c r="S1685" s="1" t="s">
        <v>32</v>
      </c>
      <c r="T1685" s="1" t="s">
        <v>30</v>
      </c>
      <c r="U1685" s="1" t="s">
        <v>30</v>
      </c>
      <c r="V1685">
        <v>0</v>
      </c>
      <c r="W1685" s="1" t="s">
        <v>32</v>
      </c>
      <c r="X1685" s="1" t="s">
        <v>57</v>
      </c>
      <c r="Y1685" s="1" t="s">
        <v>37</v>
      </c>
      <c r="Z1685">
        <v>38</v>
      </c>
      <c r="AA1685">
        <v>2765</v>
      </c>
      <c r="AB1685" s="1" t="s">
        <v>13500</v>
      </c>
      <c r="AC1685" s="1" t="s">
        <v>13500</v>
      </c>
      <c r="AD1685" t="s">
        <v>13495</v>
      </c>
      <c r="AE1685" s="1" t="s">
        <v>38</v>
      </c>
      <c r="AF1685" s="1" t="s">
        <v>38</v>
      </c>
      <c r="AG1685" t="s">
        <v>13526</v>
      </c>
      <c r="AH1685" t="s">
        <v>38</v>
      </c>
      <c r="AI1685" t="s">
        <v>13540</v>
      </c>
    </row>
    <row r="1686" spans="1:35" x14ac:dyDescent="0.25">
      <c r="A1686" s="1" t="s">
        <v>3462</v>
      </c>
      <c r="B1686" s="1" t="s">
        <v>30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s="1" t="s">
        <v>32</v>
      </c>
      <c r="I1686" s="1" t="s">
        <v>46</v>
      </c>
      <c r="J1686">
        <v>0</v>
      </c>
      <c r="K1686">
        <v>2</v>
      </c>
      <c r="L1686">
        <v>10</v>
      </c>
      <c r="M1686" s="1" t="s">
        <v>32</v>
      </c>
      <c r="N1686">
        <v>0</v>
      </c>
      <c r="O1686" s="1" t="s">
        <v>49</v>
      </c>
      <c r="P1686" s="1" t="s">
        <v>3463</v>
      </c>
      <c r="Q1686" s="1" t="s">
        <v>35</v>
      </c>
      <c r="R1686">
        <v>64</v>
      </c>
      <c r="S1686" s="1" t="s">
        <v>30</v>
      </c>
      <c r="T1686" s="1" t="s">
        <v>30</v>
      </c>
      <c r="U1686" s="1" t="s">
        <v>30</v>
      </c>
      <c r="V1686">
        <v>0</v>
      </c>
      <c r="W1686" s="1" t="s">
        <v>32</v>
      </c>
      <c r="X1686" s="1" t="s">
        <v>57</v>
      </c>
      <c r="Y1686" s="1" t="s">
        <v>37</v>
      </c>
      <c r="Z1686">
        <v>52</v>
      </c>
      <c r="AA1686">
        <v>1965</v>
      </c>
      <c r="AB1686" s="1" t="s">
        <v>13500</v>
      </c>
      <c r="AC1686" s="1" t="s">
        <v>13500</v>
      </c>
      <c r="AD1686" t="s">
        <v>13494</v>
      </c>
      <c r="AE1686" s="1" t="s">
        <v>38</v>
      </c>
      <c r="AF1686" s="1" t="s">
        <v>38</v>
      </c>
      <c r="AG1686" t="s">
        <v>13526</v>
      </c>
      <c r="AH1686" t="s">
        <v>38</v>
      </c>
      <c r="AI1686" t="s">
        <v>13539</v>
      </c>
    </row>
    <row r="1687" spans="1:35" x14ac:dyDescent="0.25">
      <c r="A1687" s="1" t="s">
        <v>3464</v>
      </c>
      <c r="B1687" s="1" t="s">
        <v>30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s="1" t="s">
        <v>30</v>
      </c>
      <c r="I1687" s="1" t="s">
        <v>31</v>
      </c>
      <c r="J1687">
        <v>0</v>
      </c>
      <c r="K1687">
        <v>1</v>
      </c>
      <c r="L1687">
        <v>3</v>
      </c>
      <c r="M1687" s="1" t="s">
        <v>32</v>
      </c>
      <c r="N1687">
        <v>0</v>
      </c>
      <c r="O1687" s="1" t="s">
        <v>240</v>
      </c>
      <c r="P1687" s="1" t="s">
        <v>3465</v>
      </c>
      <c r="Q1687" s="1" t="s">
        <v>42</v>
      </c>
      <c r="R1687">
        <v>38</v>
      </c>
      <c r="S1687" s="1" t="s">
        <v>30</v>
      </c>
      <c r="T1687" s="1" t="s">
        <v>30</v>
      </c>
      <c r="U1687" s="1" t="s">
        <v>30</v>
      </c>
      <c r="V1687">
        <v>0</v>
      </c>
      <c r="W1687" s="1" t="s">
        <v>30</v>
      </c>
      <c r="X1687" s="1" t="s">
        <v>36</v>
      </c>
      <c r="Y1687" s="1" t="s">
        <v>58</v>
      </c>
      <c r="Z1687">
        <v>20</v>
      </c>
      <c r="AA1687">
        <v>265</v>
      </c>
      <c r="AB1687" s="1" t="s">
        <v>13500</v>
      </c>
      <c r="AC1687" s="1" t="s">
        <v>13500</v>
      </c>
      <c r="AD1687" t="s">
        <v>13494</v>
      </c>
      <c r="AE1687" s="1" t="s">
        <v>38</v>
      </c>
      <c r="AF1687" s="1" t="s">
        <v>38</v>
      </c>
      <c r="AG1687" t="s">
        <v>13526</v>
      </c>
      <c r="AH1687" t="s">
        <v>38</v>
      </c>
      <c r="AI1687" t="s">
        <v>13539</v>
      </c>
    </row>
    <row r="1688" spans="1:35" x14ac:dyDescent="0.25">
      <c r="A1688" s="1" t="s">
        <v>3466</v>
      </c>
      <c r="B1688" s="1" t="s">
        <v>30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s="1" t="s">
        <v>30</v>
      </c>
      <c r="I1688" s="1" t="s">
        <v>31</v>
      </c>
      <c r="J1688">
        <v>0</v>
      </c>
      <c r="K1688">
        <v>0</v>
      </c>
      <c r="L1688">
        <v>6</v>
      </c>
      <c r="M1688" s="1" t="s">
        <v>32</v>
      </c>
      <c r="N1688">
        <v>0</v>
      </c>
      <c r="O1688" s="1" t="s">
        <v>71</v>
      </c>
      <c r="P1688" s="1" t="s">
        <v>3467</v>
      </c>
      <c r="Q1688" s="1" t="s">
        <v>42</v>
      </c>
      <c r="R1688">
        <v>60</v>
      </c>
      <c r="S1688" s="1" t="s">
        <v>30</v>
      </c>
      <c r="T1688" s="1" t="s">
        <v>30</v>
      </c>
      <c r="U1688" s="1" t="s">
        <v>30</v>
      </c>
      <c r="V1688">
        <v>0</v>
      </c>
      <c r="W1688" s="1" t="s">
        <v>30</v>
      </c>
      <c r="X1688" s="1" t="s">
        <v>57</v>
      </c>
      <c r="Y1688" s="1" t="s">
        <v>58</v>
      </c>
      <c r="Z1688">
        <v>21</v>
      </c>
      <c r="AA1688">
        <v>1249</v>
      </c>
      <c r="AB1688" s="1" t="s">
        <v>13500</v>
      </c>
      <c r="AC1688" s="1" t="s">
        <v>13500</v>
      </c>
      <c r="AD1688" t="s">
        <v>13494</v>
      </c>
      <c r="AE1688" s="1" t="s">
        <v>38</v>
      </c>
      <c r="AF1688" s="1" t="s">
        <v>38</v>
      </c>
      <c r="AG1688" t="s">
        <v>13526</v>
      </c>
      <c r="AH1688" t="s">
        <v>38</v>
      </c>
      <c r="AI1688" t="s">
        <v>13540</v>
      </c>
    </row>
    <row r="1689" spans="1:35" x14ac:dyDescent="0.25">
      <c r="A1689" s="1" t="s">
        <v>3468</v>
      </c>
      <c r="B1689" s="1" t="s">
        <v>30</v>
      </c>
      <c r="C1689">
        <v>1</v>
      </c>
      <c r="D1689">
        <v>2</v>
      </c>
      <c r="E1689">
        <v>5</v>
      </c>
      <c r="F1689">
        <v>0</v>
      </c>
      <c r="G1689">
        <v>0</v>
      </c>
      <c r="H1689" s="1" t="s">
        <v>30</v>
      </c>
      <c r="I1689" s="1" t="s">
        <v>31</v>
      </c>
      <c r="J1689">
        <v>0</v>
      </c>
      <c r="K1689">
        <v>2</v>
      </c>
      <c r="L1689">
        <v>4</v>
      </c>
      <c r="M1689" s="1" t="s">
        <v>30</v>
      </c>
      <c r="N1689">
        <v>5</v>
      </c>
      <c r="O1689" s="1" t="s">
        <v>97</v>
      </c>
      <c r="P1689" s="1" t="s">
        <v>3469</v>
      </c>
      <c r="Q1689" s="1" t="s">
        <v>35</v>
      </c>
      <c r="R1689">
        <v>39</v>
      </c>
      <c r="S1689" s="1" t="s">
        <v>30</v>
      </c>
      <c r="T1689" s="1" t="s">
        <v>30</v>
      </c>
      <c r="U1689" s="1" t="s">
        <v>30</v>
      </c>
      <c r="V1689">
        <v>0</v>
      </c>
      <c r="W1689" s="1" t="s">
        <v>30</v>
      </c>
      <c r="X1689" s="1" t="s">
        <v>36</v>
      </c>
      <c r="Y1689" s="1" t="s">
        <v>37</v>
      </c>
      <c r="Z1689">
        <v>15</v>
      </c>
      <c r="AA1689">
        <v>15</v>
      </c>
      <c r="AB1689" s="1" t="s">
        <v>13500</v>
      </c>
      <c r="AC1689" s="1" t="s">
        <v>13500</v>
      </c>
      <c r="AD1689" t="s">
        <v>13494</v>
      </c>
      <c r="AE1689" s="1" t="s">
        <v>38</v>
      </c>
      <c r="AF1689" s="1" t="s">
        <v>38</v>
      </c>
      <c r="AG1689" t="s">
        <v>13526</v>
      </c>
      <c r="AH1689" t="s">
        <v>38</v>
      </c>
      <c r="AI1689" t="s">
        <v>13538</v>
      </c>
    </row>
    <row r="1690" spans="1:35" x14ac:dyDescent="0.25">
      <c r="A1690" s="1" t="s">
        <v>3470</v>
      </c>
      <c r="B1690" s="1" t="s">
        <v>30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s="1" t="s">
        <v>30</v>
      </c>
      <c r="I1690" s="1" t="s">
        <v>31</v>
      </c>
      <c r="J1690">
        <v>0</v>
      </c>
      <c r="K1690">
        <v>1</v>
      </c>
      <c r="L1690">
        <v>2</v>
      </c>
      <c r="M1690" s="1" t="s">
        <v>32</v>
      </c>
      <c r="N1690">
        <v>0</v>
      </c>
      <c r="O1690" s="1" t="s">
        <v>135</v>
      </c>
      <c r="P1690" s="1" t="s">
        <v>3471</v>
      </c>
      <c r="Q1690" s="1" t="s">
        <v>35</v>
      </c>
      <c r="R1690">
        <v>68</v>
      </c>
      <c r="S1690" s="1" t="s">
        <v>30</v>
      </c>
      <c r="T1690" s="1" t="s">
        <v>32</v>
      </c>
      <c r="U1690" s="1" t="s">
        <v>30</v>
      </c>
      <c r="V1690">
        <v>0</v>
      </c>
      <c r="W1690" s="1" t="s">
        <v>32</v>
      </c>
      <c r="X1690" s="1" t="s">
        <v>36</v>
      </c>
      <c r="Y1690" s="1" t="s">
        <v>58</v>
      </c>
      <c r="Z1690">
        <v>29</v>
      </c>
      <c r="AA1690">
        <v>546</v>
      </c>
      <c r="AB1690" s="1" t="s">
        <v>13500</v>
      </c>
      <c r="AC1690" s="1" t="s">
        <v>13500</v>
      </c>
      <c r="AD1690" t="s">
        <v>13496</v>
      </c>
      <c r="AE1690" s="1" t="s">
        <v>38</v>
      </c>
      <c r="AF1690" s="1" t="s">
        <v>38</v>
      </c>
      <c r="AG1690" t="s">
        <v>13527</v>
      </c>
      <c r="AH1690" t="s">
        <v>38</v>
      </c>
      <c r="AI1690" t="s">
        <v>13539</v>
      </c>
    </row>
    <row r="1691" spans="1:35" x14ac:dyDescent="0.25">
      <c r="A1691" s="1" t="s">
        <v>3472</v>
      </c>
      <c r="B1691" s="1" t="s">
        <v>30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s="1" t="s">
        <v>30</v>
      </c>
      <c r="I1691" s="1" t="s">
        <v>31</v>
      </c>
      <c r="J1691">
        <v>0</v>
      </c>
      <c r="K1691">
        <v>1</v>
      </c>
      <c r="L1691">
        <v>10</v>
      </c>
      <c r="M1691" s="1" t="s">
        <v>32</v>
      </c>
      <c r="N1691">
        <v>0</v>
      </c>
      <c r="O1691" s="1" t="s">
        <v>77</v>
      </c>
      <c r="P1691" s="1" t="s">
        <v>3473</v>
      </c>
      <c r="Q1691" s="1" t="s">
        <v>42</v>
      </c>
      <c r="R1691">
        <v>19</v>
      </c>
      <c r="S1691" s="1" t="s">
        <v>32</v>
      </c>
      <c r="T1691" s="1" t="s">
        <v>30</v>
      </c>
      <c r="U1691" s="1" t="s">
        <v>30</v>
      </c>
      <c r="V1691">
        <v>0</v>
      </c>
      <c r="W1691" s="1" t="s">
        <v>30</v>
      </c>
      <c r="X1691" s="1" t="s">
        <v>36</v>
      </c>
      <c r="Y1691" s="1" t="s">
        <v>37</v>
      </c>
      <c r="Z1691">
        <v>50</v>
      </c>
      <c r="AA1691">
        <v>96</v>
      </c>
      <c r="AB1691" s="1" t="s">
        <v>13500</v>
      </c>
      <c r="AC1691" s="1" t="s">
        <v>13500</v>
      </c>
      <c r="AD1691" t="s">
        <v>13495</v>
      </c>
      <c r="AE1691" s="1" t="s">
        <v>38</v>
      </c>
      <c r="AF1691" s="1" t="s">
        <v>38</v>
      </c>
      <c r="AG1691" t="s">
        <v>13526</v>
      </c>
      <c r="AH1691" t="s">
        <v>38</v>
      </c>
      <c r="AI1691" t="s">
        <v>13538</v>
      </c>
    </row>
    <row r="1692" spans="1:35" x14ac:dyDescent="0.25">
      <c r="A1692" s="1" t="s">
        <v>3474</v>
      </c>
      <c r="B1692" s="1" t="s">
        <v>30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s="1" t="s">
        <v>30</v>
      </c>
      <c r="I1692" s="1" t="s">
        <v>31</v>
      </c>
      <c r="J1692">
        <v>0</v>
      </c>
      <c r="K1692">
        <v>0</v>
      </c>
      <c r="L1692">
        <v>0</v>
      </c>
      <c r="M1692" s="1" t="s">
        <v>30</v>
      </c>
      <c r="N1692">
        <v>0</v>
      </c>
      <c r="O1692" s="1" t="s">
        <v>88</v>
      </c>
      <c r="P1692" s="1" t="s">
        <v>3475</v>
      </c>
      <c r="Q1692" s="1" t="s">
        <v>42</v>
      </c>
      <c r="R1692">
        <v>35</v>
      </c>
      <c r="S1692" s="1" t="s">
        <v>30</v>
      </c>
      <c r="T1692" s="1" t="s">
        <v>30</v>
      </c>
      <c r="U1692" s="1" t="s">
        <v>30</v>
      </c>
      <c r="V1692">
        <v>0</v>
      </c>
      <c r="W1692" s="1" t="s">
        <v>30</v>
      </c>
      <c r="X1692" s="1" t="s">
        <v>36</v>
      </c>
      <c r="Y1692" s="1" t="s">
        <v>58</v>
      </c>
      <c r="Z1692">
        <v>9</v>
      </c>
      <c r="AA1692">
        <v>79</v>
      </c>
      <c r="AB1692" s="1" t="s">
        <v>13500</v>
      </c>
      <c r="AC1692" s="1" t="s">
        <v>13500</v>
      </c>
      <c r="AD1692" t="s">
        <v>13494</v>
      </c>
      <c r="AE1692" s="1" t="s">
        <v>38</v>
      </c>
      <c r="AF1692" s="1" t="s">
        <v>38</v>
      </c>
      <c r="AG1692" t="s">
        <v>13527</v>
      </c>
      <c r="AH1692" t="s">
        <v>38</v>
      </c>
      <c r="AI1692" t="s">
        <v>13538</v>
      </c>
    </row>
    <row r="1693" spans="1:35" x14ac:dyDescent="0.25">
      <c r="A1693" s="1" t="s">
        <v>3476</v>
      </c>
      <c r="B1693" s="1" t="s">
        <v>30</v>
      </c>
      <c r="C1693">
        <v>27</v>
      </c>
      <c r="D1693">
        <v>98</v>
      </c>
      <c r="E1693">
        <v>325</v>
      </c>
      <c r="F1693">
        <v>0</v>
      </c>
      <c r="G1693">
        <v>0</v>
      </c>
      <c r="H1693" s="1" t="s">
        <v>30</v>
      </c>
      <c r="I1693" s="1" t="s">
        <v>31</v>
      </c>
      <c r="J1693">
        <v>0</v>
      </c>
      <c r="K1693">
        <v>0</v>
      </c>
      <c r="L1693">
        <v>1</v>
      </c>
      <c r="M1693" s="1" t="s">
        <v>32</v>
      </c>
      <c r="N1693">
        <v>0</v>
      </c>
      <c r="O1693" s="1" t="s">
        <v>159</v>
      </c>
      <c r="P1693" s="1" t="s">
        <v>3477</v>
      </c>
      <c r="Q1693" s="1" t="s">
        <v>42</v>
      </c>
      <c r="R1693">
        <v>62</v>
      </c>
      <c r="S1693" s="1" t="s">
        <v>30</v>
      </c>
      <c r="T1693" s="1" t="s">
        <v>30</v>
      </c>
      <c r="U1693" s="1" t="s">
        <v>30</v>
      </c>
      <c r="V1693">
        <v>0</v>
      </c>
      <c r="W1693" s="1" t="s">
        <v>32</v>
      </c>
      <c r="X1693" s="1" t="s">
        <v>43</v>
      </c>
      <c r="Y1693" s="1" t="s">
        <v>37</v>
      </c>
      <c r="Z1693">
        <v>33</v>
      </c>
      <c r="AA1693">
        <v>886</v>
      </c>
      <c r="AB1693" s="1" t="s">
        <v>13500</v>
      </c>
      <c r="AC1693" s="1" t="s">
        <v>13500</v>
      </c>
      <c r="AD1693" t="s">
        <v>13494</v>
      </c>
      <c r="AE1693" s="1" t="s">
        <v>38</v>
      </c>
      <c r="AF1693" s="1" t="s">
        <v>38</v>
      </c>
      <c r="AG1693" t="s">
        <v>13527</v>
      </c>
      <c r="AH1693" t="s">
        <v>38</v>
      </c>
      <c r="AI1693" t="s">
        <v>13539</v>
      </c>
    </row>
    <row r="1694" spans="1:35" x14ac:dyDescent="0.25">
      <c r="A1694" s="1" t="s">
        <v>3478</v>
      </c>
      <c r="B1694" s="1" t="s">
        <v>30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s="1" t="s">
        <v>30</v>
      </c>
      <c r="I1694" s="1" t="s">
        <v>31</v>
      </c>
      <c r="J1694">
        <v>0</v>
      </c>
      <c r="K1694">
        <v>1</v>
      </c>
      <c r="L1694">
        <v>0</v>
      </c>
      <c r="M1694" s="1" t="s">
        <v>30</v>
      </c>
      <c r="N1694">
        <v>0</v>
      </c>
      <c r="O1694" s="1" t="s">
        <v>40</v>
      </c>
      <c r="P1694" s="1" t="s">
        <v>3479</v>
      </c>
      <c r="Q1694" s="1" t="s">
        <v>35</v>
      </c>
      <c r="R1694">
        <v>75</v>
      </c>
      <c r="S1694" s="1" t="s">
        <v>30</v>
      </c>
      <c r="T1694" s="1" t="s">
        <v>32</v>
      </c>
      <c r="U1694" s="1" t="s">
        <v>30</v>
      </c>
      <c r="V1694">
        <v>0</v>
      </c>
      <c r="W1694" s="1" t="s">
        <v>30</v>
      </c>
      <c r="X1694" s="1" t="s">
        <v>57</v>
      </c>
      <c r="Y1694" s="1" t="s">
        <v>58</v>
      </c>
      <c r="Z1694">
        <v>8</v>
      </c>
      <c r="AA1694">
        <v>173</v>
      </c>
      <c r="AB1694" s="1" t="s">
        <v>13500</v>
      </c>
      <c r="AC1694" s="1" t="s">
        <v>13500</v>
      </c>
      <c r="AD1694" t="s">
        <v>13496</v>
      </c>
      <c r="AE1694" s="1" t="s">
        <v>38</v>
      </c>
      <c r="AF1694" s="1" t="s">
        <v>38</v>
      </c>
      <c r="AG1694" t="s">
        <v>13527</v>
      </c>
      <c r="AH1694" t="s">
        <v>38</v>
      </c>
      <c r="AI1694" t="s">
        <v>13539</v>
      </c>
    </row>
    <row r="1695" spans="1:35" x14ac:dyDescent="0.25">
      <c r="A1695" s="1" t="s">
        <v>3480</v>
      </c>
      <c r="B1695" s="1" t="s">
        <v>30</v>
      </c>
      <c r="C1695">
        <v>11</v>
      </c>
      <c r="D1695">
        <v>63</v>
      </c>
      <c r="E1695">
        <v>159</v>
      </c>
      <c r="F1695">
        <v>0</v>
      </c>
      <c r="G1695">
        <v>0</v>
      </c>
      <c r="H1695" s="1" t="s">
        <v>30</v>
      </c>
      <c r="I1695" s="1" t="s">
        <v>31</v>
      </c>
      <c r="J1695">
        <v>0</v>
      </c>
      <c r="K1695">
        <v>1</v>
      </c>
      <c r="L1695">
        <v>0</v>
      </c>
      <c r="M1695" s="1" t="s">
        <v>30</v>
      </c>
      <c r="N1695">
        <v>0</v>
      </c>
      <c r="O1695" s="1" t="s">
        <v>40</v>
      </c>
      <c r="P1695" s="1" t="s">
        <v>3481</v>
      </c>
      <c r="Q1695" s="1" t="s">
        <v>35</v>
      </c>
      <c r="R1695">
        <v>34</v>
      </c>
      <c r="S1695" s="1" t="s">
        <v>30</v>
      </c>
      <c r="T1695" s="1" t="s">
        <v>30</v>
      </c>
      <c r="U1695" s="1" t="s">
        <v>30</v>
      </c>
      <c r="V1695">
        <v>0</v>
      </c>
      <c r="W1695" s="1" t="s">
        <v>30</v>
      </c>
      <c r="X1695" s="1" t="s">
        <v>43</v>
      </c>
      <c r="Y1695" s="1" t="s">
        <v>58</v>
      </c>
      <c r="Z1695">
        <v>12</v>
      </c>
      <c r="AA1695">
        <v>132</v>
      </c>
      <c r="AB1695" s="1" t="s">
        <v>13500</v>
      </c>
      <c r="AC1695" s="1" t="s">
        <v>13500</v>
      </c>
      <c r="AD1695" t="s">
        <v>13494</v>
      </c>
      <c r="AE1695" s="1" t="s">
        <v>38</v>
      </c>
      <c r="AF1695" s="1" t="s">
        <v>38</v>
      </c>
      <c r="AG1695" t="s">
        <v>13527</v>
      </c>
      <c r="AH1695" t="s">
        <v>38</v>
      </c>
      <c r="AI1695" t="s">
        <v>13539</v>
      </c>
    </row>
    <row r="1696" spans="1:35" x14ac:dyDescent="0.25">
      <c r="A1696" s="1" t="s">
        <v>3482</v>
      </c>
      <c r="B1696" s="1" t="s">
        <v>30</v>
      </c>
      <c r="C1696">
        <v>1</v>
      </c>
      <c r="D1696">
        <v>3</v>
      </c>
      <c r="E1696">
        <v>7</v>
      </c>
      <c r="F1696">
        <v>0</v>
      </c>
      <c r="G1696">
        <v>0</v>
      </c>
      <c r="H1696" s="1" t="s">
        <v>30</v>
      </c>
      <c r="I1696" s="1" t="s">
        <v>31</v>
      </c>
      <c r="J1696">
        <v>0</v>
      </c>
      <c r="K1696">
        <v>1</v>
      </c>
      <c r="L1696">
        <v>0</v>
      </c>
      <c r="M1696" s="1" t="s">
        <v>30</v>
      </c>
      <c r="N1696">
        <v>0</v>
      </c>
      <c r="O1696" s="1" t="s">
        <v>135</v>
      </c>
      <c r="P1696" s="1" t="s">
        <v>3483</v>
      </c>
      <c r="Q1696" s="1" t="s">
        <v>42</v>
      </c>
      <c r="R1696">
        <v>40</v>
      </c>
      <c r="S1696" s="1" t="s">
        <v>30</v>
      </c>
      <c r="T1696" s="1" t="s">
        <v>30</v>
      </c>
      <c r="U1696" s="1" t="s">
        <v>30</v>
      </c>
      <c r="V1696">
        <v>0</v>
      </c>
      <c r="W1696" s="1" t="s">
        <v>30</v>
      </c>
      <c r="X1696" s="1" t="s">
        <v>36</v>
      </c>
      <c r="Y1696" s="1" t="s">
        <v>58</v>
      </c>
      <c r="Z1696">
        <v>8</v>
      </c>
      <c r="AA1696">
        <v>8</v>
      </c>
      <c r="AB1696" s="1" t="s">
        <v>13500</v>
      </c>
      <c r="AC1696" s="1" t="s">
        <v>13500</v>
      </c>
      <c r="AD1696" t="s">
        <v>13494</v>
      </c>
      <c r="AE1696" s="1" t="s">
        <v>38</v>
      </c>
      <c r="AF1696" s="1" t="s">
        <v>38</v>
      </c>
      <c r="AG1696" t="s">
        <v>13527</v>
      </c>
      <c r="AH1696" t="s">
        <v>38</v>
      </c>
      <c r="AI1696" t="s">
        <v>13538</v>
      </c>
    </row>
    <row r="1697" spans="1:35" x14ac:dyDescent="0.25">
      <c r="A1697" s="1" t="s">
        <v>3484</v>
      </c>
      <c r="B1697" s="1" t="s">
        <v>30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s="1" t="s">
        <v>32</v>
      </c>
      <c r="I1697" s="1" t="s">
        <v>31</v>
      </c>
      <c r="J1697">
        <v>50</v>
      </c>
      <c r="K1697">
        <v>1</v>
      </c>
      <c r="L1697">
        <v>1</v>
      </c>
      <c r="M1697" s="1" t="s">
        <v>32</v>
      </c>
      <c r="N1697">
        <v>0</v>
      </c>
      <c r="O1697" s="1" t="s">
        <v>52</v>
      </c>
      <c r="P1697" s="1" t="s">
        <v>3485</v>
      </c>
      <c r="Q1697" s="1" t="s">
        <v>35</v>
      </c>
      <c r="R1697">
        <v>46</v>
      </c>
      <c r="S1697" s="1" t="s">
        <v>30</v>
      </c>
      <c r="T1697" s="1" t="s">
        <v>30</v>
      </c>
      <c r="U1697" s="1" t="s">
        <v>30</v>
      </c>
      <c r="V1697">
        <v>0</v>
      </c>
      <c r="W1697" s="1" t="s">
        <v>30</v>
      </c>
      <c r="X1697" s="1" t="s">
        <v>43</v>
      </c>
      <c r="Y1697" s="1" t="s">
        <v>58</v>
      </c>
      <c r="Z1697">
        <v>27</v>
      </c>
      <c r="AA1697">
        <v>778</v>
      </c>
      <c r="AB1697" s="1" t="s">
        <v>13500</v>
      </c>
      <c r="AC1697" s="1" t="s">
        <v>13500</v>
      </c>
      <c r="AD1697" t="s">
        <v>13494</v>
      </c>
      <c r="AE1697" s="1" t="s">
        <v>38</v>
      </c>
      <c r="AF1697" s="1" t="s">
        <v>38</v>
      </c>
      <c r="AG1697" t="s">
        <v>13527</v>
      </c>
      <c r="AH1697" t="s">
        <v>38</v>
      </c>
      <c r="AI1697" t="s">
        <v>13539</v>
      </c>
    </row>
    <row r="1698" spans="1:35" x14ac:dyDescent="0.25">
      <c r="A1698" s="1" t="s">
        <v>3486</v>
      </c>
      <c r="B1698" s="1" t="s">
        <v>30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s="1" t="s">
        <v>32</v>
      </c>
      <c r="I1698" s="1" t="s">
        <v>31</v>
      </c>
      <c r="J1698">
        <v>106</v>
      </c>
      <c r="K1698">
        <v>1</v>
      </c>
      <c r="L1698">
        <v>8</v>
      </c>
      <c r="M1698" s="1" t="s">
        <v>32</v>
      </c>
      <c r="N1698">
        <v>0</v>
      </c>
      <c r="O1698" s="1" t="s">
        <v>94</v>
      </c>
      <c r="P1698" s="1" t="s">
        <v>3487</v>
      </c>
      <c r="Q1698" s="1" t="s">
        <v>42</v>
      </c>
      <c r="R1698">
        <v>77</v>
      </c>
      <c r="S1698" s="1" t="s">
        <v>30</v>
      </c>
      <c r="T1698" s="1" t="s">
        <v>32</v>
      </c>
      <c r="U1698" s="1" t="s">
        <v>30</v>
      </c>
      <c r="V1698">
        <v>0</v>
      </c>
      <c r="W1698" s="1" t="s">
        <v>32</v>
      </c>
      <c r="X1698" s="1" t="s">
        <v>57</v>
      </c>
      <c r="Y1698" s="1" t="s">
        <v>37</v>
      </c>
      <c r="Z1698">
        <v>40</v>
      </c>
      <c r="AA1698">
        <v>1818</v>
      </c>
      <c r="AB1698" s="1" t="s">
        <v>13500</v>
      </c>
      <c r="AC1698" s="1" t="s">
        <v>13500</v>
      </c>
      <c r="AD1698" t="s">
        <v>13496</v>
      </c>
      <c r="AE1698" s="1" t="s">
        <v>38</v>
      </c>
      <c r="AF1698" s="1" t="s">
        <v>38</v>
      </c>
      <c r="AG1698" t="s">
        <v>13526</v>
      </c>
      <c r="AH1698" t="s">
        <v>38</v>
      </c>
      <c r="AI1698" t="s">
        <v>13540</v>
      </c>
    </row>
    <row r="1699" spans="1:35" x14ac:dyDescent="0.25">
      <c r="A1699" s="1" t="s">
        <v>3488</v>
      </c>
      <c r="B1699" s="1" t="s">
        <v>30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s="1" t="s">
        <v>32</v>
      </c>
      <c r="I1699" s="1" t="s">
        <v>31</v>
      </c>
      <c r="J1699">
        <v>164</v>
      </c>
      <c r="K1699">
        <v>2</v>
      </c>
      <c r="L1699">
        <v>0</v>
      </c>
      <c r="M1699" s="1" t="s">
        <v>30</v>
      </c>
      <c r="N1699">
        <v>0</v>
      </c>
      <c r="O1699" s="1" t="s">
        <v>211</v>
      </c>
      <c r="P1699" s="1" t="s">
        <v>3489</v>
      </c>
      <c r="Q1699" s="1" t="s">
        <v>42</v>
      </c>
      <c r="R1699">
        <v>70</v>
      </c>
      <c r="S1699" s="1" t="s">
        <v>30</v>
      </c>
      <c r="T1699" s="1" t="s">
        <v>32</v>
      </c>
      <c r="U1699" s="1" t="s">
        <v>30</v>
      </c>
      <c r="V1699">
        <v>0</v>
      </c>
      <c r="W1699" s="1" t="s">
        <v>30</v>
      </c>
      <c r="X1699" s="1" t="s">
        <v>57</v>
      </c>
      <c r="Y1699" s="1" t="s">
        <v>58</v>
      </c>
      <c r="Z1699">
        <v>10</v>
      </c>
      <c r="AA1699">
        <v>647</v>
      </c>
      <c r="AB1699" s="1" t="s">
        <v>13500</v>
      </c>
      <c r="AC1699" s="1" t="s">
        <v>13500</v>
      </c>
      <c r="AD1699" t="s">
        <v>13496</v>
      </c>
      <c r="AE1699" s="1" t="s">
        <v>38</v>
      </c>
      <c r="AF1699" s="1" t="s">
        <v>38</v>
      </c>
      <c r="AG1699" t="s">
        <v>13527</v>
      </c>
      <c r="AH1699" t="s">
        <v>38</v>
      </c>
      <c r="AI1699" t="s">
        <v>13540</v>
      </c>
    </row>
    <row r="1700" spans="1:35" x14ac:dyDescent="0.25">
      <c r="A1700" s="1" t="s">
        <v>3490</v>
      </c>
      <c r="B1700" s="1" t="s">
        <v>30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s="1" t="s">
        <v>32</v>
      </c>
      <c r="I1700" s="1" t="s">
        <v>31</v>
      </c>
      <c r="J1700">
        <v>13</v>
      </c>
      <c r="K1700">
        <v>1</v>
      </c>
      <c r="L1700">
        <v>0</v>
      </c>
      <c r="M1700" s="1" t="s">
        <v>30</v>
      </c>
      <c r="N1700">
        <v>0</v>
      </c>
      <c r="O1700" s="1" t="s">
        <v>77</v>
      </c>
      <c r="P1700" s="1" t="s">
        <v>3491</v>
      </c>
      <c r="Q1700" s="1" t="s">
        <v>42</v>
      </c>
      <c r="R1700">
        <v>30</v>
      </c>
      <c r="S1700" s="1" t="s">
        <v>30</v>
      </c>
      <c r="T1700" s="1" t="s">
        <v>30</v>
      </c>
      <c r="U1700" s="1" t="s">
        <v>30</v>
      </c>
      <c r="V1700">
        <v>0</v>
      </c>
      <c r="W1700" s="1" t="s">
        <v>30</v>
      </c>
      <c r="X1700" s="1" t="s">
        <v>36</v>
      </c>
      <c r="Y1700" s="1" t="s">
        <v>58</v>
      </c>
      <c r="Z1700">
        <v>11</v>
      </c>
      <c r="AA1700">
        <v>57</v>
      </c>
      <c r="AB1700" s="1" t="s">
        <v>13500</v>
      </c>
      <c r="AC1700" s="1" t="s">
        <v>13500</v>
      </c>
      <c r="AD1700" t="s">
        <v>13495</v>
      </c>
      <c r="AE1700" s="1" t="s">
        <v>38</v>
      </c>
      <c r="AF1700" s="1" t="s">
        <v>38</v>
      </c>
      <c r="AG1700" t="s">
        <v>13527</v>
      </c>
      <c r="AH1700" t="s">
        <v>38</v>
      </c>
      <c r="AI1700" t="s">
        <v>13538</v>
      </c>
    </row>
    <row r="1701" spans="1:35" x14ac:dyDescent="0.25">
      <c r="A1701" s="1" t="s">
        <v>3492</v>
      </c>
      <c r="B1701" s="1" t="s">
        <v>30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s="1" t="s">
        <v>32</v>
      </c>
      <c r="I1701" s="1" t="s">
        <v>31</v>
      </c>
      <c r="J1701">
        <v>3</v>
      </c>
      <c r="K1701">
        <v>0</v>
      </c>
      <c r="L1701">
        <v>0</v>
      </c>
      <c r="M1701" s="1" t="s">
        <v>30</v>
      </c>
      <c r="N1701">
        <v>0</v>
      </c>
      <c r="O1701" s="1" t="s">
        <v>94</v>
      </c>
      <c r="P1701" s="1" t="s">
        <v>3493</v>
      </c>
      <c r="Q1701" s="1" t="s">
        <v>35</v>
      </c>
      <c r="R1701">
        <v>36</v>
      </c>
      <c r="S1701" s="1" t="s">
        <v>30</v>
      </c>
      <c r="T1701" s="1" t="s">
        <v>30</v>
      </c>
      <c r="U1701" s="1" t="s">
        <v>30</v>
      </c>
      <c r="V1701">
        <v>0</v>
      </c>
      <c r="W1701" s="1" t="s">
        <v>30</v>
      </c>
      <c r="X1701" s="1" t="s">
        <v>36</v>
      </c>
      <c r="Y1701" s="1" t="s">
        <v>58</v>
      </c>
      <c r="Z1701">
        <v>9</v>
      </c>
      <c r="AA1701">
        <v>17</v>
      </c>
      <c r="AB1701" s="1" t="s">
        <v>13500</v>
      </c>
      <c r="AC1701" s="1" t="s">
        <v>13500</v>
      </c>
      <c r="AD1701" t="s">
        <v>13494</v>
      </c>
      <c r="AE1701" s="1" t="s">
        <v>38</v>
      </c>
      <c r="AF1701" s="1" t="s">
        <v>38</v>
      </c>
      <c r="AG1701" t="s">
        <v>13527</v>
      </c>
      <c r="AH1701" t="s">
        <v>38</v>
      </c>
      <c r="AI1701" t="s">
        <v>13538</v>
      </c>
    </row>
    <row r="1702" spans="1:35" x14ac:dyDescent="0.25">
      <c r="A1702" s="1" t="s">
        <v>3494</v>
      </c>
      <c r="B1702" s="1" t="s">
        <v>30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s="1" t="s">
        <v>32</v>
      </c>
      <c r="I1702" s="1" t="s">
        <v>31</v>
      </c>
      <c r="J1702">
        <v>16</v>
      </c>
      <c r="K1702">
        <v>1</v>
      </c>
      <c r="L1702">
        <v>0</v>
      </c>
      <c r="M1702" s="1" t="s">
        <v>30</v>
      </c>
      <c r="N1702">
        <v>0</v>
      </c>
      <c r="O1702" s="1" t="s">
        <v>52</v>
      </c>
      <c r="P1702" s="1" t="s">
        <v>3495</v>
      </c>
      <c r="Q1702" s="1" t="s">
        <v>35</v>
      </c>
      <c r="R1702">
        <v>63</v>
      </c>
      <c r="S1702" s="1" t="s">
        <v>30</v>
      </c>
      <c r="T1702" s="1" t="s">
        <v>30</v>
      </c>
      <c r="U1702" s="1" t="s">
        <v>30</v>
      </c>
      <c r="V1702">
        <v>0</v>
      </c>
      <c r="W1702" s="1" t="s">
        <v>30</v>
      </c>
      <c r="X1702" s="1" t="s">
        <v>36</v>
      </c>
      <c r="Y1702" s="1" t="s">
        <v>44</v>
      </c>
      <c r="Z1702">
        <v>13</v>
      </c>
      <c r="AA1702">
        <v>87</v>
      </c>
      <c r="AB1702" s="1" t="s">
        <v>13500</v>
      </c>
      <c r="AC1702" s="1" t="s">
        <v>13500</v>
      </c>
      <c r="AD1702" t="s">
        <v>13494</v>
      </c>
      <c r="AE1702" s="1" t="s">
        <v>38</v>
      </c>
      <c r="AF1702" s="1" t="s">
        <v>38</v>
      </c>
      <c r="AG1702" t="s">
        <v>13527</v>
      </c>
      <c r="AH1702" t="s">
        <v>38</v>
      </c>
      <c r="AI1702" t="s">
        <v>13538</v>
      </c>
    </row>
    <row r="1703" spans="1:35" x14ac:dyDescent="0.25">
      <c r="A1703" s="1" t="s">
        <v>3496</v>
      </c>
      <c r="B1703" s="1" t="s">
        <v>30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s="1" t="s">
        <v>32</v>
      </c>
      <c r="I1703" s="1" t="s">
        <v>31</v>
      </c>
      <c r="J1703">
        <v>30</v>
      </c>
      <c r="K1703">
        <v>0</v>
      </c>
      <c r="L1703">
        <v>0</v>
      </c>
      <c r="M1703" s="1" t="s">
        <v>30</v>
      </c>
      <c r="N1703">
        <v>0</v>
      </c>
      <c r="O1703" s="1" t="s">
        <v>52</v>
      </c>
      <c r="P1703" s="1" t="s">
        <v>3497</v>
      </c>
      <c r="Q1703" s="1" t="s">
        <v>42</v>
      </c>
      <c r="R1703">
        <v>48</v>
      </c>
      <c r="S1703" s="1" t="s">
        <v>30</v>
      </c>
      <c r="T1703" s="1" t="s">
        <v>30</v>
      </c>
      <c r="U1703" s="1" t="s">
        <v>30</v>
      </c>
      <c r="V1703">
        <v>0</v>
      </c>
      <c r="W1703" s="1" t="s">
        <v>30</v>
      </c>
      <c r="X1703" s="1" t="s">
        <v>57</v>
      </c>
      <c r="Y1703" s="1" t="s">
        <v>58</v>
      </c>
      <c r="Z1703">
        <v>10</v>
      </c>
      <c r="AA1703">
        <v>196</v>
      </c>
      <c r="AB1703" s="1" t="s">
        <v>13500</v>
      </c>
      <c r="AC1703" s="1" t="s">
        <v>13500</v>
      </c>
      <c r="AD1703" t="s">
        <v>13494</v>
      </c>
      <c r="AE1703" s="1" t="s">
        <v>38</v>
      </c>
      <c r="AF1703" s="1" t="s">
        <v>38</v>
      </c>
      <c r="AG1703" t="s">
        <v>13527</v>
      </c>
      <c r="AH1703" t="s">
        <v>38</v>
      </c>
      <c r="AI1703" t="s">
        <v>13539</v>
      </c>
    </row>
    <row r="1704" spans="1:35" x14ac:dyDescent="0.25">
      <c r="A1704" s="1" t="s">
        <v>3498</v>
      </c>
      <c r="B1704" s="1" t="s">
        <v>30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s="1" t="s">
        <v>30</v>
      </c>
      <c r="I1704" s="1" t="s">
        <v>31</v>
      </c>
      <c r="J1704">
        <v>0</v>
      </c>
      <c r="K1704">
        <v>2</v>
      </c>
      <c r="L1704">
        <v>7</v>
      </c>
      <c r="M1704" s="1" t="s">
        <v>32</v>
      </c>
      <c r="N1704">
        <v>0</v>
      </c>
      <c r="O1704" s="1" t="s">
        <v>202</v>
      </c>
      <c r="P1704" s="1" t="s">
        <v>3499</v>
      </c>
      <c r="Q1704" s="1" t="s">
        <v>35</v>
      </c>
      <c r="R1704">
        <v>65</v>
      </c>
      <c r="S1704" s="1" t="s">
        <v>30</v>
      </c>
      <c r="T1704" s="1" t="s">
        <v>32</v>
      </c>
      <c r="U1704" s="1" t="s">
        <v>30</v>
      </c>
      <c r="V1704">
        <v>0</v>
      </c>
      <c r="W1704" s="1" t="s">
        <v>32</v>
      </c>
      <c r="X1704" s="1" t="s">
        <v>57</v>
      </c>
      <c r="Y1704" s="1" t="s">
        <v>37</v>
      </c>
      <c r="Z1704">
        <v>51</v>
      </c>
      <c r="AA1704">
        <v>3452</v>
      </c>
      <c r="AB1704" s="1" t="s">
        <v>13500</v>
      </c>
      <c r="AC1704" s="1" t="s">
        <v>13500</v>
      </c>
      <c r="AD1704" t="s">
        <v>13496</v>
      </c>
      <c r="AE1704" s="1" t="s">
        <v>38</v>
      </c>
      <c r="AF1704" s="1" t="s">
        <v>38</v>
      </c>
      <c r="AG1704" t="s">
        <v>13526</v>
      </c>
      <c r="AH1704" t="s">
        <v>38</v>
      </c>
      <c r="AI1704" t="s">
        <v>13540</v>
      </c>
    </row>
    <row r="1705" spans="1:35" x14ac:dyDescent="0.25">
      <c r="A1705" s="1" t="s">
        <v>3500</v>
      </c>
      <c r="B1705" s="1" t="s">
        <v>30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s="1" t="s">
        <v>30</v>
      </c>
      <c r="I1705" s="1" t="s">
        <v>31</v>
      </c>
      <c r="J1705">
        <v>0</v>
      </c>
      <c r="K1705">
        <v>1</v>
      </c>
      <c r="L1705">
        <v>5</v>
      </c>
      <c r="M1705" s="1" t="s">
        <v>32</v>
      </c>
      <c r="N1705">
        <v>0</v>
      </c>
      <c r="O1705" s="1" t="s">
        <v>211</v>
      </c>
      <c r="P1705" s="1" t="s">
        <v>3501</v>
      </c>
      <c r="Q1705" s="1" t="s">
        <v>35</v>
      </c>
      <c r="R1705">
        <v>72</v>
      </c>
      <c r="S1705" s="1" t="s">
        <v>30</v>
      </c>
      <c r="T1705" s="1" t="s">
        <v>32</v>
      </c>
      <c r="U1705" s="1" t="s">
        <v>30</v>
      </c>
      <c r="V1705">
        <v>0</v>
      </c>
      <c r="W1705" s="1" t="s">
        <v>30</v>
      </c>
      <c r="X1705" s="1" t="s">
        <v>57</v>
      </c>
      <c r="Y1705" s="1" t="s">
        <v>37</v>
      </c>
      <c r="Z1705">
        <v>45</v>
      </c>
      <c r="AA1705">
        <v>1173</v>
      </c>
      <c r="AB1705" s="1" t="s">
        <v>13500</v>
      </c>
      <c r="AC1705" s="1" t="s">
        <v>13500</v>
      </c>
      <c r="AD1705" t="s">
        <v>13496</v>
      </c>
      <c r="AE1705" s="1" t="s">
        <v>38</v>
      </c>
      <c r="AF1705" s="1" t="s">
        <v>38</v>
      </c>
      <c r="AG1705" t="s">
        <v>13526</v>
      </c>
      <c r="AH1705" t="s">
        <v>38</v>
      </c>
      <c r="AI1705" t="s">
        <v>13539</v>
      </c>
    </row>
    <row r="1706" spans="1:35" x14ac:dyDescent="0.25">
      <c r="A1706" s="1" t="s">
        <v>3502</v>
      </c>
      <c r="B1706" s="1" t="s">
        <v>30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s="1" t="s">
        <v>30</v>
      </c>
      <c r="I1706" s="1" t="s">
        <v>31</v>
      </c>
      <c r="J1706">
        <v>0</v>
      </c>
      <c r="K1706">
        <v>0</v>
      </c>
      <c r="L1706">
        <v>28</v>
      </c>
      <c r="M1706" s="1" t="s">
        <v>32</v>
      </c>
      <c r="N1706">
        <v>0</v>
      </c>
      <c r="O1706" s="1" t="s">
        <v>74</v>
      </c>
      <c r="P1706" s="1" t="s">
        <v>3503</v>
      </c>
      <c r="Q1706" s="1" t="s">
        <v>42</v>
      </c>
      <c r="R1706">
        <v>33</v>
      </c>
      <c r="S1706" s="1" t="s">
        <v>30</v>
      </c>
      <c r="T1706" s="1" t="s">
        <v>30</v>
      </c>
      <c r="U1706" s="1" t="s">
        <v>30</v>
      </c>
      <c r="V1706">
        <v>0</v>
      </c>
      <c r="W1706" s="1" t="s">
        <v>32</v>
      </c>
      <c r="X1706" s="1" t="s">
        <v>43</v>
      </c>
      <c r="Y1706" s="1" t="s">
        <v>37</v>
      </c>
      <c r="Z1706">
        <v>28</v>
      </c>
      <c r="AA1706">
        <v>1904</v>
      </c>
      <c r="AB1706" s="1" t="s">
        <v>13500</v>
      </c>
      <c r="AC1706" s="1" t="s">
        <v>13500</v>
      </c>
      <c r="AD1706" t="s">
        <v>13494</v>
      </c>
      <c r="AE1706" s="1" t="s">
        <v>38</v>
      </c>
      <c r="AF1706" s="1" t="s">
        <v>38</v>
      </c>
      <c r="AG1706" t="s">
        <v>13526</v>
      </c>
      <c r="AH1706" t="s">
        <v>38</v>
      </c>
      <c r="AI1706" t="s">
        <v>13540</v>
      </c>
    </row>
    <row r="1707" spans="1:35" x14ac:dyDescent="0.25">
      <c r="A1707" s="1" t="s">
        <v>3504</v>
      </c>
      <c r="B1707" s="1" t="s">
        <v>30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s="1" t="s">
        <v>30</v>
      </c>
      <c r="I1707" s="1" t="s">
        <v>31</v>
      </c>
      <c r="J1707">
        <v>0</v>
      </c>
      <c r="K1707">
        <v>1</v>
      </c>
      <c r="L1707">
        <v>0</v>
      </c>
      <c r="M1707" s="1" t="s">
        <v>30</v>
      </c>
      <c r="N1707">
        <v>0</v>
      </c>
      <c r="O1707" s="1" t="s">
        <v>153</v>
      </c>
      <c r="P1707" s="1" t="s">
        <v>3505</v>
      </c>
      <c r="Q1707" s="1" t="s">
        <v>42</v>
      </c>
      <c r="R1707">
        <v>20</v>
      </c>
      <c r="S1707" s="1" t="s">
        <v>32</v>
      </c>
      <c r="T1707" s="1" t="s">
        <v>30</v>
      </c>
      <c r="U1707" s="1" t="s">
        <v>30</v>
      </c>
      <c r="V1707">
        <v>0</v>
      </c>
      <c r="W1707" s="1" t="s">
        <v>30</v>
      </c>
      <c r="X1707" s="1" t="s">
        <v>43</v>
      </c>
      <c r="Y1707" s="1" t="s">
        <v>58</v>
      </c>
      <c r="Z1707">
        <v>11</v>
      </c>
      <c r="AA1707">
        <v>387</v>
      </c>
      <c r="AB1707" s="1" t="s">
        <v>13500</v>
      </c>
      <c r="AC1707" s="1" t="s">
        <v>13500</v>
      </c>
      <c r="AD1707" t="s">
        <v>13495</v>
      </c>
      <c r="AE1707" s="1" t="s">
        <v>38</v>
      </c>
      <c r="AF1707" s="1" t="s">
        <v>38</v>
      </c>
      <c r="AG1707" t="s">
        <v>13527</v>
      </c>
      <c r="AH1707" t="s">
        <v>38</v>
      </c>
      <c r="AI1707" t="s">
        <v>13539</v>
      </c>
    </row>
    <row r="1708" spans="1:35" x14ac:dyDescent="0.25">
      <c r="A1708" s="1" t="s">
        <v>3506</v>
      </c>
      <c r="B1708" s="1" t="s">
        <v>30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s="1" t="s">
        <v>30</v>
      </c>
      <c r="I1708" s="1" t="s">
        <v>31</v>
      </c>
      <c r="J1708">
        <v>0</v>
      </c>
      <c r="K1708">
        <v>2</v>
      </c>
      <c r="L1708">
        <v>5</v>
      </c>
      <c r="M1708" s="1" t="s">
        <v>32</v>
      </c>
      <c r="N1708">
        <v>0</v>
      </c>
      <c r="O1708" s="1" t="s">
        <v>135</v>
      </c>
      <c r="P1708" s="1" t="s">
        <v>3507</v>
      </c>
      <c r="Q1708" s="1" t="s">
        <v>35</v>
      </c>
      <c r="R1708">
        <v>79</v>
      </c>
      <c r="S1708" s="1" t="s">
        <v>30</v>
      </c>
      <c r="T1708" s="1" t="s">
        <v>32</v>
      </c>
      <c r="U1708" s="1" t="s">
        <v>30</v>
      </c>
      <c r="V1708">
        <v>0</v>
      </c>
      <c r="W1708" s="1" t="s">
        <v>30</v>
      </c>
      <c r="X1708" s="1" t="s">
        <v>43</v>
      </c>
      <c r="Y1708" s="1" t="s">
        <v>37</v>
      </c>
      <c r="Z1708">
        <v>40</v>
      </c>
      <c r="AA1708">
        <v>2668</v>
      </c>
      <c r="AB1708" s="1" t="s">
        <v>13500</v>
      </c>
      <c r="AC1708" s="1" t="s">
        <v>13500</v>
      </c>
      <c r="AD1708" t="s">
        <v>13496</v>
      </c>
      <c r="AE1708" s="1" t="s">
        <v>38</v>
      </c>
      <c r="AF1708" s="1" t="s">
        <v>38</v>
      </c>
      <c r="AG1708" t="s">
        <v>13526</v>
      </c>
      <c r="AH1708" t="s">
        <v>38</v>
      </c>
      <c r="AI1708" t="s">
        <v>13540</v>
      </c>
    </row>
    <row r="1709" spans="1:35" x14ac:dyDescent="0.25">
      <c r="A1709" s="1" t="s">
        <v>3508</v>
      </c>
      <c r="B1709" s="1" t="s">
        <v>30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s="1" t="s">
        <v>30</v>
      </c>
      <c r="I1709" s="1" t="s">
        <v>31</v>
      </c>
      <c r="J1709">
        <v>0</v>
      </c>
      <c r="K1709">
        <v>2</v>
      </c>
      <c r="L1709">
        <v>3</v>
      </c>
      <c r="M1709" s="1" t="s">
        <v>32</v>
      </c>
      <c r="N1709">
        <v>0</v>
      </c>
      <c r="O1709" s="1" t="s">
        <v>184</v>
      </c>
      <c r="P1709" s="1" t="s">
        <v>3509</v>
      </c>
      <c r="Q1709" s="1" t="s">
        <v>42</v>
      </c>
      <c r="R1709">
        <v>73</v>
      </c>
      <c r="S1709" s="1" t="s">
        <v>30</v>
      </c>
      <c r="T1709" s="1" t="s">
        <v>32</v>
      </c>
      <c r="U1709" s="1" t="s">
        <v>30</v>
      </c>
      <c r="V1709">
        <v>0</v>
      </c>
      <c r="W1709" s="1" t="s">
        <v>32</v>
      </c>
      <c r="X1709" s="1" t="s">
        <v>57</v>
      </c>
      <c r="Y1709" s="1" t="s">
        <v>58</v>
      </c>
      <c r="Z1709">
        <v>37</v>
      </c>
      <c r="AA1709">
        <v>2685</v>
      </c>
      <c r="AB1709" s="1" t="s">
        <v>13500</v>
      </c>
      <c r="AC1709" s="1" t="s">
        <v>13500</v>
      </c>
      <c r="AD1709" t="s">
        <v>13496</v>
      </c>
      <c r="AE1709" s="1" t="s">
        <v>38</v>
      </c>
      <c r="AF1709" s="1" t="s">
        <v>38</v>
      </c>
      <c r="AG1709" t="s">
        <v>13526</v>
      </c>
      <c r="AH1709" t="s">
        <v>38</v>
      </c>
      <c r="AI1709" t="s">
        <v>13540</v>
      </c>
    </row>
    <row r="1710" spans="1:35" x14ac:dyDescent="0.25">
      <c r="A1710" s="1" t="s">
        <v>3510</v>
      </c>
      <c r="B1710" s="1" t="s">
        <v>30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s="1" t="s">
        <v>30</v>
      </c>
      <c r="I1710" s="1" t="s">
        <v>31</v>
      </c>
      <c r="J1710">
        <v>0</v>
      </c>
      <c r="K1710">
        <v>2</v>
      </c>
      <c r="L1710">
        <v>8</v>
      </c>
      <c r="M1710" s="1" t="s">
        <v>32</v>
      </c>
      <c r="N1710">
        <v>0</v>
      </c>
      <c r="O1710" s="1" t="s">
        <v>153</v>
      </c>
      <c r="P1710" s="1" t="s">
        <v>3511</v>
      </c>
      <c r="Q1710" s="1" t="s">
        <v>35</v>
      </c>
      <c r="R1710">
        <v>27</v>
      </c>
      <c r="S1710" s="1" t="s">
        <v>32</v>
      </c>
      <c r="T1710" s="1" t="s">
        <v>30</v>
      </c>
      <c r="U1710" s="1" t="s">
        <v>30</v>
      </c>
      <c r="V1710">
        <v>0</v>
      </c>
      <c r="W1710" s="1" t="s">
        <v>32</v>
      </c>
      <c r="X1710" s="1" t="s">
        <v>43</v>
      </c>
      <c r="Y1710" s="1" t="s">
        <v>37</v>
      </c>
      <c r="Z1710">
        <v>30</v>
      </c>
      <c r="AA1710">
        <v>1434</v>
      </c>
      <c r="AB1710" s="1" t="s">
        <v>13500</v>
      </c>
      <c r="AC1710" s="1" t="s">
        <v>13500</v>
      </c>
      <c r="AD1710" t="s">
        <v>13495</v>
      </c>
      <c r="AE1710" s="1" t="s">
        <v>38</v>
      </c>
      <c r="AF1710" s="1" t="s">
        <v>38</v>
      </c>
      <c r="AG1710" t="s">
        <v>13526</v>
      </c>
      <c r="AH1710" t="s">
        <v>38</v>
      </c>
      <c r="AI1710" t="s">
        <v>13540</v>
      </c>
    </row>
    <row r="1711" spans="1:35" x14ac:dyDescent="0.25">
      <c r="A1711" s="1" t="s">
        <v>3512</v>
      </c>
      <c r="B1711" s="1" t="s">
        <v>30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s="1" t="s">
        <v>30</v>
      </c>
      <c r="I1711" s="1" t="s">
        <v>31</v>
      </c>
      <c r="J1711">
        <v>0</v>
      </c>
      <c r="K1711">
        <v>1</v>
      </c>
      <c r="L1711">
        <v>7</v>
      </c>
      <c r="M1711" s="1" t="s">
        <v>32</v>
      </c>
      <c r="N1711">
        <v>0</v>
      </c>
      <c r="O1711" s="1" t="s">
        <v>125</v>
      </c>
      <c r="P1711" s="1" t="s">
        <v>3513</v>
      </c>
      <c r="Q1711" s="1" t="s">
        <v>35</v>
      </c>
      <c r="R1711">
        <v>67</v>
      </c>
      <c r="S1711" s="1" t="s">
        <v>30</v>
      </c>
      <c r="T1711" s="1" t="s">
        <v>32</v>
      </c>
      <c r="U1711" s="1" t="s">
        <v>30</v>
      </c>
      <c r="V1711">
        <v>0</v>
      </c>
      <c r="W1711" s="1" t="s">
        <v>32</v>
      </c>
      <c r="X1711" s="1" t="s">
        <v>43</v>
      </c>
      <c r="Y1711" s="1" t="s">
        <v>37</v>
      </c>
      <c r="Z1711">
        <v>40</v>
      </c>
      <c r="AA1711">
        <v>2528</v>
      </c>
      <c r="AB1711" s="1" t="s">
        <v>13500</v>
      </c>
      <c r="AC1711" s="1" t="s">
        <v>13500</v>
      </c>
      <c r="AD1711" t="s">
        <v>13496</v>
      </c>
      <c r="AE1711" s="1" t="s">
        <v>38</v>
      </c>
      <c r="AF1711" s="1" t="s">
        <v>38</v>
      </c>
      <c r="AG1711" t="s">
        <v>13526</v>
      </c>
      <c r="AH1711" t="s">
        <v>38</v>
      </c>
      <c r="AI1711" t="s">
        <v>13540</v>
      </c>
    </row>
    <row r="1712" spans="1:35" x14ac:dyDescent="0.25">
      <c r="A1712" s="1" t="s">
        <v>3514</v>
      </c>
      <c r="B1712" s="1" t="s">
        <v>30</v>
      </c>
      <c r="C1712">
        <v>2</v>
      </c>
      <c r="D1712">
        <v>9</v>
      </c>
      <c r="E1712">
        <v>22.3</v>
      </c>
      <c r="F1712">
        <v>0</v>
      </c>
      <c r="G1712">
        <v>0</v>
      </c>
      <c r="H1712" s="1" t="s">
        <v>30</v>
      </c>
      <c r="I1712" s="1" t="s">
        <v>31</v>
      </c>
      <c r="J1712">
        <v>0</v>
      </c>
      <c r="K1712">
        <v>1</v>
      </c>
      <c r="L1712">
        <v>12</v>
      </c>
      <c r="M1712" s="1" t="s">
        <v>32</v>
      </c>
      <c r="N1712">
        <v>0</v>
      </c>
      <c r="O1712" s="1" t="s">
        <v>240</v>
      </c>
      <c r="P1712" s="1" t="s">
        <v>3515</v>
      </c>
      <c r="Q1712" s="1" t="s">
        <v>35</v>
      </c>
      <c r="R1712">
        <v>22</v>
      </c>
      <c r="S1712" s="1" t="s">
        <v>32</v>
      </c>
      <c r="T1712" s="1" t="s">
        <v>30</v>
      </c>
      <c r="U1712" s="1" t="s">
        <v>30</v>
      </c>
      <c r="V1712">
        <v>0</v>
      </c>
      <c r="W1712" s="1" t="s">
        <v>30</v>
      </c>
      <c r="X1712" s="1" t="s">
        <v>36</v>
      </c>
      <c r="Y1712" s="1" t="s">
        <v>37</v>
      </c>
      <c r="Z1712">
        <v>18</v>
      </c>
      <c r="AA1712">
        <v>33</v>
      </c>
      <c r="AB1712" s="1" t="s">
        <v>13500</v>
      </c>
      <c r="AC1712" s="1" t="s">
        <v>13500</v>
      </c>
      <c r="AD1712" t="s">
        <v>13495</v>
      </c>
      <c r="AE1712" s="1" t="s">
        <v>38</v>
      </c>
      <c r="AF1712" s="1" t="s">
        <v>38</v>
      </c>
      <c r="AG1712" t="s">
        <v>13526</v>
      </c>
      <c r="AH1712" t="s">
        <v>38</v>
      </c>
      <c r="AI1712" t="s">
        <v>13538</v>
      </c>
    </row>
    <row r="1713" spans="1:35" x14ac:dyDescent="0.25">
      <c r="A1713" s="1" t="s">
        <v>3516</v>
      </c>
      <c r="B1713" s="1" t="s">
        <v>30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s="1" t="s">
        <v>30</v>
      </c>
      <c r="I1713" s="1" t="s">
        <v>31</v>
      </c>
      <c r="J1713">
        <v>0</v>
      </c>
      <c r="K1713">
        <v>0</v>
      </c>
      <c r="L1713">
        <v>3</v>
      </c>
      <c r="M1713" s="1" t="s">
        <v>32</v>
      </c>
      <c r="N1713">
        <v>0</v>
      </c>
      <c r="O1713" s="1" t="s">
        <v>219</v>
      </c>
      <c r="P1713" s="1" t="s">
        <v>3517</v>
      </c>
      <c r="Q1713" s="1" t="s">
        <v>42</v>
      </c>
      <c r="R1713">
        <v>55</v>
      </c>
      <c r="S1713" s="1" t="s">
        <v>30</v>
      </c>
      <c r="T1713" s="1" t="s">
        <v>30</v>
      </c>
      <c r="U1713" s="1" t="s">
        <v>30</v>
      </c>
      <c r="V1713">
        <v>0</v>
      </c>
      <c r="W1713" s="1" t="s">
        <v>30</v>
      </c>
      <c r="X1713" s="1" t="s">
        <v>36</v>
      </c>
      <c r="Y1713" s="1" t="s">
        <v>44</v>
      </c>
      <c r="Z1713">
        <v>26</v>
      </c>
      <c r="AA1713">
        <v>962</v>
      </c>
      <c r="AB1713" s="1" t="s">
        <v>13500</v>
      </c>
      <c r="AC1713" s="1" t="s">
        <v>13500</v>
      </c>
      <c r="AD1713" t="s">
        <v>13494</v>
      </c>
      <c r="AE1713" s="1" t="s">
        <v>38</v>
      </c>
      <c r="AF1713" s="1" t="s">
        <v>38</v>
      </c>
      <c r="AG1713" t="s">
        <v>13526</v>
      </c>
      <c r="AH1713" t="s">
        <v>38</v>
      </c>
      <c r="AI1713" t="s">
        <v>13539</v>
      </c>
    </row>
    <row r="1714" spans="1:35" x14ac:dyDescent="0.25">
      <c r="A1714" s="1" t="s">
        <v>3518</v>
      </c>
      <c r="B1714" s="1" t="s">
        <v>30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s="1" t="s">
        <v>30</v>
      </c>
      <c r="I1714" s="1" t="s">
        <v>31</v>
      </c>
      <c r="J1714">
        <v>0</v>
      </c>
      <c r="K1714">
        <v>1</v>
      </c>
      <c r="L1714">
        <v>5</v>
      </c>
      <c r="M1714" s="1" t="s">
        <v>30</v>
      </c>
      <c r="N1714">
        <v>48</v>
      </c>
      <c r="O1714" s="1" t="s">
        <v>94</v>
      </c>
      <c r="P1714" s="1" t="s">
        <v>3519</v>
      </c>
      <c r="Q1714" s="1" t="s">
        <v>42</v>
      </c>
      <c r="R1714">
        <v>36</v>
      </c>
      <c r="S1714" s="1" t="s">
        <v>30</v>
      </c>
      <c r="T1714" s="1" t="s">
        <v>30</v>
      </c>
      <c r="U1714" s="1" t="s">
        <v>30</v>
      </c>
      <c r="V1714">
        <v>0</v>
      </c>
      <c r="W1714" s="1" t="s">
        <v>32</v>
      </c>
      <c r="X1714" s="1" t="s">
        <v>43</v>
      </c>
      <c r="Y1714" s="1" t="s">
        <v>58</v>
      </c>
      <c r="Z1714">
        <v>24</v>
      </c>
      <c r="AA1714">
        <v>603</v>
      </c>
      <c r="AB1714" s="1" t="s">
        <v>13500</v>
      </c>
      <c r="AC1714" s="1" t="s">
        <v>13500</v>
      </c>
      <c r="AD1714" t="s">
        <v>13494</v>
      </c>
      <c r="AE1714" s="1" t="s">
        <v>38</v>
      </c>
      <c r="AF1714" s="1" t="s">
        <v>38</v>
      </c>
      <c r="AG1714" t="s">
        <v>13526</v>
      </c>
      <c r="AH1714" t="s">
        <v>38</v>
      </c>
      <c r="AI1714" t="s">
        <v>13539</v>
      </c>
    </row>
    <row r="1715" spans="1:35" x14ac:dyDescent="0.25">
      <c r="A1715" s="1" t="s">
        <v>3520</v>
      </c>
      <c r="B1715" s="1" t="s">
        <v>30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s="1" t="s">
        <v>30</v>
      </c>
      <c r="I1715" s="1" t="s">
        <v>31</v>
      </c>
      <c r="J1715">
        <v>0</v>
      </c>
      <c r="K1715">
        <v>2</v>
      </c>
      <c r="L1715">
        <v>9</v>
      </c>
      <c r="M1715" s="1" t="s">
        <v>32</v>
      </c>
      <c r="N1715">
        <v>0</v>
      </c>
      <c r="O1715" s="1" t="s">
        <v>275</v>
      </c>
      <c r="P1715" s="1" t="s">
        <v>3521</v>
      </c>
      <c r="Q1715" s="1" t="s">
        <v>42</v>
      </c>
      <c r="R1715">
        <v>72</v>
      </c>
      <c r="S1715" s="1" t="s">
        <v>30</v>
      </c>
      <c r="T1715" s="1" t="s">
        <v>32</v>
      </c>
      <c r="U1715" s="1" t="s">
        <v>30</v>
      </c>
      <c r="V1715">
        <v>0</v>
      </c>
      <c r="W1715" s="1" t="s">
        <v>32</v>
      </c>
      <c r="X1715" s="1" t="s">
        <v>57</v>
      </c>
      <c r="Y1715" s="1" t="s">
        <v>58</v>
      </c>
      <c r="Z1715">
        <v>15</v>
      </c>
      <c r="AA1715">
        <v>369</v>
      </c>
      <c r="AB1715" s="1" t="s">
        <v>13500</v>
      </c>
      <c r="AC1715" s="1" t="s">
        <v>13500</v>
      </c>
      <c r="AD1715" t="s">
        <v>13496</v>
      </c>
      <c r="AE1715" s="1" t="s">
        <v>38</v>
      </c>
      <c r="AF1715" s="1" t="s">
        <v>38</v>
      </c>
      <c r="AG1715" t="s">
        <v>13526</v>
      </c>
      <c r="AH1715" t="s">
        <v>38</v>
      </c>
      <c r="AI1715" t="s">
        <v>13539</v>
      </c>
    </row>
    <row r="1716" spans="1:35" x14ac:dyDescent="0.25">
      <c r="A1716" s="1" t="s">
        <v>3522</v>
      </c>
      <c r="B1716" s="1" t="s">
        <v>30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s="1" t="s">
        <v>30</v>
      </c>
      <c r="I1716" s="1" t="s">
        <v>31</v>
      </c>
      <c r="J1716">
        <v>0</v>
      </c>
      <c r="K1716">
        <v>2</v>
      </c>
      <c r="L1716">
        <v>7</v>
      </c>
      <c r="M1716" s="1" t="s">
        <v>32</v>
      </c>
      <c r="N1716">
        <v>0</v>
      </c>
      <c r="O1716" s="1" t="s">
        <v>471</v>
      </c>
      <c r="P1716" s="1" t="s">
        <v>3523</v>
      </c>
      <c r="Q1716" s="1" t="s">
        <v>35</v>
      </c>
      <c r="R1716">
        <v>62</v>
      </c>
      <c r="S1716" s="1" t="s">
        <v>30</v>
      </c>
      <c r="T1716" s="1" t="s">
        <v>30</v>
      </c>
      <c r="U1716" s="1" t="s">
        <v>30</v>
      </c>
      <c r="V1716">
        <v>0</v>
      </c>
      <c r="W1716" s="1" t="s">
        <v>32</v>
      </c>
      <c r="X1716" s="1" t="s">
        <v>36</v>
      </c>
      <c r="Y1716" s="1" t="s">
        <v>37</v>
      </c>
      <c r="Z1716">
        <v>38</v>
      </c>
      <c r="AA1716">
        <v>1448</v>
      </c>
      <c r="AB1716" s="1" t="s">
        <v>13500</v>
      </c>
      <c r="AC1716" s="1" t="s">
        <v>13500</v>
      </c>
      <c r="AD1716" t="s">
        <v>13494</v>
      </c>
      <c r="AE1716" s="1" t="s">
        <v>38</v>
      </c>
      <c r="AF1716" s="1" t="s">
        <v>38</v>
      </c>
      <c r="AG1716" t="s">
        <v>13526</v>
      </c>
      <c r="AH1716" t="s">
        <v>38</v>
      </c>
      <c r="AI1716" t="s">
        <v>13539</v>
      </c>
    </row>
    <row r="1717" spans="1:35" x14ac:dyDescent="0.25">
      <c r="A1717" s="1" t="s">
        <v>3524</v>
      </c>
      <c r="B1717" s="1" t="s">
        <v>30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s="1" t="s">
        <v>30</v>
      </c>
      <c r="I1717" s="1" t="s">
        <v>31</v>
      </c>
      <c r="J1717">
        <v>0</v>
      </c>
      <c r="K1717">
        <v>2</v>
      </c>
      <c r="L1717">
        <v>2</v>
      </c>
      <c r="M1717" s="1" t="s">
        <v>32</v>
      </c>
      <c r="N1717">
        <v>0</v>
      </c>
      <c r="O1717" s="1" t="s">
        <v>77</v>
      </c>
      <c r="P1717" s="1" t="s">
        <v>3525</v>
      </c>
      <c r="Q1717" s="1" t="s">
        <v>35</v>
      </c>
      <c r="R1717">
        <v>64</v>
      </c>
      <c r="S1717" s="1" t="s">
        <v>30</v>
      </c>
      <c r="T1717" s="1" t="s">
        <v>30</v>
      </c>
      <c r="U1717" s="1" t="s">
        <v>30</v>
      </c>
      <c r="V1717">
        <v>0</v>
      </c>
      <c r="W1717" s="1" t="s">
        <v>30</v>
      </c>
      <c r="X1717" s="1" t="s">
        <v>36</v>
      </c>
      <c r="Y1717" s="1" t="s">
        <v>37</v>
      </c>
      <c r="Z1717">
        <v>37</v>
      </c>
      <c r="AA1717">
        <v>812</v>
      </c>
      <c r="AB1717" s="1" t="s">
        <v>13500</v>
      </c>
      <c r="AC1717" s="1" t="s">
        <v>13500</v>
      </c>
      <c r="AD1717" t="s">
        <v>13494</v>
      </c>
      <c r="AE1717" s="1" t="s">
        <v>38</v>
      </c>
      <c r="AF1717" s="1" t="s">
        <v>38</v>
      </c>
      <c r="AG1717" t="s">
        <v>13527</v>
      </c>
      <c r="AH1717" t="s">
        <v>38</v>
      </c>
      <c r="AI1717" t="s">
        <v>13539</v>
      </c>
    </row>
    <row r="1718" spans="1:35" x14ac:dyDescent="0.25">
      <c r="A1718" s="1" t="s">
        <v>3526</v>
      </c>
      <c r="B1718" s="1" t="s">
        <v>30</v>
      </c>
      <c r="C1718">
        <v>1</v>
      </c>
      <c r="D1718">
        <v>5</v>
      </c>
      <c r="E1718">
        <v>16</v>
      </c>
      <c r="F1718">
        <v>0</v>
      </c>
      <c r="G1718">
        <v>0</v>
      </c>
      <c r="H1718" s="1" t="s">
        <v>30</v>
      </c>
      <c r="I1718" s="1" t="s">
        <v>31</v>
      </c>
      <c r="J1718">
        <v>0</v>
      </c>
      <c r="K1718">
        <v>2</v>
      </c>
      <c r="L1718">
        <v>11</v>
      </c>
      <c r="M1718" s="1" t="s">
        <v>32</v>
      </c>
      <c r="N1718">
        <v>0</v>
      </c>
      <c r="O1718" s="1" t="s">
        <v>106</v>
      </c>
      <c r="P1718" s="1" t="s">
        <v>3527</v>
      </c>
      <c r="Q1718" s="1" t="s">
        <v>42</v>
      </c>
      <c r="R1718">
        <v>33</v>
      </c>
      <c r="S1718" s="1" t="s">
        <v>30</v>
      </c>
      <c r="T1718" s="1" t="s">
        <v>30</v>
      </c>
      <c r="U1718" s="1" t="s">
        <v>30</v>
      </c>
      <c r="V1718">
        <v>0</v>
      </c>
      <c r="W1718" s="1" t="s">
        <v>30</v>
      </c>
      <c r="X1718" s="1" t="s">
        <v>36</v>
      </c>
      <c r="Y1718" s="1" t="s">
        <v>58</v>
      </c>
      <c r="Z1718">
        <v>19</v>
      </c>
      <c r="AA1718">
        <v>19</v>
      </c>
      <c r="AB1718" s="1" t="s">
        <v>13500</v>
      </c>
      <c r="AC1718" s="1" t="s">
        <v>13500</v>
      </c>
      <c r="AD1718" t="s">
        <v>13494</v>
      </c>
      <c r="AE1718" s="1" t="s">
        <v>38</v>
      </c>
      <c r="AF1718" s="1" t="s">
        <v>38</v>
      </c>
      <c r="AG1718" t="s">
        <v>13526</v>
      </c>
      <c r="AH1718" t="s">
        <v>38</v>
      </c>
      <c r="AI1718" t="s">
        <v>13538</v>
      </c>
    </row>
    <row r="1719" spans="1:35" x14ac:dyDescent="0.25">
      <c r="A1719" s="1" t="s">
        <v>3528</v>
      </c>
      <c r="B1719" s="1" t="s">
        <v>30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s="1" t="s">
        <v>30</v>
      </c>
      <c r="I1719" s="1" t="s">
        <v>31</v>
      </c>
      <c r="J1719">
        <v>0</v>
      </c>
      <c r="K1719">
        <v>1</v>
      </c>
      <c r="L1719">
        <v>11</v>
      </c>
      <c r="M1719" s="1" t="s">
        <v>32</v>
      </c>
      <c r="N1719">
        <v>0</v>
      </c>
      <c r="O1719" s="1" t="s">
        <v>122</v>
      </c>
      <c r="P1719" s="1" t="s">
        <v>3529</v>
      </c>
      <c r="Q1719" s="1" t="s">
        <v>35</v>
      </c>
      <c r="R1719">
        <v>40</v>
      </c>
      <c r="S1719" s="1" t="s">
        <v>30</v>
      </c>
      <c r="T1719" s="1" t="s">
        <v>30</v>
      </c>
      <c r="U1719" s="1" t="s">
        <v>30</v>
      </c>
      <c r="V1719">
        <v>0</v>
      </c>
      <c r="W1719" s="1" t="s">
        <v>30</v>
      </c>
      <c r="X1719" s="1" t="s">
        <v>36</v>
      </c>
      <c r="Y1719" s="1" t="s">
        <v>44</v>
      </c>
      <c r="Z1719">
        <v>39</v>
      </c>
      <c r="AA1719">
        <v>401</v>
      </c>
      <c r="AB1719" s="1" t="s">
        <v>13500</v>
      </c>
      <c r="AC1719" s="1" t="s">
        <v>13500</v>
      </c>
      <c r="AD1719" t="s">
        <v>13494</v>
      </c>
      <c r="AE1719" s="1" t="s">
        <v>38</v>
      </c>
      <c r="AF1719" s="1" t="s">
        <v>38</v>
      </c>
      <c r="AG1719" t="s">
        <v>13526</v>
      </c>
      <c r="AH1719" t="s">
        <v>38</v>
      </c>
      <c r="AI1719" t="s">
        <v>13539</v>
      </c>
    </row>
    <row r="1720" spans="1:35" x14ac:dyDescent="0.25">
      <c r="A1720" s="1" t="s">
        <v>3530</v>
      </c>
      <c r="B1720" s="1" t="s">
        <v>30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s="1" t="s">
        <v>30</v>
      </c>
      <c r="I1720" s="1" t="s">
        <v>31</v>
      </c>
      <c r="J1720">
        <v>0</v>
      </c>
      <c r="K1720">
        <v>0</v>
      </c>
      <c r="L1720">
        <v>2</v>
      </c>
      <c r="M1720" s="1" t="s">
        <v>32</v>
      </c>
      <c r="N1720">
        <v>0</v>
      </c>
      <c r="O1720" s="1" t="s">
        <v>80</v>
      </c>
      <c r="P1720" s="1" t="s">
        <v>3531</v>
      </c>
      <c r="Q1720" s="1" t="s">
        <v>42</v>
      </c>
      <c r="R1720">
        <v>61</v>
      </c>
      <c r="S1720" s="1" t="s">
        <v>30</v>
      </c>
      <c r="T1720" s="1" t="s">
        <v>30</v>
      </c>
      <c r="U1720" s="1" t="s">
        <v>30</v>
      </c>
      <c r="V1720">
        <v>0</v>
      </c>
      <c r="W1720" s="1" t="s">
        <v>30</v>
      </c>
      <c r="X1720" s="1" t="s">
        <v>43</v>
      </c>
      <c r="Y1720" s="1" t="s">
        <v>58</v>
      </c>
      <c r="Z1720">
        <v>51</v>
      </c>
      <c r="AA1720">
        <v>2582</v>
      </c>
      <c r="AB1720" s="1" t="s">
        <v>13500</v>
      </c>
      <c r="AC1720" s="1" t="s">
        <v>13500</v>
      </c>
      <c r="AD1720" t="s">
        <v>13494</v>
      </c>
      <c r="AE1720" s="1" t="s">
        <v>38</v>
      </c>
      <c r="AF1720" s="1" t="s">
        <v>38</v>
      </c>
      <c r="AG1720" t="s">
        <v>13527</v>
      </c>
      <c r="AH1720" t="s">
        <v>38</v>
      </c>
      <c r="AI1720" t="s">
        <v>13540</v>
      </c>
    </row>
    <row r="1721" spans="1:35" x14ac:dyDescent="0.25">
      <c r="A1721" s="1" t="s">
        <v>3532</v>
      </c>
      <c r="B1721" s="1" t="s">
        <v>30</v>
      </c>
      <c r="C1721">
        <v>9</v>
      </c>
      <c r="D1721">
        <v>25</v>
      </c>
      <c r="E1721">
        <v>54.7</v>
      </c>
      <c r="F1721">
        <v>0</v>
      </c>
      <c r="G1721">
        <v>0</v>
      </c>
      <c r="H1721" s="1" t="s">
        <v>30</v>
      </c>
      <c r="I1721" s="1" t="s">
        <v>31</v>
      </c>
      <c r="J1721">
        <v>0</v>
      </c>
      <c r="K1721">
        <v>2</v>
      </c>
      <c r="L1721">
        <v>0</v>
      </c>
      <c r="M1721" s="1" t="s">
        <v>30</v>
      </c>
      <c r="N1721">
        <v>0</v>
      </c>
      <c r="O1721" s="1" t="s">
        <v>197</v>
      </c>
      <c r="P1721" s="1" t="s">
        <v>3533</v>
      </c>
      <c r="Q1721" s="1" t="s">
        <v>35</v>
      </c>
      <c r="R1721">
        <v>67</v>
      </c>
      <c r="S1721" s="1" t="s">
        <v>30</v>
      </c>
      <c r="T1721" s="1" t="s">
        <v>32</v>
      </c>
      <c r="U1721" s="1" t="s">
        <v>30</v>
      </c>
      <c r="V1721">
        <v>0</v>
      </c>
      <c r="W1721" s="1" t="s">
        <v>30</v>
      </c>
      <c r="X1721" s="1" t="s">
        <v>36</v>
      </c>
      <c r="Y1721" s="1" t="s">
        <v>44</v>
      </c>
      <c r="Z1721">
        <v>13</v>
      </c>
      <c r="AA1721">
        <v>115</v>
      </c>
      <c r="AB1721" s="1" t="s">
        <v>13500</v>
      </c>
      <c r="AC1721" s="1" t="s">
        <v>13500</v>
      </c>
      <c r="AD1721" t="s">
        <v>13496</v>
      </c>
      <c r="AE1721" s="1" t="s">
        <v>38</v>
      </c>
      <c r="AF1721" s="1" t="s">
        <v>38</v>
      </c>
      <c r="AG1721" t="s">
        <v>13527</v>
      </c>
      <c r="AH1721" t="s">
        <v>38</v>
      </c>
      <c r="AI1721" t="s">
        <v>13538</v>
      </c>
    </row>
    <row r="1722" spans="1:35" x14ac:dyDescent="0.25">
      <c r="A1722" s="1" t="s">
        <v>3534</v>
      </c>
      <c r="B1722" s="1" t="s">
        <v>30</v>
      </c>
      <c r="C1722">
        <v>6</v>
      </c>
      <c r="D1722">
        <v>19</v>
      </c>
      <c r="E1722">
        <v>48.3</v>
      </c>
      <c r="F1722">
        <v>0</v>
      </c>
      <c r="G1722">
        <v>0</v>
      </c>
      <c r="H1722" s="1" t="s">
        <v>30</v>
      </c>
      <c r="I1722" s="1" t="s">
        <v>31</v>
      </c>
      <c r="J1722">
        <v>0</v>
      </c>
      <c r="K1722">
        <v>2</v>
      </c>
      <c r="L1722">
        <v>12</v>
      </c>
      <c r="M1722" s="1" t="s">
        <v>32</v>
      </c>
      <c r="N1722">
        <v>0</v>
      </c>
      <c r="O1722" s="1" t="s">
        <v>111</v>
      </c>
      <c r="P1722" s="1" t="s">
        <v>3535</v>
      </c>
      <c r="Q1722" s="1" t="s">
        <v>35</v>
      </c>
      <c r="R1722">
        <v>42</v>
      </c>
      <c r="S1722" s="1" t="s">
        <v>30</v>
      </c>
      <c r="T1722" s="1" t="s">
        <v>30</v>
      </c>
      <c r="U1722" s="1" t="s">
        <v>30</v>
      </c>
      <c r="V1722">
        <v>0</v>
      </c>
      <c r="W1722" s="1" t="s">
        <v>30</v>
      </c>
      <c r="X1722" s="1" t="s">
        <v>36</v>
      </c>
      <c r="Y1722" s="1" t="s">
        <v>58</v>
      </c>
      <c r="Z1722">
        <v>32</v>
      </c>
      <c r="AA1722">
        <v>192</v>
      </c>
      <c r="AB1722" s="1" t="s">
        <v>13500</v>
      </c>
      <c r="AC1722" s="1" t="s">
        <v>13500</v>
      </c>
      <c r="AD1722" t="s">
        <v>13494</v>
      </c>
      <c r="AE1722" s="1" t="s">
        <v>38</v>
      </c>
      <c r="AF1722" s="1" t="s">
        <v>38</v>
      </c>
      <c r="AG1722" t="s">
        <v>13526</v>
      </c>
      <c r="AH1722" t="s">
        <v>38</v>
      </c>
      <c r="AI1722" t="s">
        <v>13538</v>
      </c>
    </row>
    <row r="1723" spans="1:35" x14ac:dyDescent="0.25">
      <c r="A1723" s="1" t="s">
        <v>3536</v>
      </c>
      <c r="B1723" s="1" t="s">
        <v>30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s="1" t="s">
        <v>30</v>
      </c>
      <c r="I1723" s="1" t="s">
        <v>31</v>
      </c>
      <c r="J1723">
        <v>0</v>
      </c>
      <c r="K1723">
        <v>0</v>
      </c>
      <c r="L1723">
        <v>6</v>
      </c>
      <c r="M1723" s="1" t="s">
        <v>32</v>
      </c>
      <c r="N1723">
        <v>0</v>
      </c>
      <c r="O1723" s="1" t="s">
        <v>697</v>
      </c>
      <c r="P1723" s="1" t="s">
        <v>3537</v>
      </c>
      <c r="Q1723" s="1" t="s">
        <v>35</v>
      </c>
      <c r="R1723">
        <v>43</v>
      </c>
      <c r="S1723" s="1" t="s">
        <v>30</v>
      </c>
      <c r="T1723" s="1" t="s">
        <v>30</v>
      </c>
      <c r="U1723" s="1" t="s">
        <v>30</v>
      </c>
      <c r="V1723">
        <v>0</v>
      </c>
      <c r="W1723" s="1" t="s">
        <v>32</v>
      </c>
      <c r="X1723" s="1" t="s">
        <v>57</v>
      </c>
      <c r="Y1723" s="1" t="s">
        <v>37</v>
      </c>
      <c r="Z1723">
        <v>31</v>
      </c>
      <c r="AA1723">
        <v>1585</v>
      </c>
      <c r="AB1723" s="1" t="s">
        <v>13500</v>
      </c>
      <c r="AC1723" s="1" t="s">
        <v>13500</v>
      </c>
      <c r="AD1723" t="s">
        <v>13494</v>
      </c>
      <c r="AE1723" s="1" t="s">
        <v>38</v>
      </c>
      <c r="AF1723" s="1" t="s">
        <v>38</v>
      </c>
      <c r="AG1723" t="s">
        <v>13526</v>
      </c>
      <c r="AH1723" t="s">
        <v>38</v>
      </c>
      <c r="AI1723" t="s">
        <v>13540</v>
      </c>
    </row>
    <row r="1724" spans="1:35" x14ac:dyDescent="0.25">
      <c r="A1724" s="1" t="s">
        <v>3538</v>
      </c>
      <c r="B1724" s="1" t="s">
        <v>30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s="1" t="s">
        <v>30</v>
      </c>
      <c r="I1724" s="1" t="s">
        <v>31</v>
      </c>
      <c r="J1724">
        <v>0</v>
      </c>
      <c r="K1724">
        <v>0</v>
      </c>
      <c r="L1724">
        <v>6</v>
      </c>
      <c r="M1724" s="1" t="s">
        <v>32</v>
      </c>
      <c r="N1724">
        <v>0</v>
      </c>
      <c r="O1724" s="1" t="s">
        <v>77</v>
      </c>
      <c r="P1724" s="1" t="s">
        <v>3539</v>
      </c>
      <c r="Q1724" s="1" t="s">
        <v>42</v>
      </c>
      <c r="R1724">
        <v>56</v>
      </c>
      <c r="S1724" s="1" t="s">
        <v>30</v>
      </c>
      <c r="T1724" s="1" t="s">
        <v>30</v>
      </c>
      <c r="U1724" s="1" t="s">
        <v>30</v>
      </c>
      <c r="V1724">
        <v>0</v>
      </c>
      <c r="W1724" s="1" t="s">
        <v>32</v>
      </c>
      <c r="X1724" s="1" t="s">
        <v>43</v>
      </c>
      <c r="Y1724" s="1" t="s">
        <v>37</v>
      </c>
      <c r="Z1724">
        <v>43</v>
      </c>
      <c r="AA1724">
        <v>3072</v>
      </c>
      <c r="AB1724" s="1" t="s">
        <v>13500</v>
      </c>
      <c r="AC1724" s="1" t="s">
        <v>13500</v>
      </c>
      <c r="AD1724" t="s">
        <v>13494</v>
      </c>
      <c r="AE1724" s="1" t="s">
        <v>38</v>
      </c>
      <c r="AF1724" s="1" t="s">
        <v>38</v>
      </c>
      <c r="AG1724" t="s">
        <v>13526</v>
      </c>
      <c r="AH1724" t="s">
        <v>38</v>
      </c>
      <c r="AI1724" t="s">
        <v>13540</v>
      </c>
    </row>
    <row r="1725" spans="1:35" x14ac:dyDescent="0.25">
      <c r="A1725" s="1" t="s">
        <v>3540</v>
      </c>
      <c r="B1725" s="1" t="s">
        <v>30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s="1" t="s">
        <v>30</v>
      </c>
      <c r="I1725" s="1" t="s">
        <v>31</v>
      </c>
      <c r="J1725">
        <v>0</v>
      </c>
      <c r="K1725">
        <v>2</v>
      </c>
      <c r="L1725">
        <v>2</v>
      </c>
      <c r="M1725" s="1" t="s">
        <v>30</v>
      </c>
      <c r="N1725">
        <v>53</v>
      </c>
      <c r="O1725" s="1" t="s">
        <v>269</v>
      </c>
      <c r="P1725" s="1" t="s">
        <v>3541</v>
      </c>
      <c r="Q1725" s="1" t="s">
        <v>42</v>
      </c>
      <c r="R1725">
        <v>36</v>
      </c>
      <c r="S1725" s="1" t="s">
        <v>30</v>
      </c>
      <c r="T1725" s="1" t="s">
        <v>30</v>
      </c>
      <c r="U1725" s="1" t="s">
        <v>30</v>
      </c>
      <c r="V1725">
        <v>0</v>
      </c>
      <c r="W1725" s="1" t="s">
        <v>32</v>
      </c>
      <c r="X1725" s="1" t="s">
        <v>57</v>
      </c>
      <c r="Y1725" s="1" t="s">
        <v>58</v>
      </c>
      <c r="Z1725">
        <v>27</v>
      </c>
      <c r="AA1725">
        <v>1175</v>
      </c>
      <c r="AB1725" s="1" t="s">
        <v>13500</v>
      </c>
      <c r="AC1725" s="1" t="s">
        <v>13500</v>
      </c>
      <c r="AD1725" t="s">
        <v>13494</v>
      </c>
      <c r="AE1725" s="1" t="s">
        <v>38</v>
      </c>
      <c r="AF1725" s="1" t="s">
        <v>38</v>
      </c>
      <c r="AG1725" t="s">
        <v>13527</v>
      </c>
      <c r="AH1725" t="s">
        <v>38</v>
      </c>
      <c r="AI1725" t="s">
        <v>13540</v>
      </c>
    </row>
    <row r="1726" spans="1:35" x14ac:dyDescent="0.25">
      <c r="A1726" s="1" t="s">
        <v>3542</v>
      </c>
      <c r="B1726" s="1" t="s">
        <v>30</v>
      </c>
      <c r="C1726">
        <v>2</v>
      </c>
      <c r="D1726">
        <v>10</v>
      </c>
      <c r="E1726">
        <v>19</v>
      </c>
      <c r="F1726">
        <v>0</v>
      </c>
      <c r="G1726">
        <v>0</v>
      </c>
      <c r="H1726" s="1" t="s">
        <v>30</v>
      </c>
      <c r="I1726" s="1" t="s">
        <v>31</v>
      </c>
      <c r="J1726">
        <v>0</v>
      </c>
      <c r="K1726">
        <v>0</v>
      </c>
      <c r="L1726">
        <v>30</v>
      </c>
      <c r="M1726" s="1" t="s">
        <v>32</v>
      </c>
      <c r="N1726">
        <v>0</v>
      </c>
      <c r="O1726" s="1" t="s">
        <v>125</v>
      </c>
      <c r="P1726" s="1" t="s">
        <v>3543</v>
      </c>
      <c r="Q1726" s="1" t="s">
        <v>42</v>
      </c>
      <c r="R1726">
        <v>21</v>
      </c>
      <c r="S1726" s="1" t="s">
        <v>32</v>
      </c>
      <c r="T1726" s="1" t="s">
        <v>30</v>
      </c>
      <c r="U1726" s="1" t="s">
        <v>30</v>
      </c>
      <c r="V1726">
        <v>0</v>
      </c>
      <c r="W1726" s="1" t="s">
        <v>30</v>
      </c>
      <c r="X1726" s="1" t="s">
        <v>36</v>
      </c>
      <c r="Y1726" s="1" t="s">
        <v>44</v>
      </c>
      <c r="Z1726">
        <v>12</v>
      </c>
      <c r="AA1726">
        <v>18</v>
      </c>
      <c r="AB1726" s="1" t="s">
        <v>13500</v>
      </c>
      <c r="AC1726" s="1" t="s">
        <v>13500</v>
      </c>
      <c r="AD1726" t="s">
        <v>13495</v>
      </c>
      <c r="AE1726" s="1" t="s">
        <v>38</v>
      </c>
      <c r="AF1726" s="1" t="s">
        <v>38</v>
      </c>
      <c r="AG1726" t="s">
        <v>13526</v>
      </c>
      <c r="AH1726" t="s">
        <v>38</v>
      </c>
      <c r="AI1726" t="s">
        <v>13538</v>
      </c>
    </row>
    <row r="1727" spans="1:35" x14ac:dyDescent="0.25">
      <c r="A1727" s="1" t="s">
        <v>3544</v>
      </c>
      <c r="B1727" s="1" t="s">
        <v>30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s="1" t="s">
        <v>30</v>
      </c>
      <c r="I1727" s="1" t="s">
        <v>31</v>
      </c>
      <c r="J1727">
        <v>0</v>
      </c>
      <c r="K1727">
        <v>2</v>
      </c>
      <c r="L1727">
        <v>2</v>
      </c>
      <c r="M1727" s="1" t="s">
        <v>32</v>
      </c>
      <c r="N1727">
        <v>0</v>
      </c>
      <c r="O1727" s="1" t="s">
        <v>219</v>
      </c>
      <c r="P1727" s="1" t="s">
        <v>3545</v>
      </c>
      <c r="Q1727" s="1" t="s">
        <v>42</v>
      </c>
      <c r="R1727">
        <v>57</v>
      </c>
      <c r="S1727" s="1" t="s">
        <v>30</v>
      </c>
      <c r="T1727" s="1" t="s">
        <v>30</v>
      </c>
      <c r="U1727" s="1" t="s">
        <v>30</v>
      </c>
      <c r="V1727">
        <v>0</v>
      </c>
      <c r="W1727" s="1" t="s">
        <v>30</v>
      </c>
      <c r="X1727" s="1" t="s">
        <v>43</v>
      </c>
      <c r="Y1727" s="1" t="s">
        <v>58</v>
      </c>
      <c r="Z1727">
        <v>35</v>
      </c>
      <c r="AA1727">
        <v>1784</v>
      </c>
      <c r="AB1727" s="1" t="s">
        <v>13500</v>
      </c>
      <c r="AC1727" s="1" t="s">
        <v>13500</v>
      </c>
      <c r="AD1727" t="s">
        <v>13494</v>
      </c>
      <c r="AE1727" s="1" t="s">
        <v>38</v>
      </c>
      <c r="AF1727" s="1" t="s">
        <v>38</v>
      </c>
      <c r="AG1727" t="s">
        <v>13527</v>
      </c>
      <c r="AH1727" t="s">
        <v>38</v>
      </c>
      <c r="AI1727" t="s">
        <v>13540</v>
      </c>
    </row>
    <row r="1728" spans="1:35" x14ac:dyDescent="0.25">
      <c r="A1728" s="1" t="s">
        <v>3546</v>
      </c>
      <c r="B1728" s="1" t="s">
        <v>30</v>
      </c>
      <c r="C1728">
        <v>8</v>
      </c>
      <c r="D1728">
        <v>38</v>
      </c>
      <c r="E1728">
        <v>97.5</v>
      </c>
      <c r="F1728">
        <v>0</v>
      </c>
      <c r="G1728">
        <v>0</v>
      </c>
      <c r="H1728" s="1" t="s">
        <v>30</v>
      </c>
      <c r="I1728" s="1" t="s">
        <v>31</v>
      </c>
      <c r="J1728">
        <v>0</v>
      </c>
      <c r="K1728">
        <v>2</v>
      </c>
      <c r="L1728">
        <v>0</v>
      </c>
      <c r="M1728" s="1" t="s">
        <v>30</v>
      </c>
      <c r="N1728">
        <v>0</v>
      </c>
      <c r="O1728" s="1" t="s">
        <v>114</v>
      </c>
      <c r="P1728" s="1" t="s">
        <v>3547</v>
      </c>
      <c r="Q1728" s="1" t="s">
        <v>42</v>
      </c>
      <c r="R1728">
        <v>39</v>
      </c>
      <c r="S1728" s="1" t="s">
        <v>30</v>
      </c>
      <c r="T1728" s="1" t="s">
        <v>30</v>
      </c>
      <c r="U1728" s="1" t="s">
        <v>30</v>
      </c>
      <c r="V1728">
        <v>0</v>
      </c>
      <c r="W1728" s="1" t="s">
        <v>30</v>
      </c>
      <c r="X1728" s="1" t="s">
        <v>43</v>
      </c>
      <c r="Y1728" s="1" t="s">
        <v>44</v>
      </c>
      <c r="Z1728">
        <v>7</v>
      </c>
      <c r="AA1728">
        <v>60</v>
      </c>
      <c r="AB1728" s="1" t="s">
        <v>13500</v>
      </c>
      <c r="AC1728" s="1" t="s">
        <v>13500</v>
      </c>
      <c r="AD1728" t="s">
        <v>13494</v>
      </c>
      <c r="AE1728" s="1" t="s">
        <v>38</v>
      </c>
      <c r="AF1728" s="1" t="s">
        <v>38</v>
      </c>
      <c r="AG1728" t="s">
        <v>13527</v>
      </c>
      <c r="AH1728" t="s">
        <v>38</v>
      </c>
      <c r="AI1728" t="s">
        <v>13538</v>
      </c>
    </row>
    <row r="1729" spans="1:35" x14ac:dyDescent="0.25">
      <c r="A1729" s="1" t="s">
        <v>3548</v>
      </c>
      <c r="B1729" s="1" t="s">
        <v>30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s="1" t="s">
        <v>32</v>
      </c>
      <c r="I1729" s="1" t="s">
        <v>46</v>
      </c>
      <c r="J1729">
        <v>0</v>
      </c>
      <c r="K1729">
        <v>0</v>
      </c>
      <c r="L1729">
        <v>2</v>
      </c>
      <c r="M1729" s="1" t="s">
        <v>32</v>
      </c>
      <c r="N1729">
        <v>0</v>
      </c>
      <c r="O1729" s="1" t="s">
        <v>65</v>
      </c>
      <c r="P1729" s="1" t="s">
        <v>3549</v>
      </c>
      <c r="Q1729" s="1" t="s">
        <v>42</v>
      </c>
      <c r="R1729">
        <v>62</v>
      </c>
      <c r="S1729" s="1" t="s">
        <v>30</v>
      </c>
      <c r="T1729" s="1" t="s">
        <v>30</v>
      </c>
      <c r="U1729" s="1" t="s">
        <v>30</v>
      </c>
      <c r="V1729">
        <v>0</v>
      </c>
      <c r="W1729" s="1" t="s">
        <v>32</v>
      </c>
      <c r="X1729" s="1" t="s">
        <v>36</v>
      </c>
      <c r="Y1729" s="1" t="s">
        <v>37</v>
      </c>
      <c r="Z1729">
        <v>48</v>
      </c>
      <c r="AA1729">
        <v>827</v>
      </c>
      <c r="AB1729" s="1" t="s">
        <v>13500</v>
      </c>
      <c r="AC1729" s="1" t="s">
        <v>13500</v>
      </c>
      <c r="AD1729" t="s">
        <v>13494</v>
      </c>
      <c r="AE1729" s="1" t="s">
        <v>38</v>
      </c>
      <c r="AF1729" s="1" t="s">
        <v>38</v>
      </c>
      <c r="AG1729" t="s">
        <v>13527</v>
      </c>
      <c r="AH1729" t="s">
        <v>38</v>
      </c>
      <c r="AI1729" t="s">
        <v>13539</v>
      </c>
    </row>
    <row r="1730" spans="1:35" x14ac:dyDescent="0.25">
      <c r="A1730" s="1" t="s">
        <v>3550</v>
      </c>
      <c r="B1730" s="1" t="s">
        <v>30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s="1" t="s">
        <v>30</v>
      </c>
      <c r="I1730" s="1" t="s">
        <v>31</v>
      </c>
      <c r="J1730">
        <v>0</v>
      </c>
      <c r="K1730">
        <v>0</v>
      </c>
      <c r="L1730">
        <v>20</v>
      </c>
      <c r="M1730" s="1" t="s">
        <v>30</v>
      </c>
      <c r="N1730">
        <v>45</v>
      </c>
      <c r="O1730" s="1" t="s">
        <v>52</v>
      </c>
      <c r="P1730" s="1" t="s">
        <v>3551</v>
      </c>
      <c r="Q1730" s="1" t="s">
        <v>35</v>
      </c>
      <c r="R1730">
        <v>23</v>
      </c>
      <c r="S1730" s="1" t="s">
        <v>32</v>
      </c>
      <c r="T1730" s="1" t="s">
        <v>30</v>
      </c>
      <c r="U1730" s="1" t="s">
        <v>30</v>
      </c>
      <c r="V1730">
        <v>0</v>
      </c>
      <c r="W1730" s="1" t="s">
        <v>32</v>
      </c>
      <c r="X1730" s="1" t="s">
        <v>57</v>
      </c>
      <c r="Y1730" s="1" t="s">
        <v>58</v>
      </c>
      <c r="Z1730">
        <v>47</v>
      </c>
      <c r="AA1730">
        <v>3202</v>
      </c>
      <c r="AB1730" s="1" t="s">
        <v>13500</v>
      </c>
      <c r="AC1730" s="1" t="s">
        <v>13500</v>
      </c>
      <c r="AD1730" t="s">
        <v>13495</v>
      </c>
      <c r="AE1730" s="1" t="s">
        <v>38</v>
      </c>
      <c r="AF1730" s="1" t="s">
        <v>38</v>
      </c>
      <c r="AG1730" t="s">
        <v>13526</v>
      </c>
      <c r="AH1730" t="s">
        <v>38</v>
      </c>
      <c r="AI1730" t="s">
        <v>13540</v>
      </c>
    </row>
    <row r="1731" spans="1:35" x14ac:dyDescent="0.25">
      <c r="A1731" s="1" t="s">
        <v>3552</v>
      </c>
      <c r="B1731" s="1" t="s">
        <v>30</v>
      </c>
      <c r="C1731">
        <v>4</v>
      </c>
      <c r="D1731">
        <v>18</v>
      </c>
      <c r="E1731">
        <v>42.4</v>
      </c>
      <c r="F1731">
        <v>0</v>
      </c>
      <c r="G1731">
        <v>0</v>
      </c>
      <c r="H1731" s="1" t="s">
        <v>30</v>
      </c>
      <c r="I1731" s="1" t="s">
        <v>31</v>
      </c>
      <c r="J1731">
        <v>0</v>
      </c>
      <c r="K1731">
        <v>1</v>
      </c>
      <c r="L1731">
        <v>0</v>
      </c>
      <c r="M1731" s="1" t="s">
        <v>30</v>
      </c>
      <c r="N1731">
        <v>0</v>
      </c>
      <c r="O1731" s="1" t="s">
        <v>135</v>
      </c>
      <c r="P1731" s="1" t="s">
        <v>3553</v>
      </c>
      <c r="Q1731" s="1" t="s">
        <v>35</v>
      </c>
      <c r="R1731">
        <v>50</v>
      </c>
      <c r="S1731" s="1" t="s">
        <v>30</v>
      </c>
      <c r="T1731" s="1" t="s">
        <v>30</v>
      </c>
      <c r="U1731" s="1" t="s">
        <v>30</v>
      </c>
      <c r="V1731">
        <v>0</v>
      </c>
      <c r="W1731" s="1" t="s">
        <v>30</v>
      </c>
      <c r="X1731" s="1" t="s">
        <v>43</v>
      </c>
      <c r="Y1731" s="1" t="s">
        <v>37</v>
      </c>
      <c r="Z1731">
        <v>13</v>
      </c>
      <c r="AA1731">
        <v>50</v>
      </c>
      <c r="AB1731" s="1" t="s">
        <v>13500</v>
      </c>
      <c r="AC1731" s="1" t="s">
        <v>13500</v>
      </c>
      <c r="AD1731" t="s">
        <v>13494</v>
      </c>
      <c r="AE1731" s="1" t="s">
        <v>38</v>
      </c>
      <c r="AF1731" s="1" t="s">
        <v>38</v>
      </c>
      <c r="AG1731" t="s">
        <v>13527</v>
      </c>
      <c r="AH1731" t="s">
        <v>38</v>
      </c>
      <c r="AI1731" t="s">
        <v>13538</v>
      </c>
    </row>
    <row r="1732" spans="1:35" x14ac:dyDescent="0.25">
      <c r="A1732" s="1" t="s">
        <v>3554</v>
      </c>
      <c r="B1732" s="1" t="s">
        <v>30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s="1" t="s">
        <v>30</v>
      </c>
      <c r="I1732" s="1" t="s">
        <v>31</v>
      </c>
      <c r="J1732">
        <v>0</v>
      </c>
      <c r="K1732">
        <v>1</v>
      </c>
      <c r="L1732">
        <v>19</v>
      </c>
      <c r="M1732" s="1" t="s">
        <v>32</v>
      </c>
      <c r="N1732">
        <v>0</v>
      </c>
      <c r="O1732" s="1" t="s">
        <v>153</v>
      </c>
      <c r="P1732" s="1" t="s">
        <v>3555</v>
      </c>
      <c r="Q1732" s="1" t="s">
        <v>35</v>
      </c>
      <c r="R1732">
        <v>23</v>
      </c>
      <c r="S1732" s="1" t="s">
        <v>32</v>
      </c>
      <c r="T1732" s="1" t="s">
        <v>30</v>
      </c>
      <c r="U1732" s="1" t="s">
        <v>30</v>
      </c>
      <c r="V1732">
        <v>0</v>
      </c>
      <c r="W1732" s="1" t="s">
        <v>30</v>
      </c>
      <c r="X1732" s="1" t="s">
        <v>43</v>
      </c>
      <c r="Y1732" s="1" t="s">
        <v>58</v>
      </c>
      <c r="Z1732">
        <v>24</v>
      </c>
      <c r="AA1732">
        <v>921</v>
      </c>
      <c r="AB1732" s="1" t="s">
        <v>13500</v>
      </c>
      <c r="AC1732" s="1" t="s">
        <v>13500</v>
      </c>
      <c r="AD1732" t="s">
        <v>13495</v>
      </c>
      <c r="AE1732" s="1" t="s">
        <v>38</v>
      </c>
      <c r="AF1732" s="1" t="s">
        <v>38</v>
      </c>
      <c r="AG1732" t="s">
        <v>13526</v>
      </c>
      <c r="AH1732" t="s">
        <v>38</v>
      </c>
      <c r="AI1732" t="s">
        <v>13539</v>
      </c>
    </row>
    <row r="1733" spans="1:35" x14ac:dyDescent="0.25">
      <c r="A1733" s="1" t="s">
        <v>3556</v>
      </c>
      <c r="B1733" s="1" t="s">
        <v>30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s="1" t="s">
        <v>30</v>
      </c>
      <c r="I1733" s="1" t="s">
        <v>31</v>
      </c>
      <c r="J1733">
        <v>0</v>
      </c>
      <c r="K1733">
        <v>1</v>
      </c>
      <c r="L1733">
        <v>3</v>
      </c>
      <c r="M1733" s="1" t="s">
        <v>32</v>
      </c>
      <c r="N1733">
        <v>0</v>
      </c>
      <c r="O1733" s="1" t="s">
        <v>240</v>
      </c>
      <c r="P1733" s="1" t="s">
        <v>3557</v>
      </c>
      <c r="Q1733" s="1" t="s">
        <v>42</v>
      </c>
      <c r="R1733">
        <v>58</v>
      </c>
      <c r="S1733" s="1" t="s">
        <v>30</v>
      </c>
      <c r="T1733" s="1" t="s">
        <v>30</v>
      </c>
      <c r="U1733" s="1" t="s">
        <v>30</v>
      </c>
      <c r="V1733">
        <v>0</v>
      </c>
      <c r="W1733" s="1" t="s">
        <v>32</v>
      </c>
      <c r="X1733" s="1" t="s">
        <v>36</v>
      </c>
      <c r="Y1733" s="1" t="s">
        <v>37</v>
      </c>
      <c r="Z1733">
        <v>47</v>
      </c>
      <c r="AA1733">
        <v>497</v>
      </c>
      <c r="AB1733" s="1" t="s">
        <v>13500</v>
      </c>
      <c r="AC1733" s="1" t="s">
        <v>13500</v>
      </c>
      <c r="AD1733" t="s">
        <v>13494</v>
      </c>
      <c r="AE1733" s="1" t="s">
        <v>38</v>
      </c>
      <c r="AF1733" s="1" t="s">
        <v>38</v>
      </c>
      <c r="AG1733" t="s">
        <v>13526</v>
      </c>
      <c r="AH1733" t="s">
        <v>38</v>
      </c>
      <c r="AI1733" t="s">
        <v>13539</v>
      </c>
    </row>
    <row r="1734" spans="1:35" x14ac:dyDescent="0.25">
      <c r="A1734" s="1" t="s">
        <v>3558</v>
      </c>
      <c r="B1734" s="1" t="s">
        <v>30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s="1" t="s">
        <v>30</v>
      </c>
      <c r="I1734" s="1" t="s">
        <v>31</v>
      </c>
      <c r="J1734">
        <v>0</v>
      </c>
      <c r="K1734">
        <v>1</v>
      </c>
      <c r="L1734">
        <v>9</v>
      </c>
      <c r="M1734" s="1" t="s">
        <v>32</v>
      </c>
      <c r="N1734">
        <v>0</v>
      </c>
      <c r="O1734" s="1" t="s">
        <v>77</v>
      </c>
      <c r="P1734" s="1" t="s">
        <v>3559</v>
      </c>
      <c r="Q1734" s="1" t="s">
        <v>35</v>
      </c>
      <c r="R1734">
        <v>45</v>
      </c>
      <c r="S1734" s="1" t="s">
        <v>30</v>
      </c>
      <c r="T1734" s="1" t="s">
        <v>30</v>
      </c>
      <c r="U1734" s="1" t="s">
        <v>30</v>
      </c>
      <c r="V1734">
        <v>0</v>
      </c>
      <c r="W1734" s="1" t="s">
        <v>32</v>
      </c>
      <c r="X1734" s="1" t="s">
        <v>57</v>
      </c>
      <c r="Y1734" s="1" t="s">
        <v>58</v>
      </c>
      <c r="Z1734">
        <v>25</v>
      </c>
      <c r="AA1734">
        <v>1752</v>
      </c>
      <c r="AB1734" s="1" t="s">
        <v>13500</v>
      </c>
      <c r="AC1734" s="1" t="s">
        <v>13500</v>
      </c>
      <c r="AD1734" t="s">
        <v>13494</v>
      </c>
      <c r="AE1734" s="1" t="s">
        <v>38</v>
      </c>
      <c r="AF1734" s="1" t="s">
        <v>38</v>
      </c>
      <c r="AG1734" t="s">
        <v>13526</v>
      </c>
      <c r="AH1734" t="s">
        <v>38</v>
      </c>
      <c r="AI1734" t="s">
        <v>13540</v>
      </c>
    </row>
    <row r="1735" spans="1:35" x14ac:dyDescent="0.25">
      <c r="A1735" s="1" t="s">
        <v>3560</v>
      </c>
      <c r="B1735" s="1" t="s">
        <v>30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s="1" t="s">
        <v>30</v>
      </c>
      <c r="I1735" s="1" t="s">
        <v>31</v>
      </c>
      <c r="J1735">
        <v>0</v>
      </c>
      <c r="K1735">
        <v>1</v>
      </c>
      <c r="L1735">
        <v>0</v>
      </c>
      <c r="M1735" s="1" t="s">
        <v>30</v>
      </c>
      <c r="N1735">
        <v>0</v>
      </c>
      <c r="O1735" s="1" t="s">
        <v>97</v>
      </c>
      <c r="P1735" s="1" t="s">
        <v>3561</v>
      </c>
      <c r="Q1735" s="1" t="s">
        <v>35</v>
      </c>
      <c r="R1735">
        <v>34</v>
      </c>
      <c r="S1735" s="1" t="s">
        <v>30</v>
      </c>
      <c r="T1735" s="1" t="s">
        <v>30</v>
      </c>
      <c r="U1735" s="1" t="s">
        <v>30</v>
      </c>
      <c r="V1735">
        <v>0</v>
      </c>
      <c r="W1735" s="1" t="s">
        <v>30</v>
      </c>
      <c r="X1735" s="1" t="s">
        <v>43</v>
      </c>
      <c r="Y1735" s="1" t="s">
        <v>44</v>
      </c>
      <c r="Z1735">
        <v>10</v>
      </c>
      <c r="AA1735">
        <v>170</v>
      </c>
      <c r="AB1735" s="1" t="s">
        <v>13500</v>
      </c>
      <c r="AC1735" s="1" t="s">
        <v>13500</v>
      </c>
      <c r="AD1735" t="s">
        <v>13494</v>
      </c>
      <c r="AE1735" s="1" t="s">
        <v>38</v>
      </c>
      <c r="AF1735" s="1" t="s">
        <v>38</v>
      </c>
      <c r="AG1735" t="s">
        <v>13527</v>
      </c>
      <c r="AH1735" t="s">
        <v>38</v>
      </c>
      <c r="AI1735" t="s">
        <v>13539</v>
      </c>
    </row>
    <row r="1736" spans="1:35" x14ac:dyDescent="0.25">
      <c r="A1736" s="1" t="s">
        <v>3562</v>
      </c>
      <c r="B1736" s="1" t="s">
        <v>30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s="1" t="s">
        <v>30</v>
      </c>
      <c r="I1736" s="1" t="s">
        <v>31</v>
      </c>
      <c r="J1736">
        <v>0</v>
      </c>
      <c r="K1736">
        <v>3</v>
      </c>
      <c r="L1736">
        <v>5</v>
      </c>
      <c r="M1736" s="1" t="s">
        <v>32</v>
      </c>
      <c r="N1736">
        <v>0</v>
      </c>
      <c r="O1736" s="1" t="s">
        <v>106</v>
      </c>
      <c r="P1736" s="1" t="s">
        <v>3563</v>
      </c>
      <c r="Q1736" s="1" t="s">
        <v>35</v>
      </c>
      <c r="R1736">
        <v>68</v>
      </c>
      <c r="S1736" s="1" t="s">
        <v>30</v>
      </c>
      <c r="T1736" s="1" t="s">
        <v>32</v>
      </c>
      <c r="U1736" s="1" t="s">
        <v>30</v>
      </c>
      <c r="V1736">
        <v>0</v>
      </c>
      <c r="W1736" s="1" t="s">
        <v>32</v>
      </c>
      <c r="X1736" s="1" t="s">
        <v>36</v>
      </c>
      <c r="Y1736" s="1" t="s">
        <v>58</v>
      </c>
      <c r="Z1736">
        <v>48</v>
      </c>
      <c r="AA1736">
        <v>2593</v>
      </c>
      <c r="AB1736" s="1" t="s">
        <v>13500</v>
      </c>
      <c r="AC1736" s="1" t="s">
        <v>13500</v>
      </c>
      <c r="AD1736" t="s">
        <v>13496</v>
      </c>
      <c r="AE1736" s="1" t="s">
        <v>38</v>
      </c>
      <c r="AF1736" s="1" t="s">
        <v>38</v>
      </c>
      <c r="AG1736" t="s">
        <v>13526</v>
      </c>
      <c r="AH1736" t="s">
        <v>38</v>
      </c>
      <c r="AI1736" t="s">
        <v>13540</v>
      </c>
    </row>
    <row r="1737" spans="1:35" x14ac:dyDescent="0.25">
      <c r="A1737" s="1" t="s">
        <v>3564</v>
      </c>
      <c r="B1737" s="1" t="s">
        <v>30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s="1" t="s">
        <v>30</v>
      </c>
      <c r="I1737" s="1" t="s">
        <v>31</v>
      </c>
      <c r="J1737">
        <v>0</v>
      </c>
      <c r="K1737">
        <v>0</v>
      </c>
      <c r="L1737">
        <v>3</v>
      </c>
      <c r="M1737" s="1" t="s">
        <v>32</v>
      </c>
      <c r="N1737">
        <v>0</v>
      </c>
      <c r="O1737" s="1" t="s">
        <v>97</v>
      </c>
      <c r="P1737" s="1" t="s">
        <v>3565</v>
      </c>
      <c r="Q1737" s="1" t="s">
        <v>35</v>
      </c>
      <c r="R1737">
        <v>46</v>
      </c>
      <c r="S1737" s="1" t="s">
        <v>30</v>
      </c>
      <c r="T1737" s="1" t="s">
        <v>30</v>
      </c>
      <c r="U1737" s="1" t="s">
        <v>30</v>
      </c>
      <c r="V1737">
        <v>0</v>
      </c>
      <c r="W1737" s="1" t="s">
        <v>30</v>
      </c>
      <c r="X1737" s="1" t="s">
        <v>36</v>
      </c>
      <c r="Y1737" s="1" t="s">
        <v>37</v>
      </c>
      <c r="Z1737">
        <v>34</v>
      </c>
      <c r="AA1737">
        <v>1935</v>
      </c>
      <c r="AB1737" s="1" t="s">
        <v>13500</v>
      </c>
      <c r="AC1737" s="1" t="s">
        <v>13500</v>
      </c>
      <c r="AD1737" t="s">
        <v>13494</v>
      </c>
      <c r="AE1737" s="1" t="s">
        <v>38</v>
      </c>
      <c r="AF1737" s="1" t="s">
        <v>38</v>
      </c>
      <c r="AG1737" t="s">
        <v>13526</v>
      </c>
      <c r="AH1737" t="s">
        <v>38</v>
      </c>
      <c r="AI1737" t="s">
        <v>13540</v>
      </c>
    </row>
    <row r="1738" spans="1:35" x14ac:dyDescent="0.25">
      <c r="A1738" s="1" t="s">
        <v>3566</v>
      </c>
      <c r="B1738" s="1" t="s">
        <v>30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s="1" t="s">
        <v>30</v>
      </c>
      <c r="I1738" s="1" t="s">
        <v>31</v>
      </c>
      <c r="J1738">
        <v>0</v>
      </c>
      <c r="K1738">
        <v>1</v>
      </c>
      <c r="L1738">
        <v>8</v>
      </c>
      <c r="M1738" s="1" t="s">
        <v>32</v>
      </c>
      <c r="N1738">
        <v>0</v>
      </c>
      <c r="O1738" s="1" t="s">
        <v>119</v>
      </c>
      <c r="P1738" s="1" t="s">
        <v>3567</v>
      </c>
      <c r="Q1738" s="1" t="s">
        <v>42</v>
      </c>
      <c r="R1738">
        <v>70</v>
      </c>
      <c r="S1738" s="1" t="s">
        <v>30</v>
      </c>
      <c r="T1738" s="1" t="s">
        <v>32</v>
      </c>
      <c r="U1738" s="1" t="s">
        <v>30</v>
      </c>
      <c r="V1738">
        <v>0</v>
      </c>
      <c r="W1738" s="1" t="s">
        <v>30</v>
      </c>
      <c r="X1738" s="1" t="s">
        <v>57</v>
      </c>
      <c r="Y1738" s="1" t="s">
        <v>37</v>
      </c>
      <c r="Z1738">
        <v>31</v>
      </c>
      <c r="AA1738">
        <v>283</v>
      </c>
      <c r="AB1738" s="1" t="s">
        <v>13500</v>
      </c>
      <c r="AC1738" s="1" t="s">
        <v>13500</v>
      </c>
      <c r="AD1738" t="s">
        <v>13496</v>
      </c>
      <c r="AE1738" s="1" t="s">
        <v>38</v>
      </c>
      <c r="AF1738" s="1" t="s">
        <v>38</v>
      </c>
      <c r="AG1738" t="s">
        <v>13526</v>
      </c>
      <c r="AH1738" t="s">
        <v>38</v>
      </c>
      <c r="AI1738" t="s">
        <v>13538</v>
      </c>
    </row>
    <row r="1739" spans="1:35" x14ac:dyDescent="0.25">
      <c r="A1739" s="1" t="s">
        <v>3568</v>
      </c>
      <c r="B1739" s="1" t="s">
        <v>30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s="1" t="s">
        <v>30</v>
      </c>
      <c r="I1739" s="1" t="s">
        <v>31</v>
      </c>
      <c r="J1739">
        <v>0</v>
      </c>
      <c r="K1739">
        <v>0</v>
      </c>
      <c r="L1739">
        <v>3</v>
      </c>
      <c r="M1739" s="1" t="s">
        <v>32</v>
      </c>
      <c r="N1739">
        <v>0</v>
      </c>
      <c r="O1739" s="1" t="s">
        <v>211</v>
      </c>
      <c r="P1739" s="1" t="s">
        <v>3569</v>
      </c>
      <c r="Q1739" s="1" t="s">
        <v>42</v>
      </c>
      <c r="R1739">
        <v>35</v>
      </c>
      <c r="S1739" s="1" t="s">
        <v>30</v>
      </c>
      <c r="T1739" s="1" t="s">
        <v>30</v>
      </c>
      <c r="U1739" s="1" t="s">
        <v>30</v>
      </c>
      <c r="V1739">
        <v>0</v>
      </c>
      <c r="W1739" s="1" t="s">
        <v>30</v>
      </c>
      <c r="X1739" s="1" t="s">
        <v>36</v>
      </c>
      <c r="Y1739" s="1" t="s">
        <v>37</v>
      </c>
      <c r="Z1739">
        <v>18</v>
      </c>
      <c r="AA1739">
        <v>455</v>
      </c>
      <c r="AB1739" s="1" t="s">
        <v>13500</v>
      </c>
      <c r="AC1739" s="1" t="s">
        <v>13500</v>
      </c>
      <c r="AD1739" t="s">
        <v>13494</v>
      </c>
      <c r="AE1739" s="1" t="s">
        <v>38</v>
      </c>
      <c r="AF1739" s="1" t="s">
        <v>38</v>
      </c>
      <c r="AG1739" t="s">
        <v>13526</v>
      </c>
      <c r="AH1739" t="s">
        <v>38</v>
      </c>
      <c r="AI1739" t="s">
        <v>13539</v>
      </c>
    </row>
    <row r="1740" spans="1:35" x14ac:dyDescent="0.25">
      <c r="A1740" s="1" t="s">
        <v>3570</v>
      </c>
      <c r="B1740" s="1" t="s">
        <v>30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s="1" t="s">
        <v>30</v>
      </c>
      <c r="I1740" s="1" t="s">
        <v>31</v>
      </c>
      <c r="J1740">
        <v>0</v>
      </c>
      <c r="K1740">
        <v>1</v>
      </c>
      <c r="L1740">
        <v>0</v>
      </c>
      <c r="M1740" s="1" t="s">
        <v>30</v>
      </c>
      <c r="N1740">
        <v>0</v>
      </c>
      <c r="O1740" s="1" t="s">
        <v>184</v>
      </c>
      <c r="P1740" s="1" t="s">
        <v>3571</v>
      </c>
      <c r="Q1740" s="1" t="s">
        <v>35</v>
      </c>
      <c r="R1740">
        <v>39</v>
      </c>
      <c r="S1740" s="1" t="s">
        <v>30</v>
      </c>
      <c r="T1740" s="1" t="s">
        <v>30</v>
      </c>
      <c r="U1740" s="1" t="s">
        <v>30</v>
      </c>
      <c r="V1740">
        <v>0</v>
      </c>
      <c r="W1740" s="1" t="s">
        <v>30</v>
      </c>
      <c r="X1740" s="1" t="s">
        <v>57</v>
      </c>
      <c r="Y1740" s="1" t="s">
        <v>58</v>
      </c>
      <c r="Z1740">
        <v>11</v>
      </c>
      <c r="AA1740">
        <v>565</v>
      </c>
      <c r="AB1740" s="1" t="s">
        <v>13500</v>
      </c>
      <c r="AC1740" s="1" t="s">
        <v>13500</v>
      </c>
      <c r="AD1740" t="s">
        <v>13494</v>
      </c>
      <c r="AE1740" s="1" t="s">
        <v>38</v>
      </c>
      <c r="AF1740" s="1" t="s">
        <v>38</v>
      </c>
      <c r="AG1740" t="s">
        <v>13527</v>
      </c>
      <c r="AH1740" t="s">
        <v>38</v>
      </c>
      <c r="AI1740" t="s">
        <v>13540</v>
      </c>
    </row>
    <row r="1741" spans="1:35" x14ac:dyDescent="0.25">
      <c r="A1741" s="1" t="s">
        <v>3572</v>
      </c>
      <c r="B1741" s="1" t="s">
        <v>30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s="1" t="s">
        <v>30</v>
      </c>
      <c r="I1741" s="1" t="s">
        <v>31</v>
      </c>
      <c r="J1741">
        <v>0</v>
      </c>
      <c r="K1741">
        <v>1</v>
      </c>
      <c r="L1741">
        <v>11</v>
      </c>
      <c r="M1741" s="1" t="s">
        <v>32</v>
      </c>
      <c r="N1741">
        <v>0</v>
      </c>
      <c r="O1741" s="1" t="s">
        <v>103</v>
      </c>
      <c r="P1741" s="1" t="s">
        <v>3573</v>
      </c>
      <c r="Q1741" s="1" t="s">
        <v>35</v>
      </c>
      <c r="R1741">
        <v>34</v>
      </c>
      <c r="S1741" s="1" t="s">
        <v>30</v>
      </c>
      <c r="T1741" s="1" t="s">
        <v>30</v>
      </c>
      <c r="U1741" s="1" t="s">
        <v>30</v>
      </c>
      <c r="V1741">
        <v>0</v>
      </c>
      <c r="W1741" s="1" t="s">
        <v>32</v>
      </c>
      <c r="X1741" s="1" t="s">
        <v>57</v>
      </c>
      <c r="Y1741" s="1" t="s">
        <v>37</v>
      </c>
      <c r="Z1741">
        <v>57</v>
      </c>
      <c r="AA1741">
        <v>4121</v>
      </c>
      <c r="AB1741" s="1" t="s">
        <v>13500</v>
      </c>
      <c r="AC1741" s="1" t="s">
        <v>13500</v>
      </c>
      <c r="AD1741" t="s">
        <v>13494</v>
      </c>
      <c r="AE1741" s="1" t="s">
        <v>38</v>
      </c>
      <c r="AF1741" s="1" t="s">
        <v>38</v>
      </c>
      <c r="AG1741" t="s">
        <v>13526</v>
      </c>
      <c r="AH1741" t="s">
        <v>38</v>
      </c>
      <c r="AI1741" t="s">
        <v>13540</v>
      </c>
    </row>
    <row r="1742" spans="1:35" x14ac:dyDescent="0.25">
      <c r="A1742" s="1" t="s">
        <v>3574</v>
      </c>
      <c r="B1742" s="1" t="s">
        <v>30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s="1" t="s">
        <v>32</v>
      </c>
      <c r="I1742" s="1" t="s">
        <v>46</v>
      </c>
      <c r="J1742">
        <v>0</v>
      </c>
      <c r="K1742">
        <v>0</v>
      </c>
      <c r="L1742">
        <v>0</v>
      </c>
      <c r="M1742" s="1" t="s">
        <v>30</v>
      </c>
      <c r="N1742">
        <v>0</v>
      </c>
      <c r="O1742" s="1" t="s">
        <v>135</v>
      </c>
      <c r="P1742" s="1" t="s">
        <v>3575</v>
      </c>
      <c r="Q1742" s="1" t="s">
        <v>42</v>
      </c>
      <c r="R1742">
        <v>50</v>
      </c>
      <c r="S1742" s="1" t="s">
        <v>30</v>
      </c>
      <c r="T1742" s="1" t="s">
        <v>30</v>
      </c>
      <c r="U1742" s="1" t="s">
        <v>30</v>
      </c>
      <c r="V1742">
        <v>0</v>
      </c>
      <c r="W1742" s="1" t="s">
        <v>30</v>
      </c>
      <c r="X1742" s="1" t="s">
        <v>57</v>
      </c>
      <c r="Y1742" s="1" t="s">
        <v>37</v>
      </c>
      <c r="Z1742">
        <v>17</v>
      </c>
      <c r="AA1742">
        <v>922</v>
      </c>
      <c r="AB1742" s="1" t="s">
        <v>13500</v>
      </c>
      <c r="AC1742" s="1" t="s">
        <v>13500</v>
      </c>
      <c r="AD1742" t="s">
        <v>13494</v>
      </c>
      <c r="AE1742" s="1" t="s">
        <v>38</v>
      </c>
      <c r="AF1742" s="1" t="s">
        <v>38</v>
      </c>
      <c r="AG1742" t="s">
        <v>13527</v>
      </c>
      <c r="AH1742" t="s">
        <v>38</v>
      </c>
      <c r="AI1742" t="s">
        <v>13540</v>
      </c>
    </row>
    <row r="1743" spans="1:35" x14ac:dyDescent="0.25">
      <c r="A1743" s="1" t="s">
        <v>3576</v>
      </c>
      <c r="B1743" s="1" t="s">
        <v>30</v>
      </c>
      <c r="C1743">
        <v>1</v>
      </c>
      <c r="D1743">
        <v>2</v>
      </c>
      <c r="E1743">
        <v>6</v>
      </c>
      <c r="F1743">
        <v>0</v>
      </c>
      <c r="G1743">
        <v>0</v>
      </c>
      <c r="H1743" s="1" t="s">
        <v>30</v>
      </c>
      <c r="I1743" s="1" t="s">
        <v>31</v>
      </c>
      <c r="J1743">
        <v>0</v>
      </c>
      <c r="K1743">
        <v>3</v>
      </c>
      <c r="L1743">
        <v>0</v>
      </c>
      <c r="M1743" s="1" t="s">
        <v>30</v>
      </c>
      <c r="N1743">
        <v>0</v>
      </c>
      <c r="O1743" s="1" t="s">
        <v>65</v>
      </c>
      <c r="P1743" s="1" t="s">
        <v>3577</v>
      </c>
      <c r="Q1743" s="1" t="s">
        <v>35</v>
      </c>
      <c r="R1743">
        <v>30</v>
      </c>
      <c r="S1743" s="1" t="s">
        <v>30</v>
      </c>
      <c r="T1743" s="1" t="s">
        <v>30</v>
      </c>
      <c r="U1743" s="1" t="s">
        <v>30</v>
      </c>
      <c r="V1743">
        <v>0</v>
      </c>
      <c r="W1743" s="1" t="s">
        <v>30</v>
      </c>
      <c r="X1743" s="1" t="s">
        <v>36</v>
      </c>
      <c r="Y1743" s="1" t="s">
        <v>44</v>
      </c>
      <c r="Z1743">
        <v>9</v>
      </c>
      <c r="AA1743">
        <v>9</v>
      </c>
      <c r="AB1743" s="1" t="s">
        <v>13500</v>
      </c>
      <c r="AC1743" s="1" t="s">
        <v>13500</v>
      </c>
      <c r="AD1743" t="s">
        <v>13495</v>
      </c>
      <c r="AE1743" s="1" t="s">
        <v>38</v>
      </c>
      <c r="AF1743" s="1" t="s">
        <v>38</v>
      </c>
      <c r="AG1743" t="s">
        <v>13527</v>
      </c>
      <c r="AH1743" t="s">
        <v>38</v>
      </c>
      <c r="AI1743" t="s">
        <v>13538</v>
      </c>
    </row>
    <row r="1744" spans="1:35" x14ac:dyDescent="0.25">
      <c r="A1744" s="1" t="s">
        <v>3578</v>
      </c>
      <c r="B1744" s="1" t="s">
        <v>30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s="1" t="s">
        <v>30</v>
      </c>
      <c r="I1744" s="1" t="s">
        <v>31</v>
      </c>
      <c r="J1744">
        <v>0</v>
      </c>
      <c r="K1744">
        <v>3</v>
      </c>
      <c r="L1744">
        <v>8</v>
      </c>
      <c r="M1744" s="1" t="s">
        <v>32</v>
      </c>
      <c r="N1744">
        <v>0</v>
      </c>
      <c r="O1744" s="1" t="s">
        <v>114</v>
      </c>
      <c r="P1744" s="1" t="s">
        <v>3579</v>
      </c>
      <c r="Q1744" s="1" t="s">
        <v>42</v>
      </c>
      <c r="R1744">
        <v>60</v>
      </c>
      <c r="S1744" s="1" t="s">
        <v>30</v>
      </c>
      <c r="T1744" s="1" t="s">
        <v>30</v>
      </c>
      <c r="U1744" s="1" t="s">
        <v>30</v>
      </c>
      <c r="V1744">
        <v>0</v>
      </c>
      <c r="W1744" s="1" t="s">
        <v>30</v>
      </c>
      <c r="X1744" s="1" t="s">
        <v>57</v>
      </c>
      <c r="Y1744" s="1" t="s">
        <v>37</v>
      </c>
      <c r="Z1744">
        <v>64</v>
      </c>
      <c r="AA1744">
        <v>4646</v>
      </c>
      <c r="AB1744" s="1" t="s">
        <v>13500</v>
      </c>
      <c r="AC1744" s="1" t="s">
        <v>13500</v>
      </c>
      <c r="AD1744" t="s">
        <v>13494</v>
      </c>
      <c r="AE1744" s="1" t="s">
        <v>38</v>
      </c>
      <c r="AF1744" s="1" t="s">
        <v>38</v>
      </c>
      <c r="AG1744" t="s">
        <v>13526</v>
      </c>
      <c r="AH1744" t="s">
        <v>38</v>
      </c>
      <c r="AI1744" t="s">
        <v>13540</v>
      </c>
    </row>
    <row r="1745" spans="1:35" x14ac:dyDescent="0.25">
      <c r="A1745" s="1" t="s">
        <v>3580</v>
      </c>
      <c r="B1745" s="1" t="s">
        <v>30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s="1" t="s">
        <v>30</v>
      </c>
      <c r="I1745" s="1" t="s">
        <v>31</v>
      </c>
      <c r="J1745">
        <v>0</v>
      </c>
      <c r="K1745">
        <v>1</v>
      </c>
      <c r="L1745">
        <v>4</v>
      </c>
      <c r="M1745" s="1" t="s">
        <v>32</v>
      </c>
      <c r="N1745">
        <v>0</v>
      </c>
      <c r="O1745" s="1" t="s">
        <v>1102</v>
      </c>
      <c r="P1745" s="1" t="s">
        <v>3581</v>
      </c>
      <c r="Q1745" s="1" t="s">
        <v>42</v>
      </c>
      <c r="R1745">
        <v>62</v>
      </c>
      <c r="S1745" s="1" t="s">
        <v>30</v>
      </c>
      <c r="T1745" s="1" t="s">
        <v>30</v>
      </c>
      <c r="U1745" s="1" t="s">
        <v>30</v>
      </c>
      <c r="V1745">
        <v>0</v>
      </c>
      <c r="W1745" s="1" t="s">
        <v>30</v>
      </c>
      <c r="X1745" s="1" t="s">
        <v>36</v>
      </c>
      <c r="Y1745" s="1" t="s">
        <v>37</v>
      </c>
      <c r="Z1745">
        <v>43</v>
      </c>
      <c r="AA1745">
        <v>1577</v>
      </c>
      <c r="AB1745" s="1" t="s">
        <v>13500</v>
      </c>
      <c r="AC1745" s="1" t="s">
        <v>13500</v>
      </c>
      <c r="AD1745" t="s">
        <v>13494</v>
      </c>
      <c r="AE1745" s="1" t="s">
        <v>38</v>
      </c>
      <c r="AF1745" s="1" t="s">
        <v>38</v>
      </c>
      <c r="AG1745" t="s">
        <v>13526</v>
      </c>
      <c r="AH1745" t="s">
        <v>38</v>
      </c>
      <c r="AI1745" t="s">
        <v>13539</v>
      </c>
    </row>
    <row r="1746" spans="1:35" x14ac:dyDescent="0.25">
      <c r="A1746" s="1" t="s">
        <v>3582</v>
      </c>
      <c r="B1746" s="1" t="s">
        <v>30</v>
      </c>
      <c r="C1746">
        <v>5</v>
      </c>
      <c r="D1746">
        <v>11</v>
      </c>
      <c r="E1746">
        <v>26.1</v>
      </c>
      <c r="F1746">
        <v>0</v>
      </c>
      <c r="G1746">
        <v>0</v>
      </c>
      <c r="H1746" s="1" t="s">
        <v>30</v>
      </c>
      <c r="I1746" s="1" t="s">
        <v>31</v>
      </c>
      <c r="J1746">
        <v>0</v>
      </c>
      <c r="K1746">
        <v>1</v>
      </c>
      <c r="L1746">
        <v>1</v>
      </c>
      <c r="M1746" s="1" t="s">
        <v>32</v>
      </c>
      <c r="N1746">
        <v>0</v>
      </c>
      <c r="O1746" s="1" t="s">
        <v>275</v>
      </c>
      <c r="P1746" s="1" t="s">
        <v>3583</v>
      </c>
      <c r="Q1746" s="1" t="s">
        <v>42</v>
      </c>
      <c r="R1746">
        <v>49</v>
      </c>
      <c r="S1746" s="1" t="s">
        <v>30</v>
      </c>
      <c r="T1746" s="1" t="s">
        <v>30</v>
      </c>
      <c r="U1746" s="1" t="s">
        <v>30</v>
      </c>
      <c r="V1746">
        <v>0</v>
      </c>
      <c r="W1746" s="1" t="s">
        <v>32</v>
      </c>
      <c r="X1746" s="1" t="s">
        <v>36</v>
      </c>
      <c r="Y1746" s="1" t="s">
        <v>37</v>
      </c>
      <c r="Z1746">
        <v>42</v>
      </c>
      <c r="AA1746">
        <v>219</v>
      </c>
      <c r="AB1746" s="1" t="s">
        <v>13500</v>
      </c>
      <c r="AC1746" s="1" t="s">
        <v>13500</v>
      </c>
      <c r="AD1746" t="s">
        <v>13494</v>
      </c>
      <c r="AE1746" s="1" t="s">
        <v>38</v>
      </c>
      <c r="AF1746" s="1" t="s">
        <v>38</v>
      </c>
      <c r="AG1746" t="s">
        <v>13527</v>
      </c>
      <c r="AH1746" t="s">
        <v>38</v>
      </c>
      <c r="AI1746" t="s">
        <v>13538</v>
      </c>
    </row>
    <row r="1747" spans="1:35" x14ac:dyDescent="0.25">
      <c r="A1747" s="1" t="s">
        <v>3584</v>
      </c>
      <c r="B1747" s="1" t="s">
        <v>30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s="1" t="s">
        <v>30</v>
      </c>
      <c r="I1747" s="1" t="s">
        <v>31</v>
      </c>
      <c r="J1747">
        <v>0</v>
      </c>
      <c r="K1747">
        <v>3</v>
      </c>
      <c r="L1747">
        <v>4</v>
      </c>
      <c r="M1747" s="1" t="s">
        <v>32</v>
      </c>
      <c r="N1747">
        <v>0</v>
      </c>
      <c r="O1747" s="1" t="s">
        <v>100</v>
      </c>
      <c r="P1747" s="1" t="s">
        <v>3585</v>
      </c>
      <c r="Q1747" s="1" t="s">
        <v>35</v>
      </c>
      <c r="R1747">
        <v>75</v>
      </c>
      <c r="S1747" s="1" t="s">
        <v>30</v>
      </c>
      <c r="T1747" s="1" t="s">
        <v>32</v>
      </c>
      <c r="U1747" s="1" t="s">
        <v>30</v>
      </c>
      <c r="V1747">
        <v>0</v>
      </c>
      <c r="W1747" s="1" t="s">
        <v>32</v>
      </c>
      <c r="X1747" s="1" t="s">
        <v>43</v>
      </c>
      <c r="Y1747" s="1" t="s">
        <v>58</v>
      </c>
      <c r="Z1747">
        <v>46</v>
      </c>
      <c r="AA1747">
        <v>2045</v>
      </c>
      <c r="AB1747" s="1" t="s">
        <v>13500</v>
      </c>
      <c r="AC1747" s="1" t="s">
        <v>13500</v>
      </c>
      <c r="AD1747" t="s">
        <v>13496</v>
      </c>
      <c r="AE1747" s="1" t="s">
        <v>38</v>
      </c>
      <c r="AF1747" s="1" t="s">
        <v>38</v>
      </c>
      <c r="AG1747" t="s">
        <v>13526</v>
      </c>
      <c r="AH1747" t="s">
        <v>38</v>
      </c>
      <c r="AI1747" t="s">
        <v>13540</v>
      </c>
    </row>
    <row r="1748" spans="1:35" x14ac:dyDescent="0.25">
      <c r="A1748" s="1" t="s">
        <v>3586</v>
      </c>
      <c r="B1748" s="1" t="s">
        <v>30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s="1" t="s">
        <v>30</v>
      </c>
      <c r="I1748" s="1" t="s">
        <v>31</v>
      </c>
      <c r="J1748">
        <v>0</v>
      </c>
      <c r="K1748">
        <v>0</v>
      </c>
      <c r="L1748">
        <v>0</v>
      </c>
      <c r="M1748" s="1" t="s">
        <v>30</v>
      </c>
      <c r="N1748">
        <v>0</v>
      </c>
      <c r="O1748" s="1" t="s">
        <v>697</v>
      </c>
      <c r="P1748" s="1" t="s">
        <v>3587</v>
      </c>
      <c r="Q1748" s="1" t="s">
        <v>42</v>
      </c>
      <c r="R1748">
        <v>64</v>
      </c>
      <c r="S1748" s="1" t="s">
        <v>30</v>
      </c>
      <c r="T1748" s="1" t="s">
        <v>30</v>
      </c>
      <c r="U1748" s="1" t="s">
        <v>30</v>
      </c>
      <c r="V1748">
        <v>0</v>
      </c>
      <c r="W1748" s="1" t="s">
        <v>30</v>
      </c>
      <c r="X1748" s="1" t="s">
        <v>43</v>
      </c>
      <c r="Y1748" s="1" t="s">
        <v>58</v>
      </c>
      <c r="Z1748">
        <v>8</v>
      </c>
      <c r="AA1748">
        <v>337</v>
      </c>
      <c r="AB1748" s="1" t="s">
        <v>13500</v>
      </c>
      <c r="AC1748" s="1" t="s">
        <v>13500</v>
      </c>
      <c r="AD1748" t="s">
        <v>13494</v>
      </c>
      <c r="AE1748" s="1" t="s">
        <v>38</v>
      </c>
      <c r="AF1748" s="1" t="s">
        <v>38</v>
      </c>
      <c r="AG1748" t="s">
        <v>13527</v>
      </c>
      <c r="AH1748" t="s">
        <v>38</v>
      </c>
      <c r="AI1748" t="s">
        <v>13540</v>
      </c>
    </row>
    <row r="1749" spans="1:35" x14ac:dyDescent="0.25">
      <c r="A1749" s="1" t="s">
        <v>3588</v>
      </c>
      <c r="B1749" s="1" t="s">
        <v>30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s="1" t="s">
        <v>30</v>
      </c>
      <c r="I1749" s="1" t="s">
        <v>31</v>
      </c>
      <c r="J1749">
        <v>0</v>
      </c>
      <c r="K1749">
        <v>0</v>
      </c>
      <c r="L1749">
        <v>0</v>
      </c>
      <c r="M1749" s="1" t="s">
        <v>30</v>
      </c>
      <c r="N1749">
        <v>0</v>
      </c>
      <c r="O1749" s="1" t="s">
        <v>114</v>
      </c>
      <c r="P1749" s="1" t="s">
        <v>3589</v>
      </c>
      <c r="Q1749" s="1" t="s">
        <v>35</v>
      </c>
      <c r="R1749">
        <v>23</v>
      </c>
      <c r="S1749" s="1" t="s">
        <v>32</v>
      </c>
      <c r="T1749" s="1" t="s">
        <v>30</v>
      </c>
      <c r="U1749" s="1" t="s">
        <v>30</v>
      </c>
      <c r="V1749">
        <v>0</v>
      </c>
      <c r="W1749" s="1" t="s">
        <v>30</v>
      </c>
      <c r="X1749" s="1" t="s">
        <v>57</v>
      </c>
      <c r="Y1749" s="1" t="s">
        <v>58</v>
      </c>
      <c r="Z1749">
        <v>15</v>
      </c>
      <c r="AA1749">
        <v>1059</v>
      </c>
      <c r="AB1749" s="1" t="s">
        <v>13500</v>
      </c>
      <c r="AC1749" s="1" t="s">
        <v>13500</v>
      </c>
      <c r="AD1749" t="s">
        <v>13495</v>
      </c>
      <c r="AE1749" s="1" t="s">
        <v>38</v>
      </c>
      <c r="AF1749" s="1" t="s">
        <v>38</v>
      </c>
      <c r="AG1749" t="s">
        <v>13527</v>
      </c>
      <c r="AH1749" t="s">
        <v>38</v>
      </c>
      <c r="AI1749" t="s">
        <v>13540</v>
      </c>
    </row>
    <row r="1750" spans="1:35" x14ac:dyDescent="0.25">
      <c r="A1750" s="1" t="s">
        <v>3590</v>
      </c>
      <c r="B1750" s="1" t="s">
        <v>30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s="1" t="s">
        <v>30</v>
      </c>
      <c r="I1750" s="1" t="s">
        <v>31</v>
      </c>
      <c r="J1750">
        <v>0</v>
      </c>
      <c r="K1750">
        <v>1</v>
      </c>
      <c r="L1750">
        <v>9</v>
      </c>
      <c r="M1750" s="1" t="s">
        <v>32</v>
      </c>
      <c r="N1750">
        <v>0</v>
      </c>
      <c r="O1750" s="1" t="s">
        <v>106</v>
      </c>
      <c r="P1750" s="1" t="s">
        <v>3591</v>
      </c>
      <c r="Q1750" s="1" t="s">
        <v>42</v>
      </c>
      <c r="R1750">
        <v>42</v>
      </c>
      <c r="S1750" s="1" t="s">
        <v>30</v>
      </c>
      <c r="T1750" s="1" t="s">
        <v>30</v>
      </c>
      <c r="U1750" s="1" t="s">
        <v>30</v>
      </c>
      <c r="V1750">
        <v>0</v>
      </c>
      <c r="W1750" s="1" t="s">
        <v>30</v>
      </c>
      <c r="X1750" s="1" t="s">
        <v>36</v>
      </c>
      <c r="Y1750" s="1" t="s">
        <v>58</v>
      </c>
      <c r="Z1750">
        <v>43</v>
      </c>
      <c r="AA1750">
        <v>734</v>
      </c>
      <c r="AB1750" s="1" t="s">
        <v>13500</v>
      </c>
      <c r="AC1750" s="1" t="s">
        <v>13500</v>
      </c>
      <c r="AD1750" t="s">
        <v>13494</v>
      </c>
      <c r="AE1750" s="1" t="s">
        <v>38</v>
      </c>
      <c r="AF1750" s="1" t="s">
        <v>38</v>
      </c>
      <c r="AG1750" t="s">
        <v>13526</v>
      </c>
      <c r="AH1750" t="s">
        <v>38</v>
      </c>
      <c r="AI1750" t="s">
        <v>13539</v>
      </c>
    </row>
    <row r="1751" spans="1:35" x14ac:dyDescent="0.25">
      <c r="A1751" s="1" t="s">
        <v>3592</v>
      </c>
      <c r="B1751" s="1" t="s">
        <v>30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s="1" t="s">
        <v>30</v>
      </c>
      <c r="I1751" s="1" t="s">
        <v>31</v>
      </c>
      <c r="J1751">
        <v>0</v>
      </c>
      <c r="K1751">
        <v>1</v>
      </c>
      <c r="L1751">
        <v>0</v>
      </c>
      <c r="M1751" s="1" t="s">
        <v>30</v>
      </c>
      <c r="N1751">
        <v>0</v>
      </c>
      <c r="O1751" s="1" t="s">
        <v>60</v>
      </c>
      <c r="P1751" s="1" t="s">
        <v>3593</v>
      </c>
      <c r="Q1751" s="1" t="s">
        <v>42</v>
      </c>
      <c r="R1751">
        <v>30</v>
      </c>
      <c r="S1751" s="1" t="s">
        <v>30</v>
      </c>
      <c r="T1751" s="1" t="s">
        <v>30</v>
      </c>
      <c r="U1751" s="1" t="s">
        <v>30</v>
      </c>
      <c r="V1751">
        <v>0</v>
      </c>
      <c r="W1751" s="1" t="s">
        <v>30</v>
      </c>
      <c r="X1751" s="1" t="s">
        <v>36</v>
      </c>
      <c r="Y1751" s="1" t="s">
        <v>44</v>
      </c>
      <c r="Z1751">
        <v>11</v>
      </c>
      <c r="AA1751">
        <v>47</v>
      </c>
      <c r="AB1751" s="1" t="s">
        <v>13500</v>
      </c>
      <c r="AC1751" s="1" t="s">
        <v>13500</v>
      </c>
      <c r="AD1751" t="s">
        <v>13495</v>
      </c>
      <c r="AE1751" s="1" t="s">
        <v>38</v>
      </c>
      <c r="AF1751" s="1" t="s">
        <v>38</v>
      </c>
      <c r="AG1751" t="s">
        <v>13527</v>
      </c>
      <c r="AH1751" t="s">
        <v>38</v>
      </c>
      <c r="AI1751" t="s">
        <v>13538</v>
      </c>
    </row>
    <row r="1752" spans="1:35" x14ac:dyDescent="0.25">
      <c r="A1752" s="1" t="s">
        <v>3594</v>
      </c>
      <c r="B1752" s="1" t="s">
        <v>30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s="1" t="s">
        <v>30</v>
      </c>
      <c r="I1752" s="1" t="s">
        <v>31</v>
      </c>
      <c r="J1752">
        <v>0</v>
      </c>
      <c r="K1752">
        <v>3</v>
      </c>
      <c r="L1752">
        <v>4</v>
      </c>
      <c r="M1752" s="1" t="s">
        <v>32</v>
      </c>
      <c r="N1752">
        <v>0</v>
      </c>
      <c r="O1752" s="1" t="s">
        <v>65</v>
      </c>
      <c r="P1752" s="1" t="s">
        <v>3595</v>
      </c>
      <c r="Q1752" s="1" t="s">
        <v>42</v>
      </c>
      <c r="R1752">
        <v>51</v>
      </c>
      <c r="S1752" s="1" t="s">
        <v>30</v>
      </c>
      <c r="T1752" s="1" t="s">
        <v>30</v>
      </c>
      <c r="U1752" s="1" t="s">
        <v>30</v>
      </c>
      <c r="V1752">
        <v>0</v>
      </c>
      <c r="W1752" s="1" t="s">
        <v>32</v>
      </c>
      <c r="X1752" s="1" t="s">
        <v>43</v>
      </c>
      <c r="Y1752" s="1" t="s">
        <v>37</v>
      </c>
      <c r="Z1752">
        <v>54</v>
      </c>
      <c r="AA1752">
        <v>3771</v>
      </c>
      <c r="AB1752" s="1" t="s">
        <v>13500</v>
      </c>
      <c r="AC1752" s="1" t="s">
        <v>13500</v>
      </c>
      <c r="AD1752" t="s">
        <v>13494</v>
      </c>
      <c r="AE1752" s="1" t="s">
        <v>38</v>
      </c>
      <c r="AF1752" s="1" t="s">
        <v>38</v>
      </c>
      <c r="AG1752" t="s">
        <v>13526</v>
      </c>
      <c r="AH1752" t="s">
        <v>38</v>
      </c>
      <c r="AI1752" t="s">
        <v>13540</v>
      </c>
    </row>
    <row r="1753" spans="1:35" x14ac:dyDescent="0.25">
      <c r="A1753" s="1" t="s">
        <v>3596</v>
      </c>
      <c r="B1753" s="1" t="s">
        <v>30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s="1" t="s">
        <v>30</v>
      </c>
      <c r="I1753" s="1" t="s">
        <v>31</v>
      </c>
      <c r="J1753">
        <v>0</v>
      </c>
      <c r="K1753">
        <v>2</v>
      </c>
      <c r="L1753">
        <v>10</v>
      </c>
      <c r="M1753" s="1" t="s">
        <v>32</v>
      </c>
      <c r="N1753">
        <v>0</v>
      </c>
      <c r="O1753" s="1" t="s">
        <v>600</v>
      </c>
      <c r="P1753" s="1" t="s">
        <v>3597</v>
      </c>
      <c r="Q1753" s="1" t="s">
        <v>42</v>
      </c>
      <c r="R1753">
        <v>59</v>
      </c>
      <c r="S1753" s="1" t="s">
        <v>30</v>
      </c>
      <c r="T1753" s="1" t="s">
        <v>30</v>
      </c>
      <c r="U1753" s="1" t="s">
        <v>30</v>
      </c>
      <c r="V1753">
        <v>0</v>
      </c>
      <c r="W1753" s="1" t="s">
        <v>30</v>
      </c>
      <c r="X1753" s="1" t="s">
        <v>43</v>
      </c>
      <c r="Y1753" s="1" t="s">
        <v>37</v>
      </c>
      <c r="Z1753">
        <v>34</v>
      </c>
      <c r="AA1753">
        <v>784</v>
      </c>
      <c r="AB1753" s="1" t="s">
        <v>13500</v>
      </c>
      <c r="AC1753" s="1" t="s">
        <v>13500</v>
      </c>
      <c r="AD1753" t="s">
        <v>13494</v>
      </c>
      <c r="AE1753" s="1" t="s">
        <v>38</v>
      </c>
      <c r="AF1753" s="1" t="s">
        <v>38</v>
      </c>
      <c r="AG1753" t="s">
        <v>13526</v>
      </c>
      <c r="AH1753" t="s">
        <v>38</v>
      </c>
      <c r="AI1753" t="s">
        <v>13539</v>
      </c>
    </row>
    <row r="1754" spans="1:35" x14ac:dyDescent="0.25">
      <c r="A1754" s="1" t="s">
        <v>3598</v>
      </c>
      <c r="B1754" s="1" t="s">
        <v>30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s="1" t="s">
        <v>30</v>
      </c>
      <c r="I1754" s="1" t="s">
        <v>31</v>
      </c>
      <c r="J1754">
        <v>0</v>
      </c>
      <c r="K1754">
        <v>2</v>
      </c>
      <c r="L1754">
        <v>7</v>
      </c>
      <c r="M1754" s="1" t="s">
        <v>32</v>
      </c>
      <c r="N1754">
        <v>0</v>
      </c>
      <c r="O1754" s="1" t="s">
        <v>71</v>
      </c>
      <c r="P1754" s="1" t="s">
        <v>3599</v>
      </c>
      <c r="Q1754" s="1" t="s">
        <v>35</v>
      </c>
      <c r="R1754">
        <v>72</v>
      </c>
      <c r="S1754" s="1" t="s">
        <v>30</v>
      </c>
      <c r="T1754" s="1" t="s">
        <v>32</v>
      </c>
      <c r="U1754" s="1" t="s">
        <v>30</v>
      </c>
      <c r="V1754">
        <v>0</v>
      </c>
      <c r="W1754" s="1" t="s">
        <v>32</v>
      </c>
      <c r="X1754" s="1" t="s">
        <v>57</v>
      </c>
      <c r="Y1754" s="1" t="s">
        <v>37</v>
      </c>
      <c r="Z1754">
        <v>43</v>
      </c>
      <c r="AA1754">
        <v>3106</v>
      </c>
      <c r="AB1754" s="1" t="s">
        <v>13500</v>
      </c>
      <c r="AC1754" s="1" t="s">
        <v>13500</v>
      </c>
      <c r="AD1754" t="s">
        <v>13496</v>
      </c>
      <c r="AE1754" s="1" t="s">
        <v>38</v>
      </c>
      <c r="AF1754" s="1" t="s">
        <v>38</v>
      </c>
      <c r="AG1754" t="s">
        <v>13526</v>
      </c>
      <c r="AH1754" t="s">
        <v>38</v>
      </c>
      <c r="AI1754" t="s">
        <v>13540</v>
      </c>
    </row>
    <row r="1755" spans="1:35" x14ac:dyDescent="0.25">
      <c r="A1755" s="1" t="s">
        <v>3600</v>
      </c>
      <c r="B1755" s="1" t="s">
        <v>30</v>
      </c>
      <c r="C1755">
        <v>1</v>
      </c>
      <c r="D1755">
        <v>5</v>
      </c>
      <c r="E1755">
        <v>13</v>
      </c>
      <c r="F1755">
        <v>0</v>
      </c>
      <c r="G1755">
        <v>0</v>
      </c>
      <c r="H1755" s="1" t="s">
        <v>30</v>
      </c>
      <c r="I1755" s="1" t="s">
        <v>31</v>
      </c>
      <c r="J1755">
        <v>0</v>
      </c>
      <c r="K1755">
        <v>2</v>
      </c>
      <c r="L1755">
        <v>5</v>
      </c>
      <c r="M1755" s="1" t="s">
        <v>32</v>
      </c>
      <c r="N1755">
        <v>0</v>
      </c>
      <c r="O1755" s="1" t="s">
        <v>436</v>
      </c>
      <c r="P1755" s="1" t="s">
        <v>3601</v>
      </c>
      <c r="Q1755" s="1" t="s">
        <v>42</v>
      </c>
      <c r="R1755">
        <v>36</v>
      </c>
      <c r="S1755" s="1" t="s">
        <v>30</v>
      </c>
      <c r="T1755" s="1" t="s">
        <v>30</v>
      </c>
      <c r="U1755" s="1" t="s">
        <v>30</v>
      </c>
      <c r="V1755">
        <v>0</v>
      </c>
      <c r="W1755" s="1" t="s">
        <v>30</v>
      </c>
      <c r="X1755" s="1" t="s">
        <v>36</v>
      </c>
      <c r="Y1755" s="1" t="s">
        <v>44</v>
      </c>
      <c r="Z1755">
        <v>47</v>
      </c>
      <c r="AA1755">
        <v>47</v>
      </c>
      <c r="AB1755" s="1" t="s">
        <v>13500</v>
      </c>
      <c r="AC1755" s="1" t="s">
        <v>13500</v>
      </c>
      <c r="AD1755" t="s">
        <v>13494</v>
      </c>
      <c r="AE1755" s="1" t="s">
        <v>38</v>
      </c>
      <c r="AF1755" s="1" t="s">
        <v>38</v>
      </c>
      <c r="AG1755" t="s">
        <v>13526</v>
      </c>
      <c r="AH1755" t="s">
        <v>38</v>
      </c>
      <c r="AI1755" t="s">
        <v>13538</v>
      </c>
    </row>
    <row r="1756" spans="1:35" x14ac:dyDescent="0.25">
      <c r="A1756" s="1" t="s">
        <v>3602</v>
      </c>
      <c r="B1756" s="1" t="s">
        <v>30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s="1" t="s">
        <v>30</v>
      </c>
      <c r="I1756" s="1" t="s">
        <v>31</v>
      </c>
      <c r="J1756">
        <v>0</v>
      </c>
      <c r="K1756">
        <v>1</v>
      </c>
      <c r="L1756">
        <v>14</v>
      </c>
      <c r="M1756" s="1" t="s">
        <v>30</v>
      </c>
      <c r="N1756">
        <v>44</v>
      </c>
      <c r="O1756" s="1" t="s">
        <v>471</v>
      </c>
      <c r="P1756" s="1" t="s">
        <v>3603</v>
      </c>
      <c r="Q1756" s="1" t="s">
        <v>42</v>
      </c>
      <c r="R1756">
        <v>21</v>
      </c>
      <c r="S1756" s="1" t="s">
        <v>32</v>
      </c>
      <c r="T1756" s="1" t="s">
        <v>30</v>
      </c>
      <c r="U1756" s="1" t="s">
        <v>30</v>
      </c>
      <c r="V1756">
        <v>0</v>
      </c>
      <c r="W1756" s="1" t="s">
        <v>32</v>
      </c>
      <c r="X1756" s="1" t="s">
        <v>43</v>
      </c>
      <c r="Y1756" s="1" t="s">
        <v>37</v>
      </c>
      <c r="Z1756">
        <v>31</v>
      </c>
      <c r="AA1756">
        <v>2207</v>
      </c>
      <c r="AB1756" s="1" t="s">
        <v>13500</v>
      </c>
      <c r="AC1756" s="1" t="s">
        <v>13500</v>
      </c>
      <c r="AD1756" t="s">
        <v>13495</v>
      </c>
      <c r="AE1756" s="1" t="s">
        <v>38</v>
      </c>
      <c r="AF1756" s="1" t="s">
        <v>38</v>
      </c>
      <c r="AG1756" t="s">
        <v>13526</v>
      </c>
      <c r="AH1756" t="s">
        <v>38</v>
      </c>
      <c r="AI1756" t="s">
        <v>13540</v>
      </c>
    </row>
    <row r="1757" spans="1:35" x14ac:dyDescent="0.25">
      <c r="A1757" s="1" t="s">
        <v>3604</v>
      </c>
      <c r="B1757" s="1" t="s">
        <v>30</v>
      </c>
      <c r="C1757">
        <v>15</v>
      </c>
      <c r="D1757">
        <v>79</v>
      </c>
      <c r="E1757">
        <v>190</v>
      </c>
      <c r="F1757">
        <v>0</v>
      </c>
      <c r="G1757">
        <v>0</v>
      </c>
      <c r="H1757" s="1" t="s">
        <v>30</v>
      </c>
      <c r="I1757" s="1" t="s">
        <v>31</v>
      </c>
      <c r="J1757">
        <v>0</v>
      </c>
      <c r="K1757">
        <v>2</v>
      </c>
      <c r="L1757">
        <v>7</v>
      </c>
      <c r="M1757" s="1" t="s">
        <v>32</v>
      </c>
      <c r="N1757">
        <v>0</v>
      </c>
      <c r="O1757" s="1" t="s">
        <v>197</v>
      </c>
      <c r="P1757" s="1" t="s">
        <v>3605</v>
      </c>
      <c r="Q1757" s="1" t="s">
        <v>42</v>
      </c>
      <c r="R1757">
        <v>20</v>
      </c>
      <c r="S1757" s="1" t="s">
        <v>32</v>
      </c>
      <c r="T1757" s="1" t="s">
        <v>30</v>
      </c>
      <c r="U1757" s="1" t="s">
        <v>30</v>
      </c>
      <c r="V1757">
        <v>0</v>
      </c>
      <c r="W1757" s="1" t="s">
        <v>32</v>
      </c>
      <c r="X1757" s="1" t="s">
        <v>36</v>
      </c>
      <c r="Y1757" s="1" t="s">
        <v>37</v>
      </c>
      <c r="Z1757">
        <v>39</v>
      </c>
      <c r="AA1757">
        <v>576</v>
      </c>
      <c r="AB1757" s="1" t="s">
        <v>13500</v>
      </c>
      <c r="AC1757" s="1" t="s">
        <v>13500</v>
      </c>
      <c r="AD1757" t="s">
        <v>13495</v>
      </c>
      <c r="AE1757" s="1" t="s">
        <v>38</v>
      </c>
      <c r="AF1757" s="1" t="s">
        <v>38</v>
      </c>
      <c r="AG1757" t="s">
        <v>13526</v>
      </c>
      <c r="AH1757" t="s">
        <v>38</v>
      </c>
      <c r="AI1757" t="s">
        <v>13539</v>
      </c>
    </row>
    <row r="1758" spans="1:35" x14ac:dyDescent="0.25">
      <c r="A1758" s="1" t="s">
        <v>3606</v>
      </c>
      <c r="B1758" s="1" t="s">
        <v>30</v>
      </c>
      <c r="C1758">
        <v>6</v>
      </c>
      <c r="D1758">
        <v>38</v>
      </c>
      <c r="E1758">
        <v>87.2</v>
      </c>
      <c r="F1758">
        <v>0</v>
      </c>
      <c r="G1758">
        <v>0</v>
      </c>
      <c r="H1758" s="1" t="s">
        <v>30</v>
      </c>
      <c r="I1758" s="1" t="s">
        <v>31</v>
      </c>
      <c r="J1758">
        <v>0</v>
      </c>
      <c r="K1758">
        <v>1</v>
      </c>
      <c r="L1758">
        <v>0</v>
      </c>
      <c r="M1758" s="1" t="s">
        <v>30</v>
      </c>
      <c r="N1758">
        <v>0</v>
      </c>
      <c r="O1758" s="1" t="s">
        <v>91</v>
      </c>
      <c r="P1758" s="1" t="s">
        <v>3607</v>
      </c>
      <c r="Q1758" s="1" t="s">
        <v>42</v>
      </c>
      <c r="R1758">
        <v>24</v>
      </c>
      <c r="S1758" s="1" t="s">
        <v>32</v>
      </c>
      <c r="T1758" s="1" t="s">
        <v>30</v>
      </c>
      <c r="U1758" s="1" t="s">
        <v>30</v>
      </c>
      <c r="V1758">
        <v>0</v>
      </c>
      <c r="W1758" s="1" t="s">
        <v>30</v>
      </c>
      <c r="X1758" s="1" t="s">
        <v>36</v>
      </c>
      <c r="Y1758" s="1" t="s">
        <v>44</v>
      </c>
      <c r="Z1758">
        <v>9</v>
      </c>
      <c r="AA1758">
        <v>50</v>
      </c>
      <c r="AB1758" s="1" t="s">
        <v>13500</v>
      </c>
      <c r="AC1758" s="1" t="s">
        <v>13500</v>
      </c>
      <c r="AD1758" t="s">
        <v>13495</v>
      </c>
      <c r="AE1758" s="1" t="s">
        <v>38</v>
      </c>
      <c r="AF1758" s="1" t="s">
        <v>38</v>
      </c>
      <c r="AG1758" t="s">
        <v>13527</v>
      </c>
      <c r="AH1758" t="s">
        <v>38</v>
      </c>
      <c r="AI1758" t="s">
        <v>13538</v>
      </c>
    </row>
    <row r="1759" spans="1:35" x14ac:dyDescent="0.25">
      <c r="A1759" s="1" t="s">
        <v>3608</v>
      </c>
      <c r="B1759" s="1" t="s">
        <v>30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s="1" t="s">
        <v>30</v>
      </c>
      <c r="I1759" s="1" t="s">
        <v>31</v>
      </c>
      <c r="J1759">
        <v>0</v>
      </c>
      <c r="K1759">
        <v>1</v>
      </c>
      <c r="L1759">
        <v>7</v>
      </c>
      <c r="M1759" s="1" t="s">
        <v>32</v>
      </c>
      <c r="N1759">
        <v>0</v>
      </c>
      <c r="O1759" s="1" t="s">
        <v>176</v>
      </c>
      <c r="P1759" s="1" t="s">
        <v>3609</v>
      </c>
      <c r="Q1759" s="1" t="s">
        <v>35</v>
      </c>
      <c r="R1759">
        <v>59</v>
      </c>
      <c r="S1759" s="1" t="s">
        <v>30</v>
      </c>
      <c r="T1759" s="1" t="s">
        <v>30</v>
      </c>
      <c r="U1759" s="1" t="s">
        <v>30</v>
      </c>
      <c r="V1759">
        <v>0</v>
      </c>
      <c r="W1759" s="1" t="s">
        <v>32</v>
      </c>
      <c r="X1759" s="1" t="s">
        <v>36</v>
      </c>
      <c r="Y1759" s="1" t="s">
        <v>37</v>
      </c>
      <c r="Z1759">
        <v>50</v>
      </c>
      <c r="AA1759">
        <v>813</v>
      </c>
      <c r="AB1759" s="1" t="s">
        <v>13500</v>
      </c>
      <c r="AC1759" s="1" t="s">
        <v>13500</v>
      </c>
      <c r="AD1759" t="s">
        <v>13494</v>
      </c>
      <c r="AE1759" s="1" t="s">
        <v>38</v>
      </c>
      <c r="AF1759" s="1" t="s">
        <v>38</v>
      </c>
      <c r="AG1759" t="s">
        <v>13526</v>
      </c>
      <c r="AH1759" t="s">
        <v>38</v>
      </c>
      <c r="AI1759" t="s">
        <v>13539</v>
      </c>
    </row>
    <row r="1760" spans="1:35" x14ac:dyDescent="0.25">
      <c r="A1760" s="1" t="s">
        <v>3610</v>
      </c>
      <c r="B1760" s="1" t="s">
        <v>30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s="1" t="s">
        <v>32</v>
      </c>
      <c r="I1760" s="1" t="s">
        <v>46</v>
      </c>
      <c r="J1760">
        <v>0</v>
      </c>
      <c r="K1760">
        <v>2</v>
      </c>
      <c r="L1760">
        <v>35</v>
      </c>
      <c r="M1760" s="1" t="s">
        <v>32</v>
      </c>
      <c r="N1760">
        <v>0</v>
      </c>
      <c r="O1760" s="1" t="s">
        <v>159</v>
      </c>
      <c r="P1760" s="1" t="s">
        <v>3611</v>
      </c>
      <c r="Q1760" s="1" t="s">
        <v>35</v>
      </c>
      <c r="R1760">
        <v>19</v>
      </c>
      <c r="S1760" s="1" t="s">
        <v>32</v>
      </c>
      <c r="T1760" s="1" t="s">
        <v>30</v>
      </c>
      <c r="U1760" s="1" t="s">
        <v>30</v>
      </c>
      <c r="V1760">
        <v>0</v>
      </c>
      <c r="W1760" s="1" t="s">
        <v>30</v>
      </c>
      <c r="X1760" s="1" t="s">
        <v>36</v>
      </c>
      <c r="Y1760" s="1" t="s">
        <v>58</v>
      </c>
      <c r="Z1760">
        <v>38</v>
      </c>
      <c r="AA1760">
        <v>1796</v>
      </c>
      <c r="AB1760" s="1" t="s">
        <v>13500</v>
      </c>
      <c r="AC1760" s="1" t="s">
        <v>13500</v>
      </c>
      <c r="AD1760" t="s">
        <v>13495</v>
      </c>
      <c r="AE1760" s="1" t="s">
        <v>38</v>
      </c>
      <c r="AF1760" s="1" t="s">
        <v>38</v>
      </c>
      <c r="AG1760" t="s">
        <v>13526</v>
      </c>
      <c r="AH1760" t="s">
        <v>38</v>
      </c>
      <c r="AI1760" t="s">
        <v>13540</v>
      </c>
    </row>
    <row r="1761" spans="1:35" x14ac:dyDescent="0.25">
      <c r="A1761" s="1" t="s">
        <v>3612</v>
      </c>
      <c r="B1761" s="1" t="s">
        <v>30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s="1" t="s">
        <v>30</v>
      </c>
      <c r="I1761" s="1" t="s">
        <v>31</v>
      </c>
      <c r="J1761">
        <v>0</v>
      </c>
      <c r="K1761">
        <v>1</v>
      </c>
      <c r="L1761">
        <v>24</v>
      </c>
      <c r="M1761" s="1" t="s">
        <v>30</v>
      </c>
      <c r="N1761">
        <v>5</v>
      </c>
      <c r="O1761" s="1" t="s">
        <v>80</v>
      </c>
      <c r="P1761" s="1" t="s">
        <v>3613</v>
      </c>
      <c r="Q1761" s="1" t="s">
        <v>35</v>
      </c>
      <c r="R1761">
        <v>21</v>
      </c>
      <c r="S1761" s="1" t="s">
        <v>32</v>
      </c>
      <c r="T1761" s="1" t="s">
        <v>30</v>
      </c>
      <c r="U1761" s="1" t="s">
        <v>30</v>
      </c>
      <c r="V1761">
        <v>0</v>
      </c>
      <c r="W1761" s="1" t="s">
        <v>32</v>
      </c>
      <c r="X1761" s="1" t="s">
        <v>36</v>
      </c>
      <c r="Y1761" s="1" t="s">
        <v>44</v>
      </c>
      <c r="Z1761">
        <v>37</v>
      </c>
      <c r="AA1761">
        <v>293</v>
      </c>
      <c r="AB1761" s="1" t="s">
        <v>13500</v>
      </c>
      <c r="AC1761" s="1" t="s">
        <v>13500</v>
      </c>
      <c r="AD1761" t="s">
        <v>13495</v>
      </c>
      <c r="AE1761" s="1" t="s">
        <v>38</v>
      </c>
      <c r="AF1761" s="1" t="s">
        <v>38</v>
      </c>
      <c r="AG1761" t="s">
        <v>13526</v>
      </c>
      <c r="AH1761" t="s">
        <v>38</v>
      </c>
      <c r="AI1761" t="s">
        <v>13538</v>
      </c>
    </row>
    <row r="1762" spans="1:35" x14ac:dyDescent="0.25">
      <c r="A1762" s="1" t="s">
        <v>3614</v>
      </c>
      <c r="B1762" s="1" t="s">
        <v>30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s="1" t="s">
        <v>30</v>
      </c>
      <c r="I1762" s="1" t="s">
        <v>31</v>
      </c>
      <c r="J1762">
        <v>0</v>
      </c>
      <c r="K1762">
        <v>2</v>
      </c>
      <c r="L1762">
        <v>4</v>
      </c>
      <c r="M1762" s="1" t="s">
        <v>32</v>
      </c>
      <c r="N1762">
        <v>0</v>
      </c>
      <c r="O1762" s="1" t="s">
        <v>216</v>
      </c>
      <c r="P1762" s="1" t="s">
        <v>3615</v>
      </c>
      <c r="Q1762" s="1" t="s">
        <v>42</v>
      </c>
      <c r="R1762">
        <v>61</v>
      </c>
      <c r="S1762" s="1" t="s">
        <v>30</v>
      </c>
      <c r="T1762" s="1" t="s">
        <v>30</v>
      </c>
      <c r="U1762" s="1" t="s">
        <v>30</v>
      </c>
      <c r="V1762">
        <v>0</v>
      </c>
      <c r="W1762" s="1" t="s">
        <v>30</v>
      </c>
      <c r="X1762" s="1" t="s">
        <v>36</v>
      </c>
      <c r="Y1762" s="1" t="s">
        <v>44</v>
      </c>
      <c r="Z1762">
        <v>17</v>
      </c>
      <c r="AA1762">
        <v>292</v>
      </c>
      <c r="AB1762" s="1" t="s">
        <v>13500</v>
      </c>
      <c r="AC1762" s="1" t="s">
        <v>13500</v>
      </c>
      <c r="AD1762" t="s">
        <v>13494</v>
      </c>
      <c r="AE1762" s="1" t="s">
        <v>38</v>
      </c>
      <c r="AF1762" s="1" t="s">
        <v>38</v>
      </c>
      <c r="AG1762" t="s">
        <v>13526</v>
      </c>
      <c r="AH1762" t="s">
        <v>38</v>
      </c>
      <c r="AI1762" t="s">
        <v>13539</v>
      </c>
    </row>
    <row r="1763" spans="1:35" x14ac:dyDescent="0.25">
      <c r="A1763" s="1" t="s">
        <v>3616</v>
      </c>
      <c r="B1763" s="1" t="s">
        <v>30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s="1" t="s">
        <v>30</v>
      </c>
      <c r="I1763" s="1" t="s">
        <v>31</v>
      </c>
      <c r="J1763">
        <v>0</v>
      </c>
      <c r="K1763">
        <v>2</v>
      </c>
      <c r="L1763">
        <v>1</v>
      </c>
      <c r="M1763" s="1" t="s">
        <v>32</v>
      </c>
      <c r="N1763">
        <v>0</v>
      </c>
      <c r="O1763" s="1" t="s">
        <v>176</v>
      </c>
      <c r="P1763" s="1" t="s">
        <v>3617</v>
      </c>
      <c r="Q1763" s="1" t="s">
        <v>35</v>
      </c>
      <c r="R1763">
        <v>58</v>
      </c>
      <c r="S1763" s="1" t="s">
        <v>30</v>
      </c>
      <c r="T1763" s="1" t="s">
        <v>30</v>
      </c>
      <c r="U1763" s="1" t="s">
        <v>30</v>
      </c>
      <c r="V1763">
        <v>0</v>
      </c>
      <c r="W1763" s="1" t="s">
        <v>32</v>
      </c>
      <c r="X1763" s="1" t="s">
        <v>43</v>
      </c>
      <c r="Y1763" s="1" t="s">
        <v>37</v>
      </c>
      <c r="Z1763">
        <v>41</v>
      </c>
      <c r="AA1763">
        <v>1047</v>
      </c>
      <c r="AB1763" s="1" t="s">
        <v>13500</v>
      </c>
      <c r="AC1763" s="1" t="s">
        <v>13500</v>
      </c>
      <c r="AD1763" t="s">
        <v>13494</v>
      </c>
      <c r="AE1763" s="1" t="s">
        <v>38</v>
      </c>
      <c r="AF1763" s="1" t="s">
        <v>38</v>
      </c>
      <c r="AG1763" t="s">
        <v>13527</v>
      </c>
      <c r="AH1763" t="s">
        <v>38</v>
      </c>
      <c r="AI1763" t="s">
        <v>13539</v>
      </c>
    </row>
    <row r="1764" spans="1:35" x14ac:dyDescent="0.25">
      <c r="A1764" s="1" t="s">
        <v>3618</v>
      </c>
      <c r="B1764" s="1" t="s">
        <v>30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s="1" t="s">
        <v>30</v>
      </c>
      <c r="I1764" s="1" t="s">
        <v>31</v>
      </c>
      <c r="J1764">
        <v>0</v>
      </c>
      <c r="K1764">
        <v>1</v>
      </c>
      <c r="L1764">
        <v>2</v>
      </c>
      <c r="M1764" s="1" t="s">
        <v>32</v>
      </c>
      <c r="N1764">
        <v>0</v>
      </c>
      <c r="O1764" s="1" t="s">
        <v>97</v>
      </c>
      <c r="P1764" s="1" t="s">
        <v>3619</v>
      </c>
      <c r="Q1764" s="1" t="s">
        <v>35</v>
      </c>
      <c r="R1764">
        <v>43</v>
      </c>
      <c r="S1764" s="1" t="s">
        <v>30</v>
      </c>
      <c r="T1764" s="1" t="s">
        <v>30</v>
      </c>
      <c r="U1764" s="1" t="s">
        <v>30</v>
      </c>
      <c r="V1764">
        <v>0</v>
      </c>
      <c r="W1764" s="1" t="s">
        <v>30</v>
      </c>
      <c r="X1764" s="1" t="s">
        <v>36</v>
      </c>
      <c r="Y1764" s="1" t="s">
        <v>37</v>
      </c>
      <c r="Z1764">
        <v>35</v>
      </c>
      <c r="AA1764">
        <v>797</v>
      </c>
      <c r="AB1764" s="1" t="s">
        <v>13500</v>
      </c>
      <c r="AC1764" s="1" t="s">
        <v>13500</v>
      </c>
      <c r="AD1764" t="s">
        <v>13494</v>
      </c>
      <c r="AE1764" s="1" t="s">
        <v>38</v>
      </c>
      <c r="AF1764" s="1" t="s">
        <v>38</v>
      </c>
      <c r="AG1764" t="s">
        <v>13527</v>
      </c>
      <c r="AH1764" t="s">
        <v>38</v>
      </c>
      <c r="AI1764" t="s">
        <v>13539</v>
      </c>
    </row>
    <row r="1765" spans="1:35" x14ac:dyDescent="0.25">
      <c r="A1765" s="1" t="s">
        <v>3620</v>
      </c>
      <c r="B1765" s="1" t="s">
        <v>30</v>
      </c>
      <c r="C1765">
        <v>4</v>
      </c>
      <c r="D1765">
        <v>14</v>
      </c>
      <c r="E1765">
        <v>30.6</v>
      </c>
      <c r="F1765">
        <v>0</v>
      </c>
      <c r="G1765">
        <v>0</v>
      </c>
      <c r="H1765" s="1" t="s">
        <v>30</v>
      </c>
      <c r="I1765" s="1" t="s">
        <v>31</v>
      </c>
      <c r="J1765">
        <v>0</v>
      </c>
      <c r="K1765">
        <v>2</v>
      </c>
      <c r="L1765">
        <v>2</v>
      </c>
      <c r="M1765" s="1" t="s">
        <v>32</v>
      </c>
      <c r="N1765">
        <v>0</v>
      </c>
      <c r="O1765" s="1" t="s">
        <v>471</v>
      </c>
      <c r="P1765" s="1" t="s">
        <v>3621</v>
      </c>
      <c r="Q1765" s="1" t="s">
        <v>35</v>
      </c>
      <c r="R1765">
        <v>73</v>
      </c>
      <c r="S1765" s="1" t="s">
        <v>30</v>
      </c>
      <c r="T1765" s="1" t="s">
        <v>32</v>
      </c>
      <c r="U1765" s="1" t="s">
        <v>30</v>
      </c>
      <c r="V1765">
        <v>0</v>
      </c>
      <c r="W1765" s="1" t="s">
        <v>30</v>
      </c>
      <c r="X1765" s="1" t="s">
        <v>57</v>
      </c>
      <c r="Y1765" s="1" t="s">
        <v>37</v>
      </c>
      <c r="Z1765">
        <v>43</v>
      </c>
      <c r="AA1765">
        <v>186</v>
      </c>
      <c r="AB1765" s="1" t="s">
        <v>13500</v>
      </c>
      <c r="AC1765" s="1" t="s">
        <v>13500</v>
      </c>
      <c r="AD1765" t="s">
        <v>13496</v>
      </c>
      <c r="AE1765" s="1" t="s">
        <v>38</v>
      </c>
      <c r="AF1765" s="1" t="s">
        <v>38</v>
      </c>
      <c r="AG1765" t="s">
        <v>13527</v>
      </c>
      <c r="AH1765" t="s">
        <v>38</v>
      </c>
      <c r="AI1765" t="s">
        <v>13538</v>
      </c>
    </row>
    <row r="1766" spans="1:35" x14ac:dyDescent="0.25">
      <c r="A1766" s="1" t="s">
        <v>3622</v>
      </c>
      <c r="B1766" s="1" t="s">
        <v>30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s="1" t="s">
        <v>30</v>
      </c>
      <c r="I1766" s="1" t="s">
        <v>31</v>
      </c>
      <c r="J1766">
        <v>0</v>
      </c>
      <c r="K1766">
        <v>1</v>
      </c>
      <c r="L1766">
        <v>0</v>
      </c>
      <c r="M1766" s="1" t="s">
        <v>30</v>
      </c>
      <c r="N1766">
        <v>0</v>
      </c>
      <c r="O1766" s="1" t="s">
        <v>197</v>
      </c>
      <c r="P1766" s="1" t="s">
        <v>3623</v>
      </c>
      <c r="Q1766" s="1" t="s">
        <v>35</v>
      </c>
      <c r="R1766">
        <v>48</v>
      </c>
      <c r="S1766" s="1" t="s">
        <v>30</v>
      </c>
      <c r="T1766" s="1" t="s">
        <v>30</v>
      </c>
      <c r="U1766" s="1" t="s">
        <v>30</v>
      </c>
      <c r="V1766">
        <v>0</v>
      </c>
      <c r="W1766" s="1" t="s">
        <v>30</v>
      </c>
      <c r="X1766" s="1" t="s">
        <v>36</v>
      </c>
      <c r="Y1766" s="1" t="s">
        <v>44</v>
      </c>
      <c r="Z1766">
        <v>9</v>
      </c>
      <c r="AA1766">
        <v>219</v>
      </c>
      <c r="AB1766" s="1" t="s">
        <v>13500</v>
      </c>
      <c r="AC1766" s="1" t="s">
        <v>13500</v>
      </c>
      <c r="AD1766" t="s">
        <v>13494</v>
      </c>
      <c r="AE1766" s="1" t="s">
        <v>38</v>
      </c>
      <c r="AF1766" s="1" t="s">
        <v>38</v>
      </c>
      <c r="AG1766" t="s">
        <v>13527</v>
      </c>
      <c r="AH1766" t="s">
        <v>38</v>
      </c>
      <c r="AI1766" t="s">
        <v>13539</v>
      </c>
    </row>
    <row r="1767" spans="1:35" x14ac:dyDescent="0.25">
      <c r="A1767" s="1" t="s">
        <v>3624</v>
      </c>
      <c r="B1767" s="1" t="s">
        <v>30</v>
      </c>
      <c r="C1767">
        <v>4</v>
      </c>
      <c r="D1767">
        <v>12</v>
      </c>
      <c r="E1767">
        <v>28.3</v>
      </c>
      <c r="F1767">
        <v>0</v>
      </c>
      <c r="G1767">
        <v>0</v>
      </c>
      <c r="H1767" s="1" t="s">
        <v>30</v>
      </c>
      <c r="I1767" s="1" t="s">
        <v>31</v>
      </c>
      <c r="J1767">
        <v>0</v>
      </c>
      <c r="K1767">
        <v>0</v>
      </c>
      <c r="L1767">
        <v>6</v>
      </c>
      <c r="M1767" s="1" t="s">
        <v>32</v>
      </c>
      <c r="N1767">
        <v>0</v>
      </c>
      <c r="O1767" s="1" t="s">
        <v>697</v>
      </c>
      <c r="P1767" s="1" t="s">
        <v>3625</v>
      </c>
      <c r="Q1767" s="1" t="s">
        <v>42</v>
      </c>
      <c r="R1767">
        <v>69</v>
      </c>
      <c r="S1767" s="1" t="s">
        <v>30</v>
      </c>
      <c r="T1767" s="1" t="s">
        <v>32</v>
      </c>
      <c r="U1767" s="1" t="s">
        <v>30</v>
      </c>
      <c r="V1767">
        <v>0</v>
      </c>
      <c r="W1767" s="1" t="s">
        <v>30</v>
      </c>
      <c r="X1767" s="1" t="s">
        <v>57</v>
      </c>
      <c r="Y1767" s="1" t="s">
        <v>37</v>
      </c>
      <c r="Z1767">
        <v>59</v>
      </c>
      <c r="AA1767">
        <v>209</v>
      </c>
      <c r="AB1767" s="1" t="s">
        <v>13500</v>
      </c>
      <c r="AC1767" s="1" t="s">
        <v>13500</v>
      </c>
      <c r="AD1767" t="s">
        <v>13496</v>
      </c>
      <c r="AE1767" s="1" t="s">
        <v>38</v>
      </c>
      <c r="AF1767" s="1" t="s">
        <v>38</v>
      </c>
      <c r="AG1767" t="s">
        <v>13526</v>
      </c>
      <c r="AH1767" t="s">
        <v>38</v>
      </c>
      <c r="AI1767" t="s">
        <v>13538</v>
      </c>
    </row>
    <row r="1768" spans="1:35" x14ac:dyDescent="0.25">
      <c r="A1768" s="1" t="s">
        <v>3626</v>
      </c>
      <c r="B1768" s="1" t="s">
        <v>30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s="1" t="s">
        <v>30</v>
      </c>
      <c r="I1768" s="1" t="s">
        <v>31</v>
      </c>
      <c r="J1768">
        <v>0</v>
      </c>
      <c r="K1768">
        <v>1</v>
      </c>
      <c r="L1768">
        <v>0</v>
      </c>
      <c r="M1768" s="1" t="s">
        <v>30</v>
      </c>
      <c r="N1768">
        <v>0</v>
      </c>
      <c r="O1768" s="1" t="s">
        <v>179</v>
      </c>
      <c r="P1768" s="1" t="s">
        <v>3627</v>
      </c>
      <c r="Q1768" s="1" t="s">
        <v>42</v>
      </c>
      <c r="R1768">
        <v>26</v>
      </c>
      <c r="S1768" s="1" t="s">
        <v>32</v>
      </c>
      <c r="T1768" s="1" t="s">
        <v>30</v>
      </c>
      <c r="U1768" s="1" t="s">
        <v>30</v>
      </c>
      <c r="V1768">
        <v>0</v>
      </c>
      <c r="W1768" s="1" t="s">
        <v>30</v>
      </c>
      <c r="X1768" s="1" t="s">
        <v>43</v>
      </c>
      <c r="Y1768" s="1" t="s">
        <v>44</v>
      </c>
      <c r="Z1768">
        <v>8</v>
      </c>
      <c r="AA1768">
        <v>137</v>
      </c>
      <c r="AB1768" s="1" t="s">
        <v>13500</v>
      </c>
      <c r="AC1768" s="1" t="s">
        <v>13500</v>
      </c>
      <c r="AD1768" t="s">
        <v>13495</v>
      </c>
      <c r="AE1768" s="1" t="s">
        <v>38</v>
      </c>
      <c r="AF1768" s="1" t="s">
        <v>38</v>
      </c>
      <c r="AG1768" t="s">
        <v>13527</v>
      </c>
      <c r="AH1768" t="s">
        <v>38</v>
      </c>
      <c r="AI1768" t="s">
        <v>13539</v>
      </c>
    </row>
    <row r="1769" spans="1:35" x14ac:dyDescent="0.25">
      <c r="A1769" s="1" t="s">
        <v>3628</v>
      </c>
      <c r="B1769" s="1" t="s">
        <v>30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s="1" t="s">
        <v>30</v>
      </c>
      <c r="I1769" s="1" t="s">
        <v>31</v>
      </c>
      <c r="J1769">
        <v>0</v>
      </c>
      <c r="K1769">
        <v>2</v>
      </c>
      <c r="L1769">
        <v>1</v>
      </c>
      <c r="M1769" s="1" t="s">
        <v>32</v>
      </c>
      <c r="N1769">
        <v>0</v>
      </c>
      <c r="O1769" s="1" t="s">
        <v>166</v>
      </c>
      <c r="P1769" s="1" t="s">
        <v>3629</v>
      </c>
      <c r="Q1769" s="1" t="s">
        <v>42</v>
      </c>
      <c r="R1769">
        <v>52</v>
      </c>
      <c r="S1769" s="1" t="s">
        <v>30</v>
      </c>
      <c r="T1769" s="1" t="s">
        <v>30</v>
      </c>
      <c r="U1769" s="1" t="s">
        <v>30</v>
      </c>
      <c r="V1769">
        <v>0</v>
      </c>
      <c r="W1769" s="1" t="s">
        <v>30</v>
      </c>
      <c r="X1769" s="1" t="s">
        <v>36</v>
      </c>
      <c r="Y1769" s="1" t="s">
        <v>44</v>
      </c>
      <c r="Z1769">
        <v>26</v>
      </c>
      <c r="AA1769">
        <v>528</v>
      </c>
      <c r="AB1769" s="1" t="s">
        <v>13500</v>
      </c>
      <c r="AC1769" s="1" t="s">
        <v>13500</v>
      </c>
      <c r="AD1769" t="s">
        <v>13494</v>
      </c>
      <c r="AE1769" s="1" t="s">
        <v>38</v>
      </c>
      <c r="AF1769" s="1" t="s">
        <v>38</v>
      </c>
      <c r="AG1769" t="s">
        <v>13527</v>
      </c>
      <c r="AH1769" t="s">
        <v>38</v>
      </c>
      <c r="AI1769" t="s">
        <v>13539</v>
      </c>
    </row>
    <row r="1770" spans="1:35" x14ac:dyDescent="0.25">
      <c r="A1770" s="1" t="s">
        <v>3630</v>
      </c>
      <c r="B1770" s="1" t="s">
        <v>30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s="1" t="s">
        <v>30</v>
      </c>
      <c r="I1770" s="1" t="s">
        <v>31</v>
      </c>
      <c r="J1770">
        <v>0</v>
      </c>
      <c r="K1770">
        <v>1</v>
      </c>
      <c r="L1770">
        <v>1</v>
      </c>
      <c r="M1770" s="1" t="s">
        <v>32</v>
      </c>
      <c r="N1770">
        <v>0</v>
      </c>
      <c r="O1770" s="1" t="s">
        <v>436</v>
      </c>
      <c r="P1770" s="1" t="s">
        <v>3631</v>
      </c>
      <c r="Q1770" s="1" t="s">
        <v>42</v>
      </c>
      <c r="R1770">
        <v>81</v>
      </c>
      <c r="S1770" s="1" t="s">
        <v>30</v>
      </c>
      <c r="T1770" s="1" t="s">
        <v>32</v>
      </c>
      <c r="U1770" s="1" t="s">
        <v>30</v>
      </c>
      <c r="V1770">
        <v>0</v>
      </c>
      <c r="W1770" s="1" t="s">
        <v>30</v>
      </c>
      <c r="X1770" s="1" t="s">
        <v>57</v>
      </c>
      <c r="Y1770" s="1" t="s">
        <v>37</v>
      </c>
      <c r="Z1770">
        <v>44</v>
      </c>
      <c r="AA1770">
        <v>1661</v>
      </c>
      <c r="AB1770" s="1" t="s">
        <v>13500</v>
      </c>
      <c r="AC1770" s="1" t="s">
        <v>13500</v>
      </c>
      <c r="AD1770" t="s">
        <v>13496</v>
      </c>
      <c r="AE1770" s="1" t="s">
        <v>38</v>
      </c>
      <c r="AF1770" s="1" t="s">
        <v>38</v>
      </c>
      <c r="AG1770" t="s">
        <v>13527</v>
      </c>
      <c r="AH1770" t="s">
        <v>38</v>
      </c>
      <c r="AI1770" t="s">
        <v>13539</v>
      </c>
    </row>
    <row r="1771" spans="1:35" x14ac:dyDescent="0.25">
      <c r="A1771" s="1" t="s">
        <v>3632</v>
      </c>
      <c r="B1771" s="1" t="s">
        <v>30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s="1" t="s">
        <v>30</v>
      </c>
      <c r="I1771" s="1" t="s">
        <v>31</v>
      </c>
      <c r="J1771">
        <v>0</v>
      </c>
      <c r="K1771">
        <v>2</v>
      </c>
      <c r="L1771">
        <v>19</v>
      </c>
      <c r="M1771" s="1" t="s">
        <v>32</v>
      </c>
      <c r="N1771">
        <v>0</v>
      </c>
      <c r="O1771" s="1" t="s">
        <v>125</v>
      </c>
      <c r="P1771" s="1" t="s">
        <v>3633</v>
      </c>
      <c r="Q1771" s="1" t="s">
        <v>42</v>
      </c>
      <c r="R1771">
        <v>20</v>
      </c>
      <c r="S1771" s="1" t="s">
        <v>32</v>
      </c>
      <c r="T1771" s="1" t="s">
        <v>30</v>
      </c>
      <c r="U1771" s="1" t="s">
        <v>30</v>
      </c>
      <c r="V1771">
        <v>0</v>
      </c>
      <c r="W1771" s="1" t="s">
        <v>32</v>
      </c>
      <c r="X1771" s="1" t="s">
        <v>36</v>
      </c>
      <c r="Y1771" s="1" t="s">
        <v>37</v>
      </c>
      <c r="Z1771">
        <v>35</v>
      </c>
      <c r="AA1771">
        <v>1076</v>
      </c>
      <c r="AB1771" s="1" t="s">
        <v>13500</v>
      </c>
      <c r="AC1771" s="1" t="s">
        <v>13500</v>
      </c>
      <c r="AD1771" t="s">
        <v>13495</v>
      </c>
      <c r="AE1771" s="1" t="s">
        <v>38</v>
      </c>
      <c r="AF1771" s="1" t="s">
        <v>38</v>
      </c>
      <c r="AG1771" t="s">
        <v>13526</v>
      </c>
      <c r="AH1771" t="s">
        <v>38</v>
      </c>
      <c r="AI1771" t="s">
        <v>13539</v>
      </c>
    </row>
    <row r="1772" spans="1:35" x14ac:dyDescent="0.25">
      <c r="A1772" s="1" t="s">
        <v>3634</v>
      </c>
      <c r="B1772" s="1" t="s">
        <v>30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s="1" t="s">
        <v>30</v>
      </c>
      <c r="I1772" s="1" t="s">
        <v>31</v>
      </c>
      <c r="J1772">
        <v>0</v>
      </c>
      <c r="K1772">
        <v>1</v>
      </c>
      <c r="L1772">
        <v>5</v>
      </c>
      <c r="M1772" s="1" t="s">
        <v>32</v>
      </c>
      <c r="N1772">
        <v>0</v>
      </c>
      <c r="O1772" s="1" t="s">
        <v>114</v>
      </c>
      <c r="P1772" s="1" t="s">
        <v>3635</v>
      </c>
      <c r="Q1772" s="1" t="s">
        <v>42</v>
      </c>
      <c r="R1772">
        <v>38</v>
      </c>
      <c r="S1772" s="1" t="s">
        <v>30</v>
      </c>
      <c r="T1772" s="1" t="s">
        <v>30</v>
      </c>
      <c r="U1772" s="1" t="s">
        <v>30</v>
      </c>
      <c r="V1772">
        <v>0</v>
      </c>
      <c r="W1772" s="1" t="s">
        <v>30</v>
      </c>
      <c r="X1772" s="1" t="s">
        <v>36</v>
      </c>
      <c r="Y1772" s="1" t="s">
        <v>37</v>
      </c>
      <c r="Z1772">
        <v>21</v>
      </c>
      <c r="AA1772">
        <v>287</v>
      </c>
      <c r="AB1772" s="1" t="s">
        <v>13500</v>
      </c>
      <c r="AC1772" s="1" t="s">
        <v>13500</v>
      </c>
      <c r="AD1772" t="s">
        <v>13494</v>
      </c>
      <c r="AE1772" s="1" t="s">
        <v>38</v>
      </c>
      <c r="AF1772" s="1" t="s">
        <v>38</v>
      </c>
      <c r="AG1772" t="s">
        <v>13526</v>
      </c>
      <c r="AH1772" t="s">
        <v>38</v>
      </c>
      <c r="AI1772" t="s">
        <v>13539</v>
      </c>
    </row>
    <row r="1773" spans="1:35" x14ac:dyDescent="0.25">
      <c r="A1773" s="1" t="s">
        <v>3636</v>
      </c>
      <c r="B1773" s="1" t="s">
        <v>30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s="1" t="s">
        <v>30</v>
      </c>
      <c r="I1773" s="1" t="s">
        <v>31</v>
      </c>
      <c r="J1773">
        <v>0</v>
      </c>
      <c r="K1773">
        <v>2</v>
      </c>
      <c r="L1773">
        <v>21</v>
      </c>
      <c r="M1773" s="1" t="s">
        <v>32</v>
      </c>
      <c r="N1773">
        <v>0</v>
      </c>
      <c r="O1773" s="1" t="s">
        <v>91</v>
      </c>
      <c r="P1773" s="1" t="s">
        <v>3637</v>
      </c>
      <c r="Q1773" s="1" t="s">
        <v>35</v>
      </c>
      <c r="R1773">
        <v>25</v>
      </c>
      <c r="S1773" s="1" t="s">
        <v>32</v>
      </c>
      <c r="T1773" s="1" t="s">
        <v>30</v>
      </c>
      <c r="U1773" s="1" t="s">
        <v>30</v>
      </c>
      <c r="V1773">
        <v>0</v>
      </c>
      <c r="W1773" s="1" t="s">
        <v>32</v>
      </c>
      <c r="X1773" s="1" t="s">
        <v>57</v>
      </c>
      <c r="Y1773" s="1" t="s">
        <v>44</v>
      </c>
      <c r="Z1773">
        <v>32</v>
      </c>
      <c r="AA1773">
        <v>2064</v>
      </c>
      <c r="AB1773" s="1" t="s">
        <v>13500</v>
      </c>
      <c r="AC1773" s="1" t="s">
        <v>13500</v>
      </c>
      <c r="AD1773" t="s">
        <v>13495</v>
      </c>
      <c r="AE1773" s="1" t="s">
        <v>38</v>
      </c>
      <c r="AF1773" s="1" t="s">
        <v>38</v>
      </c>
      <c r="AG1773" t="s">
        <v>13526</v>
      </c>
      <c r="AH1773" t="s">
        <v>38</v>
      </c>
      <c r="AI1773" t="s">
        <v>13540</v>
      </c>
    </row>
    <row r="1774" spans="1:35" x14ac:dyDescent="0.25">
      <c r="A1774" s="1" t="s">
        <v>3638</v>
      </c>
      <c r="B1774" s="1" t="s">
        <v>30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s="1" t="s">
        <v>30</v>
      </c>
      <c r="I1774" s="1" t="s">
        <v>31</v>
      </c>
      <c r="J1774">
        <v>0</v>
      </c>
      <c r="K1774">
        <v>1</v>
      </c>
      <c r="L1774">
        <v>0</v>
      </c>
      <c r="M1774" s="1" t="s">
        <v>30</v>
      </c>
      <c r="N1774">
        <v>0</v>
      </c>
      <c r="O1774" s="1" t="s">
        <v>74</v>
      </c>
      <c r="P1774" s="1" t="s">
        <v>3639</v>
      </c>
      <c r="Q1774" s="1" t="s">
        <v>35</v>
      </c>
      <c r="R1774">
        <v>29</v>
      </c>
      <c r="S1774" s="1" t="s">
        <v>32</v>
      </c>
      <c r="T1774" s="1" t="s">
        <v>30</v>
      </c>
      <c r="U1774" s="1" t="s">
        <v>30</v>
      </c>
      <c r="V1774">
        <v>0</v>
      </c>
      <c r="W1774" s="1" t="s">
        <v>30</v>
      </c>
      <c r="X1774" s="1" t="s">
        <v>43</v>
      </c>
      <c r="Y1774" s="1" t="s">
        <v>44</v>
      </c>
      <c r="Z1774">
        <v>7</v>
      </c>
      <c r="AA1774">
        <v>388</v>
      </c>
      <c r="AB1774" s="1" t="s">
        <v>13500</v>
      </c>
      <c r="AC1774" s="1" t="s">
        <v>13500</v>
      </c>
      <c r="AD1774" t="s">
        <v>13495</v>
      </c>
      <c r="AE1774" s="1" t="s">
        <v>38</v>
      </c>
      <c r="AF1774" s="1" t="s">
        <v>38</v>
      </c>
      <c r="AG1774" t="s">
        <v>13527</v>
      </c>
      <c r="AH1774" t="s">
        <v>38</v>
      </c>
      <c r="AI1774" t="s">
        <v>13540</v>
      </c>
    </row>
    <row r="1775" spans="1:35" x14ac:dyDescent="0.25">
      <c r="A1775" s="1" t="s">
        <v>3640</v>
      </c>
      <c r="B1775" s="1" t="s">
        <v>30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s="1" t="s">
        <v>30</v>
      </c>
      <c r="I1775" s="1" t="s">
        <v>31</v>
      </c>
      <c r="J1775">
        <v>0</v>
      </c>
      <c r="K1775">
        <v>1</v>
      </c>
      <c r="L1775">
        <v>3</v>
      </c>
      <c r="M1775" s="1" t="s">
        <v>32</v>
      </c>
      <c r="N1775">
        <v>0</v>
      </c>
      <c r="O1775" s="1" t="s">
        <v>471</v>
      </c>
      <c r="P1775" s="1" t="s">
        <v>3641</v>
      </c>
      <c r="Q1775" s="1" t="s">
        <v>42</v>
      </c>
      <c r="R1775">
        <v>30</v>
      </c>
      <c r="S1775" s="1" t="s">
        <v>30</v>
      </c>
      <c r="T1775" s="1" t="s">
        <v>30</v>
      </c>
      <c r="U1775" s="1" t="s">
        <v>30</v>
      </c>
      <c r="V1775">
        <v>0</v>
      </c>
      <c r="W1775" s="1" t="s">
        <v>30</v>
      </c>
      <c r="X1775" s="1" t="s">
        <v>43</v>
      </c>
      <c r="Y1775" s="1" t="s">
        <v>37</v>
      </c>
      <c r="Z1775">
        <v>39</v>
      </c>
      <c r="AA1775">
        <v>1047</v>
      </c>
      <c r="AB1775" s="1" t="s">
        <v>13500</v>
      </c>
      <c r="AC1775" s="1" t="s">
        <v>13500</v>
      </c>
      <c r="AD1775" t="s">
        <v>13495</v>
      </c>
      <c r="AE1775" s="1" t="s">
        <v>38</v>
      </c>
      <c r="AF1775" s="1" t="s">
        <v>38</v>
      </c>
      <c r="AG1775" t="s">
        <v>13526</v>
      </c>
      <c r="AH1775" t="s">
        <v>38</v>
      </c>
      <c r="AI1775" t="s">
        <v>13539</v>
      </c>
    </row>
    <row r="1776" spans="1:35" x14ac:dyDescent="0.25">
      <c r="A1776" s="1" t="s">
        <v>3642</v>
      </c>
      <c r="B1776" s="1" t="s">
        <v>30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s="1" t="s">
        <v>30</v>
      </c>
      <c r="I1776" s="1" t="s">
        <v>31</v>
      </c>
      <c r="J1776">
        <v>0</v>
      </c>
      <c r="K1776">
        <v>1</v>
      </c>
      <c r="L1776">
        <v>0</v>
      </c>
      <c r="M1776" s="1" t="s">
        <v>30</v>
      </c>
      <c r="N1776">
        <v>0</v>
      </c>
      <c r="O1776" s="1" t="s">
        <v>91</v>
      </c>
      <c r="P1776" s="1" t="s">
        <v>3643</v>
      </c>
      <c r="Q1776" s="1" t="s">
        <v>35</v>
      </c>
      <c r="R1776">
        <v>43</v>
      </c>
      <c r="S1776" s="1" t="s">
        <v>30</v>
      </c>
      <c r="T1776" s="1" t="s">
        <v>30</v>
      </c>
      <c r="U1776" s="1" t="s">
        <v>30</v>
      </c>
      <c r="V1776">
        <v>0</v>
      </c>
      <c r="W1776" s="1" t="s">
        <v>30</v>
      </c>
      <c r="X1776" s="1" t="s">
        <v>57</v>
      </c>
      <c r="Y1776" s="1" t="s">
        <v>58</v>
      </c>
      <c r="Z1776">
        <v>12</v>
      </c>
      <c r="AA1776">
        <v>260</v>
      </c>
      <c r="AB1776" s="1" t="s">
        <v>13500</v>
      </c>
      <c r="AC1776" s="1" t="s">
        <v>13500</v>
      </c>
      <c r="AD1776" t="s">
        <v>13494</v>
      </c>
      <c r="AE1776" s="1" t="s">
        <v>38</v>
      </c>
      <c r="AF1776" s="1" t="s">
        <v>38</v>
      </c>
      <c r="AG1776" t="s">
        <v>13527</v>
      </c>
      <c r="AH1776" t="s">
        <v>38</v>
      </c>
      <c r="AI1776" t="s">
        <v>13539</v>
      </c>
    </row>
    <row r="1777" spans="1:35" x14ac:dyDescent="0.25">
      <c r="A1777" s="1" t="s">
        <v>3644</v>
      </c>
      <c r="B1777" s="1" t="s">
        <v>30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s="1" t="s">
        <v>30</v>
      </c>
      <c r="I1777" s="1" t="s">
        <v>31</v>
      </c>
      <c r="J1777">
        <v>0</v>
      </c>
      <c r="K1777">
        <v>0</v>
      </c>
      <c r="L1777">
        <v>0</v>
      </c>
      <c r="M1777" s="1" t="s">
        <v>30</v>
      </c>
      <c r="N1777">
        <v>0</v>
      </c>
      <c r="O1777" s="1" t="s">
        <v>122</v>
      </c>
      <c r="P1777" s="1" t="s">
        <v>3645</v>
      </c>
      <c r="Q1777" s="1" t="s">
        <v>35</v>
      </c>
      <c r="R1777">
        <v>32</v>
      </c>
      <c r="S1777" s="1" t="s">
        <v>30</v>
      </c>
      <c r="T1777" s="1" t="s">
        <v>30</v>
      </c>
      <c r="U1777" s="1" t="s">
        <v>30</v>
      </c>
      <c r="V1777">
        <v>0</v>
      </c>
      <c r="W1777" s="1" t="s">
        <v>30</v>
      </c>
      <c r="X1777" s="1" t="s">
        <v>43</v>
      </c>
      <c r="Y1777" s="1" t="s">
        <v>44</v>
      </c>
      <c r="Z1777">
        <v>8</v>
      </c>
      <c r="AA1777">
        <v>129</v>
      </c>
      <c r="AB1777" s="1" t="s">
        <v>13500</v>
      </c>
      <c r="AC1777" s="1" t="s">
        <v>13500</v>
      </c>
      <c r="AD1777" t="s">
        <v>13494</v>
      </c>
      <c r="AE1777" s="1" t="s">
        <v>38</v>
      </c>
      <c r="AF1777" s="1" t="s">
        <v>38</v>
      </c>
      <c r="AG1777" t="s">
        <v>13527</v>
      </c>
      <c r="AH1777" t="s">
        <v>38</v>
      </c>
      <c r="AI1777" t="s">
        <v>13539</v>
      </c>
    </row>
    <row r="1778" spans="1:35" x14ac:dyDescent="0.25">
      <c r="A1778" s="1" t="s">
        <v>3646</v>
      </c>
      <c r="B1778" s="1" t="s">
        <v>30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s="1" t="s">
        <v>30</v>
      </c>
      <c r="I1778" s="1" t="s">
        <v>31</v>
      </c>
      <c r="J1778">
        <v>0</v>
      </c>
      <c r="K1778">
        <v>2</v>
      </c>
      <c r="L1778">
        <v>6</v>
      </c>
      <c r="M1778" s="1" t="s">
        <v>32</v>
      </c>
      <c r="N1778">
        <v>0</v>
      </c>
      <c r="O1778" s="1" t="s">
        <v>80</v>
      </c>
      <c r="P1778" s="1" t="s">
        <v>3647</v>
      </c>
      <c r="Q1778" s="1" t="s">
        <v>42</v>
      </c>
      <c r="R1778">
        <v>57</v>
      </c>
      <c r="S1778" s="1" t="s">
        <v>30</v>
      </c>
      <c r="T1778" s="1" t="s">
        <v>30</v>
      </c>
      <c r="U1778" s="1" t="s">
        <v>30</v>
      </c>
      <c r="V1778">
        <v>0</v>
      </c>
      <c r="W1778" s="1" t="s">
        <v>30</v>
      </c>
      <c r="X1778" s="1" t="s">
        <v>43</v>
      </c>
      <c r="Y1778" s="1" t="s">
        <v>58</v>
      </c>
      <c r="Z1778">
        <v>23</v>
      </c>
      <c r="AA1778">
        <v>1393</v>
      </c>
      <c r="AB1778" s="1" t="s">
        <v>13500</v>
      </c>
      <c r="AC1778" s="1" t="s">
        <v>13500</v>
      </c>
      <c r="AD1778" t="s">
        <v>13494</v>
      </c>
      <c r="AE1778" s="1" t="s">
        <v>38</v>
      </c>
      <c r="AF1778" s="1" t="s">
        <v>38</v>
      </c>
      <c r="AG1778" t="s">
        <v>13526</v>
      </c>
      <c r="AH1778" t="s">
        <v>38</v>
      </c>
      <c r="AI1778" t="s">
        <v>13540</v>
      </c>
    </row>
    <row r="1779" spans="1:35" x14ac:dyDescent="0.25">
      <c r="A1779" s="1" t="s">
        <v>3648</v>
      </c>
      <c r="B1779" s="1" t="s">
        <v>30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s="1" t="s">
        <v>30</v>
      </c>
      <c r="I1779" s="1" t="s">
        <v>31</v>
      </c>
      <c r="J1779">
        <v>0</v>
      </c>
      <c r="K1779">
        <v>0</v>
      </c>
      <c r="L1779">
        <v>0</v>
      </c>
      <c r="M1779" s="1" t="s">
        <v>30</v>
      </c>
      <c r="N1779">
        <v>0</v>
      </c>
      <c r="O1779" s="1" t="s">
        <v>65</v>
      </c>
      <c r="P1779" s="1" t="s">
        <v>3649</v>
      </c>
      <c r="Q1779" s="1" t="s">
        <v>35</v>
      </c>
      <c r="R1779">
        <v>57</v>
      </c>
      <c r="S1779" s="1" t="s">
        <v>30</v>
      </c>
      <c r="T1779" s="1" t="s">
        <v>30</v>
      </c>
      <c r="U1779" s="1" t="s">
        <v>30</v>
      </c>
      <c r="V1779">
        <v>0</v>
      </c>
      <c r="W1779" s="1" t="s">
        <v>30</v>
      </c>
      <c r="X1779" s="1" t="s">
        <v>57</v>
      </c>
      <c r="Y1779" s="1" t="s">
        <v>44</v>
      </c>
      <c r="Z1779">
        <v>14</v>
      </c>
      <c r="AA1779">
        <v>715</v>
      </c>
      <c r="AB1779" s="1" t="s">
        <v>13500</v>
      </c>
      <c r="AC1779" s="1" t="s">
        <v>13500</v>
      </c>
      <c r="AD1779" t="s">
        <v>13494</v>
      </c>
      <c r="AE1779" s="1" t="s">
        <v>38</v>
      </c>
      <c r="AF1779" s="1" t="s">
        <v>38</v>
      </c>
      <c r="AG1779" t="s">
        <v>13527</v>
      </c>
      <c r="AH1779" t="s">
        <v>38</v>
      </c>
      <c r="AI1779" t="s">
        <v>13540</v>
      </c>
    </row>
    <row r="1780" spans="1:35" x14ac:dyDescent="0.25">
      <c r="A1780" s="1" t="s">
        <v>3650</v>
      </c>
      <c r="B1780" s="1" t="s">
        <v>30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s="1" t="s">
        <v>30</v>
      </c>
      <c r="I1780" s="1" t="s">
        <v>31</v>
      </c>
      <c r="J1780">
        <v>0</v>
      </c>
      <c r="K1780">
        <v>2</v>
      </c>
      <c r="L1780">
        <v>0</v>
      </c>
      <c r="M1780" s="1" t="s">
        <v>30</v>
      </c>
      <c r="N1780">
        <v>0</v>
      </c>
      <c r="O1780" s="1" t="s">
        <v>166</v>
      </c>
      <c r="P1780" s="1" t="s">
        <v>3651</v>
      </c>
      <c r="Q1780" s="1" t="s">
        <v>35</v>
      </c>
      <c r="R1780">
        <v>60</v>
      </c>
      <c r="S1780" s="1" t="s">
        <v>30</v>
      </c>
      <c r="T1780" s="1" t="s">
        <v>30</v>
      </c>
      <c r="U1780" s="1" t="s">
        <v>30</v>
      </c>
      <c r="V1780">
        <v>0</v>
      </c>
      <c r="W1780" s="1" t="s">
        <v>30</v>
      </c>
      <c r="X1780" s="1" t="s">
        <v>57</v>
      </c>
      <c r="Y1780" s="1" t="s">
        <v>44</v>
      </c>
      <c r="Z1780">
        <v>8</v>
      </c>
      <c r="AA1780">
        <v>236</v>
      </c>
      <c r="AB1780" s="1" t="s">
        <v>13500</v>
      </c>
      <c r="AC1780" s="1" t="s">
        <v>13500</v>
      </c>
      <c r="AD1780" t="s">
        <v>13494</v>
      </c>
      <c r="AE1780" s="1" t="s">
        <v>38</v>
      </c>
      <c r="AF1780" s="1" t="s">
        <v>38</v>
      </c>
      <c r="AG1780" t="s">
        <v>13527</v>
      </c>
      <c r="AH1780" t="s">
        <v>38</v>
      </c>
      <c r="AI1780" t="s">
        <v>13539</v>
      </c>
    </row>
    <row r="1781" spans="1:35" x14ac:dyDescent="0.25">
      <c r="A1781" s="1" t="s">
        <v>3652</v>
      </c>
      <c r="B1781" s="1" t="s">
        <v>30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s="1" t="s">
        <v>32</v>
      </c>
      <c r="I1781" s="1" t="s">
        <v>46</v>
      </c>
      <c r="J1781">
        <v>0</v>
      </c>
      <c r="K1781">
        <v>0</v>
      </c>
      <c r="L1781">
        <v>0</v>
      </c>
      <c r="M1781" s="1" t="s">
        <v>30</v>
      </c>
      <c r="N1781">
        <v>0</v>
      </c>
      <c r="O1781" s="1" t="s">
        <v>240</v>
      </c>
      <c r="P1781" s="1" t="s">
        <v>3653</v>
      </c>
      <c r="Q1781" s="1" t="s">
        <v>35</v>
      </c>
      <c r="R1781">
        <v>41</v>
      </c>
      <c r="S1781" s="1" t="s">
        <v>30</v>
      </c>
      <c r="T1781" s="1" t="s">
        <v>30</v>
      </c>
      <c r="U1781" s="1" t="s">
        <v>30</v>
      </c>
      <c r="V1781">
        <v>0</v>
      </c>
      <c r="W1781" s="1" t="s">
        <v>30</v>
      </c>
      <c r="X1781" s="1" t="s">
        <v>36</v>
      </c>
      <c r="Y1781" s="1" t="s">
        <v>44</v>
      </c>
      <c r="Z1781">
        <v>8</v>
      </c>
      <c r="AA1781">
        <v>27</v>
      </c>
      <c r="AB1781" s="1" t="s">
        <v>13500</v>
      </c>
      <c r="AC1781" s="1" t="s">
        <v>13500</v>
      </c>
      <c r="AD1781" t="s">
        <v>13494</v>
      </c>
      <c r="AE1781" s="1" t="s">
        <v>38</v>
      </c>
      <c r="AF1781" s="1" t="s">
        <v>38</v>
      </c>
      <c r="AG1781" t="s">
        <v>13527</v>
      </c>
      <c r="AH1781" t="s">
        <v>38</v>
      </c>
      <c r="AI1781" t="s">
        <v>13538</v>
      </c>
    </row>
    <row r="1782" spans="1:35" x14ac:dyDescent="0.25">
      <c r="A1782" s="1" t="s">
        <v>3654</v>
      </c>
      <c r="B1782" s="1" t="s">
        <v>30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s="1" t="s">
        <v>30</v>
      </c>
      <c r="I1782" s="1" t="s">
        <v>31</v>
      </c>
      <c r="J1782">
        <v>0</v>
      </c>
      <c r="K1782">
        <v>1</v>
      </c>
      <c r="L1782">
        <v>1</v>
      </c>
      <c r="M1782" s="1" t="s">
        <v>32</v>
      </c>
      <c r="N1782">
        <v>0</v>
      </c>
      <c r="O1782" s="1" t="s">
        <v>275</v>
      </c>
      <c r="P1782" s="1" t="s">
        <v>3655</v>
      </c>
      <c r="Q1782" s="1" t="s">
        <v>35</v>
      </c>
      <c r="R1782">
        <v>32</v>
      </c>
      <c r="S1782" s="1" t="s">
        <v>30</v>
      </c>
      <c r="T1782" s="1" t="s">
        <v>30</v>
      </c>
      <c r="U1782" s="1" t="s">
        <v>30</v>
      </c>
      <c r="V1782">
        <v>0</v>
      </c>
      <c r="W1782" s="1" t="s">
        <v>32</v>
      </c>
      <c r="X1782" s="1" t="s">
        <v>57</v>
      </c>
      <c r="Y1782" s="1" t="s">
        <v>44</v>
      </c>
      <c r="Z1782">
        <v>28</v>
      </c>
      <c r="AA1782">
        <v>1787</v>
      </c>
      <c r="AB1782" s="1" t="s">
        <v>13500</v>
      </c>
      <c r="AC1782" s="1" t="s">
        <v>13500</v>
      </c>
      <c r="AD1782" t="s">
        <v>13494</v>
      </c>
      <c r="AE1782" s="1" t="s">
        <v>38</v>
      </c>
      <c r="AF1782" s="1" t="s">
        <v>38</v>
      </c>
      <c r="AG1782" t="s">
        <v>13527</v>
      </c>
      <c r="AH1782" t="s">
        <v>38</v>
      </c>
      <c r="AI1782" t="s">
        <v>13540</v>
      </c>
    </row>
    <row r="1783" spans="1:35" x14ac:dyDescent="0.25">
      <c r="A1783" s="1" t="s">
        <v>3656</v>
      </c>
      <c r="B1783" s="1" t="s">
        <v>30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s="1" t="s">
        <v>30</v>
      </c>
      <c r="I1783" s="1" t="s">
        <v>31</v>
      </c>
      <c r="J1783">
        <v>0</v>
      </c>
      <c r="K1783">
        <v>0</v>
      </c>
      <c r="L1783">
        <v>4</v>
      </c>
      <c r="M1783" s="1" t="s">
        <v>30</v>
      </c>
      <c r="N1783">
        <v>24</v>
      </c>
      <c r="O1783" s="1" t="s">
        <v>52</v>
      </c>
      <c r="P1783" s="1" t="s">
        <v>3657</v>
      </c>
      <c r="Q1783" s="1" t="s">
        <v>35</v>
      </c>
      <c r="R1783">
        <v>55</v>
      </c>
      <c r="S1783" s="1" t="s">
        <v>30</v>
      </c>
      <c r="T1783" s="1" t="s">
        <v>30</v>
      </c>
      <c r="U1783" s="1" t="s">
        <v>30</v>
      </c>
      <c r="V1783">
        <v>0</v>
      </c>
      <c r="W1783" s="1" t="s">
        <v>30</v>
      </c>
      <c r="X1783" s="1" t="s">
        <v>57</v>
      </c>
      <c r="Y1783" s="1" t="s">
        <v>58</v>
      </c>
      <c r="Z1783">
        <v>53</v>
      </c>
      <c r="AA1783">
        <v>2375</v>
      </c>
      <c r="AB1783" s="1" t="s">
        <v>13500</v>
      </c>
      <c r="AC1783" s="1" t="s">
        <v>13500</v>
      </c>
      <c r="AD1783" t="s">
        <v>13494</v>
      </c>
      <c r="AE1783" s="1" t="s">
        <v>38</v>
      </c>
      <c r="AF1783" s="1" t="s">
        <v>38</v>
      </c>
      <c r="AG1783" t="s">
        <v>13526</v>
      </c>
      <c r="AH1783" t="s">
        <v>38</v>
      </c>
      <c r="AI1783" t="s">
        <v>13540</v>
      </c>
    </row>
    <row r="1784" spans="1:35" x14ac:dyDescent="0.25">
      <c r="A1784" s="1" t="s">
        <v>3658</v>
      </c>
      <c r="B1784" s="1" t="s">
        <v>30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s="1" t="s">
        <v>30</v>
      </c>
      <c r="I1784" s="1" t="s">
        <v>31</v>
      </c>
      <c r="J1784">
        <v>0</v>
      </c>
      <c r="K1784">
        <v>0</v>
      </c>
      <c r="L1784">
        <v>4</v>
      </c>
      <c r="M1784" s="1" t="s">
        <v>32</v>
      </c>
      <c r="N1784">
        <v>0</v>
      </c>
      <c r="O1784" s="1" t="s">
        <v>436</v>
      </c>
      <c r="P1784" s="1" t="s">
        <v>3659</v>
      </c>
      <c r="Q1784" s="1" t="s">
        <v>35</v>
      </c>
      <c r="R1784">
        <v>54</v>
      </c>
      <c r="S1784" s="1" t="s">
        <v>30</v>
      </c>
      <c r="T1784" s="1" t="s">
        <v>30</v>
      </c>
      <c r="U1784" s="1" t="s">
        <v>30</v>
      </c>
      <c r="V1784">
        <v>0</v>
      </c>
      <c r="W1784" s="1" t="s">
        <v>32</v>
      </c>
      <c r="X1784" s="1" t="s">
        <v>57</v>
      </c>
      <c r="Y1784" s="1" t="s">
        <v>58</v>
      </c>
      <c r="Z1784">
        <v>36</v>
      </c>
      <c r="AA1784">
        <v>2518</v>
      </c>
      <c r="AB1784" s="1" t="s">
        <v>13500</v>
      </c>
      <c r="AC1784" s="1" t="s">
        <v>13500</v>
      </c>
      <c r="AD1784" t="s">
        <v>13494</v>
      </c>
      <c r="AE1784" s="1" t="s">
        <v>38</v>
      </c>
      <c r="AF1784" s="1" t="s">
        <v>38</v>
      </c>
      <c r="AG1784" t="s">
        <v>13526</v>
      </c>
      <c r="AH1784" t="s">
        <v>38</v>
      </c>
      <c r="AI1784" t="s">
        <v>13540</v>
      </c>
    </row>
    <row r="1785" spans="1:35" x14ac:dyDescent="0.25">
      <c r="A1785" s="1" t="s">
        <v>3660</v>
      </c>
      <c r="B1785" s="1" t="s">
        <v>30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s="1" t="s">
        <v>30</v>
      </c>
      <c r="I1785" s="1" t="s">
        <v>31</v>
      </c>
      <c r="J1785">
        <v>0</v>
      </c>
      <c r="K1785">
        <v>2</v>
      </c>
      <c r="L1785">
        <v>1</v>
      </c>
      <c r="M1785" s="1" t="s">
        <v>32</v>
      </c>
      <c r="N1785">
        <v>0</v>
      </c>
      <c r="O1785" s="1" t="s">
        <v>471</v>
      </c>
      <c r="P1785" s="1" t="s">
        <v>3661</v>
      </c>
      <c r="Q1785" s="1" t="s">
        <v>42</v>
      </c>
      <c r="R1785">
        <v>84</v>
      </c>
      <c r="S1785" s="1" t="s">
        <v>30</v>
      </c>
      <c r="T1785" s="1" t="s">
        <v>32</v>
      </c>
      <c r="U1785" s="1" t="s">
        <v>30</v>
      </c>
      <c r="V1785">
        <v>0</v>
      </c>
      <c r="W1785" s="1" t="s">
        <v>30</v>
      </c>
      <c r="X1785" s="1" t="s">
        <v>57</v>
      </c>
      <c r="Y1785" s="1" t="s">
        <v>58</v>
      </c>
      <c r="Z1785">
        <v>13</v>
      </c>
      <c r="AA1785">
        <v>164</v>
      </c>
      <c r="AB1785" s="1" t="s">
        <v>13500</v>
      </c>
      <c r="AC1785" s="1" t="s">
        <v>13500</v>
      </c>
      <c r="AD1785" t="s">
        <v>13496</v>
      </c>
      <c r="AE1785" s="1" t="s">
        <v>38</v>
      </c>
      <c r="AF1785" s="1" t="s">
        <v>38</v>
      </c>
      <c r="AG1785" t="s">
        <v>13527</v>
      </c>
      <c r="AH1785" t="s">
        <v>38</v>
      </c>
      <c r="AI1785" t="s">
        <v>13539</v>
      </c>
    </row>
    <row r="1786" spans="1:35" x14ac:dyDescent="0.25">
      <c r="A1786" s="1" t="s">
        <v>3662</v>
      </c>
      <c r="B1786" s="1" t="s">
        <v>30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s="1" t="s">
        <v>30</v>
      </c>
      <c r="I1786" s="1" t="s">
        <v>31</v>
      </c>
      <c r="J1786">
        <v>0</v>
      </c>
      <c r="K1786">
        <v>1</v>
      </c>
      <c r="L1786">
        <v>0</v>
      </c>
      <c r="M1786" s="1" t="s">
        <v>30</v>
      </c>
      <c r="N1786">
        <v>0</v>
      </c>
      <c r="O1786" s="1" t="s">
        <v>100</v>
      </c>
      <c r="P1786" s="1" t="s">
        <v>3663</v>
      </c>
      <c r="Q1786" s="1" t="s">
        <v>42</v>
      </c>
      <c r="R1786">
        <v>48</v>
      </c>
      <c r="S1786" s="1" t="s">
        <v>30</v>
      </c>
      <c r="T1786" s="1" t="s">
        <v>30</v>
      </c>
      <c r="U1786" s="1" t="s">
        <v>30</v>
      </c>
      <c r="V1786">
        <v>0</v>
      </c>
      <c r="W1786" s="1" t="s">
        <v>30</v>
      </c>
      <c r="X1786" s="1" t="s">
        <v>57</v>
      </c>
      <c r="Y1786" s="1" t="s">
        <v>37</v>
      </c>
      <c r="Z1786">
        <v>11</v>
      </c>
      <c r="AA1786">
        <v>573</v>
      </c>
      <c r="AB1786" s="1" t="s">
        <v>13500</v>
      </c>
      <c r="AC1786" s="1" t="s">
        <v>13500</v>
      </c>
      <c r="AD1786" t="s">
        <v>13494</v>
      </c>
      <c r="AE1786" s="1" t="s">
        <v>38</v>
      </c>
      <c r="AF1786" s="1" t="s">
        <v>38</v>
      </c>
      <c r="AG1786" t="s">
        <v>13527</v>
      </c>
      <c r="AH1786" t="s">
        <v>38</v>
      </c>
      <c r="AI1786" t="s">
        <v>13540</v>
      </c>
    </row>
    <row r="1787" spans="1:35" x14ac:dyDescent="0.25">
      <c r="A1787" s="1" t="s">
        <v>3664</v>
      </c>
      <c r="B1787" s="1" t="s">
        <v>30</v>
      </c>
      <c r="C1787">
        <v>8</v>
      </c>
      <c r="D1787">
        <v>19</v>
      </c>
      <c r="E1787">
        <v>48.7</v>
      </c>
      <c r="F1787">
        <v>0</v>
      </c>
      <c r="G1787">
        <v>0</v>
      </c>
      <c r="H1787" s="1" t="s">
        <v>30</v>
      </c>
      <c r="I1787" s="1" t="s">
        <v>31</v>
      </c>
      <c r="J1787">
        <v>0</v>
      </c>
      <c r="K1787">
        <v>2</v>
      </c>
      <c r="L1787">
        <v>4</v>
      </c>
      <c r="M1787" s="1" t="s">
        <v>32</v>
      </c>
      <c r="N1787">
        <v>0</v>
      </c>
      <c r="O1787" s="1" t="s">
        <v>68</v>
      </c>
      <c r="P1787" s="1" t="s">
        <v>3665</v>
      </c>
      <c r="Q1787" s="1" t="s">
        <v>35</v>
      </c>
      <c r="R1787">
        <v>37</v>
      </c>
      <c r="S1787" s="1" t="s">
        <v>30</v>
      </c>
      <c r="T1787" s="1" t="s">
        <v>30</v>
      </c>
      <c r="U1787" s="1" t="s">
        <v>30</v>
      </c>
      <c r="V1787">
        <v>0</v>
      </c>
      <c r="W1787" s="1" t="s">
        <v>32</v>
      </c>
      <c r="X1787" s="1" t="s">
        <v>36</v>
      </c>
      <c r="Y1787" s="1" t="s">
        <v>37</v>
      </c>
      <c r="Z1787">
        <v>35</v>
      </c>
      <c r="AA1787">
        <v>287</v>
      </c>
      <c r="AB1787" s="1" t="s">
        <v>13500</v>
      </c>
      <c r="AC1787" s="1" t="s">
        <v>13500</v>
      </c>
      <c r="AD1787" t="s">
        <v>13494</v>
      </c>
      <c r="AE1787" s="1" t="s">
        <v>38</v>
      </c>
      <c r="AF1787" s="1" t="s">
        <v>38</v>
      </c>
      <c r="AG1787" t="s">
        <v>13526</v>
      </c>
      <c r="AH1787" t="s">
        <v>38</v>
      </c>
      <c r="AI1787" t="s">
        <v>13538</v>
      </c>
    </row>
    <row r="1788" spans="1:35" x14ac:dyDescent="0.25">
      <c r="A1788" s="1" t="s">
        <v>3666</v>
      </c>
      <c r="B1788" s="1" t="s">
        <v>30</v>
      </c>
      <c r="C1788">
        <v>4</v>
      </c>
      <c r="D1788">
        <v>9</v>
      </c>
      <c r="E1788">
        <v>24.6</v>
      </c>
      <c r="F1788">
        <v>0</v>
      </c>
      <c r="G1788">
        <v>0</v>
      </c>
      <c r="H1788" s="1" t="s">
        <v>30</v>
      </c>
      <c r="I1788" s="1" t="s">
        <v>31</v>
      </c>
      <c r="J1788">
        <v>0</v>
      </c>
      <c r="K1788">
        <v>1</v>
      </c>
      <c r="L1788">
        <v>0</v>
      </c>
      <c r="M1788" s="1" t="s">
        <v>30</v>
      </c>
      <c r="N1788">
        <v>0</v>
      </c>
      <c r="O1788" s="1" t="s">
        <v>122</v>
      </c>
      <c r="P1788" s="1" t="s">
        <v>3667</v>
      </c>
      <c r="Q1788" s="1" t="s">
        <v>35</v>
      </c>
      <c r="R1788">
        <v>64</v>
      </c>
      <c r="S1788" s="1" t="s">
        <v>30</v>
      </c>
      <c r="T1788" s="1" t="s">
        <v>30</v>
      </c>
      <c r="U1788" s="1" t="s">
        <v>30</v>
      </c>
      <c r="V1788">
        <v>0</v>
      </c>
      <c r="W1788" s="1" t="s">
        <v>30</v>
      </c>
      <c r="X1788" s="1" t="s">
        <v>43</v>
      </c>
      <c r="Y1788" s="1" t="s">
        <v>44</v>
      </c>
      <c r="Z1788">
        <v>10</v>
      </c>
      <c r="AA1788">
        <v>34</v>
      </c>
      <c r="AB1788" s="1" t="s">
        <v>13500</v>
      </c>
      <c r="AC1788" s="1" t="s">
        <v>13500</v>
      </c>
      <c r="AD1788" t="s">
        <v>13494</v>
      </c>
      <c r="AE1788" s="1" t="s">
        <v>38</v>
      </c>
      <c r="AF1788" s="1" t="s">
        <v>38</v>
      </c>
      <c r="AG1788" t="s">
        <v>13527</v>
      </c>
      <c r="AH1788" t="s">
        <v>38</v>
      </c>
      <c r="AI1788" t="s">
        <v>13538</v>
      </c>
    </row>
    <row r="1789" spans="1:35" x14ac:dyDescent="0.25">
      <c r="A1789" s="1" t="s">
        <v>3668</v>
      </c>
      <c r="B1789" s="1" t="s">
        <v>30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s="1" t="s">
        <v>30</v>
      </c>
      <c r="I1789" s="1" t="s">
        <v>31</v>
      </c>
      <c r="J1789">
        <v>0</v>
      </c>
      <c r="K1789">
        <v>2</v>
      </c>
      <c r="L1789">
        <v>9</v>
      </c>
      <c r="M1789" s="1" t="s">
        <v>32</v>
      </c>
      <c r="N1789">
        <v>0</v>
      </c>
      <c r="O1789" s="1" t="s">
        <v>275</v>
      </c>
      <c r="P1789" s="1" t="s">
        <v>3669</v>
      </c>
      <c r="Q1789" s="1" t="s">
        <v>42</v>
      </c>
      <c r="R1789">
        <v>36</v>
      </c>
      <c r="S1789" s="1" t="s">
        <v>30</v>
      </c>
      <c r="T1789" s="1" t="s">
        <v>30</v>
      </c>
      <c r="U1789" s="1" t="s">
        <v>30</v>
      </c>
      <c r="V1789">
        <v>0</v>
      </c>
      <c r="W1789" s="1" t="s">
        <v>32</v>
      </c>
      <c r="X1789" s="1" t="s">
        <v>43</v>
      </c>
      <c r="Y1789" s="1" t="s">
        <v>37</v>
      </c>
      <c r="Z1789">
        <v>59</v>
      </c>
      <c r="AA1789">
        <v>2341</v>
      </c>
      <c r="AB1789" s="1" t="s">
        <v>13500</v>
      </c>
      <c r="AC1789" s="1" t="s">
        <v>13500</v>
      </c>
      <c r="AD1789" t="s">
        <v>13494</v>
      </c>
      <c r="AE1789" s="1" t="s">
        <v>38</v>
      </c>
      <c r="AF1789" s="1" t="s">
        <v>38</v>
      </c>
      <c r="AG1789" t="s">
        <v>13526</v>
      </c>
      <c r="AH1789" t="s">
        <v>38</v>
      </c>
      <c r="AI1789" t="s">
        <v>13539</v>
      </c>
    </row>
    <row r="1790" spans="1:35" x14ac:dyDescent="0.25">
      <c r="A1790" s="1" t="s">
        <v>3670</v>
      </c>
      <c r="B1790" s="1" t="s">
        <v>30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s="1" t="s">
        <v>30</v>
      </c>
      <c r="I1790" s="1" t="s">
        <v>31</v>
      </c>
      <c r="J1790">
        <v>0</v>
      </c>
      <c r="K1790">
        <v>2</v>
      </c>
      <c r="L1790">
        <v>0</v>
      </c>
      <c r="M1790" s="1" t="s">
        <v>30</v>
      </c>
      <c r="N1790">
        <v>0</v>
      </c>
      <c r="O1790" s="1" t="s">
        <v>159</v>
      </c>
      <c r="P1790" s="1" t="s">
        <v>3671</v>
      </c>
      <c r="Q1790" s="1" t="s">
        <v>35</v>
      </c>
      <c r="R1790">
        <v>54</v>
      </c>
      <c r="S1790" s="1" t="s">
        <v>30</v>
      </c>
      <c r="T1790" s="1" t="s">
        <v>30</v>
      </c>
      <c r="U1790" s="1" t="s">
        <v>30</v>
      </c>
      <c r="V1790">
        <v>0</v>
      </c>
      <c r="W1790" s="1" t="s">
        <v>30</v>
      </c>
      <c r="X1790" s="1" t="s">
        <v>57</v>
      </c>
      <c r="Y1790" s="1" t="s">
        <v>37</v>
      </c>
      <c r="Z1790">
        <v>14</v>
      </c>
      <c r="AA1790">
        <v>988</v>
      </c>
      <c r="AB1790" s="1" t="s">
        <v>13500</v>
      </c>
      <c r="AC1790" s="1" t="s">
        <v>13500</v>
      </c>
      <c r="AD1790" t="s">
        <v>13494</v>
      </c>
      <c r="AE1790" s="1" t="s">
        <v>38</v>
      </c>
      <c r="AF1790" s="1" t="s">
        <v>38</v>
      </c>
      <c r="AG1790" t="s">
        <v>13527</v>
      </c>
      <c r="AH1790" t="s">
        <v>38</v>
      </c>
      <c r="AI1790" t="s">
        <v>13540</v>
      </c>
    </row>
    <row r="1791" spans="1:35" x14ac:dyDescent="0.25">
      <c r="A1791" s="1" t="s">
        <v>3672</v>
      </c>
      <c r="B1791" s="1" t="s">
        <v>30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s="1" t="s">
        <v>30</v>
      </c>
      <c r="I1791" s="1" t="s">
        <v>31</v>
      </c>
      <c r="J1791">
        <v>0</v>
      </c>
      <c r="K1791">
        <v>2</v>
      </c>
      <c r="L1791">
        <v>7</v>
      </c>
      <c r="M1791" s="1" t="s">
        <v>32</v>
      </c>
      <c r="N1791">
        <v>0</v>
      </c>
      <c r="O1791" s="1" t="s">
        <v>153</v>
      </c>
      <c r="P1791" s="1" t="s">
        <v>3673</v>
      </c>
      <c r="Q1791" s="1" t="s">
        <v>35</v>
      </c>
      <c r="R1791">
        <v>38</v>
      </c>
      <c r="S1791" s="1" t="s">
        <v>30</v>
      </c>
      <c r="T1791" s="1" t="s">
        <v>30</v>
      </c>
      <c r="U1791" s="1" t="s">
        <v>30</v>
      </c>
      <c r="V1791">
        <v>0</v>
      </c>
      <c r="W1791" s="1" t="s">
        <v>30</v>
      </c>
      <c r="X1791" s="1" t="s">
        <v>57</v>
      </c>
      <c r="Y1791" s="1" t="s">
        <v>44</v>
      </c>
      <c r="Z1791">
        <v>39</v>
      </c>
      <c r="AA1791">
        <v>1953</v>
      </c>
      <c r="AB1791" s="1" t="s">
        <v>13500</v>
      </c>
      <c r="AC1791" s="1" t="s">
        <v>13500</v>
      </c>
      <c r="AD1791" t="s">
        <v>13494</v>
      </c>
      <c r="AE1791" s="1" t="s">
        <v>38</v>
      </c>
      <c r="AF1791" s="1" t="s">
        <v>38</v>
      </c>
      <c r="AG1791" t="s">
        <v>13526</v>
      </c>
      <c r="AH1791" t="s">
        <v>38</v>
      </c>
      <c r="AI1791" t="s">
        <v>13540</v>
      </c>
    </row>
    <row r="1792" spans="1:35" x14ac:dyDescent="0.25">
      <c r="A1792" s="1" t="s">
        <v>3674</v>
      </c>
      <c r="B1792" s="1" t="s">
        <v>30</v>
      </c>
      <c r="C1792">
        <v>1</v>
      </c>
      <c r="D1792">
        <v>6</v>
      </c>
      <c r="E1792">
        <v>14</v>
      </c>
      <c r="F1792">
        <v>0</v>
      </c>
      <c r="G1792">
        <v>0</v>
      </c>
      <c r="H1792" s="1" t="s">
        <v>30</v>
      </c>
      <c r="I1792" s="1" t="s">
        <v>31</v>
      </c>
      <c r="J1792">
        <v>0</v>
      </c>
      <c r="K1792">
        <v>1</v>
      </c>
      <c r="L1792">
        <v>23</v>
      </c>
      <c r="M1792" s="1" t="s">
        <v>30</v>
      </c>
      <c r="N1792">
        <v>36</v>
      </c>
      <c r="O1792" s="1" t="s">
        <v>159</v>
      </c>
      <c r="P1792" s="1" t="s">
        <v>3675</v>
      </c>
      <c r="Q1792" s="1" t="s">
        <v>42</v>
      </c>
      <c r="R1792">
        <v>23</v>
      </c>
      <c r="S1792" s="1" t="s">
        <v>32</v>
      </c>
      <c r="T1792" s="1" t="s">
        <v>30</v>
      </c>
      <c r="U1792" s="1" t="s">
        <v>30</v>
      </c>
      <c r="V1792">
        <v>0</v>
      </c>
      <c r="W1792" s="1" t="s">
        <v>30</v>
      </c>
      <c r="X1792" s="1" t="s">
        <v>36</v>
      </c>
      <c r="Y1792" s="1" t="s">
        <v>37</v>
      </c>
      <c r="Z1792">
        <v>31</v>
      </c>
      <c r="AA1792">
        <v>31</v>
      </c>
      <c r="AB1792" s="1" t="s">
        <v>13500</v>
      </c>
      <c r="AC1792" s="1" t="s">
        <v>13500</v>
      </c>
      <c r="AD1792" t="s">
        <v>13495</v>
      </c>
      <c r="AE1792" s="1" t="s">
        <v>38</v>
      </c>
      <c r="AF1792" s="1" t="s">
        <v>38</v>
      </c>
      <c r="AG1792" t="s">
        <v>13526</v>
      </c>
      <c r="AH1792" t="s">
        <v>38</v>
      </c>
      <c r="AI1792" t="s">
        <v>13538</v>
      </c>
    </row>
    <row r="1793" spans="1:35" x14ac:dyDescent="0.25">
      <c r="A1793" s="1" t="s">
        <v>3676</v>
      </c>
      <c r="B1793" s="1" t="s">
        <v>30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s="1" t="s">
        <v>30</v>
      </c>
      <c r="I1793" s="1" t="s">
        <v>31</v>
      </c>
      <c r="J1793">
        <v>0</v>
      </c>
      <c r="K1793">
        <v>2</v>
      </c>
      <c r="L1793">
        <v>8</v>
      </c>
      <c r="M1793" s="1" t="s">
        <v>32</v>
      </c>
      <c r="N1793">
        <v>0</v>
      </c>
      <c r="O1793" s="1" t="s">
        <v>600</v>
      </c>
      <c r="P1793" s="1" t="s">
        <v>3677</v>
      </c>
      <c r="Q1793" s="1" t="s">
        <v>35</v>
      </c>
      <c r="R1793">
        <v>48</v>
      </c>
      <c r="S1793" s="1" t="s">
        <v>30</v>
      </c>
      <c r="T1793" s="1" t="s">
        <v>30</v>
      </c>
      <c r="U1793" s="1" t="s">
        <v>30</v>
      </c>
      <c r="V1793">
        <v>0</v>
      </c>
      <c r="W1793" s="1" t="s">
        <v>32</v>
      </c>
      <c r="X1793" s="1" t="s">
        <v>57</v>
      </c>
      <c r="Y1793" s="1" t="s">
        <v>37</v>
      </c>
      <c r="Z1793">
        <v>30</v>
      </c>
      <c r="AA1793">
        <v>2194</v>
      </c>
      <c r="AB1793" s="1" t="s">
        <v>13500</v>
      </c>
      <c r="AC1793" s="1" t="s">
        <v>13500</v>
      </c>
      <c r="AD1793" t="s">
        <v>13494</v>
      </c>
      <c r="AE1793" s="1" t="s">
        <v>38</v>
      </c>
      <c r="AF1793" s="1" t="s">
        <v>38</v>
      </c>
      <c r="AG1793" t="s">
        <v>13526</v>
      </c>
      <c r="AH1793" t="s">
        <v>38</v>
      </c>
      <c r="AI1793" t="s">
        <v>13540</v>
      </c>
    </row>
    <row r="1794" spans="1:35" x14ac:dyDescent="0.25">
      <c r="A1794" s="1" t="s">
        <v>3678</v>
      </c>
      <c r="B1794" s="1" t="s">
        <v>30</v>
      </c>
      <c r="C1794">
        <v>5</v>
      </c>
      <c r="D1794">
        <v>25</v>
      </c>
      <c r="E1794">
        <v>54.6</v>
      </c>
      <c r="F1794">
        <v>0</v>
      </c>
      <c r="G1794">
        <v>0</v>
      </c>
      <c r="H1794" s="1" t="s">
        <v>30</v>
      </c>
      <c r="I1794" s="1" t="s">
        <v>31</v>
      </c>
      <c r="J1794">
        <v>0</v>
      </c>
      <c r="K1794">
        <v>2</v>
      </c>
      <c r="L1794">
        <v>0</v>
      </c>
      <c r="M1794" s="1" t="s">
        <v>30</v>
      </c>
      <c r="N1794">
        <v>0</v>
      </c>
      <c r="O1794" s="1" t="s">
        <v>159</v>
      </c>
      <c r="P1794" s="1" t="s">
        <v>3679</v>
      </c>
      <c r="Q1794" s="1" t="s">
        <v>35</v>
      </c>
      <c r="R1794">
        <v>64</v>
      </c>
      <c r="S1794" s="1" t="s">
        <v>30</v>
      </c>
      <c r="T1794" s="1" t="s">
        <v>30</v>
      </c>
      <c r="U1794" s="1" t="s">
        <v>30</v>
      </c>
      <c r="V1794">
        <v>0</v>
      </c>
      <c r="W1794" s="1" t="s">
        <v>30</v>
      </c>
      <c r="X1794" s="1" t="s">
        <v>36</v>
      </c>
      <c r="Y1794" s="1" t="s">
        <v>44</v>
      </c>
      <c r="Z1794">
        <v>9</v>
      </c>
      <c r="AA1794">
        <v>51</v>
      </c>
      <c r="AB1794" s="1" t="s">
        <v>13500</v>
      </c>
      <c r="AC1794" s="1" t="s">
        <v>13500</v>
      </c>
      <c r="AD1794" t="s">
        <v>13494</v>
      </c>
      <c r="AE1794" s="1" t="s">
        <v>38</v>
      </c>
      <c r="AF1794" s="1" t="s">
        <v>38</v>
      </c>
      <c r="AG1794" t="s">
        <v>13527</v>
      </c>
      <c r="AH1794" t="s">
        <v>38</v>
      </c>
      <c r="AI1794" t="s">
        <v>13538</v>
      </c>
    </row>
    <row r="1795" spans="1:35" x14ac:dyDescent="0.25">
      <c r="A1795" s="1" t="s">
        <v>3680</v>
      </c>
      <c r="B1795" s="1" t="s">
        <v>30</v>
      </c>
      <c r="C1795">
        <v>5</v>
      </c>
      <c r="D1795">
        <v>15</v>
      </c>
      <c r="E1795">
        <v>42.2</v>
      </c>
      <c r="F1795">
        <v>0</v>
      </c>
      <c r="G1795">
        <v>0</v>
      </c>
      <c r="H1795" s="1" t="s">
        <v>30</v>
      </c>
      <c r="I1795" s="1" t="s">
        <v>31</v>
      </c>
      <c r="J1795">
        <v>0</v>
      </c>
      <c r="K1795">
        <v>0</v>
      </c>
      <c r="L1795">
        <v>0</v>
      </c>
      <c r="M1795" s="1" t="s">
        <v>30</v>
      </c>
      <c r="N1795">
        <v>0</v>
      </c>
      <c r="O1795" s="1" t="s">
        <v>184</v>
      </c>
      <c r="P1795" s="1" t="s">
        <v>3681</v>
      </c>
      <c r="Q1795" s="1" t="s">
        <v>35</v>
      </c>
      <c r="R1795">
        <v>60</v>
      </c>
      <c r="S1795" s="1" t="s">
        <v>30</v>
      </c>
      <c r="T1795" s="1" t="s">
        <v>30</v>
      </c>
      <c r="U1795" s="1" t="s">
        <v>30</v>
      </c>
      <c r="V1795">
        <v>0</v>
      </c>
      <c r="W1795" s="1" t="s">
        <v>30</v>
      </c>
      <c r="X1795" s="1" t="s">
        <v>36</v>
      </c>
      <c r="Y1795" s="1" t="s">
        <v>58</v>
      </c>
      <c r="Z1795">
        <v>8</v>
      </c>
      <c r="AA1795">
        <v>37</v>
      </c>
      <c r="AB1795" s="1" t="s">
        <v>13500</v>
      </c>
      <c r="AC1795" s="1" t="s">
        <v>13500</v>
      </c>
      <c r="AD1795" t="s">
        <v>13494</v>
      </c>
      <c r="AE1795" s="1" t="s">
        <v>38</v>
      </c>
      <c r="AF1795" s="1" t="s">
        <v>38</v>
      </c>
      <c r="AG1795" t="s">
        <v>13527</v>
      </c>
      <c r="AH1795" t="s">
        <v>38</v>
      </c>
      <c r="AI1795" t="s">
        <v>13538</v>
      </c>
    </row>
    <row r="1796" spans="1:35" x14ac:dyDescent="0.25">
      <c r="A1796" s="1" t="s">
        <v>3682</v>
      </c>
      <c r="B1796" s="1" t="s">
        <v>30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s="1" t="s">
        <v>30</v>
      </c>
      <c r="I1796" s="1" t="s">
        <v>31</v>
      </c>
      <c r="J1796">
        <v>0</v>
      </c>
      <c r="K1796">
        <v>0</v>
      </c>
      <c r="L1796">
        <v>2</v>
      </c>
      <c r="M1796" s="1" t="s">
        <v>32</v>
      </c>
      <c r="N1796">
        <v>0</v>
      </c>
      <c r="O1796" s="1" t="s">
        <v>202</v>
      </c>
      <c r="P1796" s="1" t="s">
        <v>3683</v>
      </c>
      <c r="Q1796" s="1" t="s">
        <v>42</v>
      </c>
      <c r="R1796">
        <v>44</v>
      </c>
      <c r="S1796" s="1" t="s">
        <v>30</v>
      </c>
      <c r="T1796" s="1" t="s">
        <v>30</v>
      </c>
      <c r="U1796" s="1" t="s">
        <v>30</v>
      </c>
      <c r="V1796">
        <v>0</v>
      </c>
      <c r="W1796" s="1" t="s">
        <v>32</v>
      </c>
      <c r="X1796" s="1" t="s">
        <v>43</v>
      </c>
      <c r="Y1796" s="1" t="s">
        <v>58</v>
      </c>
      <c r="Z1796">
        <v>45</v>
      </c>
      <c r="AA1796">
        <v>2161</v>
      </c>
      <c r="AB1796" s="1" t="s">
        <v>13500</v>
      </c>
      <c r="AC1796" s="1" t="s">
        <v>13500</v>
      </c>
      <c r="AD1796" t="s">
        <v>13494</v>
      </c>
      <c r="AE1796" s="1" t="s">
        <v>38</v>
      </c>
      <c r="AF1796" s="1" t="s">
        <v>38</v>
      </c>
      <c r="AG1796" t="s">
        <v>13527</v>
      </c>
      <c r="AH1796" t="s">
        <v>38</v>
      </c>
      <c r="AI1796" t="s">
        <v>13540</v>
      </c>
    </row>
    <row r="1797" spans="1:35" x14ac:dyDescent="0.25">
      <c r="A1797" s="1" t="s">
        <v>3684</v>
      </c>
      <c r="B1797" s="1" t="s">
        <v>30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s="1" t="s">
        <v>30</v>
      </c>
      <c r="I1797" s="1" t="s">
        <v>31</v>
      </c>
      <c r="J1797">
        <v>0</v>
      </c>
      <c r="K1797">
        <v>0</v>
      </c>
      <c r="L1797">
        <v>0</v>
      </c>
      <c r="M1797" s="1" t="s">
        <v>30</v>
      </c>
      <c r="N1797">
        <v>0</v>
      </c>
      <c r="O1797" s="1" t="s">
        <v>68</v>
      </c>
      <c r="P1797" s="1" t="s">
        <v>3685</v>
      </c>
      <c r="Q1797" s="1" t="s">
        <v>35</v>
      </c>
      <c r="R1797">
        <v>67</v>
      </c>
      <c r="S1797" s="1" t="s">
        <v>30</v>
      </c>
      <c r="T1797" s="1" t="s">
        <v>32</v>
      </c>
      <c r="U1797" s="1" t="s">
        <v>30</v>
      </c>
      <c r="V1797">
        <v>0</v>
      </c>
      <c r="W1797" s="1" t="s">
        <v>30</v>
      </c>
      <c r="X1797" s="1" t="s">
        <v>43</v>
      </c>
      <c r="Y1797" s="1" t="s">
        <v>58</v>
      </c>
      <c r="Z1797">
        <v>7</v>
      </c>
      <c r="AA1797">
        <v>121</v>
      </c>
      <c r="AB1797" s="1" t="s">
        <v>13500</v>
      </c>
      <c r="AC1797" s="1" t="s">
        <v>13500</v>
      </c>
      <c r="AD1797" t="s">
        <v>13496</v>
      </c>
      <c r="AE1797" s="1" t="s">
        <v>38</v>
      </c>
      <c r="AF1797" s="1" t="s">
        <v>38</v>
      </c>
      <c r="AG1797" t="s">
        <v>13527</v>
      </c>
      <c r="AH1797" t="s">
        <v>38</v>
      </c>
      <c r="AI1797" t="s">
        <v>13539</v>
      </c>
    </row>
    <row r="1798" spans="1:35" x14ac:dyDescent="0.25">
      <c r="A1798" s="1" t="s">
        <v>3686</v>
      </c>
      <c r="B1798" s="1" t="s">
        <v>30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s="1" t="s">
        <v>30</v>
      </c>
      <c r="I1798" s="1" t="s">
        <v>31</v>
      </c>
      <c r="J1798">
        <v>0</v>
      </c>
      <c r="K1798">
        <v>0</v>
      </c>
      <c r="L1798">
        <v>14</v>
      </c>
      <c r="M1798" s="1" t="s">
        <v>32</v>
      </c>
      <c r="N1798">
        <v>0</v>
      </c>
      <c r="O1798" s="1" t="s">
        <v>52</v>
      </c>
      <c r="P1798" s="1" t="s">
        <v>3687</v>
      </c>
      <c r="Q1798" s="1" t="s">
        <v>42</v>
      </c>
      <c r="R1798">
        <v>40</v>
      </c>
      <c r="S1798" s="1" t="s">
        <v>30</v>
      </c>
      <c r="T1798" s="1" t="s">
        <v>30</v>
      </c>
      <c r="U1798" s="1" t="s">
        <v>30</v>
      </c>
      <c r="V1798">
        <v>0</v>
      </c>
      <c r="W1798" s="1" t="s">
        <v>32</v>
      </c>
      <c r="X1798" s="1" t="s">
        <v>36</v>
      </c>
      <c r="Y1798" s="1" t="s">
        <v>37</v>
      </c>
      <c r="Z1798">
        <v>30</v>
      </c>
      <c r="AA1798">
        <v>1207</v>
      </c>
      <c r="AB1798" s="1" t="s">
        <v>13500</v>
      </c>
      <c r="AC1798" s="1" t="s">
        <v>13500</v>
      </c>
      <c r="AD1798" t="s">
        <v>13494</v>
      </c>
      <c r="AE1798" s="1" t="s">
        <v>38</v>
      </c>
      <c r="AF1798" s="1" t="s">
        <v>38</v>
      </c>
      <c r="AG1798" t="s">
        <v>13526</v>
      </c>
      <c r="AH1798" t="s">
        <v>38</v>
      </c>
      <c r="AI1798" t="s">
        <v>13539</v>
      </c>
    </row>
    <row r="1799" spans="1:35" x14ac:dyDescent="0.25">
      <c r="A1799" s="1" t="s">
        <v>3688</v>
      </c>
      <c r="B1799" s="1" t="s">
        <v>30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s="1" t="s">
        <v>32</v>
      </c>
      <c r="I1799" s="1" t="s">
        <v>46</v>
      </c>
      <c r="J1799">
        <v>0</v>
      </c>
      <c r="K1799">
        <v>0</v>
      </c>
      <c r="L1799">
        <v>3</v>
      </c>
      <c r="M1799" s="1" t="s">
        <v>32</v>
      </c>
      <c r="N1799">
        <v>0</v>
      </c>
      <c r="O1799" s="1" t="s">
        <v>100</v>
      </c>
      <c r="P1799" s="1" t="s">
        <v>3689</v>
      </c>
      <c r="Q1799" s="1" t="s">
        <v>42</v>
      </c>
      <c r="R1799">
        <v>67</v>
      </c>
      <c r="S1799" s="1" t="s">
        <v>30</v>
      </c>
      <c r="T1799" s="1" t="s">
        <v>32</v>
      </c>
      <c r="U1799" s="1" t="s">
        <v>30</v>
      </c>
      <c r="V1799">
        <v>0</v>
      </c>
      <c r="W1799" s="1" t="s">
        <v>30</v>
      </c>
      <c r="X1799" s="1" t="s">
        <v>43</v>
      </c>
      <c r="Y1799" s="1" t="s">
        <v>37</v>
      </c>
      <c r="Z1799">
        <v>28</v>
      </c>
      <c r="AA1799">
        <v>1409</v>
      </c>
      <c r="AB1799" s="1" t="s">
        <v>13500</v>
      </c>
      <c r="AC1799" s="1" t="s">
        <v>13500</v>
      </c>
      <c r="AD1799" t="s">
        <v>13496</v>
      </c>
      <c r="AE1799" s="1" t="s">
        <v>38</v>
      </c>
      <c r="AF1799" s="1" t="s">
        <v>38</v>
      </c>
      <c r="AG1799" t="s">
        <v>13526</v>
      </c>
      <c r="AH1799" t="s">
        <v>38</v>
      </c>
      <c r="AI1799" t="s">
        <v>13540</v>
      </c>
    </row>
    <row r="1800" spans="1:35" x14ac:dyDescent="0.25">
      <c r="A1800" s="1" t="s">
        <v>3690</v>
      </c>
      <c r="B1800" s="1" t="s">
        <v>30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s="1" t="s">
        <v>30</v>
      </c>
      <c r="I1800" s="1" t="s">
        <v>31</v>
      </c>
      <c r="J1800">
        <v>0</v>
      </c>
      <c r="K1800">
        <v>0</v>
      </c>
      <c r="L1800">
        <v>1</v>
      </c>
      <c r="M1800" s="1" t="s">
        <v>32</v>
      </c>
      <c r="N1800">
        <v>0</v>
      </c>
      <c r="O1800" s="1" t="s">
        <v>52</v>
      </c>
      <c r="P1800" s="1" t="s">
        <v>3691</v>
      </c>
      <c r="Q1800" s="1" t="s">
        <v>42</v>
      </c>
      <c r="R1800">
        <v>39</v>
      </c>
      <c r="S1800" s="1" t="s">
        <v>30</v>
      </c>
      <c r="T1800" s="1" t="s">
        <v>30</v>
      </c>
      <c r="U1800" s="1" t="s">
        <v>30</v>
      </c>
      <c r="V1800">
        <v>0</v>
      </c>
      <c r="W1800" s="1" t="s">
        <v>30</v>
      </c>
      <c r="X1800" s="1" t="s">
        <v>36</v>
      </c>
      <c r="Y1800" s="1" t="s">
        <v>37</v>
      </c>
      <c r="Z1800">
        <v>28</v>
      </c>
      <c r="AA1800">
        <v>1217</v>
      </c>
      <c r="AB1800" s="1" t="s">
        <v>13500</v>
      </c>
      <c r="AC1800" s="1" t="s">
        <v>13500</v>
      </c>
      <c r="AD1800" t="s">
        <v>13494</v>
      </c>
      <c r="AE1800" s="1" t="s">
        <v>38</v>
      </c>
      <c r="AF1800" s="1" t="s">
        <v>38</v>
      </c>
      <c r="AG1800" t="s">
        <v>13527</v>
      </c>
      <c r="AH1800" t="s">
        <v>38</v>
      </c>
      <c r="AI1800" t="s">
        <v>13540</v>
      </c>
    </row>
    <row r="1801" spans="1:35" x14ac:dyDescent="0.25">
      <c r="A1801" s="1" t="s">
        <v>3692</v>
      </c>
      <c r="B1801" s="1" t="s">
        <v>30</v>
      </c>
      <c r="C1801">
        <v>2</v>
      </c>
      <c r="D1801">
        <v>11</v>
      </c>
      <c r="E1801">
        <v>29.1</v>
      </c>
      <c r="F1801">
        <v>0</v>
      </c>
      <c r="G1801">
        <v>0</v>
      </c>
      <c r="H1801" s="1" t="s">
        <v>30</v>
      </c>
      <c r="I1801" s="1" t="s">
        <v>31</v>
      </c>
      <c r="J1801">
        <v>0</v>
      </c>
      <c r="K1801">
        <v>0</v>
      </c>
      <c r="L1801">
        <v>0</v>
      </c>
      <c r="M1801" s="1" t="s">
        <v>30</v>
      </c>
      <c r="N1801">
        <v>0</v>
      </c>
      <c r="O1801" s="1" t="s">
        <v>33</v>
      </c>
      <c r="P1801" s="1" t="s">
        <v>3693</v>
      </c>
      <c r="Q1801" s="1" t="s">
        <v>35</v>
      </c>
      <c r="R1801">
        <v>30</v>
      </c>
      <c r="S1801" s="1" t="s">
        <v>30</v>
      </c>
      <c r="T1801" s="1" t="s">
        <v>30</v>
      </c>
      <c r="U1801" s="1" t="s">
        <v>30</v>
      </c>
      <c r="V1801">
        <v>0</v>
      </c>
      <c r="W1801" s="1" t="s">
        <v>30</v>
      </c>
      <c r="X1801" s="1" t="s">
        <v>36</v>
      </c>
      <c r="Y1801" s="1" t="s">
        <v>44</v>
      </c>
      <c r="Z1801">
        <v>8</v>
      </c>
      <c r="AA1801">
        <v>17</v>
      </c>
      <c r="AB1801" s="1" t="s">
        <v>13500</v>
      </c>
      <c r="AC1801" s="1" t="s">
        <v>13500</v>
      </c>
      <c r="AD1801" t="s">
        <v>13495</v>
      </c>
      <c r="AE1801" s="1" t="s">
        <v>38</v>
      </c>
      <c r="AF1801" s="1" t="s">
        <v>38</v>
      </c>
      <c r="AG1801" t="s">
        <v>13527</v>
      </c>
      <c r="AH1801" t="s">
        <v>38</v>
      </c>
      <c r="AI1801" t="s">
        <v>13538</v>
      </c>
    </row>
    <row r="1802" spans="1:35" x14ac:dyDescent="0.25">
      <c r="A1802" s="1" t="s">
        <v>3694</v>
      </c>
      <c r="B1802" s="1" t="s">
        <v>30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s="1" t="s">
        <v>30</v>
      </c>
      <c r="I1802" s="1" t="s">
        <v>31</v>
      </c>
      <c r="J1802">
        <v>0</v>
      </c>
      <c r="K1802">
        <v>0</v>
      </c>
      <c r="L1802">
        <v>7</v>
      </c>
      <c r="M1802" s="1" t="s">
        <v>30</v>
      </c>
      <c r="N1802">
        <v>6</v>
      </c>
      <c r="O1802" s="1" t="s">
        <v>436</v>
      </c>
      <c r="P1802" s="1" t="s">
        <v>3695</v>
      </c>
      <c r="Q1802" s="1" t="s">
        <v>42</v>
      </c>
      <c r="R1802">
        <v>54</v>
      </c>
      <c r="S1802" s="1" t="s">
        <v>30</v>
      </c>
      <c r="T1802" s="1" t="s">
        <v>30</v>
      </c>
      <c r="U1802" s="1" t="s">
        <v>30</v>
      </c>
      <c r="V1802">
        <v>0</v>
      </c>
      <c r="W1802" s="1" t="s">
        <v>32</v>
      </c>
      <c r="X1802" s="1" t="s">
        <v>43</v>
      </c>
      <c r="Y1802" s="1" t="s">
        <v>58</v>
      </c>
      <c r="Z1802">
        <v>51</v>
      </c>
      <c r="AA1802">
        <v>3469</v>
      </c>
      <c r="AB1802" s="1" t="s">
        <v>13500</v>
      </c>
      <c r="AC1802" s="1" t="s">
        <v>13500</v>
      </c>
      <c r="AD1802" t="s">
        <v>13494</v>
      </c>
      <c r="AE1802" s="1" t="s">
        <v>38</v>
      </c>
      <c r="AF1802" s="1" t="s">
        <v>38</v>
      </c>
      <c r="AG1802" t="s">
        <v>13526</v>
      </c>
      <c r="AH1802" t="s">
        <v>38</v>
      </c>
      <c r="AI1802" t="s">
        <v>13540</v>
      </c>
    </row>
    <row r="1803" spans="1:35" x14ac:dyDescent="0.25">
      <c r="A1803" s="1" t="s">
        <v>3696</v>
      </c>
      <c r="B1803" s="1" t="s">
        <v>30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s="1" t="s">
        <v>30</v>
      </c>
      <c r="I1803" s="1" t="s">
        <v>31</v>
      </c>
      <c r="J1803">
        <v>0</v>
      </c>
      <c r="K1803">
        <v>0</v>
      </c>
      <c r="L1803">
        <v>8</v>
      </c>
      <c r="M1803" s="1" t="s">
        <v>32</v>
      </c>
      <c r="N1803">
        <v>0</v>
      </c>
      <c r="O1803" s="1" t="s">
        <v>119</v>
      </c>
      <c r="P1803" s="1" t="s">
        <v>3697</v>
      </c>
      <c r="Q1803" s="1" t="s">
        <v>42</v>
      </c>
      <c r="R1803">
        <v>24</v>
      </c>
      <c r="S1803" s="1" t="s">
        <v>32</v>
      </c>
      <c r="T1803" s="1" t="s">
        <v>30</v>
      </c>
      <c r="U1803" s="1" t="s">
        <v>30</v>
      </c>
      <c r="V1803">
        <v>0</v>
      </c>
      <c r="W1803" s="1" t="s">
        <v>32</v>
      </c>
      <c r="X1803" s="1" t="s">
        <v>57</v>
      </c>
      <c r="Y1803" s="1" t="s">
        <v>58</v>
      </c>
      <c r="Z1803">
        <v>28</v>
      </c>
      <c r="AA1803">
        <v>1960</v>
      </c>
      <c r="AB1803" s="1" t="s">
        <v>13500</v>
      </c>
      <c r="AC1803" s="1" t="s">
        <v>13500</v>
      </c>
      <c r="AD1803" t="s">
        <v>13495</v>
      </c>
      <c r="AE1803" s="1" t="s">
        <v>38</v>
      </c>
      <c r="AF1803" s="1" t="s">
        <v>38</v>
      </c>
      <c r="AG1803" t="s">
        <v>13526</v>
      </c>
      <c r="AH1803" t="s">
        <v>38</v>
      </c>
      <c r="AI1803" t="s">
        <v>13540</v>
      </c>
    </row>
    <row r="1804" spans="1:35" x14ac:dyDescent="0.25">
      <c r="A1804" s="1" t="s">
        <v>3698</v>
      </c>
      <c r="B1804" s="1" t="s">
        <v>30</v>
      </c>
      <c r="C1804">
        <v>3</v>
      </c>
      <c r="D1804">
        <v>7</v>
      </c>
      <c r="E1804">
        <v>16.3</v>
      </c>
      <c r="F1804">
        <v>0</v>
      </c>
      <c r="G1804">
        <v>0</v>
      </c>
      <c r="H1804" s="1" t="s">
        <v>30</v>
      </c>
      <c r="I1804" s="1" t="s">
        <v>31</v>
      </c>
      <c r="J1804">
        <v>0</v>
      </c>
      <c r="K1804">
        <v>0</v>
      </c>
      <c r="L1804">
        <v>9</v>
      </c>
      <c r="M1804" s="1" t="s">
        <v>32</v>
      </c>
      <c r="N1804">
        <v>0</v>
      </c>
      <c r="O1804" s="1" t="s">
        <v>80</v>
      </c>
      <c r="P1804" s="1" t="s">
        <v>3699</v>
      </c>
      <c r="Q1804" s="1" t="s">
        <v>42</v>
      </c>
      <c r="R1804">
        <v>56</v>
      </c>
      <c r="S1804" s="1" t="s">
        <v>30</v>
      </c>
      <c r="T1804" s="1" t="s">
        <v>30</v>
      </c>
      <c r="U1804" s="1" t="s">
        <v>30</v>
      </c>
      <c r="V1804">
        <v>0</v>
      </c>
      <c r="W1804" s="1" t="s">
        <v>30</v>
      </c>
      <c r="X1804" s="1" t="s">
        <v>36</v>
      </c>
      <c r="Y1804" s="1" t="s">
        <v>37</v>
      </c>
      <c r="Z1804">
        <v>12</v>
      </c>
      <c r="AA1804">
        <v>40</v>
      </c>
      <c r="AB1804" s="1" t="s">
        <v>13500</v>
      </c>
      <c r="AC1804" s="1" t="s">
        <v>13500</v>
      </c>
      <c r="AD1804" t="s">
        <v>13494</v>
      </c>
      <c r="AE1804" s="1" t="s">
        <v>38</v>
      </c>
      <c r="AF1804" s="1" t="s">
        <v>38</v>
      </c>
      <c r="AG1804" t="s">
        <v>13526</v>
      </c>
      <c r="AH1804" t="s">
        <v>38</v>
      </c>
      <c r="AI1804" t="s">
        <v>13538</v>
      </c>
    </row>
    <row r="1805" spans="1:35" x14ac:dyDescent="0.25">
      <c r="A1805" s="1" t="s">
        <v>3700</v>
      </c>
      <c r="B1805" s="1" t="s">
        <v>30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s="1" t="s">
        <v>32</v>
      </c>
      <c r="I1805" s="1" t="s">
        <v>46</v>
      </c>
      <c r="J1805">
        <v>0</v>
      </c>
      <c r="K1805">
        <v>0</v>
      </c>
      <c r="L1805">
        <v>4</v>
      </c>
      <c r="M1805" s="1" t="s">
        <v>32</v>
      </c>
      <c r="N1805">
        <v>0</v>
      </c>
      <c r="O1805" s="1" t="s">
        <v>166</v>
      </c>
      <c r="P1805" s="1" t="s">
        <v>3701</v>
      </c>
      <c r="Q1805" s="1" t="s">
        <v>42</v>
      </c>
      <c r="R1805">
        <v>60</v>
      </c>
      <c r="S1805" s="1" t="s">
        <v>30</v>
      </c>
      <c r="T1805" s="1" t="s">
        <v>30</v>
      </c>
      <c r="U1805" s="1" t="s">
        <v>30</v>
      </c>
      <c r="V1805">
        <v>0</v>
      </c>
      <c r="W1805" s="1" t="s">
        <v>30</v>
      </c>
      <c r="X1805" s="1" t="s">
        <v>36</v>
      </c>
      <c r="Y1805" s="1" t="s">
        <v>37</v>
      </c>
      <c r="Z1805">
        <v>23</v>
      </c>
      <c r="AA1805">
        <v>57</v>
      </c>
      <c r="AB1805" s="1" t="s">
        <v>13500</v>
      </c>
      <c r="AC1805" s="1" t="s">
        <v>13500</v>
      </c>
      <c r="AD1805" t="s">
        <v>13494</v>
      </c>
      <c r="AE1805" s="1" t="s">
        <v>38</v>
      </c>
      <c r="AF1805" s="1" t="s">
        <v>38</v>
      </c>
      <c r="AG1805" t="s">
        <v>13526</v>
      </c>
      <c r="AH1805" t="s">
        <v>38</v>
      </c>
      <c r="AI1805" t="s">
        <v>13538</v>
      </c>
    </row>
    <row r="1806" spans="1:35" x14ac:dyDescent="0.25">
      <c r="A1806" s="1" t="s">
        <v>3702</v>
      </c>
      <c r="B1806" s="1" t="s">
        <v>30</v>
      </c>
      <c r="C1806">
        <v>3</v>
      </c>
      <c r="D1806">
        <v>6</v>
      </c>
      <c r="E1806">
        <v>12.7</v>
      </c>
      <c r="F1806">
        <v>0</v>
      </c>
      <c r="G1806">
        <v>0</v>
      </c>
      <c r="H1806" s="1" t="s">
        <v>30</v>
      </c>
      <c r="I1806" s="1" t="s">
        <v>31</v>
      </c>
      <c r="J1806">
        <v>0</v>
      </c>
      <c r="K1806">
        <v>0</v>
      </c>
      <c r="L1806">
        <v>1</v>
      </c>
      <c r="M1806" s="1" t="s">
        <v>32</v>
      </c>
      <c r="N1806">
        <v>0</v>
      </c>
      <c r="O1806" s="1" t="s">
        <v>436</v>
      </c>
      <c r="P1806" s="1" t="s">
        <v>3703</v>
      </c>
      <c r="Q1806" s="1" t="s">
        <v>42</v>
      </c>
      <c r="R1806">
        <v>60</v>
      </c>
      <c r="S1806" s="1" t="s">
        <v>30</v>
      </c>
      <c r="T1806" s="1" t="s">
        <v>30</v>
      </c>
      <c r="U1806" s="1" t="s">
        <v>30</v>
      </c>
      <c r="V1806">
        <v>0</v>
      </c>
      <c r="W1806" s="1" t="s">
        <v>30</v>
      </c>
      <c r="X1806" s="1" t="s">
        <v>36</v>
      </c>
      <c r="Y1806" s="1" t="s">
        <v>58</v>
      </c>
      <c r="Z1806">
        <v>14</v>
      </c>
      <c r="AA1806">
        <v>43</v>
      </c>
      <c r="AB1806" s="1" t="s">
        <v>13500</v>
      </c>
      <c r="AC1806" s="1" t="s">
        <v>13500</v>
      </c>
      <c r="AD1806" t="s">
        <v>13494</v>
      </c>
      <c r="AE1806" s="1" t="s">
        <v>38</v>
      </c>
      <c r="AF1806" s="1" t="s">
        <v>38</v>
      </c>
      <c r="AG1806" t="s">
        <v>13527</v>
      </c>
      <c r="AH1806" t="s">
        <v>38</v>
      </c>
      <c r="AI1806" t="s">
        <v>13538</v>
      </c>
    </row>
    <row r="1807" spans="1:35" x14ac:dyDescent="0.25">
      <c r="A1807" s="1" t="s">
        <v>3704</v>
      </c>
      <c r="B1807" s="1" t="s">
        <v>30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s="1" t="s">
        <v>30</v>
      </c>
      <c r="I1807" s="1" t="s">
        <v>31</v>
      </c>
      <c r="J1807">
        <v>0</v>
      </c>
      <c r="K1807">
        <v>0</v>
      </c>
      <c r="L1807">
        <v>2</v>
      </c>
      <c r="M1807" s="1" t="s">
        <v>32</v>
      </c>
      <c r="N1807">
        <v>0</v>
      </c>
      <c r="O1807" s="1" t="s">
        <v>114</v>
      </c>
      <c r="P1807" s="1" t="s">
        <v>3705</v>
      </c>
      <c r="Q1807" s="1" t="s">
        <v>35</v>
      </c>
      <c r="R1807">
        <v>58</v>
      </c>
      <c r="S1807" s="1" t="s">
        <v>30</v>
      </c>
      <c r="T1807" s="1" t="s">
        <v>30</v>
      </c>
      <c r="U1807" s="1" t="s">
        <v>30</v>
      </c>
      <c r="V1807">
        <v>0</v>
      </c>
      <c r="W1807" s="1" t="s">
        <v>30</v>
      </c>
      <c r="X1807" s="1" t="s">
        <v>36</v>
      </c>
      <c r="Y1807" s="1" t="s">
        <v>37</v>
      </c>
      <c r="Z1807">
        <v>34</v>
      </c>
      <c r="AA1807">
        <v>441</v>
      </c>
      <c r="AB1807" s="1" t="s">
        <v>13500</v>
      </c>
      <c r="AC1807" s="1" t="s">
        <v>13500</v>
      </c>
      <c r="AD1807" t="s">
        <v>13494</v>
      </c>
      <c r="AE1807" s="1" t="s">
        <v>38</v>
      </c>
      <c r="AF1807" s="1" t="s">
        <v>38</v>
      </c>
      <c r="AG1807" t="s">
        <v>13527</v>
      </c>
      <c r="AH1807" t="s">
        <v>38</v>
      </c>
      <c r="AI1807" t="s">
        <v>13539</v>
      </c>
    </row>
    <row r="1808" spans="1:35" x14ac:dyDescent="0.25">
      <c r="A1808" s="1" t="s">
        <v>3706</v>
      </c>
      <c r="B1808" s="1" t="s">
        <v>30</v>
      </c>
      <c r="C1808">
        <v>7</v>
      </c>
      <c r="D1808">
        <v>18</v>
      </c>
      <c r="E1808">
        <v>47.6</v>
      </c>
      <c r="F1808">
        <v>0</v>
      </c>
      <c r="G1808">
        <v>0</v>
      </c>
      <c r="H1808" s="1" t="s">
        <v>30</v>
      </c>
      <c r="I1808" s="1" t="s">
        <v>31</v>
      </c>
      <c r="J1808">
        <v>0</v>
      </c>
      <c r="K1808">
        <v>0</v>
      </c>
      <c r="L1808">
        <v>0</v>
      </c>
      <c r="M1808" s="1" t="s">
        <v>30</v>
      </c>
      <c r="N1808">
        <v>0</v>
      </c>
      <c r="O1808" s="1" t="s">
        <v>211</v>
      </c>
      <c r="P1808" s="1" t="s">
        <v>3707</v>
      </c>
      <c r="Q1808" s="1" t="s">
        <v>42</v>
      </c>
      <c r="R1808">
        <v>43</v>
      </c>
      <c r="S1808" s="1" t="s">
        <v>30</v>
      </c>
      <c r="T1808" s="1" t="s">
        <v>30</v>
      </c>
      <c r="U1808" s="1" t="s">
        <v>30</v>
      </c>
      <c r="V1808">
        <v>0</v>
      </c>
      <c r="W1808" s="1" t="s">
        <v>30</v>
      </c>
      <c r="X1808" s="1" t="s">
        <v>36</v>
      </c>
      <c r="Y1808" s="1" t="s">
        <v>44</v>
      </c>
      <c r="Z1808">
        <v>11</v>
      </c>
      <c r="AA1808">
        <v>75</v>
      </c>
      <c r="AB1808" s="1" t="s">
        <v>13500</v>
      </c>
      <c r="AC1808" s="1" t="s">
        <v>13500</v>
      </c>
      <c r="AD1808" t="s">
        <v>13494</v>
      </c>
      <c r="AE1808" s="1" t="s">
        <v>38</v>
      </c>
      <c r="AF1808" s="1" t="s">
        <v>38</v>
      </c>
      <c r="AG1808" t="s">
        <v>13527</v>
      </c>
      <c r="AH1808" t="s">
        <v>38</v>
      </c>
      <c r="AI1808" t="s">
        <v>13538</v>
      </c>
    </row>
    <row r="1809" spans="1:35" x14ac:dyDescent="0.25">
      <c r="A1809" s="1" t="s">
        <v>3708</v>
      </c>
      <c r="B1809" s="1" t="s">
        <v>30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s="1" t="s">
        <v>30</v>
      </c>
      <c r="I1809" s="1" t="s">
        <v>31</v>
      </c>
      <c r="J1809">
        <v>0</v>
      </c>
      <c r="K1809">
        <v>0</v>
      </c>
      <c r="L1809">
        <v>1</v>
      </c>
      <c r="M1809" s="1" t="s">
        <v>32</v>
      </c>
      <c r="N1809">
        <v>0</v>
      </c>
      <c r="O1809" s="1" t="s">
        <v>471</v>
      </c>
      <c r="P1809" s="1" t="s">
        <v>3709</v>
      </c>
      <c r="Q1809" s="1" t="s">
        <v>35</v>
      </c>
      <c r="R1809">
        <v>56</v>
      </c>
      <c r="S1809" s="1" t="s">
        <v>30</v>
      </c>
      <c r="T1809" s="1" t="s">
        <v>30</v>
      </c>
      <c r="U1809" s="1" t="s">
        <v>30</v>
      </c>
      <c r="V1809">
        <v>0</v>
      </c>
      <c r="W1809" s="1" t="s">
        <v>32</v>
      </c>
      <c r="X1809" s="1" t="s">
        <v>36</v>
      </c>
      <c r="Y1809" s="1" t="s">
        <v>44</v>
      </c>
      <c r="Z1809">
        <v>53</v>
      </c>
      <c r="AA1809">
        <v>806</v>
      </c>
      <c r="AB1809" s="1" t="s">
        <v>13500</v>
      </c>
      <c r="AC1809" s="1" t="s">
        <v>13500</v>
      </c>
      <c r="AD1809" t="s">
        <v>13494</v>
      </c>
      <c r="AE1809" s="1" t="s">
        <v>38</v>
      </c>
      <c r="AF1809" s="1" t="s">
        <v>38</v>
      </c>
      <c r="AG1809" t="s">
        <v>13527</v>
      </c>
      <c r="AH1809" t="s">
        <v>38</v>
      </c>
      <c r="AI1809" t="s">
        <v>13539</v>
      </c>
    </row>
    <row r="1810" spans="1:35" x14ac:dyDescent="0.25">
      <c r="A1810" s="1" t="s">
        <v>3710</v>
      </c>
      <c r="B1810" s="1" t="s">
        <v>30</v>
      </c>
      <c r="C1810">
        <v>4</v>
      </c>
      <c r="D1810">
        <v>7</v>
      </c>
      <c r="E1810">
        <v>15.8</v>
      </c>
      <c r="F1810">
        <v>0</v>
      </c>
      <c r="G1810">
        <v>0</v>
      </c>
      <c r="H1810" s="1" t="s">
        <v>30</v>
      </c>
      <c r="I1810" s="1" t="s">
        <v>31</v>
      </c>
      <c r="J1810">
        <v>0</v>
      </c>
      <c r="K1810">
        <v>0</v>
      </c>
      <c r="L1810">
        <v>2</v>
      </c>
      <c r="M1810" s="1" t="s">
        <v>32</v>
      </c>
      <c r="N1810">
        <v>0</v>
      </c>
      <c r="O1810" s="1" t="s">
        <v>100</v>
      </c>
      <c r="P1810" s="1" t="s">
        <v>3711</v>
      </c>
      <c r="Q1810" s="1" t="s">
        <v>42</v>
      </c>
      <c r="R1810">
        <v>75</v>
      </c>
      <c r="S1810" s="1" t="s">
        <v>30</v>
      </c>
      <c r="T1810" s="1" t="s">
        <v>32</v>
      </c>
      <c r="U1810" s="1" t="s">
        <v>30</v>
      </c>
      <c r="V1810">
        <v>0</v>
      </c>
      <c r="W1810" s="1" t="s">
        <v>32</v>
      </c>
      <c r="X1810" s="1" t="s">
        <v>57</v>
      </c>
      <c r="Y1810" s="1" t="s">
        <v>37</v>
      </c>
      <c r="Z1810">
        <v>17</v>
      </c>
      <c r="AA1810">
        <v>65</v>
      </c>
      <c r="AB1810" s="1" t="s">
        <v>13500</v>
      </c>
      <c r="AC1810" s="1" t="s">
        <v>13500</v>
      </c>
      <c r="AD1810" t="s">
        <v>13496</v>
      </c>
      <c r="AE1810" s="1" t="s">
        <v>38</v>
      </c>
      <c r="AF1810" s="1" t="s">
        <v>38</v>
      </c>
      <c r="AG1810" t="s">
        <v>13527</v>
      </c>
      <c r="AH1810" t="s">
        <v>38</v>
      </c>
      <c r="AI1810" t="s">
        <v>13538</v>
      </c>
    </row>
    <row r="1811" spans="1:35" x14ac:dyDescent="0.25">
      <c r="A1811" s="1" t="s">
        <v>3712</v>
      </c>
      <c r="B1811" s="1" t="s">
        <v>30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s="1" t="s">
        <v>30</v>
      </c>
      <c r="I1811" s="1" t="s">
        <v>31</v>
      </c>
      <c r="J1811">
        <v>0</v>
      </c>
      <c r="K1811">
        <v>0</v>
      </c>
      <c r="L1811">
        <v>2</v>
      </c>
      <c r="M1811" s="1" t="s">
        <v>32</v>
      </c>
      <c r="N1811">
        <v>0</v>
      </c>
      <c r="O1811" s="1" t="s">
        <v>97</v>
      </c>
      <c r="P1811" s="1" t="s">
        <v>3713</v>
      </c>
      <c r="Q1811" s="1" t="s">
        <v>35</v>
      </c>
      <c r="R1811">
        <v>57</v>
      </c>
      <c r="S1811" s="1" t="s">
        <v>30</v>
      </c>
      <c r="T1811" s="1" t="s">
        <v>30</v>
      </c>
      <c r="U1811" s="1" t="s">
        <v>30</v>
      </c>
      <c r="V1811">
        <v>0</v>
      </c>
      <c r="W1811" s="1" t="s">
        <v>32</v>
      </c>
      <c r="X1811" s="1" t="s">
        <v>43</v>
      </c>
      <c r="Y1811" s="1" t="s">
        <v>58</v>
      </c>
      <c r="Z1811">
        <v>29</v>
      </c>
      <c r="AA1811">
        <v>1794</v>
      </c>
      <c r="AB1811" s="1" t="s">
        <v>13500</v>
      </c>
      <c r="AC1811" s="1" t="s">
        <v>13500</v>
      </c>
      <c r="AD1811" t="s">
        <v>13494</v>
      </c>
      <c r="AE1811" s="1" t="s">
        <v>38</v>
      </c>
      <c r="AF1811" s="1" t="s">
        <v>38</v>
      </c>
      <c r="AG1811" t="s">
        <v>13527</v>
      </c>
      <c r="AH1811" t="s">
        <v>38</v>
      </c>
      <c r="AI1811" t="s">
        <v>13540</v>
      </c>
    </row>
    <row r="1812" spans="1:35" x14ac:dyDescent="0.25">
      <c r="A1812" s="1" t="s">
        <v>3714</v>
      </c>
      <c r="B1812" s="1" t="s">
        <v>30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s="1" t="s">
        <v>30</v>
      </c>
      <c r="I1812" s="1" t="s">
        <v>31</v>
      </c>
      <c r="J1812">
        <v>0</v>
      </c>
      <c r="K1812">
        <v>0</v>
      </c>
      <c r="L1812">
        <v>1</v>
      </c>
      <c r="M1812" s="1" t="s">
        <v>32</v>
      </c>
      <c r="N1812">
        <v>0</v>
      </c>
      <c r="O1812" s="1" t="s">
        <v>272</v>
      </c>
      <c r="P1812" s="1" t="s">
        <v>3715</v>
      </c>
      <c r="Q1812" s="1" t="s">
        <v>42</v>
      </c>
      <c r="R1812">
        <v>46</v>
      </c>
      <c r="S1812" s="1" t="s">
        <v>30</v>
      </c>
      <c r="T1812" s="1" t="s">
        <v>30</v>
      </c>
      <c r="U1812" s="1" t="s">
        <v>30</v>
      </c>
      <c r="V1812">
        <v>0</v>
      </c>
      <c r="W1812" s="1" t="s">
        <v>30</v>
      </c>
      <c r="X1812" s="1" t="s">
        <v>36</v>
      </c>
      <c r="Y1812" s="1" t="s">
        <v>37</v>
      </c>
      <c r="Z1812">
        <v>25</v>
      </c>
      <c r="AA1812">
        <v>393</v>
      </c>
      <c r="AB1812" s="1" t="s">
        <v>13500</v>
      </c>
      <c r="AC1812" s="1" t="s">
        <v>13500</v>
      </c>
      <c r="AD1812" t="s">
        <v>13494</v>
      </c>
      <c r="AE1812" s="1" t="s">
        <v>38</v>
      </c>
      <c r="AF1812" s="1" t="s">
        <v>38</v>
      </c>
      <c r="AG1812" t="s">
        <v>13527</v>
      </c>
      <c r="AH1812" t="s">
        <v>38</v>
      </c>
      <c r="AI1812" t="s">
        <v>13539</v>
      </c>
    </row>
    <row r="1813" spans="1:35" x14ac:dyDescent="0.25">
      <c r="A1813" s="1" t="s">
        <v>3716</v>
      </c>
      <c r="B1813" s="1" t="s">
        <v>30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s="1" t="s">
        <v>30</v>
      </c>
      <c r="I1813" s="1" t="s">
        <v>31</v>
      </c>
      <c r="J1813">
        <v>0</v>
      </c>
      <c r="K1813">
        <v>0</v>
      </c>
      <c r="L1813">
        <v>15</v>
      </c>
      <c r="M1813" s="1" t="s">
        <v>32</v>
      </c>
      <c r="N1813">
        <v>0</v>
      </c>
      <c r="O1813" s="1" t="s">
        <v>156</v>
      </c>
      <c r="P1813" s="1" t="s">
        <v>3717</v>
      </c>
      <c r="Q1813" s="1" t="s">
        <v>42</v>
      </c>
      <c r="R1813">
        <v>29</v>
      </c>
      <c r="S1813" s="1" t="s">
        <v>32</v>
      </c>
      <c r="T1813" s="1" t="s">
        <v>30</v>
      </c>
      <c r="U1813" s="1" t="s">
        <v>30</v>
      </c>
      <c r="V1813">
        <v>0</v>
      </c>
      <c r="W1813" s="1" t="s">
        <v>30</v>
      </c>
      <c r="X1813" s="1" t="s">
        <v>36</v>
      </c>
      <c r="Y1813" s="1" t="s">
        <v>58</v>
      </c>
      <c r="Z1813">
        <v>17</v>
      </c>
      <c r="AA1813">
        <v>272</v>
      </c>
      <c r="AB1813" s="1" t="s">
        <v>13500</v>
      </c>
      <c r="AC1813" s="1" t="s">
        <v>13500</v>
      </c>
      <c r="AD1813" t="s">
        <v>13495</v>
      </c>
      <c r="AE1813" s="1" t="s">
        <v>38</v>
      </c>
      <c r="AF1813" s="1" t="s">
        <v>38</v>
      </c>
      <c r="AG1813" t="s">
        <v>13526</v>
      </c>
      <c r="AH1813" t="s">
        <v>38</v>
      </c>
      <c r="AI1813" t="s">
        <v>13539</v>
      </c>
    </row>
    <row r="1814" spans="1:35" x14ac:dyDescent="0.25">
      <c r="A1814" s="1" t="s">
        <v>3718</v>
      </c>
      <c r="B1814" s="1" t="s">
        <v>30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s="1" t="s">
        <v>32</v>
      </c>
      <c r="I1814" s="1" t="s">
        <v>46</v>
      </c>
      <c r="J1814">
        <v>0</v>
      </c>
      <c r="K1814">
        <v>0</v>
      </c>
      <c r="L1814">
        <v>12</v>
      </c>
      <c r="M1814" s="1" t="s">
        <v>30</v>
      </c>
      <c r="N1814">
        <v>60</v>
      </c>
      <c r="O1814" s="1" t="s">
        <v>114</v>
      </c>
      <c r="P1814" s="1" t="s">
        <v>3719</v>
      </c>
      <c r="Q1814" s="1" t="s">
        <v>35</v>
      </c>
      <c r="R1814">
        <v>19</v>
      </c>
      <c r="S1814" s="1" t="s">
        <v>32</v>
      </c>
      <c r="T1814" s="1" t="s">
        <v>30</v>
      </c>
      <c r="U1814" s="1" t="s">
        <v>30</v>
      </c>
      <c r="V1814">
        <v>0</v>
      </c>
      <c r="W1814" s="1" t="s">
        <v>30</v>
      </c>
      <c r="X1814" s="1" t="s">
        <v>36</v>
      </c>
      <c r="Y1814" s="1" t="s">
        <v>37</v>
      </c>
      <c r="Z1814">
        <v>25</v>
      </c>
      <c r="AA1814">
        <v>455</v>
      </c>
      <c r="AB1814" s="1" t="s">
        <v>13500</v>
      </c>
      <c r="AC1814" s="1" t="s">
        <v>13500</v>
      </c>
      <c r="AD1814" t="s">
        <v>13495</v>
      </c>
      <c r="AE1814" s="1" t="s">
        <v>38</v>
      </c>
      <c r="AF1814" s="1" t="s">
        <v>38</v>
      </c>
      <c r="AG1814" t="s">
        <v>13526</v>
      </c>
      <c r="AH1814" t="s">
        <v>38</v>
      </c>
      <c r="AI1814" t="s">
        <v>13539</v>
      </c>
    </row>
    <row r="1815" spans="1:35" x14ac:dyDescent="0.25">
      <c r="A1815" s="1" t="s">
        <v>3720</v>
      </c>
      <c r="B1815" s="1" t="s">
        <v>30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s="1" t="s">
        <v>30</v>
      </c>
      <c r="I1815" s="1" t="s">
        <v>31</v>
      </c>
      <c r="J1815">
        <v>0</v>
      </c>
      <c r="K1815">
        <v>0</v>
      </c>
      <c r="L1815">
        <v>12</v>
      </c>
      <c r="M1815" s="1" t="s">
        <v>32</v>
      </c>
      <c r="N1815">
        <v>0</v>
      </c>
      <c r="O1815" s="1" t="s">
        <v>33</v>
      </c>
      <c r="P1815" s="1" t="s">
        <v>3721</v>
      </c>
      <c r="Q1815" s="1" t="s">
        <v>42</v>
      </c>
      <c r="R1815">
        <v>32</v>
      </c>
      <c r="S1815" s="1" t="s">
        <v>30</v>
      </c>
      <c r="T1815" s="1" t="s">
        <v>30</v>
      </c>
      <c r="U1815" s="1" t="s">
        <v>30</v>
      </c>
      <c r="V1815">
        <v>0</v>
      </c>
      <c r="W1815" s="1" t="s">
        <v>30</v>
      </c>
      <c r="X1815" s="1" t="s">
        <v>36</v>
      </c>
      <c r="Y1815" s="1" t="s">
        <v>58</v>
      </c>
      <c r="Z1815">
        <v>28</v>
      </c>
      <c r="AA1815">
        <v>292</v>
      </c>
      <c r="AB1815" s="1" t="s">
        <v>13500</v>
      </c>
      <c r="AC1815" s="1" t="s">
        <v>13500</v>
      </c>
      <c r="AD1815" t="s">
        <v>13494</v>
      </c>
      <c r="AE1815" s="1" t="s">
        <v>38</v>
      </c>
      <c r="AF1815" s="1" t="s">
        <v>38</v>
      </c>
      <c r="AG1815" t="s">
        <v>13526</v>
      </c>
      <c r="AH1815" t="s">
        <v>38</v>
      </c>
      <c r="AI1815" t="s">
        <v>13539</v>
      </c>
    </row>
    <row r="1816" spans="1:35" x14ac:dyDescent="0.25">
      <c r="A1816" s="1" t="s">
        <v>3722</v>
      </c>
      <c r="B1816" s="1" t="s">
        <v>30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s="1" t="s">
        <v>30</v>
      </c>
      <c r="I1816" s="1" t="s">
        <v>31</v>
      </c>
      <c r="J1816">
        <v>0</v>
      </c>
      <c r="K1816">
        <v>0</v>
      </c>
      <c r="L1816">
        <v>4</v>
      </c>
      <c r="M1816" s="1" t="s">
        <v>32</v>
      </c>
      <c r="N1816">
        <v>0</v>
      </c>
      <c r="O1816" s="1" t="s">
        <v>100</v>
      </c>
      <c r="P1816" s="1" t="s">
        <v>3723</v>
      </c>
      <c r="Q1816" s="1" t="s">
        <v>35</v>
      </c>
      <c r="R1816">
        <v>41</v>
      </c>
      <c r="S1816" s="1" t="s">
        <v>30</v>
      </c>
      <c r="T1816" s="1" t="s">
        <v>30</v>
      </c>
      <c r="U1816" s="1" t="s">
        <v>30</v>
      </c>
      <c r="V1816">
        <v>0</v>
      </c>
      <c r="W1816" s="1" t="s">
        <v>32</v>
      </c>
      <c r="X1816" s="1" t="s">
        <v>57</v>
      </c>
      <c r="Y1816" s="1" t="s">
        <v>37</v>
      </c>
      <c r="Z1816">
        <v>68</v>
      </c>
      <c r="AA1816">
        <v>4871</v>
      </c>
      <c r="AB1816" s="1" t="s">
        <v>13500</v>
      </c>
      <c r="AC1816" s="1" t="s">
        <v>13500</v>
      </c>
      <c r="AD1816" t="s">
        <v>13494</v>
      </c>
      <c r="AE1816" s="1" t="s">
        <v>38</v>
      </c>
      <c r="AF1816" s="1" t="s">
        <v>38</v>
      </c>
      <c r="AG1816" t="s">
        <v>13526</v>
      </c>
      <c r="AH1816" t="s">
        <v>38</v>
      </c>
      <c r="AI1816" t="s">
        <v>13540</v>
      </c>
    </row>
    <row r="1817" spans="1:35" x14ac:dyDescent="0.25">
      <c r="A1817" s="1" t="s">
        <v>3724</v>
      </c>
      <c r="B1817" s="1" t="s">
        <v>30</v>
      </c>
      <c r="C1817">
        <v>9</v>
      </c>
      <c r="D1817">
        <v>51</v>
      </c>
      <c r="E1817">
        <v>126</v>
      </c>
      <c r="F1817">
        <v>0</v>
      </c>
      <c r="G1817">
        <v>0</v>
      </c>
      <c r="H1817" s="1" t="s">
        <v>30</v>
      </c>
      <c r="I1817" s="1" t="s">
        <v>31</v>
      </c>
      <c r="J1817">
        <v>0</v>
      </c>
      <c r="K1817">
        <v>0</v>
      </c>
      <c r="L1817">
        <v>0</v>
      </c>
      <c r="M1817" s="1" t="s">
        <v>30</v>
      </c>
      <c r="N1817">
        <v>0</v>
      </c>
      <c r="O1817" s="1" t="s">
        <v>176</v>
      </c>
      <c r="P1817" s="1" t="s">
        <v>3725</v>
      </c>
      <c r="Q1817" s="1" t="s">
        <v>42</v>
      </c>
      <c r="R1817">
        <v>33</v>
      </c>
      <c r="S1817" s="1" t="s">
        <v>30</v>
      </c>
      <c r="T1817" s="1" t="s">
        <v>30</v>
      </c>
      <c r="U1817" s="1" t="s">
        <v>30</v>
      </c>
      <c r="V1817">
        <v>0</v>
      </c>
      <c r="W1817" s="1" t="s">
        <v>30</v>
      </c>
      <c r="X1817" s="1" t="s">
        <v>43</v>
      </c>
      <c r="Y1817" s="1" t="s">
        <v>58</v>
      </c>
      <c r="Z1817">
        <v>11</v>
      </c>
      <c r="AA1817">
        <v>98</v>
      </c>
      <c r="AB1817" s="1" t="s">
        <v>13500</v>
      </c>
      <c r="AC1817" s="1" t="s">
        <v>13500</v>
      </c>
      <c r="AD1817" t="s">
        <v>13494</v>
      </c>
      <c r="AE1817" s="1" t="s">
        <v>38</v>
      </c>
      <c r="AF1817" s="1" t="s">
        <v>38</v>
      </c>
      <c r="AG1817" t="s">
        <v>13527</v>
      </c>
      <c r="AH1817" t="s">
        <v>38</v>
      </c>
      <c r="AI1817" t="s">
        <v>13538</v>
      </c>
    </row>
    <row r="1818" spans="1:35" x14ac:dyDescent="0.25">
      <c r="A1818" s="1" t="s">
        <v>3726</v>
      </c>
      <c r="B1818" s="1" t="s">
        <v>30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s="1" t="s">
        <v>30</v>
      </c>
      <c r="I1818" s="1" t="s">
        <v>31</v>
      </c>
      <c r="J1818">
        <v>0</v>
      </c>
      <c r="K1818">
        <v>0</v>
      </c>
      <c r="L1818">
        <v>5</v>
      </c>
      <c r="M1818" s="1" t="s">
        <v>30</v>
      </c>
      <c r="N1818">
        <v>47</v>
      </c>
      <c r="O1818" s="1" t="s">
        <v>88</v>
      </c>
      <c r="P1818" s="1" t="s">
        <v>3727</v>
      </c>
      <c r="Q1818" s="1" t="s">
        <v>42</v>
      </c>
      <c r="R1818">
        <v>82</v>
      </c>
      <c r="S1818" s="1" t="s">
        <v>30</v>
      </c>
      <c r="T1818" s="1" t="s">
        <v>32</v>
      </c>
      <c r="U1818" s="1" t="s">
        <v>30</v>
      </c>
      <c r="V1818">
        <v>0</v>
      </c>
      <c r="W1818" s="1" t="s">
        <v>32</v>
      </c>
      <c r="X1818" s="1" t="s">
        <v>57</v>
      </c>
      <c r="Y1818" s="1" t="s">
        <v>37</v>
      </c>
      <c r="Z1818">
        <v>66</v>
      </c>
      <c r="AA1818">
        <v>1132</v>
      </c>
      <c r="AB1818" s="1" t="s">
        <v>13500</v>
      </c>
      <c r="AC1818" s="1" t="s">
        <v>13500</v>
      </c>
      <c r="AD1818" t="s">
        <v>13496</v>
      </c>
      <c r="AE1818" s="1" t="s">
        <v>38</v>
      </c>
      <c r="AF1818" s="1" t="s">
        <v>38</v>
      </c>
      <c r="AG1818" t="s">
        <v>13526</v>
      </c>
      <c r="AH1818" t="s">
        <v>38</v>
      </c>
      <c r="AI1818" t="s">
        <v>13539</v>
      </c>
    </row>
    <row r="1819" spans="1:35" x14ac:dyDescent="0.25">
      <c r="A1819" s="1" t="s">
        <v>3728</v>
      </c>
      <c r="B1819" s="1" t="s">
        <v>30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s="1" t="s">
        <v>30</v>
      </c>
      <c r="I1819" s="1" t="s">
        <v>31</v>
      </c>
      <c r="J1819">
        <v>0</v>
      </c>
      <c r="K1819">
        <v>0</v>
      </c>
      <c r="L1819">
        <v>4</v>
      </c>
      <c r="M1819" s="1" t="s">
        <v>32</v>
      </c>
      <c r="N1819">
        <v>0</v>
      </c>
      <c r="O1819" s="1" t="s">
        <v>65</v>
      </c>
      <c r="P1819" s="1" t="s">
        <v>3729</v>
      </c>
      <c r="Q1819" s="1" t="s">
        <v>42</v>
      </c>
      <c r="R1819">
        <v>48</v>
      </c>
      <c r="S1819" s="1" t="s">
        <v>30</v>
      </c>
      <c r="T1819" s="1" t="s">
        <v>30</v>
      </c>
      <c r="U1819" s="1" t="s">
        <v>30</v>
      </c>
      <c r="V1819">
        <v>0</v>
      </c>
      <c r="W1819" s="1" t="s">
        <v>30</v>
      </c>
      <c r="X1819" s="1" t="s">
        <v>36</v>
      </c>
      <c r="Y1819" s="1" t="s">
        <v>58</v>
      </c>
      <c r="Z1819">
        <v>54</v>
      </c>
      <c r="AA1819">
        <v>1255</v>
      </c>
      <c r="AB1819" s="1" t="s">
        <v>13500</v>
      </c>
      <c r="AC1819" s="1" t="s">
        <v>13500</v>
      </c>
      <c r="AD1819" t="s">
        <v>13494</v>
      </c>
      <c r="AE1819" s="1" t="s">
        <v>38</v>
      </c>
      <c r="AF1819" s="1" t="s">
        <v>38</v>
      </c>
      <c r="AG1819" t="s">
        <v>13526</v>
      </c>
      <c r="AH1819" t="s">
        <v>38</v>
      </c>
      <c r="AI1819" t="s">
        <v>13539</v>
      </c>
    </row>
    <row r="1820" spans="1:35" x14ac:dyDescent="0.25">
      <c r="A1820" s="1" t="s">
        <v>3730</v>
      </c>
      <c r="B1820" s="1" t="s">
        <v>30</v>
      </c>
      <c r="C1820">
        <v>1</v>
      </c>
      <c r="D1820">
        <v>5</v>
      </c>
      <c r="E1820">
        <v>12</v>
      </c>
      <c r="F1820">
        <v>0</v>
      </c>
      <c r="G1820">
        <v>0</v>
      </c>
      <c r="H1820" s="1" t="s">
        <v>30</v>
      </c>
      <c r="I1820" s="1" t="s">
        <v>31</v>
      </c>
      <c r="J1820">
        <v>0</v>
      </c>
      <c r="K1820">
        <v>0</v>
      </c>
      <c r="L1820">
        <v>3</v>
      </c>
      <c r="M1820" s="1" t="s">
        <v>32</v>
      </c>
      <c r="N1820">
        <v>0</v>
      </c>
      <c r="O1820" s="1" t="s">
        <v>130</v>
      </c>
      <c r="P1820" s="1" t="s">
        <v>3731</v>
      </c>
      <c r="Q1820" s="1" t="s">
        <v>42</v>
      </c>
      <c r="R1820">
        <v>43</v>
      </c>
      <c r="S1820" s="1" t="s">
        <v>30</v>
      </c>
      <c r="T1820" s="1" t="s">
        <v>30</v>
      </c>
      <c r="U1820" s="1" t="s">
        <v>30</v>
      </c>
      <c r="V1820">
        <v>0</v>
      </c>
      <c r="W1820" s="1" t="s">
        <v>30</v>
      </c>
      <c r="X1820" s="1" t="s">
        <v>36</v>
      </c>
      <c r="Y1820" s="1" t="s">
        <v>37</v>
      </c>
      <c r="Z1820">
        <v>11</v>
      </c>
      <c r="AA1820">
        <v>11</v>
      </c>
      <c r="AB1820" s="1" t="s">
        <v>13500</v>
      </c>
      <c r="AC1820" s="1" t="s">
        <v>13500</v>
      </c>
      <c r="AD1820" t="s">
        <v>13494</v>
      </c>
      <c r="AE1820" s="1" t="s">
        <v>38</v>
      </c>
      <c r="AF1820" s="1" t="s">
        <v>38</v>
      </c>
      <c r="AG1820" t="s">
        <v>13526</v>
      </c>
      <c r="AH1820" t="s">
        <v>38</v>
      </c>
      <c r="AI1820" t="s">
        <v>13538</v>
      </c>
    </row>
    <row r="1821" spans="1:35" x14ac:dyDescent="0.25">
      <c r="A1821" s="1" t="s">
        <v>3732</v>
      </c>
      <c r="B1821" s="1" t="s">
        <v>30</v>
      </c>
      <c r="C1821">
        <v>6</v>
      </c>
      <c r="D1821">
        <v>37</v>
      </c>
      <c r="E1821">
        <v>80</v>
      </c>
      <c r="F1821">
        <v>0</v>
      </c>
      <c r="G1821">
        <v>0</v>
      </c>
      <c r="H1821" s="1" t="s">
        <v>30</v>
      </c>
      <c r="I1821" s="1" t="s">
        <v>31</v>
      </c>
      <c r="J1821">
        <v>0</v>
      </c>
      <c r="K1821">
        <v>0</v>
      </c>
      <c r="L1821">
        <v>7</v>
      </c>
      <c r="M1821" s="1" t="s">
        <v>32</v>
      </c>
      <c r="N1821">
        <v>0</v>
      </c>
      <c r="O1821" s="1" t="s">
        <v>436</v>
      </c>
      <c r="P1821" s="1" t="s">
        <v>3733</v>
      </c>
      <c r="Q1821" s="1" t="s">
        <v>35</v>
      </c>
      <c r="R1821">
        <v>50</v>
      </c>
      <c r="S1821" s="1" t="s">
        <v>30</v>
      </c>
      <c r="T1821" s="1" t="s">
        <v>30</v>
      </c>
      <c r="U1821" s="1" t="s">
        <v>30</v>
      </c>
      <c r="V1821">
        <v>0</v>
      </c>
      <c r="W1821" s="1" t="s">
        <v>30</v>
      </c>
      <c r="X1821" s="1" t="s">
        <v>36</v>
      </c>
      <c r="Y1821" s="1" t="s">
        <v>58</v>
      </c>
      <c r="Z1821">
        <v>36</v>
      </c>
      <c r="AA1821">
        <v>219</v>
      </c>
      <c r="AB1821" s="1" t="s">
        <v>13500</v>
      </c>
      <c r="AC1821" s="1" t="s">
        <v>13500</v>
      </c>
      <c r="AD1821" t="s">
        <v>13494</v>
      </c>
      <c r="AE1821" s="1" t="s">
        <v>38</v>
      </c>
      <c r="AF1821" s="1" t="s">
        <v>38</v>
      </c>
      <c r="AG1821" t="s">
        <v>13526</v>
      </c>
      <c r="AH1821" t="s">
        <v>38</v>
      </c>
      <c r="AI1821" t="s">
        <v>13538</v>
      </c>
    </row>
    <row r="1822" spans="1:35" x14ac:dyDescent="0.25">
      <c r="A1822" s="1" t="s">
        <v>3734</v>
      </c>
      <c r="B1822" s="1" t="s">
        <v>30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s="1" t="s">
        <v>32</v>
      </c>
      <c r="I1822" s="1" t="s">
        <v>46</v>
      </c>
      <c r="J1822">
        <v>0</v>
      </c>
      <c r="K1822">
        <v>0</v>
      </c>
      <c r="L1822">
        <v>0</v>
      </c>
      <c r="M1822" s="1" t="s">
        <v>30</v>
      </c>
      <c r="N1822">
        <v>0</v>
      </c>
      <c r="O1822" s="1" t="s">
        <v>52</v>
      </c>
      <c r="P1822" s="1" t="s">
        <v>3735</v>
      </c>
      <c r="Q1822" s="1" t="s">
        <v>42</v>
      </c>
      <c r="R1822">
        <v>54</v>
      </c>
      <c r="S1822" s="1" t="s">
        <v>30</v>
      </c>
      <c r="T1822" s="1" t="s">
        <v>30</v>
      </c>
      <c r="U1822" s="1" t="s">
        <v>30</v>
      </c>
      <c r="V1822">
        <v>0</v>
      </c>
      <c r="W1822" s="1" t="s">
        <v>30</v>
      </c>
      <c r="X1822" s="1" t="s">
        <v>43</v>
      </c>
      <c r="Y1822" s="1" t="s">
        <v>58</v>
      </c>
      <c r="Z1822">
        <v>13</v>
      </c>
      <c r="AA1822">
        <v>851</v>
      </c>
      <c r="AB1822" s="1" t="s">
        <v>13500</v>
      </c>
      <c r="AC1822" s="1" t="s">
        <v>13500</v>
      </c>
      <c r="AD1822" t="s">
        <v>13494</v>
      </c>
      <c r="AE1822" s="1" t="s">
        <v>38</v>
      </c>
      <c r="AF1822" s="1" t="s">
        <v>38</v>
      </c>
      <c r="AG1822" t="s">
        <v>13527</v>
      </c>
      <c r="AH1822" t="s">
        <v>38</v>
      </c>
      <c r="AI1822" t="s">
        <v>13540</v>
      </c>
    </row>
    <row r="1823" spans="1:35" x14ac:dyDescent="0.25">
      <c r="A1823" s="1" t="s">
        <v>3736</v>
      </c>
      <c r="B1823" s="1" t="s">
        <v>30</v>
      </c>
      <c r="C1823">
        <v>4</v>
      </c>
      <c r="D1823">
        <v>14</v>
      </c>
      <c r="E1823">
        <v>47.5</v>
      </c>
      <c r="F1823">
        <v>0</v>
      </c>
      <c r="G1823">
        <v>0</v>
      </c>
      <c r="H1823" s="1" t="s">
        <v>30</v>
      </c>
      <c r="I1823" s="1" t="s">
        <v>31</v>
      </c>
      <c r="J1823">
        <v>0</v>
      </c>
      <c r="K1823">
        <v>0</v>
      </c>
      <c r="L1823">
        <v>1</v>
      </c>
      <c r="M1823" s="1" t="s">
        <v>30</v>
      </c>
      <c r="N1823">
        <v>6</v>
      </c>
      <c r="O1823" s="1" t="s">
        <v>91</v>
      </c>
      <c r="P1823" s="1" t="s">
        <v>3737</v>
      </c>
      <c r="Q1823" s="1" t="s">
        <v>35</v>
      </c>
      <c r="R1823">
        <v>30</v>
      </c>
      <c r="S1823" s="1" t="s">
        <v>30</v>
      </c>
      <c r="T1823" s="1" t="s">
        <v>30</v>
      </c>
      <c r="U1823" s="1" t="s">
        <v>30</v>
      </c>
      <c r="V1823">
        <v>0</v>
      </c>
      <c r="W1823" s="1" t="s">
        <v>30</v>
      </c>
      <c r="X1823" s="1" t="s">
        <v>36</v>
      </c>
      <c r="Y1823" s="1" t="s">
        <v>58</v>
      </c>
      <c r="Z1823">
        <v>42</v>
      </c>
      <c r="AA1823">
        <v>165</v>
      </c>
      <c r="AB1823" s="1" t="s">
        <v>13500</v>
      </c>
      <c r="AC1823" s="1" t="s">
        <v>13500</v>
      </c>
      <c r="AD1823" t="s">
        <v>13495</v>
      </c>
      <c r="AE1823" s="1" t="s">
        <v>38</v>
      </c>
      <c r="AF1823" s="1" t="s">
        <v>38</v>
      </c>
      <c r="AG1823" t="s">
        <v>13527</v>
      </c>
      <c r="AH1823" t="s">
        <v>38</v>
      </c>
      <c r="AI1823" t="s">
        <v>13538</v>
      </c>
    </row>
    <row r="1824" spans="1:35" x14ac:dyDescent="0.25">
      <c r="A1824" s="1" t="s">
        <v>3738</v>
      </c>
      <c r="B1824" s="1" t="s">
        <v>30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s="1" t="s">
        <v>30</v>
      </c>
      <c r="I1824" s="1" t="s">
        <v>31</v>
      </c>
      <c r="J1824">
        <v>0</v>
      </c>
      <c r="K1824">
        <v>0</v>
      </c>
      <c r="L1824">
        <v>1</v>
      </c>
      <c r="M1824" s="1" t="s">
        <v>32</v>
      </c>
      <c r="N1824">
        <v>0</v>
      </c>
      <c r="O1824" s="1" t="s">
        <v>197</v>
      </c>
      <c r="P1824" s="1" t="s">
        <v>3739</v>
      </c>
      <c r="Q1824" s="1" t="s">
        <v>35</v>
      </c>
      <c r="R1824">
        <v>41</v>
      </c>
      <c r="S1824" s="1" t="s">
        <v>30</v>
      </c>
      <c r="T1824" s="1" t="s">
        <v>30</v>
      </c>
      <c r="U1824" s="1" t="s">
        <v>30</v>
      </c>
      <c r="V1824">
        <v>0</v>
      </c>
      <c r="W1824" s="1" t="s">
        <v>32</v>
      </c>
      <c r="X1824" s="1" t="s">
        <v>36</v>
      </c>
      <c r="Y1824" s="1" t="s">
        <v>37</v>
      </c>
      <c r="Z1824">
        <v>61</v>
      </c>
      <c r="AA1824">
        <v>2097</v>
      </c>
      <c r="AB1824" s="1" t="s">
        <v>13500</v>
      </c>
      <c r="AC1824" s="1" t="s">
        <v>13500</v>
      </c>
      <c r="AD1824" t="s">
        <v>13494</v>
      </c>
      <c r="AE1824" s="1" t="s">
        <v>38</v>
      </c>
      <c r="AF1824" s="1" t="s">
        <v>38</v>
      </c>
      <c r="AG1824" t="s">
        <v>13527</v>
      </c>
      <c r="AH1824" t="s">
        <v>38</v>
      </c>
      <c r="AI1824" t="s">
        <v>13539</v>
      </c>
    </row>
    <row r="1825" spans="1:35" x14ac:dyDescent="0.25">
      <c r="A1825" s="1" t="s">
        <v>3740</v>
      </c>
      <c r="B1825" s="1" t="s">
        <v>30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s="1" t="s">
        <v>30</v>
      </c>
      <c r="I1825" s="1" t="s">
        <v>31</v>
      </c>
      <c r="J1825">
        <v>0</v>
      </c>
      <c r="K1825">
        <v>0</v>
      </c>
      <c r="L1825">
        <v>0</v>
      </c>
      <c r="M1825" s="1" t="s">
        <v>30</v>
      </c>
      <c r="N1825">
        <v>0</v>
      </c>
      <c r="O1825" s="1" t="s">
        <v>65</v>
      </c>
      <c r="P1825" s="1" t="s">
        <v>3741</v>
      </c>
      <c r="Q1825" s="1" t="s">
        <v>35</v>
      </c>
      <c r="R1825">
        <v>45</v>
      </c>
      <c r="S1825" s="1" t="s">
        <v>30</v>
      </c>
      <c r="T1825" s="1" t="s">
        <v>30</v>
      </c>
      <c r="U1825" s="1" t="s">
        <v>30</v>
      </c>
      <c r="V1825">
        <v>0</v>
      </c>
      <c r="W1825" s="1" t="s">
        <v>30</v>
      </c>
      <c r="X1825" s="1" t="s">
        <v>57</v>
      </c>
      <c r="Y1825" s="1" t="s">
        <v>58</v>
      </c>
      <c r="Z1825">
        <v>12</v>
      </c>
      <c r="AA1825">
        <v>172</v>
      </c>
      <c r="AB1825" s="1" t="s">
        <v>13500</v>
      </c>
      <c r="AC1825" s="1" t="s">
        <v>13500</v>
      </c>
      <c r="AD1825" t="s">
        <v>13494</v>
      </c>
      <c r="AE1825" s="1" t="s">
        <v>38</v>
      </c>
      <c r="AF1825" s="1" t="s">
        <v>38</v>
      </c>
      <c r="AG1825" t="s">
        <v>13527</v>
      </c>
      <c r="AH1825" t="s">
        <v>38</v>
      </c>
      <c r="AI1825" t="s">
        <v>13539</v>
      </c>
    </row>
    <row r="1826" spans="1:35" x14ac:dyDescent="0.25">
      <c r="A1826" s="1" t="s">
        <v>3742</v>
      </c>
      <c r="B1826" s="1" t="s">
        <v>30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s="1" t="s">
        <v>30</v>
      </c>
      <c r="I1826" s="1" t="s">
        <v>31</v>
      </c>
      <c r="J1826">
        <v>0</v>
      </c>
      <c r="K1826">
        <v>0</v>
      </c>
      <c r="L1826">
        <v>8</v>
      </c>
      <c r="M1826" s="1" t="s">
        <v>32</v>
      </c>
      <c r="N1826">
        <v>0</v>
      </c>
      <c r="O1826" s="1" t="s">
        <v>114</v>
      </c>
      <c r="P1826" s="1" t="s">
        <v>3743</v>
      </c>
      <c r="Q1826" s="1" t="s">
        <v>42</v>
      </c>
      <c r="R1826">
        <v>37</v>
      </c>
      <c r="S1826" s="1" t="s">
        <v>30</v>
      </c>
      <c r="T1826" s="1" t="s">
        <v>30</v>
      </c>
      <c r="U1826" s="1" t="s">
        <v>30</v>
      </c>
      <c r="V1826">
        <v>0</v>
      </c>
      <c r="W1826" s="1" t="s">
        <v>32</v>
      </c>
      <c r="X1826" s="1" t="s">
        <v>57</v>
      </c>
      <c r="Y1826" s="1" t="s">
        <v>37</v>
      </c>
      <c r="Z1826">
        <v>27</v>
      </c>
      <c r="AA1826">
        <v>1388</v>
      </c>
      <c r="AB1826" s="1" t="s">
        <v>13500</v>
      </c>
      <c r="AC1826" s="1" t="s">
        <v>13500</v>
      </c>
      <c r="AD1826" t="s">
        <v>13494</v>
      </c>
      <c r="AE1826" s="1" t="s">
        <v>38</v>
      </c>
      <c r="AF1826" s="1" t="s">
        <v>38</v>
      </c>
      <c r="AG1826" t="s">
        <v>13526</v>
      </c>
      <c r="AH1826" t="s">
        <v>38</v>
      </c>
      <c r="AI1826" t="s">
        <v>13540</v>
      </c>
    </row>
    <row r="1827" spans="1:35" x14ac:dyDescent="0.25">
      <c r="A1827" s="1" t="s">
        <v>3744</v>
      </c>
      <c r="B1827" s="1" t="s">
        <v>30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s="1" t="s">
        <v>30</v>
      </c>
      <c r="I1827" s="1" t="s">
        <v>31</v>
      </c>
      <c r="J1827">
        <v>0</v>
      </c>
      <c r="K1827">
        <v>0</v>
      </c>
      <c r="L1827">
        <v>3</v>
      </c>
      <c r="M1827" s="1" t="s">
        <v>30</v>
      </c>
      <c r="N1827">
        <v>33</v>
      </c>
      <c r="O1827" s="1" t="s">
        <v>166</v>
      </c>
      <c r="P1827" s="1" t="s">
        <v>3745</v>
      </c>
      <c r="Q1827" s="1" t="s">
        <v>42</v>
      </c>
      <c r="R1827">
        <v>62</v>
      </c>
      <c r="S1827" s="1" t="s">
        <v>30</v>
      </c>
      <c r="T1827" s="1" t="s">
        <v>30</v>
      </c>
      <c r="U1827" s="1" t="s">
        <v>30</v>
      </c>
      <c r="V1827">
        <v>0</v>
      </c>
      <c r="W1827" s="1" t="s">
        <v>30</v>
      </c>
      <c r="X1827" s="1" t="s">
        <v>57</v>
      </c>
      <c r="Y1827" s="1" t="s">
        <v>37</v>
      </c>
      <c r="Z1827">
        <v>62</v>
      </c>
      <c r="AA1827">
        <v>3085</v>
      </c>
      <c r="AB1827" s="1" t="s">
        <v>13500</v>
      </c>
      <c r="AC1827" s="1" t="s">
        <v>13500</v>
      </c>
      <c r="AD1827" t="s">
        <v>13494</v>
      </c>
      <c r="AE1827" s="1" t="s">
        <v>38</v>
      </c>
      <c r="AF1827" s="1" t="s">
        <v>38</v>
      </c>
      <c r="AG1827" t="s">
        <v>13526</v>
      </c>
      <c r="AH1827" t="s">
        <v>38</v>
      </c>
      <c r="AI1827" t="s">
        <v>13540</v>
      </c>
    </row>
    <row r="1828" spans="1:35" x14ac:dyDescent="0.25">
      <c r="A1828" s="1" t="s">
        <v>3746</v>
      </c>
      <c r="B1828" s="1" t="s">
        <v>30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s="1" t="s">
        <v>30</v>
      </c>
      <c r="I1828" s="1" t="s">
        <v>31</v>
      </c>
      <c r="J1828">
        <v>0</v>
      </c>
      <c r="K1828">
        <v>0</v>
      </c>
      <c r="L1828">
        <v>1</v>
      </c>
      <c r="M1828" s="1" t="s">
        <v>32</v>
      </c>
      <c r="N1828">
        <v>0</v>
      </c>
      <c r="O1828" s="1" t="s">
        <v>184</v>
      </c>
      <c r="P1828" s="1" t="s">
        <v>3747</v>
      </c>
      <c r="Q1828" s="1" t="s">
        <v>42</v>
      </c>
      <c r="R1828">
        <v>47</v>
      </c>
      <c r="S1828" s="1" t="s">
        <v>30</v>
      </c>
      <c r="T1828" s="1" t="s">
        <v>30</v>
      </c>
      <c r="U1828" s="1" t="s">
        <v>30</v>
      </c>
      <c r="V1828">
        <v>0</v>
      </c>
      <c r="W1828" s="1" t="s">
        <v>32</v>
      </c>
      <c r="X1828" s="1" t="s">
        <v>43</v>
      </c>
      <c r="Y1828" s="1" t="s">
        <v>37</v>
      </c>
      <c r="Z1828">
        <v>48</v>
      </c>
      <c r="AA1828">
        <v>2875</v>
      </c>
      <c r="AB1828" s="1" t="s">
        <v>13500</v>
      </c>
      <c r="AC1828" s="1" t="s">
        <v>13500</v>
      </c>
      <c r="AD1828" t="s">
        <v>13494</v>
      </c>
      <c r="AE1828" s="1" t="s">
        <v>38</v>
      </c>
      <c r="AF1828" s="1" t="s">
        <v>38</v>
      </c>
      <c r="AG1828" t="s">
        <v>13527</v>
      </c>
      <c r="AH1828" t="s">
        <v>38</v>
      </c>
      <c r="AI1828" t="s">
        <v>13540</v>
      </c>
    </row>
    <row r="1829" spans="1:35" x14ac:dyDescent="0.25">
      <c r="A1829" s="1" t="s">
        <v>3748</v>
      </c>
      <c r="B1829" s="1" t="s">
        <v>30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s="1" t="s">
        <v>30</v>
      </c>
      <c r="I1829" s="1" t="s">
        <v>31</v>
      </c>
      <c r="J1829">
        <v>0</v>
      </c>
      <c r="K1829">
        <v>0</v>
      </c>
      <c r="L1829">
        <v>9</v>
      </c>
      <c r="M1829" s="1" t="s">
        <v>32</v>
      </c>
      <c r="N1829">
        <v>0</v>
      </c>
      <c r="O1829" s="1" t="s">
        <v>97</v>
      </c>
      <c r="P1829" s="1" t="s">
        <v>3749</v>
      </c>
      <c r="Q1829" s="1" t="s">
        <v>42</v>
      </c>
      <c r="R1829">
        <v>57</v>
      </c>
      <c r="S1829" s="1" t="s">
        <v>30</v>
      </c>
      <c r="T1829" s="1" t="s">
        <v>30</v>
      </c>
      <c r="U1829" s="1" t="s">
        <v>30</v>
      </c>
      <c r="V1829">
        <v>0</v>
      </c>
      <c r="W1829" s="1" t="s">
        <v>30</v>
      </c>
      <c r="X1829" s="1" t="s">
        <v>36</v>
      </c>
      <c r="Y1829" s="1" t="s">
        <v>37</v>
      </c>
      <c r="Z1829">
        <v>47</v>
      </c>
      <c r="AA1829">
        <v>1850</v>
      </c>
      <c r="AB1829" s="1" t="s">
        <v>13500</v>
      </c>
      <c r="AC1829" s="1" t="s">
        <v>13500</v>
      </c>
      <c r="AD1829" t="s">
        <v>13494</v>
      </c>
      <c r="AE1829" s="1" t="s">
        <v>38</v>
      </c>
      <c r="AF1829" s="1" t="s">
        <v>38</v>
      </c>
      <c r="AG1829" t="s">
        <v>13526</v>
      </c>
      <c r="AH1829" t="s">
        <v>38</v>
      </c>
      <c r="AI1829" t="s">
        <v>13539</v>
      </c>
    </row>
    <row r="1830" spans="1:35" x14ac:dyDescent="0.25">
      <c r="A1830" s="1" t="s">
        <v>3750</v>
      </c>
      <c r="B1830" s="1" t="s">
        <v>30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s="1" t="s">
        <v>30</v>
      </c>
      <c r="I1830" s="1" t="s">
        <v>31</v>
      </c>
      <c r="J1830">
        <v>0</v>
      </c>
      <c r="K1830">
        <v>0</v>
      </c>
      <c r="L1830">
        <v>4</v>
      </c>
      <c r="M1830" s="1" t="s">
        <v>32</v>
      </c>
      <c r="N1830">
        <v>0</v>
      </c>
      <c r="O1830" s="1" t="s">
        <v>33</v>
      </c>
      <c r="P1830" s="1" t="s">
        <v>3751</v>
      </c>
      <c r="Q1830" s="1" t="s">
        <v>42</v>
      </c>
      <c r="R1830">
        <v>63</v>
      </c>
      <c r="S1830" s="1" t="s">
        <v>30</v>
      </c>
      <c r="T1830" s="1" t="s">
        <v>30</v>
      </c>
      <c r="U1830" s="1" t="s">
        <v>30</v>
      </c>
      <c r="V1830">
        <v>0</v>
      </c>
      <c r="W1830" s="1" t="s">
        <v>30</v>
      </c>
      <c r="X1830" s="1" t="s">
        <v>57</v>
      </c>
      <c r="Y1830" s="1" t="s">
        <v>58</v>
      </c>
      <c r="Z1830">
        <v>29</v>
      </c>
      <c r="AA1830">
        <v>1936</v>
      </c>
      <c r="AB1830" s="1" t="s">
        <v>13500</v>
      </c>
      <c r="AC1830" s="1" t="s">
        <v>13500</v>
      </c>
      <c r="AD1830" t="s">
        <v>13494</v>
      </c>
      <c r="AE1830" s="1" t="s">
        <v>38</v>
      </c>
      <c r="AF1830" s="1" t="s">
        <v>38</v>
      </c>
      <c r="AG1830" t="s">
        <v>13526</v>
      </c>
      <c r="AH1830" t="s">
        <v>38</v>
      </c>
      <c r="AI1830" t="s">
        <v>13540</v>
      </c>
    </row>
    <row r="1831" spans="1:35" x14ac:dyDescent="0.25">
      <c r="A1831" s="1" t="s">
        <v>3752</v>
      </c>
      <c r="B1831" s="1" t="s">
        <v>32</v>
      </c>
      <c r="C1831">
        <v>4</v>
      </c>
      <c r="D1831">
        <v>7</v>
      </c>
      <c r="E1831">
        <v>15.5</v>
      </c>
      <c r="F1831">
        <v>0</v>
      </c>
      <c r="G1831">
        <v>0</v>
      </c>
      <c r="H1831" s="1" t="s">
        <v>30</v>
      </c>
      <c r="I1831" s="1" t="s">
        <v>31</v>
      </c>
      <c r="J1831">
        <v>0</v>
      </c>
      <c r="K1831">
        <v>0</v>
      </c>
      <c r="L1831">
        <v>9</v>
      </c>
      <c r="M1831" s="1" t="s">
        <v>30</v>
      </c>
      <c r="N1831">
        <v>26</v>
      </c>
      <c r="O1831" s="1" t="s">
        <v>150</v>
      </c>
      <c r="P1831" s="1" t="s">
        <v>3753</v>
      </c>
      <c r="Q1831" s="1" t="s">
        <v>35</v>
      </c>
      <c r="R1831">
        <v>45</v>
      </c>
      <c r="S1831" s="1" t="s">
        <v>30</v>
      </c>
      <c r="T1831" s="1" t="s">
        <v>30</v>
      </c>
      <c r="U1831" s="1" t="s">
        <v>30</v>
      </c>
      <c r="V1831">
        <v>0</v>
      </c>
      <c r="W1831" s="1" t="s">
        <v>32</v>
      </c>
      <c r="X1831" s="1" t="s">
        <v>36</v>
      </c>
      <c r="Y1831" s="1" t="s">
        <v>58</v>
      </c>
      <c r="Z1831">
        <v>16</v>
      </c>
      <c r="AA1831">
        <v>63</v>
      </c>
      <c r="AB1831" s="1" t="s">
        <v>13500</v>
      </c>
      <c r="AC1831" s="1" t="s">
        <v>13500</v>
      </c>
      <c r="AD1831" t="s">
        <v>13494</v>
      </c>
      <c r="AE1831" s="1" t="s">
        <v>7086</v>
      </c>
      <c r="AF1831" s="1" t="s">
        <v>7110</v>
      </c>
      <c r="AG1831" t="s">
        <v>13526</v>
      </c>
      <c r="AH1831" t="s">
        <v>13530</v>
      </c>
      <c r="AI1831" t="s">
        <v>13538</v>
      </c>
    </row>
    <row r="1832" spans="1:35" x14ac:dyDescent="0.25">
      <c r="A1832" s="1" t="s">
        <v>3754</v>
      </c>
      <c r="B1832" s="1" t="s">
        <v>30</v>
      </c>
      <c r="C1832">
        <v>5</v>
      </c>
      <c r="D1832">
        <v>36</v>
      </c>
      <c r="E1832">
        <v>72</v>
      </c>
      <c r="F1832">
        <v>0</v>
      </c>
      <c r="G1832">
        <v>0</v>
      </c>
      <c r="H1832" s="1" t="s">
        <v>30</v>
      </c>
      <c r="I1832" s="1" t="s">
        <v>31</v>
      </c>
      <c r="J1832">
        <v>0</v>
      </c>
      <c r="K1832">
        <v>0</v>
      </c>
      <c r="L1832">
        <v>5</v>
      </c>
      <c r="M1832" s="1" t="s">
        <v>32</v>
      </c>
      <c r="N1832">
        <v>0</v>
      </c>
      <c r="O1832" s="1" t="s">
        <v>197</v>
      </c>
      <c r="P1832" s="1" t="s">
        <v>3755</v>
      </c>
      <c r="Q1832" s="1" t="s">
        <v>35</v>
      </c>
      <c r="R1832">
        <v>45</v>
      </c>
      <c r="S1832" s="1" t="s">
        <v>30</v>
      </c>
      <c r="T1832" s="1" t="s">
        <v>30</v>
      </c>
      <c r="U1832" s="1" t="s">
        <v>30</v>
      </c>
      <c r="V1832">
        <v>0</v>
      </c>
      <c r="W1832" s="1" t="s">
        <v>30</v>
      </c>
      <c r="X1832" s="1" t="s">
        <v>36</v>
      </c>
      <c r="Y1832" s="1" t="s">
        <v>58</v>
      </c>
      <c r="Z1832">
        <v>25</v>
      </c>
      <c r="AA1832">
        <v>111</v>
      </c>
      <c r="AB1832" s="1" t="s">
        <v>13500</v>
      </c>
      <c r="AC1832" s="1" t="s">
        <v>13500</v>
      </c>
      <c r="AD1832" t="s">
        <v>13494</v>
      </c>
      <c r="AE1832" s="1" t="s">
        <v>38</v>
      </c>
      <c r="AF1832" s="1" t="s">
        <v>38</v>
      </c>
      <c r="AG1832" t="s">
        <v>13526</v>
      </c>
      <c r="AH1832" t="s">
        <v>38</v>
      </c>
      <c r="AI1832" t="s">
        <v>13538</v>
      </c>
    </row>
    <row r="1833" spans="1:35" x14ac:dyDescent="0.25">
      <c r="A1833" s="1" t="s">
        <v>3756</v>
      </c>
      <c r="B1833" s="1" t="s">
        <v>30</v>
      </c>
      <c r="C1833">
        <v>6</v>
      </c>
      <c r="D1833">
        <v>26</v>
      </c>
      <c r="E1833">
        <v>57.9</v>
      </c>
      <c r="F1833">
        <v>0</v>
      </c>
      <c r="G1833">
        <v>0</v>
      </c>
      <c r="H1833" s="1" t="s">
        <v>30</v>
      </c>
      <c r="I1833" s="1" t="s">
        <v>31</v>
      </c>
      <c r="J1833">
        <v>0</v>
      </c>
      <c r="K1833">
        <v>0</v>
      </c>
      <c r="L1833">
        <v>10</v>
      </c>
      <c r="M1833" s="1" t="s">
        <v>32</v>
      </c>
      <c r="N1833">
        <v>0</v>
      </c>
      <c r="O1833" s="1" t="s">
        <v>55</v>
      </c>
      <c r="P1833" s="1" t="s">
        <v>3757</v>
      </c>
      <c r="Q1833" s="1" t="s">
        <v>35</v>
      </c>
      <c r="R1833">
        <v>40</v>
      </c>
      <c r="S1833" s="1" t="s">
        <v>30</v>
      </c>
      <c r="T1833" s="1" t="s">
        <v>30</v>
      </c>
      <c r="U1833" s="1" t="s">
        <v>30</v>
      </c>
      <c r="V1833">
        <v>0</v>
      </c>
      <c r="W1833" s="1" t="s">
        <v>30</v>
      </c>
      <c r="X1833" s="1" t="s">
        <v>36</v>
      </c>
      <c r="Y1833" s="1" t="s">
        <v>37</v>
      </c>
      <c r="Z1833">
        <v>29</v>
      </c>
      <c r="AA1833">
        <v>168</v>
      </c>
      <c r="AB1833" s="1" t="s">
        <v>13500</v>
      </c>
      <c r="AC1833" s="1" t="s">
        <v>13500</v>
      </c>
      <c r="AD1833" t="s">
        <v>13494</v>
      </c>
      <c r="AE1833" s="1" t="s">
        <v>38</v>
      </c>
      <c r="AF1833" s="1" t="s">
        <v>38</v>
      </c>
      <c r="AG1833" t="s">
        <v>13526</v>
      </c>
      <c r="AH1833" t="s">
        <v>38</v>
      </c>
      <c r="AI1833" t="s">
        <v>13538</v>
      </c>
    </row>
    <row r="1834" spans="1:35" x14ac:dyDescent="0.25">
      <c r="A1834" s="1" t="s">
        <v>3758</v>
      </c>
      <c r="B1834" s="1" t="s">
        <v>30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s="1" t="s">
        <v>30</v>
      </c>
      <c r="I1834" s="1" t="s">
        <v>31</v>
      </c>
      <c r="J1834">
        <v>0</v>
      </c>
      <c r="K1834">
        <v>0</v>
      </c>
      <c r="L1834">
        <v>5</v>
      </c>
      <c r="M1834" s="1" t="s">
        <v>32</v>
      </c>
      <c r="N1834">
        <v>0</v>
      </c>
      <c r="O1834" s="1" t="s">
        <v>471</v>
      </c>
      <c r="P1834" s="1" t="s">
        <v>3759</v>
      </c>
      <c r="Q1834" s="1" t="s">
        <v>35</v>
      </c>
      <c r="R1834">
        <v>37</v>
      </c>
      <c r="S1834" s="1" t="s">
        <v>30</v>
      </c>
      <c r="T1834" s="1" t="s">
        <v>30</v>
      </c>
      <c r="U1834" s="1" t="s">
        <v>30</v>
      </c>
      <c r="V1834">
        <v>0</v>
      </c>
      <c r="W1834" s="1" t="s">
        <v>32</v>
      </c>
      <c r="X1834" s="1" t="s">
        <v>36</v>
      </c>
      <c r="Y1834" s="1" t="s">
        <v>58</v>
      </c>
      <c r="Z1834">
        <v>17</v>
      </c>
      <c r="AA1834">
        <v>431</v>
      </c>
      <c r="AB1834" s="1" t="s">
        <v>13500</v>
      </c>
      <c r="AC1834" s="1" t="s">
        <v>13500</v>
      </c>
      <c r="AD1834" t="s">
        <v>13494</v>
      </c>
      <c r="AE1834" s="1" t="s">
        <v>38</v>
      </c>
      <c r="AF1834" s="1" t="s">
        <v>38</v>
      </c>
      <c r="AG1834" t="s">
        <v>13526</v>
      </c>
      <c r="AH1834" t="s">
        <v>38</v>
      </c>
      <c r="AI1834" t="s">
        <v>13539</v>
      </c>
    </row>
    <row r="1835" spans="1:35" x14ac:dyDescent="0.25">
      <c r="A1835" s="1" t="s">
        <v>3760</v>
      </c>
      <c r="B1835" s="1" t="s">
        <v>30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s="1" t="s">
        <v>30</v>
      </c>
      <c r="I1835" s="1" t="s">
        <v>31</v>
      </c>
      <c r="J1835">
        <v>0</v>
      </c>
      <c r="K1835">
        <v>0</v>
      </c>
      <c r="L1835">
        <v>10</v>
      </c>
      <c r="M1835" s="1" t="s">
        <v>32</v>
      </c>
      <c r="N1835">
        <v>0</v>
      </c>
      <c r="O1835" s="1" t="s">
        <v>211</v>
      </c>
      <c r="P1835" s="1" t="s">
        <v>3761</v>
      </c>
      <c r="Q1835" s="1" t="s">
        <v>35</v>
      </c>
      <c r="R1835">
        <v>25</v>
      </c>
      <c r="S1835" s="1" t="s">
        <v>32</v>
      </c>
      <c r="T1835" s="1" t="s">
        <v>30</v>
      </c>
      <c r="U1835" s="1" t="s">
        <v>30</v>
      </c>
      <c r="V1835">
        <v>0</v>
      </c>
      <c r="W1835" s="1" t="s">
        <v>32</v>
      </c>
      <c r="X1835" s="1" t="s">
        <v>57</v>
      </c>
      <c r="Y1835" s="1" t="s">
        <v>58</v>
      </c>
      <c r="Z1835">
        <v>38</v>
      </c>
      <c r="AA1835">
        <v>1625</v>
      </c>
      <c r="AB1835" s="1" t="s">
        <v>13500</v>
      </c>
      <c r="AC1835" s="1" t="s">
        <v>13500</v>
      </c>
      <c r="AD1835" t="s">
        <v>13495</v>
      </c>
      <c r="AE1835" s="1" t="s">
        <v>38</v>
      </c>
      <c r="AF1835" s="1" t="s">
        <v>38</v>
      </c>
      <c r="AG1835" t="s">
        <v>13526</v>
      </c>
      <c r="AH1835" t="s">
        <v>38</v>
      </c>
      <c r="AI1835" t="s">
        <v>13540</v>
      </c>
    </row>
    <row r="1836" spans="1:35" x14ac:dyDescent="0.25">
      <c r="A1836" s="1" t="s">
        <v>3762</v>
      </c>
      <c r="B1836" s="1" t="s">
        <v>30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s="1" t="s">
        <v>30</v>
      </c>
      <c r="I1836" s="1" t="s">
        <v>31</v>
      </c>
      <c r="J1836">
        <v>0</v>
      </c>
      <c r="K1836">
        <v>0</v>
      </c>
      <c r="L1836">
        <v>0</v>
      </c>
      <c r="M1836" s="1" t="s">
        <v>30</v>
      </c>
      <c r="N1836">
        <v>0</v>
      </c>
      <c r="O1836" s="1" t="s">
        <v>111</v>
      </c>
      <c r="P1836" s="1" t="s">
        <v>3763</v>
      </c>
      <c r="Q1836" s="1" t="s">
        <v>35</v>
      </c>
      <c r="R1836">
        <v>36</v>
      </c>
      <c r="S1836" s="1" t="s">
        <v>30</v>
      </c>
      <c r="T1836" s="1" t="s">
        <v>30</v>
      </c>
      <c r="U1836" s="1" t="s">
        <v>30</v>
      </c>
      <c r="V1836">
        <v>0</v>
      </c>
      <c r="W1836" s="1" t="s">
        <v>30</v>
      </c>
      <c r="X1836" s="1" t="s">
        <v>36</v>
      </c>
      <c r="Y1836" s="1" t="s">
        <v>58</v>
      </c>
      <c r="Z1836">
        <v>10</v>
      </c>
      <c r="AA1836">
        <v>41</v>
      </c>
      <c r="AB1836" s="1" t="s">
        <v>13500</v>
      </c>
      <c r="AC1836" s="1" t="s">
        <v>13500</v>
      </c>
      <c r="AD1836" t="s">
        <v>13494</v>
      </c>
      <c r="AE1836" s="1" t="s">
        <v>38</v>
      </c>
      <c r="AF1836" s="1" t="s">
        <v>38</v>
      </c>
      <c r="AG1836" t="s">
        <v>13527</v>
      </c>
      <c r="AH1836" t="s">
        <v>38</v>
      </c>
      <c r="AI1836" t="s">
        <v>13538</v>
      </c>
    </row>
    <row r="1837" spans="1:35" x14ac:dyDescent="0.25">
      <c r="A1837" s="1" t="s">
        <v>3764</v>
      </c>
      <c r="B1837" s="1" t="s">
        <v>30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s="1" t="s">
        <v>30</v>
      </c>
      <c r="I1837" s="1" t="s">
        <v>31</v>
      </c>
      <c r="J1837">
        <v>0</v>
      </c>
      <c r="K1837">
        <v>0</v>
      </c>
      <c r="L1837">
        <v>1</v>
      </c>
      <c r="M1837" s="1" t="s">
        <v>32</v>
      </c>
      <c r="N1837">
        <v>0</v>
      </c>
      <c r="O1837" s="1" t="s">
        <v>436</v>
      </c>
      <c r="P1837" s="1" t="s">
        <v>3765</v>
      </c>
      <c r="Q1837" s="1" t="s">
        <v>42</v>
      </c>
      <c r="R1837">
        <v>38</v>
      </c>
      <c r="S1837" s="1" t="s">
        <v>30</v>
      </c>
      <c r="T1837" s="1" t="s">
        <v>30</v>
      </c>
      <c r="U1837" s="1" t="s">
        <v>30</v>
      </c>
      <c r="V1837">
        <v>0</v>
      </c>
      <c r="W1837" s="1" t="s">
        <v>32</v>
      </c>
      <c r="X1837" s="1" t="s">
        <v>43</v>
      </c>
      <c r="Y1837" s="1" t="s">
        <v>58</v>
      </c>
      <c r="Z1837">
        <v>50</v>
      </c>
      <c r="AA1837">
        <v>3426</v>
      </c>
      <c r="AB1837" s="1" t="s">
        <v>13500</v>
      </c>
      <c r="AC1837" s="1" t="s">
        <v>13500</v>
      </c>
      <c r="AD1837" t="s">
        <v>13494</v>
      </c>
      <c r="AE1837" s="1" t="s">
        <v>38</v>
      </c>
      <c r="AF1837" s="1" t="s">
        <v>38</v>
      </c>
      <c r="AG1837" t="s">
        <v>13527</v>
      </c>
      <c r="AH1837" t="s">
        <v>38</v>
      </c>
      <c r="AI1837" t="s">
        <v>13540</v>
      </c>
    </row>
    <row r="1838" spans="1:35" x14ac:dyDescent="0.25">
      <c r="A1838" s="1" t="s">
        <v>3766</v>
      </c>
      <c r="B1838" s="1" t="s">
        <v>30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s="1" t="s">
        <v>32</v>
      </c>
      <c r="I1838" s="1" t="s">
        <v>46</v>
      </c>
      <c r="J1838">
        <v>0</v>
      </c>
      <c r="K1838">
        <v>0</v>
      </c>
      <c r="L1838">
        <v>9</v>
      </c>
      <c r="M1838" s="1" t="s">
        <v>32</v>
      </c>
      <c r="N1838">
        <v>0</v>
      </c>
      <c r="O1838" s="1" t="s">
        <v>88</v>
      </c>
      <c r="P1838" s="1" t="s">
        <v>3767</v>
      </c>
      <c r="Q1838" s="1" t="s">
        <v>42</v>
      </c>
      <c r="R1838">
        <v>68</v>
      </c>
      <c r="S1838" s="1" t="s">
        <v>30</v>
      </c>
      <c r="T1838" s="1" t="s">
        <v>32</v>
      </c>
      <c r="U1838" s="1" t="s">
        <v>30</v>
      </c>
      <c r="V1838">
        <v>0</v>
      </c>
      <c r="W1838" s="1" t="s">
        <v>32</v>
      </c>
      <c r="X1838" s="1" t="s">
        <v>57</v>
      </c>
      <c r="Y1838" s="1" t="s">
        <v>37</v>
      </c>
      <c r="Z1838">
        <v>51</v>
      </c>
      <c r="AA1838">
        <v>3520</v>
      </c>
      <c r="AB1838" s="1" t="s">
        <v>13500</v>
      </c>
      <c r="AC1838" s="1" t="s">
        <v>13500</v>
      </c>
      <c r="AD1838" t="s">
        <v>13496</v>
      </c>
      <c r="AE1838" s="1" t="s">
        <v>38</v>
      </c>
      <c r="AF1838" s="1" t="s">
        <v>38</v>
      </c>
      <c r="AG1838" t="s">
        <v>13526</v>
      </c>
      <c r="AH1838" t="s">
        <v>38</v>
      </c>
      <c r="AI1838" t="s">
        <v>13540</v>
      </c>
    </row>
    <row r="1839" spans="1:35" x14ac:dyDescent="0.25">
      <c r="A1839" s="1" t="s">
        <v>3768</v>
      </c>
      <c r="B1839" s="1" t="s">
        <v>30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s="1" t="s">
        <v>30</v>
      </c>
      <c r="I1839" s="1" t="s">
        <v>31</v>
      </c>
      <c r="J1839">
        <v>0</v>
      </c>
      <c r="K1839">
        <v>0</v>
      </c>
      <c r="L1839">
        <v>3</v>
      </c>
      <c r="M1839" s="1" t="s">
        <v>32</v>
      </c>
      <c r="N1839">
        <v>0</v>
      </c>
      <c r="O1839" s="1" t="s">
        <v>197</v>
      </c>
      <c r="P1839" s="1" t="s">
        <v>3769</v>
      </c>
      <c r="Q1839" s="1" t="s">
        <v>42</v>
      </c>
      <c r="R1839">
        <v>72</v>
      </c>
      <c r="S1839" s="1" t="s">
        <v>30</v>
      </c>
      <c r="T1839" s="1" t="s">
        <v>32</v>
      </c>
      <c r="U1839" s="1" t="s">
        <v>30</v>
      </c>
      <c r="V1839">
        <v>0</v>
      </c>
      <c r="W1839" s="1" t="s">
        <v>30</v>
      </c>
      <c r="X1839" s="1" t="s">
        <v>57</v>
      </c>
      <c r="Y1839" s="1" t="s">
        <v>37</v>
      </c>
      <c r="Z1839">
        <v>50</v>
      </c>
      <c r="AA1839">
        <v>1934</v>
      </c>
      <c r="AB1839" s="1" t="s">
        <v>13500</v>
      </c>
      <c r="AC1839" s="1" t="s">
        <v>13500</v>
      </c>
      <c r="AD1839" t="s">
        <v>13496</v>
      </c>
      <c r="AE1839" s="1" t="s">
        <v>38</v>
      </c>
      <c r="AF1839" s="1" t="s">
        <v>38</v>
      </c>
      <c r="AG1839" t="s">
        <v>13526</v>
      </c>
      <c r="AH1839" t="s">
        <v>38</v>
      </c>
      <c r="AI1839" t="s">
        <v>13539</v>
      </c>
    </row>
    <row r="1840" spans="1:35" x14ac:dyDescent="0.25">
      <c r="A1840" s="1" t="s">
        <v>3770</v>
      </c>
      <c r="B1840" s="1" t="s">
        <v>30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s="1" t="s">
        <v>30</v>
      </c>
      <c r="I1840" s="1" t="s">
        <v>31</v>
      </c>
      <c r="J1840">
        <v>0</v>
      </c>
      <c r="K1840">
        <v>0</v>
      </c>
      <c r="L1840">
        <v>0</v>
      </c>
      <c r="M1840" s="1" t="s">
        <v>30</v>
      </c>
      <c r="N1840">
        <v>0</v>
      </c>
      <c r="O1840" s="1" t="s">
        <v>60</v>
      </c>
      <c r="P1840" s="1" t="s">
        <v>3771</v>
      </c>
      <c r="Q1840" s="1" t="s">
        <v>35</v>
      </c>
      <c r="R1840">
        <v>34</v>
      </c>
      <c r="S1840" s="1" t="s">
        <v>30</v>
      </c>
      <c r="T1840" s="1" t="s">
        <v>30</v>
      </c>
      <c r="U1840" s="1" t="s">
        <v>30</v>
      </c>
      <c r="V1840">
        <v>0</v>
      </c>
      <c r="W1840" s="1" t="s">
        <v>30</v>
      </c>
      <c r="X1840" s="1" t="s">
        <v>57</v>
      </c>
      <c r="Y1840" s="1" t="s">
        <v>58</v>
      </c>
      <c r="Z1840">
        <v>10</v>
      </c>
      <c r="AA1840">
        <v>159</v>
      </c>
      <c r="AB1840" s="1" t="s">
        <v>13500</v>
      </c>
      <c r="AC1840" s="1" t="s">
        <v>13500</v>
      </c>
      <c r="AD1840" t="s">
        <v>13494</v>
      </c>
      <c r="AE1840" s="1" t="s">
        <v>38</v>
      </c>
      <c r="AF1840" s="1" t="s">
        <v>38</v>
      </c>
      <c r="AG1840" t="s">
        <v>13527</v>
      </c>
      <c r="AH1840" t="s">
        <v>38</v>
      </c>
      <c r="AI1840" t="s">
        <v>13539</v>
      </c>
    </row>
    <row r="1841" spans="1:35" x14ac:dyDescent="0.25">
      <c r="A1841" s="1" t="s">
        <v>3772</v>
      </c>
      <c r="B1841" s="1" t="s">
        <v>30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s="1" t="s">
        <v>32</v>
      </c>
      <c r="I1841" s="1" t="s">
        <v>46</v>
      </c>
      <c r="J1841">
        <v>0</v>
      </c>
      <c r="K1841">
        <v>0</v>
      </c>
      <c r="L1841">
        <v>0</v>
      </c>
      <c r="M1841" s="1" t="s">
        <v>30</v>
      </c>
      <c r="N1841">
        <v>0</v>
      </c>
      <c r="O1841" s="1" t="s">
        <v>71</v>
      </c>
      <c r="P1841" s="1" t="s">
        <v>3773</v>
      </c>
      <c r="Q1841" s="1" t="s">
        <v>35</v>
      </c>
      <c r="R1841">
        <v>54</v>
      </c>
      <c r="S1841" s="1" t="s">
        <v>30</v>
      </c>
      <c r="T1841" s="1" t="s">
        <v>30</v>
      </c>
      <c r="U1841" s="1" t="s">
        <v>30</v>
      </c>
      <c r="V1841">
        <v>0</v>
      </c>
      <c r="W1841" s="1" t="s">
        <v>30</v>
      </c>
      <c r="X1841" s="1" t="s">
        <v>43</v>
      </c>
      <c r="Y1841" s="1" t="s">
        <v>58</v>
      </c>
      <c r="Z1841">
        <v>12</v>
      </c>
      <c r="AA1841">
        <v>322</v>
      </c>
      <c r="AB1841" s="1" t="s">
        <v>13500</v>
      </c>
      <c r="AC1841" s="1" t="s">
        <v>13500</v>
      </c>
      <c r="AD1841" t="s">
        <v>13494</v>
      </c>
      <c r="AE1841" s="1" t="s">
        <v>38</v>
      </c>
      <c r="AF1841" s="1" t="s">
        <v>38</v>
      </c>
      <c r="AG1841" t="s">
        <v>13527</v>
      </c>
      <c r="AH1841" t="s">
        <v>38</v>
      </c>
      <c r="AI1841" t="s">
        <v>13539</v>
      </c>
    </row>
    <row r="1842" spans="1:35" x14ac:dyDescent="0.25">
      <c r="A1842" s="1" t="s">
        <v>3774</v>
      </c>
      <c r="B1842" s="1" t="s">
        <v>30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s="1" t="s">
        <v>30</v>
      </c>
      <c r="I1842" s="1" t="s">
        <v>31</v>
      </c>
      <c r="J1842">
        <v>0</v>
      </c>
      <c r="K1842">
        <v>0</v>
      </c>
      <c r="L1842">
        <v>8</v>
      </c>
      <c r="M1842" s="1" t="s">
        <v>32</v>
      </c>
      <c r="N1842">
        <v>0</v>
      </c>
      <c r="O1842" s="1" t="s">
        <v>94</v>
      </c>
      <c r="P1842" s="1" t="s">
        <v>3775</v>
      </c>
      <c r="Q1842" s="1" t="s">
        <v>35</v>
      </c>
      <c r="R1842">
        <v>60</v>
      </c>
      <c r="S1842" s="1" t="s">
        <v>30</v>
      </c>
      <c r="T1842" s="1" t="s">
        <v>30</v>
      </c>
      <c r="U1842" s="1" t="s">
        <v>30</v>
      </c>
      <c r="V1842">
        <v>0</v>
      </c>
      <c r="W1842" s="1" t="s">
        <v>30</v>
      </c>
      <c r="X1842" s="1" t="s">
        <v>36</v>
      </c>
      <c r="Y1842" s="1" t="s">
        <v>37</v>
      </c>
      <c r="Z1842">
        <v>25</v>
      </c>
      <c r="AA1842">
        <v>1166</v>
      </c>
      <c r="AB1842" s="1" t="s">
        <v>13500</v>
      </c>
      <c r="AC1842" s="1" t="s">
        <v>13500</v>
      </c>
      <c r="AD1842" t="s">
        <v>13494</v>
      </c>
      <c r="AE1842" s="1" t="s">
        <v>38</v>
      </c>
      <c r="AF1842" s="1" t="s">
        <v>38</v>
      </c>
      <c r="AG1842" t="s">
        <v>13526</v>
      </c>
      <c r="AH1842" t="s">
        <v>38</v>
      </c>
      <c r="AI1842" t="s">
        <v>13540</v>
      </c>
    </row>
    <row r="1843" spans="1:35" x14ac:dyDescent="0.25">
      <c r="A1843" s="1" t="s">
        <v>3776</v>
      </c>
      <c r="B1843" s="1" t="s">
        <v>30</v>
      </c>
      <c r="C1843">
        <v>1</v>
      </c>
      <c r="D1843">
        <v>2</v>
      </c>
      <c r="E1843">
        <v>5</v>
      </c>
      <c r="F1843">
        <v>0</v>
      </c>
      <c r="G1843">
        <v>0</v>
      </c>
      <c r="H1843" s="1" t="s">
        <v>30</v>
      </c>
      <c r="I1843" s="1" t="s">
        <v>31</v>
      </c>
      <c r="J1843">
        <v>0</v>
      </c>
      <c r="K1843">
        <v>0</v>
      </c>
      <c r="L1843">
        <v>0</v>
      </c>
      <c r="M1843" s="1" t="s">
        <v>30</v>
      </c>
      <c r="N1843">
        <v>0</v>
      </c>
      <c r="O1843" s="1" t="s">
        <v>80</v>
      </c>
      <c r="P1843" s="1" t="s">
        <v>3777</v>
      </c>
      <c r="Q1843" s="1" t="s">
        <v>42</v>
      </c>
      <c r="R1843">
        <v>32</v>
      </c>
      <c r="S1843" s="1" t="s">
        <v>30</v>
      </c>
      <c r="T1843" s="1" t="s">
        <v>30</v>
      </c>
      <c r="U1843" s="1" t="s">
        <v>30</v>
      </c>
      <c r="V1843">
        <v>0</v>
      </c>
      <c r="W1843" s="1" t="s">
        <v>30</v>
      </c>
      <c r="X1843" s="1" t="s">
        <v>36</v>
      </c>
      <c r="Y1843" s="1" t="s">
        <v>58</v>
      </c>
      <c r="Z1843">
        <v>12</v>
      </c>
      <c r="AA1843">
        <v>12</v>
      </c>
      <c r="AB1843" s="1" t="s">
        <v>13500</v>
      </c>
      <c r="AC1843" s="1" t="s">
        <v>13500</v>
      </c>
      <c r="AD1843" t="s">
        <v>13494</v>
      </c>
      <c r="AE1843" s="1" t="s">
        <v>38</v>
      </c>
      <c r="AF1843" s="1" t="s">
        <v>38</v>
      </c>
      <c r="AG1843" t="s">
        <v>13527</v>
      </c>
      <c r="AH1843" t="s">
        <v>38</v>
      </c>
      <c r="AI1843" t="s">
        <v>13538</v>
      </c>
    </row>
    <row r="1844" spans="1:35" x14ac:dyDescent="0.25">
      <c r="A1844" s="1" t="s">
        <v>3778</v>
      </c>
      <c r="B1844" s="1" t="s">
        <v>30</v>
      </c>
      <c r="C1844">
        <v>1</v>
      </c>
      <c r="D1844">
        <v>2</v>
      </c>
      <c r="E1844">
        <v>4</v>
      </c>
      <c r="F1844">
        <v>0</v>
      </c>
      <c r="G1844">
        <v>0</v>
      </c>
      <c r="H1844" s="1" t="s">
        <v>30</v>
      </c>
      <c r="I1844" s="1" t="s">
        <v>31</v>
      </c>
      <c r="J1844">
        <v>0</v>
      </c>
      <c r="K1844">
        <v>0</v>
      </c>
      <c r="L1844">
        <v>0</v>
      </c>
      <c r="M1844" s="1" t="s">
        <v>30</v>
      </c>
      <c r="N1844">
        <v>0</v>
      </c>
      <c r="O1844" s="1" t="s">
        <v>68</v>
      </c>
      <c r="P1844" s="1" t="s">
        <v>3779</v>
      </c>
      <c r="Q1844" s="1" t="s">
        <v>42</v>
      </c>
      <c r="R1844">
        <v>22</v>
      </c>
      <c r="S1844" s="1" t="s">
        <v>32</v>
      </c>
      <c r="T1844" s="1" t="s">
        <v>30</v>
      </c>
      <c r="U1844" s="1" t="s">
        <v>30</v>
      </c>
      <c r="V1844">
        <v>0</v>
      </c>
      <c r="W1844" s="1" t="s">
        <v>30</v>
      </c>
      <c r="X1844" s="1" t="s">
        <v>36</v>
      </c>
      <c r="Y1844" s="1" t="s">
        <v>37</v>
      </c>
      <c r="Z1844">
        <v>10</v>
      </c>
      <c r="AA1844">
        <v>10</v>
      </c>
      <c r="AB1844" s="1" t="s">
        <v>13500</v>
      </c>
      <c r="AC1844" s="1" t="s">
        <v>13500</v>
      </c>
      <c r="AD1844" t="s">
        <v>13495</v>
      </c>
      <c r="AE1844" s="1" t="s">
        <v>38</v>
      </c>
      <c r="AF1844" s="1" t="s">
        <v>38</v>
      </c>
      <c r="AG1844" t="s">
        <v>13527</v>
      </c>
      <c r="AH1844" t="s">
        <v>38</v>
      </c>
      <c r="AI1844" t="s">
        <v>13538</v>
      </c>
    </row>
    <row r="1845" spans="1:35" x14ac:dyDescent="0.25">
      <c r="A1845" s="1" t="s">
        <v>3780</v>
      </c>
      <c r="B1845" s="1" t="s">
        <v>30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s="1" t="s">
        <v>30</v>
      </c>
      <c r="I1845" s="1" t="s">
        <v>31</v>
      </c>
      <c r="J1845">
        <v>0</v>
      </c>
      <c r="K1845">
        <v>0</v>
      </c>
      <c r="L1845">
        <v>4</v>
      </c>
      <c r="M1845" s="1" t="s">
        <v>32</v>
      </c>
      <c r="N1845">
        <v>0</v>
      </c>
      <c r="O1845" s="1" t="s">
        <v>49</v>
      </c>
      <c r="P1845" s="1" t="s">
        <v>3781</v>
      </c>
      <c r="Q1845" s="1" t="s">
        <v>35</v>
      </c>
      <c r="R1845">
        <v>51</v>
      </c>
      <c r="S1845" s="1" t="s">
        <v>30</v>
      </c>
      <c r="T1845" s="1" t="s">
        <v>30</v>
      </c>
      <c r="U1845" s="1" t="s">
        <v>30</v>
      </c>
      <c r="V1845">
        <v>0</v>
      </c>
      <c r="W1845" s="1" t="s">
        <v>32</v>
      </c>
      <c r="X1845" s="1" t="s">
        <v>43</v>
      </c>
      <c r="Y1845" s="1" t="s">
        <v>37</v>
      </c>
      <c r="Z1845">
        <v>35</v>
      </c>
      <c r="AA1845">
        <v>1339</v>
      </c>
      <c r="AB1845" s="1" t="s">
        <v>13500</v>
      </c>
      <c r="AC1845" s="1" t="s">
        <v>13500</v>
      </c>
      <c r="AD1845" t="s">
        <v>13494</v>
      </c>
      <c r="AE1845" s="1" t="s">
        <v>38</v>
      </c>
      <c r="AF1845" s="1" t="s">
        <v>38</v>
      </c>
      <c r="AG1845" t="s">
        <v>13526</v>
      </c>
      <c r="AH1845" t="s">
        <v>38</v>
      </c>
      <c r="AI1845" t="s">
        <v>13539</v>
      </c>
    </row>
    <row r="1846" spans="1:35" x14ac:dyDescent="0.25">
      <c r="A1846" s="1" t="s">
        <v>3782</v>
      </c>
      <c r="B1846" s="1" t="s">
        <v>30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s="1" t="s">
        <v>30</v>
      </c>
      <c r="I1846" s="1" t="s">
        <v>31</v>
      </c>
      <c r="J1846">
        <v>0</v>
      </c>
      <c r="K1846">
        <v>0</v>
      </c>
      <c r="L1846">
        <v>7</v>
      </c>
      <c r="M1846" s="1" t="s">
        <v>32</v>
      </c>
      <c r="N1846">
        <v>0</v>
      </c>
      <c r="O1846" s="1" t="s">
        <v>211</v>
      </c>
      <c r="P1846" s="1" t="s">
        <v>3783</v>
      </c>
      <c r="Q1846" s="1" t="s">
        <v>42</v>
      </c>
      <c r="R1846">
        <v>68</v>
      </c>
      <c r="S1846" s="1" t="s">
        <v>30</v>
      </c>
      <c r="T1846" s="1" t="s">
        <v>32</v>
      </c>
      <c r="U1846" s="1" t="s">
        <v>30</v>
      </c>
      <c r="V1846">
        <v>0</v>
      </c>
      <c r="W1846" s="1" t="s">
        <v>32</v>
      </c>
      <c r="X1846" s="1" t="s">
        <v>43</v>
      </c>
      <c r="Y1846" s="1" t="s">
        <v>37</v>
      </c>
      <c r="Z1846">
        <v>64</v>
      </c>
      <c r="AA1846">
        <v>4208</v>
      </c>
      <c r="AB1846" s="1" t="s">
        <v>13500</v>
      </c>
      <c r="AC1846" s="1" t="s">
        <v>13500</v>
      </c>
      <c r="AD1846" t="s">
        <v>13496</v>
      </c>
      <c r="AE1846" s="1" t="s">
        <v>38</v>
      </c>
      <c r="AF1846" s="1" t="s">
        <v>38</v>
      </c>
      <c r="AG1846" t="s">
        <v>13526</v>
      </c>
      <c r="AH1846" t="s">
        <v>38</v>
      </c>
      <c r="AI1846" t="s">
        <v>13540</v>
      </c>
    </row>
    <row r="1847" spans="1:35" x14ac:dyDescent="0.25">
      <c r="A1847" s="1" t="s">
        <v>3784</v>
      </c>
      <c r="B1847" s="1" t="s">
        <v>30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s="1" t="s">
        <v>30</v>
      </c>
      <c r="I1847" s="1" t="s">
        <v>31</v>
      </c>
      <c r="J1847">
        <v>0</v>
      </c>
      <c r="K1847">
        <v>0</v>
      </c>
      <c r="L1847">
        <v>6</v>
      </c>
      <c r="M1847" s="1" t="s">
        <v>30</v>
      </c>
      <c r="N1847">
        <v>53</v>
      </c>
      <c r="O1847" s="1" t="s">
        <v>219</v>
      </c>
      <c r="P1847" s="1" t="s">
        <v>3785</v>
      </c>
      <c r="Q1847" s="1" t="s">
        <v>35</v>
      </c>
      <c r="R1847">
        <v>37</v>
      </c>
      <c r="S1847" s="1" t="s">
        <v>30</v>
      </c>
      <c r="T1847" s="1" t="s">
        <v>30</v>
      </c>
      <c r="U1847" s="1" t="s">
        <v>30</v>
      </c>
      <c r="V1847">
        <v>0</v>
      </c>
      <c r="W1847" s="1" t="s">
        <v>32</v>
      </c>
      <c r="X1847" s="1" t="s">
        <v>43</v>
      </c>
      <c r="Y1847" s="1" t="s">
        <v>37</v>
      </c>
      <c r="Z1847">
        <v>32</v>
      </c>
      <c r="AA1847">
        <v>788</v>
      </c>
      <c r="AB1847" s="1" t="s">
        <v>13500</v>
      </c>
      <c r="AC1847" s="1" t="s">
        <v>13500</v>
      </c>
      <c r="AD1847" t="s">
        <v>13494</v>
      </c>
      <c r="AE1847" s="1" t="s">
        <v>38</v>
      </c>
      <c r="AF1847" s="1" t="s">
        <v>38</v>
      </c>
      <c r="AG1847" t="s">
        <v>13526</v>
      </c>
      <c r="AH1847" t="s">
        <v>38</v>
      </c>
      <c r="AI1847" t="s">
        <v>13539</v>
      </c>
    </row>
    <row r="1848" spans="1:35" x14ac:dyDescent="0.25">
      <c r="A1848" s="1" t="s">
        <v>3786</v>
      </c>
      <c r="B1848" s="1" t="s">
        <v>30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s="1" t="s">
        <v>32</v>
      </c>
      <c r="I1848" s="1" t="s">
        <v>46</v>
      </c>
      <c r="J1848">
        <v>0</v>
      </c>
      <c r="K1848">
        <v>0</v>
      </c>
      <c r="L1848">
        <v>3</v>
      </c>
      <c r="M1848" s="1" t="s">
        <v>32</v>
      </c>
      <c r="N1848">
        <v>0</v>
      </c>
      <c r="O1848" s="1" t="s">
        <v>156</v>
      </c>
      <c r="P1848" s="1" t="s">
        <v>3787</v>
      </c>
      <c r="Q1848" s="1" t="s">
        <v>42</v>
      </c>
      <c r="R1848">
        <v>57</v>
      </c>
      <c r="S1848" s="1" t="s">
        <v>30</v>
      </c>
      <c r="T1848" s="1" t="s">
        <v>30</v>
      </c>
      <c r="U1848" s="1" t="s">
        <v>30</v>
      </c>
      <c r="V1848">
        <v>0</v>
      </c>
      <c r="W1848" s="1" t="s">
        <v>30</v>
      </c>
      <c r="X1848" s="1" t="s">
        <v>43</v>
      </c>
      <c r="Y1848" s="1" t="s">
        <v>58</v>
      </c>
      <c r="Z1848">
        <v>24</v>
      </c>
      <c r="AA1848">
        <v>1522</v>
      </c>
      <c r="AB1848" s="1" t="s">
        <v>13500</v>
      </c>
      <c r="AC1848" s="1" t="s">
        <v>13500</v>
      </c>
      <c r="AD1848" t="s">
        <v>13494</v>
      </c>
      <c r="AE1848" s="1" t="s">
        <v>38</v>
      </c>
      <c r="AF1848" s="1" t="s">
        <v>38</v>
      </c>
      <c r="AG1848" t="s">
        <v>13526</v>
      </c>
      <c r="AH1848" t="s">
        <v>38</v>
      </c>
      <c r="AI1848" t="s">
        <v>13540</v>
      </c>
    </row>
    <row r="1849" spans="1:35" x14ac:dyDescent="0.25">
      <c r="A1849" s="1" t="s">
        <v>3788</v>
      </c>
      <c r="B1849" s="1" t="s">
        <v>30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s="1" t="s">
        <v>32</v>
      </c>
      <c r="I1849" s="1" t="s">
        <v>46</v>
      </c>
      <c r="J1849">
        <v>0</v>
      </c>
      <c r="K1849">
        <v>0</v>
      </c>
      <c r="L1849">
        <v>3</v>
      </c>
      <c r="M1849" s="1" t="s">
        <v>32</v>
      </c>
      <c r="N1849">
        <v>0</v>
      </c>
      <c r="O1849" s="1" t="s">
        <v>103</v>
      </c>
      <c r="P1849" s="1" t="s">
        <v>3789</v>
      </c>
      <c r="Q1849" s="1" t="s">
        <v>42</v>
      </c>
      <c r="R1849">
        <v>79</v>
      </c>
      <c r="S1849" s="1" t="s">
        <v>30</v>
      </c>
      <c r="T1849" s="1" t="s">
        <v>32</v>
      </c>
      <c r="U1849" s="1" t="s">
        <v>30</v>
      </c>
      <c r="V1849">
        <v>0</v>
      </c>
      <c r="W1849" s="1" t="s">
        <v>30</v>
      </c>
      <c r="X1849" s="1" t="s">
        <v>57</v>
      </c>
      <c r="Y1849" s="1" t="s">
        <v>58</v>
      </c>
      <c r="Z1849">
        <v>39</v>
      </c>
      <c r="AA1849">
        <v>661</v>
      </c>
      <c r="AB1849" s="1" t="s">
        <v>13500</v>
      </c>
      <c r="AC1849" s="1" t="s">
        <v>13500</v>
      </c>
      <c r="AD1849" t="s">
        <v>13496</v>
      </c>
      <c r="AE1849" s="1" t="s">
        <v>38</v>
      </c>
      <c r="AF1849" s="1" t="s">
        <v>38</v>
      </c>
      <c r="AG1849" t="s">
        <v>13526</v>
      </c>
      <c r="AH1849" t="s">
        <v>38</v>
      </c>
      <c r="AI1849" t="s">
        <v>13539</v>
      </c>
    </row>
    <row r="1850" spans="1:35" x14ac:dyDescent="0.25">
      <c r="A1850" s="1" t="s">
        <v>3790</v>
      </c>
      <c r="B1850" s="1" t="s">
        <v>30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s="1" t="s">
        <v>30</v>
      </c>
      <c r="I1850" s="1" t="s">
        <v>31</v>
      </c>
      <c r="J1850">
        <v>0</v>
      </c>
      <c r="K1850">
        <v>0</v>
      </c>
      <c r="L1850">
        <v>0</v>
      </c>
      <c r="M1850" s="1" t="s">
        <v>30</v>
      </c>
      <c r="N1850">
        <v>0</v>
      </c>
      <c r="O1850" s="1" t="s">
        <v>71</v>
      </c>
      <c r="P1850" s="1" t="s">
        <v>3791</v>
      </c>
      <c r="Q1850" s="1" t="s">
        <v>35</v>
      </c>
      <c r="R1850">
        <v>39</v>
      </c>
      <c r="S1850" s="1" t="s">
        <v>30</v>
      </c>
      <c r="T1850" s="1" t="s">
        <v>30</v>
      </c>
      <c r="U1850" s="1" t="s">
        <v>30</v>
      </c>
      <c r="V1850">
        <v>0</v>
      </c>
      <c r="W1850" s="1" t="s">
        <v>30</v>
      </c>
      <c r="X1850" s="1" t="s">
        <v>57</v>
      </c>
      <c r="Y1850" s="1" t="s">
        <v>58</v>
      </c>
      <c r="Z1850">
        <v>14</v>
      </c>
      <c r="AA1850">
        <v>953</v>
      </c>
      <c r="AB1850" s="1" t="s">
        <v>13500</v>
      </c>
      <c r="AC1850" s="1" t="s">
        <v>13500</v>
      </c>
      <c r="AD1850" t="s">
        <v>13494</v>
      </c>
      <c r="AE1850" s="1" t="s">
        <v>38</v>
      </c>
      <c r="AF1850" s="1" t="s">
        <v>38</v>
      </c>
      <c r="AG1850" t="s">
        <v>13527</v>
      </c>
      <c r="AH1850" t="s">
        <v>38</v>
      </c>
      <c r="AI1850" t="s">
        <v>13540</v>
      </c>
    </row>
    <row r="1851" spans="1:35" x14ac:dyDescent="0.25">
      <c r="A1851" s="1" t="s">
        <v>3792</v>
      </c>
      <c r="B1851" s="1" t="s">
        <v>30</v>
      </c>
      <c r="C1851">
        <v>1</v>
      </c>
      <c r="D1851">
        <v>6</v>
      </c>
      <c r="E1851">
        <v>14</v>
      </c>
      <c r="F1851">
        <v>0</v>
      </c>
      <c r="G1851">
        <v>0</v>
      </c>
      <c r="H1851" s="1" t="s">
        <v>30</v>
      </c>
      <c r="I1851" s="1" t="s">
        <v>31</v>
      </c>
      <c r="J1851">
        <v>0</v>
      </c>
      <c r="K1851">
        <v>0</v>
      </c>
      <c r="L1851">
        <v>7</v>
      </c>
      <c r="M1851" s="1" t="s">
        <v>32</v>
      </c>
      <c r="N1851">
        <v>0</v>
      </c>
      <c r="O1851" s="1" t="s">
        <v>52</v>
      </c>
      <c r="P1851" s="1" t="s">
        <v>3793</v>
      </c>
      <c r="Q1851" s="1" t="s">
        <v>35</v>
      </c>
      <c r="R1851">
        <v>31</v>
      </c>
      <c r="S1851" s="1" t="s">
        <v>30</v>
      </c>
      <c r="T1851" s="1" t="s">
        <v>30</v>
      </c>
      <c r="U1851" s="1" t="s">
        <v>30</v>
      </c>
      <c r="V1851">
        <v>0</v>
      </c>
      <c r="W1851" s="1" t="s">
        <v>32</v>
      </c>
      <c r="X1851" s="1" t="s">
        <v>36</v>
      </c>
      <c r="Y1851" s="1" t="s">
        <v>37</v>
      </c>
      <c r="Z1851">
        <v>40</v>
      </c>
      <c r="AA1851">
        <v>40</v>
      </c>
      <c r="AB1851" s="1" t="s">
        <v>13500</v>
      </c>
      <c r="AC1851" s="1" t="s">
        <v>13500</v>
      </c>
      <c r="AD1851" t="s">
        <v>13494</v>
      </c>
      <c r="AE1851" s="1" t="s">
        <v>38</v>
      </c>
      <c r="AF1851" s="1" t="s">
        <v>38</v>
      </c>
      <c r="AG1851" t="s">
        <v>13526</v>
      </c>
      <c r="AH1851" t="s">
        <v>38</v>
      </c>
      <c r="AI1851" t="s">
        <v>13538</v>
      </c>
    </row>
    <row r="1852" spans="1:35" x14ac:dyDescent="0.25">
      <c r="A1852" s="1" t="s">
        <v>3794</v>
      </c>
      <c r="B1852" s="1" t="s">
        <v>30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s="1" t="s">
        <v>30</v>
      </c>
      <c r="I1852" s="1" t="s">
        <v>31</v>
      </c>
      <c r="J1852">
        <v>0</v>
      </c>
      <c r="K1852">
        <v>0</v>
      </c>
      <c r="L1852">
        <v>5</v>
      </c>
      <c r="M1852" s="1" t="s">
        <v>32</v>
      </c>
      <c r="N1852">
        <v>0</v>
      </c>
      <c r="O1852" s="1" t="s">
        <v>80</v>
      </c>
      <c r="P1852" s="1" t="s">
        <v>3795</v>
      </c>
      <c r="Q1852" s="1" t="s">
        <v>42</v>
      </c>
      <c r="R1852">
        <v>39</v>
      </c>
      <c r="S1852" s="1" t="s">
        <v>30</v>
      </c>
      <c r="T1852" s="1" t="s">
        <v>30</v>
      </c>
      <c r="U1852" s="1" t="s">
        <v>30</v>
      </c>
      <c r="V1852">
        <v>0</v>
      </c>
      <c r="W1852" s="1" t="s">
        <v>32</v>
      </c>
      <c r="X1852" s="1" t="s">
        <v>43</v>
      </c>
      <c r="Y1852" s="1" t="s">
        <v>37</v>
      </c>
      <c r="Z1852">
        <v>52</v>
      </c>
      <c r="AA1852">
        <v>3400</v>
      </c>
      <c r="AB1852" s="1" t="s">
        <v>13500</v>
      </c>
      <c r="AC1852" s="1" t="s">
        <v>13500</v>
      </c>
      <c r="AD1852" t="s">
        <v>13494</v>
      </c>
      <c r="AE1852" s="1" t="s">
        <v>38</v>
      </c>
      <c r="AF1852" s="1" t="s">
        <v>38</v>
      </c>
      <c r="AG1852" t="s">
        <v>13526</v>
      </c>
      <c r="AH1852" t="s">
        <v>38</v>
      </c>
      <c r="AI1852" t="s">
        <v>13540</v>
      </c>
    </row>
    <row r="1853" spans="1:35" x14ac:dyDescent="0.25">
      <c r="A1853" s="1" t="s">
        <v>3796</v>
      </c>
      <c r="B1853" s="1" t="s">
        <v>30</v>
      </c>
      <c r="C1853">
        <v>1</v>
      </c>
      <c r="D1853">
        <v>1</v>
      </c>
      <c r="E1853">
        <v>4</v>
      </c>
      <c r="F1853">
        <v>0</v>
      </c>
      <c r="G1853">
        <v>0</v>
      </c>
      <c r="H1853" s="1" t="s">
        <v>30</v>
      </c>
      <c r="I1853" s="1" t="s">
        <v>31</v>
      </c>
      <c r="J1853">
        <v>0</v>
      </c>
      <c r="K1853">
        <v>0</v>
      </c>
      <c r="L1853">
        <v>10</v>
      </c>
      <c r="M1853" s="1" t="s">
        <v>30</v>
      </c>
      <c r="N1853">
        <v>5</v>
      </c>
      <c r="O1853" s="1" t="s">
        <v>97</v>
      </c>
      <c r="P1853" s="1" t="s">
        <v>3797</v>
      </c>
      <c r="Q1853" s="1" t="s">
        <v>35</v>
      </c>
      <c r="R1853">
        <v>20</v>
      </c>
      <c r="S1853" s="1" t="s">
        <v>32</v>
      </c>
      <c r="T1853" s="1" t="s">
        <v>30</v>
      </c>
      <c r="U1853" s="1" t="s">
        <v>30</v>
      </c>
      <c r="V1853">
        <v>0</v>
      </c>
      <c r="W1853" s="1" t="s">
        <v>30</v>
      </c>
      <c r="X1853" s="1" t="s">
        <v>36</v>
      </c>
      <c r="Y1853" s="1" t="s">
        <v>37</v>
      </c>
      <c r="Z1853">
        <v>24</v>
      </c>
      <c r="AA1853">
        <v>24</v>
      </c>
      <c r="AB1853" s="1" t="s">
        <v>13500</v>
      </c>
      <c r="AC1853" s="1" t="s">
        <v>13500</v>
      </c>
      <c r="AD1853" t="s">
        <v>13495</v>
      </c>
      <c r="AE1853" s="1" t="s">
        <v>38</v>
      </c>
      <c r="AF1853" s="1" t="s">
        <v>38</v>
      </c>
      <c r="AG1853" t="s">
        <v>13526</v>
      </c>
      <c r="AH1853" t="s">
        <v>38</v>
      </c>
      <c r="AI1853" t="s">
        <v>13538</v>
      </c>
    </row>
    <row r="1854" spans="1:35" x14ac:dyDescent="0.25">
      <c r="A1854" s="1" t="s">
        <v>3798</v>
      </c>
      <c r="B1854" s="1" t="s">
        <v>30</v>
      </c>
      <c r="C1854">
        <v>18</v>
      </c>
      <c r="D1854">
        <v>71</v>
      </c>
      <c r="E1854">
        <v>271</v>
      </c>
      <c r="F1854">
        <v>0</v>
      </c>
      <c r="G1854">
        <v>0</v>
      </c>
      <c r="H1854" s="1" t="s">
        <v>30</v>
      </c>
      <c r="I1854" s="1" t="s">
        <v>31</v>
      </c>
      <c r="J1854">
        <v>0</v>
      </c>
      <c r="K1854">
        <v>0</v>
      </c>
      <c r="L1854">
        <v>9</v>
      </c>
      <c r="M1854" s="1" t="s">
        <v>32</v>
      </c>
      <c r="N1854">
        <v>0</v>
      </c>
      <c r="O1854" s="1" t="s">
        <v>52</v>
      </c>
      <c r="P1854" s="1" t="s">
        <v>3799</v>
      </c>
      <c r="Q1854" s="1" t="s">
        <v>35</v>
      </c>
      <c r="R1854">
        <v>45</v>
      </c>
      <c r="S1854" s="1" t="s">
        <v>30</v>
      </c>
      <c r="T1854" s="1" t="s">
        <v>30</v>
      </c>
      <c r="U1854" s="1" t="s">
        <v>30</v>
      </c>
      <c r="V1854">
        <v>0</v>
      </c>
      <c r="W1854" s="1" t="s">
        <v>30</v>
      </c>
      <c r="X1854" s="1" t="s">
        <v>36</v>
      </c>
      <c r="Y1854" s="1" t="s">
        <v>58</v>
      </c>
      <c r="Z1854">
        <v>19</v>
      </c>
      <c r="AA1854">
        <v>342</v>
      </c>
      <c r="AB1854" s="1" t="s">
        <v>13500</v>
      </c>
      <c r="AC1854" s="1" t="s">
        <v>13500</v>
      </c>
      <c r="AD1854" t="s">
        <v>13494</v>
      </c>
      <c r="AE1854" s="1" t="s">
        <v>38</v>
      </c>
      <c r="AF1854" s="1" t="s">
        <v>38</v>
      </c>
      <c r="AG1854" t="s">
        <v>13526</v>
      </c>
      <c r="AH1854" t="s">
        <v>38</v>
      </c>
      <c r="AI1854" t="s">
        <v>13539</v>
      </c>
    </row>
    <row r="1855" spans="1:35" x14ac:dyDescent="0.25">
      <c r="A1855" s="1" t="s">
        <v>3800</v>
      </c>
      <c r="B1855" s="1" t="s">
        <v>30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s="1" t="s">
        <v>30</v>
      </c>
      <c r="I1855" s="1" t="s">
        <v>31</v>
      </c>
      <c r="J1855">
        <v>0</v>
      </c>
      <c r="K1855">
        <v>0</v>
      </c>
      <c r="L1855">
        <v>0</v>
      </c>
      <c r="M1855" s="1" t="s">
        <v>30</v>
      </c>
      <c r="N1855">
        <v>0</v>
      </c>
      <c r="O1855" s="1" t="s">
        <v>171</v>
      </c>
      <c r="P1855" s="1" t="s">
        <v>3801</v>
      </c>
      <c r="Q1855" s="1" t="s">
        <v>42</v>
      </c>
      <c r="R1855">
        <v>36</v>
      </c>
      <c r="S1855" s="1" t="s">
        <v>30</v>
      </c>
      <c r="T1855" s="1" t="s">
        <v>30</v>
      </c>
      <c r="U1855" s="1" t="s">
        <v>30</v>
      </c>
      <c r="V1855">
        <v>0</v>
      </c>
      <c r="W1855" s="1" t="s">
        <v>30</v>
      </c>
      <c r="X1855" s="1" t="s">
        <v>36</v>
      </c>
      <c r="Y1855" s="1" t="s">
        <v>37</v>
      </c>
      <c r="Z1855">
        <v>16</v>
      </c>
      <c r="AA1855">
        <v>207</v>
      </c>
      <c r="AB1855" s="1" t="s">
        <v>13500</v>
      </c>
      <c r="AC1855" s="1" t="s">
        <v>13500</v>
      </c>
      <c r="AD1855" t="s">
        <v>13494</v>
      </c>
      <c r="AE1855" s="1" t="s">
        <v>38</v>
      </c>
      <c r="AF1855" s="1" t="s">
        <v>38</v>
      </c>
      <c r="AG1855" t="s">
        <v>13527</v>
      </c>
      <c r="AH1855" t="s">
        <v>38</v>
      </c>
      <c r="AI1855" t="s">
        <v>13539</v>
      </c>
    </row>
    <row r="1856" spans="1:35" x14ac:dyDescent="0.25">
      <c r="A1856" s="1" t="s">
        <v>3802</v>
      </c>
      <c r="B1856" s="1" t="s">
        <v>30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s="1" t="s">
        <v>32</v>
      </c>
      <c r="I1856" s="1" t="s">
        <v>46</v>
      </c>
      <c r="J1856">
        <v>0</v>
      </c>
      <c r="K1856">
        <v>0</v>
      </c>
      <c r="L1856">
        <v>3</v>
      </c>
      <c r="M1856" s="1" t="s">
        <v>32</v>
      </c>
      <c r="N1856">
        <v>0</v>
      </c>
      <c r="O1856" s="1" t="s">
        <v>100</v>
      </c>
      <c r="P1856" s="1" t="s">
        <v>3803</v>
      </c>
      <c r="Q1856" s="1" t="s">
        <v>35</v>
      </c>
      <c r="R1856">
        <v>61</v>
      </c>
      <c r="S1856" s="1" t="s">
        <v>30</v>
      </c>
      <c r="T1856" s="1" t="s">
        <v>30</v>
      </c>
      <c r="U1856" s="1" t="s">
        <v>30</v>
      </c>
      <c r="V1856">
        <v>0</v>
      </c>
      <c r="W1856" s="1" t="s">
        <v>30</v>
      </c>
      <c r="X1856" s="1" t="s">
        <v>36</v>
      </c>
      <c r="Y1856" s="1" t="s">
        <v>37</v>
      </c>
      <c r="Z1856">
        <v>44</v>
      </c>
      <c r="AA1856">
        <v>331</v>
      </c>
      <c r="AB1856" s="1" t="s">
        <v>13500</v>
      </c>
      <c r="AC1856" s="1" t="s">
        <v>13500</v>
      </c>
      <c r="AD1856" t="s">
        <v>13494</v>
      </c>
      <c r="AE1856" s="1" t="s">
        <v>38</v>
      </c>
      <c r="AF1856" s="1" t="s">
        <v>38</v>
      </c>
      <c r="AG1856" t="s">
        <v>13526</v>
      </c>
      <c r="AH1856" t="s">
        <v>38</v>
      </c>
      <c r="AI1856" t="s">
        <v>13538</v>
      </c>
    </row>
    <row r="1857" spans="1:35" x14ac:dyDescent="0.25">
      <c r="A1857" s="1" t="s">
        <v>3804</v>
      </c>
      <c r="B1857" s="1" t="s">
        <v>30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s="1" t="s">
        <v>30</v>
      </c>
      <c r="I1857" s="1" t="s">
        <v>31</v>
      </c>
      <c r="J1857">
        <v>0</v>
      </c>
      <c r="K1857">
        <v>0</v>
      </c>
      <c r="L1857">
        <v>1</v>
      </c>
      <c r="M1857" s="1" t="s">
        <v>32</v>
      </c>
      <c r="N1857">
        <v>0</v>
      </c>
      <c r="O1857" s="1" t="s">
        <v>94</v>
      </c>
      <c r="P1857" s="1" t="s">
        <v>3805</v>
      </c>
      <c r="Q1857" s="1" t="s">
        <v>35</v>
      </c>
      <c r="R1857">
        <v>75</v>
      </c>
      <c r="S1857" s="1" t="s">
        <v>30</v>
      </c>
      <c r="T1857" s="1" t="s">
        <v>32</v>
      </c>
      <c r="U1857" s="1" t="s">
        <v>30</v>
      </c>
      <c r="V1857">
        <v>0</v>
      </c>
      <c r="W1857" s="1" t="s">
        <v>30</v>
      </c>
      <c r="X1857" s="1" t="s">
        <v>57</v>
      </c>
      <c r="Y1857" s="1" t="s">
        <v>58</v>
      </c>
      <c r="Z1857">
        <v>19</v>
      </c>
      <c r="AA1857">
        <v>894</v>
      </c>
      <c r="AB1857" s="1" t="s">
        <v>13500</v>
      </c>
      <c r="AC1857" s="1" t="s">
        <v>13500</v>
      </c>
      <c r="AD1857" t="s">
        <v>13496</v>
      </c>
      <c r="AE1857" s="1" t="s">
        <v>38</v>
      </c>
      <c r="AF1857" s="1" t="s">
        <v>38</v>
      </c>
      <c r="AG1857" t="s">
        <v>13527</v>
      </c>
      <c r="AH1857" t="s">
        <v>38</v>
      </c>
      <c r="AI1857" t="s">
        <v>13540</v>
      </c>
    </row>
    <row r="1858" spans="1:35" x14ac:dyDescent="0.25">
      <c r="A1858" s="1" t="s">
        <v>3806</v>
      </c>
      <c r="B1858" s="1" t="s">
        <v>30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s="1" t="s">
        <v>32</v>
      </c>
      <c r="I1858" s="1" t="s">
        <v>46</v>
      </c>
      <c r="J1858">
        <v>0</v>
      </c>
      <c r="K1858">
        <v>0</v>
      </c>
      <c r="L1858">
        <v>5</v>
      </c>
      <c r="M1858" s="1" t="s">
        <v>32</v>
      </c>
      <c r="N1858">
        <v>0</v>
      </c>
      <c r="O1858" s="1" t="s">
        <v>52</v>
      </c>
      <c r="P1858" s="1" t="s">
        <v>3807</v>
      </c>
      <c r="Q1858" s="1" t="s">
        <v>42</v>
      </c>
      <c r="R1858">
        <v>41</v>
      </c>
      <c r="S1858" s="1" t="s">
        <v>30</v>
      </c>
      <c r="T1858" s="1" t="s">
        <v>30</v>
      </c>
      <c r="U1858" s="1" t="s">
        <v>30</v>
      </c>
      <c r="V1858">
        <v>0</v>
      </c>
      <c r="W1858" s="1" t="s">
        <v>32</v>
      </c>
      <c r="X1858" s="1" t="s">
        <v>43</v>
      </c>
      <c r="Y1858" s="1" t="s">
        <v>58</v>
      </c>
      <c r="Z1858">
        <v>24</v>
      </c>
      <c r="AA1858">
        <v>988</v>
      </c>
      <c r="AB1858" s="1" t="s">
        <v>13500</v>
      </c>
      <c r="AC1858" s="1" t="s">
        <v>13500</v>
      </c>
      <c r="AD1858" t="s">
        <v>13494</v>
      </c>
      <c r="AE1858" s="1" t="s">
        <v>38</v>
      </c>
      <c r="AF1858" s="1" t="s">
        <v>38</v>
      </c>
      <c r="AG1858" t="s">
        <v>13526</v>
      </c>
      <c r="AH1858" t="s">
        <v>38</v>
      </c>
      <c r="AI1858" t="s">
        <v>13539</v>
      </c>
    </row>
    <row r="1859" spans="1:35" x14ac:dyDescent="0.25">
      <c r="A1859" s="1" t="s">
        <v>3808</v>
      </c>
      <c r="B1859" s="1" t="s">
        <v>30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s="1" t="s">
        <v>30</v>
      </c>
      <c r="I1859" s="1" t="s">
        <v>31</v>
      </c>
      <c r="J1859">
        <v>0</v>
      </c>
      <c r="K1859">
        <v>0</v>
      </c>
      <c r="L1859">
        <v>0</v>
      </c>
      <c r="M1859" s="1" t="s">
        <v>30</v>
      </c>
      <c r="N1859">
        <v>0</v>
      </c>
      <c r="O1859" s="1" t="s">
        <v>197</v>
      </c>
      <c r="P1859" s="1" t="s">
        <v>3809</v>
      </c>
      <c r="Q1859" s="1" t="s">
        <v>35</v>
      </c>
      <c r="R1859">
        <v>23</v>
      </c>
      <c r="S1859" s="1" t="s">
        <v>32</v>
      </c>
      <c r="T1859" s="1" t="s">
        <v>30</v>
      </c>
      <c r="U1859" s="1" t="s">
        <v>30</v>
      </c>
      <c r="V1859">
        <v>0</v>
      </c>
      <c r="W1859" s="1" t="s">
        <v>30</v>
      </c>
      <c r="X1859" s="1" t="s">
        <v>43</v>
      </c>
      <c r="Y1859" s="1" t="s">
        <v>37</v>
      </c>
      <c r="Z1859">
        <v>11</v>
      </c>
      <c r="AA1859">
        <v>181</v>
      </c>
      <c r="AB1859" s="1" t="s">
        <v>13500</v>
      </c>
      <c r="AC1859" s="1" t="s">
        <v>13500</v>
      </c>
      <c r="AD1859" t="s">
        <v>13495</v>
      </c>
      <c r="AE1859" s="1" t="s">
        <v>38</v>
      </c>
      <c r="AF1859" s="1" t="s">
        <v>38</v>
      </c>
      <c r="AG1859" t="s">
        <v>13527</v>
      </c>
      <c r="AH1859" t="s">
        <v>38</v>
      </c>
      <c r="AI1859" t="s">
        <v>13539</v>
      </c>
    </row>
    <row r="1860" spans="1:35" x14ac:dyDescent="0.25">
      <c r="A1860" s="1" t="s">
        <v>3810</v>
      </c>
      <c r="B1860" s="1" t="s">
        <v>30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s="1" t="s">
        <v>30</v>
      </c>
      <c r="I1860" s="1" t="s">
        <v>31</v>
      </c>
      <c r="J1860">
        <v>0</v>
      </c>
      <c r="K1860">
        <v>0</v>
      </c>
      <c r="L1860">
        <v>5</v>
      </c>
      <c r="M1860" s="1" t="s">
        <v>32</v>
      </c>
      <c r="N1860">
        <v>0</v>
      </c>
      <c r="O1860" s="1" t="s">
        <v>60</v>
      </c>
      <c r="P1860" s="1" t="s">
        <v>3811</v>
      </c>
      <c r="Q1860" s="1" t="s">
        <v>35</v>
      </c>
      <c r="R1860">
        <v>53</v>
      </c>
      <c r="S1860" s="1" t="s">
        <v>30</v>
      </c>
      <c r="T1860" s="1" t="s">
        <v>30</v>
      </c>
      <c r="U1860" s="1" t="s">
        <v>30</v>
      </c>
      <c r="V1860">
        <v>0</v>
      </c>
      <c r="W1860" s="1" t="s">
        <v>32</v>
      </c>
      <c r="X1860" s="1" t="s">
        <v>43</v>
      </c>
      <c r="Y1860" s="1" t="s">
        <v>37</v>
      </c>
      <c r="Z1860">
        <v>63</v>
      </c>
      <c r="AA1860">
        <v>4531</v>
      </c>
      <c r="AB1860" s="1" t="s">
        <v>13500</v>
      </c>
      <c r="AC1860" s="1" t="s">
        <v>13500</v>
      </c>
      <c r="AD1860" t="s">
        <v>13494</v>
      </c>
      <c r="AE1860" s="1" t="s">
        <v>38</v>
      </c>
      <c r="AF1860" s="1" t="s">
        <v>38</v>
      </c>
      <c r="AG1860" t="s">
        <v>13526</v>
      </c>
      <c r="AH1860" t="s">
        <v>38</v>
      </c>
      <c r="AI1860" t="s">
        <v>13540</v>
      </c>
    </row>
    <row r="1861" spans="1:35" x14ac:dyDescent="0.25">
      <c r="A1861" s="1" t="s">
        <v>3812</v>
      </c>
      <c r="B1861" s="1" t="s">
        <v>30</v>
      </c>
      <c r="C1861">
        <v>2</v>
      </c>
      <c r="D1861">
        <v>9</v>
      </c>
      <c r="E1861">
        <v>28.8</v>
      </c>
      <c r="F1861">
        <v>0</v>
      </c>
      <c r="G1861">
        <v>0</v>
      </c>
      <c r="H1861" s="1" t="s">
        <v>30</v>
      </c>
      <c r="I1861" s="1" t="s">
        <v>31</v>
      </c>
      <c r="J1861">
        <v>0</v>
      </c>
      <c r="K1861">
        <v>0</v>
      </c>
      <c r="L1861">
        <v>7</v>
      </c>
      <c r="M1861" s="1" t="s">
        <v>32</v>
      </c>
      <c r="N1861">
        <v>0</v>
      </c>
      <c r="O1861" s="1" t="s">
        <v>216</v>
      </c>
      <c r="P1861" s="1" t="s">
        <v>3813</v>
      </c>
      <c r="Q1861" s="1" t="s">
        <v>35</v>
      </c>
      <c r="R1861">
        <v>67</v>
      </c>
      <c r="S1861" s="1" t="s">
        <v>30</v>
      </c>
      <c r="T1861" s="1" t="s">
        <v>32</v>
      </c>
      <c r="U1861" s="1" t="s">
        <v>30</v>
      </c>
      <c r="V1861">
        <v>0</v>
      </c>
      <c r="W1861" s="1" t="s">
        <v>30</v>
      </c>
      <c r="X1861" s="1" t="s">
        <v>57</v>
      </c>
      <c r="Y1861" s="1" t="s">
        <v>37</v>
      </c>
      <c r="Z1861">
        <v>55</v>
      </c>
      <c r="AA1861">
        <v>121</v>
      </c>
      <c r="AB1861" s="1" t="s">
        <v>13500</v>
      </c>
      <c r="AC1861" s="1" t="s">
        <v>13500</v>
      </c>
      <c r="AD1861" t="s">
        <v>13496</v>
      </c>
      <c r="AE1861" s="1" t="s">
        <v>38</v>
      </c>
      <c r="AF1861" s="1" t="s">
        <v>38</v>
      </c>
      <c r="AG1861" t="s">
        <v>13526</v>
      </c>
      <c r="AH1861" t="s">
        <v>38</v>
      </c>
      <c r="AI1861" t="s">
        <v>13538</v>
      </c>
    </row>
    <row r="1862" spans="1:35" x14ac:dyDescent="0.25">
      <c r="A1862" s="1" t="s">
        <v>3814</v>
      </c>
      <c r="B1862" s="1" t="s">
        <v>30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s="1" t="s">
        <v>30</v>
      </c>
      <c r="I1862" s="1" t="s">
        <v>31</v>
      </c>
      <c r="J1862">
        <v>0</v>
      </c>
      <c r="K1862">
        <v>0</v>
      </c>
      <c r="L1862">
        <v>12</v>
      </c>
      <c r="M1862" s="1" t="s">
        <v>30</v>
      </c>
      <c r="N1862">
        <v>43</v>
      </c>
      <c r="O1862" s="1" t="s">
        <v>65</v>
      </c>
      <c r="P1862" s="1" t="s">
        <v>3815</v>
      </c>
      <c r="Q1862" s="1" t="s">
        <v>35</v>
      </c>
      <c r="R1862">
        <v>63</v>
      </c>
      <c r="S1862" s="1" t="s">
        <v>30</v>
      </c>
      <c r="T1862" s="1" t="s">
        <v>30</v>
      </c>
      <c r="U1862" s="1" t="s">
        <v>30</v>
      </c>
      <c r="V1862">
        <v>0</v>
      </c>
      <c r="W1862" s="1" t="s">
        <v>32</v>
      </c>
      <c r="X1862" s="1" t="s">
        <v>43</v>
      </c>
      <c r="Y1862" s="1" t="s">
        <v>37</v>
      </c>
      <c r="Z1862">
        <v>60</v>
      </c>
      <c r="AA1862">
        <v>4297</v>
      </c>
      <c r="AB1862" s="1" t="s">
        <v>13500</v>
      </c>
      <c r="AC1862" s="1" t="s">
        <v>13500</v>
      </c>
      <c r="AD1862" t="s">
        <v>13494</v>
      </c>
      <c r="AE1862" s="1" t="s">
        <v>38</v>
      </c>
      <c r="AF1862" s="1" t="s">
        <v>38</v>
      </c>
      <c r="AG1862" t="s">
        <v>13526</v>
      </c>
      <c r="AH1862" t="s">
        <v>38</v>
      </c>
      <c r="AI1862" t="s">
        <v>13540</v>
      </c>
    </row>
    <row r="1863" spans="1:35" x14ac:dyDescent="0.25">
      <c r="A1863" s="1" t="s">
        <v>3816</v>
      </c>
      <c r="B1863" s="1" t="s">
        <v>30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s="1" t="s">
        <v>30</v>
      </c>
      <c r="I1863" s="1" t="s">
        <v>31</v>
      </c>
      <c r="J1863">
        <v>0</v>
      </c>
      <c r="K1863">
        <v>0</v>
      </c>
      <c r="L1863">
        <v>5</v>
      </c>
      <c r="M1863" s="1" t="s">
        <v>32</v>
      </c>
      <c r="N1863">
        <v>0</v>
      </c>
      <c r="O1863" s="1" t="s">
        <v>269</v>
      </c>
      <c r="P1863" s="1" t="s">
        <v>3817</v>
      </c>
      <c r="Q1863" s="1" t="s">
        <v>42</v>
      </c>
      <c r="R1863">
        <v>47</v>
      </c>
      <c r="S1863" s="1" t="s">
        <v>30</v>
      </c>
      <c r="T1863" s="1" t="s">
        <v>30</v>
      </c>
      <c r="U1863" s="1" t="s">
        <v>30</v>
      </c>
      <c r="V1863">
        <v>0</v>
      </c>
      <c r="W1863" s="1" t="s">
        <v>30</v>
      </c>
      <c r="X1863" s="1" t="s">
        <v>36</v>
      </c>
      <c r="Y1863" s="1" t="s">
        <v>58</v>
      </c>
      <c r="Z1863">
        <v>34</v>
      </c>
      <c r="AA1863">
        <v>401</v>
      </c>
      <c r="AB1863" s="1" t="s">
        <v>13500</v>
      </c>
      <c r="AC1863" s="1" t="s">
        <v>13500</v>
      </c>
      <c r="AD1863" t="s">
        <v>13494</v>
      </c>
      <c r="AE1863" s="1" t="s">
        <v>38</v>
      </c>
      <c r="AF1863" s="1" t="s">
        <v>38</v>
      </c>
      <c r="AG1863" t="s">
        <v>13526</v>
      </c>
      <c r="AH1863" t="s">
        <v>38</v>
      </c>
      <c r="AI1863" t="s">
        <v>13539</v>
      </c>
    </row>
    <row r="1864" spans="1:35" x14ac:dyDescent="0.25">
      <c r="A1864" s="1" t="s">
        <v>3818</v>
      </c>
      <c r="B1864" s="1" t="s">
        <v>30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s="1" t="s">
        <v>30</v>
      </c>
      <c r="I1864" s="1" t="s">
        <v>31</v>
      </c>
      <c r="J1864">
        <v>0</v>
      </c>
      <c r="K1864">
        <v>0</v>
      </c>
      <c r="L1864">
        <v>7</v>
      </c>
      <c r="M1864" s="1" t="s">
        <v>32</v>
      </c>
      <c r="N1864">
        <v>0</v>
      </c>
      <c r="O1864" s="1" t="s">
        <v>77</v>
      </c>
      <c r="P1864" s="1" t="s">
        <v>3819</v>
      </c>
      <c r="Q1864" s="1" t="s">
        <v>35</v>
      </c>
      <c r="R1864">
        <v>50</v>
      </c>
      <c r="S1864" s="1" t="s">
        <v>30</v>
      </c>
      <c r="T1864" s="1" t="s">
        <v>30</v>
      </c>
      <c r="U1864" s="1" t="s">
        <v>30</v>
      </c>
      <c r="V1864">
        <v>0</v>
      </c>
      <c r="W1864" s="1" t="s">
        <v>30</v>
      </c>
      <c r="X1864" s="1" t="s">
        <v>43</v>
      </c>
      <c r="Y1864" s="1" t="s">
        <v>37</v>
      </c>
      <c r="Z1864">
        <v>21</v>
      </c>
      <c r="AA1864">
        <v>1119</v>
      </c>
      <c r="AB1864" s="1" t="s">
        <v>13500</v>
      </c>
      <c r="AC1864" s="1" t="s">
        <v>13500</v>
      </c>
      <c r="AD1864" t="s">
        <v>13494</v>
      </c>
      <c r="AE1864" s="1" t="s">
        <v>38</v>
      </c>
      <c r="AF1864" s="1" t="s">
        <v>38</v>
      </c>
      <c r="AG1864" t="s">
        <v>13526</v>
      </c>
      <c r="AH1864" t="s">
        <v>38</v>
      </c>
      <c r="AI1864" t="s">
        <v>13540</v>
      </c>
    </row>
    <row r="1865" spans="1:35" x14ac:dyDescent="0.25">
      <c r="A1865" s="1" t="s">
        <v>3820</v>
      </c>
      <c r="B1865" s="1" t="s">
        <v>30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s="1" t="s">
        <v>30</v>
      </c>
      <c r="I1865" s="1" t="s">
        <v>31</v>
      </c>
      <c r="J1865">
        <v>0</v>
      </c>
      <c r="K1865">
        <v>0</v>
      </c>
      <c r="L1865">
        <v>9</v>
      </c>
      <c r="M1865" s="1" t="s">
        <v>32</v>
      </c>
      <c r="N1865">
        <v>0</v>
      </c>
      <c r="O1865" s="1" t="s">
        <v>97</v>
      </c>
      <c r="P1865" s="1" t="s">
        <v>3821</v>
      </c>
      <c r="Q1865" s="1" t="s">
        <v>35</v>
      </c>
      <c r="R1865">
        <v>29</v>
      </c>
      <c r="S1865" s="1" t="s">
        <v>32</v>
      </c>
      <c r="T1865" s="1" t="s">
        <v>30</v>
      </c>
      <c r="U1865" s="1" t="s">
        <v>30</v>
      </c>
      <c r="V1865">
        <v>0</v>
      </c>
      <c r="W1865" s="1" t="s">
        <v>32</v>
      </c>
      <c r="X1865" s="1" t="s">
        <v>57</v>
      </c>
      <c r="Y1865" s="1" t="s">
        <v>58</v>
      </c>
      <c r="Z1865">
        <v>58</v>
      </c>
      <c r="AA1865">
        <v>4049</v>
      </c>
      <c r="AB1865" s="1" t="s">
        <v>13500</v>
      </c>
      <c r="AC1865" s="1" t="s">
        <v>13500</v>
      </c>
      <c r="AD1865" t="s">
        <v>13495</v>
      </c>
      <c r="AE1865" s="1" t="s">
        <v>38</v>
      </c>
      <c r="AF1865" s="1" t="s">
        <v>38</v>
      </c>
      <c r="AG1865" t="s">
        <v>13526</v>
      </c>
      <c r="AH1865" t="s">
        <v>38</v>
      </c>
      <c r="AI1865" t="s">
        <v>13540</v>
      </c>
    </row>
    <row r="1866" spans="1:35" x14ac:dyDescent="0.25">
      <c r="A1866" s="1" t="s">
        <v>3822</v>
      </c>
      <c r="B1866" s="1" t="s">
        <v>30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s="1" t="s">
        <v>30</v>
      </c>
      <c r="I1866" s="1" t="s">
        <v>31</v>
      </c>
      <c r="J1866">
        <v>0</v>
      </c>
      <c r="K1866">
        <v>0</v>
      </c>
      <c r="L1866">
        <v>7</v>
      </c>
      <c r="M1866" s="1" t="s">
        <v>32</v>
      </c>
      <c r="N1866">
        <v>0</v>
      </c>
      <c r="O1866" s="1" t="s">
        <v>83</v>
      </c>
      <c r="P1866" s="1" t="s">
        <v>3823</v>
      </c>
      <c r="Q1866" s="1" t="s">
        <v>42</v>
      </c>
      <c r="R1866">
        <v>51</v>
      </c>
      <c r="S1866" s="1" t="s">
        <v>30</v>
      </c>
      <c r="T1866" s="1" t="s">
        <v>30</v>
      </c>
      <c r="U1866" s="1" t="s">
        <v>30</v>
      </c>
      <c r="V1866">
        <v>0</v>
      </c>
      <c r="W1866" s="1" t="s">
        <v>30</v>
      </c>
      <c r="X1866" s="1" t="s">
        <v>36</v>
      </c>
      <c r="Y1866" s="1" t="s">
        <v>58</v>
      </c>
      <c r="Z1866">
        <v>25</v>
      </c>
      <c r="AA1866">
        <v>681</v>
      </c>
      <c r="AB1866" s="1" t="s">
        <v>13500</v>
      </c>
      <c r="AC1866" s="1" t="s">
        <v>13500</v>
      </c>
      <c r="AD1866" t="s">
        <v>13494</v>
      </c>
      <c r="AE1866" s="1" t="s">
        <v>38</v>
      </c>
      <c r="AF1866" s="1" t="s">
        <v>38</v>
      </c>
      <c r="AG1866" t="s">
        <v>13526</v>
      </c>
      <c r="AH1866" t="s">
        <v>38</v>
      </c>
      <c r="AI1866" t="s">
        <v>13539</v>
      </c>
    </row>
    <row r="1867" spans="1:35" x14ac:dyDescent="0.25">
      <c r="A1867" s="1" t="s">
        <v>3824</v>
      </c>
      <c r="B1867" s="1" t="s">
        <v>30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s="1" t="s">
        <v>30</v>
      </c>
      <c r="I1867" s="1" t="s">
        <v>31</v>
      </c>
      <c r="J1867">
        <v>0</v>
      </c>
      <c r="K1867">
        <v>0</v>
      </c>
      <c r="L1867">
        <v>0</v>
      </c>
      <c r="M1867" s="1" t="s">
        <v>30</v>
      </c>
      <c r="N1867">
        <v>0</v>
      </c>
      <c r="O1867" s="1" t="s">
        <v>130</v>
      </c>
      <c r="P1867" s="1" t="s">
        <v>3825</v>
      </c>
      <c r="Q1867" s="1" t="s">
        <v>42</v>
      </c>
      <c r="R1867">
        <v>37</v>
      </c>
      <c r="S1867" s="1" t="s">
        <v>30</v>
      </c>
      <c r="T1867" s="1" t="s">
        <v>30</v>
      </c>
      <c r="U1867" s="1" t="s">
        <v>30</v>
      </c>
      <c r="V1867">
        <v>0</v>
      </c>
      <c r="W1867" s="1" t="s">
        <v>30</v>
      </c>
      <c r="X1867" s="1" t="s">
        <v>36</v>
      </c>
      <c r="Y1867" s="1" t="s">
        <v>58</v>
      </c>
      <c r="Z1867">
        <v>8</v>
      </c>
      <c r="AA1867">
        <v>158</v>
      </c>
      <c r="AB1867" s="1" t="s">
        <v>13500</v>
      </c>
      <c r="AC1867" s="1" t="s">
        <v>13500</v>
      </c>
      <c r="AD1867" t="s">
        <v>13494</v>
      </c>
      <c r="AE1867" s="1" t="s">
        <v>38</v>
      </c>
      <c r="AF1867" s="1" t="s">
        <v>38</v>
      </c>
      <c r="AG1867" t="s">
        <v>13527</v>
      </c>
      <c r="AH1867" t="s">
        <v>38</v>
      </c>
      <c r="AI1867" t="s">
        <v>13539</v>
      </c>
    </row>
    <row r="1868" spans="1:35" x14ac:dyDescent="0.25">
      <c r="A1868" s="1" t="s">
        <v>3826</v>
      </c>
      <c r="B1868" s="1" t="s">
        <v>30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s="1" t="s">
        <v>30</v>
      </c>
      <c r="I1868" s="1" t="s">
        <v>31</v>
      </c>
      <c r="J1868">
        <v>0</v>
      </c>
      <c r="K1868">
        <v>0</v>
      </c>
      <c r="L1868">
        <v>5</v>
      </c>
      <c r="M1868" s="1" t="s">
        <v>32</v>
      </c>
      <c r="N1868">
        <v>0</v>
      </c>
      <c r="O1868" s="1" t="s">
        <v>49</v>
      </c>
      <c r="P1868" s="1" t="s">
        <v>3827</v>
      </c>
      <c r="Q1868" s="1" t="s">
        <v>35</v>
      </c>
      <c r="R1868">
        <v>66</v>
      </c>
      <c r="S1868" s="1" t="s">
        <v>30</v>
      </c>
      <c r="T1868" s="1" t="s">
        <v>32</v>
      </c>
      <c r="U1868" s="1" t="s">
        <v>30</v>
      </c>
      <c r="V1868">
        <v>0</v>
      </c>
      <c r="W1868" s="1" t="s">
        <v>32</v>
      </c>
      <c r="X1868" s="1" t="s">
        <v>57</v>
      </c>
      <c r="Y1868" s="1" t="s">
        <v>58</v>
      </c>
      <c r="Z1868">
        <v>37</v>
      </c>
      <c r="AA1868">
        <v>2421</v>
      </c>
      <c r="AB1868" s="1" t="s">
        <v>13500</v>
      </c>
      <c r="AC1868" s="1" t="s">
        <v>13500</v>
      </c>
      <c r="AD1868" t="s">
        <v>13496</v>
      </c>
      <c r="AE1868" s="1" t="s">
        <v>38</v>
      </c>
      <c r="AF1868" s="1" t="s">
        <v>38</v>
      </c>
      <c r="AG1868" t="s">
        <v>13526</v>
      </c>
      <c r="AH1868" t="s">
        <v>38</v>
      </c>
      <c r="AI1868" t="s">
        <v>13540</v>
      </c>
    </row>
    <row r="1869" spans="1:35" x14ac:dyDescent="0.25">
      <c r="A1869" s="1" t="s">
        <v>3828</v>
      </c>
      <c r="B1869" s="1" t="s">
        <v>30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s="1" t="s">
        <v>30</v>
      </c>
      <c r="I1869" s="1" t="s">
        <v>31</v>
      </c>
      <c r="J1869">
        <v>0</v>
      </c>
      <c r="K1869">
        <v>0</v>
      </c>
      <c r="L1869">
        <v>23</v>
      </c>
      <c r="M1869" s="1" t="s">
        <v>30</v>
      </c>
      <c r="N1869">
        <v>78</v>
      </c>
      <c r="O1869" s="1" t="s">
        <v>88</v>
      </c>
      <c r="P1869" s="1" t="s">
        <v>3829</v>
      </c>
      <c r="Q1869" s="1" t="s">
        <v>42</v>
      </c>
      <c r="R1869">
        <v>29</v>
      </c>
      <c r="S1869" s="1" t="s">
        <v>32</v>
      </c>
      <c r="T1869" s="1" t="s">
        <v>30</v>
      </c>
      <c r="U1869" s="1" t="s">
        <v>30</v>
      </c>
      <c r="V1869">
        <v>0</v>
      </c>
      <c r="W1869" s="1" t="s">
        <v>32</v>
      </c>
      <c r="X1869" s="1" t="s">
        <v>57</v>
      </c>
      <c r="Y1869" s="1" t="s">
        <v>37</v>
      </c>
      <c r="Z1869">
        <v>30</v>
      </c>
      <c r="AA1869">
        <v>1688</v>
      </c>
      <c r="AB1869" s="1" t="s">
        <v>13500</v>
      </c>
      <c r="AC1869" s="1" t="s">
        <v>13500</v>
      </c>
      <c r="AD1869" t="s">
        <v>13495</v>
      </c>
      <c r="AE1869" s="1" t="s">
        <v>38</v>
      </c>
      <c r="AF1869" s="1" t="s">
        <v>38</v>
      </c>
      <c r="AG1869" t="s">
        <v>13526</v>
      </c>
      <c r="AH1869" t="s">
        <v>38</v>
      </c>
      <c r="AI1869" t="s">
        <v>13540</v>
      </c>
    </row>
    <row r="1870" spans="1:35" x14ac:dyDescent="0.25">
      <c r="A1870" s="1" t="s">
        <v>3830</v>
      </c>
      <c r="B1870" s="1" t="s">
        <v>30</v>
      </c>
      <c r="C1870">
        <v>18</v>
      </c>
      <c r="D1870">
        <v>83</v>
      </c>
      <c r="E1870">
        <v>164</v>
      </c>
      <c r="F1870">
        <v>0</v>
      </c>
      <c r="G1870">
        <v>0</v>
      </c>
      <c r="H1870" s="1" t="s">
        <v>30</v>
      </c>
      <c r="I1870" s="1" t="s">
        <v>31</v>
      </c>
      <c r="J1870">
        <v>0</v>
      </c>
      <c r="K1870">
        <v>0</v>
      </c>
      <c r="L1870">
        <v>0</v>
      </c>
      <c r="M1870" s="1" t="s">
        <v>30</v>
      </c>
      <c r="N1870">
        <v>0</v>
      </c>
      <c r="O1870" s="1" t="s">
        <v>94</v>
      </c>
      <c r="P1870" s="1" t="s">
        <v>3831</v>
      </c>
      <c r="Q1870" s="1" t="s">
        <v>42</v>
      </c>
      <c r="R1870">
        <v>25</v>
      </c>
      <c r="S1870" s="1" t="s">
        <v>32</v>
      </c>
      <c r="T1870" s="1" t="s">
        <v>30</v>
      </c>
      <c r="U1870" s="1" t="s">
        <v>30</v>
      </c>
      <c r="V1870">
        <v>0</v>
      </c>
      <c r="W1870" s="1" t="s">
        <v>30</v>
      </c>
      <c r="X1870" s="1" t="s">
        <v>57</v>
      </c>
      <c r="Y1870" s="1" t="s">
        <v>58</v>
      </c>
      <c r="Z1870">
        <v>12</v>
      </c>
      <c r="AA1870">
        <v>222</v>
      </c>
      <c r="AB1870" s="1" t="s">
        <v>13500</v>
      </c>
      <c r="AC1870" s="1" t="s">
        <v>13500</v>
      </c>
      <c r="AD1870" t="s">
        <v>13495</v>
      </c>
      <c r="AE1870" s="1" t="s">
        <v>38</v>
      </c>
      <c r="AF1870" s="1" t="s">
        <v>38</v>
      </c>
      <c r="AG1870" t="s">
        <v>13527</v>
      </c>
      <c r="AH1870" t="s">
        <v>38</v>
      </c>
      <c r="AI1870" t="s">
        <v>13539</v>
      </c>
    </row>
    <row r="1871" spans="1:35" x14ac:dyDescent="0.25">
      <c r="A1871" s="1" t="s">
        <v>3832</v>
      </c>
      <c r="B1871" s="1" t="s">
        <v>30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s="1" t="s">
        <v>30</v>
      </c>
      <c r="I1871" s="1" t="s">
        <v>31</v>
      </c>
      <c r="J1871">
        <v>0</v>
      </c>
      <c r="K1871">
        <v>0</v>
      </c>
      <c r="L1871">
        <v>13</v>
      </c>
      <c r="M1871" s="1" t="s">
        <v>32</v>
      </c>
      <c r="N1871">
        <v>0</v>
      </c>
      <c r="O1871" s="1" t="s">
        <v>97</v>
      </c>
      <c r="P1871" s="1" t="s">
        <v>3833</v>
      </c>
      <c r="Q1871" s="1" t="s">
        <v>42</v>
      </c>
      <c r="R1871">
        <v>29</v>
      </c>
      <c r="S1871" s="1" t="s">
        <v>32</v>
      </c>
      <c r="T1871" s="1" t="s">
        <v>30</v>
      </c>
      <c r="U1871" s="1" t="s">
        <v>30</v>
      </c>
      <c r="V1871">
        <v>0</v>
      </c>
      <c r="W1871" s="1" t="s">
        <v>32</v>
      </c>
      <c r="X1871" s="1" t="s">
        <v>43</v>
      </c>
      <c r="Y1871" s="1" t="s">
        <v>37</v>
      </c>
      <c r="Z1871">
        <v>59</v>
      </c>
      <c r="AA1871">
        <v>1837</v>
      </c>
      <c r="AB1871" s="1" t="s">
        <v>13500</v>
      </c>
      <c r="AC1871" s="1" t="s">
        <v>13500</v>
      </c>
      <c r="AD1871" t="s">
        <v>13495</v>
      </c>
      <c r="AE1871" s="1" t="s">
        <v>38</v>
      </c>
      <c r="AF1871" s="1" t="s">
        <v>38</v>
      </c>
      <c r="AG1871" t="s">
        <v>13526</v>
      </c>
      <c r="AH1871" t="s">
        <v>38</v>
      </c>
      <c r="AI1871" t="s">
        <v>13539</v>
      </c>
    </row>
    <row r="1872" spans="1:35" x14ac:dyDescent="0.25">
      <c r="A1872" s="1" t="s">
        <v>3834</v>
      </c>
      <c r="B1872" s="1" t="s">
        <v>30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s="1" t="s">
        <v>30</v>
      </c>
      <c r="I1872" s="1" t="s">
        <v>31</v>
      </c>
      <c r="J1872">
        <v>0</v>
      </c>
      <c r="K1872">
        <v>0</v>
      </c>
      <c r="L1872">
        <v>10</v>
      </c>
      <c r="M1872" s="1" t="s">
        <v>32</v>
      </c>
      <c r="N1872">
        <v>0</v>
      </c>
      <c r="O1872" s="1" t="s">
        <v>100</v>
      </c>
      <c r="P1872" s="1" t="s">
        <v>3835</v>
      </c>
      <c r="Q1872" s="1" t="s">
        <v>42</v>
      </c>
      <c r="R1872">
        <v>33</v>
      </c>
      <c r="S1872" s="1" t="s">
        <v>30</v>
      </c>
      <c r="T1872" s="1" t="s">
        <v>30</v>
      </c>
      <c r="U1872" s="1" t="s">
        <v>30</v>
      </c>
      <c r="V1872">
        <v>0</v>
      </c>
      <c r="W1872" s="1" t="s">
        <v>32</v>
      </c>
      <c r="X1872" s="1" t="s">
        <v>57</v>
      </c>
      <c r="Y1872" s="1" t="s">
        <v>58</v>
      </c>
      <c r="Z1872">
        <v>55</v>
      </c>
      <c r="AA1872">
        <v>2861</v>
      </c>
      <c r="AB1872" s="1" t="s">
        <v>13500</v>
      </c>
      <c r="AC1872" s="1" t="s">
        <v>13500</v>
      </c>
      <c r="AD1872" t="s">
        <v>13494</v>
      </c>
      <c r="AE1872" s="1" t="s">
        <v>38</v>
      </c>
      <c r="AF1872" s="1" t="s">
        <v>38</v>
      </c>
      <c r="AG1872" t="s">
        <v>13526</v>
      </c>
      <c r="AH1872" t="s">
        <v>38</v>
      </c>
      <c r="AI1872" t="s">
        <v>13540</v>
      </c>
    </row>
    <row r="1873" spans="1:35" x14ac:dyDescent="0.25">
      <c r="A1873" s="1" t="s">
        <v>3836</v>
      </c>
      <c r="B1873" s="1" t="s">
        <v>30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s="1" t="s">
        <v>30</v>
      </c>
      <c r="I1873" s="1" t="s">
        <v>31</v>
      </c>
      <c r="J1873">
        <v>0</v>
      </c>
      <c r="K1873">
        <v>0</v>
      </c>
      <c r="L1873">
        <v>1</v>
      </c>
      <c r="M1873" s="1" t="s">
        <v>32</v>
      </c>
      <c r="N1873">
        <v>0</v>
      </c>
      <c r="O1873" s="1" t="s">
        <v>103</v>
      </c>
      <c r="P1873" s="1" t="s">
        <v>3837</v>
      </c>
      <c r="Q1873" s="1" t="s">
        <v>35</v>
      </c>
      <c r="R1873">
        <v>59</v>
      </c>
      <c r="S1873" s="1" t="s">
        <v>30</v>
      </c>
      <c r="T1873" s="1" t="s">
        <v>30</v>
      </c>
      <c r="U1873" s="1" t="s">
        <v>30</v>
      </c>
      <c r="V1873">
        <v>0</v>
      </c>
      <c r="W1873" s="1" t="s">
        <v>32</v>
      </c>
      <c r="X1873" s="1" t="s">
        <v>43</v>
      </c>
      <c r="Y1873" s="1" t="s">
        <v>37</v>
      </c>
      <c r="Z1873">
        <v>38</v>
      </c>
      <c r="AA1873">
        <v>1792</v>
      </c>
      <c r="AB1873" s="1" t="s">
        <v>13500</v>
      </c>
      <c r="AC1873" s="1" t="s">
        <v>13500</v>
      </c>
      <c r="AD1873" t="s">
        <v>13494</v>
      </c>
      <c r="AE1873" s="1" t="s">
        <v>38</v>
      </c>
      <c r="AF1873" s="1" t="s">
        <v>38</v>
      </c>
      <c r="AG1873" t="s">
        <v>13527</v>
      </c>
      <c r="AH1873" t="s">
        <v>38</v>
      </c>
      <c r="AI1873" t="s">
        <v>13540</v>
      </c>
    </row>
    <row r="1874" spans="1:35" x14ac:dyDescent="0.25">
      <c r="A1874" s="1" t="s">
        <v>3838</v>
      </c>
      <c r="B1874" s="1" t="s">
        <v>30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s="1" t="s">
        <v>30</v>
      </c>
      <c r="I1874" s="1" t="s">
        <v>31</v>
      </c>
      <c r="J1874">
        <v>0</v>
      </c>
      <c r="K1874">
        <v>0</v>
      </c>
      <c r="L1874">
        <v>1</v>
      </c>
      <c r="M1874" s="1" t="s">
        <v>32</v>
      </c>
      <c r="N1874">
        <v>0</v>
      </c>
      <c r="O1874" s="1" t="s">
        <v>272</v>
      </c>
      <c r="P1874" s="1" t="s">
        <v>3839</v>
      </c>
      <c r="Q1874" s="1" t="s">
        <v>35</v>
      </c>
      <c r="R1874">
        <v>70</v>
      </c>
      <c r="S1874" s="1" t="s">
        <v>30</v>
      </c>
      <c r="T1874" s="1" t="s">
        <v>32</v>
      </c>
      <c r="U1874" s="1" t="s">
        <v>30</v>
      </c>
      <c r="V1874">
        <v>0</v>
      </c>
      <c r="W1874" s="1" t="s">
        <v>30</v>
      </c>
      <c r="X1874" s="1" t="s">
        <v>57</v>
      </c>
      <c r="Y1874" s="1" t="s">
        <v>37</v>
      </c>
      <c r="Z1874">
        <v>28</v>
      </c>
      <c r="AA1874">
        <v>296</v>
      </c>
      <c r="AB1874" s="1" t="s">
        <v>13500</v>
      </c>
      <c r="AC1874" s="1" t="s">
        <v>13500</v>
      </c>
      <c r="AD1874" t="s">
        <v>13496</v>
      </c>
      <c r="AE1874" s="1" t="s">
        <v>38</v>
      </c>
      <c r="AF1874" s="1" t="s">
        <v>38</v>
      </c>
      <c r="AG1874" t="s">
        <v>13527</v>
      </c>
      <c r="AH1874" t="s">
        <v>38</v>
      </c>
      <c r="AI1874" t="s">
        <v>13539</v>
      </c>
    </row>
    <row r="1875" spans="1:35" x14ac:dyDescent="0.25">
      <c r="A1875" s="1" t="s">
        <v>3840</v>
      </c>
      <c r="B1875" s="1" t="s">
        <v>30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s="1" t="s">
        <v>30</v>
      </c>
      <c r="I1875" s="1" t="s">
        <v>31</v>
      </c>
      <c r="J1875">
        <v>0</v>
      </c>
      <c r="K1875">
        <v>0</v>
      </c>
      <c r="L1875">
        <v>5</v>
      </c>
      <c r="M1875" s="1" t="s">
        <v>30</v>
      </c>
      <c r="N1875">
        <v>48</v>
      </c>
      <c r="O1875" s="1" t="s">
        <v>171</v>
      </c>
      <c r="P1875" s="1" t="s">
        <v>3841</v>
      </c>
      <c r="Q1875" s="1" t="s">
        <v>42</v>
      </c>
      <c r="R1875">
        <v>66</v>
      </c>
      <c r="S1875" s="1" t="s">
        <v>30</v>
      </c>
      <c r="T1875" s="1" t="s">
        <v>32</v>
      </c>
      <c r="U1875" s="1" t="s">
        <v>30</v>
      </c>
      <c r="V1875">
        <v>0</v>
      </c>
      <c r="W1875" s="1" t="s">
        <v>30</v>
      </c>
      <c r="X1875" s="1" t="s">
        <v>57</v>
      </c>
      <c r="Y1875" s="1" t="s">
        <v>37</v>
      </c>
      <c r="Z1875">
        <v>38</v>
      </c>
      <c r="AA1875">
        <v>2128</v>
      </c>
      <c r="AB1875" s="1" t="s">
        <v>13500</v>
      </c>
      <c r="AC1875" s="1" t="s">
        <v>13500</v>
      </c>
      <c r="AD1875" t="s">
        <v>13496</v>
      </c>
      <c r="AE1875" s="1" t="s">
        <v>38</v>
      </c>
      <c r="AF1875" s="1" t="s">
        <v>38</v>
      </c>
      <c r="AG1875" t="s">
        <v>13526</v>
      </c>
      <c r="AH1875" t="s">
        <v>38</v>
      </c>
      <c r="AI1875" t="s">
        <v>13540</v>
      </c>
    </row>
    <row r="1876" spans="1:35" x14ac:dyDescent="0.25">
      <c r="A1876" s="1" t="s">
        <v>3842</v>
      </c>
      <c r="B1876" s="1" t="s">
        <v>30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s="1" t="s">
        <v>30</v>
      </c>
      <c r="I1876" s="1" t="s">
        <v>31</v>
      </c>
      <c r="J1876">
        <v>0</v>
      </c>
      <c r="K1876">
        <v>0</v>
      </c>
      <c r="L1876">
        <v>0</v>
      </c>
      <c r="M1876" s="1" t="s">
        <v>30</v>
      </c>
      <c r="N1876">
        <v>0</v>
      </c>
      <c r="O1876" s="1" t="s">
        <v>119</v>
      </c>
      <c r="P1876" s="1" t="s">
        <v>3843</v>
      </c>
      <c r="Q1876" s="1" t="s">
        <v>42</v>
      </c>
      <c r="R1876">
        <v>21</v>
      </c>
      <c r="S1876" s="1" t="s">
        <v>32</v>
      </c>
      <c r="T1876" s="1" t="s">
        <v>30</v>
      </c>
      <c r="U1876" s="1" t="s">
        <v>30</v>
      </c>
      <c r="V1876">
        <v>0</v>
      </c>
      <c r="W1876" s="1" t="s">
        <v>30</v>
      </c>
      <c r="X1876" s="1" t="s">
        <v>57</v>
      </c>
      <c r="Y1876" s="1" t="s">
        <v>58</v>
      </c>
      <c r="Z1876">
        <v>15</v>
      </c>
      <c r="AA1876">
        <v>967</v>
      </c>
      <c r="AB1876" s="1" t="s">
        <v>13500</v>
      </c>
      <c r="AC1876" s="1" t="s">
        <v>13500</v>
      </c>
      <c r="AD1876" t="s">
        <v>13495</v>
      </c>
      <c r="AE1876" s="1" t="s">
        <v>38</v>
      </c>
      <c r="AF1876" s="1" t="s">
        <v>38</v>
      </c>
      <c r="AG1876" t="s">
        <v>13527</v>
      </c>
      <c r="AH1876" t="s">
        <v>38</v>
      </c>
      <c r="AI1876" t="s">
        <v>13540</v>
      </c>
    </row>
    <row r="1877" spans="1:35" x14ac:dyDescent="0.25">
      <c r="A1877" s="1" t="s">
        <v>3844</v>
      </c>
      <c r="B1877" s="1" t="s">
        <v>30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s="1" t="s">
        <v>30</v>
      </c>
      <c r="I1877" s="1" t="s">
        <v>31</v>
      </c>
      <c r="J1877">
        <v>0</v>
      </c>
      <c r="K1877">
        <v>0</v>
      </c>
      <c r="L1877">
        <v>7</v>
      </c>
      <c r="M1877" s="1" t="s">
        <v>32</v>
      </c>
      <c r="N1877">
        <v>0</v>
      </c>
      <c r="O1877" s="1" t="s">
        <v>122</v>
      </c>
      <c r="P1877" s="1" t="s">
        <v>3845</v>
      </c>
      <c r="Q1877" s="1" t="s">
        <v>42</v>
      </c>
      <c r="R1877">
        <v>34</v>
      </c>
      <c r="S1877" s="1" t="s">
        <v>30</v>
      </c>
      <c r="T1877" s="1" t="s">
        <v>30</v>
      </c>
      <c r="U1877" s="1" t="s">
        <v>30</v>
      </c>
      <c r="V1877">
        <v>0</v>
      </c>
      <c r="W1877" s="1" t="s">
        <v>32</v>
      </c>
      <c r="X1877" s="1" t="s">
        <v>57</v>
      </c>
      <c r="Y1877" s="1" t="s">
        <v>58</v>
      </c>
      <c r="Z1877">
        <v>35</v>
      </c>
      <c r="AA1877">
        <v>2479</v>
      </c>
      <c r="AB1877" s="1" t="s">
        <v>13500</v>
      </c>
      <c r="AC1877" s="1" t="s">
        <v>13500</v>
      </c>
      <c r="AD1877" t="s">
        <v>13494</v>
      </c>
      <c r="AE1877" s="1" t="s">
        <v>38</v>
      </c>
      <c r="AF1877" s="1" t="s">
        <v>38</v>
      </c>
      <c r="AG1877" t="s">
        <v>13526</v>
      </c>
      <c r="AH1877" t="s">
        <v>38</v>
      </c>
      <c r="AI1877" t="s">
        <v>13540</v>
      </c>
    </row>
    <row r="1878" spans="1:35" x14ac:dyDescent="0.25">
      <c r="A1878" s="1" t="s">
        <v>3846</v>
      </c>
      <c r="B1878" s="1" t="s">
        <v>30</v>
      </c>
      <c r="C1878">
        <v>2</v>
      </c>
      <c r="D1878">
        <v>13</v>
      </c>
      <c r="E1878">
        <v>23</v>
      </c>
      <c r="F1878">
        <v>0</v>
      </c>
      <c r="G1878">
        <v>0</v>
      </c>
      <c r="H1878" s="1" t="s">
        <v>30</v>
      </c>
      <c r="I1878" s="1" t="s">
        <v>31</v>
      </c>
      <c r="J1878">
        <v>0</v>
      </c>
      <c r="K1878">
        <v>0</v>
      </c>
      <c r="L1878">
        <v>0</v>
      </c>
      <c r="M1878" s="1" t="s">
        <v>30</v>
      </c>
      <c r="N1878">
        <v>0</v>
      </c>
      <c r="O1878" s="1" t="s">
        <v>125</v>
      </c>
      <c r="P1878" s="1" t="s">
        <v>3847</v>
      </c>
      <c r="Q1878" s="1" t="s">
        <v>35</v>
      </c>
      <c r="R1878">
        <v>37</v>
      </c>
      <c r="S1878" s="1" t="s">
        <v>30</v>
      </c>
      <c r="T1878" s="1" t="s">
        <v>30</v>
      </c>
      <c r="U1878" s="1" t="s">
        <v>30</v>
      </c>
      <c r="V1878">
        <v>0</v>
      </c>
      <c r="W1878" s="1" t="s">
        <v>30</v>
      </c>
      <c r="X1878" s="1" t="s">
        <v>36</v>
      </c>
      <c r="Y1878" s="1" t="s">
        <v>58</v>
      </c>
      <c r="Z1878">
        <v>12</v>
      </c>
      <c r="AA1878">
        <v>28</v>
      </c>
      <c r="AB1878" s="1" t="s">
        <v>13500</v>
      </c>
      <c r="AC1878" s="1" t="s">
        <v>13500</v>
      </c>
      <c r="AD1878" t="s">
        <v>13494</v>
      </c>
      <c r="AE1878" s="1" t="s">
        <v>38</v>
      </c>
      <c r="AF1878" s="1" t="s">
        <v>38</v>
      </c>
      <c r="AG1878" t="s">
        <v>13527</v>
      </c>
      <c r="AH1878" t="s">
        <v>38</v>
      </c>
      <c r="AI1878" t="s">
        <v>13538</v>
      </c>
    </row>
    <row r="1879" spans="1:35" x14ac:dyDescent="0.25">
      <c r="A1879" s="1" t="s">
        <v>3848</v>
      </c>
      <c r="B1879" s="1" t="s">
        <v>30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s="1" t="s">
        <v>30</v>
      </c>
      <c r="I1879" s="1" t="s">
        <v>31</v>
      </c>
      <c r="J1879">
        <v>0</v>
      </c>
      <c r="K1879">
        <v>0</v>
      </c>
      <c r="L1879">
        <v>1</v>
      </c>
      <c r="M1879" s="1" t="s">
        <v>32</v>
      </c>
      <c r="N1879">
        <v>0</v>
      </c>
      <c r="O1879" s="1" t="s">
        <v>68</v>
      </c>
      <c r="P1879" s="1" t="s">
        <v>3849</v>
      </c>
      <c r="Q1879" s="1" t="s">
        <v>35</v>
      </c>
      <c r="R1879">
        <v>55</v>
      </c>
      <c r="S1879" s="1" t="s">
        <v>30</v>
      </c>
      <c r="T1879" s="1" t="s">
        <v>30</v>
      </c>
      <c r="U1879" s="1" t="s">
        <v>30</v>
      </c>
      <c r="V1879">
        <v>0</v>
      </c>
      <c r="W1879" s="1" t="s">
        <v>32</v>
      </c>
      <c r="X1879" s="1" t="s">
        <v>43</v>
      </c>
      <c r="Y1879" s="1" t="s">
        <v>37</v>
      </c>
      <c r="Z1879">
        <v>38</v>
      </c>
      <c r="AA1879">
        <v>1594</v>
      </c>
      <c r="AB1879" s="1" t="s">
        <v>13500</v>
      </c>
      <c r="AC1879" s="1" t="s">
        <v>13500</v>
      </c>
      <c r="AD1879" t="s">
        <v>13494</v>
      </c>
      <c r="AE1879" s="1" t="s">
        <v>38</v>
      </c>
      <c r="AF1879" s="1" t="s">
        <v>38</v>
      </c>
      <c r="AG1879" t="s">
        <v>13527</v>
      </c>
      <c r="AH1879" t="s">
        <v>38</v>
      </c>
      <c r="AI1879" t="s">
        <v>13540</v>
      </c>
    </row>
    <row r="1880" spans="1:35" x14ac:dyDescent="0.25">
      <c r="A1880" s="1" t="s">
        <v>3850</v>
      </c>
      <c r="B1880" s="1" t="s">
        <v>30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s="1" t="s">
        <v>30</v>
      </c>
      <c r="I1880" s="1" t="s">
        <v>31</v>
      </c>
      <c r="J1880">
        <v>0</v>
      </c>
      <c r="K1880">
        <v>0</v>
      </c>
      <c r="L1880">
        <v>27</v>
      </c>
      <c r="M1880" s="1" t="s">
        <v>32</v>
      </c>
      <c r="N1880">
        <v>0</v>
      </c>
      <c r="O1880" s="1" t="s">
        <v>166</v>
      </c>
      <c r="P1880" s="1" t="s">
        <v>3851</v>
      </c>
      <c r="Q1880" s="1" t="s">
        <v>35</v>
      </c>
      <c r="R1880">
        <v>24</v>
      </c>
      <c r="S1880" s="1" t="s">
        <v>32</v>
      </c>
      <c r="T1880" s="1" t="s">
        <v>30</v>
      </c>
      <c r="U1880" s="1" t="s">
        <v>30</v>
      </c>
      <c r="V1880">
        <v>0</v>
      </c>
      <c r="W1880" s="1" t="s">
        <v>30</v>
      </c>
      <c r="X1880" s="1" t="s">
        <v>43</v>
      </c>
      <c r="Y1880" s="1" t="s">
        <v>37</v>
      </c>
      <c r="Z1880">
        <v>32</v>
      </c>
      <c r="AA1880">
        <v>1831</v>
      </c>
      <c r="AB1880" s="1" t="s">
        <v>13500</v>
      </c>
      <c r="AC1880" s="1" t="s">
        <v>13500</v>
      </c>
      <c r="AD1880" t="s">
        <v>13495</v>
      </c>
      <c r="AE1880" s="1" t="s">
        <v>38</v>
      </c>
      <c r="AF1880" s="1" t="s">
        <v>38</v>
      </c>
      <c r="AG1880" t="s">
        <v>13526</v>
      </c>
      <c r="AH1880" t="s">
        <v>38</v>
      </c>
      <c r="AI1880" t="s">
        <v>13540</v>
      </c>
    </row>
    <row r="1881" spans="1:35" x14ac:dyDescent="0.25">
      <c r="A1881" s="1" t="s">
        <v>3852</v>
      </c>
      <c r="B1881" s="1" t="s">
        <v>30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s="1" t="s">
        <v>30</v>
      </c>
      <c r="I1881" s="1" t="s">
        <v>31</v>
      </c>
      <c r="J1881">
        <v>0</v>
      </c>
      <c r="K1881">
        <v>0</v>
      </c>
      <c r="L1881">
        <v>0</v>
      </c>
      <c r="M1881" s="1" t="s">
        <v>30</v>
      </c>
      <c r="N1881">
        <v>0</v>
      </c>
      <c r="O1881" s="1" t="s">
        <v>130</v>
      </c>
      <c r="P1881" s="1" t="s">
        <v>3853</v>
      </c>
      <c r="Q1881" s="1" t="s">
        <v>35</v>
      </c>
      <c r="R1881">
        <v>59</v>
      </c>
      <c r="S1881" s="1" t="s">
        <v>30</v>
      </c>
      <c r="T1881" s="1" t="s">
        <v>30</v>
      </c>
      <c r="U1881" s="1" t="s">
        <v>30</v>
      </c>
      <c r="V1881">
        <v>0</v>
      </c>
      <c r="W1881" s="1" t="s">
        <v>30</v>
      </c>
      <c r="X1881" s="1" t="s">
        <v>36</v>
      </c>
      <c r="Y1881" s="1" t="s">
        <v>58</v>
      </c>
      <c r="Z1881">
        <v>11</v>
      </c>
      <c r="AA1881">
        <v>80</v>
      </c>
      <c r="AB1881" s="1" t="s">
        <v>13500</v>
      </c>
      <c r="AC1881" s="1" t="s">
        <v>13500</v>
      </c>
      <c r="AD1881" t="s">
        <v>13494</v>
      </c>
      <c r="AE1881" s="1" t="s">
        <v>38</v>
      </c>
      <c r="AF1881" s="1" t="s">
        <v>38</v>
      </c>
      <c r="AG1881" t="s">
        <v>13527</v>
      </c>
      <c r="AH1881" t="s">
        <v>38</v>
      </c>
      <c r="AI1881" t="s">
        <v>13538</v>
      </c>
    </row>
    <row r="1882" spans="1:35" x14ac:dyDescent="0.25">
      <c r="A1882" s="1" t="s">
        <v>3854</v>
      </c>
      <c r="B1882" s="1" t="s">
        <v>30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s="1" t="s">
        <v>30</v>
      </c>
      <c r="I1882" s="1" t="s">
        <v>31</v>
      </c>
      <c r="J1882">
        <v>0</v>
      </c>
      <c r="K1882">
        <v>0</v>
      </c>
      <c r="L1882">
        <v>7</v>
      </c>
      <c r="M1882" s="1" t="s">
        <v>32</v>
      </c>
      <c r="N1882">
        <v>0</v>
      </c>
      <c r="O1882" s="1" t="s">
        <v>197</v>
      </c>
      <c r="P1882" s="1" t="s">
        <v>3855</v>
      </c>
      <c r="Q1882" s="1" t="s">
        <v>35</v>
      </c>
      <c r="R1882">
        <v>61</v>
      </c>
      <c r="S1882" s="1" t="s">
        <v>30</v>
      </c>
      <c r="T1882" s="1" t="s">
        <v>30</v>
      </c>
      <c r="U1882" s="1" t="s">
        <v>30</v>
      </c>
      <c r="V1882">
        <v>0</v>
      </c>
      <c r="W1882" s="1" t="s">
        <v>32</v>
      </c>
      <c r="X1882" s="1" t="s">
        <v>36</v>
      </c>
      <c r="Y1882" s="1" t="s">
        <v>58</v>
      </c>
      <c r="Z1882">
        <v>20</v>
      </c>
      <c r="AA1882">
        <v>1332</v>
      </c>
      <c r="AB1882" s="1" t="s">
        <v>13500</v>
      </c>
      <c r="AC1882" s="1" t="s">
        <v>13500</v>
      </c>
      <c r="AD1882" t="s">
        <v>13494</v>
      </c>
      <c r="AE1882" s="1" t="s">
        <v>38</v>
      </c>
      <c r="AF1882" s="1" t="s">
        <v>38</v>
      </c>
      <c r="AG1882" t="s">
        <v>13526</v>
      </c>
      <c r="AH1882" t="s">
        <v>38</v>
      </c>
      <c r="AI1882" t="s">
        <v>13540</v>
      </c>
    </row>
    <row r="1883" spans="1:35" x14ac:dyDescent="0.25">
      <c r="A1883" s="1" t="s">
        <v>3856</v>
      </c>
      <c r="B1883" s="1" t="s">
        <v>30</v>
      </c>
      <c r="C1883">
        <v>1</v>
      </c>
      <c r="D1883">
        <v>2</v>
      </c>
      <c r="E1883">
        <v>6</v>
      </c>
      <c r="F1883">
        <v>0</v>
      </c>
      <c r="G1883">
        <v>0</v>
      </c>
      <c r="H1883" s="1" t="s">
        <v>30</v>
      </c>
      <c r="I1883" s="1" t="s">
        <v>31</v>
      </c>
      <c r="J1883">
        <v>0</v>
      </c>
      <c r="K1883">
        <v>0</v>
      </c>
      <c r="L1883">
        <v>5</v>
      </c>
      <c r="M1883" s="1" t="s">
        <v>32</v>
      </c>
      <c r="N1883">
        <v>0</v>
      </c>
      <c r="O1883" s="1" t="s">
        <v>77</v>
      </c>
      <c r="P1883" s="1" t="s">
        <v>3857</v>
      </c>
      <c r="Q1883" s="1" t="s">
        <v>42</v>
      </c>
      <c r="R1883">
        <v>34</v>
      </c>
      <c r="S1883" s="1" t="s">
        <v>30</v>
      </c>
      <c r="T1883" s="1" t="s">
        <v>30</v>
      </c>
      <c r="U1883" s="1" t="s">
        <v>30</v>
      </c>
      <c r="V1883">
        <v>0</v>
      </c>
      <c r="W1883" s="1" t="s">
        <v>30</v>
      </c>
      <c r="X1883" s="1" t="s">
        <v>36</v>
      </c>
      <c r="Y1883" s="1" t="s">
        <v>58</v>
      </c>
      <c r="Z1883">
        <v>39</v>
      </c>
      <c r="AA1883">
        <v>39</v>
      </c>
      <c r="AB1883" s="1" t="s">
        <v>13500</v>
      </c>
      <c r="AC1883" s="1" t="s">
        <v>13500</v>
      </c>
      <c r="AD1883" t="s">
        <v>13494</v>
      </c>
      <c r="AE1883" s="1" t="s">
        <v>38</v>
      </c>
      <c r="AF1883" s="1" t="s">
        <v>38</v>
      </c>
      <c r="AG1883" t="s">
        <v>13526</v>
      </c>
      <c r="AH1883" t="s">
        <v>38</v>
      </c>
      <c r="AI1883" t="s">
        <v>13538</v>
      </c>
    </row>
    <row r="1884" spans="1:35" x14ac:dyDescent="0.25">
      <c r="A1884" s="1" t="s">
        <v>3858</v>
      </c>
      <c r="B1884" s="1" t="s">
        <v>30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s="1" t="s">
        <v>30</v>
      </c>
      <c r="I1884" s="1" t="s">
        <v>31</v>
      </c>
      <c r="J1884">
        <v>0</v>
      </c>
      <c r="K1884">
        <v>0</v>
      </c>
      <c r="L1884">
        <v>0</v>
      </c>
      <c r="M1884" s="1" t="s">
        <v>30</v>
      </c>
      <c r="N1884">
        <v>0</v>
      </c>
      <c r="O1884" s="1" t="s">
        <v>77</v>
      </c>
      <c r="P1884" s="1" t="s">
        <v>3859</v>
      </c>
      <c r="Q1884" s="1" t="s">
        <v>42</v>
      </c>
      <c r="R1884">
        <v>29</v>
      </c>
      <c r="S1884" s="1" t="s">
        <v>32</v>
      </c>
      <c r="T1884" s="1" t="s">
        <v>30</v>
      </c>
      <c r="U1884" s="1" t="s">
        <v>30</v>
      </c>
      <c r="V1884">
        <v>0</v>
      </c>
      <c r="W1884" s="1" t="s">
        <v>30</v>
      </c>
      <c r="X1884" s="1" t="s">
        <v>43</v>
      </c>
      <c r="Y1884" s="1" t="s">
        <v>58</v>
      </c>
      <c r="Z1884">
        <v>12</v>
      </c>
      <c r="AA1884">
        <v>703</v>
      </c>
      <c r="AB1884" s="1" t="s">
        <v>13500</v>
      </c>
      <c r="AC1884" s="1" t="s">
        <v>13500</v>
      </c>
      <c r="AD1884" t="s">
        <v>13495</v>
      </c>
      <c r="AE1884" s="1" t="s">
        <v>38</v>
      </c>
      <c r="AF1884" s="1" t="s">
        <v>38</v>
      </c>
      <c r="AG1884" t="s">
        <v>13527</v>
      </c>
      <c r="AH1884" t="s">
        <v>38</v>
      </c>
      <c r="AI1884" t="s">
        <v>13540</v>
      </c>
    </row>
    <row r="1885" spans="1:35" x14ac:dyDescent="0.25">
      <c r="A1885" s="1" t="s">
        <v>3860</v>
      </c>
      <c r="B1885" s="1" t="s">
        <v>30</v>
      </c>
      <c r="C1885">
        <v>4</v>
      </c>
      <c r="D1885">
        <v>10</v>
      </c>
      <c r="E1885">
        <v>19.3</v>
      </c>
      <c r="F1885">
        <v>0</v>
      </c>
      <c r="G1885">
        <v>0</v>
      </c>
      <c r="H1885" s="1" t="s">
        <v>30</v>
      </c>
      <c r="I1885" s="1" t="s">
        <v>31</v>
      </c>
      <c r="J1885">
        <v>0</v>
      </c>
      <c r="K1885">
        <v>0</v>
      </c>
      <c r="L1885">
        <v>0</v>
      </c>
      <c r="M1885" s="1" t="s">
        <v>30</v>
      </c>
      <c r="N1885">
        <v>0</v>
      </c>
      <c r="O1885" s="1" t="s">
        <v>119</v>
      </c>
      <c r="P1885" s="1" t="s">
        <v>3861</v>
      </c>
      <c r="Q1885" s="1" t="s">
        <v>42</v>
      </c>
      <c r="R1885">
        <v>23</v>
      </c>
      <c r="S1885" s="1" t="s">
        <v>32</v>
      </c>
      <c r="T1885" s="1" t="s">
        <v>30</v>
      </c>
      <c r="U1885" s="1" t="s">
        <v>30</v>
      </c>
      <c r="V1885">
        <v>0</v>
      </c>
      <c r="W1885" s="1" t="s">
        <v>30</v>
      </c>
      <c r="X1885" s="1" t="s">
        <v>36</v>
      </c>
      <c r="Y1885" s="1" t="s">
        <v>58</v>
      </c>
      <c r="Z1885">
        <v>9</v>
      </c>
      <c r="AA1885">
        <v>34</v>
      </c>
      <c r="AB1885" s="1" t="s">
        <v>13500</v>
      </c>
      <c r="AC1885" s="1" t="s">
        <v>13500</v>
      </c>
      <c r="AD1885" t="s">
        <v>13495</v>
      </c>
      <c r="AE1885" s="1" t="s">
        <v>38</v>
      </c>
      <c r="AF1885" s="1" t="s">
        <v>38</v>
      </c>
      <c r="AG1885" t="s">
        <v>13527</v>
      </c>
      <c r="AH1885" t="s">
        <v>38</v>
      </c>
      <c r="AI1885" t="s">
        <v>13538</v>
      </c>
    </row>
    <row r="1886" spans="1:35" x14ac:dyDescent="0.25">
      <c r="A1886" s="1" t="s">
        <v>3862</v>
      </c>
      <c r="B1886" s="1" t="s">
        <v>30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s="1" t="s">
        <v>30</v>
      </c>
      <c r="I1886" s="1" t="s">
        <v>31</v>
      </c>
      <c r="J1886">
        <v>0</v>
      </c>
      <c r="K1886">
        <v>0</v>
      </c>
      <c r="L1886">
        <v>9</v>
      </c>
      <c r="M1886" s="1" t="s">
        <v>32</v>
      </c>
      <c r="N1886">
        <v>0</v>
      </c>
      <c r="O1886" s="1" t="s">
        <v>68</v>
      </c>
      <c r="P1886" s="1" t="s">
        <v>3863</v>
      </c>
      <c r="Q1886" s="1" t="s">
        <v>42</v>
      </c>
      <c r="R1886">
        <v>58</v>
      </c>
      <c r="S1886" s="1" t="s">
        <v>30</v>
      </c>
      <c r="T1886" s="1" t="s">
        <v>30</v>
      </c>
      <c r="U1886" s="1" t="s">
        <v>30</v>
      </c>
      <c r="V1886">
        <v>0</v>
      </c>
      <c r="W1886" s="1" t="s">
        <v>32</v>
      </c>
      <c r="X1886" s="1" t="s">
        <v>57</v>
      </c>
      <c r="Y1886" s="1" t="s">
        <v>37</v>
      </c>
      <c r="Z1886">
        <v>51</v>
      </c>
      <c r="AA1886">
        <v>3305</v>
      </c>
      <c r="AB1886" s="1" t="s">
        <v>13500</v>
      </c>
      <c r="AC1886" s="1" t="s">
        <v>13500</v>
      </c>
      <c r="AD1886" t="s">
        <v>13494</v>
      </c>
      <c r="AE1886" s="1" t="s">
        <v>38</v>
      </c>
      <c r="AF1886" s="1" t="s">
        <v>38</v>
      </c>
      <c r="AG1886" t="s">
        <v>13526</v>
      </c>
      <c r="AH1886" t="s">
        <v>38</v>
      </c>
      <c r="AI1886" t="s">
        <v>13540</v>
      </c>
    </row>
    <row r="1887" spans="1:35" x14ac:dyDescent="0.25">
      <c r="A1887" s="1" t="s">
        <v>3864</v>
      </c>
      <c r="B1887" s="1" t="s">
        <v>32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s="1" t="s">
        <v>30</v>
      </c>
      <c r="I1887" s="1" t="s">
        <v>31</v>
      </c>
      <c r="J1887">
        <v>0</v>
      </c>
      <c r="K1887">
        <v>0</v>
      </c>
      <c r="L1887">
        <v>18</v>
      </c>
      <c r="M1887" s="1" t="s">
        <v>32</v>
      </c>
      <c r="N1887">
        <v>0</v>
      </c>
      <c r="O1887" s="1" t="s">
        <v>150</v>
      </c>
      <c r="P1887" s="1" t="s">
        <v>3865</v>
      </c>
      <c r="Q1887" s="1" t="s">
        <v>42</v>
      </c>
      <c r="R1887">
        <v>23</v>
      </c>
      <c r="S1887" s="1" t="s">
        <v>32</v>
      </c>
      <c r="T1887" s="1" t="s">
        <v>30</v>
      </c>
      <c r="U1887" s="1" t="s">
        <v>30</v>
      </c>
      <c r="V1887">
        <v>0</v>
      </c>
      <c r="W1887" s="1" t="s">
        <v>30</v>
      </c>
      <c r="X1887" s="1" t="s">
        <v>43</v>
      </c>
      <c r="Y1887" s="1" t="s">
        <v>37</v>
      </c>
      <c r="Z1887">
        <v>26</v>
      </c>
      <c r="AA1887">
        <v>679</v>
      </c>
      <c r="AB1887" s="1" t="s">
        <v>13500</v>
      </c>
      <c r="AC1887" s="1" t="s">
        <v>13500</v>
      </c>
      <c r="AD1887" t="s">
        <v>13495</v>
      </c>
      <c r="AE1887" s="1" t="s">
        <v>7086</v>
      </c>
      <c r="AF1887" s="1" t="s">
        <v>7110</v>
      </c>
      <c r="AG1887" t="s">
        <v>13526</v>
      </c>
      <c r="AH1887" t="s">
        <v>13530</v>
      </c>
      <c r="AI1887" t="s">
        <v>13539</v>
      </c>
    </row>
    <row r="1888" spans="1:35" x14ac:dyDescent="0.25">
      <c r="A1888" s="1" t="s">
        <v>3866</v>
      </c>
      <c r="B1888" s="1" t="s">
        <v>30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s="1" t="s">
        <v>30</v>
      </c>
      <c r="I1888" s="1" t="s">
        <v>31</v>
      </c>
      <c r="J1888">
        <v>0</v>
      </c>
      <c r="K1888">
        <v>0</v>
      </c>
      <c r="L1888">
        <v>1</v>
      </c>
      <c r="M1888" s="1" t="s">
        <v>32</v>
      </c>
      <c r="N1888">
        <v>0</v>
      </c>
      <c r="O1888" s="1" t="s">
        <v>153</v>
      </c>
      <c r="P1888" s="1" t="s">
        <v>3867</v>
      </c>
      <c r="Q1888" s="1" t="s">
        <v>42</v>
      </c>
      <c r="R1888">
        <v>47</v>
      </c>
      <c r="S1888" s="1" t="s">
        <v>30</v>
      </c>
      <c r="T1888" s="1" t="s">
        <v>30</v>
      </c>
      <c r="U1888" s="1" t="s">
        <v>30</v>
      </c>
      <c r="V1888">
        <v>0</v>
      </c>
      <c r="W1888" s="1" t="s">
        <v>32</v>
      </c>
      <c r="X1888" s="1" t="s">
        <v>36</v>
      </c>
      <c r="Y1888" s="1" t="s">
        <v>37</v>
      </c>
      <c r="Z1888">
        <v>57</v>
      </c>
      <c r="AA1888">
        <v>3533</v>
      </c>
      <c r="AB1888" s="1" t="s">
        <v>13500</v>
      </c>
      <c r="AC1888" s="1" t="s">
        <v>13500</v>
      </c>
      <c r="AD1888" t="s">
        <v>13494</v>
      </c>
      <c r="AE1888" s="1" t="s">
        <v>38</v>
      </c>
      <c r="AF1888" s="1" t="s">
        <v>38</v>
      </c>
      <c r="AG1888" t="s">
        <v>13527</v>
      </c>
      <c r="AH1888" t="s">
        <v>38</v>
      </c>
      <c r="AI1888" t="s">
        <v>13540</v>
      </c>
    </row>
    <row r="1889" spans="1:35" x14ac:dyDescent="0.25">
      <c r="A1889" s="1" t="s">
        <v>3868</v>
      </c>
      <c r="B1889" s="1" t="s">
        <v>30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s="1" t="s">
        <v>30</v>
      </c>
      <c r="I1889" s="1" t="s">
        <v>31</v>
      </c>
      <c r="J1889">
        <v>0</v>
      </c>
      <c r="K1889">
        <v>0</v>
      </c>
      <c r="L1889">
        <v>2</v>
      </c>
      <c r="M1889" s="1" t="s">
        <v>32</v>
      </c>
      <c r="N1889">
        <v>0</v>
      </c>
      <c r="O1889" s="1" t="s">
        <v>436</v>
      </c>
      <c r="P1889" s="1" t="s">
        <v>3869</v>
      </c>
      <c r="Q1889" s="1" t="s">
        <v>35</v>
      </c>
      <c r="R1889">
        <v>48</v>
      </c>
      <c r="S1889" s="1" t="s">
        <v>30</v>
      </c>
      <c r="T1889" s="1" t="s">
        <v>30</v>
      </c>
      <c r="U1889" s="1" t="s">
        <v>30</v>
      </c>
      <c r="V1889">
        <v>0</v>
      </c>
      <c r="W1889" s="1" t="s">
        <v>32</v>
      </c>
      <c r="X1889" s="1" t="s">
        <v>57</v>
      </c>
      <c r="Y1889" s="1" t="s">
        <v>37</v>
      </c>
      <c r="Z1889">
        <v>43</v>
      </c>
      <c r="AA1889">
        <v>3046</v>
      </c>
      <c r="AB1889" s="1" t="s">
        <v>13500</v>
      </c>
      <c r="AC1889" s="1" t="s">
        <v>13500</v>
      </c>
      <c r="AD1889" t="s">
        <v>13494</v>
      </c>
      <c r="AE1889" s="1" t="s">
        <v>38</v>
      </c>
      <c r="AF1889" s="1" t="s">
        <v>38</v>
      </c>
      <c r="AG1889" t="s">
        <v>13527</v>
      </c>
      <c r="AH1889" t="s">
        <v>38</v>
      </c>
      <c r="AI1889" t="s">
        <v>13540</v>
      </c>
    </row>
    <row r="1890" spans="1:35" x14ac:dyDescent="0.25">
      <c r="A1890" s="1" t="s">
        <v>3870</v>
      </c>
      <c r="B1890" s="1" t="s">
        <v>30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s="1" t="s">
        <v>32</v>
      </c>
      <c r="I1890" s="1" t="s">
        <v>46</v>
      </c>
      <c r="J1890">
        <v>0</v>
      </c>
      <c r="K1890">
        <v>0</v>
      </c>
      <c r="L1890">
        <v>4</v>
      </c>
      <c r="M1890" s="1" t="s">
        <v>32</v>
      </c>
      <c r="N1890">
        <v>0</v>
      </c>
      <c r="O1890" s="1" t="s">
        <v>130</v>
      </c>
      <c r="P1890" s="1" t="s">
        <v>3871</v>
      </c>
      <c r="Q1890" s="1" t="s">
        <v>35</v>
      </c>
      <c r="R1890">
        <v>60</v>
      </c>
      <c r="S1890" s="1" t="s">
        <v>30</v>
      </c>
      <c r="T1890" s="1" t="s">
        <v>30</v>
      </c>
      <c r="U1890" s="1" t="s">
        <v>30</v>
      </c>
      <c r="V1890">
        <v>0</v>
      </c>
      <c r="W1890" s="1" t="s">
        <v>32</v>
      </c>
      <c r="X1890" s="1" t="s">
        <v>57</v>
      </c>
      <c r="Y1890" s="1" t="s">
        <v>58</v>
      </c>
      <c r="Z1890">
        <v>40</v>
      </c>
      <c r="AA1890">
        <v>1732</v>
      </c>
      <c r="AB1890" s="1" t="s">
        <v>13500</v>
      </c>
      <c r="AC1890" s="1" t="s">
        <v>13500</v>
      </c>
      <c r="AD1890" t="s">
        <v>13494</v>
      </c>
      <c r="AE1890" s="1" t="s">
        <v>38</v>
      </c>
      <c r="AF1890" s="1" t="s">
        <v>38</v>
      </c>
      <c r="AG1890" t="s">
        <v>13526</v>
      </c>
      <c r="AH1890" t="s">
        <v>38</v>
      </c>
      <c r="AI1890" t="s">
        <v>13540</v>
      </c>
    </row>
    <row r="1891" spans="1:35" x14ac:dyDescent="0.25">
      <c r="A1891" s="1" t="s">
        <v>3872</v>
      </c>
      <c r="B1891" s="1" t="s">
        <v>30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s="1" t="s">
        <v>32</v>
      </c>
      <c r="I1891" s="1" t="s">
        <v>46</v>
      </c>
      <c r="J1891">
        <v>0</v>
      </c>
      <c r="K1891">
        <v>0</v>
      </c>
      <c r="L1891">
        <v>24</v>
      </c>
      <c r="M1891" s="1" t="s">
        <v>32</v>
      </c>
      <c r="N1891">
        <v>0</v>
      </c>
      <c r="O1891" s="1" t="s">
        <v>153</v>
      </c>
      <c r="P1891" s="1" t="s">
        <v>3873</v>
      </c>
      <c r="Q1891" s="1" t="s">
        <v>42</v>
      </c>
      <c r="R1891">
        <v>19</v>
      </c>
      <c r="S1891" s="1" t="s">
        <v>32</v>
      </c>
      <c r="T1891" s="1" t="s">
        <v>30</v>
      </c>
      <c r="U1891" s="1" t="s">
        <v>30</v>
      </c>
      <c r="V1891">
        <v>0</v>
      </c>
      <c r="W1891" s="1" t="s">
        <v>30</v>
      </c>
      <c r="X1891" s="1" t="s">
        <v>36</v>
      </c>
      <c r="Y1891" s="1" t="s">
        <v>37</v>
      </c>
      <c r="Z1891">
        <v>34</v>
      </c>
      <c r="AA1891">
        <v>618</v>
      </c>
      <c r="AB1891" s="1" t="s">
        <v>13500</v>
      </c>
      <c r="AC1891" s="1" t="s">
        <v>13500</v>
      </c>
      <c r="AD1891" t="s">
        <v>13495</v>
      </c>
      <c r="AE1891" s="1" t="s">
        <v>38</v>
      </c>
      <c r="AF1891" s="1" t="s">
        <v>38</v>
      </c>
      <c r="AG1891" t="s">
        <v>13526</v>
      </c>
      <c r="AH1891" t="s">
        <v>38</v>
      </c>
      <c r="AI1891" t="s">
        <v>13539</v>
      </c>
    </row>
    <row r="1892" spans="1:35" x14ac:dyDescent="0.25">
      <c r="A1892" s="1" t="s">
        <v>3874</v>
      </c>
      <c r="B1892" s="1" t="s">
        <v>30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s="1" t="s">
        <v>30</v>
      </c>
      <c r="I1892" s="1" t="s">
        <v>31</v>
      </c>
      <c r="J1892">
        <v>0</v>
      </c>
      <c r="K1892">
        <v>0</v>
      </c>
      <c r="L1892">
        <v>0</v>
      </c>
      <c r="M1892" s="1" t="s">
        <v>30</v>
      </c>
      <c r="N1892">
        <v>0</v>
      </c>
      <c r="O1892" s="1" t="s">
        <v>166</v>
      </c>
      <c r="P1892" s="1" t="s">
        <v>3875</v>
      </c>
      <c r="Q1892" s="1" t="s">
        <v>35</v>
      </c>
      <c r="R1892">
        <v>61</v>
      </c>
      <c r="S1892" s="1" t="s">
        <v>30</v>
      </c>
      <c r="T1892" s="1" t="s">
        <v>30</v>
      </c>
      <c r="U1892" s="1" t="s">
        <v>30</v>
      </c>
      <c r="V1892">
        <v>0</v>
      </c>
      <c r="W1892" s="1" t="s">
        <v>30</v>
      </c>
      <c r="X1892" s="1" t="s">
        <v>57</v>
      </c>
      <c r="Y1892" s="1" t="s">
        <v>37</v>
      </c>
      <c r="Z1892">
        <v>12</v>
      </c>
      <c r="AA1892">
        <v>674</v>
      </c>
      <c r="AB1892" s="1" t="s">
        <v>13500</v>
      </c>
      <c r="AC1892" s="1" t="s">
        <v>13500</v>
      </c>
      <c r="AD1892" t="s">
        <v>13494</v>
      </c>
      <c r="AE1892" s="1" t="s">
        <v>38</v>
      </c>
      <c r="AF1892" s="1" t="s">
        <v>38</v>
      </c>
      <c r="AG1892" t="s">
        <v>13527</v>
      </c>
      <c r="AH1892" t="s">
        <v>38</v>
      </c>
      <c r="AI1892" t="s">
        <v>13540</v>
      </c>
    </row>
    <row r="1893" spans="1:35" x14ac:dyDescent="0.25">
      <c r="A1893" s="1" t="s">
        <v>3876</v>
      </c>
      <c r="B1893" s="1" t="s">
        <v>30</v>
      </c>
      <c r="C1893">
        <v>4</v>
      </c>
      <c r="D1893">
        <v>17</v>
      </c>
      <c r="E1893">
        <v>56.7</v>
      </c>
      <c r="F1893">
        <v>0</v>
      </c>
      <c r="G1893">
        <v>0</v>
      </c>
      <c r="H1893" s="1" t="s">
        <v>30</v>
      </c>
      <c r="I1893" s="1" t="s">
        <v>31</v>
      </c>
      <c r="J1893">
        <v>0</v>
      </c>
      <c r="K1893">
        <v>0</v>
      </c>
      <c r="L1893">
        <v>0</v>
      </c>
      <c r="M1893" s="1" t="s">
        <v>30</v>
      </c>
      <c r="N1893">
        <v>0</v>
      </c>
      <c r="O1893" s="1" t="s">
        <v>171</v>
      </c>
      <c r="P1893" s="1" t="s">
        <v>3877</v>
      </c>
      <c r="Q1893" s="1" t="s">
        <v>35</v>
      </c>
      <c r="R1893">
        <v>30</v>
      </c>
      <c r="S1893" s="1" t="s">
        <v>30</v>
      </c>
      <c r="T1893" s="1" t="s">
        <v>30</v>
      </c>
      <c r="U1893" s="1" t="s">
        <v>30</v>
      </c>
      <c r="V1893">
        <v>0</v>
      </c>
      <c r="W1893" s="1" t="s">
        <v>30</v>
      </c>
      <c r="X1893" s="1" t="s">
        <v>36</v>
      </c>
      <c r="Y1893" s="1" t="s">
        <v>58</v>
      </c>
      <c r="Z1893">
        <v>7</v>
      </c>
      <c r="AA1893">
        <v>29</v>
      </c>
      <c r="AB1893" s="1" t="s">
        <v>13500</v>
      </c>
      <c r="AC1893" s="1" t="s">
        <v>13500</v>
      </c>
      <c r="AD1893" t="s">
        <v>13495</v>
      </c>
      <c r="AE1893" s="1" t="s">
        <v>38</v>
      </c>
      <c r="AF1893" s="1" t="s">
        <v>38</v>
      </c>
      <c r="AG1893" t="s">
        <v>13527</v>
      </c>
      <c r="AH1893" t="s">
        <v>38</v>
      </c>
      <c r="AI1893" t="s">
        <v>13538</v>
      </c>
    </row>
    <row r="1894" spans="1:35" x14ac:dyDescent="0.25">
      <c r="A1894" s="1" t="s">
        <v>3878</v>
      </c>
      <c r="B1894" s="1" t="s">
        <v>30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s="1" t="s">
        <v>30</v>
      </c>
      <c r="I1894" s="1" t="s">
        <v>31</v>
      </c>
      <c r="J1894">
        <v>0</v>
      </c>
      <c r="K1894">
        <v>0</v>
      </c>
      <c r="L1894">
        <v>0</v>
      </c>
      <c r="M1894" s="1" t="s">
        <v>30</v>
      </c>
      <c r="N1894">
        <v>0</v>
      </c>
      <c r="O1894" s="1" t="s">
        <v>179</v>
      </c>
      <c r="P1894" s="1" t="s">
        <v>3879</v>
      </c>
      <c r="Q1894" s="1" t="s">
        <v>35</v>
      </c>
      <c r="R1894">
        <v>25</v>
      </c>
      <c r="S1894" s="1" t="s">
        <v>32</v>
      </c>
      <c r="T1894" s="1" t="s">
        <v>30</v>
      </c>
      <c r="U1894" s="1" t="s">
        <v>30</v>
      </c>
      <c r="V1894">
        <v>0</v>
      </c>
      <c r="W1894" s="1" t="s">
        <v>30</v>
      </c>
      <c r="X1894" s="1" t="s">
        <v>43</v>
      </c>
      <c r="Y1894" s="1" t="s">
        <v>44</v>
      </c>
      <c r="Z1894">
        <v>7</v>
      </c>
      <c r="AA1894">
        <v>243</v>
      </c>
      <c r="AB1894" s="1" t="s">
        <v>13500</v>
      </c>
      <c r="AC1894" s="1" t="s">
        <v>13500</v>
      </c>
      <c r="AD1894" t="s">
        <v>13495</v>
      </c>
      <c r="AE1894" s="1" t="s">
        <v>38</v>
      </c>
      <c r="AF1894" s="1" t="s">
        <v>38</v>
      </c>
      <c r="AG1894" t="s">
        <v>13527</v>
      </c>
      <c r="AH1894" t="s">
        <v>38</v>
      </c>
      <c r="AI1894" t="s">
        <v>13539</v>
      </c>
    </row>
    <row r="1895" spans="1:35" x14ac:dyDescent="0.25">
      <c r="A1895" s="1" t="s">
        <v>3880</v>
      </c>
      <c r="B1895" s="1" t="s">
        <v>30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s="1" t="s">
        <v>30</v>
      </c>
      <c r="I1895" s="1" t="s">
        <v>31</v>
      </c>
      <c r="J1895">
        <v>0</v>
      </c>
      <c r="K1895">
        <v>0</v>
      </c>
      <c r="L1895">
        <v>0</v>
      </c>
      <c r="M1895" s="1" t="s">
        <v>30</v>
      </c>
      <c r="N1895">
        <v>0</v>
      </c>
      <c r="O1895" s="1" t="s">
        <v>1102</v>
      </c>
      <c r="P1895" s="1" t="s">
        <v>3881</v>
      </c>
      <c r="Q1895" s="1" t="s">
        <v>35</v>
      </c>
      <c r="R1895">
        <v>63</v>
      </c>
      <c r="S1895" s="1" t="s">
        <v>30</v>
      </c>
      <c r="T1895" s="1" t="s">
        <v>30</v>
      </c>
      <c r="U1895" s="1" t="s">
        <v>30</v>
      </c>
      <c r="V1895">
        <v>0</v>
      </c>
      <c r="W1895" s="1" t="s">
        <v>30</v>
      </c>
      <c r="X1895" s="1" t="s">
        <v>57</v>
      </c>
      <c r="Y1895" s="1" t="s">
        <v>37</v>
      </c>
      <c r="Z1895">
        <v>10</v>
      </c>
      <c r="AA1895">
        <v>620</v>
      </c>
      <c r="AB1895" s="1" t="s">
        <v>13500</v>
      </c>
      <c r="AC1895" s="1" t="s">
        <v>13500</v>
      </c>
      <c r="AD1895" t="s">
        <v>13494</v>
      </c>
      <c r="AE1895" s="1" t="s">
        <v>38</v>
      </c>
      <c r="AF1895" s="1" t="s">
        <v>38</v>
      </c>
      <c r="AG1895" t="s">
        <v>13527</v>
      </c>
      <c r="AH1895" t="s">
        <v>38</v>
      </c>
      <c r="AI1895" t="s">
        <v>13540</v>
      </c>
    </row>
    <row r="1896" spans="1:35" x14ac:dyDescent="0.25">
      <c r="A1896" s="1" t="s">
        <v>3882</v>
      </c>
      <c r="B1896" s="1" t="s">
        <v>30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s="1" t="s">
        <v>30</v>
      </c>
      <c r="I1896" s="1" t="s">
        <v>31</v>
      </c>
      <c r="J1896">
        <v>0</v>
      </c>
      <c r="K1896">
        <v>0</v>
      </c>
      <c r="L1896">
        <v>8</v>
      </c>
      <c r="M1896" s="1" t="s">
        <v>32</v>
      </c>
      <c r="N1896">
        <v>0</v>
      </c>
      <c r="O1896" s="1" t="s">
        <v>184</v>
      </c>
      <c r="P1896" s="1" t="s">
        <v>3883</v>
      </c>
      <c r="Q1896" s="1" t="s">
        <v>35</v>
      </c>
      <c r="R1896">
        <v>82</v>
      </c>
      <c r="S1896" s="1" t="s">
        <v>30</v>
      </c>
      <c r="T1896" s="1" t="s">
        <v>32</v>
      </c>
      <c r="U1896" s="1" t="s">
        <v>30</v>
      </c>
      <c r="V1896">
        <v>0</v>
      </c>
      <c r="W1896" s="1" t="s">
        <v>32</v>
      </c>
      <c r="X1896" s="1" t="s">
        <v>57</v>
      </c>
      <c r="Y1896" s="1" t="s">
        <v>37</v>
      </c>
      <c r="Z1896">
        <v>69</v>
      </c>
      <c r="AA1896">
        <v>4652</v>
      </c>
      <c r="AB1896" s="1" t="s">
        <v>13500</v>
      </c>
      <c r="AC1896" s="1" t="s">
        <v>13500</v>
      </c>
      <c r="AD1896" t="s">
        <v>13496</v>
      </c>
      <c r="AE1896" s="1" t="s">
        <v>38</v>
      </c>
      <c r="AF1896" s="1" t="s">
        <v>38</v>
      </c>
      <c r="AG1896" t="s">
        <v>13526</v>
      </c>
      <c r="AH1896" t="s">
        <v>38</v>
      </c>
      <c r="AI1896" t="s">
        <v>13540</v>
      </c>
    </row>
    <row r="1897" spans="1:35" x14ac:dyDescent="0.25">
      <c r="A1897" s="1" t="s">
        <v>3884</v>
      </c>
      <c r="B1897" s="1" t="s">
        <v>30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s="1" t="s">
        <v>32</v>
      </c>
      <c r="I1897" s="1" t="s">
        <v>46</v>
      </c>
      <c r="J1897">
        <v>0</v>
      </c>
      <c r="K1897">
        <v>0</v>
      </c>
      <c r="L1897">
        <v>6</v>
      </c>
      <c r="M1897" s="1" t="s">
        <v>32</v>
      </c>
      <c r="N1897">
        <v>0</v>
      </c>
      <c r="O1897" s="1" t="s">
        <v>122</v>
      </c>
      <c r="P1897" s="1" t="s">
        <v>3885</v>
      </c>
      <c r="Q1897" s="1" t="s">
        <v>35</v>
      </c>
      <c r="R1897">
        <v>52</v>
      </c>
      <c r="S1897" s="1" t="s">
        <v>30</v>
      </c>
      <c r="T1897" s="1" t="s">
        <v>30</v>
      </c>
      <c r="U1897" s="1" t="s">
        <v>30</v>
      </c>
      <c r="V1897">
        <v>0</v>
      </c>
      <c r="W1897" s="1" t="s">
        <v>32</v>
      </c>
      <c r="X1897" s="1" t="s">
        <v>57</v>
      </c>
      <c r="Y1897" s="1" t="s">
        <v>58</v>
      </c>
      <c r="Z1897">
        <v>17</v>
      </c>
      <c r="AA1897">
        <v>753</v>
      </c>
      <c r="AB1897" s="1" t="s">
        <v>13500</v>
      </c>
      <c r="AC1897" s="1" t="s">
        <v>13500</v>
      </c>
      <c r="AD1897" t="s">
        <v>13494</v>
      </c>
      <c r="AE1897" s="1" t="s">
        <v>38</v>
      </c>
      <c r="AF1897" s="1" t="s">
        <v>38</v>
      </c>
      <c r="AG1897" t="s">
        <v>13526</v>
      </c>
      <c r="AH1897" t="s">
        <v>38</v>
      </c>
      <c r="AI1897" t="s">
        <v>13540</v>
      </c>
    </row>
    <row r="1898" spans="1:35" x14ac:dyDescent="0.25">
      <c r="A1898" s="1" t="s">
        <v>3886</v>
      </c>
      <c r="B1898" s="1" t="s">
        <v>30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s="1" t="s">
        <v>30</v>
      </c>
      <c r="I1898" s="1" t="s">
        <v>31</v>
      </c>
      <c r="J1898">
        <v>0</v>
      </c>
      <c r="K1898">
        <v>0</v>
      </c>
      <c r="L1898">
        <v>7</v>
      </c>
      <c r="M1898" s="1" t="s">
        <v>32</v>
      </c>
      <c r="N1898">
        <v>0</v>
      </c>
      <c r="O1898" s="1" t="s">
        <v>71</v>
      </c>
      <c r="P1898" s="1" t="s">
        <v>3887</v>
      </c>
      <c r="Q1898" s="1" t="s">
        <v>42</v>
      </c>
      <c r="R1898">
        <v>38</v>
      </c>
      <c r="S1898" s="1" t="s">
        <v>30</v>
      </c>
      <c r="T1898" s="1" t="s">
        <v>30</v>
      </c>
      <c r="U1898" s="1" t="s">
        <v>30</v>
      </c>
      <c r="V1898">
        <v>0</v>
      </c>
      <c r="W1898" s="1" t="s">
        <v>32</v>
      </c>
      <c r="X1898" s="1" t="s">
        <v>36</v>
      </c>
      <c r="Y1898" s="1" t="s">
        <v>37</v>
      </c>
      <c r="Z1898">
        <v>39</v>
      </c>
      <c r="AA1898">
        <v>2162</v>
      </c>
      <c r="AB1898" s="1" t="s">
        <v>13500</v>
      </c>
      <c r="AC1898" s="1" t="s">
        <v>13500</v>
      </c>
      <c r="AD1898" t="s">
        <v>13494</v>
      </c>
      <c r="AE1898" s="1" t="s">
        <v>38</v>
      </c>
      <c r="AF1898" s="1" t="s">
        <v>38</v>
      </c>
      <c r="AG1898" t="s">
        <v>13526</v>
      </c>
      <c r="AH1898" t="s">
        <v>38</v>
      </c>
      <c r="AI1898" t="s">
        <v>13540</v>
      </c>
    </row>
    <row r="1899" spans="1:35" x14ac:dyDescent="0.25">
      <c r="A1899" s="1" t="s">
        <v>3888</v>
      </c>
      <c r="B1899" s="1" t="s">
        <v>30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s="1" t="s">
        <v>30</v>
      </c>
      <c r="I1899" s="1" t="s">
        <v>31</v>
      </c>
      <c r="J1899">
        <v>0</v>
      </c>
      <c r="K1899">
        <v>0</v>
      </c>
      <c r="L1899">
        <v>2</v>
      </c>
      <c r="M1899" s="1" t="s">
        <v>32</v>
      </c>
      <c r="N1899">
        <v>0</v>
      </c>
      <c r="O1899" s="1" t="s">
        <v>52</v>
      </c>
      <c r="P1899" s="1" t="s">
        <v>3889</v>
      </c>
      <c r="Q1899" s="1" t="s">
        <v>35</v>
      </c>
      <c r="R1899">
        <v>58</v>
      </c>
      <c r="S1899" s="1" t="s">
        <v>30</v>
      </c>
      <c r="T1899" s="1" t="s">
        <v>30</v>
      </c>
      <c r="U1899" s="1" t="s">
        <v>30</v>
      </c>
      <c r="V1899">
        <v>0</v>
      </c>
      <c r="W1899" s="1" t="s">
        <v>30</v>
      </c>
      <c r="X1899" s="1" t="s">
        <v>36</v>
      </c>
      <c r="Y1899" s="1" t="s">
        <v>37</v>
      </c>
      <c r="Z1899">
        <v>24</v>
      </c>
      <c r="AA1899">
        <v>627</v>
      </c>
      <c r="AB1899" s="1" t="s">
        <v>13500</v>
      </c>
      <c r="AC1899" s="1" t="s">
        <v>13500</v>
      </c>
      <c r="AD1899" t="s">
        <v>13494</v>
      </c>
      <c r="AE1899" s="1" t="s">
        <v>38</v>
      </c>
      <c r="AF1899" s="1" t="s">
        <v>38</v>
      </c>
      <c r="AG1899" t="s">
        <v>13527</v>
      </c>
      <c r="AH1899" t="s">
        <v>38</v>
      </c>
      <c r="AI1899" t="s">
        <v>13539</v>
      </c>
    </row>
    <row r="1900" spans="1:35" x14ac:dyDescent="0.25">
      <c r="A1900" s="1" t="s">
        <v>3890</v>
      </c>
      <c r="B1900" s="1" t="s">
        <v>30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s="1" t="s">
        <v>30</v>
      </c>
      <c r="I1900" s="1" t="s">
        <v>31</v>
      </c>
      <c r="J1900">
        <v>0</v>
      </c>
      <c r="K1900">
        <v>0</v>
      </c>
      <c r="L1900">
        <v>14</v>
      </c>
      <c r="M1900" s="1" t="s">
        <v>32</v>
      </c>
      <c r="N1900">
        <v>0</v>
      </c>
      <c r="O1900" s="1" t="s">
        <v>202</v>
      </c>
      <c r="P1900" s="1" t="s">
        <v>3891</v>
      </c>
      <c r="Q1900" s="1" t="s">
        <v>35</v>
      </c>
      <c r="R1900">
        <v>27</v>
      </c>
      <c r="S1900" s="1" t="s">
        <v>32</v>
      </c>
      <c r="T1900" s="1" t="s">
        <v>30</v>
      </c>
      <c r="U1900" s="1" t="s">
        <v>30</v>
      </c>
      <c r="V1900">
        <v>0</v>
      </c>
      <c r="W1900" s="1" t="s">
        <v>32</v>
      </c>
      <c r="X1900" s="1" t="s">
        <v>57</v>
      </c>
      <c r="Y1900" s="1" t="s">
        <v>37</v>
      </c>
      <c r="Z1900">
        <v>52</v>
      </c>
      <c r="AA1900">
        <v>3810</v>
      </c>
      <c r="AB1900" s="1" t="s">
        <v>13500</v>
      </c>
      <c r="AC1900" s="1" t="s">
        <v>13500</v>
      </c>
      <c r="AD1900" t="s">
        <v>13495</v>
      </c>
      <c r="AE1900" s="1" t="s">
        <v>38</v>
      </c>
      <c r="AF1900" s="1" t="s">
        <v>38</v>
      </c>
      <c r="AG1900" t="s">
        <v>13526</v>
      </c>
      <c r="AH1900" t="s">
        <v>38</v>
      </c>
      <c r="AI1900" t="s">
        <v>13540</v>
      </c>
    </row>
    <row r="1901" spans="1:35" x14ac:dyDescent="0.25">
      <c r="A1901" s="1" t="s">
        <v>3892</v>
      </c>
      <c r="B1901" s="1" t="s">
        <v>30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s="1" t="s">
        <v>30</v>
      </c>
      <c r="I1901" s="1" t="s">
        <v>31</v>
      </c>
      <c r="J1901">
        <v>0</v>
      </c>
      <c r="K1901">
        <v>0</v>
      </c>
      <c r="L1901">
        <v>7</v>
      </c>
      <c r="M1901" s="1" t="s">
        <v>32</v>
      </c>
      <c r="N1901">
        <v>0</v>
      </c>
      <c r="O1901" s="1" t="s">
        <v>171</v>
      </c>
      <c r="P1901" s="1" t="s">
        <v>3893</v>
      </c>
      <c r="Q1901" s="1" t="s">
        <v>35</v>
      </c>
      <c r="R1901">
        <v>58</v>
      </c>
      <c r="S1901" s="1" t="s">
        <v>30</v>
      </c>
      <c r="T1901" s="1" t="s">
        <v>30</v>
      </c>
      <c r="U1901" s="1" t="s">
        <v>30</v>
      </c>
      <c r="V1901">
        <v>0</v>
      </c>
      <c r="W1901" s="1" t="s">
        <v>32</v>
      </c>
      <c r="X1901" s="1" t="s">
        <v>57</v>
      </c>
      <c r="Y1901" s="1" t="s">
        <v>37</v>
      </c>
      <c r="Z1901">
        <v>29</v>
      </c>
      <c r="AA1901">
        <v>2125</v>
      </c>
      <c r="AB1901" s="1" t="s">
        <v>13500</v>
      </c>
      <c r="AC1901" s="1" t="s">
        <v>13500</v>
      </c>
      <c r="AD1901" t="s">
        <v>13494</v>
      </c>
      <c r="AE1901" s="1" t="s">
        <v>38</v>
      </c>
      <c r="AF1901" s="1" t="s">
        <v>38</v>
      </c>
      <c r="AG1901" t="s">
        <v>13526</v>
      </c>
      <c r="AH1901" t="s">
        <v>38</v>
      </c>
      <c r="AI1901" t="s">
        <v>13540</v>
      </c>
    </row>
    <row r="1902" spans="1:35" x14ac:dyDescent="0.25">
      <c r="A1902" s="1" t="s">
        <v>3894</v>
      </c>
      <c r="B1902" s="1" t="s">
        <v>30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s="1" t="s">
        <v>30</v>
      </c>
      <c r="I1902" s="1" t="s">
        <v>31</v>
      </c>
      <c r="J1902">
        <v>0</v>
      </c>
      <c r="K1902">
        <v>0</v>
      </c>
      <c r="L1902">
        <v>3</v>
      </c>
      <c r="M1902" s="1" t="s">
        <v>30</v>
      </c>
      <c r="N1902">
        <v>17</v>
      </c>
      <c r="O1902" s="1" t="s">
        <v>97</v>
      </c>
      <c r="P1902" s="1" t="s">
        <v>3895</v>
      </c>
      <c r="Q1902" s="1" t="s">
        <v>35</v>
      </c>
      <c r="R1902">
        <v>64</v>
      </c>
      <c r="S1902" s="1" t="s">
        <v>30</v>
      </c>
      <c r="T1902" s="1" t="s">
        <v>30</v>
      </c>
      <c r="U1902" s="1" t="s">
        <v>30</v>
      </c>
      <c r="V1902">
        <v>0</v>
      </c>
      <c r="W1902" s="1" t="s">
        <v>30</v>
      </c>
      <c r="X1902" s="1" t="s">
        <v>36</v>
      </c>
      <c r="Y1902" s="1" t="s">
        <v>37</v>
      </c>
      <c r="Z1902">
        <v>35</v>
      </c>
      <c r="AA1902">
        <v>726</v>
      </c>
      <c r="AB1902" s="1" t="s">
        <v>13500</v>
      </c>
      <c r="AC1902" s="1" t="s">
        <v>13500</v>
      </c>
      <c r="AD1902" t="s">
        <v>13494</v>
      </c>
      <c r="AE1902" s="1" t="s">
        <v>38</v>
      </c>
      <c r="AF1902" s="1" t="s">
        <v>38</v>
      </c>
      <c r="AG1902" t="s">
        <v>13526</v>
      </c>
      <c r="AH1902" t="s">
        <v>38</v>
      </c>
      <c r="AI1902" t="s">
        <v>13539</v>
      </c>
    </row>
    <row r="1903" spans="1:35" x14ac:dyDescent="0.25">
      <c r="A1903" s="1" t="s">
        <v>3896</v>
      </c>
      <c r="B1903" s="1" t="s">
        <v>30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s="1" t="s">
        <v>30</v>
      </c>
      <c r="I1903" s="1" t="s">
        <v>31</v>
      </c>
      <c r="J1903">
        <v>0</v>
      </c>
      <c r="K1903">
        <v>0</v>
      </c>
      <c r="L1903">
        <v>20</v>
      </c>
      <c r="M1903" s="1" t="s">
        <v>32</v>
      </c>
      <c r="N1903">
        <v>0</v>
      </c>
      <c r="O1903" s="1" t="s">
        <v>68</v>
      </c>
      <c r="P1903" s="1" t="s">
        <v>3897</v>
      </c>
      <c r="Q1903" s="1" t="s">
        <v>35</v>
      </c>
      <c r="R1903">
        <v>29</v>
      </c>
      <c r="S1903" s="1" t="s">
        <v>32</v>
      </c>
      <c r="T1903" s="1" t="s">
        <v>30</v>
      </c>
      <c r="U1903" s="1" t="s">
        <v>30</v>
      </c>
      <c r="V1903">
        <v>0</v>
      </c>
      <c r="W1903" s="1" t="s">
        <v>32</v>
      </c>
      <c r="X1903" s="1" t="s">
        <v>57</v>
      </c>
      <c r="Y1903" s="1" t="s">
        <v>58</v>
      </c>
      <c r="Z1903">
        <v>54</v>
      </c>
      <c r="AA1903">
        <v>3916</v>
      </c>
      <c r="AB1903" s="1" t="s">
        <v>13500</v>
      </c>
      <c r="AC1903" s="1" t="s">
        <v>13500</v>
      </c>
      <c r="AD1903" t="s">
        <v>13495</v>
      </c>
      <c r="AE1903" s="1" t="s">
        <v>38</v>
      </c>
      <c r="AF1903" s="1" t="s">
        <v>38</v>
      </c>
      <c r="AG1903" t="s">
        <v>13526</v>
      </c>
      <c r="AH1903" t="s">
        <v>38</v>
      </c>
      <c r="AI1903" t="s">
        <v>13540</v>
      </c>
    </row>
    <row r="1904" spans="1:35" x14ac:dyDescent="0.25">
      <c r="A1904" s="1" t="s">
        <v>3898</v>
      </c>
      <c r="B1904" s="1" t="s">
        <v>30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s="1" t="s">
        <v>30</v>
      </c>
      <c r="I1904" s="1" t="s">
        <v>31</v>
      </c>
      <c r="J1904">
        <v>0</v>
      </c>
      <c r="K1904">
        <v>0</v>
      </c>
      <c r="L1904">
        <v>18</v>
      </c>
      <c r="M1904" s="1" t="s">
        <v>32</v>
      </c>
      <c r="N1904">
        <v>0</v>
      </c>
      <c r="O1904" s="1" t="s">
        <v>60</v>
      </c>
      <c r="P1904" s="1" t="s">
        <v>3899</v>
      </c>
      <c r="Q1904" s="1" t="s">
        <v>42</v>
      </c>
      <c r="R1904">
        <v>33</v>
      </c>
      <c r="S1904" s="1" t="s">
        <v>30</v>
      </c>
      <c r="T1904" s="1" t="s">
        <v>30</v>
      </c>
      <c r="U1904" s="1" t="s">
        <v>30</v>
      </c>
      <c r="V1904">
        <v>0</v>
      </c>
      <c r="W1904" s="1" t="s">
        <v>32</v>
      </c>
      <c r="X1904" s="1" t="s">
        <v>43</v>
      </c>
      <c r="Y1904" s="1" t="s">
        <v>37</v>
      </c>
      <c r="Z1904">
        <v>42</v>
      </c>
      <c r="AA1904">
        <v>2565</v>
      </c>
      <c r="AB1904" s="1" t="s">
        <v>13500</v>
      </c>
      <c r="AC1904" s="1" t="s">
        <v>13500</v>
      </c>
      <c r="AD1904" t="s">
        <v>13494</v>
      </c>
      <c r="AE1904" s="1" t="s">
        <v>38</v>
      </c>
      <c r="AF1904" s="1" t="s">
        <v>38</v>
      </c>
      <c r="AG1904" t="s">
        <v>13526</v>
      </c>
      <c r="AH1904" t="s">
        <v>38</v>
      </c>
      <c r="AI1904" t="s">
        <v>13540</v>
      </c>
    </row>
    <row r="1905" spans="1:35" x14ac:dyDescent="0.25">
      <c r="A1905" s="1" t="s">
        <v>3900</v>
      </c>
      <c r="B1905" s="1" t="s">
        <v>30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s="1" t="s">
        <v>30</v>
      </c>
      <c r="I1905" s="1" t="s">
        <v>31</v>
      </c>
      <c r="J1905">
        <v>0</v>
      </c>
      <c r="K1905">
        <v>0</v>
      </c>
      <c r="L1905">
        <v>8</v>
      </c>
      <c r="M1905" s="1" t="s">
        <v>32</v>
      </c>
      <c r="N1905">
        <v>0</v>
      </c>
      <c r="O1905" s="1" t="s">
        <v>106</v>
      </c>
      <c r="P1905" s="1" t="s">
        <v>3901</v>
      </c>
      <c r="Q1905" s="1" t="s">
        <v>35</v>
      </c>
      <c r="R1905">
        <v>21</v>
      </c>
      <c r="S1905" s="1" t="s">
        <v>32</v>
      </c>
      <c r="T1905" s="1" t="s">
        <v>30</v>
      </c>
      <c r="U1905" s="1" t="s">
        <v>30</v>
      </c>
      <c r="V1905">
        <v>0</v>
      </c>
      <c r="W1905" s="1" t="s">
        <v>30</v>
      </c>
      <c r="X1905" s="1" t="s">
        <v>43</v>
      </c>
      <c r="Y1905" s="1" t="s">
        <v>44</v>
      </c>
      <c r="Z1905">
        <v>22</v>
      </c>
      <c r="AA1905">
        <v>250</v>
      </c>
      <c r="AB1905" s="1" t="s">
        <v>13500</v>
      </c>
      <c r="AC1905" s="1" t="s">
        <v>13500</v>
      </c>
      <c r="AD1905" t="s">
        <v>13495</v>
      </c>
      <c r="AE1905" s="1" t="s">
        <v>38</v>
      </c>
      <c r="AF1905" s="1" t="s">
        <v>38</v>
      </c>
      <c r="AG1905" t="s">
        <v>13526</v>
      </c>
      <c r="AH1905" t="s">
        <v>38</v>
      </c>
      <c r="AI1905" t="s">
        <v>13539</v>
      </c>
    </row>
    <row r="1906" spans="1:35" x14ac:dyDescent="0.25">
      <c r="A1906" s="1" t="s">
        <v>3902</v>
      </c>
      <c r="B1906" s="1" t="s">
        <v>30</v>
      </c>
      <c r="C1906">
        <v>2</v>
      </c>
      <c r="D1906">
        <v>17</v>
      </c>
      <c r="E1906">
        <v>35.4</v>
      </c>
      <c r="F1906">
        <v>0</v>
      </c>
      <c r="G1906">
        <v>0</v>
      </c>
      <c r="H1906" s="1" t="s">
        <v>30</v>
      </c>
      <c r="I1906" s="1" t="s">
        <v>31</v>
      </c>
      <c r="J1906">
        <v>0</v>
      </c>
      <c r="K1906">
        <v>0</v>
      </c>
      <c r="L1906">
        <v>1</v>
      </c>
      <c r="M1906" s="1" t="s">
        <v>32</v>
      </c>
      <c r="N1906">
        <v>0</v>
      </c>
      <c r="O1906" s="1" t="s">
        <v>71</v>
      </c>
      <c r="P1906" s="1" t="s">
        <v>3903</v>
      </c>
      <c r="Q1906" s="1" t="s">
        <v>42</v>
      </c>
      <c r="R1906">
        <v>57</v>
      </c>
      <c r="S1906" s="1" t="s">
        <v>30</v>
      </c>
      <c r="T1906" s="1" t="s">
        <v>30</v>
      </c>
      <c r="U1906" s="1" t="s">
        <v>30</v>
      </c>
      <c r="V1906">
        <v>0</v>
      </c>
      <c r="W1906" s="1" t="s">
        <v>30</v>
      </c>
      <c r="X1906" s="1" t="s">
        <v>36</v>
      </c>
      <c r="Y1906" s="1" t="s">
        <v>58</v>
      </c>
      <c r="Z1906">
        <v>41</v>
      </c>
      <c r="AA1906">
        <v>90</v>
      </c>
      <c r="AB1906" s="1" t="s">
        <v>13500</v>
      </c>
      <c r="AC1906" s="1" t="s">
        <v>13500</v>
      </c>
      <c r="AD1906" t="s">
        <v>13494</v>
      </c>
      <c r="AE1906" s="1" t="s">
        <v>38</v>
      </c>
      <c r="AF1906" s="1" t="s">
        <v>38</v>
      </c>
      <c r="AG1906" t="s">
        <v>13527</v>
      </c>
      <c r="AH1906" t="s">
        <v>38</v>
      </c>
      <c r="AI1906" t="s">
        <v>13538</v>
      </c>
    </row>
    <row r="1907" spans="1:35" x14ac:dyDescent="0.25">
      <c r="A1907" s="1" t="s">
        <v>3904</v>
      </c>
      <c r="B1907" s="1" t="s">
        <v>30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s="1" t="s">
        <v>30</v>
      </c>
      <c r="I1907" s="1" t="s">
        <v>31</v>
      </c>
      <c r="J1907">
        <v>0</v>
      </c>
      <c r="K1907">
        <v>0</v>
      </c>
      <c r="L1907">
        <v>0</v>
      </c>
      <c r="M1907" s="1" t="s">
        <v>30</v>
      </c>
      <c r="N1907">
        <v>0</v>
      </c>
      <c r="O1907" s="1" t="s">
        <v>202</v>
      </c>
      <c r="P1907" s="1" t="s">
        <v>3905</v>
      </c>
      <c r="Q1907" s="1" t="s">
        <v>42</v>
      </c>
      <c r="R1907">
        <v>29</v>
      </c>
      <c r="S1907" s="1" t="s">
        <v>32</v>
      </c>
      <c r="T1907" s="1" t="s">
        <v>30</v>
      </c>
      <c r="U1907" s="1" t="s">
        <v>30</v>
      </c>
      <c r="V1907">
        <v>0</v>
      </c>
      <c r="W1907" s="1" t="s">
        <v>30</v>
      </c>
      <c r="X1907" s="1" t="s">
        <v>43</v>
      </c>
      <c r="Y1907" s="1" t="s">
        <v>37</v>
      </c>
      <c r="Z1907">
        <v>10</v>
      </c>
      <c r="AA1907">
        <v>274</v>
      </c>
      <c r="AB1907" s="1" t="s">
        <v>13500</v>
      </c>
      <c r="AC1907" s="1" t="s">
        <v>13500</v>
      </c>
      <c r="AD1907" t="s">
        <v>13495</v>
      </c>
      <c r="AE1907" s="1" t="s">
        <v>38</v>
      </c>
      <c r="AF1907" s="1" t="s">
        <v>38</v>
      </c>
      <c r="AG1907" t="s">
        <v>13527</v>
      </c>
      <c r="AH1907" t="s">
        <v>38</v>
      </c>
      <c r="AI1907" t="s">
        <v>13539</v>
      </c>
    </row>
    <row r="1908" spans="1:35" x14ac:dyDescent="0.25">
      <c r="A1908" s="1" t="s">
        <v>3906</v>
      </c>
      <c r="B1908" s="1" t="s">
        <v>30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s="1" t="s">
        <v>30</v>
      </c>
      <c r="I1908" s="1" t="s">
        <v>31</v>
      </c>
      <c r="J1908">
        <v>0</v>
      </c>
      <c r="K1908">
        <v>0</v>
      </c>
      <c r="L1908">
        <v>3</v>
      </c>
      <c r="M1908" s="1" t="s">
        <v>32</v>
      </c>
      <c r="N1908">
        <v>0</v>
      </c>
      <c r="O1908" s="1" t="s">
        <v>197</v>
      </c>
      <c r="P1908" s="1" t="s">
        <v>3907</v>
      </c>
      <c r="Q1908" s="1" t="s">
        <v>35</v>
      </c>
      <c r="R1908">
        <v>43</v>
      </c>
      <c r="S1908" s="1" t="s">
        <v>30</v>
      </c>
      <c r="T1908" s="1" t="s">
        <v>30</v>
      </c>
      <c r="U1908" s="1" t="s">
        <v>30</v>
      </c>
      <c r="V1908">
        <v>0</v>
      </c>
      <c r="W1908" s="1" t="s">
        <v>30</v>
      </c>
      <c r="X1908" s="1" t="s">
        <v>43</v>
      </c>
      <c r="Y1908" s="1" t="s">
        <v>58</v>
      </c>
      <c r="Z1908">
        <v>20</v>
      </c>
      <c r="AA1908">
        <v>846</v>
      </c>
      <c r="AB1908" s="1" t="s">
        <v>13500</v>
      </c>
      <c r="AC1908" s="1" t="s">
        <v>13500</v>
      </c>
      <c r="AD1908" t="s">
        <v>13494</v>
      </c>
      <c r="AE1908" s="1" t="s">
        <v>38</v>
      </c>
      <c r="AF1908" s="1" t="s">
        <v>38</v>
      </c>
      <c r="AG1908" t="s">
        <v>13526</v>
      </c>
      <c r="AH1908" t="s">
        <v>38</v>
      </c>
      <c r="AI1908" t="s">
        <v>13540</v>
      </c>
    </row>
    <row r="1909" spans="1:35" x14ac:dyDescent="0.25">
      <c r="A1909" s="1" t="s">
        <v>3908</v>
      </c>
      <c r="B1909" s="1" t="s">
        <v>30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s="1" t="s">
        <v>30</v>
      </c>
      <c r="I1909" s="1" t="s">
        <v>31</v>
      </c>
      <c r="J1909">
        <v>0</v>
      </c>
      <c r="K1909">
        <v>0</v>
      </c>
      <c r="L1909">
        <v>10</v>
      </c>
      <c r="M1909" s="1" t="s">
        <v>32</v>
      </c>
      <c r="N1909">
        <v>0</v>
      </c>
      <c r="O1909" s="1" t="s">
        <v>166</v>
      </c>
      <c r="P1909" s="1" t="s">
        <v>3909</v>
      </c>
      <c r="Q1909" s="1" t="s">
        <v>42</v>
      </c>
      <c r="R1909">
        <v>60</v>
      </c>
      <c r="S1909" s="1" t="s">
        <v>30</v>
      </c>
      <c r="T1909" s="1" t="s">
        <v>30</v>
      </c>
      <c r="U1909" s="1" t="s">
        <v>30</v>
      </c>
      <c r="V1909">
        <v>0</v>
      </c>
      <c r="W1909" s="1" t="s">
        <v>32</v>
      </c>
      <c r="X1909" s="1" t="s">
        <v>36</v>
      </c>
      <c r="Y1909" s="1" t="s">
        <v>58</v>
      </c>
      <c r="Z1909">
        <v>62</v>
      </c>
      <c r="AA1909">
        <v>1755</v>
      </c>
      <c r="AB1909" s="1" t="s">
        <v>13500</v>
      </c>
      <c r="AC1909" s="1" t="s">
        <v>13500</v>
      </c>
      <c r="AD1909" t="s">
        <v>13494</v>
      </c>
      <c r="AE1909" s="1" t="s">
        <v>38</v>
      </c>
      <c r="AF1909" s="1" t="s">
        <v>38</v>
      </c>
      <c r="AG1909" t="s">
        <v>13526</v>
      </c>
      <c r="AH1909" t="s">
        <v>38</v>
      </c>
      <c r="AI1909" t="s">
        <v>13539</v>
      </c>
    </row>
    <row r="1910" spans="1:35" x14ac:dyDescent="0.25">
      <c r="A1910" s="1" t="s">
        <v>3910</v>
      </c>
      <c r="B1910" s="1" t="s">
        <v>30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s="1" t="s">
        <v>30</v>
      </c>
      <c r="I1910" s="1" t="s">
        <v>31</v>
      </c>
      <c r="J1910">
        <v>0</v>
      </c>
      <c r="K1910">
        <v>0</v>
      </c>
      <c r="L1910">
        <v>9</v>
      </c>
      <c r="M1910" s="1" t="s">
        <v>32</v>
      </c>
      <c r="N1910">
        <v>0</v>
      </c>
      <c r="O1910" s="1" t="s">
        <v>125</v>
      </c>
      <c r="P1910" s="1" t="s">
        <v>3911</v>
      </c>
      <c r="Q1910" s="1" t="s">
        <v>42</v>
      </c>
      <c r="R1910">
        <v>72</v>
      </c>
      <c r="S1910" s="1" t="s">
        <v>30</v>
      </c>
      <c r="T1910" s="1" t="s">
        <v>32</v>
      </c>
      <c r="U1910" s="1" t="s">
        <v>30</v>
      </c>
      <c r="V1910">
        <v>0</v>
      </c>
      <c r="W1910" s="1" t="s">
        <v>32</v>
      </c>
      <c r="X1910" s="1" t="s">
        <v>43</v>
      </c>
      <c r="Y1910" s="1" t="s">
        <v>58</v>
      </c>
      <c r="Z1910">
        <v>64</v>
      </c>
      <c r="AA1910">
        <v>2667</v>
      </c>
      <c r="AB1910" s="1" t="s">
        <v>13500</v>
      </c>
      <c r="AC1910" s="1" t="s">
        <v>13500</v>
      </c>
      <c r="AD1910" t="s">
        <v>13496</v>
      </c>
      <c r="AE1910" s="1" t="s">
        <v>38</v>
      </c>
      <c r="AF1910" s="1" t="s">
        <v>38</v>
      </c>
      <c r="AG1910" t="s">
        <v>13526</v>
      </c>
      <c r="AH1910" t="s">
        <v>38</v>
      </c>
      <c r="AI1910" t="s">
        <v>13540</v>
      </c>
    </row>
    <row r="1911" spans="1:35" x14ac:dyDescent="0.25">
      <c r="A1911" s="1" t="s">
        <v>3912</v>
      </c>
      <c r="B1911" s="1" t="s">
        <v>30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s="1" t="s">
        <v>30</v>
      </c>
      <c r="I1911" s="1" t="s">
        <v>31</v>
      </c>
      <c r="J1911">
        <v>0</v>
      </c>
      <c r="K1911">
        <v>0</v>
      </c>
      <c r="L1911">
        <v>5</v>
      </c>
      <c r="M1911" s="1" t="s">
        <v>32</v>
      </c>
      <c r="N1911">
        <v>0</v>
      </c>
      <c r="O1911" s="1" t="s">
        <v>106</v>
      </c>
      <c r="P1911" s="1" t="s">
        <v>3913</v>
      </c>
      <c r="Q1911" s="1" t="s">
        <v>42</v>
      </c>
      <c r="R1911">
        <v>36</v>
      </c>
      <c r="S1911" s="1" t="s">
        <v>30</v>
      </c>
      <c r="T1911" s="1" t="s">
        <v>30</v>
      </c>
      <c r="U1911" s="1" t="s">
        <v>30</v>
      </c>
      <c r="V1911">
        <v>0</v>
      </c>
      <c r="W1911" s="1" t="s">
        <v>32</v>
      </c>
      <c r="X1911" s="1" t="s">
        <v>43</v>
      </c>
      <c r="Y1911" s="1" t="s">
        <v>44</v>
      </c>
      <c r="Z1911">
        <v>19</v>
      </c>
      <c r="AA1911">
        <v>694</v>
      </c>
      <c r="AB1911" s="1" t="s">
        <v>13500</v>
      </c>
      <c r="AC1911" s="1" t="s">
        <v>13500</v>
      </c>
      <c r="AD1911" t="s">
        <v>13494</v>
      </c>
      <c r="AE1911" s="1" t="s">
        <v>38</v>
      </c>
      <c r="AF1911" s="1" t="s">
        <v>38</v>
      </c>
      <c r="AG1911" t="s">
        <v>13526</v>
      </c>
      <c r="AH1911" t="s">
        <v>38</v>
      </c>
      <c r="AI1911" t="s">
        <v>13539</v>
      </c>
    </row>
    <row r="1912" spans="1:35" x14ac:dyDescent="0.25">
      <c r="A1912" s="1" t="s">
        <v>3914</v>
      </c>
      <c r="B1912" s="1" t="s">
        <v>30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s="1" t="s">
        <v>30</v>
      </c>
      <c r="I1912" s="1" t="s">
        <v>31</v>
      </c>
      <c r="J1912">
        <v>0</v>
      </c>
      <c r="K1912">
        <v>0</v>
      </c>
      <c r="L1912">
        <v>7</v>
      </c>
      <c r="M1912" s="1" t="s">
        <v>30</v>
      </c>
      <c r="N1912">
        <v>82</v>
      </c>
      <c r="O1912" s="1" t="s">
        <v>240</v>
      </c>
      <c r="P1912" s="1" t="s">
        <v>3915</v>
      </c>
      <c r="Q1912" s="1" t="s">
        <v>35</v>
      </c>
      <c r="R1912">
        <v>44</v>
      </c>
      <c r="S1912" s="1" t="s">
        <v>30</v>
      </c>
      <c r="T1912" s="1" t="s">
        <v>30</v>
      </c>
      <c r="U1912" s="1" t="s">
        <v>30</v>
      </c>
      <c r="V1912">
        <v>0</v>
      </c>
      <c r="W1912" s="1" t="s">
        <v>30</v>
      </c>
      <c r="X1912" s="1" t="s">
        <v>43</v>
      </c>
      <c r="Y1912" s="1" t="s">
        <v>37</v>
      </c>
      <c r="Z1912">
        <v>47</v>
      </c>
      <c r="AA1912">
        <v>2089</v>
      </c>
      <c r="AB1912" s="1" t="s">
        <v>13500</v>
      </c>
      <c r="AC1912" s="1" t="s">
        <v>13500</v>
      </c>
      <c r="AD1912" t="s">
        <v>13494</v>
      </c>
      <c r="AE1912" s="1" t="s">
        <v>38</v>
      </c>
      <c r="AF1912" s="1" t="s">
        <v>38</v>
      </c>
      <c r="AG1912" t="s">
        <v>13526</v>
      </c>
      <c r="AH1912" t="s">
        <v>38</v>
      </c>
      <c r="AI1912" t="s">
        <v>13540</v>
      </c>
    </row>
    <row r="1913" spans="1:35" x14ac:dyDescent="0.25">
      <c r="A1913" s="1" t="s">
        <v>3916</v>
      </c>
      <c r="B1913" s="1" t="s">
        <v>30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s="1" t="s">
        <v>30</v>
      </c>
      <c r="I1913" s="1" t="s">
        <v>31</v>
      </c>
      <c r="J1913">
        <v>0</v>
      </c>
      <c r="K1913">
        <v>0</v>
      </c>
      <c r="L1913">
        <v>5</v>
      </c>
      <c r="M1913" s="1" t="s">
        <v>32</v>
      </c>
      <c r="N1913">
        <v>0</v>
      </c>
      <c r="O1913" s="1" t="s">
        <v>275</v>
      </c>
      <c r="P1913" s="1" t="s">
        <v>3917</v>
      </c>
      <c r="Q1913" s="1" t="s">
        <v>35</v>
      </c>
      <c r="R1913">
        <v>49</v>
      </c>
      <c r="S1913" s="1" t="s">
        <v>30</v>
      </c>
      <c r="T1913" s="1" t="s">
        <v>30</v>
      </c>
      <c r="U1913" s="1" t="s">
        <v>30</v>
      </c>
      <c r="V1913">
        <v>0</v>
      </c>
      <c r="W1913" s="1" t="s">
        <v>32</v>
      </c>
      <c r="X1913" s="1" t="s">
        <v>43</v>
      </c>
      <c r="Y1913" s="1" t="s">
        <v>37</v>
      </c>
      <c r="Z1913">
        <v>43</v>
      </c>
      <c r="AA1913">
        <v>2526</v>
      </c>
      <c r="AB1913" s="1" t="s">
        <v>13500</v>
      </c>
      <c r="AC1913" s="1" t="s">
        <v>13500</v>
      </c>
      <c r="AD1913" t="s">
        <v>13494</v>
      </c>
      <c r="AE1913" s="1" t="s">
        <v>38</v>
      </c>
      <c r="AF1913" s="1" t="s">
        <v>38</v>
      </c>
      <c r="AG1913" t="s">
        <v>13526</v>
      </c>
      <c r="AH1913" t="s">
        <v>38</v>
      </c>
      <c r="AI1913" t="s">
        <v>13540</v>
      </c>
    </row>
    <row r="1914" spans="1:35" x14ac:dyDescent="0.25">
      <c r="A1914" s="1" t="s">
        <v>3918</v>
      </c>
      <c r="B1914" s="1" t="s">
        <v>30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s="1" t="s">
        <v>30</v>
      </c>
      <c r="I1914" s="1" t="s">
        <v>31</v>
      </c>
      <c r="J1914">
        <v>0</v>
      </c>
      <c r="K1914">
        <v>0</v>
      </c>
      <c r="L1914">
        <v>4</v>
      </c>
      <c r="M1914" s="1" t="s">
        <v>32</v>
      </c>
      <c r="N1914">
        <v>0</v>
      </c>
      <c r="O1914" s="1" t="s">
        <v>97</v>
      </c>
      <c r="P1914" s="1" t="s">
        <v>3919</v>
      </c>
      <c r="Q1914" s="1" t="s">
        <v>42</v>
      </c>
      <c r="R1914">
        <v>58</v>
      </c>
      <c r="S1914" s="1" t="s">
        <v>30</v>
      </c>
      <c r="T1914" s="1" t="s">
        <v>30</v>
      </c>
      <c r="U1914" s="1" t="s">
        <v>30</v>
      </c>
      <c r="V1914">
        <v>0</v>
      </c>
      <c r="W1914" s="1" t="s">
        <v>30</v>
      </c>
      <c r="X1914" s="1" t="s">
        <v>43</v>
      </c>
      <c r="Y1914" s="1" t="s">
        <v>58</v>
      </c>
      <c r="Z1914">
        <v>48</v>
      </c>
      <c r="AA1914">
        <v>1878</v>
      </c>
      <c r="AB1914" s="1" t="s">
        <v>13500</v>
      </c>
      <c r="AC1914" s="1" t="s">
        <v>13500</v>
      </c>
      <c r="AD1914" t="s">
        <v>13494</v>
      </c>
      <c r="AE1914" s="1" t="s">
        <v>38</v>
      </c>
      <c r="AF1914" s="1" t="s">
        <v>38</v>
      </c>
      <c r="AG1914" t="s">
        <v>13526</v>
      </c>
      <c r="AH1914" t="s">
        <v>38</v>
      </c>
      <c r="AI1914" t="s">
        <v>13539</v>
      </c>
    </row>
    <row r="1915" spans="1:35" x14ac:dyDescent="0.25">
      <c r="A1915" s="1" t="s">
        <v>3920</v>
      </c>
      <c r="B1915" s="1" t="s">
        <v>30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s="1" t="s">
        <v>30</v>
      </c>
      <c r="I1915" s="1" t="s">
        <v>31</v>
      </c>
      <c r="J1915">
        <v>0</v>
      </c>
      <c r="K1915">
        <v>0</v>
      </c>
      <c r="L1915">
        <v>9</v>
      </c>
      <c r="M1915" s="1" t="s">
        <v>32</v>
      </c>
      <c r="N1915">
        <v>0</v>
      </c>
      <c r="O1915" s="1" t="s">
        <v>179</v>
      </c>
      <c r="P1915" s="1" t="s">
        <v>3921</v>
      </c>
      <c r="Q1915" s="1" t="s">
        <v>42</v>
      </c>
      <c r="R1915">
        <v>70</v>
      </c>
      <c r="S1915" s="1" t="s">
        <v>30</v>
      </c>
      <c r="T1915" s="1" t="s">
        <v>32</v>
      </c>
      <c r="U1915" s="1" t="s">
        <v>30</v>
      </c>
      <c r="V1915">
        <v>0</v>
      </c>
      <c r="W1915" s="1" t="s">
        <v>32</v>
      </c>
      <c r="X1915" s="1" t="s">
        <v>43</v>
      </c>
      <c r="Y1915" s="1" t="s">
        <v>37</v>
      </c>
      <c r="Z1915">
        <v>47</v>
      </c>
      <c r="AA1915">
        <v>3306</v>
      </c>
      <c r="AB1915" s="1" t="s">
        <v>13500</v>
      </c>
      <c r="AC1915" s="1" t="s">
        <v>13500</v>
      </c>
      <c r="AD1915" t="s">
        <v>13496</v>
      </c>
      <c r="AE1915" s="1" t="s">
        <v>38</v>
      </c>
      <c r="AF1915" s="1" t="s">
        <v>38</v>
      </c>
      <c r="AG1915" t="s">
        <v>13526</v>
      </c>
      <c r="AH1915" t="s">
        <v>38</v>
      </c>
      <c r="AI1915" t="s">
        <v>13540</v>
      </c>
    </row>
    <row r="1916" spans="1:35" x14ac:dyDescent="0.25">
      <c r="A1916" s="1" t="s">
        <v>3922</v>
      </c>
      <c r="B1916" s="1" t="s">
        <v>30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s="1" t="s">
        <v>30</v>
      </c>
      <c r="I1916" s="1" t="s">
        <v>31</v>
      </c>
      <c r="J1916">
        <v>0</v>
      </c>
      <c r="K1916">
        <v>0</v>
      </c>
      <c r="L1916">
        <v>10</v>
      </c>
      <c r="M1916" s="1" t="s">
        <v>32</v>
      </c>
      <c r="N1916">
        <v>0</v>
      </c>
      <c r="O1916" s="1" t="s">
        <v>49</v>
      </c>
      <c r="P1916" s="1" t="s">
        <v>3923</v>
      </c>
      <c r="Q1916" s="1" t="s">
        <v>42</v>
      </c>
      <c r="R1916">
        <v>73</v>
      </c>
      <c r="S1916" s="1" t="s">
        <v>30</v>
      </c>
      <c r="T1916" s="1" t="s">
        <v>32</v>
      </c>
      <c r="U1916" s="1" t="s">
        <v>30</v>
      </c>
      <c r="V1916">
        <v>0</v>
      </c>
      <c r="W1916" s="1" t="s">
        <v>30</v>
      </c>
      <c r="X1916" s="1" t="s">
        <v>43</v>
      </c>
      <c r="Y1916" s="1" t="s">
        <v>37</v>
      </c>
      <c r="Z1916">
        <v>46</v>
      </c>
      <c r="AA1916">
        <v>2964</v>
      </c>
      <c r="AB1916" s="1" t="s">
        <v>13500</v>
      </c>
      <c r="AC1916" s="1" t="s">
        <v>13500</v>
      </c>
      <c r="AD1916" t="s">
        <v>13496</v>
      </c>
      <c r="AE1916" s="1" t="s">
        <v>38</v>
      </c>
      <c r="AF1916" s="1" t="s">
        <v>38</v>
      </c>
      <c r="AG1916" t="s">
        <v>13526</v>
      </c>
      <c r="AH1916" t="s">
        <v>38</v>
      </c>
      <c r="AI1916" t="s">
        <v>13540</v>
      </c>
    </row>
    <row r="1917" spans="1:35" x14ac:dyDescent="0.25">
      <c r="A1917" s="1" t="s">
        <v>3924</v>
      </c>
      <c r="B1917" s="1" t="s">
        <v>30</v>
      </c>
      <c r="C1917">
        <v>1</v>
      </c>
      <c r="D1917">
        <v>3</v>
      </c>
      <c r="E1917">
        <v>7</v>
      </c>
      <c r="F1917">
        <v>0</v>
      </c>
      <c r="G1917">
        <v>0</v>
      </c>
      <c r="H1917" s="1" t="s">
        <v>30</v>
      </c>
      <c r="I1917" s="1" t="s">
        <v>31</v>
      </c>
      <c r="J1917">
        <v>0</v>
      </c>
      <c r="K1917">
        <v>0</v>
      </c>
      <c r="L1917">
        <v>4</v>
      </c>
      <c r="M1917" s="1" t="s">
        <v>32</v>
      </c>
      <c r="N1917">
        <v>0</v>
      </c>
      <c r="O1917" s="1" t="s">
        <v>68</v>
      </c>
      <c r="P1917" s="1" t="s">
        <v>3925</v>
      </c>
      <c r="Q1917" s="1" t="s">
        <v>42</v>
      </c>
      <c r="R1917">
        <v>65</v>
      </c>
      <c r="S1917" s="1" t="s">
        <v>30</v>
      </c>
      <c r="T1917" s="1" t="s">
        <v>32</v>
      </c>
      <c r="U1917" s="1" t="s">
        <v>30</v>
      </c>
      <c r="V1917">
        <v>0</v>
      </c>
      <c r="W1917" s="1" t="s">
        <v>30</v>
      </c>
      <c r="X1917" s="1" t="s">
        <v>36</v>
      </c>
      <c r="Y1917" s="1" t="s">
        <v>44</v>
      </c>
      <c r="Z1917">
        <v>22</v>
      </c>
      <c r="AA1917">
        <v>22</v>
      </c>
      <c r="AB1917" s="1" t="s">
        <v>13500</v>
      </c>
      <c r="AC1917" s="1" t="s">
        <v>13500</v>
      </c>
      <c r="AD1917" t="s">
        <v>13496</v>
      </c>
      <c r="AE1917" s="1" t="s">
        <v>38</v>
      </c>
      <c r="AF1917" s="1" t="s">
        <v>38</v>
      </c>
      <c r="AG1917" t="s">
        <v>13526</v>
      </c>
      <c r="AH1917" t="s">
        <v>38</v>
      </c>
      <c r="AI1917" t="s">
        <v>13538</v>
      </c>
    </row>
    <row r="1918" spans="1:35" x14ac:dyDescent="0.25">
      <c r="A1918" s="1" t="s">
        <v>3926</v>
      </c>
      <c r="B1918" s="1" t="s">
        <v>30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s="1" t="s">
        <v>30</v>
      </c>
      <c r="I1918" s="1" t="s">
        <v>31</v>
      </c>
      <c r="J1918">
        <v>0</v>
      </c>
      <c r="K1918">
        <v>0</v>
      </c>
      <c r="L1918">
        <v>5</v>
      </c>
      <c r="M1918" s="1" t="s">
        <v>30</v>
      </c>
      <c r="N1918">
        <v>41</v>
      </c>
      <c r="O1918" s="1" t="s">
        <v>83</v>
      </c>
      <c r="P1918" s="1" t="s">
        <v>3927</v>
      </c>
      <c r="Q1918" s="1" t="s">
        <v>35</v>
      </c>
      <c r="R1918">
        <v>21</v>
      </c>
      <c r="S1918" s="1" t="s">
        <v>32</v>
      </c>
      <c r="T1918" s="1" t="s">
        <v>30</v>
      </c>
      <c r="U1918" s="1" t="s">
        <v>30</v>
      </c>
      <c r="V1918">
        <v>0</v>
      </c>
      <c r="W1918" s="1" t="s">
        <v>32</v>
      </c>
      <c r="X1918" s="1" t="s">
        <v>43</v>
      </c>
      <c r="Y1918" s="1" t="s">
        <v>37</v>
      </c>
      <c r="Z1918">
        <v>34</v>
      </c>
      <c r="AA1918">
        <v>2416</v>
      </c>
      <c r="AB1918" s="1" t="s">
        <v>13500</v>
      </c>
      <c r="AC1918" s="1" t="s">
        <v>13500</v>
      </c>
      <c r="AD1918" t="s">
        <v>13495</v>
      </c>
      <c r="AE1918" s="1" t="s">
        <v>38</v>
      </c>
      <c r="AF1918" s="1" t="s">
        <v>38</v>
      </c>
      <c r="AG1918" t="s">
        <v>13526</v>
      </c>
      <c r="AH1918" t="s">
        <v>38</v>
      </c>
      <c r="AI1918" t="s">
        <v>13540</v>
      </c>
    </row>
    <row r="1919" spans="1:35" x14ac:dyDescent="0.25">
      <c r="A1919" s="1" t="s">
        <v>3928</v>
      </c>
      <c r="B1919" s="1" t="s">
        <v>30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s="1" t="s">
        <v>30</v>
      </c>
      <c r="I1919" s="1" t="s">
        <v>31</v>
      </c>
      <c r="J1919">
        <v>0</v>
      </c>
      <c r="K1919">
        <v>0</v>
      </c>
      <c r="L1919">
        <v>10</v>
      </c>
      <c r="M1919" s="1" t="s">
        <v>32</v>
      </c>
      <c r="N1919">
        <v>0</v>
      </c>
      <c r="O1919" s="1" t="s">
        <v>219</v>
      </c>
      <c r="P1919" s="1" t="s">
        <v>3929</v>
      </c>
      <c r="Q1919" s="1" t="s">
        <v>35</v>
      </c>
      <c r="R1919">
        <v>21</v>
      </c>
      <c r="S1919" s="1" t="s">
        <v>32</v>
      </c>
      <c r="T1919" s="1" t="s">
        <v>30</v>
      </c>
      <c r="U1919" s="1" t="s">
        <v>30</v>
      </c>
      <c r="V1919">
        <v>0</v>
      </c>
      <c r="W1919" s="1" t="s">
        <v>32</v>
      </c>
      <c r="X1919" s="1" t="s">
        <v>57</v>
      </c>
      <c r="Y1919" s="1" t="s">
        <v>44</v>
      </c>
      <c r="Z1919">
        <v>30</v>
      </c>
      <c r="AA1919">
        <v>2000</v>
      </c>
      <c r="AB1919" s="1" t="s">
        <v>13500</v>
      </c>
      <c r="AC1919" s="1" t="s">
        <v>13500</v>
      </c>
      <c r="AD1919" t="s">
        <v>13495</v>
      </c>
      <c r="AE1919" s="1" t="s">
        <v>38</v>
      </c>
      <c r="AF1919" s="1" t="s">
        <v>38</v>
      </c>
      <c r="AG1919" t="s">
        <v>13526</v>
      </c>
      <c r="AH1919" t="s">
        <v>38</v>
      </c>
      <c r="AI1919" t="s">
        <v>13540</v>
      </c>
    </row>
    <row r="1920" spans="1:35" x14ac:dyDescent="0.25">
      <c r="A1920" s="1" t="s">
        <v>3930</v>
      </c>
      <c r="B1920" s="1" t="s">
        <v>30</v>
      </c>
      <c r="C1920">
        <v>1</v>
      </c>
      <c r="D1920">
        <v>3</v>
      </c>
      <c r="E1920">
        <v>7</v>
      </c>
      <c r="F1920">
        <v>0</v>
      </c>
      <c r="G1920">
        <v>0</v>
      </c>
      <c r="H1920" s="1" t="s">
        <v>30</v>
      </c>
      <c r="I1920" s="1" t="s">
        <v>31</v>
      </c>
      <c r="J1920">
        <v>0</v>
      </c>
      <c r="K1920">
        <v>0</v>
      </c>
      <c r="L1920">
        <v>0</v>
      </c>
      <c r="M1920" s="1" t="s">
        <v>30</v>
      </c>
      <c r="N1920">
        <v>0</v>
      </c>
      <c r="O1920" s="1" t="s">
        <v>179</v>
      </c>
      <c r="P1920" s="1" t="s">
        <v>3931</v>
      </c>
      <c r="Q1920" s="1" t="s">
        <v>35</v>
      </c>
      <c r="R1920">
        <v>61</v>
      </c>
      <c r="S1920" s="1" t="s">
        <v>30</v>
      </c>
      <c r="T1920" s="1" t="s">
        <v>30</v>
      </c>
      <c r="U1920" s="1" t="s">
        <v>30</v>
      </c>
      <c r="V1920">
        <v>0</v>
      </c>
      <c r="W1920" s="1" t="s">
        <v>30</v>
      </c>
      <c r="X1920" s="1" t="s">
        <v>36</v>
      </c>
      <c r="Y1920" s="1" t="s">
        <v>58</v>
      </c>
      <c r="Z1920">
        <v>12</v>
      </c>
      <c r="AA1920">
        <v>12</v>
      </c>
      <c r="AB1920" s="1" t="s">
        <v>13500</v>
      </c>
      <c r="AC1920" s="1" t="s">
        <v>13500</v>
      </c>
      <c r="AD1920" t="s">
        <v>13494</v>
      </c>
      <c r="AE1920" s="1" t="s">
        <v>38</v>
      </c>
      <c r="AF1920" s="1" t="s">
        <v>38</v>
      </c>
      <c r="AG1920" t="s">
        <v>13527</v>
      </c>
      <c r="AH1920" t="s">
        <v>38</v>
      </c>
      <c r="AI1920" t="s">
        <v>13538</v>
      </c>
    </row>
    <row r="1921" spans="1:35" x14ac:dyDescent="0.25">
      <c r="A1921" s="1" t="s">
        <v>3932</v>
      </c>
      <c r="B1921" s="1" t="s">
        <v>30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s="1" t="s">
        <v>30</v>
      </c>
      <c r="I1921" s="1" t="s">
        <v>31</v>
      </c>
      <c r="J1921">
        <v>0</v>
      </c>
      <c r="K1921">
        <v>0</v>
      </c>
      <c r="L1921">
        <v>1</v>
      </c>
      <c r="M1921" s="1" t="s">
        <v>32</v>
      </c>
      <c r="N1921">
        <v>0</v>
      </c>
      <c r="O1921" s="1" t="s">
        <v>219</v>
      </c>
      <c r="P1921" s="1" t="s">
        <v>3933</v>
      </c>
      <c r="Q1921" s="1" t="s">
        <v>35</v>
      </c>
      <c r="R1921">
        <v>62</v>
      </c>
      <c r="S1921" s="1" t="s">
        <v>30</v>
      </c>
      <c r="T1921" s="1" t="s">
        <v>30</v>
      </c>
      <c r="U1921" s="1" t="s">
        <v>30</v>
      </c>
      <c r="V1921">
        <v>0</v>
      </c>
      <c r="W1921" s="1" t="s">
        <v>32</v>
      </c>
      <c r="X1921" s="1" t="s">
        <v>36</v>
      </c>
      <c r="Y1921" s="1" t="s">
        <v>58</v>
      </c>
      <c r="Z1921">
        <v>65</v>
      </c>
      <c r="AA1921">
        <v>3162</v>
      </c>
      <c r="AB1921" s="1" t="s">
        <v>13500</v>
      </c>
      <c r="AC1921" s="1" t="s">
        <v>13500</v>
      </c>
      <c r="AD1921" t="s">
        <v>13494</v>
      </c>
      <c r="AE1921" s="1" t="s">
        <v>38</v>
      </c>
      <c r="AF1921" s="1" t="s">
        <v>38</v>
      </c>
      <c r="AG1921" t="s">
        <v>13527</v>
      </c>
      <c r="AH1921" t="s">
        <v>38</v>
      </c>
      <c r="AI1921" t="s">
        <v>13540</v>
      </c>
    </row>
    <row r="1922" spans="1:35" x14ac:dyDescent="0.25">
      <c r="A1922" s="1" t="s">
        <v>3934</v>
      </c>
      <c r="B1922" s="1" t="s">
        <v>30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s="1" t="s">
        <v>30</v>
      </c>
      <c r="I1922" s="1" t="s">
        <v>31</v>
      </c>
      <c r="J1922">
        <v>0</v>
      </c>
      <c r="K1922">
        <v>0</v>
      </c>
      <c r="L1922">
        <v>14</v>
      </c>
      <c r="M1922" s="1" t="s">
        <v>30</v>
      </c>
      <c r="N1922">
        <v>31</v>
      </c>
      <c r="O1922" s="1" t="s">
        <v>83</v>
      </c>
      <c r="P1922" s="1" t="s">
        <v>3935</v>
      </c>
      <c r="Q1922" s="1" t="s">
        <v>42</v>
      </c>
      <c r="R1922">
        <v>32</v>
      </c>
      <c r="S1922" s="1" t="s">
        <v>30</v>
      </c>
      <c r="T1922" s="1" t="s">
        <v>30</v>
      </c>
      <c r="U1922" s="1" t="s">
        <v>30</v>
      </c>
      <c r="V1922">
        <v>0</v>
      </c>
      <c r="W1922" s="1" t="s">
        <v>30</v>
      </c>
      <c r="X1922" s="1" t="s">
        <v>36</v>
      </c>
      <c r="Y1922" s="1" t="s">
        <v>37</v>
      </c>
      <c r="Z1922">
        <v>55</v>
      </c>
      <c r="AA1922">
        <v>2038</v>
      </c>
      <c r="AB1922" s="1" t="s">
        <v>13500</v>
      </c>
      <c r="AC1922" s="1" t="s">
        <v>13500</v>
      </c>
      <c r="AD1922" t="s">
        <v>13494</v>
      </c>
      <c r="AE1922" s="1" t="s">
        <v>38</v>
      </c>
      <c r="AF1922" s="1" t="s">
        <v>38</v>
      </c>
      <c r="AG1922" t="s">
        <v>13526</v>
      </c>
      <c r="AH1922" t="s">
        <v>38</v>
      </c>
      <c r="AI1922" t="s">
        <v>13539</v>
      </c>
    </row>
    <row r="1923" spans="1:35" x14ac:dyDescent="0.25">
      <c r="A1923" s="1" t="s">
        <v>3936</v>
      </c>
      <c r="B1923" s="1" t="s">
        <v>32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s="1" t="s">
        <v>30</v>
      </c>
      <c r="I1923" s="1" t="s">
        <v>31</v>
      </c>
      <c r="J1923">
        <v>0</v>
      </c>
      <c r="K1923">
        <v>0</v>
      </c>
      <c r="L1923">
        <v>5</v>
      </c>
      <c r="M1923" s="1" t="s">
        <v>32</v>
      </c>
      <c r="N1923">
        <v>0</v>
      </c>
      <c r="O1923" s="1" t="s">
        <v>150</v>
      </c>
      <c r="P1923" s="1" t="s">
        <v>3937</v>
      </c>
      <c r="Q1923" s="1" t="s">
        <v>35</v>
      </c>
      <c r="R1923">
        <v>62</v>
      </c>
      <c r="S1923" s="1" t="s">
        <v>30</v>
      </c>
      <c r="T1923" s="1" t="s">
        <v>30</v>
      </c>
      <c r="U1923" s="1" t="s">
        <v>30</v>
      </c>
      <c r="V1923">
        <v>0</v>
      </c>
      <c r="W1923" s="1" t="s">
        <v>30</v>
      </c>
      <c r="X1923" s="1" t="s">
        <v>36</v>
      </c>
      <c r="Y1923" s="1" t="s">
        <v>37</v>
      </c>
      <c r="Z1923">
        <v>30</v>
      </c>
      <c r="AA1923">
        <v>956</v>
      </c>
      <c r="AB1923" s="1" t="s">
        <v>13500</v>
      </c>
      <c r="AC1923" s="1" t="s">
        <v>13500</v>
      </c>
      <c r="AD1923" t="s">
        <v>13494</v>
      </c>
      <c r="AE1923" s="1" t="s">
        <v>7086</v>
      </c>
      <c r="AF1923" s="1" t="s">
        <v>7110</v>
      </c>
      <c r="AG1923" t="s">
        <v>13526</v>
      </c>
      <c r="AH1923" t="s">
        <v>13530</v>
      </c>
      <c r="AI1923" t="s">
        <v>13539</v>
      </c>
    </row>
    <row r="1924" spans="1:35" x14ac:dyDescent="0.25">
      <c r="A1924" s="1" t="s">
        <v>3938</v>
      </c>
      <c r="B1924" s="1" t="s">
        <v>30</v>
      </c>
      <c r="C1924">
        <v>4</v>
      </c>
      <c r="D1924">
        <v>23</v>
      </c>
      <c r="E1924">
        <v>56.6</v>
      </c>
      <c r="F1924">
        <v>0</v>
      </c>
      <c r="G1924">
        <v>0</v>
      </c>
      <c r="H1924" s="1" t="s">
        <v>30</v>
      </c>
      <c r="I1924" s="1" t="s">
        <v>31</v>
      </c>
      <c r="J1924">
        <v>0</v>
      </c>
      <c r="K1924">
        <v>0</v>
      </c>
      <c r="L1924">
        <v>10</v>
      </c>
      <c r="M1924" s="1" t="s">
        <v>32</v>
      </c>
      <c r="N1924">
        <v>0</v>
      </c>
      <c r="O1924" s="1" t="s">
        <v>171</v>
      </c>
      <c r="P1924" s="1" t="s">
        <v>3939</v>
      </c>
      <c r="Q1924" s="1" t="s">
        <v>42</v>
      </c>
      <c r="R1924">
        <v>49</v>
      </c>
      <c r="S1924" s="1" t="s">
        <v>30</v>
      </c>
      <c r="T1924" s="1" t="s">
        <v>30</v>
      </c>
      <c r="U1924" s="1" t="s">
        <v>30</v>
      </c>
      <c r="V1924">
        <v>0</v>
      </c>
      <c r="W1924" s="1" t="s">
        <v>30</v>
      </c>
      <c r="X1924" s="1" t="s">
        <v>36</v>
      </c>
      <c r="Y1924" s="1" t="s">
        <v>37</v>
      </c>
      <c r="Z1924">
        <v>27</v>
      </c>
      <c r="AA1924">
        <v>118</v>
      </c>
      <c r="AB1924" s="1" t="s">
        <v>13500</v>
      </c>
      <c r="AC1924" s="1" t="s">
        <v>13500</v>
      </c>
      <c r="AD1924" t="s">
        <v>13494</v>
      </c>
      <c r="AE1924" s="1" t="s">
        <v>38</v>
      </c>
      <c r="AF1924" s="1" t="s">
        <v>38</v>
      </c>
      <c r="AG1924" t="s">
        <v>13526</v>
      </c>
      <c r="AH1924" t="s">
        <v>38</v>
      </c>
      <c r="AI1924" t="s">
        <v>13538</v>
      </c>
    </row>
    <row r="1925" spans="1:35" x14ac:dyDescent="0.25">
      <c r="A1925" s="1" t="s">
        <v>3940</v>
      </c>
      <c r="B1925" s="1" t="s">
        <v>30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s="1" t="s">
        <v>30</v>
      </c>
      <c r="I1925" s="1" t="s">
        <v>31</v>
      </c>
      <c r="J1925">
        <v>0</v>
      </c>
      <c r="K1925">
        <v>0</v>
      </c>
      <c r="L1925">
        <v>5</v>
      </c>
      <c r="M1925" s="1" t="s">
        <v>32</v>
      </c>
      <c r="N1925">
        <v>0</v>
      </c>
      <c r="O1925" s="1" t="s">
        <v>65</v>
      </c>
      <c r="P1925" s="1" t="s">
        <v>3941</v>
      </c>
      <c r="Q1925" s="1" t="s">
        <v>35</v>
      </c>
      <c r="R1925">
        <v>77</v>
      </c>
      <c r="S1925" s="1" t="s">
        <v>30</v>
      </c>
      <c r="T1925" s="1" t="s">
        <v>32</v>
      </c>
      <c r="U1925" s="1" t="s">
        <v>30</v>
      </c>
      <c r="V1925">
        <v>0</v>
      </c>
      <c r="W1925" s="1" t="s">
        <v>30</v>
      </c>
      <c r="X1925" s="1" t="s">
        <v>57</v>
      </c>
      <c r="Y1925" s="1" t="s">
        <v>37</v>
      </c>
      <c r="Z1925">
        <v>40</v>
      </c>
      <c r="AA1925">
        <v>616</v>
      </c>
      <c r="AB1925" s="1" t="s">
        <v>13500</v>
      </c>
      <c r="AC1925" s="1" t="s">
        <v>13500</v>
      </c>
      <c r="AD1925" t="s">
        <v>13496</v>
      </c>
      <c r="AE1925" s="1" t="s">
        <v>38</v>
      </c>
      <c r="AF1925" s="1" t="s">
        <v>38</v>
      </c>
      <c r="AG1925" t="s">
        <v>13526</v>
      </c>
      <c r="AH1925" t="s">
        <v>38</v>
      </c>
      <c r="AI1925" t="s">
        <v>13539</v>
      </c>
    </row>
    <row r="1926" spans="1:35" x14ac:dyDescent="0.25">
      <c r="A1926" s="1" t="s">
        <v>3942</v>
      </c>
      <c r="B1926" s="1" t="s">
        <v>30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s="1" t="s">
        <v>30</v>
      </c>
      <c r="I1926" s="1" t="s">
        <v>31</v>
      </c>
      <c r="J1926">
        <v>0</v>
      </c>
      <c r="K1926">
        <v>0</v>
      </c>
      <c r="L1926">
        <v>0</v>
      </c>
      <c r="M1926" s="1" t="s">
        <v>30</v>
      </c>
      <c r="N1926">
        <v>0</v>
      </c>
      <c r="O1926" s="1" t="s">
        <v>272</v>
      </c>
      <c r="P1926" s="1" t="s">
        <v>3943</v>
      </c>
      <c r="Q1926" s="1" t="s">
        <v>35</v>
      </c>
      <c r="R1926">
        <v>59</v>
      </c>
      <c r="S1926" s="1" t="s">
        <v>30</v>
      </c>
      <c r="T1926" s="1" t="s">
        <v>30</v>
      </c>
      <c r="U1926" s="1" t="s">
        <v>30</v>
      </c>
      <c r="V1926">
        <v>0</v>
      </c>
      <c r="W1926" s="1" t="s">
        <v>30</v>
      </c>
      <c r="X1926" s="1" t="s">
        <v>43</v>
      </c>
      <c r="Y1926" s="1" t="s">
        <v>58</v>
      </c>
      <c r="Z1926">
        <v>7</v>
      </c>
      <c r="AA1926">
        <v>259</v>
      </c>
      <c r="AB1926" s="1" t="s">
        <v>13500</v>
      </c>
      <c r="AC1926" s="1" t="s">
        <v>13500</v>
      </c>
      <c r="AD1926" t="s">
        <v>13494</v>
      </c>
      <c r="AE1926" s="1" t="s">
        <v>38</v>
      </c>
      <c r="AF1926" s="1" t="s">
        <v>38</v>
      </c>
      <c r="AG1926" t="s">
        <v>13527</v>
      </c>
      <c r="AH1926" t="s">
        <v>38</v>
      </c>
      <c r="AI1926" t="s">
        <v>13539</v>
      </c>
    </row>
    <row r="1927" spans="1:35" x14ac:dyDescent="0.25">
      <c r="A1927" s="1" t="s">
        <v>3944</v>
      </c>
      <c r="B1927" s="1" t="s">
        <v>30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s="1" t="s">
        <v>30</v>
      </c>
      <c r="I1927" s="1" t="s">
        <v>31</v>
      </c>
      <c r="J1927">
        <v>0</v>
      </c>
      <c r="K1927">
        <v>0</v>
      </c>
      <c r="L1927">
        <v>2</v>
      </c>
      <c r="M1927" s="1" t="s">
        <v>32</v>
      </c>
      <c r="N1927">
        <v>0</v>
      </c>
      <c r="O1927" s="1" t="s">
        <v>179</v>
      </c>
      <c r="P1927" s="1" t="s">
        <v>3945</v>
      </c>
      <c r="Q1927" s="1" t="s">
        <v>35</v>
      </c>
      <c r="R1927">
        <v>71</v>
      </c>
      <c r="S1927" s="1" t="s">
        <v>30</v>
      </c>
      <c r="T1927" s="1" t="s">
        <v>32</v>
      </c>
      <c r="U1927" s="1" t="s">
        <v>30</v>
      </c>
      <c r="V1927">
        <v>0</v>
      </c>
      <c r="W1927" s="1" t="s">
        <v>32</v>
      </c>
      <c r="X1927" s="1" t="s">
        <v>57</v>
      </c>
      <c r="Y1927" s="1" t="s">
        <v>37</v>
      </c>
      <c r="Z1927">
        <v>57</v>
      </c>
      <c r="AA1927">
        <v>3170</v>
      </c>
      <c r="AB1927" s="1" t="s">
        <v>13500</v>
      </c>
      <c r="AC1927" s="1" t="s">
        <v>13500</v>
      </c>
      <c r="AD1927" t="s">
        <v>13496</v>
      </c>
      <c r="AE1927" s="1" t="s">
        <v>38</v>
      </c>
      <c r="AF1927" s="1" t="s">
        <v>38</v>
      </c>
      <c r="AG1927" t="s">
        <v>13527</v>
      </c>
      <c r="AH1927" t="s">
        <v>38</v>
      </c>
      <c r="AI1927" t="s">
        <v>13540</v>
      </c>
    </row>
    <row r="1928" spans="1:35" x14ac:dyDescent="0.25">
      <c r="A1928" s="1" t="s">
        <v>3946</v>
      </c>
      <c r="B1928" s="1" t="s">
        <v>30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s="1" t="s">
        <v>30</v>
      </c>
      <c r="I1928" s="1" t="s">
        <v>31</v>
      </c>
      <c r="J1928">
        <v>0</v>
      </c>
      <c r="K1928">
        <v>0</v>
      </c>
      <c r="L1928">
        <v>2</v>
      </c>
      <c r="M1928" s="1" t="s">
        <v>32</v>
      </c>
      <c r="N1928">
        <v>0</v>
      </c>
      <c r="O1928" s="1" t="s">
        <v>71</v>
      </c>
      <c r="P1928" s="1" t="s">
        <v>3947</v>
      </c>
      <c r="Q1928" s="1" t="s">
        <v>42</v>
      </c>
      <c r="R1928">
        <v>64</v>
      </c>
      <c r="S1928" s="1" t="s">
        <v>30</v>
      </c>
      <c r="T1928" s="1" t="s">
        <v>30</v>
      </c>
      <c r="U1928" s="1" t="s">
        <v>30</v>
      </c>
      <c r="V1928">
        <v>0</v>
      </c>
      <c r="W1928" s="1" t="s">
        <v>30</v>
      </c>
      <c r="X1928" s="1" t="s">
        <v>43</v>
      </c>
      <c r="Y1928" s="1" t="s">
        <v>37</v>
      </c>
      <c r="Z1928">
        <v>61</v>
      </c>
      <c r="AA1928">
        <v>4062</v>
      </c>
      <c r="AB1928" s="1" t="s">
        <v>13500</v>
      </c>
      <c r="AC1928" s="1" t="s">
        <v>13500</v>
      </c>
      <c r="AD1928" t="s">
        <v>13494</v>
      </c>
      <c r="AE1928" s="1" t="s">
        <v>38</v>
      </c>
      <c r="AF1928" s="1" t="s">
        <v>38</v>
      </c>
      <c r="AG1928" t="s">
        <v>13527</v>
      </c>
      <c r="AH1928" t="s">
        <v>38</v>
      </c>
      <c r="AI1928" t="s">
        <v>13540</v>
      </c>
    </row>
    <row r="1929" spans="1:35" x14ac:dyDescent="0.25">
      <c r="A1929" s="1" t="s">
        <v>3948</v>
      </c>
      <c r="B1929" s="1" t="s">
        <v>30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s="1" t="s">
        <v>30</v>
      </c>
      <c r="I1929" s="1" t="s">
        <v>46</v>
      </c>
      <c r="J1929">
        <v>0</v>
      </c>
      <c r="K1929">
        <v>0</v>
      </c>
      <c r="L1929">
        <v>3</v>
      </c>
      <c r="M1929" s="1" t="s">
        <v>32</v>
      </c>
      <c r="N1929">
        <v>0</v>
      </c>
      <c r="O1929" s="1" t="s">
        <v>71</v>
      </c>
      <c r="P1929" s="1" t="s">
        <v>3949</v>
      </c>
      <c r="Q1929" s="1" t="s">
        <v>35</v>
      </c>
      <c r="R1929">
        <v>46</v>
      </c>
      <c r="S1929" s="1" t="s">
        <v>30</v>
      </c>
      <c r="T1929" s="1" t="s">
        <v>30</v>
      </c>
      <c r="U1929" s="1" t="s">
        <v>30</v>
      </c>
      <c r="V1929">
        <v>0</v>
      </c>
      <c r="W1929" s="1" t="s">
        <v>30</v>
      </c>
      <c r="X1929" s="1" t="s">
        <v>36</v>
      </c>
      <c r="Y1929" s="1" t="s">
        <v>37</v>
      </c>
      <c r="Z1929">
        <v>47</v>
      </c>
      <c r="AA1929">
        <v>851</v>
      </c>
      <c r="AB1929" s="1" t="s">
        <v>13500</v>
      </c>
      <c r="AC1929" s="1" t="s">
        <v>13500</v>
      </c>
      <c r="AD1929" t="s">
        <v>13494</v>
      </c>
      <c r="AE1929" s="1" t="s">
        <v>38</v>
      </c>
      <c r="AF1929" s="1" t="s">
        <v>38</v>
      </c>
      <c r="AG1929" t="s">
        <v>13526</v>
      </c>
      <c r="AH1929" t="s">
        <v>38</v>
      </c>
      <c r="AI1929" t="s">
        <v>13539</v>
      </c>
    </row>
    <row r="1930" spans="1:35" x14ac:dyDescent="0.25">
      <c r="A1930" s="1" t="s">
        <v>3950</v>
      </c>
      <c r="B1930" s="1" t="s">
        <v>30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s="1" t="s">
        <v>30</v>
      </c>
      <c r="I1930" s="1" t="s">
        <v>31</v>
      </c>
      <c r="J1930">
        <v>0</v>
      </c>
      <c r="K1930">
        <v>0</v>
      </c>
      <c r="L1930">
        <v>2</v>
      </c>
      <c r="M1930" s="1" t="s">
        <v>32</v>
      </c>
      <c r="N1930">
        <v>0</v>
      </c>
      <c r="O1930" s="1" t="s">
        <v>125</v>
      </c>
      <c r="P1930" s="1" t="s">
        <v>3951</v>
      </c>
      <c r="Q1930" s="1" t="s">
        <v>35</v>
      </c>
      <c r="R1930">
        <v>42</v>
      </c>
      <c r="S1930" s="1" t="s">
        <v>30</v>
      </c>
      <c r="T1930" s="1" t="s">
        <v>30</v>
      </c>
      <c r="U1930" s="1" t="s">
        <v>30</v>
      </c>
      <c r="V1930">
        <v>0</v>
      </c>
      <c r="W1930" s="1" t="s">
        <v>32</v>
      </c>
      <c r="X1930" s="1" t="s">
        <v>43</v>
      </c>
      <c r="Y1930" s="1" t="s">
        <v>37</v>
      </c>
      <c r="Z1930">
        <v>46</v>
      </c>
      <c r="AA1930">
        <v>1086</v>
      </c>
      <c r="AB1930" s="1" t="s">
        <v>13500</v>
      </c>
      <c r="AC1930" s="1" t="s">
        <v>13500</v>
      </c>
      <c r="AD1930" t="s">
        <v>13494</v>
      </c>
      <c r="AE1930" s="1" t="s">
        <v>38</v>
      </c>
      <c r="AF1930" s="1" t="s">
        <v>38</v>
      </c>
      <c r="AG1930" t="s">
        <v>13527</v>
      </c>
      <c r="AH1930" t="s">
        <v>38</v>
      </c>
      <c r="AI1930" t="s">
        <v>13539</v>
      </c>
    </row>
    <row r="1931" spans="1:35" x14ac:dyDescent="0.25">
      <c r="A1931" s="1" t="s">
        <v>3952</v>
      </c>
      <c r="B1931" s="1" t="s">
        <v>30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s="1" t="s">
        <v>30</v>
      </c>
      <c r="I1931" s="1" t="s">
        <v>46</v>
      </c>
      <c r="J1931">
        <v>0</v>
      </c>
      <c r="K1931">
        <v>0</v>
      </c>
      <c r="L1931">
        <v>0</v>
      </c>
      <c r="M1931" s="1" t="s">
        <v>30</v>
      </c>
      <c r="N1931">
        <v>0</v>
      </c>
      <c r="O1931" s="1" t="s">
        <v>166</v>
      </c>
      <c r="P1931" s="1" t="s">
        <v>3953</v>
      </c>
      <c r="Q1931" s="1" t="s">
        <v>42</v>
      </c>
      <c r="R1931">
        <v>33</v>
      </c>
      <c r="S1931" s="1" t="s">
        <v>30</v>
      </c>
      <c r="T1931" s="1" t="s">
        <v>30</v>
      </c>
      <c r="U1931" s="1" t="s">
        <v>30</v>
      </c>
      <c r="V1931">
        <v>0</v>
      </c>
      <c r="W1931" s="1" t="s">
        <v>30</v>
      </c>
      <c r="X1931" s="1" t="s">
        <v>57</v>
      </c>
      <c r="Y1931" s="1" t="s">
        <v>58</v>
      </c>
      <c r="Z1931">
        <v>10</v>
      </c>
      <c r="AA1931">
        <v>724</v>
      </c>
      <c r="AB1931" s="1" t="s">
        <v>13500</v>
      </c>
      <c r="AC1931" s="1" t="s">
        <v>13500</v>
      </c>
      <c r="AD1931" t="s">
        <v>13494</v>
      </c>
      <c r="AE1931" s="1" t="s">
        <v>38</v>
      </c>
      <c r="AF1931" s="1" t="s">
        <v>38</v>
      </c>
      <c r="AG1931" t="s">
        <v>13527</v>
      </c>
      <c r="AH1931" t="s">
        <v>38</v>
      </c>
      <c r="AI1931" t="s">
        <v>13540</v>
      </c>
    </row>
    <row r="1932" spans="1:35" x14ac:dyDescent="0.25">
      <c r="A1932" s="1" t="s">
        <v>3954</v>
      </c>
      <c r="B1932" s="1" t="s">
        <v>30</v>
      </c>
      <c r="C1932">
        <v>4</v>
      </c>
      <c r="D1932">
        <v>19</v>
      </c>
      <c r="E1932">
        <v>42.3</v>
      </c>
      <c r="F1932">
        <v>0</v>
      </c>
      <c r="G1932">
        <v>0</v>
      </c>
      <c r="H1932" s="1" t="s">
        <v>30</v>
      </c>
      <c r="I1932" s="1" t="s">
        <v>31</v>
      </c>
      <c r="J1932">
        <v>0</v>
      </c>
      <c r="K1932">
        <v>0</v>
      </c>
      <c r="L1932">
        <v>10</v>
      </c>
      <c r="M1932" s="1" t="s">
        <v>32</v>
      </c>
      <c r="N1932">
        <v>0</v>
      </c>
      <c r="O1932" s="1" t="s">
        <v>94</v>
      </c>
      <c r="P1932" s="1" t="s">
        <v>3955</v>
      </c>
      <c r="Q1932" s="1" t="s">
        <v>35</v>
      </c>
      <c r="R1932">
        <v>24</v>
      </c>
      <c r="S1932" s="1" t="s">
        <v>32</v>
      </c>
      <c r="T1932" s="1" t="s">
        <v>30</v>
      </c>
      <c r="U1932" s="1" t="s">
        <v>30</v>
      </c>
      <c r="V1932">
        <v>0</v>
      </c>
      <c r="W1932" s="1" t="s">
        <v>30</v>
      </c>
      <c r="X1932" s="1" t="s">
        <v>36</v>
      </c>
      <c r="Y1932" s="1" t="s">
        <v>37</v>
      </c>
      <c r="Z1932">
        <v>23</v>
      </c>
      <c r="AA1932">
        <v>99</v>
      </c>
      <c r="AB1932" s="1" t="s">
        <v>13500</v>
      </c>
      <c r="AC1932" s="1" t="s">
        <v>13500</v>
      </c>
      <c r="AD1932" t="s">
        <v>13495</v>
      </c>
      <c r="AE1932" s="1" t="s">
        <v>38</v>
      </c>
      <c r="AF1932" s="1" t="s">
        <v>38</v>
      </c>
      <c r="AG1932" t="s">
        <v>13526</v>
      </c>
      <c r="AH1932" t="s">
        <v>38</v>
      </c>
      <c r="AI1932" t="s">
        <v>13538</v>
      </c>
    </row>
    <row r="1933" spans="1:35" x14ac:dyDescent="0.25">
      <c r="A1933" s="1" t="s">
        <v>3956</v>
      </c>
      <c r="B1933" s="1" t="s">
        <v>30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s="1" t="s">
        <v>30</v>
      </c>
      <c r="I1933" s="1" t="s">
        <v>31</v>
      </c>
      <c r="J1933">
        <v>0</v>
      </c>
      <c r="K1933">
        <v>0</v>
      </c>
      <c r="L1933">
        <v>3</v>
      </c>
      <c r="M1933" s="1" t="s">
        <v>32</v>
      </c>
      <c r="N1933">
        <v>0</v>
      </c>
      <c r="O1933" s="1" t="s">
        <v>55</v>
      </c>
      <c r="P1933" s="1" t="s">
        <v>3957</v>
      </c>
      <c r="Q1933" s="1" t="s">
        <v>42</v>
      </c>
      <c r="R1933">
        <v>57</v>
      </c>
      <c r="S1933" s="1" t="s">
        <v>30</v>
      </c>
      <c r="T1933" s="1" t="s">
        <v>30</v>
      </c>
      <c r="U1933" s="1" t="s">
        <v>30</v>
      </c>
      <c r="V1933">
        <v>0</v>
      </c>
      <c r="W1933" s="1" t="s">
        <v>30</v>
      </c>
      <c r="X1933" s="1" t="s">
        <v>36</v>
      </c>
      <c r="Y1933" s="1" t="s">
        <v>37</v>
      </c>
      <c r="Z1933">
        <v>25</v>
      </c>
      <c r="AA1933">
        <v>473</v>
      </c>
      <c r="AB1933" s="1" t="s">
        <v>13500</v>
      </c>
      <c r="AC1933" s="1" t="s">
        <v>13500</v>
      </c>
      <c r="AD1933" t="s">
        <v>13494</v>
      </c>
      <c r="AE1933" s="1" t="s">
        <v>38</v>
      </c>
      <c r="AF1933" s="1" t="s">
        <v>38</v>
      </c>
      <c r="AG1933" t="s">
        <v>13526</v>
      </c>
      <c r="AH1933" t="s">
        <v>38</v>
      </c>
      <c r="AI1933" t="s">
        <v>13539</v>
      </c>
    </row>
    <row r="1934" spans="1:35" x14ac:dyDescent="0.25">
      <c r="A1934" s="1" t="s">
        <v>3958</v>
      </c>
      <c r="B1934" s="1" t="s">
        <v>30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s="1" t="s">
        <v>30</v>
      </c>
      <c r="I1934" s="1" t="s">
        <v>31</v>
      </c>
      <c r="J1934">
        <v>0</v>
      </c>
      <c r="K1934">
        <v>0</v>
      </c>
      <c r="L1934">
        <v>13</v>
      </c>
      <c r="M1934" s="1" t="s">
        <v>32</v>
      </c>
      <c r="N1934">
        <v>0</v>
      </c>
      <c r="O1934" s="1" t="s">
        <v>60</v>
      </c>
      <c r="P1934" s="1" t="s">
        <v>3959</v>
      </c>
      <c r="Q1934" s="1" t="s">
        <v>35</v>
      </c>
      <c r="R1934">
        <v>59</v>
      </c>
      <c r="S1934" s="1" t="s">
        <v>30</v>
      </c>
      <c r="T1934" s="1" t="s">
        <v>30</v>
      </c>
      <c r="U1934" s="1" t="s">
        <v>30</v>
      </c>
      <c r="V1934">
        <v>0</v>
      </c>
      <c r="W1934" s="1" t="s">
        <v>32</v>
      </c>
      <c r="X1934" s="1" t="s">
        <v>36</v>
      </c>
      <c r="Y1934" s="1" t="s">
        <v>37</v>
      </c>
      <c r="Z1934">
        <v>35</v>
      </c>
      <c r="AA1934">
        <v>608</v>
      </c>
      <c r="AB1934" s="1" t="s">
        <v>13500</v>
      </c>
      <c r="AC1934" s="1" t="s">
        <v>13500</v>
      </c>
      <c r="AD1934" t="s">
        <v>13494</v>
      </c>
      <c r="AE1934" s="1" t="s">
        <v>38</v>
      </c>
      <c r="AF1934" s="1" t="s">
        <v>38</v>
      </c>
      <c r="AG1934" t="s">
        <v>13526</v>
      </c>
      <c r="AH1934" t="s">
        <v>38</v>
      </c>
      <c r="AI1934" t="s">
        <v>13539</v>
      </c>
    </row>
    <row r="1935" spans="1:35" x14ac:dyDescent="0.25">
      <c r="A1935" s="1" t="s">
        <v>3960</v>
      </c>
      <c r="B1935" s="1" t="s">
        <v>30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s="1" t="s">
        <v>30</v>
      </c>
      <c r="I1935" s="1" t="s">
        <v>31</v>
      </c>
      <c r="J1935">
        <v>0</v>
      </c>
      <c r="K1935">
        <v>0</v>
      </c>
      <c r="L1935">
        <v>8</v>
      </c>
      <c r="M1935" s="1" t="s">
        <v>32</v>
      </c>
      <c r="N1935">
        <v>0</v>
      </c>
      <c r="O1935" s="1" t="s">
        <v>83</v>
      </c>
      <c r="P1935" s="1" t="s">
        <v>3961</v>
      </c>
      <c r="Q1935" s="1" t="s">
        <v>35</v>
      </c>
      <c r="R1935">
        <v>81</v>
      </c>
      <c r="S1935" s="1" t="s">
        <v>30</v>
      </c>
      <c r="T1935" s="1" t="s">
        <v>32</v>
      </c>
      <c r="U1935" s="1" t="s">
        <v>30</v>
      </c>
      <c r="V1935">
        <v>0</v>
      </c>
      <c r="W1935" s="1" t="s">
        <v>30</v>
      </c>
      <c r="X1935" s="1" t="s">
        <v>57</v>
      </c>
      <c r="Y1935" s="1" t="s">
        <v>37</v>
      </c>
      <c r="Z1935">
        <v>54</v>
      </c>
      <c r="AA1935">
        <v>2055</v>
      </c>
      <c r="AB1935" s="1" t="s">
        <v>13500</v>
      </c>
      <c r="AC1935" s="1" t="s">
        <v>13500</v>
      </c>
      <c r="AD1935" t="s">
        <v>13496</v>
      </c>
      <c r="AE1935" s="1" t="s">
        <v>38</v>
      </c>
      <c r="AF1935" s="1" t="s">
        <v>38</v>
      </c>
      <c r="AG1935" t="s">
        <v>13526</v>
      </c>
      <c r="AH1935" t="s">
        <v>38</v>
      </c>
      <c r="AI1935" t="s">
        <v>13539</v>
      </c>
    </row>
    <row r="1936" spans="1:35" x14ac:dyDescent="0.25">
      <c r="A1936" s="1" t="s">
        <v>3962</v>
      </c>
      <c r="B1936" s="1" t="s">
        <v>30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s="1" t="s">
        <v>30</v>
      </c>
      <c r="I1936" s="1" t="s">
        <v>31</v>
      </c>
      <c r="J1936">
        <v>0</v>
      </c>
      <c r="K1936">
        <v>0</v>
      </c>
      <c r="L1936">
        <v>5</v>
      </c>
      <c r="M1936" s="1" t="s">
        <v>32</v>
      </c>
      <c r="N1936">
        <v>0</v>
      </c>
      <c r="O1936" s="1" t="s">
        <v>55</v>
      </c>
      <c r="P1936" s="1" t="s">
        <v>3963</v>
      </c>
      <c r="Q1936" s="1" t="s">
        <v>42</v>
      </c>
      <c r="R1936">
        <v>49</v>
      </c>
      <c r="S1936" s="1" t="s">
        <v>30</v>
      </c>
      <c r="T1936" s="1" t="s">
        <v>30</v>
      </c>
      <c r="U1936" s="1" t="s">
        <v>30</v>
      </c>
      <c r="V1936">
        <v>0</v>
      </c>
      <c r="W1936" s="1" t="s">
        <v>30</v>
      </c>
      <c r="X1936" s="1" t="s">
        <v>43</v>
      </c>
      <c r="Y1936" s="1" t="s">
        <v>37</v>
      </c>
      <c r="Z1936">
        <v>46</v>
      </c>
      <c r="AA1936">
        <v>2212</v>
      </c>
      <c r="AB1936" s="1" t="s">
        <v>13500</v>
      </c>
      <c r="AC1936" s="1" t="s">
        <v>13500</v>
      </c>
      <c r="AD1936" t="s">
        <v>13494</v>
      </c>
      <c r="AE1936" s="1" t="s">
        <v>38</v>
      </c>
      <c r="AF1936" s="1" t="s">
        <v>38</v>
      </c>
      <c r="AG1936" t="s">
        <v>13526</v>
      </c>
      <c r="AH1936" t="s">
        <v>38</v>
      </c>
      <c r="AI1936" t="s">
        <v>13540</v>
      </c>
    </row>
    <row r="1937" spans="1:35" x14ac:dyDescent="0.25">
      <c r="A1937" s="1" t="s">
        <v>3964</v>
      </c>
      <c r="B1937" s="1" t="s">
        <v>30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s="1" t="s">
        <v>30</v>
      </c>
      <c r="I1937" s="1" t="s">
        <v>31</v>
      </c>
      <c r="J1937">
        <v>0</v>
      </c>
      <c r="K1937">
        <v>0</v>
      </c>
      <c r="L1937">
        <v>3</v>
      </c>
      <c r="M1937" s="1" t="s">
        <v>30</v>
      </c>
      <c r="N1937">
        <v>5</v>
      </c>
      <c r="O1937" s="1" t="s">
        <v>94</v>
      </c>
      <c r="P1937" s="1" t="s">
        <v>3965</v>
      </c>
      <c r="Q1937" s="1" t="s">
        <v>42</v>
      </c>
      <c r="R1937">
        <v>45</v>
      </c>
      <c r="S1937" s="1" t="s">
        <v>30</v>
      </c>
      <c r="T1937" s="1" t="s">
        <v>30</v>
      </c>
      <c r="U1937" s="1" t="s">
        <v>30</v>
      </c>
      <c r="V1937">
        <v>0</v>
      </c>
      <c r="W1937" s="1" t="s">
        <v>30</v>
      </c>
      <c r="X1937" s="1" t="s">
        <v>36</v>
      </c>
      <c r="Y1937" s="1" t="s">
        <v>58</v>
      </c>
      <c r="Z1937">
        <v>23</v>
      </c>
      <c r="AA1937">
        <v>212</v>
      </c>
      <c r="AB1937" s="1" t="s">
        <v>13500</v>
      </c>
      <c r="AC1937" s="1" t="s">
        <v>13500</v>
      </c>
      <c r="AD1937" t="s">
        <v>13494</v>
      </c>
      <c r="AE1937" s="1" t="s">
        <v>38</v>
      </c>
      <c r="AF1937" s="1" t="s">
        <v>38</v>
      </c>
      <c r="AG1937" t="s">
        <v>13526</v>
      </c>
      <c r="AH1937" t="s">
        <v>38</v>
      </c>
      <c r="AI1937" t="s">
        <v>13538</v>
      </c>
    </row>
    <row r="1938" spans="1:35" x14ac:dyDescent="0.25">
      <c r="A1938" s="1" t="s">
        <v>3966</v>
      </c>
      <c r="B1938" s="1" t="s">
        <v>30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s="1" t="s">
        <v>30</v>
      </c>
      <c r="I1938" s="1" t="s">
        <v>31</v>
      </c>
      <c r="J1938">
        <v>0</v>
      </c>
      <c r="K1938">
        <v>0</v>
      </c>
      <c r="L1938">
        <v>5</v>
      </c>
      <c r="M1938" s="1" t="s">
        <v>32</v>
      </c>
      <c r="N1938">
        <v>0</v>
      </c>
      <c r="O1938" s="1" t="s">
        <v>40</v>
      </c>
      <c r="P1938" s="1" t="s">
        <v>3967</v>
      </c>
      <c r="Q1938" s="1" t="s">
        <v>35</v>
      </c>
      <c r="R1938">
        <v>49</v>
      </c>
      <c r="S1938" s="1" t="s">
        <v>30</v>
      </c>
      <c r="T1938" s="1" t="s">
        <v>30</v>
      </c>
      <c r="U1938" s="1" t="s">
        <v>30</v>
      </c>
      <c r="V1938">
        <v>0</v>
      </c>
      <c r="W1938" s="1" t="s">
        <v>32</v>
      </c>
      <c r="X1938" s="1" t="s">
        <v>43</v>
      </c>
      <c r="Y1938" s="1" t="s">
        <v>58</v>
      </c>
      <c r="Z1938">
        <v>37</v>
      </c>
      <c r="AA1938">
        <v>939</v>
      </c>
      <c r="AB1938" s="1" t="s">
        <v>13500</v>
      </c>
      <c r="AC1938" s="1" t="s">
        <v>13500</v>
      </c>
      <c r="AD1938" t="s">
        <v>13494</v>
      </c>
      <c r="AE1938" s="1" t="s">
        <v>38</v>
      </c>
      <c r="AF1938" s="1" t="s">
        <v>38</v>
      </c>
      <c r="AG1938" t="s">
        <v>13526</v>
      </c>
      <c r="AH1938" t="s">
        <v>38</v>
      </c>
      <c r="AI1938" t="s">
        <v>13539</v>
      </c>
    </row>
    <row r="1939" spans="1:35" x14ac:dyDescent="0.25">
      <c r="A1939" s="1" t="s">
        <v>3968</v>
      </c>
      <c r="B1939" s="1" t="s">
        <v>30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s="1" t="s">
        <v>30</v>
      </c>
      <c r="I1939" s="1" t="s">
        <v>31</v>
      </c>
      <c r="J1939">
        <v>0</v>
      </c>
      <c r="K1939">
        <v>0</v>
      </c>
      <c r="L1939">
        <v>12</v>
      </c>
      <c r="M1939" s="1" t="s">
        <v>32</v>
      </c>
      <c r="N1939">
        <v>0</v>
      </c>
      <c r="O1939" s="1" t="s">
        <v>49</v>
      </c>
      <c r="P1939" s="1" t="s">
        <v>3969</v>
      </c>
      <c r="Q1939" s="1" t="s">
        <v>42</v>
      </c>
      <c r="R1939">
        <v>19</v>
      </c>
      <c r="S1939" s="1" t="s">
        <v>32</v>
      </c>
      <c r="T1939" s="1" t="s">
        <v>30</v>
      </c>
      <c r="U1939" s="1" t="s">
        <v>30</v>
      </c>
      <c r="V1939">
        <v>0</v>
      </c>
      <c r="W1939" s="1" t="s">
        <v>32</v>
      </c>
      <c r="X1939" s="1" t="s">
        <v>43</v>
      </c>
      <c r="Y1939" s="1" t="s">
        <v>37</v>
      </c>
      <c r="Z1939">
        <v>32</v>
      </c>
      <c r="AA1939">
        <v>1459</v>
      </c>
      <c r="AB1939" s="1" t="s">
        <v>13500</v>
      </c>
      <c r="AC1939" s="1" t="s">
        <v>13500</v>
      </c>
      <c r="AD1939" t="s">
        <v>13495</v>
      </c>
      <c r="AE1939" s="1" t="s">
        <v>38</v>
      </c>
      <c r="AF1939" s="1" t="s">
        <v>38</v>
      </c>
      <c r="AG1939" t="s">
        <v>13526</v>
      </c>
      <c r="AH1939" t="s">
        <v>38</v>
      </c>
      <c r="AI1939" t="s">
        <v>13540</v>
      </c>
    </row>
    <row r="1940" spans="1:35" x14ac:dyDescent="0.25">
      <c r="A1940" s="1" t="s">
        <v>3970</v>
      </c>
      <c r="B1940" s="1" t="s">
        <v>30</v>
      </c>
      <c r="C1940">
        <v>3</v>
      </c>
      <c r="D1940">
        <v>17</v>
      </c>
      <c r="E1940">
        <v>30.4</v>
      </c>
      <c r="F1940">
        <v>0</v>
      </c>
      <c r="G1940">
        <v>0</v>
      </c>
      <c r="H1940" s="1" t="s">
        <v>30</v>
      </c>
      <c r="I1940" s="1" t="s">
        <v>31</v>
      </c>
      <c r="J1940">
        <v>0</v>
      </c>
      <c r="K1940">
        <v>0</v>
      </c>
      <c r="L1940">
        <v>7</v>
      </c>
      <c r="M1940" s="1" t="s">
        <v>32</v>
      </c>
      <c r="N1940">
        <v>0</v>
      </c>
      <c r="O1940" s="1" t="s">
        <v>269</v>
      </c>
      <c r="P1940" s="1" t="s">
        <v>3971</v>
      </c>
      <c r="Q1940" s="1" t="s">
        <v>35</v>
      </c>
      <c r="R1940">
        <v>37</v>
      </c>
      <c r="S1940" s="1" t="s">
        <v>30</v>
      </c>
      <c r="T1940" s="1" t="s">
        <v>30</v>
      </c>
      <c r="U1940" s="1" t="s">
        <v>30</v>
      </c>
      <c r="V1940">
        <v>0</v>
      </c>
      <c r="W1940" s="1" t="s">
        <v>30</v>
      </c>
      <c r="X1940" s="1" t="s">
        <v>36</v>
      </c>
      <c r="Y1940" s="1" t="s">
        <v>58</v>
      </c>
      <c r="Z1940">
        <v>15</v>
      </c>
      <c r="AA1940">
        <v>51</v>
      </c>
      <c r="AB1940" s="1" t="s">
        <v>13500</v>
      </c>
      <c r="AC1940" s="1" t="s">
        <v>13500</v>
      </c>
      <c r="AD1940" t="s">
        <v>13494</v>
      </c>
      <c r="AE1940" s="1" t="s">
        <v>38</v>
      </c>
      <c r="AF1940" s="1" t="s">
        <v>38</v>
      </c>
      <c r="AG1940" t="s">
        <v>13526</v>
      </c>
      <c r="AH1940" t="s">
        <v>38</v>
      </c>
      <c r="AI1940" t="s">
        <v>13538</v>
      </c>
    </row>
    <row r="1941" spans="1:35" x14ac:dyDescent="0.25">
      <c r="A1941" s="1" t="s">
        <v>3972</v>
      </c>
      <c r="B1941" s="1" t="s">
        <v>30</v>
      </c>
      <c r="C1941">
        <v>2</v>
      </c>
      <c r="D1941">
        <v>15</v>
      </c>
      <c r="E1941">
        <v>30.2</v>
      </c>
      <c r="F1941">
        <v>0</v>
      </c>
      <c r="G1941">
        <v>0</v>
      </c>
      <c r="H1941" s="1" t="s">
        <v>30</v>
      </c>
      <c r="I1941" s="1" t="s">
        <v>31</v>
      </c>
      <c r="J1941">
        <v>0</v>
      </c>
      <c r="K1941">
        <v>0</v>
      </c>
      <c r="L1941">
        <v>4</v>
      </c>
      <c r="M1941" s="1" t="s">
        <v>32</v>
      </c>
      <c r="N1941">
        <v>0</v>
      </c>
      <c r="O1941" s="1" t="s">
        <v>80</v>
      </c>
      <c r="P1941" s="1" t="s">
        <v>3973</v>
      </c>
      <c r="Q1941" s="1" t="s">
        <v>42</v>
      </c>
      <c r="R1941">
        <v>44</v>
      </c>
      <c r="S1941" s="1" t="s">
        <v>30</v>
      </c>
      <c r="T1941" s="1" t="s">
        <v>30</v>
      </c>
      <c r="U1941" s="1" t="s">
        <v>30</v>
      </c>
      <c r="V1941">
        <v>0</v>
      </c>
      <c r="W1941" s="1" t="s">
        <v>30</v>
      </c>
      <c r="X1941" s="1" t="s">
        <v>36</v>
      </c>
      <c r="Y1941" s="1" t="s">
        <v>37</v>
      </c>
      <c r="Z1941">
        <v>24</v>
      </c>
      <c r="AA1941">
        <v>46</v>
      </c>
      <c r="AB1941" s="1" t="s">
        <v>13500</v>
      </c>
      <c r="AC1941" s="1" t="s">
        <v>13500</v>
      </c>
      <c r="AD1941" t="s">
        <v>13494</v>
      </c>
      <c r="AE1941" s="1" t="s">
        <v>38</v>
      </c>
      <c r="AF1941" s="1" t="s">
        <v>38</v>
      </c>
      <c r="AG1941" t="s">
        <v>13526</v>
      </c>
      <c r="AH1941" t="s">
        <v>38</v>
      </c>
      <c r="AI1941" t="s">
        <v>13538</v>
      </c>
    </row>
    <row r="1942" spans="1:35" x14ac:dyDescent="0.25">
      <c r="A1942" s="1" t="s">
        <v>3974</v>
      </c>
      <c r="B1942" s="1" t="s">
        <v>30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s="1" t="s">
        <v>30</v>
      </c>
      <c r="I1942" s="1" t="s">
        <v>31</v>
      </c>
      <c r="J1942">
        <v>0</v>
      </c>
      <c r="K1942">
        <v>0</v>
      </c>
      <c r="L1942">
        <v>7</v>
      </c>
      <c r="M1942" s="1" t="s">
        <v>32</v>
      </c>
      <c r="N1942">
        <v>0</v>
      </c>
      <c r="O1942" s="1" t="s">
        <v>125</v>
      </c>
      <c r="P1942" s="1" t="s">
        <v>3975</v>
      </c>
      <c r="Q1942" s="1" t="s">
        <v>42</v>
      </c>
      <c r="R1942">
        <v>57</v>
      </c>
      <c r="S1942" s="1" t="s">
        <v>30</v>
      </c>
      <c r="T1942" s="1" t="s">
        <v>30</v>
      </c>
      <c r="U1942" s="1" t="s">
        <v>30</v>
      </c>
      <c r="V1942">
        <v>0</v>
      </c>
      <c r="W1942" s="1" t="s">
        <v>30</v>
      </c>
      <c r="X1942" s="1" t="s">
        <v>36</v>
      </c>
      <c r="Y1942" s="1" t="s">
        <v>37</v>
      </c>
      <c r="Z1942">
        <v>32</v>
      </c>
      <c r="AA1942">
        <v>833</v>
      </c>
      <c r="AB1942" s="1" t="s">
        <v>13500</v>
      </c>
      <c r="AC1942" s="1" t="s">
        <v>13500</v>
      </c>
      <c r="AD1942" t="s">
        <v>13494</v>
      </c>
      <c r="AE1942" s="1" t="s">
        <v>38</v>
      </c>
      <c r="AF1942" s="1" t="s">
        <v>38</v>
      </c>
      <c r="AG1942" t="s">
        <v>13526</v>
      </c>
      <c r="AH1942" t="s">
        <v>38</v>
      </c>
      <c r="AI1942" t="s">
        <v>13539</v>
      </c>
    </row>
    <row r="1943" spans="1:35" x14ac:dyDescent="0.25">
      <c r="A1943" s="1" t="s">
        <v>3976</v>
      </c>
      <c r="B1943" s="1" t="s">
        <v>30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s="1" t="s">
        <v>30</v>
      </c>
      <c r="I1943" s="1" t="s">
        <v>31</v>
      </c>
      <c r="J1943">
        <v>0</v>
      </c>
      <c r="K1943">
        <v>0</v>
      </c>
      <c r="L1943">
        <v>1</v>
      </c>
      <c r="M1943" s="1" t="s">
        <v>32</v>
      </c>
      <c r="N1943">
        <v>0</v>
      </c>
      <c r="O1943" s="1" t="s">
        <v>100</v>
      </c>
      <c r="P1943" s="1" t="s">
        <v>3977</v>
      </c>
      <c r="Q1943" s="1" t="s">
        <v>35</v>
      </c>
      <c r="R1943">
        <v>76</v>
      </c>
      <c r="S1943" s="1" t="s">
        <v>30</v>
      </c>
      <c r="T1943" s="1" t="s">
        <v>32</v>
      </c>
      <c r="U1943" s="1" t="s">
        <v>30</v>
      </c>
      <c r="V1943">
        <v>0</v>
      </c>
      <c r="W1943" s="1" t="s">
        <v>30</v>
      </c>
      <c r="X1943" s="1" t="s">
        <v>57</v>
      </c>
      <c r="Y1943" s="1" t="s">
        <v>37</v>
      </c>
      <c r="Z1943">
        <v>37</v>
      </c>
      <c r="AA1943">
        <v>82</v>
      </c>
      <c r="AB1943" s="1" t="s">
        <v>13500</v>
      </c>
      <c r="AC1943" s="1" t="s">
        <v>13500</v>
      </c>
      <c r="AD1943" t="s">
        <v>13496</v>
      </c>
      <c r="AE1943" s="1" t="s">
        <v>38</v>
      </c>
      <c r="AF1943" s="1" t="s">
        <v>38</v>
      </c>
      <c r="AG1943" t="s">
        <v>13527</v>
      </c>
      <c r="AH1943" t="s">
        <v>38</v>
      </c>
      <c r="AI1943" t="s">
        <v>13538</v>
      </c>
    </row>
    <row r="1944" spans="1:35" x14ac:dyDescent="0.25">
      <c r="A1944" s="1" t="s">
        <v>3978</v>
      </c>
      <c r="B1944" s="1" t="s">
        <v>30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s="1" t="s">
        <v>30</v>
      </c>
      <c r="I1944" s="1" t="s">
        <v>31</v>
      </c>
      <c r="J1944">
        <v>0</v>
      </c>
      <c r="K1944">
        <v>0</v>
      </c>
      <c r="L1944">
        <v>7</v>
      </c>
      <c r="M1944" s="1" t="s">
        <v>30</v>
      </c>
      <c r="N1944">
        <v>80</v>
      </c>
      <c r="O1944" s="1" t="s">
        <v>184</v>
      </c>
      <c r="P1944" s="1" t="s">
        <v>3979</v>
      </c>
      <c r="Q1944" s="1" t="s">
        <v>35</v>
      </c>
      <c r="R1944">
        <v>53</v>
      </c>
      <c r="S1944" s="1" t="s">
        <v>30</v>
      </c>
      <c r="T1944" s="1" t="s">
        <v>30</v>
      </c>
      <c r="U1944" s="1" t="s">
        <v>30</v>
      </c>
      <c r="V1944">
        <v>0</v>
      </c>
      <c r="W1944" s="1" t="s">
        <v>32</v>
      </c>
      <c r="X1944" s="1" t="s">
        <v>43</v>
      </c>
      <c r="Y1944" s="1" t="s">
        <v>37</v>
      </c>
      <c r="Z1944">
        <v>61</v>
      </c>
      <c r="AA1944">
        <v>3654</v>
      </c>
      <c r="AB1944" s="1" t="s">
        <v>13500</v>
      </c>
      <c r="AC1944" s="1" t="s">
        <v>13500</v>
      </c>
      <c r="AD1944" t="s">
        <v>13494</v>
      </c>
      <c r="AE1944" s="1" t="s">
        <v>38</v>
      </c>
      <c r="AF1944" s="1" t="s">
        <v>38</v>
      </c>
      <c r="AG1944" t="s">
        <v>13526</v>
      </c>
      <c r="AH1944" t="s">
        <v>38</v>
      </c>
      <c r="AI1944" t="s">
        <v>13540</v>
      </c>
    </row>
    <row r="1945" spans="1:35" x14ac:dyDescent="0.25">
      <c r="A1945" s="1" t="s">
        <v>3980</v>
      </c>
      <c r="B1945" s="1" t="s">
        <v>30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s="1" t="s">
        <v>30</v>
      </c>
      <c r="I1945" s="1" t="s">
        <v>31</v>
      </c>
      <c r="J1945">
        <v>0</v>
      </c>
      <c r="K1945">
        <v>0</v>
      </c>
      <c r="L1945">
        <v>4</v>
      </c>
      <c r="M1945" s="1" t="s">
        <v>32</v>
      </c>
      <c r="N1945">
        <v>0</v>
      </c>
      <c r="O1945" s="1" t="s">
        <v>240</v>
      </c>
      <c r="P1945" s="1" t="s">
        <v>3981</v>
      </c>
      <c r="Q1945" s="1" t="s">
        <v>42</v>
      </c>
      <c r="R1945">
        <v>59</v>
      </c>
      <c r="S1945" s="1" t="s">
        <v>30</v>
      </c>
      <c r="T1945" s="1" t="s">
        <v>30</v>
      </c>
      <c r="U1945" s="1" t="s">
        <v>30</v>
      </c>
      <c r="V1945">
        <v>0</v>
      </c>
      <c r="W1945" s="1" t="s">
        <v>32</v>
      </c>
      <c r="X1945" s="1" t="s">
        <v>43</v>
      </c>
      <c r="Y1945" s="1" t="s">
        <v>37</v>
      </c>
      <c r="Z1945">
        <v>21</v>
      </c>
      <c r="AA1945">
        <v>969</v>
      </c>
      <c r="AB1945" s="1" t="s">
        <v>13500</v>
      </c>
      <c r="AC1945" s="1" t="s">
        <v>13500</v>
      </c>
      <c r="AD1945" t="s">
        <v>13494</v>
      </c>
      <c r="AE1945" s="1" t="s">
        <v>38</v>
      </c>
      <c r="AF1945" s="1" t="s">
        <v>38</v>
      </c>
      <c r="AG1945" t="s">
        <v>13526</v>
      </c>
      <c r="AH1945" t="s">
        <v>38</v>
      </c>
      <c r="AI1945" t="s">
        <v>13540</v>
      </c>
    </row>
    <row r="1946" spans="1:35" x14ac:dyDescent="0.25">
      <c r="A1946" s="1" t="s">
        <v>3982</v>
      </c>
      <c r="B1946" s="1" t="s">
        <v>30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s="1" t="s">
        <v>30</v>
      </c>
      <c r="I1946" s="1" t="s">
        <v>31</v>
      </c>
      <c r="J1946">
        <v>0</v>
      </c>
      <c r="K1946">
        <v>0</v>
      </c>
      <c r="L1946">
        <v>2</v>
      </c>
      <c r="M1946" s="1" t="s">
        <v>32</v>
      </c>
      <c r="N1946">
        <v>0</v>
      </c>
      <c r="O1946" s="1" t="s">
        <v>77</v>
      </c>
      <c r="P1946" s="1" t="s">
        <v>3983</v>
      </c>
      <c r="Q1946" s="1" t="s">
        <v>42</v>
      </c>
      <c r="R1946">
        <v>42</v>
      </c>
      <c r="S1946" s="1" t="s">
        <v>30</v>
      </c>
      <c r="T1946" s="1" t="s">
        <v>30</v>
      </c>
      <c r="U1946" s="1" t="s">
        <v>30</v>
      </c>
      <c r="V1946">
        <v>0</v>
      </c>
      <c r="W1946" s="1" t="s">
        <v>30</v>
      </c>
      <c r="X1946" s="1" t="s">
        <v>43</v>
      </c>
      <c r="Y1946" s="1" t="s">
        <v>37</v>
      </c>
      <c r="Z1946">
        <v>47</v>
      </c>
      <c r="AA1946">
        <v>3091</v>
      </c>
      <c r="AB1946" s="1" t="s">
        <v>13500</v>
      </c>
      <c r="AC1946" s="1" t="s">
        <v>13500</v>
      </c>
      <c r="AD1946" t="s">
        <v>13494</v>
      </c>
      <c r="AE1946" s="1" t="s">
        <v>38</v>
      </c>
      <c r="AF1946" s="1" t="s">
        <v>38</v>
      </c>
      <c r="AG1946" t="s">
        <v>13527</v>
      </c>
      <c r="AH1946" t="s">
        <v>38</v>
      </c>
      <c r="AI1946" t="s">
        <v>13540</v>
      </c>
    </row>
    <row r="1947" spans="1:35" x14ac:dyDescent="0.25">
      <c r="A1947" s="1" t="s">
        <v>3984</v>
      </c>
      <c r="B1947" s="1" t="s">
        <v>30</v>
      </c>
      <c r="C1947">
        <v>8</v>
      </c>
      <c r="D1947">
        <v>21</v>
      </c>
      <c r="E1947">
        <v>61</v>
      </c>
      <c r="F1947">
        <v>0</v>
      </c>
      <c r="G1947">
        <v>0</v>
      </c>
      <c r="H1947" s="1" t="s">
        <v>30</v>
      </c>
      <c r="I1947" s="1" t="s">
        <v>31</v>
      </c>
      <c r="J1947">
        <v>0</v>
      </c>
      <c r="K1947">
        <v>0</v>
      </c>
      <c r="L1947">
        <v>4</v>
      </c>
      <c r="M1947" s="1" t="s">
        <v>32</v>
      </c>
      <c r="N1947">
        <v>0</v>
      </c>
      <c r="O1947" s="1" t="s">
        <v>176</v>
      </c>
      <c r="P1947" s="1" t="s">
        <v>3985</v>
      </c>
      <c r="Q1947" s="1" t="s">
        <v>42</v>
      </c>
      <c r="R1947">
        <v>59</v>
      </c>
      <c r="S1947" s="1" t="s">
        <v>30</v>
      </c>
      <c r="T1947" s="1" t="s">
        <v>30</v>
      </c>
      <c r="U1947" s="1" t="s">
        <v>30</v>
      </c>
      <c r="V1947">
        <v>0</v>
      </c>
      <c r="W1947" s="1" t="s">
        <v>30</v>
      </c>
      <c r="X1947" s="1" t="s">
        <v>36</v>
      </c>
      <c r="Y1947" s="1" t="s">
        <v>37</v>
      </c>
      <c r="Z1947">
        <v>16</v>
      </c>
      <c r="AA1947">
        <v>125</v>
      </c>
      <c r="AB1947" s="1" t="s">
        <v>13500</v>
      </c>
      <c r="AC1947" s="1" t="s">
        <v>13500</v>
      </c>
      <c r="AD1947" t="s">
        <v>13494</v>
      </c>
      <c r="AE1947" s="1" t="s">
        <v>38</v>
      </c>
      <c r="AF1947" s="1" t="s">
        <v>38</v>
      </c>
      <c r="AG1947" t="s">
        <v>13526</v>
      </c>
      <c r="AH1947" t="s">
        <v>38</v>
      </c>
      <c r="AI1947" t="s">
        <v>13538</v>
      </c>
    </row>
    <row r="1948" spans="1:35" x14ac:dyDescent="0.25">
      <c r="A1948" s="1" t="s">
        <v>3986</v>
      </c>
      <c r="B1948" s="1" t="s">
        <v>30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s="1" t="s">
        <v>30</v>
      </c>
      <c r="I1948" s="1" t="s">
        <v>31</v>
      </c>
      <c r="J1948">
        <v>0</v>
      </c>
      <c r="K1948">
        <v>0</v>
      </c>
      <c r="L1948">
        <v>21</v>
      </c>
      <c r="M1948" s="1" t="s">
        <v>32</v>
      </c>
      <c r="N1948">
        <v>0</v>
      </c>
      <c r="O1948" s="1" t="s">
        <v>122</v>
      </c>
      <c r="P1948" s="1" t="s">
        <v>3987</v>
      </c>
      <c r="Q1948" s="1" t="s">
        <v>42</v>
      </c>
      <c r="R1948">
        <v>32</v>
      </c>
      <c r="S1948" s="1" t="s">
        <v>30</v>
      </c>
      <c r="T1948" s="1" t="s">
        <v>30</v>
      </c>
      <c r="U1948" s="1" t="s">
        <v>30</v>
      </c>
      <c r="V1948">
        <v>0</v>
      </c>
      <c r="W1948" s="1" t="s">
        <v>32</v>
      </c>
      <c r="X1948" s="1" t="s">
        <v>36</v>
      </c>
      <c r="Y1948" s="1" t="s">
        <v>37</v>
      </c>
      <c r="Z1948">
        <v>33</v>
      </c>
      <c r="AA1948">
        <v>642</v>
      </c>
      <c r="AB1948" s="1" t="s">
        <v>13500</v>
      </c>
      <c r="AC1948" s="1" t="s">
        <v>13500</v>
      </c>
      <c r="AD1948" t="s">
        <v>13494</v>
      </c>
      <c r="AE1948" s="1" t="s">
        <v>38</v>
      </c>
      <c r="AF1948" s="1" t="s">
        <v>38</v>
      </c>
      <c r="AG1948" t="s">
        <v>13526</v>
      </c>
      <c r="AH1948" t="s">
        <v>38</v>
      </c>
      <c r="AI1948" t="s">
        <v>13539</v>
      </c>
    </row>
    <row r="1949" spans="1:35" x14ac:dyDescent="0.25">
      <c r="A1949" s="1" t="s">
        <v>3988</v>
      </c>
      <c r="B1949" s="1" t="s">
        <v>30</v>
      </c>
      <c r="C1949">
        <v>4</v>
      </c>
      <c r="D1949">
        <v>7</v>
      </c>
      <c r="E1949">
        <v>15.9</v>
      </c>
      <c r="F1949">
        <v>0</v>
      </c>
      <c r="G1949">
        <v>0</v>
      </c>
      <c r="H1949" s="1" t="s">
        <v>30</v>
      </c>
      <c r="I1949" s="1" t="s">
        <v>31</v>
      </c>
      <c r="J1949">
        <v>0</v>
      </c>
      <c r="K1949">
        <v>0</v>
      </c>
      <c r="L1949">
        <v>0</v>
      </c>
      <c r="M1949" s="1" t="s">
        <v>30</v>
      </c>
      <c r="N1949">
        <v>0</v>
      </c>
      <c r="O1949" s="1" t="s">
        <v>94</v>
      </c>
      <c r="P1949" s="1" t="s">
        <v>3989</v>
      </c>
      <c r="Q1949" s="1" t="s">
        <v>42</v>
      </c>
      <c r="R1949">
        <v>20</v>
      </c>
      <c r="S1949" s="1" t="s">
        <v>32</v>
      </c>
      <c r="T1949" s="1" t="s">
        <v>30</v>
      </c>
      <c r="U1949" s="1" t="s">
        <v>30</v>
      </c>
      <c r="V1949">
        <v>0</v>
      </c>
      <c r="W1949" s="1" t="s">
        <v>30</v>
      </c>
      <c r="X1949" s="1" t="s">
        <v>36</v>
      </c>
      <c r="Y1949" s="1" t="s">
        <v>58</v>
      </c>
      <c r="Z1949">
        <v>8</v>
      </c>
      <c r="AA1949">
        <v>32</v>
      </c>
      <c r="AB1949" s="1" t="s">
        <v>13500</v>
      </c>
      <c r="AC1949" s="1" t="s">
        <v>13500</v>
      </c>
      <c r="AD1949" t="s">
        <v>13495</v>
      </c>
      <c r="AE1949" s="1" t="s">
        <v>38</v>
      </c>
      <c r="AF1949" s="1" t="s">
        <v>38</v>
      </c>
      <c r="AG1949" t="s">
        <v>13527</v>
      </c>
      <c r="AH1949" t="s">
        <v>38</v>
      </c>
      <c r="AI1949" t="s">
        <v>13538</v>
      </c>
    </row>
    <row r="1950" spans="1:35" x14ac:dyDescent="0.25">
      <c r="A1950" s="1" t="s">
        <v>3990</v>
      </c>
      <c r="B1950" s="1" t="s">
        <v>30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s="1" t="s">
        <v>30</v>
      </c>
      <c r="I1950" s="1" t="s">
        <v>31</v>
      </c>
      <c r="J1950">
        <v>0</v>
      </c>
      <c r="K1950">
        <v>0</v>
      </c>
      <c r="L1950">
        <v>6</v>
      </c>
      <c r="M1950" s="1" t="s">
        <v>32</v>
      </c>
      <c r="N1950">
        <v>0</v>
      </c>
      <c r="O1950" s="1" t="s">
        <v>83</v>
      </c>
      <c r="P1950" s="1" t="s">
        <v>3991</v>
      </c>
      <c r="Q1950" s="1" t="s">
        <v>35</v>
      </c>
      <c r="R1950">
        <v>30</v>
      </c>
      <c r="S1950" s="1" t="s">
        <v>30</v>
      </c>
      <c r="T1950" s="1" t="s">
        <v>30</v>
      </c>
      <c r="U1950" s="1" t="s">
        <v>30</v>
      </c>
      <c r="V1950">
        <v>0</v>
      </c>
      <c r="W1950" s="1" t="s">
        <v>32</v>
      </c>
      <c r="X1950" s="1" t="s">
        <v>57</v>
      </c>
      <c r="Y1950" s="1" t="s">
        <v>37</v>
      </c>
      <c r="Z1950">
        <v>58</v>
      </c>
      <c r="AA1950">
        <v>4084</v>
      </c>
      <c r="AB1950" s="1" t="s">
        <v>13500</v>
      </c>
      <c r="AC1950" s="1" t="s">
        <v>13500</v>
      </c>
      <c r="AD1950" t="s">
        <v>13495</v>
      </c>
      <c r="AE1950" s="1" t="s">
        <v>38</v>
      </c>
      <c r="AF1950" s="1" t="s">
        <v>38</v>
      </c>
      <c r="AG1950" t="s">
        <v>13526</v>
      </c>
      <c r="AH1950" t="s">
        <v>38</v>
      </c>
      <c r="AI1950" t="s">
        <v>13540</v>
      </c>
    </row>
    <row r="1951" spans="1:35" x14ac:dyDescent="0.25">
      <c r="A1951" s="1" t="s">
        <v>3992</v>
      </c>
      <c r="B1951" s="1" t="s">
        <v>30</v>
      </c>
      <c r="C1951">
        <v>1</v>
      </c>
      <c r="D1951">
        <v>4</v>
      </c>
      <c r="E1951">
        <v>10</v>
      </c>
      <c r="F1951">
        <v>0</v>
      </c>
      <c r="G1951">
        <v>0</v>
      </c>
      <c r="H1951" s="1" t="s">
        <v>30</v>
      </c>
      <c r="I1951" s="1" t="s">
        <v>31</v>
      </c>
      <c r="J1951">
        <v>0</v>
      </c>
      <c r="K1951">
        <v>0</v>
      </c>
      <c r="L1951">
        <v>4</v>
      </c>
      <c r="M1951" s="1" t="s">
        <v>32</v>
      </c>
      <c r="N1951">
        <v>0</v>
      </c>
      <c r="O1951" s="1" t="s">
        <v>153</v>
      </c>
      <c r="P1951" s="1" t="s">
        <v>3993</v>
      </c>
      <c r="Q1951" s="1" t="s">
        <v>42</v>
      </c>
      <c r="R1951">
        <v>43</v>
      </c>
      <c r="S1951" s="1" t="s">
        <v>30</v>
      </c>
      <c r="T1951" s="1" t="s">
        <v>30</v>
      </c>
      <c r="U1951" s="1" t="s">
        <v>30</v>
      </c>
      <c r="V1951">
        <v>0</v>
      </c>
      <c r="W1951" s="1" t="s">
        <v>30</v>
      </c>
      <c r="X1951" s="1" t="s">
        <v>36</v>
      </c>
      <c r="Y1951" s="1" t="s">
        <v>58</v>
      </c>
      <c r="Z1951">
        <v>17</v>
      </c>
      <c r="AA1951">
        <v>17</v>
      </c>
      <c r="AB1951" s="1" t="s">
        <v>13500</v>
      </c>
      <c r="AC1951" s="1" t="s">
        <v>13500</v>
      </c>
      <c r="AD1951" t="s">
        <v>13494</v>
      </c>
      <c r="AE1951" s="1" t="s">
        <v>38</v>
      </c>
      <c r="AF1951" s="1" t="s">
        <v>38</v>
      </c>
      <c r="AG1951" t="s">
        <v>13526</v>
      </c>
      <c r="AH1951" t="s">
        <v>38</v>
      </c>
      <c r="AI1951" t="s">
        <v>13538</v>
      </c>
    </row>
    <row r="1952" spans="1:35" x14ac:dyDescent="0.25">
      <c r="A1952" s="1" t="s">
        <v>3994</v>
      </c>
      <c r="B1952" s="1" t="s">
        <v>30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s="1" t="s">
        <v>30</v>
      </c>
      <c r="I1952" s="1" t="s">
        <v>31</v>
      </c>
      <c r="J1952">
        <v>0</v>
      </c>
      <c r="K1952">
        <v>0</v>
      </c>
      <c r="L1952">
        <v>1</v>
      </c>
      <c r="M1952" s="1" t="s">
        <v>32</v>
      </c>
      <c r="N1952">
        <v>0</v>
      </c>
      <c r="O1952" s="1" t="s">
        <v>125</v>
      </c>
      <c r="P1952" s="1" t="s">
        <v>3995</v>
      </c>
      <c r="Q1952" s="1" t="s">
        <v>35</v>
      </c>
      <c r="R1952">
        <v>55</v>
      </c>
      <c r="S1952" s="1" t="s">
        <v>30</v>
      </c>
      <c r="T1952" s="1" t="s">
        <v>30</v>
      </c>
      <c r="U1952" s="1" t="s">
        <v>30</v>
      </c>
      <c r="V1952">
        <v>0</v>
      </c>
      <c r="W1952" s="1" t="s">
        <v>30</v>
      </c>
      <c r="X1952" s="1" t="s">
        <v>36</v>
      </c>
      <c r="Y1952" s="1" t="s">
        <v>37</v>
      </c>
      <c r="Z1952">
        <v>38</v>
      </c>
      <c r="AA1952">
        <v>288</v>
      </c>
      <c r="AB1952" s="1" t="s">
        <v>13500</v>
      </c>
      <c r="AC1952" s="1" t="s">
        <v>13500</v>
      </c>
      <c r="AD1952" t="s">
        <v>13494</v>
      </c>
      <c r="AE1952" s="1" t="s">
        <v>38</v>
      </c>
      <c r="AF1952" s="1" t="s">
        <v>38</v>
      </c>
      <c r="AG1952" t="s">
        <v>13527</v>
      </c>
      <c r="AH1952" t="s">
        <v>38</v>
      </c>
      <c r="AI1952" t="s">
        <v>13538</v>
      </c>
    </row>
    <row r="1953" spans="1:35" x14ac:dyDescent="0.25">
      <c r="A1953" s="1" t="s">
        <v>3996</v>
      </c>
      <c r="B1953" s="1" t="s">
        <v>30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s="1" t="s">
        <v>30</v>
      </c>
      <c r="I1953" s="1" t="s">
        <v>31</v>
      </c>
      <c r="J1953">
        <v>0</v>
      </c>
      <c r="K1953">
        <v>0</v>
      </c>
      <c r="L1953">
        <v>0</v>
      </c>
      <c r="M1953" s="1" t="s">
        <v>30</v>
      </c>
      <c r="N1953">
        <v>0</v>
      </c>
      <c r="O1953" s="1" t="s">
        <v>114</v>
      </c>
      <c r="P1953" s="1" t="s">
        <v>3997</v>
      </c>
      <c r="Q1953" s="1" t="s">
        <v>42</v>
      </c>
      <c r="R1953">
        <v>24</v>
      </c>
      <c r="S1953" s="1" t="s">
        <v>32</v>
      </c>
      <c r="T1953" s="1" t="s">
        <v>30</v>
      </c>
      <c r="U1953" s="1" t="s">
        <v>30</v>
      </c>
      <c r="V1953">
        <v>0</v>
      </c>
      <c r="W1953" s="1" t="s">
        <v>30</v>
      </c>
      <c r="X1953" s="1" t="s">
        <v>57</v>
      </c>
      <c r="Y1953" s="1" t="s">
        <v>58</v>
      </c>
      <c r="Z1953">
        <v>10</v>
      </c>
      <c r="AA1953">
        <v>538</v>
      </c>
      <c r="AB1953" s="1" t="s">
        <v>13500</v>
      </c>
      <c r="AC1953" s="1" t="s">
        <v>13500</v>
      </c>
      <c r="AD1953" t="s">
        <v>13495</v>
      </c>
      <c r="AE1953" s="1" t="s">
        <v>38</v>
      </c>
      <c r="AF1953" s="1" t="s">
        <v>38</v>
      </c>
      <c r="AG1953" t="s">
        <v>13527</v>
      </c>
      <c r="AH1953" t="s">
        <v>38</v>
      </c>
      <c r="AI1953" t="s">
        <v>13540</v>
      </c>
    </row>
    <row r="1954" spans="1:35" x14ac:dyDescent="0.25">
      <c r="A1954" s="1" t="s">
        <v>3998</v>
      </c>
      <c r="B1954" s="1" t="s">
        <v>30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s="1" t="s">
        <v>30</v>
      </c>
      <c r="I1954" s="1" t="s">
        <v>31</v>
      </c>
      <c r="J1954">
        <v>0</v>
      </c>
      <c r="K1954">
        <v>0</v>
      </c>
      <c r="L1954">
        <v>0</v>
      </c>
      <c r="M1954" s="1" t="s">
        <v>30</v>
      </c>
      <c r="N1954">
        <v>0</v>
      </c>
      <c r="O1954" s="1" t="s">
        <v>33</v>
      </c>
      <c r="P1954" s="1" t="s">
        <v>3999</v>
      </c>
      <c r="Q1954" s="1" t="s">
        <v>42</v>
      </c>
      <c r="R1954">
        <v>71</v>
      </c>
      <c r="S1954" s="1" t="s">
        <v>30</v>
      </c>
      <c r="T1954" s="1" t="s">
        <v>32</v>
      </c>
      <c r="U1954" s="1" t="s">
        <v>30</v>
      </c>
      <c r="V1954">
        <v>0</v>
      </c>
      <c r="W1954" s="1" t="s">
        <v>30</v>
      </c>
      <c r="X1954" s="1" t="s">
        <v>43</v>
      </c>
      <c r="Y1954" s="1" t="s">
        <v>37</v>
      </c>
      <c r="Z1954">
        <v>11</v>
      </c>
      <c r="AA1954">
        <v>562</v>
      </c>
      <c r="AB1954" s="1" t="s">
        <v>13500</v>
      </c>
      <c r="AC1954" s="1" t="s">
        <v>13500</v>
      </c>
      <c r="AD1954" t="s">
        <v>13496</v>
      </c>
      <c r="AE1954" s="1" t="s">
        <v>38</v>
      </c>
      <c r="AF1954" s="1" t="s">
        <v>38</v>
      </c>
      <c r="AG1954" t="s">
        <v>13527</v>
      </c>
      <c r="AH1954" t="s">
        <v>38</v>
      </c>
      <c r="AI1954" t="s">
        <v>13540</v>
      </c>
    </row>
    <row r="1955" spans="1:35" x14ac:dyDescent="0.25">
      <c r="A1955" s="1" t="s">
        <v>4000</v>
      </c>
      <c r="B1955" s="1" t="s">
        <v>30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s="1" t="s">
        <v>30</v>
      </c>
      <c r="I1955" s="1" t="s">
        <v>31</v>
      </c>
      <c r="J1955">
        <v>0</v>
      </c>
      <c r="K1955">
        <v>0</v>
      </c>
      <c r="L1955">
        <v>7</v>
      </c>
      <c r="M1955" s="1" t="s">
        <v>32</v>
      </c>
      <c r="N1955">
        <v>0</v>
      </c>
      <c r="O1955" s="1" t="s">
        <v>65</v>
      </c>
      <c r="P1955" s="1" t="s">
        <v>4001</v>
      </c>
      <c r="Q1955" s="1" t="s">
        <v>42</v>
      </c>
      <c r="R1955">
        <v>62</v>
      </c>
      <c r="S1955" s="1" t="s">
        <v>30</v>
      </c>
      <c r="T1955" s="1" t="s">
        <v>30</v>
      </c>
      <c r="U1955" s="1" t="s">
        <v>30</v>
      </c>
      <c r="V1955">
        <v>0</v>
      </c>
      <c r="W1955" s="1" t="s">
        <v>30</v>
      </c>
      <c r="X1955" s="1" t="s">
        <v>36</v>
      </c>
      <c r="Y1955" s="1" t="s">
        <v>58</v>
      </c>
      <c r="Z1955">
        <v>24</v>
      </c>
      <c r="AA1955">
        <v>406</v>
      </c>
      <c r="AB1955" s="1" t="s">
        <v>13500</v>
      </c>
      <c r="AC1955" s="1" t="s">
        <v>13500</v>
      </c>
      <c r="AD1955" t="s">
        <v>13494</v>
      </c>
      <c r="AE1955" s="1" t="s">
        <v>38</v>
      </c>
      <c r="AF1955" s="1" t="s">
        <v>38</v>
      </c>
      <c r="AG1955" t="s">
        <v>13526</v>
      </c>
      <c r="AH1955" t="s">
        <v>38</v>
      </c>
      <c r="AI1955" t="s">
        <v>13539</v>
      </c>
    </row>
    <row r="1956" spans="1:35" x14ac:dyDescent="0.25">
      <c r="A1956" s="1" t="s">
        <v>4002</v>
      </c>
      <c r="B1956" s="1" t="s">
        <v>30</v>
      </c>
      <c r="C1956">
        <v>1</v>
      </c>
      <c r="D1956">
        <v>7</v>
      </c>
      <c r="E1956">
        <v>15</v>
      </c>
      <c r="F1956">
        <v>0</v>
      </c>
      <c r="G1956">
        <v>0</v>
      </c>
      <c r="H1956" s="1" t="s">
        <v>30</v>
      </c>
      <c r="I1956" s="1" t="s">
        <v>31</v>
      </c>
      <c r="J1956">
        <v>0</v>
      </c>
      <c r="K1956">
        <v>0</v>
      </c>
      <c r="L1956">
        <v>0</v>
      </c>
      <c r="M1956" s="1" t="s">
        <v>30</v>
      </c>
      <c r="N1956">
        <v>0</v>
      </c>
      <c r="O1956" s="1" t="s">
        <v>176</v>
      </c>
      <c r="P1956" s="1" t="s">
        <v>4003</v>
      </c>
      <c r="Q1956" s="1" t="s">
        <v>42</v>
      </c>
      <c r="R1956">
        <v>37</v>
      </c>
      <c r="S1956" s="1" t="s">
        <v>30</v>
      </c>
      <c r="T1956" s="1" t="s">
        <v>30</v>
      </c>
      <c r="U1956" s="1" t="s">
        <v>30</v>
      </c>
      <c r="V1956">
        <v>0</v>
      </c>
      <c r="W1956" s="1" t="s">
        <v>30</v>
      </c>
      <c r="X1956" s="1" t="s">
        <v>36</v>
      </c>
      <c r="Y1956" s="1" t="s">
        <v>58</v>
      </c>
      <c r="Z1956">
        <v>7</v>
      </c>
      <c r="AA1956">
        <v>7</v>
      </c>
      <c r="AB1956" s="1" t="s">
        <v>13500</v>
      </c>
      <c r="AC1956" s="1" t="s">
        <v>13500</v>
      </c>
      <c r="AD1956" t="s">
        <v>13494</v>
      </c>
      <c r="AE1956" s="1" t="s">
        <v>38</v>
      </c>
      <c r="AF1956" s="1" t="s">
        <v>38</v>
      </c>
      <c r="AG1956" t="s">
        <v>13527</v>
      </c>
      <c r="AH1956" t="s">
        <v>38</v>
      </c>
      <c r="AI1956" t="s">
        <v>13538</v>
      </c>
    </row>
    <row r="1957" spans="1:35" x14ac:dyDescent="0.25">
      <c r="A1957" s="1" t="s">
        <v>4004</v>
      </c>
      <c r="B1957" s="1" t="s">
        <v>30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s="1" t="s">
        <v>30</v>
      </c>
      <c r="I1957" s="1" t="s">
        <v>31</v>
      </c>
      <c r="J1957">
        <v>0</v>
      </c>
      <c r="K1957">
        <v>0</v>
      </c>
      <c r="L1957">
        <v>1</v>
      </c>
      <c r="M1957" s="1" t="s">
        <v>32</v>
      </c>
      <c r="N1957">
        <v>0</v>
      </c>
      <c r="O1957" s="1" t="s">
        <v>65</v>
      </c>
      <c r="P1957" s="1" t="s">
        <v>4005</v>
      </c>
      <c r="Q1957" s="1" t="s">
        <v>42</v>
      </c>
      <c r="R1957">
        <v>71</v>
      </c>
      <c r="S1957" s="1" t="s">
        <v>30</v>
      </c>
      <c r="T1957" s="1" t="s">
        <v>32</v>
      </c>
      <c r="U1957" s="1" t="s">
        <v>30</v>
      </c>
      <c r="V1957">
        <v>0</v>
      </c>
      <c r="W1957" s="1" t="s">
        <v>30</v>
      </c>
      <c r="X1957" s="1" t="s">
        <v>57</v>
      </c>
      <c r="Y1957" s="1" t="s">
        <v>37</v>
      </c>
      <c r="Z1957">
        <v>55</v>
      </c>
      <c r="AA1957">
        <v>2356</v>
      </c>
      <c r="AB1957" s="1" t="s">
        <v>13500</v>
      </c>
      <c r="AC1957" s="1" t="s">
        <v>13500</v>
      </c>
      <c r="AD1957" t="s">
        <v>13496</v>
      </c>
      <c r="AE1957" s="1" t="s">
        <v>38</v>
      </c>
      <c r="AF1957" s="1" t="s">
        <v>38</v>
      </c>
      <c r="AG1957" t="s">
        <v>13527</v>
      </c>
      <c r="AH1957" t="s">
        <v>38</v>
      </c>
      <c r="AI1957" t="s">
        <v>13540</v>
      </c>
    </row>
    <row r="1958" spans="1:35" x14ac:dyDescent="0.25">
      <c r="A1958" s="1" t="s">
        <v>4006</v>
      </c>
      <c r="B1958" s="1" t="s">
        <v>30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s="1" t="s">
        <v>30</v>
      </c>
      <c r="I1958" s="1" t="s">
        <v>31</v>
      </c>
      <c r="J1958">
        <v>0</v>
      </c>
      <c r="K1958">
        <v>0</v>
      </c>
      <c r="L1958">
        <v>0</v>
      </c>
      <c r="M1958" s="1" t="s">
        <v>30</v>
      </c>
      <c r="N1958">
        <v>0</v>
      </c>
      <c r="O1958" s="1" t="s">
        <v>97</v>
      </c>
      <c r="P1958" s="1" t="s">
        <v>4007</v>
      </c>
      <c r="Q1958" s="1" t="s">
        <v>35</v>
      </c>
      <c r="R1958">
        <v>51</v>
      </c>
      <c r="S1958" s="1" t="s">
        <v>30</v>
      </c>
      <c r="T1958" s="1" t="s">
        <v>30</v>
      </c>
      <c r="U1958" s="1" t="s">
        <v>30</v>
      </c>
      <c r="V1958">
        <v>0</v>
      </c>
      <c r="W1958" s="1" t="s">
        <v>30</v>
      </c>
      <c r="X1958" s="1" t="s">
        <v>36</v>
      </c>
      <c r="Y1958" s="1" t="s">
        <v>58</v>
      </c>
      <c r="Z1958">
        <v>10</v>
      </c>
      <c r="AA1958">
        <v>163</v>
      </c>
      <c r="AB1958" s="1" t="s">
        <v>13500</v>
      </c>
      <c r="AC1958" s="1" t="s">
        <v>13500</v>
      </c>
      <c r="AD1958" t="s">
        <v>13494</v>
      </c>
      <c r="AE1958" s="1" t="s">
        <v>38</v>
      </c>
      <c r="AF1958" s="1" t="s">
        <v>38</v>
      </c>
      <c r="AG1958" t="s">
        <v>13527</v>
      </c>
      <c r="AH1958" t="s">
        <v>38</v>
      </c>
      <c r="AI1958" t="s">
        <v>13539</v>
      </c>
    </row>
    <row r="1959" spans="1:35" x14ac:dyDescent="0.25">
      <c r="A1959" s="1" t="s">
        <v>4008</v>
      </c>
      <c r="B1959" s="1" t="s">
        <v>30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s="1" t="s">
        <v>30</v>
      </c>
      <c r="I1959" s="1" t="s">
        <v>31</v>
      </c>
      <c r="J1959">
        <v>0</v>
      </c>
      <c r="K1959">
        <v>0</v>
      </c>
      <c r="L1959">
        <v>5</v>
      </c>
      <c r="M1959" s="1" t="s">
        <v>32</v>
      </c>
      <c r="N1959">
        <v>0</v>
      </c>
      <c r="O1959" s="1" t="s">
        <v>77</v>
      </c>
      <c r="P1959" s="1" t="s">
        <v>4009</v>
      </c>
      <c r="Q1959" s="1" t="s">
        <v>35</v>
      </c>
      <c r="R1959">
        <v>54</v>
      </c>
      <c r="S1959" s="1" t="s">
        <v>30</v>
      </c>
      <c r="T1959" s="1" t="s">
        <v>30</v>
      </c>
      <c r="U1959" s="1" t="s">
        <v>30</v>
      </c>
      <c r="V1959">
        <v>0</v>
      </c>
      <c r="W1959" s="1" t="s">
        <v>32</v>
      </c>
      <c r="X1959" s="1" t="s">
        <v>57</v>
      </c>
      <c r="Y1959" s="1" t="s">
        <v>58</v>
      </c>
      <c r="Z1959">
        <v>68</v>
      </c>
      <c r="AA1959">
        <v>4822</v>
      </c>
      <c r="AB1959" s="1" t="s">
        <v>13500</v>
      </c>
      <c r="AC1959" s="1" t="s">
        <v>13500</v>
      </c>
      <c r="AD1959" t="s">
        <v>13494</v>
      </c>
      <c r="AE1959" s="1" t="s">
        <v>38</v>
      </c>
      <c r="AF1959" s="1" t="s">
        <v>38</v>
      </c>
      <c r="AG1959" t="s">
        <v>13526</v>
      </c>
      <c r="AH1959" t="s">
        <v>38</v>
      </c>
      <c r="AI1959" t="s">
        <v>13540</v>
      </c>
    </row>
    <row r="1960" spans="1:35" x14ac:dyDescent="0.25">
      <c r="A1960" s="1" t="s">
        <v>4010</v>
      </c>
      <c r="B1960" s="1" t="s">
        <v>30</v>
      </c>
      <c r="C1960">
        <v>2</v>
      </c>
      <c r="D1960">
        <v>13</v>
      </c>
      <c r="E1960">
        <v>30.2</v>
      </c>
      <c r="F1960">
        <v>0</v>
      </c>
      <c r="G1960">
        <v>0</v>
      </c>
      <c r="H1960" s="1" t="s">
        <v>30</v>
      </c>
      <c r="I1960" s="1" t="s">
        <v>31</v>
      </c>
      <c r="J1960">
        <v>0</v>
      </c>
      <c r="K1960">
        <v>0</v>
      </c>
      <c r="L1960">
        <v>3</v>
      </c>
      <c r="M1960" s="1" t="s">
        <v>32</v>
      </c>
      <c r="N1960">
        <v>0</v>
      </c>
      <c r="O1960" s="1" t="s">
        <v>375</v>
      </c>
      <c r="P1960" s="1" t="s">
        <v>4011</v>
      </c>
      <c r="Q1960" s="1" t="s">
        <v>42</v>
      </c>
      <c r="R1960">
        <v>74</v>
      </c>
      <c r="S1960" s="1" t="s">
        <v>30</v>
      </c>
      <c r="T1960" s="1" t="s">
        <v>32</v>
      </c>
      <c r="U1960" s="1" t="s">
        <v>30</v>
      </c>
      <c r="V1960">
        <v>0</v>
      </c>
      <c r="W1960" s="1" t="s">
        <v>32</v>
      </c>
      <c r="X1960" s="1" t="s">
        <v>57</v>
      </c>
      <c r="Y1960" s="1" t="s">
        <v>37</v>
      </c>
      <c r="Z1960">
        <v>31</v>
      </c>
      <c r="AA1960">
        <v>58</v>
      </c>
      <c r="AB1960" s="1" t="s">
        <v>13500</v>
      </c>
      <c r="AC1960" s="1" t="s">
        <v>13500</v>
      </c>
      <c r="AD1960" t="s">
        <v>13496</v>
      </c>
      <c r="AE1960" s="1" t="s">
        <v>38</v>
      </c>
      <c r="AF1960" s="1" t="s">
        <v>38</v>
      </c>
      <c r="AG1960" t="s">
        <v>13526</v>
      </c>
      <c r="AH1960" t="s">
        <v>38</v>
      </c>
      <c r="AI1960" t="s">
        <v>13538</v>
      </c>
    </row>
    <row r="1961" spans="1:35" x14ac:dyDescent="0.25">
      <c r="A1961" s="1" t="s">
        <v>4012</v>
      </c>
      <c r="B1961" s="1" t="s">
        <v>30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s="1" t="s">
        <v>30</v>
      </c>
      <c r="I1961" s="1" t="s">
        <v>31</v>
      </c>
      <c r="J1961">
        <v>0</v>
      </c>
      <c r="K1961">
        <v>0</v>
      </c>
      <c r="L1961">
        <v>3</v>
      </c>
      <c r="M1961" s="1" t="s">
        <v>32</v>
      </c>
      <c r="N1961">
        <v>0</v>
      </c>
      <c r="O1961" s="1" t="s">
        <v>74</v>
      </c>
      <c r="P1961" s="1" t="s">
        <v>4013</v>
      </c>
      <c r="Q1961" s="1" t="s">
        <v>35</v>
      </c>
      <c r="R1961">
        <v>51</v>
      </c>
      <c r="S1961" s="1" t="s">
        <v>30</v>
      </c>
      <c r="T1961" s="1" t="s">
        <v>30</v>
      </c>
      <c r="U1961" s="1" t="s">
        <v>30</v>
      </c>
      <c r="V1961">
        <v>0</v>
      </c>
      <c r="W1961" s="1" t="s">
        <v>32</v>
      </c>
      <c r="X1961" s="1" t="s">
        <v>36</v>
      </c>
      <c r="Y1961" s="1" t="s">
        <v>58</v>
      </c>
      <c r="Z1961">
        <v>35</v>
      </c>
      <c r="AA1961">
        <v>562</v>
      </c>
      <c r="AB1961" s="1" t="s">
        <v>13500</v>
      </c>
      <c r="AC1961" s="1" t="s">
        <v>13500</v>
      </c>
      <c r="AD1961" t="s">
        <v>13494</v>
      </c>
      <c r="AE1961" s="1" t="s">
        <v>38</v>
      </c>
      <c r="AF1961" s="1" t="s">
        <v>38</v>
      </c>
      <c r="AG1961" t="s">
        <v>13526</v>
      </c>
      <c r="AH1961" t="s">
        <v>38</v>
      </c>
      <c r="AI1961" t="s">
        <v>13539</v>
      </c>
    </row>
    <row r="1962" spans="1:35" x14ac:dyDescent="0.25">
      <c r="A1962" s="1" t="s">
        <v>4014</v>
      </c>
      <c r="B1962" s="1" t="s">
        <v>30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s="1" t="s">
        <v>30</v>
      </c>
      <c r="I1962" s="1" t="s">
        <v>46</v>
      </c>
      <c r="J1962">
        <v>0</v>
      </c>
      <c r="K1962">
        <v>0</v>
      </c>
      <c r="L1962">
        <v>0</v>
      </c>
      <c r="M1962" s="1" t="s">
        <v>30</v>
      </c>
      <c r="N1962">
        <v>0</v>
      </c>
      <c r="O1962" s="1" t="s">
        <v>211</v>
      </c>
      <c r="P1962" s="1" t="s">
        <v>4015</v>
      </c>
      <c r="Q1962" s="1" t="s">
        <v>35</v>
      </c>
      <c r="R1962">
        <v>67</v>
      </c>
      <c r="S1962" s="1" t="s">
        <v>30</v>
      </c>
      <c r="T1962" s="1" t="s">
        <v>32</v>
      </c>
      <c r="U1962" s="1" t="s">
        <v>30</v>
      </c>
      <c r="V1962">
        <v>0</v>
      </c>
      <c r="W1962" s="1" t="s">
        <v>30</v>
      </c>
      <c r="X1962" s="1" t="s">
        <v>43</v>
      </c>
      <c r="Y1962" s="1" t="s">
        <v>58</v>
      </c>
      <c r="Z1962">
        <v>7</v>
      </c>
      <c r="AA1962">
        <v>103</v>
      </c>
      <c r="AB1962" s="1" t="s">
        <v>13500</v>
      </c>
      <c r="AC1962" s="1" t="s">
        <v>13500</v>
      </c>
      <c r="AD1962" t="s">
        <v>13496</v>
      </c>
      <c r="AE1962" s="1" t="s">
        <v>38</v>
      </c>
      <c r="AF1962" s="1" t="s">
        <v>38</v>
      </c>
      <c r="AG1962" t="s">
        <v>13527</v>
      </c>
      <c r="AH1962" t="s">
        <v>38</v>
      </c>
      <c r="AI1962" t="s">
        <v>13539</v>
      </c>
    </row>
    <row r="1963" spans="1:35" x14ac:dyDescent="0.25">
      <c r="A1963" s="1" t="s">
        <v>4016</v>
      </c>
      <c r="B1963" s="1" t="s">
        <v>30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s="1" t="s">
        <v>30</v>
      </c>
      <c r="I1963" s="1" t="s">
        <v>31</v>
      </c>
      <c r="J1963">
        <v>0</v>
      </c>
      <c r="K1963">
        <v>0</v>
      </c>
      <c r="L1963">
        <v>0</v>
      </c>
      <c r="M1963" s="1" t="s">
        <v>30</v>
      </c>
      <c r="N1963">
        <v>0</v>
      </c>
      <c r="O1963" s="1" t="s">
        <v>153</v>
      </c>
      <c r="P1963" s="1" t="s">
        <v>4017</v>
      </c>
      <c r="Q1963" s="1" t="s">
        <v>35</v>
      </c>
      <c r="R1963">
        <v>55</v>
      </c>
      <c r="S1963" s="1" t="s">
        <v>30</v>
      </c>
      <c r="T1963" s="1" t="s">
        <v>30</v>
      </c>
      <c r="U1963" s="1" t="s">
        <v>30</v>
      </c>
      <c r="V1963">
        <v>0</v>
      </c>
      <c r="W1963" s="1" t="s">
        <v>30</v>
      </c>
      <c r="X1963" s="1" t="s">
        <v>43</v>
      </c>
      <c r="Y1963" s="1" t="s">
        <v>58</v>
      </c>
      <c r="Z1963">
        <v>7</v>
      </c>
      <c r="AA1963">
        <v>72</v>
      </c>
      <c r="AB1963" s="1" t="s">
        <v>13500</v>
      </c>
      <c r="AC1963" s="1" t="s">
        <v>13500</v>
      </c>
      <c r="AD1963" t="s">
        <v>13494</v>
      </c>
      <c r="AE1963" s="1" t="s">
        <v>38</v>
      </c>
      <c r="AF1963" s="1" t="s">
        <v>38</v>
      </c>
      <c r="AG1963" t="s">
        <v>13527</v>
      </c>
      <c r="AH1963" t="s">
        <v>38</v>
      </c>
      <c r="AI1963" t="s">
        <v>13539</v>
      </c>
    </row>
    <row r="1964" spans="1:35" x14ac:dyDescent="0.25">
      <c r="A1964" s="1" t="s">
        <v>4018</v>
      </c>
      <c r="B1964" s="1" t="s">
        <v>30</v>
      </c>
      <c r="C1964">
        <v>1</v>
      </c>
      <c r="D1964">
        <v>5</v>
      </c>
      <c r="E1964">
        <v>14</v>
      </c>
      <c r="F1964">
        <v>0</v>
      </c>
      <c r="G1964">
        <v>0</v>
      </c>
      <c r="H1964" s="1" t="s">
        <v>30</v>
      </c>
      <c r="I1964" s="1" t="s">
        <v>31</v>
      </c>
      <c r="J1964">
        <v>0</v>
      </c>
      <c r="K1964">
        <v>0</v>
      </c>
      <c r="L1964">
        <v>12</v>
      </c>
      <c r="M1964" s="1" t="s">
        <v>30</v>
      </c>
      <c r="N1964">
        <v>26</v>
      </c>
      <c r="O1964" s="1" t="s">
        <v>125</v>
      </c>
      <c r="P1964" s="1" t="s">
        <v>4019</v>
      </c>
      <c r="Q1964" s="1" t="s">
        <v>35</v>
      </c>
      <c r="R1964">
        <v>32</v>
      </c>
      <c r="S1964" s="1" t="s">
        <v>30</v>
      </c>
      <c r="T1964" s="1" t="s">
        <v>30</v>
      </c>
      <c r="U1964" s="1" t="s">
        <v>30</v>
      </c>
      <c r="V1964">
        <v>0</v>
      </c>
      <c r="W1964" s="1" t="s">
        <v>30</v>
      </c>
      <c r="X1964" s="1" t="s">
        <v>36</v>
      </c>
      <c r="Y1964" s="1" t="s">
        <v>58</v>
      </c>
      <c r="Z1964">
        <v>37</v>
      </c>
      <c r="AA1964">
        <v>37</v>
      </c>
      <c r="AB1964" s="1" t="s">
        <v>13500</v>
      </c>
      <c r="AC1964" s="1" t="s">
        <v>13500</v>
      </c>
      <c r="AD1964" t="s">
        <v>13494</v>
      </c>
      <c r="AE1964" s="1" t="s">
        <v>38</v>
      </c>
      <c r="AF1964" s="1" t="s">
        <v>38</v>
      </c>
      <c r="AG1964" t="s">
        <v>13526</v>
      </c>
      <c r="AH1964" t="s">
        <v>38</v>
      </c>
      <c r="AI1964" t="s">
        <v>13538</v>
      </c>
    </row>
    <row r="1965" spans="1:35" x14ac:dyDescent="0.25">
      <c r="A1965" s="1" t="s">
        <v>4020</v>
      </c>
      <c r="B1965" s="1" t="s">
        <v>30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s="1" t="s">
        <v>30</v>
      </c>
      <c r="I1965" s="1" t="s">
        <v>31</v>
      </c>
      <c r="J1965">
        <v>0</v>
      </c>
      <c r="K1965">
        <v>0</v>
      </c>
      <c r="L1965">
        <v>2</v>
      </c>
      <c r="M1965" s="1" t="s">
        <v>32</v>
      </c>
      <c r="N1965">
        <v>0</v>
      </c>
      <c r="O1965" s="1" t="s">
        <v>111</v>
      </c>
      <c r="P1965" s="1" t="s">
        <v>4021</v>
      </c>
      <c r="Q1965" s="1" t="s">
        <v>35</v>
      </c>
      <c r="R1965">
        <v>55</v>
      </c>
      <c r="S1965" s="1" t="s">
        <v>30</v>
      </c>
      <c r="T1965" s="1" t="s">
        <v>30</v>
      </c>
      <c r="U1965" s="1" t="s">
        <v>30</v>
      </c>
      <c r="V1965">
        <v>0</v>
      </c>
      <c r="W1965" s="1" t="s">
        <v>30</v>
      </c>
      <c r="X1965" s="1" t="s">
        <v>36</v>
      </c>
      <c r="Y1965" s="1" t="s">
        <v>37</v>
      </c>
      <c r="Z1965">
        <v>27</v>
      </c>
      <c r="AA1965">
        <v>1372</v>
      </c>
      <c r="AB1965" s="1" t="s">
        <v>13500</v>
      </c>
      <c r="AC1965" s="1" t="s">
        <v>13500</v>
      </c>
      <c r="AD1965" t="s">
        <v>13494</v>
      </c>
      <c r="AE1965" s="1" t="s">
        <v>38</v>
      </c>
      <c r="AF1965" s="1" t="s">
        <v>38</v>
      </c>
      <c r="AG1965" t="s">
        <v>13527</v>
      </c>
      <c r="AH1965" t="s">
        <v>38</v>
      </c>
      <c r="AI1965" t="s">
        <v>13540</v>
      </c>
    </row>
    <row r="1966" spans="1:35" x14ac:dyDescent="0.25">
      <c r="A1966" s="1" t="s">
        <v>4022</v>
      </c>
      <c r="B1966" s="1" t="s">
        <v>30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s="1" t="s">
        <v>30</v>
      </c>
      <c r="I1966" s="1" t="s">
        <v>31</v>
      </c>
      <c r="J1966">
        <v>0</v>
      </c>
      <c r="K1966">
        <v>0</v>
      </c>
      <c r="L1966">
        <v>1</v>
      </c>
      <c r="M1966" s="1" t="s">
        <v>32</v>
      </c>
      <c r="N1966">
        <v>0</v>
      </c>
      <c r="O1966" s="1" t="s">
        <v>94</v>
      </c>
      <c r="P1966" s="1" t="s">
        <v>4023</v>
      </c>
      <c r="Q1966" s="1" t="s">
        <v>42</v>
      </c>
      <c r="R1966">
        <v>57</v>
      </c>
      <c r="S1966" s="1" t="s">
        <v>30</v>
      </c>
      <c r="T1966" s="1" t="s">
        <v>30</v>
      </c>
      <c r="U1966" s="1" t="s">
        <v>30</v>
      </c>
      <c r="V1966">
        <v>0</v>
      </c>
      <c r="W1966" s="1" t="s">
        <v>32</v>
      </c>
      <c r="X1966" s="1" t="s">
        <v>57</v>
      </c>
      <c r="Y1966" s="1" t="s">
        <v>37</v>
      </c>
      <c r="Z1966">
        <v>48</v>
      </c>
      <c r="AA1966">
        <v>3476</v>
      </c>
      <c r="AB1966" s="1" t="s">
        <v>13500</v>
      </c>
      <c r="AC1966" s="1" t="s">
        <v>13500</v>
      </c>
      <c r="AD1966" t="s">
        <v>13494</v>
      </c>
      <c r="AE1966" s="1" t="s">
        <v>38</v>
      </c>
      <c r="AF1966" s="1" t="s">
        <v>38</v>
      </c>
      <c r="AG1966" t="s">
        <v>13527</v>
      </c>
      <c r="AH1966" t="s">
        <v>38</v>
      </c>
      <c r="AI1966" t="s">
        <v>13540</v>
      </c>
    </row>
    <row r="1967" spans="1:35" x14ac:dyDescent="0.25">
      <c r="A1967" s="1" t="s">
        <v>4024</v>
      </c>
      <c r="B1967" s="1" t="s">
        <v>30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s="1" t="s">
        <v>30</v>
      </c>
      <c r="I1967" s="1" t="s">
        <v>31</v>
      </c>
      <c r="J1967">
        <v>0</v>
      </c>
      <c r="K1967">
        <v>0</v>
      </c>
      <c r="L1967">
        <v>2</v>
      </c>
      <c r="M1967" s="1" t="s">
        <v>30</v>
      </c>
      <c r="N1967">
        <v>73</v>
      </c>
      <c r="O1967" s="1" t="s">
        <v>600</v>
      </c>
      <c r="P1967" s="1" t="s">
        <v>4025</v>
      </c>
      <c r="Q1967" s="1" t="s">
        <v>35</v>
      </c>
      <c r="R1967">
        <v>45</v>
      </c>
      <c r="S1967" s="1" t="s">
        <v>30</v>
      </c>
      <c r="T1967" s="1" t="s">
        <v>30</v>
      </c>
      <c r="U1967" s="1" t="s">
        <v>30</v>
      </c>
      <c r="V1967">
        <v>0</v>
      </c>
      <c r="W1967" s="1" t="s">
        <v>30</v>
      </c>
      <c r="X1967" s="1" t="s">
        <v>36</v>
      </c>
      <c r="Y1967" s="1" t="s">
        <v>37</v>
      </c>
      <c r="Z1967">
        <v>39</v>
      </c>
      <c r="AA1967">
        <v>1917</v>
      </c>
      <c r="AB1967" s="1" t="s">
        <v>13500</v>
      </c>
      <c r="AC1967" s="1" t="s">
        <v>13500</v>
      </c>
      <c r="AD1967" t="s">
        <v>13494</v>
      </c>
      <c r="AE1967" s="1" t="s">
        <v>38</v>
      </c>
      <c r="AF1967" s="1" t="s">
        <v>38</v>
      </c>
      <c r="AG1967" t="s">
        <v>13527</v>
      </c>
      <c r="AH1967" t="s">
        <v>38</v>
      </c>
      <c r="AI1967" t="s">
        <v>13540</v>
      </c>
    </row>
    <row r="1968" spans="1:35" x14ac:dyDescent="0.25">
      <c r="A1968" s="1" t="s">
        <v>4026</v>
      </c>
      <c r="B1968" s="1" t="s">
        <v>30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s="1" t="s">
        <v>30</v>
      </c>
      <c r="I1968" s="1" t="s">
        <v>31</v>
      </c>
      <c r="J1968">
        <v>0</v>
      </c>
      <c r="K1968">
        <v>0</v>
      </c>
      <c r="L1968">
        <v>6</v>
      </c>
      <c r="M1968" s="1" t="s">
        <v>32</v>
      </c>
      <c r="N1968">
        <v>0</v>
      </c>
      <c r="O1968" s="1" t="s">
        <v>97</v>
      </c>
      <c r="P1968" s="1" t="s">
        <v>4027</v>
      </c>
      <c r="Q1968" s="1" t="s">
        <v>42</v>
      </c>
      <c r="R1968">
        <v>46</v>
      </c>
      <c r="S1968" s="1" t="s">
        <v>30</v>
      </c>
      <c r="T1968" s="1" t="s">
        <v>30</v>
      </c>
      <c r="U1968" s="1" t="s">
        <v>30</v>
      </c>
      <c r="V1968">
        <v>0</v>
      </c>
      <c r="W1968" s="1" t="s">
        <v>32</v>
      </c>
      <c r="X1968" s="1" t="s">
        <v>57</v>
      </c>
      <c r="Y1968" s="1" t="s">
        <v>37</v>
      </c>
      <c r="Z1968">
        <v>50</v>
      </c>
      <c r="AA1968">
        <v>3697</v>
      </c>
      <c r="AB1968" s="1" t="s">
        <v>13500</v>
      </c>
      <c r="AC1968" s="1" t="s">
        <v>13500</v>
      </c>
      <c r="AD1968" t="s">
        <v>13494</v>
      </c>
      <c r="AE1968" s="1" t="s">
        <v>38</v>
      </c>
      <c r="AF1968" s="1" t="s">
        <v>38</v>
      </c>
      <c r="AG1968" t="s">
        <v>13526</v>
      </c>
      <c r="AH1968" t="s">
        <v>38</v>
      </c>
      <c r="AI1968" t="s">
        <v>13540</v>
      </c>
    </row>
    <row r="1969" spans="1:35" x14ac:dyDescent="0.25">
      <c r="A1969" s="1" t="s">
        <v>4028</v>
      </c>
      <c r="B1969" s="1" t="s">
        <v>30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s="1" t="s">
        <v>30</v>
      </c>
      <c r="I1969" s="1" t="s">
        <v>46</v>
      </c>
      <c r="J1969">
        <v>0</v>
      </c>
      <c r="K1969">
        <v>0</v>
      </c>
      <c r="L1969">
        <v>9</v>
      </c>
      <c r="M1969" s="1" t="s">
        <v>32</v>
      </c>
      <c r="N1969">
        <v>0</v>
      </c>
      <c r="O1969" s="1" t="s">
        <v>269</v>
      </c>
      <c r="P1969" s="1" t="s">
        <v>4029</v>
      </c>
      <c r="Q1969" s="1" t="s">
        <v>42</v>
      </c>
      <c r="R1969">
        <v>69</v>
      </c>
      <c r="S1969" s="1" t="s">
        <v>30</v>
      </c>
      <c r="T1969" s="1" t="s">
        <v>32</v>
      </c>
      <c r="U1969" s="1" t="s">
        <v>30</v>
      </c>
      <c r="V1969">
        <v>0</v>
      </c>
      <c r="W1969" s="1" t="s">
        <v>32</v>
      </c>
      <c r="X1969" s="1" t="s">
        <v>57</v>
      </c>
      <c r="Y1969" s="1" t="s">
        <v>58</v>
      </c>
      <c r="Z1969">
        <v>59</v>
      </c>
      <c r="AA1969">
        <v>4148</v>
      </c>
      <c r="AB1969" s="1" t="s">
        <v>13500</v>
      </c>
      <c r="AC1969" s="1" t="s">
        <v>13500</v>
      </c>
      <c r="AD1969" t="s">
        <v>13496</v>
      </c>
      <c r="AE1969" s="1" t="s">
        <v>38</v>
      </c>
      <c r="AF1969" s="1" t="s">
        <v>38</v>
      </c>
      <c r="AG1969" t="s">
        <v>13526</v>
      </c>
      <c r="AH1969" t="s">
        <v>38</v>
      </c>
      <c r="AI1969" t="s">
        <v>13540</v>
      </c>
    </row>
    <row r="1970" spans="1:35" x14ac:dyDescent="0.25">
      <c r="A1970" s="1" t="s">
        <v>4030</v>
      </c>
      <c r="B1970" s="1" t="s">
        <v>30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s="1" t="s">
        <v>30</v>
      </c>
      <c r="I1970" s="1" t="s">
        <v>31</v>
      </c>
      <c r="J1970">
        <v>0</v>
      </c>
      <c r="K1970">
        <v>0</v>
      </c>
      <c r="L1970">
        <v>1</v>
      </c>
      <c r="M1970" s="1" t="s">
        <v>32</v>
      </c>
      <c r="N1970">
        <v>0</v>
      </c>
      <c r="O1970" s="1" t="s">
        <v>94</v>
      </c>
      <c r="P1970" s="1" t="s">
        <v>4031</v>
      </c>
      <c r="Q1970" s="1" t="s">
        <v>42</v>
      </c>
      <c r="R1970">
        <v>46</v>
      </c>
      <c r="S1970" s="1" t="s">
        <v>30</v>
      </c>
      <c r="T1970" s="1" t="s">
        <v>30</v>
      </c>
      <c r="U1970" s="1" t="s">
        <v>30</v>
      </c>
      <c r="V1970">
        <v>0</v>
      </c>
      <c r="W1970" s="1" t="s">
        <v>30</v>
      </c>
      <c r="X1970" s="1" t="s">
        <v>43</v>
      </c>
      <c r="Y1970" s="1" t="s">
        <v>58</v>
      </c>
      <c r="Z1970">
        <v>49</v>
      </c>
      <c r="AA1970">
        <v>3353</v>
      </c>
      <c r="AB1970" s="1" t="s">
        <v>13500</v>
      </c>
      <c r="AC1970" s="1" t="s">
        <v>13500</v>
      </c>
      <c r="AD1970" t="s">
        <v>13494</v>
      </c>
      <c r="AE1970" s="1" t="s">
        <v>38</v>
      </c>
      <c r="AF1970" s="1" t="s">
        <v>38</v>
      </c>
      <c r="AG1970" t="s">
        <v>13527</v>
      </c>
      <c r="AH1970" t="s">
        <v>38</v>
      </c>
      <c r="AI1970" t="s">
        <v>13540</v>
      </c>
    </row>
    <row r="1971" spans="1:35" x14ac:dyDescent="0.25">
      <c r="A1971" s="1" t="s">
        <v>4032</v>
      </c>
      <c r="B1971" s="1" t="s">
        <v>30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s="1" t="s">
        <v>30</v>
      </c>
      <c r="I1971" s="1" t="s">
        <v>31</v>
      </c>
      <c r="J1971">
        <v>0</v>
      </c>
      <c r="K1971">
        <v>0</v>
      </c>
      <c r="L1971">
        <v>1</v>
      </c>
      <c r="M1971" s="1" t="s">
        <v>32</v>
      </c>
      <c r="N1971">
        <v>0</v>
      </c>
      <c r="O1971" s="1" t="s">
        <v>240</v>
      </c>
      <c r="P1971" s="1" t="s">
        <v>4033</v>
      </c>
      <c r="Q1971" s="1" t="s">
        <v>42</v>
      </c>
      <c r="R1971">
        <v>39</v>
      </c>
      <c r="S1971" s="1" t="s">
        <v>30</v>
      </c>
      <c r="T1971" s="1" t="s">
        <v>30</v>
      </c>
      <c r="U1971" s="1" t="s">
        <v>30</v>
      </c>
      <c r="V1971">
        <v>0</v>
      </c>
      <c r="W1971" s="1" t="s">
        <v>32</v>
      </c>
      <c r="X1971" s="1" t="s">
        <v>57</v>
      </c>
      <c r="Y1971" s="1" t="s">
        <v>37</v>
      </c>
      <c r="Z1971">
        <v>48</v>
      </c>
      <c r="AA1971">
        <v>3385</v>
      </c>
      <c r="AB1971" s="1" t="s">
        <v>13500</v>
      </c>
      <c r="AC1971" s="1" t="s">
        <v>13500</v>
      </c>
      <c r="AD1971" t="s">
        <v>13494</v>
      </c>
      <c r="AE1971" s="1" t="s">
        <v>38</v>
      </c>
      <c r="AF1971" s="1" t="s">
        <v>38</v>
      </c>
      <c r="AG1971" t="s">
        <v>13527</v>
      </c>
      <c r="AH1971" t="s">
        <v>38</v>
      </c>
      <c r="AI1971" t="s">
        <v>13540</v>
      </c>
    </row>
    <row r="1972" spans="1:35" x14ac:dyDescent="0.25">
      <c r="A1972" s="1" t="s">
        <v>4034</v>
      </c>
      <c r="B1972" s="1" t="s">
        <v>30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s="1" t="s">
        <v>30</v>
      </c>
      <c r="I1972" s="1" t="s">
        <v>31</v>
      </c>
      <c r="J1972">
        <v>0</v>
      </c>
      <c r="K1972">
        <v>0</v>
      </c>
      <c r="L1972">
        <v>0</v>
      </c>
      <c r="M1972" s="1" t="s">
        <v>30</v>
      </c>
      <c r="N1972">
        <v>0</v>
      </c>
      <c r="O1972" s="1" t="s">
        <v>159</v>
      </c>
      <c r="P1972" s="1" t="s">
        <v>4035</v>
      </c>
      <c r="Q1972" s="1" t="s">
        <v>42</v>
      </c>
      <c r="R1972">
        <v>46</v>
      </c>
      <c r="S1972" s="1" t="s">
        <v>30</v>
      </c>
      <c r="T1972" s="1" t="s">
        <v>30</v>
      </c>
      <c r="U1972" s="1" t="s">
        <v>30</v>
      </c>
      <c r="V1972">
        <v>0</v>
      </c>
      <c r="W1972" s="1" t="s">
        <v>30</v>
      </c>
      <c r="X1972" s="1" t="s">
        <v>57</v>
      </c>
      <c r="Y1972" s="1" t="s">
        <v>37</v>
      </c>
      <c r="Z1972">
        <v>10</v>
      </c>
      <c r="AA1972">
        <v>630</v>
      </c>
      <c r="AB1972" s="1" t="s">
        <v>13500</v>
      </c>
      <c r="AC1972" s="1" t="s">
        <v>13500</v>
      </c>
      <c r="AD1972" t="s">
        <v>13494</v>
      </c>
      <c r="AE1972" s="1" t="s">
        <v>38</v>
      </c>
      <c r="AF1972" s="1" t="s">
        <v>38</v>
      </c>
      <c r="AG1972" t="s">
        <v>13527</v>
      </c>
      <c r="AH1972" t="s">
        <v>38</v>
      </c>
      <c r="AI1972" t="s">
        <v>13540</v>
      </c>
    </row>
    <row r="1973" spans="1:35" x14ac:dyDescent="0.25">
      <c r="A1973" s="1" t="s">
        <v>4036</v>
      </c>
      <c r="B1973" s="1" t="s">
        <v>30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s="1" t="s">
        <v>30</v>
      </c>
      <c r="I1973" s="1" t="s">
        <v>31</v>
      </c>
      <c r="J1973">
        <v>0</v>
      </c>
      <c r="K1973">
        <v>0</v>
      </c>
      <c r="L1973">
        <v>8</v>
      </c>
      <c r="M1973" s="1" t="s">
        <v>32</v>
      </c>
      <c r="N1973">
        <v>0</v>
      </c>
      <c r="O1973" s="1" t="s">
        <v>100</v>
      </c>
      <c r="P1973" s="1" t="s">
        <v>4037</v>
      </c>
      <c r="Q1973" s="1" t="s">
        <v>35</v>
      </c>
      <c r="R1973">
        <v>77</v>
      </c>
      <c r="S1973" s="1" t="s">
        <v>30</v>
      </c>
      <c r="T1973" s="1" t="s">
        <v>32</v>
      </c>
      <c r="U1973" s="1" t="s">
        <v>30</v>
      </c>
      <c r="V1973">
        <v>0</v>
      </c>
      <c r="W1973" s="1" t="s">
        <v>32</v>
      </c>
      <c r="X1973" s="1" t="s">
        <v>57</v>
      </c>
      <c r="Y1973" s="1" t="s">
        <v>37</v>
      </c>
      <c r="Z1973">
        <v>35</v>
      </c>
      <c r="AA1973">
        <v>1096</v>
      </c>
      <c r="AB1973" s="1" t="s">
        <v>13500</v>
      </c>
      <c r="AC1973" s="1" t="s">
        <v>13500</v>
      </c>
      <c r="AD1973" t="s">
        <v>13496</v>
      </c>
      <c r="AE1973" s="1" t="s">
        <v>38</v>
      </c>
      <c r="AF1973" s="1" t="s">
        <v>38</v>
      </c>
      <c r="AG1973" t="s">
        <v>13526</v>
      </c>
      <c r="AH1973" t="s">
        <v>38</v>
      </c>
      <c r="AI1973" t="s">
        <v>13539</v>
      </c>
    </row>
    <row r="1974" spans="1:35" x14ac:dyDescent="0.25">
      <c r="A1974" s="1" t="s">
        <v>4038</v>
      </c>
      <c r="B1974" s="1" t="s">
        <v>30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s="1" t="s">
        <v>30</v>
      </c>
      <c r="I1974" s="1" t="s">
        <v>31</v>
      </c>
      <c r="J1974">
        <v>0</v>
      </c>
      <c r="K1974">
        <v>0</v>
      </c>
      <c r="L1974">
        <v>0</v>
      </c>
      <c r="M1974" s="1" t="s">
        <v>30</v>
      </c>
      <c r="N1974">
        <v>0</v>
      </c>
      <c r="O1974" s="1" t="s">
        <v>49</v>
      </c>
      <c r="P1974" s="1" t="s">
        <v>4039</v>
      </c>
      <c r="Q1974" s="1" t="s">
        <v>42</v>
      </c>
      <c r="R1974">
        <v>27</v>
      </c>
      <c r="S1974" s="1" t="s">
        <v>32</v>
      </c>
      <c r="T1974" s="1" t="s">
        <v>30</v>
      </c>
      <c r="U1974" s="1" t="s">
        <v>30</v>
      </c>
      <c r="V1974">
        <v>0</v>
      </c>
      <c r="W1974" s="1" t="s">
        <v>30</v>
      </c>
      <c r="X1974" s="1" t="s">
        <v>57</v>
      </c>
      <c r="Y1974" s="1" t="s">
        <v>58</v>
      </c>
      <c r="Z1974">
        <v>8</v>
      </c>
      <c r="AA1974">
        <v>189</v>
      </c>
      <c r="AB1974" s="1" t="s">
        <v>13500</v>
      </c>
      <c r="AC1974" s="1" t="s">
        <v>13500</v>
      </c>
      <c r="AD1974" t="s">
        <v>13495</v>
      </c>
      <c r="AE1974" s="1" t="s">
        <v>38</v>
      </c>
      <c r="AF1974" s="1" t="s">
        <v>38</v>
      </c>
      <c r="AG1974" t="s">
        <v>13527</v>
      </c>
      <c r="AH1974" t="s">
        <v>38</v>
      </c>
      <c r="AI1974" t="s">
        <v>13539</v>
      </c>
    </row>
    <row r="1975" spans="1:35" x14ac:dyDescent="0.25">
      <c r="A1975" s="1" t="s">
        <v>4040</v>
      </c>
      <c r="B1975" s="1" t="s">
        <v>30</v>
      </c>
      <c r="C1975">
        <v>6</v>
      </c>
      <c r="D1975">
        <v>14</v>
      </c>
      <c r="E1975">
        <v>31.7</v>
      </c>
      <c r="F1975">
        <v>0</v>
      </c>
      <c r="G1975">
        <v>0</v>
      </c>
      <c r="H1975" s="1" t="s">
        <v>30</v>
      </c>
      <c r="I1975" s="1" t="s">
        <v>31</v>
      </c>
      <c r="J1975">
        <v>0</v>
      </c>
      <c r="K1975">
        <v>0</v>
      </c>
      <c r="L1975">
        <v>3</v>
      </c>
      <c r="M1975" s="1" t="s">
        <v>32</v>
      </c>
      <c r="N1975">
        <v>0</v>
      </c>
      <c r="O1975" s="1" t="s">
        <v>60</v>
      </c>
      <c r="P1975" s="1" t="s">
        <v>4041</v>
      </c>
      <c r="Q1975" s="1" t="s">
        <v>42</v>
      </c>
      <c r="R1975">
        <v>44</v>
      </c>
      <c r="S1975" s="1" t="s">
        <v>30</v>
      </c>
      <c r="T1975" s="1" t="s">
        <v>30</v>
      </c>
      <c r="U1975" s="1" t="s">
        <v>30</v>
      </c>
      <c r="V1975">
        <v>0</v>
      </c>
      <c r="W1975" s="1" t="s">
        <v>30</v>
      </c>
      <c r="X1975" s="1" t="s">
        <v>36</v>
      </c>
      <c r="Y1975" s="1" t="s">
        <v>58</v>
      </c>
      <c r="Z1975">
        <v>29</v>
      </c>
      <c r="AA1975">
        <v>181</v>
      </c>
      <c r="AB1975" s="1" t="s">
        <v>13500</v>
      </c>
      <c r="AC1975" s="1" t="s">
        <v>13500</v>
      </c>
      <c r="AD1975" t="s">
        <v>13494</v>
      </c>
      <c r="AE1975" s="1" t="s">
        <v>38</v>
      </c>
      <c r="AF1975" s="1" t="s">
        <v>38</v>
      </c>
      <c r="AG1975" t="s">
        <v>13526</v>
      </c>
      <c r="AH1975" t="s">
        <v>38</v>
      </c>
      <c r="AI1975" t="s">
        <v>13538</v>
      </c>
    </row>
    <row r="1976" spans="1:35" x14ac:dyDescent="0.25">
      <c r="A1976" s="1" t="s">
        <v>4042</v>
      </c>
      <c r="B1976" s="1" t="s">
        <v>30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s="1" t="s">
        <v>30</v>
      </c>
      <c r="I1976" s="1" t="s">
        <v>46</v>
      </c>
      <c r="J1976">
        <v>0</v>
      </c>
      <c r="K1976">
        <v>0</v>
      </c>
      <c r="L1976">
        <v>7</v>
      </c>
      <c r="M1976" s="1" t="s">
        <v>32</v>
      </c>
      <c r="N1976">
        <v>0</v>
      </c>
      <c r="O1976" s="1" t="s">
        <v>111</v>
      </c>
      <c r="P1976" s="1" t="s">
        <v>4043</v>
      </c>
      <c r="Q1976" s="1" t="s">
        <v>42</v>
      </c>
      <c r="R1976">
        <v>67</v>
      </c>
      <c r="S1976" s="1" t="s">
        <v>30</v>
      </c>
      <c r="T1976" s="1" t="s">
        <v>32</v>
      </c>
      <c r="U1976" s="1" t="s">
        <v>30</v>
      </c>
      <c r="V1976">
        <v>0</v>
      </c>
      <c r="W1976" s="1" t="s">
        <v>30</v>
      </c>
      <c r="X1976" s="1" t="s">
        <v>57</v>
      </c>
      <c r="Y1976" s="1" t="s">
        <v>58</v>
      </c>
      <c r="Z1976">
        <v>57</v>
      </c>
      <c r="AA1976">
        <v>1630</v>
      </c>
      <c r="AB1976" s="1" t="s">
        <v>13500</v>
      </c>
      <c r="AC1976" s="1" t="s">
        <v>13500</v>
      </c>
      <c r="AD1976" t="s">
        <v>13496</v>
      </c>
      <c r="AE1976" s="1" t="s">
        <v>38</v>
      </c>
      <c r="AF1976" s="1" t="s">
        <v>38</v>
      </c>
      <c r="AG1976" t="s">
        <v>13526</v>
      </c>
      <c r="AH1976" t="s">
        <v>38</v>
      </c>
      <c r="AI1976" t="s">
        <v>13539</v>
      </c>
    </row>
    <row r="1977" spans="1:35" x14ac:dyDescent="0.25">
      <c r="A1977" s="1" t="s">
        <v>4044</v>
      </c>
      <c r="B1977" s="1" t="s">
        <v>30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s="1" t="s">
        <v>32</v>
      </c>
      <c r="I1977" s="1" t="s">
        <v>46</v>
      </c>
      <c r="J1977">
        <v>0</v>
      </c>
      <c r="K1977">
        <v>0</v>
      </c>
      <c r="L1977">
        <v>9</v>
      </c>
      <c r="M1977" s="1" t="s">
        <v>30</v>
      </c>
      <c r="N1977">
        <v>38</v>
      </c>
      <c r="O1977" s="1" t="s">
        <v>40</v>
      </c>
      <c r="P1977" s="1" t="s">
        <v>4045</v>
      </c>
      <c r="Q1977" s="1" t="s">
        <v>42</v>
      </c>
      <c r="R1977">
        <v>36</v>
      </c>
      <c r="S1977" s="1" t="s">
        <v>30</v>
      </c>
      <c r="T1977" s="1" t="s">
        <v>30</v>
      </c>
      <c r="U1977" s="1" t="s">
        <v>30</v>
      </c>
      <c r="V1977">
        <v>0</v>
      </c>
      <c r="W1977" s="1" t="s">
        <v>30</v>
      </c>
      <c r="X1977" s="1" t="s">
        <v>43</v>
      </c>
      <c r="Y1977" s="1" t="s">
        <v>58</v>
      </c>
      <c r="Z1977">
        <v>58</v>
      </c>
      <c r="AA1977">
        <v>3753</v>
      </c>
      <c r="AB1977" s="1" t="s">
        <v>13500</v>
      </c>
      <c r="AC1977" s="1" t="s">
        <v>13500</v>
      </c>
      <c r="AD1977" t="s">
        <v>13494</v>
      </c>
      <c r="AE1977" s="1" t="s">
        <v>38</v>
      </c>
      <c r="AF1977" s="1" t="s">
        <v>38</v>
      </c>
      <c r="AG1977" t="s">
        <v>13526</v>
      </c>
      <c r="AH1977" t="s">
        <v>38</v>
      </c>
      <c r="AI1977" t="s">
        <v>13540</v>
      </c>
    </row>
    <row r="1978" spans="1:35" x14ac:dyDescent="0.25">
      <c r="A1978" s="1" t="s">
        <v>4046</v>
      </c>
      <c r="B1978" s="1" t="s">
        <v>30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s="1" t="s">
        <v>30</v>
      </c>
      <c r="I1978" s="1" t="s">
        <v>31</v>
      </c>
      <c r="J1978">
        <v>0</v>
      </c>
      <c r="K1978">
        <v>0</v>
      </c>
      <c r="L1978">
        <v>17</v>
      </c>
      <c r="M1978" s="1" t="s">
        <v>32</v>
      </c>
      <c r="N1978">
        <v>0</v>
      </c>
      <c r="O1978" s="1" t="s">
        <v>153</v>
      </c>
      <c r="P1978" s="1" t="s">
        <v>4047</v>
      </c>
      <c r="Q1978" s="1" t="s">
        <v>35</v>
      </c>
      <c r="R1978">
        <v>24</v>
      </c>
      <c r="S1978" s="1" t="s">
        <v>32</v>
      </c>
      <c r="T1978" s="1" t="s">
        <v>30</v>
      </c>
      <c r="U1978" s="1" t="s">
        <v>30</v>
      </c>
      <c r="V1978">
        <v>0</v>
      </c>
      <c r="W1978" s="1" t="s">
        <v>30</v>
      </c>
      <c r="X1978" s="1" t="s">
        <v>36</v>
      </c>
      <c r="Y1978" s="1" t="s">
        <v>37</v>
      </c>
      <c r="Z1978">
        <v>59</v>
      </c>
      <c r="AA1978">
        <v>1165</v>
      </c>
      <c r="AB1978" s="1" t="s">
        <v>13500</v>
      </c>
      <c r="AC1978" s="1" t="s">
        <v>13500</v>
      </c>
      <c r="AD1978" t="s">
        <v>13495</v>
      </c>
      <c r="AE1978" s="1" t="s">
        <v>38</v>
      </c>
      <c r="AF1978" s="1" t="s">
        <v>38</v>
      </c>
      <c r="AG1978" t="s">
        <v>13526</v>
      </c>
      <c r="AH1978" t="s">
        <v>38</v>
      </c>
      <c r="AI1978" t="s">
        <v>13539</v>
      </c>
    </row>
    <row r="1979" spans="1:35" x14ac:dyDescent="0.25">
      <c r="A1979" s="1" t="s">
        <v>4048</v>
      </c>
      <c r="B1979" s="1" t="s">
        <v>30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s="1" t="s">
        <v>30</v>
      </c>
      <c r="I1979" s="1" t="s">
        <v>31</v>
      </c>
      <c r="J1979">
        <v>0</v>
      </c>
      <c r="K1979">
        <v>0</v>
      </c>
      <c r="L1979">
        <v>0</v>
      </c>
      <c r="M1979" s="1" t="s">
        <v>30</v>
      </c>
      <c r="N1979">
        <v>0</v>
      </c>
      <c r="O1979" s="1" t="s">
        <v>156</v>
      </c>
      <c r="P1979" s="1" t="s">
        <v>4049</v>
      </c>
      <c r="Q1979" s="1" t="s">
        <v>42</v>
      </c>
      <c r="R1979">
        <v>23</v>
      </c>
      <c r="S1979" s="1" t="s">
        <v>32</v>
      </c>
      <c r="T1979" s="1" t="s">
        <v>30</v>
      </c>
      <c r="U1979" s="1" t="s">
        <v>30</v>
      </c>
      <c r="V1979">
        <v>0</v>
      </c>
      <c r="W1979" s="1" t="s">
        <v>30</v>
      </c>
      <c r="X1979" s="1" t="s">
        <v>43</v>
      </c>
      <c r="Y1979" s="1" t="s">
        <v>58</v>
      </c>
      <c r="Z1979">
        <v>10</v>
      </c>
      <c r="AA1979">
        <v>149</v>
      </c>
      <c r="AB1979" s="1" t="s">
        <v>13500</v>
      </c>
      <c r="AC1979" s="1" t="s">
        <v>13500</v>
      </c>
      <c r="AD1979" t="s">
        <v>13495</v>
      </c>
      <c r="AE1979" s="1" t="s">
        <v>38</v>
      </c>
      <c r="AF1979" s="1" t="s">
        <v>38</v>
      </c>
      <c r="AG1979" t="s">
        <v>13527</v>
      </c>
      <c r="AH1979" t="s">
        <v>38</v>
      </c>
      <c r="AI1979" t="s">
        <v>13539</v>
      </c>
    </row>
    <row r="1980" spans="1:35" x14ac:dyDescent="0.25">
      <c r="A1980" s="1" t="s">
        <v>4050</v>
      </c>
      <c r="B1980" s="1" t="s">
        <v>30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s="1" t="s">
        <v>30</v>
      </c>
      <c r="I1980" s="1" t="s">
        <v>31</v>
      </c>
      <c r="J1980">
        <v>0</v>
      </c>
      <c r="K1980">
        <v>0</v>
      </c>
      <c r="L1980">
        <v>2</v>
      </c>
      <c r="M1980" s="1" t="s">
        <v>32</v>
      </c>
      <c r="N1980">
        <v>0</v>
      </c>
      <c r="O1980" s="1" t="s">
        <v>130</v>
      </c>
      <c r="P1980" s="1" t="s">
        <v>4051</v>
      </c>
      <c r="Q1980" s="1" t="s">
        <v>35</v>
      </c>
      <c r="R1980">
        <v>59</v>
      </c>
      <c r="S1980" s="1" t="s">
        <v>30</v>
      </c>
      <c r="T1980" s="1" t="s">
        <v>30</v>
      </c>
      <c r="U1980" s="1" t="s">
        <v>30</v>
      </c>
      <c r="V1980">
        <v>0</v>
      </c>
      <c r="W1980" s="1" t="s">
        <v>32</v>
      </c>
      <c r="X1980" s="1" t="s">
        <v>36</v>
      </c>
      <c r="Y1980" s="1" t="s">
        <v>37</v>
      </c>
      <c r="Z1980">
        <v>25</v>
      </c>
      <c r="AA1980">
        <v>839</v>
      </c>
      <c r="AB1980" s="1" t="s">
        <v>13500</v>
      </c>
      <c r="AC1980" s="1" t="s">
        <v>13500</v>
      </c>
      <c r="AD1980" t="s">
        <v>13494</v>
      </c>
      <c r="AE1980" s="1" t="s">
        <v>38</v>
      </c>
      <c r="AF1980" s="1" t="s">
        <v>38</v>
      </c>
      <c r="AG1980" t="s">
        <v>13527</v>
      </c>
      <c r="AH1980" t="s">
        <v>38</v>
      </c>
      <c r="AI1980" t="s">
        <v>13539</v>
      </c>
    </row>
    <row r="1981" spans="1:35" x14ac:dyDescent="0.25">
      <c r="A1981" s="1" t="s">
        <v>4052</v>
      </c>
      <c r="B1981" s="1" t="s">
        <v>30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s="1" t="s">
        <v>30</v>
      </c>
      <c r="I1981" s="1" t="s">
        <v>31</v>
      </c>
      <c r="J1981">
        <v>0</v>
      </c>
      <c r="K1981">
        <v>0</v>
      </c>
      <c r="L1981">
        <v>2</v>
      </c>
      <c r="M1981" s="1" t="s">
        <v>32</v>
      </c>
      <c r="N1981">
        <v>0</v>
      </c>
      <c r="O1981" s="1" t="s">
        <v>240</v>
      </c>
      <c r="P1981" s="1" t="s">
        <v>4053</v>
      </c>
      <c r="Q1981" s="1" t="s">
        <v>35</v>
      </c>
      <c r="R1981">
        <v>79</v>
      </c>
      <c r="S1981" s="1" t="s">
        <v>30</v>
      </c>
      <c r="T1981" s="1" t="s">
        <v>32</v>
      </c>
      <c r="U1981" s="1" t="s">
        <v>30</v>
      </c>
      <c r="V1981">
        <v>0</v>
      </c>
      <c r="W1981" s="1" t="s">
        <v>30</v>
      </c>
      <c r="X1981" s="1" t="s">
        <v>57</v>
      </c>
      <c r="Y1981" s="1" t="s">
        <v>37</v>
      </c>
      <c r="Z1981">
        <v>31</v>
      </c>
      <c r="AA1981">
        <v>1032</v>
      </c>
      <c r="AB1981" s="1" t="s">
        <v>13500</v>
      </c>
      <c r="AC1981" s="1" t="s">
        <v>13500</v>
      </c>
      <c r="AD1981" t="s">
        <v>13496</v>
      </c>
      <c r="AE1981" s="1" t="s">
        <v>38</v>
      </c>
      <c r="AF1981" s="1" t="s">
        <v>38</v>
      </c>
      <c r="AG1981" t="s">
        <v>13527</v>
      </c>
      <c r="AH1981" t="s">
        <v>38</v>
      </c>
      <c r="AI1981" t="s">
        <v>13539</v>
      </c>
    </row>
    <row r="1982" spans="1:35" x14ac:dyDescent="0.25">
      <c r="A1982" s="1" t="s">
        <v>4054</v>
      </c>
      <c r="B1982" s="1" t="s">
        <v>30</v>
      </c>
      <c r="C1982">
        <v>1</v>
      </c>
      <c r="D1982">
        <v>7</v>
      </c>
      <c r="E1982">
        <v>15</v>
      </c>
      <c r="F1982">
        <v>4</v>
      </c>
      <c r="G1982">
        <v>13.3</v>
      </c>
      <c r="H1982" s="1" t="s">
        <v>32</v>
      </c>
      <c r="I1982" s="1" t="s">
        <v>46</v>
      </c>
      <c r="J1982">
        <v>0</v>
      </c>
      <c r="K1982">
        <v>0</v>
      </c>
      <c r="L1982">
        <v>0</v>
      </c>
      <c r="M1982" s="1" t="s">
        <v>30</v>
      </c>
      <c r="N1982">
        <v>0</v>
      </c>
      <c r="O1982" s="1" t="s">
        <v>179</v>
      </c>
      <c r="P1982" s="1" t="s">
        <v>4055</v>
      </c>
      <c r="Q1982" s="1" t="s">
        <v>35</v>
      </c>
      <c r="R1982">
        <v>33</v>
      </c>
      <c r="S1982" s="1" t="s">
        <v>30</v>
      </c>
      <c r="T1982" s="1" t="s">
        <v>30</v>
      </c>
      <c r="U1982" s="1" t="s">
        <v>30</v>
      </c>
      <c r="V1982">
        <v>0</v>
      </c>
      <c r="W1982" s="1" t="s">
        <v>30</v>
      </c>
      <c r="X1982" s="1" t="s">
        <v>36</v>
      </c>
      <c r="Y1982" s="1" t="s">
        <v>58</v>
      </c>
      <c r="Z1982">
        <v>7</v>
      </c>
      <c r="AA1982">
        <v>7</v>
      </c>
      <c r="AB1982" s="1" t="s">
        <v>13500</v>
      </c>
      <c r="AC1982" s="1" t="s">
        <v>13500</v>
      </c>
      <c r="AD1982" t="s">
        <v>13494</v>
      </c>
      <c r="AE1982" s="1" t="s">
        <v>38</v>
      </c>
      <c r="AF1982" s="1" t="s">
        <v>38</v>
      </c>
      <c r="AG1982" t="s">
        <v>13527</v>
      </c>
      <c r="AH1982" t="s">
        <v>38</v>
      </c>
      <c r="AI1982" t="s">
        <v>13538</v>
      </c>
    </row>
    <row r="1983" spans="1:35" x14ac:dyDescent="0.25">
      <c r="A1983" s="1" t="s">
        <v>4056</v>
      </c>
      <c r="B1983" s="1" t="s">
        <v>30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s="1" t="s">
        <v>30</v>
      </c>
      <c r="I1983" s="1" t="s">
        <v>31</v>
      </c>
      <c r="J1983">
        <v>0</v>
      </c>
      <c r="K1983">
        <v>0</v>
      </c>
      <c r="L1983">
        <v>2</v>
      </c>
      <c r="M1983" s="1" t="s">
        <v>32</v>
      </c>
      <c r="N1983">
        <v>0</v>
      </c>
      <c r="O1983" s="1" t="s">
        <v>197</v>
      </c>
      <c r="P1983" s="1" t="s">
        <v>4057</v>
      </c>
      <c r="Q1983" s="1" t="s">
        <v>42</v>
      </c>
      <c r="R1983">
        <v>42</v>
      </c>
      <c r="S1983" s="1" t="s">
        <v>30</v>
      </c>
      <c r="T1983" s="1" t="s">
        <v>30</v>
      </c>
      <c r="U1983" s="1" t="s">
        <v>30</v>
      </c>
      <c r="V1983">
        <v>0</v>
      </c>
      <c r="W1983" s="1" t="s">
        <v>30</v>
      </c>
      <c r="X1983" s="1" t="s">
        <v>36</v>
      </c>
      <c r="Y1983" s="1" t="s">
        <v>37</v>
      </c>
      <c r="Z1983">
        <v>19</v>
      </c>
      <c r="AA1983">
        <v>1112</v>
      </c>
      <c r="AB1983" s="1" t="s">
        <v>13500</v>
      </c>
      <c r="AC1983" s="1" t="s">
        <v>13500</v>
      </c>
      <c r="AD1983" t="s">
        <v>13494</v>
      </c>
      <c r="AE1983" s="1" t="s">
        <v>38</v>
      </c>
      <c r="AF1983" s="1" t="s">
        <v>38</v>
      </c>
      <c r="AG1983" t="s">
        <v>13527</v>
      </c>
      <c r="AH1983" t="s">
        <v>38</v>
      </c>
      <c r="AI1983" t="s">
        <v>13540</v>
      </c>
    </row>
    <row r="1984" spans="1:35" x14ac:dyDescent="0.25">
      <c r="A1984" s="1" t="s">
        <v>4058</v>
      </c>
      <c r="B1984" s="1" t="s">
        <v>30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s="1" t="s">
        <v>30</v>
      </c>
      <c r="I1984" s="1" t="s">
        <v>31</v>
      </c>
      <c r="J1984">
        <v>0</v>
      </c>
      <c r="K1984">
        <v>0</v>
      </c>
      <c r="L1984">
        <v>13</v>
      </c>
      <c r="M1984" s="1" t="s">
        <v>32</v>
      </c>
      <c r="N1984">
        <v>0</v>
      </c>
      <c r="O1984" s="1" t="s">
        <v>80</v>
      </c>
      <c r="P1984" s="1" t="s">
        <v>4059</v>
      </c>
      <c r="Q1984" s="1" t="s">
        <v>35</v>
      </c>
      <c r="R1984">
        <v>31</v>
      </c>
      <c r="S1984" s="1" t="s">
        <v>30</v>
      </c>
      <c r="T1984" s="1" t="s">
        <v>30</v>
      </c>
      <c r="U1984" s="1" t="s">
        <v>30</v>
      </c>
      <c r="V1984">
        <v>0</v>
      </c>
      <c r="W1984" s="1" t="s">
        <v>30</v>
      </c>
      <c r="X1984" s="1" t="s">
        <v>36</v>
      </c>
      <c r="Y1984" s="1" t="s">
        <v>58</v>
      </c>
      <c r="Z1984">
        <v>42</v>
      </c>
      <c r="AA1984">
        <v>1665</v>
      </c>
      <c r="AB1984" s="1" t="s">
        <v>13500</v>
      </c>
      <c r="AC1984" s="1" t="s">
        <v>13500</v>
      </c>
      <c r="AD1984" t="s">
        <v>13494</v>
      </c>
      <c r="AE1984" s="1" t="s">
        <v>38</v>
      </c>
      <c r="AF1984" s="1" t="s">
        <v>38</v>
      </c>
      <c r="AG1984" t="s">
        <v>13526</v>
      </c>
      <c r="AH1984" t="s">
        <v>38</v>
      </c>
      <c r="AI1984" t="s">
        <v>13539</v>
      </c>
    </row>
    <row r="1985" spans="1:35" x14ac:dyDescent="0.25">
      <c r="A1985" s="1" t="s">
        <v>4060</v>
      </c>
      <c r="B1985" s="1" t="s">
        <v>30</v>
      </c>
      <c r="C1985">
        <v>3</v>
      </c>
      <c r="D1985">
        <v>11</v>
      </c>
      <c r="E1985">
        <v>26</v>
      </c>
      <c r="F1985">
        <v>0</v>
      </c>
      <c r="G1985">
        <v>0</v>
      </c>
      <c r="H1985" s="1" t="s">
        <v>30</v>
      </c>
      <c r="I1985" s="1" t="s">
        <v>31</v>
      </c>
      <c r="J1985">
        <v>0</v>
      </c>
      <c r="K1985">
        <v>0</v>
      </c>
      <c r="L1985">
        <v>2</v>
      </c>
      <c r="M1985" s="1" t="s">
        <v>30</v>
      </c>
      <c r="N1985">
        <v>0</v>
      </c>
      <c r="O1985" s="1" t="s">
        <v>176</v>
      </c>
      <c r="P1985" s="1" t="s">
        <v>4061</v>
      </c>
      <c r="Q1985" s="1" t="s">
        <v>35</v>
      </c>
      <c r="R1985">
        <v>51</v>
      </c>
      <c r="S1985" s="1" t="s">
        <v>30</v>
      </c>
      <c r="T1985" s="1" t="s">
        <v>30</v>
      </c>
      <c r="U1985" s="1" t="s">
        <v>30</v>
      </c>
      <c r="V1985">
        <v>0</v>
      </c>
      <c r="W1985" s="1" t="s">
        <v>30</v>
      </c>
      <c r="X1985" s="1" t="s">
        <v>36</v>
      </c>
      <c r="Y1985" s="1" t="s">
        <v>37</v>
      </c>
      <c r="Z1985">
        <v>46</v>
      </c>
      <c r="AA1985">
        <v>133</v>
      </c>
      <c r="AB1985" s="1" t="s">
        <v>13500</v>
      </c>
      <c r="AC1985" s="1" t="s">
        <v>13500</v>
      </c>
      <c r="AD1985" t="s">
        <v>13494</v>
      </c>
      <c r="AE1985" s="1" t="s">
        <v>38</v>
      </c>
      <c r="AF1985" s="1" t="s">
        <v>38</v>
      </c>
      <c r="AG1985" t="s">
        <v>13527</v>
      </c>
      <c r="AH1985" t="s">
        <v>38</v>
      </c>
      <c r="AI1985" t="s">
        <v>13538</v>
      </c>
    </row>
    <row r="1986" spans="1:35" x14ac:dyDescent="0.25">
      <c r="A1986" s="1" t="s">
        <v>4062</v>
      </c>
      <c r="B1986" s="1" t="s">
        <v>30</v>
      </c>
      <c r="C1986">
        <v>9</v>
      </c>
      <c r="D1986">
        <v>40</v>
      </c>
      <c r="E1986">
        <v>96.5</v>
      </c>
      <c r="F1986">
        <v>0</v>
      </c>
      <c r="G1986">
        <v>0</v>
      </c>
      <c r="H1986" s="1" t="s">
        <v>30</v>
      </c>
      <c r="I1986" s="1" t="s">
        <v>31</v>
      </c>
      <c r="J1986">
        <v>0</v>
      </c>
      <c r="K1986">
        <v>0</v>
      </c>
      <c r="L1986">
        <v>4</v>
      </c>
      <c r="M1986" s="1" t="s">
        <v>32</v>
      </c>
      <c r="N1986">
        <v>0</v>
      </c>
      <c r="O1986" s="1" t="s">
        <v>171</v>
      </c>
      <c r="P1986" s="1" t="s">
        <v>4063</v>
      </c>
      <c r="Q1986" s="1" t="s">
        <v>42</v>
      </c>
      <c r="R1986">
        <v>61</v>
      </c>
      <c r="S1986" s="1" t="s">
        <v>30</v>
      </c>
      <c r="T1986" s="1" t="s">
        <v>30</v>
      </c>
      <c r="U1986" s="1" t="s">
        <v>30</v>
      </c>
      <c r="V1986">
        <v>0</v>
      </c>
      <c r="W1986" s="1" t="s">
        <v>30</v>
      </c>
      <c r="X1986" s="1" t="s">
        <v>36</v>
      </c>
      <c r="Y1986" s="1" t="s">
        <v>58</v>
      </c>
      <c r="Z1986">
        <v>34</v>
      </c>
      <c r="AA1986">
        <v>295</v>
      </c>
      <c r="AB1986" s="1" t="s">
        <v>13500</v>
      </c>
      <c r="AC1986" s="1" t="s">
        <v>13500</v>
      </c>
      <c r="AD1986" t="s">
        <v>13494</v>
      </c>
      <c r="AE1986" s="1" t="s">
        <v>38</v>
      </c>
      <c r="AF1986" s="1" t="s">
        <v>38</v>
      </c>
      <c r="AG1986" t="s">
        <v>13526</v>
      </c>
      <c r="AH1986" t="s">
        <v>38</v>
      </c>
      <c r="AI1986" t="s">
        <v>13538</v>
      </c>
    </row>
    <row r="1987" spans="1:35" x14ac:dyDescent="0.25">
      <c r="A1987" s="1" t="s">
        <v>4064</v>
      </c>
      <c r="B1987" s="1" t="s">
        <v>30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s="1" t="s">
        <v>30</v>
      </c>
      <c r="I1987" s="1" t="s">
        <v>31</v>
      </c>
      <c r="J1987">
        <v>0</v>
      </c>
      <c r="K1987">
        <v>0</v>
      </c>
      <c r="L1987">
        <v>9</v>
      </c>
      <c r="M1987" s="1" t="s">
        <v>32</v>
      </c>
      <c r="N1987">
        <v>0</v>
      </c>
      <c r="O1987" s="1" t="s">
        <v>219</v>
      </c>
      <c r="P1987" s="1" t="s">
        <v>4065</v>
      </c>
      <c r="Q1987" s="1" t="s">
        <v>42</v>
      </c>
      <c r="R1987">
        <v>68</v>
      </c>
      <c r="S1987" s="1" t="s">
        <v>30</v>
      </c>
      <c r="T1987" s="1" t="s">
        <v>32</v>
      </c>
      <c r="U1987" s="1" t="s">
        <v>30</v>
      </c>
      <c r="V1987">
        <v>0</v>
      </c>
      <c r="W1987" s="1" t="s">
        <v>30</v>
      </c>
      <c r="X1987" s="1" t="s">
        <v>43</v>
      </c>
      <c r="Y1987" s="1" t="s">
        <v>58</v>
      </c>
      <c r="Z1987">
        <v>34</v>
      </c>
      <c r="AA1987">
        <v>1177</v>
      </c>
      <c r="AB1987" s="1" t="s">
        <v>13500</v>
      </c>
      <c r="AC1987" s="1" t="s">
        <v>13500</v>
      </c>
      <c r="AD1987" t="s">
        <v>13496</v>
      </c>
      <c r="AE1987" s="1" t="s">
        <v>38</v>
      </c>
      <c r="AF1987" s="1" t="s">
        <v>38</v>
      </c>
      <c r="AG1987" t="s">
        <v>13526</v>
      </c>
      <c r="AH1987" t="s">
        <v>38</v>
      </c>
      <c r="AI1987" t="s">
        <v>13539</v>
      </c>
    </row>
    <row r="1988" spans="1:35" x14ac:dyDescent="0.25">
      <c r="A1988" s="1" t="s">
        <v>4066</v>
      </c>
      <c r="B1988" s="1" t="s">
        <v>30</v>
      </c>
      <c r="C1988">
        <v>9</v>
      </c>
      <c r="D1988">
        <v>38</v>
      </c>
      <c r="E1988">
        <v>85.2</v>
      </c>
      <c r="F1988">
        <v>0</v>
      </c>
      <c r="G1988">
        <v>0</v>
      </c>
      <c r="H1988" s="1" t="s">
        <v>30</v>
      </c>
      <c r="I1988" s="1" t="s">
        <v>31</v>
      </c>
      <c r="J1988">
        <v>0</v>
      </c>
      <c r="K1988">
        <v>0</v>
      </c>
      <c r="L1988">
        <v>20</v>
      </c>
      <c r="M1988" s="1" t="s">
        <v>32</v>
      </c>
      <c r="N1988">
        <v>0</v>
      </c>
      <c r="O1988" s="1" t="s">
        <v>269</v>
      </c>
      <c r="P1988" s="1" t="s">
        <v>4067</v>
      </c>
      <c r="Q1988" s="1" t="s">
        <v>42</v>
      </c>
      <c r="R1988">
        <v>29</v>
      </c>
      <c r="S1988" s="1" t="s">
        <v>32</v>
      </c>
      <c r="T1988" s="1" t="s">
        <v>30</v>
      </c>
      <c r="U1988" s="1" t="s">
        <v>30</v>
      </c>
      <c r="V1988">
        <v>0</v>
      </c>
      <c r="W1988" s="1" t="s">
        <v>32</v>
      </c>
      <c r="X1988" s="1" t="s">
        <v>36</v>
      </c>
      <c r="Y1988" s="1" t="s">
        <v>58</v>
      </c>
      <c r="Z1988">
        <v>37</v>
      </c>
      <c r="AA1988">
        <v>353</v>
      </c>
      <c r="AB1988" s="1" t="s">
        <v>13500</v>
      </c>
      <c r="AC1988" s="1" t="s">
        <v>13500</v>
      </c>
      <c r="AD1988" t="s">
        <v>13495</v>
      </c>
      <c r="AE1988" s="1" t="s">
        <v>38</v>
      </c>
      <c r="AF1988" s="1" t="s">
        <v>38</v>
      </c>
      <c r="AG1988" t="s">
        <v>13526</v>
      </c>
      <c r="AH1988" t="s">
        <v>38</v>
      </c>
      <c r="AI1988" t="s">
        <v>13538</v>
      </c>
    </row>
    <row r="1989" spans="1:35" x14ac:dyDescent="0.25">
      <c r="A1989" s="1" t="s">
        <v>4068</v>
      </c>
      <c r="B1989" s="1" t="s">
        <v>30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s="1" t="s">
        <v>30</v>
      </c>
      <c r="I1989" s="1" t="s">
        <v>31</v>
      </c>
      <c r="J1989">
        <v>0</v>
      </c>
      <c r="K1989">
        <v>0</v>
      </c>
      <c r="L1989">
        <v>0</v>
      </c>
      <c r="M1989" s="1" t="s">
        <v>30</v>
      </c>
      <c r="N1989">
        <v>0</v>
      </c>
      <c r="O1989" s="1" t="s">
        <v>74</v>
      </c>
      <c r="P1989" s="1" t="s">
        <v>4069</v>
      </c>
      <c r="Q1989" s="1" t="s">
        <v>35</v>
      </c>
      <c r="R1989">
        <v>33</v>
      </c>
      <c r="S1989" s="1" t="s">
        <v>30</v>
      </c>
      <c r="T1989" s="1" t="s">
        <v>30</v>
      </c>
      <c r="U1989" s="1" t="s">
        <v>30</v>
      </c>
      <c r="V1989">
        <v>0</v>
      </c>
      <c r="W1989" s="1" t="s">
        <v>30</v>
      </c>
      <c r="X1989" s="1" t="s">
        <v>43</v>
      </c>
      <c r="Y1989" s="1" t="s">
        <v>37</v>
      </c>
      <c r="Z1989">
        <v>9</v>
      </c>
      <c r="AA1989">
        <v>438</v>
      </c>
      <c r="AB1989" s="1" t="s">
        <v>13500</v>
      </c>
      <c r="AC1989" s="1" t="s">
        <v>13500</v>
      </c>
      <c r="AD1989" t="s">
        <v>13494</v>
      </c>
      <c r="AE1989" s="1" t="s">
        <v>38</v>
      </c>
      <c r="AF1989" s="1" t="s">
        <v>38</v>
      </c>
      <c r="AG1989" t="s">
        <v>13527</v>
      </c>
      <c r="AH1989" t="s">
        <v>38</v>
      </c>
      <c r="AI1989" t="s">
        <v>13540</v>
      </c>
    </row>
    <row r="1990" spans="1:35" x14ac:dyDescent="0.25">
      <c r="A1990" s="1" t="s">
        <v>4070</v>
      </c>
      <c r="B1990" s="1" t="s">
        <v>30</v>
      </c>
      <c r="C1990">
        <v>9</v>
      </c>
      <c r="D1990">
        <v>43</v>
      </c>
      <c r="E1990">
        <v>97</v>
      </c>
      <c r="F1990">
        <v>0</v>
      </c>
      <c r="G1990">
        <v>0</v>
      </c>
      <c r="H1990" s="1" t="s">
        <v>30</v>
      </c>
      <c r="I1990" s="1" t="s">
        <v>31</v>
      </c>
      <c r="J1990">
        <v>0</v>
      </c>
      <c r="K1990">
        <v>0</v>
      </c>
      <c r="L1990">
        <v>4</v>
      </c>
      <c r="M1990" s="1" t="s">
        <v>30</v>
      </c>
      <c r="N1990">
        <v>13</v>
      </c>
      <c r="O1990" s="1" t="s">
        <v>88</v>
      </c>
      <c r="P1990" s="1" t="s">
        <v>4071</v>
      </c>
      <c r="Q1990" s="1" t="s">
        <v>35</v>
      </c>
      <c r="R1990">
        <v>44</v>
      </c>
      <c r="S1990" s="1" t="s">
        <v>30</v>
      </c>
      <c r="T1990" s="1" t="s">
        <v>30</v>
      </c>
      <c r="U1990" s="1" t="s">
        <v>30</v>
      </c>
      <c r="V1990">
        <v>0</v>
      </c>
      <c r="W1990" s="1" t="s">
        <v>30</v>
      </c>
      <c r="X1990" s="1" t="s">
        <v>36</v>
      </c>
      <c r="Y1990" s="1" t="s">
        <v>37</v>
      </c>
      <c r="Z1990">
        <v>24</v>
      </c>
      <c r="AA1990">
        <v>212</v>
      </c>
      <c r="AB1990" s="1" t="s">
        <v>13500</v>
      </c>
      <c r="AC1990" s="1" t="s">
        <v>13500</v>
      </c>
      <c r="AD1990" t="s">
        <v>13494</v>
      </c>
      <c r="AE1990" s="1" t="s">
        <v>38</v>
      </c>
      <c r="AF1990" s="1" t="s">
        <v>38</v>
      </c>
      <c r="AG1990" t="s">
        <v>13526</v>
      </c>
      <c r="AH1990" t="s">
        <v>38</v>
      </c>
      <c r="AI1990" t="s">
        <v>13538</v>
      </c>
    </row>
    <row r="1991" spans="1:35" x14ac:dyDescent="0.25">
      <c r="A1991" s="1" t="s">
        <v>4072</v>
      </c>
      <c r="B1991" s="1" t="s">
        <v>30</v>
      </c>
      <c r="C1991">
        <v>24</v>
      </c>
      <c r="D1991">
        <v>60</v>
      </c>
      <c r="E1991">
        <v>171</v>
      </c>
      <c r="F1991">
        <v>0</v>
      </c>
      <c r="G1991">
        <v>0</v>
      </c>
      <c r="H1991" s="1" t="s">
        <v>30</v>
      </c>
      <c r="I1991" s="1" t="s">
        <v>31</v>
      </c>
      <c r="J1991">
        <v>0</v>
      </c>
      <c r="K1991">
        <v>0</v>
      </c>
      <c r="L1991">
        <v>2</v>
      </c>
      <c r="M1991" s="1" t="s">
        <v>32</v>
      </c>
      <c r="N1991">
        <v>0</v>
      </c>
      <c r="O1991" s="1" t="s">
        <v>436</v>
      </c>
      <c r="P1991" s="1" t="s">
        <v>4073</v>
      </c>
      <c r="Q1991" s="1" t="s">
        <v>42</v>
      </c>
      <c r="R1991">
        <v>55</v>
      </c>
      <c r="S1991" s="1" t="s">
        <v>30</v>
      </c>
      <c r="T1991" s="1" t="s">
        <v>30</v>
      </c>
      <c r="U1991" s="1" t="s">
        <v>30</v>
      </c>
      <c r="V1991">
        <v>0</v>
      </c>
      <c r="W1991" s="1" t="s">
        <v>30</v>
      </c>
      <c r="X1991" s="1" t="s">
        <v>36</v>
      </c>
      <c r="Y1991" s="1" t="s">
        <v>58</v>
      </c>
      <c r="Z1991">
        <v>60</v>
      </c>
      <c r="AA1991">
        <v>1465</v>
      </c>
      <c r="AB1991" s="1" t="s">
        <v>13500</v>
      </c>
      <c r="AC1991" s="1" t="s">
        <v>13500</v>
      </c>
      <c r="AD1991" t="s">
        <v>13494</v>
      </c>
      <c r="AE1991" s="1" t="s">
        <v>38</v>
      </c>
      <c r="AF1991" s="1" t="s">
        <v>38</v>
      </c>
      <c r="AG1991" t="s">
        <v>13527</v>
      </c>
      <c r="AH1991" t="s">
        <v>38</v>
      </c>
      <c r="AI1991" t="s">
        <v>13539</v>
      </c>
    </row>
    <row r="1992" spans="1:35" x14ac:dyDescent="0.25">
      <c r="A1992" s="1" t="s">
        <v>4074</v>
      </c>
      <c r="B1992" s="1" t="s">
        <v>30</v>
      </c>
      <c r="C1992">
        <v>1</v>
      </c>
      <c r="D1992">
        <v>3</v>
      </c>
      <c r="E1992">
        <v>11</v>
      </c>
      <c r="F1992">
        <v>0</v>
      </c>
      <c r="G1992">
        <v>0</v>
      </c>
      <c r="H1992" s="1" t="s">
        <v>30</v>
      </c>
      <c r="I1992" s="1" t="s">
        <v>31</v>
      </c>
      <c r="J1992">
        <v>0</v>
      </c>
      <c r="K1992">
        <v>0</v>
      </c>
      <c r="L1992">
        <v>5</v>
      </c>
      <c r="M1992" s="1" t="s">
        <v>32</v>
      </c>
      <c r="N1992">
        <v>0</v>
      </c>
      <c r="O1992" s="1" t="s">
        <v>52</v>
      </c>
      <c r="P1992" s="1" t="s">
        <v>4075</v>
      </c>
      <c r="Q1992" s="1" t="s">
        <v>42</v>
      </c>
      <c r="R1992">
        <v>68</v>
      </c>
      <c r="S1992" s="1" t="s">
        <v>30</v>
      </c>
      <c r="T1992" s="1" t="s">
        <v>32</v>
      </c>
      <c r="U1992" s="1" t="s">
        <v>30</v>
      </c>
      <c r="V1992">
        <v>0</v>
      </c>
      <c r="W1992" s="1" t="s">
        <v>30</v>
      </c>
      <c r="X1992" s="1" t="s">
        <v>57</v>
      </c>
      <c r="Y1992" s="1" t="s">
        <v>37</v>
      </c>
      <c r="Z1992">
        <v>30</v>
      </c>
      <c r="AA1992">
        <v>30</v>
      </c>
      <c r="AB1992" s="1" t="s">
        <v>13500</v>
      </c>
      <c r="AC1992" s="1" t="s">
        <v>13500</v>
      </c>
      <c r="AD1992" t="s">
        <v>13496</v>
      </c>
      <c r="AE1992" s="1" t="s">
        <v>38</v>
      </c>
      <c r="AF1992" s="1" t="s">
        <v>38</v>
      </c>
      <c r="AG1992" t="s">
        <v>13526</v>
      </c>
      <c r="AH1992" t="s">
        <v>38</v>
      </c>
      <c r="AI1992" t="s">
        <v>13538</v>
      </c>
    </row>
    <row r="1993" spans="1:35" x14ac:dyDescent="0.25">
      <c r="A1993" s="1" t="s">
        <v>4076</v>
      </c>
      <c r="B1993" s="1" t="s">
        <v>30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s="1" t="s">
        <v>32</v>
      </c>
      <c r="I1993" s="1" t="s">
        <v>46</v>
      </c>
      <c r="J1993">
        <v>0</v>
      </c>
      <c r="K1993">
        <v>0</v>
      </c>
      <c r="L1993">
        <v>3</v>
      </c>
      <c r="M1993" s="1" t="s">
        <v>32</v>
      </c>
      <c r="N1993">
        <v>0</v>
      </c>
      <c r="O1993" s="1" t="s">
        <v>106</v>
      </c>
      <c r="P1993" s="1" t="s">
        <v>4077</v>
      </c>
      <c r="Q1993" s="1" t="s">
        <v>35</v>
      </c>
      <c r="R1993">
        <v>42</v>
      </c>
      <c r="S1993" s="1" t="s">
        <v>30</v>
      </c>
      <c r="T1993" s="1" t="s">
        <v>30</v>
      </c>
      <c r="U1993" s="1" t="s">
        <v>30</v>
      </c>
      <c r="V1993">
        <v>0</v>
      </c>
      <c r="W1993" s="1" t="s">
        <v>32</v>
      </c>
      <c r="X1993" s="1" t="s">
        <v>36</v>
      </c>
      <c r="Y1993" s="1" t="s">
        <v>37</v>
      </c>
      <c r="Z1993">
        <v>31</v>
      </c>
      <c r="AA1993">
        <v>1184</v>
      </c>
      <c r="AB1993" s="1" t="s">
        <v>13500</v>
      </c>
      <c r="AC1993" s="1" t="s">
        <v>13500</v>
      </c>
      <c r="AD1993" t="s">
        <v>13494</v>
      </c>
      <c r="AE1993" s="1" t="s">
        <v>38</v>
      </c>
      <c r="AF1993" s="1" t="s">
        <v>38</v>
      </c>
      <c r="AG1993" t="s">
        <v>13526</v>
      </c>
      <c r="AH1993" t="s">
        <v>38</v>
      </c>
      <c r="AI1993" t="s">
        <v>13539</v>
      </c>
    </row>
    <row r="1994" spans="1:35" x14ac:dyDescent="0.25">
      <c r="A1994" s="1" t="s">
        <v>4078</v>
      </c>
      <c r="B1994" s="1" t="s">
        <v>30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s="1" t="s">
        <v>30</v>
      </c>
      <c r="I1994" s="1" t="s">
        <v>31</v>
      </c>
      <c r="J1994">
        <v>0</v>
      </c>
      <c r="K1994">
        <v>0</v>
      </c>
      <c r="L1994">
        <v>7</v>
      </c>
      <c r="M1994" s="1" t="s">
        <v>30</v>
      </c>
      <c r="N1994">
        <v>38</v>
      </c>
      <c r="O1994" s="1" t="s">
        <v>240</v>
      </c>
      <c r="P1994" s="1" t="s">
        <v>4079</v>
      </c>
      <c r="Q1994" s="1" t="s">
        <v>42</v>
      </c>
      <c r="R1994">
        <v>37</v>
      </c>
      <c r="S1994" s="1" t="s">
        <v>30</v>
      </c>
      <c r="T1994" s="1" t="s">
        <v>30</v>
      </c>
      <c r="U1994" s="1" t="s">
        <v>30</v>
      </c>
      <c r="V1994">
        <v>0</v>
      </c>
      <c r="W1994" s="1" t="s">
        <v>30</v>
      </c>
      <c r="X1994" s="1" t="s">
        <v>36</v>
      </c>
      <c r="Y1994" s="1" t="s">
        <v>37</v>
      </c>
      <c r="Z1994">
        <v>27</v>
      </c>
      <c r="AA1994">
        <v>956</v>
      </c>
      <c r="AB1994" s="1" t="s">
        <v>13500</v>
      </c>
      <c r="AC1994" s="1" t="s">
        <v>13500</v>
      </c>
      <c r="AD1994" t="s">
        <v>13494</v>
      </c>
      <c r="AE1994" s="1" t="s">
        <v>38</v>
      </c>
      <c r="AF1994" s="1" t="s">
        <v>38</v>
      </c>
      <c r="AG1994" t="s">
        <v>13526</v>
      </c>
      <c r="AH1994" t="s">
        <v>38</v>
      </c>
      <c r="AI1994" t="s">
        <v>13539</v>
      </c>
    </row>
    <row r="1995" spans="1:35" x14ac:dyDescent="0.25">
      <c r="A1995" s="1" t="s">
        <v>4080</v>
      </c>
      <c r="B1995" s="1" t="s">
        <v>30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s="1" t="s">
        <v>30</v>
      </c>
      <c r="I1995" s="1" t="s">
        <v>31</v>
      </c>
      <c r="J1995">
        <v>0</v>
      </c>
      <c r="K1995">
        <v>0</v>
      </c>
      <c r="L1995">
        <v>7</v>
      </c>
      <c r="M1995" s="1" t="s">
        <v>32</v>
      </c>
      <c r="N1995">
        <v>0</v>
      </c>
      <c r="O1995" s="1" t="s">
        <v>130</v>
      </c>
      <c r="P1995" s="1" t="s">
        <v>4081</v>
      </c>
      <c r="Q1995" s="1" t="s">
        <v>35</v>
      </c>
      <c r="R1995">
        <v>19</v>
      </c>
      <c r="S1995" s="1" t="s">
        <v>32</v>
      </c>
      <c r="T1995" s="1" t="s">
        <v>30</v>
      </c>
      <c r="U1995" s="1" t="s">
        <v>30</v>
      </c>
      <c r="V1995">
        <v>0</v>
      </c>
      <c r="W1995" s="1" t="s">
        <v>32</v>
      </c>
      <c r="X1995" s="1" t="s">
        <v>43</v>
      </c>
      <c r="Y1995" s="1" t="s">
        <v>37</v>
      </c>
      <c r="Z1995">
        <v>63</v>
      </c>
      <c r="AA1995">
        <v>4386</v>
      </c>
      <c r="AB1995" s="1" t="s">
        <v>13500</v>
      </c>
      <c r="AC1995" s="1" t="s">
        <v>13500</v>
      </c>
      <c r="AD1995" t="s">
        <v>13495</v>
      </c>
      <c r="AE1995" s="1" t="s">
        <v>38</v>
      </c>
      <c r="AF1995" s="1" t="s">
        <v>38</v>
      </c>
      <c r="AG1995" t="s">
        <v>13526</v>
      </c>
      <c r="AH1995" t="s">
        <v>38</v>
      </c>
      <c r="AI1995" t="s">
        <v>13540</v>
      </c>
    </row>
    <row r="1996" spans="1:35" x14ac:dyDescent="0.25">
      <c r="A1996" s="1" t="s">
        <v>4082</v>
      </c>
      <c r="B1996" s="1" t="s">
        <v>30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s="1" t="s">
        <v>30</v>
      </c>
      <c r="I1996" s="1" t="s">
        <v>31</v>
      </c>
      <c r="J1996">
        <v>0</v>
      </c>
      <c r="K1996">
        <v>0</v>
      </c>
      <c r="L1996">
        <v>20</v>
      </c>
      <c r="M1996" s="1" t="s">
        <v>32</v>
      </c>
      <c r="N1996">
        <v>0</v>
      </c>
      <c r="O1996" s="1" t="s">
        <v>600</v>
      </c>
      <c r="P1996" s="1" t="s">
        <v>4083</v>
      </c>
      <c r="Q1996" s="1" t="s">
        <v>35</v>
      </c>
      <c r="R1996">
        <v>22</v>
      </c>
      <c r="S1996" s="1" t="s">
        <v>32</v>
      </c>
      <c r="T1996" s="1" t="s">
        <v>30</v>
      </c>
      <c r="U1996" s="1" t="s">
        <v>30</v>
      </c>
      <c r="V1996">
        <v>0</v>
      </c>
      <c r="W1996" s="1" t="s">
        <v>30</v>
      </c>
      <c r="X1996" s="1" t="s">
        <v>43</v>
      </c>
      <c r="Y1996" s="1" t="s">
        <v>58</v>
      </c>
      <c r="Z1996">
        <v>21</v>
      </c>
      <c r="AA1996">
        <v>277</v>
      </c>
      <c r="AB1996" s="1" t="s">
        <v>13500</v>
      </c>
      <c r="AC1996" s="1" t="s">
        <v>13500</v>
      </c>
      <c r="AD1996" t="s">
        <v>13495</v>
      </c>
      <c r="AE1996" s="1" t="s">
        <v>38</v>
      </c>
      <c r="AF1996" s="1" t="s">
        <v>38</v>
      </c>
      <c r="AG1996" t="s">
        <v>13526</v>
      </c>
      <c r="AH1996" t="s">
        <v>38</v>
      </c>
      <c r="AI1996" t="s">
        <v>13539</v>
      </c>
    </row>
    <row r="1997" spans="1:35" x14ac:dyDescent="0.25">
      <c r="A1997" s="1" t="s">
        <v>4084</v>
      </c>
      <c r="B1997" s="1" t="s">
        <v>30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s="1" t="s">
        <v>32</v>
      </c>
      <c r="I1997" s="1" t="s">
        <v>46</v>
      </c>
      <c r="J1997">
        <v>0</v>
      </c>
      <c r="K1997">
        <v>0</v>
      </c>
      <c r="L1997">
        <v>8</v>
      </c>
      <c r="M1997" s="1" t="s">
        <v>32</v>
      </c>
      <c r="N1997">
        <v>0</v>
      </c>
      <c r="O1997" s="1" t="s">
        <v>1102</v>
      </c>
      <c r="P1997" s="1" t="s">
        <v>4085</v>
      </c>
      <c r="Q1997" s="1" t="s">
        <v>35</v>
      </c>
      <c r="R1997">
        <v>21</v>
      </c>
      <c r="S1997" s="1" t="s">
        <v>32</v>
      </c>
      <c r="T1997" s="1" t="s">
        <v>30</v>
      </c>
      <c r="U1997" s="1" t="s">
        <v>30</v>
      </c>
      <c r="V1997">
        <v>0</v>
      </c>
      <c r="W1997" s="1" t="s">
        <v>32</v>
      </c>
      <c r="X1997" s="1" t="s">
        <v>43</v>
      </c>
      <c r="Y1997" s="1" t="s">
        <v>37</v>
      </c>
      <c r="Z1997">
        <v>36</v>
      </c>
      <c r="AA1997">
        <v>2238</v>
      </c>
      <c r="AB1997" s="1" t="s">
        <v>13500</v>
      </c>
      <c r="AC1997" s="1" t="s">
        <v>13500</v>
      </c>
      <c r="AD1997" t="s">
        <v>13495</v>
      </c>
      <c r="AE1997" s="1" t="s">
        <v>38</v>
      </c>
      <c r="AF1997" s="1" t="s">
        <v>38</v>
      </c>
      <c r="AG1997" t="s">
        <v>13526</v>
      </c>
      <c r="AH1997" t="s">
        <v>38</v>
      </c>
      <c r="AI1997" t="s">
        <v>13540</v>
      </c>
    </row>
    <row r="1998" spans="1:35" x14ac:dyDescent="0.25">
      <c r="A1998" s="1" t="s">
        <v>4086</v>
      </c>
      <c r="B1998" s="1" t="s">
        <v>30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s="1" t="s">
        <v>30</v>
      </c>
      <c r="I1998" s="1" t="s">
        <v>31</v>
      </c>
      <c r="J1998">
        <v>0</v>
      </c>
      <c r="K1998">
        <v>0</v>
      </c>
      <c r="L1998">
        <v>20</v>
      </c>
      <c r="M1998" s="1" t="s">
        <v>32</v>
      </c>
      <c r="N1998">
        <v>0</v>
      </c>
      <c r="O1998" s="1" t="s">
        <v>240</v>
      </c>
      <c r="P1998" s="1" t="s">
        <v>4087</v>
      </c>
      <c r="Q1998" s="1" t="s">
        <v>42</v>
      </c>
      <c r="R1998">
        <v>32</v>
      </c>
      <c r="S1998" s="1" t="s">
        <v>30</v>
      </c>
      <c r="T1998" s="1" t="s">
        <v>30</v>
      </c>
      <c r="U1998" s="1" t="s">
        <v>30</v>
      </c>
      <c r="V1998">
        <v>0</v>
      </c>
      <c r="W1998" s="1" t="s">
        <v>30</v>
      </c>
      <c r="X1998" s="1" t="s">
        <v>57</v>
      </c>
      <c r="Y1998" s="1" t="s">
        <v>58</v>
      </c>
      <c r="Z1998">
        <v>43</v>
      </c>
      <c r="AA1998">
        <v>1840</v>
      </c>
      <c r="AB1998" s="1" t="s">
        <v>13500</v>
      </c>
      <c r="AC1998" s="1" t="s">
        <v>13500</v>
      </c>
      <c r="AD1998" t="s">
        <v>13494</v>
      </c>
      <c r="AE1998" s="1" t="s">
        <v>38</v>
      </c>
      <c r="AF1998" s="1" t="s">
        <v>38</v>
      </c>
      <c r="AG1998" t="s">
        <v>13526</v>
      </c>
      <c r="AH1998" t="s">
        <v>38</v>
      </c>
      <c r="AI1998" t="s">
        <v>13540</v>
      </c>
    </row>
    <row r="1999" spans="1:35" x14ac:dyDescent="0.25">
      <c r="A1999" s="1" t="s">
        <v>4088</v>
      </c>
      <c r="B1999" s="1" t="s">
        <v>30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s="1" t="s">
        <v>32</v>
      </c>
      <c r="I1999" s="1" t="s">
        <v>46</v>
      </c>
      <c r="J1999">
        <v>0</v>
      </c>
      <c r="K1999">
        <v>0</v>
      </c>
      <c r="L1999">
        <v>14</v>
      </c>
      <c r="M1999" s="1" t="s">
        <v>32</v>
      </c>
      <c r="N1999">
        <v>0</v>
      </c>
      <c r="O1999" s="1" t="s">
        <v>71</v>
      </c>
      <c r="P1999" s="1" t="s">
        <v>4089</v>
      </c>
      <c r="Q1999" s="1" t="s">
        <v>42</v>
      </c>
      <c r="R1999">
        <v>28</v>
      </c>
      <c r="S1999" s="1" t="s">
        <v>32</v>
      </c>
      <c r="T1999" s="1" t="s">
        <v>30</v>
      </c>
      <c r="U1999" s="1" t="s">
        <v>30</v>
      </c>
      <c r="V1999">
        <v>0</v>
      </c>
      <c r="W1999" s="1" t="s">
        <v>30</v>
      </c>
      <c r="X1999" s="1" t="s">
        <v>36</v>
      </c>
      <c r="Y1999" s="1" t="s">
        <v>37</v>
      </c>
      <c r="Z1999">
        <v>25</v>
      </c>
      <c r="AA1999">
        <v>525</v>
      </c>
      <c r="AB1999" s="1" t="s">
        <v>13500</v>
      </c>
      <c r="AC1999" s="1" t="s">
        <v>13500</v>
      </c>
      <c r="AD1999" t="s">
        <v>13495</v>
      </c>
      <c r="AE1999" s="1" t="s">
        <v>38</v>
      </c>
      <c r="AF1999" s="1" t="s">
        <v>38</v>
      </c>
      <c r="AG1999" t="s">
        <v>13526</v>
      </c>
      <c r="AH1999" t="s">
        <v>38</v>
      </c>
      <c r="AI1999" t="s">
        <v>13539</v>
      </c>
    </row>
    <row r="2000" spans="1:35" x14ac:dyDescent="0.25">
      <c r="A2000" s="1" t="s">
        <v>4090</v>
      </c>
      <c r="B2000" s="1" t="s">
        <v>30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s="1" t="s">
        <v>30</v>
      </c>
      <c r="I2000" s="1" t="s">
        <v>31</v>
      </c>
      <c r="J2000">
        <v>0</v>
      </c>
      <c r="K2000">
        <v>0</v>
      </c>
      <c r="L2000">
        <v>8</v>
      </c>
      <c r="M2000" s="1" t="s">
        <v>32</v>
      </c>
      <c r="N2000">
        <v>0</v>
      </c>
      <c r="O2000" s="1" t="s">
        <v>216</v>
      </c>
      <c r="P2000" s="1" t="s">
        <v>4091</v>
      </c>
      <c r="Q2000" s="1" t="s">
        <v>42</v>
      </c>
      <c r="R2000">
        <v>76</v>
      </c>
      <c r="S2000" s="1" t="s">
        <v>30</v>
      </c>
      <c r="T2000" s="1" t="s">
        <v>32</v>
      </c>
      <c r="U2000" s="1" t="s">
        <v>30</v>
      </c>
      <c r="V2000">
        <v>0</v>
      </c>
      <c r="W2000" s="1" t="s">
        <v>32</v>
      </c>
      <c r="X2000" s="1" t="s">
        <v>43</v>
      </c>
      <c r="Y2000" s="1" t="s">
        <v>37</v>
      </c>
      <c r="Z2000">
        <v>17</v>
      </c>
      <c r="AA2000">
        <v>922</v>
      </c>
      <c r="AB2000" s="1" t="s">
        <v>13500</v>
      </c>
      <c r="AC2000" s="1" t="s">
        <v>13500</v>
      </c>
      <c r="AD2000" t="s">
        <v>13496</v>
      </c>
      <c r="AE2000" s="1" t="s">
        <v>38</v>
      </c>
      <c r="AF2000" s="1" t="s">
        <v>38</v>
      </c>
      <c r="AG2000" t="s">
        <v>13526</v>
      </c>
      <c r="AH2000" t="s">
        <v>38</v>
      </c>
      <c r="AI2000" t="s">
        <v>13540</v>
      </c>
    </row>
    <row r="2001" spans="1:35" x14ac:dyDescent="0.25">
      <c r="A2001" s="1" t="s">
        <v>4092</v>
      </c>
      <c r="B2001" s="1" t="s">
        <v>30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s="1" t="s">
        <v>30</v>
      </c>
      <c r="I2001" s="1" t="s">
        <v>31</v>
      </c>
      <c r="J2001">
        <v>0</v>
      </c>
      <c r="K2001">
        <v>0</v>
      </c>
      <c r="L2001">
        <v>20</v>
      </c>
      <c r="M2001" s="1" t="s">
        <v>30</v>
      </c>
      <c r="N2001">
        <v>41</v>
      </c>
      <c r="O2001" s="1" t="s">
        <v>153</v>
      </c>
      <c r="P2001" s="1" t="s">
        <v>4093</v>
      </c>
      <c r="Q2001" s="1" t="s">
        <v>42</v>
      </c>
      <c r="R2001">
        <v>22</v>
      </c>
      <c r="S2001" s="1" t="s">
        <v>32</v>
      </c>
      <c r="T2001" s="1" t="s">
        <v>30</v>
      </c>
      <c r="U2001" s="1" t="s">
        <v>30</v>
      </c>
      <c r="V2001">
        <v>0</v>
      </c>
      <c r="W2001" s="1" t="s">
        <v>32</v>
      </c>
      <c r="X2001" s="1" t="s">
        <v>57</v>
      </c>
      <c r="Y2001" s="1" t="s">
        <v>37</v>
      </c>
      <c r="Z2001">
        <v>26</v>
      </c>
      <c r="AA2001">
        <v>1734</v>
      </c>
      <c r="AB2001" s="1" t="s">
        <v>13500</v>
      </c>
      <c r="AC2001" s="1" t="s">
        <v>13500</v>
      </c>
      <c r="AD2001" t="s">
        <v>13495</v>
      </c>
      <c r="AE2001" s="1" t="s">
        <v>38</v>
      </c>
      <c r="AF2001" s="1" t="s">
        <v>38</v>
      </c>
      <c r="AG2001" t="s">
        <v>13526</v>
      </c>
      <c r="AH2001" t="s">
        <v>38</v>
      </c>
      <c r="AI2001" t="s">
        <v>13540</v>
      </c>
    </row>
    <row r="2002" spans="1:35" x14ac:dyDescent="0.25">
      <c r="A2002" s="1" t="s">
        <v>4094</v>
      </c>
      <c r="B2002" s="1" t="s">
        <v>30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s="1" t="s">
        <v>30</v>
      </c>
      <c r="I2002" s="1" t="s">
        <v>31</v>
      </c>
      <c r="J2002">
        <v>0</v>
      </c>
      <c r="K2002">
        <v>0</v>
      </c>
      <c r="L2002">
        <v>4</v>
      </c>
      <c r="M2002" s="1" t="s">
        <v>32</v>
      </c>
      <c r="N2002">
        <v>0</v>
      </c>
      <c r="O2002" s="1" t="s">
        <v>125</v>
      </c>
      <c r="P2002" s="1" t="s">
        <v>4095</v>
      </c>
      <c r="Q2002" s="1" t="s">
        <v>35</v>
      </c>
      <c r="R2002">
        <v>71</v>
      </c>
      <c r="S2002" s="1" t="s">
        <v>30</v>
      </c>
      <c r="T2002" s="1" t="s">
        <v>32</v>
      </c>
      <c r="U2002" s="1" t="s">
        <v>30</v>
      </c>
      <c r="V2002">
        <v>0</v>
      </c>
      <c r="W2002" s="1" t="s">
        <v>30</v>
      </c>
      <c r="X2002" s="1" t="s">
        <v>43</v>
      </c>
      <c r="Y2002" s="1" t="s">
        <v>58</v>
      </c>
      <c r="Z2002">
        <v>36</v>
      </c>
      <c r="AA2002">
        <v>2530</v>
      </c>
      <c r="AB2002" s="1" t="s">
        <v>13500</v>
      </c>
      <c r="AC2002" s="1" t="s">
        <v>13500</v>
      </c>
      <c r="AD2002" t="s">
        <v>13496</v>
      </c>
      <c r="AE2002" s="1" t="s">
        <v>38</v>
      </c>
      <c r="AF2002" s="1" t="s">
        <v>38</v>
      </c>
      <c r="AG2002" t="s">
        <v>13526</v>
      </c>
      <c r="AH2002" t="s">
        <v>38</v>
      </c>
      <c r="AI2002" t="s">
        <v>13540</v>
      </c>
    </row>
    <row r="2003" spans="1:35" x14ac:dyDescent="0.25">
      <c r="A2003" s="1" t="s">
        <v>4096</v>
      </c>
      <c r="B2003" s="1" t="s">
        <v>30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s="1" t="s">
        <v>30</v>
      </c>
      <c r="I2003" s="1" t="s">
        <v>31</v>
      </c>
      <c r="J2003">
        <v>0</v>
      </c>
      <c r="K2003">
        <v>0</v>
      </c>
      <c r="L2003">
        <v>1</v>
      </c>
      <c r="M2003" s="1" t="s">
        <v>32</v>
      </c>
      <c r="N2003">
        <v>0</v>
      </c>
      <c r="O2003" s="1" t="s">
        <v>33</v>
      </c>
      <c r="P2003" s="1" t="s">
        <v>4097</v>
      </c>
      <c r="Q2003" s="1" t="s">
        <v>42</v>
      </c>
      <c r="R2003">
        <v>77</v>
      </c>
      <c r="S2003" s="1" t="s">
        <v>30</v>
      </c>
      <c r="T2003" s="1" t="s">
        <v>32</v>
      </c>
      <c r="U2003" s="1" t="s">
        <v>30</v>
      </c>
      <c r="V2003">
        <v>0</v>
      </c>
      <c r="W2003" s="1" t="s">
        <v>32</v>
      </c>
      <c r="X2003" s="1" t="s">
        <v>57</v>
      </c>
      <c r="Y2003" s="1" t="s">
        <v>37</v>
      </c>
      <c r="Z2003">
        <v>27</v>
      </c>
      <c r="AA2003">
        <v>936</v>
      </c>
      <c r="AB2003" s="1" t="s">
        <v>13500</v>
      </c>
      <c r="AC2003" s="1" t="s">
        <v>13500</v>
      </c>
      <c r="AD2003" t="s">
        <v>13496</v>
      </c>
      <c r="AE2003" s="1" t="s">
        <v>38</v>
      </c>
      <c r="AF2003" s="1" t="s">
        <v>38</v>
      </c>
      <c r="AG2003" t="s">
        <v>13527</v>
      </c>
      <c r="AH2003" t="s">
        <v>38</v>
      </c>
      <c r="AI2003" t="s">
        <v>13539</v>
      </c>
    </row>
    <row r="2004" spans="1:35" x14ac:dyDescent="0.25">
      <c r="A2004" s="1" t="s">
        <v>4098</v>
      </c>
      <c r="B2004" s="1" t="s">
        <v>30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s="1" t="s">
        <v>30</v>
      </c>
      <c r="I2004" s="1" t="s">
        <v>31</v>
      </c>
      <c r="J2004">
        <v>0</v>
      </c>
      <c r="K2004">
        <v>0</v>
      </c>
      <c r="L2004">
        <v>1</v>
      </c>
      <c r="M2004" s="1" t="s">
        <v>32</v>
      </c>
      <c r="N2004">
        <v>0</v>
      </c>
      <c r="O2004" s="1" t="s">
        <v>471</v>
      </c>
      <c r="P2004" s="1" t="s">
        <v>4099</v>
      </c>
      <c r="Q2004" s="1" t="s">
        <v>42</v>
      </c>
      <c r="R2004">
        <v>72</v>
      </c>
      <c r="S2004" s="1" t="s">
        <v>30</v>
      </c>
      <c r="T2004" s="1" t="s">
        <v>32</v>
      </c>
      <c r="U2004" s="1" t="s">
        <v>30</v>
      </c>
      <c r="V2004">
        <v>0</v>
      </c>
      <c r="W2004" s="1" t="s">
        <v>30</v>
      </c>
      <c r="X2004" s="1" t="s">
        <v>57</v>
      </c>
      <c r="Y2004" s="1" t="s">
        <v>37</v>
      </c>
      <c r="Z2004">
        <v>25</v>
      </c>
      <c r="AA2004">
        <v>877</v>
      </c>
      <c r="AB2004" s="1" t="s">
        <v>13500</v>
      </c>
      <c r="AC2004" s="1" t="s">
        <v>13500</v>
      </c>
      <c r="AD2004" t="s">
        <v>13496</v>
      </c>
      <c r="AE2004" s="1" t="s">
        <v>38</v>
      </c>
      <c r="AF2004" s="1" t="s">
        <v>38</v>
      </c>
      <c r="AG2004" t="s">
        <v>13527</v>
      </c>
      <c r="AH2004" t="s">
        <v>38</v>
      </c>
      <c r="AI2004" t="s">
        <v>13539</v>
      </c>
    </row>
    <row r="2005" spans="1:35" x14ac:dyDescent="0.25">
      <c r="A2005" s="1" t="s">
        <v>4100</v>
      </c>
      <c r="B2005" s="1" t="s">
        <v>30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s="1" t="s">
        <v>30</v>
      </c>
      <c r="I2005" s="1" t="s">
        <v>31</v>
      </c>
      <c r="J2005">
        <v>0</v>
      </c>
      <c r="K2005">
        <v>0</v>
      </c>
      <c r="L2005">
        <v>0</v>
      </c>
      <c r="M2005" s="1" t="s">
        <v>30</v>
      </c>
      <c r="N2005">
        <v>0</v>
      </c>
      <c r="O2005" s="1" t="s">
        <v>119</v>
      </c>
      <c r="P2005" s="1" t="s">
        <v>4101</v>
      </c>
      <c r="Q2005" s="1" t="s">
        <v>35</v>
      </c>
      <c r="R2005">
        <v>43</v>
      </c>
      <c r="S2005" s="1" t="s">
        <v>30</v>
      </c>
      <c r="T2005" s="1" t="s">
        <v>30</v>
      </c>
      <c r="U2005" s="1" t="s">
        <v>30</v>
      </c>
      <c r="V2005">
        <v>0</v>
      </c>
      <c r="W2005" s="1" t="s">
        <v>30</v>
      </c>
      <c r="X2005" s="1" t="s">
        <v>57</v>
      </c>
      <c r="Y2005" s="1" t="s">
        <v>58</v>
      </c>
      <c r="Z2005">
        <v>8</v>
      </c>
      <c r="AA2005">
        <v>589</v>
      </c>
      <c r="AB2005" s="1" t="s">
        <v>13500</v>
      </c>
      <c r="AC2005" s="1" t="s">
        <v>13500</v>
      </c>
      <c r="AD2005" t="s">
        <v>13494</v>
      </c>
      <c r="AE2005" s="1" t="s">
        <v>38</v>
      </c>
      <c r="AF2005" s="1" t="s">
        <v>38</v>
      </c>
      <c r="AG2005" t="s">
        <v>13527</v>
      </c>
      <c r="AH2005" t="s">
        <v>38</v>
      </c>
      <c r="AI2005" t="s">
        <v>13540</v>
      </c>
    </row>
    <row r="2006" spans="1:35" x14ac:dyDescent="0.25">
      <c r="A2006" s="1" t="s">
        <v>4102</v>
      </c>
      <c r="B2006" s="1" t="s">
        <v>30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s="1" t="s">
        <v>30</v>
      </c>
      <c r="I2006" s="1" t="s">
        <v>31</v>
      </c>
      <c r="J2006">
        <v>0</v>
      </c>
      <c r="K2006">
        <v>0</v>
      </c>
      <c r="L2006">
        <v>0</v>
      </c>
      <c r="M2006" s="1" t="s">
        <v>30</v>
      </c>
      <c r="N2006">
        <v>0</v>
      </c>
      <c r="O2006" s="1" t="s">
        <v>119</v>
      </c>
      <c r="P2006" s="1" t="s">
        <v>4103</v>
      </c>
      <c r="Q2006" s="1" t="s">
        <v>35</v>
      </c>
      <c r="R2006">
        <v>34</v>
      </c>
      <c r="S2006" s="1" t="s">
        <v>30</v>
      </c>
      <c r="T2006" s="1" t="s">
        <v>30</v>
      </c>
      <c r="U2006" s="1" t="s">
        <v>30</v>
      </c>
      <c r="V2006">
        <v>0</v>
      </c>
      <c r="W2006" s="1" t="s">
        <v>30</v>
      </c>
      <c r="X2006" s="1" t="s">
        <v>43</v>
      </c>
      <c r="Y2006" s="1" t="s">
        <v>58</v>
      </c>
      <c r="Z2006">
        <v>8</v>
      </c>
      <c r="AA2006">
        <v>114</v>
      </c>
      <c r="AB2006" s="1" t="s">
        <v>13500</v>
      </c>
      <c r="AC2006" s="1" t="s">
        <v>13500</v>
      </c>
      <c r="AD2006" t="s">
        <v>13494</v>
      </c>
      <c r="AE2006" s="1" t="s">
        <v>38</v>
      </c>
      <c r="AF2006" s="1" t="s">
        <v>38</v>
      </c>
      <c r="AG2006" t="s">
        <v>13527</v>
      </c>
      <c r="AH2006" t="s">
        <v>38</v>
      </c>
      <c r="AI2006" t="s">
        <v>13539</v>
      </c>
    </row>
    <row r="2007" spans="1:35" x14ac:dyDescent="0.25">
      <c r="A2007" s="1" t="s">
        <v>4104</v>
      </c>
      <c r="B2007" s="1" t="s">
        <v>30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s="1" t="s">
        <v>30</v>
      </c>
      <c r="I2007" s="1" t="s">
        <v>31</v>
      </c>
      <c r="J2007">
        <v>0</v>
      </c>
      <c r="K2007">
        <v>0</v>
      </c>
      <c r="L2007">
        <v>13</v>
      </c>
      <c r="M2007" s="1" t="s">
        <v>32</v>
      </c>
      <c r="N2007">
        <v>0</v>
      </c>
      <c r="O2007" s="1" t="s">
        <v>197</v>
      </c>
      <c r="P2007" s="1" t="s">
        <v>4105</v>
      </c>
      <c r="Q2007" s="1" t="s">
        <v>42</v>
      </c>
      <c r="R2007">
        <v>26</v>
      </c>
      <c r="S2007" s="1" t="s">
        <v>32</v>
      </c>
      <c r="T2007" s="1" t="s">
        <v>30</v>
      </c>
      <c r="U2007" s="1" t="s">
        <v>30</v>
      </c>
      <c r="V2007">
        <v>0</v>
      </c>
      <c r="W2007" s="1" t="s">
        <v>32</v>
      </c>
      <c r="X2007" s="1" t="s">
        <v>36</v>
      </c>
      <c r="Y2007" s="1" t="s">
        <v>58</v>
      </c>
      <c r="Z2007">
        <v>41</v>
      </c>
      <c r="AA2007">
        <v>388</v>
      </c>
      <c r="AB2007" s="1" t="s">
        <v>13500</v>
      </c>
      <c r="AC2007" s="1" t="s">
        <v>13500</v>
      </c>
      <c r="AD2007" t="s">
        <v>13495</v>
      </c>
      <c r="AE2007" s="1" t="s">
        <v>38</v>
      </c>
      <c r="AF2007" s="1" t="s">
        <v>38</v>
      </c>
      <c r="AG2007" t="s">
        <v>13526</v>
      </c>
      <c r="AH2007" t="s">
        <v>38</v>
      </c>
      <c r="AI2007" t="s">
        <v>13538</v>
      </c>
    </row>
    <row r="2008" spans="1:35" x14ac:dyDescent="0.25">
      <c r="A2008" s="1" t="s">
        <v>4106</v>
      </c>
      <c r="B2008" s="1" t="s">
        <v>30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s="1" t="s">
        <v>30</v>
      </c>
      <c r="I2008" s="1" t="s">
        <v>31</v>
      </c>
      <c r="J2008">
        <v>0</v>
      </c>
      <c r="K2008">
        <v>0</v>
      </c>
      <c r="L2008">
        <v>16</v>
      </c>
      <c r="M2008" s="1" t="s">
        <v>32</v>
      </c>
      <c r="N2008">
        <v>0</v>
      </c>
      <c r="O2008" s="1" t="s">
        <v>153</v>
      </c>
      <c r="P2008" s="1" t="s">
        <v>4107</v>
      </c>
      <c r="Q2008" s="1" t="s">
        <v>35</v>
      </c>
      <c r="R2008">
        <v>26</v>
      </c>
      <c r="S2008" s="1" t="s">
        <v>32</v>
      </c>
      <c r="T2008" s="1" t="s">
        <v>30</v>
      </c>
      <c r="U2008" s="1" t="s">
        <v>30</v>
      </c>
      <c r="V2008">
        <v>0</v>
      </c>
      <c r="W2008" s="1" t="s">
        <v>32</v>
      </c>
      <c r="X2008" s="1" t="s">
        <v>36</v>
      </c>
      <c r="Y2008" s="1" t="s">
        <v>58</v>
      </c>
      <c r="Z2008">
        <v>40</v>
      </c>
      <c r="AA2008">
        <v>964</v>
      </c>
      <c r="AB2008" s="1" t="s">
        <v>13500</v>
      </c>
      <c r="AC2008" s="1" t="s">
        <v>13500</v>
      </c>
      <c r="AD2008" t="s">
        <v>13495</v>
      </c>
      <c r="AE2008" s="1" t="s">
        <v>38</v>
      </c>
      <c r="AF2008" s="1" t="s">
        <v>38</v>
      </c>
      <c r="AG2008" t="s">
        <v>13526</v>
      </c>
      <c r="AH2008" t="s">
        <v>38</v>
      </c>
      <c r="AI2008" t="s">
        <v>13539</v>
      </c>
    </row>
    <row r="2009" spans="1:35" x14ac:dyDescent="0.25">
      <c r="A2009" s="1" t="s">
        <v>4108</v>
      </c>
      <c r="B2009" s="1" t="s">
        <v>30</v>
      </c>
      <c r="C2009">
        <v>1</v>
      </c>
      <c r="D2009">
        <v>4</v>
      </c>
      <c r="E2009">
        <v>10</v>
      </c>
      <c r="F2009">
        <v>0</v>
      </c>
      <c r="G2009">
        <v>0</v>
      </c>
      <c r="H2009" s="1" t="s">
        <v>30</v>
      </c>
      <c r="I2009" s="1" t="s">
        <v>31</v>
      </c>
      <c r="J2009">
        <v>0</v>
      </c>
      <c r="K2009">
        <v>0</v>
      </c>
      <c r="L2009">
        <v>1</v>
      </c>
      <c r="M2009" s="1" t="s">
        <v>30</v>
      </c>
      <c r="N2009">
        <v>4</v>
      </c>
      <c r="O2009" s="1" t="s">
        <v>111</v>
      </c>
      <c r="P2009" s="1" t="s">
        <v>4109</v>
      </c>
      <c r="Q2009" s="1" t="s">
        <v>35</v>
      </c>
      <c r="R2009">
        <v>66</v>
      </c>
      <c r="S2009" s="1" t="s">
        <v>30</v>
      </c>
      <c r="T2009" s="1" t="s">
        <v>32</v>
      </c>
      <c r="U2009" s="1" t="s">
        <v>30</v>
      </c>
      <c r="V2009">
        <v>0</v>
      </c>
      <c r="W2009" s="1" t="s">
        <v>30</v>
      </c>
      <c r="X2009" s="1" t="s">
        <v>57</v>
      </c>
      <c r="Y2009" s="1" t="s">
        <v>37</v>
      </c>
      <c r="Z2009">
        <v>34</v>
      </c>
      <c r="AA2009">
        <v>34</v>
      </c>
      <c r="AB2009" s="1" t="s">
        <v>13500</v>
      </c>
      <c r="AC2009" s="1" t="s">
        <v>13500</v>
      </c>
      <c r="AD2009" t="s">
        <v>13496</v>
      </c>
      <c r="AE2009" s="1" t="s">
        <v>38</v>
      </c>
      <c r="AF2009" s="1" t="s">
        <v>38</v>
      </c>
      <c r="AG2009" t="s">
        <v>13527</v>
      </c>
      <c r="AH2009" t="s">
        <v>38</v>
      </c>
      <c r="AI2009" t="s">
        <v>13538</v>
      </c>
    </row>
    <row r="2010" spans="1:35" x14ac:dyDescent="0.25">
      <c r="A2010" s="1" t="s">
        <v>4110</v>
      </c>
      <c r="B2010" s="1" t="s">
        <v>30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s="1" t="s">
        <v>30</v>
      </c>
      <c r="I2010" s="1" t="s">
        <v>31</v>
      </c>
      <c r="J2010">
        <v>0</v>
      </c>
      <c r="K2010">
        <v>0</v>
      </c>
      <c r="L2010">
        <v>5</v>
      </c>
      <c r="M2010" s="1" t="s">
        <v>32</v>
      </c>
      <c r="N2010">
        <v>0</v>
      </c>
      <c r="O2010" s="1" t="s">
        <v>269</v>
      </c>
      <c r="P2010" s="1" t="s">
        <v>4111</v>
      </c>
      <c r="Q2010" s="1" t="s">
        <v>42</v>
      </c>
      <c r="R2010">
        <v>80</v>
      </c>
      <c r="S2010" s="1" t="s">
        <v>30</v>
      </c>
      <c r="T2010" s="1" t="s">
        <v>32</v>
      </c>
      <c r="U2010" s="1" t="s">
        <v>30</v>
      </c>
      <c r="V2010">
        <v>0</v>
      </c>
      <c r="W2010" s="1" t="s">
        <v>32</v>
      </c>
      <c r="X2010" s="1" t="s">
        <v>57</v>
      </c>
      <c r="Y2010" s="1" t="s">
        <v>37</v>
      </c>
      <c r="Z2010">
        <v>53</v>
      </c>
      <c r="AA2010">
        <v>3663</v>
      </c>
      <c r="AB2010" s="1" t="s">
        <v>13500</v>
      </c>
      <c r="AC2010" s="1" t="s">
        <v>13500</v>
      </c>
      <c r="AD2010" t="s">
        <v>13496</v>
      </c>
      <c r="AE2010" s="1" t="s">
        <v>38</v>
      </c>
      <c r="AF2010" s="1" t="s">
        <v>38</v>
      </c>
      <c r="AG2010" t="s">
        <v>13526</v>
      </c>
      <c r="AH2010" t="s">
        <v>38</v>
      </c>
      <c r="AI2010" t="s">
        <v>13540</v>
      </c>
    </row>
    <row r="2011" spans="1:35" x14ac:dyDescent="0.25">
      <c r="A2011" s="1" t="s">
        <v>4112</v>
      </c>
      <c r="B2011" s="1" t="s">
        <v>30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s="1" t="s">
        <v>30</v>
      </c>
      <c r="I2011" s="1" t="s">
        <v>31</v>
      </c>
      <c r="J2011">
        <v>0</v>
      </c>
      <c r="K2011">
        <v>0</v>
      </c>
      <c r="L2011">
        <v>0</v>
      </c>
      <c r="M2011" s="1" t="s">
        <v>30</v>
      </c>
      <c r="N2011">
        <v>0</v>
      </c>
      <c r="O2011" s="1" t="s">
        <v>55</v>
      </c>
      <c r="P2011" s="1" t="s">
        <v>4113</v>
      </c>
      <c r="Q2011" s="1" t="s">
        <v>35</v>
      </c>
      <c r="R2011">
        <v>40</v>
      </c>
      <c r="S2011" s="1" t="s">
        <v>30</v>
      </c>
      <c r="T2011" s="1" t="s">
        <v>30</v>
      </c>
      <c r="U2011" s="1" t="s">
        <v>30</v>
      </c>
      <c r="V2011">
        <v>0</v>
      </c>
      <c r="W2011" s="1" t="s">
        <v>30</v>
      </c>
      <c r="X2011" s="1" t="s">
        <v>57</v>
      </c>
      <c r="Y2011" s="1" t="s">
        <v>37</v>
      </c>
      <c r="Z2011">
        <v>9</v>
      </c>
      <c r="AA2011">
        <v>650</v>
      </c>
      <c r="AB2011" s="1" t="s">
        <v>13500</v>
      </c>
      <c r="AC2011" s="1" t="s">
        <v>13500</v>
      </c>
      <c r="AD2011" t="s">
        <v>13494</v>
      </c>
      <c r="AE2011" s="1" t="s">
        <v>38</v>
      </c>
      <c r="AF2011" s="1" t="s">
        <v>38</v>
      </c>
      <c r="AG2011" t="s">
        <v>13527</v>
      </c>
      <c r="AH2011" t="s">
        <v>38</v>
      </c>
      <c r="AI2011" t="s">
        <v>13540</v>
      </c>
    </row>
    <row r="2012" spans="1:35" x14ac:dyDescent="0.25">
      <c r="A2012" s="1" t="s">
        <v>4114</v>
      </c>
      <c r="B2012" s="1" t="s">
        <v>30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s="1" t="s">
        <v>30</v>
      </c>
      <c r="I2012" s="1" t="s">
        <v>31</v>
      </c>
      <c r="J2012">
        <v>0</v>
      </c>
      <c r="K2012">
        <v>0</v>
      </c>
      <c r="L2012">
        <v>9</v>
      </c>
      <c r="M2012" s="1" t="s">
        <v>32</v>
      </c>
      <c r="N2012">
        <v>0</v>
      </c>
      <c r="O2012" s="1" t="s">
        <v>71</v>
      </c>
      <c r="P2012" s="1" t="s">
        <v>4115</v>
      </c>
      <c r="Q2012" s="1" t="s">
        <v>35</v>
      </c>
      <c r="R2012">
        <v>71</v>
      </c>
      <c r="S2012" s="1" t="s">
        <v>30</v>
      </c>
      <c r="T2012" s="1" t="s">
        <v>32</v>
      </c>
      <c r="U2012" s="1" t="s">
        <v>30</v>
      </c>
      <c r="V2012">
        <v>0</v>
      </c>
      <c r="W2012" s="1" t="s">
        <v>32</v>
      </c>
      <c r="X2012" s="1" t="s">
        <v>43</v>
      </c>
      <c r="Y2012" s="1" t="s">
        <v>58</v>
      </c>
      <c r="Z2012">
        <v>61</v>
      </c>
      <c r="AA2012">
        <v>3661</v>
      </c>
      <c r="AB2012" s="1" t="s">
        <v>13500</v>
      </c>
      <c r="AC2012" s="1" t="s">
        <v>13500</v>
      </c>
      <c r="AD2012" t="s">
        <v>13496</v>
      </c>
      <c r="AE2012" s="1" t="s">
        <v>38</v>
      </c>
      <c r="AF2012" s="1" t="s">
        <v>38</v>
      </c>
      <c r="AG2012" t="s">
        <v>13526</v>
      </c>
      <c r="AH2012" t="s">
        <v>38</v>
      </c>
      <c r="AI2012" t="s">
        <v>13540</v>
      </c>
    </row>
    <row r="2013" spans="1:35" x14ac:dyDescent="0.25">
      <c r="A2013" s="1" t="s">
        <v>4116</v>
      </c>
      <c r="B2013" s="1" t="s">
        <v>30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s="1" t="s">
        <v>30</v>
      </c>
      <c r="I2013" s="1" t="s">
        <v>31</v>
      </c>
      <c r="J2013">
        <v>0</v>
      </c>
      <c r="K2013">
        <v>0</v>
      </c>
      <c r="L2013">
        <v>3</v>
      </c>
      <c r="M2013" s="1" t="s">
        <v>32</v>
      </c>
      <c r="N2013">
        <v>0</v>
      </c>
      <c r="O2013" s="1" t="s">
        <v>55</v>
      </c>
      <c r="P2013" s="1" t="s">
        <v>4117</v>
      </c>
      <c r="Q2013" s="1" t="s">
        <v>35</v>
      </c>
      <c r="R2013">
        <v>62</v>
      </c>
      <c r="S2013" s="1" t="s">
        <v>30</v>
      </c>
      <c r="T2013" s="1" t="s">
        <v>30</v>
      </c>
      <c r="U2013" s="1" t="s">
        <v>30</v>
      </c>
      <c r="V2013">
        <v>0</v>
      </c>
      <c r="W2013" s="1" t="s">
        <v>32</v>
      </c>
      <c r="X2013" s="1" t="s">
        <v>57</v>
      </c>
      <c r="Y2013" s="1" t="s">
        <v>37</v>
      </c>
      <c r="Z2013">
        <v>33</v>
      </c>
      <c r="AA2013">
        <v>1629</v>
      </c>
      <c r="AB2013" s="1" t="s">
        <v>13500</v>
      </c>
      <c r="AC2013" s="1" t="s">
        <v>13500</v>
      </c>
      <c r="AD2013" t="s">
        <v>13494</v>
      </c>
      <c r="AE2013" s="1" t="s">
        <v>38</v>
      </c>
      <c r="AF2013" s="1" t="s">
        <v>38</v>
      </c>
      <c r="AG2013" t="s">
        <v>13526</v>
      </c>
      <c r="AH2013" t="s">
        <v>38</v>
      </c>
      <c r="AI2013" t="s">
        <v>13540</v>
      </c>
    </row>
    <row r="2014" spans="1:35" x14ac:dyDescent="0.25">
      <c r="A2014" s="1" t="s">
        <v>4118</v>
      </c>
      <c r="B2014" s="1" t="s">
        <v>30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s="1" t="s">
        <v>30</v>
      </c>
      <c r="I2014" s="1" t="s">
        <v>31</v>
      </c>
      <c r="J2014">
        <v>0</v>
      </c>
      <c r="K2014">
        <v>0</v>
      </c>
      <c r="L2014">
        <v>7</v>
      </c>
      <c r="M2014" s="1" t="s">
        <v>32</v>
      </c>
      <c r="N2014">
        <v>0</v>
      </c>
      <c r="O2014" s="1" t="s">
        <v>156</v>
      </c>
      <c r="P2014" s="1" t="s">
        <v>4119</v>
      </c>
      <c r="Q2014" s="1" t="s">
        <v>35</v>
      </c>
      <c r="R2014">
        <v>77</v>
      </c>
      <c r="S2014" s="1" t="s">
        <v>30</v>
      </c>
      <c r="T2014" s="1" t="s">
        <v>32</v>
      </c>
      <c r="U2014" s="1" t="s">
        <v>30</v>
      </c>
      <c r="V2014">
        <v>0</v>
      </c>
      <c r="W2014" s="1" t="s">
        <v>32</v>
      </c>
      <c r="X2014" s="1" t="s">
        <v>57</v>
      </c>
      <c r="Y2014" s="1" t="s">
        <v>37</v>
      </c>
      <c r="Z2014">
        <v>41</v>
      </c>
      <c r="AA2014">
        <v>1222</v>
      </c>
      <c r="AB2014" s="1" t="s">
        <v>13500</v>
      </c>
      <c r="AC2014" s="1" t="s">
        <v>13500</v>
      </c>
      <c r="AD2014" t="s">
        <v>13496</v>
      </c>
      <c r="AE2014" s="1" t="s">
        <v>38</v>
      </c>
      <c r="AF2014" s="1" t="s">
        <v>38</v>
      </c>
      <c r="AG2014" t="s">
        <v>13526</v>
      </c>
      <c r="AH2014" t="s">
        <v>38</v>
      </c>
      <c r="AI2014" t="s">
        <v>13539</v>
      </c>
    </row>
    <row r="2015" spans="1:35" x14ac:dyDescent="0.25">
      <c r="A2015" s="1" t="s">
        <v>4120</v>
      </c>
      <c r="B2015" s="1" t="s">
        <v>30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s="1" t="s">
        <v>30</v>
      </c>
      <c r="I2015" s="1" t="s">
        <v>31</v>
      </c>
      <c r="J2015">
        <v>0</v>
      </c>
      <c r="K2015">
        <v>0</v>
      </c>
      <c r="L2015">
        <v>0</v>
      </c>
      <c r="M2015" s="1" t="s">
        <v>30</v>
      </c>
      <c r="N2015">
        <v>0</v>
      </c>
      <c r="O2015" s="1" t="s">
        <v>153</v>
      </c>
      <c r="P2015" s="1" t="s">
        <v>4121</v>
      </c>
      <c r="Q2015" s="1" t="s">
        <v>35</v>
      </c>
      <c r="R2015">
        <v>54</v>
      </c>
      <c r="S2015" s="1" t="s">
        <v>30</v>
      </c>
      <c r="T2015" s="1" t="s">
        <v>30</v>
      </c>
      <c r="U2015" s="1" t="s">
        <v>30</v>
      </c>
      <c r="V2015">
        <v>0</v>
      </c>
      <c r="W2015" s="1" t="s">
        <v>30</v>
      </c>
      <c r="X2015" s="1" t="s">
        <v>43</v>
      </c>
      <c r="Y2015" s="1" t="s">
        <v>58</v>
      </c>
      <c r="Z2015">
        <v>8</v>
      </c>
      <c r="AA2015">
        <v>394</v>
      </c>
      <c r="AB2015" s="1" t="s">
        <v>13500</v>
      </c>
      <c r="AC2015" s="1" t="s">
        <v>13500</v>
      </c>
      <c r="AD2015" t="s">
        <v>13494</v>
      </c>
      <c r="AE2015" s="1" t="s">
        <v>38</v>
      </c>
      <c r="AF2015" s="1" t="s">
        <v>38</v>
      </c>
      <c r="AG2015" t="s">
        <v>13527</v>
      </c>
      <c r="AH2015" t="s">
        <v>38</v>
      </c>
      <c r="AI2015" t="s">
        <v>13540</v>
      </c>
    </row>
    <row r="2016" spans="1:35" x14ac:dyDescent="0.25">
      <c r="A2016" s="1" t="s">
        <v>4122</v>
      </c>
      <c r="B2016" s="1" t="s">
        <v>30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s="1" t="s">
        <v>30</v>
      </c>
      <c r="I2016" s="1" t="s">
        <v>31</v>
      </c>
      <c r="J2016">
        <v>0</v>
      </c>
      <c r="K2016">
        <v>0</v>
      </c>
      <c r="L2016">
        <v>0</v>
      </c>
      <c r="M2016" s="1" t="s">
        <v>30</v>
      </c>
      <c r="N2016">
        <v>0</v>
      </c>
      <c r="O2016" s="1" t="s">
        <v>135</v>
      </c>
      <c r="P2016" s="1" t="s">
        <v>4123</v>
      </c>
      <c r="Q2016" s="1" t="s">
        <v>35</v>
      </c>
      <c r="R2016">
        <v>48</v>
      </c>
      <c r="S2016" s="1" t="s">
        <v>30</v>
      </c>
      <c r="T2016" s="1" t="s">
        <v>30</v>
      </c>
      <c r="U2016" s="1" t="s">
        <v>30</v>
      </c>
      <c r="V2016">
        <v>0</v>
      </c>
      <c r="W2016" s="1" t="s">
        <v>30</v>
      </c>
      <c r="X2016" s="1" t="s">
        <v>36</v>
      </c>
      <c r="Y2016" s="1" t="s">
        <v>58</v>
      </c>
      <c r="Z2016">
        <v>10</v>
      </c>
      <c r="AA2016">
        <v>81</v>
      </c>
      <c r="AB2016" s="1" t="s">
        <v>13500</v>
      </c>
      <c r="AC2016" s="1" t="s">
        <v>13500</v>
      </c>
      <c r="AD2016" t="s">
        <v>13494</v>
      </c>
      <c r="AE2016" s="1" t="s">
        <v>38</v>
      </c>
      <c r="AF2016" s="1" t="s">
        <v>38</v>
      </c>
      <c r="AG2016" t="s">
        <v>13527</v>
      </c>
      <c r="AH2016" t="s">
        <v>38</v>
      </c>
      <c r="AI2016" t="s">
        <v>13538</v>
      </c>
    </row>
    <row r="2017" spans="1:35" x14ac:dyDescent="0.25">
      <c r="A2017" s="1" t="s">
        <v>4124</v>
      </c>
      <c r="B2017" s="1" t="s">
        <v>30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s="1" t="s">
        <v>30</v>
      </c>
      <c r="I2017" s="1" t="s">
        <v>31</v>
      </c>
      <c r="J2017">
        <v>0</v>
      </c>
      <c r="K2017">
        <v>0</v>
      </c>
      <c r="L2017">
        <v>7</v>
      </c>
      <c r="M2017" s="1" t="s">
        <v>32</v>
      </c>
      <c r="N2017">
        <v>0</v>
      </c>
      <c r="O2017" s="1" t="s">
        <v>106</v>
      </c>
      <c r="P2017" s="1" t="s">
        <v>4125</v>
      </c>
      <c r="Q2017" s="1" t="s">
        <v>42</v>
      </c>
      <c r="R2017">
        <v>46</v>
      </c>
      <c r="S2017" s="1" t="s">
        <v>30</v>
      </c>
      <c r="T2017" s="1" t="s">
        <v>30</v>
      </c>
      <c r="U2017" s="1" t="s">
        <v>30</v>
      </c>
      <c r="V2017">
        <v>0</v>
      </c>
      <c r="W2017" s="1" t="s">
        <v>32</v>
      </c>
      <c r="X2017" s="1" t="s">
        <v>43</v>
      </c>
      <c r="Y2017" s="1" t="s">
        <v>37</v>
      </c>
      <c r="Z2017">
        <v>37</v>
      </c>
      <c r="AA2017">
        <v>1438</v>
      </c>
      <c r="AB2017" s="1" t="s">
        <v>13500</v>
      </c>
      <c r="AC2017" s="1" t="s">
        <v>13500</v>
      </c>
      <c r="AD2017" t="s">
        <v>13494</v>
      </c>
      <c r="AE2017" s="1" t="s">
        <v>38</v>
      </c>
      <c r="AF2017" s="1" t="s">
        <v>38</v>
      </c>
      <c r="AG2017" t="s">
        <v>13526</v>
      </c>
      <c r="AH2017" t="s">
        <v>38</v>
      </c>
      <c r="AI2017" t="s">
        <v>13539</v>
      </c>
    </row>
    <row r="2018" spans="1:35" x14ac:dyDescent="0.25">
      <c r="A2018" s="1" t="s">
        <v>4126</v>
      </c>
      <c r="B2018" s="1" t="s">
        <v>30</v>
      </c>
      <c r="C2018">
        <v>8</v>
      </c>
      <c r="D2018">
        <v>13</v>
      </c>
      <c r="E2018">
        <v>32.9</v>
      </c>
      <c r="F2018">
        <v>0</v>
      </c>
      <c r="G2018">
        <v>0</v>
      </c>
      <c r="H2018" s="1" t="s">
        <v>30</v>
      </c>
      <c r="I2018" s="1" t="s">
        <v>31</v>
      </c>
      <c r="J2018">
        <v>0</v>
      </c>
      <c r="K2018">
        <v>0</v>
      </c>
      <c r="L2018">
        <v>1</v>
      </c>
      <c r="M2018" s="1" t="s">
        <v>32</v>
      </c>
      <c r="N2018">
        <v>0</v>
      </c>
      <c r="O2018" s="1" t="s">
        <v>68</v>
      </c>
      <c r="P2018" s="1" t="s">
        <v>4127</v>
      </c>
      <c r="Q2018" s="1" t="s">
        <v>42</v>
      </c>
      <c r="R2018">
        <v>70</v>
      </c>
      <c r="S2018" s="1" t="s">
        <v>30</v>
      </c>
      <c r="T2018" s="1" t="s">
        <v>32</v>
      </c>
      <c r="U2018" s="1" t="s">
        <v>30</v>
      </c>
      <c r="V2018">
        <v>0</v>
      </c>
      <c r="W2018" s="1" t="s">
        <v>30</v>
      </c>
      <c r="X2018" s="1" t="s">
        <v>57</v>
      </c>
      <c r="Y2018" s="1" t="s">
        <v>37</v>
      </c>
      <c r="Z2018">
        <v>32</v>
      </c>
      <c r="AA2018">
        <v>265</v>
      </c>
      <c r="AB2018" s="1" t="s">
        <v>13500</v>
      </c>
      <c r="AC2018" s="1" t="s">
        <v>13500</v>
      </c>
      <c r="AD2018" t="s">
        <v>13496</v>
      </c>
      <c r="AE2018" s="1" t="s">
        <v>38</v>
      </c>
      <c r="AF2018" s="1" t="s">
        <v>38</v>
      </c>
      <c r="AG2018" t="s">
        <v>13527</v>
      </c>
      <c r="AH2018" t="s">
        <v>38</v>
      </c>
      <c r="AI2018" t="s">
        <v>13538</v>
      </c>
    </row>
    <row r="2019" spans="1:35" x14ac:dyDescent="0.25">
      <c r="A2019" s="1" t="s">
        <v>4128</v>
      </c>
      <c r="B2019" s="1" t="s">
        <v>30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s="1" t="s">
        <v>30</v>
      </c>
      <c r="I2019" s="1" t="s">
        <v>31</v>
      </c>
      <c r="J2019">
        <v>0</v>
      </c>
      <c r="K2019">
        <v>0</v>
      </c>
      <c r="L2019">
        <v>0</v>
      </c>
      <c r="M2019" s="1" t="s">
        <v>30</v>
      </c>
      <c r="N2019">
        <v>0</v>
      </c>
      <c r="O2019" s="1" t="s">
        <v>55</v>
      </c>
      <c r="P2019" s="1" t="s">
        <v>4129</v>
      </c>
      <c r="Q2019" s="1" t="s">
        <v>42</v>
      </c>
      <c r="R2019">
        <v>76</v>
      </c>
      <c r="S2019" s="1" t="s">
        <v>30</v>
      </c>
      <c r="T2019" s="1" t="s">
        <v>32</v>
      </c>
      <c r="U2019" s="1" t="s">
        <v>30</v>
      </c>
      <c r="V2019">
        <v>0</v>
      </c>
      <c r="W2019" s="1" t="s">
        <v>30</v>
      </c>
      <c r="X2019" s="1" t="s">
        <v>57</v>
      </c>
      <c r="Y2019" s="1" t="s">
        <v>58</v>
      </c>
      <c r="Z2019">
        <v>9</v>
      </c>
      <c r="AA2019">
        <v>622</v>
      </c>
      <c r="AB2019" s="1" t="s">
        <v>13500</v>
      </c>
      <c r="AC2019" s="1" t="s">
        <v>13500</v>
      </c>
      <c r="AD2019" t="s">
        <v>13496</v>
      </c>
      <c r="AE2019" s="1" t="s">
        <v>38</v>
      </c>
      <c r="AF2019" s="1" t="s">
        <v>38</v>
      </c>
      <c r="AG2019" t="s">
        <v>13527</v>
      </c>
      <c r="AH2019" t="s">
        <v>38</v>
      </c>
      <c r="AI2019" t="s">
        <v>13540</v>
      </c>
    </row>
    <row r="2020" spans="1:35" x14ac:dyDescent="0.25">
      <c r="A2020" s="1" t="s">
        <v>4130</v>
      </c>
      <c r="B2020" s="1" t="s">
        <v>30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s="1" t="s">
        <v>30</v>
      </c>
      <c r="I2020" s="1" t="s">
        <v>31</v>
      </c>
      <c r="J2020">
        <v>0</v>
      </c>
      <c r="K2020">
        <v>0</v>
      </c>
      <c r="L2020">
        <v>0</v>
      </c>
      <c r="M2020" s="1" t="s">
        <v>30</v>
      </c>
      <c r="N2020">
        <v>0</v>
      </c>
      <c r="O2020" s="1" t="s">
        <v>68</v>
      </c>
      <c r="P2020" s="1" t="s">
        <v>4131</v>
      </c>
      <c r="Q2020" s="1" t="s">
        <v>35</v>
      </c>
      <c r="R2020">
        <v>78</v>
      </c>
      <c r="S2020" s="1" t="s">
        <v>30</v>
      </c>
      <c r="T2020" s="1" t="s">
        <v>32</v>
      </c>
      <c r="U2020" s="1" t="s">
        <v>30</v>
      </c>
      <c r="V2020">
        <v>0</v>
      </c>
      <c r="W2020" s="1" t="s">
        <v>30</v>
      </c>
      <c r="X2020" s="1" t="s">
        <v>57</v>
      </c>
      <c r="Y2020" s="1" t="s">
        <v>58</v>
      </c>
      <c r="Z2020">
        <v>11</v>
      </c>
      <c r="AA2020">
        <v>824</v>
      </c>
      <c r="AB2020" s="1" t="s">
        <v>13500</v>
      </c>
      <c r="AC2020" s="1" t="s">
        <v>13500</v>
      </c>
      <c r="AD2020" t="s">
        <v>13496</v>
      </c>
      <c r="AE2020" s="1" t="s">
        <v>38</v>
      </c>
      <c r="AF2020" s="1" t="s">
        <v>38</v>
      </c>
      <c r="AG2020" t="s">
        <v>13527</v>
      </c>
      <c r="AH2020" t="s">
        <v>38</v>
      </c>
      <c r="AI2020" t="s">
        <v>13540</v>
      </c>
    </row>
    <row r="2021" spans="1:35" x14ac:dyDescent="0.25">
      <c r="A2021" s="1" t="s">
        <v>4132</v>
      </c>
      <c r="B2021" s="1" t="s">
        <v>30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s="1" t="s">
        <v>30</v>
      </c>
      <c r="I2021" s="1" t="s">
        <v>31</v>
      </c>
      <c r="J2021">
        <v>0</v>
      </c>
      <c r="K2021">
        <v>0</v>
      </c>
      <c r="L2021">
        <v>8</v>
      </c>
      <c r="M2021" s="1" t="s">
        <v>32</v>
      </c>
      <c r="N2021">
        <v>0</v>
      </c>
      <c r="O2021" s="1" t="s">
        <v>106</v>
      </c>
      <c r="P2021" s="1" t="s">
        <v>4133</v>
      </c>
      <c r="Q2021" s="1" t="s">
        <v>42</v>
      </c>
      <c r="R2021">
        <v>46</v>
      </c>
      <c r="S2021" s="1" t="s">
        <v>30</v>
      </c>
      <c r="T2021" s="1" t="s">
        <v>30</v>
      </c>
      <c r="U2021" s="1" t="s">
        <v>30</v>
      </c>
      <c r="V2021">
        <v>0</v>
      </c>
      <c r="W2021" s="1" t="s">
        <v>30</v>
      </c>
      <c r="X2021" s="1" t="s">
        <v>57</v>
      </c>
      <c r="Y2021" s="1" t="s">
        <v>37</v>
      </c>
      <c r="Z2021">
        <v>33</v>
      </c>
      <c r="AA2021">
        <v>1213</v>
      </c>
      <c r="AB2021" s="1" t="s">
        <v>13500</v>
      </c>
      <c r="AC2021" s="1" t="s">
        <v>13500</v>
      </c>
      <c r="AD2021" t="s">
        <v>13494</v>
      </c>
      <c r="AE2021" s="1" t="s">
        <v>38</v>
      </c>
      <c r="AF2021" s="1" t="s">
        <v>38</v>
      </c>
      <c r="AG2021" t="s">
        <v>13526</v>
      </c>
      <c r="AH2021" t="s">
        <v>38</v>
      </c>
      <c r="AI2021" t="s">
        <v>13539</v>
      </c>
    </row>
    <row r="2022" spans="1:35" x14ac:dyDescent="0.25">
      <c r="A2022" s="1" t="s">
        <v>4134</v>
      </c>
      <c r="B2022" s="1" t="s">
        <v>30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s="1" t="s">
        <v>30</v>
      </c>
      <c r="I2022" s="1" t="s">
        <v>31</v>
      </c>
      <c r="J2022">
        <v>0</v>
      </c>
      <c r="K2022">
        <v>0</v>
      </c>
      <c r="L2022">
        <v>5</v>
      </c>
      <c r="M2022" s="1" t="s">
        <v>32</v>
      </c>
      <c r="N2022">
        <v>0</v>
      </c>
      <c r="O2022" s="1" t="s">
        <v>130</v>
      </c>
      <c r="P2022" s="1" t="s">
        <v>4135</v>
      </c>
      <c r="Q2022" s="1" t="s">
        <v>35</v>
      </c>
      <c r="R2022">
        <v>60</v>
      </c>
      <c r="S2022" s="1" t="s">
        <v>30</v>
      </c>
      <c r="T2022" s="1" t="s">
        <v>30</v>
      </c>
      <c r="U2022" s="1" t="s">
        <v>30</v>
      </c>
      <c r="V2022">
        <v>0</v>
      </c>
      <c r="W2022" s="1" t="s">
        <v>32</v>
      </c>
      <c r="X2022" s="1" t="s">
        <v>36</v>
      </c>
      <c r="Y2022" s="1" t="s">
        <v>58</v>
      </c>
      <c r="Z2022">
        <v>33</v>
      </c>
      <c r="AA2022">
        <v>900</v>
      </c>
      <c r="AB2022" s="1" t="s">
        <v>13500</v>
      </c>
      <c r="AC2022" s="1" t="s">
        <v>13500</v>
      </c>
      <c r="AD2022" t="s">
        <v>13494</v>
      </c>
      <c r="AE2022" s="1" t="s">
        <v>38</v>
      </c>
      <c r="AF2022" s="1" t="s">
        <v>38</v>
      </c>
      <c r="AG2022" t="s">
        <v>13526</v>
      </c>
      <c r="AH2022" t="s">
        <v>38</v>
      </c>
      <c r="AI2022" t="s">
        <v>13539</v>
      </c>
    </row>
    <row r="2023" spans="1:35" x14ac:dyDescent="0.25">
      <c r="A2023" s="1" t="s">
        <v>4136</v>
      </c>
      <c r="B2023" s="1" t="s">
        <v>30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s="1" t="s">
        <v>30</v>
      </c>
      <c r="I2023" s="1" t="s">
        <v>31</v>
      </c>
      <c r="J2023">
        <v>0</v>
      </c>
      <c r="K2023">
        <v>0</v>
      </c>
      <c r="L2023">
        <v>0</v>
      </c>
      <c r="M2023" s="1" t="s">
        <v>30</v>
      </c>
      <c r="N2023">
        <v>0</v>
      </c>
      <c r="O2023" s="1" t="s">
        <v>135</v>
      </c>
      <c r="P2023" s="1" t="s">
        <v>4137</v>
      </c>
      <c r="Q2023" s="1" t="s">
        <v>35</v>
      </c>
      <c r="R2023">
        <v>55</v>
      </c>
      <c r="S2023" s="1" t="s">
        <v>30</v>
      </c>
      <c r="T2023" s="1" t="s">
        <v>30</v>
      </c>
      <c r="U2023" s="1" t="s">
        <v>30</v>
      </c>
      <c r="V2023">
        <v>0</v>
      </c>
      <c r="W2023" s="1" t="s">
        <v>30</v>
      </c>
      <c r="X2023" s="1" t="s">
        <v>36</v>
      </c>
      <c r="Y2023" s="1" t="s">
        <v>37</v>
      </c>
      <c r="Z2023">
        <v>8</v>
      </c>
      <c r="AA2023">
        <v>251</v>
      </c>
      <c r="AB2023" s="1" t="s">
        <v>13500</v>
      </c>
      <c r="AC2023" s="1" t="s">
        <v>13500</v>
      </c>
      <c r="AD2023" t="s">
        <v>13494</v>
      </c>
      <c r="AE2023" s="1" t="s">
        <v>38</v>
      </c>
      <c r="AF2023" s="1" t="s">
        <v>38</v>
      </c>
      <c r="AG2023" t="s">
        <v>13527</v>
      </c>
      <c r="AH2023" t="s">
        <v>38</v>
      </c>
      <c r="AI2023" t="s">
        <v>13539</v>
      </c>
    </row>
    <row r="2024" spans="1:35" x14ac:dyDescent="0.25">
      <c r="A2024" s="1" t="s">
        <v>4138</v>
      </c>
      <c r="B2024" s="1" t="s">
        <v>30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s="1" t="s">
        <v>30</v>
      </c>
      <c r="I2024" s="1" t="s">
        <v>31</v>
      </c>
      <c r="J2024">
        <v>0</v>
      </c>
      <c r="K2024">
        <v>0</v>
      </c>
      <c r="L2024">
        <v>3</v>
      </c>
      <c r="M2024" s="1" t="s">
        <v>32</v>
      </c>
      <c r="N2024">
        <v>0</v>
      </c>
      <c r="O2024" s="1" t="s">
        <v>122</v>
      </c>
      <c r="P2024" s="1" t="s">
        <v>4139</v>
      </c>
      <c r="Q2024" s="1" t="s">
        <v>42</v>
      </c>
      <c r="R2024">
        <v>79</v>
      </c>
      <c r="S2024" s="1" t="s">
        <v>30</v>
      </c>
      <c r="T2024" s="1" t="s">
        <v>32</v>
      </c>
      <c r="U2024" s="1" t="s">
        <v>30</v>
      </c>
      <c r="V2024">
        <v>0</v>
      </c>
      <c r="W2024" s="1" t="s">
        <v>30</v>
      </c>
      <c r="X2024" s="1" t="s">
        <v>57</v>
      </c>
      <c r="Y2024" s="1" t="s">
        <v>58</v>
      </c>
      <c r="Z2024">
        <v>31</v>
      </c>
      <c r="AA2024">
        <v>1502</v>
      </c>
      <c r="AB2024" s="1" t="s">
        <v>13500</v>
      </c>
      <c r="AC2024" s="1" t="s">
        <v>13500</v>
      </c>
      <c r="AD2024" t="s">
        <v>13496</v>
      </c>
      <c r="AE2024" s="1" t="s">
        <v>38</v>
      </c>
      <c r="AF2024" s="1" t="s">
        <v>38</v>
      </c>
      <c r="AG2024" t="s">
        <v>13526</v>
      </c>
      <c r="AH2024" t="s">
        <v>38</v>
      </c>
      <c r="AI2024" t="s">
        <v>13540</v>
      </c>
    </row>
    <row r="2025" spans="1:35" x14ac:dyDescent="0.25">
      <c r="A2025" s="1" t="s">
        <v>4140</v>
      </c>
      <c r="B2025" s="1" t="s">
        <v>30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s="1" t="s">
        <v>30</v>
      </c>
      <c r="I2025" s="1" t="s">
        <v>31</v>
      </c>
      <c r="J2025">
        <v>0</v>
      </c>
      <c r="K2025">
        <v>0</v>
      </c>
      <c r="L2025">
        <v>15</v>
      </c>
      <c r="M2025" s="1" t="s">
        <v>32</v>
      </c>
      <c r="N2025">
        <v>0</v>
      </c>
      <c r="O2025" s="1" t="s">
        <v>211</v>
      </c>
      <c r="P2025" s="1" t="s">
        <v>4141</v>
      </c>
      <c r="Q2025" s="1" t="s">
        <v>35</v>
      </c>
      <c r="R2025">
        <v>44</v>
      </c>
      <c r="S2025" s="1" t="s">
        <v>30</v>
      </c>
      <c r="T2025" s="1" t="s">
        <v>30</v>
      </c>
      <c r="U2025" s="1" t="s">
        <v>30</v>
      </c>
      <c r="V2025">
        <v>0</v>
      </c>
      <c r="W2025" s="1" t="s">
        <v>32</v>
      </c>
      <c r="X2025" s="1" t="s">
        <v>36</v>
      </c>
      <c r="Y2025" s="1" t="s">
        <v>37</v>
      </c>
      <c r="Z2025">
        <v>24</v>
      </c>
      <c r="AA2025">
        <v>263</v>
      </c>
      <c r="AB2025" s="1" t="s">
        <v>13500</v>
      </c>
      <c r="AC2025" s="1" t="s">
        <v>13500</v>
      </c>
      <c r="AD2025" t="s">
        <v>13494</v>
      </c>
      <c r="AE2025" s="1" t="s">
        <v>38</v>
      </c>
      <c r="AF2025" s="1" t="s">
        <v>38</v>
      </c>
      <c r="AG2025" t="s">
        <v>13526</v>
      </c>
      <c r="AH2025" t="s">
        <v>38</v>
      </c>
      <c r="AI2025" t="s">
        <v>13539</v>
      </c>
    </row>
    <row r="2026" spans="1:35" x14ac:dyDescent="0.25">
      <c r="A2026" s="1" t="s">
        <v>4142</v>
      </c>
      <c r="B2026" s="1" t="s">
        <v>30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s="1" t="s">
        <v>30</v>
      </c>
      <c r="I2026" s="1" t="s">
        <v>31</v>
      </c>
      <c r="J2026">
        <v>0</v>
      </c>
      <c r="K2026">
        <v>0</v>
      </c>
      <c r="L2026">
        <v>6</v>
      </c>
      <c r="M2026" s="1" t="s">
        <v>32</v>
      </c>
      <c r="N2026">
        <v>0</v>
      </c>
      <c r="O2026" s="1" t="s">
        <v>240</v>
      </c>
      <c r="P2026" s="1" t="s">
        <v>4143</v>
      </c>
      <c r="Q2026" s="1" t="s">
        <v>42</v>
      </c>
      <c r="R2026">
        <v>35</v>
      </c>
      <c r="S2026" s="1" t="s">
        <v>30</v>
      </c>
      <c r="T2026" s="1" t="s">
        <v>30</v>
      </c>
      <c r="U2026" s="1" t="s">
        <v>30</v>
      </c>
      <c r="V2026">
        <v>0</v>
      </c>
      <c r="W2026" s="1" t="s">
        <v>32</v>
      </c>
      <c r="X2026" s="1" t="s">
        <v>43</v>
      </c>
      <c r="Y2026" s="1" t="s">
        <v>58</v>
      </c>
      <c r="Z2026">
        <v>37</v>
      </c>
      <c r="AA2026">
        <v>2493</v>
      </c>
      <c r="AB2026" s="1" t="s">
        <v>13500</v>
      </c>
      <c r="AC2026" s="1" t="s">
        <v>13500</v>
      </c>
      <c r="AD2026" t="s">
        <v>13494</v>
      </c>
      <c r="AE2026" s="1" t="s">
        <v>38</v>
      </c>
      <c r="AF2026" s="1" t="s">
        <v>38</v>
      </c>
      <c r="AG2026" t="s">
        <v>13526</v>
      </c>
      <c r="AH2026" t="s">
        <v>38</v>
      </c>
      <c r="AI2026" t="s">
        <v>13540</v>
      </c>
    </row>
    <row r="2027" spans="1:35" x14ac:dyDescent="0.25">
      <c r="A2027" s="1" t="s">
        <v>4144</v>
      </c>
      <c r="B2027" s="1" t="s">
        <v>30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s="1" t="s">
        <v>30</v>
      </c>
      <c r="I2027" s="1" t="s">
        <v>31</v>
      </c>
      <c r="J2027">
        <v>0</v>
      </c>
      <c r="K2027">
        <v>0</v>
      </c>
      <c r="L2027">
        <v>24</v>
      </c>
      <c r="M2027" s="1" t="s">
        <v>32</v>
      </c>
      <c r="N2027">
        <v>0</v>
      </c>
      <c r="O2027" s="1" t="s">
        <v>103</v>
      </c>
      <c r="P2027" s="1" t="s">
        <v>4145</v>
      </c>
      <c r="Q2027" s="1" t="s">
        <v>42</v>
      </c>
      <c r="R2027">
        <v>30</v>
      </c>
      <c r="S2027" s="1" t="s">
        <v>30</v>
      </c>
      <c r="T2027" s="1" t="s">
        <v>30</v>
      </c>
      <c r="U2027" s="1" t="s">
        <v>30</v>
      </c>
      <c r="V2027">
        <v>0</v>
      </c>
      <c r="W2027" s="1" t="s">
        <v>32</v>
      </c>
      <c r="X2027" s="1" t="s">
        <v>43</v>
      </c>
      <c r="Y2027" s="1" t="s">
        <v>58</v>
      </c>
      <c r="Z2027">
        <v>18</v>
      </c>
      <c r="AA2027">
        <v>125</v>
      </c>
      <c r="AB2027" s="1" t="s">
        <v>13500</v>
      </c>
      <c r="AC2027" s="1" t="s">
        <v>13500</v>
      </c>
      <c r="AD2027" t="s">
        <v>13495</v>
      </c>
      <c r="AE2027" s="1" t="s">
        <v>38</v>
      </c>
      <c r="AF2027" s="1" t="s">
        <v>38</v>
      </c>
      <c r="AG2027" t="s">
        <v>13526</v>
      </c>
      <c r="AH2027" t="s">
        <v>38</v>
      </c>
      <c r="AI2027" t="s">
        <v>13538</v>
      </c>
    </row>
    <row r="2028" spans="1:35" x14ac:dyDescent="0.25">
      <c r="A2028" s="1" t="s">
        <v>4146</v>
      </c>
      <c r="B2028" s="1" t="s">
        <v>30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s="1" t="s">
        <v>30</v>
      </c>
      <c r="I2028" s="1" t="s">
        <v>31</v>
      </c>
      <c r="J2028">
        <v>0</v>
      </c>
      <c r="K2028">
        <v>0</v>
      </c>
      <c r="L2028">
        <v>2</v>
      </c>
      <c r="M2028" s="1" t="s">
        <v>32</v>
      </c>
      <c r="N2028">
        <v>0</v>
      </c>
      <c r="O2028" s="1" t="s">
        <v>60</v>
      </c>
      <c r="P2028" s="1" t="s">
        <v>4147</v>
      </c>
      <c r="Q2028" s="1" t="s">
        <v>35</v>
      </c>
      <c r="R2028">
        <v>35</v>
      </c>
      <c r="S2028" s="1" t="s">
        <v>30</v>
      </c>
      <c r="T2028" s="1" t="s">
        <v>30</v>
      </c>
      <c r="U2028" s="1" t="s">
        <v>30</v>
      </c>
      <c r="V2028">
        <v>0</v>
      </c>
      <c r="W2028" s="1" t="s">
        <v>30</v>
      </c>
      <c r="X2028" s="1" t="s">
        <v>43</v>
      </c>
      <c r="Y2028" s="1" t="s">
        <v>58</v>
      </c>
      <c r="Z2028">
        <v>57</v>
      </c>
      <c r="AA2028">
        <v>2934</v>
      </c>
      <c r="AB2028" s="1" t="s">
        <v>13500</v>
      </c>
      <c r="AC2028" s="1" t="s">
        <v>13500</v>
      </c>
      <c r="AD2028" t="s">
        <v>13494</v>
      </c>
      <c r="AE2028" s="1" t="s">
        <v>38</v>
      </c>
      <c r="AF2028" s="1" t="s">
        <v>38</v>
      </c>
      <c r="AG2028" t="s">
        <v>13527</v>
      </c>
      <c r="AH2028" t="s">
        <v>38</v>
      </c>
      <c r="AI2028" t="s">
        <v>13540</v>
      </c>
    </row>
    <row r="2029" spans="1:35" x14ac:dyDescent="0.25">
      <c r="A2029" s="1" t="s">
        <v>4148</v>
      </c>
      <c r="B2029" s="1" t="s">
        <v>30</v>
      </c>
      <c r="C2029">
        <v>9</v>
      </c>
      <c r="D2029">
        <v>45</v>
      </c>
      <c r="E2029">
        <v>107</v>
      </c>
      <c r="F2029">
        <v>0</v>
      </c>
      <c r="G2029">
        <v>0</v>
      </c>
      <c r="H2029" s="1" t="s">
        <v>30</v>
      </c>
      <c r="I2029" s="1" t="s">
        <v>31</v>
      </c>
      <c r="J2029">
        <v>0</v>
      </c>
      <c r="K2029">
        <v>0</v>
      </c>
      <c r="L2029">
        <v>10</v>
      </c>
      <c r="M2029" s="1" t="s">
        <v>32</v>
      </c>
      <c r="N2029">
        <v>0</v>
      </c>
      <c r="O2029" s="1" t="s">
        <v>269</v>
      </c>
      <c r="P2029" s="1" t="s">
        <v>4149</v>
      </c>
      <c r="Q2029" s="1" t="s">
        <v>35</v>
      </c>
      <c r="R2029">
        <v>25</v>
      </c>
      <c r="S2029" s="1" t="s">
        <v>32</v>
      </c>
      <c r="T2029" s="1" t="s">
        <v>30</v>
      </c>
      <c r="U2029" s="1" t="s">
        <v>30</v>
      </c>
      <c r="V2029">
        <v>0</v>
      </c>
      <c r="W2029" s="1" t="s">
        <v>30</v>
      </c>
      <c r="X2029" s="1" t="s">
        <v>36</v>
      </c>
      <c r="Y2029" s="1" t="s">
        <v>58</v>
      </c>
      <c r="Z2029">
        <v>59</v>
      </c>
      <c r="AA2029">
        <v>523</v>
      </c>
      <c r="AB2029" s="1" t="s">
        <v>13500</v>
      </c>
      <c r="AC2029" s="1" t="s">
        <v>13500</v>
      </c>
      <c r="AD2029" t="s">
        <v>13495</v>
      </c>
      <c r="AE2029" s="1" t="s">
        <v>38</v>
      </c>
      <c r="AF2029" s="1" t="s">
        <v>38</v>
      </c>
      <c r="AG2029" t="s">
        <v>13526</v>
      </c>
      <c r="AH2029" t="s">
        <v>38</v>
      </c>
      <c r="AI2029" t="s">
        <v>13538</v>
      </c>
    </row>
    <row r="2030" spans="1:35" x14ac:dyDescent="0.25">
      <c r="A2030" s="1" t="s">
        <v>4150</v>
      </c>
      <c r="B2030" s="1" t="s">
        <v>30</v>
      </c>
      <c r="C2030">
        <v>4</v>
      </c>
      <c r="D2030">
        <v>7</v>
      </c>
      <c r="E2030">
        <v>23.9</v>
      </c>
      <c r="F2030">
        <v>0</v>
      </c>
      <c r="G2030">
        <v>0</v>
      </c>
      <c r="H2030" s="1" t="s">
        <v>30</v>
      </c>
      <c r="I2030" s="1" t="s">
        <v>31</v>
      </c>
      <c r="J2030">
        <v>0</v>
      </c>
      <c r="K2030">
        <v>0</v>
      </c>
      <c r="L2030">
        <v>11</v>
      </c>
      <c r="M2030" s="1" t="s">
        <v>32</v>
      </c>
      <c r="N2030">
        <v>0</v>
      </c>
      <c r="O2030" s="1" t="s">
        <v>216</v>
      </c>
      <c r="P2030" s="1" t="s">
        <v>4151</v>
      </c>
      <c r="Q2030" s="1" t="s">
        <v>42</v>
      </c>
      <c r="R2030">
        <v>56</v>
      </c>
      <c r="S2030" s="1" t="s">
        <v>30</v>
      </c>
      <c r="T2030" s="1" t="s">
        <v>30</v>
      </c>
      <c r="U2030" s="1" t="s">
        <v>30</v>
      </c>
      <c r="V2030">
        <v>0</v>
      </c>
      <c r="W2030" s="1" t="s">
        <v>30</v>
      </c>
      <c r="X2030" s="1" t="s">
        <v>36</v>
      </c>
      <c r="Y2030" s="1" t="s">
        <v>58</v>
      </c>
      <c r="Z2030">
        <v>24</v>
      </c>
      <c r="AA2030">
        <v>96</v>
      </c>
      <c r="AB2030" s="1" t="s">
        <v>13500</v>
      </c>
      <c r="AC2030" s="1" t="s">
        <v>13500</v>
      </c>
      <c r="AD2030" t="s">
        <v>13494</v>
      </c>
      <c r="AE2030" s="1" t="s">
        <v>38</v>
      </c>
      <c r="AF2030" s="1" t="s">
        <v>38</v>
      </c>
      <c r="AG2030" t="s">
        <v>13526</v>
      </c>
      <c r="AH2030" t="s">
        <v>38</v>
      </c>
      <c r="AI2030" t="s">
        <v>13538</v>
      </c>
    </row>
    <row r="2031" spans="1:35" x14ac:dyDescent="0.25">
      <c r="A2031" s="1" t="s">
        <v>4152</v>
      </c>
      <c r="B2031" s="1" t="s">
        <v>30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s="1" t="s">
        <v>30</v>
      </c>
      <c r="I2031" s="1" t="s">
        <v>31</v>
      </c>
      <c r="J2031">
        <v>0</v>
      </c>
      <c r="K2031">
        <v>0</v>
      </c>
      <c r="L2031">
        <v>2</v>
      </c>
      <c r="M2031" s="1" t="s">
        <v>30</v>
      </c>
      <c r="N2031">
        <v>16</v>
      </c>
      <c r="O2031" s="1" t="s">
        <v>240</v>
      </c>
      <c r="P2031" s="1" t="s">
        <v>4153</v>
      </c>
      <c r="Q2031" s="1" t="s">
        <v>42</v>
      </c>
      <c r="R2031">
        <v>54</v>
      </c>
      <c r="S2031" s="1" t="s">
        <v>30</v>
      </c>
      <c r="T2031" s="1" t="s">
        <v>30</v>
      </c>
      <c r="U2031" s="1" t="s">
        <v>30</v>
      </c>
      <c r="V2031">
        <v>0</v>
      </c>
      <c r="W2031" s="1" t="s">
        <v>32</v>
      </c>
      <c r="X2031" s="1" t="s">
        <v>57</v>
      </c>
      <c r="Y2031" s="1" t="s">
        <v>37</v>
      </c>
      <c r="Z2031">
        <v>52</v>
      </c>
      <c r="AA2031">
        <v>3650</v>
      </c>
      <c r="AB2031" s="1" t="s">
        <v>13500</v>
      </c>
      <c r="AC2031" s="1" t="s">
        <v>13500</v>
      </c>
      <c r="AD2031" t="s">
        <v>13494</v>
      </c>
      <c r="AE2031" s="1" t="s">
        <v>38</v>
      </c>
      <c r="AF2031" s="1" t="s">
        <v>38</v>
      </c>
      <c r="AG2031" t="s">
        <v>13527</v>
      </c>
      <c r="AH2031" t="s">
        <v>38</v>
      </c>
      <c r="AI2031" t="s">
        <v>13540</v>
      </c>
    </row>
    <row r="2032" spans="1:35" x14ac:dyDescent="0.25">
      <c r="A2032" s="1" t="s">
        <v>4154</v>
      </c>
      <c r="B2032" s="1" t="s">
        <v>30</v>
      </c>
      <c r="C2032">
        <v>23</v>
      </c>
      <c r="D2032">
        <v>59</v>
      </c>
      <c r="E2032">
        <v>138</v>
      </c>
      <c r="F2032">
        <v>0</v>
      </c>
      <c r="G2032">
        <v>0</v>
      </c>
      <c r="H2032" s="1" t="s">
        <v>30</v>
      </c>
      <c r="I2032" s="1" t="s">
        <v>31</v>
      </c>
      <c r="J2032">
        <v>0</v>
      </c>
      <c r="K2032">
        <v>0</v>
      </c>
      <c r="L2032">
        <v>26</v>
      </c>
      <c r="M2032" s="1" t="s">
        <v>32</v>
      </c>
      <c r="N2032">
        <v>0</v>
      </c>
      <c r="O2032" s="1" t="s">
        <v>202</v>
      </c>
      <c r="P2032" s="1" t="s">
        <v>4155</v>
      </c>
      <c r="Q2032" s="1" t="s">
        <v>42</v>
      </c>
      <c r="R2032">
        <v>24</v>
      </c>
      <c r="S2032" s="1" t="s">
        <v>32</v>
      </c>
      <c r="T2032" s="1" t="s">
        <v>30</v>
      </c>
      <c r="U2032" s="1" t="s">
        <v>30</v>
      </c>
      <c r="V2032">
        <v>0</v>
      </c>
      <c r="W2032" s="1" t="s">
        <v>30</v>
      </c>
      <c r="X2032" s="1" t="s">
        <v>43</v>
      </c>
      <c r="Y2032" s="1" t="s">
        <v>37</v>
      </c>
      <c r="Z2032">
        <v>20</v>
      </c>
      <c r="AA2032">
        <v>461</v>
      </c>
      <c r="AB2032" s="1" t="s">
        <v>13500</v>
      </c>
      <c r="AC2032" s="1" t="s">
        <v>13500</v>
      </c>
      <c r="AD2032" t="s">
        <v>13495</v>
      </c>
      <c r="AE2032" s="1" t="s">
        <v>38</v>
      </c>
      <c r="AF2032" s="1" t="s">
        <v>38</v>
      </c>
      <c r="AG2032" t="s">
        <v>13526</v>
      </c>
      <c r="AH2032" t="s">
        <v>38</v>
      </c>
      <c r="AI2032" t="s">
        <v>13539</v>
      </c>
    </row>
    <row r="2033" spans="1:35" x14ac:dyDescent="0.25">
      <c r="A2033" s="1" t="s">
        <v>4156</v>
      </c>
      <c r="B2033" s="1" t="s">
        <v>30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s="1" t="s">
        <v>30</v>
      </c>
      <c r="I2033" s="1" t="s">
        <v>31</v>
      </c>
      <c r="J2033">
        <v>0</v>
      </c>
      <c r="K2033">
        <v>0</v>
      </c>
      <c r="L2033">
        <v>10</v>
      </c>
      <c r="M2033" s="1" t="s">
        <v>32</v>
      </c>
      <c r="N2033">
        <v>0</v>
      </c>
      <c r="O2033" s="1" t="s">
        <v>80</v>
      </c>
      <c r="P2033" s="1" t="s">
        <v>4157</v>
      </c>
      <c r="Q2033" s="1" t="s">
        <v>42</v>
      </c>
      <c r="R2033">
        <v>47</v>
      </c>
      <c r="S2033" s="1" t="s">
        <v>30</v>
      </c>
      <c r="T2033" s="1" t="s">
        <v>30</v>
      </c>
      <c r="U2033" s="1" t="s">
        <v>30</v>
      </c>
      <c r="V2033">
        <v>0</v>
      </c>
      <c r="W2033" s="1" t="s">
        <v>32</v>
      </c>
      <c r="X2033" s="1" t="s">
        <v>36</v>
      </c>
      <c r="Y2033" s="1" t="s">
        <v>37</v>
      </c>
      <c r="Z2033">
        <v>44</v>
      </c>
      <c r="AA2033">
        <v>1947</v>
      </c>
      <c r="AB2033" s="1" t="s">
        <v>13500</v>
      </c>
      <c r="AC2033" s="1" t="s">
        <v>13500</v>
      </c>
      <c r="AD2033" t="s">
        <v>13494</v>
      </c>
      <c r="AE2033" s="1" t="s">
        <v>38</v>
      </c>
      <c r="AF2033" s="1" t="s">
        <v>38</v>
      </c>
      <c r="AG2033" t="s">
        <v>13526</v>
      </c>
      <c r="AH2033" t="s">
        <v>38</v>
      </c>
      <c r="AI2033" t="s">
        <v>13540</v>
      </c>
    </row>
    <row r="2034" spans="1:35" x14ac:dyDescent="0.25">
      <c r="A2034" s="1" t="s">
        <v>4158</v>
      </c>
      <c r="B2034" s="1" t="s">
        <v>30</v>
      </c>
      <c r="C2034">
        <v>1</v>
      </c>
      <c r="D2034">
        <v>5</v>
      </c>
      <c r="E2034">
        <v>14</v>
      </c>
      <c r="F2034">
        <v>0</v>
      </c>
      <c r="G2034">
        <v>0</v>
      </c>
      <c r="H2034" s="1" t="s">
        <v>30</v>
      </c>
      <c r="I2034" s="1" t="s">
        <v>31</v>
      </c>
      <c r="J2034">
        <v>0</v>
      </c>
      <c r="K2034">
        <v>0</v>
      </c>
      <c r="L2034">
        <v>0</v>
      </c>
      <c r="M2034" s="1" t="s">
        <v>30</v>
      </c>
      <c r="N2034">
        <v>0</v>
      </c>
      <c r="O2034" s="1" t="s">
        <v>88</v>
      </c>
      <c r="P2034" s="1" t="s">
        <v>4159</v>
      </c>
      <c r="Q2034" s="1" t="s">
        <v>35</v>
      </c>
      <c r="R2034">
        <v>52</v>
      </c>
      <c r="S2034" s="1" t="s">
        <v>30</v>
      </c>
      <c r="T2034" s="1" t="s">
        <v>30</v>
      </c>
      <c r="U2034" s="1" t="s">
        <v>30</v>
      </c>
      <c r="V2034">
        <v>0</v>
      </c>
      <c r="W2034" s="1" t="s">
        <v>30</v>
      </c>
      <c r="X2034" s="1" t="s">
        <v>36</v>
      </c>
      <c r="Y2034" s="1" t="s">
        <v>58</v>
      </c>
      <c r="Z2034">
        <v>12</v>
      </c>
      <c r="AA2034">
        <v>12</v>
      </c>
      <c r="AB2034" s="1" t="s">
        <v>13500</v>
      </c>
      <c r="AC2034" s="1" t="s">
        <v>13500</v>
      </c>
      <c r="AD2034" t="s">
        <v>13494</v>
      </c>
      <c r="AE2034" s="1" t="s">
        <v>38</v>
      </c>
      <c r="AF2034" s="1" t="s">
        <v>38</v>
      </c>
      <c r="AG2034" t="s">
        <v>13527</v>
      </c>
      <c r="AH2034" t="s">
        <v>38</v>
      </c>
      <c r="AI2034" t="s">
        <v>13538</v>
      </c>
    </row>
    <row r="2035" spans="1:35" x14ac:dyDescent="0.25">
      <c r="A2035" s="1" t="s">
        <v>4160</v>
      </c>
      <c r="B2035" s="1" t="s">
        <v>30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s="1" t="s">
        <v>30</v>
      </c>
      <c r="I2035" s="1" t="s">
        <v>31</v>
      </c>
      <c r="J2035">
        <v>0</v>
      </c>
      <c r="K2035">
        <v>0</v>
      </c>
      <c r="L2035">
        <v>11</v>
      </c>
      <c r="M2035" s="1" t="s">
        <v>32</v>
      </c>
      <c r="N2035">
        <v>0</v>
      </c>
      <c r="O2035" s="1" t="s">
        <v>197</v>
      </c>
      <c r="P2035" s="1" t="s">
        <v>4161</v>
      </c>
      <c r="Q2035" s="1" t="s">
        <v>42</v>
      </c>
      <c r="R2035">
        <v>50</v>
      </c>
      <c r="S2035" s="1" t="s">
        <v>30</v>
      </c>
      <c r="T2035" s="1" t="s">
        <v>30</v>
      </c>
      <c r="U2035" s="1" t="s">
        <v>30</v>
      </c>
      <c r="V2035">
        <v>0</v>
      </c>
      <c r="W2035" s="1" t="s">
        <v>30</v>
      </c>
      <c r="X2035" s="1" t="s">
        <v>43</v>
      </c>
      <c r="Y2035" s="1" t="s">
        <v>37</v>
      </c>
      <c r="Z2035">
        <v>29</v>
      </c>
      <c r="AA2035">
        <v>833</v>
      </c>
      <c r="AB2035" s="1" t="s">
        <v>13500</v>
      </c>
      <c r="AC2035" s="1" t="s">
        <v>13500</v>
      </c>
      <c r="AD2035" t="s">
        <v>13494</v>
      </c>
      <c r="AE2035" s="1" t="s">
        <v>38</v>
      </c>
      <c r="AF2035" s="1" t="s">
        <v>38</v>
      </c>
      <c r="AG2035" t="s">
        <v>13526</v>
      </c>
      <c r="AH2035" t="s">
        <v>38</v>
      </c>
      <c r="AI2035" t="s">
        <v>13539</v>
      </c>
    </row>
    <row r="2036" spans="1:35" x14ac:dyDescent="0.25">
      <c r="A2036" s="1" t="s">
        <v>4162</v>
      </c>
      <c r="B2036" s="1" t="s">
        <v>30</v>
      </c>
      <c r="C2036">
        <v>1</v>
      </c>
      <c r="D2036">
        <v>6</v>
      </c>
      <c r="E2036">
        <v>11</v>
      </c>
      <c r="F2036">
        <v>0</v>
      </c>
      <c r="G2036">
        <v>0</v>
      </c>
      <c r="H2036" s="1" t="s">
        <v>30</v>
      </c>
      <c r="I2036" s="1" t="s">
        <v>31</v>
      </c>
      <c r="J2036">
        <v>0</v>
      </c>
      <c r="K2036">
        <v>0</v>
      </c>
      <c r="L2036">
        <v>2</v>
      </c>
      <c r="M2036" s="1" t="s">
        <v>30</v>
      </c>
      <c r="N2036">
        <v>24</v>
      </c>
      <c r="O2036" s="1" t="s">
        <v>80</v>
      </c>
      <c r="P2036" s="1" t="s">
        <v>4163</v>
      </c>
      <c r="Q2036" s="1" t="s">
        <v>35</v>
      </c>
      <c r="R2036">
        <v>58</v>
      </c>
      <c r="S2036" s="1" t="s">
        <v>30</v>
      </c>
      <c r="T2036" s="1" t="s">
        <v>30</v>
      </c>
      <c r="U2036" s="1" t="s">
        <v>30</v>
      </c>
      <c r="V2036">
        <v>0</v>
      </c>
      <c r="W2036" s="1" t="s">
        <v>30</v>
      </c>
      <c r="X2036" s="1" t="s">
        <v>36</v>
      </c>
      <c r="Y2036" s="1" t="s">
        <v>58</v>
      </c>
      <c r="Z2036">
        <v>12</v>
      </c>
      <c r="AA2036">
        <v>12</v>
      </c>
      <c r="AB2036" s="1" t="s">
        <v>13500</v>
      </c>
      <c r="AC2036" s="1" t="s">
        <v>13500</v>
      </c>
      <c r="AD2036" t="s">
        <v>13494</v>
      </c>
      <c r="AE2036" s="1" t="s">
        <v>38</v>
      </c>
      <c r="AF2036" s="1" t="s">
        <v>38</v>
      </c>
      <c r="AG2036" t="s">
        <v>13527</v>
      </c>
      <c r="AH2036" t="s">
        <v>38</v>
      </c>
      <c r="AI2036" t="s">
        <v>13538</v>
      </c>
    </row>
    <row r="2037" spans="1:35" x14ac:dyDescent="0.25">
      <c r="A2037" s="1" t="s">
        <v>4164</v>
      </c>
      <c r="B2037" s="1" t="s">
        <v>30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s="1" t="s">
        <v>30</v>
      </c>
      <c r="I2037" s="1" t="s">
        <v>31</v>
      </c>
      <c r="J2037">
        <v>0</v>
      </c>
      <c r="K2037">
        <v>0</v>
      </c>
      <c r="L2037">
        <v>30</v>
      </c>
      <c r="M2037" s="1" t="s">
        <v>32</v>
      </c>
      <c r="N2037">
        <v>0</v>
      </c>
      <c r="O2037" s="1" t="s">
        <v>272</v>
      </c>
      <c r="P2037" s="1" t="s">
        <v>4165</v>
      </c>
      <c r="Q2037" s="1" t="s">
        <v>42</v>
      </c>
      <c r="R2037">
        <v>21</v>
      </c>
      <c r="S2037" s="1" t="s">
        <v>32</v>
      </c>
      <c r="T2037" s="1" t="s">
        <v>30</v>
      </c>
      <c r="U2037" s="1" t="s">
        <v>30</v>
      </c>
      <c r="V2037">
        <v>0</v>
      </c>
      <c r="W2037" s="1" t="s">
        <v>30</v>
      </c>
      <c r="X2037" s="1" t="s">
        <v>57</v>
      </c>
      <c r="Y2037" s="1" t="s">
        <v>37</v>
      </c>
      <c r="Z2037">
        <v>23</v>
      </c>
      <c r="AA2037">
        <v>1626</v>
      </c>
      <c r="AB2037" s="1" t="s">
        <v>13500</v>
      </c>
      <c r="AC2037" s="1" t="s">
        <v>13500</v>
      </c>
      <c r="AD2037" t="s">
        <v>13495</v>
      </c>
      <c r="AE2037" s="1" t="s">
        <v>38</v>
      </c>
      <c r="AF2037" s="1" t="s">
        <v>38</v>
      </c>
      <c r="AG2037" t="s">
        <v>13526</v>
      </c>
      <c r="AH2037" t="s">
        <v>38</v>
      </c>
      <c r="AI2037" t="s">
        <v>13540</v>
      </c>
    </row>
    <row r="2038" spans="1:35" x14ac:dyDescent="0.25">
      <c r="A2038" s="1" t="s">
        <v>4166</v>
      </c>
      <c r="B2038" s="1" t="s">
        <v>30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s="1" t="s">
        <v>32</v>
      </c>
      <c r="I2038" s="1" t="s">
        <v>46</v>
      </c>
      <c r="J2038">
        <v>0</v>
      </c>
      <c r="K2038">
        <v>0</v>
      </c>
      <c r="L2038">
        <v>7</v>
      </c>
      <c r="M2038" s="1" t="s">
        <v>32</v>
      </c>
      <c r="N2038">
        <v>0</v>
      </c>
      <c r="O2038" s="1" t="s">
        <v>114</v>
      </c>
      <c r="P2038" s="1" t="s">
        <v>4167</v>
      </c>
      <c r="Q2038" s="1" t="s">
        <v>42</v>
      </c>
      <c r="R2038">
        <v>42</v>
      </c>
      <c r="S2038" s="1" t="s">
        <v>30</v>
      </c>
      <c r="T2038" s="1" t="s">
        <v>30</v>
      </c>
      <c r="U2038" s="1" t="s">
        <v>30</v>
      </c>
      <c r="V2038">
        <v>0</v>
      </c>
      <c r="W2038" s="1" t="s">
        <v>30</v>
      </c>
      <c r="X2038" s="1" t="s">
        <v>36</v>
      </c>
      <c r="Y2038" s="1" t="s">
        <v>58</v>
      </c>
      <c r="Z2038">
        <v>46</v>
      </c>
      <c r="AA2038">
        <v>1923</v>
      </c>
      <c r="AB2038" s="1" t="s">
        <v>13500</v>
      </c>
      <c r="AC2038" s="1" t="s">
        <v>13500</v>
      </c>
      <c r="AD2038" t="s">
        <v>13494</v>
      </c>
      <c r="AE2038" s="1" t="s">
        <v>38</v>
      </c>
      <c r="AF2038" s="1" t="s">
        <v>38</v>
      </c>
      <c r="AG2038" t="s">
        <v>13526</v>
      </c>
      <c r="AH2038" t="s">
        <v>38</v>
      </c>
      <c r="AI2038" t="s">
        <v>13540</v>
      </c>
    </row>
    <row r="2039" spans="1:35" x14ac:dyDescent="0.25">
      <c r="A2039" s="1" t="s">
        <v>4168</v>
      </c>
      <c r="B2039" s="1" t="s">
        <v>30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s="1" t="s">
        <v>30</v>
      </c>
      <c r="I2039" s="1" t="s">
        <v>31</v>
      </c>
      <c r="J2039">
        <v>0</v>
      </c>
      <c r="K2039">
        <v>0</v>
      </c>
      <c r="L2039">
        <v>24</v>
      </c>
      <c r="M2039" s="1" t="s">
        <v>32</v>
      </c>
      <c r="N2039">
        <v>0</v>
      </c>
      <c r="O2039" s="1" t="s">
        <v>114</v>
      </c>
      <c r="P2039" s="1" t="s">
        <v>4169</v>
      </c>
      <c r="Q2039" s="1" t="s">
        <v>42</v>
      </c>
      <c r="R2039">
        <v>20</v>
      </c>
      <c r="S2039" s="1" t="s">
        <v>32</v>
      </c>
      <c r="T2039" s="1" t="s">
        <v>30</v>
      </c>
      <c r="U2039" s="1" t="s">
        <v>30</v>
      </c>
      <c r="V2039">
        <v>0</v>
      </c>
      <c r="W2039" s="1" t="s">
        <v>30</v>
      </c>
      <c r="X2039" s="1" t="s">
        <v>43</v>
      </c>
      <c r="Y2039" s="1" t="s">
        <v>37</v>
      </c>
      <c r="Z2039">
        <v>19</v>
      </c>
      <c r="AA2039">
        <v>911</v>
      </c>
      <c r="AB2039" s="1" t="s">
        <v>13500</v>
      </c>
      <c r="AC2039" s="1" t="s">
        <v>13500</v>
      </c>
      <c r="AD2039" t="s">
        <v>13495</v>
      </c>
      <c r="AE2039" s="1" t="s">
        <v>38</v>
      </c>
      <c r="AF2039" s="1" t="s">
        <v>38</v>
      </c>
      <c r="AG2039" t="s">
        <v>13526</v>
      </c>
      <c r="AH2039" t="s">
        <v>38</v>
      </c>
      <c r="AI2039" t="s">
        <v>13540</v>
      </c>
    </row>
    <row r="2040" spans="1:35" x14ac:dyDescent="0.25">
      <c r="A2040" s="1" t="s">
        <v>4170</v>
      </c>
      <c r="B2040" s="1" t="s">
        <v>30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s="1" t="s">
        <v>30</v>
      </c>
      <c r="I2040" s="1" t="s">
        <v>31</v>
      </c>
      <c r="J2040">
        <v>0</v>
      </c>
      <c r="K2040">
        <v>0</v>
      </c>
      <c r="L2040">
        <v>2</v>
      </c>
      <c r="M2040" s="1" t="s">
        <v>32</v>
      </c>
      <c r="N2040">
        <v>0</v>
      </c>
      <c r="O2040" s="1" t="s">
        <v>211</v>
      </c>
      <c r="P2040" s="1" t="s">
        <v>4171</v>
      </c>
      <c r="Q2040" s="1" t="s">
        <v>35</v>
      </c>
      <c r="R2040">
        <v>46</v>
      </c>
      <c r="S2040" s="1" t="s">
        <v>30</v>
      </c>
      <c r="T2040" s="1" t="s">
        <v>30</v>
      </c>
      <c r="U2040" s="1" t="s">
        <v>30</v>
      </c>
      <c r="V2040">
        <v>0</v>
      </c>
      <c r="W2040" s="1" t="s">
        <v>32</v>
      </c>
      <c r="X2040" s="1" t="s">
        <v>36</v>
      </c>
      <c r="Y2040" s="1" t="s">
        <v>37</v>
      </c>
      <c r="Z2040">
        <v>42</v>
      </c>
      <c r="AA2040">
        <v>1729</v>
      </c>
      <c r="AB2040" s="1" t="s">
        <v>13500</v>
      </c>
      <c r="AC2040" s="1" t="s">
        <v>13500</v>
      </c>
      <c r="AD2040" t="s">
        <v>13494</v>
      </c>
      <c r="AE2040" s="1" t="s">
        <v>38</v>
      </c>
      <c r="AF2040" s="1" t="s">
        <v>38</v>
      </c>
      <c r="AG2040" t="s">
        <v>13527</v>
      </c>
      <c r="AH2040" t="s">
        <v>38</v>
      </c>
      <c r="AI2040" t="s">
        <v>13540</v>
      </c>
    </row>
    <row r="2041" spans="1:35" x14ac:dyDescent="0.25">
      <c r="A2041" s="1" t="s">
        <v>4172</v>
      </c>
      <c r="B2041" s="1" t="s">
        <v>30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s="1" t="s">
        <v>32</v>
      </c>
      <c r="I2041" s="1" t="s">
        <v>46</v>
      </c>
      <c r="J2041">
        <v>0</v>
      </c>
      <c r="K2041">
        <v>0</v>
      </c>
      <c r="L2041">
        <v>17</v>
      </c>
      <c r="M2041" s="1" t="s">
        <v>32</v>
      </c>
      <c r="N2041">
        <v>0</v>
      </c>
      <c r="O2041" s="1" t="s">
        <v>83</v>
      </c>
      <c r="P2041" s="1" t="s">
        <v>4173</v>
      </c>
      <c r="Q2041" s="1" t="s">
        <v>35</v>
      </c>
      <c r="R2041">
        <v>27</v>
      </c>
      <c r="S2041" s="1" t="s">
        <v>32</v>
      </c>
      <c r="T2041" s="1" t="s">
        <v>30</v>
      </c>
      <c r="U2041" s="1" t="s">
        <v>30</v>
      </c>
      <c r="V2041">
        <v>0</v>
      </c>
      <c r="W2041" s="1" t="s">
        <v>30</v>
      </c>
      <c r="X2041" s="1" t="s">
        <v>43</v>
      </c>
      <c r="Y2041" s="1" t="s">
        <v>37</v>
      </c>
      <c r="Z2041">
        <v>42</v>
      </c>
      <c r="AA2041">
        <v>1735</v>
      </c>
      <c r="AB2041" s="1" t="s">
        <v>13500</v>
      </c>
      <c r="AC2041" s="1" t="s">
        <v>13500</v>
      </c>
      <c r="AD2041" t="s">
        <v>13495</v>
      </c>
      <c r="AE2041" s="1" t="s">
        <v>38</v>
      </c>
      <c r="AF2041" s="1" t="s">
        <v>38</v>
      </c>
      <c r="AG2041" t="s">
        <v>13526</v>
      </c>
      <c r="AH2041" t="s">
        <v>38</v>
      </c>
      <c r="AI2041" t="s">
        <v>13540</v>
      </c>
    </row>
    <row r="2042" spans="1:35" x14ac:dyDescent="0.25">
      <c r="A2042" s="1" t="s">
        <v>4174</v>
      </c>
      <c r="B2042" s="1" t="s">
        <v>30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s="1" t="s">
        <v>32</v>
      </c>
      <c r="I2042" s="1" t="s">
        <v>46</v>
      </c>
      <c r="J2042">
        <v>0</v>
      </c>
      <c r="K2042">
        <v>0</v>
      </c>
      <c r="L2042">
        <v>2</v>
      </c>
      <c r="M2042" s="1" t="s">
        <v>32</v>
      </c>
      <c r="N2042">
        <v>0</v>
      </c>
      <c r="O2042" s="1" t="s">
        <v>77</v>
      </c>
      <c r="P2042" s="1" t="s">
        <v>4175</v>
      </c>
      <c r="Q2042" s="1" t="s">
        <v>35</v>
      </c>
      <c r="R2042">
        <v>41</v>
      </c>
      <c r="S2042" s="1" t="s">
        <v>30</v>
      </c>
      <c r="T2042" s="1" t="s">
        <v>30</v>
      </c>
      <c r="U2042" s="1" t="s">
        <v>30</v>
      </c>
      <c r="V2042">
        <v>0</v>
      </c>
      <c r="W2042" s="1" t="s">
        <v>30</v>
      </c>
      <c r="X2042" s="1" t="s">
        <v>43</v>
      </c>
      <c r="Y2042" s="1" t="s">
        <v>37</v>
      </c>
      <c r="Z2042">
        <v>37</v>
      </c>
      <c r="AA2042">
        <v>1351</v>
      </c>
      <c r="AB2042" s="1" t="s">
        <v>13500</v>
      </c>
      <c r="AC2042" s="1" t="s">
        <v>13500</v>
      </c>
      <c r="AD2042" t="s">
        <v>13494</v>
      </c>
      <c r="AE2042" s="1" t="s">
        <v>38</v>
      </c>
      <c r="AF2042" s="1" t="s">
        <v>38</v>
      </c>
      <c r="AG2042" t="s">
        <v>13527</v>
      </c>
      <c r="AH2042" t="s">
        <v>38</v>
      </c>
      <c r="AI2042" t="s">
        <v>13539</v>
      </c>
    </row>
    <row r="2043" spans="1:35" x14ac:dyDescent="0.25">
      <c r="A2043" s="1" t="s">
        <v>4176</v>
      </c>
      <c r="B2043" s="1" t="s">
        <v>30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s="1" t="s">
        <v>30</v>
      </c>
      <c r="I2043" s="1" t="s">
        <v>31</v>
      </c>
      <c r="J2043">
        <v>0</v>
      </c>
      <c r="K2043">
        <v>0</v>
      </c>
      <c r="L2043">
        <v>4</v>
      </c>
      <c r="M2043" s="1" t="s">
        <v>32</v>
      </c>
      <c r="N2043">
        <v>0</v>
      </c>
      <c r="O2043" s="1" t="s">
        <v>77</v>
      </c>
      <c r="P2043" s="1" t="s">
        <v>4177</v>
      </c>
      <c r="Q2043" s="1" t="s">
        <v>35</v>
      </c>
      <c r="R2043">
        <v>51</v>
      </c>
      <c r="S2043" s="1" t="s">
        <v>30</v>
      </c>
      <c r="T2043" s="1" t="s">
        <v>30</v>
      </c>
      <c r="U2043" s="1" t="s">
        <v>30</v>
      </c>
      <c r="V2043">
        <v>0</v>
      </c>
      <c r="W2043" s="1" t="s">
        <v>32</v>
      </c>
      <c r="X2043" s="1" t="s">
        <v>36</v>
      </c>
      <c r="Y2043" s="1" t="s">
        <v>37</v>
      </c>
      <c r="Z2043">
        <v>41</v>
      </c>
      <c r="AA2043">
        <v>2418</v>
      </c>
      <c r="AB2043" s="1" t="s">
        <v>13500</v>
      </c>
      <c r="AC2043" s="1" t="s">
        <v>13500</v>
      </c>
      <c r="AD2043" t="s">
        <v>13494</v>
      </c>
      <c r="AE2043" s="1" t="s">
        <v>38</v>
      </c>
      <c r="AF2043" s="1" t="s">
        <v>38</v>
      </c>
      <c r="AG2043" t="s">
        <v>13526</v>
      </c>
      <c r="AH2043" t="s">
        <v>38</v>
      </c>
      <c r="AI2043" t="s">
        <v>13540</v>
      </c>
    </row>
    <row r="2044" spans="1:35" x14ac:dyDescent="0.25">
      <c r="A2044" s="1" t="s">
        <v>4178</v>
      </c>
      <c r="B2044" s="1" t="s">
        <v>30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s="1" t="s">
        <v>30</v>
      </c>
      <c r="I2044" s="1" t="s">
        <v>31</v>
      </c>
      <c r="J2044">
        <v>0</v>
      </c>
      <c r="K2044">
        <v>0</v>
      </c>
      <c r="L2044">
        <v>3</v>
      </c>
      <c r="M2044" s="1" t="s">
        <v>32</v>
      </c>
      <c r="N2044">
        <v>0</v>
      </c>
      <c r="O2044" s="1" t="s">
        <v>436</v>
      </c>
      <c r="P2044" s="1" t="s">
        <v>4179</v>
      </c>
      <c r="Q2044" s="1" t="s">
        <v>35</v>
      </c>
      <c r="R2044">
        <v>51</v>
      </c>
      <c r="S2044" s="1" t="s">
        <v>30</v>
      </c>
      <c r="T2044" s="1" t="s">
        <v>30</v>
      </c>
      <c r="U2044" s="1" t="s">
        <v>30</v>
      </c>
      <c r="V2044">
        <v>0</v>
      </c>
      <c r="W2044" s="1" t="s">
        <v>32</v>
      </c>
      <c r="X2044" s="1" t="s">
        <v>43</v>
      </c>
      <c r="Y2044" s="1" t="s">
        <v>37</v>
      </c>
      <c r="Z2044">
        <v>38</v>
      </c>
      <c r="AA2044">
        <v>1203</v>
      </c>
      <c r="AB2044" s="1" t="s">
        <v>13500</v>
      </c>
      <c r="AC2044" s="1" t="s">
        <v>13500</v>
      </c>
      <c r="AD2044" t="s">
        <v>13494</v>
      </c>
      <c r="AE2044" s="1" t="s">
        <v>38</v>
      </c>
      <c r="AF2044" s="1" t="s">
        <v>38</v>
      </c>
      <c r="AG2044" t="s">
        <v>13526</v>
      </c>
      <c r="AH2044" t="s">
        <v>38</v>
      </c>
      <c r="AI2044" t="s">
        <v>13539</v>
      </c>
    </row>
    <row r="2045" spans="1:35" x14ac:dyDescent="0.25">
      <c r="A2045" s="1" t="s">
        <v>4180</v>
      </c>
      <c r="B2045" s="1" t="s">
        <v>30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s="1" t="s">
        <v>30</v>
      </c>
      <c r="I2045" s="1" t="s">
        <v>31</v>
      </c>
      <c r="J2045">
        <v>0</v>
      </c>
      <c r="K2045">
        <v>0</v>
      </c>
      <c r="L2045">
        <v>15</v>
      </c>
      <c r="M2045" s="1" t="s">
        <v>32</v>
      </c>
      <c r="N2045">
        <v>0</v>
      </c>
      <c r="O2045" s="1" t="s">
        <v>65</v>
      </c>
      <c r="P2045" s="1" t="s">
        <v>4181</v>
      </c>
      <c r="Q2045" s="1" t="s">
        <v>42</v>
      </c>
      <c r="R2045">
        <v>66</v>
      </c>
      <c r="S2045" s="1" t="s">
        <v>30</v>
      </c>
      <c r="T2045" s="1" t="s">
        <v>32</v>
      </c>
      <c r="U2045" s="1" t="s">
        <v>30</v>
      </c>
      <c r="V2045">
        <v>0</v>
      </c>
      <c r="W2045" s="1" t="s">
        <v>32</v>
      </c>
      <c r="X2045" s="1" t="s">
        <v>36</v>
      </c>
      <c r="Y2045" s="1" t="s">
        <v>58</v>
      </c>
      <c r="Z2045">
        <v>55</v>
      </c>
      <c r="AA2045">
        <v>1492</v>
      </c>
      <c r="AB2045" s="1" t="s">
        <v>13500</v>
      </c>
      <c r="AC2045" s="1" t="s">
        <v>13500</v>
      </c>
      <c r="AD2045" t="s">
        <v>13496</v>
      </c>
      <c r="AE2045" s="1" t="s">
        <v>38</v>
      </c>
      <c r="AF2045" s="1" t="s">
        <v>38</v>
      </c>
      <c r="AG2045" t="s">
        <v>13526</v>
      </c>
      <c r="AH2045" t="s">
        <v>38</v>
      </c>
      <c r="AI2045" t="s">
        <v>13539</v>
      </c>
    </row>
    <row r="2046" spans="1:35" x14ac:dyDescent="0.25">
      <c r="A2046" s="1" t="s">
        <v>4182</v>
      </c>
      <c r="B2046" s="1" t="s">
        <v>30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s="1" t="s">
        <v>30</v>
      </c>
      <c r="I2046" s="1" t="s">
        <v>31</v>
      </c>
      <c r="J2046">
        <v>0</v>
      </c>
      <c r="K2046">
        <v>0</v>
      </c>
      <c r="L2046">
        <v>0</v>
      </c>
      <c r="M2046" s="1" t="s">
        <v>30</v>
      </c>
      <c r="N2046">
        <v>0</v>
      </c>
      <c r="O2046" s="1" t="s">
        <v>156</v>
      </c>
      <c r="P2046" s="1" t="s">
        <v>4183</v>
      </c>
      <c r="Q2046" s="1" t="s">
        <v>42</v>
      </c>
      <c r="R2046">
        <v>64</v>
      </c>
      <c r="S2046" s="1" t="s">
        <v>30</v>
      </c>
      <c r="T2046" s="1" t="s">
        <v>30</v>
      </c>
      <c r="U2046" s="1" t="s">
        <v>30</v>
      </c>
      <c r="V2046">
        <v>0</v>
      </c>
      <c r="W2046" s="1" t="s">
        <v>30</v>
      </c>
      <c r="X2046" s="1" t="s">
        <v>57</v>
      </c>
      <c r="Y2046" s="1" t="s">
        <v>58</v>
      </c>
      <c r="Z2046">
        <v>8</v>
      </c>
      <c r="AA2046">
        <v>89</v>
      </c>
      <c r="AB2046" s="1" t="s">
        <v>13500</v>
      </c>
      <c r="AC2046" s="1" t="s">
        <v>13500</v>
      </c>
      <c r="AD2046" t="s">
        <v>13494</v>
      </c>
      <c r="AE2046" s="1" t="s">
        <v>38</v>
      </c>
      <c r="AF2046" s="1" t="s">
        <v>38</v>
      </c>
      <c r="AG2046" t="s">
        <v>13527</v>
      </c>
      <c r="AH2046" t="s">
        <v>38</v>
      </c>
      <c r="AI2046" t="s">
        <v>13539</v>
      </c>
    </row>
    <row r="2047" spans="1:35" x14ac:dyDescent="0.25">
      <c r="A2047" s="1" t="s">
        <v>4184</v>
      </c>
      <c r="B2047" s="1" t="s">
        <v>30</v>
      </c>
      <c r="C2047">
        <v>1</v>
      </c>
      <c r="D2047">
        <v>4</v>
      </c>
      <c r="E2047">
        <v>8</v>
      </c>
      <c r="F2047">
        <v>0</v>
      </c>
      <c r="G2047">
        <v>0</v>
      </c>
      <c r="H2047" s="1" t="s">
        <v>30</v>
      </c>
      <c r="I2047" s="1" t="s">
        <v>31</v>
      </c>
      <c r="J2047">
        <v>0</v>
      </c>
      <c r="K2047">
        <v>0</v>
      </c>
      <c r="L2047">
        <v>13</v>
      </c>
      <c r="M2047" s="1" t="s">
        <v>32</v>
      </c>
      <c r="N2047">
        <v>0</v>
      </c>
      <c r="O2047" s="1" t="s">
        <v>184</v>
      </c>
      <c r="P2047" s="1" t="s">
        <v>4185</v>
      </c>
      <c r="Q2047" s="1" t="s">
        <v>42</v>
      </c>
      <c r="R2047">
        <v>19</v>
      </c>
      <c r="S2047" s="1" t="s">
        <v>32</v>
      </c>
      <c r="T2047" s="1" t="s">
        <v>30</v>
      </c>
      <c r="U2047" s="1" t="s">
        <v>30</v>
      </c>
      <c r="V2047">
        <v>0</v>
      </c>
      <c r="W2047" s="1" t="s">
        <v>30</v>
      </c>
      <c r="X2047" s="1" t="s">
        <v>36</v>
      </c>
      <c r="Y2047" s="1" t="s">
        <v>58</v>
      </c>
      <c r="Z2047">
        <v>31</v>
      </c>
      <c r="AA2047">
        <v>31</v>
      </c>
      <c r="AB2047" s="1" t="s">
        <v>13500</v>
      </c>
      <c r="AC2047" s="1" t="s">
        <v>13500</v>
      </c>
      <c r="AD2047" t="s">
        <v>13495</v>
      </c>
      <c r="AE2047" s="1" t="s">
        <v>38</v>
      </c>
      <c r="AF2047" s="1" t="s">
        <v>38</v>
      </c>
      <c r="AG2047" t="s">
        <v>13526</v>
      </c>
      <c r="AH2047" t="s">
        <v>38</v>
      </c>
      <c r="AI2047" t="s">
        <v>13538</v>
      </c>
    </row>
    <row r="2048" spans="1:35" x14ac:dyDescent="0.25">
      <c r="A2048" s="1" t="s">
        <v>4186</v>
      </c>
      <c r="B2048" s="1" t="s">
        <v>30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s="1" t="s">
        <v>30</v>
      </c>
      <c r="I2048" s="1" t="s">
        <v>31</v>
      </c>
      <c r="J2048">
        <v>0</v>
      </c>
      <c r="K2048">
        <v>0</v>
      </c>
      <c r="L2048">
        <v>1</v>
      </c>
      <c r="M2048" s="1" t="s">
        <v>32</v>
      </c>
      <c r="N2048">
        <v>0</v>
      </c>
      <c r="O2048" s="1" t="s">
        <v>33</v>
      </c>
      <c r="P2048" s="1" t="s">
        <v>4187</v>
      </c>
      <c r="Q2048" s="1" t="s">
        <v>42</v>
      </c>
      <c r="R2048">
        <v>45</v>
      </c>
      <c r="S2048" s="1" t="s">
        <v>30</v>
      </c>
      <c r="T2048" s="1" t="s">
        <v>30</v>
      </c>
      <c r="U2048" s="1" t="s">
        <v>30</v>
      </c>
      <c r="V2048">
        <v>0</v>
      </c>
      <c r="W2048" s="1" t="s">
        <v>30</v>
      </c>
      <c r="X2048" s="1" t="s">
        <v>43</v>
      </c>
      <c r="Y2048" s="1" t="s">
        <v>37</v>
      </c>
      <c r="Z2048">
        <v>34</v>
      </c>
      <c r="AA2048">
        <v>1425</v>
      </c>
      <c r="AB2048" s="1" t="s">
        <v>13500</v>
      </c>
      <c r="AC2048" s="1" t="s">
        <v>13500</v>
      </c>
      <c r="AD2048" t="s">
        <v>13494</v>
      </c>
      <c r="AE2048" s="1" t="s">
        <v>38</v>
      </c>
      <c r="AF2048" s="1" t="s">
        <v>38</v>
      </c>
      <c r="AG2048" t="s">
        <v>13527</v>
      </c>
      <c r="AH2048" t="s">
        <v>38</v>
      </c>
      <c r="AI2048" t="s">
        <v>13540</v>
      </c>
    </row>
    <row r="2049" spans="1:35" x14ac:dyDescent="0.25">
      <c r="A2049" s="1" t="s">
        <v>4188</v>
      </c>
      <c r="B2049" s="1" t="s">
        <v>30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s="1" t="s">
        <v>32</v>
      </c>
      <c r="I2049" s="1" t="s">
        <v>46</v>
      </c>
      <c r="J2049">
        <v>0</v>
      </c>
      <c r="K2049">
        <v>0</v>
      </c>
      <c r="L2049">
        <v>1</v>
      </c>
      <c r="M2049" s="1" t="s">
        <v>32</v>
      </c>
      <c r="N2049">
        <v>0</v>
      </c>
      <c r="O2049" s="1" t="s">
        <v>122</v>
      </c>
      <c r="P2049" s="1" t="s">
        <v>4189</v>
      </c>
      <c r="Q2049" s="1" t="s">
        <v>42</v>
      </c>
      <c r="R2049">
        <v>76</v>
      </c>
      <c r="S2049" s="1" t="s">
        <v>30</v>
      </c>
      <c r="T2049" s="1" t="s">
        <v>32</v>
      </c>
      <c r="U2049" s="1" t="s">
        <v>30</v>
      </c>
      <c r="V2049">
        <v>0</v>
      </c>
      <c r="W2049" s="1" t="s">
        <v>30</v>
      </c>
      <c r="X2049" s="1" t="s">
        <v>57</v>
      </c>
      <c r="Y2049" s="1" t="s">
        <v>37</v>
      </c>
      <c r="Z2049">
        <v>33</v>
      </c>
      <c r="AA2049">
        <v>373</v>
      </c>
      <c r="AB2049" s="1" t="s">
        <v>13500</v>
      </c>
      <c r="AC2049" s="1" t="s">
        <v>13500</v>
      </c>
      <c r="AD2049" t="s">
        <v>13496</v>
      </c>
      <c r="AE2049" s="1" t="s">
        <v>38</v>
      </c>
      <c r="AF2049" s="1" t="s">
        <v>38</v>
      </c>
      <c r="AG2049" t="s">
        <v>13527</v>
      </c>
      <c r="AH2049" t="s">
        <v>38</v>
      </c>
      <c r="AI2049" t="s">
        <v>13539</v>
      </c>
    </row>
    <row r="2050" spans="1:35" x14ac:dyDescent="0.25">
      <c r="A2050" s="1" t="s">
        <v>4190</v>
      </c>
      <c r="B2050" s="1" t="s">
        <v>30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s="1" t="s">
        <v>30</v>
      </c>
      <c r="I2050" s="1" t="s">
        <v>31</v>
      </c>
      <c r="J2050">
        <v>0</v>
      </c>
      <c r="K2050">
        <v>0</v>
      </c>
      <c r="L2050">
        <v>13</v>
      </c>
      <c r="M2050" s="1" t="s">
        <v>32</v>
      </c>
      <c r="N2050">
        <v>0</v>
      </c>
      <c r="O2050" s="1" t="s">
        <v>40</v>
      </c>
      <c r="P2050" s="1" t="s">
        <v>4191</v>
      </c>
      <c r="Q2050" s="1" t="s">
        <v>42</v>
      </c>
      <c r="R2050">
        <v>33</v>
      </c>
      <c r="S2050" s="1" t="s">
        <v>30</v>
      </c>
      <c r="T2050" s="1" t="s">
        <v>30</v>
      </c>
      <c r="U2050" s="1" t="s">
        <v>30</v>
      </c>
      <c r="V2050">
        <v>0</v>
      </c>
      <c r="W2050" s="1" t="s">
        <v>32</v>
      </c>
      <c r="X2050" s="1" t="s">
        <v>36</v>
      </c>
      <c r="Y2050" s="1" t="s">
        <v>37</v>
      </c>
      <c r="Z2050">
        <v>24</v>
      </c>
      <c r="AA2050">
        <v>651</v>
      </c>
      <c r="AB2050" s="1" t="s">
        <v>13500</v>
      </c>
      <c r="AC2050" s="1" t="s">
        <v>13500</v>
      </c>
      <c r="AD2050" t="s">
        <v>13494</v>
      </c>
      <c r="AE2050" s="1" t="s">
        <v>38</v>
      </c>
      <c r="AF2050" s="1" t="s">
        <v>38</v>
      </c>
      <c r="AG2050" t="s">
        <v>13526</v>
      </c>
      <c r="AH2050" t="s">
        <v>38</v>
      </c>
      <c r="AI2050" t="s">
        <v>13539</v>
      </c>
    </row>
    <row r="2051" spans="1:35" x14ac:dyDescent="0.25">
      <c r="A2051" s="1" t="s">
        <v>4192</v>
      </c>
      <c r="B2051" s="1" t="s">
        <v>30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s="1" t="s">
        <v>30</v>
      </c>
      <c r="I2051" s="1" t="s">
        <v>31</v>
      </c>
      <c r="J2051">
        <v>0</v>
      </c>
      <c r="K2051">
        <v>0</v>
      </c>
      <c r="L2051">
        <v>8</v>
      </c>
      <c r="M2051" s="1" t="s">
        <v>32</v>
      </c>
      <c r="N2051">
        <v>0</v>
      </c>
      <c r="O2051" s="1" t="s">
        <v>33</v>
      </c>
      <c r="P2051" s="1" t="s">
        <v>4193</v>
      </c>
      <c r="Q2051" s="1" t="s">
        <v>35</v>
      </c>
      <c r="R2051">
        <v>35</v>
      </c>
      <c r="S2051" s="1" t="s">
        <v>30</v>
      </c>
      <c r="T2051" s="1" t="s">
        <v>30</v>
      </c>
      <c r="U2051" s="1" t="s">
        <v>30</v>
      </c>
      <c r="V2051">
        <v>0</v>
      </c>
      <c r="W2051" s="1" t="s">
        <v>30</v>
      </c>
      <c r="X2051" s="1" t="s">
        <v>36</v>
      </c>
      <c r="Y2051" s="1" t="s">
        <v>37</v>
      </c>
      <c r="Z2051">
        <v>35</v>
      </c>
      <c r="AA2051">
        <v>1945</v>
      </c>
      <c r="AB2051" s="1" t="s">
        <v>13500</v>
      </c>
      <c r="AC2051" s="1" t="s">
        <v>13500</v>
      </c>
      <c r="AD2051" t="s">
        <v>13494</v>
      </c>
      <c r="AE2051" s="1" t="s">
        <v>38</v>
      </c>
      <c r="AF2051" s="1" t="s">
        <v>38</v>
      </c>
      <c r="AG2051" t="s">
        <v>13526</v>
      </c>
      <c r="AH2051" t="s">
        <v>38</v>
      </c>
      <c r="AI2051" t="s">
        <v>13540</v>
      </c>
    </row>
    <row r="2052" spans="1:35" x14ac:dyDescent="0.25">
      <c r="A2052" s="1" t="s">
        <v>4194</v>
      </c>
      <c r="B2052" s="1" t="s">
        <v>30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s="1" t="s">
        <v>30</v>
      </c>
      <c r="I2052" s="1" t="s">
        <v>31</v>
      </c>
      <c r="J2052">
        <v>0</v>
      </c>
      <c r="K2052">
        <v>0</v>
      </c>
      <c r="L2052">
        <v>0</v>
      </c>
      <c r="M2052" s="1" t="s">
        <v>30</v>
      </c>
      <c r="N2052">
        <v>0</v>
      </c>
      <c r="O2052" s="1" t="s">
        <v>471</v>
      </c>
      <c r="P2052" s="1" t="s">
        <v>4195</v>
      </c>
      <c r="Q2052" s="1" t="s">
        <v>42</v>
      </c>
      <c r="R2052">
        <v>56</v>
      </c>
      <c r="S2052" s="1" t="s">
        <v>30</v>
      </c>
      <c r="T2052" s="1" t="s">
        <v>30</v>
      </c>
      <c r="U2052" s="1" t="s">
        <v>30</v>
      </c>
      <c r="V2052">
        <v>0</v>
      </c>
      <c r="W2052" s="1" t="s">
        <v>30</v>
      </c>
      <c r="X2052" s="1" t="s">
        <v>43</v>
      </c>
      <c r="Y2052" s="1" t="s">
        <v>58</v>
      </c>
      <c r="Z2052">
        <v>10</v>
      </c>
      <c r="AA2052">
        <v>287</v>
      </c>
      <c r="AB2052" s="1" t="s">
        <v>13500</v>
      </c>
      <c r="AC2052" s="1" t="s">
        <v>13500</v>
      </c>
      <c r="AD2052" t="s">
        <v>13494</v>
      </c>
      <c r="AE2052" s="1" t="s">
        <v>38</v>
      </c>
      <c r="AF2052" s="1" t="s">
        <v>38</v>
      </c>
      <c r="AG2052" t="s">
        <v>13527</v>
      </c>
      <c r="AH2052" t="s">
        <v>38</v>
      </c>
      <c r="AI2052" t="s">
        <v>13539</v>
      </c>
    </row>
    <row r="2053" spans="1:35" x14ac:dyDescent="0.25">
      <c r="A2053" s="1" t="s">
        <v>4196</v>
      </c>
      <c r="B2053" s="1" t="s">
        <v>30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s="1" t="s">
        <v>30</v>
      </c>
      <c r="I2053" s="1" t="s">
        <v>31</v>
      </c>
      <c r="J2053">
        <v>0</v>
      </c>
      <c r="K2053">
        <v>0</v>
      </c>
      <c r="L2053">
        <v>4</v>
      </c>
      <c r="M2053" s="1" t="s">
        <v>32</v>
      </c>
      <c r="N2053">
        <v>0</v>
      </c>
      <c r="O2053" s="1" t="s">
        <v>91</v>
      </c>
      <c r="P2053" s="1" t="s">
        <v>4197</v>
      </c>
      <c r="Q2053" s="1" t="s">
        <v>35</v>
      </c>
      <c r="R2053">
        <v>45</v>
      </c>
      <c r="S2053" s="1" t="s">
        <v>30</v>
      </c>
      <c r="T2053" s="1" t="s">
        <v>30</v>
      </c>
      <c r="U2053" s="1" t="s">
        <v>30</v>
      </c>
      <c r="V2053">
        <v>0</v>
      </c>
      <c r="W2053" s="1" t="s">
        <v>32</v>
      </c>
      <c r="X2053" s="1" t="s">
        <v>36</v>
      </c>
      <c r="Y2053" s="1" t="s">
        <v>58</v>
      </c>
      <c r="Z2053">
        <v>36</v>
      </c>
      <c r="AA2053">
        <v>1633</v>
      </c>
      <c r="AB2053" s="1" t="s">
        <v>13500</v>
      </c>
      <c r="AC2053" s="1" t="s">
        <v>13500</v>
      </c>
      <c r="AD2053" t="s">
        <v>13494</v>
      </c>
      <c r="AE2053" s="1" t="s">
        <v>38</v>
      </c>
      <c r="AF2053" s="1" t="s">
        <v>38</v>
      </c>
      <c r="AG2053" t="s">
        <v>13526</v>
      </c>
      <c r="AH2053" t="s">
        <v>38</v>
      </c>
      <c r="AI2053" t="s">
        <v>13540</v>
      </c>
    </row>
    <row r="2054" spans="1:35" x14ac:dyDescent="0.25">
      <c r="A2054" s="1" t="s">
        <v>4198</v>
      </c>
      <c r="B2054" s="1" t="s">
        <v>30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s="1" t="s">
        <v>30</v>
      </c>
      <c r="I2054" s="1" t="s">
        <v>31</v>
      </c>
      <c r="J2054">
        <v>0</v>
      </c>
      <c r="K2054">
        <v>0</v>
      </c>
      <c r="L2054">
        <v>20</v>
      </c>
      <c r="M2054" s="1" t="s">
        <v>32</v>
      </c>
      <c r="N2054">
        <v>0</v>
      </c>
      <c r="O2054" s="1" t="s">
        <v>375</v>
      </c>
      <c r="P2054" s="1" t="s">
        <v>4199</v>
      </c>
      <c r="Q2054" s="1" t="s">
        <v>42</v>
      </c>
      <c r="R2054">
        <v>21</v>
      </c>
      <c r="S2054" s="1" t="s">
        <v>32</v>
      </c>
      <c r="T2054" s="1" t="s">
        <v>30</v>
      </c>
      <c r="U2054" s="1" t="s">
        <v>30</v>
      </c>
      <c r="V2054">
        <v>0</v>
      </c>
      <c r="W2054" s="1" t="s">
        <v>32</v>
      </c>
      <c r="X2054" s="1" t="s">
        <v>43</v>
      </c>
      <c r="Y2054" s="1" t="s">
        <v>37</v>
      </c>
      <c r="Z2054">
        <v>55</v>
      </c>
      <c r="AA2054">
        <v>3673</v>
      </c>
      <c r="AB2054" s="1" t="s">
        <v>13500</v>
      </c>
      <c r="AC2054" s="1" t="s">
        <v>13500</v>
      </c>
      <c r="AD2054" t="s">
        <v>13495</v>
      </c>
      <c r="AE2054" s="1" t="s">
        <v>38</v>
      </c>
      <c r="AF2054" s="1" t="s">
        <v>38</v>
      </c>
      <c r="AG2054" t="s">
        <v>13526</v>
      </c>
      <c r="AH2054" t="s">
        <v>38</v>
      </c>
      <c r="AI2054" t="s">
        <v>13540</v>
      </c>
    </row>
    <row r="2055" spans="1:35" x14ac:dyDescent="0.25">
      <c r="A2055" s="1" t="s">
        <v>4200</v>
      </c>
      <c r="B2055" s="1" t="s">
        <v>30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s="1" t="s">
        <v>30</v>
      </c>
      <c r="I2055" s="1" t="s">
        <v>31</v>
      </c>
      <c r="J2055">
        <v>0</v>
      </c>
      <c r="K2055">
        <v>0</v>
      </c>
      <c r="L2055">
        <v>0</v>
      </c>
      <c r="M2055" s="1" t="s">
        <v>30</v>
      </c>
      <c r="N2055">
        <v>0</v>
      </c>
      <c r="O2055" s="1" t="s">
        <v>74</v>
      </c>
      <c r="P2055" s="1" t="s">
        <v>4201</v>
      </c>
      <c r="Q2055" s="1" t="s">
        <v>42</v>
      </c>
      <c r="R2055">
        <v>19</v>
      </c>
      <c r="S2055" s="1" t="s">
        <v>32</v>
      </c>
      <c r="T2055" s="1" t="s">
        <v>30</v>
      </c>
      <c r="U2055" s="1" t="s">
        <v>30</v>
      </c>
      <c r="V2055">
        <v>0</v>
      </c>
      <c r="W2055" s="1" t="s">
        <v>30</v>
      </c>
      <c r="X2055" s="1" t="s">
        <v>57</v>
      </c>
      <c r="Y2055" s="1" t="s">
        <v>58</v>
      </c>
      <c r="Z2055">
        <v>10</v>
      </c>
      <c r="AA2055">
        <v>595</v>
      </c>
      <c r="AB2055" s="1" t="s">
        <v>13500</v>
      </c>
      <c r="AC2055" s="1" t="s">
        <v>13500</v>
      </c>
      <c r="AD2055" t="s">
        <v>13495</v>
      </c>
      <c r="AE2055" s="1" t="s">
        <v>38</v>
      </c>
      <c r="AF2055" s="1" t="s">
        <v>38</v>
      </c>
      <c r="AG2055" t="s">
        <v>13527</v>
      </c>
      <c r="AH2055" t="s">
        <v>38</v>
      </c>
      <c r="AI2055" t="s">
        <v>13540</v>
      </c>
    </row>
    <row r="2056" spans="1:35" x14ac:dyDescent="0.25">
      <c r="A2056" s="1" t="s">
        <v>4202</v>
      </c>
      <c r="B2056" s="1" t="s">
        <v>30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s="1" t="s">
        <v>30</v>
      </c>
      <c r="I2056" s="1" t="s">
        <v>31</v>
      </c>
      <c r="J2056">
        <v>0</v>
      </c>
      <c r="K2056">
        <v>0</v>
      </c>
      <c r="L2056">
        <v>4</v>
      </c>
      <c r="M2056" s="1" t="s">
        <v>30</v>
      </c>
      <c r="N2056">
        <v>6</v>
      </c>
      <c r="O2056" s="1" t="s">
        <v>88</v>
      </c>
      <c r="P2056" s="1" t="s">
        <v>4203</v>
      </c>
      <c r="Q2056" s="1" t="s">
        <v>42</v>
      </c>
      <c r="R2056">
        <v>34</v>
      </c>
      <c r="S2056" s="1" t="s">
        <v>30</v>
      </c>
      <c r="T2056" s="1" t="s">
        <v>30</v>
      </c>
      <c r="U2056" s="1" t="s">
        <v>30</v>
      </c>
      <c r="V2056">
        <v>0</v>
      </c>
      <c r="W2056" s="1" t="s">
        <v>30</v>
      </c>
      <c r="X2056" s="1" t="s">
        <v>36</v>
      </c>
      <c r="Y2056" s="1" t="s">
        <v>37</v>
      </c>
      <c r="Z2056">
        <v>27</v>
      </c>
      <c r="AA2056">
        <v>58</v>
      </c>
      <c r="AB2056" s="1" t="s">
        <v>13500</v>
      </c>
      <c r="AC2056" s="1" t="s">
        <v>13500</v>
      </c>
      <c r="AD2056" t="s">
        <v>13494</v>
      </c>
      <c r="AE2056" s="1" t="s">
        <v>38</v>
      </c>
      <c r="AF2056" s="1" t="s">
        <v>38</v>
      </c>
      <c r="AG2056" t="s">
        <v>13526</v>
      </c>
      <c r="AH2056" t="s">
        <v>38</v>
      </c>
      <c r="AI2056" t="s">
        <v>13538</v>
      </c>
    </row>
    <row r="2057" spans="1:35" x14ac:dyDescent="0.25">
      <c r="A2057" s="1" t="s">
        <v>4204</v>
      </c>
      <c r="B2057" s="1" t="s">
        <v>30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s="1" t="s">
        <v>30</v>
      </c>
      <c r="I2057" s="1" t="s">
        <v>31</v>
      </c>
      <c r="J2057">
        <v>0</v>
      </c>
      <c r="K2057">
        <v>0</v>
      </c>
      <c r="L2057">
        <v>4</v>
      </c>
      <c r="M2057" s="1" t="s">
        <v>32</v>
      </c>
      <c r="N2057">
        <v>0</v>
      </c>
      <c r="O2057" s="1" t="s">
        <v>68</v>
      </c>
      <c r="P2057" s="1" t="s">
        <v>4205</v>
      </c>
      <c r="Q2057" s="1" t="s">
        <v>35</v>
      </c>
      <c r="R2057">
        <v>63</v>
      </c>
      <c r="S2057" s="1" t="s">
        <v>30</v>
      </c>
      <c r="T2057" s="1" t="s">
        <v>30</v>
      </c>
      <c r="U2057" s="1" t="s">
        <v>30</v>
      </c>
      <c r="V2057">
        <v>0</v>
      </c>
      <c r="W2057" s="1" t="s">
        <v>32</v>
      </c>
      <c r="X2057" s="1" t="s">
        <v>57</v>
      </c>
      <c r="Y2057" s="1" t="s">
        <v>37</v>
      </c>
      <c r="Z2057">
        <v>46</v>
      </c>
      <c r="AA2057">
        <v>3335</v>
      </c>
      <c r="AB2057" s="1" t="s">
        <v>13500</v>
      </c>
      <c r="AC2057" s="1" t="s">
        <v>13500</v>
      </c>
      <c r="AD2057" t="s">
        <v>13494</v>
      </c>
      <c r="AE2057" s="1" t="s">
        <v>38</v>
      </c>
      <c r="AF2057" s="1" t="s">
        <v>38</v>
      </c>
      <c r="AG2057" t="s">
        <v>13526</v>
      </c>
      <c r="AH2057" t="s">
        <v>38</v>
      </c>
      <c r="AI2057" t="s">
        <v>13540</v>
      </c>
    </row>
    <row r="2058" spans="1:35" x14ac:dyDescent="0.25">
      <c r="A2058" s="1" t="s">
        <v>4206</v>
      </c>
      <c r="B2058" s="1" t="s">
        <v>30</v>
      </c>
      <c r="C2058">
        <v>2</v>
      </c>
      <c r="D2058">
        <v>3</v>
      </c>
      <c r="E2058">
        <v>6.4</v>
      </c>
      <c r="F2058">
        <v>0</v>
      </c>
      <c r="G2058">
        <v>0</v>
      </c>
      <c r="H2058" s="1" t="s">
        <v>30</v>
      </c>
      <c r="I2058" s="1" t="s">
        <v>31</v>
      </c>
      <c r="J2058">
        <v>0</v>
      </c>
      <c r="K2058">
        <v>0</v>
      </c>
      <c r="L2058">
        <v>4</v>
      </c>
      <c r="M2058" s="1" t="s">
        <v>32</v>
      </c>
      <c r="N2058">
        <v>0</v>
      </c>
      <c r="O2058" s="1" t="s">
        <v>166</v>
      </c>
      <c r="P2058" s="1" t="s">
        <v>4207</v>
      </c>
      <c r="Q2058" s="1" t="s">
        <v>35</v>
      </c>
      <c r="R2058">
        <v>43</v>
      </c>
      <c r="S2058" s="1" t="s">
        <v>30</v>
      </c>
      <c r="T2058" s="1" t="s">
        <v>30</v>
      </c>
      <c r="U2058" s="1" t="s">
        <v>30</v>
      </c>
      <c r="V2058">
        <v>0</v>
      </c>
      <c r="W2058" s="1" t="s">
        <v>30</v>
      </c>
      <c r="X2058" s="1" t="s">
        <v>36</v>
      </c>
      <c r="Y2058" s="1" t="s">
        <v>37</v>
      </c>
      <c r="Z2058">
        <v>45</v>
      </c>
      <c r="AA2058">
        <v>72</v>
      </c>
      <c r="AB2058" s="1" t="s">
        <v>13500</v>
      </c>
      <c r="AC2058" s="1" t="s">
        <v>13500</v>
      </c>
      <c r="AD2058" t="s">
        <v>13494</v>
      </c>
      <c r="AE2058" s="1" t="s">
        <v>38</v>
      </c>
      <c r="AF2058" s="1" t="s">
        <v>38</v>
      </c>
      <c r="AG2058" t="s">
        <v>13526</v>
      </c>
      <c r="AH2058" t="s">
        <v>38</v>
      </c>
      <c r="AI2058" t="s">
        <v>13538</v>
      </c>
    </row>
    <row r="2059" spans="1:35" x14ac:dyDescent="0.25">
      <c r="A2059" s="1" t="s">
        <v>4208</v>
      </c>
      <c r="B2059" s="1" t="s">
        <v>30</v>
      </c>
      <c r="C2059">
        <v>7</v>
      </c>
      <c r="D2059">
        <v>20</v>
      </c>
      <c r="E2059">
        <v>41.9</v>
      </c>
      <c r="F2059">
        <v>0</v>
      </c>
      <c r="G2059">
        <v>0</v>
      </c>
      <c r="H2059" s="1" t="s">
        <v>30</v>
      </c>
      <c r="I2059" s="1" t="s">
        <v>31</v>
      </c>
      <c r="J2059">
        <v>0</v>
      </c>
      <c r="K2059">
        <v>0</v>
      </c>
      <c r="L2059">
        <v>0</v>
      </c>
      <c r="M2059" s="1" t="s">
        <v>30</v>
      </c>
      <c r="N2059">
        <v>0</v>
      </c>
      <c r="O2059" s="1" t="s">
        <v>202</v>
      </c>
      <c r="P2059" s="1" t="s">
        <v>4209</v>
      </c>
      <c r="Q2059" s="1" t="s">
        <v>35</v>
      </c>
      <c r="R2059">
        <v>26</v>
      </c>
      <c r="S2059" s="1" t="s">
        <v>32</v>
      </c>
      <c r="T2059" s="1" t="s">
        <v>30</v>
      </c>
      <c r="U2059" s="1" t="s">
        <v>30</v>
      </c>
      <c r="V2059">
        <v>0</v>
      </c>
      <c r="W2059" s="1" t="s">
        <v>30</v>
      </c>
      <c r="X2059" s="1" t="s">
        <v>43</v>
      </c>
      <c r="Y2059" s="1" t="s">
        <v>37</v>
      </c>
      <c r="Z2059">
        <v>11</v>
      </c>
      <c r="AA2059">
        <v>76</v>
      </c>
      <c r="AB2059" s="1" t="s">
        <v>13500</v>
      </c>
      <c r="AC2059" s="1" t="s">
        <v>13500</v>
      </c>
      <c r="AD2059" t="s">
        <v>13495</v>
      </c>
      <c r="AE2059" s="1" t="s">
        <v>38</v>
      </c>
      <c r="AF2059" s="1" t="s">
        <v>38</v>
      </c>
      <c r="AG2059" t="s">
        <v>13527</v>
      </c>
      <c r="AH2059" t="s">
        <v>38</v>
      </c>
      <c r="AI2059" t="s">
        <v>13538</v>
      </c>
    </row>
    <row r="2060" spans="1:35" x14ac:dyDescent="0.25">
      <c r="A2060" s="1" t="s">
        <v>4210</v>
      </c>
      <c r="B2060" s="1" t="s">
        <v>30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s="1" t="s">
        <v>32</v>
      </c>
      <c r="I2060" s="1" t="s">
        <v>46</v>
      </c>
      <c r="J2060">
        <v>0</v>
      </c>
      <c r="K2060">
        <v>0</v>
      </c>
      <c r="L2060">
        <v>5</v>
      </c>
      <c r="M2060" s="1" t="s">
        <v>32</v>
      </c>
      <c r="N2060">
        <v>0</v>
      </c>
      <c r="O2060" s="1" t="s">
        <v>119</v>
      </c>
      <c r="P2060" s="1" t="s">
        <v>4211</v>
      </c>
      <c r="Q2060" s="1" t="s">
        <v>42</v>
      </c>
      <c r="R2060">
        <v>50</v>
      </c>
      <c r="S2060" s="1" t="s">
        <v>30</v>
      </c>
      <c r="T2060" s="1" t="s">
        <v>30</v>
      </c>
      <c r="U2060" s="1" t="s">
        <v>30</v>
      </c>
      <c r="V2060">
        <v>0</v>
      </c>
      <c r="W2060" s="1" t="s">
        <v>32</v>
      </c>
      <c r="X2060" s="1" t="s">
        <v>36</v>
      </c>
      <c r="Y2060" s="1" t="s">
        <v>37</v>
      </c>
      <c r="Z2060">
        <v>32</v>
      </c>
      <c r="AA2060">
        <v>1114</v>
      </c>
      <c r="AB2060" s="1" t="s">
        <v>13500</v>
      </c>
      <c r="AC2060" s="1" t="s">
        <v>13500</v>
      </c>
      <c r="AD2060" t="s">
        <v>13494</v>
      </c>
      <c r="AE2060" s="1" t="s">
        <v>38</v>
      </c>
      <c r="AF2060" s="1" t="s">
        <v>38</v>
      </c>
      <c r="AG2060" t="s">
        <v>13526</v>
      </c>
      <c r="AH2060" t="s">
        <v>38</v>
      </c>
      <c r="AI2060" t="s">
        <v>13539</v>
      </c>
    </row>
    <row r="2061" spans="1:35" x14ac:dyDescent="0.25">
      <c r="A2061" s="1" t="s">
        <v>4212</v>
      </c>
      <c r="B2061" s="1" t="s">
        <v>30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s="1" t="s">
        <v>30</v>
      </c>
      <c r="I2061" s="1" t="s">
        <v>31</v>
      </c>
      <c r="J2061">
        <v>0</v>
      </c>
      <c r="K2061">
        <v>0</v>
      </c>
      <c r="L2061">
        <v>0</v>
      </c>
      <c r="M2061" s="1" t="s">
        <v>30</v>
      </c>
      <c r="N2061">
        <v>0</v>
      </c>
      <c r="O2061" s="1" t="s">
        <v>88</v>
      </c>
      <c r="P2061" s="1" t="s">
        <v>4213</v>
      </c>
      <c r="Q2061" s="1" t="s">
        <v>42</v>
      </c>
      <c r="R2061">
        <v>58</v>
      </c>
      <c r="S2061" s="1" t="s">
        <v>30</v>
      </c>
      <c r="T2061" s="1" t="s">
        <v>30</v>
      </c>
      <c r="U2061" s="1" t="s">
        <v>30</v>
      </c>
      <c r="V2061">
        <v>0</v>
      </c>
      <c r="W2061" s="1" t="s">
        <v>30</v>
      </c>
      <c r="X2061" s="1" t="s">
        <v>43</v>
      </c>
      <c r="Y2061" s="1" t="s">
        <v>37</v>
      </c>
      <c r="Z2061">
        <v>14</v>
      </c>
      <c r="AA2061">
        <v>327</v>
      </c>
      <c r="AB2061" s="1" t="s">
        <v>13500</v>
      </c>
      <c r="AC2061" s="1" t="s">
        <v>13500</v>
      </c>
      <c r="AD2061" t="s">
        <v>13494</v>
      </c>
      <c r="AE2061" s="1" t="s">
        <v>38</v>
      </c>
      <c r="AF2061" s="1" t="s">
        <v>38</v>
      </c>
      <c r="AG2061" t="s">
        <v>13527</v>
      </c>
      <c r="AH2061" t="s">
        <v>38</v>
      </c>
      <c r="AI2061" t="s">
        <v>13539</v>
      </c>
    </row>
    <row r="2062" spans="1:35" x14ac:dyDescent="0.25">
      <c r="A2062" s="1" t="s">
        <v>4214</v>
      </c>
      <c r="B2062" s="1" t="s">
        <v>30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s="1" t="s">
        <v>30</v>
      </c>
      <c r="I2062" s="1" t="s">
        <v>31</v>
      </c>
      <c r="J2062">
        <v>0</v>
      </c>
      <c r="K2062">
        <v>0</v>
      </c>
      <c r="L2062">
        <v>20</v>
      </c>
      <c r="M2062" s="1" t="s">
        <v>32</v>
      </c>
      <c r="N2062">
        <v>0</v>
      </c>
      <c r="O2062" s="1" t="s">
        <v>74</v>
      </c>
      <c r="P2062" s="1" t="s">
        <v>4215</v>
      </c>
      <c r="Q2062" s="1" t="s">
        <v>35</v>
      </c>
      <c r="R2062">
        <v>22</v>
      </c>
      <c r="S2062" s="1" t="s">
        <v>32</v>
      </c>
      <c r="T2062" s="1" t="s">
        <v>30</v>
      </c>
      <c r="U2062" s="1" t="s">
        <v>30</v>
      </c>
      <c r="V2062">
        <v>0</v>
      </c>
      <c r="W2062" s="1" t="s">
        <v>32</v>
      </c>
      <c r="X2062" s="1" t="s">
        <v>36</v>
      </c>
      <c r="Y2062" s="1" t="s">
        <v>37</v>
      </c>
      <c r="Z2062">
        <v>61</v>
      </c>
      <c r="AA2062">
        <v>2452</v>
      </c>
      <c r="AB2062" s="1" t="s">
        <v>13500</v>
      </c>
      <c r="AC2062" s="1" t="s">
        <v>13500</v>
      </c>
      <c r="AD2062" t="s">
        <v>13495</v>
      </c>
      <c r="AE2062" s="1" t="s">
        <v>38</v>
      </c>
      <c r="AF2062" s="1" t="s">
        <v>38</v>
      </c>
      <c r="AG2062" t="s">
        <v>13526</v>
      </c>
      <c r="AH2062" t="s">
        <v>38</v>
      </c>
      <c r="AI2062" t="s">
        <v>13539</v>
      </c>
    </row>
    <row r="2063" spans="1:35" x14ac:dyDescent="0.25">
      <c r="A2063" s="1" t="s">
        <v>4216</v>
      </c>
      <c r="B2063" s="1" t="s">
        <v>30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s="1" t="s">
        <v>30</v>
      </c>
      <c r="I2063" s="1" t="s">
        <v>31</v>
      </c>
      <c r="J2063">
        <v>0</v>
      </c>
      <c r="K2063">
        <v>0</v>
      </c>
      <c r="L2063">
        <v>10</v>
      </c>
      <c r="M2063" s="1" t="s">
        <v>32</v>
      </c>
      <c r="N2063">
        <v>0</v>
      </c>
      <c r="O2063" s="1" t="s">
        <v>179</v>
      </c>
      <c r="P2063" s="1" t="s">
        <v>4217</v>
      </c>
      <c r="Q2063" s="1" t="s">
        <v>42</v>
      </c>
      <c r="R2063">
        <v>57</v>
      </c>
      <c r="S2063" s="1" t="s">
        <v>30</v>
      </c>
      <c r="T2063" s="1" t="s">
        <v>30</v>
      </c>
      <c r="U2063" s="1" t="s">
        <v>30</v>
      </c>
      <c r="V2063">
        <v>0</v>
      </c>
      <c r="W2063" s="1" t="s">
        <v>30</v>
      </c>
      <c r="X2063" s="1" t="s">
        <v>43</v>
      </c>
      <c r="Y2063" s="1" t="s">
        <v>37</v>
      </c>
      <c r="Z2063">
        <v>32</v>
      </c>
      <c r="AA2063">
        <v>846</v>
      </c>
      <c r="AB2063" s="1" t="s">
        <v>13500</v>
      </c>
      <c r="AC2063" s="1" t="s">
        <v>13500</v>
      </c>
      <c r="AD2063" t="s">
        <v>13494</v>
      </c>
      <c r="AE2063" s="1" t="s">
        <v>38</v>
      </c>
      <c r="AF2063" s="1" t="s">
        <v>38</v>
      </c>
      <c r="AG2063" t="s">
        <v>13526</v>
      </c>
      <c r="AH2063" t="s">
        <v>38</v>
      </c>
      <c r="AI2063" t="s">
        <v>13539</v>
      </c>
    </row>
    <row r="2064" spans="1:35" x14ac:dyDescent="0.25">
      <c r="A2064" s="1" t="s">
        <v>4218</v>
      </c>
      <c r="B2064" s="1" t="s">
        <v>30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s="1" t="s">
        <v>30</v>
      </c>
      <c r="I2064" s="1" t="s">
        <v>31</v>
      </c>
      <c r="J2064">
        <v>0</v>
      </c>
      <c r="K2064">
        <v>0</v>
      </c>
      <c r="L2064">
        <v>5</v>
      </c>
      <c r="M2064" s="1" t="s">
        <v>32</v>
      </c>
      <c r="N2064">
        <v>0</v>
      </c>
      <c r="O2064" s="1" t="s">
        <v>275</v>
      </c>
      <c r="P2064" s="1" t="s">
        <v>4219</v>
      </c>
      <c r="Q2064" s="1" t="s">
        <v>42</v>
      </c>
      <c r="R2064">
        <v>44</v>
      </c>
      <c r="S2064" s="1" t="s">
        <v>30</v>
      </c>
      <c r="T2064" s="1" t="s">
        <v>30</v>
      </c>
      <c r="U2064" s="1" t="s">
        <v>30</v>
      </c>
      <c r="V2064">
        <v>0</v>
      </c>
      <c r="W2064" s="1" t="s">
        <v>32</v>
      </c>
      <c r="X2064" s="1" t="s">
        <v>57</v>
      </c>
      <c r="Y2064" s="1" t="s">
        <v>58</v>
      </c>
      <c r="Z2064">
        <v>52</v>
      </c>
      <c r="AA2064">
        <v>2465</v>
      </c>
      <c r="AB2064" s="1" t="s">
        <v>13500</v>
      </c>
      <c r="AC2064" s="1" t="s">
        <v>13500</v>
      </c>
      <c r="AD2064" t="s">
        <v>13494</v>
      </c>
      <c r="AE2064" s="1" t="s">
        <v>38</v>
      </c>
      <c r="AF2064" s="1" t="s">
        <v>38</v>
      </c>
      <c r="AG2064" t="s">
        <v>13526</v>
      </c>
      <c r="AH2064" t="s">
        <v>38</v>
      </c>
      <c r="AI2064" t="s">
        <v>13540</v>
      </c>
    </row>
    <row r="2065" spans="1:35" x14ac:dyDescent="0.25">
      <c r="A2065" s="1" t="s">
        <v>4220</v>
      </c>
      <c r="B2065" s="1" t="s">
        <v>30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s="1" t="s">
        <v>30</v>
      </c>
      <c r="I2065" s="1" t="s">
        <v>31</v>
      </c>
      <c r="J2065">
        <v>0</v>
      </c>
      <c r="K2065">
        <v>0</v>
      </c>
      <c r="L2065">
        <v>3</v>
      </c>
      <c r="M2065" s="1" t="s">
        <v>30</v>
      </c>
      <c r="N2065">
        <v>8</v>
      </c>
      <c r="O2065" s="1" t="s">
        <v>97</v>
      </c>
      <c r="P2065" s="1" t="s">
        <v>4221</v>
      </c>
      <c r="Q2065" s="1" t="s">
        <v>35</v>
      </c>
      <c r="R2065">
        <v>78</v>
      </c>
      <c r="S2065" s="1" t="s">
        <v>30</v>
      </c>
      <c r="T2065" s="1" t="s">
        <v>32</v>
      </c>
      <c r="U2065" s="1" t="s">
        <v>30</v>
      </c>
      <c r="V2065">
        <v>0</v>
      </c>
      <c r="W2065" s="1" t="s">
        <v>32</v>
      </c>
      <c r="X2065" s="1" t="s">
        <v>43</v>
      </c>
      <c r="Y2065" s="1" t="s">
        <v>37</v>
      </c>
      <c r="Z2065">
        <v>33</v>
      </c>
      <c r="AA2065">
        <v>390</v>
      </c>
      <c r="AB2065" s="1" t="s">
        <v>13500</v>
      </c>
      <c r="AC2065" s="1" t="s">
        <v>13500</v>
      </c>
      <c r="AD2065" t="s">
        <v>13496</v>
      </c>
      <c r="AE2065" s="1" t="s">
        <v>38</v>
      </c>
      <c r="AF2065" s="1" t="s">
        <v>38</v>
      </c>
      <c r="AG2065" t="s">
        <v>13526</v>
      </c>
      <c r="AH2065" t="s">
        <v>38</v>
      </c>
      <c r="AI2065" t="s">
        <v>13539</v>
      </c>
    </row>
    <row r="2066" spans="1:35" x14ac:dyDescent="0.25">
      <c r="A2066" s="1" t="s">
        <v>4222</v>
      </c>
      <c r="B2066" s="1" t="s">
        <v>30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s="1" t="s">
        <v>30</v>
      </c>
      <c r="I2066" s="1" t="s">
        <v>31</v>
      </c>
      <c r="J2066">
        <v>0</v>
      </c>
      <c r="K2066">
        <v>0</v>
      </c>
      <c r="L2066">
        <v>2</v>
      </c>
      <c r="M2066" s="1" t="s">
        <v>32</v>
      </c>
      <c r="N2066">
        <v>0</v>
      </c>
      <c r="O2066" s="1" t="s">
        <v>156</v>
      </c>
      <c r="P2066" s="1" t="s">
        <v>4223</v>
      </c>
      <c r="Q2066" s="1" t="s">
        <v>42</v>
      </c>
      <c r="R2066">
        <v>35</v>
      </c>
      <c r="S2066" s="1" t="s">
        <v>30</v>
      </c>
      <c r="T2066" s="1" t="s">
        <v>30</v>
      </c>
      <c r="U2066" s="1" t="s">
        <v>30</v>
      </c>
      <c r="V2066">
        <v>0</v>
      </c>
      <c r="W2066" s="1" t="s">
        <v>32</v>
      </c>
      <c r="X2066" s="1" t="s">
        <v>36</v>
      </c>
      <c r="Y2066" s="1" t="s">
        <v>37</v>
      </c>
      <c r="Z2066">
        <v>70</v>
      </c>
      <c r="AA2066">
        <v>4211</v>
      </c>
      <c r="AB2066" s="1" t="s">
        <v>13500</v>
      </c>
      <c r="AC2066" s="1" t="s">
        <v>13500</v>
      </c>
      <c r="AD2066" t="s">
        <v>13494</v>
      </c>
      <c r="AE2066" s="1" t="s">
        <v>38</v>
      </c>
      <c r="AF2066" s="1" t="s">
        <v>38</v>
      </c>
      <c r="AG2066" t="s">
        <v>13527</v>
      </c>
      <c r="AH2066" t="s">
        <v>38</v>
      </c>
      <c r="AI2066" t="s">
        <v>13540</v>
      </c>
    </row>
    <row r="2067" spans="1:35" x14ac:dyDescent="0.25">
      <c r="A2067" s="1" t="s">
        <v>4224</v>
      </c>
      <c r="B2067" s="1" t="s">
        <v>30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s="1" t="s">
        <v>30</v>
      </c>
      <c r="I2067" s="1" t="s">
        <v>31</v>
      </c>
      <c r="J2067">
        <v>0</v>
      </c>
      <c r="K2067">
        <v>0</v>
      </c>
      <c r="L2067">
        <v>24</v>
      </c>
      <c r="M2067" s="1" t="s">
        <v>32</v>
      </c>
      <c r="N2067">
        <v>0</v>
      </c>
      <c r="O2067" s="1" t="s">
        <v>179</v>
      </c>
      <c r="P2067" s="1" t="s">
        <v>4225</v>
      </c>
      <c r="Q2067" s="1" t="s">
        <v>42</v>
      </c>
      <c r="R2067">
        <v>22</v>
      </c>
      <c r="S2067" s="1" t="s">
        <v>32</v>
      </c>
      <c r="T2067" s="1" t="s">
        <v>30</v>
      </c>
      <c r="U2067" s="1" t="s">
        <v>30</v>
      </c>
      <c r="V2067">
        <v>0</v>
      </c>
      <c r="W2067" s="1" t="s">
        <v>32</v>
      </c>
      <c r="X2067" s="1" t="s">
        <v>57</v>
      </c>
      <c r="Y2067" s="1" t="s">
        <v>37</v>
      </c>
      <c r="Z2067">
        <v>25</v>
      </c>
      <c r="AA2067">
        <v>1363</v>
      </c>
      <c r="AB2067" s="1" t="s">
        <v>13500</v>
      </c>
      <c r="AC2067" s="1" t="s">
        <v>13500</v>
      </c>
      <c r="AD2067" t="s">
        <v>13495</v>
      </c>
      <c r="AE2067" s="1" t="s">
        <v>38</v>
      </c>
      <c r="AF2067" s="1" t="s">
        <v>38</v>
      </c>
      <c r="AG2067" t="s">
        <v>13526</v>
      </c>
      <c r="AH2067" t="s">
        <v>38</v>
      </c>
      <c r="AI2067" t="s">
        <v>13540</v>
      </c>
    </row>
    <row r="2068" spans="1:35" x14ac:dyDescent="0.25">
      <c r="A2068" s="1" t="s">
        <v>4226</v>
      </c>
      <c r="B2068" s="1" t="s">
        <v>30</v>
      </c>
      <c r="C2068">
        <v>1</v>
      </c>
      <c r="D2068">
        <v>6</v>
      </c>
      <c r="E2068">
        <v>13</v>
      </c>
      <c r="F2068">
        <v>0</v>
      </c>
      <c r="G2068">
        <v>0</v>
      </c>
      <c r="H2068" s="1" t="s">
        <v>30</v>
      </c>
      <c r="I2068" s="1" t="s">
        <v>31</v>
      </c>
      <c r="J2068">
        <v>0</v>
      </c>
      <c r="K2068">
        <v>0</v>
      </c>
      <c r="L2068">
        <v>4</v>
      </c>
      <c r="M2068" s="1" t="s">
        <v>32</v>
      </c>
      <c r="N2068">
        <v>0</v>
      </c>
      <c r="O2068" s="1" t="s">
        <v>176</v>
      </c>
      <c r="P2068" s="1" t="s">
        <v>4227</v>
      </c>
      <c r="Q2068" s="1" t="s">
        <v>42</v>
      </c>
      <c r="R2068">
        <v>33</v>
      </c>
      <c r="S2068" s="1" t="s">
        <v>30</v>
      </c>
      <c r="T2068" s="1" t="s">
        <v>30</v>
      </c>
      <c r="U2068" s="1" t="s">
        <v>30</v>
      </c>
      <c r="V2068">
        <v>0</v>
      </c>
      <c r="W2068" s="1" t="s">
        <v>30</v>
      </c>
      <c r="X2068" s="1" t="s">
        <v>36</v>
      </c>
      <c r="Y2068" s="1" t="s">
        <v>58</v>
      </c>
      <c r="Z2068">
        <v>13</v>
      </c>
      <c r="AA2068">
        <v>13</v>
      </c>
      <c r="AB2068" s="1" t="s">
        <v>13500</v>
      </c>
      <c r="AC2068" s="1" t="s">
        <v>13500</v>
      </c>
      <c r="AD2068" t="s">
        <v>13494</v>
      </c>
      <c r="AE2068" s="1" t="s">
        <v>38</v>
      </c>
      <c r="AF2068" s="1" t="s">
        <v>38</v>
      </c>
      <c r="AG2068" t="s">
        <v>13526</v>
      </c>
      <c r="AH2068" t="s">
        <v>38</v>
      </c>
      <c r="AI2068" t="s">
        <v>13538</v>
      </c>
    </row>
    <row r="2069" spans="1:35" x14ac:dyDescent="0.25">
      <c r="A2069" s="1" t="s">
        <v>4228</v>
      </c>
      <c r="B2069" s="1" t="s">
        <v>30</v>
      </c>
      <c r="C2069">
        <v>1</v>
      </c>
      <c r="D2069">
        <v>7</v>
      </c>
      <c r="E2069">
        <v>14</v>
      </c>
      <c r="F2069">
        <v>0</v>
      </c>
      <c r="G2069">
        <v>0</v>
      </c>
      <c r="H2069" s="1" t="s">
        <v>30</v>
      </c>
      <c r="I2069" s="1" t="s">
        <v>31</v>
      </c>
      <c r="J2069">
        <v>0</v>
      </c>
      <c r="K2069">
        <v>0</v>
      </c>
      <c r="L2069">
        <v>0</v>
      </c>
      <c r="M2069" s="1" t="s">
        <v>30</v>
      </c>
      <c r="N2069">
        <v>0</v>
      </c>
      <c r="O2069" s="1" t="s">
        <v>153</v>
      </c>
      <c r="P2069" s="1" t="s">
        <v>4229</v>
      </c>
      <c r="Q2069" s="1" t="s">
        <v>42</v>
      </c>
      <c r="R2069">
        <v>33</v>
      </c>
      <c r="S2069" s="1" t="s">
        <v>30</v>
      </c>
      <c r="T2069" s="1" t="s">
        <v>30</v>
      </c>
      <c r="U2069" s="1" t="s">
        <v>30</v>
      </c>
      <c r="V2069">
        <v>0</v>
      </c>
      <c r="W2069" s="1" t="s">
        <v>30</v>
      </c>
      <c r="X2069" s="1" t="s">
        <v>36</v>
      </c>
      <c r="Y2069" s="1" t="s">
        <v>58</v>
      </c>
      <c r="Z2069">
        <v>8</v>
      </c>
      <c r="AA2069">
        <v>8</v>
      </c>
      <c r="AB2069" s="1" t="s">
        <v>13500</v>
      </c>
      <c r="AC2069" s="1" t="s">
        <v>13500</v>
      </c>
      <c r="AD2069" t="s">
        <v>13494</v>
      </c>
      <c r="AE2069" s="1" t="s">
        <v>38</v>
      </c>
      <c r="AF2069" s="1" t="s">
        <v>38</v>
      </c>
      <c r="AG2069" t="s">
        <v>13527</v>
      </c>
      <c r="AH2069" t="s">
        <v>38</v>
      </c>
      <c r="AI2069" t="s">
        <v>13538</v>
      </c>
    </row>
    <row r="2070" spans="1:35" x14ac:dyDescent="0.25">
      <c r="A2070" s="1" t="s">
        <v>4230</v>
      </c>
      <c r="B2070" s="1" t="s">
        <v>30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s="1" t="s">
        <v>30</v>
      </c>
      <c r="I2070" s="1" t="s">
        <v>31</v>
      </c>
      <c r="J2070">
        <v>0</v>
      </c>
      <c r="K2070">
        <v>0</v>
      </c>
      <c r="L2070">
        <v>4</v>
      </c>
      <c r="M2070" s="1" t="s">
        <v>32</v>
      </c>
      <c r="N2070">
        <v>0</v>
      </c>
      <c r="O2070" s="1" t="s">
        <v>184</v>
      </c>
      <c r="P2070" s="1" t="s">
        <v>4231</v>
      </c>
      <c r="Q2070" s="1" t="s">
        <v>35</v>
      </c>
      <c r="R2070">
        <v>32</v>
      </c>
      <c r="S2070" s="1" t="s">
        <v>30</v>
      </c>
      <c r="T2070" s="1" t="s">
        <v>30</v>
      </c>
      <c r="U2070" s="1" t="s">
        <v>30</v>
      </c>
      <c r="V2070">
        <v>0</v>
      </c>
      <c r="W2070" s="1" t="s">
        <v>32</v>
      </c>
      <c r="X2070" s="1" t="s">
        <v>57</v>
      </c>
      <c r="Y2070" s="1" t="s">
        <v>58</v>
      </c>
      <c r="Z2070">
        <v>33</v>
      </c>
      <c r="AA2070">
        <v>1365</v>
      </c>
      <c r="AB2070" s="1" t="s">
        <v>13500</v>
      </c>
      <c r="AC2070" s="1" t="s">
        <v>13500</v>
      </c>
      <c r="AD2070" t="s">
        <v>13494</v>
      </c>
      <c r="AE2070" s="1" t="s">
        <v>38</v>
      </c>
      <c r="AF2070" s="1" t="s">
        <v>38</v>
      </c>
      <c r="AG2070" t="s">
        <v>13526</v>
      </c>
      <c r="AH2070" t="s">
        <v>38</v>
      </c>
      <c r="AI2070" t="s">
        <v>13540</v>
      </c>
    </row>
    <row r="2071" spans="1:35" x14ac:dyDescent="0.25">
      <c r="A2071" s="1" t="s">
        <v>4232</v>
      </c>
      <c r="B2071" s="1" t="s">
        <v>30</v>
      </c>
      <c r="C2071">
        <v>1</v>
      </c>
      <c r="D2071">
        <v>4</v>
      </c>
      <c r="E2071">
        <v>8</v>
      </c>
      <c r="F2071">
        <v>4</v>
      </c>
      <c r="G2071">
        <v>11.9</v>
      </c>
      <c r="H2071" s="1" t="s">
        <v>32</v>
      </c>
      <c r="I2071" s="1" t="s">
        <v>46</v>
      </c>
      <c r="J2071">
        <v>0</v>
      </c>
      <c r="K2071">
        <v>0</v>
      </c>
      <c r="L2071">
        <v>5</v>
      </c>
      <c r="M2071" s="1" t="s">
        <v>32</v>
      </c>
      <c r="N2071">
        <v>0</v>
      </c>
      <c r="O2071" s="1" t="s">
        <v>106</v>
      </c>
      <c r="P2071" s="1" t="s">
        <v>4233</v>
      </c>
      <c r="Q2071" s="1" t="s">
        <v>35</v>
      </c>
      <c r="R2071">
        <v>48</v>
      </c>
      <c r="S2071" s="1" t="s">
        <v>30</v>
      </c>
      <c r="T2071" s="1" t="s">
        <v>30</v>
      </c>
      <c r="U2071" s="1" t="s">
        <v>30</v>
      </c>
      <c r="V2071">
        <v>0</v>
      </c>
      <c r="W2071" s="1" t="s">
        <v>30</v>
      </c>
      <c r="X2071" s="1" t="s">
        <v>36</v>
      </c>
      <c r="Y2071" s="1" t="s">
        <v>37</v>
      </c>
      <c r="Z2071">
        <v>17</v>
      </c>
      <c r="AA2071">
        <v>17</v>
      </c>
      <c r="AB2071" s="1" t="s">
        <v>13500</v>
      </c>
      <c r="AC2071" s="1" t="s">
        <v>13500</v>
      </c>
      <c r="AD2071" t="s">
        <v>13494</v>
      </c>
      <c r="AE2071" s="1" t="s">
        <v>38</v>
      </c>
      <c r="AF2071" s="1" t="s">
        <v>38</v>
      </c>
      <c r="AG2071" t="s">
        <v>13526</v>
      </c>
      <c r="AH2071" t="s">
        <v>38</v>
      </c>
      <c r="AI2071" t="s">
        <v>13538</v>
      </c>
    </row>
    <row r="2072" spans="1:35" x14ac:dyDescent="0.25">
      <c r="A2072" s="1" t="s">
        <v>4234</v>
      </c>
      <c r="B2072" s="1" t="s">
        <v>30</v>
      </c>
      <c r="C2072">
        <v>3</v>
      </c>
      <c r="D2072">
        <v>10</v>
      </c>
      <c r="E2072">
        <v>31.6</v>
      </c>
      <c r="F2072">
        <v>0</v>
      </c>
      <c r="G2072">
        <v>0</v>
      </c>
      <c r="H2072" s="1" t="s">
        <v>30</v>
      </c>
      <c r="I2072" s="1" t="s">
        <v>31</v>
      </c>
      <c r="J2072">
        <v>0</v>
      </c>
      <c r="K2072">
        <v>0</v>
      </c>
      <c r="L2072">
        <v>18</v>
      </c>
      <c r="M2072" s="1" t="s">
        <v>30</v>
      </c>
      <c r="N2072">
        <v>5</v>
      </c>
      <c r="O2072" s="1" t="s">
        <v>91</v>
      </c>
      <c r="P2072" s="1" t="s">
        <v>4235</v>
      </c>
      <c r="Q2072" s="1" t="s">
        <v>42</v>
      </c>
      <c r="R2072">
        <v>29</v>
      </c>
      <c r="S2072" s="1" t="s">
        <v>32</v>
      </c>
      <c r="T2072" s="1" t="s">
        <v>30</v>
      </c>
      <c r="U2072" s="1" t="s">
        <v>30</v>
      </c>
      <c r="V2072">
        <v>0</v>
      </c>
      <c r="W2072" s="1" t="s">
        <v>32</v>
      </c>
      <c r="X2072" s="1" t="s">
        <v>36</v>
      </c>
      <c r="Y2072" s="1" t="s">
        <v>58</v>
      </c>
      <c r="Z2072">
        <v>45</v>
      </c>
      <c r="AA2072">
        <v>142</v>
      </c>
      <c r="AB2072" s="1" t="s">
        <v>13500</v>
      </c>
      <c r="AC2072" s="1" t="s">
        <v>13500</v>
      </c>
      <c r="AD2072" t="s">
        <v>13495</v>
      </c>
      <c r="AE2072" s="1" t="s">
        <v>38</v>
      </c>
      <c r="AF2072" s="1" t="s">
        <v>38</v>
      </c>
      <c r="AG2072" t="s">
        <v>13526</v>
      </c>
      <c r="AH2072" t="s">
        <v>38</v>
      </c>
      <c r="AI2072" t="s">
        <v>13538</v>
      </c>
    </row>
    <row r="2073" spans="1:35" x14ac:dyDescent="0.25">
      <c r="A2073" s="1" t="s">
        <v>4236</v>
      </c>
      <c r="B2073" s="1" t="s">
        <v>30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s="1" t="s">
        <v>30</v>
      </c>
      <c r="I2073" s="1" t="s">
        <v>31</v>
      </c>
      <c r="J2073">
        <v>0</v>
      </c>
      <c r="K2073">
        <v>0</v>
      </c>
      <c r="L2073">
        <v>4</v>
      </c>
      <c r="M2073" s="1" t="s">
        <v>32</v>
      </c>
      <c r="N2073">
        <v>0</v>
      </c>
      <c r="O2073" s="1" t="s">
        <v>97</v>
      </c>
      <c r="P2073" s="1" t="s">
        <v>4237</v>
      </c>
      <c r="Q2073" s="1" t="s">
        <v>35</v>
      </c>
      <c r="R2073">
        <v>57</v>
      </c>
      <c r="S2073" s="1" t="s">
        <v>30</v>
      </c>
      <c r="T2073" s="1" t="s">
        <v>30</v>
      </c>
      <c r="U2073" s="1" t="s">
        <v>30</v>
      </c>
      <c r="V2073">
        <v>0</v>
      </c>
      <c r="W2073" s="1" t="s">
        <v>32</v>
      </c>
      <c r="X2073" s="1" t="s">
        <v>57</v>
      </c>
      <c r="Y2073" s="1" t="s">
        <v>58</v>
      </c>
      <c r="Z2073">
        <v>28</v>
      </c>
      <c r="AA2073">
        <v>2014</v>
      </c>
      <c r="AB2073" s="1" t="s">
        <v>13500</v>
      </c>
      <c r="AC2073" s="1" t="s">
        <v>13500</v>
      </c>
      <c r="AD2073" t="s">
        <v>13494</v>
      </c>
      <c r="AE2073" s="1" t="s">
        <v>38</v>
      </c>
      <c r="AF2073" s="1" t="s">
        <v>38</v>
      </c>
      <c r="AG2073" t="s">
        <v>13526</v>
      </c>
      <c r="AH2073" t="s">
        <v>38</v>
      </c>
      <c r="AI2073" t="s">
        <v>13540</v>
      </c>
    </row>
    <row r="2074" spans="1:35" x14ac:dyDescent="0.25">
      <c r="A2074" s="1" t="s">
        <v>4238</v>
      </c>
      <c r="B2074" s="1" t="s">
        <v>30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s="1" t="s">
        <v>30</v>
      </c>
      <c r="I2074" s="1" t="s">
        <v>31</v>
      </c>
      <c r="J2074">
        <v>0</v>
      </c>
      <c r="K2074">
        <v>0</v>
      </c>
      <c r="L2074">
        <v>6</v>
      </c>
      <c r="M2074" s="1" t="s">
        <v>32</v>
      </c>
      <c r="N2074">
        <v>0</v>
      </c>
      <c r="O2074" s="1" t="s">
        <v>122</v>
      </c>
      <c r="P2074" s="1" t="s">
        <v>4239</v>
      </c>
      <c r="Q2074" s="1" t="s">
        <v>42</v>
      </c>
      <c r="R2074">
        <v>39</v>
      </c>
      <c r="S2074" s="1" t="s">
        <v>30</v>
      </c>
      <c r="T2074" s="1" t="s">
        <v>30</v>
      </c>
      <c r="U2074" s="1" t="s">
        <v>30</v>
      </c>
      <c r="V2074">
        <v>0</v>
      </c>
      <c r="W2074" s="1" t="s">
        <v>30</v>
      </c>
      <c r="X2074" s="1" t="s">
        <v>36</v>
      </c>
      <c r="Y2074" s="1" t="s">
        <v>37</v>
      </c>
      <c r="Z2074">
        <v>20</v>
      </c>
      <c r="AA2074">
        <v>307</v>
      </c>
      <c r="AB2074" s="1" t="s">
        <v>13500</v>
      </c>
      <c r="AC2074" s="1" t="s">
        <v>13500</v>
      </c>
      <c r="AD2074" t="s">
        <v>13494</v>
      </c>
      <c r="AE2074" s="1" t="s">
        <v>38</v>
      </c>
      <c r="AF2074" s="1" t="s">
        <v>38</v>
      </c>
      <c r="AG2074" t="s">
        <v>13526</v>
      </c>
      <c r="AH2074" t="s">
        <v>38</v>
      </c>
      <c r="AI2074" t="s">
        <v>13539</v>
      </c>
    </row>
    <row r="2075" spans="1:35" x14ac:dyDescent="0.25">
      <c r="A2075" s="1" t="s">
        <v>4240</v>
      </c>
      <c r="B2075" s="1" t="s">
        <v>30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s="1" t="s">
        <v>30</v>
      </c>
      <c r="I2075" s="1" t="s">
        <v>31</v>
      </c>
      <c r="J2075">
        <v>0</v>
      </c>
      <c r="K2075">
        <v>0</v>
      </c>
      <c r="L2075">
        <v>0</v>
      </c>
      <c r="M2075" s="1" t="s">
        <v>30</v>
      </c>
      <c r="N2075">
        <v>0</v>
      </c>
      <c r="O2075" s="1" t="s">
        <v>83</v>
      </c>
      <c r="P2075" s="1" t="s">
        <v>4241</v>
      </c>
      <c r="Q2075" s="1" t="s">
        <v>35</v>
      </c>
      <c r="R2075">
        <v>54</v>
      </c>
      <c r="S2075" s="1" t="s">
        <v>30</v>
      </c>
      <c r="T2075" s="1" t="s">
        <v>30</v>
      </c>
      <c r="U2075" s="1" t="s">
        <v>30</v>
      </c>
      <c r="V2075">
        <v>0</v>
      </c>
      <c r="W2075" s="1" t="s">
        <v>30</v>
      </c>
      <c r="X2075" s="1" t="s">
        <v>43</v>
      </c>
      <c r="Y2075" s="1" t="s">
        <v>37</v>
      </c>
      <c r="Z2075">
        <v>15</v>
      </c>
      <c r="AA2075">
        <v>151</v>
      </c>
      <c r="AB2075" s="1" t="s">
        <v>13500</v>
      </c>
      <c r="AC2075" s="1" t="s">
        <v>13500</v>
      </c>
      <c r="AD2075" t="s">
        <v>13494</v>
      </c>
      <c r="AE2075" s="1" t="s">
        <v>38</v>
      </c>
      <c r="AF2075" s="1" t="s">
        <v>38</v>
      </c>
      <c r="AG2075" t="s">
        <v>13527</v>
      </c>
      <c r="AH2075" t="s">
        <v>38</v>
      </c>
      <c r="AI2075" t="s">
        <v>13539</v>
      </c>
    </row>
    <row r="2076" spans="1:35" x14ac:dyDescent="0.25">
      <c r="A2076" s="1" t="s">
        <v>4242</v>
      </c>
      <c r="B2076" s="1" t="s">
        <v>30</v>
      </c>
      <c r="C2076">
        <v>5</v>
      </c>
      <c r="D2076">
        <v>27</v>
      </c>
      <c r="E2076">
        <v>84.7</v>
      </c>
      <c r="F2076">
        <v>0</v>
      </c>
      <c r="G2076">
        <v>0</v>
      </c>
      <c r="H2076" s="1" t="s">
        <v>30</v>
      </c>
      <c r="I2076" s="1" t="s">
        <v>31</v>
      </c>
      <c r="J2076">
        <v>0</v>
      </c>
      <c r="K2076">
        <v>0</v>
      </c>
      <c r="L2076">
        <v>0</v>
      </c>
      <c r="M2076" s="1" t="s">
        <v>30</v>
      </c>
      <c r="N2076">
        <v>0</v>
      </c>
      <c r="O2076" s="1" t="s">
        <v>125</v>
      </c>
      <c r="P2076" s="1" t="s">
        <v>4243</v>
      </c>
      <c r="Q2076" s="1" t="s">
        <v>35</v>
      </c>
      <c r="R2076">
        <v>61</v>
      </c>
      <c r="S2076" s="1" t="s">
        <v>30</v>
      </c>
      <c r="T2076" s="1" t="s">
        <v>30</v>
      </c>
      <c r="U2076" s="1" t="s">
        <v>30</v>
      </c>
      <c r="V2076">
        <v>0</v>
      </c>
      <c r="W2076" s="1" t="s">
        <v>30</v>
      </c>
      <c r="X2076" s="1" t="s">
        <v>36</v>
      </c>
      <c r="Y2076" s="1" t="s">
        <v>58</v>
      </c>
      <c r="Z2076">
        <v>12</v>
      </c>
      <c r="AA2076">
        <v>62</v>
      </c>
      <c r="AB2076" s="1" t="s">
        <v>13500</v>
      </c>
      <c r="AC2076" s="1" t="s">
        <v>13500</v>
      </c>
      <c r="AD2076" t="s">
        <v>13494</v>
      </c>
      <c r="AE2076" s="1" t="s">
        <v>38</v>
      </c>
      <c r="AF2076" s="1" t="s">
        <v>38</v>
      </c>
      <c r="AG2076" t="s">
        <v>13527</v>
      </c>
      <c r="AH2076" t="s">
        <v>38</v>
      </c>
      <c r="AI2076" t="s">
        <v>13538</v>
      </c>
    </row>
    <row r="2077" spans="1:35" x14ac:dyDescent="0.25">
      <c r="A2077" s="1" t="s">
        <v>4244</v>
      </c>
      <c r="B2077" s="1" t="s">
        <v>30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s="1" t="s">
        <v>30</v>
      </c>
      <c r="I2077" s="1" t="s">
        <v>31</v>
      </c>
      <c r="J2077">
        <v>0</v>
      </c>
      <c r="K2077">
        <v>0</v>
      </c>
      <c r="L2077">
        <v>7</v>
      </c>
      <c r="M2077" s="1" t="s">
        <v>32</v>
      </c>
      <c r="N2077">
        <v>0</v>
      </c>
      <c r="O2077" s="1" t="s">
        <v>600</v>
      </c>
      <c r="P2077" s="1" t="s">
        <v>4245</v>
      </c>
      <c r="Q2077" s="1" t="s">
        <v>42</v>
      </c>
      <c r="R2077">
        <v>40</v>
      </c>
      <c r="S2077" s="1" t="s">
        <v>30</v>
      </c>
      <c r="T2077" s="1" t="s">
        <v>30</v>
      </c>
      <c r="U2077" s="1" t="s">
        <v>30</v>
      </c>
      <c r="V2077">
        <v>0</v>
      </c>
      <c r="W2077" s="1" t="s">
        <v>32</v>
      </c>
      <c r="X2077" s="1" t="s">
        <v>57</v>
      </c>
      <c r="Y2077" s="1" t="s">
        <v>58</v>
      </c>
      <c r="Z2077">
        <v>45</v>
      </c>
      <c r="AA2077">
        <v>3332</v>
      </c>
      <c r="AB2077" s="1" t="s">
        <v>13500</v>
      </c>
      <c r="AC2077" s="1" t="s">
        <v>13500</v>
      </c>
      <c r="AD2077" t="s">
        <v>13494</v>
      </c>
      <c r="AE2077" s="1" t="s">
        <v>38</v>
      </c>
      <c r="AF2077" s="1" t="s">
        <v>38</v>
      </c>
      <c r="AG2077" t="s">
        <v>13526</v>
      </c>
      <c r="AH2077" t="s">
        <v>38</v>
      </c>
      <c r="AI2077" t="s">
        <v>13540</v>
      </c>
    </row>
    <row r="2078" spans="1:35" x14ac:dyDescent="0.25">
      <c r="A2078" s="1" t="s">
        <v>4246</v>
      </c>
      <c r="B2078" s="1" t="s">
        <v>30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s="1" t="s">
        <v>30</v>
      </c>
      <c r="I2078" s="1" t="s">
        <v>31</v>
      </c>
      <c r="J2078">
        <v>0</v>
      </c>
      <c r="K2078">
        <v>0</v>
      </c>
      <c r="L2078">
        <v>27</v>
      </c>
      <c r="M2078" s="1" t="s">
        <v>32</v>
      </c>
      <c r="N2078">
        <v>0</v>
      </c>
      <c r="O2078" s="1" t="s">
        <v>216</v>
      </c>
      <c r="P2078" s="1" t="s">
        <v>4247</v>
      </c>
      <c r="Q2078" s="1" t="s">
        <v>35</v>
      </c>
      <c r="R2078">
        <v>20</v>
      </c>
      <c r="S2078" s="1" t="s">
        <v>32</v>
      </c>
      <c r="T2078" s="1" t="s">
        <v>30</v>
      </c>
      <c r="U2078" s="1" t="s">
        <v>30</v>
      </c>
      <c r="V2078">
        <v>0</v>
      </c>
      <c r="W2078" s="1" t="s">
        <v>30</v>
      </c>
      <c r="X2078" s="1" t="s">
        <v>36</v>
      </c>
      <c r="Y2078" s="1" t="s">
        <v>58</v>
      </c>
      <c r="Z2078">
        <v>36</v>
      </c>
      <c r="AA2078">
        <v>1985</v>
      </c>
      <c r="AB2078" s="1" t="s">
        <v>13500</v>
      </c>
      <c r="AC2078" s="1" t="s">
        <v>13500</v>
      </c>
      <c r="AD2078" t="s">
        <v>13495</v>
      </c>
      <c r="AE2078" s="1" t="s">
        <v>38</v>
      </c>
      <c r="AF2078" s="1" t="s">
        <v>38</v>
      </c>
      <c r="AG2078" t="s">
        <v>13526</v>
      </c>
      <c r="AH2078" t="s">
        <v>38</v>
      </c>
      <c r="AI2078" t="s">
        <v>13540</v>
      </c>
    </row>
    <row r="2079" spans="1:35" x14ac:dyDescent="0.25">
      <c r="A2079" s="1" t="s">
        <v>4248</v>
      </c>
      <c r="B2079" s="1" t="s">
        <v>30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s="1" t="s">
        <v>30</v>
      </c>
      <c r="I2079" s="1" t="s">
        <v>31</v>
      </c>
      <c r="J2079">
        <v>0</v>
      </c>
      <c r="K2079">
        <v>0</v>
      </c>
      <c r="L2079">
        <v>0</v>
      </c>
      <c r="M2079" s="1" t="s">
        <v>30</v>
      </c>
      <c r="N2079">
        <v>0</v>
      </c>
      <c r="O2079" s="1" t="s">
        <v>40</v>
      </c>
      <c r="P2079" s="1" t="s">
        <v>4249</v>
      </c>
      <c r="Q2079" s="1" t="s">
        <v>35</v>
      </c>
      <c r="R2079">
        <v>42</v>
      </c>
      <c r="S2079" s="1" t="s">
        <v>30</v>
      </c>
      <c r="T2079" s="1" t="s">
        <v>30</v>
      </c>
      <c r="U2079" s="1" t="s">
        <v>30</v>
      </c>
      <c r="V2079">
        <v>0</v>
      </c>
      <c r="W2079" s="1" t="s">
        <v>30</v>
      </c>
      <c r="X2079" s="1" t="s">
        <v>57</v>
      </c>
      <c r="Y2079" s="1" t="s">
        <v>37</v>
      </c>
      <c r="Z2079">
        <v>13</v>
      </c>
      <c r="AA2079">
        <v>722</v>
      </c>
      <c r="AB2079" s="1" t="s">
        <v>13500</v>
      </c>
      <c r="AC2079" s="1" t="s">
        <v>13500</v>
      </c>
      <c r="AD2079" t="s">
        <v>13494</v>
      </c>
      <c r="AE2079" s="1" t="s">
        <v>38</v>
      </c>
      <c r="AF2079" s="1" t="s">
        <v>38</v>
      </c>
      <c r="AG2079" t="s">
        <v>13527</v>
      </c>
      <c r="AH2079" t="s">
        <v>38</v>
      </c>
      <c r="AI2079" t="s">
        <v>13540</v>
      </c>
    </row>
    <row r="2080" spans="1:35" x14ac:dyDescent="0.25">
      <c r="A2080" s="1" t="s">
        <v>4250</v>
      </c>
      <c r="B2080" s="1" t="s">
        <v>30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s="1" t="s">
        <v>30</v>
      </c>
      <c r="I2080" s="1" t="s">
        <v>31</v>
      </c>
      <c r="J2080">
        <v>0</v>
      </c>
      <c r="K2080">
        <v>0</v>
      </c>
      <c r="L2080">
        <v>8</v>
      </c>
      <c r="M2080" s="1" t="s">
        <v>32</v>
      </c>
      <c r="N2080">
        <v>0</v>
      </c>
      <c r="O2080" s="1" t="s">
        <v>49</v>
      </c>
      <c r="P2080" s="1" t="s">
        <v>4251</v>
      </c>
      <c r="Q2080" s="1" t="s">
        <v>42</v>
      </c>
      <c r="R2080">
        <v>48</v>
      </c>
      <c r="S2080" s="1" t="s">
        <v>30</v>
      </c>
      <c r="T2080" s="1" t="s">
        <v>30</v>
      </c>
      <c r="U2080" s="1" t="s">
        <v>30</v>
      </c>
      <c r="V2080">
        <v>0</v>
      </c>
      <c r="W2080" s="1" t="s">
        <v>30</v>
      </c>
      <c r="X2080" s="1" t="s">
        <v>43</v>
      </c>
      <c r="Y2080" s="1" t="s">
        <v>58</v>
      </c>
      <c r="Z2080">
        <v>37</v>
      </c>
      <c r="AA2080">
        <v>1590</v>
      </c>
      <c r="AB2080" s="1" t="s">
        <v>13500</v>
      </c>
      <c r="AC2080" s="1" t="s">
        <v>13500</v>
      </c>
      <c r="AD2080" t="s">
        <v>13494</v>
      </c>
      <c r="AE2080" s="1" t="s">
        <v>38</v>
      </c>
      <c r="AF2080" s="1" t="s">
        <v>38</v>
      </c>
      <c r="AG2080" t="s">
        <v>13526</v>
      </c>
      <c r="AH2080" t="s">
        <v>38</v>
      </c>
      <c r="AI2080" t="s">
        <v>13540</v>
      </c>
    </row>
    <row r="2081" spans="1:35" x14ac:dyDescent="0.25">
      <c r="A2081" s="1" t="s">
        <v>4252</v>
      </c>
      <c r="B2081" s="1" t="s">
        <v>30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s="1" t="s">
        <v>30</v>
      </c>
      <c r="I2081" s="1" t="s">
        <v>31</v>
      </c>
      <c r="J2081">
        <v>0</v>
      </c>
      <c r="K2081">
        <v>0</v>
      </c>
      <c r="L2081">
        <v>30</v>
      </c>
      <c r="M2081" s="1" t="s">
        <v>32</v>
      </c>
      <c r="N2081">
        <v>0</v>
      </c>
      <c r="O2081" s="1" t="s">
        <v>74</v>
      </c>
      <c r="P2081" s="1" t="s">
        <v>4253</v>
      </c>
      <c r="Q2081" s="1" t="s">
        <v>42</v>
      </c>
      <c r="R2081">
        <v>28</v>
      </c>
      <c r="S2081" s="1" t="s">
        <v>32</v>
      </c>
      <c r="T2081" s="1" t="s">
        <v>30</v>
      </c>
      <c r="U2081" s="1" t="s">
        <v>30</v>
      </c>
      <c r="V2081">
        <v>0</v>
      </c>
      <c r="W2081" s="1" t="s">
        <v>30</v>
      </c>
      <c r="X2081" s="1" t="s">
        <v>36</v>
      </c>
      <c r="Y2081" s="1" t="s">
        <v>37</v>
      </c>
      <c r="Z2081">
        <v>20</v>
      </c>
      <c r="AA2081">
        <v>55</v>
      </c>
      <c r="AB2081" s="1" t="s">
        <v>13500</v>
      </c>
      <c r="AC2081" s="1" t="s">
        <v>13500</v>
      </c>
      <c r="AD2081" t="s">
        <v>13495</v>
      </c>
      <c r="AE2081" s="1" t="s">
        <v>38</v>
      </c>
      <c r="AF2081" s="1" t="s">
        <v>38</v>
      </c>
      <c r="AG2081" t="s">
        <v>13526</v>
      </c>
      <c r="AH2081" t="s">
        <v>38</v>
      </c>
      <c r="AI2081" t="s">
        <v>13538</v>
      </c>
    </row>
    <row r="2082" spans="1:35" x14ac:dyDescent="0.25">
      <c r="A2082" s="1" t="s">
        <v>4254</v>
      </c>
      <c r="B2082" s="1" t="s">
        <v>30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s="1" t="s">
        <v>30</v>
      </c>
      <c r="I2082" s="1" t="s">
        <v>31</v>
      </c>
      <c r="J2082">
        <v>0</v>
      </c>
      <c r="K2082">
        <v>0</v>
      </c>
      <c r="L2082">
        <v>0</v>
      </c>
      <c r="M2082" s="1" t="s">
        <v>30</v>
      </c>
      <c r="N2082">
        <v>0</v>
      </c>
      <c r="O2082" s="1" t="s">
        <v>103</v>
      </c>
      <c r="P2082" s="1" t="s">
        <v>4255</v>
      </c>
      <c r="Q2082" s="1" t="s">
        <v>42</v>
      </c>
      <c r="R2082">
        <v>39</v>
      </c>
      <c r="S2082" s="1" t="s">
        <v>30</v>
      </c>
      <c r="T2082" s="1" t="s">
        <v>30</v>
      </c>
      <c r="U2082" s="1" t="s">
        <v>30</v>
      </c>
      <c r="V2082">
        <v>0</v>
      </c>
      <c r="W2082" s="1" t="s">
        <v>30</v>
      </c>
      <c r="X2082" s="1" t="s">
        <v>43</v>
      </c>
      <c r="Y2082" s="1" t="s">
        <v>58</v>
      </c>
      <c r="Z2082">
        <v>8</v>
      </c>
      <c r="AA2082">
        <v>229</v>
      </c>
      <c r="AB2082" s="1" t="s">
        <v>13500</v>
      </c>
      <c r="AC2082" s="1" t="s">
        <v>13500</v>
      </c>
      <c r="AD2082" t="s">
        <v>13494</v>
      </c>
      <c r="AE2082" s="1" t="s">
        <v>38</v>
      </c>
      <c r="AF2082" s="1" t="s">
        <v>38</v>
      </c>
      <c r="AG2082" t="s">
        <v>13527</v>
      </c>
      <c r="AH2082" t="s">
        <v>38</v>
      </c>
      <c r="AI2082" t="s">
        <v>13539</v>
      </c>
    </row>
    <row r="2083" spans="1:35" x14ac:dyDescent="0.25">
      <c r="A2083" s="1" t="s">
        <v>4256</v>
      </c>
      <c r="B2083" s="1" t="s">
        <v>30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s="1" t="s">
        <v>30</v>
      </c>
      <c r="I2083" s="1" t="s">
        <v>31</v>
      </c>
      <c r="J2083">
        <v>0</v>
      </c>
      <c r="K2083">
        <v>0</v>
      </c>
      <c r="L2083">
        <v>15</v>
      </c>
      <c r="M2083" s="1" t="s">
        <v>32</v>
      </c>
      <c r="N2083">
        <v>0</v>
      </c>
      <c r="O2083" s="1" t="s">
        <v>240</v>
      </c>
      <c r="P2083" s="1" t="s">
        <v>4257</v>
      </c>
      <c r="Q2083" s="1" t="s">
        <v>35</v>
      </c>
      <c r="R2083">
        <v>38</v>
      </c>
      <c r="S2083" s="1" t="s">
        <v>30</v>
      </c>
      <c r="T2083" s="1" t="s">
        <v>30</v>
      </c>
      <c r="U2083" s="1" t="s">
        <v>30</v>
      </c>
      <c r="V2083">
        <v>0</v>
      </c>
      <c r="W2083" s="1" t="s">
        <v>32</v>
      </c>
      <c r="X2083" s="1" t="s">
        <v>36</v>
      </c>
      <c r="Y2083" s="1" t="s">
        <v>37</v>
      </c>
      <c r="Z2083">
        <v>43</v>
      </c>
      <c r="AA2083">
        <v>2853</v>
      </c>
      <c r="AB2083" s="1" t="s">
        <v>13500</v>
      </c>
      <c r="AC2083" s="1" t="s">
        <v>13500</v>
      </c>
      <c r="AD2083" t="s">
        <v>13494</v>
      </c>
      <c r="AE2083" s="1" t="s">
        <v>38</v>
      </c>
      <c r="AF2083" s="1" t="s">
        <v>38</v>
      </c>
      <c r="AG2083" t="s">
        <v>13526</v>
      </c>
      <c r="AH2083" t="s">
        <v>38</v>
      </c>
      <c r="AI2083" t="s">
        <v>13540</v>
      </c>
    </row>
    <row r="2084" spans="1:35" x14ac:dyDescent="0.25">
      <c r="A2084" s="1" t="s">
        <v>4258</v>
      </c>
      <c r="B2084" s="1" t="s">
        <v>30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s="1" t="s">
        <v>30</v>
      </c>
      <c r="I2084" s="1" t="s">
        <v>31</v>
      </c>
      <c r="J2084">
        <v>0</v>
      </c>
      <c r="K2084">
        <v>0</v>
      </c>
      <c r="L2084">
        <v>15</v>
      </c>
      <c r="M2084" s="1" t="s">
        <v>32</v>
      </c>
      <c r="N2084">
        <v>0</v>
      </c>
      <c r="O2084" s="1" t="s">
        <v>40</v>
      </c>
      <c r="P2084" s="1" t="s">
        <v>4259</v>
      </c>
      <c r="Q2084" s="1" t="s">
        <v>35</v>
      </c>
      <c r="R2084">
        <v>20</v>
      </c>
      <c r="S2084" s="1" t="s">
        <v>32</v>
      </c>
      <c r="T2084" s="1" t="s">
        <v>30</v>
      </c>
      <c r="U2084" s="1" t="s">
        <v>30</v>
      </c>
      <c r="V2084">
        <v>0</v>
      </c>
      <c r="W2084" s="1" t="s">
        <v>30</v>
      </c>
      <c r="X2084" s="1" t="s">
        <v>36</v>
      </c>
      <c r="Y2084" s="1" t="s">
        <v>37</v>
      </c>
      <c r="Z2084">
        <v>54</v>
      </c>
      <c r="AA2084">
        <v>3300</v>
      </c>
      <c r="AB2084" s="1" t="s">
        <v>13500</v>
      </c>
      <c r="AC2084" s="1" t="s">
        <v>13500</v>
      </c>
      <c r="AD2084" t="s">
        <v>13495</v>
      </c>
      <c r="AE2084" s="1" t="s">
        <v>38</v>
      </c>
      <c r="AF2084" s="1" t="s">
        <v>38</v>
      </c>
      <c r="AG2084" t="s">
        <v>13526</v>
      </c>
      <c r="AH2084" t="s">
        <v>38</v>
      </c>
      <c r="AI2084" t="s">
        <v>13540</v>
      </c>
    </row>
    <row r="2085" spans="1:35" x14ac:dyDescent="0.25">
      <c r="A2085" s="1" t="s">
        <v>4260</v>
      </c>
      <c r="B2085" s="1" t="s">
        <v>30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s="1" t="s">
        <v>30</v>
      </c>
      <c r="I2085" s="1" t="s">
        <v>31</v>
      </c>
      <c r="J2085">
        <v>0</v>
      </c>
      <c r="K2085">
        <v>0</v>
      </c>
      <c r="L2085">
        <v>0</v>
      </c>
      <c r="M2085" s="1" t="s">
        <v>30</v>
      </c>
      <c r="N2085">
        <v>0</v>
      </c>
      <c r="O2085" s="1" t="s">
        <v>97</v>
      </c>
      <c r="P2085" s="1" t="s">
        <v>4261</v>
      </c>
      <c r="Q2085" s="1" t="s">
        <v>42</v>
      </c>
      <c r="R2085">
        <v>60</v>
      </c>
      <c r="S2085" s="1" t="s">
        <v>30</v>
      </c>
      <c r="T2085" s="1" t="s">
        <v>30</v>
      </c>
      <c r="U2085" s="1" t="s">
        <v>30</v>
      </c>
      <c r="V2085">
        <v>0</v>
      </c>
      <c r="W2085" s="1" t="s">
        <v>30</v>
      </c>
      <c r="X2085" s="1" t="s">
        <v>36</v>
      </c>
      <c r="Y2085" s="1" t="s">
        <v>58</v>
      </c>
      <c r="Z2085">
        <v>13</v>
      </c>
      <c r="AA2085">
        <v>116</v>
      </c>
      <c r="AB2085" s="1" t="s">
        <v>13500</v>
      </c>
      <c r="AC2085" s="1" t="s">
        <v>13500</v>
      </c>
      <c r="AD2085" t="s">
        <v>13494</v>
      </c>
      <c r="AE2085" s="1" t="s">
        <v>38</v>
      </c>
      <c r="AF2085" s="1" t="s">
        <v>38</v>
      </c>
      <c r="AG2085" t="s">
        <v>13527</v>
      </c>
      <c r="AH2085" t="s">
        <v>38</v>
      </c>
      <c r="AI2085" t="s">
        <v>13538</v>
      </c>
    </row>
    <row r="2086" spans="1:35" x14ac:dyDescent="0.25">
      <c r="A2086" s="1" t="s">
        <v>4262</v>
      </c>
      <c r="B2086" s="1" t="s">
        <v>30</v>
      </c>
      <c r="C2086">
        <v>6</v>
      </c>
      <c r="D2086">
        <v>20</v>
      </c>
      <c r="E2086">
        <v>50.4</v>
      </c>
      <c r="F2086">
        <v>0</v>
      </c>
      <c r="G2086">
        <v>0</v>
      </c>
      <c r="H2086" s="1" t="s">
        <v>30</v>
      </c>
      <c r="I2086" s="1" t="s">
        <v>31</v>
      </c>
      <c r="J2086">
        <v>0</v>
      </c>
      <c r="K2086">
        <v>0</v>
      </c>
      <c r="L2086">
        <v>9</v>
      </c>
      <c r="M2086" s="1" t="s">
        <v>32</v>
      </c>
      <c r="N2086">
        <v>0</v>
      </c>
      <c r="O2086" s="1" t="s">
        <v>184</v>
      </c>
      <c r="P2086" s="1" t="s">
        <v>4263</v>
      </c>
      <c r="Q2086" s="1" t="s">
        <v>42</v>
      </c>
      <c r="R2086">
        <v>57</v>
      </c>
      <c r="S2086" s="1" t="s">
        <v>30</v>
      </c>
      <c r="T2086" s="1" t="s">
        <v>30</v>
      </c>
      <c r="U2086" s="1" t="s">
        <v>30</v>
      </c>
      <c r="V2086">
        <v>0</v>
      </c>
      <c r="W2086" s="1" t="s">
        <v>30</v>
      </c>
      <c r="X2086" s="1" t="s">
        <v>36</v>
      </c>
      <c r="Y2086" s="1" t="s">
        <v>37</v>
      </c>
      <c r="Z2086">
        <v>24</v>
      </c>
      <c r="AA2086">
        <v>149</v>
      </c>
      <c r="AB2086" s="1" t="s">
        <v>13500</v>
      </c>
      <c r="AC2086" s="1" t="s">
        <v>13500</v>
      </c>
      <c r="AD2086" t="s">
        <v>13494</v>
      </c>
      <c r="AE2086" s="1" t="s">
        <v>38</v>
      </c>
      <c r="AF2086" s="1" t="s">
        <v>38</v>
      </c>
      <c r="AG2086" t="s">
        <v>13526</v>
      </c>
      <c r="AH2086" t="s">
        <v>38</v>
      </c>
      <c r="AI2086" t="s">
        <v>13538</v>
      </c>
    </row>
    <row r="2087" spans="1:35" x14ac:dyDescent="0.25">
      <c r="A2087" s="1" t="s">
        <v>4264</v>
      </c>
      <c r="B2087" s="1" t="s">
        <v>30</v>
      </c>
      <c r="C2087">
        <v>9</v>
      </c>
      <c r="D2087">
        <v>41</v>
      </c>
      <c r="E2087">
        <v>91.9</v>
      </c>
      <c r="F2087">
        <v>0</v>
      </c>
      <c r="G2087">
        <v>0</v>
      </c>
      <c r="H2087" s="1" t="s">
        <v>30</v>
      </c>
      <c r="I2087" s="1" t="s">
        <v>31</v>
      </c>
      <c r="J2087">
        <v>0</v>
      </c>
      <c r="K2087">
        <v>0</v>
      </c>
      <c r="L2087">
        <v>0</v>
      </c>
      <c r="M2087" s="1" t="s">
        <v>30</v>
      </c>
      <c r="N2087">
        <v>0</v>
      </c>
      <c r="O2087" s="1" t="s">
        <v>166</v>
      </c>
      <c r="P2087" s="1" t="s">
        <v>4265</v>
      </c>
      <c r="Q2087" s="1" t="s">
        <v>35</v>
      </c>
      <c r="R2087">
        <v>61</v>
      </c>
      <c r="S2087" s="1" t="s">
        <v>30</v>
      </c>
      <c r="T2087" s="1" t="s">
        <v>30</v>
      </c>
      <c r="U2087" s="1" t="s">
        <v>30</v>
      </c>
      <c r="V2087">
        <v>0</v>
      </c>
      <c r="W2087" s="1" t="s">
        <v>30</v>
      </c>
      <c r="X2087" s="1" t="s">
        <v>36</v>
      </c>
      <c r="Y2087" s="1" t="s">
        <v>58</v>
      </c>
      <c r="Z2087">
        <v>9</v>
      </c>
      <c r="AA2087">
        <v>83</v>
      </c>
      <c r="AB2087" s="1" t="s">
        <v>13500</v>
      </c>
      <c r="AC2087" s="1" t="s">
        <v>13500</v>
      </c>
      <c r="AD2087" t="s">
        <v>13494</v>
      </c>
      <c r="AE2087" s="1" t="s">
        <v>38</v>
      </c>
      <c r="AF2087" s="1" t="s">
        <v>38</v>
      </c>
      <c r="AG2087" t="s">
        <v>13527</v>
      </c>
      <c r="AH2087" t="s">
        <v>38</v>
      </c>
      <c r="AI2087" t="s">
        <v>13538</v>
      </c>
    </row>
    <row r="2088" spans="1:35" x14ac:dyDescent="0.25">
      <c r="A2088" s="1" t="s">
        <v>4266</v>
      </c>
      <c r="B2088" s="1" t="s">
        <v>30</v>
      </c>
      <c r="C2088">
        <v>8</v>
      </c>
      <c r="D2088">
        <v>42</v>
      </c>
      <c r="E2088">
        <v>114</v>
      </c>
      <c r="F2088">
        <v>0</v>
      </c>
      <c r="G2088">
        <v>0</v>
      </c>
      <c r="H2088" s="1" t="s">
        <v>30</v>
      </c>
      <c r="I2088" s="1" t="s">
        <v>31</v>
      </c>
      <c r="J2088">
        <v>0</v>
      </c>
      <c r="K2088">
        <v>0</v>
      </c>
      <c r="L2088">
        <v>3</v>
      </c>
      <c r="M2088" s="1" t="s">
        <v>32</v>
      </c>
      <c r="N2088">
        <v>0</v>
      </c>
      <c r="O2088" s="1" t="s">
        <v>55</v>
      </c>
      <c r="P2088" s="1" t="s">
        <v>4267</v>
      </c>
      <c r="Q2088" s="1" t="s">
        <v>42</v>
      </c>
      <c r="R2088">
        <v>35</v>
      </c>
      <c r="S2088" s="1" t="s">
        <v>30</v>
      </c>
      <c r="T2088" s="1" t="s">
        <v>30</v>
      </c>
      <c r="U2088" s="1" t="s">
        <v>30</v>
      </c>
      <c r="V2088">
        <v>0</v>
      </c>
      <c r="W2088" s="1" t="s">
        <v>32</v>
      </c>
      <c r="X2088" s="1" t="s">
        <v>36</v>
      </c>
      <c r="Y2088" s="1" t="s">
        <v>58</v>
      </c>
      <c r="Z2088">
        <v>29</v>
      </c>
      <c r="AA2088">
        <v>236</v>
      </c>
      <c r="AB2088" s="1" t="s">
        <v>13500</v>
      </c>
      <c r="AC2088" s="1" t="s">
        <v>13500</v>
      </c>
      <c r="AD2088" t="s">
        <v>13494</v>
      </c>
      <c r="AE2088" s="1" t="s">
        <v>38</v>
      </c>
      <c r="AF2088" s="1" t="s">
        <v>38</v>
      </c>
      <c r="AG2088" t="s">
        <v>13526</v>
      </c>
      <c r="AH2088" t="s">
        <v>38</v>
      </c>
      <c r="AI2088" t="s">
        <v>13538</v>
      </c>
    </row>
    <row r="2089" spans="1:35" x14ac:dyDescent="0.25">
      <c r="A2089" s="1" t="s">
        <v>4268</v>
      </c>
      <c r="B2089" s="1" t="s">
        <v>30</v>
      </c>
      <c r="C2089">
        <v>11</v>
      </c>
      <c r="D2089">
        <v>95</v>
      </c>
      <c r="E2089">
        <v>168</v>
      </c>
      <c r="F2089">
        <v>0</v>
      </c>
      <c r="G2089">
        <v>0</v>
      </c>
      <c r="H2089" s="1" t="s">
        <v>30</v>
      </c>
      <c r="I2089" s="1" t="s">
        <v>31</v>
      </c>
      <c r="J2089">
        <v>0</v>
      </c>
      <c r="K2089">
        <v>0</v>
      </c>
      <c r="L2089">
        <v>8</v>
      </c>
      <c r="M2089" s="1" t="s">
        <v>32</v>
      </c>
      <c r="N2089">
        <v>0</v>
      </c>
      <c r="O2089" s="1" t="s">
        <v>40</v>
      </c>
      <c r="P2089" s="1" t="s">
        <v>4269</v>
      </c>
      <c r="Q2089" s="1" t="s">
        <v>42</v>
      </c>
      <c r="R2089">
        <v>35</v>
      </c>
      <c r="S2089" s="1" t="s">
        <v>30</v>
      </c>
      <c r="T2089" s="1" t="s">
        <v>30</v>
      </c>
      <c r="U2089" s="1" t="s">
        <v>30</v>
      </c>
      <c r="V2089">
        <v>0</v>
      </c>
      <c r="W2089" s="1" t="s">
        <v>30</v>
      </c>
      <c r="X2089" s="1" t="s">
        <v>36</v>
      </c>
      <c r="Y2089" s="1" t="s">
        <v>37</v>
      </c>
      <c r="Z2089">
        <v>51</v>
      </c>
      <c r="AA2089">
        <v>574</v>
      </c>
      <c r="AB2089" s="1" t="s">
        <v>13500</v>
      </c>
      <c r="AC2089" s="1" t="s">
        <v>13500</v>
      </c>
      <c r="AD2089" t="s">
        <v>13494</v>
      </c>
      <c r="AE2089" s="1" t="s">
        <v>38</v>
      </c>
      <c r="AF2089" s="1" t="s">
        <v>38</v>
      </c>
      <c r="AG2089" t="s">
        <v>13526</v>
      </c>
      <c r="AH2089" t="s">
        <v>38</v>
      </c>
      <c r="AI2089" t="s">
        <v>13539</v>
      </c>
    </row>
    <row r="2090" spans="1:35" x14ac:dyDescent="0.25">
      <c r="A2090" s="1" t="s">
        <v>4270</v>
      </c>
      <c r="B2090" s="1" t="s">
        <v>30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s="1" t="s">
        <v>30</v>
      </c>
      <c r="I2090" s="1" t="s">
        <v>31</v>
      </c>
      <c r="J2090">
        <v>0</v>
      </c>
      <c r="K2090">
        <v>0</v>
      </c>
      <c r="L2090">
        <v>23</v>
      </c>
      <c r="M2090" s="1" t="s">
        <v>32</v>
      </c>
      <c r="N2090">
        <v>0</v>
      </c>
      <c r="O2090" s="1" t="s">
        <v>697</v>
      </c>
      <c r="P2090" s="1" t="s">
        <v>4271</v>
      </c>
      <c r="Q2090" s="1" t="s">
        <v>42</v>
      </c>
      <c r="R2090">
        <v>29</v>
      </c>
      <c r="S2090" s="1" t="s">
        <v>32</v>
      </c>
      <c r="T2090" s="1" t="s">
        <v>30</v>
      </c>
      <c r="U2090" s="1" t="s">
        <v>30</v>
      </c>
      <c r="V2090">
        <v>0</v>
      </c>
      <c r="W2090" s="1" t="s">
        <v>32</v>
      </c>
      <c r="X2090" s="1" t="s">
        <v>43</v>
      </c>
      <c r="Y2090" s="1" t="s">
        <v>37</v>
      </c>
      <c r="Z2090">
        <v>53</v>
      </c>
      <c r="AA2090">
        <v>2385</v>
      </c>
      <c r="AB2090" s="1" t="s">
        <v>13500</v>
      </c>
      <c r="AC2090" s="1" t="s">
        <v>13500</v>
      </c>
      <c r="AD2090" t="s">
        <v>13495</v>
      </c>
      <c r="AE2090" s="1" t="s">
        <v>38</v>
      </c>
      <c r="AF2090" s="1" t="s">
        <v>38</v>
      </c>
      <c r="AG2090" t="s">
        <v>13526</v>
      </c>
      <c r="AH2090" t="s">
        <v>38</v>
      </c>
      <c r="AI2090" t="s">
        <v>13540</v>
      </c>
    </row>
    <row r="2091" spans="1:35" x14ac:dyDescent="0.25">
      <c r="A2091" s="1" t="s">
        <v>4272</v>
      </c>
      <c r="B2091" s="1" t="s">
        <v>30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s="1" t="s">
        <v>32</v>
      </c>
      <c r="I2091" s="1" t="s">
        <v>46</v>
      </c>
      <c r="J2091">
        <v>0</v>
      </c>
      <c r="K2091">
        <v>0</v>
      </c>
      <c r="L2091">
        <v>3</v>
      </c>
      <c r="M2091" s="1" t="s">
        <v>32</v>
      </c>
      <c r="N2091">
        <v>0</v>
      </c>
      <c r="O2091" s="1" t="s">
        <v>179</v>
      </c>
      <c r="P2091" s="1" t="s">
        <v>4273</v>
      </c>
      <c r="Q2091" s="1" t="s">
        <v>42</v>
      </c>
      <c r="R2091">
        <v>51</v>
      </c>
      <c r="S2091" s="1" t="s">
        <v>30</v>
      </c>
      <c r="T2091" s="1" t="s">
        <v>30</v>
      </c>
      <c r="U2091" s="1" t="s">
        <v>30</v>
      </c>
      <c r="V2091">
        <v>0</v>
      </c>
      <c r="W2091" s="1" t="s">
        <v>30</v>
      </c>
      <c r="X2091" s="1" t="s">
        <v>36</v>
      </c>
      <c r="Y2091" s="1" t="s">
        <v>37</v>
      </c>
      <c r="Z2091">
        <v>65</v>
      </c>
      <c r="AA2091">
        <v>2729</v>
      </c>
      <c r="AB2091" s="1" t="s">
        <v>13500</v>
      </c>
      <c r="AC2091" s="1" t="s">
        <v>13500</v>
      </c>
      <c r="AD2091" t="s">
        <v>13494</v>
      </c>
      <c r="AE2091" s="1" t="s">
        <v>38</v>
      </c>
      <c r="AF2091" s="1" t="s">
        <v>38</v>
      </c>
      <c r="AG2091" t="s">
        <v>13526</v>
      </c>
      <c r="AH2091" t="s">
        <v>38</v>
      </c>
      <c r="AI2091" t="s">
        <v>13540</v>
      </c>
    </row>
    <row r="2092" spans="1:35" x14ac:dyDescent="0.25">
      <c r="A2092" s="1" t="s">
        <v>4274</v>
      </c>
      <c r="B2092" s="1" t="s">
        <v>30</v>
      </c>
      <c r="C2092">
        <v>1</v>
      </c>
      <c r="D2092">
        <v>3</v>
      </c>
      <c r="E2092">
        <v>9</v>
      </c>
      <c r="F2092">
        <v>0</v>
      </c>
      <c r="G2092">
        <v>0</v>
      </c>
      <c r="H2092" s="1" t="s">
        <v>30</v>
      </c>
      <c r="I2092" s="1" t="s">
        <v>31</v>
      </c>
      <c r="J2092">
        <v>0</v>
      </c>
      <c r="K2092">
        <v>0</v>
      </c>
      <c r="L2092">
        <v>0</v>
      </c>
      <c r="M2092" s="1" t="s">
        <v>30</v>
      </c>
      <c r="N2092">
        <v>0</v>
      </c>
      <c r="O2092" s="1" t="s">
        <v>240</v>
      </c>
      <c r="P2092" s="1" t="s">
        <v>4275</v>
      </c>
      <c r="Q2092" s="1" t="s">
        <v>42</v>
      </c>
      <c r="R2092">
        <v>59</v>
      </c>
      <c r="S2092" s="1" t="s">
        <v>30</v>
      </c>
      <c r="T2092" s="1" t="s">
        <v>30</v>
      </c>
      <c r="U2092" s="1" t="s">
        <v>30</v>
      </c>
      <c r="V2092">
        <v>0</v>
      </c>
      <c r="W2092" s="1" t="s">
        <v>30</v>
      </c>
      <c r="X2092" s="1" t="s">
        <v>36</v>
      </c>
      <c r="Y2092" s="1" t="s">
        <v>58</v>
      </c>
      <c r="Z2092">
        <v>13</v>
      </c>
      <c r="AA2092">
        <v>13</v>
      </c>
      <c r="AB2092" s="1" t="s">
        <v>13500</v>
      </c>
      <c r="AC2092" s="1" t="s">
        <v>13500</v>
      </c>
      <c r="AD2092" t="s">
        <v>13494</v>
      </c>
      <c r="AE2092" s="1" t="s">
        <v>38</v>
      </c>
      <c r="AF2092" s="1" t="s">
        <v>38</v>
      </c>
      <c r="AG2092" t="s">
        <v>13527</v>
      </c>
      <c r="AH2092" t="s">
        <v>38</v>
      </c>
      <c r="AI2092" t="s">
        <v>13538</v>
      </c>
    </row>
    <row r="2093" spans="1:35" x14ac:dyDescent="0.25">
      <c r="A2093" s="1" t="s">
        <v>4276</v>
      </c>
      <c r="B2093" s="1" t="s">
        <v>30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s="1" t="s">
        <v>30</v>
      </c>
      <c r="I2093" s="1" t="s">
        <v>31</v>
      </c>
      <c r="J2093">
        <v>0</v>
      </c>
      <c r="K2093">
        <v>0</v>
      </c>
      <c r="L2093">
        <v>7</v>
      </c>
      <c r="M2093" s="1" t="s">
        <v>32</v>
      </c>
      <c r="N2093">
        <v>0</v>
      </c>
      <c r="O2093" s="1" t="s">
        <v>179</v>
      </c>
      <c r="P2093" s="1" t="s">
        <v>4277</v>
      </c>
      <c r="Q2093" s="1" t="s">
        <v>42</v>
      </c>
      <c r="R2093">
        <v>42</v>
      </c>
      <c r="S2093" s="1" t="s">
        <v>30</v>
      </c>
      <c r="T2093" s="1" t="s">
        <v>30</v>
      </c>
      <c r="U2093" s="1" t="s">
        <v>30</v>
      </c>
      <c r="V2093">
        <v>0</v>
      </c>
      <c r="W2093" s="1" t="s">
        <v>30</v>
      </c>
      <c r="X2093" s="1" t="s">
        <v>36</v>
      </c>
      <c r="Y2093" s="1" t="s">
        <v>37</v>
      </c>
      <c r="Z2093">
        <v>34</v>
      </c>
      <c r="AA2093">
        <v>336</v>
      </c>
      <c r="AB2093" s="1" t="s">
        <v>13500</v>
      </c>
      <c r="AC2093" s="1" t="s">
        <v>13500</v>
      </c>
      <c r="AD2093" t="s">
        <v>13494</v>
      </c>
      <c r="AE2093" s="1" t="s">
        <v>38</v>
      </c>
      <c r="AF2093" s="1" t="s">
        <v>38</v>
      </c>
      <c r="AG2093" t="s">
        <v>13526</v>
      </c>
      <c r="AH2093" t="s">
        <v>38</v>
      </c>
      <c r="AI2093" t="s">
        <v>13539</v>
      </c>
    </row>
    <row r="2094" spans="1:35" x14ac:dyDescent="0.25">
      <c r="A2094" s="1" t="s">
        <v>4278</v>
      </c>
      <c r="B2094" s="1" t="s">
        <v>30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s="1" t="s">
        <v>30</v>
      </c>
      <c r="I2094" s="1" t="s">
        <v>31</v>
      </c>
      <c r="J2094">
        <v>0</v>
      </c>
      <c r="K2094">
        <v>0</v>
      </c>
      <c r="L2094">
        <v>12</v>
      </c>
      <c r="M2094" s="1" t="s">
        <v>32</v>
      </c>
      <c r="N2094">
        <v>0</v>
      </c>
      <c r="O2094" s="1" t="s">
        <v>52</v>
      </c>
      <c r="P2094" s="1" t="s">
        <v>4279</v>
      </c>
      <c r="Q2094" s="1" t="s">
        <v>35</v>
      </c>
      <c r="R2094">
        <v>76</v>
      </c>
      <c r="S2094" s="1" t="s">
        <v>30</v>
      </c>
      <c r="T2094" s="1" t="s">
        <v>32</v>
      </c>
      <c r="U2094" s="1" t="s">
        <v>30</v>
      </c>
      <c r="V2094">
        <v>0</v>
      </c>
      <c r="W2094" s="1" t="s">
        <v>30</v>
      </c>
      <c r="X2094" s="1" t="s">
        <v>57</v>
      </c>
      <c r="Y2094" s="1" t="s">
        <v>37</v>
      </c>
      <c r="Z2094">
        <v>27</v>
      </c>
      <c r="AA2094">
        <v>491</v>
      </c>
      <c r="AB2094" s="1" t="s">
        <v>13500</v>
      </c>
      <c r="AC2094" s="1" t="s">
        <v>13500</v>
      </c>
      <c r="AD2094" t="s">
        <v>13496</v>
      </c>
      <c r="AE2094" s="1" t="s">
        <v>38</v>
      </c>
      <c r="AF2094" s="1" t="s">
        <v>38</v>
      </c>
      <c r="AG2094" t="s">
        <v>13526</v>
      </c>
      <c r="AH2094" t="s">
        <v>38</v>
      </c>
      <c r="AI2094" t="s">
        <v>13539</v>
      </c>
    </row>
    <row r="2095" spans="1:35" x14ac:dyDescent="0.25">
      <c r="A2095" s="1" t="s">
        <v>4280</v>
      </c>
      <c r="B2095" s="1" t="s">
        <v>30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s="1" t="s">
        <v>30</v>
      </c>
      <c r="I2095" s="1" t="s">
        <v>31</v>
      </c>
      <c r="J2095">
        <v>0</v>
      </c>
      <c r="K2095">
        <v>0</v>
      </c>
      <c r="L2095">
        <v>0</v>
      </c>
      <c r="M2095" s="1" t="s">
        <v>30</v>
      </c>
      <c r="N2095">
        <v>0</v>
      </c>
      <c r="O2095" s="1" t="s">
        <v>166</v>
      </c>
      <c r="P2095" s="1" t="s">
        <v>4281</v>
      </c>
      <c r="Q2095" s="1" t="s">
        <v>42</v>
      </c>
      <c r="R2095">
        <v>26</v>
      </c>
      <c r="S2095" s="1" t="s">
        <v>32</v>
      </c>
      <c r="T2095" s="1" t="s">
        <v>30</v>
      </c>
      <c r="U2095" s="1" t="s">
        <v>30</v>
      </c>
      <c r="V2095">
        <v>0</v>
      </c>
      <c r="W2095" s="1" t="s">
        <v>30</v>
      </c>
      <c r="X2095" s="1" t="s">
        <v>43</v>
      </c>
      <c r="Y2095" s="1" t="s">
        <v>58</v>
      </c>
      <c r="Z2095">
        <v>9</v>
      </c>
      <c r="AA2095">
        <v>440</v>
      </c>
      <c r="AB2095" s="1" t="s">
        <v>13500</v>
      </c>
      <c r="AC2095" s="1" t="s">
        <v>13500</v>
      </c>
      <c r="AD2095" t="s">
        <v>13495</v>
      </c>
      <c r="AE2095" s="1" t="s">
        <v>38</v>
      </c>
      <c r="AF2095" s="1" t="s">
        <v>38</v>
      </c>
      <c r="AG2095" t="s">
        <v>13527</v>
      </c>
      <c r="AH2095" t="s">
        <v>38</v>
      </c>
      <c r="AI2095" t="s">
        <v>13540</v>
      </c>
    </row>
    <row r="2096" spans="1:35" x14ac:dyDescent="0.25">
      <c r="A2096" s="1" t="s">
        <v>4282</v>
      </c>
      <c r="B2096" s="1" t="s">
        <v>30</v>
      </c>
      <c r="C2096">
        <v>2</v>
      </c>
      <c r="D2096">
        <v>3</v>
      </c>
      <c r="E2096">
        <v>6.4</v>
      </c>
      <c r="F2096">
        <v>0</v>
      </c>
      <c r="G2096">
        <v>0</v>
      </c>
      <c r="H2096" s="1" t="s">
        <v>30</v>
      </c>
      <c r="I2096" s="1" t="s">
        <v>31</v>
      </c>
      <c r="J2096">
        <v>0</v>
      </c>
      <c r="K2096">
        <v>0</v>
      </c>
      <c r="L2096">
        <v>6</v>
      </c>
      <c r="M2096" s="1" t="s">
        <v>32</v>
      </c>
      <c r="N2096">
        <v>0</v>
      </c>
      <c r="O2096" s="1" t="s">
        <v>97</v>
      </c>
      <c r="P2096" s="1" t="s">
        <v>4283</v>
      </c>
      <c r="Q2096" s="1" t="s">
        <v>42</v>
      </c>
      <c r="R2096">
        <v>35</v>
      </c>
      <c r="S2096" s="1" t="s">
        <v>30</v>
      </c>
      <c r="T2096" s="1" t="s">
        <v>30</v>
      </c>
      <c r="U2096" s="1" t="s">
        <v>30</v>
      </c>
      <c r="V2096">
        <v>0</v>
      </c>
      <c r="W2096" s="1" t="s">
        <v>30</v>
      </c>
      <c r="X2096" s="1" t="s">
        <v>36</v>
      </c>
      <c r="Y2096" s="1" t="s">
        <v>58</v>
      </c>
      <c r="Z2096">
        <v>34</v>
      </c>
      <c r="AA2096">
        <v>55</v>
      </c>
      <c r="AB2096" s="1" t="s">
        <v>13500</v>
      </c>
      <c r="AC2096" s="1" t="s">
        <v>13500</v>
      </c>
      <c r="AD2096" t="s">
        <v>13494</v>
      </c>
      <c r="AE2096" s="1" t="s">
        <v>38</v>
      </c>
      <c r="AF2096" s="1" t="s">
        <v>38</v>
      </c>
      <c r="AG2096" t="s">
        <v>13526</v>
      </c>
      <c r="AH2096" t="s">
        <v>38</v>
      </c>
      <c r="AI2096" t="s">
        <v>13538</v>
      </c>
    </row>
    <row r="2097" spans="1:35" x14ac:dyDescent="0.25">
      <c r="A2097" s="1" t="s">
        <v>4284</v>
      </c>
      <c r="B2097" s="1" t="s">
        <v>30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s="1" t="s">
        <v>30</v>
      </c>
      <c r="I2097" s="1" t="s">
        <v>31</v>
      </c>
      <c r="J2097">
        <v>0</v>
      </c>
      <c r="K2097">
        <v>0</v>
      </c>
      <c r="L2097">
        <v>0</v>
      </c>
      <c r="M2097" s="1" t="s">
        <v>30</v>
      </c>
      <c r="N2097">
        <v>0</v>
      </c>
      <c r="O2097" s="1" t="s">
        <v>68</v>
      </c>
      <c r="P2097" s="1" t="s">
        <v>4285</v>
      </c>
      <c r="Q2097" s="1" t="s">
        <v>42</v>
      </c>
      <c r="R2097">
        <v>27</v>
      </c>
      <c r="S2097" s="1" t="s">
        <v>32</v>
      </c>
      <c r="T2097" s="1" t="s">
        <v>30</v>
      </c>
      <c r="U2097" s="1" t="s">
        <v>30</v>
      </c>
      <c r="V2097">
        <v>0</v>
      </c>
      <c r="W2097" s="1" t="s">
        <v>30</v>
      </c>
      <c r="X2097" s="1" t="s">
        <v>43</v>
      </c>
      <c r="Y2097" s="1" t="s">
        <v>37</v>
      </c>
      <c r="Z2097">
        <v>12</v>
      </c>
      <c r="AA2097">
        <v>218</v>
      </c>
      <c r="AB2097" s="1" t="s">
        <v>13500</v>
      </c>
      <c r="AC2097" s="1" t="s">
        <v>13500</v>
      </c>
      <c r="AD2097" t="s">
        <v>13495</v>
      </c>
      <c r="AE2097" s="1" t="s">
        <v>38</v>
      </c>
      <c r="AF2097" s="1" t="s">
        <v>38</v>
      </c>
      <c r="AG2097" t="s">
        <v>13527</v>
      </c>
      <c r="AH2097" t="s">
        <v>38</v>
      </c>
      <c r="AI2097" t="s">
        <v>13539</v>
      </c>
    </row>
    <row r="2098" spans="1:35" x14ac:dyDescent="0.25">
      <c r="A2098" s="1" t="s">
        <v>4286</v>
      </c>
      <c r="B2098" s="1" t="s">
        <v>30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s="1" t="s">
        <v>30</v>
      </c>
      <c r="I2098" s="1" t="s">
        <v>31</v>
      </c>
      <c r="J2098">
        <v>0</v>
      </c>
      <c r="K2098">
        <v>0</v>
      </c>
      <c r="L2098">
        <v>5</v>
      </c>
      <c r="M2098" s="1" t="s">
        <v>32</v>
      </c>
      <c r="N2098">
        <v>0</v>
      </c>
      <c r="O2098" s="1" t="s">
        <v>179</v>
      </c>
      <c r="P2098" s="1" t="s">
        <v>4287</v>
      </c>
      <c r="Q2098" s="1" t="s">
        <v>42</v>
      </c>
      <c r="R2098">
        <v>61</v>
      </c>
      <c r="S2098" s="1" t="s">
        <v>30</v>
      </c>
      <c r="T2098" s="1" t="s">
        <v>30</v>
      </c>
      <c r="U2098" s="1" t="s">
        <v>30</v>
      </c>
      <c r="V2098">
        <v>0</v>
      </c>
      <c r="W2098" s="1" t="s">
        <v>32</v>
      </c>
      <c r="X2098" s="1" t="s">
        <v>57</v>
      </c>
      <c r="Y2098" s="1" t="s">
        <v>58</v>
      </c>
      <c r="Z2098">
        <v>33</v>
      </c>
      <c r="AA2098">
        <v>2326</v>
      </c>
      <c r="AB2098" s="1" t="s">
        <v>13500</v>
      </c>
      <c r="AC2098" s="1" t="s">
        <v>13500</v>
      </c>
      <c r="AD2098" t="s">
        <v>13494</v>
      </c>
      <c r="AE2098" s="1" t="s">
        <v>38</v>
      </c>
      <c r="AF2098" s="1" t="s">
        <v>38</v>
      </c>
      <c r="AG2098" t="s">
        <v>13526</v>
      </c>
      <c r="AH2098" t="s">
        <v>38</v>
      </c>
      <c r="AI2098" t="s">
        <v>13540</v>
      </c>
    </row>
    <row r="2099" spans="1:35" x14ac:dyDescent="0.25">
      <c r="A2099" s="1" t="s">
        <v>4288</v>
      </c>
      <c r="B2099" s="1" t="s">
        <v>30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s="1" t="s">
        <v>30</v>
      </c>
      <c r="I2099" s="1" t="s">
        <v>31</v>
      </c>
      <c r="J2099">
        <v>0</v>
      </c>
      <c r="K2099">
        <v>1</v>
      </c>
      <c r="L2099">
        <v>0</v>
      </c>
      <c r="M2099" s="1" t="s">
        <v>30</v>
      </c>
      <c r="N2099">
        <v>0</v>
      </c>
      <c r="O2099" s="1" t="s">
        <v>103</v>
      </c>
      <c r="P2099" s="1" t="s">
        <v>4289</v>
      </c>
      <c r="Q2099" s="1" t="s">
        <v>35</v>
      </c>
      <c r="R2099">
        <v>28</v>
      </c>
      <c r="S2099" s="1" t="s">
        <v>32</v>
      </c>
      <c r="T2099" s="1" t="s">
        <v>30</v>
      </c>
      <c r="U2099" s="1" t="s">
        <v>30</v>
      </c>
      <c r="V2099">
        <v>0</v>
      </c>
      <c r="W2099" s="1" t="s">
        <v>30</v>
      </c>
      <c r="X2099" s="1" t="s">
        <v>57</v>
      </c>
      <c r="Y2099" s="1" t="s">
        <v>58</v>
      </c>
      <c r="Z2099">
        <v>12</v>
      </c>
      <c r="AA2099">
        <v>623</v>
      </c>
      <c r="AB2099" s="1" t="s">
        <v>13500</v>
      </c>
      <c r="AC2099" s="1" t="s">
        <v>13500</v>
      </c>
      <c r="AD2099" t="s">
        <v>13495</v>
      </c>
      <c r="AE2099" s="1" t="s">
        <v>38</v>
      </c>
      <c r="AF2099" s="1" t="s">
        <v>38</v>
      </c>
      <c r="AG2099" t="s">
        <v>13527</v>
      </c>
      <c r="AH2099" t="s">
        <v>38</v>
      </c>
      <c r="AI2099" t="s">
        <v>13540</v>
      </c>
    </row>
    <row r="2100" spans="1:35" x14ac:dyDescent="0.25">
      <c r="A2100" s="1" t="s">
        <v>4290</v>
      </c>
      <c r="B2100" s="1" t="s">
        <v>30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s="1" t="s">
        <v>30</v>
      </c>
      <c r="I2100" s="1" t="s">
        <v>31</v>
      </c>
      <c r="J2100">
        <v>0</v>
      </c>
      <c r="K2100">
        <v>2</v>
      </c>
      <c r="L2100">
        <v>2</v>
      </c>
      <c r="M2100" s="1" t="s">
        <v>32</v>
      </c>
      <c r="N2100">
        <v>0</v>
      </c>
      <c r="O2100" s="1" t="s">
        <v>166</v>
      </c>
      <c r="P2100" s="1" t="s">
        <v>4291</v>
      </c>
      <c r="Q2100" s="1" t="s">
        <v>35</v>
      </c>
      <c r="R2100">
        <v>55</v>
      </c>
      <c r="S2100" s="1" t="s">
        <v>30</v>
      </c>
      <c r="T2100" s="1" t="s">
        <v>30</v>
      </c>
      <c r="U2100" s="1" t="s">
        <v>30</v>
      </c>
      <c r="V2100">
        <v>0</v>
      </c>
      <c r="W2100" s="1" t="s">
        <v>30</v>
      </c>
      <c r="X2100" s="1" t="s">
        <v>57</v>
      </c>
      <c r="Y2100" s="1" t="s">
        <v>58</v>
      </c>
      <c r="Z2100">
        <v>59</v>
      </c>
      <c r="AA2100">
        <v>3446</v>
      </c>
      <c r="AB2100" s="1" t="s">
        <v>13500</v>
      </c>
      <c r="AC2100" s="1" t="s">
        <v>13500</v>
      </c>
      <c r="AD2100" t="s">
        <v>13494</v>
      </c>
      <c r="AE2100" s="1" t="s">
        <v>38</v>
      </c>
      <c r="AF2100" s="1" t="s">
        <v>38</v>
      </c>
      <c r="AG2100" t="s">
        <v>13527</v>
      </c>
      <c r="AH2100" t="s">
        <v>38</v>
      </c>
      <c r="AI2100" t="s">
        <v>13540</v>
      </c>
    </row>
    <row r="2101" spans="1:35" x14ac:dyDescent="0.25">
      <c r="A2101" s="1" t="s">
        <v>4292</v>
      </c>
      <c r="B2101" s="1" t="s">
        <v>30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s="1" t="s">
        <v>32</v>
      </c>
      <c r="I2101" s="1" t="s">
        <v>46</v>
      </c>
      <c r="J2101">
        <v>0</v>
      </c>
      <c r="K2101">
        <v>1</v>
      </c>
      <c r="L2101">
        <v>5</v>
      </c>
      <c r="M2101" s="1" t="s">
        <v>32</v>
      </c>
      <c r="N2101">
        <v>0</v>
      </c>
      <c r="O2101" s="1" t="s">
        <v>106</v>
      </c>
      <c r="P2101" s="1" t="s">
        <v>4293</v>
      </c>
      <c r="Q2101" s="1" t="s">
        <v>42</v>
      </c>
      <c r="R2101">
        <v>43</v>
      </c>
      <c r="S2101" s="1" t="s">
        <v>30</v>
      </c>
      <c r="T2101" s="1" t="s">
        <v>30</v>
      </c>
      <c r="U2101" s="1" t="s">
        <v>30</v>
      </c>
      <c r="V2101">
        <v>0</v>
      </c>
      <c r="W2101" s="1" t="s">
        <v>30</v>
      </c>
      <c r="X2101" s="1" t="s">
        <v>43</v>
      </c>
      <c r="Y2101" s="1" t="s">
        <v>37</v>
      </c>
      <c r="Z2101">
        <v>11</v>
      </c>
      <c r="AA2101">
        <v>552</v>
      </c>
      <c r="AB2101" s="1" t="s">
        <v>13500</v>
      </c>
      <c r="AC2101" s="1" t="s">
        <v>13500</v>
      </c>
      <c r="AD2101" t="s">
        <v>13494</v>
      </c>
      <c r="AE2101" s="1" t="s">
        <v>38</v>
      </c>
      <c r="AF2101" s="1" t="s">
        <v>38</v>
      </c>
      <c r="AG2101" t="s">
        <v>13526</v>
      </c>
      <c r="AH2101" t="s">
        <v>38</v>
      </c>
      <c r="AI2101" t="s">
        <v>13540</v>
      </c>
    </row>
    <row r="2102" spans="1:35" x14ac:dyDescent="0.25">
      <c r="A2102" s="1" t="s">
        <v>4294</v>
      </c>
      <c r="B2102" s="1" t="s">
        <v>30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s="1" t="s">
        <v>30</v>
      </c>
      <c r="I2102" s="1" t="s">
        <v>31</v>
      </c>
      <c r="J2102">
        <v>0</v>
      </c>
      <c r="K2102">
        <v>2</v>
      </c>
      <c r="L2102">
        <v>7</v>
      </c>
      <c r="M2102" s="1" t="s">
        <v>30</v>
      </c>
      <c r="N2102">
        <v>13</v>
      </c>
      <c r="O2102" s="1" t="s">
        <v>197</v>
      </c>
      <c r="P2102" s="1" t="s">
        <v>4295</v>
      </c>
      <c r="Q2102" s="1" t="s">
        <v>42</v>
      </c>
      <c r="R2102">
        <v>74</v>
      </c>
      <c r="S2102" s="1" t="s">
        <v>30</v>
      </c>
      <c r="T2102" s="1" t="s">
        <v>32</v>
      </c>
      <c r="U2102" s="1" t="s">
        <v>30</v>
      </c>
      <c r="V2102">
        <v>0</v>
      </c>
      <c r="W2102" s="1" t="s">
        <v>32</v>
      </c>
      <c r="X2102" s="1" t="s">
        <v>57</v>
      </c>
      <c r="Y2102" s="1" t="s">
        <v>58</v>
      </c>
      <c r="Z2102">
        <v>53</v>
      </c>
      <c r="AA2102">
        <v>3799</v>
      </c>
      <c r="AB2102" s="1" t="s">
        <v>13500</v>
      </c>
      <c r="AC2102" s="1" t="s">
        <v>13500</v>
      </c>
      <c r="AD2102" t="s">
        <v>13496</v>
      </c>
      <c r="AE2102" s="1" t="s">
        <v>38</v>
      </c>
      <c r="AF2102" s="1" t="s">
        <v>38</v>
      </c>
      <c r="AG2102" t="s">
        <v>13526</v>
      </c>
      <c r="AH2102" t="s">
        <v>38</v>
      </c>
      <c r="AI2102" t="s">
        <v>13540</v>
      </c>
    </row>
    <row r="2103" spans="1:35" x14ac:dyDescent="0.25">
      <c r="A2103" s="1" t="s">
        <v>4296</v>
      </c>
      <c r="B2103" s="1" t="s">
        <v>30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s="1" t="s">
        <v>30</v>
      </c>
      <c r="I2103" s="1" t="s">
        <v>31</v>
      </c>
      <c r="J2103">
        <v>0</v>
      </c>
      <c r="K2103">
        <v>2</v>
      </c>
      <c r="L2103">
        <v>21</v>
      </c>
      <c r="M2103" s="1" t="s">
        <v>32</v>
      </c>
      <c r="N2103">
        <v>0</v>
      </c>
      <c r="O2103" s="1" t="s">
        <v>197</v>
      </c>
      <c r="P2103" s="1" t="s">
        <v>4297</v>
      </c>
      <c r="Q2103" s="1" t="s">
        <v>42</v>
      </c>
      <c r="R2103">
        <v>26</v>
      </c>
      <c r="S2103" s="1" t="s">
        <v>32</v>
      </c>
      <c r="T2103" s="1" t="s">
        <v>30</v>
      </c>
      <c r="U2103" s="1" t="s">
        <v>30</v>
      </c>
      <c r="V2103">
        <v>0</v>
      </c>
      <c r="W2103" s="1" t="s">
        <v>32</v>
      </c>
      <c r="X2103" s="1" t="s">
        <v>57</v>
      </c>
      <c r="Y2103" s="1" t="s">
        <v>37</v>
      </c>
      <c r="Z2103">
        <v>28</v>
      </c>
      <c r="AA2103">
        <v>2052</v>
      </c>
      <c r="AB2103" s="1" t="s">
        <v>13500</v>
      </c>
      <c r="AC2103" s="1" t="s">
        <v>13500</v>
      </c>
      <c r="AD2103" t="s">
        <v>13495</v>
      </c>
      <c r="AE2103" s="1" t="s">
        <v>38</v>
      </c>
      <c r="AF2103" s="1" t="s">
        <v>38</v>
      </c>
      <c r="AG2103" t="s">
        <v>13526</v>
      </c>
      <c r="AH2103" t="s">
        <v>38</v>
      </c>
      <c r="AI2103" t="s">
        <v>13540</v>
      </c>
    </row>
    <row r="2104" spans="1:35" x14ac:dyDescent="0.25">
      <c r="A2104" s="1" t="s">
        <v>4298</v>
      </c>
      <c r="B2104" s="1" t="s">
        <v>30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s="1" t="s">
        <v>32</v>
      </c>
      <c r="I2104" s="1" t="s">
        <v>46</v>
      </c>
      <c r="J2104">
        <v>0</v>
      </c>
      <c r="K2104">
        <v>2</v>
      </c>
      <c r="L2104">
        <v>2</v>
      </c>
      <c r="M2104" s="1" t="s">
        <v>32</v>
      </c>
      <c r="N2104">
        <v>0</v>
      </c>
      <c r="O2104" s="1" t="s">
        <v>240</v>
      </c>
      <c r="P2104" s="1" t="s">
        <v>4299</v>
      </c>
      <c r="Q2104" s="1" t="s">
        <v>42</v>
      </c>
      <c r="R2104">
        <v>32</v>
      </c>
      <c r="S2104" s="1" t="s">
        <v>30</v>
      </c>
      <c r="T2104" s="1" t="s">
        <v>30</v>
      </c>
      <c r="U2104" s="1" t="s">
        <v>30</v>
      </c>
      <c r="V2104">
        <v>0</v>
      </c>
      <c r="W2104" s="1" t="s">
        <v>30</v>
      </c>
      <c r="X2104" s="1" t="s">
        <v>36</v>
      </c>
      <c r="Y2104" s="1" t="s">
        <v>58</v>
      </c>
      <c r="Z2104">
        <v>29</v>
      </c>
      <c r="AA2104">
        <v>127</v>
      </c>
      <c r="AB2104" s="1" t="s">
        <v>13500</v>
      </c>
      <c r="AC2104" s="1" t="s">
        <v>13500</v>
      </c>
      <c r="AD2104" t="s">
        <v>13494</v>
      </c>
      <c r="AE2104" s="1" t="s">
        <v>38</v>
      </c>
      <c r="AF2104" s="1" t="s">
        <v>38</v>
      </c>
      <c r="AG2104" t="s">
        <v>13527</v>
      </c>
      <c r="AH2104" t="s">
        <v>38</v>
      </c>
      <c r="AI2104" t="s">
        <v>13538</v>
      </c>
    </row>
    <row r="2105" spans="1:35" x14ac:dyDescent="0.25">
      <c r="A2105" s="1" t="s">
        <v>4300</v>
      </c>
      <c r="B2105" s="1" t="s">
        <v>30</v>
      </c>
      <c r="C2105">
        <v>2</v>
      </c>
      <c r="D2105">
        <v>3</v>
      </c>
      <c r="E2105">
        <v>8.5</v>
      </c>
      <c r="F2105">
        <v>0</v>
      </c>
      <c r="G2105">
        <v>0</v>
      </c>
      <c r="H2105" s="1" t="s">
        <v>30</v>
      </c>
      <c r="I2105" s="1" t="s">
        <v>31</v>
      </c>
      <c r="J2105">
        <v>0</v>
      </c>
      <c r="K2105">
        <v>1</v>
      </c>
      <c r="L2105">
        <v>0</v>
      </c>
      <c r="M2105" s="1" t="s">
        <v>30</v>
      </c>
      <c r="N2105">
        <v>0</v>
      </c>
      <c r="O2105" s="1" t="s">
        <v>111</v>
      </c>
      <c r="P2105" s="1" t="s">
        <v>4301</v>
      </c>
      <c r="Q2105" s="1" t="s">
        <v>35</v>
      </c>
      <c r="R2105">
        <v>25</v>
      </c>
      <c r="S2105" s="1" t="s">
        <v>32</v>
      </c>
      <c r="T2105" s="1" t="s">
        <v>30</v>
      </c>
      <c r="U2105" s="1" t="s">
        <v>30</v>
      </c>
      <c r="V2105">
        <v>0</v>
      </c>
      <c r="W2105" s="1" t="s">
        <v>30</v>
      </c>
      <c r="X2105" s="1" t="s">
        <v>43</v>
      </c>
      <c r="Y2105" s="1" t="s">
        <v>58</v>
      </c>
      <c r="Z2105">
        <v>9</v>
      </c>
      <c r="AA2105">
        <v>16</v>
      </c>
      <c r="AB2105" s="1" t="s">
        <v>13500</v>
      </c>
      <c r="AC2105" s="1" t="s">
        <v>13500</v>
      </c>
      <c r="AD2105" t="s">
        <v>13495</v>
      </c>
      <c r="AE2105" s="1" t="s">
        <v>38</v>
      </c>
      <c r="AF2105" s="1" t="s">
        <v>38</v>
      </c>
      <c r="AG2105" t="s">
        <v>13527</v>
      </c>
      <c r="AH2105" t="s">
        <v>38</v>
      </c>
      <c r="AI2105" t="s">
        <v>13538</v>
      </c>
    </row>
    <row r="2106" spans="1:35" x14ac:dyDescent="0.25">
      <c r="A2106" s="1" t="s">
        <v>4302</v>
      </c>
      <c r="B2106" s="1" t="s">
        <v>30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s="1" t="s">
        <v>32</v>
      </c>
      <c r="I2106" s="1" t="s">
        <v>46</v>
      </c>
      <c r="J2106">
        <v>0</v>
      </c>
      <c r="K2106">
        <v>2</v>
      </c>
      <c r="L2106">
        <v>0</v>
      </c>
      <c r="M2106" s="1" t="s">
        <v>30</v>
      </c>
      <c r="N2106">
        <v>0</v>
      </c>
      <c r="O2106" s="1" t="s">
        <v>269</v>
      </c>
      <c r="P2106" s="1" t="s">
        <v>4303</v>
      </c>
      <c r="Q2106" s="1" t="s">
        <v>35</v>
      </c>
      <c r="R2106">
        <v>29</v>
      </c>
      <c r="S2106" s="1" t="s">
        <v>32</v>
      </c>
      <c r="T2106" s="1" t="s">
        <v>30</v>
      </c>
      <c r="U2106" s="1" t="s">
        <v>30</v>
      </c>
      <c r="V2106">
        <v>0</v>
      </c>
      <c r="W2106" s="1" t="s">
        <v>30</v>
      </c>
      <c r="X2106" s="1" t="s">
        <v>57</v>
      </c>
      <c r="Y2106" s="1" t="s">
        <v>37</v>
      </c>
      <c r="Z2106">
        <v>12</v>
      </c>
      <c r="AA2106">
        <v>831</v>
      </c>
      <c r="AB2106" s="1" t="s">
        <v>13500</v>
      </c>
      <c r="AC2106" s="1" t="s">
        <v>13500</v>
      </c>
      <c r="AD2106" t="s">
        <v>13495</v>
      </c>
      <c r="AE2106" s="1" t="s">
        <v>38</v>
      </c>
      <c r="AF2106" s="1" t="s">
        <v>38</v>
      </c>
      <c r="AG2106" t="s">
        <v>13527</v>
      </c>
      <c r="AH2106" t="s">
        <v>38</v>
      </c>
      <c r="AI2106" t="s">
        <v>13540</v>
      </c>
    </row>
    <row r="2107" spans="1:35" x14ac:dyDescent="0.25">
      <c r="A2107" s="1" t="s">
        <v>4304</v>
      </c>
      <c r="B2107" s="1" t="s">
        <v>30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s="1" t="s">
        <v>30</v>
      </c>
      <c r="I2107" s="1" t="s">
        <v>31</v>
      </c>
      <c r="J2107">
        <v>0</v>
      </c>
      <c r="K2107">
        <v>2</v>
      </c>
      <c r="L2107">
        <v>1</v>
      </c>
      <c r="M2107" s="1" t="s">
        <v>32</v>
      </c>
      <c r="N2107">
        <v>0</v>
      </c>
      <c r="O2107" s="1" t="s">
        <v>52</v>
      </c>
      <c r="P2107" s="1" t="s">
        <v>4305</v>
      </c>
      <c r="Q2107" s="1" t="s">
        <v>35</v>
      </c>
      <c r="R2107">
        <v>38</v>
      </c>
      <c r="S2107" s="1" t="s">
        <v>30</v>
      </c>
      <c r="T2107" s="1" t="s">
        <v>30</v>
      </c>
      <c r="U2107" s="1" t="s">
        <v>30</v>
      </c>
      <c r="V2107">
        <v>0</v>
      </c>
      <c r="W2107" s="1" t="s">
        <v>30</v>
      </c>
      <c r="X2107" s="1" t="s">
        <v>43</v>
      </c>
      <c r="Y2107" s="1" t="s">
        <v>58</v>
      </c>
      <c r="Z2107">
        <v>32</v>
      </c>
      <c r="AA2107">
        <v>1613</v>
      </c>
      <c r="AB2107" s="1" t="s">
        <v>13500</v>
      </c>
      <c r="AC2107" s="1" t="s">
        <v>13500</v>
      </c>
      <c r="AD2107" t="s">
        <v>13494</v>
      </c>
      <c r="AE2107" s="1" t="s">
        <v>38</v>
      </c>
      <c r="AF2107" s="1" t="s">
        <v>38</v>
      </c>
      <c r="AG2107" t="s">
        <v>13527</v>
      </c>
      <c r="AH2107" t="s">
        <v>38</v>
      </c>
      <c r="AI2107" t="s">
        <v>13540</v>
      </c>
    </row>
    <row r="2108" spans="1:35" x14ac:dyDescent="0.25">
      <c r="A2108" s="1" t="s">
        <v>4306</v>
      </c>
      <c r="B2108" s="1" t="s">
        <v>30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s="1" t="s">
        <v>30</v>
      </c>
      <c r="I2108" s="1" t="s">
        <v>31</v>
      </c>
      <c r="J2108">
        <v>0</v>
      </c>
      <c r="K2108">
        <v>2</v>
      </c>
      <c r="L2108">
        <v>13</v>
      </c>
      <c r="M2108" s="1" t="s">
        <v>32</v>
      </c>
      <c r="N2108">
        <v>0</v>
      </c>
      <c r="O2108" s="1" t="s">
        <v>156</v>
      </c>
      <c r="P2108" s="1" t="s">
        <v>4307</v>
      </c>
      <c r="Q2108" s="1" t="s">
        <v>42</v>
      </c>
      <c r="R2108">
        <v>21</v>
      </c>
      <c r="S2108" s="1" t="s">
        <v>32</v>
      </c>
      <c r="T2108" s="1" t="s">
        <v>30</v>
      </c>
      <c r="U2108" s="1" t="s">
        <v>30</v>
      </c>
      <c r="V2108">
        <v>0</v>
      </c>
      <c r="W2108" s="1" t="s">
        <v>32</v>
      </c>
      <c r="X2108" s="1" t="s">
        <v>36</v>
      </c>
      <c r="Y2108" s="1" t="s">
        <v>37</v>
      </c>
      <c r="Z2108">
        <v>46</v>
      </c>
      <c r="AA2108">
        <v>512</v>
      </c>
      <c r="AB2108" s="1" t="s">
        <v>13500</v>
      </c>
      <c r="AC2108" s="1" t="s">
        <v>13500</v>
      </c>
      <c r="AD2108" t="s">
        <v>13495</v>
      </c>
      <c r="AE2108" s="1" t="s">
        <v>38</v>
      </c>
      <c r="AF2108" s="1" t="s">
        <v>38</v>
      </c>
      <c r="AG2108" t="s">
        <v>13526</v>
      </c>
      <c r="AH2108" t="s">
        <v>38</v>
      </c>
      <c r="AI2108" t="s">
        <v>13539</v>
      </c>
    </row>
    <row r="2109" spans="1:35" x14ac:dyDescent="0.25">
      <c r="A2109" s="1" t="s">
        <v>4308</v>
      </c>
      <c r="B2109" s="1" t="s">
        <v>30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s="1" t="s">
        <v>32</v>
      </c>
      <c r="I2109" s="1" t="s">
        <v>46</v>
      </c>
      <c r="J2109">
        <v>0</v>
      </c>
      <c r="K2109">
        <v>0</v>
      </c>
      <c r="L2109">
        <v>26</v>
      </c>
      <c r="M2109" s="1" t="s">
        <v>32</v>
      </c>
      <c r="N2109">
        <v>0</v>
      </c>
      <c r="O2109" s="1" t="s">
        <v>125</v>
      </c>
      <c r="P2109" s="1" t="s">
        <v>4309</v>
      </c>
      <c r="Q2109" s="1" t="s">
        <v>35</v>
      </c>
      <c r="R2109">
        <v>27</v>
      </c>
      <c r="S2109" s="1" t="s">
        <v>32</v>
      </c>
      <c r="T2109" s="1" t="s">
        <v>30</v>
      </c>
      <c r="U2109" s="1" t="s">
        <v>30</v>
      </c>
      <c r="V2109">
        <v>0</v>
      </c>
      <c r="W2109" s="1" t="s">
        <v>32</v>
      </c>
      <c r="X2109" s="1" t="s">
        <v>43</v>
      </c>
      <c r="Y2109" s="1" t="s">
        <v>37</v>
      </c>
      <c r="Z2109">
        <v>30</v>
      </c>
      <c r="AA2109">
        <v>1927</v>
      </c>
      <c r="AB2109" s="1" t="s">
        <v>13500</v>
      </c>
      <c r="AC2109" s="1" t="s">
        <v>13500</v>
      </c>
      <c r="AD2109" t="s">
        <v>13495</v>
      </c>
      <c r="AE2109" s="1" t="s">
        <v>38</v>
      </c>
      <c r="AF2109" s="1" t="s">
        <v>38</v>
      </c>
      <c r="AG2109" t="s">
        <v>13526</v>
      </c>
      <c r="AH2109" t="s">
        <v>38</v>
      </c>
      <c r="AI2109" t="s">
        <v>13540</v>
      </c>
    </row>
    <row r="2110" spans="1:35" x14ac:dyDescent="0.25">
      <c r="A2110" s="1" t="s">
        <v>4310</v>
      </c>
      <c r="B2110" s="1" t="s">
        <v>30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s="1" t="s">
        <v>30</v>
      </c>
      <c r="I2110" s="1" t="s">
        <v>31</v>
      </c>
      <c r="J2110">
        <v>0</v>
      </c>
      <c r="K2110">
        <v>1</v>
      </c>
      <c r="L2110">
        <v>1</v>
      </c>
      <c r="M2110" s="1" t="s">
        <v>32</v>
      </c>
      <c r="N2110">
        <v>0</v>
      </c>
      <c r="O2110" s="1" t="s">
        <v>272</v>
      </c>
      <c r="P2110" s="1" t="s">
        <v>4311</v>
      </c>
      <c r="Q2110" s="1" t="s">
        <v>35</v>
      </c>
      <c r="R2110">
        <v>64</v>
      </c>
      <c r="S2110" s="1" t="s">
        <v>30</v>
      </c>
      <c r="T2110" s="1" t="s">
        <v>30</v>
      </c>
      <c r="U2110" s="1" t="s">
        <v>30</v>
      </c>
      <c r="V2110">
        <v>0</v>
      </c>
      <c r="W2110" s="1" t="s">
        <v>32</v>
      </c>
      <c r="X2110" s="1" t="s">
        <v>36</v>
      </c>
      <c r="Y2110" s="1" t="s">
        <v>37</v>
      </c>
      <c r="Z2110">
        <v>67</v>
      </c>
      <c r="AA2110">
        <v>1730</v>
      </c>
      <c r="AB2110" s="1" t="s">
        <v>13500</v>
      </c>
      <c r="AC2110" s="1" t="s">
        <v>13500</v>
      </c>
      <c r="AD2110" t="s">
        <v>13494</v>
      </c>
      <c r="AE2110" s="1" t="s">
        <v>38</v>
      </c>
      <c r="AF2110" s="1" t="s">
        <v>38</v>
      </c>
      <c r="AG2110" t="s">
        <v>13527</v>
      </c>
      <c r="AH2110" t="s">
        <v>38</v>
      </c>
      <c r="AI2110" t="s">
        <v>13539</v>
      </c>
    </row>
    <row r="2111" spans="1:35" x14ac:dyDescent="0.25">
      <c r="A2111" s="1" t="s">
        <v>4312</v>
      </c>
      <c r="B2111" s="1" t="s">
        <v>30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s="1" t="s">
        <v>30</v>
      </c>
      <c r="I2111" s="1" t="s">
        <v>31</v>
      </c>
      <c r="J2111">
        <v>0</v>
      </c>
      <c r="K2111">
        <v>0</v>
      </c>
      <c r="L2111">
        <v>0</v>
      </c>
      <c r="M2111" s="1" t="s">
        <v>30</v>
      </c>
      <c r="N2111">
        <v>0</v>
      </c>
      <c r="O2111" s="1" t="s">
        <v>49</v>
      </c>
      <c r="P2111" s="1" t="s">
        <v>4313</v>
      </c>
      <c r="Q2111" s="1" t="s">
        <v>42</v>
      </c>
      <c r="R2111">
        <v>81</v>
      </c>
      <c r="S2111" s="1" t="s">
        <v>30</v>
      </c>
      <c r="T2111" s="1" t="s">
        <v>32</v>
      </c>
      <c r="U2111" s="1" t="s">
        <v>30</v>
      </c>
      <c r="V2111">
        <v>0</v>
      </c>
      <c r="W2111" s="1" t="s">
        <v>30</v>
      </c>
      <c r="X2111" s="1" t="s">
        <v>57</v>
      </c>
      <c r="Y2111" s="1" t="s">
        <v>58</v>
      </c>
      <c r="Z2111">
        <v>14</v>
      </c>
      <c r="AA2111">
        <v>942</v>
      </c>
      <c r="AB2111" s="1" t="s">
        <v>13500</v>
      </c>
      <c r="AC2111" s="1" t="s">
        <v>13500</v>
      </c>
      <c r="AD2111" t="s">
        <v>13496</v>
      </c>
      <c r="AE2111" s="1" t="s">
        <v>38</v>
      </c>
      <c r="AF2111" s="1" t="s">
        <v>38</v>
      </c>
      <c r="AG2111" t="s">
        <v>13527</v>
      </c>
      <c r="AH2111" t="s">
        <v>38</v>
      </c>
      <c r="AI2111" t="s">
        <v>13540</v>
      </c>
    </row>
    <row r="2112" spans="1:35" x14ac:dyDescent="0.25">
      <c r="A2112" s="1" t="s">
        <v>4314</v>
      </c>
      <c r="B2112" s="1" t="s">
        <v>30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s="1" t="s">
        <v>30</v>
      </c>
      <c r="I2112" s="1" t="s">
        <v>31</v>
      </c>
      <c r="J2112">
        <v>0</v>
      </c>
      <c r="K2112">
        <v>2</v>
      </c>
      <c r="L2112">
        <v>13</v>
      </c>
      <c r="M2112" s="1" t="s">
        <v>32</v>
      </c>
      <c r="N2112">
        <v>0</v>
      </c>
      <c r="O2112" s="1" t="s">
        <v>219</v>
      </c>
      <c r="P2112" s="1" t="s">
        <v>4315</v>
      </c>
      <c r="Q2112" s="1" t="s">
        <v>35</v>
      </c>
      <c r="R2112">
        <v>21</v>
      </c>
      <c r="S2112" s="1" t="s">
        <v>32</v>
      </c>
      <c r="T2112" s="1" t="s">
        <v>30</v>
      </c>
      <c r="U2112" s="1" t="s">
        <v>30</v>
      </c>
      <c r="V2112">
        <v>0</v>
      </c>
      <c r="W2112" s="1" t="s">
        <v>30</v>
      </c>
      <c r="X2112" s="1" t="s">
        <v>36</v>
      </c>
      <c r="Y2112" s="1" t="s">
        <v>58</v>
      </c>
      <c r="Z2112">
        <v>38</v>
      </c>
      <c r="AA2112">
        <v>990</v>
      </c>
      <c r="AB2112" s="1" t="s">
        <v>13500</v>
      </c>
      <c r="AC2112" s="1" t="s">
        <v>13500</v>
      </c>
      <c r="AD2112" t="s">
        <v>13495</v>
      </c>
      <c r="AE2112" s="1" t="s">
        <v>38</v>
      </c>
      <c r="AF2112" s="1" t="s">
        <v>38</v>
      </c>
      <c r="AG2112" t="s">
        <v>13526</v>
      </c>
      <c r="AH2112" t="s">
        <v>38</v>
      </c>
      <c r="AI2112" t="s">
        <v>13539</v>
      </c>
    </row>
    <row r="2113" spans="1:35" x14ac:dyDescent="0.25">
      <c r="A2113" s="1" t="s">
        <v>4316</v>
      </c>
      <c r="B2113" s="1" t="s">
        <v>30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s="1" t="s">
        <v>32</v>
      </c>
      <c r="I2113" s="1" t="s">
        <v>46</v>
      </c>
      <c r="J2113">
        <v>0</v>
      </c>
      <c r="K2113">
        <v>0</v>
      </c>
      <c r="L2113">
        <v>0</v>
      </c>
      <c r="M2113" s="1" t="s">
        <v>30</v>
      </c>
      <c r="N2113">
        <v>0</v>
      </c>
      <c r="O2113" s="1" t="s">
        <v>240</v>
      </c>
      <c r="P2113" s="1" t="s">
        <v>4317</v>
      </c>
      <c r="Q2113" s="1" t="s">
        <v>42</v>
      </c>
      <c r="R2113">
        <v>49</v>
      </c>
      <c r="S2113" s="1" t="s">
        <v>30</v>
      </c>
      <c r="T2113" s="1" t="s">
        <v>30</v>
      </c>
      <c r="U2113" s="1" t="s">
        <v>30</v>
      </c>
      <c r="V2113">
        <v>0</v>
      </c>
      <c r="W2113" s="1" t="s">
        <v>30</v>
      </c>
      <c r="X2113" s="1" t="s">
        <v>36</v>
      </c>
      <c r="Y2113" s="1" t="s">
        <v>58</v>
      </c>
      <c r="Z2113">
        <v>7</v>
      </c>
      <c r="AA2113">
        <v>68</v>
      </c>
      <c r="AB2113" s="1" t="s">
        <v>13500</v>
      </c>
      <c r="AC2113" s="1" t="s">
        <v>13500</v>
      </c>
      <c r="AD2113" t="s">
        <v>13494</v>
      </c>
      <c r="AE2113" s="1" t="s">
        <v>38</v>
      </c>
      <c r="AF2113" s="1" t="s">
        <v>38</v>
      </c>
      <c r="AG2113" t="s">
        <v>13527</v>
      </c>
      <c r="AH2113" t="s">
        <v>38</v>
      </c>
      <c r="AI2113" t="s">
        <v>13539</v>
      </c>
    </row>
    <row r="2114" spans="1:35" x14ac:dyDescent="0.25">
      <c r="A2114" s="1" t="s">
        <v>4318</v>
      </c>
      <c r="B2114" s="1" t="s">
        <v>30</v>
      </c>
      <c r="C2114">
        <v>2</v>
      </c>
      <c r="D2114">
        <v>11</v>
      </c>
      <c r="E2114">
        <v>21.1</v>
      </c>
      <c r="F2114">
        <v>0</v>
      </c>
      <c r="G2114">
        <v>0</v>
      </c>
      <c r="H2114" s="1" t="s">
        <v>30</v>
      </c>
      <c r="I2114" s="1" t="s">
        <v>31</v>
      </c>
      <c r="J2114">
        <v>0</v>
      </c>
      <c r="K2114">
        <v>2</v>
      </c>
      <c r="L2114">
        <v>2</v>
      </c>
      <c r="M2114" s="1" t="s">
        <v>32</v>
      </c>
      <c r="N2114">
        <v>0</v>
      </c>
      <c r="O2114" s="1" t="s">
        <v>68</v>
      </c>
      <c r="P2114" s="1" t="s">
        <v>4319</v>
      </c>
      <c r="Q2114" s="1" t="s">
        <v>35</v>
      </c>
      <c r="R2114">
        <v>47</v>
      </c>
      <c r="S2114" s="1" t="s">
        <v>30</v>
      </c>
      <c r="T2114" s="1" t="s">
        <v>30</v>
      </c>
      <c r="U2114" s="1" t="s">
        <v>30</v>
      </c>
      <c r="V2114">
        <v>0</v>
      </c>
      <c r="W2114" s="1" t="s">
        <v>30</v>
      </c>
      <c r="X2114" s="1" t="s">
        <v>36</v>
      </c>
      <c r="Y2114" s="1" t="s">
        <v>58</v>
      </c>
      <c r="Z2114">
        <v>19</v>
      </c>
      <c r="AA2114">
        <v>41</v>
      </c>
      <c r="AB2114" s="1" t="s">
        <v>13500</v>
      </c>
      <c r="AC2114" s="1" t="s">
        <v>13500</v>
      </c>
      <c r="AD2114" t="s">
        <v>13494</v>
      </c>
      <c r="AE2114" s="1" t="s">
        <v>38</v>
      </c>
      <c r="AF2114" s="1" t="s">
        <v>38</v>
      </c>
      <c r="AG2114" t="s">
        <v>13527</v>
      </c>
      <c r="AH2114" t="s">
        <v>38</v>
      </c>
      <c r="AI2114" t="s">
        <v>13538</v>
      </c>
    </row>
    <row r="2115" spans="1:35" x14ac:dyDescent="0.25">
      <c r="A2115" s="1" t="s">
        <v>4320</v>
      </c>
      <c r="B2115" s="1" t="s">
        <v>30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s="1" t="s">
        <v>30</v>
      </c>
      <c r="I2115" s="1" t="s">
        <v>31</v>
      </c>
      <c r="J2115">
        <v>0</v>
      </c>
      <c r="K2115">
        <v>2</v>
      </c>
      <c r="L2115">
        <v>3</v>
      </c>
      <c r="M2115" s="1" t="s">
        <v>32</v>
      </c>
      <c r="N2115">
        <v>0</v>
      </c>
      <c r="O2115" s="1" t="s">
        <v>100</v>
      </c>
      <c r="P2115" s="1" t="s">
        <v>4321</v>
      </c>
      <c r="Q2115" s="1" t="s">
        <v>42</v>
      </c>
      <c r="R2115">
        <v>32</v>
      </c>
      <c r="S2115" s="1" t="s">
        <v>30</v>
      </c>
      <c r="T2115" s="1" t="s">
        <v>30</v>
      </c>
      <c r="U2115" s="1" t="s">
        <v>30</v>
      </c>
      <c r="V2115">
        <v>0</v>
      </c>
      <c r="W2115" s="1" t="s">
        <v>32</v>
      </c>
      <c r="X2115" s="1" t="s">
        <v>57</v>
      </c>
      <c r="Y2115" s="1" t="s">
        <v>58</v>
      </c>
      <c r="Z2115">
        <v>55</v>
      </c>
      <c r="AA2115">
        <v>2696</v>
      </c>
      <c r="AB2115" s="1" t="s">
        <v>13500</v>
      </c>
      <c r="AC2115" s="1" t="s">
        <v>13500</v>
      </c>
      <c r="AD2115" t="s">
        <v>13494</v>
      </c>
      <c r="AE2115" s="1" t="s">
        <v>38</v>
      </c>
      <c r="AF2115" s="1" t="s">
        <v>38</v>
      </c>
      <c r="AG2115" t="s">
        <v>13526</v>
      </c>
      <c r="AH2115" t="s">
        <v>38</v>
      </c>
      <c r="AI2115" t="s">
        <v>13540</v>
      </c>
    </row>
    <row r="2116" spans="1:35" x14ac:dyDescent="0.25">
      <c r="A2116" s="1" t="s">
        <v>4322</v>
      </c>
      <c r="B2116" s="1" t="s">
        <v>30</v>
      </c>
      <c r="C2116">
        <v>1</v>
      </c>
      <c r="D2116">
        <v>4</v>
      </c>
      <c r="E2116">
        <v>7</v>
      </c>
      <c r="F2116">
        <v>0</v>
      </c>
      <c r="G2116">
        <v>0</v>
      </c>
      <c r="H2116" s="1" t="s">
        <v>30</v>
      </c>
      <c r="I2116" s="1" t="s">
        <v>31</v>
      </c>
      <c r="J2116">
        <v>0</v>
      </c>
      <c r="K2116">
        <v>2</v>
      </c>
      <c r="L2116">
        <v>0</v>
      </c>
      <c r="M2116" s="1" t="s">
        <v>30</v>
      </c>
      <c r="N2116">
        <v>0</v>
      </c>
      <c r="O2116" s="1" t="s">
        <v>119</v>
      </c>
      <c r="P2116" s="1" t="s">
        <v>4323</v>
      </c>
      <c r="Q2116" s="1" t="s">
        <v>42</v>
      </c>
      <c r="R2116">
        <v>39</v>
      </c>
      <c r="S2116" s="1" t="s">
        <v>30</v>
      </c>
      <c r="T2116" s="1" t="s">
        <v>30</v>
      </c>
      <c r="U2116" s="1" t="s">
        <v>30</v>
      </c>
      <c r="V2116">
        <v>0</v>
      </c>
      <c r="W2116" s="1" t="s">
        <v>30</v>
      </c>
      <c r="X2116" s="1" t="s">
        <v>36</v>
      </c>
      <c r="Y2116" s="1" t="s">
        <v>37</v>
      </c>
      <c r="Z2116">
        <v>13</v>
      </c>
      <c r="AA2116">
        <v>13</v>
      </c>
      <c r="AB2116" s="1" t="s">
        <v>13500</v>
      </c>
      <c r="AC2116" s="1" t="s">
        <v>13500</v>
      </c>
      <c r="AD2116" t="s">
        <v>13494</v>
      </c>
      <c r="AE2116" s="1" t="s">
        <v>38</v>
      </c>
      <c r="AF2116" s="1" t="s">
        <v>38</v>
      </c>
      <c r="AG2116" t="s">
        <v>13527</v>
      </c>
      <c r="AH2116" t="s">
        <v>38</v>
      </c>
      <c r="AI2116" t="s">
        <v>13538</v>
      </c>
    </row>
    <row r="2117" spans="1:35" x14ac:dyDescent="0.25">
      <c r="A2117" s="1" t="s">
        <v>4324</v>
      </c>
      <c r="B2117" s="1" t="s">
        <v>30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s="1" t="s">
        <v>30</v>
      </c>
      <c r="I2117" s="1" t="s">
        <v>31</v>
      </c>
      <c r="J2117">
        <v>0</v>
      </c>
      <c r="K2117">
        <v>1</v>
      </c>
      <c r="L2117">
        <v>9</v>
      </c>
      <c r="M2117" s="1" t="s">
        <v>32</v>
      </c>
      <c r="N2117">
        <v>0</v>
      </c>
      <c r="O2117" s="1" t="s">
        <v>52</v>
      </c>
      <c r="P2117" s="1" t="s">
        <v>4325</v>
      </c>
      <c r="Q2117" s="1" t="s">
        <v>42</v>
      </c>
      <c r="R2117">
        <v>41</v>
      </c>
      <c r="S2117" s="1" t="s">
        <v>30</v>
      </c>
      <c r="T2117" s="1" t="s">
        <v>30</v>
      </c>
      <c r="U2117" s="1" t="s">
        <v>30</v>
      </c>
      <c r="V2117">
        <v>0</v>
      </c>
      <c r="W2117" s="1" t="s">
        <v>30</v>
      </c>
      <c r="X2117" s="1" t="s">
        <v>36</v>
      </c>
      <c r="Y2117" s="1" t="s">
        <v>37</v>
      </c>
      <c r="Z2117">
        <v>39</v>
      </c>
      <c r="AA2117">
        <v>1750</v>
      </c>
      <c r="AB2117" s="1" t="s">
        <v>13500</v>
      </c>
      <c r="AC2117" s="1" t="s">
        <v>13500</v>
      </c>
      <c r="AD2117" t="s">
        <v>13494</v>
      </c>
      <c r="AE2117" s="1" t="s">
        <v>38</v>
      </c>
      <c r="AF2117" s="1" t="s">
        <v>38</v>
      </c>
      <c r="AG2117" t="s">
        <v>13526</v>
      </c>
      <c r="AH2117" t="s">
        <v>38</v>
      </c>
      <c r="AI2117" t="s">
        <v>13540</v>
      </c>
    </row>
    <row r="2118" spans="1:35" x14ac:dyDescent="0.25">
      <c r="A2118" s="1" t="s">
        <v>4326</v>
      </c>
      <c r="B2118" s="1" t="s">
        <v>30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s="1" t="s">
        <v>30</v>
      </c>
      <c r="I2118" s="1" t="s">
        <v>31</v>
      </c>
      <c r="J2118">
        <v>0</v>
      </c>
      <c r="K2118">
        <v>0</v>
      </c>
      <c r="L2118">
        <v>3</v>
      </c>
      <c r="M2118" s="1" t="s">
        <v>32</v>
      </c>
      <c r="N2118">
        <v>0</v>
      </c>
      <c r="O2118" s="1" t="s">
        <v>80</v>
      </c>
      <c r="P2118" s="1" t="s">
        <v>4327</v>
      </c>
      <c r="Q2118" s="1" t="s">
        <v>35</v>
      </c>
      <c r="R2118">
        <v>60</v>
      </c>
      <c r="S2118" s="1" t="s">
        <v>30</v>
      </c>
      <c r="T2118" s="1" t="s">
        <v>30</v>
      </c>
      <c r="U2118" s="1" t="s">
        <v>30</v>
      </c>
      <c r="V2118">
        <v>0</v>
      </c>
      <c r="W2118" s="1" t="s">
        <v>30</v>
      </c>
      <c r="X2118" s="1" t="s">
        <v>36</v>
      </c>
      <c r="Y2118" s="1" t="s">
        <v>37</v>
      </c>
      <c r="Z2118">
        <v>61</v>
      </c>
      <c r="AA2118">
        <v>3001</v>
      </c>
      <c r="AB2118" s="1" t="s">
        <v>13500</v>
      </c>
      <c r="AC2118" s="1" t="s">
        <v>13500</v>
      </c>
      <c r="AD2118" t="s">
        <v>13494</v>
      </c>
      <c r="AE2118" s="1" t="s">
        <v>38</v>
      </c>
      <c r="AF2118" s="1" t="s">
        <v>38</v>
      </c>
      <c r="AG2118" t="s">
        <v>13526</v>
      </c>
      <c r="AH2118" t="s">
        <v>38</v>
      </c>
      <c r="AI2118" t="s">
        <v>13540</v>
      </c>
    </row>
    <row r="2119" spans="1:35" x14ac:dyDescent="0.25">
      <c r="A2119" s="1" t="s">
        <v>4328</v>
      </c>
      <c r="B2119" s="1" t="s">
        <v>30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s="1" t="s">
        <v>30</v>
      </c>
      <c r="I2119" s="1" t="s">
        <v>31</v>
      </c>
      <c r="J2119">
        <v>0</v>
      </c>
      <c r="K2119">
        <v>1</v>
      </c>
      <c r="L2119">
        <v>2</v>
      </c>
      <c r="M2119" s="1" t="s">
        <v>32</v>
      </c>
      <c r="N2119">
        <v>0</v>
      </c>
      <c r="O2119" s="1" t="s">
        <v>49</v>
      </c>
      <c r="P2119" s="1" t="s">
        <v>4329</v>
      </c>
      <c r="Q2119" s="1" t="s">
        <v>42</v>
      </c>
      <c r="R2119">
        <v>47</v>
      </c>
      <c r="S2119" s="1" t="s">
        <v>30</v>
      </c>
      <c r="T2119" s="1" t="s">
        <v>30</v>
      </c>
      <c r="U2119" s="1" t="s">
        <v>30</v>
      </c>
      <c r="V2119">
        <v>0</v>
      </c>
      <c r="W2119" s="1" t="s">
        <v>32</v>
      </c>
      <c r="X2119" s="1" t="s">
        <v>36</v>
      </c>
      <c r="Y2119" s="1" t="s">
        <v>37</v>
      </c>
      <c r="Z2119">
        <v>60</v>
      </c>
      <c r="AA2119">
        <v>3725</v>
      </c>
      <c r="AB2119" s="1" t="s">
        <v>13500</v>
      </c>
      <c r="AC2119" s="1" t="s">
        <v>13500</v>
      </c>
      <c r="AD2119" t="s">
        <v>13494</v>
      </c>
      <c r="AE2119" s="1" t="s">
        <v>38</v>
      </c>
      <c r="AF2119" s="1" t="s">
        <v>38</v>
      </c>
      <c r="AG2119" t="s">
        <v>13527</v>
      </c>
      <c r="AH2119" t="s">
        <v>38</v>
      </c>
      <c r="AI2119" t="s">
        <v>13540</v>
      </c>
    </row>
    <row r="2120" spans="1:35" x14ac:dyDescent="0.25">
      <c r="A2120" s="1" t="s">
        <v>4330</v>
      </c>
      <c r="B2120" s="1" t="s">
        <v>30</v>
      </c>
      <c r="C2120">
        <v>5</v>
      </c>
      <c r="D2120">
        <v>34</v>
      </c>
      <c r="E2120">
        <v>63.4</v>
      </c>
      <c r="F2120">
        <v>0</v>
      </c>
      <c r="G2120">
        <v>0</v>
      </c>
      <c r="H2120" s="1" t="s">
        <v>30</v>
      </c>
      <c r="I2120" s="1" t="s">
        <v>31</v>
      </c>
      <c r="J2120">
        <v>0</v>
      </c>
      <c r="K2120">
        <v>1</v>
      </c>
      <c r="L2120">
        <v>0</v>
      </c>
      <c r="M2120" s="1" t="s">
        <v>30</v>
      </c>
      <c r="N2120">
        <v>0</v>
      </c>
      <c r="O2120" s="1" t="s">
        <v>88</v>
      </c>
      <c r="P2120" s="1" t="s">
        <v>4331</v>
      </c>
      <c r="Q2120" s="1" t="s">
        <v>42</v>
      </c>
      <c r="R2120">
        <v>43</v>
      </c>
      <c r="S2120" s="1" t="s">
        <v>30</v>
      </c>
      <c r="T2120" s="1" t="s">
        <v>30</v>
      </c>
      <c r="U2120" s="1" t="s">
        <v>30</v>
      </c>
      <c r="V2120">
        <v>0</v>
      </c>
      <c r="W2120" s="1" t="s">
        <v>30</v>
      </c>
      <c r="X2120" s="1" t="s">
        <v>36</v>
      </c>
      <c r="Y2120" s="1" t="s">
        <v>37</v>
      </c>
      <c r="Z2120">
        <v>13</v>
      </c>
      <c r="AA2120">
        <v>60</v>
      </c>
      <c r="AB2120" s="1" t="s">
        <v>13500</v>
      </c>
      <c r="AC2120" s="1" t="s">
        <v>13500</v>
      </c>
      <c r="AD2120" t="s">
        <v>13494</v>
      </c>
      <c r="AE2120" s="1" t="s">
        <v>38</v>
      </c>
      <c r="AF2120" s="1" t="s">
        <v>38</v>
      </c>
      <c r="AG2120" t="s">
        <v>13527</v>
      </c>
      <c r="AH2120" t="s">
        <v>38</v>
      </c>
      <c r="AI2120" t="s">
        <v>13538</v>
      </c>
    </row>
    <row r="2121" spans="1:35" x14ac:dyDescent="0.25">
      <c r="A2121" s="1" t="s">
        <v>4332</v>
      </c>
      <c r="B2121" s="1" t="s">
        <v>30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s="1" t="s">
        <v>30</v>
      </c>
      <c r="I2121" s="1" t="s">
        <v>31</v>
      </c>
      <c r="J2121">
        <v>0</v>
      </c>
      <c r="K2121">
        <v>2</v>
      </c>
      <c r="L2121">
        <v>6</v>
      </c>
      <c r="M2121" s="1" t="s">
        <v>32</v>
      </c>
      <c r="N2121">
        <v>0</v>
      </c>
      <c r="O2121" s="1" t="s">
        <v>100</v>
      </c>
      <c r="P2121" s="1" t="s">
        <v>4333</v>
      </c>
      <c r="Q2121" s="1" t="s">
        <v>42</v>
      </c>
      <c r="R2121">
        <v>32</v>
      </c>
      <c r="S2121" s="1" t="s">
        <v>30</v>
      </c>
      <c r="T2121" s="1" t="s">
        <v>30</v>
      </c>
      <c r="U2121" s="1" t="s">
        <v>30</v>
      </c>
      <c r="V2121">
        <v>0</v>
      </c>
      <c r="W2121" s="1" t="s">
        <v>32</v>
      </c>
      <c r="X2121" s="1" t="s">
        <v>43</v>
      </c>
      <c r="Y2121" s="1" t="s">
        <v>37</v>
      </c>
      <c r="Z2121">
        <v>37</v>
      </c>
      <c r="AA2121">
        <v>1764</v>
      </c>
      <c r="AB2121" s="1" t="s">
        <v>13500</v>
      </c>
      <c r="AC2121" s="1" t="s">
        <v>13500</v>
      </c>
      <c r="AD2121" t="s">
        <v>13494</v>
      </c>
      <c r="AE2121" s="1" t="s">
        <v>38</v>
      </c>
      <c r="AF2121" s="1" t="s">
        <v>38</v>
      </c>
      <c r="AG2121" t="s">
        <v>13526</v>
      </c>
      <c r="AH2121" t="s">
        <v>38</v>
      </c>
      <c r="AI2121" t="s">
        <v>13540</v>
      </c>
    </row>
    <row r="2122" spans="1:35" x14ac:dyDescent="0.25">
      <c r="A2122" s="1" t="s">
        <v>4334</v>
      </c>
      <c r="B2122" s="1" t="s">
        <v>30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s="1" t="s">
        <v>30</v>
      </c>
      <c r="I2122" s="1" t="s">
        <v>31</v>
      </c>
      <c r="J2122">
        <v>0</v>
      </c>
      <c r="K2122">
        <v>2</v>
      </c>
      <c r="L2122">
        <v>8</v>
      </c>
      <c r="M2122" s="1" t="s">
        <v>30</v>
      </c>
      <c r="N2122">
        <v>25</v>
      </c>
      <c r="O2122" s="1" t="s">
        <v>125</v>
      </c>
      <c r="P2122" s="1" t="s">
        <v>4335</v>
      </c>
      <c r="Q2122" s="1" t="s">
        <v>35</v>
      </c>
      <c r="R2122">
        <v>33</v>
      </c>
      <c r="S2122" s="1" t="s">
        <v>30</v>
      </c>
      <c r="T2122" s="1" t="s">
        <v>30</v>
      </c>
      <c r="U2122" s="1" t="s">
        <v>30</v>
      </c>
      <c r="V2122">
        <v>0</v>
      </c>
      <c r="W2122" s="1" t="s">
        <v>32</v>
      </c>
      <c r="X2122" s="1" t="s">
        <v>43</v>
      </c>
      <c r="Y2122" s="1" t="s">
        <v>37</v>
      </c>
      <c r="Z2122">
        <v>62</v>
      </c>
      <c r="AA2122">
        <v>3331</v>
      </c>
      <c r="AB2122" s="1" t="s">
        <v>13500</v>
      </c>
      <c r="AC2122" s="1" t="s">
        <v>13500</v>
      </c>
      <c r="AD2122" t="s">
        <v>13494</v>
      </c>
      <c r="AE2122" s="1" t="s">
        <v>38</v>
      </c>
      <c r="AF2122" s="1" t="s">
        <v>38</v>
      </c>
      <c r="AG2122" t="s">
        <v>13526</v>
      </c>
      <c r="AH2122" t="s">
        <v>38</v>
      </c>
      <c r="AI2122" t="s">
        <v>13540</v>
      </c>
    </row>
    <row r="2123" spans="1:35" x14ac:dyDescent="0.25">
      <c r="A2123" s="1" t="s">
        <v>4336</v>
      </c>
      <c r="B2123" s="1" t="s">
        <v>30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s="1" t="s">
        <v>30</v>
      </c>
      <c r="I2123" s="1" t="s">
        <v>31</v>
      </c>
      <c r="J2123">
        <v>0</v>
      </c>
      <c r="K2123">
        <v>0</v>
      </c>
      <c r="L2123">
        <v>0</v>
      </c>
      <c r="M2123" s="1" t="s">
        <v>32</v>
      </c>
      <c r="N2123">
        <v>0</v>
      </c>
      <c r="O2123" s="1" t="s">
        <v>65</v>
      </c>
      <c r="P2123" s="1" t="s">
        <v>4337</v>
      </c>
      <c r="Q2123" s="1" t="s">
        <v>42</v>
      </c>
      <c r="R2123">
        <v>62</v>
      </c>
      <c r="S2123" s="1" t="s">
        <v>30</v>
      </c>
      <c r="T2123" s="1" t="s">
        <v>30</v>
      </c>
      <c r="U2123" s="1" t="s">
        <v>30</v>
      </c>
      <c r="V2123">
        <v>0</v>
      </c>
      <c r="W2123" s="1" t="s">
        <v>32</v>
      </c>
      <c r="X2123" s="1" t="s">
        <v>36</v>
      </c>
      <c r="Y2123" s="1" t="s">
        <v>37</v>
      </c>
      <c r="Z2123">
        <v>57</v>
      </c>
      <c r="AA2123">
        <v>969</v>
      </c>
      <c r="AB2123" s="1" t="s">
        <v>13500</v>
      </c>
      <c r="AC2123" s="1" t="s">
        <v>13500</v>
      </c>
      <c r="AD2123" t="s">
        <v>13494</v>
      </c>
      <c r="AE2123" s="1" t="s">
        <v>38</v>
      </c>
      <c r="AF2123" s="1" t="s">
        <v>38</v>
      </c>
      <c r="AG2123" t="s">
        <v>13527</v>
      </c>
      <c r="AH2123" t="s">
        <v>38</v>
      </c>
      <c r="AI2123" t="s">
        <v>13539</v>
      </c>
    </row>
    <row r="2124" spans="1:35" x14ac:dyDescent="0.25">
      <c r="A2124" s="1" t="s">
        <v>4338</v>
      </c>
      <c r="B2124" s="1" t="s">
        <v>30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s="1" t="s">
        <v>30</v>
      </c>
      <c r="I2124" s="1" t="s">
        <v>31</v>
      </c>
      <c r="J2124">
        <v>0</v>
      </c>
      <c r="K2124">
        <v>2</v>
      </c>
      <c r="L2124">
        <v>19</v>
      </c>
      <c r="M2124" s="1" t="s">
        <v>30</v>
      </c>
      <c r="N2124">
        <v>46</v>
      </c>
      <c r="O2124" s="1" t="s">
        <v>94</v>
      </c>
      <c r="P2124" s="1" t="s">
        <v>4339</v>
      </c>
      <c r="Q2124" s="1" t="s">
        <v>35</v>
      </c>
      <c r="R2124">
        <v>23</v>
      </c>
      <c r="S2124" s="1" t="s">
        <v>32</v>
      </c>
      <c r="T2124" s="1" t="s">
        <v>30</v>
      </c>
      <c r="U2124" s="1" t="s">
        <v>30</v>
      </c>
      <c r="V2124">
        <v>0</v>
      </c>
      <c r="W2124" s="1" t="s">
        <v>32</v>
      </c>
      <c r="X2124" s="1" t="s">
        <v>57</v>
      </c>
      <c r="Y2124" s="1" t="s">
        <v>58</v>
      </c>
      <c r="Z2124">
        <v>45</v>
      </c>
      <c r="AA2124">
        <v>1163</v>
      </c>
      <c r="AB2124" s="1" t="s">
        <v>13500</v>
      </c>
      <c r="AC2124" s="1" t="s">
        <v>13500</v>
      </c>
      <c r="AD2124" t="s">
        <v>13495</v>
      </c>
      <c r="AE2124" s="1" t="s">
        <v>38</v>
      </c>
      <c r="AF2124" s="1" t="s">
        <v>38</v>
      </c>
      <c r="AG2124" t="s">
        <v>13526</v>
      </c>
      <c r="AH2124" t="s">
        <v>38</v>
      </c>
      <c r="AI2124" t="s">
        <v>13539</v>
      </c>
    </row>
    <row r="2125" spans="1:35" x14ac:dyDescent="0.25">
      <c r="A2125" s="1" t="s">
        <v>4340</v>
      </c>
      <c r="B2125" s="1" t="s">
        <v>30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s="1" t="s">
        <v>30</v>
      </c>
      <c r="I2125" s="1" t="s">
        <v>31</v>
      </c>
      <c r="J2125">
        <v>0</v>
      </c>
      <c r="K2125">
        <v>1</v>
      </c>
      <c r="L2125">
        <v>3</v>
      </c>
      <c r="M2125" s="1" t="s">
        <v>32</v>
      </c>
      <c r="N2125">
        <v>0</v>
      </c>
      <c r="O2125" s="1" t="s">
        <v>74</v>
      </c>
      <c r="P2125" s="1" t="s">
        <v>4341</v>
      </c>
      <c r="Q2125" s="1" t="s">
        <v>42</v>
      </c>
      <c r="R2125">
        <v>49</v>
      </c>
      <c r="S2125" s="1" t="s">
        <v>30</v>
      </c>
      <c r="T2125" s="1" t="s">
        <v>30</v>
      </c>
      <c r="U2125" s="1" t="s">
        <v>30</v>
      </c>
      <c r="V2125">
        <v>0</v>
      </c>
      <c r="W2125" s="1" t="s">
        <v>30</v>
      </c>
      <c r="X2125" s="1" t="s">
        <v>43</v>
      </c>
      <c r="Y2125" s="1" t="s">
        <v>37</v>
      </c>
      <c r="Z2125">
        <v>63</v>
      </c>
      <c r="AA2125">
        <v>3132</v>
      </c>
      <c r="AB2125" s="1" t="s">
        <v>13500</v>
      </c>
      <c r="AC2125" s="1" t="s">
        <v>13500</v>
      </c>
      <c r="AD2125" t="s">
        <v>13494</v>
      </c>
      <c r="AE2125" s="1" t="s">
        <v>38</v>
      </c>
      <c r="AF2125" s="1" t="s">
        <v>38</v>
      </c>
      <c r="AG2125" t="s">
        <v>13526</v>
      </c>
      <c r="AH2125" t="s">
        <v>38</v>
      </c>
      <c r="AI2125" t="s">
        <v>13540</v>
      </c>
    </row>
    <row r="2126" spans="1:35" x14ac:dyDescent="0.25">
      <c r="A2126" s="1" t="s">
        <v>4342</v>
      </c>
      <c r="B2126" s="1" t="s">
        <v>30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s="1" t="s">
        <v>30</v>
      </c>
      <c r="I2126" s="1" t="s">
        <v>31</v>
      </c>
      <c r="J2126">
        <v>0</v>
      </c>
      <c r="K2126">
        <v>0</v>
      </c>
      <c r="L2126">
        <v>3</v>
      </c>
      <c r="M2126" s="1" t="s">
        <v>32</v>
      </c>
      <c r="N2126">
        <v>0</v>
      </c>
      <c r="O2126" s="1" t="s">
        <v>166</v>
      </c>
      <c r="P2126" s="1" t="s">
        <v>4343</v>
      </c>
      <c r="Q2126" s="1" t="s">
        <v>35</v>
      </c>
      <c r="R2126">
        <v>56</v>
      </c>
      <c r="S2126" s="1" t="s">
        <v>30</v>
      </c>
      <c r="T2126" s="1" t="s">
        <v>30</v>
      </c>
      <c r="U2126" s="1" t="s">
        <v>30</v>
      </c>
      <c r="V2126">
        <v>0</v>
      </c>
      <c r="W2126" s="1" t="s">
        <v>32</v>
      </c>
      <c r="X2126" s="1" t="s">
        <v>43</v>
      </c>
      <c r="Y2126" s="1" t="s">
        <v>37</v>
      </c>
      <c r="Z2126">
        <v>25</v>
      </c>
      <c r="AA2126">
        <v>1716</v>
      </c>
      <c r="AB2126" s="1" t="s">
        <v>13500</v>
      </c>
      <c r="AC2126" s="1" t="s">
        <v>13500</v>
      </c>
      <c r="AD2126" t="s">
        <v>13494</v>
      </c>
      <c r="AE2126" s="1" t="s">
        <v>38</v>
      </c>
      <c r="AF2126" s="1" t="s">
        <v>38</v>
      </c>
      <c r="AG2126" t="s">
        <v>13526</v>
      </c>
      <c r="AH2126" t="s">
        <v>38</v>
      </c>
      <c r="AI2126" t="s">
        <v>13540</v>
      </c>
    </row>
    <row r="2127" spans="1:35" x14ac:dyDescent="0.25">
      <c r="A2127" s="1" t="s">
        <v>4344</v>
      </c>
      <c r="B2127" s="1" t="s">
        <v>30</v>
      </c>
      <c r="C2127">
        <v>9</v>
      </c>
      <c r="D2127">
        <v>33</v>
      </c>
      <c r="E2127">
        <v>102</v>
      </c>
      <c r="F2127">
        <v>0</v>
      </c>
      <c r="G2127">
        <v>0</v>
      </c>
      <c r="H2127" s="1" t="s">
        <v>30</v>
      </c>
      <c r="I2127" s="1" t="s">
        <v>31</v>
      </c>
      <c r="J2127">
        <v>0</v>
      </c>
      <c r="K2127">
        <v>0</v>
      </c>
      <c r="L2127">
        <v>6</v>
      </c>
      <c r="M2127" s="1" t="s">
        <v>32</v>
      </c>
      <c r="N2127">
        <v>0</v>
      </c>
      <c r="O2127" s="1" t="s">
        <v>55</v>
      </c>
      <c r="P2127" s="1" t="s">
        <v>4345</v>
      </c>
      <c r="Q2127" s="1" t="s">
        <v>35</v>
      </c>
      <c r="R2127">
        <v>51</v>
      </c>
      <c r="S2127" s="1" t="s">
        <v>30</v>
      </c>
      <c r="T2127" s="1" t="s">
        <v>30</v>
      </c>
      <c r="U2127" s="1" t="s">
        <v>30</v>
      </c>
      <c r="V2127">
        <v>0</v>
      </c>
      <c r="W2127" s="1" t="s">
        <v>30</v>
      </c>
      <c r="X2127" s="1" t="s">
        <v>36</v>
      </c>
      <c r="Y2127" s="1" t="s">
        <v>37</v>
      </c>
      <c r="Z2127">
        <v>17</v>
      </c>
      <c r="AA2127">
        <v>159</v>
      </c>
      <c r="AB2127" s="1" t="s">
        <v>13500</v>
      </c>
      <c r="AC2127" s="1" t="s">
        <v>13500</v>
      </c>
      <c r="AD2127" t="s">
        <v>13494</v>
      </c>
      <c r="AE2127" s="1" t="s">
        <v>38</v>
      </c>
      <c r="AF2127" s="1" t="s">
        <v>38</v>
      </c>
      <c r="AG2127" t="s">
        <v>13526</v>
      </c>
      <c r="AH2127" t="s">
        <v>38</v>
      </c>
      <c r="AI2127" t="s">
        <v>13538</v>
      </c>
    </row>
    <row r="2128" spans="1:35" x14ac:dyDescent="0.25">
      <c r="A2128" s="1" t="s">
        <v>4346</v>
      </c>
      <c r="B2128" s="1" t="s">
        <v>30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s="1" t="s">
        <v>30</v>
      </c>
      <c r="I2128" s="1" t="s">
        <v>31</v>
      </c>
      <c r="J2128">
        <v>0</v>
      </c>
      <c r="K2128">
        <v>0</v>
      </c>
      <c r="L2128">
        <v>37</v>
      </c>
      <c r="M2128" s="1" t="s">
        <v>32</v>
      </c>
      <c r="N2128">
        <v>0</v>
      </c>
      <c r="O2128" s="1" t="s">
        <v>436</v>
      </c>
      <c r="P2128" s="1" t="s">
        <v>4347</v>
      </c>
      <c r="Q2128" s="1" t="s">
        <v>42</v>
      </c>
      <c r="R2128">
        <v>26</v>
      </c>
      <c r="S2128" s="1" t="s">
        <v>32</v>
      </c>
      <c r="T2128" s="1" t="s">
        <v>30</v>
      </c>
      <c r="U2128" s="1" t="s">
        <v>30</v>
      </c>
      <c r="V2128">
        <v>0</v>
      </c>
      <c r="W2128" s="1" t="s">
        <v>30</v>
      </c>
      <c r="X2128" s="1" t="s">
        <v>36</v>
      </c>
      <c r="Y2128" s="1" t="s">
        <v>37</v>
      </c>
      <c r="Z2128">
        <v>63</v>
      </c>
      <c r="AA2128">
        <v>1517</v>
      </c>
      <c r="AB2128" s="1" t="s">
        <v>13500</v>
      </c>
      <c r="AC2128" s="1" t="s">
        <v>13500</v>
      </c>
      <c r="AD2128" t="s">
        <v>13495</v>
      </c>
      <c r="AE2128" s="1" t="s">
        <v>38</v>
      </c>
      <c r="AF2128" s="1" t="s">
        <v>38</v>
      </c>
      <c r="AG2128" t="s">
        <v>13526</v>
      </c>
      <c r="AH2128" t="s">
        <v>38</v>
      </c>
      <c r="AI2128" t="s">
        <v>13539</v>
      </c>
    </row>
    <row r="2129" spans="1:35" x14ac:dyDescent="0.25">
      <c r="A2129" s="1" t="s">
        <v>4348</v>
      </c>
      <c r="B2129" s="1" t="s">
        <v>30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s="1" t="s">
        <v>30</v>
      </c>
      <c r="I2129" s="1" t="s">
        <v>31</v>
      </c>
      <c r="J2129">
        <v>0</v>
      </c>
      <c r="K2129">
        <v>2</v>
      </c>
      <c r="L2129">
        <v>17</v>
      </c>
      <c r="M2129" s="1" t="s">
        <v>32</v>
      </c>
      <c r="N2129">
        <v>0</v>
      </c>
      <c r="O2129" s="1" t="s">
        <v>471</v>
      </c>
      <c r="P2129" s="1" t="s">
        <v>4349</v>
      </c>
      <c r="Q2129" s="1" t="s">
        <v>42</v>
      </c>
      <c r="R2129">
        <v>32</v>
      </c>
      <c r="S2129" s="1" t="s">
        <v>30</v>
      </c>
      <c r="T2129" s="1" t="s">
        <v>30</v>
      </c>
      <c r="U2129" s="1" t="s">
        <v>30</v>
      </c>
      <c r="V2129">
        <v>0</v>
      </c>
      <c r="W2129" s="1" t="s">
        <v>30</v>
      </c>
      <c r="X2129" s="1" t="s">
        <v>57</v>
      </c>
      <c r="Y2129" s="1" t="s">
        <v>37</v>
      </c>
      <c r="Z2129">
        <v>33</v>
      </c>
      <c r="AA2129">
        <v>2357</v>
      </c>
      <c r="AB2129" s="1" t="s">
        <v>13500</v>
      </c>
      <c r="AC2129" s="1" t="s">
        <v>13500</v>
      </c>
      <c r="AD2129" t="s">
        <v>13494</v>
      </c>
      <c r="AE2129" s="1" t="s">
        <v>38</v>
      </c>
      <c r="AF2129" s="1" t="s">
        <v>38</v>
      </c>
      <c r="AG2129" t="s">
        <v>13526</v>
      </c>
      <c r="AH2129" t="s">
        <v>38</v>
      </c>
      <c r="AI2129" t="s">
        <v>13540</v>
      </c>
    </row>
    <row r="2130" spans="1:35" x14ac:dyDescent="0.25">
      <c r="A2130" s="1" t="s">
        <v>4350</v>
      </c>
      <c r="B2130" s="1" t="s">
        <v>30</v>
      </c>
      <c r="C2130">
        <v>4</v>
      </c>
      <c r="D2130">
        <v>12</v>
      </c>
      <c r="E2130">
        <v>35.4</v>
      </c>
      <c r="F2130">
        <v>0</v>
      </c>
      <c r="G2130">
        <v>0</v>
      </c>
      <c r="H2130" s="1" t="s">
        <v>30</v>
      </c>
      <c r="I2130" s="1" t="s">
        <v>31</v>
      </c>
      <c r="J2130">
        <v>0</v>
      </c>
      <c r="K2130">
        <v>1</v>
      </c>
      <c r="L2130">
        <v>21</v>
      </c>
      <c r="M2130" s="1" t="s">
        <v>32</v>
      </c>
      <c r="N2130">
        <v>0</v>
      </c>
      <c r="O2130" s="1" t="s">
        <v>100</v>
      </c>
      <c r="P2130" s="1" t="s">
        <v>4351</v>
      </c>
      <c r="Q2130" s="1" t="s">
        <v>42</v>
      </c>
      <c r="R2130">
        <v>28</v>
      </c>
      <c r="S2130" s="1" t="s">
        <v>32</v>
      </c>
      <c r="T2130" s="1" t="s">
        <v>30</v>
      </c>
      <c r="U2130" s="1" t="s">
        <v>30</v>
      </c>
      <c r="V2130">
        <v>0</v>
      </c>
      <c r="W2130" s="1" t="s">
        <v>30</v>
      </c>
      <c r="X2130" s="1" t="s">
        <v>36</v>
      </c>
      <c r="Y2130" s="1" t="s">
        <v>58</v>
      </c>
      <c r="Z2130">
        <v>23</v>
      </c>
      <c r="AA2130">
        <v>90</v>
      </c>
      <c r="AB2130" s="1" t="s">
        <v>13500</v>
      </c>
      <c r="AC2130" s="1" t="s">
        <v>13500</v>
      </c>
      <c r="AD2130" t="s">
        <v>13495</v>
      </c>
      <c r="AE2130" s="1" t="s">
        <v>38</v>
      </c>
      <c r="AF2130" s="1" t="s">
        <v>38</v>
      </c>
      <c r="AG2130" t="s">
        <v>13526</v>
      </c>
      <c r="AH2130" t="s">
        <v>38</v>
      </c>
      <c r="AI2130" t="s">
        <v>13538</v>
      </c>
    </row>
    <row r="2131" spans="1:35" x14ac:dyDescent="0.25">
      <c r="A2131" s="1" t="s">
        <v>4352</v>
      </c>
      <c r="B2131" s="1" t="s">
        <v>30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s="1" t="s">
        <v>30</v>
      </c>
      <c r="I2131" s="1" t="s">
        <v>31</v>
      </c>
      <c r="J2131">
        <v>0</v>
      </c>
      <c r="K2131">
        <v>0</v>
      </c>
      <c r="L2131">
        <v>7</v>
      </c>
      <c r="M2131" s="1" t="s">
        <v>32</v>
      </c>
      <c r="N2131">
        <v>0</v>
      </c>
      <c r="O2131" s="1" t="s">
        <v>272</v>
      </c>
      <c r="P2131" s="1" t="s">
        <v>4353</v>
      </c>
      <c r="Q2131" s="1" t="s">
        <v>35</v>
      </c>
      <c r="R2131">
        <v>65</v>
      </c>
      <c r="S2131" s="1" t="s">
        <v>30</v>
      </c>
      <c r="T2131" s="1" t="s">
        <v>32</v>
      </c>
      <c r="U2131" s="1" t="s">
        <v>30</v>
      </c>
      <c r="V2131">
        <v>0</v>
      </c>
      <c r="W2131" s="1" t="s">
        <v>30</v>
      </c>
      <c r="X2131" s="1" t="s">
        <v>36</v>
      </c>
      <c r="Y2131" s="1" t="s">
        <v>37</v>
      </c>
      <c r="Z2131">
        <v>28</v>
      </c>
      <c r="AA2131">
        <v>356</v>
      </c>
      <c r="AB2131" s="1" t="s">
        <v>13500</v>
      </c>
      <c r="AC2131" s="1" t="s">
        <v>13500</v>
      </c>
      <c r="AD2131" t="s">
        <v>13496</v>
      </c>
      <c r="AE2131" s="1" t="s">
        <v>38</v>
      </c>
      <c r="AF2131" s="1" t="s">
        <v>38</v>
      </c>
      <c r="AG2131" t="s">
        <v>13526</v>
      </c>
      <c r="AH2131" t="s">
        <v>38</v>
      </c>
      <c r="AI2131" t="s">
        <v>13539</v>
      </c>
    </row>
    <row r="2132" spans="1:35" x14ac:dyDescent="0.25">
      <c r="A2132" s="1" t="s">
        <v>4354</v>
      </c>
      <c r="B2132" s="1" t="s">
        <v>30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s="1" t="s">
        <v>30</v>
      </c>
      <c r="I2132" s="1" t="s">
        <v>31</v>
      </c>
      <c r="J2132">
        <v>0</v>
      </c>
      <c r="K2132">
        <v>2</v>
      </c>
      <c r="L2132">
        <v>12</v>
      </c>
      <c r="M2132" s="1" t="s">
        <v>32</v>
      </c>
      <c r="N2132">
        <v>0</v>
      </c>
      <c r="O2132" s="1" t="s">
        <v>65</v>
      </c>
      <c r="P2132" s="1" t="s">
        <v>4355</v>
      </c>
      <c r="Q2132" s="1" t="s">
        <v>35</v>
      </c>
      <c r="R2132">
        <v>23</v>
      </c>
      <c r="S2132" s="1" t="s">
        <v>32</v>
      </c>
      <c r="T2132" s="1" t="s">
        <v>30</v>
      </c>
      <c r="U2132" s="1" t="s">
        <v>30</v>
      </c>
      <c r="V2132">
        <v>0</v>
      </c>
      <c r="W2132" s="1" t="s">
        <v>30</v>
      </c>
      <c r="X2132" s="1" t="s">
        <v>36</v>
      </c>
      <c r="Y2132" s="1" t="s">
        <v>37</v>
      </c>
      <c r="Z2132">
        <v>52</v>
      </c>
      <c r="AA2132">
        <v>925</v>
      </c>
      <c r="AB2132" s="1" t="s">
        <v>13500</v>
      </c>
      <c r="AC2132" s="1" t="s">
        <v>13500</v>
      </c>
      <c r="AD2132" t="s">
        <v>13495</v>
      </c>
      <c r="AE2132" s="1" t="s">
        <v>38</v>
      </c>
      <c r="AF2132" s="1" t="s">
        <v>38</v>
      </c>
      <c r="AG2132" t="s">
        <v>13526</v>
      </c>
      <c r="AH2132" t="s">
        <v>38</v>
      </c>
      <c r="AI2132" t="s">
        <v>13539</v>
      </c>
    </row>
    <row r="2133" spans="1:35" x14ac:dyDescent="0.25">
      <c r="A2133" s="1" t="s">
        <v>4356</v>
      </c>
      <c r="B2133" s="1" t="s">
        <v>30</v>
      </c>
      <c r="C2133">
        <v>3</v>
      </c>
      <c r="D2133">
        <v>8</v>
      </c>
      <c r="E2133">
        <v>22.7</v>
      </c>
      <c r="F2133">
        <v>0</v>
      </c>
      <c r="G2133">
        <v>0</v>
      </c>
      <c r="H2133" s="1" t="s">
        <v>30</v>
      </c>
      <c r="I2133" s="1" t="s">
        <v>31</v>
      </c>
      <c r="J2133">
        <v>0</v>
      </c>
      <c r="K2133">
        <v>0</v>
      </c>
      <c r="L2133">
        <v>2</v>
      </c>
      <c r="M2133" s="1" t="s">
        <v>32</v>
      </c>
      <c r="N2133">
        <v>0</v>
      </c>
      <c r="O2133" s="1" t="s">
        <v>103</v>
      </c>
      <c r="P2133" s="1" t="s">
        <v>4357</v>
      </c>
      <c r="Q2133" s="1" t="s">
        <v>35</v>
      </c>
      <c r="R2133">
        <v>45</v>
      </c>
      <c r="S2133" s="1" t="s">
        <v>30</v>
      </c>
      <c r="T2133" s="1" t="s">
        <v>30</v>
      </c>
      <c r="U2133" s="1" t="s">
        <v>30</v>
      </c>
      <c r="V2133">
        <v>0</v>
      </c>
      <c r="W2133" s="1" t="s">
        <v>30</v>
      </c>
      <c r="X2133" s="1" t="s">
        <v>36</v>
      </c>
      <c r="Y2133" s="1" t="s">
        <v>37</v>
      </c>
      <c r="Z2133">
        <v>30</v>
      </c>
      <c r="AA2133">
        <v>86</v>
      </c>
      <c r="AB2133" s="1" t="s">
        <v>13500</v>
      </c>
      <c r="AC2133" s="1" t="s">
        <v>13500</v>
      </c>
      <c r="AD2133" t="s">
        <v>13494</v>
      </c>
      <c r="AE2133" s="1" t="s">
        <v>38</v>
      </c>
      <c r="AF2133" s="1" t="s">
        <v>38</v>
      </c>
      <c r="AG2133" t="s">
        <v>13527</v>
      </c>
      <c r="AH2133" t="s">
        <v>38</v>
      </c>
      <c r="AI2133" t="s">
        <v>13538</v>
      </c>
    </row>
    <row r="2134" spans="1:35" x14ac:dyDescent="0.25">
      <c r="A2134" s="1" t="s">
        <v>4358</v>
      </c>
      <c r="B2134" s="1" t="s">
        <v>30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s="1" t="s">
        <v>32</v>
      </c>
      <c r="I2134" s="1" t="s">
        <v>46</v>
      </c>
      <c r="J2134">
        <v>0</v>
      </c>
      <c r="K2134">
        <v>0</v>
      </c>
      <c r="L2134">
        <v>4</v>
      </c>
      <c r="M2134" s="1" t="s">
        <v>30</v>
      </c>
      <c r="N2134">
        <v>45</v>
      </c>
      <c r="O2134" s="1" t="s">
        <v>166</v>
      </c>
      <c r="P2134" s="1" t="s">
        <v>4359</v>
      </c>
      <c r="Q2134" s="1" t="s">
        <v>35</v>
      </c>
      <c r="R2134">
        <v>67</v>
      </c>
      <c r="S2134" s="1" t="s">
        <v>30</v>
      </c>
      <c r="T2134" s="1" t="s">
        <v>32</v>
      </c>
      <c r="U2134" s="1" t="s">
        <v>30</v>
      </c>
      <c r="V2134">
        <v>0</v>
      </c>
      <c r="W2134" s="1" t="s">
        <v>30</v>
      </c>
      <c r="X2134" s="1" t="s">
        <v>43</v>
      </c>
      <c r="Y2134" s="1" t="s">
        <v>37</v>
      </c>
      <c r="Z2134">
        <v>43</v>
      </c>
      <c r="AA2134">
        <v>3067</v>
      </c>
      <c r="AB2134" s="1" t="s">
        <v>13500</v>
      </c>
      <c r="AC2134" s="1" t="s">
        <v>13500</v>
      </c>
      <c r="AD2134" t="s">
        <v>13496</v>
      </c>
      <c r="AE2134" s="1" t="s">
        <v>38</v>
      </c>
      <c r="AF2134" s="1" t="s">
        <v>38</v>
      </c>
      <c r="AG2134" t="s">
        <v>13526</v>
      </c>
      <c r="AH2134" t="s">
        <v>38</v>
      </c>
      <c r="AI2134" t="s">
        <v>13540</v>
      </c>
    </row>
    <row r="2135" spans="1:35" x14ac:dyDescent="0.25">
      <c r="A2135" s="1" t="s">
        <v>4360</v>
      </c>
      <c r="B2135" s="1" t="s">
        <v>30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s="1" t="s">
        <v>30</v>
      </c>
      <c r="I2135" s="1" t="s">
        <v>31</v>
      </c>
      <c r="J2135">
        <v>0</v>
      </c>
      <c r="K2135">
        <v>0</v>
      </c>
      <c r="L2135">
        <v>0</v>
      </c>
      <c r="M2135" s="1" t="s">
        <v>30</v>
      </c>
      <c r="N2135">
        <v>0</v>
      </c>
      <c r="O2135" s="1" t="s">
        <v>171</v>
      </c>
      <c r="P2135" s="1" t="s">
        <v>4361</v>
      </c>
      <c r="Q2135" s="1" t="s">
        <v>42</v>
      </c>
      <c r="R2135">
        <v>47</v>
      </c>
      <c r="S2135" s="1" t="s">
        <v>30</v>
      </c>
      <c r="T2135" s="1" t="s">
        <v>30</v>
      </c>
      <c r="U2135" s="1" t="s">
        <v>30</v>
      </c>
      <c r="V2135">
        <v>0</v>
      </c>
      <c r="W2135" s="1" t="s">
        <v>30</v>
      </c>
      <c r="X2135" s="1" t="s">
        <v>43</v>
      </c>
      <c r="Y2135" s="1" t="s">
        <v>58</v>
      </c>
      <c r="Z2135">
        <v>13</v>
      </c>
      <c r="AA2135">
        <v>168</v>
      </c>
      <c r="AB2135" s="1" t="s">
        <v>13500</v>
      </c>
      <c r="AC2135" s="1" t="s">
        <v>13500</v>
      </c>
      <c r="AD2135" t="s">
        <v>13494</v>
      </c>
      <c r="AE2135" s="1" t="s">
        <v>38</v>
      </c>
      <c r="AF2135" s="1" t="s">
        <v>38</v>
      </c>
      <c r="AG2135" t="s">
        <v>13527</v>
      </c>
      <c r="AH2135" t="s">
        <v>38</v>
      </c>
      <c r="AI2135" t="s">
        <v>13539</v>
      </c>
    </row>
    <row r="2136" spans="1:35" x14ac:dyDescent="0.25">
      <c r="A2136" s="1" t="s">
        <v>4362</v>
      </c>
      <c r="B2136" s="1" t="s">
        <v>30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s="1" t="s">
        <v>30</v>
      </c>
      <c r="I2136" s="1" t="s">
        <v>31</v>
      </c>
      <c r="J2136">
        <v>0</v>
      </c>
      <c r="K2136">
        <v>1</v>
      </c>
      <c r="L2136">
        <v>5</v>
      </c>
      <c r="M2136" s="1" t="s">
        <v>32</v>
      </c>
      <c r="N2136">
        <v>0</v>
      </c>
      <c r="O2136" s="1" t="s">
        <v>216</v>
      </c>
      <c r="P2136" s="1" t="s">
        <v>4363</v>
      </c>
      <c r="Q2136" s="1" t="s">
        <v>42</v>
      </c>
      <c r="R2136">
        <v>54</v>
      </c>
      <c r="S2136" s="1" t="s">
        <v>30</v>
      </c>
      <c r="T2136" s="1" t="s">
        <v>30</v>
      </c>
      <c r="U2136" s="1" t="s">
        <v>30</v>
      </c>
      <c r="V2136">
        <v>0</v>
      </c>
      <c r="W2136" s="1" t="s">
        <v>30</v>
      </c>
      <c r="X2136" s="1" t="s">
        <v>43</v>
      </c>
      <c r="Y2136" s="1" t="s">
        <v>58</v>
      </c>
      <c r="Z2136">
        <v>20</v>
      </c>
      <c r="AA2136">
        <v>846</v>
      </c>
      <c r="AB2136" s="1" t="s">
        <v>13500</v>
      </c>
      <c r="AC2136" s="1" t="s">
        <v>13500</v>
      </c>
      <c r="AD2136" t="s">
        <v>13494</v>
      </c>
      <c r="AE2136" s="1" t="s">
        <v>38</v>
      </c>
      <c r="AF2136" s="1" t="s">
        <v>38</v>
      </c>
      <c r="AG2136" t="s">
        <v>13526</v>
      </c>
      <c r="AH2136" t="s">
        <v>38</v>
      </c>
      <c r="AI2136" t="s">
        <v>13540</v>
      </c>
    </row>
    <row r="2137" spans="1:35" x14ac:dyDescent="0.25">
      <c r="A2137" s="1" t="s">
        <v>4364</v>
      </c>
      <c r="B2137" s="1" t="s">
        <v>30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s="1" t="s">
        <v>30</v>
      </c>
      <c r="I2137" s="1" t="s">
        <v>31</v>
      </c>
      <c r="J2137">
        <v>0</v>
      </c>
      <c r="K2137">
        <v>2</v>
      </c>
      <c r="L2137">
        <v>0</v>
      </c>
      <c r="M2137" s="1" t="s">
        <v>30</v>
      </c>
      <c r="N2137">
        <v>0</v>
      </c>
      <c r="O2137" s="1" t="s">
        <v>77</v>
      </c>
      <c r="P2137" s="1" t="s">
        <v>4365</v>
      </c>
      <c r="Q2137" s="1" t="s">
        <v>35</v>
      </c>
      <c r="R2137">
        <v>29</v>
      </c>
      <c r="S2137" s="1" t="s">
        <v>32</v>
      </c>
      <c r="T2137" s="1" t="s">
        <v>30</v>
      </c>
      <c r="U2137" s="1" t="s">
        <v>30</v>
      </c>
      <c r="V2137">
        <v>0</v>
      </c>
      <c r="W2137" s="1" t="s">
        <v>30</v>
      </c>
      <c r="X2137" s="1" t="s">
        <v>36</v>
      </c>
      <c r="Y2137" s="1" t="s">
        <v>58</v>
      </c>
      <c r="Z2137">
        <v>10</v>
      </c>
      <c r="AA2137">
        <v>178</v>
      </c>
      <c r="AB2137" s="1" t="s">
        <v>13500</v>
      </c>
      <c r="AC2137" s="1" t="s">
        <v>13500</v>
      </c>
      <c r="AD2137" t="s">
        <v>13495</v>
      </c>
      <c r="AE2137" s="1" t="s">
        <v>38</v>
      </c>
      <c r="AF2137" s="1" t="s">
        <v>38</v>
      </c>
      <c r="AG2137" t="s">
        <v>13527</v>
      </c>
      <c r="AH2137" t="s">
        <v>38</v>
      </c>
      <c r="AI2137" t="s">
        <v>13539</v>
      </c>
    </row>
    <row r="2138" spans="1:35" x14ac:dyDescent="0.25">
      <c r="A2138" s="1" t="s">
        <v>4366</v>
      </c>
      <c r="B2138" s="1" t="s">
        <v>30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s="1" t="s">
        <v>30</v>
      </c>
      <c r="I2138" s="1" t="s">
        <v>31</v>
      </c>
      <c r="J2138">
        <v>0</v>
      </c>
      <c r="K2138">
        <v>2</v>
      </c>
      <c r="L2138">
        <v>6</v>
      </c>
      <c r="M2138" s="1" t="s">
        <v>32</v>
      </c>
      <c r="N2138">
        <v>0</v>
      </c>
      <c r="O2138" s="1" t="s">
        <v>71</v>
      </c>
      <c r="P2138" s="1" t="s">
        <v>4367</v>
      </c>
      <c r="Q2138" s="1" t="s">
        <v>35</v>
      </c>
      <c r="R2138">
        <v>70</v>
      </c>
      <c r="S2138" s="1" t="s">
        <v>30</v>
      </c>
      <c r="T2138" s="1" t="s">
        <v>32</v>
      </c>
      <c r="U2138" s="1" t="s">
        <v>30</v>
      </c>
      <c r="V2138">
        <v>0</v>
      </c>
      <c r="W2138" s="1" t="s">
        <v>30</v>
      </c>
      <c r="X2138" s="1" t="s">
        <v>57</v>
      </c>
      <c r="Y2138" s="1" t="s">
        <v>58</v>
      </c>
      <c r="Z2138">
        <v>27</v>
      </c>
      <c r="AA2138">
        <v>220</v>
      </c>
      <c r="AB2138" s="1" t="s">
        <v>13500</v>
      </c>
      <c r="AC2138" s="1" t="s">
        <v>13500</v>
      </c>
      <c r="AD2138" t="s">
        <v>13496</v>
      </c>
      <c r="AE2138" s="1" t="s">
        <v>38</v>
      </c>
      <c r="AF2138" s="1" t="s">
        <v>38</v>
      </c>
      <c r="AG2138" t="s">
        <v>13526</v>
      </c>
      <c r="AH2138" t="s">
        <v>38</v>
      </c>
      <c r="AI2138" t="s">
        <v>13538</v>
      </c>
    </row>
    <row r="2139" spans="1:35" x14ac:dyDescent="0.25">
      <c r="A2139" s="1" t="s">
        <v>4368</v>
      </c>
      <c r="B2139" s="1" t="s">
        <v>30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s="1" t="s">
        <v>30</v>
      </c>
      <c r="I2139" s="1" t="s">
        <v>31</v>
      </c>
      <c r="J2139">
        <v>0</v>
      </c>
      <c r="K2139">
        <v>2</v>
      </c>
      <c r="L2139">
        <v>14</v>
      </c>
      <c r="M2139" s="1" t="s">
        <v>32</v>
      </c>
      <c r="N2139">
        <v>0</v>
      </c>
      <c r="O2139" s="1" t="s">
        <v>55</v>
      </c>
      <c r="P2139" s="1" t="s">
        <v>4369</v>
      </c>
      <c r="Q2139" s="1" t="s">
        <v>35</v>
      </c>
      <c r="R2139">
        <v>29</v>
      </c>
      <c r="S2139" s="1" t="s">
        <v>32</v>
      </c>
      <c r="T2139" s="1" t="s">
        <v>30</v>
      </c>
      <c r="U2139" s="1" t="s">
        <v>30</v>
      </c>
      <c r="V2139">
        <v>0</v>
      </c>
      <c r="W2139" s="1" t="s">
        <v>32</v>
      </c>
      <c r="X2139" s="1" t="s">
        <v>57</v>
      </c>
      <c r="Y2139" s="1" t="s">
        <v>58</v>
      </c>
      <c r="Z2139">
        <v>64</v>
      </c>
      <c r="AA2139">
        <v>4299</v>
      </c>
      <c r="AB2139" s="1" t="s">
        <v>13500</v>
      </c>
      <c r="AC2139" s="1" t="s">
        <v>13500</v>
      </c>
      <c r="AD2139" t="s">
        <v>13495</v>
      </c>
      <c r="AE2139" s="1" t="s">
        <v>38</v>
      </c>
      <c r="AF2139" s="1" t="s">
        <v>38</v>
      </c>
      <c r="AG2139" t="s">
        <v>13526</v>
      </c>
      <c r="AH2139" t="s">
        <v>38</v>
      </c>
      <c r="AI2139" t="s">
        <v>13540</v>
      </c>
    </row>
    <row r="2140" spans="1:35" x14ac:dyDescent="0.25">
      <c r="A2140" s="1" t="s">
        <v>4370</v>
      </c>
      <c r="B2140" s="1" t="s">
        <v>30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s="1" t="s">
        <v>30</v>
      </c>
      <c r="I2140" s="1" t="s">
        <v>31</v>
      </c>
      <c r="J2140">
        <v>0</v>
      </c>
      <c r="K2140">
        <v>2</v>
      </c>
      <c r="L2140">
        <v>0</v>
      </c>
      <c r="M2140" s="1" t="s">
        <v>30</v>
      </c>
      <c r="N2140">
        <v>0</v>
      </c>
      <c r="O2140" s="1" t="s">
        <v>211</v>
      </c>
      <c r="P2140" s="1" t="s">
        <v>4371</v>
      </c>
      <c r="Q2140" s="1" t="s">
        <v>35</v>
      </c>
      <c r="R2140">
        <v>47</v>
      </c>
      <c r="S2140" s="1" t="s">
        <v>30</v>
      </c>
      <c r="T2140" s="1" t="s">
        <v>30</v>
      </c>
      <c r="U2140" s="1" t="s">
        <v>30</v>
      </c>
      <c r="V2140">
        <v>0</v>
      </c>
      <c r="W2140" s="1" t="s">
        <v>30</v>
      </c>
      <c r="X2140" s="1" t="s">
        <v>43</v>
      </c>
      <c r="Y2140" s="1" t="s">
        <v>58</v>
      </c>
      <c r="Z2140">
        <v>15</v>
      </c>
      <c r="AA2140">
        <v>701</v>
      </c>
      <c r="AB2140" s="1" t="s">
        <v>13500</v>
      </c>
      <c r="AC2140" s="1" t="s">
        <v>13500</v>
      </c>
      <c r="AD2140" t="s">
        <v>13494</v>
      </c>
      <c r="AE2140" s="1" t="s">
        <v>38</v>
      </c>
      <c r="AF2140" s="1" t="s">
        <v>38</v>
      </c>
      <c r="AG2140" t="s">
        <v>13527</v>
      </c>
      <c r="AH2140" t="s">
        <v>38</v>
      </c>
      <c r="AI2140" t="s">
        <v>13540</v>
      </c>
    </row>
    <row r="2141" spans="1:35" x14ac:dyDescent="0.25">
      <c r="A2141" s="1" t="s">
        <v>4372</v>
      </c>
      <c r="B2141" s="1" t="s">
        <v>30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s="1" t="s">
        <v>30</v>
      </c>
      <c r="I2141" s="1" t="s">
        <v>31</v>
      </c>
      <c r="J2141">
        <v>0</v>
      </c>
      <c r="K2141">
        <v>2</v>
      </c>
      <c r="L2141">
        <v>3</v>
      </c>
      <c r="M2141" s="1" t="s">
        <v>32</v>
      </c>
      <c r="N2141">
        <v>0</v>
      </c>
      <c r="O2141" s="1" t="s">
        <v>97</v>
      </c>
      <c r="P2141" s="1" t="s">
        <v>4373</v>
      </c>
      <c r="Q2141" s="1" t="s">
        <v>35</v>
      </c>
      <c r="R2141">
        <v>65</v>
      </c>
      <c r="S2141" s="1" t="s">
        <v>30</v>
      </c>
      <c r="T2141" s="1" t="s">
        <v>32</v>
      </c>
      <c r="U2141" s="1" t="s">
        <v>30</v>
      </c>
      <c r="V2141">
        <v>0</v>
      </c>
      <c r="W2141" s="1" t="s">
        <v>32</v>
      </c>
      <c r="X2141" s="1" t="s">
        <v>57</v>
      </c>
      <c r="Y2141" s="1" t="s">
        <v>37</v>
      </c>
      <c r="Z2141">
        <v>47</v>
      </c>
      <c r="AA2141">
        <v>2427</v>
      </c>
      <c r="AB2141" s="1" t="s">
        <v>13500</v>
      </c>
      <c r="AC2141" s="1" t="s">
        <v>13500</v>
      </c>
      <c r="AD2141" t="s">
        <v>13496</v>
      </c>
      <c r="AE2141" s="1" t="s">
        <v>38</v>
      </c>
      <c r="AF2141" s="1" t="s">
        <v>38</v>
      </c>
      <c r="AG2141" t="s">
        <v>13526</v>
      </c>
      <c r="AH2141" t="s">
        <v>38</v>
      </c>
      <c r="AI2141" t="s">
        <v>13540</v>
      </c>
    </row>
    <row r="2142" spans="1:35" x14ac:dyDescent="0.25">
      <c r="A2142" s="1" t="s">
        <v>4374</v>
      </c>
      <c r="B2142" s="1" t="s">
        <v>30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s="1" t="s">
        <v>30</v>
      </c>
      <c r="I2142" s="1" t="s">
        <v>31</v>
      </c>
      <c r="J2142">
        <v>0</v>
      </c>
      <c r="K2142">
        <v>0</v>
      </c>
      <c r="L2142">
        <v>15</v>
      </c>
      <c r="M2142" s="1" t="s">
        <v>32</v>
      </c>
      <c r="N2142">
        <v>0</v>
      </c>
      <c r="O2142" s="1" t="s">
        <v>197</v>
      </c>
      <c r="P2142" s="1" t="s">
        <v>4375</v>
      </c>
      <c r="Q2142" s="1" t="s">
        <v>42</v>
      </c>
      <c r="R2142">
        <v>58</v>
      </c>
      <c r="S2142" s="1" t="s">
        <v>30</v>
      </c>
      <c r="T2142" s="1" t="s">
        <v>30</v>
      </c>
      <c r="U2142" s="1" t="s">
        <v>30</v>
      </c>
      <c r="V2142">
        <v>0</v>
      </c>
      <c r="W2142" s="1" t="s">
        <v>32</v>
      </c>
      <c r="X2142" s="1" t="s">
        <v>57</v>
      </c>
      <c r="Y2142" s="1" t="s">
        <v>37</v>
      </c>
      <c r="Z2142">
        <v>42</v>
      </c>
      <c r="AA2142">
        <v>2864</v>
      </c>
      <c r="AB2142" s="1" t="s">
        <v>13500</v>
      </c>
      <c r="AC2142" s="1" t="s">
        <v>13500</v>
      </c>
      <c r="AD2142" t="s">
        <v>13494</v>
      </c>
      <c r="AE2142" s="1" t="s">
        <v>38</v>
      </c>
      <c r="AF2142" s="1" t="s">
        <v>38</v>
      </c>
      <c r="AG2142" t="s">
        <v>13526</v>
      </c>
      <c r="AH2142" t="s">
        <v>38</v>
      </c>
      <c r="AI2142" t="s">
        <v>13540</v>
      </c>
    </row>
    <row r="2143" spans="1:35" x14ac:dyDescent="0.25">
      <c r="A2143" s="1" t="s">
        <v>4376</v>
      </c>
      <c r="B2143" s="1" t="s">
        <v>30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s="1" t="s">
        <v>32</v>
      </c>
      <c r="I2143" s="1" t="s">
        <v>46</v>
      </c>
      <c r="J2143">
        <v>0</v>
      </c>
      <c r="K2143">
        <v>1</v>
      </c>
      <c r="L2143">
        <v>5</v>
      </c>
      <c r="M2143" s="1" t="s">
        <v>32</v>
      </c>
      <c r="N2143">
        <v>0</v>
      </c>
      <c r="O2143" s="1" t="s">
        <v>436</v>
      </c>
      <c r="P2143" s="1" t="s">
        <v>4377</v>
      </c>
      <c r="Q2143" s="1" t="s">
        <v>35</v>
      </c>
      <c r="R2143">
        <v>45</v>
      </c>
      <c r="S2143" s="1" t="s">
        <v>30</v>
      </c>
      <c r="T2143" s="1" t="s">
        <v>30</v>
      </c>
      <c r="U2143" s="1" t="s">
        <v>30</v>
      </c>
      <c r="V2143">
        <v>0</v>
      </c>
      <c r="W2143" s="1" t="s">
        <v>30</v>
      </c>
      <c r="X2143" s="1" t="s">
        <v>36</v>
      </c>
      <c r="Y2143" s="1" t="s">
        <v>58</v>
      </c>
      <c r="Z2143">
        <v>18</v>
      </c>
      <c r="AA2143">
        <v>18</v>
      </c>
      <c r="AB2143" s="1" t="s">
        <v>13500</v>
      </c>
      <c r="AC2143" s="1" t="s">
        <v>13500</v>
      </c>
      <c r="AD2143" t="s">
        <v>13494</v>
      </c>
      <c r="AE2143" s="1" t="s">
        <v>38</v>
      </c>
      <c r="AF2143" s="1" t="s">
        <v>38</v>
      </c>
      <c r="AG2143" t="s">
        <v>13526</v>
      </c>
      <c r="AH2143" t="s">
        <v>38</v>
      </c>
      <c r="AI2143" t="s">
        <v>13538</v>
      </c>
    </row>
    <row r="2144" spans="1:35" x14ac:dyDescent="0.25">
      <c r="A2144" s="1" t="s">
        <v>4378</v>
      </c>
      <c r="B2144" s="1" t="s">
        <v>30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s="1" t="s">
        <v>30</v>
      </c>
      <c r="I2144" s="1" t="s">
        <v>31</v>
      </c>
      <c r="J2144">
        <v>0</v>
      </c>
      <c r="K2144">
        <v>0</v>
      </c>
      <c r="L2144">
        <v>10</v>
      </c>
      <c r="M2144" s="1" t="s">
        <v>30</v>
      </c>
      <c r="N2144">
        <v>36</v>
      </c>
      <c r="O2144" s="1" t="s">
        <v>275</v>
      </c>
      <c r="P2144" s="1" t="s">
        <v>4379</v>
      </c>
      <c r="Q2144" s="1" t="s">
        <v>42</v>
      </c>
      <c r="R2144">
        <v>54</v>
      </c>
      <c r="S2144" s="1" t="s">
        <v>30</v>
      </c>
      <c r="T2144" s="1" t="s">
        <v>30</v>
      </c>
      <c r="U2144" s="1" t="s">
        <v>30</v>
      </c>
      <c r="V2144">
        <v>0</v>
      </c>
      <c r="W2144" s="1" t="s">
        <v>30</v>
      </c>
      <c r="X2144" s="1" t="s">
        <v>36</v>
      </c>
      <c r="Y2144" s="1" t="s">
        <v>58</v>
      </c>
      <c r="Z2144">
        <v>32</v>
      </c>
      <c r="AA2144">
        <v>1712</v>
      </c>
      <c r="AB2144" s="1" t="s">
        <v>13500</v>
      </c>
      <c r="AC2144" s="1" t="s">
        <v>13500</v>
      </c>
      <c r="AD2144" t="s">
        <v>13494</v>
      </c>
      <c r="AE2144" s="1" t="s">
        <v>38</v>
      </c>
      <c r="AF2144" s="1" t="s">
        <v>38</v>
      </c>
      <c r="AG2144" t="s">
        <v>13526</v>
      </c>
      <c r="AH2144" t="s">
        <v>38</v>
      </c>
      <c r="AI2144" t="s">
        <v>13540</v>
      </c>
    </row>
    <row r="2145" spans="1:35" x14ac:dyDescent="0.25">
      <c r="A2145" s="1" t="s">
        <v>4380</v>
      </c>
      <c r="B2145" s="1" t="s">
        <v>30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s="1" t="s">
        <v>30</v>
      </c>
      <c r="I2145" s="1" t="s">
        <v>31</v>
      </c>
      <c r="J2145">
        <v>0</v>
      </c>
      <c r="K2145">
        <v>1</v>
      </c>
      <c r="L2145">
        <v>2</v>
      </c>
      <c r="M2145" s="1" t="s">
        <v>32</v>
      </c>
      <c r="N2145">
        <v>0</v>
      </c>
      <c r="O2145" s="1" t="s">
        <v>52</v>
      </c>
      <c r="P2145" s="1" t="s">
        <v>4381</v>
      </c>
      <c r="Q2145" s="1" t="s">
        <v>42</v>
      </c>
      <c r="R2145">
        <v>48</v>
      </c>
      <c r="S2145" s="1" t="s">
        <v>30</v>
      </c>
      <c r="T2145" s="1" t="s">
        <v>30</v>
      </c>
      <c r="U2145" s="1" t="s">
        <v>30</v>
      </c>
      <c r="V2145">
        <v>0</v>
      </c>
      <c r="W2145" s="1" t="s">
        <v>32</v>
      </c>
      <c r="X2145" s="1" t="s">
        <v>36</v>
      </c>
      <c r="Y2145" s="1" t="s">
        <v>58</v>
      </c>
      <c r="Z2145">
        <v>46</v>
      </c>
      <c r="AA2145">
        <v>870</v>
      </c>
      <c r="AB2145" s="1" t="s">
        <v>13500</v>
      </c>
      <c r="AC2145" s="1" t="s">
        <v>13500</v>
      </c>
      <c r="AD2145" t="s">
        <v>13494</v>
      </c>
      <c r="AE2145" s="1" t="s">
        <v>38</v>
      </c>
      <c r="AF2145" s="1" t="s">
        <v>38</v>
      </c>
      <c r="AG2145" t="s">
        <v>13527</v>
      </c>
      <c r="AH2145" t="s">
        <v>38</v>
      </c>
      <c r="AI2145" t="s">
        <v>13539</v>
      </c>
    </row>
    <row r="2146" spans="1:35" x14ac:dyDescent="0.25">
      <c r="A2146" s="1" t="s">
        <v>4382</v>
      </c>
      <c r="B2146" s="1" t="s">
        <v>30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s="1" t="s">
        <v>30</v>
      </c>
      <c r="I2146" s="1" t="s">
        <v>31</v>
      </c>
      <c r="J2146">
        <v>0</v>
      </c>
      <c r="K2146">
        <v>3</v>
      </c>
      <c r="L2146">
        <v>3</v>
      </c>
      <c r="M2146" s="1" t="s">
        <v>32</v>
      </c>
      <c r="N2146">
        <v>0</v>
      </c>
      <c r="O2146" s="1" t="s">
        <v>156</v>
      </c>
      <c r="P2146" s="1" t="s">
        <v>4383</v>
      </c>
      <c r="Q2146" s="1" t="s">
        <v>35</v>
      </c>
      <c r="R2146">
        <v>75</v>
      </c>
      <c r="S2146" s="1" t="s">
        <v>30</v>
      </c>
      <c r="T2146" s="1" t="s">
        <v>32</v>
      </c>
      <c r="U2146" s="1" t="s">
        <v>30</v>
      </c>
      <c r="V2146">
        <v>0</v>
      </c>
      <c r="W2146" s="1" t="s">
        <v>32</v>
      </c>
      <c r="X2146" s="1" t="s">
        <v>57</v>
      </c>
      <c r="Y2146" s="1" t="s">
        <v>37</v>
      </c>
      <c r="Z2146">
        <v>60</v>
      </c>
      <c r="AA2146">
        <v>3584</v>
      </c>
      <c r="AB2146" s="1" t="s">
        <v>13500</v>
      </c>
      <c r="AC2146" s="1" t="s">
        <v>13500</v>
      </c>
      <c r="AD2146" t="s">
        <v>13496</v>
      </c>
      <c r="AE2146" s="1" t="s">
        <v>38</v>
      </c>
      <c r="AF2146" s="1" t="s">
        <v>38</v>
      </c>
      <c r="AG2146" t="s">
        <v>13526</v>
      </c>
      <c r="AH2146" t="s">
        <v>38</v>
      </c>
      <c r="AI2146" t="s">
        <v>13540</v>
      </c>
    </row>
    <row r="2147" spans="1:35" x14ac:dyDescent="0.25">
      <c r="A2147" s="1" t="s">
        <v>4384</v>
      </c>
      <c r="B2147" s="1" t="s">
        <v>30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s="1" t="s">
        <v>30</v>
      </c>
      <c r="I2147" s="1" t="s">
        <v>31</v>
      </c>
      <c r="J2147">
        <v>0</v>
      </c>
      <c r="K2147">
        <v>0</v>
      </c>
      <c r="L2147">
        <v>0</v>
      </c>
      <c r="M2147" s="1" t="s">
        <v>30</v>
      </c>
      <c r="N2147">
        <v>0</v>
      </c>
      <c r="O2147" s="1" t="s">
        <v>269</v>
      </c>
      <c r="P2147" s="1" t="s">
        <v>4385</v>
      </c>
      <c r="Q2147" s="1" t="s">
        <v>42</v>
      </c>
      <c r="R2147">
        <v>44</v>
      </c>
      <c r="S2147" s="1" t="s">
        <v>30</v>
      </c>
      <c r="T2147" s="1" t="s">
        <v>30</v>
      </c>
      <c r="U2147" s="1" t="s">
        <v>30</v>
      </c>
      <c r="V2147">
        <v>0</v>
      </c>
      <c r="W2147" s="1" t="s">
        <v>30</v>
      </c>
      <c r="X2147" s="1" t="s">
        <v>57</v>
      </c>
      <c r="Y2147" s="1" t="s">
        <v>58</v>
      </c>
      <c r="Z2147">
        <v>7</v>
      </c>
      <c r="AA2147">
        <v>84</v>
      </c>
      <c r="AB2147" s="1" t="s">
        <v>13500</v>
      </c>
      <c r="AC2147" s="1" t="s">
        <v>13500</v>
      </c>
      <c r="AD2147" t="s">
        <v>13494</v>
      </c>
      <c r="AE2147" s="1" t="s">
        <v>38</v>
      </c>
      <c r="AF2147" s="1" t="s">
        <v>38</v>
      </c>
      <c r="AG2147" t="s">
        <v>13527</v>
      </c>
      <c r="AH2147" t="s">
        <v>38</v>
      </c>
      <c r="AI2147" t="s">
        <v>13539</v>
      </c>
    </row>
    <row r="2148" spans="1:35" x14ac:dyDescent="0.25">
      <c r="A2148" s="1" t="s">
        <v>4386</v>
      </c>
      <c r="B2148" s="1" t="s">
        <v>30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s="1" t="s">
        <v>30</v>
      </c>
      <c r="I2148" s="1" t="s">
        <v>31</v>
      </c>
      <c r="J2148">
        <v>0</v>
      </c>
      <c r="K2148">
        <v>3</v>
      </c>
      <c r="L2148">
        <v>0</v>
      </c>
      <c r="M2148" s="1" t="s">
        <v>30</v>
      </c>
      <c r="N2148">
        <v>0</v>
      </c>
      <c r="O2148" s="1" t="s">
        <v>197</v>
      </c>
      <c r="P2148" s="1" t="s">
        <v>4387</v>
      </c>
      <c r="Q2148" s="1" t="s">
        <v>42</v>
      </c>
      <c r="R2148">
        <v>37</v>
      </c>
      <c r="S2148" s="1" t="s">
        <v>30</v>
      </c>
      <c r="T2148" s="1" t="s">
        <v>30</v>
      </c>
      <c r="U2148" s="1" t="s">
        <v>30</v>
      </c>
      <c r="V2148">
        <v>0</v>
      </c>
      <c r="W2148" s="1" t="s">
        <v>30</v>
      </c>
      <c r="X2148" s="1" t="s">
        <v>57</v>
      </c>
      <c r="Y2148" s="1" t="s">
        <v>58</v>
      </c>
      <c r="Z2148">
        <v>17</v>
      </c>
      <c r="AA2148">
        <v>1247</v>
      </c>
      <c r="AB2148" s="1" t="s">
        <v>13500</v>
      </c>
      <c r="AC2148" s="1" t="s">
        <v>13500</v>
      </c>
      <c r="AD2148" t="s">
        <v>13494</v>
      </c>
      <c r="AE2148" s="1" t="s">
        <v>38</v>
      </c>
      <c r="AF2148" s="1" t="s">
        <v>38</v>
      </c>
      <c r="AG2148" t="s">
        <v>13527</v>
      </c>
      <c r="AH2148" t="s">
        <v>38</v>
      </c>
      <c r="AI2148" t="s">
        <v>13540</v>
      </c>
    </row>
    <row r="2149" spans="1:35" x14ac:dyDescent="0.25">
      <c r="A2149" s="1" t="s">
        <v>4388</v>
      </c>
      <c r="B2149" s="1" t="s">
        <v>30</v>
      </c>
      <c r="C2149">
        <v>40</v>
      </c>
      <c r="D2149">
        <v>66</v>
      </c>
      <c r="E2149">
        <v>159</v>
      </c>
      <c r="F2149">
        <v>0</v>
      </c>
      <c r="G2149">
        <v>0</v>
      </c>
      <c r="H2149" s="1" t="s">
        <v>30</v>
      </c>
      <c r="I2149" s="1" t="s">
        <v>31</v>
      </c>
      <c r="J2149">
        <v>0</v>
      </c>
      <c r="K2149">
        <v>0</v>
      </c>
      <c r="L2149">
        <v>0</v>
      </c>
      <c r="M2149" s="1" t="s">
        <v>30</v>
      </c>
      <c r="N2149">
        <v>0</v>
      </c>
      <c r="O2149" s="1" t="s">
        <v>600</v>
      </c>
      <c r="P2149" s="1" t="s">
        <v>4389</v>
      </c>
      <c r="Q2149" s="1" t="s">
        <v>42</v>
      </c>
      <c r="R2149">
        <v>28</v>
      </c>
      <c r="S2149" s="1" t="s">
        <v>32</v>
      </c>
      <c r="T2149" s="1" t="s">
        <v>30</v>
      </c>
      <c r="U2149" s="1" t="s">
        <v>30</v>
      </c>
      <c r="V2149">
        <v>0</v>
      </c>
      <c r="W2149" s="1" t="s">
        <v>30</v>
      </c>
      <c r="X2149" s="1" t="s">
        <v>43</v>
      </c>
      <c r="Y2149" s="1" t="s">
        <v>58</v>
      </c>
      <c r="Z2149">
        <v>9</v>
      </c>
      <c r="AA2149">
        <v>373</v>
      </c>
      <c r="AB2149" s="1" t="s">
        <v>13500</v>
      </c>
      <c r="AC2149" s="1" t="s">
        <v>13500</v>
      </c>
      <c r="AD2149" t="s">
        <v>13495</v>
      </c>
      <c r="AE2149" s="1" t="s">
        <v>38</v>
      </c>
      <c r="AF2149" s="1" t="s">
        <v>38</v>
      </c>
      <c r="AG2149" t="s">
        <v>13527</v>
      </c>
      <c r="AH2149" t="s">
        <v>38</v>
      </c>
      <c r="AI2149" t="s">
        <v>13539</v>
      </c>
    </row>
    <row r="2150" spans="1:35" x14ac:dyDescent="0.25">
      <c r="A2150" s="1" t="s">
        <v>4390</v>
      </c>
      <c r="B2150" s="1" t="s">
        <v>30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s="1" t="s">
        <v>30</v>
      </c>
      <c r="I2150" s="1" t="s">
        <v>31</v>
      </c>
      <c r="J2150">
        <v>0</v>
      </c>
      <c r="K2150">
        <v>1</v>
      </c>
      <c r="L2150">
        <v>3</v>
      </c>
      <c r="M2150" s="1" t="s">
        <v>32</v>
      </c>
      <c r="N2150">
        <v>0</v>
      </c>
      <c r="O2150" s="1" t="s">
        <v>176</v>
      </c>
      <c r="P2150" s="1" t="s">
        <v>4391</v>
      </c>
      <c r="Q2150" s="1" t="s">
        <v>35</v>
      </c>
      <c r="R2150">
        <v>42</v>
      </c>
      <c r="S2150" s="1" t="s">
        <v>30</v>
      </c>
      <c r="T2150" s="1" t="s">
        <v>30</v>
      </c>
      <c r="U2150" s="1" t="s">
        <v>30</v>
      </c>
      <c r="V2150">
        <v>0</v>
      </c>
      <c r="W2150" s="1" t="s">
        <v>32</v>
      </c>
      <c r="X2150" s="1" t="s">
        <v>43</v>
      </c>
      <c r="Y2150" s="1" t="s">
        <v>58</v>
      </c>
      <c r="Z2150">
        <v>35</v>
      </c>
      <c r="AA2150">
        <v>2001</v>
      </c>
      <c r="AB2150" s="1" t="s">
        <v>13500</v>
      </c>
      <c r="AC2150" s="1" t="s">
        <v>13500</v>
      </c>
      <c r="AD2150" t="s">
        <v>13494</v>
      </c>
      <c r="AE2150" s="1" t="s">
        <v>38</v>
      </c>
      <c r="AF2150" s="1" t="s">
        <v>38</v>
      </c>
      <c r="AG2150" t="s">
        <v>13526</v>
      </c>
      <c r="AH2150" t="s">
        <v>38</v>
      </c>
      <c r="AI2150" t="s">
        <v>13540</v>
      </c>
    </row>
    <row r="2151" spans="1:35" x14ac:dyDescent="0.25">
      <c r="A2151" s="1" t="s">
        <v>4392</v>
      </c>
      <c r="B2151" s="1" t="s">
        <v>30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s="1" t="s">
        <v>30</v>
      </c>
      <c r="I2151" s="1" t="s">
        <v>31</v>
      </c>
      <c r="J2151">
        <v>0</v>
      </c>
      <c r="K2151">
        <v>2</v>
      </c>
      <c r="L2151">
        <v>3</v>
      </c>
      <c r="M2151" s="1" t="s">
        <v>32</v>
      </c>
      <c r="N2151">
        <v>0</v>
      </c>
      <c r="O2151" s="1" t="s">
        <v>91</v>
      </c>
      <c r="P2151" s="1" t="s">
        <v>4393</v>
      </c>
      <c r="Q2151" s="1" t="s">
        <v>42</v>
      </c>
      <c r="R2151">
        <v>51</v>
      </c>
      <c r="S2151" s="1" t="s">
        <v>30</v>
      </c>
      <c r="T2151" s="1" t="s">
        <v>30</v>
      </c>
      <c r="U2151" s="1" t="s">
        <v>30</v>
      </c>
      <c r="V2151">
        <v>0</v>
      </c>
      <c r="W2151" s="1" t="s">
        <v>32</v>
      </c>
      <c r="X2151" s="1" t="s">
        <v>57</v>
      </c>
      <c r="Y2151" s="1" t="s">
        <v>58</v>
      </c>
      <c r="Z2151">
        <v>56</v>
      </c>
      <c r="AA2151">
        <v>3977</v>
      </c>
      <c r="AB2151" s="1" t="s">
        <v>13500</v>
      </c>
      <c r="AC2151" s="1" t="s">
        <v>13500</v>
      </c>
      <c r="AD2151" t="s">
        <v>13494</v>
      </c>
      <c r="AE2151" s="1" t="s">
        <v>38</v>
      </c>
      <c r="AF2151" s="1" t="s">
        <v>38</v>
      </c>
      <c r="AG2151" t="s">
        <v>13526</v>
      </c>
      <c r="AH2151" t="s">
        <v>38</v>
      </c>
      <c r="AI2151" t="s">
        <v>13540</v>
      </c>
    </row>
    <row r="2152" spans="1:35" x14ac:dyDescent="0.25">
      <c r="A2152" s="1" t="s">
        <v>4394</v>
      </c>
      <c r="B2152" s="1" t="s">
        <v>30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s="1" t="s">
        <v>30</v>
      </c>
      <c r="I2152" s="1" t="s">
        <v>31</v>
      </c>
      <c r="J2152">
        <v>0</v>
      </c>
      <c r="K2152">
        <v>1</v>
      </c>
      <c r="L2152">
        <v>14</v>
      </c>
      <c r="M2152" s="1" t="s">
        <v>32</v>
      </c>
      <c r="N2152">
        <v>0</v>
      </c>
      <c r="O2152" s="1" t="s">
        <v>100</v>
      </c>
      <c r="P2152" s="1" t="s">
        <v>4395</v>
      </c>
      <c r="Q2152" s="1" t="s">
        <v>35</v>
      </c>
      <c r="R2152">
        <v>23</v>
      </c>
      <c r="S2152" s="1" t="s">
        <v>32</v>
      </c>
      <c r="T2152" s="1" t="s">
        <v>30</v>
      </c>
      <c r="U2152" s="1" t="s">
        <v>30</v>
      </c>
      <c r="V2152">
        <v>0</v>
      </c>
      <c r="W2152" s="1" t="s">
        <v>32</v>
      </c>
      <c r="X2152" s="1" t="s">
        <v>36</v>
      </c>
      <c r="Y2152" s="1" t="s">
        <v>58</v>
      </c>
      <c r="Z2152">
        <v>35</v>
      </c>
      <c r="AA2152">
        <v>834</v>
      </c>
      <c r="AB2152" s="1" t="s">
        <v>13500</v>
      </c>
      <c r="AC2152" s="1" t="s">
        <v>13500</v>
      </c>
      <c r="AD2152" t="s">
        <v>13495</v>
      </c>
      <c r="AE2152" s="1" t="s">
        <v>38</v>
      </c>
      <c r="AF2152" s="1" t="s">
        <v>38</v>
      </c>
      <c r="AG2152" t="s">
        <v>13526</v>
      </c>
      <c r="AH2152" t="s">
        <v>38</v>
      </c>
      <c r="AI2152" t="s">
        <v>13539</v>
      </c>
    </row>
    <row r="2153" spans="1:35" x14ac:dyDescent="0.25">
      <c r="A2153" s="1" t="s">
        <v>4396</v>
      </c>
      <c r="B2153" s="1" t="s">
        <v>30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s="1" t="s">
        <v>30</v>
      </c>
      <c r="I2153" s="1" t="s">
        <v>31</v>
      </c>
      <c r="J2153">
        <v>0</v>
      </c>
      <c r="K2153">
        <v>0</v>
      </c>
      <c r="L2153">
        <v>6</v>
      </c>
      <c r="M2153" s="1" t="s">
        <v>32</v>
      </c>
      <c r="N2153">
        <v>0</v>
      </c>
      <c r="O2153" s="1" t="s">
        <v>119</v>
      </c>
      <c r="P2153" s="1" t="s">
        <v>4397</v>
      </c>
      <c r="Q2153" s="1" t="s">
        <v>42</v>
      </c>
      <c r="R2153">
        <v>76</v>
      </c>
      <c r="S2153" s="1" t="s">
        <v>30</v>
      </c>
      <c r="T2153" s="1" t="s">
        <v>32</v>
      </c>
      <c r="U2153" s="1" t="s">
        <v>30</v>
      </c>
      <c r="V2153">
        <v>0</v>
      </c>
      <c r="W2153" s="1" t="s">
        <v>30</v>
      </c>
      <c r="X2153" s="1" t="s">
        <v>57</v>
      </c>
      <c r="Y2153" s="1" t="s">
        <v>58</v>
      </c>
      <c r="Z2153">
        <v>37</v>
      </c>
      <c r="AA2153">
        <v>2385</v>
      </c>
      <c r="AB2153" s="1" t="s">
        <v>13500</v>
      </c>
      <c r="AC2153" s="1" t="s">
        <v>13500</v>
      </c>
      <c r="AD2153" t="s">
        <v>13496</v>
      </c>
      <c r="AE2153" s="1" t="s">
        <v>38</v>
      </c>
      <c r="AF2153" s="1" t="s">
        <v>38</v>
      </c>
      <c r="AG2153" t="s">
        <v>13526</v>
      </c>
      <c r="AH2153" t="s">
        <v>38</v>
      </c>
      <c r="AI2153" t="s">
        <v>13540</v>
      </c>
    </row>
    <row r="2154" spans="1:35" x14ac:dyDescent="0.25">
      <c r="A2154" s="1" t="s">
        <v>4398</v>
      </c>
      <c r="B2154" s="1" t="s">
        <v>30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s="1" t="s">
        <v>30</v>
      </c>
      <c r="I2154" s="1" t="s">
        <v>31</v>
      </c>
      <c r="J2154">
        <v>0</v>
      </c>
      <c r="K2154">
        <v>1</v>
      </c>
      <c r="L2154">
        <v>5</v>
      </c>
      <c r="M2154" s="1" t="s">
        <v>32</v>
      </c>
      <c r="N2154">
        <v>0</v>
      </c>
      <c r="O2154" s="1" t="s">
        <v>100</v>
      </c>
      <c r="P2154" s="1" t="s">
        <v>4399</v>
      </c>
      <c r="Q2154" s="1" t="s">
        <v>35</v>
      </c>
      <c r="R2154">
        <v>44</v>
      </c>
      <c r="S2154" s="1" t="s">
        <v>30</v>
      </c>
      <c r="T2154" s="1" t="s">
        <v>30</v>
      </c>
      <c r="U2154" s="1" t="s">
        <v>30</v>
      </c>
      <c r="V2154">
        <v>0</v>
      </c>
      <c r="W2154" s="1" t="s">
        <v>30</v>
      </c>
      <c r="X2154" s="1" t="s">
        <v>43</v>
      </c>
      <c r="Y2154" s="1" t="s">
        <v>58</v>
      </c>
      <c r="Z2154">
        <v>42</v>
      </c>
      <c r="AA2154">
        <v>1564</v>
      </c>
      <c r="AB2154" s="1" t="s">
        <v>13500</v>
      </c>
      <c r="AC2154" s="1" t="s">
        <v>13500</v>
      </c>
      <c r="AD2154" t="s">
        <v>13494</v>
      </c>
      <c r="AE2154" s="1" t="s">
        <v>38</v>
      </c>
      <c r="AF2154" s="1" t="s">
        <v>38</v>
      </c>
      <c r="AG2154" t="s">
        <v>13526</v>
      </c>
      <c r="AH2154" t="s">
        <v>38</v>
      </c>
      <c r="AI2154" t="s">
        <v>13539</v>
      </c>
    </row>
    <row r="2155" spans="1:35" x14ac:dyDescent="0.25">
      <c r="A2155" s="1" t="s">
        <v>4400</v>
      </c>
      <c r="B2155" s="1" t="s">
        <v>30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s="1" t="s">
        <v>30</v>
      </c>
      <c r="I2155" s="1" t="s">
        <v>31</v>
      </c>
      <c r="J2155">
        <v>0</v>
      </c>
      <c r="K2155">
        <v>0</v>
      </c>
      <c r="L2155">
        <v>7</v>
      </c>
      <c r="M2155" s="1" t="s">
        <v>30</v>
      </c>
      <c r="N2155">
        <v>57</v>
      </c>
      <c r="O2155" s="1" t="s">
        <v>211</v>
      </c>
      <c r="P2155" s="1" t="s">
        <v>4401</v>
      </c>
      <c r="Q2155" s="1" t="s">
        <v>42</v>
      </c>
      <c r="R2155">
        <v>58</v>
      </c>
      <c r="S2155" s="1" t="s">
        <v>30</v>
      </c>
      <c r="T2155" s="1" t="s">
        <v>30</v>
      </c>
      <c r="U2155" s="1" t="s">
        <v>30</v>
      </c>
      <c r="V2155">
        <v>0</v>
      </c>
      <c r="W2155" s="1" t="s">
        <v>32</v>
      </c>
      <c r="X2155" s="1" t="s">
        <v>36</v>
      </c>
      <c r="Y2155" s="1" t="s">
        <v>58</v>
      </c>
      <c r="Z2155">
        <v>16</v>
      </c>
      <c r="AA2155">
        <v>172</v>
      </c>
      <c r="AB2155" s="1" t="s">
        <v>13500</v>
      </c>
      <c r="AC2155" s="1" t="s">
        <v>13500</v>
      </c>
      <c r="AD2155" t="s">
        <v>13494</v>
      </c>
      <c r="AE2155" s="1" t="s">
        <v>38</v>
      </c>
      <c r="AF2155" s="1" t="s">
        <v>38</v>
      </c>
      <c r="AG2155" t="s">
        <v>13526</v>
      </c>
      <c r="AH2155" t="s">
        <v>38</v>
      </c>
      <c r="AI2155" t="s">
        <v>13539</v>
      </c>
    </row>
    <row r="2156" spans="1:35" x14ac:dyDescent="0.25">
      <c r="A2156" s="1" t="s">
        <v>4402</v>
      </c>
      <c r="B2156" s="1" t="s">
        <v>30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s="1" t="s">
        <v>30</v>
      </c>
      <c r="I2156" s="1" t="s">
        <v>31</v>
      </c>
      <c r="J2156">
        <v>0</v>
      </c>
      <c r="K2156">
        <v>1</v>
      </c>
      <c r="L2156">
        <v>2</v>
      </c>
      <c r="M2156" s="1" t="s">
        <v>32</v>
      </c>
      <c r="N2156">
        <v>0</v>
      </c>
      <c r="O2156" s="1" t="s">
        <v>1102</v>
      </c>
      <c r="P2156" s="1" t="s">
        <v>4403</v>
      </c>
      <c r="Q2156" s="1" t="s">
        <v>35</v>
      </c>
      <c r="R2156">
        <v>60</v>
      </c>
      <c r="S2156" s="1" t="s">
        <v>30</v>
      </c>
      <c r="T2156" s="1" t="s">
        <v>30</v>
      </c>
      <c r="U2156" s="1" t="s">
        <v>30</v>
      </c>
      <c r="V2156">
        <v>0</v>
      </c>
      <c r="W2156" s="1" t="s">
        <v>32</v>
      </c>
      <c r="X2156" s="1" t="s">
        <v>36</v>
      </c>
      <c r="Y2156" s="1" t="s">
        <v>58</v>
      </c>
      <c r="Z2156">
        <v>53</v>
      </c>
      <c r="AA2156">
        <v>956</v>
      </c>
      <c r="AB2156" s="1" t="s">
        <v>13500</v>
      </c>
      <c r="AC2156" s="1" t="s">
        <v>13500</v>
      </c>
      <c r="AD2156" t="s">
        <v>13494</v>
      </c>
      <c r="AE2156" s="1" t="s">
        <v>38</v>
      </c>
      <c r="AF2156" s="1" t="s">
        <v>38</v>
      </c>
      <c r="AG2156" t="s">
        <v>13527</v>
      </c>
      <c r="AH2156" t="s">
        <v>38</v>
      </c>
      <c r="AI2156" t="s">
        <v>13539</v>
      </c>
    </row>
    <row r="2157" spans="1:35" x14ac:dyDescent="0.25">
      <c r="A2157" s="1" t="s">
        <v>4404</v>
      </c>
      <c r="B2157" s="1" t="s">
        <v>30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s="1" t="s">
        <v>30</v>
      </c>
      <c r="I2157" s="1" t="s">
        <v>31</v>
      </c>
      <c r="J2157">
        <v>0</v>
      </c>
      <c r="K2157">
        <v>1</v>
      </c>
      <c r="L2157">
        <v>37</v>
      </c>
      <c r="M2157" s="1" t="s">
        <v>32</v>
      </c>
      <c r="N2157">
        <v>0</v>
      </c>
      <c r="O2157" s="1" t="s">
        <v>97</v>
      </c>
      <c r="P2157" s="1" t="s">
        <v>4405</v>
      </c>
      <c r="Q2157" s="1" t="s">
        <v>35</v>
      </c>
      <c r="R2157">
        <v>25</v>
      </c>
      <c r="S2157" s="1" t="s">
        <v>32</v>
      </c>
      <c r="T2157" s="1" t="s">
        <v>30</v>
      </c>
      <c r="U2157" s="1" t="s">
        <v>30</v>
      </c>
      <c r="V2157">
        <v>0</v>
      </c>
      <c r="W2157" s="1" t="s">
        <v>30</v>
      </c>
      <c r="X2157" s="1" t="s">
        <v>36</v>
      </c>
      <c r="Y2157" s="1" t="s">
        <v>58</v>
      </c>
      <c r="Z2157">
        <v>43</v>
      </c>
      <c r="AA2157">
        <v>1113</v>
      </c>
      <c r="AB2157" s="1" t="s">
        <v>13500</v>
      </c>
      <c r="AC2157" s="1" t="s">
        <v>13500</v>
      </c>
      <c r="AD2157" t="s">
        <v>13495</v>
      </c>
      <c r="AE2157" s="1" t="s">
        <v>38</v>
      </c>
      <c r="AF2157" s="1" t="s">
        <v>38</v>
      </c>
      <c r="AG2157" t="s">
        <v>13526</v>
      </c>
      <c r="AH2157" t="s">
        <v>38</v>
      </c>
      <c r="AI2157" t="s">
        <v>13539</v>
      </c>
    </row>
    <row r="2158" spans="1:35" x14ac:dyDescent="0.25">
      <c r="A2158" s="1" t="s">
        <v>4406</v>
      </c>
      <c r="B2158" s="1" t="s">
        <v>30</v>
      </c>
      <c r="C2158">
        <v>9</v>
      </c>
      <c r="D2158">
        <v>29</v>
      </c>
      <c r="E2158">
        <v>82.6</v>
      </c>
      <c r="F2158">
        <v>0</v>
      </c>
      <c r="G2158">
        <v>0</v>
      </c>
      <c r="H2158" s="1" t="s">
        <v>30</v>
      </c>
      <c r="I2158" s="1" t="s">
        <v>31</v>
      </c>
      <c r="J2158">
        <v>0</v>
      </c>
      <c r="K2158">
        <v>2</v>
      </c>
      <c r="L2158">
        <v>0</v>
      </c>
      <c r="M2158" s="1" t="s">
        <v>30</v>
      </c>
      <c r="N2158">
        <v>0</v>
      </c>
      <c r="O2158" s="1" t="s">
        <v>125</v>
      </c>
      <c r="P2158" s="1" t="s">
        <v>4407</v>
      </c>
      <c r="Q2158" s="1" t="s">
        <v>42</v>
      </c>
      <c r="R2158">
        <v>40</v>
      </c>
      <c r="S2158" s="1" t="s">
        <v>30</v>
      </c>
      <c r="T2158" s="1" t="s">
        <v>30</v>
      </c>
      <c r="U2158" s="1" t="s">
        <v>30</v>
      </c>
      <c r="V2158">
        <v>0</v>
      </c>
      <c r="W2158" s="1" t="s">
        <v>30</v>
      </c>
      <c r="X2158" s="1" t="s">
        <v>36</v>
      </c>
      <c r="Y2158" s="1" t="s">
        <v>58</v>
      </c>
      <c r="Z2158">
        <v>9</v>
      </c>
      <c r="AA2158">
        <v>80</v>
      </c>
      <c r="AB2158" s="1" t="s">
        <v>13500</v>
      </c>
      <c r="AC2158" s="1" t="s">
        <v>13500</v>
      </c>
      <c r="AD2158" t="s">
        <v>13494</v>
      </c>
      <c r="AE2158" s="1" t="s">
        <v>38</v>
      </c>
      <c r="AF2158" s="1" t="s">
        <v>38</v>
      </c>
      <c r="AG2158" t="s">
        <v>13527</v>
      </c>
      <c r="AH2158" t="s">
        <v>38</v>
      </c>
      <c r="AI2158" t="s">
        <v>13538</v>
      </c>
    </row>
    <row r="2159" spans="1:35" x14ac:dyDescent="0.25">
      <c r="A2159" s="1" t="s">
        <v>4408</v>
      </c>
      <c r="B2159" s="1" t="s">
        <v>30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s="1" t="s">
        <v>30</v>
      </c>
      <c r="I2159" s="1" t="s">
        <v>31</v>
      </c>
      <c r="J2159">
        <v>0</v>
      </c>
      <c r="K2159">
        <v>2</v>
      </c>
      <c r="L2159">
        <v>0</v>
      </c>
      <c r="M2159" s="1" t="s">
        <v>30</v>
      </c>
      <c r="N2159">
        <v>0</v>
      </c>
      <c r="O2159" s="1" t="s">
        <v>52</v>
      </c>
      <c r="P2159" s="1" t="s">
        <v>4409</v>
      </c>
      <c r="Q2159" s="1" t="s">
        <v>35</v>
      </c>
      <c r="R2159">
        <v>37</v>
      </c>
      <c r="S2159" s="1" t="s">
        <v>30</v>
      </c>
      <c r="T2159" s="1" t="s">
        <v>30</v>
      </c>
      <c r="U2159" s="1" t="s">
        <v>30</v>
      </c>
      <c r="V2159">
        <v>0</v>
      </c>
      <c r="W2159" s="1" t="s">
        <v>30</v>
      </c>
      <c r="X2159" s="1" t="s">
        <v>57</v>
      </c>
      <c r="Y2159" s="1" t="s">
        <v>58</v>
      </c>
      <c r="Z2159">
        <v>8</v>
      </c>
      <c r="AA2159">
        <v>547</v>
      </c>
      <c r="AB2159" s="1" t="s">
        <v>13500</v>
      </c>
      <c r="AC2159" s="1" t="s">
        <v>13500</v>
      </c>
      <c r="AD2159" t="s">
        <v>13494</v>
      </c>
      <c r="AE2159" s="1" t="s">
        <v>38</v>
      </c>
      <c r="AF2159" s="1" t="s">
        <v>38</v>
      </c>
      <c r="AG2159" t="s">
        <v>13527</v>
      </c>
      <c r="AH2159" t="s">
        <v>38</v>
      </c>
      <c r="AI2159" t="s">
        <v>13540</v>
      </c>
    </row>
    <row r="2160" spans="1:35" x14ac:dyDescent="0.25">
      <c r="A2160" s="1" t="s">
        <v>4410</v>
      </c>
      <c r="B2160" s="1" t="s">
        <v>30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s="1" t="s">
        <v>30</v>
      </c>
      <c r="I2160" s="1" t="s">
        <v>31</v>
      </c>
      <c r="J2160">
        <v>0</v>
      </c>
      <c r="K2160">
        <v>1</v>
      </c>
      <c r="L2160">
        <v>12</v>
      </c>
      <c r="M2160" s="1" t="s">
        <v>32</v>
      </c>
      <c r="N2160">
        <v>0</v>
      </c>
      <c r="O2160" s="1" t="s">
        <v>125</v>
      </c>
      <c r="P2160" s="1" t="s">
        <v>4411</v>
      </c>
      <c r="Q2160" s="1" t="s">
        <v>42</v>
      </c>
      <c r="R2160">
        <v>44</v>
      </c>
      <c r="S2160" s="1" t="s">
        <v>30</v>
      </c>
      <c r="T2160" s="1" t="s">
        <v>30</v>
      </c>
      <c r="U2160" s="1" t="s">
        <v>30</v>
      </c>
      <c r="V2160">
        <v>0</v>
      </c>
      <c r="W2160" s="1" t="s">
        <v>32</v>
      </c>
      <c r="X2160" s="1" t="s">
        <v>36</v>
      </c>
      <c r="Y2160" s="1" t="s">
        <v>37</v>
      </c>
      <c r="Z2160">
        <v>28</v>
      </c>
      <c r="AA2160">
        <v>239</v>
      </c>
      <c r="AB2160" s="1" t="s">
        <v>13500</v>
      </c>
      <c r="AC2160" s="1" t="s">
        <v>13500</v>
      </c>
      <c r="AD2160" t="s">
        <v>13494</v>
      </c>
      <c r="AE2160" s="1" t="s">
        <v>38</v>
      </c>
      <c r="AF2160" s="1" t="s">
        <v>38</v>
      </c>
      <c r="AG2160" t="s">
        <v>13526</v>
      </c>
      <c r="AH2160" t="s">
        <v>38</v>
      </c>
      <c r="AI2160" t="s">
        <v>13538</v>
      </c>
    </row>
    <row r="2161" spans="1:35" x14ac:dyDescent="0.25">
      <c r="A2161" s="1" t="s">
        <v>4412</v>
      </c>
      <c r="B2161" s="1" t="s">
        <v>30</v>
      </c>
      <c r="C2161">
        <v>3</v>
      </c>
      <c r="D2161">
        <v>23</v>
      </c>
      <c r="E2161">
        <v>44.2</v>
      </c>
      <c r="F2161">
        <v>0</v>
      </c>
      <c r="G2161">
        <v>0</v>
      </c>
      <c r="H2161" s="1" t="s">
        <v>30</v>
      </c>
      <c r="I2161" s="1" t="s">
        <v>31</v>
      </c>
      <c r="J2161">
        <v>0</v>
      </c>
      <c r="K2161">
        <v>1</v>
      </c>
      <c r="L2161">
        <v>0</v>
      </c>
      <c r="M2161" s="1" t="s">
        <v>30</v>
      </c>
      <c r="N2161">
        <v>0</v>
      </c>
      <c r="O2161" s="1" t="s">
        <v>176</v>
      </c>
      <c r="P2161" s="1" t="s">
        <v>4413</v>
      </c>
      <c r="Q2161" s="1" t="s">
        <v>35</v>
      </c>
      <c r="R2161">
        <v>57</v>
      </c>
      <c r="S2161" s="1" t="s">
        <v>30</v>
      </c>
      <c r="T2161" s="1" t="s">
        <v>30</v>
      </c>
      <c r="U2161" s="1" t="s">
        <v>30</v>
      </c>
      <c r="V2161">
        <v>0</v>
      </c>
      <c r="W2161" s="1" t="s">
        <v>30</v>
      </c>
      <c r="X2161" s="1" t="s">
        <v>36</v>
      </c>
      <c r="Y2161" s="1" t="s">
        <v>58</v>
      </c>
      <c r="Z2161">
        <v>10</v>
      </c>
      <c r="AA2161">
        <v>36</v>
      </c>
      <c r="AB2161" s="1" t="s">
        <v>13500</v>
      </c>
      <c r="AC2161" s="1" t="s">
        <v>13500</v>
      </c>
      <c r="AD2161" t="s">
        <v>13494</v>
      </c>
      <c r="AE2161" s="1" t="s">
        <v>38</v>
      </c>
      <c r="AF2161" s="1" t="s">
        <v>38</v>
      </c>
      <c r="AG2161" t="s">
        <v>13527</v>
      </c>
      <c r="AH2161" t="s">
        <v>38</v>
      </c>
      <c r="AI2161" t="s">
        <v>13538</v>
      </c>
    </row>
    <row r="2162" spans="1:35" x14ac:dyDescent="0.25">
      <c r="A2162" s="1" t="s">
        <v>4414</v>
      </c>
      <c r="B2162" s="1" t="s">
        <v>30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s="1" t="s">
        <v>30</v>
      </c>
      <c r="I2162" s="1" t="s">
        <v>31</v>
      </c>
      <c r="J2162">
        <v>0</v>
      </c>
      <c r="K2162">
        <v>2</v>
      </c>
      <c r="L2162">
        <v>8</v>
      </c>
      <c r="M2162" s="1" t="s">
        <v>32</v>
      </c>
      <c r="N2162">
        <v>0</v>
      </c>
      <c r="O2162" s="1" t="s">
        <v>49</v>
      </c>
      <c r="P2162" s="1" t="s">
        <v>4415</v>
      </c>
      <c r="Q2162" s="1" t="s">
        <v>35</v>
      </c>
      <c r="R2162">
        <v>41</v>
      </c>
      <c r="S2162" s="1" t="s">
        <v>30</v>
      </c>
      <c r="T2162" s="1" t="s">
        <v>30</v>
      </c>
      <c r="U2162" s="1" t="s">
        <v>30</v>
      </c>
      <c r="V2162">
        <v>0</v>
      </c>
      <c r="W2162" s="1" t="s">
        <v>30</v>
      </c>
      <c r="X2162" s="1" t="s">
        <v>36</v>
      </c>
      <c r="Y2162" s="1" t="s">
        <v>58</v>
      </c>
      <c r="Z2162">
        <v>31</v>
      </c>
      <c r="AA2162">
        <v>75</v>
      </c>
      <c r="AB2162" s="1" t="s">
        <v>13500</v>
      </c>
      <c r="AC2162" s="1" t="s">
        <v>13500</v>
      </c>
      <c r="AD2162" t="s">
        <v>13494</v>
      </c>
      <c r="AE2162" s="1" t="s">
        <v>38</v>
      </c>
      <c r="AF2162" s="1" t="s">
        <v>38</v>
      </c>
      <c r="AG2162" t="s">
        <v>13526</v>
      </c>
      <c r="AH2162" t="s">
        <v>38</v>
      </c>
      <c r="AI2162" t="s">
        <v>13538</v>
      </c>
    </row>
    <row r="2163" spans="1:35" x14ac:dyDescent="0.25">
      <c r="A2163" s="1" t="s">
        <v>4416</v>
      </c>
      <c r="B2163" s="1" t="s">
        <v>30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s="1" t="s">
        <v>30</v>
      </c>
      <c r="I2163" s="1" t="s">
        <v>31</v>
      </c>
      <c r="J2163">
        <v>0</v>
      </c>
      <c r="K2163">
        <v>0</v>
      </c>
      <c r="L2163">
        <v>3</v>
      </c>
      <c r="M2163" s="1" t="s">
        <v>32</v>
      </c>
      <c r="N2163">
        <v>0</v>
      </c>
      <c r="O2163" s="1" t="s">
        <v>436</v>
      </c>
      <c r="P2163" s="1" t="s">
        <v>4417</v>
      </c>
      <c r="Q2163" s="1" t="s">
        <v>42</v>
      </c>
      <c r="R2163">
        <v>40</v>
      </c>
      <c r="S2163" s="1" t="s">
        <v>30</v>
      </c>
      <c r="T2163" s="1" t="s">
        <v>30</v>
      </c>
      <c r="U2163" s="1" t="s">
        <v>30</v>
      </c>
      <c r="V2163">
        <v>0</v>
      </c>
      <c r="W2163" s="1" t="s">
        <v>30</v>
      </c>
      <c r="X2163" s="1" t="s">
        <v>36</v>
      </c>
      <c r="Y2163" s="1" t="s">
        <v>37</v>
      </c>
      <c r="Z2163">
        <v>15</v>
      </c>
      <c r="AA2163">
        <v>278</v>
      </c>
      <c r="AB2163" s="1" t="s">
        <v>13500</v>
      </c>
      <c r="AC2163" s="1" t="s">
        <v>13500</v>
      </c>
      <c r="AD2163" t="s">
        <v>13494</v>
      </c>
      <c r="AE2163" s="1" t="s">
        <v>38</v>
      </c>
      <c r="AF2163" s="1" t="s">
        <v>38</v>
      </c>
      <c r="AG2163" t="s">
        <v>13526</v>
      </c>
      <c r="AH2163" t="s">
        <v>38</v>
      </c>
      <c r="AI2163" t="s">
        <v>13539</v>
      </c>
    </row>
    <row r="2164" spans="1:35" x14ac:dyDescent="0.25">
      <c r="A2164" s="1" t="s">
        <v>4418</v>
      </c>
      <c r="B2164" s="1" t="s">
        <v>30</v>
      </c>
      <c r="C2164">
        <v>1</v>
      </c>
      <c r="D2164">
        <v>4</v>
      </c>
      <c r="E2164">
        <v>9</v>
      </c>
      <c r="F2164">
        <v>0</v>
      </c>
      <c r="G2164">
        <v>0</v>
      </c>
      <c r="H2164" s="1" t="s">
        <v>30</v>
      </c>
      <c r="I2164" s="1" t="s">
        <v>31</v>
      </c>
      <c r="J2164">
        <v>0</v>
      </c>
      <c r="K2164">
        <v>0</v>
      </c>
      <c r="L2164">
        <v>2</v>
      </c>
      <c r="M2164" s="1" t="s">
        <v>32</v>
      </c>
      <c r="N2164">
        <v>0</v>
      </c>
      <c r="O2164" s="1" t="s">
        <v>600</v>
      </c>
      <c r="P2164" s="1" t="s">
        <v>4419</v>
      </c>
      <c r="Q2164" s="1" t="s">
        <v>42</v>
      </c>
      <c r="R2164">
        <v>74</v>
      </c>
      <c r="S2164" s="1" t="s">
        <v>30</v>
      </c>
      <c r="T2164" s="1" t="s">
        <v>32</v>
      </c>
      <c r="U2164" s="1" t="s">
        <v>30</v>
      </c>
      <c r="V2164">
        <v>0</v>
      </c>
      <c r="W2164" s="1" t="s">
        <v>30</v>
      </c>
      <c r="X2164" s="1" t="s">
        <v>57</v>
      </c>
      <c r="Y2164" s="1" t="s">
        <v>37</v>
      </c>
      <c r="Z2164">
        <v>16</v>
      </c>
      <c r="AA2164">
        <v>16</v>
      </c>
      <c r="AB2164" s="1" t="s">
        <v>13500</v>
      </c>
      <c r="AC2164" s="1" t="s">
        <v>13500</v>
      </c>
      <c r="AD2164" t="s">
        <v>13496</v>
      </c>
      <c r="AE2164" s="1" t="s">
        <v>38</v>
      </c>
      <c r="AF2164" s="1" t="s">
        <v>38</v>
      </c>
      <c r="AG2164" t="s">
        <v>13527</v>
      </c>
      <c r="AH2164" t="s">
        <v>38</v>
      </c>
      <c r="AI2164" t="s">
        <v>13538</v>
      </c>
    </row>
    <row r="2165" spans="1:35" x14ac:dyDescent="0.25">
      <c r="A2165" s="1" t="s">
        <v>4420</v>
      </c>
      <c r="B2165" s="1" t="s">
        <v>30</v>
      </c>
      <c r="C2165">
        <v>5</v>
      </c>
      <c r="D2165">
        <v>9</v>
      </c>
      <c r="E2165">
        <v>21.5</v>
      </c>
      <c r="F2165">
        <v>0</v>
      </c>
      <c r="G2165">
        <v>0</v>
      </c>
      <c r="H2165" s="1" t="s">
        <v>30</v>
      </c>
      <c r="I2165" s="1" t="s">
        <v>31</v>
      </c>
      <c r="J2165">
        <v>0</v>
      </c>
      <c r="K2165">
        <v>1</v>
      </c>
      <c r="L2165">
        <v>13</v>
      </c>
      <c r="M2165" s="1" t="s">
        <v>32</v>
      </c>
      <c r="N2165">
        <v>0</v>
      </c>
      <c r="O2165" s="1" t="s">
        <v>184</v>
      </c>
      <c r="P2165" s="1" t="s">
        <v>4421</v>
      </c>
      <c r="Q2165" s="1" t="s">
        <v>35</v>
      </c>
      <c r="R2165">
        <v>45</v>
      </c>
      <c r="S2165" s="1" t="s">
        <v>30</v>
      </c>
      <c r="T2165" s="1" t="s">
        <v>30</v>
      </c>
      <c r="U2165" s="1" t="s">
        <v>30</v>
      </c>
      <c r="V2165">
        <v>0</v>
      </c>
      <c r="W2165" s="1" t="s">
        <v>32</v>
      </c>
      <c r="X2165" s="1" t="s">
        <v>36</v>
      </c>
      <c r="Y2165" s="1" t="s">
        <v>58</v>
      </c>
      <c r="Z2165">
        <v>21</v>
      </c>
      <c r="AA2165">
        <v>115</v>
      </c>
      <c r="AB2165" s="1" t="s">
        <v>13500</v>
      </c>
      <c r="AC2165" s="1" t="s">
        <v>13500</v>
      </c>
      <c r="AD2165" t="s">
        <v>13494</v>
      </c>
      <c r="AE2165" s="1" t="s">
        <v>38</v>
      </c>
      <c r="AF2165" s="1" t="s">
        <v>38</v>
      </c>
      <c r="AG2165" t="s">
        <v>13526</v>
      </c>
      <c r="AH2165" t="s">
        <v>38</v>
      </c>
      <c r="AI2165" t="s">
        <v>13538</v>
      </c>
    </row>
    <row r="2166" spans="1:35" x14ac:dyDescent="0.25">
      <c r="A2166" s="1" t="s">
        <v>4422</v>
      </c>
      <c r="B2166" s="1" t="s">
        <v>30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s="1" t="s">
        <v>30</v>
      </c>
      <c r="I2166" s="1" t="s">
        <v>31</v>
      </c>
      <c r="J2166">
        <v>0</v>
      </c>
      <c r="K2166">
        <v>2</v>
      </c>
      <c r="L2166">
        <v>1</v>
      </c>
      <c r="M2166" s="1" t="s">
        <v>32</v>
      </c>
      <c r="N2166">
        <v>0</v>
      </c>
      <c r="O2166" s="1" t="s">
        <v>135</v>
      </c>
      <c r="P2166" s="1" t="s">
        <v>4423</v>
      </c>
      <c r="Q2166" s="1" t="s">
        <v>42</v>
      </c>
      <c r="R2166">
        <v>39</v>
      </c>
      <c r="S2166" s="1" t="s">
        <v>30</v>
      </c>
      <c r="T2166" s="1" t="s">
        <v>30</v>
      </c>
      <c r="U2166" s="1" t="s">
        <v>30</v>
      </c>
      <c r="V2166">
        <v>0</v>
      </c>
      <c r="W2166" s="1" t="s">
        <v>32</v>
      </c>
      <c r="X2166" s="1" t="s">
        <v>57</v>
      </c>
      <c r="Y2166" s="1" t="s">
        <v>58</v>
      </c>
      <c r="Z2166">
        <v>37</v>
      </c>
      <c r="AA2166">
        <v>2583</v>
      </c>
      <c r="AB2166" s="1" t="s">
        <v>13500</v>
      </c>
      <c r="AC2166" s="1" t="s">
        <v>13500</v>
      </c>
      <c r="AD2166" t="s">
        <v>13494</v>
      </c>
      <c r="AE2166" s="1" t="s">
        <v>38</v>
      </c>
      <c r="AF2166" s="1" t="s">
        <v>38</v>
      </c>
      <c r="AG2166" t="s">
        <v>13527</v>
      </c>
      <c r="AH2166" t="s">
        <v>38</v>
      </c>
      <c r="AI2166" t="s">
        <v>13540</v>
      </c>
    </row>
    <row r="2167" spans="1:35" x14ac:dyDescent="0.25">
      <c r="A2167" s="1" t="s">
        <v>4424</v>
      </c>
      <c r="B2167" s="1" t="s">
        <v>30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s="1" t="s">
        <v>32</v>
      </c>
      <c r="I2167" s="1" t="s">
        <v>46</v>
      </c>
      <c r="J2167">
        <v>0</v>
      </c>
      <c r="K2167">
        <v>0</v>
      </c>
      <c r="L2167">
        <v>16</v>
      </c>
      <c r="M2167" s="1" t="s">
        <v>32</v>
      </c>
      <c r="N2167">
        <v>0</v>
      </c>
      <c r="O2167" s="1" t="s">
        <v>33</v>
      </c>
      <c r="P2167" s="1" t="s">
        <v>4425</v>
      </c>
      <c r="Q2167" s="1" t="s">
        <v>35</v>
      </c>
      <c r="R2167">
        <v>21</v>
      </c>
      <c r="S2167" s="1" t="s">
        <v>32</v>
      </c>
      <c r="T2167" s="1" t="s">
        <v>30</v>
      </c>
      <c r="U2167" s="1" t="s">
        <v>30</v>
      </c>
      <c r="V2167">
        <v>0</v>
      </c>
      <c r="W2167" s="1" t="s">
        <v>32</v>
      </c>
      <c r="X2167" s="1" t="s">
        <v>57</v>
      </c>
      <c r="Y2167" s="1" t="s">
        <v>58</v>
      </c>
      <c r="Z2167">
        <v>59</v>
      </c>
      <c r="AA2167">
        <v>4292</v>
      </c>
      <c r="AB2167" s="1" t="s">
        <v>13500</v>
      </c>
      <c r="AC2167" s="1" t="s">
        <v>13500</v>
      </c>
      <c r="AD2167" t="s">
        <v>13495</v>
      </c>
      <c r="AE2167" s="1" t="s">
        <v>38</v>
      </c>
      <c r="AF2167" s="1" t="s">
        <v>38</v>
      </c>
      <c r="AG2167" t="s">
        <v>13526</v>
      </c>
      <c r="AH2167" t="s">
        <v>38</v>
      </c>
      <c r="AI2167" t="s">
        <v>13540</v>
      </c>
    </row>
    <row r="2168" spans="1:35" x14ac:dyDescent="0.25">
      <c r="A2168" s="1" t="s">
        <v>4426</v>
      </c>
      <c r="B2168" s="1" t="s">
        <v>30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s="1" t="s">
        <v>30</v>
      </c>
      <c r="I2168" s="1" t="s">
        <v>31</v>
      </c>
      <c r="J2168">
        <v>0</v>
      </c>
      <c r="K2168">
        <v>2</v>
      </c>
      <c r="L2168">
        <v>3</v>
      </c>
      <c r="M2168" s="1" t="s">
        <v>32</v>
      </c>
      <c r="N2168">
        <v>0</v>
      </c>
      <c r="O2168" s="1" t="s">
        <v>184</v>
      </c>
      <c r="P2168" s="1" t="s">
        <v>4427</v>
      </c>
      <c r="Q2168" s="1" t="s">
        <v>42</v>
      </c>
      <c r="R2168">
        <v>76</v>
      </c>
      <c r="S2168" s="1" t="s">
        <v>30</v>
      </c>
      <c r="T2168" s="1" t="s">
        <v>32</v>
      </c>
      <c r="U2168" s="1" t="s">
        <v>30</v>
      </c>
      <c r="V2168">
        <v>0</v>
      </c>
      <c r="W2168" s="1" t="s">
        <v>30</v>
      </c>
      <c r="X2168" s="1" t="s">
        <v>57</v>
      </c>
      <c r="Y2168" s="1" t="s">
        <v>37</v>
      </c>
      <c r="Z2168">
        <v>47</v>
      </c>
      <c r="AA2168">
        <v>775</v>
      </c>
      <c r="AB2168" s="1" t="s">
        <v>13500</v>
      </c>
      <c r="AC2168" s="1" t="s">
        <v>13500</v>
      </c>
      <c r="AD2168" t="s">
        <v>13496</v>
      </c>
      <c r="AE2168" s="1" t="s">
        <v>38</v>
      </c>
      <c r="AF2168" s="1" t="s">
        <v>38</v>
      </c>
      <c r="AG2168" t="s">
        <v>13526</v>
      </c>
      <c r="AH2168" t="s">
        <v>38</v>
      </c>
      <c r="AI2168" t="s">
        <v>13539</v>
      </c>
    </row>
    <row r="2169" spans="1:35" x14ac:dyDescent="0.25">
      <c r="A2169" s="1" t="s">
        <v>4428</v>
      </c>
      <c r="B2169" s="1" t="s">
        <v>30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s="1" t="s">
        <v>30</v>
      </c>
      <c r="I2169" s="1" t="s">
        <v>31</v>
      </c>
      <c r="J2169">
        <v>0</v>
      </c>
      <c r="K2169">
        <v>0</v>
      </c>
      <c r="L2169">
        <v>3</v>
      </c>
      <c r="M2169" s="1" t="s">
        <v>30</v>
      </c>
      <c r="N2169">
        <v>7</v>
      </c>
      <c r="O2169" s="1" t="s">
        <v>211</v>
      </c>
      <c r="P2169" s="1" t="s">
        <v>4429</v>
      </c>
      <c r="Q2169" s="1" t="s">
        <v>42</v>
      </c>
      <c r="R2169">
        <v>46</v>
      </c>
      <c r="S2169" s="1" t="s">
        <v>30</v>
      </c>
      <c r="T2169" s="1" t="s">
        <v>30</v>
      </c>
      <c r="U2169" s="1" t="s">
        <v>30</v>
      </c>
      <c r="V2169">
        <v>0</v>
      </c>
      <c r="W2169" s="1" t="s">
        <v>30</v>
      </c>
      <c r="X2169" s="1" t="s">
        <v>36</v>
      </c>
      <c r="Y2169" s="1" t="s">
        <v>37</v>
      </c>
      <c r="Z2169">
        <v>24</v>
      </c>
      <c r="AA2169">
        <v>709</v>
      </c>
      <c r="AB2169" s="1" t="s">
        <v>13500</v>
      </c>
      <c r="AC2169" s="1" t="s">
        <v>13500</v>
      </c>
      <c r="AD2169" t="s">
        <v>13494</v>
      </c>
      <c r="AE2169" s="1" t="s">
        <v>38</v>
      </c>
      <c r="AF2169" s="1" t="s">
        <v>38</v>
      </c>
      <c r="AG2169" t="s">
        <v>13526</v>
      </c>
      <c r="AH2169" t="s">
        <v>38</v>
      </c>
      <c r="AI2169" t="s">
        <v>13539</v>
      </c>
    </row>
    <row r="2170" spans="1:35" x14ac:dyDescent="0.25">
      <c r="A2170" s="1" t="s">
        <v>4430</v>
      </c>
      <c r="B2170" s="1" t="s">
        <v>30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s="1" t="s">
        <v>30</v>
      </c>
      <c r="I2170" s="1" t="s">
        <v>31</v>
      </c>
      <c r="J2170">
        <v>0</v>
      </c>
      <c r="K2170">
        <v>1</v>
      </c>
      <c r="L2170">
        <v>6</v>
      </c>
      <c r="M2170" s="1" t="s">
        <v>32</v>
      </c>
      <c r="N2170">
        <v>0</v>
      </c>
      <c r="O2170" s="1" t="s">
        <v>184</v>
      </c>
      <c r="P2170" s="1" t="s">
        <v>4431</v>
      </c>
      <c r="Q2170" s="1" t="s">
        <v>42</v>
      </c>
      <c r="R2170">
        <v>34</v>
      </c>
      <c r="S2170" s="1" t="s">
        <v>30</v>
      </c>
      <c r="T2170" s="1" t="s">
        <v>30</v>
      </c>
      <c r="U2170" s="1" t="s">
        <v>30</v>
      </c>
      <c r="V2170">
        <v>0</v>
      </c>
      <c r="W2170" s="1" t="s">
        <v>32</v>
      </c>
      <c r="X2170" s="1" t="s">
        <v>57</v>
      </c>
      <c r="Y2170" s="1" t="s">
        <v>37</v>
      </c>
      <c r="Z2170">
        <v>52</v>
      </c>
      <c r="AA2170">
        <v>3170</v>
      </c>
      <c r="AB2170" s="1" t="s">
        <v>13500</v>
      </c>
      <c r="AC2170" s="1" t="s">
        <v>13500</v>
      </c>
      <c r="AD2170" t="s">
        <v>13494</v>
      </c>
      <c r="AE2170" s="1" t="s">
        <v>38</v>
      </c>
      <c r="AF2170" s="1" t="s">
        <v>38</v>
      </c>
      <c r="AG2170" t="s">
        <v>13526</v>
      </c>
      <c r="AH2170" t="s">
        <v>38</v>
      </c>
      <c r="AI2170" t="s">
        <v>13540</v>
      </c>
    </row>
    <row r="2171" spans="1:35" x14ac:dyDescent="0.25">
      <c r="A2171" s="1" t="s">
        <v>4432</v>
      </c>
      <c r="B2171" s="1" t="s">
        <v>30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s="1" t="s">
        <v>32</v>
      </c>
      <c r="I2171" s="1" t="s">
        <v>46</v>
      </c>
      <c r="J2171">
        <v>0</v>
      </c>
      <c r="K2171">
        <v>1</v>
      </c>
      <c r="L2171">
        <v>3</v>
      </c>
      <c r="M2171" s="1" t="s">
        <v>32</v>
      </c>
      <c r="N2171">
        <v>0</v>
      </c>
      <c r="O2171" s="1" t="s">
        <v>171</v>
      </c>
      <c r="P2171" s="1" t="s">
        <v>4433</v>
      </c>
      <c r="Q2171" s="1" t="s">
        <v>42</v>
      </c>
      <c r="R2171">
        <v>49</v>
      </c>
      <c r="S2171" s="1" t="s">
        <v>30</v>
      </c>
      <c r="T2171" s="1" t="s">
        <v>30</v>
      </c>
      <c r="U2171" s="1" t="s">
        <v>30</v>
      </c>
      <c r="V2171">
        <v>0</v>
      </c>
      <c r="W2171" s="1" t="s">
        <v>32</v>
      </c>
      <c r="X2171" s="1" t="s">
        <v>43</v>
      </c>
      <c r="Y2171" s="1" t="s">
        <v>37</v>
      </c>
      <c r="Z2171">
        <v>24</v>
      </c>
      <c r="AA2171">
        <v>1406</v>
      </c>
      <c r="AB2171" s="1" t="s">
        <v>13500</v>
      </c>
      <c r="AC2171" s="1" t="s">
        <v>13500</v>
      </c>
      <c r="AD2171" t="s">
        <v>13494</v>
      </c>
      <c r="AE2171" s="1" t="s">
        <v>38</v>
      </c>
      <c r="AF2171" s="1" t="s">
        <v>38</v>
      </c>
      <c r="AG2171" t="s">
        <v>13526</v>
      </c>
      <c r="AH2171" t="s">
        <v>38</v>
      </c>
      <c r="AI2171" t="s">
        <v>13540</v>
      </c>
    </row>
    <row r="2172" spans="1:35" x14ac:dyDescent="0.25">
      <c r="A2172" s="1" t="s">
        <v>4434</v>
      </c>
      <c r="B2172" s="1" t="s">
        <v>30</v>
      </c>
      <c r="C2172">
        <v>3</v>
      </c>
      <c r="D2172">
        <v>4</v>
      </c>
      <c r="E2172">
        <v>11.2</v>
      </c>
      <c r="F2172">
        <v>0</v>
      </c>
      <c r="G2172">
        <v>0</v>
      </c>
      <c r="H2172" s="1" t="s">
        <v>30</v>
      </c>
      <c r="I2172" s="1" t="s">
        <v>31</v>
      </c>
      <c r="J2172">
        <v>0</v>
      </c>
      <c r="K2172">
        <v>2</v>
      </c>
      <c r="L2172">
        <v>8</v>
      </c>
      <c r="M2172" s="1" t="s">
        <v>32</v>
      </c>
      <c r="N2172">
        <v>0</v>
      </c>
      <c r="O2172" s="1" t="s">
        <v>275</v>
      </c>
      <c r="P2172" s="1" t="s">
        <v>4435</v>
      </c>
      <c r="Q2172" s="1" t="s">
        <v>35</v>
      </c>
      <c r="R2172">
        <v>21</v>
      </c>
      <c r="S2172" s="1" t="s">
        <v>32</v>
      </c>
      <c r="T2172" s="1" t="s">
        <v>30</v>
      </c>
      <c r="U2172" s="1" t="s">
        <v>30</v>
      </c>
      <c r="V2172">
        <v>0</v>
      </c>
      <c r="W2172" s="1" t="s">
        <v>32</v>
      </c>
      <c r="X2172" s="1" t="s">
        <v>36</v>
      </c>
      <c r="Y2172" s="1" t="s">
        <v>37</v>
      </c>
      <c r="Z2172">
        <v>32</v>
      </c>
      <c r="AA2172">
        <v>90</v>
      </c>
      <c r="AB2172" s="1" t="s">
        <v>13500</v>
      </c>
      <c r="AC2172" s="1" t="s">
        <v>13500</v>
      </c>
      <c r="AD2172" t="s">
        <v>13495</v>
      </c>
      <c r="AE2172" s="1" t="s">
        <v>38</v>
      </c>
      <c r="AF2172" s="1" t="s">
        <v>38</v>
      </c>
      <c r="AG2172" t="s">
        <v>13526</v>
      </c>
      <c r="AH2172" t="s">
        <v>38</v>
      </c>
      <c r="AI2172" t="s">
        <v>13538</v>
      </c>
    </row>
    <row r="2173" spans="1:35" x14ac:dyDescent="0.25">
      <c r="A2173" s="1" t="s">
        <v>4436</v>
      </c>
      <c r="B2173" s="1" t="s">
        <v>30</v>
      </c>
      <c r="C2173">
        <v>8</v>
      </c>
      <c r="D2173">
        <v>28</v>
      </c>
      <c r="E2173">
        <v>54.3</v>
      </c>
      <c r="F2173">
        <v>0</v>
      </c>
      <c r="G2173">
        <v>0</v>
      </c>
      <c r="H2173" s="1" t="s">
        <v>30</v>
      </c>
      <c r="I2173" s="1" t="s">
        <v>31</v>
      </c>
      <c r="J2173">
        <v>0</v>
      </c>
      <c r="K2173">
        <v>1</v>
      </c>
      <c r="L2173">
        <v>1</v>
      </c>
      <c r="M2173" s="1" t="s">
        <v>32</v>
      </c>
      <c r="N2173">
        <v>0</v>
      </c>
      <c r="O2173" s="1" t="s">
        <v>71</v>
      </c>
      <c r="P2173" s="1" t="s">
        <v>4437</v>
      </c>
      <c r="Q2173" s="1" t="s">
        <v>35</v>
      </c>
      <c r="R2173">
        <v>61</v>
      </c>
      <c r="S2173" s="1" t="s">
        <v>30</v>
      </c>
      <c r="T2173" s="1" t="s">
        <v>30</v>
      </c>
      <c r="U2173" s="1" t="s">
        <v>30</v>
      </c>
      <c r="V2173">
        <v>0</v>
      </c>
      <c r="W2173" s="1" t="s">
        <v>30</v>
      </c>
      <c r="X2173" s="1" t="s">
        <v>36</v>
      </c>
      <c r="Y2173" s="1" t="s">
        <v>58</v>
      </c>
      <c r="Z2173">
        <v>10</v>
      </c>
      <c r="AA2173">
        <v>81</v>
      </c>
      <c r="AB2173" s="1" t="s">
        <v>13500</v>
      </c>
      <c r="AC2173" s="1" t="s">
        <v>13500</v>
      </c>
      <c r="AD2173" t="s">
        <v>13494</v>
      </c>
      <c r="AE2173" s="1" t="s">
        <v>38</v>
      </c>
      <c r="AF2173" s="1" t="s">
        <v>38</v>
      </c>
      <c r="AG2173" t="s">
        <v>13527</v>
      </c>
      <c r="AH2173" t="s">
        <v>38</v>
      </c>
      <c r="AI2173" t="s">
        <v>13538</v>
      </c>
    </row>
    <row r="2174" spans="1:35" x14ac:dyDescent="0.25">
      <c r="A2174" s="1" t="s">
        <v>4438</v>
      </c>
      <c r="B2174" s="1" t="s">
        <v>30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s="1" t="s">
        <v>30</v>
      </c>
      <c r="I2174" s="1" t="s">
        <v>31</v>
      </c>
      <c r="J2174">
        <v>0</v>
      </c>
      <c r="K2174">
        <v>0</v>
      </c>
      <c r="L2174">
        <v>0</v>
      </c>
      <c r="M2174" s="1" t="s">
        <v>30</v>
      </c>
      <c r="N2174">
        <v>0</v>
      </c>
      <c r="O2174" s="1" t="s">
        <v>74</v>
      </c>
      <c r="P2174" s="1" t="s">
        <v>4439</v>
      </c>
      <c r="Q2174" s="1" t="s">
        <v>35</v>
      </c>
      <c r="R2174">
        <v>36</v>
      </c>
      <c r="S2174" s="1" t="s">
        <v>30</v>
      </c>
      <c r="T2174" s="1" t="s">
        <v>30</v>
      </c>
      <c r="U2174" s="1" t="s">
        <v>30</v>
      </c>
      <c r="V2174">
        <v>0</v>
      </c>
      <c r="W2174" s="1" t="s">
        <v>30</v>
      </c>
      <c r="X2174" s="1" t="s">
        <v>57</v>
      </c>
      <c r="Y2174" s="1" t="s">
        <v>58</v>
      </c>
      <c r="Z2174">
        <v>10</v>
      </c>
      <c r="AA2174">
        <v>722</v>
      </c>
      <c r="AB2174" s="1" t="s">
        <v>13500</v>
      </c>
      <c r="AC2174" s="1" t="s">
        <v>13500</v>
      </c>
      <c r="AD2174" t="s">
        <v>13494</v>
      </c>
      <c r="AE2174" s="1" t="s">
        <v>38</v>
      </c>
      <c r="AF2174" s="1" t="s">
        <v>38</v>
      </c>
      <c r="AG2174" t="s">
        <v>13527</v>
      </c>
      <c r="AH2174" t="s">
        <v>38</v>
      </c>
      <c r="AI2174" t="s">
        <v>13540</v>
      </c>
    </row>
    <row r="2175" spans="1:35" x14ac:dyDescent="0.25">
      <c r="A2175" s="1" t="s">
        <v>4440</v>
      </c>
      <c r="B2175" s="1" t="s">
        <v>30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s="1" t="s">
        <v>30</v>
      </c>
      <c r="I2175" s="1" t="s">
        <v>31</v>
      </c>
      <c r="J2175">
        <v>0</v>
      </c>
      <c r="K2175">
        <v>0</v>
      </c>
      <c r="L2175">
        <v>4</v>
      </c>
      <c r="M2175" s="1" t="s">
        <v>30</v>
      </c>
      <c r="N2175">
        <v>33</v>
      </c>
      <c r="O2175" s="1" t="s">
        <v>697</v>
      </c>
      <c r="P2175" s="1" t="s">
        <v>4441</v>
      </c>
      <c r="Q2175" s="1" t="s">
        <v>35</v>
      </c>
      <c r="R2175">
        <v>67</v>
      </c>
      <c r="S2175" s="1" t="s">
        <v>30</v>
      </c>
      <c r="T2175" s="1" t="s">
        <v>32</v>
      </c>
      <c r="U2175" s="1" t="s">
        <v>30</v>
      </c>
      <c r="V2175">
        <v>0</v>
      </c>
      <c r="W2175" s="1" t="s">
        <v>32</v>
      </c>
      <c r="X2175" s="1" t="s">
        <v>43</v>
      </c>
      <c r="Y2175" s="1" t="s">
        <v>37</v>
      </c>
      <c r="Z2175">
        <v>65</v>
      </c>
      <c r="AA2175">
        <v>3436</v>
      </c>
      <c r="AB2175" s="1" t="s">
        <v>13500</v>
      </c>
      <c r="AC2175" s="1" t="s">
        <v>13500</v>
      </c>
      <c r="AD2175" t="s">
        <v>13496</v>
      </c>
      <c r="AE2175" s="1" t="s">
        <v>38</v>
      </c>
      <c r="AF2175" s="1" t="s">
        <v>38</v>
      </c>
      <c r="AG2175" t="s">
        <v>13526</v>
      </c>
      <c r="AH2175" t="s">
        <v>38</v>
      </c>
      <c r="AI2175" t="s">
        <v>13540</v>
      </c>
    </row>
    <row r="2176" spans="1:35" x14ac:dyDescent="0.25">
      <c r="A2176" s="1" t="s">
        <v>4442</v>
      </c>
      <c r="B2176" s="1" t="s">
        <v>30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s="1" t="s">
        <v>30</v>
      </c>
      <c r="I2176" s="1" t="s">
        <v>31</v>
      </c>
      <c r="J2176">
        <v>0</v>
      </c>
      <c r="K2176">
        <v>1</v>
      </c>
      <c r="L2176">
        <v>0</v>
      </c>
      <c r="M2176" s="1" t="s">
        <v>30</v>
      </c>
      <c r="N2176">
        <v>0</v>
      </c>
      <c r="O2176" s="1" t="s">
        <v>49</v>
      </c>
      <c r="P2176" s="1" t="s">
        <v>4443</v>
      </c>
      <c r="Q2176" s="1" t="s">
        <v>35</v>
      </c>
      <c r="R2176">
        <v>41</v>
      </c>
      <c r="S2176" s="1" t="s">
        <v>30</v>
      </c>
      <c r="T2176" s="1" t="s">
        <v>30</v>
      </c>
      <c r="U2176" s="1" t="s">
        <v>30</v>
      </c>
      <c r="V2176">
        <v>0</v>
      </c>
      <c r="W2176" s="1" t="s">
        <v>30</v>
      </c>
      <c r="X2176" s="1" t="s">
        <v>43</v>
      </c>
      <c r="Y2176" s="1" t="s">
        <v>58</v>
      </c>
      <c r="Z2176">
        <v>11</v>
      </c>
      <c r="AA2176">
        <v>345</v>
      </c>
      <c r="AB2176" s="1" t="s">
        <v>13500</v>
      </c>
      <c r="AC2176" s="1" t="s">
        <v>13500</v>
      </c>
      <c r="AD2176" t="s">
        <v>13494</v>
      </c>
      <c r="AE2176" s="1" t="s">
        <v>38</v>
      </c>
      <c r="AF2176" s="1" t="s">
        <v>38</v>
      </c>
      <c r="AG2176" t="s">
        <v>13527</v>
      </c>
      <c r="AH2176" t="s">
        <v>38</v>
      </c>
      <c r="AI2176" t="s">
        <v>13539</v>
      </c>
    </row>
    <row r="2177" spans="1:35" x14ac:dyDescent="0.25">
      <c r="A2177" s="1" t="s">
        <v>4444</v>
      </c>
      <c r="B2177" s="1" t="s">
        <v>30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s="1" t="s">
        <v>30</v>
      </c>
      <c r="I2177" s="1" t="s">
        <v>31</v>
      </c>
      <c r="J2177">
        <v>0</v>
      </c>
      <c r="K2177">
        <v>0</v>
      </c>
      <c r="L2177">
        <v>0</v>
      </c>
      <c r="M2177" s="1" t="s">
        <v>30</v>
      </c>
      <c r="N2177">
        <v>0</v>
      </c>
      <c r="O2177" s="1" t="s">
        <v>77</v>
      </c>
      <c r="P2177" s="1" t="s">
        <v>4445</v>
      </c>
      <c r="Q2177" s="1" t="s">
        <v>35</v>
      </c>
      <c r="R2177">
        <v>47</v>
      </c>
      <c r="S2177" s="1" t="s">
        <v>30</v>
      </c>
      <c r="T2177" s="1" t="s">
        <v>30</v>
      </c>
      <c r="U2177" s="1" t="s">
        <v>30</v>
      </c>
      <c r="V2177">
        <v>0</v>
      </c>
      <c r="W2177" s="1" t="s">
        <v>30</v>
      </c>
      <c r="X2177" s="1" t="s">
        <v>57</v>
      </c>
      <c r="Y2177" s="1" t="s">
        <v>37</v>
      </c>
      <c r="Z2177">
        <v>13</v>
      </c>
      <c r="AA2177">
        <v>904</v>
      </c>
      <c r="AB2177" s="1" t="s">
        <v>13500</v>
      </c>
      <c r="AC2177" s="1" t="s">
        <v>13500</v>
      </c>
      <c r="AD2177" t="s">
        <v>13494</v>
      </c>
      <c r="AE2177" s="1" t="s">
        <v>38</v>
      </c>
      <c r="AF2177" s="1" t="s">
        <v>38</v>
      </c>
      <c r="AG2177" t="s">
        <v>13527</v>
      </c>
      <c r="AH2177" t="s">
        <v>38</v>
      </c>
      <c r="AI2177" t="s">
        <v>13540</v>
      </c>
    </row>
    <row r="2178" spans="1:35" x14ac:dyDescent="0.25">
      <c r="A2178" s="1" t="s">
        <v>4446</v>
      </c>
      <c r="B2178" s="1" t="s">
        <v>30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s="1" t="s">
        <v>30</v>
      </c>
      <c r="I2178" s="1" t="s">
        <v>31</v>
      </c>
      <c r="J2178">
        <v>0</v>
      </c>
      <c r="K2178">
        <v>1</v>
      </c>
      <c r="L2178">
        <v>3</v>
      </c>
      <c r="M2178" s="1" t="s">
        <v>32</v>
      </c>
      <c r="N2178">
        <v>0</v>
      </c>
      <c r="O2178" s="1" t="s">
        <v>275</v>
      </c>
      <c r="P2178" s="1" t="s">
        <v>4447</v>
      </c>
      <c r="Q2178" s="1" t="s">
        <v>42</v>
      </c>
      <c r="R2178">
        <v>44</v>
      </c>
      <c r="S2178" s="1" t="s">
        <v>30</v>
      </c>
      <c r="T2178" s="1" t="s">
        <v>30</v>
      </c>
      <c r="U2178" s="1" t="s">
        <v>30</v>
      </c>
      <c r="V2178">
        <v>0</v>
      </c>
      <c r="W2178" s="1" t="s">
        <v>30</v>
      </c>
      <c r="X2178" s="1" t="s">
        <v>36</v>
      </c>
      <c r="Y2178" s="1" t="s">
        <v>37</v>
      </c>
      <c r="Z2178">
        <v>27</v>
      </c>
      <c r="AA2178">
        <v>1212</v>
      </c>
      <c r="AB2178" s="1" t="s">
        <v>13500</v>
      </c>
      <c r="AC2178" s="1" t="s">
        <v>13500</v>
      </c>
      <c r="AD2178" t="s">
        <v>13494</v>
      </c>
      <c r="AE2178" s="1" t="s">
        <v>38</v>
      </c>
      <c r="AF2178" s="1" t="s">
        <v>38</v>
      </c>
      <c r="AG2178" t="s">
        <v>13526</v>
      </c>
      <c r="AH2178" t="s">
        <v>38</v>
      </c>
      <c r="AI2178" t="s">
        <v>13540</v>
      </c>
    </row>
    <row r="2179" spans="1:35" x14ac:dyDescent="0.25">
      <c r="A2179" s="1" t="s">
        <v>4448</v>
      </c>
      <c r="B2179" s="1" t="s">
        <v>30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s="1" t="s">
        <v>30</v>
      </c>
      <c r="I2179" s="1" t="s">
        <v>31</v>
      </c>
      <c r="J2179">
        <v>0</v>
      </c>
      <c r="K2179">
        <v>0</v>
      </c>
      <c r="L2179">
        <v>6</v>
      </c>
      <c r="M2179" s="1" t="s">
        <v>32</v>
      </c>
      <c r="N2179">
        <v>0</v>
      </c>
      <c r="O2179" s="1" t="s">
        <v>135</v>
      </c>
      <c r="P2179" s="1" t="s">
        <v>4449</v>
      </c>
      <c r="Q2179" s="1" t="s">
        <v>42</v>
      </c>
      <c r="R2179">
        <v>42</v>
      </c>
      <c r="S2179" s="1" t="s">
        <v>30</v>
      </c>
      <c r="T2179" s="1" t="s">
        <v>30</v>
      </c>
      <c r="U2179" s="1" t="s">
        <v>30</v>
      </c>
      <c r="V2179">
        <v>0</v>
      </c>
      <c r="W2179" s="1" t="s">
        <v>32</v>
      </c>
      <c r="X2179" s="1" t="s">
        <v>43</v>
      </c>
      <c r="Y2179" s="1" t="s">
        <v>58</v>
      </c>
      <c r="Z2179">
        <v>48</v>
      </c>
      <c r="AA2179">
        <v>1781</v>
      </c>
      <c r="AB2179" s="1" t="s">
        <v>13500</v>
      </c>
      <c r="AC2179" s="1" t="s">
        <v>13500</v>
      </c>
      <c r="AD2179" t="s">
        <v>13494</v>
      </c>
      <c r="AE2179" s="1" t="s">
        <v>38</v>
      </c>
      <c r="AF2179" s="1" t="s">
        <v>38</v>
      </c>
      <c r="AG2179" t="s">
        <v>13526</v>
      </c>
      <c r="AH2179" t="s">
        <v>38</v>
      </c>
      <c r="AI2179" t="s">
        <v>13539</v>
      </c>
    </row>
    <row r="2180" spans="1:35" x14ac:dyDescent="0.25">
      <c r="A2180" s="1" t="s">
        <v>4450</v>
      </c>
      <c r="B2180" s="1" t="s">
        <v>30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s="1" t="s">
        <v>30</v>
      </c>
      <c r="I2180" s="1" t="s">
        <v>31</v>
      </c>
      <c r="J2180">
        <v>0</v>
      </c>
      <c r="K2180">
        <v>2</v>
      </c>
      <c r="L2180">
        <v>4</v>
      </c>
      <c r="M2180" s="1" t="s">
        <v>32</v>
      </c>
      <c r="N2180">
        <v>0</v>
      </c>
      <c r="O2180" s="1" t="s">
        <v>77</v>
      </c>
      <c r="P2180" s="1" t="s">
        <v>4451</v>
      </c>
      <c r="Q2180" s="1" t="s">
        <v>42</v>
      </c>
      <c r="R2180">
        <v>49</v>
      </c>
      <c r="S2180" s="1" t="s">
        <v>30</v>
      </c>
      <c r="T2180" s="1" t="s">
        <v>30</v>
      </c>
      <c r="U2180" s="1" t="s">
        <v>30</v>
      </c>
      <c r="V2180">
        <v>0</v>
      </c>
      <c r="W2180" s="1" t="s">
        <v>32</v>
      </c>
      <c r="X2180" s="1" t="s">
        <v>57</v>
      </c>
      <c r="Y2180" s="1" t="s">
        <v>58</v>
      </c>
      <c r="Z2180">
        <v>40</v>
      </c>
      <c r="AA2180">
        <v>2422</v>
      </c>
      <c r="AB2180" s="1" t="s">
        <v>13500</v>
      </c>
      <c r="AC2180" s="1" t="s">
        <v>13500</v>
      </c>
      <c r="AD2180" t="s">
        <v>13494</v>
      </c>
      <c r="AE2180" s="1" t="s">
        <v>38</v>
      </c>
      <c r="AF2180" s="1" t="s">
        <v>38</v>
      </c>
      <c r="AG2180" t="s">
        <v>13526</v>
      </c>
      <c r="AH2180" t="s">
        <v>38</v>
      </c>
      <c r="AI2180" t="s">
        <v>13540</v>
      </c>
    </row>
    <row r="2181" spans="1:35" x14ac:dyDescent="0.25">
      <c r="A2181" s="1" t="s">
        <v>4452</v>
      </c>
      <c r="B2181" s="1" t="s">
        <v>30</v>
      </c>
      <c r="C2181">
        <v>3</v>
      </c>
      <c r="D2181">
        <v>15</v>
      </c>
      <c r="E2181">
        <v>34.1</v>
      </c>
      <c r="F2181">
        <v>0</v>
      </c>
      <c r="G2181">
        <v>0</v>
      </c>
      <c r="H2181" s="1" t="s">
        <v>30</v>
      </c>
      <c r="I2181" s="1" t="s">
        <v>31</v>
      </c>
      <c r="J2181">
        <v>0</v>
      </c>
      <c r="K2181">
        <v>0</v>
      </c>
      <c r="L2181">
        <v>2</v>
      </c>
      <c r="M2181" s="1" t="s">
        <v>32</v>
      </c>
      <c r="N2181">
        <v>0</v>
      </c>
      <c r="O2181" s="1" t="s">
        <v>216</v>
      </c>
      <c r="P2181" s="1" t="s">
        <v>4453</v>
      </c>
      <c r="Q2181" s="1" t="s">
        <v>42</v>
      </c>
      <c r="R2181">
        <v>46</v>
      </c>
      <c r="S2181" s="1" t="s">
        <v>30</v>
      </c>
      <c r="T2181" s="1" t="s">
        <v>30</v>
      </c>
      <c r="U2181" s="1" t="s">
        <v>30</v>
      </c>
      <c r="V2181">
        <v>0</v>
      </c>
      <c r="W2181" s="1" t="s">
        <v>30</v>
      </c>
      <c r="X2181" s="1" t="s">
        <v>36</v>
      </c>
      <c r="Y2181" s="1" t="s">
        <v>58</v>
      </c>
      <c r="Z2181">
        <v>46</v>
      </c>
      <c r="AA2181">
        <v>120</v>
      </c>
      <c r="AB2181" s="1" t="s">
        <v>13500</v>
      </c>
      <c r="AC2181" s="1" t="s">
        <v>13500</v>
      </c>
      <c r="AD2181" t="s">
        <v>13494</v>
      </c>
      <c r="AE2181" s="1" t="s">
        <v>38</v>
      </c>
      <c r="AF2181" s="1" t="s">
        <v>38</v>
      </c>
      <c r="AG2181" t="s">
        <v>13527</v>
      </c>
      <c r="AH2181" t="s">
        <v>38</v>
      </c>
      <c r="AI2181" t="s">
        <v>13538</v>
      </c>
    </row>
    <row r="2182" spans="1:35" x14ac:dyDescent="0.25">
      <c r="A2182" s="1" t="s">
        <v>4454</v>
      </c>
      <c r="B2182" s="1" t="s">
        <v>30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s="1" t="s">
        <v>30</v>
      </c>
      <c r="I2182" s="1" t="s">
        <v>31</v>
      </c>
      <c r="J2182">
        <v>0</v>
      </c>
      <c r="K2182">
        <v>2</v>
      </c>
      <c r="L2182">
        <v>10</v>
      </c>
      <c r="M2182" s="1" t="s">
        <v>32</v>
      </c>
      <c r="N2182">
        <v>0</v>
      </c>
      <c r="O2182" s="1" t="s">
        <v>119</v>
      </c>
      <c r="P2182" s="1" t="s">
        <v>4455</v>
      </c>
      <c r="Q2182" s="1" t="s">
        <v>35</v>
      </c>
      <c r="R2182">
        <v>67</v>
      </c>
      <c r="S2182" s="1" t="s">
        <v>30</v>
      </c>
      <c r="T2182" s="1" t="s">
        <v>32</v>
      </c>
      <c r="U2182" s="1" t="s">
        <v>30</v>
      </c>
      <c r="V2182">
        <v>0</v>
      </c>
      <c r="W2182" s="1" t="s">
        <v>30</v>
      </c>
      <c r="X2182" s="1" t="s">
        <v>57</v>
      </c>
      <c r="Y2182" s="1" t="s">
        <v>37</v>
      </c>
      <c r="Z2182">
        <v>55</v>
      </c>
      <c r="AA2182">
        <v>445</v>
      </c>
      <c r="AB2182" s="1" t="s">
        <v>13500</v>
      </c>
      <c r="AC2182" s="1" t="s">
        <v>13500</v>
      </c>
      <c r="AD2182" t="s">
        <v>13496</v>
      </c>
      <c r="AE2182" s="1" t="s">
        <v>38</v>
      </c>
      <c r="AF2182" s="1" t="s">
        <v>38</v>
      </c>
      <c r="AG2182" t="s">
        <v>13526</v>
      </c>
      <c r="AH2182" t="s">
        <v>38</v>
      </c>
      <c r="AI2182" t="s">
        <v>13538</v>
      </c>
    </row>
    <row r="2183" spans="1:35" x14ac:dyDescent="0.25">
      <c r="A2183" s="1" t="s">
        <v>4456</v>
      </c>
      <c r="B2183" s="1" t="s">
        <v>30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s="1" t="s">
        <v>30</v>
      </c>
      <c r="I2183" s="1" t="s">
        <v>31</v>
      </c>
      <c r="J2183">
        <v>0</v>
      </c>
      <c r="K2183">
        <v>1</v>
      </c>
      <c r="L2183">
        <v>12</v>
      </c>
      <c r="M2183" s="1" t="s">
        <v>32</v>
      </c>
      <c r="N2183">
        <v>0</v>
      </c>
      <c r="O2183" s="1" t="s">
        <v>114</v>
      </c>
      <c r="P2183" s="1" t="s">
        <v>4457</v>
      </c>
      <c r="Q2183" s="1" t="s">
        <v>42</v>
      </c>
      <c r="R2183">
        <v>84</v>
      </c>
      <c r="S2183" s="1" t="s">
        <v>30</v>
      </c>
      <c r="T2183" s="1" t="s">
        <v>32</v>
      </c>
      <c r="U2183" s="1" t="s">
        <v>30</v>
      </c>
      <c r="V2183">
        <v>0</v>
      </c>
      <c r="W2183" s="1" t="s">
        <v>30</v>
      </c>
      <c r="X2183" s="1" t="s">
        <v>57</v>
      </c>
      <c r="Y2183" s="1" t="s">
        <v>37</v>
      </c>
      <c r="Z2183">
        <v>28</v>
      </c>
      <c r="AA2183">
        <v>422</v>
      </c>
      <c r="AB2183" s="1" t="s">
        <v>13500</v>
      </c>
      <c r="AC2183" s="1" t="s">
        <v>13500</v>
      </c>
      <c r="AD2183" t="s">
        <v>13496</v>
      </c>
      <c r="AE2183" s="1" t="s">
        <v>38</v>
      </c>
      <c r="AF2183" s="1" t="s">
        <v>38</v>
      </c>
      <c r="AG2183" t="s">
        <v>13526</v>
      </c>
      <c r="AH2183" t="s">
        <v>38</v>
      </c>
      <c r="AI2183" t="s">
        <v>13539</v>
      </c>
    </row>
    <row r="2184" spans="1:35" x14ac:dyDescent="0.25">
      <c r="A2184" s="1" t="s">
        <v>4458</v>
      </c>
      <c r="B2184" s="1" t="s">
        <v>30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s="1" t="s">
        <v>30</v>
      </c>
      <c r="I2184" s="1" t="s">
        <v>31</v>
      </c>
      <c r="J2184">
        <v>0</v>
      </c>
      <c r="K2184">
        <v>0</v>
      </c>
      <c r="L2184">
        <v>10</v>
      </c>
      <c r="M2184" s="1" t="s">
        <v>32</v>
      </c>
      <c r="N2184">
        <v>0</v>
      </c>
      <c r="O2184" s="1" t="s">
        <v>130</v>
      </c>
      <c r="P2184" s="1" t="s">
        <v>4459</v>
      </c>
      <c r="Q2184" s="1" t="s">
        <v>42</v>
      </c>
      <c r="R2184">
        <v>42</v>
      </c>
      <c r="S2184" s="1" t="s">
        <v>30</v>
      </c>
      <c r="T2184" s="1" t="s">
        <v>30</v>
      </c>
      <c r="U2184" s="1" t="s">
        <v>30</v>
      </c>
      <c r="V2184">
        <v>0</v>
      </c>
      <c r="W2184" s="1" t="s">
        <v>32</v>
      </c>
      <c r="X2184" s="1" t="s">
        <v>57</v>
      </c>
      <c r="Y2184" s="1" t="s">
        <v>58</v>
      </c>
      <c r="Z2184">
        <v>48</v>
      </c>
      <c r="AA2184">
        <v>3195</v>
      </c>
      <c r="AB2184" s="1" t="s">
        <v>13500</v>
      </c>
      <c r="AC2184" s="1" t="s">
        <v>13500</v>
      </c>
      <c r="AD2184" t="s">
        <v>13494</v>
      </c>
      <c r="AE2184" s="1" t="s">
        <v>38</v>
      </c>
      <c r="AF2184" s="1" t="s">
        <v>38</v>
      </c>
      <c r="AG2184" t="s">
        <v>13526</v>
      </c>
      <c r="AH2184" t="s">
        <v>38</v>
      </c>
      <c r="AI2184" t="s">
        <v>13540</v>
      </c>
    </row>
    <row r="2185" spans="1:35" x14ac:dyDescent="0.25">
      <c r="A2185" s="1" t="s">
        <v>4460</v>
      </c>
      <c r="B2185" s="1" t="s">
        <v>32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s="1" t="s">
        <v>30</v>
      </c>
      <c r="I2185" s="1" t="s">
        <v>31</v>
      </c>
      <c r="J2185">
        <v>0</v>
      </c>
      <c r="K2185">
        <v>2</v>
      </c>
      <c r="L2185">
        <v>30</v>
      </c>
      <c r="M2185" s="1" t="s">
        <v>32</v>
      </c>
      <c r="N2185">
        <v>0</v>
      </c>
      <c r="O2185" s="1" t="s">
        <v>150</v>
      </c>
      <c r="P2185" s="1" t="s">
        <v>4461</v>
      </c>
      <c r="Q2185" s="1" t="s">
        <v>42</v>
      </c>
      <c r="R2185">
        <v>24</v>
      </c>
      <c r="S2185" s="1" t="s">
        <v>32</v>
      </c>
      <c r="T2185" s="1" t="s">
        <v>30</v>
      </c>
      <c r="U2185" s="1" t="s">
        <v>30</v>
      </c>
      <c r="V2185">
        <v>0</v>
      </c>
      <c r="W2185" s="1" t="s">
        <v>32</v>
      </c>
      <c r="X2185" s="1" t="s">
        <v>43</v>
      </c>
      <c r="Y2185" s="1" t="s">
        <v>58</v>
      </c>
      <c r="Z2185">
        <v>46</v>
      </c>
      <c r="AA2185">
        <v>2353</v>
      </c>
      <c r="AB2185" s="1" t="s">
        <v>13500</v>
      </c>
      <c r="AC2185" s="1" t="s">
        <v>13500</v>
      </c>
      <c r="AD2185" t="s">
        <v>13495</v>
      </c>
      <c r="AE2185" s="1" t="s">
        <v>7086</v>
      </c>
      <c r="AF2185" s="1" t="s">
        <v>7110</v>
      </c>
      <c r="AG2185" t="s">
        <v>13526</v>
      </c>
      <c r="AH2185" t="s">
        <v>13530</v>
      </c>
      <c r="AI2185" t="s">
        <v>13540</v>
      </c>
    </row>
    <row r="2186" spans="1:35" x14ac:dyDescent="0.25">
      <c r="A2186" s="1" t="s">
        <v>4462</v>
      </c>
      <c r="B2186" s="1" t="s">
        <v>30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s="1" t="s">
        <v>30</v>
      </c>
      <c r="I2186" s="1" t="s">
        <v>31</v>
      </c>
      <c r="J2186">
        <v>0</v>
      </c>
      <c r="K2186">
        <v>2</v>
      </c>
      <c r="L2186">
        <v>4</v>
      </c>
      <c r="M2186" s="1" t="s">
        <v>32</v>
      </c>
      <c r="N2186">
        <v>0</v>
      </c>
      <c r="O2186" s="1" t="s">
        <v>272</v>
      </c>
      <c r="P2186" s="1" t="s">
        <v>4463</v>
      </c>
      <c r="Q2186" s="1" t="s">
        <v>42</v>
      </c>
      <c r="R2186">
        <v>50</v>
      </c>
      <c r="S2186" s="1" t="s">
        <v>30</v>
      </c>
      <c r="T2186" s="1" t="s">
        <v>30</v>
      </c>
      <c r="U2186" s="1" t="s">
        <v>30</v>
      </c>
      <c r="V2186">
        <v>0</v>
      </c>
      <c r="W2186" s="1" t="s">
        <v>30</v>
      </c>
      <c r="X2186" s="1" t="s">
        <v>36</v>
      </c>
      <c r="Y2186" s="1" t="s">
        <v>37</v>
      </c>
      <c r="Z2186">
        <v>57</v>
      </c>
      <c r="AA2186">
        <v>814</v>
      </c>
      <c r="AB2186" s="1" t="s">
        <v>13500</v>
      </c>
      <c r="AC2186" s="1" t="s">
        <v>13500</v>
      </c>
      <c r="AD2186" t="s">
        <v>13494</v>
      </c>
      <c r="AE2186" s="1" t="s">
        <v>38</v>
      </c>
      <c r="AF2186" s="1" t="s">
        <v>38</v>
      </c>
      <c r="AG2186" t="s">
        <v>13526</v>
      </c>
      <c r="AH2186" t="s">
        <v>38</v>
      </c>
      <c r="AI2186" t="s">
        <v>13539</v>
      </c>
    </row>
    <row r="2187" spans="1:35" x14ac:dyDescent="0.25">
      <c r="A2187" s="1" t="s">
        <v>4464</v>
      </c>
      <c r="B2187" s="1" t="s">
        <v>30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s="1" t="s">
        <v>30</v>
      </c>
      <c r="I2187" s="1" t="s">
        <v>31</v>
      </c>
      <c r="J2187">
        <v>0</v>
      </c>
      <c r="K2187">
        <v>1</v>
      </c>
      <c r="L2187">
        <v>2</v>
      </c>
      <c r="M2187" s="1" t="s">
        <v>32</v>
      </c>
      <c r="N2187">
        <v>0</v>
      </c>
      <c r="O2187" s="1" t="s">
        <v>77</v>
      </c>
      <c r="P2187" s="1" t="s">
        <v>4465</v>
      </c>
      <c r="Q2187" s="1" t="s">
        <v>35</v>
      </c>
      <c r="R2187">
        <v>43</v>
      </c>
      <c r="S2187" s="1" t="s">
        <v>30</v>
      </c>
      <c r="T2187" s="1" t="s">
        <v>30</v>
      </c>
      <c r="U2187" s="1" t="s">
        <v>30</v>
      </c>
      <c r="V2187">
        <v>0</v>
      </c>
      <c r="W2187" s="1" t="s">
        <v>32</v>
      </c>
      <c r="X2187" s="1" t="s">
        <v>57</v>
      </c>
      <c r="Y2187" s="1" t="s">
        <v>58</v>
      </c>
      <c r="Z2187">
        <v>29</v>
      </c>
      <c r="AA2187">
        <v>2071</v>
      </c>
      <c r="AB2187" s="1" t="s">
        <v>13500</v>
      </c>
      <c r="AC2187" s="1" t="s">
        <v>13500</v>
      </c>
      <c r="AD2187" t="s">
        <v>13494</v>
      </c>
      <c r="AE2187" s="1" t="s">
        <v>38</v>
      </c>
      <c r="AF2187" s="1" t="s">
        <v>38</v>
      </c>
      <c r="AG2187" t="s">
        <v>13527</v>
      </c>
      <c r="AH2187" t="s">
        <v>38</v>
      </c>
      <c r="AI2187" t="s">
        <v>13540</v>
      </c>
    </row>
    <row r="2188" spans="1:35" x14ac:dyDescent="0.25">
      <c r="A2188" s="1" t="s">
        <v>4466</v>
      </c>
      <c r="B2188" s="1" t="s">
        <v>30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s="1" t="s">
        <v>30</v>
      </c>
      <c r="I2188" s="1" t="s">
        <v>31</v>
      </c>
      <c r="J2188">
        <v>0</v>
      </c>
      <c r="K2188">
        <v>0</v>
      </c>
      <c r="L2188">
        <v>0</v>
      </c>
      <c r="M2188" s="1" t="s">
        <v>30</v>
      </c>
      <c r="N2188">
        <v>0</v>
      </c>
      <c r="O2188" s="1" t="s">
        <v>71</v>
      </c>
      <c r="P2188" s="1" t="s">
        <v>4467</v>
      </c>
      <c r="Q2188" s="1" t="s">
        <v>42</v>
      </c>
      <c r="R2188">
        <v>39</v>
      </c>
      <c r="S2188" s="1" t="s">
        <v>30</v>
      </c>
      <c r="T2188" s="1" t="s">
        <v>30</v>
      </c>
      <c r="U2188" s="1" t="s">
        <v>30</v>
      </c>
      <c r="V2188">
        <v>0</v>
      </c>
      <c r="W2188" s="1" t="s">
        <v>30</v>
      </c>
      <c r="X2188" s="1" t="s">
        <v>57</v>
      </c>
      <c r="Y2188" s="1" t="s">
        <v>58</v>
      </c>
      <c r="Z2188">
        <v>9</v>
      </c>
      <c r="AA2188">
        <v>216</v>
      </c>
      <c r="AB2188" s="1" t="s">
        <v>13500</v>
      </c>
      <c r="AC2188" s="1" t="s">
        <v>13500</v>
      </c>
      <c r="AD2188" t="s">
        <v>13494</v>
      </c>
      <c r="AE2188" s="1" t="s">
        <v>38</v>
      </c>
      <c r="AF2188" s="1" t="s">
        <v>38</v>
      </c>
      <c r="AG2188" t="s">
        <v>13527</v>
      </c>
      <c r="AH2188" t="s">
        <v>38</v>
      </c>
      <c r="AI2188" t="s">
        <v>13539</v>
      </c>
    </row>
    <row r="2189" spans="1:35" x14ac:dyDescent="0.25">
      <c r="A2189" s="1" t="s">
        <v>4468</v>
      </c>
      <c r="B2189" s="1" t="s">
        <v>30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s="1" t="s">
        <v>30</v>
      </c>
      <c r="I2189" s="1" t="s">
        <v>31</v>
      </c>
      <c r="J2189">
        <v>0</v>
      </c>
      <c r="K2189">
        <v>0</v>
      </c>
      <c r="L2189">
        <v>23</v>
      </c>
      <c r="M2189" s="1" t="s">
        <v>32</v>
      </c>
      <c r="N2189">
        <v>0</v>
      </c>
      <c r="O2189" s="1" t="s">
        <v>697</v>
      </c>
      <c r="P2189" s="1" t="s">
        <v>4469</v>
      </c>
      <c r="Q2189" s="1" t="s">
        <v>35</v>
      </c>
      <c r="R2189">
        <v>29</v>
      </c>
      <c r="S2189" s="1" t="s">
        <v>32</v>
      </c>
      <c r="T2189" s="1" t="s">
        <v>30</v>
      </c>
      <c r="U2189" s="1" t="s">
        <v>30</v>
      </c>
      <c r="V2189">
        <v>0</v>
      </c>
      <c r="W2189" s="1" t="s">
        <v>30</v>
      </c>
      <c r="X2189" s="1" t="s">
        <v>57</v>
      </c>
      <c r="Y2189" s="1" t="s">
        <v>58</v>
      </c>
      <c r="Z2189">
        <v>34</v>
      </c>
      <c r="AA2189">
        <v>2314</v>
      </c>
      <c r="AB2189" s="1" t="s">
        <v>13500</v>
      </c>
      <c r="AC2189" s="1" t="s">
        <v>13500</v>
      </c>
      <c r="AD2189" t="s">
        <v>13495</v>
      </c>
      <c r="AE2189" s="1" t="s">
        <v>38</v>
      </c>
      <c r="AF2189" s="1" t="s">
        <v>38</v>
      </c>
      <c r="AG2189" t="s">
        <v>13526</v>
      </c>
      <c r="AH2189" t="s">
        <v>38</v>
      </c>
      <c r="AI2189" t="s">
        <v>13540</v>
      </c>
    </row>
    <row r="2190" spans="1:35" x14ac:dyDescent="0.25">
      <c r="A2190" s="1" t="s">
        <v>4470</v>
      </c>
      <c r="B2190" s="1" t="s">
        <v>30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s="1" t="s">
        <v>30</v>
      </c>
      <c r="I2190" s="1" t="s">
        <v>31</v>
      </c>
      <c r="J2190">
        <v>0</v>
      </c>
      <c r="K2190">
        <v>1</v>
      </c>
      <c r="L2190">
        <v>4</v>
      </c>
      <c r="M2190" s="1" t="s">
        <v>32</v>
      </c>
      <c r="N2190">
        <v>0</v>
      </c>
      <c r="O2190" s="1" t="s">
        <v>216</v>
      </c>
      <c r="P2190" s="1" t="s">
        <v>4471</v>
      </c>
      <c r="Q2190" s="1" t="s">
        <v>35</v>
      </c>
      <c r="R2190">
        <v>77</v>
      </c>
      <c r="S2190" s="1" t="s">
        <v>30</v>
      </c>
      <c r="T2190" s="1" t="s">
        <v>32</v>
      </c>
      <c r="U2190" s="1" t="s">
        <v>30</v>
      </c>
      <c r="V2190">
        <v>0</v>
      </c>
      <c r="W2190" s="1" t="s">
        <v>32</v>
      </c>
      <c r="X2190" s="1" t="s">
        <v>57</v>
      </c>
      <c r="Y2190" s="1" t="s">
        <v>37</v>
      </c>
      <c r="Z2190">
        <v>33</v>
      </c>
      <c r="AA2190">
        <v>1347</v>
      </c>
      <c r="AB2190" s="1" t="s">
        <v>13500</v>
      </c>
      <c r="AC2190" s="1" t="s">
        <v>13500</v>
      </c>
      <c r="AD2190" t="s">
        <v>13496</v>
      </c>
      <c r="AE2190" s="1" t="s">
        <v>38</v>
      </c>
      <c r="AF2190" s="1" t="s">
        <v>38</v>
      </c>
      <c r="AG2190" t="s">
        <v>13526</v>
      </c>
      <c r="AH2190" t="s">
        <v>38</v>
      </c>
      <c r="AI2190" t="s">
        <v>13539</v>
      </c>
    </row>
    <row r="2191" spans="1:35" x14ac:dyDescent="0.25">
      <c r="A2191" s="1" t="s">
        <v>4472</v>
      </c>
      <c r="B2191" s="1" t="s">
        <v>30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s="1" t="s">
        <v>30</v>
      </c>
      <c r="I2191" s="1" t="s">
        <v>31</v>
      </c>
      <c r="J2191">
        <v>0</v>
      </c>
      <c r="K2191">
        <v>0</v>
      </c>
      <c r="L2191">
        <v>0</v>
      </c>
      <c r="M2191" s="1" t="s">
        <v>30</v>
      </c>
      <c r="N2191">
        <v>0</v>
      </c>
      <c r="O2191" s="1" t="s">
        <v>52</v>
      </c>
      <c r="P2191" s="1" t="s">
        <v>4473</v>
      </c>
      <c r="Q2191" s="1" t="s">
        <v>35</v>
      </c>
      <c r="R2191">
        <v>42</v>
      </c>
      <c r="S2191" s="1" t="s">
        <v>30</v>
      </c>
      <c r="T2191" s="1" t="s">
        <v>30</v>
      </c>
      <c r="U2191" s="1" t="s">
        <v>30</v>
      </c>
      <c r="V2191">
        <v>0</v>
      </c>
      <c r="W2191" s="1" t="s">
        <v>30</v>
      </c>
      <c r="X2191" s="1" t="s">
        <v>57</v>
      </c>
      <c r="Y2191" s="1" t="s">
        <v>58</v>
      </c>
      <c r="Z2191">
        <v>10</v>
      </c>
      <c r="AA2191">
        <v>369</v>
      </c>
      <c r="AB2191" s="1" t="s">
        <v>13500</v>
      </c>
      <c r="AC2191" s="1" t="s">
        <v>13500</v>
      </c>
      <c r="AD2191" t="s">
        <v>13494</v>
      </c>
      <c r="AE2191" s="1" t="s">
        <v>38</v>
      </c>
      <c r="AF2191" s="1" t="s">
        <v>38</v>
      </c>
      <c r="AG2191" t="s">
        <v>13527</v>
      </c>
      <c r="AH2191" t="s">
        <v>38</v>
      </c>
      <c r="AI2191" t="s">
        <v>13539</v>
      </c>
    </row>
    <row r="2192" spans="1:35" x14ac:dyDescent="0.25">
      <c r="A2192" s="1" t="s">
        <v>4474</v>
      </c>
      <c r="B2192" s="1" t="s">
        <v>30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s="1" t="s">
        <v>30</v>
      </c>
      <c r="I2192" s="1" t="s">
        <v>31</v>
      </c>
      <c r="J2192">
        <v>0</v>
      </c>
      <c r="K2192">
        <v>2</v>
      </c>
      <c r="L2192">
        <v>2</v>
      </c>
      <c r="M2192" s="1" t="s">
        <v>32</v>
      </c>
      <c r="N2192">
        <v>0</v>
      </c>
      <c r="O2192" s="1" t="s">
        <v>471</v>
      </c>
      <c r="P2192" s="1" t="s">
        <v>4475</v>
      </c>
      <c r="Q2192" s="1" t="s">
        <v>42</v>
      </c>
      <c r="R2192">
        <v>49</v>
      </c>
      <c r="S2192" s="1" t="s">
        <v>30</v>
      </c>
      <c r="T2192" s="1" t="s">
        <v>30</v>
      </c>
      <c r="U2192" s="1" t="s">
        <v>30</v>
      </c>
      <c r="V2192">
        <v>0</v>
      </c>
      <c r="W2192" s="1" t="s">
        <v>32</v>
      </c>
      <c r="X2192" s="1" t="s">
        <v>57</v>
      </c>
      <c r="Y2192" s="1" t="s">
        <v>37</v>
      </c>
      <c r="Z2192">
        <v>37</v>
      </c>
      <c r="AA2192">
        <v>2588</v>
      </c>
      <c r="AB2192" s="1" t="s">
        <v>13500</v>
      </c>
      <c r="AC2192" s="1" t="s">
        <v>13500</v>
      </c>
      <c r="AD2192" t="s">
        <v>13494</v>
      </c>
      <c r="AE2192" s="1" t="s">
        <v>38</v>
      </c>
      <c r="AF2192" s="1" t="s">
        <v>38</v>
      </c>
      <c r="AG2192" t="s">
        <v>13527</v>
      </c>
      <c r="AH2192" t="s">
        <v>38</v>
      </c>
      <c r="AI2192" t="s">
        <v>13540</v>
      </c>
    </row>
    <row r="2193" spans="1:35" x14ac:dyDescent="0.25">
      <c r="A2193" s="1" t="s">
        <v>4476</v>
      </c>
      <c r="B2193" s="1" t="s">
        <v>30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s="1" t="s">
        <v>30</v>
      </c>
      <c r="I2193" s="1" t="s">
        <v>31</v>
      </c>
      <c r="J2193">
        <v>0</v>
      </c>
      <c r="K2193">
        <v>0</v>
      </c>
      <c r="L2193">
        <v>0</v>
      </c>
      <c r="M2193" s="1" t="s">
        <v>30</v>
      </c>
      <c r="N2193">
        <v>0</v>
      </c>
      <c r="O2193" s="1" t="s">
        <v>275</v>
      </c>
      <c r="P2193" s="1" t="s">
        <v>4477</v>
      </c>
      <c r="Q2193" s="1" t="s">
        <v>42</v>
      </c>
      <c r="R2193">
        <v>58</v>
      </c>
      <c r="S2193" s="1" t="s">
        <v>30</v>
      </c>
      <c r="T2193" s="1" t="s">
        <v>30</v>
      </c>
      <c r="U2193" s="1" t="s">
        <v>30</v>
      </c>
      <c r="V2193">
        <v>0</v>
      </c>
      <c r="W2193" s="1" t="s">
        <v>30</v>
      </c>
      <c r="X2193" s="1" t="s">
        <v>57</v>
      </c>
      <c r="Y2193" s="1" t="s">
        <v>37</v>
      </c>
      <c r="Z2193">
        <v>11</v>
      </c>
      <c r="AA2193">
        <v>619</v>
      </c>
      <c r="AB2193" s="1" t="s">
        <v>13500</v>
      </c>
      <c r="AC2193" s="1" t="s">
        <v>13500</v>
      </c>
      <c r="AD2193" t="s">
        <v>13494</v>
      </c>
      <c r="AE2193" s="1" t="s">
        <v>38</v>
      </c>
      <c r="AF2193" s="1" t="s">
        <v>38</v>
      </c>
      <c r="AG2193" t="s">
        <v>13527</v>
      </c>
      <c r="AH2193" t="s">
        <v>38</v>
      </c>
      <c r="AI2193" t="s">
        <v>13540</v>
      </c>
    </row>
    <row r="2194" spans="1:35" x14ac:dyDescent="0.25">
      <c r="A2194" s="1" t="s">
        <v>4478</v>
      </c>
      <c r="B2194" s="1" t="s">
        <v>30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s="1" t="s">
        <v>30</v>
      </c>
      <c r="I2194" s="1" t="s">
        <v>31</v>
      </c>
      <c r="J2194">
        <v>0</v>
      </c>
      <c r="K2194">
        <v>1</v>
      </c>
      <c r="L2194">
        <v>9</v>
      </c>
      <c r="M2194" s="1" t="s">
        <v>32</v>
      </c>
      <c r="N2194">
        <v>0</v>
      </c>
      <c r="O2194" s="1" t="s">
        <v>106</v>
      </c>
      <c r="P2194" s="1" t="s">
        <v>4479</v>
      </c>
      <c r="Q2194" s="1" t="s">
        <v>42</v>
      </c>
      <c r="R2194">
        <v>26</v>
      </c>
      <c r="S2194" s="1" t="s">
        <v>32</v>
      </c>
      <c r="T2194" s="1" t="s">
        <v>30</v>
      </c>
      <c r="U2194" s="1" t="s">
        <v>30</v>
      </c>
      <c r="V2194">
        <v>0</v>
      </c>
      <c r="W2194" s="1" t="s">
        <v>32</v>
      </c>
      <c r="X2194" s="1" t="s">
        <v>57</v>
      </c>
      <c r="Y2194" s="1" t="s">
        <v>37</v>
      </c>
      <c r="Z2194">
        <v>48</v>
      </c>
      <c r="AA2194">
        <v>2915</v>
      </c>
      <c r="AB2194" s="1" t="s">
        <v>13500</v>
      </c>
      <c r="AC2194" s="1" t="s">
        <v>13500</v>
      </c>
      <c r="AD2194" t="s">
        <v>13495</v>
      </c>
      <c r="AE2194" s="1" t="s">
        <v>38</v>
      </c>
      <c r="AF2194" s="1" t="s">
        <v>38</v>
      </c>
      <c r="AG2194" t="s">
        <v>13526</v>
      </c>
      <c r="AH2194" t="s">
        <v>38</v>
      </c>
      <c r="AI2194" t="s">
        <v>13540</v>
      </c>
    </row>
    <row r="2195" spans="1:35" x14ac:dyDescent="0.25">
      <c r="A2195" s="1" t="s">
        <v>4480</v>
      </c>
      <c r="B2195" s="1" t="s">
        <v>30</v>
      </c>
      <c r="C2195">
        <v>1</v>
      </c>
      <c r="D2195">
        <v>3</v>
      </c>
      <c r="E2195">
        <v>8</v>
      </c>
      <c r="F2195">
        <v>0</v>
      </c>
      <c r="G2195">
        <v>0</v>
      </c>
      <c r="H2195" s="1" t="s">
        <v>30</v>
      </c>
      <c r="I2195" s="1" t="s">
        <v>31</v>
      </c>
      <c r="J2195">
        <v>0</v>
      </c>
      <c r="K2195">
        <v>0</v>
      </c>
      <c r="L2195">
        <v>0</v>
      </c>
      <c r="M2195" s="1" t="s">
        <v>30</v>
      </c>
      <c r="N2195">
        <v>0</v>
      </c>
      <c r="O2195" s="1" t="s">
        <v>197</v>
      </c>
      <c r="P2195" s="1" t="s">
        <v>4481</v>
      </c>
      <c r="Q2195" s="1" t="s">
        <v>35</v>
      </c>
      <c r="R2195">
        <v>29</v>
      </c>
      <c r="S2195" s="1" t="s">
        <v>32</v>
      </c>
      <c r="T2195" s="1" t="s">
        <v>30</v>
      </c>
      <c r="U2195" s="1" t="s">
        <v>30</v>
      </c>
      <c r="V2195">
        <v>0</v>
      </c>
      <c r="W2195" s="1" t="s">
        <v>30</v>
      </c>
      <c r="X2195" s="1" t="s">
        <v>36</v>
      </c>
      <c r="Y2195" s="1" t="s">
        <v>58</v>
      </c>
      <c r="Z2195">
        <v>13</v>
      </c>
      <c r="AA2195">
        <v>13</v>
      </c>
      <c r="AB2195" s="1" t="s">
        <v>13500</v>
      </c>
      <c r="AC2195" s="1" t="s">
        <v>13500</v>
      </c>
      <c r="AD2195" t="s">
        <v>13495</v>
      </c>
      <c r="AE2195" s="1" t="s">
        <v>38</v>
      </c>
      <c r="AF2195" s="1" t="s">
        <v>38</v>
      </c>
      <c r="AG2195" t="s">
        <v>13527</v>
      </c>
      <c r="AH2195" t="s">
        <v>38</v>
      </c>
      <c r="AI2195" t="s">
        <v>13538</v>
      </c>
    </row>
    <row r="2196" spans="1:35" x14ac:dyDescent="0.25">
      <c r="A2196" s="1" t="s">
        <v>4482</v>
      </c>
      <c r="B2196" s="1" t="s">
        <v>30</v>
      </c>
      <c r="C2196">
        <v>2</v>
      </c>
      <c r="D2196">
        <v>6</v>
      </c>
      <c r="E2196">
        <v>15.1</v>
      </c>
      <c r="F2196">
        <v>0</v>
      </c>
      <c r="G2196">
        <v>0</v>
      </c>
      <c r="H2196" s="1" t="s">
        <v>30</v>
      </c>
      <c r="I2196" s="1" t="s">
        <v>31</v>
      </c>
      <c r="J2196">
        <v>0</v>
      </c>
      <c r="K2196">
        <v>2</v>
      </c>
      <c r="L2196">
        <v>2</v>
      </c>
      <c r="M2196" s="1" t="s">
        <v>32</v>
      </c>
      <c r="N2196">
        <v>0</v>
      </c>
      <c r="O2196" s="1" t="s">
        <v>33</v>
      </c>
      <c r="P2196" s="1" t="s">
        <v>4483</v>
      </c>
      <c r="Q2196" s="1" t="s">
        <v>35</v>
      </c>
      <c r="R2196">
        <v>37</v>
      </c>
      <c r="S2196" s="1" t="s">
        <v>30</v>
      </c>
      <c r="T2196" s="1" t="s">
        <v>30</v>
      </c>
      <c r="U2196" s="1" t="s">
        <v>30</v>
      </c>
      <c r="V2196">
        <v>0</v>
      </c>
      <c r="W2196" s="1" t="s">
        <v>30</v>
      </c>
      <c r="X2196" s="1" t="s">
        <v>36</v>
      </c>
      <c r="Y2196" s="1" t="s">
        <v>58</v>
      </c>
      <c r="Z2196">
        <v>22</v>
      </c>
      <c r="AA2196">
        <v>48</v>
      </c>
      <c r="AB2196" s="1" t="s">
        <v>13500</v>
      </c>
      <c r="AC2196" s="1" t="s">
        <v>13500</v>
      </c>
      <c r="AD2196" t="s">
        <v>13494</v>
      </c>
      <c r="AE2196" s="1" t="s">
        <v>38</v>
      </c>
      <c r="AF2196" s="1" t="s">
        <v>38</v>
      </c>
      <c r="AG2196" t="s">
        <v>13527</v>
      </c>
      <c r="AH2196" t="s">
        <v>38</v>
      </c>
      <c r="AI2196" t="s">
        <v>13538</v>
      </c>
    </row>
    <row r="2197" spans="1:35" x14ac:dyDescent="0.25">
      <c r="A2197" s="1" t="s">
        <v>4484</v>
      </c>
      <c r="B2197" s="1" t="s">
        <v>30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s="1" t="s">
        <v>30</v>
      </c>
      <c r="I2197" s="1" t="s">
        <v>31</v>
      </c>
      <c r="J2197">
        <v>0</v>
      </c>
      <c r="K2197">
        <v>0</v>
      </c>
      <c r="L2197">
        <v>5</v>
      </c>
      <c r="M2197" s="1" t="s">
        <v>32</v>
      </c>
      <c r="N2197">
        <v>0</v>
      </c>
      <c r="O2197" s="1" t="s">
        <v>52</v>
      </c>
      <c r="P2197" s="1" t="s">
        <v>4485</v>
      </c>
      <c r="Q2197" s="1" t="s">
        <v>35</v>
      </c>
      <c r="R2197">
        <v>81</v>
      </c>
      <c r="S2197" s="1" t="s">
        <v>30</v>
      </c>
      <c r="T2197" s="1" t="s">
        <v>32</v>
      </c>
      <c r="U2197" s="1" t="s">
        <v>30</v>
      </c>
      <c r="V2197">
        <v>0</v>
      </c>
      <c r="W2197" s="1" t="s">
        <v>32</v>
      </c>
      <c r="X2197" s="1" t="s">
        <v>57</v>
      </c>
      <c r="Y2197" s="1" t="s">
        <v>58</v>
      </c>
      <c r="Z2197">
        <v>62</v>
      </c>
      <c r="AA2197">
        <v>3369</v>
      </c>
      <c r="AB2197" s="1" t="s">
        <v>13500</v>
      </c>
      <c r="AC2197" s="1" t="s">
        <v>13500</v>
      </c>
      <c r="AD2197" t="s">
        <v>13496</v>
      </c>
      <c r="AE2197" s="1" t="s">
        <v>38</v>
      </c>
      <c r="AF2197" s="1" t="s">
        <v>38</v>
      </c>
      <c r="AG2197" t="s">
        <v>13526</v>
      </c>
      <c r="AH2197" t="s">
        <v>38</v>
      </c>
      <c r="AI2197" t="s">
        <v>13540</v>
      </c>
    </row>
    <row r="2198" spans="1:35" x14ac:dyDescent="0.25">
      <c r="A2198" s="1" t="s">
        <v>4486</v>
      </c>
      <c r="B2198" s="1" t="s">
        <v>30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s="1" t="s">
        <v>30</v>
      </c>
      <c r="I2198" s="1" t="s">
        <v>31</v>
      </c>
      <c r="J2198">
        <v>0</v>
      </c>
      <c r="K2198">
        <v>1</v>
      </c>
      <c r="L2198">
        <v>11</v>
      </c>
      <c r="M2198" s="1" t="s">
        <v>32</v>
      </c>
      <c r="N2198">
        <v>0</v>
      </c>
      <c r="O2198" s="1" t="s">
        <v>83</v>
      </c>
      <c r="P2198" s="1" t="s">
        <v>4487</v>
      </c>
      <c r="Q2198" s="1" t="s">
        <v>35</v>
      </c>
      <c r="R2198">
        <v>39</v>
      </c>
      <c r="S2198" s="1" t="s">
        <v>30</v>
      </c>
      <c r="T2198" s="1" t="s">
        <v>30</v>
      </c>
      <c r="U2198" s="1" t="s">
        <v>30</v>
      </c>
      <c r="V2198">
        <v>0</v>
      </c>
      <c r="W2198" s="1" t="s">
        <v>30</v>
      </c>
      <c r="X2198" s="1" t="s">
        <v>43</v>
      </c>
      <c r="Y2198" s="1" t="s">
        <v>58</v>
      </c>
      <c r="Z2198">
        <v>33</v>
      </c>
      <c r="AA2198">
        <v>1142</v>
      </c>
      <c r="AB2198" s="1" t="s">
        <v>13500</v>
      </c>
      <c r="AC2198" s="1" t="s">
        <v>13500</v>
      </c>
      <c r="AD2198" t="s">
        <v>13494</v>
      </c>
      <c r="AE2198" s="1" t="s">
        <v>38</v>
      </c>
      <c r="AF2198" s="1" t="s">
        <v>38</v>
      </c>
      <c r="AG2198" t="s">
        <v>13526</v>
      </c>
      <c r="AH2198" t="s">
        <v>38</v>
      </c>
      <c r="AI2198" t="s">
        <v>13539</v>
      </c>
    </row>
    <row r="2199" spans="1:35" x14ac:dyDescent="0.25">
      <c r="A2199" s="1" t="s">
        <v>4488</v>
      </c>
      <c r="B2199" s="1" t="s">
        <v>30</v>
      </c>
      <c r="C2199">
        <v>1</v>
      </c>
      <c r="D2199">
        <v>6</v>
      </c>
      <c r="E2199">
        <v>14</v>
      </c>
      <c r="F2199">
        <v>0</v>
      </c>
      <c r="G2199">
        <v>0</v>
      </c>
      <c r="H2199" s="1" t="s">
        <v>30</v>
      </c>
      <c r="I2199" s="1" t="s">
        <v>31</v>
      </c>
      <c r="J2199">
        <v>0</v>
      </c>
      <c r="K2199">
        <v>2</v>
      </c>
      <c r="L2199">
        <v>3</v>
      </c>
      <c r="M2199" s="1" t="s">
        <v>32</v>
      </c>
      <c r="N2199">
        <v>0</v>
      </c>
      <c r="O2199" s="1" t="s">
        <v>697</v>
      </c>
      <c r="P2199" s="1" t="s">
        <v>4489</v>
      </c>
      <c r="Q2199" s="1" t="s">
        <v>35</v>
      </c>
      <c r="R2199">
        <v>42</v>
      </c>
      <c r="S2199" s="1" t="s">
        <v>30</v>
      </c>
      <c r="T2199" s="1" t="s">
        <v>30</v>
      </c>
      <c r="U2199" s="1" t="s">
        <v>30</v>
      </c>
      <c r="V2199">
        <v>0</v>
      </c>
      <c r="W2199" s="1" t="s">
        <v>30</v>
      </c>
      <c r="X2199" s="1" t="s">
        <v>36</v>
      </c>
      <c r="Y2199" s="1" t="s">
        <v>58</v>
      </c>
      <c r="Z2199">
        <v>17</v>
      </c>
      <c r="AA2199">
        <v>17</v>
      </c>
      <c r="AB2199" s="1" t="s">
        <v>13500</v>
      </c>
      <c r="AC2199" s="1" t="s">
        <v>13500</v>
      </c>
      <c r="AD2199" t="s">
        <v>13494</v>
      </c>
      <c r="AE2199" s="1" t="s">
        <v>38</v>
      </c>
      <c r="AF2199" s="1" t="s">
        <v>38</v>
      </c>
      <c r="AG2199" t="s">
        <v>13526</v>
      </c>
      <c r="AH2199" t="s">
        <v>38</v>
      </c>
      <c r="AI2199" t="s">
        <v>13538</v>
      </c>
    </row>
    <row r="2200" spans="1:35" x14ac:dyDescent="0.25">
      <c r="A2200" s="1" t="s">
        <v>4490</v>
      </c>
      <c r="B2200" s="1" t="s">
        <v>30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s="1" t="s">
        <v>30</v>
      </c>
      <c r="I2200" s="1" t="s">
        <v>31</v>
      </c>
      <c r="J2200">
        <v>0</v>
      </c>
      <c r="K2200">
        <v>1</v>
      </c>
      <c r="L2200">
        <v>1</v>
      </c>
      <c r="M2200" s="1" t="s">
        <v>32</v>
      </c>
      <c r="N2200">
        <v>0</v>
      </c>
      <c r="O2200" s="1" t="s">
        <v>272</v>
      </c>
      <c r="P2200" s="1" t="s">
        <v>4491</v>
      </c>
      <c r="Q2200" s="1" t="s">
        <v>35</v>
      </c>
      <c r="R2200">
        <v>34</v>
      </c>
      <c r="S2200" s="1" t="s">
        <v>30</v>
      </c>
      <c r="T2200" s="1" t="s">
        <v>30</v>
      </c>
      <c r="U2200" s="1" t="s">
        <v>30</v>
      </c>
      <c r="V2200">
        <v>0</v>
      </c>
      <c r="W2200" s="1" t="s">
        <v>32</v>
      </c>
      <c r="X2200" s="1" t="s">
        <v>43</v>
      </c>
      <c r="Y2200" s="1" t="s">
        <v>58</v>
      </c>
      <c r="Z2200">
        <v>34</v>
      </c>
      <c r="AA2200">
        <v>957</v>
      </c>
      <c r="AB2200" s="1" t="s">
        <v>13500</v>
      </c>
      <c r="AC2200" s="1" t="s">
        <v>13500</v>
      </c>
      <c r="AD2200" t="s">
        <v>13494</v>
      </c>
      <c r="AE2200" s="1" t="s">
        <v>38</v>
      </c>
      <c r="AF2200" s="1" t="s">
        <v>38</v>
      </c>
      <c r="AG2200" t="s">
        <v>13527</v>
      </c>
      <c r="AH2200" t="s">
        <v>38</v>
      </c>
      <c r="AI2200" t="s">
        <v>13539</v>
      </c>
    </row>
    <row r="2201" spans="1:35" x14ac:dyDescent="0.25">
      <c r="A2201" s="1" t="s">
        <v>4492</v>
      </c>
      <c r="B2201" s="1" t="s">
        <v>30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s="1" t="s">
        <v>30</v>
      </c>
      <c r="I2201" s="1" t="s">
        <v>31</v>
      </c>
      <c r="J2201">
        <v>0</v>
      </c>
      <c r="K2201">
        <v>1</v>
      </c>
      <c r="L2201">
        <v>1</v>
      </c>
      <c r="M2201" s="1" t="s">
        <v>30</v>
      </c>
      <c r="N2201">
        <v>15</v>
      </c>
      <c r="O2201" s="1" t="s">
        <v>80</v>
      </c>
      <c r="P2201" s="1" t="s">
        <v>4493</v>
      </c>
      <c r="Q2201" s="1" t="s">
        <v>42</v>
      </c>
      <c r="R2201">
        <v>67</v>
      </c>
      <c r="S2201" s="1" t="s">
        <v>30</v>
      </c>
      <c r="T2201" s="1" t="s">
        <v>32</v>
      </c>
      <c r="U2201" s="1" t="s">
        <v>30</v>
      </c>
      <c r="V2201">
        <v>0</v>
      </c>
      <c r="W2201" s="1" t="s">
        <v>32</v>
      </c>
      <c r="X2201" s="1" t="s">
        <v>57</v>
      </c>
      <c r="Y2201" s="1" t="s">
        <v>58</v>
      </c>
      <c r="Z2201">
        <v>33</v>
      </c>
      <c r="AA2201">
        <v>2303</v>
      </c>
      <c r="AB2201" s="1" t="s">
        <v>13500</v>
      </c>
      <c r="AC2201" s="1" t="s">
        <v>13500</v>
      </c>
      <c r="AD2201" t="s">
        <v>13496</v>
      </c>
      <c r="AE2201" s="1" t="s">
        <v>38</v>
      </c>
      <c r="AF2201" s="1" t="s">
        <v>38</v>
      </c>
      <c r="AG2201" t="s">
        <v>13527</v>
      </c>
      <c r="AH2201" t="s">
        <v>38</v>
      </c>
      <c r="AI2201" t="s">
        <v>13540</v>
      </c>
    </row>
    <row r="2202" spans="1:35" x14ac:dyDescent="0.25">
      <c r="A2202" s="1" t="s">
        <v>4494</v>
      </c>
      <c r="B2202" s="1" t="s">
        <v>30</v>
      </c>
      <c r="C2202">
        <v>9</v>
      </c>
      <c r="D2202">
        <v>48</v>
      </c>
      <c r="E2202">
        <v>95.2</v>
      </c>
      <c r="F2202">
        <v>0</v>
      </c>
      <c r="G2202">
        <v>0</v>
      </c>
      <c r="H2202" s="1" t="s">
        <v>30</v>
      </c>
      <c r="I2202" s="1" t="s">
        <v>31</v>
      </c>
      <c r="J2202">
        <v>0</v>
      </c>
      <c r="K2202">
        <v>0</v>
      </c>
      <c r="L2202">
        <v>0</v>
      </c>
      <c r="M2202" s="1" t="s">
        <v>30</v>
      </c>
      <c r="N2202">
        <v>0</v>
      </c>
      <c r="O2202" s="1" t="s">
        <v>77</v>
      </c>
      <c r="P2202" s="1" t="s">
        <v>4495</v>
      </c>
      <c r="Q2202" s="1" t="s">
        <v>35</v>
      </c>
      <c r="R2202">
        <v>64</v>
      </c>
      <c r="S2202" s="1" t="s">
        <v>30</v>
      </c>
      <c r="T2202" s="1" t="s">
        <v>30</v>
      </c>
      <c r="U2202" s="1" t="s">
        <v>30</v>
      </c>
      <c r="V2202">
        <v>0</v>
      </c>
      <c r="W2202" s="1" t="s">
        <v>30</v>
      </c>
      <c r="X2202" s="1" t="s">
        <v>36</v>
      </c>
      <c r="Y2202" s="1" t="s">
        <v>58</v>
      </c>
      <c r="Z2202">
        <v>11</v>
      </c>
      <c r="AA2202">
        <v>92</v>
      </c>
      <c r="AB2202" s="1" t="s">
        <v>13500</v>
      </c>
      <c r="AC2202" s="1" t="s">
        <v>13500</v>
      </c>
      <c r="AD2202" t="s">
        <v>13494</v>
      </c>
      <c r="AE2202" s="1" t="s">
        <v>38</v>
      </c>
      <c r="AF2202" s="1" t="s">
        <v>38</v>
      </c>
      <c r="AG2202" t="s">
        <v>13527</v>
      </c>
      <c r="AH2202" t="s">
        <v>38</v>
      </c>
      <c r="AI2202" t="s">
        <v>13538</v>
      </c>
    </row>
    <row r="2203" spans="1:35" x14ac:dyDescent="0.25">
      <c r="A2203" s="1" t="s">
        <v>4496</v>
      </c>
      <c r="B2203" s="1" t="s">
        <v>30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s="1" t="s">
        <v>30</v>
      </c>
      <c r="I2203" s="1" t="s">
        <v>31</v>
      </c>
      <c r="J2203">
        <v>0</v>
      </c>
      <c r="K2203">
        <v>0</v>
      </c>
      <c r="L2203">
        <v>0</v>
      </c>
      <c r="M2203" s="1" t="s">
        <v>30</v>
      </c>
      <c r="N2203">
        <v>0</v>
      </c>
      <c r="O2203" s="1" t="s">
        <v>33</v>
      </c>
      <c r="P2203" s="1" t="s">
        <v>4497</v>
      </c>
      <c r="Q2203" s="1" t="s">
        <v>42</v>
      </c>
      <c r="R2203">
        <v>53</v>
      </c>
      <c r="S2203" s="1" t="s">
        <v>30</v>
      </c>
      <c r="T2203" s="1" t="s">
        <v>30</v>
      </c>
      <c r="U2203" s="1" t="s">
        <v>30</v>
      </c>
      <c r="V2203">
        <v>0</v>
      </c>
      <c r="W2203" s="1" t="s">
        <v>30</v>
      </c>
      <c r="X2203" s="1" t="s">
        <v>43</v>
      </c>
      <c r="Y2203" s="1" t="s">
        <v>37</v>
      </c>
      <c r="Z2203">
        <v>8</v>
      </c>
      <c r="AA2203">
        <v>334</v>
      </c>
      <c r="AB2203" s="1" t="s">
        <v>13500</v>
      </c>
      <c r="AC2203" s="1" t="s">
        <v>13500</v>
      </c>
      <c r="AD2203" t="s">
        <v>13494</v>
      </c>
      <c r="AE2203" s="1" t="s">
        <v>38</v>
      </c>
      <c r="AF2203" s="1" t="s">
        <v>38</v>
      </c>
      <c r="AG2203" t="s">
        <v>13527</v>
      </c>
      <c r="AH2203" t="s">
        <v>38</v>
      </c>
      <c r="AI2203" t="s">
        <v>13540</v>
      </c>
    </row>
    <row r="2204" spans="1:35" x14ac:dyDescent="0.25">
      <c r="A2204" s="1" t="s">
        <v>4498</v>
      </c>
      <c r="B2204" s="1" t="s">
        <v>30</v>
      </c>
      <c r="C2204">
        <v>8</v>
      </c>
      <c r="D2204">
        <v>42</v>
      </c>
      <c r="E2204">
        <v>91</v>
      </c>
      <c r="F2204">
        <v>0</v>
      </c>
      <c r="G2204">
        <v>0</v>
      </c>
      <c r="H2204" s="1" t="s">
        <v>30</v>
      </c>
      <c r="I2204" s="1" t="s">
        <v>31</v>
      </c>
      <c r="J2204">
        <v>0</v>
      </c>
      <c r="K2204">
        <v>0</v>
      </c>
      <c r="L2204">
        <v>1</v>
      </c>
      <c r="M2204" s="1" t="s">
        <v>32</v>
      </c>
      <c r="N2204">
        <v>0</v>
      </c>
      <c r="O2204" s="1" t="s">
        <v>219</v>
      </c>
      <c r="P2204" s="1" t="s">
        <v>4499</v>
      </c>
      <c r="Q2204" s="1" t="s">
        <v>35</v>
      </c>
      <c r="R2204">
        <v>45</v>
      </c>
      <c r="S2204" s="1" t="s">
        <v>30</v>
      </c>
      <c r="T2204" s="1" t="s">
        <v>30</v>
      </c>
      <c r="U2204" s="1" t="s">
        <v>30</v>
      </c>
      <c r="V2204">
        <v>0</v>
      </c>
      <c r="W2204" s="1" t="s">
        <v>30</v>
      </c>
      <c r="X2204" s="1" t="s">
        <v>36</v>
      </c>
      <c r="Y2204" s="1" t="s">
        <v>37</v>
      </c>
      <c r="Z2204">
        <v>16</v>
      </c>
      <c r="AA2204">
        <v>118</v>
      </c>
      <c r="AB2204" s="1" t="s">
        <v>13500</v>
      </c>
      <c r="AC2204" s="1" t="s">
        <v>13500</v>
      </c>
      <c r="AD2204" t="s">
        <v>13494</v>
      </c>
      <c r="AE2204" s="1" t="s">
        <v>38</v>
      </c>
      <c r="AF2204" s="1" t="s">
        <v>38</v>
      </c>
      <c r="AG2204" t="s">
        <v>13527</v>
      </c>
      <c r="AH2204" t="s">
        <v>38</v>
      </c>
      <c r="AI2204" t="s">
        <v>13538</v>
      </c>
    </row>
    <row r="2205" spans="1:35" x14ac:dyDescent="0.25">
      <c r="A2205" s="1" t="s">
        <v>4500</v>
      </c>
      <c r="B2205" s="1" t="s">
        <v>30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s="1" t="s">
        <v>30</v>
      </c>
      <c r="I2205" s="1" t="s">
        <v>31</v>
      </c>
      <c r="J2205">
        <v>0</v>
      </c>
      <c r="K2205">
        <v>1</v>
      </c>
      <c r="L2205">
        <v>3</v>
      </c>
      <c r="M2205" s="1" t="s">
        <v>32</v>
      </c>
      <c r="N2205">
        <v>0</v>
      </c>
      <c r="O2205" s="1" t="s">
        <v>216</v>
      </c>
      <c r="P2205" s="1" t="s">
        <v>4501</v>
      </c>
      <c r="Q2205" s="1" t="s">
        <v>42</v>
      </c>
      <c r="R2205">
        <v>39</v>
      </c>
      <c r="S2205" s="1" t="s">
        <v>30</v>
      </c>
      <c r="T2205" s="1" t="s">
        <v>30</v>
      </c>
      <c r="U2205" s="1" t="s">
        <v>30</v>
      </c>
      <c r="V2205">
        <v>0</v>
      </c>
      <c r="W2205" s="1" t="s">
        <v>32</v>
      </c>
      <c r="X2205" s="1" t="s">
        <v>57</v>
      </c>
      <c r="Y2205" s="1" t="s">
        <v>58</v>
      </c>
      <c r="Z2205">
        <v>50</v>
      </c>
      <c r="AA2205">
        <v>3229</v>
      </c>
      <c r="AB2205" s="1" t="s">
        <v>13500</v>
      </c>
      <c r="AC2205" s="1" t="s">
        <v>13500</v>
      </c>
      <c r="AD2205" t="s">
        <v>13494</v>
      </c>
      <c r="AE2205" s="1" t="s">
        <v>38</v>
      </c>
      <c r="AF2205" s="1" t="s">
        <v>38</v>
      </c>
      <c r="AG2205" t="s">
        <v>13526</v>
      </c>
      <c r="AH2205" t="s">
        <v>38</v>
      </c>
      <c r="AI2205" t="s">
        <v>13540</v>
      </c>
    </row>
    <row r="2206" spans="1:35" x14ac:dyDescent="0.25">
      <c r="A2206" s="1" t="s">
        <v>4502</v>
      </c>
      <c r="B2206" s="1" t="s">
        <v>30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s="1" t="s">
        <v>30</v>
      </c>
      <c r="I2206" s="1" t="s">
        <v>31</v>
      </c>
      <c r="J2206">
        <v>0</v>
      </c>
      <c r="K2206">
        <v>1</v>
      </c>
      <c r="L2206">
        <v>5</v>
      </c>
      <c r="M2206" s="1" t="s">
        <v>32</v>
      </c>
      <c r="N2206">
        <v>0</v>
      </c>
      <c r="O2206" s="1" t="s">
        <v>114</v>
      </c>
      <c r="P2206" s="1" t="s">
        <v>4503</v>
      </c>
      <c r="Q2206" s="1" t="s">
        <v>35</v>
      </c>
      <c r="R2206">
        <v>38</v>
      </c>
      <c r="S2206" s="1" t="s">
        <v>30</v>
      </c>
      <c r="T2206" s="1" t="s">
        <v>30</v>
      </c>
      <c r="U2206" s="1" t="s">
        <v>30</v>
      </c>
      <c r="V2206">
        <v>0</v>
      </c>
      <c r="W2206" s="1" t="s">
        <v>32</v>
      </c>
      <c r="X2206" s="1" t="s">
        <v>57</v>
      </c>
      <c r="Y2206" s="1" t="s">
        <v>37</v>
      </c>
      <c r="Z2206">
        <v>27</v>
      </c>
      <c r="AA2206">
        <v>1561</v>
      </c>
      <c r="AB2206" s="1" t="s">
        <v>13500</v>
      </c>
      <c r="AC2206" s="1" t="s">
        <v>13500</v>
      </c>
      <c r="AD2206" t="s">
        <v>13494</v>
      </c>
      <c r="AE2206" s="1" t="s">
        <v>38</v>
      </c>
      <c r="AF2206" s="1" t="s">
        <v>38</v>
      </c>
      <c r="AG2206" t="s">
        <v>13526</v>
      </c>
      <c r="AH2206" t="s">
        <v>38</v>
      </c>
      <c r="AI2206" t="s">
        <v>13540</v>
      </c>
    </row>
    <row r="2207" spans="1:35" x14ac:dyDescent="0.25">
      <c r="A2207" s="1" t="s">
        <v>4504</v>
      </c>
      <c r="B2207" s="1" t="s">
        <v>30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s="1" t="s">
        <v>30</v>
      </c>
      <c r="I2207" s="1" t="s">
        <v>31</v>
      </c>
      <c r="J2207">
        <v>0</v>
      </c>
      <c r="K2207">
        <v>1</v>
      </c>
      <c r="L2207">
        <v>4</v>
      </c>
      <c r="M2207" s="1" t="s">
        <v>32</v>
      </c>
      <c r="N2207">
        <v>0</v>
      </c>
      <c r="O2207" s="1" t="s">
        <v>91</v>
      </c>
      <c r="P2207" s="1" t="s">
        <v>4505</v>
      </c>
      <c r="Q2207" s="1" t="s">
        <v>35</v>
      </c>
      <c r="R2207">
        <v>32</v>
      </c>
      <c r="S2207" s="1" t="s">
        <v>30</v>
      </c>
      <c r="T2207" s="1" t="s">
        <v>30</v>
      </c>
      <c r="U2207" s="1" t="s">
        <v>30</v>
      </c>
      <c r="V2207">
        <v>0</v>
      </c>
      <c r="W2207" s="1" t="s">
        <v>32</v>
      </c>
      <c r="X2207" s="1" t="s">
        <v>57</v>
      </c>
      <c r="Y2207" s="1" t="s">
        <v>37</v>
      </c>
      <c r="Z2207">
        <v>42</v>
      </c>
      <c r="AA2207">
        <v>3033</v>
      </c>
      <c r="AB2207" s="1" t="s">
        <v>13500</v>
      </c>
      <c r="AC2207" s="1" t="s">
        <v>13500</v>
      </c>
      <c r="AD2207" t="s">
        <v>13494</v>
      </c>
      <c r="AE2207" s="1" t="s">
        <v>38</v>
      </c>
      <c r="AF2207" s="1" t="s">
        <v>38</v>
      </c>
      <c r="AG2207" t="s">
        <v>13526</v>
      </c>
      <c r="AH2207" t="s">
        <v>38</v>
      </c>
      <c r="AI2207" t="s">
        <v>13540</v>
      </c>
    </row>
    <row r="2208" spans="1:35" x14ac:dyDescent="0.25">
      <c r="A2208" s="1" t="s">
        <v>4506</v>
      </c>
      <c r="B2208" s="1" t="s">
        <v>30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s="1" t="s">
        <v>30</v>
      </c>
      <c r="I2208" s="1" t="s">
        <v>31</v>
      </c>
      <c r="J2208">
        <v>0</v>
      </c>
      <c r="K2208">
        <v>1</v>
      </c>
      <c r="L2208">
        <v>0</v>
      </c>
      <c r="M2208" s="1" t="s">
        <v>30</v>
      </c>
      <c r="N2208">
        <v>0</v>
      </c>
      <c r="O2208" s="1" t="s">
        <v>1102</v>
      </c>
      <c r="P2208" s="1" t="s">
        <v>4507</v>
      </c>
      <c r="Q2208" s="1" t="s">
        <v>35</v>
      </c>
      <c r="R2208">
        <v>64</v>
      </c>
      <c r="S2208" s="1" t="s">
        <v>30</v>
      </c>
      <c r="T2208" s="1" t="s">
        <v>30</v>
      </c>
      <c r="U2208" s="1" t="s">
        <v>30</v>
      </c>
      <c r="V2208">
        <v>0</v>
      </c>
      <c r="W2208" s="1" t="s">
        <v>30</v>
      </c>
      <c r="X2208" s="1" t="s">
        <v>57</v>
      </c>
      <c r="Y2208" s="1" t="s">
        <v>58</v>
      </c>
      <c r="Z2208">
        <v>9</v>
      </c>
      <c r="AA2208">
        <v>479</v>
      </c>
      <c r="AB2208" s="1" t="s">
        <v>13500</v>
      </c>
      <c r="AC2208" s="1" t="s">
        <v>13500</v>
      </c>
      <c r="AD2208" t="s">
        <v>13494</v>
      </c>
      <c r="AE2208" s="1" t="s">
        <v>38</v>
      </c>
      <c r="AF2208" s="1" t="s">
        <v>38</v>
      </c>
      <c r="AG2208" t="s">
        <v>13527</v>
      </c>
      <c r="AH2208" t="s">
        <v>38</v>
      </c>
      <c r="AI2208" t="s">
        <v>13540</v>
      </c>
    </row>
    <row r="2209" spans="1:35" x14ac:dyDescent="0.25">
      <c r="A2209" s="1" t="s">
        <v>4508</v>
      </c>
      <c r="B2209" s="1" t="s">
        <v>30</v>
      </c>
      <c r="C2209">
        <v>7</v>
      </c>
      <c r="D2209">
        <v>17</v>
      </c>
      <c r="E2209">
        <v>44.7</v>
      </c>
      <c r="F2209">
        <v>0</v>
      </c>
      <c r="G2209">
        <v>0</v>
      </c>
      <c r="H2209" s="1" t="s">
        <v>30</v>
      </c>
      <c r="I2209" s="1" t="s">
        <v>31</v>
      </c>
      <c r="J2209">
        <v>0</v>
      </c>
      <c r="K2209">
        <v>0</v>
      </c>
      <c r="L2209">
        <v>3</v>
      </c>
      <c r="M2209" s="1" t="s">
        <v>32</v>
      </c>
      <c r="N2209">
        <v>0</v>
      </c>
      <c r="O2209" s="1" t="s">
        <v>77</v>
      </c>
      <c r="P2209" s="1" t="s">
        <v>4509</v>
      </c>
      <c r="Q2209" s="1" t="s">
        <v>42</v>
      </c>
      <c r="R2209">
        <v>53</v>
      </c>
      <c r="S2209" s="1" t="s">
        <v>30</v>
      </c>
      <c r="T2209" s="1" t="s">
        <v>30</v>
      </c>
      <c r="U2209" s="1" t="s">
        <v>30</v>
      </c>
      <c r="V2209">
        <v>0</v>
      </c>
      <c r="W2209" s="1" t="s">
        <v>30</v>
      </c>
      <c r="X2209" s="1" t="s">
        <v>36</v>
      </c>
      <c r="Y2209" s="1" t="s">
        <v>37</v>
      </c>
      <c r="Z2209">
        <v>47</v>
      </c>
      <c r="AA2209">
        <v>354</v>
      </c>
      <c r="AB2209" s="1" t="s">
        <v>13500</v>
      </c>
      <c r="AC2209" s="1" t="s">
        <v>13500</v>
      </c>
      <c r="AD2209" t="s">
        <v>13494</v>
      </c>
      <c r="AE2209" s="1" t="s">
        <v>38</v>
      </c>
      <c r="AF2209" s="1" t="s">
        <v>38</v>
      </c>
      <c r="AG2209" t="s">
        <v>13526</v>
      </c>
      <c r="AH2209" t="s">
        <v>38</v>
      </c>
      <c r="AI2209" t="s">
        <v>13538</v>
      </c>
    </row>
    <row r="2210" spans="1:35" x14ac:dyDescent="0.25">
      <c r="A2210" s="1" t="s">
        <v>4510</v>
      </c>
      <c r="B2210" s="1" t="s">
        <v>30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s="1" t="s">
        <v>32</v>
      </c>
      <c r="I2210" s="1" t="s">
        <v>46</v>
      </c>
      <c r="J2210">
        <v>0</v>
      </c>
      <c r="K2210">
        <v>2</v>
      </c>
      <c r="L2210">
        <v>7</v>
      </c>
      <c r="M2210" s="1" t="s">
        <v>32</v>
      </c>
      <c r="N2210">
        <v>0</v>
      </c>
      <c r="O2210" s="1" t="s">
        <v>68</v>
      </c>
      <c r="P2210" s="1" t="s">
        <v>4511</v>
      </c>
      <c r="Q2210" s="1" t="s">
        <v>42</v>
      </c>
      <c r="R2210">
        <v>32</v>
      </c>
      <c r="S2210" s="1" t="s">
        <v>30</v>
      </c>
      <c r="T2210" s="1" t="s">
        <v>30</v>
      </c>
      <c r="U2210" s="1" t="s">
        <v>30</v>
      </c>
      <c r="V2210">
        <v>0</v>
      </c>
      <c r="W2210" s="1" t="s">
        <v>32</v>
      </c>
      <c r="X2210" s="1" t="s">
        <v>57</v>
      </c>
      <c r="Y2210" s="1" t="s">
        <v>37</v>
      </c>
      <c r="Z2210">
        <v>38</v>
      </c>
      <c r="AA2210">
        <v>1801</v>
      </c>
      <c r="AB2210" s="1" t="s">
        <v>13500</v>
      </c>
      <c r="AC2210" s="1" t="s">
        <v>13500</v>
      </c>
      <c r="AD2210" t="s">
        <v>13494</v>
      </c>
      <c r="AE2210" s="1" t="s">
        <v>38</v>
      </c>
      <c r="AF2210" s="1" t="s">
        <v>38</v>
      </c>
      <c r="AG2210" t="s">
        <v>13526</v>
      </c>
      <c r="AH2210" t="s">
        <v>38</v>
      </c>
      <c r="AI2210" t="s">
        <v>13540</v>
      </c>
    </row>
    <row r="2211" spans="1:35" x14ac:dyDescent="0.25">
      <c r="A2211" s="1" t="s">
        <v>4512</v>
      </c>
      <c r="B2211" s="1" t="s">
        <v>30</v>
      </c>
      <c r="C2211">
        <v>5</v>
      </c>
      <c r="D2211">
        <v>20</v>
      </c>
      <c r="E2211">
        <v>51.1</v>
      </c>
      <c r="F2211">
        <v>0</v>
      </c>
      <c r="G2211">
        <v>0</v>
      </c>
      <c r="H2211" s="1" t="s">
        <v>30</v>
      </c>
      <c r="I2211" s="1" t="s">
        <v>31</v>
      </c>
      <c r="J2211">
        <v>0</v>
      </c>
      <c r="K2211">
        <v>0</v>
      </c>
      <c r="L2211">
        <v>4</v>
      </c>
      <c r="M2211" s="1" t="s">
        <v>32</v>
      </c>
      <c r="N2211">
        <v>0</v>
      </c>
      <c r="O2211" s="1" t="s">
        <v>184</v>
      </c>
      <c r="P2211" s="1" t="s">
        <v>4513</v>
      </c>
      <c r="Q2211" s="1" t="s">
        <v>42</v>
      </c>
      <c r="R2211">
        <v>42</v>
      </c>
      <c r="S2211" s="1" t="s">
        <v>30</v>
      </c>
      <c r="T2211" s="1" t="s">
        <v>30</v>
      </c>
      <c r="U2211" s="1" t="s">
        <v>30</v>
      </c>
      <c r="V2211">
        <v>0</v>
      </c>
      <c r="W2211" s="1" t="s">
        <v>30</v>
      </c>
      <c r="X2211" s="1" t="s">
        <v>36</v>
      </c>
      <c r="Y2211" s="1" t="s">
        <v>37</v>
      </c>
      <c r="Z2211">
        <v>18</v>
      </c>
      <c r="AA2211">
        <v>90</v>
      </c>
      <c r="AB2211" s="1" t="s">
        <v>13500</v>
      </c>
      <c r="AC2211" s="1" t="s">
        <v>13500</v>
      </c>
      <c r="AD2211" t="s">
        <v>13494</v>
      </c>
      <c r="AE2211" s="1" t="s">
        <v>38</v>
      </c>
      <c r="AF2211" s="1" t="s">
        <v>38</v>
      </c>
      <c r="AG2211" t="s">
        <v>13526</v>
      </c>
      <c r="AH2211" t="s">
        <v>38</v>
      </c>
      <c r="AI2211" t="s">
        <v>13538</v>
      </c>
    </row>
    <row r="2212" spans="1:35" x14ac:dyDescent="0.25">
      <c r="A2212" s="1" t="s">
        <v>4514</v>
      </c>
      <c r="B2212" s="1" t="s">
        <v>30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s="1" t="s">
        <v>30</v>
      </c>
      <c r="I2212" s="1" t="s">
        <v>31</v>
      </c>
      <c r="J2212">
        <v>0</v>
      </c>
      <c r="K2212">
        <v>1</v>
      </c>
      <c r="L2212">
        <v>2</v>
      </c>
      <c r="M2212" s="1" t="s">
        <v>32</v>
      </c>
      <c r="N2212">
        <v>0</v>
      </c>
      <c r="O2212" s="1" t="s">
        <v>375</v>
      </c>
      <c r="P2212" s="1" t="s">
        <v>4515</v>
      </c>
      <c r="Q2212" s="1" t="s">
        <v>42</v>
      </c>
      <c r="R2212">
        <v>74</v>
      </c>
      <c r="S2212" s="1" t="s">
        <v>30</v>
      </c>
      <c r="T2212" s="1" t="s">
        <v>32</v>
      </c>
      <c r="U2212" s="1" t="s">
        <v>30</v>
      </c>
      <c r="V2212">
        <v>0</v>
      </c>
      <c r="W2212" s="1" t="s">
        <v>32</v>
      </c>
      <c r="X2212" s="1" t="s">
        <v>57</v>
      </c>
      <c r="Y2212" s="1" t="s">
        <v>58</v>
      </c>
      <c r="Z2212">
        <v>32</v>
      </c>
      <c r="AA2212">
        <v>1925</v>
      </c>
      <c r="AB2212" s="1" t="s">
        <v>13500</v>
      </c>
      <c r="AC2212" s="1" t="s">
        <v>13500</v>
      </c>
      <c r="AD2212" t="s">
        <v>13496</v>
      </c>
      <c r="AE2212" s="1" t="s">
        <v>38</v>
      </c>
      <c r="AF2212" s="1" t="s">
        <v>38</v>
      </c>
      <c r="AG2212" t="s">
        <v>13527</v>
      </c>
      <c r="AH2212" t="s">
        <v>38</v>
      </c>
      <c r="AI2212" t="s">
        <v>13540</v>
      </c>
    </row>
    <row r="2213" spans="1:35" x14ac:dyDescent="0.25">
      <c r="A2213" s="1" t="s">
        <v>4516</v>
      </c>
      <c r="B2213" s="1" t="s">
        <v>30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s="1" t="s">
        <v>30</v>
      </c>
      <c r="I2213" s="1" t="s">
        <v>31</v>
      </c>
      <c r="J2213">
        <v>0</v>
      </c>
      <c r="K2213">
        <v>2</v>
      </c>
      <c r="L2213">
        <v>5</v>
      </c>
      <c r="M2213" s="1" t="s">
        <v>30</v>
      </c>
      <c r="N2213">
        <v>67</v>
      </c>
      <c r="O2213" s="1" t="s">
        <v>130</v>
      </c>
      <c r="P2213" s="1" t="s">
        <v>4517</v>
      </c>
      <c r="Q2213" s="1" t="s">
        <v>35</v>
      </c>
      <c r="R2213">
        <v>57</v>
      </c>
      <c r="S2213" s="1" t="s">
        <v>30</v>
      </c>
      <c r="T2213" s="1" t="s">
        <v>30</v>
      </c>
      <c r="U2213" s="1" t="s">
        <v>30</v>
      </c>
      <c r="V2213">
        <v>0</v>
      </c>
      <c r="W2213" s="1" t="s">
        <v>32</v>
      </c>
      <c r="X2213" s="1" t="s">
        <v>57</v>
      </c>
      <c r="Y2213" s="1" t="s">
        <v>37</v>
      </c>
      <c r="Z2213">
        <v>56</v>
      </c>
      <c r="AA2213">
        <v>3875</v>
      </c>
      <c r="AB2213" s="1" t="s">
        <v>13500</v>
      </c>
      <c r="AC2213" s="1" t="s">
        <v>13500</v>
      </c>
      <c r="AD2213" t="s">
        <v>13494</v>
      </c>
      <c r="AE2213" s="1" t="s">
        <v>38</v>
      </c>
      <c r="AF2213" s="1" t="s">
        <v>38</v>
      </c>
      <c r="AG2213" t="s">
        <v>13526</v>
      </c>
      <c r="AH2213" t="s">
        <v>38</v>
      </c>
      <c r="AI2213" t="s">
        <v>13540</v>
      </c>
    </row>
    <row r="2214" spans="1:35" x14ac:dyDescent="0.25">
      <c r="A2214" s="1" t="s">
        <v>4518</v>
      </c>
      <c r="B2214" s="1" t="s">
        <v>30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s="1" t="s">
        <v>30</v>
      </c>
      <c r="I2214" s="1" t="s">
        <v>31</v>
      </c>
      <c r="J2214">
        <v>0</v>
      </c>
      <c r="K2214">
        <v>0</v>
      </c>
      <c r="L2214">
        <v>11</v>
      </c>
      <c r="M2214" s="1" t="s">
        <v>32</v>
      </c>
      <c r="N2214">
        <v>0</v>
      </c>
      <c r="O2214" s="1" t="s">
        <v>135</v>
      </c>
      <c r="P2214" s="1" t="s">
        <v>4519</v>
      </c>
      <c r="Q2214" s="1" t="s">
        <v>35</v>
      </c>
      <c r="R2214">
        <v>62</v>
      </c>
      <c r="S2214" s="1" t="s">
        <v>30</v>
      </c>
      <c r="T2214" s="1" t="s">
        <v>30</v>
      </c>
      <c r="U2214" s="1" t="s">
        <v>30</v>
      </c>
      <c r="V2214">
        <v>0</v>
      </c>
      <c r="W2214" s="1" t="s">
        <v>30</v>
      </c>
      <c r="X2214" s="1" t="s">
        <v>36</v>
      </c>
      <c r="Y2214" s="1" t="s">
        <v>58</v>
      </c>
      <c r="Z2214">
        <v>20</v>
      </c>
      <c r="AA2214">
        <v>840</v>
      </c>
      <c r="AB2214" s="1" t="s">
        <v>13500</v>
      </c>
      <c r="AC2214" s="1" t="s">
        <v>13500</v>
      </c>
      <c r="AD2214" t="s">
        <v>13494</v>
      </c>
      <c r="AE2214" s="1" t="s">
        <v>38</v>
      </c>
      <c r="AF2214" s="1" t="s">
        <v>38</v>
      </c>
      <c r="AG2214" t="s">
        <v>13526</v>
      </c>
      <c r="AH2214" t="s">
        <v>38</v>
      </c>
      <c r="AI2214" t="s">
        <v>13540</v>
      </c>
    </row>
    <row r="2215" spans="1:35" x14ac:dyDescent="0.25">
      <c r="A2215" s="1" t="s">
        <v>4520</v>
      </c>
      <c r="B2215" s="1" t="s">
        <v>30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s="1" t="s">
        <v>30</v>
      </c>
      <c r="I2215" s="1" t="s">
        <v>31</v>
      </c>
      <c r="J2215">
        <v>0</v>
      </c>
      <c r="K2215">
        <v>0</v>
      </c>
      <c r="L2215">
        <v>4</v>
      </c>
      <c r="M2215" s="1" t="s">
        <v>32</v>
      </c>
      <c r="N2215">
        <v>0</v>
      </c>
      <c r="O2215" s="1" t="s">
        <v>156</v>
      </c>
      <c r="P2215" s="1" t="s">
        <v>4521</v>
      </c>
      <c r="Q2215" s="1" t="s">
        <v>35</v>
      </c>
      <c r="R2215">
        <v>48</v>
      </c>
      <c r="S2215" s="1" t="s">
        <v>30</v>
      </c>
      <c r="T2215" s="1" t="s">
        <v>30</v>
      </c>
      <c r="U2215" s="1" t="s">
        <v>30</v>
      </c>
      <c r="V2215">
        <v>0</v>
      </c>
      <c r="W2215" s="1" t="s">
        <v>32</v>
      </c>
      <c r="X2215" s="1" t="s">
        <v>57</v>
      </c>
      <c r="Y2215" s="1" t="s">
        <v>58</v>
      </c>
      <c r="Z2215">
        <v>45</v>
      </c>
      <c r="AA2215">
        <v>2838</v>
      </c>
      <c r="AB2215" s="1" t="s">
        <v>13500</v>
      </c>
      <c r="AC2215" s="1" t="s">
        <v>13500</v>
      </c>
      <c r="AD2215" t="s">
        <v>13494</v>
      </c>
      <c r="AE2215" s="1" t="s">
        <v>38</v>
      </c>
      <c r="AF2215" s="1" t="s">
        <v>38</v>
      </c>
      <c r="AG2215" t="s">
        <v>13526</v>
      </c>
      <c r="AH2215" t="s">
        <v>38</v>
      </c>
      <c r="AI2215" t="s">
        <v>13540</v>
      </c>
    </row>
    <row r="2216" spans="1:35" x14ac:dyDescent="0.25">
      <c r="A2216" s="1" t="s">
        <v>4522</v>
      </c>
      <c r="B2216" s="1" t="s">
        <v>30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s="1" t="s">
        <v>32</v>
      </c>
      <c r="I2216" s="1" t="s">
        <v>46</v>
      </c>
      <c r="J2216">
        <v>0</v>
      </c>
      <c r="K2216">
        <v>1</v>
      </c>
      <c r="L2216">
        <v>5</v>
      </c>
      <c r="M2216" s="1" t="s">
        <v>32</v>
      </c>
      <c r="N2216">
        <v>0</v>
      </c>
      <c r="O2216" s="1" t="s">
        <v>103</v>
      </c>
      <c r="P2216" s="1" t="s">
        <v>4523</v>
      </c>
      <c r="Q2216" s="1" t="s">
        <v>35</v>
      </c>
      <c r="R2216">
        <v>76</v>
      </c>
      <c r="S2216" s="1" t="s">
        <v>30</v>
      </c>
      <c r="T2216" s="1" t="s">
        <v>32</v>
      </c>
      <c r="U2216" s="1" t="s">
        <v>30</v>
      </c>
      <c r="V2216">
        <v>0</v>
      </c>
      <c r="W2216" s="1" t="s">
        <v>30</v>
      </c>
      <c r="X2216" s="1" t="s">
        <v>43</v>
      </c>
      <c r="Y2216" s="1" t="s">
        <v>37</v>
      </c>
      <c r="Z2216">
        <v>59</v>
      </c>
      <c r="AA2216">
        <v>2789</v>
      </c>
      <c r="AB2216" s="1" t="s">
        <v>13500</v>
      </c>
      <c r="AC2216" s="1" t="s">
        <v>13500</v>
      </c>
      <c r="AD2216" t="s">
        <v>13496</v>
      </c>
      <c r="AE2216" s="1" t="s">
        <v>38</v>
      </c>
      <c r="AF2216" s="1" t="s">
        <v>38</v>
      </c>
      <c r="AG2216" t="s">
        <v>13526</v>
      </c>
      <c r="AH2216" t="s">
        <v>38</v>
      </c>
      <c r="AI2216" t="s">
        <v>13540</v>
      </c>
    </row>
    <row r="2217" spans="1:35" x14ac:dyDescent="0.25">
      <c r="A2217" s="1" t="s">
        <v>4524</v>
      </c>
      <c r="B2217" s="1" t="s">
        <v>30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s="1" t="s">
        <v>30</v>
      </c>
      <c r="I2217" s="1" t="s">
        <v>31</v>
      </c>
      <c r="J2217">
        <v>0</v>
      </c>
      <c r="K2217">
        <v>2</v>
      </c>
      <c r="L2217">
        <v>1</v>
      </c>
      <c r="M2217" s="1" t="s">
        <v>32</v>
      </c>
      <c r="N2217">
        <v>0</v>
      </c>
      <c r="O2217" s="1" t="s">
        <v>97</v>
      </c>
      <c r="P2217" s="1" t="s">
        <v>4525</v>
      </c>
      <c r="Q2217" s="1" t="s">
        <v>42</v>
      </c>
      <c r="R2217">
        <v>77</v>
      </c>
      <c r="S2217" s="1" t="s">
        <v>30</v>
      </c>
      <c r="T2217" s="1" t="s">
        <v>32</v>
      </c>
      <c r="U2217" s="1" t="s">
        <v>30</v>
      </c>
      <c r="V2217">
        <v>0</v>
      </c>
      <c r="W2217" s="1" t="s">
        <v>30</v>
      </c>
      <c r="X2217" s="1" t="s">
        <v>57</v>
      </c>
      <c r="Y2217" s="1" t="s">
        <v>37</v>
      </c>
      <c r="Z2217">
        <v>57</v>
      </c>
      <c r="AA2217">
        <v>3305</v>
      </c>
      <c r="AB2217" s="1" t="s">
        <v>13500</v>
      </c>
      <c r="AC2217" s="1" t="s">
        <v>13500</v>
      </c>
      <c r="AD2217" t="s">
        <v>13496</v>
      </c>
      <c r="AE2217" s="1" t="s">
        <v>38</v>
      </c>
      <c r="AF2217" s="1" t="s">
        <v>38</v>
      </c>
      <c r="AG2217" t="s">
        <v>13527</v>
      </c>
      <c r="AH2217" t="s">
        <v>38</v>
      </c>
      <c r="AI2217" t="s">
        <v>13540</v>
      </c>
    </row>
    <row r="2218" spans="1:35" x14ac:dyDescent="0.25">
      <c r="A2218" s="1" t="s">
        <v>4526</v>
      </c>
      <c r="B2218" s="1" t="s">
        <v>30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s="1" t="s">
        <v>30</v>
      </c>
      <c r="I2218" s="1" t="s">
        <v>31</v>
      </c>
      <c r="J2218">
        <v>0</v>
      </c>
      <c r="K2218">
        <v>2</v>
      </c>
      <c r="L2218">
        <v>12</v>
      </c>
      <c r="M2218" s="1" t="s">
        <v>32</v>
      </c>
      <c r="N2218">
        <v>0</v>
      </c>
      <c r="O2218" s="1" t="s">
        <v>272</v>
      </c>
      <c r="P2218" s="1" t="s">
        <v>4527</v>
      </c>
      <c r="Q2218" s="1" t="s">
        <v>35</v>
      </c>
      <c r="R2218">
        <v>28</v>
      </c>
      <c r="S2218" s="1" t="s">
        <v>32</v>
      </c>
      <c r="T2218" s="1" t="s">
        <v>30</v>
      </c>
      <c r="U2218" s="1" t="s">
        <v>30</v>
      </c>
      <c r="V2218">
        <v>0</v>
      </c>
      <c r="W2218" s="1" t="s">
        <v>30</v>
      </c>
      <c r="X2218" s="1" t="s">
        <v>57</v>
      </c>
      <c r="Y2218" s="1" t="s">
        <v>58</v>
      </c>
      <c r="Z2218">
        <v>49</v>
      </c>
      <c r="AA2218">
        <v>3427</v>
      </c>
      <c r="AB2218" s="1" t="s">
        <v>13500</v>
      </c>
      <c r="AC2218" s="1" t="s">
        <v>13500</v>
      </c>
      <c r="AD2218" t="s">
        <v>13495</v>
      </c>
      <c r="AE2218" s="1" t="s">
        <v>38</v>
      </c>
      <c r="AF2218" s="1" t="s">
        <v>38</v>
      </c>
      <c r="AG2218" t="s">
        <v>13526</v>
      </c>
      <c r="AH2218" t="s">
        <v>38</v>
      </c>
      <c r="AI2218" t="s">
        <v>13540</v>
      </c>
    </row>
    <row r="2219" spans="1:35" x14ac:dyDescent="0.25">
      <c r="A2219" s="1" t="s">
        <v>4528</v>
      </c>
      <c r="B2219" s="1" t="s">
        <v>30</v>
      </c>
      <c r="C2219">
        <v>11</v>
      </c>
      <c r="D2219">
        <v>64</v>
      </c>
      <c r="E2219">
        <v>165</v>
      </c>
      <c r="F2219">
        <v>0</v>
      </c>
      <c r="G2219">
        <v>0</v>
      </c>
      <c r="H2219" s="1" t="s">
        <v>30</v>
      </c>
      <c r="I2219" s="1" t="s">
        <v>31</v>
      </c>
      <c r="J2219">
        <v>0</v>
      </c>
      <c r="K2219">
        <v>1</v>
      </c>
      <c r="L2219">
        <v>9</v>
      </c>
      <c r="M2219" s="1" t="s">
        <v>30</v>
      </c>
      <c r="N2219">
        <v>61</v>
      </c>
      <c r="O2219" s="1" t="s">
        <v>471</v>
      </c>
      <c r="P2219" s="1" t="s">
        <v>4529</v>
      </c>
      <c r="Q2219" s="1" t="s">
        <v>42</v>
      </c>
      <c r="R2219">
        <v>72</v>
      </c>
      <c r="S2219" s="1" t="s">
        <v>30</v>
      </c>
      <c r="T2219" s="1" t="s">
        <v>32</v>
      </c>
      <c r="U2219" s="1" t="s">
        <v>30</v>
      </c>
      <c r="V2219">
        <v>0</v>
      </c>
      <c r="W2219" s="1" t="s">
        <v>30</v>
      </c>
      <c r="X2219" s="1" t="s">
        <v>57</v>
      </c>
      <c r="Y2219" s="1" t="s">
        <v>37</v>
      </c>
      <c r="Z2219">
        <v>22</v>
      </c>
      <c r="AA2219">
        <v>241</v>
      </c>
      <c r="AB2219" s="1" t="s">
        <v>13500</v>
      </c>
      <c r="AC2219" s="1" t="s">
        <v>13500</v>
      </c>
      <c r="AD2219" t="s">
        <v>13496</v>
      </c>
      <c r="AE2219" s="1" t="s">
        <v>38</v>
      </c>
      <c r="AF2219" s="1" t="s">
        <v>38</v>
      </c>
      <c r="AG2219" t="s">
        <v>13526</v>
      </c>
      <c r="AH2219" t="s">
        <v>38</v>
      </c>
      <c r="AI2219" t="s">
        <v>13539</v>
      </c>
    </row>
    <row r="2220" spans="1:35" x14ac:dyDescent="0.25">
      <c r="A2220" s="1" t="s">
        <v>4530</v>
      </c>
      <c r="B2220" s="1" t="s">
        <v>30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s="1" t="s">
        <v>30</v>
      </c>
      <c r="I2220" s="1" t="s">
        <v>31</v>
      </c>
      <c r="J2220">
        <v>0</v>
      </c>
      <c r="K2220">
        <v>2</v>
      </c>
      <c r="L2220">
        <v>14</v>
      </c>
      <c r="M2220" s="1" t="s">
        <v>32</v>
      </c>
      <c r="N2220">
        <v>0</v>
      </c>
      <c r="O2220" s="1" t="s">
        <v>166</v>
      </c>
      <c r="P2220" s="1" t="s">
        <v>4531</v>
      </c>
      <c r="Q2220" s="1" t="s">
        <v>35</v>
      </c>
      <c r="R2220">
        <v>77</v>
      </c>
      <c r="S2220" s="1" t="s">
        <v>30</v>
      </c>
      <c r="T2220" s="1" t="s">
        <v>32</v>
      </c>
      <c r="U2220" s="1" t="s">
        <v>30</v>
      </c>
      <c r="V2220">
        <v>0</v>
      </c>
      <c r="W2220" s="1" t="s">
        <v>32</v>
      </c>
      <c r="X2220" s="1" t="s">
        <v>57</v>
      </c>
      <c r="Y2220" s="1" t="s">
        <v>37</v>
      </c>
      <c r="Z2220">
        <v>28</v>
      </c>
      <c r="AA2220">
        <v>886</v>
      </c>
      <c r="AB2220" s="1" t="s">
        <v>13500</v>
      </c>
      <c r="AC2220" s="1" t="s">
        <v>13500</v>
      </c>
      <c r="AD2220" t="s">
        <v>13496</v>
      </c>
      <c r="AE2220" s="1" t="s">
        <v>38</v>
      </c>
      <c r="AF2220" s="1" t="s">
        <v>38</v>
      </c>
      <c r="AG2220" t="s">
        <v>13526</v>
      </c>
      <c r="AH2220" t="s">
        <v>38</v>
      </c>
      <c r="AI2220" t="s">
        <v>13539</v>
      </c>
    </row>
    <row r="2221" spans="1:35" x14ac:dyDescent="0.25">
      <c r="A2221" s="1" t="s">
        <v>4532</v>
      </c>
      <c r="B2221" s="1" t="s">
        <v>30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s="1" t="s">
        <v>30</v>
      </c>
      <c r="I2221" s="1" t="s">
        <v>31</v>
      </c>
      <c r="J2221">
        <v>0</v>
      </c>
      <c r="K2221">
        <v>1</v>
      </c>
      <c r="L2221">
        <v>4</v>
      </c>
      <c r="M2221" s="1" t="s">
        <v>32</v>
      </c>
      <c r="N2221">
        <v>0</v>
      </c>
      <c r="O2221" s="1" t="s">
        <v>202</v>
      </c>
      <c r="P2221" s="1" t="s">
        <v>4533</v>
      </c>
      <c r="Q2221" s="1" t="s">
        <v>42</v>
      </c>
      <c r="R2221">
        <v>49</v>
      </c>
      <c r="S2221" s="1" t="s">
        <v>30</v>
      </c>
      <c r="T2221" s="1" t="s">
        <v>30</v>
      </c>
      <c r="U2221" s="1" t="s">
        <v>30</v>
      </c>
      <c r="V2221">
        <v>0</v>
      </c>
      <c r="W2221" s="1" t="s">
        <v>30</v>
      </c>
      <c r="X2221" s="1" t="s">
        <v>57</v>
      </c>
      <c r="Y2221" s="1" t="s">
        <v>37</v>
      </c>
      <c r="Z2221">
        <v>21</v>
      </c>
      <c r="AA2221">
        <v>1115</v>
      </c>
      <c r="AB2221" s="1" t="s">
        <v>13500</v>
      </c>
      <c r="AC2221" s="1" t="s">
        <v>13500</v>
      </c>
      <c r="AD2221" t="s">
        <v>13494</v>
      </c>
      <c r="AE2221" s="1" t="s">
        <v>38</v>
      </c>
      <c r="AF2221" s="1" t="s">
        <v>38</v>
      </c>
      <c r="AG2221" t="s">
        <v>13526</v>
      </c>
      <c r="AH2221" t="s">
        <v>38</v>
      </c>
      <c r="AI2221" t="s">
        <v>13540</v>
      </c>
    </row>
    <row r="2222" spans="1:35" x14ac:dyDescent="0.25">
      <c r="A2222" s="1" t="s">
        <v>4534</v>
      </c>
      <c r="B2222" s="1" t="s">
        <v>30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s="1" t="s">
        <v>30</v>
      </c>
      <c r="I2222" s="1" t="s">
        <v>31</v>
      </c>
      <c r="J2222">
        <v>0</v>
      </c>
      <c r="K2222">
        <v>0</v>
      </c>
      <c r="L2222">
        <v>15</v>
      </c>
      <c r="M2222" s="1" t="s">
        <v>32</v>
      </c>
      <c r="N2222">
        <v>0</v>
      </c>
      <c r="O2222" s="1" t="s">
        <v>219</v>
      </c>
      <c r="P2222" s="1" t="s">
        <v>4535</v>
      </c>
      <c r="Q2222" s="1" t="s">
        <v>35</v>
      </c>
      <c r="R2222">
        <v>21</v>
      </c>
      <c r="S2222" s="1" t="s">
        <v>32</v>
      </c>
      <c r="T2222" s="1" t="s">
        <v>30</v>
      </c>
      <c r="U2222" s="1" t="s">
        <v>30</v>
      </c>
      <c r="V2222">
        <v>0</v>
      </c>
      <c r="W2222" s="1" t="s">
        <v>30</v>
      </c>
      <c r="X2222" s="1" t="s">
        <v>36</v>
      </c>
      <c r="Y2222" s="1" t="s">
        <v>37</v>
      </c>
      <c r="Z2222">
        <v>28</v>
      </c>
      <c r="AA2222">
        <v>401</v>
      </c>
      <c r="AB2222" s="1" t="s">
        <v>13500</v>
      </c>
      <c r="AC2222" s="1" t="s">
        <v>13500</v>
      </c>
      <c r="AD2222" t="s">
        <v>13495</v>
      </c>
      <c r="AE2222" s="1" t="s">
        <v>38</v>
      </c>
      <c r="AF2222" s="1" t="s">
        <v>38</v>
      </c>
      <c r="AG2222" t="s">
        <v>13526</v>
      </c>
      <c r="AH2222" t="s">
        <v>38</v>
      </c>
      <c r="AI2222" t="s">
        <v>13539</v>
      </c>
    </row>
    <row r="2223" spans="1:35" x14ac:dyDescent="0.25">
      <c r="A2223" s="1" t="s">
        <v>4536</v>
      </c>
      <c r="B2223" s="1" t="s">
        <v>30</v>
      </c>
      <c r="C2223">
        <v>1</v>
      </c>
      <c r="D2223">
        <v>4</v>
      </c>
      <c r="E2223">
        <v>11</v>
      </c>
      <c r="F2223">
        <v>0</v>
      </c>
      <c r="G2223">
        <v>0</v>
      </c>
      <c r="H2223" s="1" t="s">
        <v>30</v>
      </c>
      <c r="I2223" s="1" t="s">
        <v>31</v>
      </c>
      <c r="J2223">
        <v>0</v>
      </c>
      <c r="K2223">
        <v>1</v>
      </c>
      <c r="L2223">
        <v>12</v>
      </c>
      <c r="M2223" s="1" t="s">
        <v>30</v>
      </c>
      <c r="N2223">
        <v>23</v>
      </c>
      <c r="O2223" s="1" t="s">
        <v>130</v>
      </c>
      <c r="P2223" s="1" t="s">
        <v>4537</v>
      </c>
      <c r="Q2223" s="1" t="s">
        <v>35</v>
      </c>
      <c r="R2223">
        <v>61</v>
      </c>
      <c r="S2223" s="1" t="s">
        <v>30</v>
      </c>
      <c r="T2223" s="1" t="s">
        <v>30</v>
      </c>
      <c r="U2223" s="1" t="s">
        <v>30</v>
      </c>
      <c r="V2223">
        <v>0</v>
      </c>
      <c r="W2223" s="1" t="s">
        <v>30</v>
      </c>
      <c r="X2223" s="1" t="s">
        <v>36</v>
      </c>
      <c r="Y2223" s="1" t="s">
        <v>37</v>
      </c>
      <c r="Z2223">
        <v>26</v>
      </c>
      <c r="AA2223">
        <v>26</v>
      </c>
      <c r="AB2223" s="1" t="s">
        <v>13500</v>
      </c>
      <c r="AC2223" s="1" t="s">
        <v>13500</v>
      </c>
      <c r="AD2223" t="s">
        <v>13494</v>
      </c>
      <c r="AE2223" s="1" t="s">
        <v>38</v>
      </c>
      <c r="AF2223" s="1" t="s">
        <v>38</v>
      </c>
      <c r="AG2223" t="s">
        <v>13526</v>
      </c>
      <c r="AH2223" t="s">
        <v>38</v>
      </c>
      <c r="AI2223" t="s">
        <v>13538</v>
      </c>
    </row>
    <row r="2224" spans="1:35" x14ac:dyDescent="0.25">
      <c r="A2224" s="1" t="s">
        <v>4538</v>
      </c>
      <c r="B2224" s="1" t="s">
        <v>30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s="1" t="s">
        <v>30</v>
      </c>
      <c r="I2224" s="1" t="s">
        <v>31</v>
      </c>
      <c r="J2224">
        <v>0</v>
      </c>
      <c r="K2224">
        <v>1</v>
      </c>
      <c r="L2224">
        <v>20</v>
      </c>
      <c r="M2224" s="1" t="s">
        <v>32</v>
      </c>
      <c r="N2224">
        <v>0</v>
      </c>
      <c r="O2224" s="1" t="s">
        <v>176</v>
      </c>
      <c r="P2224" s="1" t="s">
        <v>4539</v>
      </c>
      <c r="Q2224" s="1" t="s">
        <v>42</v>
      </c>
      <c r="R2224">
        <v>24</v>
      </c>
      <c r="S2224" s="1" t="s">
        <v>32</v>
      </c>
      <c r="T2224" s="1" t="s">
        <v>30</v>
      </c>
      <c r="U2224" s="1" t="s">
        <v>30</v>
      </c>
      <c r="V2224">
        <v>0</v>
      </c>
      <c r="W2224" s="1" t="s">
        <v>30</v>
      </c>
      <c r="X2224" s="1" t="s">
        <v>43</v>
      </c>
      <c r="Y2224" s="1" t="s">
        <v>37</v>
      </c>
      <c r="Z2224">
        <v>29</v>
      </c>
      <c r="AA2224">
        <v>1653</v>
      </c>
      <c r="AB2224" s="1" t="s">
        <v>13500</v>
      </c>
      <c r="AC2224" s="1" t="s">
        <v>13500</v>
      </c>
      <c r="AD2224" t="s">
        <v>13495</v>
      </c>
      <c r="AE2224" s="1" t="s">
        <v>38</v>
      </c>
      <c r="AF2224" s="1" t="s">
        <v>38</v>
      </c>
      <c r="AG2224" t="s">
        <v>13526</v>
      </c>
      <c r="AH2224" t="s">
        <v>38</v>
      </c>
      <c r="AI2224" t="s">
        <v>13540</v>
      </c>
    </row>
    <row r="2225" spans="1:35" x14ac:dyDescent="0.25">
      <c r="A2225" s="1" t="s">
        <v>4540</v>
      </c>
      <c r="B2225" s="1" t="s">
        <v>30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s="1" t="s">
        <v>32</v>
      </c>
      <c r="I2225" s="1" t="s">
        <v>46</v>
      </c>
      <c r="J2225">
        <v>0</v>
      </c>
      <c r="K2225">
        <v>2</v>
      </c>
      <c r="L2225">
        <v>5</v>
      </c>
      <c r="M2225" s="1" t="s">
        <v>32</v>
      </c>
      <c r="N2225">
        <v>0</v>
      </c>
      <c r="O2225" s="1" t="s">
        <v>171</v>
      </c>
      <c r="P2225" s="1" t="s">
        <v>4541</v>
      </c>
      <c r="Q2225" s="1" t="s">
        <v>35</v>
      </c>
      <c r="R2225">
        <v>37</v>
      </c>
      <c r="S2225" s="1" t="s">
        <v>30</v>
      </c>
      <c r="T2225" s="1" t="s">
        <v>30</v>
      </c>
      <c r="U2225" s="1" t="s">
        <v>30</v>
      </c>
      <c r="V2225">
        <v>0</v>
      </c>
      <c r="W2225" s="1" t="s">
        <v>30</v>
      </c>
      <c r="X2225" s="1" t="s">
        <v>57</v>
      </c>
      <c r="Y2225" s="1" t="s">
        <v>37</v>
      </c>
      <c r="Z2225">
        <v>38</v>
      </c>
      <c r="AA2225">
        <v>2609</v>
      </c>
      <c r="AB2225" s="1" t="s">
        <v>13500</v>
      </c>
      <c r="AC2225" s="1" t="s">
        <v>13500</v>
      </c>
      <c r="AD2225" t="s">
        <v>13494</v>
      </c>
      <c r="AE2225" s="1" t="s">
        <v>38</v>
      </c>
      <c r="AF2225" s="1" t="s">
        <v>38</v>
      </c>
      <c r="AG2225" t="s">
        <v>13526</v>
      </c>
      <c r="AH2225" t="s">
        <v>38</v>
      </c>
      <c r="AI2225" t="s">
        <v>13540</v>
      </c>
    </row>
    <row r="2226" spans="1:35" x14ac:dyDescent="0.25">
      <c r="A2226" s="1" t="s">
        <v>4542</v>
      </c>
      <c r="B2226" s="1" t="s">
        <v>30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s="1" t="s">
        <v>32</v>
      </c>
      <c r="I2226" s="1" t="s">
        <v>46</v>
      </c>
      <c r="J2226">
        <v>0</v>
      </c>
      <c r="K2226">
        <v>1</v>
      </c>
      <c r="L2226">
        <v>7</v>
      </c>
      <c r="M2226" s="1" t="s">
        <v>32</v>
      </c>
      <c r="N2226">
        <v>0</v>
      </c>
      <c r="O2226" s="1" t="s">
        <v>202</v>
      </c>
      <c r="P2226" s="1" t="s">
        <v>4543</v>
      </c>
      <c r="Q2226" s="1" t="s">
        <v>42</v>
      </c>
      <c r="R2226">
        <v>72</v>
      </c>
      <c r="S2226" s="1" t="s">
        <v>30</v>
      </c>
      <c r="T2226" s="1" t="s">
        <v>32</v>
      </c>
      <c r="U2226" s="1" t="s">
        <v>30</v>
      </c>
      <c r="V2226">
        <v>0</v>
      </c>
      <c r="W2226" s="1" t="s">
        <v>30</v>
      </c>
      <c r="X2226" s="1" t="s">
        <v>57</v>
      </c>
      <c r="Y2226" s="1" t="s">
        <v>37</v>
      </c>
      <c r="Z2226">
        <v>34</v>
      </c>
      <c r="AA2226">
        <v>1888</v>
      </c>
      <c r="AB2226" s="1" t="s">
        <v>13500</v>
      </c>
      <c r="AC2226" s="1" t="s">
        <v>13500</v>
      </c>
      <c r="AD2226" t="s">
        <v>13496</v>
      </c>
      <c r="AE2226" s="1" t="s">
        <v>38</v>
      </c>
      <c r="AF2226" s="1" t="s">
        <v>38</v>
      </c>
      <c r="AG2226" t="s">
        <v>13526</v>
      </c>
      <c r="AH2226" t="s">
        <v>38</v>
      </c>
      <c r="AI2226" t="s">
        <v>13540</v>
      </c>
    </row>
    <row r="2227" spans="1:35" x14ac:dyDescent="0.25">
      <c r="A2227" s="1" t="s">
        <v>4544</v>
      </c>
      <c r="B2227" s="1" t="s">
        <v>30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s="1" t="s">
        <v>30</v>
      </c>
      <c r="I2227" s="1" t="s">
        <v>31</v>
      </c>
      <c r="J2227">
        <v>0</v>
      </c>
      <c r="K2227">
        <v>1</v>
      </c>
      <c r="L2227">
        <v>10</v>
      </c>
      <c r="M2227" s="1" t="s">
        <v>32</v>
      </c>
      <c r="N2227">
        <v>0</v>
      </c>
      <c r="O2227" s="1" t="s">
        <v>33</v>
      </c>
      <c r="P2227" s="1" t="s">
        <v>4545</v>
      </c>
      <c r="Q2227" s="1" t="s">
        <v>35</v>
      </c>
      <c r="R2227">
        <v>33</v>
      </c>
      <c r="S2227" s="1" t="s">
        <v>30</v>
      </c>
      <c r="T2227" s="1" t="s">
        <v>30</v>
      </c>
      <c r="U2227" s="1" t="s">
        <v>30</v>
      </c>
      <c r="V2227">
        <v>0</v>
      </c>
      <c r="W2227" s="1" t="s">
        <v>30</v>
      </c>
      <c r="X2227" s="1" t="s">
        <v>36</v>
      </c>
      <c r="Y2227" s="1" t="s">
        <v>37</v>
      </c>
      <c r="Z2227">
        <v>15</v>
      </c>
      <c r="AA2227">
        <v>264</v>
      </c>
      <c r="AB2227" s="1" t="s">
        <v>13500</v>
      </c>
      <c r="AC2227" s="1" t="s">
        <v>13500</v>
      </c>
      <c r="AD2227" t="s">
        <v>13494</v>
      </c>
      <c r="AE2227" s="1" t="s">
        <v>38</v>
      </c>
      <c r="AF2227" s="1" t="s">
        <v>38</v>
      </c>
      <c r="AG2227" t="s">
        <v>13526</v>
      </c>
      <c r="AH2227" t="s">
        <v>38</v>
      </c>
      <c r="AI2227" t="s">
        <v>13539</v>
      </c>
    </row>
    <row r="2228" spans="1:35" x14ac:dyDescent="0.25">
      <c r="A2228" s="1" t="s">
        <v>4546</v>
      </c>
      <c r="B2228" s="1" t="s">
        <v>30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s="1" t="s">
        <v>30</v>
      </c>
      <c r="I2228" s="1" t="s">
        <v>31</v>
      </c>
      <c r="J2228">
        <v>0</v>
      </c>
      <c r="K2228">
        <v>1</v>
      </c>
      <c r="L2228">
        <v>3</v>
      </c>
      <c r="M2228" s="1" t="s">
        <v>30</v>
      </c>
      <c r="N2228">
        <v>5</v>
      </c>
      <c r="O2228" s="1" t="s">
        <v>125</v>
      </c>
      <c r="P2228" s="1" t="s">
        <v>4547</v>
      </c>
      <c r="Q2228" s="1" t="s">
        <v>42</v>
      </c>
      <c r="R2228">
        <v>78</v>
      </c>
      <c r="S2228" s="1" t="s">
        <v>30</v>
      </c>
      <c r="T2228" s="1" t="s">
        <v>32</v>
      </c>
      <c r="U2228" s="1" t="s">
        <v>30</v>
      </c>
      <c r="V2228">
        <v>0</v>
      </c>
      <c r="W2228" s="1" t="s">
        <v>30</v>
      </c>
      <c r="X2228" s="1" t="s">
        <v>57</v>
      </c>
      <c r="Y2228" s="1" t="s">
        <v>37</v>
      </c>
      <c r="Z2228">
        <v>34</v>
      </c>
      <c r="AA2228">
        <v>305</v>
      </c>
      <c r="AB2228" s="1" t="s">
        <v>13500</v>
      </c>
      <c r="AC2228" s="1" t="s">
        <v>13500</v>
      </c>
      <c r="AD2228" t="s">
        <v>13496</v>
      </c>
      <c r="AE2228" s="1" t="s">
        <v>38</v>
      </c>
      <c r="AF2228" s="1" t="s">
        <v>38</v>
      </c>
      <c r="AG2228" t="s">
        <v>13526</v>
      </c>
      <c r="AH2228" t="s">
        <v>38</v>
      </c>
      <c r="AI2228" t="s">
        <v>13538</v>
      </c>
    </row>
    <row r="2229" spans="1:35" x14ac:dyDescent="0.25">
      <c r="A2229" s="1" t="s">
        <v>4548</v>
      </c>
      <c r="B2229" s="1" t="s">
        <v>30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s="1" t="s">
        <v>30</v>
      </c>
      <c r="I2229" s="1" t="s">
        <v>31</v>
      </c>
      <c r="J2229">
        <v>0</v>
      </c>
      <c r="K2229">
        <v>1</v>
      </c>
      <c r="L2229">
        <v>6</v>
      </c>
      <c r="M2229" s="1" t="s">
        <v>32</v>
      </c>
      <c r="N2229">
        <v>0</v>
      </c>
      <c r="O2229" s="1" t="s">
        <v>269</v>
      </c>
      <c r="P2229" s="1" t="s">
        <v>4549</v>
      </c>
      <c r="Q2229" s="1" t="s">
        <v>42</v>
      </c>
      <c r="R2229">
        <v>36</v>
      </c>
      <c r="S2229" s="1" t="s">
        <v>30</v>
      </c>
      <c r="T2229" s="1" t="s">
        <v>30</v>
      </c>
      <c r="U2229" s="1" t="s">
        <v>30</v>
      </c>
      <c r="V2229">
        <v>0</v>
      </c>
      <c r="W2229" s="1" t="s">
        <v>30</v>
      </c>
      <c r="X2229" s="1" t="s">
        <v>36</v>
      </c>
      <c r="Y2229" s="1" t="s">
        <v>37</v>
      </c>
      <c r="Z2229">
        <v>26</v>
      </c>
      <c r="AA2229">
        <v>1434</v>
      </c>
      <c r="AB2229" s="1" t="s">
        <v>13500</v>
      </c>
      <c r="AC2229" s="1" t="s">
        <v>13500</v>
      </c>
      <c r="AD2229" t="s">
        <v>13494</v>
      </c>
      <c r="AE2229" s="1" t="s">
        <v>38</v>
      </c>
      <c r="AF2229" s="1" t="s">
        <v>38</v>
      </c>
      <c r="AG2229" t="s">
        <v>13526</v>
      </c>
      <c r="AH2229" t="s">
        <v>38</v>
      </c>
      <c r="AI2229" t="s">
        <v>13540</v>
      </c>
    </row>
    <row r="2230" spans="1:35" x14ac:dyDescent="0.25">
      <c r="A2230" s="1" t="s">
        <v>4550</v>
      </c>
      <c r="B2230" s="1" t="s">
        <v>30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s="1" t="s">
        <v>30</v>
      </c>
      <c r="I2230" s="1" t="s">
        <v>31</v>
      </c>
      <c r="J2230">
        <v>0</v>
      </c>
      <c r="K2230">
        <v>1</v>
      </c>
      <c r="L2230">
        <v>4</v>
      </c>
      <c r="M2230" s="1" t="s">
        <v>32</v>
      </c>
      <c r="N2230">
        <v>0</v>
      </c>
      <c r="O2230" s="1" t="s">
        <v>94</v>
      </c>
      <c r="P2230" s="1" t="s">
        <v>4551</v>
      </c>
      <c r="Q2230" s="1" t="s">
        <v>42</v>
      </c>
      <c r="R2230">
        <v>62</v>
      </c>
      <c r="S2230" s="1" t="s">
        <v>30</v>
      </c>
      <c r="T2230" s="1" t="s">
        <v>30</v>
      </c>
      <c r="U2230" s="1" t="s">
        <v>30</v>
      </c>
      <c r="V2230">
        <v>0</v>
      </c>
      <c r="W2230" s="1" t="s">
        <v>32</v>
      </c>
      <c r="X2230" s="1" t="s">
        <v>57</v>
      </c>
      <c r="Y2230" s="1" t="s">
        <v>58</v>
      </c>
      <c r="Z2230">
        <v>46</v>
      </c>
      <c r="AA2230">
        <v>3237</v>
      </c>
      <c r="AB2230" s="1" t="s">
        <v>13500</v>
      </c>
      <c r="AC2230" s="1" t="s">
        <v>13500</v>
      </c>
      <c r="AD2230" t="s">
        <v>13494</v>
      </c>
      <c r="AE2230" s="1" t="s">
        <v>38</v>
      </c>
      <c r="AF2230" s="1" t="s">
        <v>38</v>
      </c>
      <c r="AG2230" t="s">
        <v>13526</v>
      </c>
      <c r="AH2230" t="s">
        <v>38</v>
      </c>
      <c r="AI2230" t="s">
        <v>13540</v>
      </c>
    </row>
    <row r="2231" spans="1:35" x14ac:dyDescent="0.25">
      <c r="A2231" s="1" t="s">
        <v>4552</v>
      </c>
      <c r="B2231" s="1" t="s">
        <v>30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s="1" t="s">
        <v>30</v>
      </c>
      <c r="I2231" s="1" t="s">
        <v>31</v>
      </c>
      <c r="J2231">
        <v>0</v>
      </c>
      <c r="K2231">
        <v>2</v>
      </c>
      <c r="L2231">
        <v>8</v>
      </c>
      <c r="M2231" s="1" t="s">
        <v>32</v>
      </c>
      <c r="N2231">
        <v>0</v>
      </c>
      <c r="O2231" s="1" t="s">
        <v>125</v>
      </c>
      <c r="P2231" s="1" t="s">
        <v>4553</v>
      </c>
      <c r="Q2231" s="1" t="s">
        <v>35</v>
      </c>
      <c r="R2231">
        <v>25</v>
      </c>
      <c r="S2231" s="1" t="s">
        <v>32</v>
      </c>
      <c r="T2231" s="1" t="s">
        <v>30</v>
      </c>
      <c r="U2231" s="1" t="s">
        <v>30</v>
      </c>
      <c r="V2231">
        <v>0</v>
      </c>
      <c r="W2231" s="1" t="s">
        <v>30</v>
      </c>
      <c r="X2231" s="1" t="s">
        <v>36</v>
      </c>
      <c r="Y2231" s="1" t="s">
        <v>58</v>
      </c>
      <c r="Z2231">
        <v>35</v>
      </c>
      <c r="AA2231">
        <v>346</v>
      </c>
      <c r="AB2231" s="1" t="s">
        <v>13500</v>
      </c>
      <c r="AC2231" s="1" t="s">
        <v>13500</v>
      </c>
      <c r="AD2231" t="s">
        <v>13495</v>
      </c>
      <c r="AE2231" s="1" t="s">
        <v>38</v>
      </c>
      <c r="AF2231" s="1" t="s">
        <v>38</v>
      </c>
      <c r="AG2231" t="s">
        <v>13526</v>
      </c>
      <c r="AH2231" t="s">
        <v>38</v>
      </c>
      <c r="AI2231" t="s">
        <v>13539</v>
      </c>
    </row>
    <row r="2232" spans="1:35" x14ac:dyDescent="0.25">
      <c r="A2232" s="1" t="s">
        <v>4554</v>
      </c>
      <c r="B2232" s="1" t="s">
        <v>30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s="1" t="s">
        <v>30</v>
      </c>
      <c r="I2232" s="1" t="s">
        <v>31</v>
      </c>
      <c r="J2232">
        <v>0</v>
      </c>
      <c r="K2232">
        <v>0</v>
      </c>
      <c r="L2232">
        <v>8</v>
      </c>
      <c r="M2232" s="1" t="s">
        <v>32</v>
      </c>
      <c r="N2232">
        <v>0</v>
      </c>
      <c r="O2232" s="1" t="s">
        <v>77</v>
      </c>
      <c r="P2232" s="1" t="s">
        <v>4555</v>
      </c>
      <c r="Q2232" s="1" t="s">
        <v>35</v>
      </c>
      <c r="R2232">
        <v>25</v>
      </c>
      <c r="S2232" s="1" t="s">
        <v>32</v>
      </c>
      <c r="T2232" s="1" t="s">
        <v>30</v>
      </c>
      <c r="U2232" s="1" t="s">
        <v>30</v>
      </c>
      <c r="V2232">
        <v>0</v>
      </c>
      <c r="W2232" s="1" t="s">
        <v>30</v>
      </c>
      <c r="X2232" s="1" t="s">
        <v>43</v>
      </c>
      <c r="Y2232" s="1" t="s">
        <v>58</v>
      </c>
      <c r="Z2232">
        <v>20</v>
      </c>
      <c r="AA2232">
        <v>582</v>
      </c>
      <c r="AB2232" s="1" t="s">
        <v>13500</v>
      </c>
      <c r="AC2232" s="1" t="s">
        <v>13500</v>
      </c>
      <c r="AD2232" t="s">
        <v>13495</v>
      </c>
      <c r="AE2232" s="1" t="s">
        <v>38</v>
      </c>
      <c r="AF2232" s="1" t="s">
        <v>38</v>
      </c>
      <c r="AG2232" t="s">
        <v>13526</v>
      </c>
      <c r="AH2232" t="s">
        <v>38</v>
      </c>
      <c r="AI2232" t="s">
        <v>13539</v>
      </c>
    </row>
    <row r="2233" spans="1:35" x14ac:dyDescent="0.25">
      <c r="A2233" s="1" t="s">
        <v>4556</v>
      </c>
      <c r="B2233" s="1" t="s">
        <v>30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s="1" t="s">
        <v>30</v>
      </c>
      <c r="I2233" s="1" t="s">
        <v>31</v>
      </c>
      <c r="J2233">
        <v>0</v>
      </c>
      <c r="K2233">
        <v>2</v>
      </c>
      <c r="L2233">
        <v>12</v>
      </c>
      <c r="M2233" s="1" t="s">
        <v>30</v>
      </c>
      <c r="N2233">
        <v>9</v>
      </c>
      <c r="O2233" s="1" t="s">
        <v>74</v>
      </c>
      <c r="P2233" s="1" t="s">
        <v>4557</v>
      </c>
      <c r="Q2233" s="1" t="s">
        <v>35</v>
      </c>
      <c r="R2233">
        <v>21</v>
      </c>
      <c r="S2233" s="1" t="s">
        <v>32</v>
      </c>
      <c r="T2233" s="1" t="s">
        <v>30</v>
      </c>
      <c r="U2233" s="1" t="s">
        <v>30</v>
      </c>
      <c r="V2233">
        <v>0</v>
      </c>
      <c r="W2233" s="1" t="s">
        <v>32</v>
      </c>
      <c r="X2233" s="1" t="s">
        <v>57</v>
      </c>
      <c r="Y2233" s="1" t="s">
        <v>58</v>
      </c>
      <c r="Z2233">
        <v>29</v>
      </c>
      <c r="AA2233">
        <v>2000</v>
      </c>
      <c r="AB2233" s="1" t="s">
        <v>13500</v>
      </c>
      <c r="AC2233" s="1" t="s">
        <v>13500</v>
      </c>
      <c r="AD2233" t="s">
        <v>13495</v>
      </c>
      <c r="AE2233" s="1" t="s">
        <v>38</v>
      </c>
      <c r="AF2233" s="1" t="s">
        <v>38</v>
      </c>
      <c r="AG2233" t="s">
        <v>13526</v>
      </c>
      <c r="AH2233" t="s">
        <v>38</v>
      </c>
      <c r="AI2233" t="s">
        <v>13540</v>
      </c>
    </row>
    <row r="2234" spans="1:35" x14ac:dyDescent="0.25">
      <c r="A2234" s="1" t="s">
        <v>4558</v>
      </c>
      <c r="B2234" s="1" t="s">
        <v>30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s="1" t="s">
        <v>30</v>
      </c>
      <c r="I2234" s="1" t="s">
        <v>31</v>
      </c>
      <c r="J2234">
        <v>0</v>
      </c>
      <c r="K2234">
        <v>0</v>
      </c>
      <c r="L2234">
        <v>0</v>
      </c>
      <c r="M2234" s="1" t="s">
        <v>30</v>
      </c>
      <c r="N2234">
        <v>0</v>
      </c>
      <c r="O2234" s="1" t="s">
        <v>65</v>
      </c>
      <c r="P2234" s="1" t="s">
        <v>4559</v>
      </c>
      <c r="Q2234" s="1" t="s">
        <v>35</v>
      </c>
      <c r="R2234">
        <v>29</v>
      </c>
      <c r="S2234" s="1" t="s">
        <v>32</v>
      </c>
      <c r="T2234" s="1" t="s">
        <v>30</v>
      </c>
      <c r="U2234" s="1" t="s">
        <v>30</v>
      </c>
      <c r="V2234">
        <v>0</v>
      </c>
      <c r="W2234" s="1" t="s">
        <v>30</v>
      </c>
      <c r="X2234" s="1" t="s">
        <v>36</v>
      </c>
      <c r="Y2234" s="1" t="s">
        <v>58</v>
      </c>
      <c r="Z2234">
        <v>11</v>
      </c>
      <c r="AA2234">
        <v>130</v>
      </c>
      <c r="AB2234" s="1" t="s">
        <v>13500</v>
      </c>
      <c r="AC2234" s="1" t="s">
        <v>13500</v>
      </c>
      <c r="AD2234" t="s">
        <v>13495</v>
      </c>
      <c r="AE2234" s="1" t="s">
        <v>38</v>
      </c>
      <c r="AF2234" s="1" t="s">
        <v>38</v>
      </c>
      <c r="AG2234" t="s">
        <v>13527</v>
      </c>
      <c r="AH2234" t="s">
        <v>38</v>
      </c>
      <c r="AI2234" t="s">
        <v>13539</v>
      </c>
    </row>
    <row r="2235" spans="1:35" x14ac:dyDescent="0.25">
      <c r="A2235" s="1" t="s">
        <v>4560</v>
      </c>
      <c r="B2235" s="1" t="s">
        <v>30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s="1" t="s">
        <v>30</v>
      </c>
      <c r="I2235" s="1" t="s">
        <v>31</v>
      </c>
      <c r="J2235">
        <v>0</v>
      </c>
      <c r="K2235">
        <v>2</v>
      </c>
      <c r="L2235">
        <v>4</v>
      </c>
      <c r="M2235" s="1" t="s">
        <v>32</v>
      </c>
      <c r="N2235">
        <v>0</v>
      </c>
      <c r="O2235" s="1" t="s">
        <v>94</v>
      </c>
      <c r="P2235" s="1" t="s">
        <v>4561</v>
      </c>
      <c r="Q2235" s="1" t="s">
        <v>35</v>
      </c>
      <c r="R2235">
        <v>47</v>
      </c>
      <c r="S2235" s="1" t="s">
        <v>30</v>
      </c>
      <c r="T2235" s="1" t="s">
        <v>30</v>
      </c>
      <c r="U2235" s="1" t="s">
        <v>30</v>
      </c>
      <c r="V2235">
        <v>0</v>
      </c>
      <c r="W2235" s="1" t="s">
        <v>30</v>
      </c>
      <c r="X2235" s="1" t="s">
        <v>36</v>
      </c>
      <c r="Y2235" s="1" t="s">
        <v>58</v>
      </c>
      <c r="Z2235">
        <v>26</v>
      </c>
      <c r="AA2235">
        <v>518</v>
      </c>
      <c r="AB2235" s="1" t="s">
        <v>13500</v>
      </c>
      <c r="AC2235" s="1" t="s">
        <v>13500</v>
      </c>
      <c r="AD2235" t="s">
        <v>13494</v>
      </c>
      <c r="AE2235" s="1" t="s">
        <v>38</v>
      </c>
      <c r="AF2235" s="1" t="s">
        <v>38</v>
      </c>
      <c r="AG2235" t="s">
        <v>13526</v>
      </c>
      <c r="AH2235" t="s">
        <v>38</v>
      </c>
      <c r="AI2235" t="s">
        <v>13539</v>
      </c>
    </row>
    <row r="2236" spans="1:35" x14ac:dyDescent="0.25">
      <c r="A2236" s="1" t="s">
        <v>4562</v>
      </c>
      <c r="B2236" s="1" t="s">
        <v>30</v>
      </c>
      <c r="C2236">
        <v>1</v>
      </c>
      <c r="D2236">
        <v>5</v>
      </c>
      <c r="E2236">
        <v>16</v>
      </c>
      <c r="F2236">
        <v>0</v>
      </c>
      <c r="G2236">
        <v>0</v>
      </c>
      <c r="H2236" s="1" t="s">
        <v>30</v>
      </c>
      <c r="I2236" s="1" t="s">
        <v>31</v>
      </c>
      <c r="J2236">
        <v>0</v>
      </c>
      <c r="K2236">
        <v>0</v>
      </c>
      <c r="L2236">
        <v>0</v>
      </c>
      <c r="M2236" s="1" t="s">
        <v>30</v>
      </c>
      <c r="N2236">
        <v>0</v>
      </c>
      <c r="O2236" s="1" t="s">
        <v>179</v>
      </c>
      <c r="P2236" s="1" t="s">
        <v>4563</v>
      </c>
      <c r="Q2236" s="1" t="s">
        <v>35</v>
      </c>
      <c r="R2236">
        <v>41</v>
      </c>
      <c r="S2236" s="1" t="s">
        <v>30</v>
      </c>
      <c r="T2236" s="1" t="s">
        <v>30</v>
      </c>
      <c r="U2236" s="1" t="s">
        <v>30</v>
      </c>
      <c r="V2236">
        <v>0</v>
      </c>
      <c r="W2236" s="1" t="s">
        <v>30</v>
      </c>
      <c r="X2236" s="1" t="s">
        <v>36</v>
      </c>
      <c r="Y2236" s="1" t="s">
        <v>58</v>
      </c>
      <c r="Z2236">
        <v>9</v>
      </c>
      <c r="AA2236">
        <v>9</v>
      </c>
      <c r="AB2236" s="1" t="s">
        <v>13500</v>
      </c>
      <c r="AC2236" s="1" t="s">
        <v>13500</v>
      </c>
      <c r="AD2236" t="s">
        <v>13494</v>
      </c>
      <c r="AE2236" s="1" t="s">
        <v>38</v>
      </c>
      <c r="AF2236" s="1" t="s">
        <v>38</v>
      </c>
      <c r="AG2236" t="s">
        <v>13527</v>
      </c>
      <c r="AH2236" t="s">
        <v>38</v>
      </c>
      <c r="AI2236" t="s">
        <v>13538</v>
      </c>
    </row>
    <row r="2237" spans="1:35" x14ac:dyDescent="0.25">
      <c r="A2237" s="1" t="s">
        <v>4564</v>
      </c>
      <c r="B2237" s="1" t="s">
        <v>30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s="1" t="s">
        <v>30</v>
      </c>
      <c r="I2237" s="1" t="s">
        <v>31</v>
      </c>
      <c r="J2237">
        <v>0</v>
      </c>
      <c r="K2237">
        <v>0</v>
      </c>
      <c r="L2237">
        <v>8</v>
      </c>
      <c r="M2237" s="1" t="s">
        <v>32</v>
      </c>
      <c r="N2237">
        <v>0</v>
      </c>
      <c r="O2237" s="1" t="s">
        <v>436</v>
      </c>
      <c r="P2237" s="1" t="s">
        <v>4565</v>
      </c>
      <c r="Q2237" s="1" t="s">
        <v>35</v>
      </c>
      <c r="R2237">
        <v>26</v>
      </c>
      <c r="S2237" s="1" t="s">
        <v>32</v>
      </c>
      <c r="T2237" s="1" t="s">
        <v>30</v>
      </c>
      <c r="U2237" s="1" t="s">
        <v>30</v>
      </c>
      <c r="V2237">
        <v>0</v>
      </c>
      <c r="W2237" s="1" t="s">
        <v>30</v>
      </c>
      <c r="X2237" s="1" t="s">
        <v>36</v>
      </c>
      <c r="Y2237" s="1" t="s">
        <v>58</v>
      </c>
      <c r="Z2237">
        <v>48</v>
      </c>
      <c r="AA2237">
        <v>1399</v>
      </c>
      <c r="AB2237" s="1" t="s">
        <v>13500</v>
      </c>
      <c r="AC2237" s="1" t="s">
        <v>13500</v>
      </c>
      <c r="AD2237" t="s">
        <v>13495</v>
      </c>
      <c r="AE2237" s="1" t="s">
        <v>38</v>
      </c>
      <c r="AF2237" s="1" t="s">
        <v>38</v>
      </c>
      <c r="AG2237" t="s">
        <v>13526</v>
      </c>
      <c r="AH2237" t="s">
        <v>38</v>
      </c>
      <c r="AI2237" t="s">
        <v>13539</v>
      </c>
    </row>
    <row r="2238" spans="1:35" x14ac:dyDescent="0.25">
      <c r="A2238" s="1" t="s">
        <v>4566</v>
      </c>
      <c r="B2238" s="1" t="s">
        <v>30</v>
      </c>
      <c r="C2238">
        <v>1</v>
      </c>
      <c r="D2238">
        <v>6</v>
      </c>
      <c r="E2238">
        <v>13</v>
      </c>
      <c r="F2238">
        <v>0</v>
      </c>
      <c r="G2238">
        <v>0</v>
      </c>
      <c r="H2238" s="1" t="s">
        <v>30</v>
      </c>
      <c r="I2238" s="1" t="s">
        <v>31</v>
      </c>
      <c r="J2238">
        <v>0</v>
      </c>
      <c r="K2238">
        <v>1</v>
      </c>
      <c r="L2238">
        <v>8</v>
      </c>
      <c r="M2238" s="1" t="s">
        <v>32</v>
      </c>
      <c r="N2238">
        <v>0</v>
      </c>
      <c r="O2238" s="1" t="s">
        <v>436</v>
      </c>
      <c r="P2238" s="1" t="s">
        <v>4567</v>
      </c>
      <c r="Q2238" s="1" t="s">
        <v>42</v>
      </c>
      <c r="R2238">
        <v>33</v>
      </c>
      <c r="S2238" s="1" t="s">
        <v>30</v>
      </c>
      <c r="T2238" s="1" t="s">
        <v>30</v>
      </c>
      <c r="U2238" s="1" t="s">
        <v>30</v>
      </c>
      <c r="V2238">
        <v>0</v>
      </c>
      <c r="W2238" s="1" t="s">
        <v>30</v>
      </c>
      <c r="X2238" s="1" t="s">
        <v>36</v>
      </c>
      <c r="Y2238" s="1" t="s">
        <v>37</v>
      </c>
      <c r="Z2238">
        <v>26</v>
      </c>
      <c r="AA2238">
        <v>26</v>
      </c>
      <c r="AB2238" s="1" t="s">
        <v>13500</v>
      </c>
      <c r="AC2238" s="1" t="s">
        <v>13500</v>
      </c>
      <c r="AD2238" t="s">
        <v>13494</v>
      </c>
      <c r="AE2238" s="1" t="s">
        <v>38</v>
      </c>
      <c r="AF2238" s="1" t="s">
        <v>38</v>
      </c>
      <c r="AG2238" t="s">
        <v>13526</v>
      </c>
      <c r="AH2238" t="s">
        <v>38</v>
      </c>
      <c r="AI2238" t="s">
        <v>13538</v>
      </c>
    </row>
    <row r="2239" spans="1:35" x14ac:dyDescent="0.25">
      <c r="A2239" s="1" t="s">
        <v>4568</v>
      </c>
      <c r="B2239" s="1" t="s">
        <v>30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s="1" t="s">
        <v>32</v>
      </c>
      <c r="I2239" s="1" t="s">
        <v>46</v>
      </c>
      <c r="J2239">
        <v>0</v>
      </c>
      <c r="K2239">
        <v>0</v>
      </c>
      <c r="L2239">
        <v>4</v>
      </c>
      <c r="M2239" s="1" t="s">
        <v>30</v>
      </c>
      <c r="N2239">
        <v>7</v>
      </c>
      <c r="O2239" s="1" t="s">
        <v>130</v>
      </c>
      <c r="P2239" s="1" t="s">
        <v>4569</v>
      </c>
      <c r="Q2239" s="1" t="s">
        <v>42</v>
      </c>
      <c r="R2239">
        <v>65</v>
      </c>
      <c r="S2239" s="1" t="s">
        <v>30</v>
      </c>
      <c r="T2239" s="1" t="s">
        <v>32</v>
      </c>
      <c r="U2239" s="1" t="s">
        <v>30</v>
      </c>
      <c r="V2239">
        <v>0</v>
      </c>
      <c r="W2239" s="1" t="s">
        <v>30</v>
      </c>
      <c r="X2239" s="1" t="s">
        <v>36</v>
      </c>
      <c r="Y2239" s="1" t="s">
        <v>58</v>
      </c>
      <c r="Z2239">
        <v>35</v>
      </c>
      <c r="AA2239">
        <v>92</v>
      </c>
      <c r="AB2239" s="1" t="s">
        <v>13500</v>
      </c>
      <c r="AC2239" s="1" t="s">
        <v>13500</v>
      </c>
      <c r="AD2239" t="s">
        <v>13496</v>
      </c>
      <c r="AE2239" s="1" t="s">
        <v>38</v>
      </c>
      <c r="AF2239" s="1" t="s">
        <v>38</v>
      </c>
      <c r="AG2239" t="s">
        <v>13526</v>
      </c>
      <c r="AH2239" t="s">
        <v>38</v>
      </c>
      <c r="AI2239" t="s">
        <v>13538</v>
      </c>
    </row>
    <row r="2240" spans="1:35" x14ac:dyDescent="0.25">
      <c r="A2240" s="1" t="s">
        <v>4570</v>
      </c>
      <c r="B2240" s="1" t="s">
        <v>30</v>
      </c>
      <c r="C2240">
        <v>21</v>
      </c>
      <c r="D2240">
        <v>86</v>
      </c>
      <c r="E2240">
        <v>293</v>
      </c>
      <c r="F2240">
        <v>0</v>
      </c>
      <c r="G2240">
        <v>0</v>
      </c>
      <c r="H2240" s="1" t="s">
        <v>30</v>
      </c>
      <c r="I2240" s="1" t="s">
        <v>31</v>
      </c>
      <c r="J2240">
        <v>0</v>
      </c>
      <c r="K2240">
        <v>0</v>
      </c>
      <c r="L2240">
        <v>7</v>
      </c>
      <c r="M2240" s="1" t="s">
        <v>32</v>
      </c>
      <c r="N2240">
        <v>0</v>
      </c>
      <c r="O2240" s="1" t="s">
        <v>375</v>
      </c>
      <c r="P2240" s="1" t="s">
        <v>4571</v>
      </c>
      <c r="Q2240" s="1" t="s">
        <v>35</v>
      </c>
      <c r="R2240">
        <v>47</v>
      </c>
      <c r="S2240" s="1" t="s">
        <v>30</v>
      </c>
      <c r="T2240" s="1" t="s">
        <v>30</v>
      </c>
      <c r="U2240" s="1" t="s">
        <v>30</v>
      </c>
      <c r="V2240">
        <v>0</v>
      </c>
      <c r="W2240" s="1" t="s">
        <v>32</v>
      </c>
      <c r="X2240" s="1" t="s">
        <v>36</v>
      </c>
      <c r="Y2240" s="1" t="s">
        <v>37</v>
      </c>
      <c r="Z2240">
        <v>31</v>
      </c>
      <c r="AA2240">
        <v>645</v>
      </c>
      <c r="AB2240" s="1" t="s">
        <v>13500</v>
      </c>
      <c r="AC2240" s="1" t="s">
        <v>13500</v>
      </c>
      <c r="AD2240" t="s">
        <v>13494</v>
      </c>
      <c r="AE2240" s="1" t="s">
        <v>38</v>
      </c>
      <c r="AF2240" s="1" t="s">
        <v>38</v>
      </c>
      <c r="AG2240" t="s">
        <v>13526</v>
      </c>
      <c r="AH2240" t="s">
        <v>38</v>
      </c>
      <c r="AI2240" t="s">
        <v>13539</v>
      </c>
    </row>
    <row r="2241" spans="1:35" x14ac:dyDescent="0.25">
      <c r="A2241" s="1" t="s">
        <v>4572</v>
      </c>
      <c r="B2241" s="1" t="s">
        <v>30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s="1" t="s">
        <v>32</v>
      </c>
      <c r="I2241" s="1" t="s">
        <v>46</v>
      </c>
      <c r="J2241">
        <v>0</v>
      </c>
      <c r="K2241">
        <v>0</v>
      </c>
      <c r="L2241">
        <v>13</v>
      </c>
      <c r="M2241" s="1" t="s">
        <v>32</v>
      </c>
      <c r="N2241">
        <v>0</v>
      </c>
      <c r="O2241" s="1" t="s">
        <v>600</v>
      </c>
      <c r="P2241" s="1" t="s">
        <v>4573</v>
      </c>
      <c r="Q2241" s="1" t="s">
        <v>35</v>
      </c>
      <c r="R2241">
        <v>22</v>
      </c>
      <c r="S2241" s="1" t="s">
        <v>32</v>
      </c>
      <c r="T2241" s="1" t="s">
        <v>30</v>
      </c>
      <c r="U2241" s="1" t="s">
        <v>30</v>
      </c>
      <c r="V2241">
        <v>0</v>
      </c>
      <c r="W2241" s="1" t="s">
        <v>30</v>
      </c>
      <c r="X2241" s="1" t="s">
        <v>36</v>
      </c>
      <c r="Y2241" s="1" t="s">
        <v>37</v>
      </c>
      <c r="Z2241">
        <v>15</v>
      </c>
      <c r="AA2241">
        <v>84</v>
      </c>
      <c r="AB2241" s="1" t="s">
        <v>13500</v>
      </c>
      <c r="AC2241" s="1" t="s">
        <v>13500</v>
      </c>
      <c r="AD2241" t="s">
        <v>13495</v>
      </c>
      <c r="AE2241" s="1" t="s">
        <v>38</v>
      </c>
      <c r="AF2241" s="1" t="s">
        <v>38</v>
      </c>
      <c r="AG2241" t="s">
        <v>13526</v>
      </c>
      <c r="AH2241" t="s">
        <v>38</v>
      </c>
      <c r="AI2241" t="s">
        <v>13538</v>
      </c>
    </row>
    <row r="2242" spans="1:35" x14ac:dyDescent="0.25">
      <c r="A2242" s="1" t="s">
        <v>4574</v>
      </c>
      <c r="B2242" s="1" t="s">
        <v>30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s="1" t="s">
        <v>30</v>
      </c>
      <c r="I2242" s="1" t="s">
        <v>31</v>
      </c>
      <c r="J2242">
        <v>0</v>
      </c>
      <c r="K2242">
        <v>2</v>
      </c>
      <c r="L2242">
        <v>0</v>
      </c>
      <c r="M2242" s="1" t="s">
        <v>30</v>
      </c>
      <c r="N2242">
        <v>0</v>
      </c>
      <c r="O2242" s="1" t="s">
        <v>52</v>
      </c>
      <c r="P2242" s="1" t="s">
        <v>4575</v>
      </c>
      <c r="Q2242" s="1" t="s">
        <v>42</v>
      </c>
      <c r="R2242">
        <v>59</v>
      </c>
      <c r="S2242" s="1" t="s">
        <v>30</v>
      </c>
      <c r="T2242" s="1" t="s">
        <v>30</v>
      </c>
      <c r="U2242" s="1" t="s">
        <v>30</v>
      </c>
      <c r="V2242">
        <v>0</v>
      </c>
      <c r="W2242" s="1" t="s">
        <v>30</v>
      </c>
      <c r="X2242" s="1" t="s">
        <v>57</v>
      </c>
      <c r="Y2242" s="1" t="s">
        <v>37</v>
      </c>
      <c r="Z2242">
        <v>9</v>
      </c>
      <c r="AA2242">
        <v>445</v>
      </c>
      <c r="AB2242" s="1" t="s">
        <v>13500</v>
      </c>
      <c r="AC2242" s="1" t="s">
        <v>13500</v>
      </c>
      <c r="AD2242" t="s">
        <v>13494</v>
      </c>
      <c r="AE2242" s="1" t="s">
        <v>38</v>
      </c>
      <c r="AF2242" s="1" t="s">
        <v>38</v>
      </c>
      <c r="AG2242" t="s">
        <v>13527</v>
      </c>
      <c r="AH2242" t="s">
        <v>38</v>
      </c>
      <c r="AI2242" t="s">
        <v>13540</v>
      </c>
    </row>
    <row r="2243" spans="1:35" x14ac:dyDescent="0.25">
      <c r="A2243" s="1" t="s">
        <v>4576</v>
      </c>
      <c r="B2243" s="1" t="s">
        <v>30</v>
      </c>
      <c r="C2243">
        <v>6</v>
      </c>
      <c r="D2243">
        <v>25</v>
      </c>
      <c r="E2243">
        <v>74</v>
      </c>
      <c r="F2243">
        <v>0</v>
      </c>
      <c r="G2243">
        <v>0</v>
      </c>
      <c r="H2243" s="1" t="s">
        <v>30</v>
      </c>
      <c r="I2243" s="1" t="s">
        <v>31</v>
      </c>
      <c r="J2243">
        <v>0</v>
      </c>
      <c r="K2243">
        <v>2</v>
      </c>
      <c r="L2243">
        <v>1</v>
      </c>
      <c r="M2243" s="1" t="s">
        <v>32</v>
      </c>
      <c r="N2243">
        <v>0</v>
      </c>
      <c r="O2243" s="1" t="s">
        <v>171</v>
      </c>
      <c r="P2243" s="1" t="s">
        <v>4577</v>
      </c>
      <c r="Q2243" s="1" t="s">
        <v>42</v>
      </c>
      <c r="R2243">
        <v>58</v>
      </c>
      <c r="S2243" s="1" t="s">
        <v>30</v>
      </c>
      <c r="T2243" s="1" t="s">
        <v>30</v>
      </c>
      <c r="U2243" s="1" t="s">
        <v>30</v>
      </c>
      <c r="V2243">
        <v>0</v>
      </c>
      <c r="W2243" s="1" t="s">
        <v>30</v>
      </c>
      <c r="X2243" s="1" t="s">
        <v>36</v>
      </c>
      <c r="Y2243" s="1" t="s">
        <v>37</v>
      </c>
      <c r="Z2243">
        <v>39</v>
      </c>
      <c r="AA2243">
        <v>224</v>
      </c>
      <c r="AB2243" s="1" t="s">
        <v>13500</v>
      </c>
      <c r="AC2243" s="1" t="s">
        <v>13500</v>
      </c>
      <c r="AD2243" t="s">
        <v>13494</v>
      </c>
      <c r="AE2243" s="1" t="s">
        <v>38</v>
      </c>
      <c r="AF2243" s="1" t="s">
        <v>38</v>
      </c>
      <c r="AG2243" t="s">
        <v>13527</v>
      </c>
      <c r="AH2243" t="s">
        <v>38</v>
      </c>
      <c r="AI2243" t="s">
        <v>13538</v>
      </c>
    </row>
    <row r="2244" spans="1:35" x14ac:dyDescent="0.25">
      <c r="A2244" s="1" t="s">
        <v>4578</v>
      </c>
      <c r="B2244" s="1" t="s">
        <v>30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s="1" t="s">
        <v>32</v>
      </c>
      <c r="I2244" s="1" t="s">
        <v>46</v>
      </c>
      <c r="J2244">
        <v>0</v>
      </c>
      <c r="K2244">
        <v>2</v>
      </c>
      <c r="L2244">
        <v>13</v>
      </c>
      <c r="M2244" s="1" t="s">
        <v>32</v>
      </c>
      <c r="N2244">
        <v>0</v>
      </c>
      <c r="O2244" s="1" t="s">
        <v>119</v>
      </c>
      <c r="P2244" s="1" t="s">
        <v>4579</v>
      </c>
      <c r="Q2244" s="1" t="s">
        <v>42</v>
      </c>
      <c r="R2244">
        <v>26</v>
      </c>
      <c r="S2244" s="1" t="s">
        <v>32</v>
      </c>
      <c r="T2244" s="1" t="s">
        <v>30</v>
      </c>
      <c r="U2244" s="1" t="s">
        <v>30</v>
      </c>
      <c r="V2244">
        <v>0</v>
      </c>
      <c r="W2244" s="1" t="s">
        <v>30</v>
      </c>
      <c r="X2244" s="1" t="s">
        <v>36</v>
      </c>
      <c r="Y2244" s="1" t="s">
        <v>37</v>
      </c>
      <c r="Z2244">
        <v>24</v>
      </c>
      <c r="AA2244">
        <v>191</v>
      </c>
      <c r="AB2244" s="1" t="s">
        <v>13500</v>
      </c>
      <c r="AC2244" s="1" t="s">
        <v>13500</v>
      </c>
      <c r="AD2244" t="s">
        <v>13495</v>
      </c>
      <c r="AE2244" s="1" t="s">
        <v>38</v>
      </c>
      <c r="AF2244" s="1" t="s">
        <v>38</v>
      </c>
      <c r="AG2244" t="s">
        <v>13526</v>
      </c>
      <c r="AH2244" t="s">
        <v>38</v>
      </c>
      <c r="AI2244" t="s">
        <v>13538</v>
      </c>
    </row>
    <row r="2245" spans="1:35" x14ac:dyDescent="0.25">
      <c r="A2245" s="1" t="s">
        <v>4580</v>
      </c>
      <c r="B2245" s="1" t="s">
        <v>30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s="1" t="s">
        <v>30</v>
      </c>
      <c r="I2245" s="1" t="s">
        <v>31</v>
      </c>
      <c r="J2245">
        <v>0</v>
      </c>
      <c r="K2245">
        <v>1</v>
      </c>
      <c r="L2245">
        <v>10</v>
      </c>
      <c r="M2245" s="1" t="s">
        <v>32</v>
      </c>
      <c r="N2245">
        <v>0</v>
      </c>
      <c r="O2245" s="1" t="s">
        <v>122</v>
      </c>
      <c r="P2245" s="1" t="s">
        <v>4581</v>
      </c>
      <c r="Q2245" s="1" t="s">
        <v>35</v>
      </c>
      <c r="R2245">
        <v>24</v>
      </c>
      <c r="S2245" s="1" t="s">
        <v>32</v>
      </c>
      <c r="T2245" s="1" t="s">
        <v>30</v>
      </c>
      <c r="U2245" s="1" t="s">
        <v>30</v>
      </c>
      <c r="V2245">
        <v>0</v>
      </c>
      <c r="W2245" s="1" t="s">
        <v>30</v>
      </c>
      <c r="X2245" s="1" t="s">
        <v>57</v>
      </c>
      <c r="Y2245" s="1" t="s">
        <v>58</v>
      </c>
      <c r="Z2245">
        <v>38</v>
      </c>
      <c r="AA2245">
        <v>2798</v>
      </c>
      <c r="AB2245" s="1" t="s">
        <v>13500</v>
      </c>
      <c r="AC2245" s="1" t="s">
        <v>13500</v>
      </c>
      <c r="AD2245" t="s">
        <v>13495</v>
      </c>
      <c r="AE2245" s="1" t="s">
        <v>38</v>
      </c>
      <c r="AF2245" s="1" t="s">
        <v>38</v>
      </c>
      <c r="AG2245" t="s">
        <v>13526</v>
      </c>
      <c r="AH2245" t="s">
        <v>38</v>
      </c>
      <c r="AI2245" t="s">
        <v>13540</v>
      </c>
    </row>
    <row r="2246" spans="1:35" x14ac:dyDescent="0.25">
      <c r="A2246" s="1" t="s">
        <v>4582</v>
      </c>
      <c r="B2246" s="1" t="s">
        <v>30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s="1" t="s">
        <v>32</v>
      </c>
      <c r="I2246" s="1" t="s">
        <v>46</v>
      </c>
      <c r="J2246">
        <v>0</v>
      </c>
      <c r="K2246">
        <v>2</v>
      </c>
      <c r="L2246">
        <v>8</v>
      </c>
      <c r="M2246" s="1" t="s">
        <v>32</v>
      </c>
      <c r="N2246">
        <v>0</v>
      </c>
      <c r="O2246" s="1" t="s">
        <v>697</v>
      </c>
      <c r="P2246" s="1" t="s">
        <v>4583</v>
      </c>
      <c r="Q2246" s="1" t="s">
        <v>42</v>
      </c>
      <c r="R2246">
        <v>44</v>
      </c>
      <c r="S2246" s="1" t="s">
        <v>30</v>
      </c>
      <c r="T2246" s="1" t="s">
        <v>30</v>
      </c>
      <c r="U2246" s="1" t="s">
        <v>30</v>
      </c>
      <c r="V2246">
        <v>0</v>
      </c>
      <c r="W2246" s="1" t="s">
        <v>30</v>
      </c>
      <c r="X2246" s="1" t="s">
        <v>57</v>
      </c>
      <c r="Y2246" s="1" t="s">
        <v>58</v>
      </c>
      <c r="Z2246">
        <v>32</v>
      </c>
      <c r="AA2246">
        <v>2186</v>
      </c>
      <c r="AB2246" s="1" t="s">
        <v>13500</v>
      </c>
      <c r="AC2246" s="1" t="s">
        <v>13500</v>
      </c>
      <c r="AD2246" t="s">
        <v>13494</v>
      </c>
      <c r="AE2246" s="1" t="s">
        <v>38</v>
      </c>
      <c r="AF2246" s="1" t="s">
        <v>38</v>
      </c>
      <c r="AG2246" t="s">
        <v>13526</v>
      </c>
      <c r="AH2246" t="s">
        <v>38</v>
      </c>
      <c r="AI2246" t="s">
        <v>13540</v>
      </c>
    </row>
    <row r="2247" spans="1:35" x14ac:dyDescent="0.25">
      <c r="A2247" s="1" t="s">
        <v>4584</v>
      </c>
      <c r="B2247" s="1" t="s">
        <v>30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s="1" t="s">
        <v>30</v>
      </c>
      <c r="I2247" s="1" t="s">
        <v>31</v>
      </c>
      <c r="J2247">
        <v>0</v>
      </c>
      <c r="K2247">
        <v>2</v>
      </c>
      <c r="L2247">
        <v>28</v>
      </c>
      <c r="M2247" s="1" t="s">
        <v>32</v>
      </c>
      <c r="N2247">
        <v>0</v>
      </c>
      <c r="O2247" s="1" t="s">
        <v>94</v>
      </c>
      <c r="P2247" s="1" t="s">
        <v>4585</v>
      </c>
      <c r="Q2247" s="1" t="s">
        <v>35</v>
      </c>
      <c r="R2247">
        <v>22</v>
      </c>
      <c r="S2247" s="1" t="s">
        <v>32</v>
      </c>
      <c r="T2247" s="1" t="s">
        <v>30</v>
      </c>
      <c r="U2247" s="1" t="s">
        <v>30</v>
      </c>
      <c r="V2247">
        <v>0</v>
      </c>
      <c r="W2247" s="1" t="s">
        <v>32</v>
      </c>
      <c r="X2247" s="1" t="s">
        <v>43</v>
      </c>
      <c r="Y2247" s="1" t="s">
        <v>37</v>
      </c>
      <c r="Z2247">
        <v>28</v>
      </c>
      <c r="AA2247">
        <v>624</v>
      </c>
      <c r="AB2247" s="1" t="s">
        <v>13500</v>
      </c>
      <c r="AC2247" s="1" t="s">
        <v>13500</v>
      </c>
      <c r="AD2247" t="s">
        <v>13495</v>
      </c>
      <c r="AE2247" s="1" t="s">
        <v>38</v>
      </c>
      <c r="AF2247" s="1" t="s">
        <v>38</v>
      </c>
      <c r="AG2247" t="s">
        <v>13526</v>
      </c>
      <c r="AH2247" t="s">
        <v>38</v>
      </c>
      <c r="AI2247" t="s">
        <v>13539</v>
      </c>
    </row>
    <row r="2248" spans="1:35" x14ac:dyDescent="0.25">
      <c r="A2248" s="1" t="s">
        <v>4586</v>
      </c>
      <c r="B2248" s="1" t="s">
        <v>30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s="1" t="s">
        <v>32</v>
      </c>
      <c r="I2248" s="1" t="s">
        <v>46</v>
      </c>
      <c r="J2248">
        <v>0</v>
      </c>
      <c r="K2248">
        <v>1</v>
      </c>
      <c r="L2248">
        <v>6</v>
      </c>
      <c r="M2248" s="1" t="s">
        <v>30</v>
      </c>
      <c r="N2248">
        <v>18</v>
      </c>
      <c r="O2248" s="1" t="s">
        <v>697</v>
      </c>
      <c r="P2248" s="1" t="s">
        <v>4587</v>
      </c>
      <c r="Q2248" s="1" t="s">
        <v>35</v>
      </c>
      <c r="R2248">
        <v>58</v>
      </c>
      <c r="S2248" s="1" t="s">
        <v>30</v>
      </c>
      <c r="T2248" s="1" t="s">
        <v>30</v>
      </c>
      <c r="U2248" s="1" t="s">
        <v>30</v>
      </c>
      <c r="V2248">
        <v>0</v>
      </c>
      <c r="W2248" s="1" t="s">
        <v>32</v>
      </c>
      <c r="X2248" s="1" t="s">
        <v>36</v>
      </c>
      <c r="Y2248" s="1" t="s">
        <v>37</v>
      </c>
      <c r="Z2248">
        <v>49</v>
      </c>
      <c r="AA2248">
        <v>2770</v>
      </c>
      <c r="AB2248" s="1" t="s">
        <v>13500</v>
      </c>
      <c r="AC2248" s="1" t="s">
        <v>13500</v>
      </c>
      <c r="AD2248" t="s">
        <v>13494</v>
      </c>
      <c r="AE2248" s="1" t="s">
        <v>38</v>
      </c>
      <c r="AF2248" s="1" t="s">
        <v>38</v>
      </c>
      <c r="AG2248" t="s">
        <v>13526</v>
      </c>
      <c r="AH2248" t="s">
        <v>38</v>
      </c>
      <c r="AI2248" t="s">
        <v>13540</v>
      </c>
    </row>
    <row r="2249" spans="1:35" x14ac:dyDescent="0.25">
      <c r="A2249" s="1" t="s">
        <v>4588</v>
      </c>
      <c r="B2249" s="1" t="s">
        <v>30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s="1" t="s">
        <v>32</v>
      </c>
      <c r="I2249" s="1" t="s">
        <v>46</v>
      </c>
      <c r="J2249">
        <v>0</v>
      </c>
      <c r="K2249">
        <v>1</v>
      </c>
      <c r="L2249">
        <v>0</v>
      </c>
      <c r="M2249" s="1" t="s">
        <v>30</v>
      </c>
      <c r="N2249">
        <v>0</v>
      </c>
      <c r="O2249" s="1" t="s">
        <v>219</v>
      </c>
      <c r="P2249" s="1" t="s">
        <v>4589</v>
      </c>
      <c r="Q2249" s="1" t="s">
        <v>42</v>
      </c>
      <c r="R2249">
        <v>36</v>
      </c>
      <c r="S2249" s="1" t="s">
        <v>30</v>
      </c>
      <c r="T2249" s="1" t="s">
        <v>30</v>
      </c>
      <c r="U2249" s="1" t="s">
        <v>30</v>
      </c>
      <c r="V2249">
        <v>0</v>
      </c>
      <c r="W2249" s="1" t="s">
        <v>30</v>
      </c>
      <c r="X2249" s="1" t="s">
        <v>43</v>
      </c>
      <c r="Y2249" s="1" t="s">
        <v>58</v>
      </c>
      <c r="Z2249">
        <v>10</v>
      </c>
      <c r="AA2249">
        <v>325</v>
      </c>
      <c r="AB2249" s="1" t="s">
        <v>13500</v>
      </c>
      <c r="AC2249" s="1" t="s">
        <v>13500</v>
      </c>
      <c r="AD2249" t="s">
        <v>13494</v>
      </c>
      <c r="AE2249" s="1" t="s">
        <v>38</v>
      </c>
      <c r="AF2249" s="1" t="s">
        <v>38</v>
      </c>
      <c r="AG2249" t="s">
        <v>13527</v>
      </c>
      <c r="AH2249" t="s">
        <v>38</v>
      </c>
      <c r="AI2249" t="s">
        <v>13539</v>
      </c>
    </row>
    <row r="2250" spans="1:35" x14ac:dyDescent="0.25">
      <c r="A2250" s="1" t="s">
        <v>4590</v>
      </c>
      <c r="B2250" s="1" t="s">
        <v>30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s="1" t="s">
        <v>30</v>
      </c>
      <c r="I2250" s="1" t="s">
        <v>31</v>
      </c>
      <c r="J2250">
        <v>0</v>
      </c>
      <c r="K2250">
        <v>1</v>
      </c>
      <c r="L2250">
        <v>7</v>
      </c>
      <c r="M2250" s="1" t="s">
        <v>32</v>
      </c>
      <c r="N2250">
        <v>0</v>
      </c>
      <c r="O2250" s="1" t="s">
        <v>119</v>
      </c>
      <c r="P2250" s="1" t="s">
        <v>4591</v>
      </c>
      <c r="Q2250" s="1" t="s">
        <v>42</v>
      </c>
      <c r="R2250">
        <v>50</v>
      </c>
      <c r="S2250" s="1" t="s">
        <v>30</v>
      </c>
      <c r="T2250" s="1" t="s">
        <v>30</v>
      </c>
      <c r="U2250" s="1" t="s">
        <v>30</v>
      </c>
      <c r="V2250">
        <v>0</v>
      </c>
      <c r="W2250" s="1" t="s">
        <v>32</v>
      </c>
      <c r="X2250" s="1" t="s">
        <v>43</v>
      </c>
      <c r="Y2250" s="1" t="s">
        <v>37</v>
      </c>
      <c r="Z2250">
        <v>34</v>
      </c>
      <c r="AA2250">
        <v>1805</v>
      </c>
      <c r="AB2250" s="1" t="s">
        <v>13500</v>
      </c>
      <c r="AC2250" s="1" t="s">
        <v>13500</v>
      </c>
      <c r="AD2250" t="s">
        <v>13494</v>
      </c>
      <c r="AE2250" s="1" t="s">
        <v>38</v>
      </c>
      <c r="AF2250" s="1" t="s">
        <v>38</v>
      </c>
      <c r="AG2250" t="s">
        <v>13526</v>
      </c>
      <c r="AH2250" t="s">
        <v>38</v>
      </c>
      <c r="AI2250" t="s">
        <v>13540</v>
      </c>
    </row>
    <row r="2251" spans="1:35" x14ac:dyDescent="0.25">
      <c r="A2251" s="1" t="s">
        <v>4592</v>
      </c>
      <c r="B2251" s="1" t="s">
        <v>30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s="1" t="s">
        <v>30</v>
      </c>
      <c r="I2251" s="1" t="s">
        <v>31</v>
      </c>
      <c r="J2251">
        <v>0</v>
      </c>
      <c r="K2251">
        <v>0</v>
      </c>
      <c r="L2251">
        <v>3</v>
      </c>
      <c r="M2251" s="1" t="s">
        <v>32</v>
      </c>
      <c r="N2251">
        <v>0</v>
      </c>
      <c r="O2251" s="1" t="s">
        <v>49</v>
      </c>
      <c r="P2251" s="1" t="s">
        <v>4593</v>
      </c>
      <c r="Q2251" s="1" t="s">
        <v>42</v>
      </c>
      <c r="R2251">
        <v>45</v>
      </c>
      <c r="S2251" s="1" t="s">
        <v>30</v>
      </c>
      <c r="T2251" s="1" t="s">
        <v>30</v>
      </c>
      <c r="U2251" s="1" t="s">
        <v>30</v>
      </c>
      <c r="V2251">
        <v>0</v>
      </c>
      <c r="W2251" s="1" t="s">
        <v>32</v>
      </c>
      <c r="X2251" s="1" t="s">
        <v>57</v>
      </c>
      <c r="Y2251" s="1" t="s">
        <v>58</v>
      </c>
      <c r="Z2251">
        <v>60</v>
      </c>
      <c r="AA2251">
        <v>3825</v>
      </c>
      <c r="AB2251" s="1" t="s">
        <v>13500</v>
      </c>
      <c r="AC2251" s="1" t="s">
        <v>13500</v>
      </c>
      <c r="AD2251" t="s">
        <v>13494</v>
      </c>
      <c r="AE2251" s="1" t="s">
        <v>38</v>
      </c>
      <c r="AF2251" s="1" t="s">
        <v>38</v>
      </c>
      <c r="AG2251" t="s">
        <v>13526</v>
      </c>
      <c r="AH2251" t="s">
        <v>38</v>
      </c>
      <c r="AI2251" t="s">
        <v>13540</v>
      </c>
    </row>
    <row r="2252" spans="1:35" x14ac:dyDescent="0.25">
      <c r="A2252" s="1" t="s">
        <v>4594</v>
      </c>
      <c r="B2252" s="1" t="s">
        <v>30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s="1" t="s">
        <v>30</v>
      </c>
      <c r="I2252" s="1" t="s">
        <v>31</v>
      </c>
      <c r="J2252">
        <v>0</v>
      </c>
      <c r="K2252">
        <v>2</v>
      </c>
      <c r="L2252">
        <v>3</v>
      </c>
      <c r="M2252" s="1" t="s">
        <v>32</v>
      </c>
      <c r="N2252">
        <v>0</v>
      </c>
      <c r="O2252" s="1" t="s">
        <v>600</v>
      </c>
      <c r="P2252" s="1" t="s">
        <v>4595</v>
      </c>
      <c r="Q2252" s="1" t="s">
        <v>35</v>
      </c>
      <c r="R2252">
        <v>54</v>
      </c>
      <c r="S2252" s="1" t="s">
        <v>30</v>
      </c>
      <c r="T2252" s="1" t="s">
        <v>30</v>
      </c>
      <c r="U2252" s="1" t="s">
        <v>30</v>
      </c>
      <c r="V2252">
        <v>0</v>
      </c>
      <c r="W2252" s="1" t="s">
        <v>30</v>
      </c>
      <c r="X2252" s="1" t="s">
        <v>36</v>
      </c>
      <c r="Y2252" s="1" t="s">
        <v>58</v>
      </c>
      <c r="Z2252">
        <v>41</v>
      </c>
      <c r="AA2252">
        <v>1627</v>
      </c>
      <c r="AB2252" s="1" t="s">
        <v>13500</v>
      </c>
      <c r="AC2252" s="1" t="s">
        <v>13500</v>
      </c>
      <c r="AD2252" t="s">
        <v>13494</v>
      </c>
      <c r="AE2252" s="1" t="s">
        <v>38</v>
      </c>
      <c r="AF2252" s="1" t="s">
        <v>38</v>
      </c>
      <c r="AG2252" t="s">
        <v>13526</v>
      </c>
      <c r="AH2252" t="s">
        <v>38</v>
      </c>
      <c r="AI2252" t="s">
        <v>13539</v>
      </c>
    </row>
    <row r="2253" spans="1:35" x14ac:dyDescent="0.25">
      <c r="A2253" s="1" t="s">
        <v>4596</v>
      </c>
      <c r="B2253" s="1" t="s">
        <v>30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s="1" t="s">
        <v>30</v>
      </c>
      <c r="I2253" s="1" t="s">
        <v>31</v>
      </c>
      <c r="J2253">
        <v>0</v>
      </c>
      <c r="K2253">
        <v>0</v>
      </c>
      <c r="L2253">
        <v>0</v>
      </c>
      <c r="M2253" s="1" t="s">
        <v>30</v>
      </c>
      <c r="N2253">
        <v>0</v>
      </c>
      <c r="O2253" s="1" t="s">
        <v>156</v>
      </c>
      <c r="P2253" s="1" t="s">
        <v>4597</v>
      </c>
      <c r="Q2253" s="1" t="s">
        <v>42</v>
      </c>
      <c r="R2253">
        <v>51</v>
      </c>
      <c r="S2253" s="1" t="s">
        <v>30</v>
      </c>
      <c r="T2253" s="1" t="s">
        <v>30</v>
      </c>
      <c r="U2253" s="1" t="s">
        <v>30</v>
      </c>
      <c r="V2253">
        <v>0</v>
      </c>
      <c r="W2253" s="1" t="s">
        <v>30</v>
      </c>
      <c r="X2253" s="1" t="s">
        <v>43</v>
      </c>
      <c r="Y2253" s="1" t="s">
        <v>58</v>
      </c>
      <c r="Z2253">
        <v>8</v>
      </c>
      <c r="AA2253">
        <v>260</v>
      </c>
      <c r="AB2253" s="1" t="s">
        <v>13500</v>
      </c>
      <c r="AC2253" s="1" t="s">
        <v>13500</v>
      </c>
      <c r="AD2253" t="s">
        <v>13494</v>
      </c>
      <c r="AE2253" s="1" t="s">
        <v>38</v>
      </c>
      <c r="AF2253" s="1" t="s">
        <v>38</v>
      </c>
      <c r="AG2253" t="s">
        <v>13527</v>
      </c>
      <c r="AH2253" t="s">
        <v>38</v>
      </c>
      <c r="AI2253" t="s">
        <v>13539</v>
      </c>
    </row>
    <row r="2254" spans="1:35" x14ac:dyDescent="0.25">
      <c r="A2254" s="1" t="s">
        <v>4598</v>
      </c>
      <c r="B2254" s="1" t="s">
        <v>30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s="1" t="s">
        <v>32</v>
      </c>
      <c r="I2254" s="1" t="s">
        <v>46</v>
      </c>
      <c r="J2254">
        <v>0</v>
      </c>
      <c r="K2254">
        <v>0</v>
      </c>
      <c r="L2254">
        <v>2</v>
      </c>
      <c r="M2254" s="1" t="s">
        <v>32</v>
      </c>
      <c r="N2254">
        <v>0</v>
      </c>
      <c r="O2254" s="1" t="s">
        <v>97</v>
      </c>
      <c r="P2254" s="1" t="s">
        <v>4599</v>
      </c>
      <c r="Q2254" s="1" t="s">
        <v>42</v>
      </c>
      <c r="R2254">
        <v>77</v>
      </c>
      <c r="S2254" s="1" t="s">
        <v>30</v>
      </c>
      <c r="T2254" s="1" t="s">
        <v>32</v>
      </c>
      <c r="U2254" s="1" t="s">
        <v>30</v>
      </c>
      <c r="V2254">
        <v>0</v>
      </c>
      <c r="W2254" s="1" t="s">
        <v>30</v>
      </c>
      <c r="X2254" s="1" t="s">
        <v>57</v>
      </c>
      <c r="Y2254" s="1" t="s">
        <v>58</v>
      </c>
      <c r="Z2254">
        <v>35</v>
      </c>
      <c r="AA2254">
        <v>1178</v>
      </c>
      <c r="AB2254" s="1" t="s">
        <v>13500</v>
      </c>
      <c r="AC2254" s="1" t="s">
        <v>13500</v>
      </c>
      <c r="AD2254" t="s">
        <v>13496</v>
      </c>
      <c r="AE2254" s="1" t="s">
        <v>38</v>
      </c>
      <c r="AF2254" s="1" t="s">
        <v>38</v>
      </c>
      <c r="AG2254" t="s">
        <v>13527</v>
      </c>
      <c r="AH2254" t="s">
        <v>38</v>
      </c>
      <c r="AI2254" t="s">
        <v>13539</v>
      </c>
    </row>
    <row r="2255" spans="1:35" x14ac:dyDescent="0.25">
      <c r="A2255" s="1" t="s">
        <v>4600</v>
      </c>
      <c r="B2255" s="1" t="s">
        <v>30</v>
      </c>
      <c r="C2255">
        <v>19</v>
      </c>
      <c r="D2255">
        <v>76</v>
      </c>
      <c r="E2255">
        <v>241</v>
      </c>
      <c r="F2255">
        <v>0</v>
      </c>
      <c r="G2255">
        <v>0</v>
      </c>
      <c r="H2255" s="1" t="s">
        <v>30</v>
      </c>
      <c r="I2255" s="1" t="s">
        <v>31</v>
      </c>
      <c r="J2255">
        <v>0</v>
      </c>
      <c r="K2255">
        <v>0</v>
      </c>
      <c r="L2255">
        <v>9</v>
      </c>
      <c r="M2255" s="1" t="s">
        <v>32</v>
      </c>
      <c r="N2255">
        <v>0</v>
      </c>
      <c r="O2255" s="1" t="s">
        <v>71</v>
      </c>
      <c r="P2255" s="1" t="s">
        <v>4601</v>
      </c>
      <c r="Q2255" s="1" t="s">
        <v>35</v>
      </c>
      <c r="R2255">
        <v>75</v>
      </c>
      <c r="S2255" s="1" t="s">
        <v>30</v>
      </c>
      <c r="T2255" s="1" t="s">
        <v>32</v>
      </c>
      <c r="U2255" s="1" t="s">
        <v>30</v>
      </c>
      <c r="V2255">
        <v>0</v>
      </c>
      <c r="W2255" s="1" t="s">
        <v>30</v>
      </c>
      <c r="X2255" s="1" t="s">
        <v>57</v>
      </c>
      <c r="Y2255" s="1" t="s">
        <v>37</v>
      </c>
      <c r="Z2255">
        <v>42</v>
      </c>
      <c r="AA2255">
        <v>787</v>
      </c>
      <c r="AB2255" s="1" t="s">
        <v>13500</v>
      </c>
      <c r="AC2255" s="1" t="s">
        <v>13500</v>
      </c>
      <c r="AD2255" t="s">
        <v>13496</v>
      </c>
      <c r="AE2255" s="1" t="s">
        <v>38</v>
      </c>
      <c r="AF2255" s="1" t="s">
        <v>38</v>
      </c>
      <c r="AG2255" t="s">
        <v>13526</v>
      </c>
      <c r="AH2255" t="s">
        <v>38</v>
      </c>
      <c r="AI2255" t="s">
        <v>13539</v>
      </c>
    </row>
    <row r="2256" spans="1:35" x14ac:dyDescent="0.25">
      <c r="A2256" s="1" t="s">
        <v>4602</v>
      </c>
      <c r="B2256" s="1" t="s">
        <v>30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s="1" t="s">
        <v>32</v>
      </c>
      <c r="I2256" s="1" t="s">
        <v>46</v>
      </c>
      <c r="J2256">
        <v>0</v>
      </c>
      <c r="K2256">
        <v>0</v>
      </c>
      <c r="L2256">
        <v>4</v>
      </c>
      <c r="M2256" s="1" t="s">
        <v>32</v>
      </c>
      <c r="N2256">
        <v>0</v>
      </c>
      <c r="O2256" s="1" t="s">
        <v>179</v>
      </c>
      <c r="P2256" s="1" t="s">
        <v>4603</v>
      </c>
      <c r="Q2256" s="1" t="s">
        <v>42</v>
      </c>
      <c r="R2256">
        <v>51</v>
      </c>
      <c r="S2256" s="1" t="s">
        <v>30</v>
      </c>
      <c r="T2256" s="1" t="s">
        <v>30</v>
      </c>
      <c r="U2256" s="1" t="s">
        <v>30</v>
      </c>
      <c r="V2256">
        <v>0</v>
      </c>
      <c r="W2256" s="1" t="s">
        <v>32</v>
      </c>
      <c r="X2256" s="1" t="s">
        <v>36</v>
      </c>
      <c r="Y2256" s="1" t="s">
        <v>58</v>
      </c>
      <c r="Z2256">
        <v>36</v>
      </c>
      <c r="AA2256">
        <v>1489</v>
      </c>
      <c r="AB2256" s="1" t="s">
        <v>13500</v>
      </c>
      <c r="AC2256" s="1" t="s">
        <v>13500</v>
      </c>
      <c r="AD2256" t="s">
        <v>13494</v>
      </c>
      <c r="AE2256" s="1" t="s">
        <v>38</v>
      </c>
      <c r="AF2256" s="1" t="s">
        <v>38</v>
      </c>
      <c r="AG2256" t="s">
        <v>13526</v>
      </c>
      <c r="AH2256" t="s">
        <v>38</v>
      </c>
      <c r="AI2256" t="s">
        <v>13540</v>
      </c>
    </row>
    <row r="2257" spans="1:35" x14ac:dyDescent="0.25">
      <c r="A2257" s="1" t="s">
        <v>4604</v>
      </c>
      <c r="B2257" s="1" t="s">
        <v>30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s="1" t="s">
        <v>32</v>
      </c>
      <c r="I2257" s="1" t="s">
        <v>46</v>
      </c>
      <c r="J2257">
        <v>0</v>
      </c>
      <c r="K2257">
        <v>1</v>
      </c>
      <c r="L2257">
        <v>6</v>
      </c>
      <c r="M2257" s="1" t="s">
        <v>32</v>
      </c>
      <c r="N2257">
        <v>0</v>
      </c>
      <c r="O2257" s="1" t="s">
        <v>135</v>
      </c>
      <c r="P2257" s="1" t="s">
        <v>4605</v>
      </c>
      <c r="Q2257" s="1" t="s">
        <v>35</v>
      </c>
      <c r="R2257">
        <v>36</v>
      </c>
      <c r="S2257" s="1" t="s">
        <v>30</v>
      </c>
      <c r="T2257" s="1" t="s">
        <v>30</v>
      </c>
      <c r="U2257" s="1" t="s">
        <v>30</v>
      </c>
      <c r="V2257">
        <v>0</v>
      </c>
      <c r="W2257" s="1" t="s">
        <v>30</v>
      </c>
      <c r="X2257" s="1" t="s">
        <v>36</v>
      </c>
      <c r="Y2257" s="1" t="s">
        <v>37</v>
      </c>
      <c r="Z2257">
        <v>16</v>
      </c>
      <c r="AA2257">
        <v>164</v>
      </c>
      <c r="AB2257" s="1" t="s">
        <v>13500</v>
      </c>
      <c r="AC2257" s="1" t="s">
        <v>13500</v>
      </c>
      <c r="AD2257" t="s">
        <v>13494</v>
      </c>
      <c r="AE2257" s="1" t="s">
        <v>38</v>
      </c>
      <c r="AF2257" s="1" t="s">
        <v>38</v>
      </c>
      <c r="AG2257" t="s">
        <v>13526</v>
      </c>
      <c r="AH2257" t="s">
        <v>38</v>
      </c>
      <c r="AI2257" t="s">
        <v>13539</v>
      </c>
    </row>
    <row r="2258" spans="1:35" x14ac:dyDescent="0.25">
      <c r="A2258" s="1" t="s">
        <v>4606</v>
      </c>
      <c r="B2258" s="1" t="s">
        <v>30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s="1" t="s">
        <v>30</v>
      </c>
      <c r="I2258" s="1" t="s">
        <v>31</v>
      </c>
      <c r="J2258">
        <v>0</v>
      </c>
      <c r="K2258">
        <v>0</v>
      </c>
      <c r="L2258">
        <v>9</v>
      </c>
      <c r="M2258" s="1" t="s">
        <v>32</v>
      </c>
      <c r="N2258">
        <v>0</v>
      </c>
      <c r="O2258" s="1" t="s">
        <v>153</v>
      </c>
      <c r="P2258" s="1" t="s">
        <v>4607</v>
      </c>
      <c r="Q2258" s="1" t="s">
        <v>42</v>
      </c>
      <c r="R2258">
        <v>60</v>
      </c>
      <c r="S2258" s="1" t="s">
        <v>30</v>
      </c>
      <c r="T2258" s="1" t="s">
        <v>30</v>
      </c>
      <c r="U2258" s="1" t="s">
        <v>30</v>
      </c>
      <c r="V2258">
        <v>0</v>
      </c>
      <c r="W2258" s="1" t="s">
        <v>30</v>
      </c>
      <c r="X2258" s="1" t="s">
        <v>36</v>
      </c>
      <c r="Y2258" s="1" t="s">
        <v>37</v>
      </c>
      <c r="Z2258">
        <v>56</v>
      </c>
      <c r="AA2258">
        <v>3186</v>
      </c>
      <c r="AB2258" s="1" t="s">
        <v>13500</v>
      </c>
      <c r="AC2258" s="1" t="s">
        <v>13500</v>
      </c>
      <c r="AD2258" t="s">
        <v>13494</v>
      </c>
      <c r="AE2258" s="1" t="s">
        <v>38</v>
      </c>
      <c r="AF2258" s="1" t="s">
        <v>38</v>
      </c>
      <c r="AG2258" t="s">
        <v>13526</v>
      </c>
      <c r="AH2258" t="s">
        <v>38</v>
      </c>
      <c r="AI2258" t="s">
        <v>13540</v>
      </c>
    </row>
    <row r="2259" spans="1:35" x14ac:dyDescent="0.25">
      <c r="A2259" s="1" t="s">
        <v>4608</v>
      </c>
      <c r="B2259" s="1" t="s">
        <v>30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s="1" t="s">
        <v>30</v>
      </c>
      <c r="I2259" s="1" t="s">
        <v>31</v>
      </c>
      <c r="J2259">
        <v>0</v>
      </c>
      <c r="K2259">
        <v>0</v>
      </c>
      <c r="L2259">
        <v>8</v>
      </c>
      <c r="M2259" s="1" t="s">
        <v>32</v>
      </c>
      <c r="N2259">
        <v>0</v>
      </c>
      <c r="O2259" s="1" t="s">
        <v>211</v>
      </c>
      <c r="P2259" s="1" t="s">
        <v>4609</v>
      </c>
      <c r="Q2259" s="1" t="s">
        <v>35</v>
      </c>
      <c r="R2259">
        <v>58</v>
      </c>
      <c r="S2259" s="1" t="s">
        <v>30</v>
      </c>
      <c r="T2259" s="1" t="s">
        <v>30</v>
      </c>
      <c r="U2259" s="1" t="s">
        <v>30</v>
      </c>
      <c r="V2259">
        <v>0</v>
      </c>
      <c r="W2259" s="1" t="s">
        <v>32</v>
      </c>
      <c r="X2259" s="1" t="s">
        <v>36</v>
      </c>
      <c r="Y2259" s="1" t="s">
        <v>58</v>
      </c>
      <c r="Z2259">
        <v>53</v>
      </c>
      <c r="AA2259">
        <v>2892</v>
      </c>
      <c r="AB2259" s="1" t="s">
        <v>13500</v>
      </c>
      <c r="AC2259" s="1" t="s">
        <v>13500</v>
      </c>
      <c r="AD2259" t="s">
        <v>13494</v>
      </c>
      <c r="AE2259" s="1" t="s">
        <v>38</v>
      </c>
      <c r="AF2259" s="1" t="s">
        <v>38</v>
      </c>
      <c r="AG2259" t="s">
        <v>13526</v>
      </c>
      <c r="AH2259" t="s">
        <v>38</v>
      </c>
      <c r="AI2259" t="s">
        <v>13540</v>
      </c>
    </row>
    <row r="2260" spans="1:35" x14ac:dyDescent="0.25">
      <c r="A2260" s="1" t="s">
        <v>4610</v>
      </c>
      <c r="B2260" s="1" t="s">
        <v>30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s="1" t="s">
        <v>30</v>
      </c>
      <c r="I2260" s="1" t="s">
        <v>31</v>
      </c>
      <c r="J2260">
        <v>0</v>
      </c>
      <c r="K2260">
        <v>0</v>
      </c>
      <c r="L2260">
        <v>0</v>
      </c>
      <c r="M2260" s="1" t="s">
        <v>30</v>
      </c>
      <c r="N2260">
        <v>0</v>
      </c>
      <c r="O2260" s="1" t="s">
        <v>159</v>
      </c>
      <c r="P2260" s="1" t="s">
        <v>4611</v>
      </c>
      <c r="Q2260" s="1" t="s">
        <v>42</v>
      </c>
      <c r="R2260">
        <v>28</v>
      </c>
      <c r="S2260" s="1" t="s">
        <v>32</v>
      </c>
      <c r="T2260" s="1" t="s">
        <v>30</v>
      </c>
      <c r="U2260" s="1" t="s">
        <v>30</v>
      </c>
      <c r="V2260">
        <v>0</v>
      </c>
      <c r="W2260" s="1" t="s">
        <v>30</v>
      </c>
      <c r="X2260" s="1" t="s">
        <v>43</v>
      </c>
      <c r="Y2260" s="1" t="s">
        <v>37</v>
      </c>
      <c r="Z2260">
        <v>7</v>
      </c>
      <c r="AA2260">
        <v>354</v>
      </c>
      <c r="AB2260" s="1" t="s">
        <v>13500</v>
      </c>
      <c r="AC2260" s="1" t="s">
        <v>13500</v>
      </c>
      <c r="AD2260" t="s">
        <v>13495</v>
      </c>
      <c r="AE2260" s="1" t="s">
        <v>38</v>
      </c>
      <c r="AF2260" s="1" t="s">
        <v>38</v>
      </c>
      <c r="AG2260" t="s">
        <v>13527</v>
      </c>
      <c r="AH2260" t="s">
        <v>38</v>
      </c>
      <c r="AI2260" t="s">
        <v>13540</v>
      </c>
    </row>
    <row r="2261" spans="1:35" x14ac:dyDescent="0.25">
      <c r="A2261" s="1" t="s">
        <v>4612</v>
      </c>
      <c r="B2261" s="1" t="s">
        <v>30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s="1" t="s">
        <v>30</v>
      </c>
      <c r="I2261" s="1" t="s">
        <v>31</v>
      </c>
      <c r="J2261">
        <v>0</v>
      </c>
      <c r="K2261">
        <v>0</v>
      </c>
      <c r="L2261">
        <v>6</v>
      </c>
      <c r="M2261" s="1" t="s">
        <v>32</v>
      </c>
      <c r="N2261">
        <v>0</v>
      </c>
      <c r="O2261" s="1" t="s">
        <v>52</v>
      </c>
      <c r="P2261" s="1" t="s">
        <v>4613</v>
      </c>
      <c r="Q2261" s="1" t="s">
        <v>42</v>
      </c>
      <c r="R2261">
        <v>81</v>
      </c>
      <c r="S2261" s="1" t="s">
        <v>30</v>
      </c>
      <c r="T2261" s="1" t="s">
        <v>32</v>
      </c>
      <c r="U2261" s="1" t="s">
        <v>30</v>
      </c>
      <c r="V2261">
        <v>0</v>
      </c>
      <c r="W2261" s="1" t="s">
        <v>30</v>
      </c>
      <c r="X2261" s="1" t="s">
        <v>57</v>
      </c>
      <c r="Y2261" s="1" t="s">
        <v>37</v>
      </c>
      <c r="Z2261">
        <v>51</v>
      </c>
      <c r="AA2261">
        <v>1317</v>
      </c>
      <c r="AB2261" s="1" t="s">
        <v>13500</v>
      </c>
      <c r="AC2261" s="1" t="s">
        <v>13500</v>
      </c>
      <c r="AD2261" t="s">
        <v>13496</v>
      </c>
      <c r="AE2261" s="1" t="s">
        <v>38</v>
      </c>
      <c r="AF2261" s="1" t="s">
        <v>38</v>
      </c>
      <c r="AG2261" t="s">
        <v>13526</v>
      </c>
      <c r="AH2261" t="s">
        <v>38</v>
      </c>
      <c r="AI2261" t="s">
        <v>13539</v>
      </c>
    </row>
    <row r="2262" spans="1:35" x14ac:dyDescent="0.25">
      <c r="A2262" s="1" t="s">
        <v>4614</v>
      </c>
      <c r="B2262" s="1" t="s">
        <v>30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s="1" t="s">
        <v>32</v>
      </c>
      <c r="I2262" s="1" t="s">
        <v>46</v>
      </c>
      <c r="J2262">
        <v>0</v>
      </c>
      <c r="K2262">
        <v>0</v>
      </c>
      <c r="L2262">
        <v>13</v>
      </c>
      <c r="M2262" s="1" t="s">
        <v>32</v>
      </c>
      <c r="N2262">
        <v>0</v>
      </c>
      <c r="O2262" s="1" t="s">
        <v>40</v>
      </c>
      <c r="P2262" s="1" t="s">
        <v>4615</v>
      </c>
      <c r="Q2262" s="1" t="s">
        <v>35</v>
      </c>
      <c r="R2262">
        <v>74</v>
      </c>
      <c r="S2262" s="1" t="s">
        <v>30</v>
      </c>
      <c r="T2262" s="1" t="s">
        <v>32</v>
      </c>
      <c r="U2262" s="1" t="s">
        <v>30</v>
      </c>
      <c r="V2262">
        <v>0</v>
      </c>
      <c r="W2262" s="1" t="s">
        <v>32</v>
      </c>
      <c r="X2262" s="1" t="s">
        <v>57</v>
      </c>
      <c r="Y2262" s="1" t="s">
        <v>37</v>
      </c>
      <c r="Z2262">
        <v>18</v>
      </c>
      <c r="AA2262">
        <v>659</v>
      </c>
      <c r="AB2262" s="1" t="s">
        <v>13500</v>
      </c>
      <c r="AC2262" s="1" t="s">
        <v>13500</v>
      </c>
      <c r="AD2262" t="s">
        <v>13496</v>
      </c>
      <c r="AE2262" s="1" t="s">
        <v>38</v>
      </c>
      <c r="AF2262" s="1" t="s">
        <v>38</v>
      </c>
      <c r="AG2262" t="s">
        <v>13526</v>
      </c>
      <c r="AH2262" t="s">
        <v>38</v>
      </c>
      <c r="AI2262" t="s">
        <v>13539</v>
      </c>
    </row>
    <row r="2263" spans="1:35" x14ac:dyDescent="0.25">
      <c r="A2263" s="1" t="s">
        <v>4616</v>
      </c>
      <c r="B2263" s="1" t="s">
        <v>30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s="1" t="s">
        <v>30</v>
      </c>
      <c r="I2263" s="1" t="s">
        <v>31</v>
      </c>
      <c r="J2263">
        <v>0</v>
      </c>
      <c r="K2263">
        <v>0</v>
      </c>
      <c r="L2263">
        <v>24</v>
      </c>
      <c r="M2263" s="1" t="s">
        <v>32</v>
      </c>
      <c r="N2263">
        <v>0</v>
      </c>
      <c r="O2263" s="1" t="s">
        <v>275</v>
      </c>
      <c r="P2263" s="1" t="s">
        <v>4617</v>
      </c>
      <c r="Q2263" s="1" t="s">
        <v>35</v>
      </c>
      <c r="R2263">
        <v>30</v>
      </c>
      <c r="S2263" s="1" t="s">
        <v>30</v>
      </c>
      <c r="T2263" s="1" t="s">
        <v>30</v>
      </c>
      <c r="U2263" s="1" t="s">
        <v>30</v>
      </c>
      <c r="V2263">
        <v>0</v>
      </c>
      <c r="W2263" s="1" t="s">
        <v>30</v>
      </c>
      <c r="X2263" s="1" t="s">
        <v>43</v>
      </c>
      <c r="Y2263" s="1" t="s">
        <v>58</v>
      </c>
      <c r="Z2263">
        <v>26</v>
      </c>
      <c r="AA2263">
        <v>1635</v>
      </c>
      <c r="AB2263" s="1" t="s">
        <v>13500</v>
      </c>
      <c r="AC2263" s="1" t="s">
        <v>13500</v>
      </c>
      <c r="AD2263" t="s">
        <v>13495</v>
      </c>
      <c r="AE2263" s="1" t="s">
        <v>38</v>
      </c>
      <c r="AF2263" s="1" t="s">
        <v>38</v>
      </c>
      <c r="AG2263" t="s">
        <v>13526</v>
      </c>
      <c r="AH2263" t="s">
        <v>38</v>
      </c>
      <c r="AI2263" t="s">
        <v>13540</v>
      </c>
    </row>
    <row r="2264" spans="1:35" x14ac:dyDescent="0.25">
      <c r="A2264" s="1" t="s">
        <v>4618</v>
      </c>
      <c r="B2264" s="1" t="s">
        <v>30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s="1" t="s">
        <v>30</v>
      </c>
      <c r="I2264" s="1" t="s">
        <v>31</v>
      </c>
      <c r="J2264">
        <v>0</v>
      </c>
      <c r="K2264">
        <v>0</v>
      </c>
      <c r="L2264">
        <v>1</v>
      </c>
      <c r="M2264" s="1" t="s">
        <v>32</v>
      </c>
      <c r="N2264">
        <v>0</v>
      </c>
      <c r="O2264" s="1" t="s">
        <v>269</v>
      </c>
      <c r="P2264" s="1" t="s">
        <v>4619</v>
      </c>
      <c r="Q2264" s="1" t="s">
        <v>42</v>
      </c>
      <c r="R2264">
        <v>58</v>
      </c>
      <c r="S2264" s="1" t="s">
        <v>30</v>
      </c>
      <c r="T2264" s="1" t="s">
        <v>30</v>
      </c>
      <c r="U2264" s="1" t="s">
        <v>30</v>
      </c>
      <c r="V2264">
        <v>0</v>
      </c>
      <c r="W2264" s="1" t="s">
        <v>32</v>
      </c>
      <c r="X2264" s="1" t="s">
        <v>36</v>
      </c>
      <c r="Y2264" s="1" t="s">
        <v>58</v>
      </c>
      <c r="Z2264">
        <v>47</v>
      </c>
      <c r="AA2264">
        <v>1009</v>
      </c>
      <c r="AB2264" s="1" t="s">
        <v>13500</v>
      </c>
      <c r="AC2264" s="1" t="s">
        <v>13500</v>
      </c>
      <c r="AD2264" t="s">
        <v>13494</v>
      </c>
      <c r="AE2264" s="1" t="s">
        <v>38</v>
      </c>
      <c r="AF2264" s="1" t="s">
        <v>38</v>
      </c>
      <c r="AG2264" t="s">
        <v>13527</v>
      </c>
      <c r="AH2264" t="s">
        <v>38</v>
      </c>
      <c r="AI2264" t="s">
        <v>13539</v>
      </c>
    </row>
    <row r="2265" spans="1:35" x14ac:dyDescent="0.25">
      <c r="A2265" s="1" t="s">
        <v>4620</v>
      </c>
      <c r="B2265" s="1" t="s">
        <v>30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s="1" t="s">
        <v>30</v>
      </c>
      <c r="I2265" s="1" t="s">
        <v>31</v>
      </c>
      <c r="J2265">
        <v>0</v>
      </c>
      <c r="K2265">
        <v>0</v>
      </c>
      <c r="L2265">
        <v>10</v>
      </c>
      <c r="M2265" s="1" t="s">
        <v>32</v>
      </c>
      <c r="N2265">
        <v>0</v>
      </c>
      <c r="O2265" s="1" t="s">
        <v>272</v>
      </c>
      <c r="P2265" s="1" t="s">
        <v>4621</v>
      </c>
      <c r="Q2265" s="1" t="s">
        <v>35</v>
      </c>
      <c r="R2265">
        <v>39</v>
      </c>
      <c r="S2265" s="1" t="s">
        <v>30</v>
      </c>
      <c r="T2265" s="1" t="s">
        <v>30</v>
      </c>
      <c r="U2265" s="1" t="s">
        <v>30</v>
      </c>
      <c r="V2265">
        <v>0</v>
      </c>
      <c r="W2265" s="1" t="s">
        <v>30</v>
      </c>
      <c r="X2265" s="1" t="s">
        <v>36</v>
      </c>
      <c r="Y2265" s="1" t="s">
        <v>37</v>
      </c>
      <c r="Z2265">
        <v>29</v>
      </c>
      <c r="AA2265">
        <v>358</v>
      </c>
      <c r="AB2265" s="1" t="s">
        <v>13500</v>
      </c>
      <c r="AC2265" s="1" t="s">
        <v>13500</v>
      </c>
      <c r="AD2265" t="s">
        <v>13494</v>
      </c>
      <c r="AE2265" s="1" t="s">
        <v>38</v>
      </c>
      <c r="AF2265" s="1" t="s">
        <v>38</v>
      </c>
      <c r="AG2265" t="s">
        <v>13526</v>
      </c>
      <c r="AH2265" t="s">
        <v>38</v>
      </c>
      <c r="AI2265" t="s">
        <v>13539</v>
      </c>
    </row>
    <row r="2266" spans="1:35" x14ac:dyDescent="0.25">
      <c r="A2266" s="1" t="s">
        <v>4622</v>
      </c>
      <c r="B2266" s="1" t="s">
        <v>30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s="1" t="s">
        <v>30</v>
      </c>
      <c r="I2266" s="1" t="s">
        <v>31</v>
      </c>
      <c r="J2266">
        <v>0</v>
      </c>
      <c r="K2266">
        <v>0</v>
      </c>
      <c r="L2266">
        <v>0</v>
      </c>
      <c r="M2266" s="1" t="s">
        <v>30</v>
      </c>
      <c r="N2266">
        <v>0</v>
      </c>
      <c r="O2266" s="1" t="s">
        <v>159</v>
      </c>
      <c r="P2266" s="1" t="s">
        <v>4623</v>
      </c>
      <c r="Q2266" s="1" t="s">
        <v>42</v>
      </c>
      <c r="R2266">
        <v>67</v>
      </c>
      <c r="S2266" s="1" t="s">
        <v>30</v>
      </c>
      <c r="T2266" s="1" t="s">
        <v>32</v>
      </c>
      <c r="U2266" s="1" t="s">
        <v>30</v>
      </c>
      <c r="V2266">
        <v>0</v>
      </c>
      <c r="W2266" s="1" t="s">
        <v>30</v>
      </c>
      <c r="X2266" s="1" t="s">
        <v>57</v>
      </c>
      <c r="Y2266" s="1" t="s">
        <v>37</v>
      </c>
      <c r="Z2266">
        <v>9</v>
      </c>
      <c r="AA2266">
        <v>681</v>
      </c>
      <c r="AB2266" s="1" t="s">
        <v>13500</v>
      </c>
      <c r="AC2266" s="1" t="s">
        <v>13500</v>
      </c>
      <c r="AD2266" t="s">
        <v>13496</v>
      </c>
      <c r="AE2266" s="1" t="s">
        <v>38</v>
      </c>
      <c r="AF2266" s="1" t="s">
        <v>38</v>
      </c>
      <c r="AG2266" t="s">
        <v>13527</v>
      </c>
      <c r="AH2266" t="s">
        <v>38</v>
      </c>
      <c r="AI2266" t="s">
        <v>13540</v>
      </c>
    </row>
    <row r="2267" spans="1:35" x14ac:dyDescent="0.25">
      <c r="A2267" s="1" t="s">
        <v>4624</v>
      </c>
      <c r="B2267" s="1" t="s">
        <v>30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s="1" t="s">
        <v>30</v>
      </c>
      <c r="I2267" s="1" t="s">
        <v>31</v>
      </c>
      <c r="J2267">
        <v>0</v>
      </c>
      <c r="K2267">
        <v>0</v>
      </c>
      <c r="L2267">
        <v>0</v>
      </c>
      <c r="M2267" s="1" t="s">
        <v>30</v>
      </c>
      <c r="N2267">
        <v>0</v>
      </c>
      <c r="O2267" s="1" t="s">
        <v>202</v>
      </c>
      <c r="P2267" s="1" t="s">
        <v>4625</v>
      </c>
      <c r="Q2267" s="1" t="s">
        <v>35</v>
      </c>
      <c r="R2267">
        <v>49</v>
      </c>
      <c r="S2267" s="1" t="s">
        <v>30</v>
      </c>
      <c r="T2267" s="1" t="s">
        <v>30</v>
      </c>
      <c r="U2267" s="1" t="s">
        <v>30</v>
      </c>
      <c r="V2267">
        <v>0</v>
      </c>
      <c r="W2267" s="1" t="s">
        <v>30</v>
      </c>
      <c r="X2267" s="1" t="s">
        <v>36</v>
      </c>
      <c r="Y2267" s="1" t="s">
        <v>58</v>
      </c>
      <c r="Z2267">
        <v>9</v>
      </c>
      <c r="AA2267">
        <v>267</v>
      </c>
      <c r="AB2267" s="1" t="s">
        <v>13500</v>
      </c>
      <c r="AC2267" s="1" t="s">
        <v>13500</v>
      </c>
      <c r="AD2267" t="s">
        <v>13494</v>
      </c>
      <c r="AE2267" s="1" t="s">
        <v>38</v>
      </c>
      <c r="AF2267" s="1" t="s">
        <v>38</v>
      </c>
      <c r="AG2267" t="s">
        <v>13527</v>
      </c>
      <c r="AH2267" t="s">
        <v>38</v>
      </c>
      <c r="AI2267" t="s">
        <v>13539</v>
      </c>
    </row>
    <row r="2268" spans="1:35" x14ac:dyDescent="0.25">
      <c r="A2268" s="1" t="s">
        <v>4626</v>
      </c>
      <c r="B2268" s="1" t="s">
        <v>30</v>
      </c>
      <c r="C2268">
        <v>7</v>
      </c>
      <c r="D2268">
        <v>22</v>
      </c>
      <c r="E2268">
        <v>68</v>
      </c>
      <c r="F2268">
        <v>0</v>
      </c>
      <c r="G2268">
        <v>0</v>
      </c>
      <c r="H2268" s="1" t="s">
        <v>30</v>
      </c>
      <c r="I2268" s="1" t="s">
        <v>31</v>
      </c>
      <c r="J2268">
        <v>0</v>
      </c>
      <c r="K2268">
        <v>0</v>
      </c>
      <c r="L2268">
        <v>6</v>
      </c>
      <c r="M2268" s="1" t="s">
        <v>32</v>
      </c>
      <c r="N2268">
        <v>0</v>
      </c>
      <c r="O2268" s="1" t="s">
        <v>166</v>
      </c>
      <c r="P2268" s="1" t="s">
        <v>4627</v>
      </c>
      <c r="Q2268" s="1" t="s">
        <v>42</v>
      </c>
      <c r="R2268">
        <v>68</v>
      </c>
      <c r="S2268" s="1" t="s">
        <v>30</v>
      </c>
      <c r="T2268" s="1" t="s">
        <v>32</v>
      </c>
      <c r="U2268" s="1" t="s">
        <v>30</v>
      </c>
      <c r="V2268">
        <v>0</v>
      </c>
      <c r="W2268" s="1" t="s">
        <v>30</v>
      </c>
      <c r="X2268" s="1" t="s">
        <v>57</v>
      </c>
      <c r="Y2268" s="1" t="s">
        <v>37</v>
      </c>
      <c r="Z2268">
        <v>45</v>
      </c>
      <c r="AA2268">
        <v>305</v>
      </c>
      <c r="AB2268" s="1" t="s">
        <v>13500</v>
      </c>
      <c r="AC2268" s="1" t="s">
        <v>13500</v>
      </c>
      <c r="AD2268" t="s">
        <v>13496</v>
      </c>
      <c r="AE2268" s="1" t="s">
        <v>38</v>
      </c>
      <c r="AF2268" s="1" t="s">
        <v>38</v>
      </c>
      <c r="AG2268" t="s">
        <v>13526</v>
      </c>
      <c r="AH2268" t="s">
        <v>38</v>
      </c>
      <c r="AI2268" t="s">
        <v>13538</v>
      </c>
    </row>
    <row r="2269" spans="1:35" x14ac:dyDescent="0.25">
      <c r="A2269" s="1" t="s">
        <v>4628</v>
      </c>
      <c r="B2269" s="1" t="s">
        <v>30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s="1" t="s">
        <v>30</v>
      </c>
      <c r="I2269" s="1" t="s">
        <v>31</v>
      </c>
      <c r="J2269">
        <v>0</v>
      </c>
      <c r="K2269">
        <v>0</v>
      </c>
      <c r="L2269">
        <v>5</v>
      </c>
      <c r="M2269" s="1" t="s">
        <v>32</v>
      </c>
      <c r="N2269">
        <v>0</v>
      </c>
      <c r="O2269" s="1" t="s">
        <v>176</v>
      </c>
      <c r="P2269" s="1" t="s">
        <v>4629</v>
      </c>
      <c r="Q2269" s="1" t="s">
        <v>35</v>
      </c>
      <c r="R2269">
        <v>69</v>
      </c>
      <c r="S2269" s="1" t="s">
        <v>30</v>
      </c>
      <c r="T2269" s="1" t="s">
        <v>32</v>
      </c>
      <c r="U2269" s="1" t="s">
        <v>30</v>
      </c>
      <c r="V2269">
        <v>0</v>
      </c>
      <c r="W2269" s="1" t="s">
        <v>32</v>
      </c>
      <c r="X2269" s="1" t="s">
        <v>57</v>
      </c>
      <c r="Y2269" s="1" t="s">
        <v>37</v>
      </c>
      <c r="Z2269">
        <v>34</v>
      </c>
      <c r="AA2269">
        <v>1908</v>
      </c>
      <c r="AB2269" s="1" t="s">
        <v>13500</v>
      </c>
      <c r="AC2269" s="1" t="s">
        <v>13500</v>
      </c>
      <c r="AD2269" t="s">
        <v>13496</v>
      </c>
      <c r="AE2269" s="1" t="s">
        <v>38</v>
      </c>
      <c r="AF2269" s="1" t="s">
        <v>38</v>
      </c>
      <c r="AG2269" t="s">
        <v>13526</v>
      </c>
      <c r="AH2269" t="s">
        <v>38</v>
      </c>
      <c r="AI2269" t="s">
        <v>13540</v>
      </c>
    </row>
    <row r="2270" spans="1:35" x14ac:dyDescent="0.25">
      <c r="A2270" s="1" t="s">
        <v>4630</v>
      </c>
      <c r="B2270" s="1" t="s">
        <v>30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s="1" t="s">
        <v>30</v>
      </c>
      <c r="I2270" s="1" t="s">
        <v>31</v>
      </c>
      <c r="J2270">
        <v>0</v>
      </c>
      <c r="K2270">
        <v>0</v>
      </c>
      <c r="L2270">
        <v>3</v>
      </c>
      <c r="M2270" s="1" t="s">
        <v>32</v>
      </c>
      <c r="N2270">
        <v>0</v>
      </c>
      <c r="O2270" s="1" t="s">
        <v>153</v>
      </c>
      <c r="P2270" s="1" t="s">
        <v>4631</v>
      </c>
      <c r="Q2270" s="1" t="s">
        <v>42</v>
      </c>
      <c r="R2270">
        <v>44</v>
      </c>
      <c r="S2270" s="1" t="s">
        <v>30</v>
      </c>
      <c r="T2270" s="1" t="s">
        <v>30</v>
      </c>
      <c r="U2270" s="1" t="s">
        <v>30</v>
      </c>
      <c r="V2270">
        <v>0</v>
      </c>
      <c r="W2270" s="1" t="s">
        <v>32</v>
      </c>
      <c r="X2270" s="1" t="s">
        <v>57</v>
      </c>
      <c r="Y2270" s="1" t="s">
        <v>37</v>
      </c>
      <c r="Z2270">
        <v>28</v>
      </c>
      <c r="AA2270">
        <v>1821</v>
      </c>
      <c r="AB2270" s="1" t="s">
        <v>13500</v>
      </c>
      <c r="AC2270" s="1" t="s">
        <v>13500</v>
      </c>
      <c r="AD2270" t="s">
        <v>13494</v>
      </c>
      <c r="AE2270" s="1" t="s">
        <v>38</v>
      </c>
      <c r="AF2270" s="1" t="s">
        <v>38</v>
      </c>
      <c r="AG2270" t="s">
        <v>13526</v>
      </c>
      <c r="AH2270" t="s">
        <v>38</v>
      </c>
      <c r="AI2270" t="s">
        <v>13540</v>
      </c>
    </row>
    <row r="2271" spans="1:35" x14ac:dyDescent="0.25">
      <c r="A2271" s="1" t="s">
        <v>4632</v>
      </c>
      <c r="B2271" s="1" t="s">
        <v>30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s="1" t="s">
        <v>30</v>
      </c>
      <c r="I2271" s="1" t="s">
        <v>31</v>
      </c>
      <c r="J2271">
        <v>0</v>
      </c>
      <c r="K2271">
        <v>0</v>
      </c>
      <c r="L2271">
        <v>0</v>
      </c>
      <c r="M2271" s="1" t="s">
        <v>30</v>
      </c>
      <c r="N2271">
        <v>0</v>
      </c>
      <c r="O2271" s="1" t="s">
        <v>52</v>
      </c>
      <c r="P2271" s="1" t="s">
        <v>4633</v>
      </c>
      <c r="Q2271" s="1" t="s">
        <v>42</v>
      </c>
      <c r="R2271">
        <v>47</v>
      </c>
      <c r="S2271" s="1" t="s">
        <v>30</v>
      </c>
      <c r="T2271" s="1" t="s">
        <v>30</v>
      </c>
      <c r="U2271" s="1" t="s">
        <v>30</v>
      </c>
      <c r="V2271">
        <v>0</v>
      </c>
      <c r="W2271" s="1" t="s">
        <v>30</v>
      </c>
      <c r="X2271" s="1" t="s">
        <v>43</v>
      </c>
      <c r="Y2271" s="1" t="s">
        <v>58</v>
      </c>
      <c r="Z2271">
        <v>7</v>
      </c>
      <c r="AA2271">
        <v>209</v>
      </c>
      <c r="AB2271" s="1" t="s">
        <v>13500</v>
      </c>
      <c r="AC2271" s="1" t="s">
        <v>13500</v>
      </c>
      <c r="AD2271" t="s">
        <v>13494</v>
      </c>
      <c r="AE2271" s="1" t="s">
        <v>38</v>
      </c>
      <c r="AF2271" s="1" t="s">
        <v>38</v>
      </c>
      <c r="AG2271" t="s">
        <v>13527</v>
      </c>
      <c r="AH2271" t="s">
        <v>38</v>
      </c>
      <c r="AI2271" t="s">
        <v>13539</v>
      </c>
    </row>
    <row r="2272" spans="1:35" x14ac:dyDescent="0.25">
      <c r="A2272" s="1" t="s">
        <v>4634</v>
      </c>
      <c r="B2272" s="1" t="s">
        <v>30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s="1" t="s">
        <v>30</v>
      </c>
      <c r="I2272" s="1" t="s">
        <v>31</v>
      </c>
      <c r="J2272">
        <v>0</v>
      </c>
      <c r="K2272">
        <v>0</v>
      </c>
      <c r="L2272">
        <v>6</v>
      </c>
      <c r="M2272" s="1" t="s">
        <v>32</v>
      </c>
      <c r="N2272">
        <v>0</v>
      </c>
      <c r="O2272" s="1" t="s">
        <v>240</v>
      </c>
      <c r="P2272" s="1" t="s">
        <v>4635</v>
      </c>
      <c r="Q2272" s="1" t="s">
        <v>35</v>
      </c>
      <c r="R2272">
        <v>75</v>
      </c>
      <c r="S2272" s="1" t="s">
        <v>30</v>
      </c>
      <c r="T2272" s="1" t="s">
        <v>32</v>
      </c>
      <c r="U2272" s="1" t="s">
        <v>30</v>
      </c>
      <c r="V2272">
        <v>0</v>
      </c>
      <c r="W2272" s="1" t="s">
        <v>32</v>
      </c>
      <c r="X2272" s="1" t="s">
        <v>57</v>
      </c>
      <c r="Y2272" s="1" t="s">
        <v>58</v>
      </c>
      <c r="Z2272">
        <v>49</v>
      </c>
      <c r="AA2272">
        <v>3536</v>
      </c>
      <c r="AB2272" s="1" t="s">
        <v>13500</v>
      </c>
      <c r="AC2272" s="1" t="s">
        <v>13500</v>
      </c>
      <c r="AD2272" t="s">
        <v>13496</v>
      </c>
      <c r="AE2272" s="1" t="s">
        <v>38</v>
      </c>
      <c r="AF2272" s="1" t="s">
        <v>38</v>
      </c>
      <c r="AG2272" t="s">
        <v>13526</v>
      </c>
      <c r="AH2272" t="s">
        <v>38</v>
      </c>
      <c r="AI2272" t="s">
        <v>13540</v>
      </c>
    </row>
    <row r="2273" spans="1:35" x14ac:dyDescent="0.25">
      <c r="A2273" s="1" t="s">
        <v>4636</v>
      </c>
      <c r="B2273" s="1" t="s">
        <v>30</v>
      </c>
      <c r="C2273">
        <v>1</v>
      </c>
      <c r="D2273">
        <v>3</v>
      </c>
      <c r="E2273">
        <v>7</v>
      </c>
      <c r="F2273">
        <v>0</v>
      </c>
      <c r="G2273">
        <v>0</v>
      </c>
      <c r="H2273" s="1" t="s">
        <v>30</v>
      </c>
      <c r="I2273" s="1" t="s">
        <v>31</v>
      </c>
      <c r="J2273">
        <v>0</v>
      </c>
      <c r="K2273">
        <v>0</v>
      </c>
      <c r="L2273">
        <v>0</v>
      </c>
      <c r="M2273" s="1" t="s">
        <v>30</v>
      </c>
      <c r="N2273">
        <v>0</v>
      </c>
      <c r="O2273" s="1" t="s">
        <v>600</v>
      </c>
      <c r="P2273" s="1" t="s">
        <v>4637</v>
      </c>
      <c r="Q2273" s="1" t="s">
        <v>42</v>
      </c>
      <c r="R2273">
        <v>34</v>
      </c>
      <c r="S2273" s="1" t="s">
        <v>30</v>
      </c>
      <c r="T2273" s="1" t="s">
        <v>30</v>
      </c>
      <c r="U2273" s="1" t="s">
        <v>30</v>
      </c>
      <c r="V2273">
        <v>0</v>
      </c>
      <c r="W2273" s="1" t="s">
        <v>30</v>
      </c>
      <c r="X2273" s="1" t="s">
        <v>36</v>
      </c>
      <c r="Y2273" s="1" t="s">
        <v>58</v>
      </c>
      <c r="Z2273">
        <v>13</v>
      </c>
      <c r="AA2273">
        <v>13</v>
      </c>
      <c r="AB2273" s="1" t="s">
        <v>13500</v>
      </c>
      <c r="AC2273" s="1" t="s">
        <v>13500</v>
      </c>
      <c r="AD2273" t="s">
        <v>13494</v>
      </c>
      <c r="AE2273" s="1" t="s">
        <v>38</v>
      </c>
      <c r="AF2273" s="1" t="s">
        <v>38</v>
      </c>
      <c r="AG2273" t="s">
        <v>13527</v>
      </c>
      <c r="AH2273" t="s">
        <v>38</v>
      </c>
      <c r="AI2273" t="s">
        <v>13538</v>
      </c>
    </row>
    <row r="2274" spans="1:35" x14ac:dyDescent="0.25">
      <c r="A2274" s="1" t="s">
        <v>4638</v>
      </c>
      <c r="B2274" s="1" t="s">
        <v>30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s="1" t="s">
        <v>30</v>
      </c>
      <c r="I2274" s="1" t="s">
        <v>31</v>
      </c>
      <c r="J2274">
        <v>0</v>
      </c>
      <c r="K2274">
        <v>0</v>
      </c>
      <c r="L2274">
        <v>4</v>
      </c>
      <c r="M2274" s="1" t="s">
        <v>30</v>
      </c>
      <c r="N2274">
        <v>68</v>
      </c>
      <c r="O2274" s="1" t="s">
        <v>275</v>
      </c>
      <c r="P2274" s="1" t="s">
        <v>4639</v>
      </c>
      <c r="Q2274" s="1" t="s">
        <v>42</v>
      </c>
      <c r="R2274">
        <v>43</v>
      </c>
      <c r="S2274" s="1" t="s">
        <v>30</v>
      </c>
      <c r="T2274" s="1" t="s">
        <v>30</v>
      </c>
      <c r="U2274" s="1" t="s">
        <v>30</v>
      </c>
      <c r="V2274">
        <v>0</v>
      </c>
      <c r="W2274" s="1" t="s">
        <v>30</v>
      </c>
      <c r="X2274" s="1" t="s">
        <v>36</v>
      </c>
      <c r="Y2274" s="1" t="s">
        <v>58</v>
      </c>
      <c r="Z2274">
        <v>16</v>
      </c>
      <c r="AA2274">
        <v>176</v>
      </c>
      <c r="AB2274" s="1" t="s">
        <v>13500</v>
      </c>
      <c r="AC2274" s="1" t="s">
        <v>13500</v>
      </c>
      <c r="AD2274" t="s">
        <v>13494</v>
      </c>
      <c r="AE2274" s="1" t="s">
        <v>38</v>
      </c>
      <c r="AF2274" s="1" t="s">
        <v>38</v>
      </c>
      <c r="AG2274" t="s">
        <v>13526</v>
      </c>
      <c r="AH2274" t="s">
        <v>38</v>
      </c>
      <c r="AI2274" t="s">
        <v>13539</v>
      </c>
    </row>
    <row r="2275" spans="1:35" x14ac:dyDescent="0.25">
      <c r="A2275" s="1" t="s">
        <v>4640</v>
      </c>
      <c r="B2275" s="1" t="s">
        <v>30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s="1" t="s">
        <v>32</v>
      </c>
      <c r="I2275" s="1" t="s">
        <v>46</v>
      </c>
      <c r="J2275">
        <v>0</v>
      </c>
      <c r="K2275">
        <v>0</v>
      </c>
      <c r="L2275">
        <v>3</v>
      </c>
      <c r="M2275" s="1" t="s">
        <v>32</v>
      </c>
      <c r="N2275">
        <v>0</v>
      </c>
      <c r="O2275" s="1" t="s">
        <v>88</v>
      </c>
      <c r="P2275" s="1" t="s">
        <v>4641</v>
      </c>
      <c r="Q2275" s="1" t="s">
        <v>35</v>
      </c>
      <c r="R2275">
        <v>77</v>
      </c>
      <c r="S2275" s="1" t="s">
        <v>30</v>
      </c>
      <c r="T2275" s="1" t="s">
        <v>32</v>
      </c>
      <c r="U2275" s="1" t="s">
        <v>30</v>
      </c>
      <c r="V2275">
        <v>0</v>
      </c>
      <c r="W2275" s="1" t="s">
        <v>32</v>
      </c>
      <c r="X2275" s="1" t="s">
        <v>57</v>
      </c>
      <c r="Y2275" s="1" t="s">
        <v>37</v>
      </c>
      <c r="Z2275">
        <v>37</v>
      </c>
      <c r="AA2275">
        <v>2271</v>
      </c>
      <c r="AB2275" s="1" t="s">
        <v>13500</v>
      </c>
      <c r="AC2275" s="1" t="s">
        <v>13500</v>
      </c>
      <c r="AD2275" t="s">
        <v>13496</v>
      </c>
      <c r="AE2275" s="1" t="s">
        <v>38</v>
      </c>
      <c r="AF2275" s="1" t="s">
        <v>38</v>
      </c>
      <c r="AG2275" t="s">
        <v>13526</v>
      </c>
      <c r="AH2275" t="s">
        <v>38</v>
      </c>
      <c r="AI2275" t="s">
        <v>13540</v>
      </c>
    </row>
    <row r="2276" spans="1:35" x14ac:dyDescent="0.25">
      <c r="A2276" s="1" t="s">
        <v>4642</v>
      </c>
      <c r="B2276" s="1" t="s">
        <v>30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s="1" t="s">
        <v>30</v>
      </c>
      <c r="I2276" s="1" t="s">
        <v>31</v>
      </c>
      <c r="J2276">
        <v>0</v>
      </c>
      <c r="K2276">
        <v>0</v>
      </c>
      <c r="L2276">
        <v>38</v>
      </c>
      <c r="M2276" s="1" t="s">
        <v>32</v>
      </c>
      <c r="N2276">
        <v>0</v>
      </c>
      <c r="O2276" s="1" t="s">
        <v>269</v>
      </c>
      <c r="P2276" s="1" t="s">
        <v>4643</v>
      </c>
      <c r="Q2276" s="1" t="s">
        <v>42</v>
      </c>
      <c r="R2276">
        <v>26</v>
      </c>
      <c r="S2276" s="1" t="s">
        <v>32</v>
      </c>
      <c r="T2276" s="1" t="s">
        <v>30</v>
      </c>
      <c r="U2276" s="1" t="s">
        <v>30</v>
      </c>
      <c r="V2276">
        <v>0</v>
      </c>
      <c r="W2276" s="1" t="s">
        <v>30</v>
      </c>
      <c r="X2276" s="1" t="s">
        <v>43</v>
      </c>
      <c r="Y2276" s="1" t="s">
        <v>37</v>
      </c>
      <c r="Z2276">
        <v>30</v>
      </c>
      <c r="AA2276">
        <v>776</v>
      </c>
      <c r="AB2276" s="1" t="s">
        <v>13500</v>
      </c>
      <c r="AC2276" s="1" t="s">
        <v>13500</v>
      </c>
      <c r="AD2276" t="s">
        <v>13495</v>
      </c>
      <c r="AE2276" s="1" t="s">
        <v>38</v>
      </c>
      <c r="AF2276" s="1" t="s">
        <v>38</v>
      </c>
      <c r="AG2276" t="s">
        <v>13526</v>
      </c>
      <c r="AH2276" t="s">
        <v>38</v>
      </c>
      <c r="AI2276" t="s">
        <v>13539</v>
      </c>
    </row>
    <row r="2277" spans="1:35" x14ac:dyDescent="0.25">
      <c r="A2277" s="1" t="s">
        <v>4644</v>
      </c>
      <c r="B2277" s="1" t="s">
        <v>30</v>
      </c>
      <c r="C2277">
        <v>2</v>
      </c>
      <c r="D2277">
        <v>9</v>
      </c>
      <c r="E2277">
        <v>21.4</v>
      </c>
      <c r="F2277">
        <v>0</v>
      </c>
      <c r="G2277">
        <v>0</v>
      </c>
      <c r="H2277" s="1" t="s">
        <v>30</v>
      </c>
      <c r="I2277" s="1" t="s">
        <v>31</v>
      </c>
      <c r="J2277">
        <v>0</v>
      </c>
      <c r="K2277">
        <v>0</v>
      </c>
      <c r="L2277">
        <v>3</v>
      </c>
      <c r="M2277" s="1" t="s">
        <v>32</v>
      </c>
      <c r="N2277">
        <v>0</v>
      </c>
      <c r="O2277" s="1" t="s">
        <v>1102</v>
      </c>
      <c r="P2277" s="1" t="s">
        <v>4645</v>
      </c>
      <c r="Q2277" s="1" t="s">
        <v>42</v>
      </c>
      <c r="R2277">
        <v>68</v>
      </c>
      <c r="S2277" s="1" t="s">
        <v>30</v>
      </c>
      <c r="T2277" s="1" t="s">
        <v>32</v>
      </c>
      <c r="U2277" s="1" t="s">
        <v>30</v>
      </c>
      <c r="V2277">
        <v>0</v>
      </c>
      <c r="W2277" s="1" t="s">
        <v>32</v>
      </c>
      <c r="X2277" s="1" t="s">
        <v>57</v>
      </c>
      <c r="Y2277" s="1" t="s">
        <v>44</v>
      </c>
      <c r="Z2277">
        <v>29</v>
      </c>
      <c r="AA2277">
        <v>63</v>
      </c>
      <c r="AB2277" s="1" t="s">
        <v>13500</v>
      </c>
      <c r="AC2277" s="1" t="s">
        <v>13500</v>
      </c>
      <c r="AD2277" t="s">
        <v>13496</v>
      </c>
      <c r="AE2277" s="1" t="s">
        <v>38</v>
      </c>
      <c r="AF2277" s="1" t="s">
        <v>38</v>
      </c>
      <c r="AG2277" t="s">
        <v>13526</v>
      </c>
      <c r="AH2277" t="s">
        <v>38</v>
      </c>
      <c r="AI2277" t="s">
        <v>13538</v>
      </c>
    </row>
    <row r="2278" spans="1:35" x14ac:dyDescent="0.25">
      <c r="A2278" s="1" t="s">
        <v>4646</v>
      </c>
      <c r="B2278" s="1" t="s">
        <v>30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s="1" t="s">
        <v>32</v>
      </c>
      <c r="I2278" s="1" t="s">
        <v>46</v>
      </c>
      <c r="J2278">
        <v>0</v>
      </c>
      <c r="K2278">
        <v>0</v>
      </c>
      <c r="L2278">
        <v>5</v>
      </c>
      <c r="M2278" s="1" t="s">
        <v>32</v>
      </c>
      <c r="N2278">
        <v>0</v>
      </c>
      <c r="O2278" s="1" t="s">
        <v>77</v>
      </c>
      <c r="P2278" s="1" t="s">
        <v>4647</v>
      </c>
      <c r="Q2278" s="1" t="s">
        <v>42</v>
      </c>
      <c r="R2278">
        <v>48</v>
      </c>
      <c r="S2278" s="1" t="s">
        <v>30</v>
      </c>
      <c r="T2278" s="1" t="s">
        <v>30</v>
      </c>
      <c r="U2278" s="1" t="s">
        <v>30</v>
      </c>
      <c r="V2278">
        <v>0</v>
      </c>
      <c r="W2278" s="1" t="s">
        <v>32</v>
      </c>
      <c r="X2278" s="1" t="s">
        <v>43</v>
      </c>
      <c r="Y2278" s="1" t="s">
        <v>58</v>
      </c>
      <c r="Z2278">
        <v>37</v>
      </c>
      <c r="AA2278">
        <v>2374</v>
      </c>
      <c r="AB2278" s="1" t="s">
        <v>13500</v>
      </c>
      <c r="AC2278" s="1" t="s">
        <v>13500</v>
      </c>
      <c r="AD2278" t="s">
        <v>13494</v>
      </c>
      <c r="AE2278" s="1" t="s">
        <v>38</v>
      </c>
      <c r="AF2278" s="1" t="s">
        <v>38</v>
      </c>
      <c r="AG2278" t="s">
        <v>13526</v>
      </c>
      <c r="AH2278" t="s">
        <v>38</v>
      </c>
      <c r="AI2278" t="s">
        <v>13540</v>
      </c>
    </row>
    <row r="2279" spans="1:35" x14ac:dyDescent="0.25">
      <c r="A2279" s="1" t="s">
        <v>4648</v>
      </c>
      <c r="B2279" s="1" t="s">
        <v>30</v>
      </c>
      <c r="C2279">
        <v>6</v>
      </c>
      <c r="D2279">
        <v>19</v>
      </c>
      <c r="E2279">
        <v>53.5</v>
      </c>
      <c r="F2279">
        <v>0</v>
      </c>
      <c r="G2279">
        <v>0</v>
      </c>
      <c r="H2279" s="1" t="s">
        <v>30</v>
      </c>
      <c r="I2279" s="1" t="s">
        <v>31</v>
      </c>
      <c r="J2279">
        <v>0</v>
      </c>
      <c r="K2279">
        <v>0</v>
      </c>
      <c r="L2279">
        <v>6</v>
      </c>
      <c r="M2279" s="1" t="s">
        <v>32</v>
      </c>
      <c r="N2279">
        <v>0</v>
      </c>
      <c r="O2279" s="1" t="s">
        <v>80</v>
      </c>
      <c r="P2279" s="1" t="s">
        <v>4649</v>
      </c>
      <c r="Q2279" s="1" t="s">
        <v>42</v>
      </c>
      <c r="R2279">
        <v>36</v>
      </c>
      <c r="S2279" s="1" t="s">
        <v>30</v>
      </c>
      <c r="T2279" s="1" t="s">
        <v>30</v>
      </c>
      <c r="U2279" s="1" t="s">
        <v>30</v>
      </c>
      <c r="V2279">
        <v>0</v>
      </c>
      <c r="W2279" s="1" t="s">
        <v>30</v>
      </c>
      <c r="X2279" s="1" t="s">
        <v>36</v>
      </c>
      <c r="Y2279" s="1" t="s">
        <v>37</v>
      </c>
      <c r="Z2279">
        <v>50</v>
      </c>
      <c r="AA2279">
        <v>295</v>
      </c>
      <c r="AB2279" s="1" t="s">
        <v>13500</v>
      </c>
      <c r="AC2279" s="1" t="s">
        <v>13500</v>
      </c>
      <c r="AD2279" t="s">
        <v>13494</v>
      </c>
      <c r="AE2279" s="1" t="s">
        <v>38</v>
      </c>
      <c r="AF2279" s="1" t="s">
        <v>38</v>
      </c>
      <c r="AG2279" t="s">
        <v>13526</v>
      </c>
      <c r="AH2279" t="s">
        <v>38</v>
      </c>
      <c r="AI2279" t="s">
        <v>13538</v>
      </c>
    </row>
    <row r="2280" spans="1:35" x14ac:dyDescent="0.25">
      <c r="A2280" s="1" t="s">
        <v>4650</v>
      </c>
      <c r="B2280" s="1" t="s">
        <v>30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s="1" t="s">
        <v>30</v>
      </c>
      <c r="I2280" s="1" t="s">
        <v>31</v>
      </c>
      <c r="J2280">
        <v>0</v>
      </c>
      <c r="K2280">
        <v>0</v>
      </c>
      <c r="L2280">
        <v>0</v>
      </c>
      <c r="M2280" s="1" t="s">
        <v>30</v>
      </c>
      <c r="N2280">
        <v>0</v>
      </c>
      <c r="O2280" s="1" t="s">
        <v>197</v>
      </c>
      <c r="P2280" s="1" t="s">
        <v>4651</v>
      </c>
      <c r="Q2280" s="1" t="s">
        <v>42</v>
      </c>
      <c r="R2280">
        <v>84</v>
      </c>
      <c r="S2280" s="1" t="s">
        <v>30</v>
      </c>
      <c r="T2280" s="1" t="s">
        <v>32</v>
      </c>
      <c r="U2280" s="1" t="s">
        <v>30</v>
      </c>
      <c r="V2280">
        <v>0</v>
      </c>
      <c r="W2280" s="1" t="s">
        <v>30</v>
      </c>
      <c r="X2280" s="1" t="s">
        <v>43</v>
      </c>
      <c r="Y2280" s="1" t="s">
        <v>58</v>
      </c>
      <c r="Z2280">
        <v>13</v>
      </c>
      <c r="AA2280">
        <v>381</v>
      </c>
      <c r="AB2280" s="1" t="s">
        <v>13500</v>
      </c>
      <c r="AC2280" s="1" t="s">
        <v>13500</v>
      </c>
      <c r="AD2280" t="s">
        <v>13496</v>
      </c>
      <c r="AE2280" s="1" t="s">
        <v>38</v>
      </c>
      <c r="AF2280" s="1" t="s">
        <v>38</v>
      </c>
      <c r="AG2280" t="s">
        <v>13527</v>
      </c>
      <c r="AH2280" t="s">
        <v>38</v>
      </c>
      <c r="AI2280" t="s">
        <v>13539</v>
      </c>
    </row>
    <row r="2281" spans="1:35" x14ac:dyDescent="0.25">
      <c r="A2281" s="1" t="s">
        <v>4652</v>
      </c>
      <c r="B2281" s="1" t="s">
        <v>30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s="1" t="s">
        <v>30</v>
      </c>
      <c r="I2281" s="1" t="s">
        <v>31</v>
      </c>
      <c r="J2281">
        <v>0</v>
      </c>
      <c r="K2281">
        <v>0</v>
      </c>
      <c r="L2281">
        <v>7</v>
      </c>
      <c r="M2281" s="1" t="s">
        <v>32</v>
      </c>
      <c r="N2281">
        <v>0</v>
      </c>
      <c r="O2281" s="1" t="s">
        <v>269</v>
      </c>
      <c r="P2281" s="1" t="s">
        <v>4653</v>
      </c>
      <c r="Q2281" s="1" t="s">
        <v>35</v>
      </c>
      <c r="R2281">
        <v>39</v>
      </c>
      <c r="S2281" s="1" t="s">
        <v>30</v>
      </c>
      <c r="T2281" s="1" t="s">
        <v>30</v>
      </c>
      <c r="U2281" s="1" t="s">
        <v>30</v>
      </c>
      <c r="V2281">
        <v>0</v>
      </c>
      <c r="W2281" s="1" t="s">
        <v>32</v>
      </c>
      <c r="X2281" s="1" t="s">
        <v>43</v>
      </c>
      <c r="Y2281" s="1" t="s">
        <v>37</v>
      </c>
      <c r="Z2281">
        <v>40</v>
      </c>
      <c r="AA2281">
        <v>2049</v>
      </c>
      <c r="AB2281" s="1" t="s">
        <v>13500</v>
      </c>
      <c r="AC2281" s="1" t="s">
        <v>13500</v>
      </c>
      <c r="AD2281" t="s">
        <v>13494</v>
      </c>
      <c r="AE2281" s="1" t="s">
        <v>38</v>
      </c>
      <c r="AF2281" s="1" t="s">
        <v>38</v>
      </c>
      <c r="AG2281" t="s">
        <v>13526</v>
      </c>
      <c r="AH2281" t="s">
        <v>38</v>
      </c>
      <c r="AI2281" t="s">
        <v>13540</v>
      </c>
    </row>
    <row r="2282" spans="1:35" x14ac:dyDescent="0.25">
      <c r="A2282" s="1" t="s">
        <v>4654</v>
      </c>
      <c r="B2282" s="1" t="s">
        <v>30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s="1" t="s">
        <v>30</v>
      </c>
      <c r="I2282" s="1" t="s">
        <v>31</v>
      </c>
      <c r="J2282">
        <v>0</v>
      </c>
      <c r="K2282">
        <v>0</v>
      </c>
      <c r="L2282">
        <v>12</v>
      </c>
      <c r="M2282" s="1" t="s">
        <v>32</v>
      </c>
      <c r="N2282">
        <v>0</v>
      </c>
      <c r="O2282" s="1" t="s">
        <v>103</v>
      </c>
      <c r="P2282" s="1" t="s">
        <v>4655</v>
      </c>
      <c r="Q2282" s="1" t="s">
        <v>42</v>
      </c>
      <c r="R2282">
        <v>24</v>
      </c>
      <c r="S2282" s="1" t="s">
        <v>32</v>
      </c>
      <c r="T2282" s="1" t="s">
        <v>30</v>
      </c>
      <c r="U2282" s="1" t="s">
        <v>30</v>
      </c>
      <c r="V2282">
        <v>0</v>
      </c>
      <c r="W2282" s="1" t="s">
        <v>32</v>
      </c>
      <c r="X2282" s="1" t="s">
        <v>57</v>
      </c>
      <c r="Y2282" s="1" t="s">
        <v>58</v>
      </c>
      <c r="Z2282">
        <v>26</v>
      </c>
      <c r="AA2282">
        <v>1569</v>
      </c>
      <c r="AB2282" s="1" t="s">
        <v>13500</v>
      </c>
      <c r="AC2282" s="1" t="s">
        <v>13500</v>
      </c>
      <c r="AD2282" t="s">
        <v>13495</v>
      </c>
      <c r="AE2282" s="1" t="s">
        <v>38</v>
      </c>
      <c r="AF2282" s="1" t="s">
        <v>38</v>
      </c>
      <c r="AG2282" t="s">
        <v>13526</v>
      </c>
      <c r="AH2282" t="s">
        <v>38</v>
      </c>
      <c r="AI2282" t="s">
        <v>13540</v>
      </c>
    </row>
    <row r="2283" spans="1:35" x14ac:dyDescent="0.25">
      <c r="A2283" s="1" t="s">
        <v>4656</v>
      </c>
      <c r="B2283" s="1" t="s">
        <v>30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s="1" t="s">
        <v>32</v>
      </c>
      <c r="I2283" s="1" t="s">
        <v>46</v>
      </c>
      <c r="J2283">
        <v>0</v>
      </c>
      <c r="K2283">
        <v>0</v>
      </c>
      <c r="L2283">
        <v>15</v>
      </c>
      <c r="M2283" s="1" t="s">
        <v>32</v>
      </c>
      <c r="N2283">
        <v>0</v>
      </c>
      <c r="O2283" s="1" t="s">
        <v>436</v>
      </c>
      <c r="P2283" s="1" t="s">
        <v>4657</v>
      </c>
      <c r="Q2283" s="1" t="s">
        <v>42</v>
      </c>
      <c r="R2283">
        <v>29</v>
      </c>
      <c r="S2283" s="1" t="s">
        <v>32</v>
      </c>
      <c r="T2283" s="1" t="s">
        <v>30</v>
      </c>
      <c r="U2283" s="1" t="s">
        <v>30</v>
      </c>
      <c r="V2283">
        <v>0</v>
      </c>
      <c r="W2283" s="1" t="s">
        <v>32</v>
      </c>
      <c r="X2283" s="1" t="s">
        <v>57</v>
      </c>
      <c r="Y2283" s="1" t="s">
        <v>37</v>
      </c>
      <c r="Z2283">
        <v>70</v>
      </c>
      <c r="AA2283">
        <v>5101</v>
      </c>
      <c r="AB2283" s="1" t="s">
        <v>13500</v>
      </c>
      <c r="AC2283" s="1" t="s">
        <v>13500</v>
      </c>
      <c r="AD2283" t="s">
        <v>13495</v>
      </c>
      <c r="AE2283" s="1" t="s">
        <v>38</v>
      </c>
      <c r="AF2283" s="1" t="s">
        <v>38</v>
      </c>
      <c r="AG2283" t="s">
        <v>13526</v>
      </c>
      <c r="AH2283" t="s">
        <v>38</v>
      </c>
      <c r="AI2283" t="s">
        <v>13540</v>
      </c>
    </row>
    <row r="2284" spans="1:35" x14ac:dyDescent="0.25">
      <c r="A2284" s="1" t="s">
        <v>4658</v>
      </c>
      <c r="B2284" s="1" t="s">
        <v>30</v>
      </c>
      <c r="C2284">
        <v>1</v>
      </c>
      <c r="D2284">
        <v>2</v>
      </c>
      <c r="E2284">
        <v>7</v>
      </c>
      <c r="F2284">
        <v>0</v>
      </c>
      <c r="G2284">
        <v>0</v>
      </c>
      <c r="H2284" s="1" t="s">
        <v>30</v>
      </c>
      <c r="I2284" s="1" t="s">
        <v>31</v>
      </c>
      <c r="J2284">
        <v>0</v>
      </c>
      <c r="K2284">
        <v>0</v>
      </c>
      <c r="L2284">
        <v>0</v>
      </c>
      <c r="M2284" s="1" t="s">
        <v>30</v>
      </c>
      <c r="N2284">
        <v>0</v>
      </c>
      <c r="O2284" s="1" t="s">
        <v>184</v>
      </c>
      <c r="P2284" s="1" t="s">
        <v>4659</v>
      </c>
      <c r="Q2284" s="1" t="s">
        <v>35</v>
      </c>
      <c r="R2284">
        <v>45</v>
      </c>
      <c r="S2284" s="1" t="s">
        <v>30</v>
      </c>
      <c r="T2284" s="1" t="s">
        <v>30</v>
      </c>
      <c r="U2284" s="1" t="s">
        <v>30</v>
      </c>
      <c r="V2284">
        <v>0</v>
      </c>
      <c r="W2284" s="1" t="s">
        <v>30</v>
      </c>
      <c r="X2284" s="1" t="s">
        <v>36</v>
      </c>
      <c r="Y2284" s="1" t="s">
        <v>58</v>
      </c>
      <c r="Z2284">
        <v>12</v>
      </c>
      <c r="AA2284">
        <v>12</v>
      </c>
      <c r="AB2284" s="1" t="s">
        <v>13500</v>
      </c>
      <c r="AC2284" s="1" t="s">
        <v>13500</v>
      </c>
      <c r="AD2284" t="s">
        <v>13494</v>
      </c>
      <c r="AE2284" s="1" t="s">
        <v>38</v>
      </c>
      <c r="AF2284" s="1" t="s">
        <v>38</v>
      </c>
      <c r="AG2284" t="s">
        <v>13527</v>
      </c>
      <c r="AH2284" t="s">
        <v>38</v>
      </c>
      <c r="AI2284" t="s">
        <v>13538</v>
      </c>
    </row>
    <row r="2285" spans="1:35" x14ac:dyDescent="0.25">
      <c r="A2285" s="1" t="s">
        <v>4660</v>
      </c>
      <c r="B2285" s="1" t="s">
        <v>30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s="1" t="s">
        <v>30</v>
      </c>
      <c r="I2285" s="1" t="s">
        <v>31</v>
      </c>
      <c r="J2285">
        <v>0</v>
      </c>
      <c r="K2285">
        <v>0</v>
      </c>
      <c r="L2285">
        <v>6</v>
      </c>
      <c r="M2285" s="1" t="s">
        <v>30</v>
      </c>
      <c r="N2285">
        <v>42</v>
      </c>
      <c r="O2285" s="1" t="s">
        <v>71</v>
      </c>
      <c r="P2285" s="1" t="s">
        <v>4661</v>
      </c>
      <c r="Q2285" s="1" t="s">
        <v>35</v>
      </c>
      <c r="R2285">
        <v>32</v>
      </c>
      <c r="S2285" s="1" t="s">
        <v>30</v>
      </c>
      <c r="T2285" s="1" t="s">
        <v>30</v>
      </c>
      <c r="U2285" s="1" t="s">
        <v>30</v>
      </c>
      <c r="V2285">
        <v>0</v>
      </c>
      <c r="W2285" s="1" t="s">
        <v>30</v>
      </c>
      <c r="X2285" s="1" t="s">
        <v>36</v>
      </c>
      <c r="Y2285" s="1" t="s">
        <v>37</v>
      </c>
      <c r="Z2285">
        <v>45</v>
      </c>
      <c r="AA2285">
        <v>558</v>
      </c>
      <c r="AB2285" s="1" t="s">
        <v>13500</v>
      </c>
      <c r="AC2285" s="1" t="s">
        <v>13500</v>
      </c>
      <c r="AD2285" t="s">
        <v>13494</v>
      </c>
      <c r="AE2285" s="1" t="s">
        <v>38</v>
      </c>
      <c r="AF2285" s="1" t="s">
        <v>38</v>
      </c>
      <c r="AG2285" t="s">
        <v>13526</v>
      </c>
      <c r="AH2285" t="s">
        <v>38</v>
      </c>
      <c r="AI2285" t="s">
        <v>13539</v>
      </c>
    </row>
    <row r="2286" spans="1:35" x14ac:dyDescent="0.25">
      <c r="A2286" s="1" t="s">
        <v>4662</v>
      </c>
      <c r="B2286" s="1" t="s">
        <v>30</v>
      </c>
      <c r="C2286">
        <v>11</v>
      </c>
      <c r="D2286">
        <v>40</v>
      </c>
      <c r="E2286">
        <v>113</v>
      </c>
      <c r="F2286">
        <v>0</v>
      </c>
      <c r="G2286">
        <v>0</v>
      </c>
      <c r="H2286" s="1" t="s">
        <v>30</v>
      </c>
      <c r="I2286" s="1" t="s">
        <v>31</v>
      </c>
      <c r="J2286">
        <v>0</v>
      </c>
      <c r="K2286">
        <v>0</v>
      </c>
      <c r="L2286">
        <v>5</v>
      </c>
      <c r="M2286" s="1" t="s">
        <v>32</v>
      </c>
      <c r="N2286">
        <v>0</v>
      </c>
      <c r="O2286" s="1" t="s">
        <v>83</v>
      </c>
      <c r="P2286" s="1" t="s">
        <v>4663</v>
      </c>
      <c r="Q2286" s="1" t="s">
        <v>42</v>
      </c>
      <c r="R2286">
        <v>83</v>
      </c>
      <c r="S2286" s="1" t="s">
        <v>30</v>
      </c>
      <c r="T2286" s="1" t="s">
        <v>32</v>
      </c>
      <c r="U2286" s="1" t="s">
        <v>30</v>
      </c>
      <c r="V2286">
        <v>0</v>
      </c>
      <c r="W2286" s="1" t="s">
        <v>30</v>
      </c>
      <c r="X2286" s="1" t="s">
        <v>57</v>
      </c>
      <c r="Y2286" s="1" t="s">
        <v>58</v>
      </c>
      <c r="Z2286">
        <v>37</v>
      </c>
      <c r="AA2286">
        <v>419</v>
      </c>
      <c r="AB2286" s="1" t="s">
        <v>13500</v>
      </c>
      <c r="AC2286" s="1" t="s">
        <v>13500</v>
      </c>
      <c r="AD2286" t="s">
        <v>13496</v>
      </c>
      <c r="AE2286" s="1" t="s">
        <v>38</v>
      </c>
      <c r="AF2286" s="1" t="s">
        <v>38</v>
      </c>
      <c r="AG2286" t="s">
        <v>13526</v>
      </c>
      <c r="AH2286" t="s">
        <v>38</v>
      </c>
      <c r="AI2286" t="s">
        <v>13539</v>
      </c>
    </row>
    <row r="2287" spans="1:35" x14ac:dyDescent="0.25">
      <c r="A2287" s="1" t="s">
        <v>4664</v>
      </c>
      <c r="B2287" s="1" t="s">
        <v>30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s="1" t="s">
        <v>30</v>
      </c>
      <c r="I2287" s="1" t="s">
        <v>31</v>
      </c>
      <c r="J2287">
        <v>0</v>
      </c>
      <c r="K2287">
        <v>0</v>
      </c>
      <c r="L2287">
        <v>21</v>
      </c>
      <c r="M2287" s="1" t="s">
        <v>32</v>
      </c>
      <c r="N2287">
        <v>0</v>
      </c>
      <c r="O2287" s="1" t="s">
        <v>211</v>
      </c>
      <c r="P2287" s="1" t="s">
        <v>4665</v>
      </c>
      <c r="Q2287" s="1" t="s">
        <v>35</v>
      </c>
      <c r="R2287">
        <v>29</v>
      </c>
      <c r="S2287" s="1" t="s">
        <v>32</v>
      </c>
      <c r="T2287" s="1" t="s">
        <v>30</v>
      </c>
      <c r="U2287" s="1" t="s">
        <v>30</v>
      </c>
      <c r="V2287">
        <v>0</v>
      </c>
      <c r="W2287" s="1" t="s">
        <v>32</v>
      </c>
      <c r="X2287" s="1" t="s">
        <v>36</v>
      </c>
      <c r="Y2287" s="1" t="s">
        <v>37</v>
      </c>
      <c r="Z2287">
        <v>61</v>
      </c>
      <c r="AA2287">
        <v>3730</v>
      </c>
      <c r="AB2287" s="1" t="s">
        <v>13500</v>
      </c>
      <c r="AC2287" s="1" t="s">
        <v>13500</v>
      </c>
      <c r="AD2287" t="s">
        <v>13495</v>
      </c>
      <c r="AE2287" s="1" t="s">
        <v>38</v>
      </c>
      <c r="AF2287" s="1" t="s">
        <v>38</v>
      </c>
      <c r="AG2287" t="s">
        <v>13526</v>
      </c>
      <c r="AH2287" t="s">
        <v>38</v>
      </c>
      <c r="AI2287" t="s">
        <v>13540</v>
      </c>
    </row>
    <row r="2288" spans="1:35" x14ac:dyDescent="0.25">
      <c r="A2288" s="1" t="s">
        <v>4666</v>
      </c>
      <c r="B2288" s="1" t="s">
        <v>30</v>
      </c>
      <c r="C2288">
        <v>1</v>
      </c>
      <c r="D2288">
        <v>3</v>
      </c>
      <c r="E2288">
        <v>9</v>
      </c>
      <c r="F2288">
        <v>0</v>
      </c>
      <c r="G2288">
        <v>0</v>
      </c>
      <c r="H2288" s="1" t="s">
        <v>30</v>
      </c>
      <c r="I2288" s="1" t="s">
        <v>31</v>
      </c>
      <c r="J2288">
        <v>0</v>
      </c>
      <c r="K2288">
        <v>0</v>
      </c>
      <c r="L2288">
        <v>0</v>
      </c>
      <c r="M2288" s="1" t="s">
        <v>30</v>
      </c>
      <c r="N2288">
        <v>0</v>
      </c>
      <c r="O2288" s="1" t="s">
        <v>33</v>
      </c>
      <c r="P2288" s="1" t="s">
        <v>4667</v>
      </c>
      <c r="Q2288" s="1" t="s">
        <v>35</v>
      </c>
      <c r="R2288">
        <v>27</v>
      </c>
      <c r="S2288" s="1" t="s">
        <v>32</v>
      </c>
      <c r="T2288" s="1" t="s">
        <v>30</v>
      </c>
      <c r="U2288" s="1" t="s">
        <v>30</v>
      </c>
      <c r="V2288">
        <v>0</v>
      </c>
      <c r="W2288" s="1" t="s">
        <v>30</v>
      </c>
      <c r="X2288" s="1" t="s">
        <v>36</v>
      </c>
      <c r="Y2288" s="1" t="s">
        <v>37</v>
      </c>
      <c r="Z2288">
        <v>13</v>
      </c>
      <c r="AA2288">
        <v>13</v>
      </c>
      <c r="AB2288" s="1" t="s">
        <v>13500</v>
      </c>
      <c r="AC2288" s="1" t="s">
        <v>13500</v>
      </c>
      <c r="AD2288" t="s">
        <v>13495</v>
      </c>
      <c r="AE2288" s="1" t="s">
        <v>38</v>
      </c>
      <c r="AF2288" s="1" t="s">
        <v>38</v>
      </c>
      <c r="AG2288" t="s">
        <v>13527</v>
      </c>
      <c r="AH2288" t="s">
        <v>38</v>
      </c>
      <c r="AI2288" t="s">
        <v>13538</v>
      </c>
    </row>
    <row r="2289" spans="1:35" x14ac:dyDescent="0.25">
      <c r="A2289" s="1" t="s">
        <v>4668</v>
      </c>
      <c r="B2289" s="1" t="s">
        <v>30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s="1" t="s">
        <v>30</v>
      </c>
      <c r="I2289" s="1" t="s">
        <v>31</v>
      </c>
      <c r="J2289">
        <v>0</v>
      </c>
      <c r="K2289">
        <v>0</v>
      </c>
      <c r="L2289">
        <v>9</v>
      </c>
      <c r="M2289" s="1" t="s">
        <v>32</v>
      </c>
      <c r="N2289">
        <v>0</v>
      </c>
      <c r="O2289" s="1" t="s">
        <v>119</v>
      </c>
      <c r="P2289" s="1" t="s">
        <v>4669</v>
      </c>
      <c r="Q2289" s="1" t="s">
        <v>35</v>
      </c>
      <c r="R2289">
        <v>48</v>
      </c>
      <c r="S2289" s="1" t="s">
        <v>30</v>
      </c>
      <c r="T2289" s="1" t="s">
        <v>30</v>
      </c>
      <c r="U2289" s="1" t="s">
        <v>30</v>
      </c>
      <c r="V2289">
        <v>0</v>
      </c>
      <c r="W2289" s="1" t="s">
        <v>32</v>
      </c>
      <c r="X2289" s="1" t="s">
        <v>36</v>
      </c>
      <c r="Y2289" s="1" t="s">
        <v>37</v>
      </c>
      <c r="Z2289">
        <v>60</v>
      </c>
      <c r="AA2289">
        <v>3797</v>
      </c>
      <c r="AB2289" s="1" t="s">
        <v>13500</v>
      </c>
      <c r="AC2289" s="1" t="s">
        <v>13500</v>
      </c>
      <c r="AD2289" t="s">
        <v>13494</v>
      </c>
      <c r="AE2289" s="1" t="s">
        <v>38</v>
      </c>
      <c r="AF2289" s="1" t="s">
        <v>38</v>
      </c>
      <c r="AG2289" t="s">
        <v>13526</v>
      </c>
      <c r="AH2289" t="s">
        <v>38</v>
      </c>
      <c r="AI2289" t="s">
        <v>13540</v>
      </c>
    </row>
    <row r="2290" spans="1:35" x14ac:dyDescent="0.25">
      <c r="A2290" s="1" t="s">
        <v>4670</v>
      </c>
      <c r="B2290" s="1" t="s">
        <v>30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s="1" t="s">
        <v>30</v>
      </c>
      <c r="I2290" s="1" t="s">
        <v>31</v>
      </c>
      <c r="J2290">
        <v>0</v>
      </c>
      <c r="K2290">
        <v>0</v>
      </c>
      <c r="L2290">
        <v>0</v>
      </c>
      <c r="M2290" s="1" t="s">
        <v>30</v>
      </c>
      <c r="N2290">
        <v>0</v>
      </c>
      <c r="O2290" s="1" t="s">
        <v>240</v>
      </c>
      <c r="P2290" s="1" t="s">
        <v>4671</v>
      </c>
      <c r="Q2290" s="1" t="s">
        <v>42</v>
      </c>
      <c r="R2290">
        <v>67</v>
      </c>
      <c r="S2290" s="1" t="s">
        <v>30</v>
      </c>
      <c r="T2290" s="1" t="s">
        <v>32</v>
      </c>
      <c r="U2290" s="1" t="s">
        <v>30</v>
      </c>
      <c r="V2290">
        <v>0</v>
      </c>
      <c r="W2290" s="1" t="s">
        <v>30</v>
      </c>
      <c r="X2290" s="1" t="s">
        <v>43</v>
      </c>
      <c r="Y2290" s="1" t="s">
        <v>37</v>
      </c>
      <c r="Z2290">
        <v>12</v>
      </c>
      <c r="AA2290">
        <v>251</v>
      </c>
      <c r="AB2290" s="1" t="s">
        <v>13500</v>
      </c>
      <c r="AC2290" s="1" t="s">
        <v>13500</v>
      </c>
      <c r="AD2290" t="s">
        <v>13496</v>
      </c>
      <c r="AE2290" s="1" t="s">
        <v>38</v>
      </c>
      <c r="AF2290" s="1" t="s">
        <v>38</v>
      </c>
      <c r="AG2290" t="s">
        <v>13527</v>
      </c>
      <c r="AH2290" t="s">
        <v>38</v>
      </c>
      <c r="AI2290" t="s">
        <v>13539</v>
      </c>
    </row>
    <row r="2291" spans="1:35" x14ac:dyDescent="0.25">
      <c r="A2291" s="1" t="s">
        <v>4672</v>
      </c>
      <c r="B2291" s="1" t="s">
        <v>30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s="1" t="s">
        <v>30</v>
      </c>
      <c r="I2291" s="1" t="s">
        <v>31</v>
      </c>
      <c r="J2291">
        <v>0</v>
      </c>
      <c r="K2291">
        <v>0</v>
      </c>
      <c r="L2291">
        <v>0</v>
      </c>
      <c r="M2291" s="1" t="s">
        <v>30</v>
      </c>
      <c r="N2291">
        <v>0</v>
      </c>
      <c r="O2291" s="1" t="s">
        <v>1102</v>
      </c>
      <c r="P2291" s="1" t="s">
        <v>4673</v>
      </c>
      <c r="Q2291" s="1" t="s">
        <v>42</v>
      </c>
      <c r="R2291">
        <v>24</v>
      </c>
      <c r="S2291" s="1" t="s">
        <v>32</v>
      </c>
      <c r="T2291" s="1" t="s">
        <v>30</v>
      </c>
      <c r="U2291" s="1" t="s">
        <v>30</v>
      </c>
      <c r="V2291">
        <v>0</v>
      </c>
      <c r="W2291" s="1" t="s">
        <v>30</v>
      </c>
      <c r="X2291" s="1" t="s">
        <v>36</v>
      </c>
      <c r="Y2291" s="1" t="s">
        <v>58</v>
      </c>
      <c r="Z2291">
        <v>10</v>
      </c>
      <c r="AA2291">
        <v>101</v>
      </c>
      <c r="AB2291" s="1" t="s">
        <v>13500</v>
      </c>
      <c r="AC2291" s="1" t="s">
        <v>13500</v>
      </c>
      <c r="AD2291" t="s">
        <v>13495</v>
      </c>
      <c r="AE2291" s="1" t="s">
        <v>38</v>
      </c>
      <c r="AF2291" s="1" t="s">
        <v>38</v>
      </c>
      <c r="AG2291" t="s">
        <v>13527</v>
      </c>
      <c r="AH2291" t="s">
        <v>38</v>
      </c>
      <c r="AI2291" t="s">
        <v>13539</v>
      </c>
    </row>
    <row r="2292" spans="1:35" x14ac:dyDescent="0.25">
      <c r="A2292" s="1" t="s">
        <v>4674</v>
      </c>
      <c r="B2292" s="1" t="s">
        <v>30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s="1" t="s">
        <v>30</v>
      </c>
      <c r="I2292" s="1" t="s">
        <v>31</v>
      </c>
      <c r="J2292">
        <v>0</v>
      </c>
      <c r="K2292">
        <v>0</v>
      </c>
      <c r="L2292">
        <v>0</v>
      </c>
      <c r="M2292" s="1" t="s">
        <v>30</v>
      </c>
      <c r="N2292">
        <v>0</v>
      </c>
      <c r="O2292" s="1" t="s">
        <v>49</v>
      </c>
      <c r="P2292" s="1" t="s">
        <v>4675</v>
      </c>
      <c r="Q2292" s="1" t="s">
        <v>35</v>
      </c>
      <c r="R2292">
        <v>45</v>
      </c>
      <c r="S2292" s="1" t="s">
        <v>30</v>
      </c>
      <c r="T2292" s="1" t="s">
        <v>30</v>
      </c>
      <c r="U2292" s="1" t="s">
        <v>30</v>
      </c>
      <c r="V2292">
        <v>0</v>
      </c>
      <c r="W2292" s="1" t="s">
        <v>30</v>
      </c>
      <c r="X2292" s="1" t="s">
        <v>57</v>
      </c>
      <c r="Y2292" s="1" t="s">
        <v>58</v>
      </c>
      <c r="Z2292">
        <v>15</v>
      </c>
      <c r="AA2292">
        <v>1075</v>
      </c>
      <c r="AB2292" s="1" t="s">
        <v>13500</v>
      </c>
      <c r="AC2292" s="1" t="s">
        <v>13500</v>
      </c>
      <c r="AD2292" t="s">
        <v>13494</v>
      </c>
      <c r="AE2292" s="1" t="s">
        <v>38</v>
      </c>
      <c r="AF2292" s="1" t="s">
        <v>38</v>
      </c>
      <c r="AG2292" t="s">
        <v>13527</v>
      </c>
      <c r="AH2292" t="s">
        <v>38</v>
      </c>
      <c r="AI2292" t="s">
        <v>13540</v>
      </c>
    </row>
    <row r="2293" spans="1:35" x14ac:dyDescent="0.25">
      <c r="A2293" s="1" t="s">
        <v>4676</v>
      </c>
      <c r="B2293" s="1" t="s">
        <v>32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s="1" t="s">
        <v>30</v>
      </c>
      <c r="I2293" s="1" t="s">
        <v>31</v>
      </c>
      <c r="J2293">
        <v>0</v>
      </c>
      <c r="K2293">
        <v>0</v>
      </c>
      <c r="L2293">
        <v>1</v>
      </c>
      <c r="M2293" s="1" t="s">
        <v>32</v>
      </c>
      <c r="N2293">
        <v>0</v>
      </c>
      <c r="O2293" s="1" t="s">
        <v>150</v>
      </c>
      <c r="P2293" s="1" t="s">
        <v>4677</v>
      </c>
      <c r="Q2293" s="1" t="s">
        <v>35</v>
      </c>
      <c r="R2293">
        <v>77</v>
      </c>
      <c r="S2293" s="1" t="s">
        <v>30</v>
      </c>
      <c r="T2293" s="1" t="s">
        <v>32</v>
      </c>
      <c r="U2293" s="1" t="s">
        <v>30</v>
      </c>
      <c r="V2293">
        <v>0</v>
      </c>
      <c r="W2293" s="1" t="s">
        <v>30</v>
      </c>
      <c r="X2293" s="1" t="s">
        <v>57</v>
      </c>
      <c r="Y2293" s="1" t="s">
        <v>37</v>
      </c>
      <c r="Z2293">
        <v>26</v>
      </c>
      <c r="AA2293">
        <v>1151</v>
      </c>
      <c r="AB2293" s="1" t="s">
        <v>13500</v>
      </c>
      <c r="AC2293" s="1" t="s">
        <v>13500</v>
      </c>
      <c r="AD2293" t="s">
        <v>13496</v>
      </c>
      <c r="AE2293" s="1" t="s">
        <v>7086</v>
      </c>
      <c r="AF2293" s="1" t="s">
        <v>7110</v>
      </c>
      <c r="AG2293" t="s">
        <v>13527</v>
      </c>
      <c r="AH2293" t="s">
        <v>13530</v>
      </c>
      <c r="AI2293" t="s">
        <v>13540</v>
      </c>
    </row>
    <row r="2294" spans="1:35" x14ac:dyDescent="0.25">
      <c r="A2294" s="1" t="s">
        <v>4678</v>
      </c>
      <c r="B2294" s="1" t="s">
        <v>30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s="1" t="s">
        <v>30</v>
      </c>
      <c r="I2294" s="1" t="s">
        <v>31</v>
      </c>
      <c r="J2294">
        <v>0</v>
      </c>
      <c r="K2294">
        <v>0</v>
      </c>
      <c r="L2294">
        <v>11</v>
      </c>
      <c r="M2294" s="1" t="s">
        <v>32</v>
      </c>
      <c r="N2294">
        <v>0</v>
      </c>
      <c r="O2294" s="1" t="s">
        <v>179</v>
      </c>
      <c r="P2294" s="1" t="s">
        <v>4679</v>
      </c>
      <c r="Q2294" s="1" t="s">
        <v>35</v>
      </c>
      <c r="R2294">
        <v>44</v>
      </c>
      <c r="S2294" s="1" t="s">
        <v>30</v>
      </c>
      <c r="T2294" s="1" t="s">
        <v>30</v>
      </c>
      <c r="U2294" s="1" t="s">
        <v>30</v>
      </c>
      <c r="V2294">
        <v>0</v>
      </c>
      <c r="W2294" s="1" t="s">
        <v>32</v>
      </c>
      <c r="X2294" s="1" t="s">
        <v>57</v>
      </c>
      <c r="Y2294" s="1" t="s">
        <v>58</v>
      </c>
      <c r="Z2294">
        <v>37</v>
      </c>
      <c r="AA2294">
        <v>2389</v>
      </c>
      <c r="AB2294" s="1" t="s">
        <v>13500</v>
      </c>
      <c r="AC2294" s="1" t="s">
        <v>13500</v>
      </c>
      <c r="AD2294" t="s">
        <v>13494</v>
      </c>
      <c r="AE2294" s="1" t="s">
        <v>38</v>
      </c>
      <c r="AF2294" s="1" t="s">
        <v>38</v>
      </c>
      <c r="AG2294" t="s">
        <v>13526</v>
      </c>
      <c r="AH2294" t="s">
        <v>38</v>
      </c>
      <c r="AI2294" t="s">
        <v>13540</v>
      </c>
    </row>
    <row r="2295" spans="1:35" x14ac:dyDescent="0.25">
      <c r="A2295" s="1" t="s">
        <v>4680</v>
      </c>
      <c r="B2295" s="1" t="s">
        <v>30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s="1" t="s">
        <v>32</v>
      </c>
      <c r="I2295" s="1" t="s">
        <v>46</v>
      </c>
      <c r="J2295">
        <v>0</v>
      </c>
      <c r="K2295">
        <v>0</v>
      </c>
      <c r="L2295">
        <v>0</v>
      </c>
      <c r="M2295" s="1" t="s">
        <v>30</v>
      </c>
      <c r="N2295">
        <v>0</v>
      </c>
      <c r="O2295" s="1" t="s">
        <v>83</v>
      </c>
      <c r="P2295" s="1" t="s">
        <v>4681</v>
      </c>
      <c r="Q2295" s="1" t="s">
        <v>42</v>
      </c>
      <c r="R2295">
        <v>23</v>
      </c>
      <c r="S2295" s="1" t="s">
        <v>32</v>
      </c>
      <c r="T2295" s="1" t="s">
        <v>30</v>
      </c>
      <c r="U2295" s="1" t="s">
        <v>30</v>
      </c>
      <c r="V2295">
        <v>0</v>
      </c>
      <c r="W2295" s="1" t="s">
        <v>30</v>
      </c>
      <c r="X2295" s="1" t="s">
        <v>43</v>
      </c>
      <c r="Y2295" s="1" t="s">
        <v>37</v>
      </c>
      <c r="Z2295">
        <v>10</v>
      </c>
      <c r="AA2295">
        <v>98</v>
      </c>
      <c r="AB2295" s="1" t="s">
        <v>13500</v>
      </c>
      <c r="AC2295" s="1" t="s">
        <v>13500</v>
      </c>
      <c r="AD2295" t="s">
        <v>13495</v>
      </c>
      <c r="AE2295" s="1" t="s">
        <v>38</v>
      </c>
      <c r="AF2295" s="1" t="s">
        <v>38</v>
      </c>
      <c r="AG2295" t="s">
        <v>13527</v>
      </c>
      <c r="AH2295" t="s">
        <v>38</v>
      </c>
      <c r="AI2295" t="s">
        <v>13539</v>
      </c>
    </row>
    <row r="2296" spans="1:35" x14ac:dyDescent="0.25">
      <c r="A2296" s="1" t="s">
        <v>4682</v>
      </c>
      <c r="B2296" s="1" t="s">
        <v>30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s="1" t="s">
        <v>30</v>
      </c>
      <c r="I2296" s="1" t="s">
        <v>31</v>
      </c>
      <c r="J2296">
        <v>0</v>
      </c>
      <c r="K2296">
        <v>0</v>
      </c>
      <c r="L2296">
        <v>8</v>
      </c>
      <c r="M2296" s="1" t="s">
        <v>32</v>
      </c>
      <c r="N2296">
        <v>0</v>
      </c>
      <c r="O2296" s="1" t="s">
        <v>106</v>
      </c>
      <c r="P2296" s="1" t="s">
        <v>4683</v>
      </c>
      <c r="Q2296" s="1" t="s">
        <v>42</v>
      </c>
      <c r="R2296">
        <v>65</v>
      </c>
      <c r="S2296" s="1" t="s">
        <v>30</v>
      </c>
      <c r="T2296" s="1" t="s">
        <v>32</v>
      </c>
      <c r="U2296" s="1" t="s">
        <v>30</v>
      </c>
      <c r="V2296">
        <v>0</v>
      </c>
      <c r="W2296" s="1" t="s">
        <v>30</v>
      </c>
      <c r="X2296" s="1" t="s">
        <v>57</v>
      </c>
      <c r="Y2296" s="1" t="s">
        <v>37</v>
      </c>
      <c r="Z2296">
        <v>29</v>
      </c>
      <c r="AA2296">
        <v>136</v>
      </c>
      <c r="AB2296" s="1" t="s">
        <v>13500</v>
      </c>
      <c r="AC2296" s="1" t="s">
        <v>13500</v>
      </c>
      <c r="AD2296" t="s">
        <v>13496</v>
      </c>
      <c r="AE2296" s="1" t="s">
        <v>38</v>
      </c>
      <c r="AF2296" s="1" t="s">
        <v>38</v>
      </c>
      <c r="AG2296" t="s">
        <v>13526</v>
      </c>
      <c r="AH2296" t="s">
        <v>38</v>
      </c>
      <c r="AI2296" t="s">
        <v>13538</v>
      </c>
    </row>
    <row r="2297" spans="1:35" x14ac:dyDescent="0.25">
      <c r="A2297" s="1" t="s">
        <v>4684</v>
      </c>
      <c r="B2297" s="1" t="s">
        <v>30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s="1" t="s">
        <v>30</v>
      </c>
      <c r="I2297" s="1" t="s">
        <v>31</v>
      </c>
      <c r="J2297">
        <v>0</v>
      </c>
      <c r="K2297">
        <v>0</v>
      </c>
      <c r="L2297">
        <v>7</v>
      </c>
      <c r="M2297" s="1" t="s">
        <v>32</v>
      </c>
      <c r="N2297">
        <v>0</v>
      </c>
      <c r="O2297" s="1" t="s">
        <v>159</v>
      </c>
      <c r="P2297" s="1" t="s">
        <v>4685</v>
      </c>
      <c r="Q2297" s="1" t="s">
        <v>42</v>
      </c>
      <c r="R2297">
        <v>32</v>
      </c>
      <c r="S2297" s="1" t="s">
        <v>30</v>
      </c>
      <c r="T2297" s="1" t="s">
        <v>30</v>
      </c>
      <c r="U2297" s="1" t="s">
        <v>30</v>
      </c>
      <c r="V2297">
        <v>0</v>
      </c>
      <c r="W2297" s="1" t="s">
        <v>30</v>
      </c>
      <c r="X2297" s="1" t="s">
        <v>36</v>
      </c>
      <c r="Y2297" s="1" t="s">
        <v>58</v>
      </c>
      <c r="Z2297">
        <v>23</v>
      </c>
      <c r="AA2297">
        <v>527</v>
      </c>
      <c r="AB2297" s="1" t="s">
        <v>13500</v>
      </c>
      <c r="AC2297" s="1" t="s">
        <v>13500</v>
      </c>
      <c r="AD2297" t="s">
        <v>13494</v>
      </c>
      <c r="AE2297" s="1" t="s">
        <v>38</v>
      </c>
      <c r="AF2297" s="1" t="s">
        <v>38</v>
      </c>
      <c r="AG2297" t="s">
        <v>13526</v>
      </c>
      <c r="AH2297" t="s">
        <v>38</v>
      </c>
      <c r="AI2297" t="s">
        <v>13539</v>
      </c>
    </row>
    <row r="2298" spans="1:35" x14ac:dyDescent="0.25">
      <c r="A2298" s="1" t="s">
        <v>4686</v>
      </c>
      <c r="B2298" s="1" t="s">
        <v>30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s="1" t="s">
        <v>30</v>
      </c>
      <c r="I2298" s="1" t="s">
        <v>31</v>
      </c>
      <c r="J2298">
        <v>0</v>
      </c>
      <c r="K2298">
        <v>0</v>
      </c>
      <c r="L2298">
        <v>11</v>
      </c>
      <c r="M2298" s="1" t="s">
        <v>32</v>
      </c>
      <c r="N2298">
        <v>0</v>
      </c>
      <c r="O2298" s="1" t="s">
        <v>1102</v>
      </c>
      <c r="P2298" s="1" t="s">
        <v>4687</v>
      </c>
      <c r="Q2298" s="1" t="s">
        <v>42</v>
      </c>
      <c r="R2298">
        <v>23</v>
      </c>
      <c r="S2298" s="1" t="s">
        <v>32</v>
      </c>
      <c r="T2298" s="1" t="s">
        <v>30</v>
      </c>
      <c r="U2298" s="1" t="s">
        <v>30</v>
      </c>
      <c r="V2298">
        <v>0</v>
      </c>
      <c r="W2298" s="1" t="s">
        <v>32</v>
      </c>
      <c r="X2298" s="1" t="s">
        <v>43</v>
      </c>
      <c r="Y2298" s="1" t="s">
        <v>58</v>
      </c>
      <c r="Z2298">
        <v>34</v>
      </c>
      <c r="AA2298">
        <v>2363</v>
      </c>
      <c r="AB2298" s="1" t="s">
        <v>13500</v>
      </c>
      <c r="AC2298" s="1" t="s">
        <v>13500</v>
      </c>
      <c r="AD2298" t="s">
        <v>13495</v>
      </c>
      <c r="AE2298" s="1" t="s">
        <v>38</v>
      </c>
      <c r="AF2298" s="1" t="s">
        <v>38</v>
      </c>
      <c r="AG2298" t="s">
        <v>13526</v>
      </c>
      <c r="AH2298" t="s">
        <v>38</v>
      </c>
      <c r="AI2298" t="s">
        <v>13540</v>
      </c>
    </row>
    <row r="2299" spans="1:35" x14ac:dyDescent="0.25">
      <c r="A2299" s="1" t="s">
        <v>4688</v>
      </c>
      <c r="B2299" s="1" t="s">
        <v>30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s="1" t="s">
        <v>30</v>
      </c>
      <c r="I2299" s="1" t="s">
        <v>31</v>
      </c>
      <c r="J2299">
        <v>0</v>
      </c>
      <c r="K2299">
        <v>0</v>
      </c>
      <c r="L2299">
        <v>24</v>
      </c>
      <c r="M2299" s="1" t="s">
        <v>32</v>
      </c>
      <c r="N2299">
        <v>0</v>
      </c>
      <c r="O2299" s="1" t="s">
        <v>269</v>
      </c>
      <c r="P2299" s="1" t="s">
        <v>4689</v>
      </c>
      <c r="Q2299" s="1" t="s">
        <v>42</v>
      </c>
      <c r="R2299">
        <v>23</v>
      </c>
      <c r="S2299" s="1" t="s">
        <v>32</v>
      </c>
      <c r="T2299" s="1" t="s">
        <v>30</v>
      </c>
      <c r="U2299" s="1" t="s">
        <v>30</v>
      </c>
      <c r="V2299">
        <v>0</v>
      </c>
      <c r="W2299" s="1" t="s">
        <v>32</v>
      </c>
      <c r="X2299" s="1" t="s">
        <v>57</v>
      </c>
      <c r="Y2299" s="1" t="s">
        <v>37</v>
      </c>
      <c r="Z2299">
        <v>39</v>
      </c>
      <c r="AA2299">
        <v>2802</v>
      </c>
      <c r="AB2299" s="1" t="s">
        <v>13500</v>
      </c>
      <c r="AC2299" s="1" t="s">
        <v>13500</v>
      </c>
      <c r="AD2299" t="s">
        <v>13495</v>
      </c>
      <c r="AE2299" s="1" t="s">
        <v>38</v>
      </c>
      <c r="AF2299" s="1" t="s">
        <v>38</v>
      </c>
      <c r="AG2299" t="s">
        <v>13526</v>
      </c>
      <c r="AH2299" t="s">
        <v>38</v>
      </c>
      <c r="AI2299" t="s">
        <v>13540</v>
      </c>
    </row>
    <row r="2300" spans="1:35" x14ac:dyDescent="0.25">
      <c r="A2300" s="1" t="s">
        <v>4690</v>
      </c>
      <c r="B2300" s="1" t="s">
        <v>30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s="1" t="s">
        <v>30</v>
      </c>
      <c r="I2300" s="1" t="s">
        <v>31</v>
      </c>
      <c r="J2300">
        <v>0</v>
      </c>
      <c r="K2300">
        <v>0</v>
      </c>
      <c r="L2300">
        <v>4</v>
      </c>
      <c r="M2300" s="1" t="s">
        <v>32</v>
      </c>
      <c r="N2300">
        <v>0</v>
      </c>
      <c r="O2300" s="1" t="s">
        <v>130</v>
      </c>
      <c r="P2300" s="1" t="s">
        <v>4691</v>
      </c>
      <c r="Q2300" s="1" t="s">
        <v>42</v>
      </c>
      <c r="R2300">
        <v>53</v>
      </c>
      <c r="S2300" s="1" t="s">
        <v>30</v>
      </c>
      <c r="T2300" s="1" t="s">
        <v>30</v>
      </c>
      <c r="U2300" s="1" t="s">
        <v>30</v>
      </c>
      <c r="V2300">
        <v>0</v>
      </c>
      <c r="W2300" s="1" t="s">
        <v>32</v>
      </c>
      <c r="X2300" s="1" t="s">
        <v>57</v>
      </c>
      <c r="Y2300" s="1" t="s">
        <v>37</v>
      </c>
      <c r="Z2300">
        <v>31</v>
      </c>
      <c r="AA2300">
        <v>2258</v>
      </c>
      <c r="AB2300" s="1" t="s">
        <v>13500</v>
      </c>
      <c r="AC2300" s="1" t="s">
        <v>13500</v>
      </c>
      <c r="AD2300" t="s">
        <v>13494</v>
      </c>
      <c r="AE2300" s="1" t="s">
        <v>38</v>
      </c>
      <c r="AF2300" s="1" t="s">
        <v>38</v>
      </c>
      <c r="AG2300" t="s">
        <v>13526</v>
      </c>
      <c r="AH2300" t="s">
        <v>38</v>
      </c>
      <c r="AI2300" t="s">
        <v>13540</v>
      </c>
    </row>
    <row r="2301" spans="1:35" x14ac:dyDescent="0.25">
      <c r="A2301" s="1" t="s">
        <v>4692</v>
      </c>
      <c r="B2301" s="1" t="s">
        <v>30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s="1" t="s">
        <v>30</v>
      </c>
      <c r="I2301" s="1" t="s">
        <v>31</v>
      </c>
      <c r="J2301">
        <v>0</v>
      </c>
      <c r="K2301">
        <v>0</v>
      </c>
      <c r="L2301">
        <v>1</v>
      </c>
      <c r="M2301" s="1" t="s">
        <v>32</v>
      </c>
      <c r="N2301">
        <v>0</v>
      </c>
      <c r="O2301" s="1" t="s">
        <v>275</v>
      </c>
      <c r="P2301" s="1" t="s">
        <v>4693</v>
      </c>
      <c r="Q2301" s="1" t="s">
        <v>42</v>
      </c>
      <c r="R2301">
        <v>78</v>
      </c>
      <c r="S2301" s="1" t="s">
        <v>30</v>
      </c>
      <c r="T2301" s="1" t="s">
        <v>32</v>
      </c>
      <c r="U2301" s="1" t="s">
        <v>30</v>
      </c>
      <c r="V2301">
        <v>0</v>
      </c>
      <c r="W2301" s="1" t="s">
        <v>30</v>
      </c>
      <c r="X2301" s="1" t="s">
        <v>57</v>
      </c>
      <c r="Y2301" s="1" t="s">
        <v>37</v>
      </c>
      <c r="Z2301">
        <v>49</v>
      </c>
      <c r="AA2301">
        <v>665</v>
      </c>
      <c r="AB2301" s="1" t="s">
        <v>13500</v>
      </c>
      <c r="AC2301" s="1" t="s">
        <v>13500</v>
      </c>
      <c r="AD2301" t="s">
        <v>13496</v>
      </c>
      <c r="AE2301" s="1" t="s">
        <v>38</v>
      </c>
      <c r="AF2301" s="1" t="s">
        <v>38</v>
      </c>
      <c r="AG2301" t="s">
        <v>13527</v>
      </c>
      <c r="AH2301" t="s">
        <v>38</v>
      </c>
      <c r="AI2301" t="s">
        <v>13539</v>
      </c>
    </row>
    <row r="2302" spans="1:35" x14ac:dyDescent="0.25">
      <c r="A2302" s="1" t="s">
        <v>4694</v>
      </c>
      <c r="B2302" s="1" t="s">
        <v>30</v>
      </c>
      <c r="C2302">
        <v>6</v>
      </c>
      <c r="D2302">
        <v>15</v>
      </c>
      <c r="E2302">
        <v>36.6</v>
      </c>
      <c r="F2302">
        <v>0</v>
      </c>
      <c r="G2302">
        <v>0</v>
      </c>
      <c r="H2302" s="1" t="s">
        <v>30</v>
      </c>
      <c r="I2302" s="1" t="s">
        <v>31</v>
      </c>
      <c r="J2302">
        <v>0</v>
      </c>
      <c r="K2302">
        <v>0</v>
      </c>
      <c r="L2302">
        <v>0</v>
      </c>
      <c r="M2302" s="1" t="s">
        <v>30</v>
      </c>
      <c r="N2302">
        <v>0</v>
      </c>
      <c r="O2302" s="1" t="s">
        <v>211</v>
      </c>
      <c r="P2302" s="1" t="s">
        <v>4695</v>
      </c>
      <c r="Q2302" s="1" t="s">
        <v>42</v>
      </c>
      <c r="R2302">
        <v>26</v>
      </c>
      <c r="S2302" s="1" t="s">
        <v>32</v>
      </c>
      <c r="T2302" s="1" t="s">
        <v>30</v>
      </c>
      <c r="U2302" s="1" t="s">
        <v>30</v>
      </c>
      <c r="V2302">
        <v>0</v>
      </c>
      <c r="W2302" s="1" t="s">
        <v>30</v>
      </c>
      <c r="X2302" s="1" t="s">
        <v>36</v>
      </c>
      <c r="Y2302" s="1" t="s">
        <v>37</v>
      </c>
      <c r="Z2302">
        <v>10</v>
      </c>
      <c r="AA2302">
        <v>62</v>
      </c>
      <c r="AB2302" s="1" t="s">
        <v>13500</v>
      </c>
      <c r="AC2302" s="1" t="s">
        <v>13500</v>
      </c>
      <c r="AD2302" t="s">
        <v>13495</v>
      </c>
      <c r="AE2302" s="1" t="s">
        <v>38</v>
      </c>
      <c r="AF2302" s="1" t="s">
        <v>38</v>
      </c>
      <c r="AG2302" t="s">
        <v>13527</v>
      </c>
      <c r="AH2302" t="s">
        <v>38</v>
      </c>
      <c r="AI2302" t="s">
        <v>13538</v>
      </c>
    </row>
    <row r="2303" spans="1:35" x14ac:dyDescent="0.25">
      <c r="A2303" s="1" t="s">
        <v>4696</v>
      </c>
      <c r="B2303" s="1" t="s">
        <v>30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s="1" t="s">
        <v>30</v>
      </c>
      <c r="I2303" s="1" t="s">
        <v>31</v>
      </c>
      <c r="J2303">
        <v>0</v>
      </c>
      <c r="K2303">
        <v>0</v>
      </c>
      <c r="L2303">
        <v>6</v>
      </c>
      <c r="M2303" s="1" t="s">
        <v>32</v>
      </c>
      <c r="N2303">
        <v>0</v>
      </c>
      <c r="O2303" s="1" t="s">
        <v>184</v>
      </c>
      <c r="P2303" s="1" t="s">
        <v>4697</v>
      </c>
      <c r="Q2303" s="1" t="s">
        <v>35</v>
      </c>
      <c r="R2303">
        <v>68</v>
      </c>
      <c r="S2303" s="1" t="s">
        <v>30</v>
      </c>
      <c r="T2303" s="1" t="s">
        <v>32</v>
      </c>
      <c r="U2303" s="1" t="s">
        <v>30</v>
      </c>
      <c r="V2303">
        <v>0</v>
      </c>
      <c r="W2303" s="1" t="s">
        <v>30</v>
      </c>
      <c r="X2303" s="1" t="s">
        <v>43</v>
      </c>
      <c r="Y2303" s="1" t="s">
        <v>37</v>
      </c>
      <c r="Z2303">
        <v>35</v>
      </c>
      <c r="AA2303">
        <v>1770</v>
      </c>
      <c r="AB2303" s="1" t="s">
        <v>13500</v>
      </c>
      <c r="AC2303" s="1" t="s">
        <v>13500</v>
      </c>
      <c r="AD2303" t="s">
        <v>13496</v>
      </c>
      <c r="AE2303" s="1" t="s">
        <v>38</v>
      </c>
      <c r="AF2303" s="1" t="s">
        <v>38</v>
      </c>
      <c r="AG2303" t="s">
        <v>13526</v>
      </c>
      <c r="AH2303" t="s">
        <v>38</v>
      </c>
      <c r="AI2303" t="s">
        <v>13540</v>
      </c>
    </row>
    <row r="2304" spans="1:35" x14ac:dyDescent="0.25">
      <c r="A2304" s="1" t="s">
        <v>4698</v>
      </c>
      <c r="B2304" s="1" t="s">
        <v>30</v>
      </c>
      <c r="C2304">
        <v>1</v>
      </c>
      <c r="D2304">
        <v>2</v>
      </c>
      <c r="E2304">
        <v>7</v>
      </c>
      <c r="F2304">
        <v>0</v>
      </c>
      <c r="G2304">
        <v>0</v>
      </c>
      <c r="H2304" s="1" t="s">
        <v>30</v>
      </c>
      <c r="I2304" s="1" t="s">
        <v>31</v>
      </c>
      <c r="J2304">
        <v>0</v>
      </c>
      <c r="K2304">
        <v>0</v>
      </c>
      <c r="L2304">
        <v>0</v>
      </c>
      <c r="M2304" s="1" t="s">
        <v>30</v>
      </c>
      <c r="N2304">
        <v>0</v>
      </c>
      <c r="O2304" s="1" t="s">
        <v>77</v>
      </c>
      <c r="P2304" s="1" t="s">
        <v>4699</v>
      </c>
      <c r="Q2304" s="1" t="s">
        <v>42</v>
      </c>
      <c r="R2304">
        <v>54</v>
      </c>
      <c r="S2304" s="1" t="s">
        <v>30</v>
      </c>
      <c r="T2304" s="1" t="s">
        <v>30</v>
      </c>
      <c r="U2304" s="1" t="s">
        <v>30</v>
      </c>
      <c r="V2304">
        <v>0</v>
      </c>
      <c r="W2304" s="1" t="s">
        <v>30</v>
      </c>
      <c r="X2304" s="1" t="s">
        <v>36</v>
      </c>
      <c r="Y2304" s="1" t="s">
        <v>58</v>
      </c>
      <c r="Z2304">
        <v>12</v>
      </c>
      <c r="AA2304">
        <v>12</v>
      </c>
      <c r="AB2304" s="1" t="s">
        <v>13500</v>
      </c>
      <c r="AC2304" s="1" t="s">
        <v>13500</v>
      </c>
      <c r="AD2304" t="s">
        <v>13494</v>
      </c>
      <c r="AE2304" s="1" t="s">
        <v>38</v>
      </c>
      <c r="AF2304" s="1" t="s">
        <v>38</v>
      </c>
      <c r="AG2304" t="s">
        <v>13527</v>
      </c>
      <c r="AH2304" t="s">
        <v>38</v>
      </c>
      <c r="AI2304" t="s">
        <v>13538</v>
      </c>
    </row>
    <row r="2305" spans="1:35" x14ac:dyDescent="0.25">
      <c r="A2305" s="1" t="s">
        <v>4700</v>
      </c>
      <c r="B2305" s="1" t="s">
        <v>30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s="1" t="s">
        <v>30</v>
      </c>
      <c r="I2305" s="1" t="s">
        <v>31</v>
      </c>
      <c r="J2305">
        <v>0</v>
      </c>
      <c r="K2305">
        <v>0</v>
      </c>
      <c r="L2305">
        <v>2</v>
      </c>
      <c r="M2305" s="1" t="s">
        <v>32</v>
      </c>
      <c r="N2305">
        <v>0</v>
      </c>
      <c r="O2305" s="1" t="s">
        <v>153</v>
      </c>
      <c r="P2305" s="1" t="s">
        <v>4701</v>
      </c>
      <c r="Q2305" s="1" t="s">
        <v>42</v>
      </c>
      <c r="R2305">
        <v>55</v>
      </c>
      <c r="S2305" s="1" t="s">
        <v>30</v>
      </c>
      <c r="T2305" s="1" t="s">
        <v>30</v>
      </c>
      <c r="U2305" s="1" t="s">
        <v>30</v>
      </c>
      <c r="V2305">
        <v>0</v>
      </c>
      <c r="W2305" s="1" t="s">
        <v>32</v>
      </c>
      <c r="X2305" s="1" t="s">
        <v>43</v>
      </c>
      <c r="Y2305" s="1" t="s">
        <v>58</v>
      </c>
      <c r="Z2305">
        <v>75</v>
      </c>
      <c r="AA2305">
        <v>3342</v>
      </c>
      <c r="AB2305" s="1" t="s">
        <v>13500</v>
      </c>
      <c r="AC2305" s="1" t="s">
        <v>13500</v>
      </c>
      <c r="AD2305" t="s">
        <v>13494</v>
      </c>
      <c r="AE2305" s="1" t="s">
        <v>38</v>
      </c>
      <c r="AF2305" s="1" t="s">
        <v>38</v>
      </c>
      <c r="AG2305" t="s">
        <v>13527</v>
      </c>
      <c r="AH2305" t="s">
        <v>38</v>
      </c>
      <c r="AI2305" t="s">
        <v>13540</v>
      </c>
    </row>
    <row r="2306" spans="1:35" x14ac:dyDescent="0.25">
      <c r="A2306" s="1" t="s">
        <v>4702</v>
      </c>
      <c r="B2306" s="1" t="s">
        <v>30</v>
      </c>
      <c r="C2306">
        <v>3</v>
      </c>
      <c r="D2306">
        <v>15</v>
      </c>
      <c r="E2306">
        <v>37.6</v>
      </c>
      <c r="F2306">
        <v>0</v>
      </c>
      <c r="G2306">
        <v>0</v>
      </c>
      <c r="H2306" s="1" t="s">
        <v>30</v>
      </c>
      <c r="I2306" s="1" t="s">
        <v>31</v>
      </c>
      <c r="J2306">
        <v>0</v>
      </c>
      <c r="K2306">
        <v>0</v>
      </c>
      <c r="L2306">
        <v>5</v>
      </c>
      <c r="M2306" s="1" t="s">
        <v>32</v>
      </c>
      <c r="N2306">
        <v>0</v>
      </c>
      <c r="O2306" s="1" t="s">
        <v>71</v>
      </c>
      <c r="P2306" s="1" t="s">
        <v>4703</v>
      </c>
      <c r="Q2306" s="1" t="s">
        <v>42</v>
      </c>
      <c r="R2306">
        <v>38</v>
      </c>
      <c r="S2306" s="1" t="s">
        <v>30</v>
      </c>
      <c r="T2306" s="1" t="s">
        <v>30</v>
      </c>
      <c r="U2306" s="1" t="s">
        <v>30</v>
      </c>
      <c r="V2306">
        <v>0</v>
      </c>
      <c r="W2306" s="1" t="s">
        <v>30</v>
      </c>
      <c r="X2306" s="1" t="s">
        <v>36</v>
      </c>
      <c r="Y2306" s="1" t="s">
        <v>58</v>
      </c>
      <c r="Z2306">
        <v>43</v>
      </c>
      <c r="AA2306">
        <v>134</v>
      </c>
      <c r="AB2306" s="1" t="s">
        <v>13500</v>
      </c>
      <c r="AC2306" s="1" t="s">
        <v>13500</v>
      </c>
      <c r="AD2306" t="s">
        <v>13494</v>
      </c>
      <c r="AE2306" s="1" t="s">
        <v>38</v>
      </c>
      <c r="AF2306" s="1" t="s">
        <v>38</v>
      </c>
      <c r="AG2306" t="s">
        <v>13526</v>
      </c>
      <c r="AH2306" t="s">
        <v>38</v>
      </c>
      <c r="AI2306" t="s">
        <v>13538</v>
      </c>
    </row>
    <row r="2307" spans="1:35" x14ac:dyDescent="0.25">
      <c r="A2307" s="1" t="s">
        <v>4704</v>
      </c>
      <c r="B2307" s="1" t="s">
        <v>30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s="1" t="s">
        <v>30</v>
      </c>
      <c r="I2307" s="1" t="s">
        <v>31</v>
      </c>
      <c r="J2307">
        <v>0</v>
      </c>
      <c r="K2307">
        <v>0</v>
      </c>
      <c r="L2307">
        <v>0</v>
      </c>
      <c r="M2307" s="1" t="s">
        <v>30</v>
      </c>
      <c r="N2307">
        <v>0</v>
      </c>
      <c r="O2307" s="1" t="s">
        <v>97</v>
      </c>
      <c r="P2307" s="1" t="s">
        <v>4705</v>
      </c>
      <c r="Q2307" s="1" t="s">
        <v>35</v>
      </c>
      <c r="R2307">
        <v>45</v>
      </c>
      <c r="S2307" s="1" t="s">
        <v>30</v>
      </c>
      <c r="T2307" s="1" t="s">
        <v>30</v>
      </c>
      <c r="U2307" s="1" t="s">
        <v>30</v>
      </c>
      <c r="V2307">
        <v>0</v>
      </c>
      <c r="W2307" s="1" t="s">
        <v>30</v>
      </c>
      <c r="X2307" s="1" t="s">
        <v>57</v>
      </c>
      <c r="Y2307" s="1" t="s">
        <v>58</v>
      </c>
      <c r="Z2307">
        <v>13</v>
      </c>
      <c r="AA2307">
        <v>939</v>
      </c>
      <c r="AB2307" s="1" t="s">
        <v>13500</v>
      </c>
      <c r="AC2307" s="1" t="s">
        <v>13500</v>
      </c>
      <c r="AD2307" t="s">
        <v>13494</v>
      </c>
      <c r="AE2307" s="1" t="s">
        <v>38</v>
      </c>
      <c r="AF2307" s="1" t="s">
        <v>38</v>
      </c>
      <c r="AG2307" t="s">
        <v>13527</v>
      </c>
      <c r="AH2307" t="s">
        <v>38</v>
      </c>
      <c r="AI2307" t="s">
        <v>13540</v>
      </c>
    </row>
    <row r="2308" spans="1:35" x14ac:dyDescent="0.25">
      <c r="A2308" s="1" t="s">
        <v>4706</v>
      </c>
      <c r="B2308" s="1" t="s">
        <v>30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s="1" t="s">
        <v>30</v>
      </c>
      <c r="I2308" s="1" t="s">
        <v>31</v>
      </c>
      <c r="J2308">
        <v>0</v>
      </c>
      <c r="K2308">
        <v>0</v>
      </c>
      <c r="L2308">
        <v>0</v>
      </c>
      <c r="M2308" s="1" t="s">
        <v>30</v>
      </c>
      <c r="N2308">
        <v>0</v>
      </c>
      <c r="O2308" s="1" t="s">
        <v>94</v>
      </c>
      <c r="P2308" s="1" t="s">
        <v>4707</v>
      </c>
      <c r="Q2308" s="1" t="s">
        <v>42</v>
      </c>
      <c r="R2308">
        <v>32</v>
      </c>
      <c r="S2308" s="1" t="s">
        <v>30</v>
      </c>
      <c r="T2308" s="1" t="s">
        <v>30</v>
      </c>
      <c r="U2308" s="1" t="s">
        <v>30</v>
      </c>
      <c r="V2308">
        <v>0</v>
      </c>
      <c r="W2308" s="1" t="s">
        <v>30</v>
      </c>
      <c r="X2308" s="1" t="s">
        <v>36</v>
      </c>
      <c r="Y2308" s="1" t="s">
        <v>58</v>
      </c>
      <c r="Z2308">
        <v>8</v>
      </c>
      <c r="AA2308">
        <v>61</v>
      </c>
      <c r="AB2308" s="1" t="s">
        <v>13500</v>
      </c>
      <c r="AC2308" s="1" t="s">
        <v>13500</v>
      </c>
      <c r="AD2308" t="s">
        <v>13494</v>
      </c>
      <c r="AE2308" s="1" t="s">
        <v>38</v>
      </c>
      <c r="AF2308" s="1" t="s">
        <v>38</v>
      </c>
      <c r="AG2308" t="s">
        <v>13527</v>
      </c>
      <c r="AH2308" t="s">
        <v>38</v>
      </c>
      <c r="AI2308" t="s">
        <v>13538</v>
      </c>
    </row>
    <row r="2309" spans="1:35" x14ac:dyDescent="0.25">
      <c r="A2309" s="1" t="s">
        <v>4708</v>
      </c>
      <c r="B2309" s="1" t="s">
        <v>30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s="1" t="s">
        <v>30</v>
      </c>
      <c r="I2309" s="1" t="s">
        <v>31</v>
      </c>
      <c r="J2309">
        <v>0</v>
      </c>
      <c r="K2309">
        <v>0</v>
      </c>
      <c r="L2309">
        <v>8</v>
      </c>
      <c r="M2309" s="1" t="s">
        <v>30</v>
      </c>
      <c r="N2309">
        <v>79</v>
      </c>
      <c r="O2309" s="1" t="s">
        <v>71</v>
      </c>
      <c r="P2309" s="1" t="s">
        <v>4709</v>
      </c>
      <c r="Q2309" s="1" t="s">
        <v>35</v>
      </c>
      <c r="R2309">
        <v>80</v>
      </c>
      <c r="S2309" s="1" t="s">
        <v>30</v>
      </c>
      <c r="T2309" s="1" t="s">
        <v>32</v>
      </c>
      <c r="U2309" s="1" t="s">
        <v>30</v>
      </c>
      <c r="V2309">
        <v>0</v>
      </c>
      <c r="W2309" s="1" t="s">
        <v>32</v>
      </c>
      <c r="X2309" s="1" t="s">
        <v>57</v>
      </c>
      <c r="Y2309" s="1" t="s">
        <v>58</v>
      </c>
      <c r="Z2309">
        <v>52</v>
      </c>
      <c r="AA2309">
        <v>3818</v>
      </c>
      <c r="AB2309" s="1" t="s">
        <v>13500</v>
      </c>
      <c r="AC2309" s="1" t="s">
        <v>13500</v>
      </c>
      <c r="AD2309" t="s">
        <v>13496</v>
      </c>
      <c r="AE2309" s="1" t="s">
        <v>38</v>
      </c>
      <c r="AF2309" s="1" t="s">
        <v>38</v>
      </c>
      <c r="AG2309" t="s">
        <v>13526</v>
      </c>
      <c r="AH2309" t="s">
        <v>38</v>
      </c>
      <c r="AI2309" t="s">
        <v>13540</v>
      </c>
    </row>
    <row r="2310" spans="1:35" x14ac:dyDescent="0.25">
      <c r="A2310" s="1" t="s">
        <v>4710</v>
      </c>
      <c r="B2310" s="1" t="s">
        <v>30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s="1" t="s">
        <v>30</v>
      </c>
      <c r="I2310" s="1" t="s">
        <v>31</v>
      </c>
      <c r="J2310">
        <v>0</v>
      </c>
      <c r="K2310">
        <v>0</v>
      </c>
      <c r="L2310">
        <v>5</v>
      </c>
      <c r="M2310" s="1" t="s">
        <v>32</v>
      </c>
      <c r="N2310">
        <v>0</v>
      </c>
      <c r="O2310" s="1" t="s">
        <v>130</v>
      </c>
      <c r="P2310" s="1" t="s">
        <v>4711</v>
      </c>
      <c r="Q2310" s="1" t="s">
        <v>42</v>
      </c>
      <c r="R2310">
        <v>49</v>
      </c>
      <c r="S2310" s="1" t="s">
        <v>30</v>
      </c>
      <c r="T2310" s="1" t="s">
        <v>30</v>
      </c>
      <c r="U2310" s="1" t="s">
        <v>30</v>
      </c>
      <c r="V2310">
        <v>0</v>
      </c>
      <c r="W2310" s="1" t="s">
        <v>32</v>
      </c>
      <c r="X2310" s="1" t="s">
        <v>57</v>
      </c>
      <c r="Y2310" s="1" t="s">
        <v>37</v>
      </c>
      <c r="Z2310">
        <v>41</v>
      </c>
      <c r="AA2310">
        <v>2904</v>
      </c>
      <c r="AB2310" s="1" t="s">
        <v>13500</v>
      </c>
      <c r="AC2310" s="1" t="s">
        <v>13500</v>
      </c>
      <c r="AD2310" t="s">
        <v>13494</v>
      </c>
      <c r="AE2310" s="1" t="s">
        <v>38</v>
      </c>
      <c r="AF2310" s="1" t="s">
        <v>38</v>
      </c>
      <c r="AG2310" t="s">
        <v>13526</v>
      </c>
      <c r="AH2310" t="s">
        <v>38</v>
      </c>
      <c r="AI2310" t="s">
        <v>13540</v>
      </c>
    </row>
    <row r="2311" spans="1:35" x14ac:dyDescent="0.25">
      <c r="A2311" s="1" t="s">
        <v>4712</v>
      </c>
      <c r="B2311" s="1" t="s">
        <v>30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s="1" t="s">
        <v>32</v>
      </c>
      <c r="I2311" s="1" t="s">
        <v>46</v>
      </c>
      <c r="J2311">
        <v>0</v>
      </c>
      <c r="K2311">
        <v>0</v>
      </c>
      <c r="L2311">
        <v>4</v>
      </c>
      <c r="M2311" s="1" t="s">
        <v>32</v>
      </c>
      <c r="N2311">
        <v>0</v>
      </c>
      <c r="O2311" s="1" t="s">
        <v>135</v>
      </c>
      <c r="P2311" s="1" t="s">
        <v>4713</v>
      </c>
      <c r="Q2311" s="1" t="s">
        <v>35</v>
      </c>
      <c r="R2311">
        <v>56</v>
      </c>
      <c r="S2311" s="1" t="s">
        <v>30</v>
      </c>
      <c r="T2311" s="1" t="s">
        <v>30</v>
      </c>
      <c r="U2311" s="1" t="s">
        <v>30</v>
      </c>
      <c r="V2311">
        <v>0</v>
      </c>
      <c r="W2311" s="1" t="s">
        <v>32</v>
      </c>
      <c r="X2311" s="1" t="s">
        <v>57</v>
      </c>
      <c r="Y2311" s="1" t="s">
        <v>37</v>
      </c>
      <c r="Z2311">
        <v>30</v>
      </c>
      <c r="AA2311">
        <v>1022</v>
      </c>
      <c r="AB2311" s="1" t="s">
        <v>13500</v>
      </c>
      <c r="AC2311" s="1" t="s">
        <v>13500</v>
      </c>
      <c r="AD2311" t="s">
        <v>13494</v>
      </c>
      <c r="AE2311" s="1" t="s">
        <v>38</v>
      </c>
      <c r="AF2311" s="1" t="s">
        <v>38</v>
      </c>
      <c r="AG2311" t="s">
        <v>13526</v>
      </c>
      <c r="AH2311" t="s">
        <v>38</v>
      </c>
      <c r="AI2311" t="s">
        <v>13539</v>
      </c>
    </row>
    <row r="2312" spans="1:35" x14ac:dyDescent="0.25">
      <c r="A2312" s="1" t="s">
        <v>4714</v>
      </c>
      <c r="B2312" s="1" t="s">
        <v>30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s="1" t="s">
        <v>30</v>
      </c>
      <c r="I2312" s="1" t="s">
        <v>31</v>
      </c>
      <c r="J2312">
        <v>0</v>
      </c>
      <c r="K2312">
        <v>0</v>
      </c>
      <c r="L2312">
        <v>0</v>
      </c>
      <c r="M2312" s="1" t="s">
        <v>30</v>
      </c>
      <c r="N2312">
        <v>0</v>
      </c>
      <c r="O2312" s="1" t="s">
        <v>471</v>
      </c>
      <c r="P2312" s="1" t="s">
        <v>4715</v>
      </c>
      <c r="Q2312" s="1" t="s">
        <v>35</v>
      </c>
      <c r="R2312">
        <v>60</v>
      </c>
      <c r="S2312" s="1" t="s">
        <v>30</v>
      </c>
      <c r="T2312" s="1" t="s">
        <v>30</v>
      </c>
      <c r="U2312" s="1" t="s">
        <v>30</v>
      </c>
      <c r="V2312">
        <v>0</v>
      </c>
      <c r="W2312" s="1" t="s">
        <v>30</v>
      </c>
      <c r="X2312" s="1" t="s">
        <v>43</v>
      </c>
      <c r="Y2312" s="1" t="s">
        <v>58</v>
      </c>
      <c r="Z2312">
        <v>9</v>
      </c>
      <c r="AA2312">
        <v>155</v>
      </c>
      <c r="AB2312" s="1" t="s">
        <v>13500</v>
      </c>
      <c r="AC2312" s="1" t="s">
        <v>13500</v>
      </c>
      <c r="AD2312" t="s">
        <v>13494</v>
      </c>
      <c r="AE2312" s="1" t="s">
        <v>38</v>
      </c>
      <c r="AF2312" s="1" t="s">
        <v>38</v>
      </c>
      <c r="AG2312" t="s">
        <v>13527</v>
      </c>
      <c r="AH2312" t="s">
        <v>38</v>
      </c>
      <c r="AI2312" t="s">
        <v>13539</v>
      </c>
    </row>
    <row r="2313" spans="1:35" x14ac:dyDescent="0.25">
      <c r="A2313" s="1" t="s">
        <v>4716</v>
      </c>
      <c r="B2313" s="1" t="s">
        <v>30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s="1" t="s">
        <v>30</v>
      </c>
      <c r="I2313" s="1" t="s">
        <v>31</v>
      </c>
      <c r="J2313">
        <v>0</v>
      </c>
      <c r="K2313">
        <v>0</v>
      </c>
      <c r="L2313">
        <v>14</v>
      </c>
      <c r="M2313" s="1" t="s">
        <v>32</v>
      </c>
      <c r="N2313">
        <v>0</v>
      </c>
      <c r="O2313" s="1" t="s">
        <v>1102</v>
      </c>
      <c r="P2313" s="1" t="s">
        <v>4717</v>
      </c>
      <c r="Q2313" s="1" t="s">
        <v>35</v>
      </c>
      <c r="R2313">
        <v>85</v>
      </c>
      <c r="S2313" s="1" t="s">
        <v>30</v>
      </c>
      <c r="T2313" s="1" t="s">
        <v>32</v>
      </c>
      <c r="U2313" s="1" t="s">
        <v>30</v>
      </c>
      <c r="V2313">
        <v>0</v>
      </c>
      <c r="W2313" s="1" t="s">
        <v>32</v>
      </c>
      <c r="X2313" s="1" t="s">
        <v>43</v>
      </c>
      <c r="Y2313" s="1" t="s">
        <v>37</v>
      </c>
      <c r="Z2313">
        <v>34</v>
      </c>
      <c r="AA2313">
        <v>1969</v>
      </c>
      <c r="AB2313" s="1" t="s">
        <v>13500</v>
      </c>
      <c r="AC2313" s="1" t="s">
        <v>13500</v>
      </c>
      <c r="AD2313" t="s">
        <v>13496</v>
      </c>
      <c r="AE2313" s="1" t="s">
        <v>38</v>
      </c>
      <c r="AF2313" s="1" t="s">
        <v>38</v>
      </c>
      <c r="AG2313" t="s">
        <v>13526</v>
      </c>
      <c r="AH2313" t="s">
        <v>38</v>
      </c>
      <c r="AI2313" t="s">
        <v>13540</v>
      </c>
    </row>
    <row r="2314" spans="1:35" x14ac:dyDescent="0.25">
      <c r="A2314" s="1" t="s">
        <v>4718</v>
      </c>
      <c r="B2314" s="1" t="s">
        <v>30</v>
      </c>
      <c r="C2314">
        <v>1</v>
      </c>
      <c r="D2314">
        <v>3</v>
      </c>
      <c r="E2314">
        <v>7</v>
      </c>
      <c r="F2314">
        <v>0</v>
      </c>
      <c r="G2314">
        <v>0</v>
      </c>
      <c r="H2314" s="1" t="s">
        <v>30</v>
      </c>
      <c r="I2314" s="1" t="s">
        <v>31</v>
      </c>
      <c r="J2314">
        <v>0</v>
      </c>
      <c r="K2314">
        <v>0</v>
      </c>
      <c r="L2314">
        <v>0</v>
      </c>
      <c r="M2314" s="1" t="s">
        <v>30</v>
      </c>
      <c r="N2314">
        <v>0</v>
      </c>
      <c r="O2314" s="1" t="s">
        <v>119</v>
      </c>
      <c r="P2314" s="1" t="s">
        <v>4719</v>
      </c>
      <c r="Q2314" s="1" t="s">
        <v>35</v>
      </c>
      <c r="R2314">
        <v>56</v>
      </c>
      <c r="S2314" s="1" t="s">
        <v>30</v>
      </c>
      <c r="T2314" s="1" t="s">
        <v>30</v>
      </c>
      <c r="U2314" s="1" t="s">
        <v>30</v>
      </c>
      <c r="V2314">
        <v>0</v>
      </c>
      <c r="W2314" s="1" t="s">
        <v>30</v>
      </c>
      <c r="X2314" s="1" t="s">
        <v>36</v>
      </c>
      <c r="Y2314" s="1" t="s">
        <v>58</v>
      </c>
      <c r="Z2314">
        <v>7</v>
      </c>
      <c r="AA2314">
        <v>7</v>
      </c>
      <c r="AB2314" s="1" t="s">
        <v>13500</v>
      </c>
      <c r="AC2314" s="1" t="s">
        <v>13500</v>
      </c>
      <c r="AD2314" t="s">
        <v>13494</v>
      </c>
      <c r="AE2314" s="1" t="s">
        <v>38</v>
      </c>
      <c r="AF2314" s="1" t="s">
        <v>38</v>
      </c>
      <c r="AG2314" t="s">
        <v>13527</v>
      </c>
      <c r="AH2314" t="s">
        <v>38</v>
      </c>
      <c r="AI2314" t="s">
        <v>13538</v>
      </c>
    </row>
    <row r="2315" spans="1:35" x14ac:dyDescent="0.25">
      <c r="A2315" s="1" t="s">
        <v>4720</v>
      </c>
      <c r="B2315" s="1" t="s">
        <v>30</v>
      </c>
      <c r="C2315">
        <v>1</v>
      </c>
      <c r="D2315">
        <v>3</v>
      </c>
      <c r="E2315">
        <v>6</v>
      </c>
      <c r="F2315">
        <v>0</v>
      </c>
      <c r="G2315">
        <v>0</v>
      </c>
      <c r="H2315" s="1" t="s">
        <v>30</v>
      </c>
      <c r="I2315" s="1" t="s">
        <v>31</v>
      </c>
      <c r="J2315">
        <v>0</v>
      </c>
      <c r="K2315">
        <v>0</v>
      </c>
      <c r="L2315">
        <v>0</v>
      </c>
      <c r="M2315" s="1" t="s">
        <v>30</v>
      </c>
      <c r="N2315">
        <v>0</v>
      </c>
      <c r="O2315" s="1" t="s">
        <v>436</v>
      </c>
      <c r="P2315" s="1" t="s">
        <v>4721</v>
      </c>
      <c r="Q2315" s="1" t="s">
        <v>35</v>
      </c>
      <c r="R2315">
        <v>63</v>
      </c>
      <c r="S2315" s="1" t="s">
        <v>30</v>
      </c>
      <c r="T2315" s="1" t="s">
        <v>30</v>
      </c>
      <c r="U2315" s="1" t="s">
        <v>30</v>
      </c>
      <c r="V2315">
        <v>0</v>
      </c>
      <c r="W2315" s="1" t="s">
        <v>30</v>
      </c>
      <c r="X2315" s="1" t="s">
        <v>36</v>
      </c>
      <c r="Y2315" s="1" t="s">
        <v>58</v>
      </c>
      <c r="Z2315">
        <v>10</v>
      </c>
      <c r="AA2315">
        <v>10</v>
      </c>
      <c r="AB2315" s="1" t="s">
        <v>13500</v>
      </c>
      <c r="AC2315" s="1" t="s">
        <v>13500</v>
      </c>
      <c r="AD2315" t="s">
        <v>13494</v>
      </c>
      <c r="AE2315" s="1" t="s">
        <v>38</v>
      </c>
      <c r="AF2315" s="1" t="s">
        <v>38</v>
      </c>
      <c r="AG2315" t="s">
        <v>13527</v>
      </c>
      <c r="AH2315" t="s">
        <v>38</v>
      </c>
      <c r="AI2315" t="s">
        <v>13538</v>
      </c>
    </row>
    <row r="2316" spans="1:35" x14ac:dyDescent="0.25">
      <c r="A2316" s="1" t="s">
        <v>4722</v>
      </c>
      <c r="B2316" s="1" t="s">
        <v>30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s="1" t="s">
        <v>30</v>
      </c>
      <c r="I2316" s="1" t="s">
        <v>31</v>
      </c>
      <c r="J2316">
        <v>0</v>
      </c>
      <c r="K2316">
        <v>0</v>
      </c>
      <c r="L2316">
        <v>10</v>
      </c>
      <c r="M2316" s="1" t="s">
        <v>30</v>
      </c>
      <c r="N2316">
        <v>14</v>
      </c>
      <c r="O2316" s="1" t="s">
        <v>49</v>
      </c>
      <c r="P2316" s="1" t="s">
        <v>4723</v>
      </c>
      <c r="Q2316" s="1" t="s">
        <v>35</v>
      </c>
      <c r="R2316">
        <v>67</v>
      </c>
      <c r="S2316" s="1" t="s">
        <v>30</v>
      </c>
      <c r="T2316" s="1" t="s">
        <v>32</v>
      </c>
      <c r="U2316" s="1" t="s">
        <v>30</v>
      </c>
      <c r="V2316">
        <v>0</v>
      </c>
      <c r="W2316" s="1" t="s">
        <v>32</v>
      </c>
      <c r="X2316" s="1" t="s">
        <v>36</v>
      </c>
      <c r="Y2316" s="1" t="s">
        <v>37</v>
      </c>
      <c r="Z2316">
        <v>36</v>
      </c>
      <c r="AA2316">
        <v>2014</v>
      </c>
      <c r="AB2316" s="1" t="s">
        <v>13500</v>
      </c>
      <c r="AC2316" s="1" t="s">
        <v>13500</v>
      </c>
      <c r="AD2316" t="s">
        <v>13496</v>
      </c>
      <c r="AE2316" s="1" t="s">
        <v>38</v>
      </c>
      <c r="AF2316" s="1" t="s">
        <v>38</v>
      </c>
      <c r="AG2316" t="s">
        <v>13526</v>
      </c>
      <c r="AH2316" t="s">
        <v>38</v>
      </c>
      <c r="AI2316" t="s">
        <v>13540</v>
      </c>
    </row>
    <row r="2317" spans="1:35" x14ac:dyDescent="0.25">
      <c r="A2317" s="1" t="s">
        <v>4724</v>
      </c>
      <c r="B2317" s="1" t="s">
        <v>30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s="1" t="s">
        <v>30</v>
      </c>
      <c r="I2317" s="1" t="s">
        <v>31</v>
      </c>
      <c r="J2317">
        <v>0</v>
      </c>
      <c r="K2317">
        <v>0</v>
      </c>
      <c r="L2317">
        <v>43</v>
      </c>
      <c r="M2317" s="1" t="s">
        <v>32</v>
      </c>
      <c r="N2317">
        <v>0</v>
      </c>
      <c r="O2317" s="1" t="s">
        <v>1102</v>
      </c>
      <c r="P2317" s="1" t="s">
        <v>4725</v>
      </c>
      <c r="Q2317" s="1" t="s">
        <v>42</v>
      </c>
      <c r="R2317">
        <v>28</v>
      </c>
      <c r="S2317" s="1" t="s">
        <v>32</v>
      </c>
      <c r="T2317" s="1" t="s">
        <v>30</v>
      </c>
      <c r="U2317" s="1" t="s">
        <v>30</v>
      </c>
      <c r="V2317">
        <v>0</v>
      </c>
      <c r="W2317" s="1" t="s">
        <v>32</v>
      </c>
      <c r="X2317" s="1" t="s">
        <v>43</v>
      </c>
      <c r="Y2317" s="1" t="s">
        <v>58</v>
      </c>
      <c r="Z2317">
        <v>55</v>
      </c>
      <c r="AA2317">
        <v>3438</v>
      </c>
      <c r="AB2317" s="1" t="s">
        <v>13500</v>
      </c>
      <c r="AC2317" s="1" t="s">
        <v>13500</v>
      </c>
      <c r="AD2317" t="s">
        <v>13495</v>
      </c>
      <c r="AE2317" s="1" t="s">
        <v>38</v>
      </c>
      <c r="AF2317" s="1" t="s">
        <v>38</v>
      </c>
      <c r="AG2317" t="s">
        <v>13526</v>
      </c>
      <c r="AH2317" t="s">
        <v>38</v>
      </c>
      <c r="AI2317" t="s">
        <v>13540</v>
      </c>
    </row>
    <row r="2318" spans="1:35" x14ac:dyDescent="0.25">
      <c r="A2318" s="1" t="s">
        <v>4726</v>
      </c>
      <c r="B2318" s="1" t="s">
        <v>30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s="1" t="s">
        <v>30</v>
      </c>
      <c r="I2318" s="1" t="s">
        <v>31</v>
      </c>
      <c r="J2318">
        <v>0</v>
      </c>
      <c r="K2318">
        <v>0</v>
      </c>
      <c r="L2318">
        <v>7</v>
      </c>
      <c r="M2318" s="1" t="s">
        <v>32</v>
      </c>
      <c r="N2318">
        <v>0</v>
      </c>
      <c r="O2318" s="1" t="s">
        <v>74</v>
      </c>
      <c r="P2318" s="1" t="s">
        <v>4727</v>
      </c>
      <c r="Q2318" s="1" t="s">
        <v>35</v>
      </c>
      <c r="R2318">
        <v>58</v>
      </c>
      <c r="S2318" s="1" t="s">
        <v>30</v>
      </c>
      <c r="T2318" s="1" t="s">
        <v>30</v>
      </c>
      <c r="U2318" s="1" t="s">
        <v>30</v>
      </c>
      <c r="V2318">
        <v>0</v>
      </c>
      <c r="W2318" s="1" t="s">
        <v>32</v>
      </c>
      <c r="X2318" s="1" t="s">
        <v>36</v>
      </c>
      <c r="Y2318" s="1" t="s">
        <v>58</v>
      </c>
      <c r="Z2318">
        <v>31</v>
      </c>
      <c r="AA2318">
        <v>577</v>
      </c>
      <c r="AB2318" s="1" t="s">
        <v>13500</v>
      </c>
      <c r="AC2318" s="1" t="s">
        <v>13500</v>
      </c>
      <c r="AD2318" t="s">
        <v>13494</v>
      </c>
      <c r="AE2318" s="1" t="s">
        <v>38</v>
      </c>
      <c r="AF2318" s="1" t="s">
        <v>38</v>
      </c>
      <c r="AG2318" t="s">
        <v>13526</v>
      </c>
      <c r="AH2318" t="s">
        <v>38</v>
      </c>
      <c r="AI2318" t="s">
        <v>13539</v>
      </c>
    </row>
    <row r="2319" spans="1:35" x14ac:dyDescent="0.25">
      <c r="A2319" s="1" t="s">
        <v>4728</v>
      </c>
      <c r="B2319" s="1" t="s">
        <v>30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s="1" t="s">
        <v>30</v>
      </c>
      <c r="I2319" s="1" t="s">
        <v>31</v>
      </c>
      <c r="J2319">
        <v>0</v>
      </c>
      <c r="K2319">
        <v>0</v>
      </c>
      <c r="L2319">
        <v>0</v>
      </c>
      <c r="M2319" s="1" t="s">
        <v>30</v>
      </c>
      <c r="N2319">
        <v>0</v>
      </c>
      <c r="O2319" s="1" t="s">
        <v>219</v>
      </c>
      <c r="P2319" s="1" t="s">
        <v>4729</v>
      </c>
      <c r="Q2319" s="1" t="s">
        <v>35</v>
      </c>
      <c r="R2319">
        <v>47</v>
      </c>
      <c r="S2319" s="1" t="s">
        <v>30</v>
      </c>
      <c r="T2319" s="1" t="s">
        <v>30</v>
      </c>
      <c r="U2319" s="1" t="s">
        <v>30</v>
      </c>
      <c r="V2319">
        <v>0</v>
      </c>
      <c r="W2319" s="1" t="s">
        <v>30</v>
      </c>
      <c r="X2319" s="1" t="s">
        <v>57</v>
      </c>
      <c r="Y2319" s="1" t="s">
        <v>37</v>
      </c>
      <c r="Z2319">
        <v>10</v>
      </c>
      <c r="AA2319">
        <v>777</v>
      </c>
      <c r="AB2319" s="1" t="s">
        <v>13500</v>
      </c>
      <c r="AC2319" s="1" t="s">
        <v>13500</v>
      </c>
      <c r="AD2319" t="s">
        <v>13494</v>
      </c>
      <c r="AE2319" s="1" t="s">
        <v>38</v>
      </c>
      <c r="AF2319" s="1" t="s">
        <v>38</v>
      </c>
      <c r="AG2319" t="s">
        <v>13527</v>
      </c>
      <c r="AH2319" t="s">
        <v>38</v>
      </c>
      <c r="AI2319" t="s">
        <v>13540</v>
      </c>
    </row>
    <row r="2320" spans="1:35" x14ac:dyDescent="0.25">
      <c r="A2320" s="1" t="s">
        <v>4730</v>
      </c>
      <c r="B2320" s="1" t="s">
        <v>30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s="1" t="s">
        <v>30</v>
      </c>
      <c r="I2320" s="1" t="s">
        <v>31</v>
      </c>
      <c r="J2320">
        <v>0</v>
      </c>
      <c r="K2320">
        <v>0</v>
      </c>
      <c r="L2320">
        <v>12</v>
      </c>
      <c r="M2320" s="1" t="s">
        <v>30</v>
      </c>
      <c r="N2320">
        <v>6</v>
      </c>
      <c r="O2320" s="1" t="s">
        <v>202</v>
      </c>
      <c r="P2320" s="1" t="s">
        <v>4731</v>
      </c>
      <c r="Q2320" s="1" t="s">
        <v>35</v>
      </c>
      <c r="R2320">
        <v>20</v>
      </c>
      <c r="S2320" s="1" t="s">
        <v>32</v>
      </c>
      <c r="T2320" s="1" t="s">
        <v>30</v>
      </c>
      <c r="U2320" s="1" t="s">
        <v>30</v>
      </c>
      <c r="V2320">
        <v>0</v>
      </c>
      <c r="W2320" s="1" t="s">
        <v>32</v>
      </c>
      <c r="X2320" s="1" t="s">
        <v>36</v>
      </c>
      <c r="Y2320" s="1" t="s">
        <v>37</v>
      </c>
      <c r="Z2320">
        <v>53</v>
      </c>
      <c r="AA2320">
        <v>2696</v>
      </c>
      <c r="AB2320" s="1" t="s">
        <v>13500</v>
      </c>
      <c r="AC2320" s="1" t="s">
        <v>13500</v>
      </c>
      <c r="AD2320" t="s">
        <v>13495</v>
      </c>
      <c r="AE2320" s="1" t="s">
        <v>38</v>
      </c>
      <c r="AF2320" s="1" t="s">
        <v>38</v>
      </c>
      <c r="AG2320" t="s">
        <v>13526</v>
      </c>
      <c r="AH2320" t="s">
        <v>38</v>
      </c>
      <c r="AI2320" t="s">
        <v>13540</v>
      </c>
    </row>
    <row r="2321" spans="1:35" x14ac:dyDescent="0.25">
      <c r="A2321" s="1" t="s">
        <v>4732</v>
      </c>
      <c r="B2321" s="1" t="s">
        <v>30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s="1" t="s">
        <v>30</v>
      </c>
      <c r="I2321" s="1" t="s">
        <v>31</v>
      </c>
      <c r="J2321">
        <v>0</v>
      </c>
      <c r="K2321">
        <v>0</v>
      </c>
      <c r="L2321">
        <v>7</v>
      </c>
      <c r="M2321" s="1" t="s">
        <v>32</v>
      </c>
      <c r="N2321">
        <v>0</v>
      </c>
      <c r="O2321" s="1" t="s">
        <v>211</v>
      </c>
      <c r="P2321" s="1" t="s">
        <v>4733</v>
      </c>
      <c r="Q2321" s="1" t="s">
        <v>42</v>
      </c>
      <c r="R2321">
        <v>55</v>
      </c>
      <c r="S2321" s="1" t="s">
        <v>30</v>
      </c>
      <c r="T2321" s="1" t="s">
        <v>30</v>
      </c>
      <c r="U2321" s="1" t="s">
        <v>30</v>
      </c>
      <c r="V2321">
        <v>0</v>
      </c>
      <c r="W2321" s="1" t="s">
        <v>30</v>
      </c>
      <c r="X2321" s="1" t="s">
        <v>43</v>
      </c>
      <c r="Y2321" s="1" t="s">
        <v>58</v>
      </c>
      <c r="Z2321">
        <v>27</v>
      </c>
      <c r="AA2321">
        <v>1542</v>
      </c>
      <c r="AB2321" s="1" t="s">
        <v>13500</v>
      </c>
      <c r="AC2321" s="1" t="s">
        <v>13500</v>
      </c>
      <c r="AD2321" t="s">
        <v>13494</v>
      </c>
      <c r="AE2321" s="1" t="s">
        <v>38</v>
      </c>
      <c r="AF2321" s="1" t="s">
        <v>38</v>
      </c>
      <c r="AG2321" t="s">
        <v>13526</v>
      </c>
      <c r="AH2321" t="s">
        <v>38</v>
      </c>
      <c r="AI2321" t="s">
        <v>13540</v>
      </c>
    </row>
    <row r="2322" spans="1:35" x14ac:dyDescent="0.25">
      <c r="A2322" s="1" t="s">
        <v>4734</v>
      </c>
      <c r="B2322" s="1" t="s">
        <v>30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s="1" t="s">
        <v>30</v>
      </c>
      <c r="I2322" s="1" t="s">
        <v>31</v>
      </c>
      <c r="J2322">
        <v>0</v>
      </c>
      <c r="K2322">
        <v>0</v>
      </c>
      <c r="L2322">
        <v>20</v>
      </c>
      <c r="M2322" s="1" t="s">
        <v>32</v>
      </c>
      <c r="N2322">
        <v>0</v>
      </c>
      <c r="O2322" s="1" t="s">
        <v>40</v>
      </c>
      <c r="P2322" s="1" t="s">
        <v>4735</v>
      </c>
      <c r="Q2322" s="1" t="s">
        <v>35</v>
      </c>
      <c r="R2322">
        <v>25</v>
      </c>
      <c r="S2322" s="1" t="s">
        <v>32</v>
      </c>
      <c r="T2322" s="1" t="s">
        <v>30</v>
      </c>
      <c r="U2322" s="1" t="s">
        <v>30</v>
      </c>
      <c r="V2322">
        <v>0</v>
      </c>
      <c r="W2322" s="1" t="s">
        <v>32</v>
      </c>
      <c r="X2322" s="1" t="s">
        <v>57</v>
      </c>
      <c r="Y2322" s="1" t="s">
        <v>58</v>
      </c>
      <c r="Z2322">
        <v>72</v>
      </c>
      <c r="AA2322">
        <v>5160</v>
      </c>
      <c r="AB2322" s="1" t="s">
        <v>13500</v>
      </c>
      <c r="AC2322" s="1" t="s">
        <v>13500</v>
      </c>
      <c r="AD2322" t="s">
        <v>13495</v>
      </c>
      <c r="AE2322" s="1" t="s">
        <v>38</v>
      </c>
      <c r="AF2322" s="1" t="s">
        <v>38</v>
      </c>
      <c r="AG2322" t="s">
        <v>13526</v>
      </c>
      <c r="AH2322" t="s">
        <v>38</v>
      </c>
      <c r="AI2322" t="s">
        <v>13540</v>
      </c>
    </row>
    <row r="2323" spans="1:35" x14ac:dyDescent="0.25">
      <c r="A2323" s="1" t="s">
        <v>4736</v>
      </c>
      <c r="B2323" s="1" t="s">
        <v>30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s="1" t="s">
        <v>30</v>
      </c>
      <c r="I2323" s="1" t="s">
        <v>31</v>
      </c>
      <c r="J2323">
        <v>0</v>
      </c>
      <c r="K2323">
        <v>0</v>
      </c>
      <c r="L2323">
        <v>8</v>
      </c>
      <c r="M2323" s="1" t="s">
        <v>32</v>
      </c>
      <c r="N2323">
        <v>0</v>
      </c>
      <c r="O2323" s="1" t="s">
        <v>52</v>
      </c>
      <c r="P2323" s="1" t="s">
        <v>4737</v>
      </c>
      <c r="Q2323" s="1" t="s">
        <v>35</v>
      </c>
      <c r="R2323">
        <v>63</v>
      </c>
      <c r="S2323" s="1" t="s">
        <v>30</v>
      </c>
      <c r="T2323" s="1" t="s">
        <v>30</v>
      </c>
      <c r="U2323" s="1" t="s">
        <v>30</v>
      </c>
      <c r="V2323">
        <v>0</v>
      </c>
      <c r="W2323" s="1" t="s">
        <v>32</v>
      </c>
      <c r="X2323" s="1" t="s">
        <v>57</v>
      </c>
      <c r="Y2323" s="1" t="s">
        <v>37</v>
      </c>
      <c r="Z2323">
        <v>36</v>
      </c>
      <c r="AA2323">
        <v>1663</v>
      </c>
      <c r="AB2323" s="1" t="s">
        <v>13500</v>
      </c>
      <c r="AC2323" s="1" t="s">
        <v>13500</v>
      </c>
      <c r="AD2323" t="s">
        <v>13494</v>
      </c>
      <c r="AE2323" s="1" t="s">
        <v>38</v>
      </c>
      <c r="AF2323" s="1" t="s">
        <v>38</v>
      </c>
      <c r="AG2323" t="s">
        <v>13526</v>
      </c>
      <c r="AH2323" t="s">
        <v>38</v>
      </c>
      <c r="AI2323" t="s">
        <v>13540</v>
      </c>
    </row>
    <row r="2324" spans="1:35" x14ac:dyDescent="0.25">
      <c r="A2324" s="1" t="s">
        <v>4738</v>
      </c>
      <c r="B2324" s="1" t="s">
        <v>30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s="1" t="s">
        <v>30</v>
      </c>
      <c r="I2324" s="1" t="s">
        <v>31</v>
      </c>
      <c r="J2324">
        <v>0</v>
      </c>
      <c r="K2324">
        <v>0</v>
      </c>
      <c r="L2324">
        <v>13</v>
      </c>
      <c r="M2324" s="1" t="s">
        <v>32</v>
      </c>
      <c r="N2324">
        <v>0</v>
      </c>
      <c r="O2324" s="1" t="s">
        <v>240</v>
      </c>
      <c r="P2324" s="1" t="s">
        <v>4739</v>
      </c>
      <c r="Q2324" s="1" t="s">
        <v>35</v>
      </c>
      <c r="R2324">
        <v>57</v>
      </c>
      <c r="S2324" s="1" t="s">
        <v>30</v>
      </c>
      <c r="T2324" s="1" t="s">
        <v>30</v>
      </c>
      <c r="U2324" s="1" t="s">
        <v>30</v>
      </c>
      <c r="V2324">
        <v>0</v>
      </c>
      <c r="W2324" s="1" t="s">
        <v>32</v>
      </c>
      <c r="X2324" s="1" t="s">
        <v>57</v>
      </c>
      <c r="Y2324" s="1" t="s">
        <v>37</v>
      </c>
      <c r="Z2324">
        <v>38</v>
      </c>
      <c r="AA2324">
        <v>2760</v>
      </c>
      <c r="AB2324" s="1" t="s">
        <v>13500</v>
      </c>
      <c r="AC2324" s="1" t="s">
        <v>13500</v>
      </c>
      <c r="AD2324" t="s">
        <v>13494</v>
      </c>
      <c r="AE2324" s="1" t="s">
        <v>38</v>
      </c>
      <c r="AF2324" s="1" t="s">
        <v>38</v>
      </c>
      <c r="AG2324" t="s">
        <v>13526</v>
      </c>
      <c r="AH2324" t="s">
        <v>38</v>
      </c>
      <c r="AI2324" t="s">
        <v>13540</v>
      </c>
    </row>
    <row r="2325" spans="1:35" x14ac:dyDescent="0.25">
      <c r="A2325" s="1" t="s">
        <v>4740</v>
      </c>
      <c r="B2325" s="1" t="s">
        <v>30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s="1" t="s">
        <v>30</v>
      </c>
      <c r="I2325" s="1" t="s">
        <v>31</v>
      </c>
      <c r="J2325">
        <v>0</v>
      </c>
      <c r="K2325">
        <v>0</v>
      </c>
      <c r="L2325">
        <v>24</v>
      </c>
      <c r="M2325" s="1" t="s">
        <v>30</v>
      </c>
      <c r="N2325">
        <v>73</v>
      </c>
      <c r="O2325" s="1" t="s">
        <v>184</v>
      </c>
      <c r="P2325" s="1" t="s">
        <v>4741</v>
      </c>
      <c r="Q2325" s="1" t="s">
        <v>35</v>
      </c>
      <c r="R2325">
        <v>22</v>
      </c>
      <c r="S2325" s="1" t="s">
        <v>32</v>
      </c>
      <c r="T2325" s="1" t="s">
        <v>30</v>
      </c>
      <c r="U2325" s="1" t="s">
        <v>30</v>
      </c>
      <c r="V2325">
        <v>0</v>
      </c>
      <c r="W2325" s="1" t="s">
        <v>32</v>
      </c>
      <c r="X2325" s="1" t="s">
        <v>57</v>
      </c>
      <c r="Y2325" s="1" t="s">
        <v>37</v>
      </c>
      <c r="Z2325">
        <v>56</v>
      </c>
      <c r="AA2325">
        <v>4123</v>
      </c>
      <c r="AB2325" s="1" t="s">
        <v>13500</v>
      </c>
      <c r="AC2325" s="1" t="s">
        <v>13500</v>
      </c>
      <c r="AD2325" t="s">
        <v>13495</v>
      </c>
      <c r="AE2325" s="1" t="s">
        <v>38</v>
      </c>
      <c r="AF2325" s="1" t="s">
        <v>38</v>
      </c>
      <c r="AG2325" t="s">
        <v>13526</v>
      </c>
      <c r="AH2325" t="s">
        <v>38</v>
      </c>
      <c r="AI2325" t="s">
        <v>13540</v>
      </c>
    </row>
    <row r="2326" spans="1:35" x14ac:dyDescent="0.25">
      <c r="A2326" s="1" t="s">
        <v>4742</v>
      </c>
      <c r="B2326" s="1" t="s">
        <v>30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s="1" t="s">
        <v>30</v>
      </c>
      <c r="I2326" s="1" t="s">
        <v>31</v>
      </c>
      <c r="J2326">
        <v>0</v>
      </c>
      <c r="K2326">
        <v>0</v>
      </c>
      <c r="L2326">
        <v>0</v>
      </c>
      <c r="M2326" s="1" t="s">
        <v>30</v>
      </c>
      <c r="N2326">
        <v>0</v>
      </c>
      <c r="O2326" s="1" t="s">
        <v>60</v>
      </c>
      <c r="P2326" s="1" t="s">
        <v>4743</v>
      </c>
      <c r="Q2326" s="1" t="s">
        <v>42</v>
      </c>
      <c r="R2326">
        <v>50</v>
      </c>
      <c r="S2326" s="1" t="s">
        <v>30</v>
      </c>
      <c r="T2326" s="1" t="s">
        <v>30</v>
      </c>
      <c r="U2326" s="1" t="s">
        <v>30</v>
      </c>
      <c r="V2326">
        <v>0</v>
      </c>
      <c r="W2326" s="1" t="s">
        <v>30</v>
      </c>
      <c r="X2326" s="1" t="s">
        <v>43</v>
      </c>
      <c r="Y2326" s="1" t="s">
        <v>37</v>
      </c>
      <c r="Z2326">
        <v>9</v>
      </c>
      <c r="AA2326">
        <v>398</v>
      </c>
      <c r="AB2326" s="1" t="s">
        <v>13500</v>
      </c>
      <c r="AC2326" s="1" t="s">
        <v>13500</v>
      </c>
      <c r="AD2326" t="s">
        <v>13494</v>
      </c>
      <c r="AE2326" s="1" t="s">
        <v>38</v>
      </c>
      <c r="AF2326" s="1" t="s">
        <v>38</v>
      </c>
      <c r="AG2326" t="s">
        <v>13527</v>
      </c>
      <c r="AH2326" t="s">
        <v>38</v>
      </c>
      <c r="AI2326" t="s">
        <v>13540</v>
      </c>
    </row>
    <row r="2327" spans="1:35" x14ac:dyDescent="0.25">
      <c r="A2327" s="1" t="s">
        <v>4744</v>
      </c>
      <c r="B2327" s="1" t="s">
        <v>30</v>
      </c>
      <c r="C2327">
        <v>1</v>
      </c>
      <c r="D2327">
        <v>2</v>
      </c>
      <c r="E2327">
        <v>5</v>
      </c>
      <c r="F2327">
        <v>0</v>
      </c>
      <c r="G2327">
        <v>0</v>
      </c>
      <c r="H2327" s="1" t="s">
        <v>30</v>
      </c>
      <c r="I2327" s="1" t="s">
        <v>31</v>
      </c>
      <c r="J2327">
        <v>0</v>
      </c>
      <c r="K2327">
        <v>0</v>
      </c>
      <c r="L2327">
        <v>0</v>
      </c>
      <c r="M2327" s="1" t="s">
        <v>30</v>
      </c>
      <c r="N2327">
        <v>0</v>
      </c>
      <c r="O2327" s="1" t="s">
        <v>71</v>
      </c>
      <c r="P2327" s="1" t="s">
        <v>4745</v>
      </c>
      <c r="Q2327" s="1" t="s">
        <v>35</v>
      </c>
      <c r="R2327">
        <v>23</v>
      </c>
      <c r="S2327" s="1" t="s">
        <v>32</v>
      </c>
      <c r="T2327" s="1" t="s">
        <v>30</v>
      </c>
      <c r="U2327" s="1" t="s">
        <v>30</v>
      </c>
      <c r="V2327">
        <v>0</v>
      </c>
      <c r="W2327" s="1" t="s">
        <v>30</v>
      </c>
      <c r="X2327" s="1" t="s">
        <v>36</v>
      </c>
      <c r="Y2327" s="1" t="s">
        <v>58</v>
      </c>
      <c r="Z2327">
        <v>11</v>
      </c>
      <c r="AA2327">
        <v>11</v>
      </c>
      <c r="AB2327" s="1" t="s">
        <v>13500</v>
      </c>
      <c r="AC2327" s="1" t="s">
        <v>13500</v>
      </c>
      <c r="AD2327" t="s">
        <v>13495</v>
      </c>
      <c r="AE2327" s="1" t="s">
        <v>38</v>
      </c>
      <c r="AF2327" s="1" t="s">
        <v>38</v>
      </c>
      <c r="AG2327" t="s">
        <v>13527</v>
      </c>
      <c r="AH2327" t="s">
        <v>38</v>
      </c>
      <c r="AI2327" t="s">
        <v>13538</v>
      </c>
    </row>
    <row r="2328" spans="1:35" x14ac:dyDescent="0.25">
      <c r="A2328" s="1" t="s">
        <v>4746</v>
      </c>
      <c r="B2328" s="1" t="s">
        <v>30</v>
      </c>
      <c r="C2328">
        <v>5</v>
      </c>
      <c r="D2328">
        <v>24</v>
      </c>
      <c r="E2328">
        <v>47</v>
      </c>
      <c r="F2328">
        <v>0</v>
      </c>
      <c r="G2328">
        <v>0</v>
      </c>
      <c r="H2328" s="1" t="s">
        <v>30</v>
      </c>
      <c r="I2328" s="1" t="s">
        <v>31</v>
      </c>
      <c r="J2328">
        <v>0</v>
      </c>
      <c r="K2328">
        <v>0</v>
      </c>
      <c r="L2328">
        <v>0</v>
      </c>
      <c r="M2328" s="1" t="s">
        <v>30</v>
      </c>
      <c r="N2328">
        <v>0</v>
      </c>
      <c r="O2328" s="1" t="s">
        <v>179</v>
      </c>
      <c r="P2328" s="1" t="s">
        <v>4747</v>
      </c>
      <c r="Q2328" s="1" t="s">
        <v>35</v>
      </c>
      <c r="R2328">
        <v>43</v>
      </c>
      <c r="S2328" s="1" t="s">
        <v>30</v>
      </c>
      <c r="T2328" s="1" t="s">
        <v>30</v>
      </c>
      <c r="U2328" s="1" t="s">
        <v>30</v>
      </c>
      <c r="V2328">
        <v>0</v>
      </c>
      <c r="W2328" s="1" t="s">
        <v>30</v>
      </c>
      <c r="X2328" s="1" t="s">
        <v>36</v>
      </c>
      <c r="Y2328" s="1" t="s">
        <v>58</v>
      </c>
      <c r="Z2328">
        <v>9</v>
      </c>
      <c r="AA2328">
        <v>47</v>
      </c>
      <c r="AB2328" s="1" t="s">
        <v>13500</v>
      </c>
      <c r="AC2328" s="1" t="s">
        <v>13500</v>
      </c>
      <c r="AD2328" t="s">
        <v>13494</v>
      </c>
      <c r="AE2328" s="1" t="s">
        <v>38</v>
      </c>
      <c r="AF2328" s="1" t="s">
        <v>38</v>
      </c>
      <c r="AG2328" t="s">
        <v>13527</v>
      </c>
      <c r="AH2328" t="s">
        <v>38</v>
      </c>
      <c r="AI2328" t="s">
        <v>13538</v>
      </c>
    </row>
    <row r="2329" spans="1:35" x14ac:dyDescent="0.25">
      <c r="A2329" s="1" t="s">
        <v>4748</v>
      </c>
      <c r="B2329" s="1" t="s">
        <v>30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s="1" t="s">
        <v>30</v>
      </c>
      <c r="I2329" s="1" t="s">
        <v>31</v>
      </c>
      <c r="J2329">
        <v>0</v>
      </c>
      <c r="K2329">
        <v>0</v>
      </c>
      <c r="L2329">
        <v>20</v>
      </c>
      <c r="M2329" s="1" t="s">
        <v>32</v>
      </c>
      <c r="N2329">
        <v>0</v>
      </c>
      <c r="O2329" s="1" t="s">
        <v>436</v>
      </c>
      <c r="P2329" s="1" t="s">
        <v>4749</v>
      </c>
      <c r="Q2329" s="1" t="s">
        <v>35</v>
      </c>
      <c r="R2329">
        <v>29</v>
      </c>
      <c r="S2329" s="1" t="s">
        <v>32</v>
      </c>
      <c r="T2329" s="1" t="s">
        <v>30</v>
      </c>
      <c r="U2329" s="1" t="s">
        <v>30</v>
      </c>
      <c r="V2329">
        <v>0</v>
      </c>
      <c r="W2329" s="1" t="s">
        <v>32</v>
      </c>
      <c r="X2329" s="1" t="s">
        <v>43</v>
      </c>
      <c r="Y2329" s="1" t="s">
        <v>37</v>
      </c>
      <c r="Z2329">
        <v>36</v>
      </c>
      <c r="AA2329">
        <v>1751</v>
      </c>
      <c r="AB2329" s="1" t="s">
        <v>13500</v>
      </c>
      <c r="AC2329" s="1" t="s">
        <v>13500</v>
      </c>
      <c r="AD2329" t="s">
        <v>13495</v>
      </c>
      <c r="AE2329" s="1" t="s">
        <v>38</v>
      </c>
      <c r="AF2329" s="1" t="s">
        <v>38</v>
      </c>
      <c r="AG2329" t="s">
        <v>13526</v>
      </c>
      <c r="AH2329" t="s">
        <v>38</v>
      </c>
      <c r="AI2329" t="s">
        <v>13540</v>
      </c>
    </row>
    <row r="2330" spans="1:35" x14ac:dyDescent="0.25">
      <c r="A2330" s="1" t="s">
        <v>4750</v>
      </c>
      <c r="B2330" s="1" t="s">
        <v>30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s="1" t="s">
        <v>30</v>
      </c>
      <c r="I2330" s="1" t="s">
        <v>31</v>
      </c>
      <c r="J2330">
        <v>0</v>
      </c>
      <c r="K2330">
        <v>0</v>
      </c>
      <c r="L2330">
        <v>4</v>
      </c>
      <c r="M2330" s="1" t="s">
        <v>32</v>
      </c>
      <c r="N2330">
        <v>0</v>
      </c>
      <c r="O2330" s="1" t="s">
        <v>68</v>
      </c>
      <c r="P2330" s="1" t="s">
        <v>4751</v>
      </c>
      <c r="Q2330" s="1" t="s">
        <v>42</v>
      </c>
      <c r="R2330">
        <v>55</v>
      </c>
      <c r="S2330" s="1" t="s">
        <v>30</v>
      </c>
      <c r="T2330" s="1" t="s">
        <v>30</v>
      </c>
      <c r="U2330" s="1" t="s">
        <v>30</v>
      </c>
      <c r="V2330">
        <v>0</v>
      </c>
      <c r="W2330" s="1" t="s">
        <v>30</v>
      </c>
      <c r="X2330" s="1" t="s">
        <v>36</v>
      </c>
      <c r="Y2330" s="1" t="s">
        <v>58</v>
      </c>
      <c r="Z2330">
        <v>14</v>
      </c>
      <c r="AA2330">
        <v>729</v>
      </c>
      <c r="AB2330" s="1" t="s">
        <v>13500</v>
      </c>
      <c r="AC2330" s="1" t="s">
        <v>13500</v>
      </c>
      <c r="AD2330" t="s">
        <v>13494</v>
      </c>
      <c r="AE2330" s="1" t="s">
        <v>38</v>
      </c>
      <c r="AF2330" s="1" t="s">
        <v>38</v>
      </c>
      <c r="AG2330" t="s">
        <v>13526</v>
      </c>
      <c r="AH2330" t="s">
        <v>38</v>
      </c>
      <c r="AI2330" t="s">
        <v>13540</v>
      </c>
    </row>
    <row r="2331" spans="1:35" x14ac:dyDescent="0.25">
      <c r="A2331" s="1" t="s">
        <v>4752</v>
      </c>
      <c r="B2331" s="1" t="s">
        <v>30</v>
      </c>
      <c r="C2331">
        <v>4</v>
      </c>
      <c r="D2331">
        <v>23</v>
      </c>
      <c r="E2331">
        <v>47.9</v>
      </c>
      <c r="F2331">
        <v>0</v>
      </c>
      <c r="G2331">
        <v>0</v>
      </c>
      <c r="H2331" s="1" t="s">
        <v>30</v>
      </c>
      <c r="I2331" s="1" t="s">
        <v>31</v>
      </c>
      <c r="J2331">
        <v>0</v>
      </c>
      <c r="K2331">
        <v>0</v>
      </c>
      <c r="L2331">
        <v>2</v>
      </c>
      <c r="M2331" s="1" t="s">
        <v>32</v>
      </c>
      <c r="N2331">
        <v>0</v>
      </c>
      <c r="O2331" s="1" t="s">
        <v>272</v>
      </c>
      <c r="P2331" s="1" t="s">
        <v>4753</v>
      </c>
      <c r="Q2331" s="1" t="s">
        <v>42</v>
      </c>
      <c r="R2331">
        <v>75</v>
      </c>
      <c r="S2331" s="1" t="s">
        <v>30</v>
      </c>
      <c r="T2331" s="1" t="s">
        <v>32</v>
      </c>
      <c r="U2331" s="1" t="s">
        <v>30</v>
      </c>
      <c r="V2331">
        <v>0</v>
      </c>
      <c r="W2331" s="1" t="s">
        <v>30</v>
      </c>
      <c r="X2331" s="1" t="s">
        <v>57</v>
      </c>
      <c r="Y2331" s="1" t="s">
        <v>37</v>
      </c>
      <c r="Z2331">
        <v>46</v>
      </c>
      <c r="AA2331">
        <v>182</v>
      </c>
      <c r="AB2331" s="1" t="s">
        <v>13500</v>
      </c>
      <c r="AC2331" s="1" t="s">
        <v>13500</v>
      </c>
      <c r="AD2331" t="s">
        <v>13496</v>
      </c>
      <c r="AE2331" s="1" t="s">
        <v>38</v>
      </c>
      <c r="AF2331" s="1" t="s">
        <v>38</v>
      </c>
      <c r="AG2331" t="s">
        <v>13527</v>
      </c>
      <c r="AH2331" t="s">
        <v>38</v>
      </c>
      <c r="AI2331" t="s">
        <v>13538</v>
      </c>
    </row>
    <row r="2332" spans="1:35" x14ac:dyDescent="0.25">
      <c r="A2332" s="1" t="s">
        <v>4754</v>
      </c>
      <c r="B2332" s="1" t="s">
        <v>30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s="1" t="s">
        <v>30</v>
      </c>
      <c r="I2332" s="1" t="s">
        <v>31</v>
      </c>
      <c r="J2332">
        <v>0</v>
      </c>
      <c r="K2332">
        <v>0</v>
      </c>
      <c r="L2332">
        <v>1</v>
      </c>
      <c r="M2332" s="1" t="s">
        <v>32</v>
      </c>
      <c r="N2332">
        <v>0</v>
      </c>
      <c r="O2332" s="1" t="s">
        <v>71</v>
      </c>
      <c r="P2332" s="1" t="s">
        <v>4755</v>
      </c>
      <c r="Q2332" s="1" t="s">
        <v>35</v>
      </c>
      <c r="R2332">
        <v>77</v>
      </c>
      <c r="S2332" s="1" t="s">
        <v>30</v>
      </c>
      <c r="T2332" s="1" t="s">
        <v>32</v>
      </c>
      <c r="U2332" s="1" t="s">
        <v>30</v>
      </c>
      <c r="V2332">
        <v>0</v>
      </c>
      <c r="W2332" s="1" t="s">
        <v>30</v>
      </c>
      <c r="X2332" s="1" t="s">
        <v>57</v>
      </c>
      <c r="Y2332" s="1" t="s">
        <v>37</v>
      </c>
      <c r="Z2332">
        <v>49</v>
      </c>
      <c r="AA2332">
        <v>1547</v>
      </c>
      <c r="AB2332" s="1" t="s">
        <v>13500</v>
      </c>
      <c r="AC2332" s="1" t="s">
        <v>13500</v>
      </c>
      <c r="AD2332" t="s">
        <v>13496</v>
      </c>
      <c r="AE2332" s="1" t="s">
        <v>38</v>
      </c>
      <c r="AF2332" s="1" t="s">
        <v>38</v>
      </c>
      <c r="AG2332" t="s">
        <v>13527</v>
      </c>
      <c r="AH2332" t="s">
        <v>38</v>
      </c>
      <c r="AI2332" t="s">
        <v>13539</v>
      </c>
    </row>
    <row r="2333" spans="1:35" x14ac:dyDescent="0.25">
      <c r="A2333" s="1" t="s">
        <v>4756</v>
      </c>
      <c r="B2333" s="1" t="s">
        <v>30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s="1" t="s">
        <v>30</v>
      </c>
      <c r="I2333" s="1" t="s">
        <v>31</v>
      </c>
      <c r="J2333">
        <v>0</v>
      </c>
      <c r="K2333">
        <v>0</v>
      </c>
      <c r="L2333">
        <v>5</v>
      </c>
      <c r="M2333" s="1" t="s">
        <v>32</v>
      </c>
      <c r="N2333">
        <v>0</v>
      </c>
      <c r="O2333" s="1" t="s">
        <v>272</v>
      </c>
      <c r="P2333" s="1" t="s">
        <v>4757</v>
      </c>
      <c r="Q2333" s="1" t="s">
        <v>42</v>
      </c>
      <c r="R2333">
        <v>48</v>
      </c>
      <c r="S2333" s="1" t="s">
        <v>30</v>
      </c>
      <c r="T2333" s="1" t="s">
        <v>30</v>
      </c>
      <c r="U2333" s="1" t="s">
        <v>30</v>
      </c>
      <c r="V2333">
        <v>0</v>
      </c>
      <c r="W2333" s="1" t="s">
        <v>30</v>
      </c>
      <c r="X2333" s="1" t="s">
        <v>36</v>
      </c>
      <c r="Y2333" s="1" t="s">
        <v>37</v>
      </c>
      <c r="Z2333">
        <v>55</v>
      </c>
      <c r="AA2333">
        <v>504</v>
      </c>
      <c r="AB2333" s="1" t="s">
        <v>13500</v>
      </c>
      <c r="AC2333" s="1" t="s">
        <v>13500</v>
      </c>
      <c r="AD2333" t="s">
        <v>13494</v>
      </c>
      <c r="AE2333" s="1" t="s">
        <v>38</v>
      </c>
      <c r="AF2333" s="1" t="s">
        <v>38</v>
      </c>
      <c r="AG2333" t="s">
        <v>13526</v>
      </c>
      <c r="AH2333" t="s">
        <v>38</v>
      </c>
      <c r="AI2333" t="s">
        <v>13538</v>
      </c>
    </row>
    <row r="2334" spans="1:35" x14ac:dyDescent="0.25">
      <c r="A2334" s="1" t="s">
        <v>4758</v>
      </c>
      <c r="B2334" s="1" t="s">
        <v>30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s="1" t="s">
        <v>30</v>
      </c>
      <c r="I2334" s="1" t="s">
        <v>31</v>
      </c>
      <c r="J2334">
        <v>0</v>
      </c>
      <c r="K2334">
        <v>0</v>
      </c>
      <c r="L2334">
        <v>0</v>
      </c>
      <c r="M2334" s="1" t="s">
        <v>30</v>
      </c>
      <c r="N2334">
        <v>0</v>
      </c>
      <c r="O2334" s="1" t="s">
        <v>114</v>
      </c>
      <c r="P2334" s="1" t="s">
        <v>4759</v>
      </c>
      <c r="Q2334" s="1" t="s">
        <v>35</v>
      </c>
      <c r="R2334">
        <v>48</v>
      </c>
      <c r="S2334" s="1" t="s">
        <v>30</v>
      </c>
      <c r="T2334" s="1" t="s">
        <v>30</v>
      </c>
      <c r="U2334" s="1" t="s">
        <v>30</v>
      </c>
      <c r="V2334">
        <v>0</v>
      </c>
      <c r="W2334" s="1" t="s">
        <v>30</v>
      </c>
      <c r="X2334" s="1" t="s">
        <v>57</v>
      </c>
      <c r="Y2334" s="1" t="s">
        <v>58</v>
      </c>
      <c r="Z2334">
        <v>13</v>
      </c>
      <c r="AA2334">
        <v>703</v>
      </c>
      <c r="AB2334" s="1" t="s">
        <v>13500</v>
      </c>
      <c r="AC2334" s="1" t="s">
        <v>13500</v>
      </c>
      <c r="AD2334" t="s">
        <v>13494</v>
      </c>
      <c r="AE2334" s="1" t="s">
        <v>38</v>
      </c>
      <c r="AF2334" s="1" t="s">
        <v>38</v>
      </c>
      <c r="AG2334" t="s">
        <v>13527</v>
      </c>
      <c r="AH2334" t="s">
        <v>38</v>
      </c>
      <c r="AI2334" t="s">
        <v>13540</v>
      </c>
    </row>
    <row r="2335" spans="1:35" x14ac:dyDescent="0.25">
      <c r="A2335" s="1" t="s">
        <v>4760</v>
      </c>
      <c r="B2335" s="1" t="s">
        <v>30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s="1" t="s">
        <v>30</v>
      </c>
      <c r="I2335" s="1" t="s">
        <v>31</v>
      </c>
      <c r="J2335">
        <v>0</v>
      </c>
      <c r="K2335">
        <v>0</v>
      </c>
      <c r="L2335">
        <v>5</v>
      </c>
      <c r="M2335" s="1" t="s">
        <v>32</v>
      </c>
      <c r="N2335">
        <v>0</v>
      </c>
      <c r="O2335" s="1" t="s">
        <v>106</v>
      </c>
      <c r="P2335" s="1" t="s">
        <v>4761</v>
      </c>
      <c r="Q2335" s="1" t="s">
        <v>35</v>
      </c>
      <c r="R2335">
        <v>65</v>
      </c>
      <c r="S2335" s="1" t="s">
        <v>30</v>
      </c>
      <c r="T2335" s="1" t="s">
        <v>32</v>
      </c>
      <c r="U2335" s="1" t="s">
        <v>30</v>
      </c>
      <c r="V2335">
        <v>0</v>
      </c>
      <c r="W2335" s="1" t="s">
        <v>30</v>
      </c>
      <c r="X2335" s="1" t="s">
        <v>43</v>
      </c>
      <c r="Y2335" s="1" t="s">
        <v>58</v>
      </c>
      <c r="Z2335">
        <v>30</v>
      </c>
      <c r="AA2335">
        <v>340</v>
      </c>
      <c r="AB2335" s="1" t="s">
        <v>13500</v>
      </c>
      <c r="AC2335" s="1" t="s">
        <v>13500</v>
      </c>
      <c r="AD2335" t="s">
        <v>13496</v>
      </c>
      <c r="AE2335" s="1" t="s">
        <v>38</v>
      </c>
      <c r="AF2335" s="1" t="s">
        <v>38</v>
      </c>
      <c r="AG2335" t="s">
        <v>13526</v>
      </c>
      <c r="AH2335" t="s">
        <v>38</v>
      </c>
      <c r="AI2335" t="s">
        <v>13539</v>
      </c>
    </row>
    <row r="2336" spans="1:35" x14ac:dyDescent="0.25">
      <c r="A2336" s="1" t="s">
        <v>4762</v>
      </c>
      <c r="B2336" s="1" t="s">
        <v>30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s="1" t="s">
        <v>30</v>
      </c>
      <c r="I2336" s="1" t="s">
        <v>31</v>
      </c>
      <c r="J2336">
        <v>0</v>
      </c>
      <c r="K2336">
        <v>0</v>
      </c>
      <c r="L2336">
        <v>4</v>
      </c>
      <c r="M2336" s="1" t="s">
        <v>32</v>
      </c>
      <c r="N2336">
        <v>0</v>
      </c>
      <c r="O2336" s="1" t="s">
        <v>171</v>
      </c>
      <c r="P2336" s="1" t="s">
        <v>4763</v>
      </c>
      <c r="Q2336" s="1" t="s">
        <v>42</v>
      </c>
      <c r="R2336">
        <v>76</v>
      </c>
      <c r="S2336" s="1" t="s">
        <v>30</v>
      </c>
      <c r="T2336" s="1" t="s">
        <v>32</v>
      </c>
      <c r="U2336" s="1" t="s">
        <v>30</v>
      </c>
      <c r="V2336">
        <v>0</v>
      </c>
      <c r="W2336" s="1" t="s">
        <v>30</v>
      </c>
      <c r="X2336" s="1" t="s">
        <v>43</v>
      </c>
      <c r="Y2336" s="1" t="s">
        <v>37</v>
      </c>
      <c r="Z2336">
        <v>21</v>
      </c>
      <c r="AA2336">
        <v>1451</v>
      </c>
      <c r="AB2336" s="1" t="s">
        <v>13500</v>
      </c>
      <c r="AC2336" s="1" t="s">
        <v>13500</v>
      </c>
      <c r="AD2336" t="s">
        <v>13496</v>
      </c>
      <c r="AE2336" s="1" t="s">
        <v>38</v>
      </c>
      <c r="AF2336" s="1" t="s">
        <v>38</v>
      </c>
      <c r="AG2336" t="s">
        <v>13526</v>
      </c>
      <c r="AH2336" t="s">
        <v>38</v>
      </c>
      <c r="AI2336" t="s">
        <v>13540</v>
      </c>
    </row>
    <row r="2337" spans="1:35" x14ac:dyDescent="0.25">
      <c r="A2337" s="1" t="s">
        <v>4764</v>
      </c>
      <c r="B2337" s="1" t="s">
        <v>30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s="1" t="s">
        <v>30</v>
      </c>
      <c r="I2337" s="1" t="s">
        <v>31</v>
      </c>
      <c r="J2337">
        <v>0</v>
      </c>
      <c r="K2337">
        <v>0</v>
      </c>
      <c r="L2337">
        <v>8</v>
      </c>
      <c r="M2337" s="1" t="s">
        <v>32</v>
      </c>
      <c r="N2337">
        <v>0</v>
      </c>
      <c r="O2337" s="1" t="s">
        <v>65</v>
      </c>
      <c r="P2337" s="1" t="s">
        <v>4765</v>
      </c>
      <c r="Q2337" s="1" t="s">
        <v>35</v>
      </c>
      <c r="R2337">
        <v>64</v>
      </c>
      <c r="S2337" s="1" t="s">
        <v>30</v>
      </c>
      <c r="T2337" s="1" t="s">
        <v>30</v>
      </c>
      <c r="U2337" s="1" t="s">
        <v>30</v>
      </c>
      <c r="V2337">
        <v>0</v>
      </c>
      <c r="W2337" s="1" t="s">
        <v>30</v>
      </c>
      <c r="X2337" s="1" t="s">
        <v>57</v>
      </c>
      <c r="Y2337" s="1" t="s">
        <v>58</v>
      </c>
      <c r="Z2337">
        <v>46</v>
      </c>
      <c r="AA2337">
        <v>2081</v>
      </c>
      <c r="AB2337" s="1" t="s">
        <v>13500</v>
      </c>
      <c r="AC2337" s="1" t="s">
        <v>13500</v>
      </c>
      <c r="AD2337" t="s">
        <v>13494</v>
      </c>
      <c r="AE2337" s="1" t="s">
        <v>38</v>
      </c>
      <c r="AF2337" s="1" t="s">
        <v>38</v>
      </c>
      <c r="AG2337" t="s">
        <v>13526</v>
      </c>
      <c r="AH2337" t="s">
        <v>38</v>
      </c>
      <c r="AI2337" t="s">
        <v>13540</v>
      </c>
    </row>
    <row r="2338" spans="1:35" x14ac:dyDescent="0.25">
      <c r="A2338" s="1" t="s">
        <v>4766</v>
      </c>
      <c r="B2338" s="1" t="s">
        <v>30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s="1" t="s">
        <v>30</v>
      </c>
      <c r="I2338" s="1" t="s">
        <v>31</v>
      </c>
      <c r="J2338">
        <v>0</v>
      </c>
      <c r="K2338">
        <v>0</v>
      </c>
      <c r="L2338">
        <v>3</v>
      </c>
      <c r="M2338" s="1" t="s">
        <v>32</v>
      </c>
      <c r="N2338">
        <v>0</v>
      </c>
      <c r="O2338" s="1" t="s">
        <v>97</v>
      </c>
      <c r="P2338" s="1" t="s">
        <v>4767</v>
      </c>
      <c r="Q2338" s="1" t="s">
        <v>42</v>
      </c>
      <c r="R2338">
        <v>44</v>
      </c>
      <c r="S2338" s="1" t="s">
        <v>30</v>
      </c>
      <c r="T2338" s="1" t="s">
        <v>30</v>
      </c>
      <c r="U2338" s="1" t="s">
        <v>30</v>
      </c>
      <c r="V2338">
        <v>0</v>
      </c>
      <c r="W2338" s="1" t="s">
        <v>30</v>
      </c>
      <c r="X2338" s="1" t="s">
        <v>36</v>
      </c>
      <c r="Y2338" s="1" t="s">
        <v>58</v>
      </c>
      <c r="Z2338">
        <v>28</v>
      </c>
      <c r="AA2338">
        <v>299</v>
      </c>
      <c r="AB2338" s="1" t="s">
        <v>13500</v>
      </c>
      <c r="AC2338" s="1" t="s">
        <v>13500</v>
      </c>
      <c r="AD2338" t="s">
        <v>13494</v>
      </c>
      <c r="AE2338" s="1" t="s">
        <v>38</v>
      </c>
      <c r="AF2338" s="1" t="s">
        <v>38</v>
      </c>
      <c r="AG2338" t="s">
        <v>13526</v>
      </c>
      <c r="AH2338" t="s">
        <v>38</v>
      </c>
      <c r="AI2338" t="s">
        <v>13539</v>
      </c>
    </row>
    <row r="2339" spans="1:35" x14ac:dyDescent="0.25">
      <c r="A2339" s="1" t="s">
        <v>4768</v>
      </c>
      <c r="B2339" s="1" t="s">
        <v>30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s="1" t="s">
        <v>30</v>
      </c>
      <c r="I2339" s="1" t="s">
        <v>31</v>
      </c>
      <c r="J2339">
        <v>0</v>
      </c>
      <c r="K2339">
        <v>0</v>
      </c>
      <c r="L2339">
        <v>4</v>
      </c>
      <c r="M2339" s="1" t="s">
        <v>32</v>
      </c>
      <c r="N2339">
        <v>0</v>
      </c>
      <c r="O2339" s="1" t="s">
        <v>171</v>
      </c>
      <c r="P2339" s="1" t="s">
        <v>4769</v>
      </c>
      <c r="Q2339" s="1" t="s">
        <v>35</v>
      </c>
      <c r="R2339">
        <v>72</v>
      </c>
      <c r="S2339" s="1" t="s">
        <v>30</v>
      </c>
      <c r="T2339" s="1" t="s">
        <v>32</v>
      </c>
      <c r="U2339" s="1" t="s">
        <v>30</v>
      </c>
      <c r="V2339">
        <v>0</v>
      </c>
      <c r="W2339" s="1" t="s">
        <v>30</v>
      </c>
      <c r="X2339" s="1" t="s">
        <v>57</v>
      </c>
      <c r="Y2339" s="1" t="s">
        <v>37</v>
      </c>
      <c r="Z2339">
        <v>36</v>
      </c>
      <c r="AA2339">
        <v>1051</v>
      </c>
      <c r="AB2339" s="1" t="s">
        <v>13500</v>
      </c>
      <c r="AC2339" s="1" t="s">
        <v>13500</v>
      </c>
      <c r="AD2339" t="s">
        <v>13496</v>
      </c>
      <c r="AE2339" s="1" t="s">
        <v>38</v>
      </c>
      <c r="AF2339" s="1" t="s">
        <v>38</v>
      </c>
      <c r="AG2339" t="s">
        <v>13526</v>
      </c>
      <c r="AH2339" t="s">
        <v>38</v>
      </c>
      <c r="AI2339" t="s">
        <v>13539</v>
      </c>
    </row>
    <row r="2340" spans="1:35" x14ac:dyDescent="0.25">
      <c r="A2340" s="1" t="s">
        <v>4770</v>
      </c>
      <c r="B2340" s="1" t="s">
        <v>30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s="1" t="s">
        <v>30</v>
      </c>
      <c r="I2340" s="1" t="s">
        <v>31</v>
      </c>
      <c r="J2340">
        <v>0</v>
      </c>
      <c r="K2340">
        <v>0</v>
      </c>
      <c r="L2340">
        <v>0</v>
      </c>
      <c r="M2340" s="1" t="s">
        <v>30</v>
      </c>
      <c r="N2340">
        <v>0</v>
      </c>
      <c r="O2340" s="1" t="s">
        <v>52</v>
      </c>
      <c r="P2340" s="1" t="s">
        <v>4771</v>
      </c>
      <c r="Q2340" s="1" t="s">
        <v>35</v>
      </c>
      <c r="R2340">
        <v>56</v>
      </c>
      <c r="S2340" s="1" t="s">
        <v>30</v>
      </c>
      <c r="T2340" s="1" t="s">
        <v>30</v>
      </c>
      <c r="U2340" s="1" t="s">
        <v>30</v>
      </c>
      <c r="V2340">
        <v>0</v>
      </c>
      <c r="W2340" s="1" t="s">
        <v>30</v>
      </c>
      <c r="X2340" s="1" t="s">
        <v>43</v>
      </c>
      <c r="Y2340" s="1" t="s">
        <v>37</v>
      </c>
      <c r="Z2340">
        <v>8</v>
      </c>
      <c r="AA2340">
        <v>204</v>
      </c>
      <c r="AB2340" s="1" t="s">
        <v>13500</v>
      </c>
      <c r="AC2340" s="1" t="s">
        <v>13500</v>
      </c>
      <c r="AD2340" t="s">
        <v>13494</v>
      </c>
      <c r="AE2340" s="1" t="s">
        <v>38</v>
      </c>
      <c r="AF2340" s="1" t="s">
        <v>38</v>
      </c>
      <c r="AG2340" t="s">
        <v>13527</v>
      </c>
      <c r="AH2340" t="s">
        <v>38</v>
      </c>
      <c r="AI2340" t="s">
        <v>13539</v>
      </c>
    </row>
    <row r="2341" spans="1:35" x14ac:dyDescent="0.25">
      <c r="A2341" s="1" t="s">
        <v>4772</v>
      </c>
      <c r="B2341" s="1" t="s">
        <v>30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s="1" t="s">
        <v>30</v>
      </c>
      <c r="I2341" s="1" t="s">
        <v>31</v>
      </c>
      <c r="J2341">
        <v>0</v>
      </c>
      <c r="K2341">
        <v>0</v>
      </c>
      <c r="L2341">
        <v>3</v>
      </c>
      <c r="M2341" s="1" t="s">
        <v>32</v>
      </c>
      <c r="N2341">
        <v>0</v>
      </c>
      <c r="O2341" s="1" t="s">
        <v>80</v>
      </c>
      <c r="P2341" s="1" t="s">
        <v>4773</v>
      </c>
      <c r="Q2341" s="1" t="s">
        <v>42</v>
      </c>
      <c r="R2341">
        <v>49</v>
      </c>
      <c r="S2341" s="1" t="s">
        <v>30</v>
      </c>
      <c r="T2341" s="1" t="s">
        <v>30</v>
      </c>
      <c r="U2341" s="1" t="s">
        <v>30</v>
      </c>
      <c r="V2341">
        <v>0</v>
      </c>
      <c r="W2341" s="1" t="s">
        <v>30</v>
      </c>
      <c r="X2341" s="1" t="s">
        <v>43</v>
      </c>
      <c r="Y2341" s="1" t="s">
        <v>58</v>
      </c>
      <c r="Z2341">
        <v>57</v>
      </c>
      <c r="AA2341">
        <v>2839</v>
      </c>
      <c r="AB2341" s="1" t="s">
        <v>13500</v>
      </c>
      <c r="AC2341" s="1" t="s">
        <v>13500</v>
      </c>
      <c r="AD2341" t="s">
        <v>13494</v>
      </c>
      <c r="AE2341" s="1" t="s">
        <v>38</v>
      </c>
      <c r="AF2341" s="1" t="s">
        <v>38</v>
      </c>
      <c r="AG2341" t="s">
        <v>13526</v>
      </c>
      <c r="AH2341" t="s">
        <v>38</v>
      </c>
      <c r="AI2341" t="s">
        <v>13540</v>
      </c>
    </row>
    <row r="2342" spans="1:35" x14ac:dyDescent="0.25">
      <c r="A2342" s="1" t="s">
        <v>4774</v>
      </c>
      <c r="B2342" s="1" t="s">
        <v>30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s="1" t="s">
        <v>30</v>
      </c>
      <c r="I2342" s="1" t="s">
        <v>31</v>
      </c>
      <c r="J2342">
        <v>0</v>
      </c>
      <c r="K2342">
        <v>0</v>
      </c>
      <c r="L2342">
        <v>0</v>
      </c>
      <c r="M2342" s="1" t="s">
        <v>30</v>
      </c>
      <c r="N2342">
        <v>0</v>
      </c>
      <c r="O2342" s="1" t="s">
        <v>71</v>
      </c>
      <c r="P2342" s="1" t="s">
        <v>4775</v>
      </c>
      <c r="Q2342" s="1" t="s">
        <v>35</v>
      </c>
      <c r="R2342">
        <v>38</v>
      </c>
      <c r="S2342" s="1" t="s">
        <v>30</v>
      </c>
      <c r="T2342" s="1" t="s">
        <v>30</v>
      </c>
      <c r="U2342" s="1" t="s">
        <v>30</v>
      </c>
      <c r="V2342">
        <v>0</v>
      </c>
      <c r="W2342" s="1" t="s">
        <v>30</v>
      </c>
      <c r="X2342" s="1" t="s">
        <v>57</v>
      </c>
      <c r="Y2342" s="1" t="s">
        <v>58</v>
      </c>
      <c r="Z2342">
        <v>12</v>
      </c>
      <c r="AA2342">
        <v>530</v>
      </c>
      <c r="AB2342" s="1" t="s">
        <v>13500</v>
      </c>
      <c r="AC2342" s="1" t="s">
        <v>13500</v>
      </c>
      <c r="AD2342" t="s">
        <v>13494</v>
      </c>
      <c r="AE2342" s="1" t="s">
        <v>38</v>
      </c>
      <c r="AF2342" s="1" t="s">
        <v>38</v>
      </c>
      <c r="AG2342" t="s">
        <v>13527</v>
      </c>
      <c r="AH2342" t="s">
        <v>38</v>
      </c>
      <c r="AI2342" t="s">
        <v>13540</v>
      </c>
    </row>
    <row r="2343" spans="1:35" x14ac:dyDescent="0.25">
      <c r="A2343" s="1" t="s">
        <v>4776</v>
      </c>
      <c r="B2343" s="1" t="s">
        <v>30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s="1" t="s">
        <v>30</v>
      </c>
      <c r="I2343" s="1" t="s">
        <v>31</v>
      </c>
      <c r="J2343">
        <v>0</v>
      </c>
      <c r="K2343">
        <v>0</v>
      </c>
      <c r="L2343">
        <v>0</v>
      </c>
      <c r="M2343" s="1" t="s">
        <v>30</v>
      </c>
      <c r="N2343">
        <v>0</v>
      </c>
      <c r="O2343" s="1" t="s">
        <v>375</v>
      </c>
      <c r="P2343" s="1" t="s">
        <v>4777</v>
      </c>
      <c r="Q2343" s="1" t="s">
        <v>35</v>
      </c>
      <c r="R2343">
        <v>52</v>
      </c>
      <c r="S2343" s="1" t="s">
        <v>30</v>
      </c>
      <c r="T2343" s="1" t="s">
        <v>30</v>
      </c>
      <c r="U2343" s="1" t="s">
        <v>30</v>
      </c>
      <c r="V2343">
        <v>0</v>
      </c>
      <c r="W2343" s="1" t="s">
        <v>30</v>
      </c>
      <c r="X2343" s="1" t="s">
        <v>43</v>
      </c>
      <c r="Y2343" s="1" t="s">
        <v>58</v>
      </c>
      <c r="Z2343">
        <v>8</v>
      </c>
      <c r="AA2343">
        <v>401</v>
      </c>
      <c r="AB2343" s="1" t="s">
        <v>13500</v>
      </c>
      <c r="AC2343" s="1" t="s">
        <v>13500</v>
      </c>
      <c r="AD2343" t="s">
        <v>13494</v>
      </c>
      <c r="AE2343" s="1" t="s">
        <v>38</v>
      </c>
      <c r="AF2343" s="1" t="s">
        <v>38</v>
      </c>
      <c r="AG2343" t="s">
        <v>13527</v>
      </c>
      <c r="AH2343" t="s">
        <v>38</v>
      </c>
      <c r="AI2343" t="s">
        <v>13540</v>
      </c>
    </row>
    <row r="2344" spans="1:35" x14ac:dyDescent="0.25">
      <c r="A2344" s="1" t="s">
        <v>4778</v>
      </c>
      <c r="B2344" s="1" t="s">
        <v>30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s="1" t="s">
        <v>30</v>
      </c>
      <c r="I2344" s="1" t="s">
        <v>31</v>
      </c>
      <c r="J2344">
        <v>0</v>
      </c>
      <c r="K2344">
        <v>0</v>
      </c>
      <c r="L2344">
        <v>0</v>
      </c>
      <c r="M2344" s="1" t="s">
        <v>30</v>
      </c>
      <c r="N2344">
        <v>0</v>
      </c>
      <c r="O2344" s="1" t="s">
        <v>94</v>
      </c>
      <c r="P2344" s="1" t="s">
        <v>4779</v>
      </c>
      <c r="Q2344" s="1" t="s">
        <v>35</v>
      </c>
      <c r="R2344">
        <v>47</v>
      </c>
      <c r="S2344" s="1" t="s">
        <v>30</v>
      </c>
      <c r="T2344" s="1" t="s">
        <v>30</v>
      </c>
      <c r="U2344" s="1" t="s">
        <v>30</v>
      </c>
      <c r="V2344">
        <v>0</v>
      </c>
      <c r="W2344" s="1" t="s">
        <v>30</v>
      </c>
      <c r="X2344" s="1" t="s">
        <v>57</v>
      </c>
      <c r="Y2344" s="1" t="s">
        <v>58</v>
      </c>
      <c r="Z2344">
        <v>9</v>
      </c>
      <c r="AA2344">
        <v>230</v>
      </c>
      <c r="AB2344" s="1" t="s">
        <v>13500</v>
      </c>
      <c r="AC2344" s="1" t="s">
        <v>13500</v>
      </c>
      <c r="AD2344" t="s">
        <v>13494</v>
      </c>
      <c r="AE2344" s="1" t="s">
        <v>38</v>
      </c>
      <c r="AF2344" s="1" t="s">
        <v>38</v>
      </c>
      <c r="AG2344" t="s">
        <v>13527</v>
      </c>
      <c r="AH2344" t="s">
        <v>38</v>
      </c>
      <c r="AI2344" t="s">
        <v>13539</v>
      </c>
    </row>
    <row r="2345" spans="1:35" x14ac:dyDescent="0.25">
      <c r="A2345" s="1" t="s">
        <v>4780</v>
      </c>
      <c r="B2345" s="1" t="s">
        <v>30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s="1" t="s">
        <v>30</v>
      </c>
      <c r="I2345" s="1" t="s">
        <v>31</v>
      </c>
      <c r="J2345">
        <v>0</v>
      </c>
      <c r="K2345">
        <v>0</v>
      </c>
      <c r="L2345">
        <v>9</v>
      </c>
      <c r="M2345" s="1" t="s">
        <v>30</v>
      </c>
      <c r="N2345">
        <v>39</v>
      </c>
      <c r="O2345" s="1" t="s">
        <v>275</v>
      </c>
      <c r="P2345" s="1" t="s">
        <v>4781</v>
      </c>
      <c r="Q2345" s="1" t="s">
        <v>42</v>
      </c>
      <c r="R2345">
        <v>45</v>
      </c>
      <c r="S2345" s="1" t="s">
        <v>30</v>
      </c>
      <c r="T2345" s="1" t="s">
        <v>30</v>
      </c>
      <c r="U2345" s="1" t="s">
        <v>30</v>
      </c>
      <c r="V2345">
        <v>0</v>
      </c>
      <c r="W2345" s="1" t="s">
        <v>30</v>
      </c>
      <c r="X2345" s="1" t="s">
        <v>36</v>
      </c>
      <c r="Y2345" s="1" t="s">
        <v>37</v>
      </c>
      <c r="Z2345">
        <v>41</v>
      </c>
      <c r="AA2345">
        <v>1028</v>
      </c>
      <c r="AB2345" s="1" t="s">
        <v>13500</v>
      </c>
      <c r="AC2345" s="1" t="s">
        <v>13500</v>
      </c>
      <c r="AD2345" t="s">
        <v>13494</v>
      </c>
      <c r="AE2345" s="1" t="s">
        <v>38</v>
      </c>
      <c r="AF2345" s="1" t="s">
        <v>38</v>
      </c>
      <c r="AG2345" t="s">
        <v>13526</v>
      </c>
      <c r="AH2345" t="s">
        <v>38</v>
      </c>
      <c r="AI2345" t="s">
        <v>13539</v>
      </c>
    </row>
    <row r="2346" spans="1:35" x14ac:dyDescent="0.25">
      <c r="A2346" s="1" t="s">
        <v>4782</v>
      </c>
      <c r="B2346" s="1" t="s">
        <v>30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s="1" t="s">
        <v>30</v>
      </c>
      <c r="I2346" s="1" t="s">
        <v>31</v>
      </c>
      <c r="J2346">
        <v>0</v>
      </c>
      <c r="K2346">
        <v>0</v>
      </c>
      <c r="L2346">
        <v>4</v>
      </c>
      <c r="M2346" s="1" t="s">
        <v>32</v>
      </c>
      <c r="N2346">
        <v>0</v>
      </c>
      <c r="O2346" s="1" t="s">
        <v>202</v>
      </c>
      <c r="P2346" s="1" t="s">
        <v>4783</v>
      </c>
      <c r="Q2346" s="1" t="s">
        <v>35</v>
      </c>
      <c r="R2346">
        <v>33</v>
      </c>
      <c r="S2346" s="1" t="s">
        <v>30</v>
      </c>
      <c r="T2346" s="1" t="s">
        <v>30</v>
      </c>
      <c r="U2346" s="1" t="s">
        <v>30</v>
      </c>
      <c r="V2346">
        <v>0</v>
      </c>
      <c r="W2346" s="1" t="s">
        <v>32</v>
      </c>
      <c r="X2346" s="1" t="s">
        <v>36</v>
      </c>
      <c r="Y2346" s="1" t="s">
        <v>37</v>
      </c>
      <c r="Z2346">
        <v>17</v>
      </c>
      <c r="AA2346">
        <v>370</v>
      </c>
      <c r="AB2346" s="1" t="s">
        <v>13500</v>
      </c>
      <c r="AC2346" s="1" t="s">
        <v>13500</v>
      </c>
      <c r="AD2346" t="s">
        <v>13494</v>
      </c>
      <c r="AE2346" s="1" t="s">
        <v>38</v>
      </c>
      <c r="AF2346" s="1" t="s">
        <v>38</v>
      </c>
      <c r="AG2346" t="s">
        <v>13526</v>
      </c>
      <c r="AH2346" t="s">
        <v>38</v>
      </c>
      <c r="AI2346" t="s">
        <v>13539</v>
      </c>
    </row>
    <row r="2347" spans="1:35" x14ac:dyDescent="0.25">
      <c r="A2347" s="1" t="s">
        <v>4784</v>
      </c>
      <c r="B2347" s="1" t="s">
        <v>30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s="1" t="s">
        <v>30</v>
      </c>
      <c r="I2347" s="1" t="s">
        <v>31</v>
      </c>
      <c r="J2347">
        <v>0</v>
      </c>
      <c r="K2347">
        <v>0</v>
      </c>
      <c r="L2347">
        <v>5</v>
      </c>
      <c r="M2347" s="1" t="s">
        <v>32</v>
      </c>
      <c r="N2347">
        <v>0</v>
      </c>
      <c r="O2347" s="1" t="s">
        <v>103</v>
      </c>
      <c r="P2347" s="1" t="s">
        <v>4785</v>
      </c>
      <c r="Q2347" s="1" t="s">
        <v>42</v>
      </c>
      <c r="R2347">
        <v>39</v>
      </c>
      <c r="S2347" s="1" t="s">
        <v>30</v>
      </c>
      <c r="T2347" s="1" t="s">
        <v>30</v>
      </c>
      <c r="U2347" s="1" t="s">
        <v>30</v>
      </c>
      <c r="V2347">
        <v>0</v>
      </c>
      <c r="W2347" s="1" t="s">
        <v>32</v>
      </c>
      <c r="X2347" s="1" t="s">
        <v>57</v>
      </c>
      <c r="Y2347" s="1" t="s">
        <v>37</v>
      </c>
      <c r="Z2347">
        <v>26</v>
      </c>
      <c r="AA2347">
        <v>1839</v>
      </c>
      <c r="AB2347" s="1" t="s">
        <v>13500</v>
      </c>
      <c r="AC2347" s="1" t="s">
        <v>13500</v>
      </c>
      <c r="AD2347" t="s">
        <v>13494</v>
      </c>
      <c r="AE2347" s="1" t="s">
        <v>38</v>
      </c>
      <c r="AF2347" s="1" t="s">
        <v>38</v>
      </c>
      <c r="AG2347" t="s">
        <v>13526</v>
      </c>
      <c r="AH2347" t="s">
        <v>38</v>
      </c>
      <c r="AI2347" t="s">
        <v>13540</v>
      </c>
    </row>
    <row r="2348" spans="1:35" x14ac:dyDescent="0.25">
      <c r="A2348" s="1" t="s">
        <v>4786</v>
      </c>
      <c r="B2348" s="1" t="s">
        <v>30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s="1" t="s">
        <v>30</v>
      </c>
      <c r="I2348" s="1" t="s">
        <v>31</v>
      </c>
      <c r="J2348">
        <v>0</v>
      </c>
      <c r="K2348">
        <v>0</v>
      </c>
      <c r="L2348">
        <v>23</v>
      </c>
      <c r="M2348" s="1" t="s">
        <v>32</v>
      </c>
      <c r="N2348">
        <v>0</v>
      </c>
      <c r="O2348" s="1" t="s">
        <v>74</v>
      </c>
      <c r="P2348" s="1" t="s">
        <v>4787</v>
      </c>
      <c r="Q2348" s="1" t="s">
        <v>35</v>
      </c>
      <c r="R2348">
        <v>24</v>
      </c>
      <c r="S2348" s="1" t="s">
        <v>32</v>
      </c>
      <c r="T2348" s="1" t="s">
        <v>30</v>
      </c>
      <c r="U2348" s="1" t="s">
        <v>30</v>
      </c>
      <c r="V2348">
        <v>0</v>
      </c>
      <c r="W2348" s="1" t="s">
        <v>30</v>
      </c>
      <c r="X2348" s="1" t="s">
        <v>36</v>
      </c>
      <c r="Y2348" s="1" t="s">
        <v>58</v>
      </c>
      <c r="Z2348">
        <v>36</v>
      </c>
      <c r="AA2348">
        <v>811</v>
      </c>
      <c r="AB2348" s="1" t="s">
        <v>13500</v>
      </c>
      <c r="AC2348" s="1" t="s">
        <v>13500</v>
      </c>
      <c r="AD2348" t="s">
        <v>13495</v>
      </c>
      <c r="AE2348" s="1" t="s">
        <v>38</v>
      </c>
      <c r="AF2348" s="1" t="s">
        <v>38</v>
      </c>
      <c r="AG2348" t="s">
        <v>13526</v>
      </c>
      <c r="AH2348" t="s">
        <v>38</v>
      </c>
      <c r="AI2348" t="s">
        <v>13539</v>
      </c>
    </row>
    <row r="2349" spans="1:35" x14ac:dyDescent="0.25">
      <c r="A2349" s="1" t="s">
        <v>4788</v>
      </c>
      <c r="B2349" s="1" t="s">
        <v>30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s="1" t="s">
        <v>30</v>
      </c>
      <c r="I2349" s="1" t="s">
        <v>31</v>
      </c>
      <c r="J2349">
        <v>0</v>
      </c>
      <c r="K2349">
        <v>0</v>
      </c>
      <c r="L2349">
        <v>11</v>
      </c>
      <c r="M2349" s="1" t="s">
        <v>32</v>
      </c>
      <c r="N2349">
        <v>0</v>
      </c>
      <c r="O2349" s="1" t="s">
        <v>153</v>
      </c>
      <c r="P2349" s="1" t="s">
        <v>4789</v>
      </c>
      <c r="Q2349" s="1" t="s">
        <v>42</v>
      </c>
      <c r="R2349">
        <v>41</v>
      </c>
      <c r="S2349" s="1" t="s">
        <v>30</v>
      </c>
      <c r="T2349" s="1" t="s">
        <v>30</v>
      </c>
      <c r="U2349" s="1" t="s">
        <v>30</v>
      </c>
      <c r="V2349">
        <v>0</v>
      </c>
      <c r="W2349" s="1" t="s">
        <v>32</v>
      </c>
      <c r="X2349" s="1" t="s">
        <v>57</v>
      </c>
      <c r="Y2349" s="1" t="s">
        <v>58</v>
      </c>
      <c r="Z2349">
        <v>51</v>
      </c>
      <c r="AA2349">
        <v>3544</v>
      </c>
      <c r="AB2349" s="1" t="s">
        <v>13500</v>
      </c>
      <c r="AC2349" s="1" t="s">
        <v>13500</v>
      </c>
      <c r="AD2349" t="s">
        <v>13494</v>
      </c>
      <c r="AE2349" s="1" t="s">
        <v>38</v>
      </c>
      <c r="AF2349" s="1" t="s">
        <v>38</v>
      </c>
      <c r="AG2349" t="s">
        <v>13526</v>
      </c>
      <c r="AH2349" t="s">
        <v>38</v>
      </c>
      <c r="AI2349" t="s">
        <v>13540</v>
      </c>
    </row>
    <row r="2350" spans="1:35" x14ac:dyDescent="0.25">
      <c r="A2350" s="1" t="s">
        <v>4790</v>
      </c>
      <c r="B2350" s="1" t="s">
        <v>30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s="1" t="s">
        <v>32</v>
      </c>
      <c r="I2350" s="1" t="s">
        <v>46</v>
      </c>
      <c r="J2350">
        <v>0</v>
      </c>
      <c r="K2350">
        <v>0</v>
      </c>
      <c r="L2350">
        <v>3</v>
      </c>
      <c r="M2350" s="1" t="s">
        <v>30</v>
      </c>
      <c r="N2350">
        <v>38</v>
      </c>
      <c r="O2350" s="1" t="s">
        <v>65</v>
      </c>
      <c r="P2350" s="1" t="s">
        <v>4791</v>
      </c>
      <c r="Q2350" s="1" t="s">
        <v>42</v>
      </c>
      <c r="R2350">
        <v>59</v>
      </c>
      <c r="S2350" s="1" t="s">
        <v>30</v>
      </c>
      <c r="T2350" s="1" t="s">
        <v>30</v>
      </c>
      <c r="U2350" s="1" t="s">
        <v>30</v>
      </c>
      <c r="V2350">
        <v>0</v>
      </c>
      <c r="W2350" s="1" t="s">
        <v>30</v>
      </c>
      <c r="X2350" s="1" t="s">
        <v>43</v>
      </c>
      <c r="Y2350" s="1" t="s">
        <v>37</v>
      </c>
      <c r="Z2350">
        <v>40</v>
      </c>
      <c r="AA2350">
        <v>2275</v>
      </c>
      <c r="AB2350" s="1" t="s">
        <v>13500</v>
      </c>
      <c r="AC2350" s="1" t="s">
        <v>13500</v>
      </c>
      <c r="AD2350" t="s">
        <v>13494</v>
      </c>
      <c r="AE2350" s="1" t="s">
        <v>38</v>
      </c>
      <c r="AF2350" s="1" t="s">
        <v>38</v>
      </c>
      <c r="AG2350" t="s">
        <v>13526</v>
      </c>
      <c r="AH2350" t="s">
        <v>38</v>
      </c>
      <c r="AI2350" t="s">
        <v>13540</v>
      </c>
    </row>
    <row r="2351" spans="1:35" x14ac:dyDescent="0.25">
      <c r="A2351" s="1" t="s">
        <v>4792</v>
      </c>
      <c r="B2351" s="1" t="s">
        <v>30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s="1" t="s">
        <v>30</v>
      </c>
      <c r="I2351" s="1" t="s">
        <v>31</v>
      </c>
      <c r="J2351">
        <v>0</v>
      </c>
      <c r="K2351">
        <v>0</v>
      </c>
      <c r="L2351">
        <v>3</v>
      </c>
      <c r="M2351" s="1" t="s">
        <v>32</v>
      </c>
      <c r="N2351">
        <v>0</v>
      </c>
      <c r="O2351" s="1" t="s">
        <v>269</v>
      </c>
      <c r="P2351" s="1" t="s">
        <v>4793</v>
      </c>
      <c r="Q2351" s="1" t="s">
        <v>42</v>
      </c>
      <c r="R2351">
        <v>65</v>
      </c>
      <c r="S2351" s="1" t="s">
        <v>30</v>
      </c>
      <c r="T2351" s="1" t="s">
        <v>32</v>
      </c>
      <c r="U2351" s="1" t="s">
        <v>30</v>
      </c>
      <c r="V2351">
        <v>0</v>
      </c>
      <c r="W2351" s="1" t="s">
        <v>32</v>
      </c>
      <c r="X2351" s="1" t="s">
        <v>43</v>
      </c>
      <c r="Y2351" s="1" t="s">
        <v>58</v>
      </c>
      <c r="Z2351">
        <v>55</v>
      </c>
      <c r="AA2351">
        <v>3584</v>
      </c>
      <c r="AB2351" s="1" t="s">
        <v>13500</v>
      </c>
      <c r="AC2351" s="1" t="s">
        <v>13500</v>
      </c>
      <c r="AD2351" t="s">
        <v>13496</v>
      </c>
      <c r="AE2351" s="1" t="s">
        <v>38</v>
      </c>
      <c r="AF2351" s="1" t="s">
        <v>38</v>
      </c>
      <c r="AG2351" t="s">
        <v>13526</v>
      </c>
      <c r="AH2351" t="s">
        <v>38</v>
      </c>
      <c r="AI2351" t="s">
        <v>13540</v>
      </c>
    </row>
    <row r="2352" spans="1:35" x14ac:dyDescent="0.25">
      <c r="A2352" s="1" t="s">
        <v>4794</v>
      </c>
      <c r="B2352" s="1" t="s">
        <v>30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s="1" t="s">
        <v>32</v>
      </c>
      <c r="I2352" s="1" t="s">
        <v>46</v>
      </c>
      <c r="J2352">
        <v>0</v>
      </c>
      <c r="K2352">
        <v>0</v>
      </c>
      <c r="L2352">
        <v>0</v>
      </c>
      <c r="M2352" s="1" t="s">
        <v>30</v>
      </c>
      <c r="N2352">
        <v>0</v>
      </c>
      <c r="O2352" s="1" t="s">
        <v>33</v>
      </c>
      <c r="P2352" s="1" t="s">
        <v>4795</v>
      </c>
      <c r="Q2352" s="1" t="s">
        <v>42</v>
      </c>
      <c r="R2352">
        <v>53</v>
      </c>
      <c r="S2352" s="1" t="s">
        <v>30</v>
      </c>
      <c r="T2352" s="1" t="s">
        <v>30</v>
      </c>
      <c r="U2352" s="1" t="s">
        <v>30</v>
      </c>
      <c r="V2352">
        <v>0</v>
      </c>
      <c r="W2352" s="1" t="s">
        <v>30</v>
      </c>
      <c r="X2352" s="1" t="s">
        <v>43</v>
      </c>
      <c r="Y2352" s="1" t="s">
        <v>37</v>
      </c>
      <c r="Z2352">
        <v>8</v>
      </c>
      <c r="AA2352">
        <v>600</v>
      </c>
      <c r="AB2352" s="1" t="s">
        <v>13500</v>
      </c>
      <c r="AC2352" s="1" t="s">
        <v>13500</v>
      </c>
      <c r="AD2352" t="s">
        <v>13494</v>
      </c>
      <c r="AE2352" s="1" t="s">
        <v>38</v>
      </c>
      <c r="AF2352" s="1" t="s">
        <v>38</v>
      </c>
      <c r="AG2352" t="s">
        <v>13527</v>
      </c>
      <c r="AH2352" t="s">
        <v>38</v>
      </c>
      <c r="AI2352" t="s">
        <v>13540</v>
      </c>
    </row>
    <row r="2353" spans="1:35" x14ac:dyDescent="0.25">
      <c r="A2353" s="1" t="s">
        <v>4796</v>
      </c>
      <c r="B2353" s="1" t="s">
        <v>30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s="1" t="s">
        <v>30</v>
      </c>
      <c r="I2353" s="1" t="s">
        <v>31</v>
      </c>
      <c r="J2353">
        <v>0</v>
      </c>
      <c r="K2353">
        <v>0</v>
      </c>
      <c r="L2353">
        <v>1</v>
      </c>
      <c r="M2353" s="1" t="s">
        <v>32</v>
      </c>
      <c r="N2353">
        <v>0</v>
      </c>
      <c r="O2353" s="1" t="s">
        <v>179</v>
      </c>
      <c r="P2353" s="1" t="s">
        <v>4797</v>
      </c>
      <c r="Q2353" s="1" t="s">
        <v>35</v>
      </c>
      <c r="R2353">
        <v>78</v>
      </c>
      <c r="S2353" s="1" t="s">
        <v>30</v>
      </c>
      <c r="T2353" s="1" t="s">
        <v>32</v>
      </c>
      <c r="U2353" s="1" t="s">
        <v>30</v>
      </c>
      <c r="V2353">
        <v>0</v>
      </c>
      <c r="W2353" s="1" t="s">
        <v>32</v>
      </c>
      <c r="X2353" s="1" t="s">
        <v>57</v>
      </c>
      <c r="Y2353" s="1" t="s">
        <v>37</v>
      </c>
      <c r="Z2353">
        <v>32</v>
      </c>
      <c r="AA2353">
        <v>420</v>
      </c>
      <c r="AB2353" s="1" t="s">
        <v>13500</v>
      </c>
      <c r="AC2353" s="1" t="s">
        <v>13500</v>
      </c>
      <c r="AD2353" t="s">
        <v>13496</v>
      </c>
      <c r="AE2353" s="1" t="s">
        <v>38</v>
      </c>
      <c r="AF2353" s="1" t="s">
        <v>38</v>
      </c>
      <c r="AG2353" t="s">
        <v>13527</v>
      </c>
      <c r="AH2353" t="s">
        <v>38</v>
      </c>
      <c r="AI2353" t="s">
        <v>13539</v>
      </c>
    </row>
    <row r="2354" spans="1:35" x14ac:dyDescent="0.25">
      <c r="A2354" s="1" t="s">
        <v>4798</v>
      </c>
      <c r="B2354" s="1" t="s">
        <v>30</v>
      </c>
      <c r="C2354">
        <v>2</v>
      </c>
      <c r="D2354">
        <v>7</v>
      </c>
      <c r="E2354">
        <v>15.9</v>
      </c>
      <c r="F2354">
        <v>0</v>
      </c>
      <c r="G2354">
        <v>0</v>
      </c>
      <c r="H2354" s="1" t="s">
        <v>30</v>
      </c>
      <c r="I2354" s="1" t="s">
        <v>31</v>
      </c>
      <c r="J2354">
        <v>0</v>
      </c>
      <c r="K2354">
        <v>0</v>
      </c>
      <c r="L2354">
        <v>5</v>
      </c>
      <c r="M2354" s="1" t="s">
        <v>32</v>
      </c>
      <c r="N2354">
        <v>0</v>
      </c>
      <c r="O2354" s="1" t="s">
        <v>179</v>
      </c>
      <c r="P2354" s="1" t="s">
        <v>4799</v>
      </c>
      <c r="Q2354" s="1" t="s">
        <v>35</v>
      </c>
      <c r="R2354">
        <v>55</v>
      </c>
      <c r="S2354" s="1" t="s">
        <v>30</v>
      </c>
      <c r="T2354" s="1" t="s">
        <v>30</v>
      </c>
      <c r="U2354" s="1" t="s">
        <v>30</v>
      </c>
      <c r="V2354">
        <v>0</v>
      </c>
      <c r="W2354" s="1" t="s">
        <v>30</v>
      </c>
      <c r="X2354" s="1" t="s">
        <v>36</v>
      </c>
      <c r="Y2354" s="1" t="s">
        <v>37</v>
      </c>
      <c r="Z2354">
        <v>36</v>
      </c>
      <c r="AA2354">
        <v>64</v>
      </c>
      <c r="AB2354" s="1" t="s">
        <v>13500</v>
      </c>
      <c r="AC2354" s="1" t="s">
        <v>13500</v>
      </c>
      <c r="AD2354" t="s">
        <v>13494</v>
      </c>
      <c r="AE2354" s="1" t="s">
        <v>38</v>
      </c>
      <c r="AF2354" s="1" t="s">
        <v>38</v>
      </c>
      <c r="AG2354" t="s">
        <v>13526</v>
      </c>
      <c r="AH2354" t="s">
        <v>38</v>
      </c>
      <c r="AI2354" t="s">
        <v>13538</v>
      </c>
    </row>
    <row r="2355" spans="1:35" x14ac:dyDescent="0.25">
      <c r="A2355" s="1" t="s">
        <v>4800</v>
      </c>
      <c r="B2355" s="1" t="s">
        <v>30</v>
      </c>
      <c r="C2355">
        <v>40</v>
      </c>
      <c r="D2355">
        <v>69</v>
      </c>
      <c r="E2355">
        <v>162</v>
      </c>
      <c r="F2355">
        <v>0</v>
      </c>
      <c r="G2355">
        <v>0</v>
      </c>
      <c r="H2355" s="1" t="s">
        <v>30</v>
      </c>
      <c r="I2355" s="1" t="s">
        <v>31</v>
      </c>
      <c r="J2355">
        <v>0</v>
      </c>
      <c r="K2355">
        <v>0</v>
      </c>
      <c r="L2355">
        <v>29</v>
      </c>
      <c r="M2355" s="1" t="s">
        <v>32</v>
      </c>
      <c r="N2355">
        <v>0</v>
      </c>
      <c r="O2355" s="1" t="s">
        <v>125</v>
      </c>
      <c r="P2355" s="1" t="s">
        <v>4801</v>
      </c>
      <c r="Q2355" s="1" t="s">
        <v>42</v>
      </c>
      <c r="R2355">
        <v>30</v>
      </c>
      <c r="S2355" s="1" t="s">
        <v>30</v>
      </c>
      <c r="T2355" s="1" t="s">
        <v>30</v>
      </c>
      <c r="U2355" s="1" t="s">
        <v>30</v>
      </c>
      <c r="V2355">
        <v>0</v>
      </c>
      <c r="W2355" s="1" t="s">
        <v>32</v>
      </c>
      <c r="X2355" s="1" t="s">
        <v>36</v>
      </c>
      <c r="Y2355" s="1" t="s">
        <v>37</v>
      </c>
      <c r="Z2355">
        <v>30</v>
      </c>
      <c r="AA2355">
        <v>1226</v>
      </c>
      <c r="AB2355" s="1" t="s">
        <v>13500</v>
      </c>
      <c r="AC2355" s="1" t="s">
        <v>13500</v>
      </c>
      <c r="AD2355" t="s">
        <v>13495</v>
      </c>
      <c r="AE2355" s="1" t="s">
        <v>38</v>
      </c>
      <c r="AF2355" s="1" t="s">
        <v>38</v>
      </c>
      <c r="AG2355" t="s">
        <v>13526</v>
      </c>
      <c r="AH2355" t="s">
        <v>38</v>
      </c>
      <c r="AI2355" t="s">
        <v>13539</v>
      </c>
    </row>
    <row r="2356" spans="1:35" x14ac:dyDescent="0.25">
      <c r="A2356" s="1" t="s">
        <v>4802</v>
      </c>
      <c r="B2356" s="1" t="s">
        <v>30</v>
      </c>
      <c r="C2356">
        <v>1</v>
      </c>
      <c r="D2356">
        <v>11</v>
      </c>
      <c r="E2356">
        <v>14</v>
      </c>
      <c r="F2356">
        <v>0</v>
      </c>
      <c r="G2356">
        <v>0</v>
      </c>
      <c r="H2356" s="1" t="s">
        <v>30</v>
      </c>
      <c r="I2356" s="1" t="s">
        <v>31</v>
      </c>
      <c r="J2356">
        <v>0</v>
      </c>
      <c r="K2356">
        <v>0</v>
      </c>
      <c r="L2356">
        <v>0</v>
      </c>
      <c r="M2356" s="1" t="s">
        <v>30</v>
      </c>
      <c r="N2356">
        <v>0</v>
      </c>
      <c r="O2356" s="1" t="s">
        <v>125</v>
      </c>
      <c r="P2356" s="1" t="s">
        <v>4803</v>
      </c>
      <c r="Q2356" s="1" t="s">
        <v>42</v>
      </c>
      <c r="R2356">
        <v>48</v>
      </c>
      <c r="S2356" s="1" t="s">
        <v>30</v>
      </c>
      <c r="T2356" s="1" t="s">
        <v>30</v>
      </c>
      <c r="U2356" s="1" t="s">
        <v>30</v>
      </c>
      <c r="V2356">
        <v>0</v>
      </c>
      <c r="W2356" s="1" t="s">
        <v>30</v>
      </c>
      <c r="X2356" s="1" t="s">
        <v>36</v>
      </c>
      <c r="Y2356" s="1" t="s">
        <v>58</v>
      </c>
      <c r="Z2356">
        <v>8</v>
      </c>
      <c r="AA2356">
        <v>8</v>
      </c>
      <c r="AB2356" s="1" t="s">
        <v>13500</v>
      </c>
      <c r="AC2356" s="1" t="s">
        <v>13500</v>
      </c>
      <c r="AD2356" t="s">
        <v>13494</v>
      </c>
      <c r="AE2356" s="1" t="s">
        <v>38</v>
      </c>
      <c r="AF2356" s="1" t="s">
        <v>38</v>
      </c>
      <c r="AG2356" t="s">
        <v>13527</v>
      </c>
      <c r="AH2356" t="s">
        <v>38</v>
      </c>
      <c r="AI2356" t="s">
        <v>13538</v>
      </c>
    </row>
    <row r="2357" spans="1:35" x14ac:dyDescent="0.25">
      <c r="A2357" s="1" t="s">
        <v>4804</v>
      </c>
      <c r="B2357" s="1" t="s">
        <v>30</v>
      </c>
      <c r="C2357">
        <v>7</v>
      </c>
      <c r="D2357">
        <v>37</v>
      </c>
      <c r="E2357">
        <v>99.6</v>
      </c>
      <c r="F2357">
        <v>0</v>
      </c>
      <c r="G2357">
        <v>0</v>
      </c>
      <c r="H2357" s="1" t="s">
        <v>30</v>
      </c>
      <c r="I2357" s="1" t="s">
        <v>31</v>
      </c>
      <c r="J2357">
        <v>0</v>
      </c>
      <c r="K2357">
        <v>0</v>
      </c>
      <c r="L2357">
        <v>8</v>
      </c>
      <c r="M2357" s="1" t="s">
        <v>32</v>
      </c>
      <c r="N2357">
        <v>0</v>
      </c>
      <c r="O2357" s="1" t="s">
        <v>65</v>
      </c>
      <c r="P2357" s="1" t="s">
        <v>4805</v>
      </c>
      <c r="Q2357" s="1" t="s">
        <v>35</v>
      </c>
      <c r="R2357">
        <v>27</v>
      </c>
      <c r="S2357" s="1" t="s">
        <v>32</v>
      </c>
      <c r="T2357" s="1" t="s">
        <v>30</v>
      </c>
      <c r="U2357" s="1" t="s">
        <v>30</v>
      </c>
      <c r="V2357">
        <v>0</v>
      </c>
      <c r="W2357" s="1" t="s">
        <v>30</v>
      </c>
      <c r="X2357" s="1" t="s">
        <v>36</v>
      </c>
      <c r="Y2357" s="1" t="s">
        <v>58</v>
      </c>
      <c r="Z2357">
        <v>35</v>
      </c>
      <c r="AA2357">
        <v>250</v>
      </c>
      <c r="AB2357" s="1" t="s">
        <v>13500</v>
      </c>
      <c r="AC2357" s="1" t="s">
        <v>13500</v>
      </c>
      <c r="AD2357" t="s">
        <v>13495</v>
      </c>
      <c r="AE2357" s="1" t="s">
        <v>38</v>
      </c>
      <c r="AF2357" s="1" t="s">
        <v>38</v>
      </c>
      <c r="AG2357" t="s">
        <v>13526</v>
      </c>
      <c r="AH2357" t="s">
        <v>38</v>
      </c>
      <c r="AI2357" t="s">
        <v>13538</v>
      </c>
    </row>
    <row r="2358" spans="1:35" x14ac:dyDescent="0.25">
      <c r="A2358" s="1" t="s">
        <v>4806</v>
      </c>
      <c r="B2358" s="1" t="s">
        <v>30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s="1" t="s">
        <v>30</v>
      </c>
      <c r="I2358" s="1" t="s">
        <v>31</v>
      </c>
      <c r="J2358">
        <v>0</v>
      </c>
      <c r="K2358">
        <v>0</v>
      </c>
      <c r="L2358">
        <v>1</v>
      </c>
      <c r="M2358" s="1" t="s">
        <v>32</v>
      </c>
      <c r="N2358">
        <v>0</v>
      </c>
      <c r="O2358" s="1" t="s">
        <v>179</v>
      </c>
      <c r="P2358" s="1" t="s">
        <v>4807</v>
      </c>
      <c r="Q2358" s="1" t="s">
        <v>35</v>
      </c>
      <c r="R2358">
        <v>58</v>
      </c>
      <c r="S2358" s="1" t="s">
        <v>30</v>
      </c>
      <c r="T2358" s="1" t="s">
        <v>30</v>
      </c>
      <c r="U2358" s="1" t="s">
        <v>30</v>
      </c>
      <c r="V2358">
        <v>0</v>
      </c>
      <c r="W2358" s="1" t="s">
        <v>30</v>
      </c>
      <c r="X2358" s="1" t="s">
        <v>36</v>
      </c>
      <c r="Y2358" s="1" t="s">
        <v>37</v>
      </c>
      <c r="Z2358">
        <v>32</v>
      </c>
      <c r="AA2358">
        <v>442</v>
      </c>
      <c r="AB2358" s="1" t="s">
        <v>13500</v>
      </c>
      <c r="AC2358" s="1" t="s">
        <v>13500</v>
      </c>
      <c r="AD2358" t="s">
        <v>13494</v>
      </c>
      <c r="AE2358" s="1" t="s">
        <v>38</v>
      </c>
      <c r="AF2358" s="1" t="s">
        <v>38</v>
      </c>
      <c r="AG2358" t="s">
        <v>13527</v>
      </c>
      <c r="AH2358" t="s">
        <v>38</v>
      </c>
      <c r="AI2358" t="s">
        <v>13539</v>
      </c>
    </row>
    <row r="2359" spans="1:35" x14ac:dyDescent="0.25">
      <c r="A2359" s="1" t="s">
        <v>4808</v>
      </c>
      <c r="B2359" s="1" t="s">
        <v>30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s="1" t="s">
        <v>30</v>
      </c>
      <c r="I2359" s="1" t="s">
        <v>31</v>
      </c>
      <c r="J2359">
        <v>0</v>
      </c>
      <c r="K2359">
        <v>0</v>
      </c>
      <c r="L2359">
        <v>0</v>
      </c>
      <c r="M2359" s="1" t="s">
        <v>30</v>
      </c>
      <c r="N2359">
        <v>0</v>
      </c>
      <c r="O2359" s="1" t="s">
        <v>697</v>
      </c>
      <c r="P2359" s="1" t="s">
        <v>4809</v>
      </c>
      <c r="Q2359" s="1" t="s">
        <v>42</v>
      </c>
      <c r="R2359">
        <v>46</v>
      </c>
      <c r="S2359" s="1" t="s">
        <v>30</v>
      </c>
      <c r="T2359" s="1" t="s">
        <v>30</v>
      </c>
      <c r="U2359" s="1" t="s">
        <v>30</v>
      </c>
      <c r="V2359">
        <v>0</v>
      </c>
      <c r="W2359" s="1" t="s">
        <v>30</v>
      </c>
      <c r="X2359" s="1" t="s">
        <v>57</v>
      </c>
      <c r="Y2359" s="1" t="s">
        <v>37</v>
      </c>
      <c r="Z2359">
        <v>11</v>
      </c>
      <c r="AA2359">
        <v>804</v>
      </c>
      <c r="AB2359" s="1" t="s">
        <v>13500</v>
      </c>
      <c r="AC2359" s="1" t="s">
        <v>13500</v>
      </c>
      <c r="AD2359" t="s">
        <v>13494</v>
      </c>
      <c r="AE2359" s="1" t="s">
        <v>38</v>
      </c>
      <c r="AF2359" s="1" t="s">
        <v>38</v>
      </c>
      <c r="AG2359" t="s">
        <v>13527</v>
      </c>
      <c r="AH2359" t="s">
        <v>38</v>
      </c>
      <c r="AI2359" t="s">
        <v>13540</v>
      </c>
    </row>
    <row r="2360" spans="1:35" x14ac:dyDescent="0.25">
      <c r="A2360" s="1" t="s">
        <v>4810</v>
      </c>
      <c r="B2360" s="1" t="s">
        <v>30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s="1" t="s">
        <v>30</v>
      </c>
      <c r="I2360" s="1" t="s">
        <v>31</v>
      </c>
      <c r="J2360">
        <v>0</v>
      </c>
      <c r="K2360">
        <v>0</v>
      </c>
      <c r="L2360">
        <v>11</v>
      </c>
      <c r="M2360" s="1" t="s">
        <v>32</v>
      </c>
      <c r="N2360">
        <v>0</v>
      </c>
      <c r="O2360" s="1" t="s">
        <v>125</v>
      </c>
      <c r="P2360" s="1" t="s">
        <v>4811</v>
      </c>
      <c r="Q2360" s="1" t="s">
        <v>42</v>
      </c>
      <c r="R2360">
        <v>50</v>
      </c>
      <c r="S2360" s="1" t="s">
        <v>30</v>
      </c>
      <c r="T2360" s="1" t="s">
        <v>30</v>
      </c>
      <c r="U2360" s="1" t="s">
        <v>30</v>
      </c>
      <c r="V2360">
        <v>0</v>
      </c>
      <c r="W2360" s="1" t="s">
        <v>30</v>
      </c>
      <c r="X2360" s="1" t="s">
        <v>36</v>
      </c>
      <c r="Y2360" s="1" t="s">
        <v>58</v>
      </c>
      <c r="Z2360">
        <v>46</v>
      </c>
      <c r="AA2360">
        <v>1473</v>
      </c>
      <c r="AB2360" s="1" t="s">
        <v>13500</v>
      </c>
      <c r="AC2360" s="1" t="s">
        <v>13500</v>
      </c>
      <c r="AD2360" t="s">
        <v>13494</v>
      </c>
      <c r="AE2360" s="1" t="s">
        <v>38</v>
      </c>
      <c r="AF2360" s="1" t="s">
        <v>38</v>
      </c>
      <c r="AG2360" t="s">
        <v>13526</v>
      </c>
      <c r="AH2360" t="s">
        <v>38</v>
      </c>
      <c r="AI2360" t="s">
        <v>13539</v>
      </c>
    </row>
    <row r="2361" spans="1:35" x14ac:dyDescent="0.25">
      <c r="A2361" s="1" t="s">
        <v>4812</v>
      </c>
      <c r="B2361" s="1" t="s">
        <v>30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s="1" t="s">
        <v>30</v>
      </c>
      <c r="I2361" s="1" t="s">
        <v>31</v>
      </c>
      <c r="J2361">
        <v>0</v>
      </c>
      <c r="K2361">
        <v>0</v>
      </c>
      <c r="L2361">
        <v>7</v>
      </c>
      <c r="M2361" s="1" t="s">
        <v>32</v>
      </c>
      <c r="N2361">
        <v>0</v>
      </c>
      <c r="O2361" s="1" t="s">
        <v>375</v>
      </c>
      <c r="P2361" s="1" t="s">
        <v>4813</v>
      </c>
      <c r="Q2361" s="1" t="s">
        <v>35</v>
      </c>
      <c r="R2361">
        <v>45</v>
      </c>
      <c r="S2361" s="1" t="s">
        <v>30</v>
      </c>
      <c r="T2361" s="1" t="s">
        <v>30</v>
      </c>
      <c r="U2361" s="1" t="s">
        <v>30</v>
      </c>
      <c r="V2361">
        <v>0</v>
      </c>
      <c r="W2361" s="1" t="s">
        <v>30</v>
      </c>
      <c r="X2361" s="1" t="s">
        <v>36</v>
      </c>
      <c r="Y2361" s="1" t="s">
        <v>37</v>
      </c>
      <c r="Z2361">
        <v>31</v>
      </c>
      <c r="AA2361">
        <v>345</v>
      </c>
      <c r="AB2361" s="1" t="s">
        <v>13500</v>
      </c>
      <c r="AC2361" s="1" t="s">
        <v>13500</v>
      </c>
      <c r="AD2361" t="s">
        <v>13494</v>
      </c>
      <c r="AE2361" s="1" t="s">
        <v>38</v>
      </c>
      <c r="AF2361" s="1" t="s">
        <v>38</v>
      </c>
      <c r="AG2361" t="s">
        <v>13526</v>
      </c>
      <c r="AH2361" t="s">
        <v>38</v>
      </c>
      <c r="AI2361" t="s">
        <v>13539</v>
      </c>
    </row>
    <row r="2362" spans="1:35" x14ac:dyDescent="0.25">
      <c r="A2362" s="1" t="s">
        <v>4814</v>
      </c>
      <c r="B2362" s="1" t="s">
        <v>30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s="1" t="s">
        <v>30</v>
      </c>
      <c r="I2362" s="1" t="s">
        <v>31</v>
      </c>
      <c r="J2362">
        <v>0</v>
      </c>
      <c r="K2362">
        <v>0</v>
      </c>
      <c r="L2362">
        <v>8</v>
      </c>
      <c r="M2362" s="1" t="s">
        <v>30</v>
      </c>
      <c r="N2362">
        <v>35</v>
      </c>
      <c r="O2362" s="1" t="s">
        <v>71</v>
      </c>
      <c r="P2362" s="1" t="s">
        <v>4815</v>
      </c>
      <c r="Q2362" s="1" t="s">
        <v>35</v>
      </c>
      <c r="R2362">
        <v>75</v>
      </c>
      <c r="S2362" s="1" t="s">
        <v>30</v>
      </c>
      <c r="T2362" s="1" t="s">
        <v>32</v>
      </c>
      <c r="U2362" s="1" t="s">
        <v>30</v>
      </c>
      <c r="V2362">
        <v>0</v>
      </c>
      <c r="W2362" s="1" t="s">
        <v>32</v>
      </c>
      <c r="X2362" s="1" t="s">
        <v>57</v>
      </c>
      <c r="Y2362" s="1" t="s">
        <v>37</v>
      </c>
      <c r="Z2362">
        <v>43</v>
      </c>
      <c r="AA2362">
        <v>735</v>
      </c>
      <c r="AB2362" s="1" t="s">
        <v>13500</v>
      </c>
      <c r="AC2362" s="1" t="s">
        <v>13500</v>
      </c>
      <c r="AD2362" t="s">
        <v>13496</v>
      </c>
      <c r="AE2362" s="1" t="s">
        <v>38</v>
      </c>
      <c r="AF2362" s="1" t="s">
        <v>38</v>
      </c>
      <c r="AG2362" t="s">
        <v>13526</v>
      </c>
      <c r="AH2362" t="s">
        <v>38</v>
      </c>
      <c r="AI2362" t="s">
        <v>13539</v>
      </c>
    </row>
    <row r="2363" spans="1:35" x14ac:dyDescent="0.25">
      <c r="A2363" s="1" t="s">
        <v>4816</v>
      </c>
      <c r="B2363" s="1" t="s">
        <v>30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s="1" t="s">
        <v>30</v>
      </c>
      <c r="I2363" s="1" t="s">
        <v>31</v>
      </c>
      <c r="J2363">
        <v>0</v>
      </c>
      <c r="K2363">
        <v>0</v>
      </c>
      <c r="L2363">
        <v>5</v>
      </c>
      <c r="M2363" s="1" t="s">
        <v>32</v>
      </c>
      <c r="N2363">
        <v>0</v>
      </c>
      <c r="O2363" s="1" t="s">
        <v>100</v>
      </c>
      <c r="P2363" s="1" t="s">
        <v>4817</v>
      </c>
      <c r="Q2363" s="1" t="s">
        <v>35</v>
      </c>
      <c r="R2363">
        <v>74</v>
      </c>
      <c r="S2363" s="1" t="s">
        <v>30</v>
      </c>
      <c r="T2363" s="1" t="s">
        <v>32</v>
      </c>
      <c r="U2363" s="1" t="s">
        <v>30</v>
      </c>
      <c r="V2363">
        <v>0</v>
      </c>
      <c r="W2363" s="1" t="s">
        <v>30</v>
      </c>
      <c r="X2363" s="1" t="s">
        <v>57</v>
      </c>
      <c r="Y2363" s="1" t="s">
        <v>37</v>
      </c>
      <c r="Z2363">
        <v>65</v>
      </c>
      <c r="AA2363">
        <v>4606</v>
      </c>
      <c r="AB2363" s="1" t="s">
        <v>13500</v>
      </c>
      <c r="AC2363" s="1" t="s">
        <v>13500</v>
      </c>
      <c r="AD2363" t="s">
        <v>13496</v>
      </c>
      <c r="AE2363" s="1" t="s">
        <v>38</v>
      </c>
      <c r="AF2363" s="1" t="s">
        <v>38</v>
      </c>
      <c r="AG2363" t="s">
        <v>13526</v>
      </c>
      <c r="AH2363" t="s">
        <v>38</v>
      </c>
      <c r="AI2363" t="s">
        <v>13540</v>
      </c>
    </row>
    <row r="2364" spans="1:35" x14ac:dyDescent="0.25">
      <c r="A2364" s="1" t="s">
        <v>4818</v>
      </c>
      <c r="B2364" s="1" t="s">
        <v>30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s="1" t="s">
        <v>30</v>
      </c>
      <c r="I2364" s="1" t="s">
        <v>31</v>
      </c>
      <c r="J2364">
        <v>0</v>
      </c>
      <c r="K2364">
        <v>0</v>
      </c>
      <c r="L2364">
        <v>4</v>
      </c>
      <c r="M2364" s="1" t="s">
        <v>32</v>
      </c>
      <c r="N2364">
        <v>0</v>
      </c>
      <c r="O2364" s="1" t="s">
        <v>275</v>
      </c>
      <c r="P2364" s="1" t="s">
        <v>4819</v>
      </c>
      <c r="Q2364" s="1" t="s">
        <v>35</v>
      </c>
      <c r="R2364">
        <v>78</v>
      </c>
      <c r="S2364" s="1" t="s">
        <v>30</v>
      </c>
      <c r="T2364" s="1" t="s">
        <v>32</v>
      </c>
      <c r="U2364" s="1" t="s">
        <v>30</v>
      </c>
      <c r="V2364">
        <v>0</v>
      </c>
      <c r="W2364" s="1" t="s">
        <v>30</v>
      </c>
      <c r="X2364" s="1" t="s">
        <v>57</v>
      </c>
      <c r="Y2364" s="1" t="s">
        <v>58</v>
      </c>
      <c r="Z2364">
        <v>46</v>
      </c>
      <c r="AA2364">
        <v>3237</v>
      </c>
      <c r="AB2364" s="1" t="s">
        <v>13500</v>
      </c>
      <c r="AC2364" s="1" t="s">
        <v>13500</v>
      </c>
      <c r="AD2364" t="s">
        <v>13496</v>
      </c>
      <c r="AE2364" s="1" t="s">
        <v>38</v>
      </c>
      <c r="AF2364" s="1" t="s">
        <v>38</v>
      </c>
      <c r="AG2364" t="s">
        <v>13526</v>
      </c>
      <c r="AH2364" t="s">
        <v>38</v>
      </c>
      <c r="AI2364" t="s">
        <v>13540</v>
      </c>
    </row>
    <row r="2365" spans="1:35" x14ac:dyDescent="0.25">
      <c r="A2365" s="1" t="s">
        <v>4820</v>
      </c>
      <c r="B2365" s="1" t="s">
        <v>30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s="1" t="s">
        <v>32</v>
      </c>
      <c r="I2365" s="1" t="s">
        <v>46</v>
      </c>
      <c r="J2365">
        <v>0</v>
      </c>
      <c r="K2365">
        <v>0</v>
      </c>
      <c r="L2365">
        <v>1</v>
      </c>
      <c r="M2365" s="1" t="s">
        <v>32</v>
      </c>
      <c r="N2365">
        <v>0</v>
      </c>
      <c r="O2365" s="1" t="s">
        <v>697</v>
      </c>
      <c r="P2365" s="1" t="s">
        <v>4821</v>
      </c>
      <c r="Q2365" s="1" t="s">
        <v>42</v>
      </c>
      <c r="R2365">
        <v>71</v>
      </c>
      <c r="S2365" s="1" t="s">
        <v>30</v>
      </c>
      <c r="T2365" s="1" t="s">
        <v>32</v>
      </c>
      <c r="U2365" s="1" t="s">
        <v>30</v>
      </c>
      <c r="V2365">
        <v>0</v>
      </c>
      <c r="W2365" s="1" t="s">
        <v>32</v>
      </c>
      <c r="X2365" s="1" t="s">
        <v>57</v>
      </c>
      <c r="Y2365" s="1" t="s">
        <v>58</v>
      </c>
      <c r="Z2365">
        <v>19</v>
      </c>
      <c r="AA2365">
        <v>88</v>
      </c>
      <c r="AB2365" s="1" t="s">
        <v>13500</v>
      </c>
      <c r="AC2365" s="1" t="s">
        <v>13500</v>
      </c>
      <c r="AD2365" t="s">
        <v>13496</v>
      </c>
      <c r="AE2365" s="1" t="s">
        <v>38</v>
      </c>
      <c r="AF2365" s="1" t="s">
        <v>38</v>
      </c>
      <c r="AG2365" t="s">
        <v>13527</v>
      </c>
      <c r="AH2365" t="s">
        <v>38</v>
      </c>
      <c r="AI2365" t="s">
        <v>13538</v>
      </c>
    </row>
    <row r="2366" spans="1:35" x14ac:dyDescent="0.25">
      <c r="A2366" s="1" t="s">
        <v>4822</v>
      </c>
      <c r="B2366" s="1" t="s">
        <v>30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s="1" t="s">
        <v>30</v>
      </c>
      <c r="I2366" s="1" t="s">
        <v>31</v>
      </c>
      <c r="J2366">
        <v>0</v>
      </c>
      <c r="K2366">
        <v>0</v>
      </c>
      <c r="L2366">
        <v>3</v>
      </c>
      <c r="M2366" s="1" t="s">
        <v>32</v>
      </c>
      <c r="N2366">
        <v>0</v>
      </c>
      <c r="O2366" s="1" t="s">
        <v>122</v>
      </c>
      <c r="P2366" s="1" t="s">
        <v>4823</v>
      </c>
      <c r="Q2366" s="1" t="s">
        <v>42</v>
      </c>
      <c r="R2366">
        <v>37</v>
      </c>
      <c r="S2366" s="1" t="s">
        <v>30</v>
      </c>
      <c r="T2366" s="1" t="s">
        <v>30</v>
      </c>
      <c r="U2366" s="1" t="s">
        <v>30</v>
      </c>
      <c r="V2366">
        <v>0</v>
      </c>
      <c r="W2366" s="1" t="s">
        <v>32</v>
      </c>
      <c r="X2366" s="1" t="s">
        <v>43</v>
      </c>
      <c r="Y2366" s="1" t="s">
        <v>58</v>
      </c>
      <c r="Z2366">
        <v>31</v>
      </c>
      <c r="AA2366">
        <v>1198</v>
      </c>
      <c r="AB2366" s="1" t="s">
        <v>13500</v>
      </c>
      <c r="AC2366" s="1" t="s">
        <v>13500</v>
      </c>
      <c r="AD2366" t="s">
        <v>13494</v>
      </c>
      <c r="AE2366" s="1" t="s">
        <v>38</v>
      </c>
      <c r="AF2366" s="1" t="s">
        <v>38</v>
      </c>
      <c r="AG2366" t="s">
        <v>13526</v>
      </c>
      <c r="AH2366" t="s">
        <v>38</v>
      </c>
      <c r="AI2366" t="s">
        <v>13539</v>
      </c>
    </row>
    <row r="2367" spans="1:35" x14ac:dyDescent="0.25">
      <c r="A2367" s="1" t="s">
        <v>4824</v>
      </c>
      <c r="B2367" s="1" t="s">
        <v>30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s="1" t="s">
        <v>30</v>
      </c>
      <c r="I2367" s="1" t="s">
        <v>31</v>
      </c>
      <c r="J2367">
        <v>0</v>
      </c>
      <c r="K2367">
        <v>0</v>
      </c>
      <c r="L2367">
        <v>1</v>
      </c>
      <c r="M2367" s="1" t="s">
        <v>32</v>
      </c>
      <c r="N2367">
        <v>0</v>
      </c>
      <c r="O2367" s="1" t="s">
        <v>269</v>
      </c>
      <c r="P2367" s="1" t="s">
        <v>4825</v>
      </c>
      <c r="Q2367" s="1" t="s">
        <v>35</v>
      </c>
      <c r="R2367">
        <v>83</v>
      </c>
      <c r="S2367" s="1" t="s">
        <v>30</v>
      </c>
      <c r="T2367" s="1" t="s">
        <v>32</v>
      </c>
      <c r="U2367" s="1" t="s">
        <v>30</v>
      </c>
      <c r="V2367">
        <v>0</v>
      </c>
      <c r="W2367" s="1" t="s">
        <v>32</v>
      </c>
      <c r="X2367" s="1" t="s">
        <v>57</v>
      </c>
      <c r="Y2367" s="1" t="s">
        <v>37</v>
      </c>
      <c r="Z2367">
        <v>29</v>
      </c>
      <c r="AA2367">
        <v>1483</v>
      </c>
      <c r="AB2367" s="1" t="s">
        <v>13500</v>
      </c>
      <c r="AC2367" s="1" t="s">
        <v>13500</v>
      </c>
      <c r="AD2367" t="s">
        <v>13496</v>
      </c>
      <c r="AE2367" s="1" t="s">
        <v>38</v>
      </c>
      <c r="AF2367" s="1" t="s">
        <v>38</v>
      </c>
      <c r="AG2367" t="s">
        <v>13527</v>
      </c>
      <c r="AH2367" t="s">
        <v>38</v>
      </c>
      <c r="AI2367" t="s">
        <v>13540</v>
      </c>
    </row>
    <row r="2368" spans="1:35" x14ac:dyDescent="0.25">
      <c r="A2368" s="1" t="s">
        <v>4826</v>
      </c>
      <c r="B2368" s="1" t="s">
        <v>30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s="1" t="s">
        <v>30</v>
      </c>
      <c r="I2368" s="1" t="s">
        <v>31</v>
      </c>
      <c r="J2368">
        <v>0</v>
      </c>
      <c r="K2368">
        <v>0</v>
      </c>
      <c r="L2368">
        <v>3</v>
      </c>
      <c r="M2368" s="1" t="s">
        <v>30</v>
      </c>
      <c r="N2368">
        <v>57</v>
      </c>
      <c r="O2368" s="1" t="s">
        <v>65</v>
      </c>
      <c r="P2368" s="1" t="s">
        <v>4827</v>
      </c>
      <c r="Q2368" s="1" t="s">
        <v>35</v>
      </c>
      <c r="R2368">
        <v>50</v>
      </c>
      <c r="S2368" s="1" t="s">
        <v>30</v>
      </c>
      <c r="T2368" s="1" t="s">
        <v>30</v>
      </c>
      <c r="U2368" s="1" t="s">
        <v>30</v>
      </c>
      <c r="V2368">
        <v>0</v>
      </c>
      <c r="W2368" s="1" t="s">
        <v>32</v>
      </c>
      <c r="X2368" s="1" t="s">
        <v>57</v>
      </c>
      <c r="Y2368" s="1" t="s">
        <v>37</v>
      </c>
      <c r="Z2368">
        <v>41</v>
      </c>
      <c r="AA2368">
        <v>2706</v>
      </c>
      <c r="AB2368" s="1" t="s">
        <v>13500</v>
      </c>
      <c r="AC2368" s="1" t="s">
        <v>13500</v>
      </c>
      <c r="AD2368" t="s">
        <v>13494</v>
      </c>
      <c r="AE2368" s="1" t="s">
        <v>38</v>
      </c>
      <c r="AF2368" s="1" t="s">
        <v>38</v>
      </c>
      <c r="AG2368" t="s">
        <v>13526</v>
      </c>
      <c r="AH2368" t="s">
        <v>38</v>
      </c>
      <c r="AI2368" t="s">
        <v>13540</v>
      </c>
    </row>
    <row r="2369" spans="1:35" x14ac:dyDescent="0.25">
      <c r="A2369" s="1" t="s">
        <v>4828</v>
      </c>
      <c r="B2369" s="1" t="s">
        <v>30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s="1" t="s">
        <v>30</v>
      </c>
      <c r="I2369" s="1" t="s">
        <v>31</v>
      </c>
      <c r="J2369">
        <v>0</v>
      </c>
      <c r="K2369">
        <v>0</v>
      </c>
      <c r="L2369">
        <v>15</v>
      </c>
      <c r="M2369" s="1" t="s">
        <v>32</v>
      </c>
      <c r="N2369">
        <v>0</v>
      </c>
      <c r="O2369" s="1" t="s">
        <v>65</v>
      </c>
      <c r="P2369" s="1" t="s">
        <v>4829</v>
      </c>
      <c r="Q2369" s="1" t="s">
        <v>35</v>
      </c>
      <c r="R2369">
        <v>54</v>
      </c>
      <c r="S2369" s="1" t="s">
        <v>30</v>
      </c>
      <c r="T2369" s="1" t="s">
        <v>30</v>
      </c>
      <c r="U2369" s="1" t="s">
        <v>30</v>
      </c>
      <c r="V2369">
        <v>0</v>
      </c>
      <c r="W2369" s="1" t="s">
        <v>30</v>
      </c>
      <c r="X2369" s="1" t="s">
        <v>36</v>
      </c>
      <c r="Y2369" s="1" t="s">
        <v>58</v>
      </c>
      <c r="Z2369">
        <v>26</v>
      </c>
      <c r="AA2369">
        <v>1078</v>
      </c>
      <c r="AB2369" s="1" t="s">
        <v>13500</v>
      </c>
      <c r="AC2369" s="1" t="s">
        <v>13500</v>
      </c>
      <c r="AD2369" t="s">
        <v>13494</v>
      </c>
      <c r="AE2369" s="1" t="s">
        <v>38</v>
      </c>
      <c r="AF2369" s="1" t="s">
        <v>38</v>
      </c>
      <c r="AG2369" t="s">
        <v>13526</v>
      </c>
      <c r="AH2369" t="s">
        <v>38</v>
      </c>
      <c r="AI2369" t="s">
        <v>13540</v>
      </c>
    </row>
    <row r="2370" spans="1:35" x14ac:dyDescent="0.25">
      <c r="A2370" s="1" t="s">
        <v>4830</v>
      </c>
      <c r="B2370" s="1" t="s">
        <v>30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s="1" t="s">
        <v>30</v>
      </c>
      <c r="I2370" s="1" t="s">
        <v>31</v>
      </c>
      <c r="J2370">
        <v>0</v>
      </c>
      <c r="K2370">
        <v>0</v>
      </c>
      <c r="L2370">
        <v>3</v>
      </c>
      <c r="M2370" s="1" t="s">
        <v>32</v>
      </c>
      <c r="N2370">
        <v>0</v>
      </c>
      <c r="O2370" s="1" t="s">
        <v>40</v>
      </c>
      <c r="P2370" s="1" t="s">
        <v>4831</v>
      </c>
      <c r="Q2370" s="1" t="s">
        <v>35</v>
      </c>
      <c r="R2370">
        <v>39</v>
      </c>
      <c r="S2370" s="1" t="s">
        <v>30</v>
      </c>
      <c r="T2370" s="1" t="s">
        <v>30</v>
      </c>
      <c r="U2370" s="1" t="s">
        <v>30</v>
      </c>
      <c r="V2370">
        <v>0</v>
      </c>
      <c r="W2370" s="1" t="s">
        <v>30</v>
      </c>
      <c r="X2370" s="1" t="s">
        <v>57</v>
      </c>
      <c r="Y2370" s="1" t="s">
        <v>58</v>
      </c>
      <c r="Z2370">
        <v>61</v>
      </c>
      <c r="AA2370">
        <v>3059</v>
      </c>
      <c r="AB2370" s="1" t="s">
        <v>13500</v>
      </c>
      <c r="AC2370" s="1" t="s">
        <v>13500</v>
      </c>
      <c r="AD2370" t="s">
        <v>13494</v>
      </c>
      <c r="AE2370" s="1" t="s">
        <v>38</v>
      </c>
      <c r="AF2370" s="1" t="s">
        <v>38</v>
      </c>
      <c r="AG2370" t="s">
        <v>13526</v>
      </c>
      <c r="AH2370" t="s">
        <v>38</v>
      </c>
      <c r="AI2370" t="s">
        <v>13540</v>
      </c>
    </row>
    <row r="2371" spans="1:35" x14ac:dyDescent="0.25">
      <c r="A2371" s="1" t="s">
        <v>4832</v>
      </c>
      <c r="B2371" s="1" t="s">
        <v>30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s="1" t="s">
        <v>30</v>
      </c>
      <c r="I2371" s="1" t="s">
        <v>31</v>
      </c>
      <c r="J2371">
        <v>0</v>
      </c>
      <c r="K2371">
        <v>0</v>
      </c>
      <c r="L2371">
        <v>13</v>
      </c>
      <c r="M2371" s="1" t="s">
        <v>32</v>
      </c>
      <c r="N2371">
        <v>0</v>
      </c>
      <c r="O2371" s="1" t="s">
        <v>103</v>
      </c>
      <c r="P2371" s="1" t="s">
        <v>4833</v>
      </c>
      <c r="Q2371" s="1" t="s">
        <v>42</v>
      </c>
      <c r="R2371">
        <v>23</v>
      </c>
      <c r="S2371" s="1" t="s">
        <v>32</v>
      </c>
      <c r="T2371" s="1" t="s">
        <v>30</v>
      </c>
      <c r="U2371" s="1" t="s">
        <v>30</v>
      </c>
      <c r="V2371">
        <v>0</v>
      </c>
      <c r="W2371" s="1" t="s">
        <v>30</v>
      </c>
      <c r="X2371" s="1" t="s">
        <v>36</v>
      </c>
      <c r="Y2371" s="1" t="s">
        <v>58</v>
      </c>
      <c r="Z2371">
        <v>25</v>
      </c>
      <c r="AA2371">
        <v>812</v>
      </c>
      <c r="AB2371" s="1" t="s">
        <v>13500</v>
      </c>
      <c r="AC2371" s="1" t="s">
        <v>13500</v>
      </c>
      <c r="AD2371" t="s">
        <v>13495</v>
      </c>
      <c r="AE2371" s="1" t="s">
        <v>38</v>
      </c>
      <c r="AF2371" s="1" t="s">
        <v>38</v>
      </c>
      <c r="AG2371" t="s">
        <v>13526</v>
      </c>
      <c r="AH2371" t="s">
        <v>38</v>
      </c>
      <c r="AI2371" t="s">
        <v>13539</v>
      </c>
    </row>
    <row r="2372" spans="1:35" x14ac:dyDescent="0.25">
      <c r="A2372" s="1" t="s">
        <v>4834</v>
      </c>
      <c r="B2372" s="1" t="s">
        <v>30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s="1" t="s">
        <v>30</v>
      </c>
      <c r="I2372" s="1" t="s">
        <v>31</v>
      </c>
      <c r="J2372">
        <v>0</v>
      </c>
      <c r="K2372">
        <v>0</v>
      </c>
      <c r="L2372">
        <v>0</v>
      </c>
      <c r="M2372" s="1" t="s">
        <v>30</v>
      </c>
      <c r="N2372">
        <v>0</v>
      </c>
      <c r="O2372" s="1" t="s">
        <v>130</v>
      </c>
      <c r="P2372" s="1" t="s">
        <v>4835</v>
      </c>
      <c r="Q2372" s="1" t="s">
        <v>35</v>
      </c>
      <c r="R2372">
        <v>46</v>
      </c>
      <c r="S2372" s="1" t="s">
        <v>30</v>
      </c>
      <c r="T2372" s="1" t="s">
        <v>30</v>
      </c>
      <c r="U2372" s="1" t="s">
        <v>30</v>
      </c>
      <c r="V2372">
        <v>0</v>
      </c>
      <c r="W2372" s="1" t="s">
        <v>30</v>
      </c>
      <c r="X2372" s="1" t="s">
        <v>36</v>
      </c>
      <c r="Y2372" s="1" t="s">
        <v>58</v>
      </c>
      <c r="Z2372">
        <v>7</v>
      </c>
      <c r="AA2372">
        <v>54</v>
      </c>
      <c r="AB2372" s="1" t="s">
        <v>13500</v>
      </c>
      <c r="AC2372" s="1" t="s">
        <v>13500</v>
      </c>
      <c r="AD2372" t="s">
        <v>13494</v>
      </c>
      <c r="AE2372" s="1" t="s">
        <v>38</v>
      </c>
      <c r="AF2372" s="1" t="s">
        <v>38</v>
      </c>
      <c r="AG2372" t="s">
        <v>13527</v>
      </c>
      <c r="AH2372" t="s">
        <v>38</v>
      </c>
      <c r="AI2372" t="s">
        <v>13538</v>
      </c>
    </row>
    <row r="2373" spans="1:35" x14ac:dyDescent="0.25">
      <c r="A2373" s="1" t="s">
        <v>4836</v>
      </c>
      <c r="B2373" s="1" t="s">
        <v>30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s="1" t="s">
        <v>30</v>
      </c>
      <c r="I2373" s="1" t="s">
        <v>31</v>
      </c>
      <c r="J2373">
        <v>0</v>
      </c>
      <c r="K2373">
        <v>0</v>
      </c>
      <c r="L2373">
        <v>0</v>
      </c>
      <c r="M2373" s="1" t="s">
        <v>30</v>
      </c>
      <c r="N2373">
        <v>0</v>
      </c>
      <c r="O2373" s="1" t="s">
        <v>52</v>
      </c>
      <c r="P2373" s="1" t="s">
        <v>4837</v>
      </c>
      <c r="Q2373" s="1" t="s">
        <v>42</v>
      </c>
      <c r="R2373">
        <v>50</v>
      </c>
      <c r="S2373" s="1" t="s">
        <v>30</v>
      </c>
      <c r="T2373" s="1" t="s">
        <v>30</v>
      </c>
      <c r="U2373" s="1" t="s">
        <v>30</v>
      </c>
      <c r="V2373">
        <v>0</v>
      </c>
      <c r="W2373" s="1" t="s">
        <v>30</v>
      </c>
      <c r="X2373" s="1" t="s">
        <v>57</v>
      </c>
      <c r="Y2373" s="1" t="s">
        <v>37</v>
      </c>
      <c r="Z2373">
        <v>13</v>
      </c>
      <c r="AA2373">
        <v>751</v>
      </c>
      <c r="AB2373" s="1" t="s">
        <v>13500</v>
      </c>
      <c r="AC2373" s="1" t="s">
        <v>13500</v>
      </c>
      <c r="AD2373" t="s">
        <v>13494</v>
      </c>
      <c r="AE2373" s="1" t="s">
        <v>38</v>
      </c>
      <c r="AF2373" s="1" t="s">
        <v>38</v>
      </c>
      <c r="AG2373" t="s">
        <v>13527</v>
      </c>
      <c r="AH2373" t="s">
        <v>38</v>
      </c>
      <c r="AI2373" t="s">
        <v>13540</v>
      </c>
    </row>
    <row r="2374" spans="1:35" x14ac:dyDescent="0.25">
      <c r="A2374" s="1" t="s">
        <v>4838</v>
      </c>
      <c r="B2374" s="1" t="s">
        <v>30</v>
      </c>
      <c r="C2374">
        <v>6</v>
      </c>
      <c r="D2374">
        <v>11</v>
      </c>
      <c r="E2374">
        <v>25</v>
      </c>
      <c r="F2374">
        <v>0</v>
      </c>
      <c r="G2374">
        <v>0</v>
      </c>
      <c r="H2374" s="1" t="s">
        <v>30</v>
      </c>
      <c r="I2374" s="1" t="s">
        <v>31</v>
      </c>
      <c r="J2374">
        <v>0</v>
      </c>
      <c r="K2374">
        <v>0</v>
      </c>
      <c r="L2374">
        <v>21</v>
      </c>
      <c r="M2374" s="1" t="s">
        <v>32</v>
      </c>
      <c r="N2374">
        <v>0</v>
      </c>
      <c r="O2374" s="1" t="s">
        <v>94</v>
      </c>
      <c r="P2374" s="1" t="s">
        <v>4839</v>
      </c>
      <c r="Q2374" s="1" t="s">
        <v>35</v>
      </c>
      <c r="R2374">
        <v>29</v>
      </c>
      <c r="S2374" s="1" t="s">
        <v>32</v>
      </c>
      <c r="T2374" s="1" t="s">
        <v>30</v>
      </c>
      <c r="U2374" s="1" t="s">
        <v>30</v>
      </c>
      <c r="V2374">
        <v>0</v>
      </c>
      <c r="W2374" s="1" t="s">
        <v>30</v>
      </c>
      <c r="X2374" s="1" t="s">
        <v>36</v>
      </c>
      <c r="Y2374" s="1" t="s">
        <v>37</v>
      </c>
      <c r="Z2374">
        <v>21</v>
      </c>
      <c r="AA2374">
        <v>132</v>
      </c>
      <c r="AB2374" s="1" t="s">
        <v>13500</v>
      </c>
      <c r="AC2374" s="1" t="s">
        <v>13500</v>
      </c>
      <c r="AD2374" t="s">
        <v>13495</v>
      </c>
      <c r="AE2374" s="1" t="s">
        <v>38</v>
      </c>
      <c r="AF2374" s="1" t="s">
        <v>38</v>
      </c>
      <c r="AG2374" t="s">
        <v>13526</v>
      </c>
      <c r="AH2374" t="s">
        <v>38</v>
      </c>
      <c r="AI2374" t="s">
        <v>13538</v>
      </c>
    </row>
    <row r="2375" spans="1:35" x14ac:dyDescent="0.25">
      <c r="A2375" s="1" t="s">
        <v>4840</v>
      </c>
      <c r="B2375" s="1" t="s">
        <v>30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s="1" t="s">
        <v>30</v>
      </c>
      <c r="I2375" s="1" t="s">
        <v>31</v>
      </c>
      <c r="J2375">
        <v>0</v>
      </c>
      <c r="K2375">
        <v>0</v>
      </c>
      <c r="L2375">
        <v>0</v>
      </c>
      <c r="M2375" s="1" t="s">
        <v>30</v>
      </c>
      <c r="N2375">
        <v>0</v>
      </c>
      <c r="O2375" s="1" t="s">
        <v>114</v>
      </c>
      <c r="P2375" s="1" t="s">
        <v>4841</v>
      </c>
      <c r="Q2375" s="1" t="s">
        <v>35</v>
      </c>
      <c r="R2375">
        <v>47</v>
      </c>
      <c r="S2375" s="1" t="s">
        <v>30</v>
      </c>
      <c r="T2375" s="1" t="s">
        <v>30</v>
      </c>
      <c r="U2375" s="1" t="s">
        <v>30</v>
      </c>
      <c r="V2375">
        <v>0</v>
      </c>
      <c r="W2375" s="1" t="s">
        <v>30</v>
      </c>
      <c r="X2375" s="1" t="s">
        <v>36</v>
      </c>
      <c r="Y2375" s="1" t="s">
        <v>58</v>
      </c>
      <c r="Z2375">
        <v>8</v>
      </c>
      <c r="AA2375">
        <v>25</v>
      </c>
      <c r="AB2375" s="1" t="s">
        <v>13500</v>
      </c>
      <c r="AC2375" s="1" t="s">
        <v>13500</v>
      </c>
      <c r="AD2375" t="s">
        <v>13494</v>
      </c>
      <c r="AE2375" s="1" t="s">
        <v>38</v>
      </c>
      <c r="AF2375" s="1" t="s">
        <v>38</v>
      </c>
      <c r="AG2375" t="s">
        <v>13527</v>
      </c>
      <c r="AH2375" t="s">
        <v>38</v>
      </c>
      <c r="AI2375" t="s">
        <v>13538</v>
      </c>
    </row>
    <row r="2376" spans="1:35" x14ac:dyDescent="0.25">
      <c r="A2376" s="1" t="s">
        <v>4842</v>
      </c>
      <c r="B2376" s="1" t="s">
        <v>30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s="1" t="s">
        <v>32</v>
      </c>
      <c r="I2376" s="1" t="s">
        <v>46</v>
      </c>
      <c r="J2376">
        <v>0</v>
      </c>
      <c r="K2376">
        <v>0</v>
      </c>
      <c r="L2376">
        <v>0</v>
      </c>
      <c r="M2376" s="1" t="s">
        <v>30</v>
      </c>
      <c r="N2376">
        <v>0</v>
      </c>
      <c r="O2376" s="1" t="s">
        <v>272</v>
      </c>
      <c r="P2376" s="1" t="s">
        <v>4843</v>
      </c>
      <c r="Q2376" s="1" t="s">
        <v>35</v>
      </c>
      <c r="R2376">
        <v>21</v>
      </c>
      <c r="S2376" s="1" t="s">
        <v>32</v>
      </c>
      <c r="T2376" s="1" t="s">
        <v>30</v>
      </c>
      <c r="U2376" s="1" t="s">
        <v>30</v>
      </c>
      <c r="V2376">
        <v>0</v>
      </c>
      <c r="W2376" s="1" t="s">
        <v>30</v>
      </c>
      <c r="X2376" s="1" t="s">
        <v>36</v>
      </c>
      <c r="Y2376" s="1" t="s">
        <v>58</v>
      </c>
      <c r="Z2376">
        <v>7</v>
      </c>
      <c r="AA2376">
        <v>115</v>
      </c>
      <c r="AB2376" s="1" t="s">
        <v>13500</v>
      </c>
      <c r="AC2376" s="1" t="s">
        <v>13500</v>
      </c>
      <c r="AD2376" t="s">
        <v>13495</v>
      </c>
      <c r="AE2376" s="1" t="s">
        <v>38</v>
      </c>
      <c r="AF2376" s="1" t="s">
        <v>38</v>
      </c>
      <c r="AG2376" t="s">
        <v>13527</v>
      </c>
      <c r="AH2376" t="s">
        <v>38</v>
      </c>
      <c r="AI2376" t="s">
        <v>13539</v>
      </c>
    </row>
    <row r="2377" spans="1:35" x14ac:dyDescent="0.25">
      <c r="A2377" s="1" t="s">
        <v>4844</v>
      </c>
      <c r="B2377" s="1" t="s">
        <v>30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s="1" t="s">
        <v>30</v>
      </c>
      <c r="I2377" s="1" t="s">
        <v>31</v>
      </c>
      <c r="J2377">
        <v>0</v>
      </c>
      <c r="K2377">
        <v>0</v>
      </c>
      <c r="L2377">
        <v>10</v>
      </c>
      <c r="M2377" s="1" t="s">
        <v>32</v>
      </c>
      <c r="N2377">
        <v>0</v>
      </c>
      <c r="O2377" s="1" t="s">
        <v>240</v>
      </c>
      <c r="P2377" s="1" t="s">
        <v>4845</v>
      </c>
      <c r="Q2377" s="1" t="s">
        <v>35</v>
      </c>
      <c r="R2377">
        <v>39</v>
      </c>
      <c r="S2377" s="1" t="s">
        <v>30</v>
      </c>
      <c r="T2377" s="1" t="s">
        <v>30</v>
      </c>
      <c r="U2377" s="1" t="s">
        <v>30</v>
      </c>
      <c r="V2377">
        <v>0</v>
      </c>
      <c r="W2377" s="1" t="s">
        <v>30</v>
      </c>
      <c r="X2377" s="1" t="s">
        <v>36</v>
      </c>
      <c r="Y2377" s="1" t="s">
        <v>58</v>
      </c>
      <c r="Z2377">
        <v>39</v>
      </c>
      <c r="AA2377">
        <v>895</v>
      </c>
      <c r="AB2377" s="1" t="s">
        <v>13500</v>
      </c>
      <c r="AC2377" s="1" t="s">
        <v>13500</v>
      </c>
      <c r="AD2377" t="s">
        <v>13494</v>
      </c>
      <c r="AE2377" s="1" t="s">
        <v>38</v>
      </c>
      <c r="AF2377" s="1" t="s">
        <v>38</v>
      </c>
      <c r="AG2377" t="s">
        <v>13526</v>
      </c>
      <c r="AH2377" t="s">
        <v>38</v>
      </c>
      <c r="AI2377" t="s">
        <v>13539</v>
      </c>
    </row>
    <row r="2378" spans="1:35" x14ac:dyDescent="0.25">
      <c r="A2378" s="1" t="s">
        <v>4846</v>
      </c>
      <c r="B2378" s="1" t="s">
        <v>30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s="1" t="s">
        <v>32</v>
      </c>
      <c r="I2378" s="1" t="s">
        <v>46</v>
      </c>
      <c r="J2378">
        <v>0</v>
      </c>
      <c r="K2378">
        <v>0</v>
      </c>
      <c r="L2378">
        <v>5</v>
      </c>
      <c r="M2378" s="1" t="s">
        <v>32</v>
      </c>
      <c r="N2378">
        <v>0</v>
      </c>
      <c r="O2378" s="1" t="s">
        <v>166</v>
      </c>
      <c r="P2378" s="1" t="s">
        <v>4847</v>
      </c>
      <c r="Q2378" s="1" t="s">
        <v>42</v>
      </c>
      <c r="R2378">
        <v>81</v>
      </c>
      <c r="S2378" s="1" t="s">
        <v>30</v>
      </c>
      <c r="T2378" s="1" t="s">
        <v>32</v>
      </c>
      <c r="U2378" s="1" t="s">
        <v>30</v>
      </c>
      <c r="V2378">
        <v>0</v>
      </c>
      <c r="W2378" s="1" t="s">
        <v>30</v>
      </c>
      <c r="X2378" s="1" t="s">
        <v>57</v>
      </c>
      <c r="Y2378" s="1" t="s">
        <v>37</v>
      </c>
      <c r="Z2378">
        <v>35</v>
      </c>
      <c r="AA2378">
        <v>1108</v>
      </c>
      <c r="AB2378" s="1" t="s">
        <v>13500</v>
      </c>
      <c r="AC2378" s="1" t="s">
        <v>13500</v>
      </c>
      <c r="AD2378" t="s">
        <v>13496</v>
      </c>
      <c r="AE2378" s="1" t="s">
        <v>38</v>
      </c>
      <c r="AF2378" s="1" t="s">
        <v>38</v>
      </c>
      <c r="AG2378" t="s">
        <v>13526</v>
      </c>
      <c r="AH2378" t="s">
        <v>38</v>
      </c>
      <c r="AI2378" t="s">
        <v>13539</v>
      </c>
    </row>
    <row r="2379" spans="1:35" x14ac:dyDescent="0.25">
      <c r="A2379" s="1" t="s">
        <v>4848</v>
      </c>
      <c r="B2379" s="1" t="s">
        <v>30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s="1" t="s">
        <v>30</v>
      </c>
      <c r="I2379" s="1" t="s">
        <v>31</v>
      </c>
      <c r="J2379">
        <v>0</v>
      </c>
      <c r="K2379">
        <v>0</v>
      </c>
      <c r="L2379">
        <v>2</v>
      </c>
      <c r="M2379" s="1" t="s">
        <v>30</v>
      </c>
      <c r="N2379">
        <v>31</v>
      </c>
      <c r="O2379" s="1" t="s">
        <v>33</v>
      </c>
      <c r="P2379" s="1" t="s">
        <v>4849</v>
      </c>
      <c r="Q2379" s="1" t="s">
        <v>42</v>
      </c>
      <c r="R2379">
        <v>34</v>
      </c>
      <c r="S2379" s="1" t="s">
        <v>30</v>
      </c>
      <c r="T2379" s="1" t="s">
        <v>30</v>
      </c>
      <c r="U2379" s="1" t="s">
        <v>30</v>
      </c>
      <c r="V2379">
        <v>0</v>
      </c>
      <c r="W2379" s="1" t="s">
        <v>30</v>
      </c>
      <c r="X2379" s="1" t="s">
        <v>43</v>
      </c>
      <c r="Y2379" s="1" t="s">
        <v>37</v>
      </c>
      <c r="Z2379">
        <v>29</v>
      </c>
      <c r="AA2379">
        <v>842</v>
      </c>
      <c r="AB2379" s="1" t="s">
        <v>13500</v>
      </c>
      <c r="AC2379" s="1" t="s">
        <v>13500</v>
      </c>
      <c r="AD2379" t="s">
        <v>13494</v>
      </c>
      <c r="AE2379" s="1" t="s">
        <v>38</v>
      </c>
      <c r="AF2379" s="1" t="s">
        <v>38</v>
      </c>
      <c r="AG2379" t="s">
        <v>13527</v>
      </c>
      <c r="AH2379" t="s">
        <v>38</v>
      </c>
      <c r="AI2379" t="s">
        <v>13539</v>
      </c>
    </row>
    <row r="2380" spans="1:35" x14ac:dyDescent="0.25">
      <c r="A2380" s="1" t="s">
        <v>4850</v>
      </c>
      <c r="B2380" s="1" t="s">
        <v>30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s="1" t="s">
        <v>30</v>
      </c>
      <c r="I2380" s="1" t="s">
        <v>31</v>
      </c>
      <c r="J2380">
        <v>0</v>
      </c>
      <c r="K2380">
        <v>0</v>
      </c>
      <c r="L2380">
        <v>0</v>
      </c>
      <c r="M2380" s="1" t="s">
        <v>30</v>
      </c>
      <c r="N2380">
        <v>0</v>
      </c>
      <c r="O2380" s="1" t="s">
        <v>153</v>
      </c>
      <c r="P2380" s="1" t="s">
        <v>4851</v>
      </c>
      <c r="Q2380" s="1" t="s">
        <v>35</v>
      </c>
      <c r="R2380">
        <v>66</v>
      </c>
      <c r="S2380" s="1" t="s">
        <v>30</v>
      </c>
      <c r="T2380" s="1" t="s">
        <v>32</v>
      </c>
      <c r="U2380" s="1" t="s">
        <v>30</v>
      </c>
      <c r="V2380">
        <v>0</v>
      </c>
      <c r="W2380" s="1" t="s">
        <v>30</v>
      </c>
      <c r="X2380" s="1" t="s">
        <v>43</v>
      </c>
      <c r="Y2380" s="1" t="s">
        <v>58</v>
      </c>
      <c r="Z2380">
        <v>7</v>
      </c>
      <c r="AA2380">
        <v>357</v>
      </c>
      <c r="AB2380" s="1" t="s">
        <v>13500</v>
      </c>
      <c r="AC2380" s="1" t="s">
        <v>13500</v>
      </c>
      <c r="AD2380" t="s">
        <v>13496</v>
      </c>
      <c r="AE2380" s="1" t="s">
        <v>38</v>
      </c>
      <c r="AF2380" s="1" t="s">
        <v>38</v>
      </c>
      <c r="AG2380" t="s">
        <v>13527</v>
      </c>
      <c r="AH2380" t="s">
        <v>38</v>
      </c>
      <c r="AI2380" t="s">
        <v>13540</v>
      </c>
    </row>
    <row r="2381" spans="1:35" x14ac:dyDescent="0.25">
      <c r="A2381" s="1" t="s">
        <v>4852</v>
      </c>
      <c r="B2381" s="1" t="s">
        <v>30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s="1" t="s">
        <v>30</v>
      </c>
      <c r="I2381" s="1" t="s">
        <v>31</v>
      </c>
      <c r="J2381">
        <v>0</v>
      </c>
      <c r="K2381">
        <v>0</v>
      </c>
      <c r="L2381">
        <v>17</v>
      </c>
      <c r="M2381" s="1" t="s">
        <v>32</v>
      </c>
      <c r="N2381">
        <v>0</v>
      </c>
      <c r="O2381" s="1" t="s">
        <v>135</v>
      </c>
      <c r="P2381" s="1" t="s">
        <v>4853</v>
      </c>
      <c r="Q2381" s="1" t="s">
        <v>35</v>
      </c>
      <c r="R2381">
        <v>25</v>
      </c>
      <c r="S2381" s="1" t="s">
        <v>32</v>
      </c>
      <c r="T2381" s="1" t="s">
        <v>30</v>
      </c>
      <c r="U2381" s="1" t="s">
        <v>30</v>
      </c>
      <c r="V2381">
        <v>0</v>
      </c>
      <c r="W2381" s="1" t="s">
        <v>30</v>
      </c>
      <c r="X2381" s="1" t="s">
        <v>36</v>
      </c>
      <c r="Y2381" s="1" t="s">
        <v>37</v>
      </c>
      <c r="Z2381">
        <v>55</v>
      </c>
      <c r="AA2381">
        <v>3168</v>
      </c>
      <c r="AB2381" s="1" t="s">
        <v>13500</v>
      </c>
      <c r="AC2381" s="1" t="s">
        <v>13500</v>
      </c>
      <c r="AD2381" t="s">
        <v>13495</v>
      </c>
      <c r="AE2381" s="1" t="s">
        <v>38</v>
      </c>
      <c r="AF2381" s="1" t="s">
        <v>38</v>
      </c>
      <c r="AG2381" t="s">
        <v>13526</v>
      </c>
      <c r="AH2381" t="s">
        <v>38</v>
      </c>
      <c r="AI2381" t="s">
        <v>13540</v>
      </c>
    </row>
    <row r="2382" spans="1:35" x14ac:dyDescent="0.25">
      <c r="A2382" s="1" t="s">
        <v>4854</v>
      </c>
      <c r="B2382" s="1" t="s">
        <v>30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s="1" t="s">
        <v>30</v>
      </c>
      <c r="I2382" s="1" t="s">
        <v>31</v>
      </c>
      <c r="J2382">
        <v>0</v>
      </c>
      <c r="K2382">
        <v>0</v>
      </c>
      <c r="L2382">
        <v>9</v>
      </c>
      <c r="M2382" s="1" t="s">
        <v>32</v>
      </c>
      <c r="N2382">
        <v>0</v>
      </c>
      <c r="O2382" s="1" t="s">
        <v>166</v>
      </c>
      <c r="P2382" s="1" t="s">
        <v>4855</v>
      </c>
      <c r="Q2382" s="1" t="s">
        <v>35</v>
      </c>
      <c r="R2382">
        <v>54</v>
      </c>
      <c r="S2382" s="1" t="s">
        <v>30</v>
      </c>
      <c r="T2382" s="1" t="s">
        <v>30</v>
      </c>
      <c r="U2382" s="1" t="s">
        <v>30</v>
      </c>
      <c r="V2382">
        <v>0</v>
      </c>
      <c r="W2382" s="1" t="s">
        <v>32</v>
      </c>
      <c r="X2382" s="1" t="s">
        <v>57</v>
      </c>
      <c r="Y2382" s="1" t="s">
        <v>58</v>
      </c>
      <c r="Z2382">
        <v>47</v>
      </c>
      <c r="AA2382">
        <v>2938</v>
      </c>
      <c r="AB2382" s="1" t="s">
        <v>13500</v>
      </c>
      <c r="AC2382" s="1" t="s">
        <v>13500</v>
      </c>
      <c r="AD2382" t="s">
        <v>13494</v>
      </c>
      <c r="AE2382" s="1" t="s">
        <v>38</v>
      </c>
      <c r="AF2382" s="1" t="s">
        <v>38</v>
      </c>
      <c r="AG2382" t="s">
        <v>13526</v>
      </c>
      <c r="AH2382" t="s">
        <v>38</v>
      </c>
      <c r="AI2382" t="s">
        <v>13540</v>
      </c>
    </row>
    <row r="2383" spans="1:35" x14ac:dyDescent="0.25">
      <c r="A2383" s="1" t="s">
        <v>4856</v>
      </c>
      <c r="B2383" s="1" t="s">
        <v>30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s="1" t="s">
        <v>30</v>
      </c>
      <c r="I2383" s="1" t="s">
        <v>31</v>
      </c>
      <c r="J2383">
        <v>0</v>
      </c>
      <c r="K2383">
        <v>0</v>
      </c>
      <c r="L2383">
        <v>7</v>
      </c>
      <c r="M2383" s="1" t="s">
        <v>32</v>
      </c>
      <c r="N2383">
        <v>0</v>
      </c>
      <c r="O2383" s="1" t="s">
        <v>197</v>
      </c>
      <c r="P2383" s="1" t="s">
        <v>4857</v>
      </c>
      <c r="Q2383" s="1" t="s">
        <v>42</v>
      </c>
      <c r="R2383">
        <v>49</v>
      </c>
      <c r="S2383" s="1" t="s">
        <v>30</v>
      </c>
      <c r="T2383" s="1" t="s">
        <v>30</v>
      </c>
      <c r="U2383" s="1" t="s">
        <v>30</v>
      </c>
      <c r="V2383">
        <v>0</v>
      </c>
      <c r="W2383" s="1" t="s">
        <v>32</v>
      </c>
      <c r="X2383" s="1" t="s">
        <v>57</v>
      </c>
      <c r="Y2383" s="1" t="s">
        <v>58</v>
      </c>
      <c r="Z2383">
        <v>39</v>
      </c>
      <c r="AA2383">
        <v>2468</v>
      </c>
      <c r="AB2383" s="1" t="s">
        <v>13500</v>
      </c>
      <c r="AC2383" s="1" t="s">
        <v>13500</v>
      </c>
      <c r="AD2383" t="s">
        <v>13494</v>
      </c>
      <c r="AE2383" s="1" t="s">
        <v>38</v>
      </c>
      <c r="AF2383" s="1" t="s">
        <v>38</v>
      </c>
      <c r="AG2383" t="s">
        <v>13526</v>
      </c>
      <c r="AH2383" t="s">
        <v>38</v>
      </c>
      <c r="AI2383" t="s">
        <v>13540</v>
      </c>
    </row>
    <row r="2384" spans="1:35" x14ac:dyDescent="0.25">
      <c r="A2384" s="1" t="s">
        <v>4858</v>
      </c>
      <c r="B2384" s="1" t="s">
        <v>30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s="1" t="s">
        <v>30</v>
      </c>
      <c r="I2384" s="1" t="s">
        <v>31</v>
      </c>
      <c r="J2384">
        <v>0</v>
      </c>
      <c r="K2384">
        <v>0</v>
      </c>
      <c r="L2384">
        <v>9</v>
      </c>
      <c r="M2384" s="1" t="s">
        <v>32</v>
      </c>
      <c r="N2384">
        <v>0</v>
      </c>
      <c r="O2384" s="1" t="s">
        <v>275</v>
      </c>
      <c r="P2384" s="1" t="s">
        <v>4859</v>
      </c>
      <c r="Q2384" s="1" t="s">
        <v>42</v>
      </c>
      <c r="R2384">
        <v>63</v>
      </c>
      <c r="S2384" s="1" t="s">
        <v>30</v>
      </c>
      <c r="T2384" s="1" t="s">
        <v>30</v>
      </c>
      <c r="U2384" s="1" t="s">
        <v>30</v>
      </c>
      <c r="V2384">
        <v>0</v>
      </c>
      <c r="W2384" s="1" t="s">
        <v>32</v>
      </c>
      <c r="X2384" s="1" t="s">
        <v>43</v>
      </c>
      <c r="Y2384" s="1" t="s">
        <v>58</v>
      </c>
      <c r="Z2384">
        <v>35</v>
      </c>
      <c r="AA2384">
        <v>1288</v>
      </c>
      <c r="AB2384" s="1" t="s">
        <v>13500</v>
      </c>
      <c r="AC2384" s="1" t="s">
        <v>13500</v>
      </c>
      <c r="AD2384" t="s">
        <v>13494</v>
      </c>
      <c r="AE2384" s="1" t="s">
        <v>38</v>
      </c>
      <c r="AF2384" s="1" t="s">
        <v>38</v>
      </c>
      <c r="AG2384" t="s">
        <v>13526</v>
      </c>
      <c r="AH2384" t="s">
        <v>38</v>
      </c>
      <c r="AI2384" t="s">
        <v>13539</v>
      </c>
    </row>
    <row r="2385" spans="1:35" x14ac:dyDescent="0.25">
      <c r="A2385" s="1" t="s">
        <v>4860</v>
      </c>
      <c r="B2385" s="1" t="s">
        <v>30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s="1" t="s">
        <v>32</v>
      </c>
      <c r="I2385" s="1" t="s">
        <v>46</v>
      </c>
      <c r="J2385">
        <v>0</v>
      </c>
      <c r="K2385">
        <v>0</v>
      </c>
      <c r="L2385">
        <v>6</v>
      </c>
      <c r="M2385" s="1" t="s">
        <v>30</v>
      </c>
      <c r="N2385">
        <v>38</v>
      </c>
      <c r="O2385" s="1" t="s">
        <v>55</v>
      </c>
      <c r="P2385" s="1" t="s">
        <v>4861</v>
      </c>
      <c r="Q2385" s="1" t="s">
        <v>35</v>
      </c>
      <c r="R2385">
        <v>59</v>
      </c>
      <c r="S2385" s="1" t="s">
        <v>30</v>
      </c>
      <c r="T2385" s="1" t="s">
        <v>30</v>
      </c>
      <c r="U2385" s="1" t="s">
        <v>30</v>
      </c>
      <c r="V2385">
        <v>0</v>
      </c>
      <c r="W2385" s="1" t="s">
        <v>32</v>
      </c>
      <c r="X2385" s="1" t="s">
        <v>43</v>
      </c>
      <c r="Y2385" s="1" t="s">
        <v>58</v>
      </c>
      <c r="Z2385">
        <v>46</v>
      </c>
      <c r="AA2385">
        <v>968</v>
      </c>
      <c r="AB2385" s="1" t="s">
        <v>13500</v>
      </c>
      <c r="AC2385" s="1" t="s">
        <v>13500</v>
      </c>
      <c r="AD2385" t="s">
        <v>13494</v>
      </c>
      <c r="AE2385" s="1" t="s">
        <v>38</v>
      </c>
      <c r="AF2385" s="1" t="s">
        <v>38</v>
      </c>
      <c r="AG2385" t="s">
        <v>13526</v>
      </c>
      <c r="AH2385" t="s">
        <v>38</v>
      </c>
      <c r="AI2385" t="s">
        <v>13539</v>
      </c>
    </row>
    <row r="2386" spans="1:35" x14ac:dyDescent="0.25">
      <c r="A2386" s="1" t="s">
        <v>4862</v>
      </c>
      <c r="B2386" s="1" t="s">
        <v>30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s="1" t="s">
        <v>32</v>
      </c>
      <c r="I2386" s="1" t="s">
        <v>46</v>
      </c>
      <c r="J2386">
        <v>0</v>
      </c>
      <c r="K2386">
        <v>0</v>
      </c>
      <c r="L2386">
        <v>24</v>
      </c>
      <c r="M2386" s="1" t="s">
        <v>32</v>
      </c>
      <c r="N2386">
        <v>0</v>
      </c>
      <c r="O2386" s="1" t="s">
        <v>269</v>
      </c>
      <c r="P2386" s="1" t="s">
        <v>4863</v>
      </c>
      <c r="Q2386" s="1" t="s">
        <v>42</v>
      </c>
      <c r="R2386">
        <v>27</v>
      </c>
      <c r="S2386" s="1" t="s">
        <v>32</v>
      </c>
      <c r="T2386" s="1" t="s">
        <v>30</v>
      </c>
      <c r="U2386" s="1" t="s">
        <v>30</v>
      </c>
      <c r="V2386">
        <v>0</v>
      </c>
      <c r="W2386" s="1" t="s">
        <v>32</v>
      </c>
      <c r="X2386" s="1" t="s">
        <v>43</v>
      </c>
      <c r="Y2386" s="1" t="s">
        <v>37</v>
      </c>
      <c r="Z2386">
        <v>62</v>
      </c>
      <c r="AA2386">
        <v>3987</v>
      </c>
      <c r="AB2386" s="1" t="s">
        <v>13500</v>
      </c>
      <c r="AC2386" s="1" t="s">
        <v>13500</v>
      </c>
      <c r="AD2386" t="s">
        <v>13495</v>
      </c>
      <c r="AE2386" s="1" t="s">
        <v>38</v>
      </c>
      <c r="AF2386" s="1" t="s">
        <v>38</v>
      </c>
      <c r="AG2386" t="s">
        <v>13526</v>
      </c>
      <c r="AH2386" t="s">
        <v>38</v>
      </c>
      <c r="AI2386" t="s">
        <v>13540</v>
      </c>
    </row>
    <row r="2387" spans="1:35" x14ac:dyDescent="0.25">
      <c r="A2387" s="1" t="s">
        <v>4864</v>
      </c>
      <c r="B2387" s="1" t="s">
        <v>30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s="1" t="s">
        <v>30</v>
      </c>
      <c r="I2387" s="1" t="s">
        <v>31</v>
      </c>
      <c r="J2387">
        <v>0</v>
      </c>
      <c r="K2387">
        <v>0</v>
      </c>
      <c r="L2387">
        <v>16</v>
      </c>
      <c r="M2387" s="1" t="s">
        <v>32</v>
      </c>
      <c r="N2387">
        <v>0</v>
      </c>
      <c r="O2387" s="1" t="s">
        <v>33</v>
      </c>
      <c r="P2387" s="1" t="s">
        <v>4865</v>
      </c>
      <c r="Q2387" s="1" t="s">
        <v>35</v>
      </c>
      <c r="R2387">
        <v>29</v>
      </c>
      <c r="S2387" s="1" t="s">
        <v>32</v>
      </c>
      <c r="T2387" s="1" t="s">
        <v>30</v>
      </c>
      <c r="U2387" s="1" t="s">
        <v>30</v>
      </c>
      <c r="V2387">
        <v>0</v>
      </c>
      <c r="W2387" s="1" t="s">
        <v>30</v>
      </c>
      <c r="X2387" s="1" t="s">
        <v>43</v>
      </c>
      <c r="Y2387" s="1" t="s">
        <v>37</v>
      </c>
      <c r="Z2387">
        <v>39</v>
      </c>
      <c r="AA2387">
        <v>1725</v>
      </c>
      <c r="AB2387" s="1" t="s">
        <v>13500</v>
      </c>
      <c r="AC2387" s="1" t="s">
        <v>13500</v>
      </c>
      <c r="AD2387" t="s">
        <v>13495</v>
      </c>
      <c r="AE2387" s="1" t="s">
        <v>38</v>
      </c>
      <c r="AF2387" s="1" t="s">
        <v>38</v>
      </c>
      <c r="AG2387" t="s">
        <v>13526</v>
      </c>
      <c r="AH2387" t="s">
        <v>38</v>
      </c>
      <c r="AI2387" t="s">
        <v>13540</v>
      </c>
    </row>
    <row r="2388" spans="1:35" x14ac:dyDescent="0.25">
      <c r="A2388" s="1" t="s">
        <v>4866</v>
      </c>
      <c r="B2388" s="1" t="s">
        <v>30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s="1" t="s">
        <v>32</v>
      </c>
      <c r="I2388" s="1" t="s">
        <v>46</v>
      </c>
      <c r="J2388">
        <v>0</v>
      </c>
      <c r="K2388">
        <v>0</v>
      </c>
      <c r="L2388">
        <v>14</v>
      </c>
      <c r="M2388" s="1" t="s">
        <v>30</v>
      </c>
      <c r="N2388">
        <v>17</v>
      </c>
      <c r="O2388" s="1" t="s">
        <v>65</v>
      </c>
      <c r="P2388" s="1" t="s">
        <v>4867</v>
      </c>
      <c r="Q2388" s="1" t="s">
        <v>35</v>
      </c>
      <c r="R2388">
        <v>20</v>
      </c>
      <c r="S2388" s="1" t="s">
        <v>32</v>
      </c>
      <c r="T2388" s="1" t="s">
        <v>30</v>
      </c>
      <c r="U2388" s="1" t="s">
        <v>30</v>
      </c>
      <c r="V2388">
        <v>0</v>
      </c>
      <c r="W2388" s="1" t="s">
        <v>30</v>
      </c>
      <c r="X2388" s="1" t="s">
        <v>36</v>
      </c>
      <c r="Y2388" s="1" t="s">
        <v>58</v>
      </c>
      <c r="Z2388">
        <v>51</v>
      </c>
      <c r="AA2388">
        <v>1095</v>
      </c>
      <c r="AB2388" s="1" t="s">
        <v>13500</v>
      </c>
      <c r="AC2388" s="1" t="s">
        <v>13500</v>
      </c>
      <c r="AD2388" t="s">
        <v>13495</v>
      </c>
      <c r="AE2388" s="1" t="s">
        <v>38</v>
      </c>
      <c r="AF2388" s="1" t="s">
        <v>38</v>
      </c>
      <c r="AG2388" t="s">
        <v>13526</v>
      </c>
      <c r="AH2388" t="s">
        <v>38</v>
      </c>
      <c r="AI2388" t="s">
        <v>13539</v>
      </c>
    </row>
    <row r="2389" spans="1:35" x14ac:dyDescent="0.25">
      <c r="A2389" s="1" t="s">
        <v>4868</v>
      </c>
      <c r="B2389" s="1" t="s">
        <v>30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s="1" t="s">
        <v>30</v>
      </c>
      <c r="I2389" s="1" t="s">
        <v>31</v>
      </c>
      <c r="J2389">
        <v>0</v>
      </c>
      <c r="K2389">
        <v>0</v>
      </c>
      <c r="L2389">
        <v>0</v>
      </c>
      <c r="M2389" s="1" t="s">
        <v>30</v>
      </c>
      <c r="N2389">
        <v>0</v>
      </c>
      <c r="O2389" s="1" t="s">
        <v>74</v>
      </c>
      <c r="P2389" s="1" t="s">
        <v>4869</v>
      </c>
      <c r="Q2389" s="1" t="s">
        <v>35</v>
      </c>
      <c r="R2389">
        <v>61</v>
      </c>
      <c r="S2389" s="1" t="s">
        <v>30</v>
      </c>
      <c r="T2389" s="1" t="s">
        <v>30</v>
      </c>
      <c r="U2389" s="1" t="s">
        <v>30</v>
      </c>
      <c r="V2389">
        <v>0</v>
      </c>
      <c r="W2389" s="1" t="s">
        <v>30</v>
      </c>
      <c r="X2389" s="1" t="s">
        <v>43</v>
      </c>
      <c r="Y2389" s="1" t="s">
        <v>37</v>
      </c>
      <c r="Z2389">
        <v>7</v>
      </c>
      <c r="AA2389">
        <v>456</v>
      </c>
      <c r="AB2389" s="1" t="s">
        <v>13500</v>
      </c>
      <c r="AC2389" s="1" t="s">
        <v>13500</v>
      </c>
      <c r="AD2389" t="s">
        <v>13494</v>
      </c>
      <c r="AE2389" s="1" t="s">
        <v>38</v>
      </c>
      <c r="AF2389" s="1" t="s">
        <v>38</v>
      </c>
      <c r="AG2389" t="s">
        <v>13527</v>
      </c>
      <c r="AH2389" t="s">
        <v>38</v>
      </c>
      <c r="AI2389" t="s">
        <v>13540</v>
      </c>
    </row>
    <row r="2390" spans="1:35" x14ac:dyDescent="0.25">
      <c r="A2390" s="1" t="s">
        <v>4870</v>
      </c>
      <c r="B2390" s="1" t="s">
        <v>30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s="1" t="s">
        <v>30</v>
      </c>
      <c r="I2390" s="1" t="s">
        <v>31</v>
      </c>
      <c r="J2390">
        <v>0</v>
      </c>
      <c r="K2390">
        <v>0</v>
      </c>
      <c r="L2390">
        <v>16</v>
      </c>
      <c r="M2390" s="1" t="s">
        <v>32</v>
      </c>
      <c r="N2390">
        <v>0</v>
      </c>
      <c r="O2390" s="1" t="s">
        <v>55</v>
      </c>
      <c r="P2390" s="1" t="s">
        <v>4871</v>
      </c>
      <c r="Q2390" s="1" t="s">
        <v>35</v>
      </c>
      <c r="R2390">
        <v>29</v>
      </c>
      <c r="S2390" s="1" t="s">
        <v>32</v>
      </c>
      <c r="T2390" s="1" t="s">
        <v>30</v>
      </c>
      <c r="U2390" s="1" t="s">
        <v>30</v>
      </c>
      <c r="V2390">
        <v>0</v>
      </c>
      <c r="W2390" s="1" t="s">
        <v>32</v>
      </c>
      <c r="X2390" s="1" t="s">
        <v>57</v>
      </c>
      <c r="Y2390" s="1" t="s">
        <v>37</v>
      </c>
      <c r="Z2390">
        <v>55</v>
      </c>
      <c r="AA2390">
        <v>3668</v>
      </c>
      <c r="AB2390" s="1" t="s">
        <v>13500</v>
      </c>
      <c r="AC2390" s="1" t="s">
        <v>13500</v>
      </c>
      <c r="AD2390" t="s">
        <v>13495</v>
      </c>
      <c r="AE2390" s="1" t="s">
        <v>38</v>
      </c>
      <c r="AF2390" s="1" t="s">
        <v>38</v>
      </c>
      <c r="AG2390" t="s">
        <v>13526</v>
      </c>
      <c r="AH2390" t="s">
        <v>38</v>
      </c>
      <c r="AI2390" t="s">
        <v>13540</v>
      </c>
    </row>
    <row r="2391" spans="1:35" x14ac:dyDescent="0.25">
      <c r="A2391" s="1" t="s">
        <v>4872</v>
      </c>
      <c r="B2391" s="1" t="s">
        <v>30</v>
      </c>
      <c r="C2391">
        <v>4</v>
      </c>
      <c r="D2391">
        <v>18</v>
      </c>
      <c r="E2391">
        <v>51.6</v>
      </c>
      <c r="F2391">
        <v>0</v>
      </c>
      <c r="G2391">
        <v>0</v>
      </c>
      <c r="H2391" s="1" t="s">
        <v>30</v>
      </c>
      <c r="I2391" s="1" t="s">
        <v>31</v>
      </c>
      <c r="J2391">
        <v>0</v>
      </c>
      <c r="K2391">
        <v>0</v>
      </c>
      <c r="L2391">
        <v>8</v>
      </c>
      <c r="M2391" s="1" t="s">
        <v>32</v>
      </c>
      <c r="N2391">
        <v>0</v>
      </c>
      <c r="O2391" s="1" t="s">
        <v>100</v>
      </c>
      <c r="P2391" s="1" t="s">
        <v>4873</v>
      </c>
      <c r="Q2391" s="1" t="s">
        <v>35</v>
      </c>
      <c r="R2391">
        <v>63</v>
      </c>
      <c r="S2391" s="1" t="s">
        <v>30</v>
      </c>
      <c r="T2391" s="1" t="s">
        <v>30</v>
      </c>
      <c r="U2391" s="1" t="s">
        <v>30</v>
      </c>
      <c r="V2391">
        <v>0</v>
      </c>
      <c r="W2391" s="1" t="s">
        <v>30</v>
      </c>
      <c r="X2391" s="1" t="s">
        <v>57</v>
      </c>
      <c r="Y2391" s="1" t="s">
        <v>44</v>
      </c>
      <c r="Z2391">
        <v>17</v>
      </c>
      <c r="AA2391">
        <v>65</v>
      </c>
      <c r="AB2391" s="1" t="s">
        <v>13500</v>
      </c>
      <c r="AC2391" s="1" t="s">
        <v>13500</v>
      </c>
      <c r="AD2391" t="s">
        <v>13494</v>
      </c>
      <c r="AE2391" s="1" t="s">
        <v>38</v>
      </c>
      <c r="AF2391" s="1" t="s">
        <v>38</v>
      </c>
      <c r="AG2391" t="s">
        <v>13526</v>
      </c>
      <c r="AH2391" t="s">
        <v>38</v>
      </c>
      <c r="AI2391" t="s">
        <v>13538</v>
      </c>
    </row>
    <row r="2392" spans="1:35" x14ac:dyDescent="0.25">
      <c r="A2392" s="1" t="s">
        <v>4874</v>
      </c>
      <c r="B2392" s="1" t="s">
        <v>30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s="1" t="s">
        <v>30</v>
      </c>
      <c r="I2392" s="1" t="s">
        <v>31</v>
      </c>
      <c r="J2392">
        <v>0</v>
      </c>
      <c r="K2392">
        <v>0</v>
      </c>
      <c r="L2392">
        <v>4</v>
      </c>
      <c r="M2392" s="1" t="s">
        <v>32</v>
      </c>
      <c r="N2392">
        <v>0</v>
      </c>
      <c r="O2392" s="1" t="s">
        <v>153</v>
      </c>
      <c r="P2392" s="1" t="s">
        <v>4875</v>
      </c>
      <c r="Q2392" s="1" t="s">
        <v>42</v>
      </c>
      <c r="R2392">
        <v>37</v>
      </c>
      <c r="S2392" s="1" t="s">
        <v>30</v>
      </c>
      <c r="T2392" s="1" t="s">
        <v>30</v>
      </c>
      <c r="U2392" s="1" t="s">
        <v>30</v>
      </c>
      <c r="V2392">
        <v>0</v>
      </c>
      <c r="W2392" s="1" t="s">
        <v>32</v>
      </c>
      <c r="X2392" s="1" t="s">
        <v>43</v>
      </c>
      <c r="Y2392" s="1" t="s">
        <v>58</v>
      </c>
      <c r="Z2392">
        <v>50</v>
      </c>
      <c r="AA2392">
        <v>3178</v>
      </c>
      <c r="AB2392" s="1" t="s">
        <v>13500</v>
      </c>
      <c r="AC2392" s="1" t="s">
        <v>13500</v>
      </c>
      <c r="AD2392" t="s">
        <v>13494</v>
      </c>
      <c r="AE2392" s="1" t="s">
        <v>38</v>
      </c>
      <c r="AF2392" s="1" t="s">
        <v>38</v>
      </c>
      <c r="AG2392" t="s">
        <v>13526</v>
      </c>
      <c r="AH2392" t="s">
        <v>38</v>
      </c>
      <c r="AI2392" t="s">
        <v>13540</v>
      </c>
    </row>
    <row r="2393" spans="1:35" x14ac:dyDescent="0.25">
      <c r="A2393" s="1" t="s">
        <v>4876</v>
      </c>
      <c r="B2393" s="1" t="s">
        <v>30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s="1" t="s">
        <v>32</v>
      </c>
      <c r="I2393" s="1" t="s">
        <v>46</v>
      </c>
      <c r="J2393">
        <v>0</v>
      </c>
      <c r="K2393">
        <v>0</v>
      </c>
      <c r="L2393">
        <v>0</v>
      </c>
      <c r="M2393" s="1" t="s">
        <v>30</v>
      </c>
      <c r="N2393">
        <v>0</v>
      </c>
      <c r="O2393" s="1" t="s">
        <v>122</v>
      </c>
      <c r="P2393" s="1" t="s">
        <v>4877</v>
      </c>
      <c r="Q2393" s="1" t="s">
        <v>42</v>
      </c>
      <c r="R2393">
        <v>30</v>
      </c>
      <c r="S2393" s="1" t="s">
        <v>30</v>
      </c>
      <c r="T2393" s="1" t="s">
        <v>30</v>
      </c>
      <c r="U2393" s="1" t="s">
        <v>30</v>
      </c>
      <c r="V2393">
        <v>0</v>
      </c>
      <c r="W2393" s="1" t="s">
        <v>30</v>
      </c>
      <c r="X2393" s="1" t="s">
        <v>43</v>
      </c>
      <c r="Y2393" s="1" t="s">
        <v>58</v>
      </c>
      <c r="Z2393">
        <v>12</v>
      </c>
      <c r="AA2393">
        <v>248</v>
      </c>
      <c r="AB2393" s="1" t="s">
        <v>13500</v>
      </c>
      <c r="AC2393" s="1" t="s">
        <v>13500</v>
      </c>
      <c r="AD2393" t="s">
        <v>13495</v>
      </c>
      <c r="AE2393" s="1" t="s">
        <v>38</v>
      </c>
      <c r="AF2393" s="1" t="s">
        <v>38</v>
      </c>
      <c r="AG2393" t="s">
        <v>13527</v>
      </c>
      <c r="AH2393" t="s">
        <v>38</v>
      </c>
      <c r="AI2393" t="s">
        <v>13539</v>
      </c>
    </row>
    <row r="2394" spans="1:35" x14ac:dyDescent="0.25">
      <c r="A2394" s="1" t="s">
        <v>4878</v>
      </c>
      <c r="B2394" s="1" t="s">
        <v>30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s="1" t="s">
        <v>30</v>
      </c>
      <c r="I2394" s="1" t="s">
        <v>31</v>
      </c>
      <c r="J2394">
        <v>0</v>
      </c>
      <c r="K2394">
        <v>0</v>
      </c>
      <c r="L2394">
        <v>0</v>
      </c>
      <c r="M2394" s="1" t="s">
        <v>30</v>
      </c>
      <c r="N2394">
        <v>0</v>
      </c>
      <c r="O2394" s="1" t="s">
        <v>122</v>
      </c>
      <c r="P2394" s="1" t="s">
        <v>4879</v>
      </c>
      <c r="Q2394" s="1" t="s">
        <v>35</v>
      </c>
      <c r="R2394">
        <v>56</v>
      </c>
      <c r="S2394" s="1" t="s">
        <v>30</v>
      </c>
      <c r="T2394" s="1" t="s">
        <v>30</v>
      </c>
      <c r="U2394" s="1" t="s">
        <v>30</v>
      </c>
      <c r="V2394">
        <v>0</v>
      </c>
      <c r="W2394" s="1" t="s">
        <v>30</v>
      </c>
      <c r="X2394" s="1" t="s">
        <v>57</v>
      </c>
      <c r="Y2394" s="1" t="s">
        <v>58</v>
      </c>
      <c r="Z2394">
        <v>12</v>
      </c>
      <c r="AA2394">
        <v>230</v>
      </c>
      <c r="AB2394" s="1" t="s">
        <v>13500</v>
      </c>
      <c r="AC2394" s="1" t="s">
        <v>13500</v>
      </c>
      <c r="AD2394" t="s">
        <v>13494</v>
      </c>
      <c r="AE2394" s="1" t="s">
        <v>38</v>
      </c>
      <c r="AF2394" s="1" t="s">
        <v>38</v>
      </c>
      <c r="AG2394" t="s">
        <v>13527</v>
      </c>
      <c r="AH2394" t="s">
        <v>38</v>
      </c>
      <c r="AI2394" t="s">
        <v>13539</v>
      </c>
    </row>
    <row r="2395" spans="1:35" x14ac:dyDescent="0.25">
      <c r="A2395" s="1" t="s">
        <v>4880</v>
      </c>
      <c r="B2395" s="1" t="s">
        <v>30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s="1" t="s">
        <v>30</v>
      </c>
      <c r="I2395" s="1" t="s">
        <v>31</v>
      </c>
      <c r="J2395">
        <v>0</v>
      </c>
      <c r="K2395">
        <v>0</v>
      </c>
      <c r="L2395">
        <v>6</v>
      </c>
      <c r="M2395" s="1" t="s">
        <v>32</v>
      </c>
      <c r="N2395">
        <v>0</v>
      </c>
      <c r="O2395" s="1" t="s">
        <v>33</v>
      </c>
      <c r="P2395" s="1" t="s">
        <v>4881</v>
      </c>
      <c r="Q2395" s="1" t="s">
        <v>42</v>
      </c>
      <c r="R2395">
        <v>48</v>
      </c>
      <c r="S2395" s="1" t="s">
        <v>30</v>
      </c>
      <c r="T2395" s="1" t="s">
        <v>30</v>
      </c>
      <c r="U2395" s="1" t="s">
        <v>30</v>
      </c>
      <c r="V2395">
        <v>0</v>
      </c>
      <c r="W2395" s="1" t="s">
        <v>30</v>
      </c>
      <c r="X2395" s="1" t="s">
        <v>36</v>
      </c>
      <c r="Y2395" s="1" t="s">
        <v>37</v>
      </c>
      <c r="Z2395">
        <v>41</v>
      </c>
      <c r="AA2395">
        <v>1196</v>
      </c>
      <c r="AB2395" s="1" t="s">
        <v>13500</v>
      </c>
      <c r="AC2395" s="1" t="s">
        <v>13500</v>
      </c>
      <c r="AD2395" t="s">
        <v>13494</v>
      </c>
      <c r="AE2395" s="1" t="s">
        <v>38</v>
      </c>
      <c r="AF2395" s="1" t="s">
        <v>38</v>
      </c>
      <c r="AG2395" t="s">
        <v>13526</v>
      </c>
      <c r="AH2395" t="s">
        <v>38</v>
      </c>
      <c r="AI2395" t="s">
        <v>13539</v>
      </c>
    </row>
    <row r="2396" spans="1:35" x14ac:dyDescent="0.25">
      <c r="A2396" s="1" t="s">
        <v>4882</v>
      </c>
      <c r="B2396" s="1" t="s">
        <v>30</v>
      </c>
      <c r="C2396">
        <v>9</v>
      </c>
      <c r="D2396">
        <v>48</v>
      </c>
      <c r="E2396">
        <v>98</v>
      </c>
      <c r="F2396">
        <v>0</v>
      </c>
      <c r="G2396">
        <v>0</v>
      </c>
      <c r="H2396" s="1" t="s">
        <v>30</v>
      </c>
      <c r="I2396" s="1" t="s">
        <v>31</v>
      </c>
      <c r="J2396">
        <v>0</v>
      </c>
      <c r="K2396">
        <v>0</v>
      </c>
      <c r="L2396">
        <v>10</v>
      </c>
      <c r="M2396" s="1" t="s">
        <v>32</v>
      </c>
      <c r="N2396">
        <v>0</v>
      </c>
      <c r="O2396" s="1" t="s">
        <v>103</v>
      </c>
      <c r="P2396" s="1" t="s">
        <v>4883</v>
      </c>
      <c r="Q2396" s="1" t="s">
        <v>35</v>
      </c>
      <c r="R2396">
        <v>36</v>
      </c>
      <c r="S2396" s="1" t="s">
        <v>30</v>
      </c>
      <c r="T2396" s="1" t="s">
        <v>30</v>
      </c>
      <c r="U2396" s="1" t="s">
        <v>30</v>
      </c>
      <c r="V2396">
        <v>0</v>
      </c>
      <c r="W2396" s="1" t="s">
        <v>30</v>
      </c>
      <c r="X2396" s="1" t="s">
        <v>36</v>
      </c>
      <c r="Y2396" s="1" t="s">
        <v>37</v>
      </c>
      <c r="Z2396">
        <v>26</v>
      </c>
      <c r="AA2396">
        <v>231</v>
      </c>
      <c r="AB2396" s="1" t="s">
        <v>13500</v>
      </c>
      <c r="AC2396" s="1" t="s">
        <v>13500</v>
      </c>
      <c r="AD2396" t="s">
        <v>13494</v>
      </c>
      <c r="AE2396" s="1" t="s">
        <v>38</v>
      </c>
      <c r="AF2396" s="1" t="s">
        <v>38</v>
      </c>
      <c r="AG2396" t="s">
        <v>13526</v>
      </c>
      <c r="AH2396" t="s">
        <v>38</v>
      </c>
      <c r="AI2396" t="s">
        <v>13538</v>
      </c>
    </row>
    <row r="2397" spans="1:35" x14ac:dyDescent="0.25">
      <c r="A2397" s="1" t="s">
        <v>4884</v>
      </c>
      <c r="B2397" s="1" t="s">
        <v>30</v>
      </c>
      <c r="C2397">
        <v>19</v>
      </c>
      <c r="D2397">
        <v>69</v>
      </c>
      <c r="E2397">
        <v>173</v>
      </c>
      <c r="F2397">
        <v>0</v>
      </c>
      <c r="G2397">
        <v>0</v>
      </c>
      <c r="H2397" s="1" t="s">
        <v>30</v>
      </c>
      <c r="I2397" s="1" t="s">
        <v>31</v>
      </c>
      <c r="J2397">
        <v>0</v>
      </c>
      <c r="K2397">
        <v>0</v>
      </c>
      <c r="L2397">
        <v>5</v>
      </c>
      <c r="M2397" s="1" t="s">
        <v>32</v>
      </c>
      <c r="N2397">
        <v>0</v>
      </c>
      <c r="O2397" s="1" t="s">
        <v>697</v>
      </c>
      <c r="P2397" s="1" t="s">
        <v>4885</v>
      </c>
      <c r="Q2397" s="1" t="s">
        <v>42</v>
      </c>
      <c r="R2397">
        <v>43</v>
      </c>
      <c r="S2397" s="1" t="s">
        <v>30</v>
      </c>
      <c r="T2397" s="1" t="s">
        <v>30</v>
      </c>
      <c r="U2397" s="1" t="s">
        <v>30</v>
      </c>
      <c r="V2397">
        <v>0</v>
      </c>
      <c r="W2397" s="1" t="s">
        <v>32</v>
      </c>
      <c r="X2397" s="1" t="s">
        <v>36</v>
      </c>
      <c r="Y2397" s="1" t="s">
        <v>37</v>
      </c>
      <c r="Z2397">
        <v>22</v>
      </c>
      <c r="AA2397">
        <v>428</v>
      </c>
      <c r="AB2397" s="1" t="s">
        <v>13500</v>
      </c>
      <c r="AC2397" s="1" t="s">
        <v>13500</v>
      </c>
      <c r="AD2397" t="s">
        <v>13494</v>
      </c>
      <c r="AE2397" s="1" t="s">
        <v>38</v>
      </c>
      <c r="AF2397" s="1" t="s">
        <v>38</v>
      </c>
      <c r="AG2397" t="s">
        <v>13526</v>
      </c>
      <c r="AH2397" t="s">
        <v>38</v>
      </c>
      <c r="AI2397" t="s">
        <v>13539</v>
      </c>
    </row>
    <row r="2398" spans="1:35" x14ac:dyDescent="0.25">
      <c r="A2398" s="1" t="s">
        <v>4886</v>
      </c>
      <c r="B2398" s="1" t="s">
        <v>30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s="1" t="s">
        <v>32</v>
      </c>
      <c r="I2398" s="1" t="s">
        <v>46</v>
      </c>
      <c r="J2398">
        <v>0</v>
      </c>
      <c r="K2398">
        <v>0</v>
      </c>
      <c r="L2398">
        <v>3</v>
      </c>
      <c r="M2398" s="1" t="s">
        <v>30</v>
      </c>
      <c r="N2398">
        <v>39</v>
      </c>
      <c r="O2398" s="1" t="s">
        <v>130</v>
      </c>
      <c r="P2398" s="1" t="s">
        <v>4887</v>
      </c>
      <c r="Q2398" s="1" t="s">
        <v>35</v>
      </c>
      <c r="R2398">
        <v>32</v>
      </c>
      <c r="S2398" s="1" t="s">
        <v>30</v>
      </c>
      <c r="T2398" s="1" t="s">
        <v>30</v>
      </c>
      <c r="U2398" s="1" t="s">
        <v>30</v>
      </c>
      <c r="V2398">
        <v>0</v>
      </c>
      <c r="W2398" s="1" t="s">
        <v>32</v>
      </c>
      <c r="X2398" s="1" t="s">
        <v>57</v>
      </c>
      <c r="Y2398" s="1" t="s">
        <v>37</v>
      </c>
      <c r="Z2398">
        <v>66</v>
      </c>
      <c r="AA2398">
        <v>4794</v>
      </c>
      <c r="AB2398" s="1" t="s">
        <v>13500</v>
      </c>
      <c r="AC2398" s="1" t="s">
        <v>13500</v>
      </c>
      <c r="AD2398" t="s">
        <v>13494</v>
      </c>
      <c r="AE2398" s="1" t="s">
        <v>38</v>
      </c>
      <c r="AF2398" s="1" t="s">
        <v>38</v>
      </c>
      <c r="AG2398" t="s">
        <v>13526</v>
      </c>
      <c r="AH2398" t="s">
        <v>38</v>
      </c>
      <c r="AI2398" t="s">
        <v>13540</v>
      </c>
    </row>
    <row r="2399" spans="1:35" x14ac:dyDescent="0.25">
      <c r="A2399" s="1" t="s">
        <v>4888</v>
      </c>
      <c r="B2399" s="1" t="s">
        <v>30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s="1" t="s">
        <v>30</v>
      </c>
      <c r="I2399" s="1" t="s">
        <v>31</v>
      </c>
      <c r="J2399">
        <v>0</v>
      </c>
      <c r="K2399">
        <v>0</v>
      </c>
      <c r="L2399">
        <v>5</v>
      </c>
      <c r="M2399" s="1" t="s">
        <v>32</v>
      </c>
      <c r="N2399">
        <v>0</v>
      </c>
      <c r="O2399" s="1" t="s">
        <v>33</v>
      </c>
      <c r="P2399" s="1" t="s">
        <v>4889</v>
      </c>
      <c r="Q2399" s="1" t="s">
        <v>35</v>
      </c>
      <c r="R2399">
        <v>32</v>
      </c>
      <c r="S2399" s="1" t="s">
        <v>30</v>
      </c>
      <c r="T2399" s="1" t="s">
        <v>30</v>
      </c>
      <c r="U2399" s="1" t="s">
        <v>30</v>
      </c>
      <c r="V2399">
        <v>0</v>
      </c>
      <c r="W2399" s="1" t="s">
        <v>32</v>
      </c>
      <c r="X2399" s="1" t="s">
        <v>36</v>
      </c>
      <c r="Y2399" s="1" t="s">
        <v>37</v>
      </c>
      <c r="Z2399">
        <v>52</v>
      </c>
      <c r="AA2399">
        <v>3321</v>
      </c>
      <c r="AB2399" s="1" t="s">
        <v>13500</v>
      </c>
      <c r="AC2399" s="1" t="s">
        <v>13500</v>
      </c>
      <c r="AD2399" t="s">
        <v>13494</v>
      </c>
      <c r="AE2399" s="1" t="s">
        <v>38</v>
      </c>
      <c r="AF2399" s="1" t="s">
        <v>38</v>
      </c>
      <c r="AG2399" t="s">
        <v>13526</v>
      </c>
      <c r="AH2399" t="s">
        <v>38</v>
      </c>
      <c r="AI2399" t="s">
        <v>13540</v>
      </c>
    </row>
    <row r="2400" spans="1:35" x14ac:dyDescent="0.25">
      <c r="A2400" s="1" t="s">
        <v>4890</v>
      </c>
      <c r="B2400" s="1" t="s">
        <v>30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s="1" t="s">
        <v>30</v>
      </c>
      <c r="I2400" s="1" t="s">
        <v>31</v>
      </c>
      <c r="J2400">
        <v>0</v>
      </c>
      <c r="K2400">
        <v>0</v>
      </c>
      <c r="L2400">
        <v>12</v>
      </c>
      <c r="M2400" s="1" t="s">
        <v>32</v>
      </c>
      <c r="N2400">
        <v>0</v>
      </c>
      <c r="O2400" s="1" t="s">
        <v>600</v>
      </c>
      <c r="P2400" s="1" t="s">
        <v>4891</v>
      </c>
      <c r="Q2400" s="1" t="s">
        <v>42</v>
      </c>
      <c r="R2400">
        <v>21</v>
      </c>
      <c r="S2400" s="1" t="s">
        <v>32</v>
      </c>
      <c r="T2400" s="1" t="s">
        <v>30</v>
      </c>
      <c r="U2400" s="1" t="s">
        <v>30</v>
      </c>
      <c r="V2400">
        <v>0</v>
      </c>
      <c r="W2400" s="1" t="s">
        <v>32</v>
      </c>
      <c r="X2400" s="1" t="s">
        <v>36</v>
      </c>
      <c r="Y2400" s="1" t="s">
        <v>37</v>
      </c>
      <c r="Z2400">
        <v>36</v>
      </c>
      <c r="AA2400">
        <v>871</v>
      </c>
      <c r="AB2400" s="1" t="s">
        <v>13500</v>
      </c>
      <c r="AC2400" s="1" t="s">
        <v>13500</v>
      </c>
      <c r="AD2400" t="s">
        <v>13495</v>
      </c>
      <c r="AE2400" s="1" t="s">
        <v>38</v>
      </c>
      <c r="AF2400" s="1" t="s">
        <v>38</v>
      </c>
      <c r="AG2400" t="s">
        <v>13526</v>
      </c>
      <c r="AH2400" t="s">
        <v>38</v>
      </c>
      <c r="AI2400" t="s">
        <v>13539</v>
      </c>
    </row>
    <row r="2401" spans="1:35" x14ac:dyDescent="0.25">
      <c r="A2401" s="1" t="s">
        <v>4892</v>
      </c>
      <c r="B2401" s="1" t="s">
        <v>30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s="1" t="s">
        <v>30</v>
      </c>
      <c r="I2401" s="1" t="s">
        <v>31</v>
      </c>
      <c r="J2401">
        <v>0</v>
      </c>
      <c r="K2401">
        <v>0</v>
      </c>
      <c r="L2401">
        <v>1</v>
      </c>
      <c r="M2401" s="1" t="s">
        <v>30</v>
      </c>
      <c r="N2401">
        <v>16</v>
      </c>
      <c r="O2401" s="1" t="s">
        <v>65</v>
      </c>
      <c r="P2401" s="1" t="s">
        <v>4893</v>
      </c>
      <c r="Q2401" s="1" t="s">
        <v>35</v>
      </c>
      <c r="R2401">
        <v>46</v>
      </c>
      <c r="S2401" s="1" t="s">
        <v>30</v>
      </c>
      <c r="T2401" s="1" t="s">
        <v>30</v>
      </c>
      <c r="U2401" s="1" t="s">
        <v>30</v>
      </c>
      <c r="V2401">
        <v>0</v>
      </c>
      <c r="W2401" s="1" t="s">
        <v>32</v>
      </c>
      <c r="X2401" s="1" t="s">
        <v>36</v>
      </c>
      <c r="Y2401" s="1" t="s">
        <v>58</v>
      </c>
      <c r="Z2401">
        <v>46</v>
      </c>
      <c r="AA2401">
        <v>1725</v>
      </c>
      <c r="AB2401" s="1" t="s">
        <v>13500</v>
      </c>
      <c r="AC2401" s="1" t="s">
        <v>13500</v>
      </c>
      <c r="AD2401" t="s">
        <v>13494</v>
      </c>
      <c r="AE2401" s="1" t="s">
        <v>38</v>
      </c>
      <c r="AF2401" s="1" t="s">
        <v>38</v>
      </c>
      <c r="AG2401" t="s">
        <v>13527</v>
      </c>
      <c r="AH2401" t="s">
        <v>38</v>
      </c>
      <c r="AI2401" t="s">
        <v>13539</v>
      </c>
    </row>
    <row r="2402" spans="1:35" x14ac:dyDescent="0.25">
      <c r="A2402" s="1" t="s">
        <v>4894</v>
      </c>
      <c r="B2402" s="1" t="s">
        <v>30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s="1" t="s">
        <v>30</v>
      </c>
      <c r="I2402" s="1" t="s">
        <v>31</v>
      </c>
      <c r="J2402">
        <v>0</v>
      </c>
      <c r="K2402">
        <v>0</v>
      </c>
      <c r="L2402">
        <v>5</v>
      </c>
      <c r="M2402" s="1" t="s">
        <v>32</v>
      </c>
      <c r="N2402">
        <v>0</v>
      </c>
      <c r="O2402" s="1" t="s">
        <v>130</v>
      </c>
      <c r="P2402" s="1" t="s">
        <v>4895</v>
      </c>
      <c r="Q2402" s="1" t="s">
        <v>42</v>
      </c>
      <c r="R2402">
        <v>71</v>
      </c>
      <c r="S2402" s="1" t="s">
        <v>30</v>
      </c>
      <c r="T2402" s="1" t="s">
        <v>32</v>
      </c>
      <c r="U2402" s="1" t="s">
        <v>30</v>
      </c>
      <c r="V2402">
        <v>0</v>
      </c>
      <c r="W2402" s="1" t="s">
        <v>32</v>
      </c>
      <c r="X2402" s="1" t="s">
        <v>57</v>
      </c>
      <c r="Y2402" s="1" t="s">
        <v>58</v>
      </c>
      <c r="Z2402">
        <v>21</v>
      </c>
      <c r="AA2402">
        <v>1524</v>
      </c>
      <c r="AB2402" s="1" t="s">
        <v>13500</v>
      </c>
      <c r="AC2402" s="1" t="s">
        <v>13500</v>
      </c>
      <c r="AD2402" t="s">
        <v>13496</v>
      </c>
      <c r="AE2402" s="1" t="s">
        <v>38</v>
      </c>
      <c r="AF2402" s="1" t="s">
        <v>38</v>
      </c>
      <c r="AG2402" t="s">
        <v>13526</v>
      </c>
      <c r="AH2402" t="s">
        <v>38</v>
      </c>
      <c r="AI2402" t="s">
        <v>13540</v>
      </c>
    </row>
    <row r="2403" spans="1:35" x14ac:dyDescent="0.25">
      <c r="A2403" s="1" t="s">
        <v>4896</v>
      </c>
      <c r="B2403" s="1" t="s">
        <v>30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s="1" t="s">
        <v>30</v>
      </c>
      <c r="I2403" s="1" t="s">
        <v>31</v>
      </c>
      <c r="J2403">
        <v>0</v>
      </c>
      <c r="K2403">
        <v>0</v>
      </c>
      <c r="L2403">
        <v>0</v>
      </c>
      <c r="M2403" s="1" t="s">
        <v>32</v>
      </c>
      <c r="N2403">
        <v>0</v>
      </c>
      <c r="O2403" s="1" t="s">
        <v>65</v>
      </c>
      <c r="P2403" s="1" t="s">
        <v>4897</v>
      </c>
      <c r="Q2403" s="1" t="s">
        <v>35</v>
      </c>
      <c r="R2403">
        <v>60</v>
      </c>
      <c r="S2403" s="1" t="s">
        <v>30</v>
      </c>
      <c r="T2403" s="1" t="s">
        <v>30</v>
      </c>
      <c r="U2403" s="1" t="s">
        <v>30</v>
      </c>
      <c r="V2403">
        <v>0</v>
      </c>
      <c r="W2403" s="1" t="s">
        <v>30</v>
      </c>
      <c r="X2403" s="1" t="s">
        <v>36</v>
      </c>
      <c r="Y2403" s="1" t="s">
        <v>37</v>
      </c>
      <c r="Z2403">
        <v>51</v>
      </c>
      <c r="AA2403">
        <v>787</v>
      </c>
      <c r="AB2403" s="1" t="s">
        <v>13500</v>
      </c>
      <c r="AC2403" s="1" t="s">
        <v>13500</v>
      </c>
      <c r="AD2403" t="s">
        <v>13494</v>
      </c>
      <c r="AE2403" s="1" t="s">
        <v>38</v>
      </c>
      <c r="AF2403" s="1" t="s">
        <v>38</v>
      </c>
      <c r="AG2403" t="s">
        <v>13527</v>
      </c>
      <c r="AH2403" t="s">
        <v>38</v>
      </c>
      <c r="AI2403" t="s">
        <v>13539</v>
      </c>
    </row>
    <row r="2404" spans="1:35" x14ac:dyDescent="0.25">
      <c r="A2404" s="1" t="s">
        <v>4898</v>
      </c>
      <c r="B2404" s="1" t="s">
        <v>30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s="1" t="s">
        <v>30</v>
      </c>
      <c r="I2404" s="1" t="s">
        <v>31</v>
      </c>
      <c r="J2404">
        <v>0</v>
      </c>
      <c r="K2404">
        <v>0</v>
      </c>
      <c r="L2404">
        <v>3</v>
      </c>
      <c r="M2404" s="1" t="s">
        <v>32</v>
      </c>
      <c r="N2404">
        <v>0</v>
      </c>
      <c r="O2404" s="1" t="s">
        <v>211</v>
      </c>
      <c r="P2404" s="1" t="s">
        <v>4899</v>
      </c>
      <c r="Q2404" s="1" t="s">
        <v>35</v>
      </c>
      <c r="R2404">
        <v>43</v>
      </c>
      <c r="S2404" s="1" t="s">
        <v>30</v>
      </c>
      <c r="T2404" s="1" t="s">
        <v>30</v>
      </c>
      <c r="U2404" s="1" t="s">
        <v>30</v>
      </c>
      <c r="V2404">
        <v>0</v>
      </c>
      <c r="W2404" s="1" t="s">
        <v>32</v>
      </c>
      <c r="X2404" s="1" t="s">
        <v>36</v>
      </c>
      <c r="Y2404" s="1" t="s">
        <v>37</v>
      </c>
      <c r="Z2404">
        <v>20</v>
      </c>
      <c r="AA2404">
        <v>1132</v>
      </c>
      <c r="AB2404" s="1" t="s">
        <v>13500</v>
      </c>
      <c r="AC2404" s="1" t="s">
        <v>13500</v>
      </c>
      <c r="AD2404" t="s">
        <v>13494</v>
      </c>
      <c r="AE2404" s="1" t="s">
        <v>38</v>
      </c>
      <c r="AF2404" s="1" t="s">
        <v>38</v>
      </c>
      <c r="AG2404" t="s">
        <v>13526</v>
      </c>
      <c r="AH2404" t="s">
        <v>38</v>
      </c>
      <c r="AI2404" t="s">
        <v>13540</v>
      </c>
    </row>
    <row r="2405" spans="1:35" x14ac:dyDescent="0.25">
      <c r="A2405" s="1" t="s">
        <v>4900</v>
      </c>
      <c r="B2405" s="1" t="s">
        <v>30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s="1" t="s">
        <v>30</v>
      </c>
      <c r="I2405" s="1" t="s">
        <v>31</v>
      </c>
      <c r="J2405">
        <v>0</v>
      </c>
      <c r="K2405">
        <v>0</v>
      </c>
      <c r="L2405">
        <v>0</v>
      </c>
      <c r="M2405" s="1" t="s">
        <v>30</v>
      </c>
      <c r="N2405">
        <v>0</v>
      </c>
      <c r="O2405" s="1" t="s">
        <v>153</v>
      </c>
      <c r="P2405" s="1" t="s">
        <v>4901</v>
      </c>
      <c r="Q2405" s="1" t="s">
        <v>42</v>
      </c>
      <c r="R2405">
        <v>43</v>
      </c>
      <c r="S2405" s="1" t="s">
        <v>30</v>
      </c>
      <c r="T2405" s="1" t="s">
        <v>30</v>
      </c>
      <c r="U2405" s="1" t="s">
        <v>30</v>
      </c>
      <c r="V2405">
        <v>0</v>
      </c>
      <c r="W2405" s="1" t="s">
        <v>30</v>
      </c>
      <c r="X2405" s="1" t="s">
        <v>43</v>
      </c>
      <c r="Y2405" s="1" t="s">
        <v>37</v>
      </c>
      <c r="Z2405">
        <v>10</v>
      </c>
      <c r="AA2405">
        <v>645</v>
      </c>
      <c r="AB2405" s="1" t="s">
        <v>13500</v>
      </c>
      <c r="AC2405" s="1" t="s">
        <v>13500</v>
      </c>
      <c r="AD2405" t="s">
        <v>13494</v>
      </c>
      <c r="AE2405" s="1" t="s">
        <v>38</v>
      </c>
      <c r="AF2405" s="1" t="s">
        <v>38</v>
      </c>
      <c r="AG2405" t="s">
        <v>13527</v>
      </c>
      <c r="AH2405" t="s">
        <v>38</v>
      </c>
      <c r="AI2405" t="s">
        <v>13540</v>
      </c>
    </row>
    <row r="2406" spans="1:35" x14ac:dyDescent="0.25">
      <c r="A2406" s="1" t="s">
        <v>4902</v>
      </c>
      <c r="B2406" s="1" t="s">
        <v>30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s="1" t="s">
        <v>30</v>
      </c>
      <c r="I2406" s="1" t="s">
        <v>31</v>
      </c>
      <c r="J2406">
        <v>0</v>
      </c>
      <c r="K2406">
        <v>0</v>
      </c>
      <c r="L2406">
        <v>5</v>
      </c>
      <c r="M2406" s="1" t="s">
        <v>32</v>
      </c>
      <c r="N2406">
        <v>0</v>
      </c>
      <c r="O2406" s="1" t="s">
        <v>156</v>
      </c>
      <c r="P2406" s="1" t="s">
        <v>4903</v>
      </c>
      <c r="Q2406" s="1" t="s">
        <v>42</v>
      </c>
      <c r="R2406">
        <v>46</v>
      </c>
      <c r="S2406" s="1" t="s">
        <v>30</v>
      </c>
      <c r="T2406" s="1" t="s">
        <v>30</v>
      </c>
      <c r="U2406" s="1" t="s">
        <v>30</v>
      </c>
      <c r="V2406">
        <v>0</v>
      </c>
      <c r="W2406" s="1" t="s">
        <v>32</v>
      </c>
      <c r="X2406" s="1" t="s">
        <v>57</v>
      </c>
      <c r="Y2406" s="1" t="s">
        <v>58</v>
      </c>
      <c r="Z2406">
        <v>27</v>
      </c>
      <c r="AA2406">
        <v>1820</v>
      </c>
      <c r="AB2406" s="1" t="s">
        <v>13500</v>
      </c>
      <c r="AC2406" s="1" t="s">
        <v>13500</v>
      </c>
      <c r="AD2406" t="s">
        <v>13494</v>
      </c>
      <c r="AE2406" s="1" t="s">
        <v>38</v>
      </c>
      <c r="AF2406" s="1" t="s">
        <v>38</v>
      </c>
      <c r="AG2406" t="s">
        <v>13526</v>
      </c>
      <c r="AH2406" t="s">
        <v>38</v>
      </c>
      <c r="AI2406" t="s">
        <v>13540</v>
      </c>
    </row>
    <row r="2407" spans="1:35" x14ac:dyDescent="0.25">
      <c r="A2407" s="1" t="s">
        <v>4904</v>
      </c>
      <c r="B2407" s="1" t="s">
        <v>30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s="1" t="s">
        <v>32</v>
      </c>
      <c r="I2407" s="1" t="s">
        <v>46</v>
      </c>
      <c r="J2407">
        <v>0</v>
      </c>
      <c r="K2407">
        <v>0</v>
      </c>
      <c r="L2407">
        <v>17</v>
      </c>
      <c r="M2407" s="1" t="s">
        <v>32</v>
      </c>
      <c r="N2407">
        <v>0</v>
      </c>
      <c r="O2407" s="1" t="s">
        <v>166</v>
      </c>
      <c r="P2407" s="1" t="s">
        <v>4905</v>
      </c>
      <c r="Q2407" s="1" t="s">
        <v>35</v>
      </c>
      <c r="R2407">
        <v>29</v>
      </c>
      <c r="S2407" s="1" t="s">
        <v>32</v>
      </c>
      <c r="T2407" s="1" t="s">
        <v>30</v>
      </c>
      <c r="U2407" s="1" t="s">
        <v>30</v>
      </c>
      <c r="V2407">
        <v>0</v>
      </c>
      <c r="W2407" s="1" t="s">
        <v>30</v>
      </c>
      <c r="X2407" s="1" t="s">
        <v>36</v>
      </c>
      <c r="Y2407" s="1" t="s">
        <v>37</v>
      </c>
      <c r="Z2407">
        <v>28</v>
      </c>
      <c r="AA2407">
        <v>492</v>
      </c>
      <c r="AB2407" s="1" t="s">
        <v>13500</v>
      </c>
      <c r="AC2407" s="1" t="s">
        <v>13500</v>
      </c>
      <c r="AD2407" t="s">
        <v>13495</v>
      </c>
      <c r="AE2407" s="1" t="s">
        <v>38</v>
      </c>
      <c r="AF2407" s="1" t="s">
        <v>38</v>
      </c>
      <c r="AG2407" t="s">
        <v>13526</v>
      </c>
      <c r="AH2407" t="s">
        <v>38</v>
      </c>
      <c r="AI2407" t="s">
        <v>13539</v>
      </c>
    </row>
    <row r="2408" spans="1:35" x14ac:dyDescent="0.25">
      <c r="A2408" s="1" t="s">
        <v>4906</v>
      </c>
      <c r="B2408" s="1" t="s">
        <v>30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s="1" t="s">
        <v>30</v>
      </c>
      <c r="I2408" s="1" t="s">
        <v>31</v>
      </c>
      <c r="J2408">
        <v>0</v>
      </c>
      <c r="K2408">
        <v>0</v>
      </c>
      <c r="L2408">
        <v>13</v>
      </c>
      <c r="M2408" s="1" t="s">
        <v>32</v>
      </c>
      <c r="N2408">
        <v>0</v>
      </c>
      <c r="O2408" s="1" t="s">
        <v>269</v>
      </c>
      <c r="P2408" s="1" t="s">
        <v>4907</v>
      </c>
      <c r="Q2408" s="1" t="s">
        <v>42</v>
      </c>
      <c r="R2408">
        <v>19</v>
      </c>
      <c r="S2408" s="1" t="s">
        <v>32</v>
      </c>
      <c r="T2408" s="1" t="s">
        <v>30</v>
      </c>
      <c r="U2408" s="1" t="s">
        <v>30</v>
      </c>
      <c r="V2408">
        <v>0</v>
      </c>
      <c r="W2408" s="1" t="s">
        <v>32</v>
      </c>
      <c r="X2408" s="1" t="s">
        <v>43</v>
      </c>
      <c r="Y2408" s="1" t="s">
        <v>58</v>
      </c>
      <c r="Z2408">
        <v>33</v>
      </c>
      <c r="AA2408">
        <v>921</v>
      </c>
      <c r="AB2408" s="1" t="s">
        <v>13500</v>
      </c>
      <c r="AC2408" s="1" t="s">
        <v>13500</v>
      </c>
      <c r="AD2408" t="s">
        <v>13495</v>
      </c>
      <c r="AE2408" s="1" t="s">
        <v>38</v>
      </c>
      <c r="AF2408" s="1" t="s">
        <v>38</v>
      </c>
      <c r="AG2408" t="s">
        <v>13526</v>
      </c>
      <c r="AH2408" t="s">
        <v>38</v>
      </c>
      <c r="AI2408" t="s">
        <v>13539</v>
      </c>
    </row>
    <row r="2409" spans="1:35" x14ac:dyDescent="0.25">
      <c r="A2409" s="1" t="s">
        <v>4908</v>
      </c>
      <c r="B2409" s="1" t="s">
        <v>30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s="1" t="s">
        <v>30</v>
      </c>
      <c r="I2409" s="1" t="s">
        <v>31</v>
      </c>
      <c r="J2409">
        <v>0</v>
      </c>
      <c r="K2409">
        <v>0</v>
      </c>
      <c r="L2409">
        <v>24</v>
      </c>
      <c r="M2409" s="1" t="s">
        <v>32</v>
      </c>
      <c r="N2409">
        <v>0</v>
      </c>
      <c r="O2409" s="1" t="s">
        <v>197</v>
      </c>
      <c r="P2409" s="1" t="s">
        <v>4909</v>
      </c>
      <c r="Q2409" s="1" t="s">
        <v>42</v>
      </c>
      <c r="R2409">
        <v>30</v>
      </c>
      <c r="S2409" s="1" t="s">
        <v>30</v>
      </c>
      <c r="T2409" s="1" t="s">
        <v>30</v>
      </c>
      <c r="U2409" s="1" t="s">
        <v>30</v>
      </c>
      <c r="V2409">
        <v>0</v>
      </c>
      <c r="W2409" s="1" t="s">
        <v>30</v>
      </c>
      <c r="X2409" s="1" t="s">
        <v>36</v>
      </c>
      <c r="Y2409" s="1" t="s">
        <v>58</v>
      </c>
      <c r="Z2409">
        <v>34</v>
      </c>
      <c r="AA2409">
        <v>1164</v>
      </c>
      <c r="AB2409" s="1" t="s">
        <v>13500</v>
      </c>
      <c r="AC2409" s="1" t="s">
        <v>13500</v>
      </c>
      <c r="AD2409" t="s">
        <v>13495</v>
      </c>
      <c r="AE2409" s="1" t="s">
        <v>38</v>
      </c>
      <c r="AF2409" s="1" t="s">
        <v>38</v>
      </c>
      <c r="AG2409" t="s">
        <v>13526</v>
      </c>
      <c r="AH2409" t="s">
        <v>38</v>
      </c>
      <c r="AI2409" t="s">
        <v>13539</v>
      </c>
    </row>
    <row r="2410" spans="1:35" x14ac:dyDescent="0.25">
      <c r="A2410" s="1" t="s">
        <v>4910</v>
      </c>
      <c r="B2410" s="1" t="s">
        <v>30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s="1" t="s">
        <v>30</v>
      </c>
      <c r="I2410" s="1" t="s">
        <v>31</v>
      </c>
      <c r="J2410">
        <v>0</v>
      </c>
      <c r="K2410">
        <v>0</v>
      </c>
      <c r="L2410">
        <v>3</v>
      </c>
      <c r="M2410" s="1" t="s">
        <v>32</v>
      </c>
      <c r="N2410">
        <v>0</v>
      </c>
      <c r="O2410" s="1" t="s">
        <v>275</v>
      </c>
      <c r="P2410" s="1" t="s">
        <v>4911</v>
      </c>
      <c r="Q2410" s="1" t="s">
        <v>42</v>
      </c>
      <c r="R2410">
        <v>43</v>
      </c>
      <c r="S2410" s="1" t="s">
        <v>30</v>
      </c>
      <c r="T2410" s="1" t="s">
        <v>30</v>
      </c>
      <c r="U2410" s="1" t="s">
        <v>30</v>
      </c>
      <c r="V2410">
        <v>0</v>
      </c>
      <c r="W2410" s="1" t="s">
        <v>30</v>
      </c>
      <c r="X2410" s="1" t="s">
        <v>43</v>
      </c>
      <c r="Y2410" s="1" t="s">
        <v>37</v>
      </c>
      <c r="Z2410">
        <v>53</v>
      </c>
      <c r="AA2410">
        <v>1654</v>
      </c>
      <c r="AB2410" s="1" t="s">
        <v>13500</v>
      </c>
      <c r="AC2410" s="1" t="s">
        <v>13500</v>
      </c>
      <c r="AD2410" t="s">
        <v>13494</v>
      </c>
      <c r="AE2410" s="1" t="s">
        <v>38</v>
      </c>
      <c r="AF2410" s="1" t="s">
        <v>38</v>
      </c>
      <c r="AG2410" t="s">
        <v>13526</v>
      </c>
      <c r="AH2410" t="s">
        <v>38</v>
      </c>
      <c r="AI2410" t="s">
        <v>13539</v>
      </c>
    </row>
    <row r="2411" spans="1:35" x14ac:dyDescent="0.25">
      <c r="A2411" s="1" t="s">
        <v>4912</v>
      </c>
      <c r="B2411" s="1" t="s">
        <v>30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s="1" t="s">
        <v>30</v>
      </c>
      <c r="I2411" s="1" t="s">
        <v>31</v>
      </c>
      <c r="J2411">
        <v>0</v>
      </c>
      <c r="K2411">
        <v>0</v>
      </c>
      <c r="L2411">
        <v>17</v>
      </c>
      <c r="M2411" s="1" t="s">
        <v>30</v>
      </c>
      <c r="N2411">
        <v>0</v>
      </c>
      <c r="O2411" s="1" t="s">
        <v>240</v>
      </c>
      <c r="P2411" s="1" t="s">
        <v>4913</v>
      </c>
      <c r="Q2411" s="1" t="s">
        <v>42</v>
      </c>
      <c r="R2411">
        <v>21</v>
      </c>
      <c r="S2411" s="1" t="s">
        <v>32</v>
      </c>
      <c r="T2411" s="1" t="s">
        <v>30</v>
      </c>
      <c r="U2411" s="1" t="s">
        <v>30</v>
      </c>
      <c r="V2411">
        <v>0</v>
      </c>
      <c r="W2411" s="1" t="s">
        <v>32</v>
      </c>
      <c r="X2411" s="1" t="s">
        <v>36</v>
      </c>
      <c r="Y2411" s="1" t="s">
        <v>58</v>
      </c>
      <c r="Z2411">
        <v>26</v>
      </c>
      <c r="AA2411">
        <v>871</v>
      </c>
      <c r="AB2411" s="1" t="s">
        <v>13500</v>
      </c>
      <c r="AC2411" s="1" t="s">
        <v>13500</v>
      </c>
      <c r="AD2411" t="s">
        <v>13495</v>
      </c>
      <c r="AE2411" s="1" t="s">
        <v>38</v>
      </c>
      <c r="AF2411" s="1" t="s">
        <v>38</v>
      </c>
      <c r="AG2411" t="s">
        <v>13526</v>
      </c>
      <c r="AH2411" t="s">
        <v>38</v>
      </c>
      <c r="AI2411" t="s">
        <v>13539</v>
      </c>
    </row>
    <row r="2412" spans="1:35" x14ac:dyDescent="0.25">
      <c r="A2412" s="1" t="s">
        <v>4914</v>
      </c>
      <c r="B2412" s="1" t="s">
        <v>30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s="1" t="s">
        <v>30</v>
      </c>
      <c r="I2412" s="1" t="s">
        <v>31</v>
      </c>
      <c r="J2412">
        <v>0</v>
      </c>
      <c r="K2412">
        <v>0</v>
      </c>
      <c r="L2412">
        <v>14</v>
      </c>
      <c r="M2412" s="1" t="s">
        <v>32</v>
      </c>
      <c r="N2412">
        <v>0</v>
      </c>
      <c r="O2412" s="1" t="s">
        <v>272</v>
      </c>
      <c r="P2412" s="1" t="s">
        <v>4915</v>
      </c>
      <c r="Q2412" s="1" t="s">
        <v>35</v>
      </c>
      <c r="R2412">
        <v>48</v>
      </c>
      <c r="S2412" s="1" t="s">
        <v>30</v>
      </c>
      <c r="T2412" s="1" t="s">
        <v>30</v>
      </c>
      <c r="U2412" s="1" t="s">
        <v>30</v>
      </c>
      <c r="V2412">
        <v>0</v>
      </c>
      <c r="W2412" s="1" t="s">
        <v>32</v>
      </c>
      <c r="X2412" s="1" t="s">
        <v>57</v>
      </c>
      <c r="Y2412" s="1" t="s">
        <v>58</v>
      </c>
      <c r="Z2412">
        <v>60</v>
      </c>
      <c r="AA2412">
        <v>2910</v>
      </c>
      <c r="AB2412" s="1" t="s">
        <v>13500</v>
      </c>
      <c r="AC2412" s="1" t="s">
        <v>13500</v>
      </c>
      <c r="AD2412" t="s">
        <v>13494</v>
      </c>
      <c r="AE2412" s="1" t="s">
        <v>38</v>
      </c>
      <c r="AF2412" s="1" t="s">
        <v>38</v>
      </c>
      <c r="AG2412" t="s">
        <v>13526</v>
      </c>
      <c r="AH2412" t="s">
        <v>38</v>
      </c>
      <c r="AI2412" t="s">
        <v>13540</v>
      </c>
    </row>
    <row r="2413" spans="1:35" x14ac:dyDescent="0.25">
      <c r="A2413" s="1" t="s">
        <v>4916</v>
      </c>
      <c r="B2413" s="1" t="s">
        <v>30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s="1" t="s">
        <v>30</v>
      </c>
      <c r="I2413" s="1" t="s">
        <v>31</v>
      </c>
      <c r="J2413">
        <v>0</v>
      </c>
      <c r="K2413">
        <v>0</v>
      </c>
      <c r="L2413">
        <v>4</v>
      </c>
      <c r="M2413" s="1" t="s">
        <v>32</v>
      </c>
      <c r="N2413">
        <v>0</v>
      </c>
      <c r="O2413" s="1" t="s">
        <v>697</v>
      </c>
      <c r="P2413" s="1" t="s">
        <v>4917</v>
      </c>
      <c r="Q2413" s="1" t="s">
        <v>35</v>
      </c>
      <c r="R2413">
        <v>38</v>
      </c>
      <c r="S2413" s="1" t="s">
        <v>30</v>
      </c>
      <c r="T2413" s="1" t="s">
        <v>30</v>
      </c>
      <c r="U2413" s="1" t="s">
        <v>30</v>
      </c>
      <c r="V2413">
        <v>0</v>
      </c>
      <c r="W2413" s="1" t="s">
        <v>30</v>
      </c>
      <c r="X2413" s="1" t="s">
        <v>36</v>
      </c>
      <c r="Y2413" s="1" t="s">
        <v>37</v>
      </c>
      <c r="Z2413">
        <v>31</v>
      </c>
      <c r="AA2413">
        <v>540</v>
      </c>
      <c r="AB2413" s="1" t="s">
        <v>13500</v>
      </c>
      <c r="AC2413" s="1" t="s">
        <v>13500</v>
      </c>
      <c r="AD2413" t="s">
        <v>13494</v>
      </c>
      <c r="AE2413" s="1" t="s">
        <v>38</v>
      </c>
      <c r="AF2413" s="1" t="s">
        <v>38</v>
      </c>
      <c r="AG2413" t="s">
        <v>13526</v>
      </c>
      <c r="AH2413" t="s">
        <v>38</v>
      </c>
      <c r="AI2413" t="s">
        <v>13539</v>
      </c>
    </row>
    <row r="2414" spans="1:35" x14ac:dyDescent="0.25">
      <c r="A2414" s="1" t="s">
        <v>4918</v>
      </c>
      <c r="B2414" s="1" t="s">
        <v>30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s="1" t="s">
        <v>30</v>
      </c>
      <c r="I2414" s="1" t="s">
        <v>31</v>
      </c>
      <c r="J2414">
        <v>0</v>
      </c>
      <c r="K2414">
        <v>0</v>
      </c>
      <c r="L2414">
        <v>14</v>
      </c>
      <c r="M2414" s="1" t="s">
        <v>30</v>
      </c>
      <c r="N2414">
        <v>30</v>
      </c>
      <c r="O2414" s="1" t="s">
        <v>1102</v>
      </c>
      <c r="P2414" s="1" t="s">
        <v>4919</v>
      </c>
      <c r="Q2414" s="1" t="s">
        <v>42</v>
      </c>
      <c r="R2414">
        <v>26</v>
      </c>
      <c r="S2414" s="1" t="s">
        <v>32</v>
      </c>
      <c r="T2414" s="1" t="s">
        <v>30</v>
      </c>
      <c r="U2414" s="1" t="s">
        <v>30</v>
      </c>
      <c r="V2414">
        <v>0</v>
      </c>
      <c r="W2414" s="1" t="s">
        <v>30</v>
      </c>
      <c r="X2414" s="1" t="s">
        <v>57</v>
      </c>
      <c r="Y2414" s="1" t="s">
        <v>58</v>
      </c>
      <c r="Z2414">
        <v>22</v>
      </c>
      <c r="AA2414">
        <v>757</v>
      </c>
      <c r="AB2414" s="1" t="s">
        <v>13500</v>
      </c>
      <c r="AC2414" s="1" t="s">
        <v>13500</v>
      </c>
      <c r="AD2414" t="s">
        <v>13495</v>
      </c>
      <c r="AE2414" s="1" t="s">
        <v>38</v>
      </c>
      <c r="AF2414" s="1" t="s">
        <v>38</v>
      </c>
      <c r="AG2414" t="s">
        <v>13526</v>
      </c>
      <c r="AH2414" t="s">
        <v>38</v>
      </c>
      <c r="AI2414" t="s">
        <v>13539</v>
      </c>
    </row>
    <row r="2415" spans="1:35" x14ac:dyDescent="0.25">
      <c r="A2415" s="1" t="s">
        <v>4920</v>
      </c>
      <c r="B2415" s="1" t="s">
        <v>30</v>
      </c>
      <c r="C2415">
        <v>4</v>
      </c>
      <c r="D2415">
        <v>18</v>
      </c>
      <c r="E2415">
        <v>56</v>
      </c>
      <c r="F2415">
        <v>0</v>
      </c>
      <c r="G2415">
        <v>0</v>
      </c>
      <c r="H2415" s="1" t="s">
        <v>30</v>
      </c>
      <c r="I2415" s="1" t="s">
        <v>31</v>
      </c>
      <c r="J2415">
        <v>0</v>
      </c>
      <c r="K2415">
        <v>0</v>
      </c>
      <c r="L2415">
        <v>6</v>
      </c>
      <c r="M2415" s="1" t="s">
        <v>32</v>
      </c>
      <c r="N2415">
        <v>0</v>
      </c>
      <c r="O2415" s="1" t="s">
        <v>119</v>
      </c>
      <c r="P2415" s="1" t="s">
        <v>4921</v>
      </c>
      <c r="Q2415" s="1" t="s">
        <v>35</v>
      </c>
      <c r="R2415">
        <v>39</v>
      </c>
      <c r="S2415" s="1" t="s">
        <v>30</v>
      </c>
      <c r="T2415" s="1" t="s">
        <v>30</v>
      </c>
      <c r="U2415" s="1" t="s">
        <v>30</v>
      </c>
      <c r="V2415">
        <v>0</v>
      </c>
      <c r="W2415" s="1" t="s">
        <v>30</v>
      </c>
      <c r="X2415" s="1" t="s">
        <v>36</v>
      </c>
      <c r="Y2415" s="1" t="s">
        <v>37</v>
      </c>
      <c r="Z2415">
        <v>38</v>
      </c>
      <c r="AA2415">
        <v>150</v>
      </c>
      <c r="AB2415" s="1" t="s">
        <v>13500</v>
      </c>
      <c r="AC2415" s="1" t="s">
        <v>13500</v>
      </c>
      <c r="AD2415" t="s">
        <v>13494</v>
      </c>
      <c r="AE2415" s="1" t="s">
        <v>38</v>
      </c>
      <c r="AF2415" s="1" t="s">
        <v>38</v>
      </c>
      <c r="AG2415" t="s">
        <v>13526</v>
      </c>
      <c r="AH2415" t="s">
        <v>38</v>
      </c>
      <c r="AI2415" t="s">
        <v>13538</v>
      </c>
    </row>
    <row r="2416" spans="1:35" x14ac:dyDescent="0.25">
      <c r="A2416" s="1" t="s">
        <v>4922</v>
      </c>
      <c r="B2416" s="1" t="s">
        <v>30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s="1" t="s">
        <v>30</v>
      </c>
      <c r="I2416" s="1" t="s">
        <v>31</v>
      </c>
      <c r="J2416">
        <v>0</v>
      </c>
      <c r="K2416">
        <v>0</v>
      </c>
      <c r="L2416">
        <v>17</v>
      </c>
      <c r="M2416" s="1" t="s">
        <v>32</v>
      </c>
      <c r="N2416">
        <v>0</v>
      </c>
      <c r="O2416" s="1" t="s">
        <v>52</v>
      </c>
      <c r="P2416" s="1" t="s">
        <v>4923</v>
      </c>
      <c r="Q2416" s="1" t="s">
        <v>35</v>
      </c>
      <c r="R2416">
        <v>19</v>
      </c>
      <c r="S2416" s="1" t="s">
        <v>32</v>
      </c>
      <c r="T2416" s="1" t="s">
        <v>30</v>
      </c>
      <c r="U2416" s="1" t="s">
        <v>30</v>
      </c>
      <c r="V2416">
        <v>0</v>
      </c>
      <c r="W2416" s="1" t="s">
        <v>32</v>
      </c>
      <c r="X2416" s="1" t="s">
        <v>36</v>
      </c>
      <c r="Y2416" s="1" t="s">
        <v>37</v>
      </c>
      <c r="Z2416">
        <v>53</v>
      </c>
      <c r="AA2416">
        <v>804</v>
      </c>
      <c r="AB2416" s="1" t="s">
        <v>13500</v>
      </c>
      <c r="AC2416" s="1" t="s">
        <v>13500</v>
      </c>
      <c r="AD2416" t="s">
        <v>13495</v>
      </c>
      <c r="AE2416" s="1" t="s">
        <v>38</v>
      </c>
      <c r="AF2416" s="1" t="s">
        <v>38</v>
      </c>
      <c r="AG2416" t="s">
        <v>13526</v>
      </c>
      <c r="AH2416" t="s">
        <v>38</v>
      </c>
      <c r="AI2416" t="s">
        <v>13539</v>
      </c>
    </row>
    <row r="2417" spans="1:35" x14ac:dyDescent="0.25">
      <c r="A2417" s="1" t="s">
        <v>4924</v>
      </c>
      <c r="B2417" s="1" t="s">
        <v>30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s="1" t="s">
        <v>30</v>
      </c>
      <c r="I2417" s="1" t="s">
        <v>31</v>
      </c>
      <c r="J2417">
        <v>0</v>
      </c>
      <c r="K2417">
        <v>0</v>
      </c>
      <c r="L2417">
        <v>2</v>
      </c>
      <c r="M2417" s="1" t="s">
        <v>32</v>
      </c>
      <c r="N2417">
        <v>0</v>
      </c>
      <c r="O2417" s="1" t="s">
        <v>171</v>
      </c>
      <c r="P2417" s="1" t="s">
        <v>4925</v>
      </c>
      <c r="Q2417" s="1" t="s">
        <v>42</v>
      </c>
      <c r="R2417">
        <v>34</v>
      </c>
      <c r="S2417" s="1" t="s">
        <v>30</v>
      </c>
      <c r="T2417" s="1" t="s">
        <v>30</v>
      </c>
      <c r="U2417" s="1" t="s">
        <v>30</v>
      </c>
      <c r="V2417">
        <v>0</v>
      </c>
      <c r="W2417" s="1" t="s">
        <v>30</v>
      </c>
      <c r="X2417" s="1" t="s">
        <v>36</v>
      </c>
      <c r="Y2417" s="1" t="s">
        <v>37</v>
      </c>
      <c r="Z2417">
        <v>49</v>
      </c>
      <c r="AA2417">
        <v>812</v>
      </c>
      <c r="AB2417" s="1" t="s">
        <v>13500</v>
      </c>
      <c r="AC2417" s="1" t="s">
        <v>13500</v>
      </c>
      <c r="AD2417" t="s">
        <v>13494</v>
      </c>
      <c r="AE2417" s="1" t="s">
        <v>38</v>
      </c>
      <c r="AF2417" s="1" t="s">
        <v>38</v>
      </c>
      <c r="AG2417" t="s">
        <v>13527</v>
      </c>
      <c r="AH2417" t="s">
        <v>38</v>
      </c>
      <c r="AI2417" t="s">
        <v>13539</v>
      </c>
    </row>
    <row r="2418" spans="1:35" x14ac:dyDescent="0.25">
      <c r="A2418" s="1" t="s">
        <v>4926</v>
      </c>
      <c r="B2418" s="1" t="s">
        <v>30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s="1" t="s">
        <v>30</v>
      </c>
      <c r="I2418" s="1" t="s">
        <v>31</v>
      </c>
      <c r="J2418">
        <v>0</v>
      </c>
      <c r="K2418">
        <v>0</v>
      </c>
      <c r="L2418">
        <v>16</v>
      </c>
      <c r="M2418" s="1" t="s">
        <v>32</v>
      </c>
      <c r="N2418">
        <v>0</v>
      </c>
      <c r="O2418" s="1" t="s">
        <v>240</v>
      </c>
      <c r="P2418" s="1" t="s">
        <v>4927</v>
      </c>
      <c r="Q2418" s="1" t="s">
        <v>42</v>
      </c>
      <c r="R2418">
        <v>29</v>
      </c>
      <c r="S2418" s="1" t="s">
        <v>32</v>
      </c>
      <c r="T2418" s="1" t="s">
        <v>30</v>
      </c>
      <c r="U2418" s="1" t="s">
        <v>30</v>
      </c>
      <c r="V2418">
        <v>0</v>
      </c>
      <c r="W2418" s="1" t="s">
        <v>32</v>
      </c>
      <c r="X2418" s="1" t="s">
        <v>57</v>
      </c>
      <c r="Y2418" s="1" t="s">
        <v>58</v>
      </c>
      <c r="Z2418">
        <v>37</v>
      </c>
      <c r="AA2418">
        <v>2193</v>
      </c>
      <c r="AB2418" s="1" t="s">
        <v>13500</v>
      </c>
      <c r="AC2418" s="1" t="s">
        <v>13500</v>
      </c>
      <c r="AD2418" t="s">
        <v>13495</v>
      </c>
      <c r="AE2418" s="1" t="s">
        <v>38</v>
      </c>
      <c r="AF2418" s="1" t="s">
        <v>38</v>
      </c>
      <c r="AG2418" t="s">
        <v>13526</v>
      </c>
      <c r="AH2418" t="s">
        <v>38</v>
      </c>
      <c r="AI2418" t="s">
        <v>13540</v>
      </c>
    </row>
    <row r="2419" spans="1:35" x14ac:dyDescent="0.25">
      <c r="A2419" s="1" t="s">
        <v>4928</v>
      </c>
      <c r="B2419" s="1" t="s">
        <v>30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s="1" t="s">
        <v>30</v>
      </c>
      <c r="I2419" s="1" t="s">
        <v>31</v>
      </c>
      <c r="J2419">
        <v>0</v>
      </c>
      <c r="K2419">
        <v>0</v>
      </c>
      <c r="L2419">
        <v>3</v>
      </c>
      <c r="M2419" s="1" t="s">
        <v>32</v>
      </c>
      <c r="N2419">
        <v>0</v>
      </c>
      <c r="O2419" s="1" t="s">
        <v>275</v>
      </c>
      <c r="P2419" s="1" t="s">
        <v>4929</v>
      </c>
      <c r="Q2419" s="1" t="s">
        <v>42</v>
      </c>
      <c r="R2419">
        <v>62</v>
      </c>
      <c r="S2419" s="1" t="s">
        <v>30</v>
      </c>
      <c r="T2419" s="1" t="s">
        <v>30</v>
      </c>
      <c r="U2419" s="1" t="s">
        <v>30</v>
      </c>
      <c r="V2419">
        <v>0</v>
      </c>
      <c r="W2419" s="1" t="s">
        <v>30</v>
      </c>
      <c r="X2419" s="1" t="s">
        <v>57</v>
      </c>
      <c r="Y2419" s="1" t="s">
        <v>37</v>
      </c>
      <c r="Z2419">
        <v>35</v>
      </c>
      <c r="AA2419">
        <v>1481</v>
      </c>
      <c r="AB2419" s="1" t="s">
        <v>13500</v>
      </c>
      <c r="AC2419" s="1" t="s">
        <v>13500</v>
      </c>
      <c r="AD2419" t="s">
        <v>13494</v>
      </c>
      <c r="AE2419" s="1" t="s">
        <v>38</v>
      </c>
      <c r="AF2419" s="1" t="s">
        <v>38</v>
      </c>
      <c r="AG2419" t="s">
        <v>13526</v>
      </c>
      <c r="AH2419" t="s">
        <v>38</v>
      </c>
      <c r="AI2419" t="s">
        <v>13540</v>
      </c>
    </row>
    <row r="2420" spans="1:35" x14ac:dyDescent="0.25">
      <c r="A2420" s="1" t="s">
        <v>4930</v>
      </c>
      <c r="B2420" s="1" t="s">
        <v>30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s="1" t="s">
        <v>30</v>
      </c>
      <c r="I2420" s="1" t="s">
        <v>31</v>
      </c>
      <c r="J2420">
        <v>0</v>
      </c>
      <c r="K2420">
        <v>0</v>
      </c>
      <c r="L2420">
        <v>0</v>
      </c>
      <c r="M2420" s="1" t="s">
        <v>30</v>
      </c>
      <c r="N2420">
        <v>0</v>
      </c>
      <c r="O2420" s="1" t="s">
        <v>130</v>
      </c>
      <c r="P2420" s="1" t="s">
        <v>4931</v>
      </c>
      <c r="Q2420" s="1" t="s">
        <v>42</v>
      </c>
      <c r="R2420">
        <v>53</v>
      </c>
      <c r="S2420" s="1" t="s">
        <v>30</v>
      </c>
      <c r="T2420" s="1" t="s">
        <v>30</v>
      </c>
      <c r="U2420" s="1" t="s">
        <v>30</v>
      </c>
      <c r="V2420">
        <v>0</v>
      </c>
      <c r="W2420" s="1" t="s">
        <v>30</v>
      </c>
      <c r="X2420" s="1" t="s">
        <v>57</v>
      </c>
      <c r="Y2420" s="1" t="s">
        <v>37</v>
      </c>
      <c r="Z2420">
        <v>13</v>
      </c>
      <c r="AA2420">
        <v>553</v>
      </c>
      <c r="AB2420" s="1" t="s">
        <v>13500</v>
      </c>
      <c r="AC2420" s="1" t="s">
        <v>13500</v>
      </c>
      <c r="AD2420" t="s">
        <v>13494</v>
      </c>
      <c r="AE2420" s="1" t="s">
        <v>38</v>
      </c>
      <c r="AF2420" s="1" t="s">
        <v>38</v>
      </c>
      <c r="AG2420" t="s">
        <v>13527</v>
      </c>
      <c r="AH2420" t="s">
        <v>38</v>
      </c>
      <c r="AI2420" t="s">
        <v>13540</v>
      </c>
    </row>
    <row r="2421" spans="1:35" x14ac:dyDescent="0.25">
      <c r="A2421" s="1" t="s">
        <v>4932</v>
      </c>
      <c r="B2421" s="1" t="s">
        <v>30</v>
      </c>
      <c r="C2421">
        <v>1</v>
      </c>
      <c r="D2421">
        <v>5</v>
      </c>
      <c r="E2421">
        <v>15</v>
      </c>
      <c r="F2421">
        <v>0</v>
      </c>
      <c r="G2421">
        <v>0</v>
      </c>
      <c r="H2421" s="1" t="s">
        <v>30</v>
      </c>
      <c r="I2421" s="1" t="s">
        <v>31</v>
      </c>
      <c r="J2421">
        <v>0</v>
      </c>
      <c r="K2421">
        <v>0</v>
      </c>
      <c r="L2421">
        <v>5</v>
      </c>
      <c r="M2421" s="1" t="s">
        <v>32</v>
      </c>
      <c r="N2421">
        <v>0</v>
      </c>
      <c r="O2421" s="1" t="s">
        <v>65</v>
      </c>
      <c r="P2421" s="1" t="s">
        <v>4933</v>
      </c>
      <c r="Q2421" s="1" t="s">
        <v>35</v>
      </c>
      <c r="R2421">
        <v>34</v>
      </c>
      <c r="S2421" s="1" t="s">
        <v>30</v>
      </c>
      <c r="T2421" s="1" t="s">
        <v>30</v>
      </c>
      <c r="U2421" s="1" t="s">
        <v>30</v>
      </c>
      <c r="V2421">
        <v>0</v>
      </c>
      <c r="W2421" s="1" t="s">
        <v>30</v>
      </c>
      <c r="X2421" s="1" t="s">
        <v>36</v>
      </c>
      <c r="Y2421" s="1" t="s">
        <v>58</v>
      </c>
      <c r="Z2421">
        <v>23</v>
      </c>
      <c r="AA2421">
        <v>23</v>
      </c>
      <c r="AB2421" s="1" t="s">
        <v>13500</v>
      </c>
      <c r="AC2421" s="1" t="s">
        <v>13500</v>
      </c>
      <c r="AD2421" t="s">
        <v>13494</v>
      </c>
      <c r="AE2421" s="1" t="s">
        <v>38</v>
      </c>
      <c r="AF2421" s="1" t="s">
        <v>38</v>
      </c>
      <c r="AG2421" t="s">
        <v>13526</v>
      </c>
      <c r="AH2421" t="s">
        <v>38</v>
      </c>
      <c r="AI2421" t="s">
        <v>13538</v>
      </c>
    </row>
    <row r="2422" spans="1:35" x14ac:dyDescent="0.25">
      <c r="A2422" s="1" t="s">
        <v>4934</v>
      </c>
      <c r="B2422" s="1" t="s">
        <v>30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s="1" t="s">
        <v>30</v>
      </c>
      <c r="I2422" s="1" t="s">
        <v>31</v>
      </c>
      <c r="J2422">
        <v>0</v>
      </c>
      <c r="K2422">
        <v>0</v>
      </c>
      <c r="L2422">
        <v>11</v>
      </c>
      <c r="M2422" s="1" t="s">
        <v>32</v>
      </c>
      <c r="N2422">
        <v>0</v>
      </c>
      <c r="O2422" s="1" t="s">
        <v>68</v>
      </c>
      <c r="P2422" s="1" t="s">
        <v>4935</v>
      </c>
      <c r="Q2422" s="1" t="s">
        <v>35</v>
      </c>
      <c r="R2422">
        <v>53</v>
      </c>
      <c r="S2422" s="1" t="s">
        <v>30</v>
      </c>
      <c r="T2422" s="1" t="s">
        <v>30</v>
      </c>
      <c r="U2422" s="1" t="s">
        <v>30</v>
      </c>
      <c r="V2422">
        <v>0</v>
      </c>
      <c r="W2422" s="1" t="s">
        <v>32</v>
      </c>
      <c r="X2422" s="1" t="s">
        <v>57</v>
      </c>
      <c r="Y2422" s="1" t="s">
        <v>58</v>
      </c>
      <c r="Z2422">
        <v>47</v>
      </c>
      <c r="AA2422">
        <v>2988</v>
      </c>
      <c r="AB2422" s="1" t="s">
        <v>13500</v>
      </c>
      <c r="AC2422" s="1" t="s">
        <v>13500</v>
      </c>
      <c r="AD2422" t="s">
        <v>13494</v>
      </c>
      <c r="AE2422" s="1" t="s">
        <v>38</v>
      </c>
      <c r="AF2422" s="1" t="s">
        <v>38</v>
      </c>
      <c r="AG2422" t="s">
        <v>13526</v>
      </c>
      <c r="AH2422" t="s">
        <v>38</v>
      </c>
      <c r="AI2422" t="s">
        <v>13540</v>
      </c>
    </row>
    <row r="2423" spans="1:35" x14ac:dyDescent="0.25">
      <c r="A2423" s="1" t="s">
        <v>4936</v>
      </c>
      <c r="B2423" s="1" t="s">
        <v>30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s="1" t="s">
        <v>30</v>
      </c>
      <c r="I2423" s="1" t="s">
        <v>31</v>
      </c>
      <c r="J2423">
        <v>0</v>
      </c>
      <c r="K2423">
        <v>0</v>
      </c>
      <c r="L2423">
        <v>16</v>
      </c>
      <c r="M2423" s="1" t="s">
        <v>32</v>
      </c>
      <c r="N2423">
        <v>0</v>
      </c>
      <c r="O2423" s="1" t="s">
        <v>375</v>
      </c>
      <c r="P2423" s="1" t="s">
        <v>4937</v>
      </c>
      <c r="Q2423" s="1" t="s">
        <v>42</v>
      </c>
      <c r="R2423">
        <v>25</v>
      </c>
      <c r="S2423" s="1" t="s">
        <v>32</v>
      </c>
      <c r="T2423" s="1" t="s">
        <v>30</v>
      </c>
      <c r="U2423" s="1" t="s">
        <v>30</v>
      </c>
      <c r="V2423">
        <v>0</v>
      </c>
      <c r="W2423" s="1" t="s">
        <v>30</v>
      </c>
      <c r="X2423" s="1" t="s">
        <v>36</v>
      </c>
      <c r="Y2423" s="1" t="s">
        <v>37</v>
      </c>
      <c r="Z2423">
        <v>43</v>
      </c>
      <c r="AA2423">
        <v>2947</v>
      </c>
      <c r="AB2423" s="1" t="s">
        <v>13500</v>
      </c>
      <c r="AC2423" s="1" t="s">
        <v>13500</v>
      </c>
      <c r="AD2423" t="s">
        <v>13495</v>
      </c>
      <c r="AE2423" s="1" t="s">
        <v>38</v>
      </c>
      <c r="AF2423" s="1" t="s">
        <v>38</v>
      </c>
      <c r="AG2423" t="s">
        <v>13526</v>
      </c>
      <c r="AH2423" t="s">
        <v>38</v>
      </c>
      <c r="AI2423" t="s">
        <v>13540</v>
      </c>
    </row>
    <row r="2424" spans="1:35" x14ac:dyDescent="0.25">
      <c r="A2424" s="1" t="s">
        <v>4938</v>
      </c>
      <c r="B2424" s="1" t="s">
        <v>30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s="1" t="s">
        <v>30</v>
      </c>
      <c r="I2424" s="1" t="s">
        <v>31</v>
      </c>
      <c r="J2424">
        <v>0</v>
      </c>
      <c r="K2424">
        <v>0</v>
      </c>
      <c r="L2424">
        <v>13</v>
      </c>
      <c r="M2424" s="1" t="s">
        <v>30</v>
      </c>
      <c r="N2424">
        <v>83</v>
      </c>
      <c r="O2424" s="1" t="s">
        <v>88</v>
      </c>
      <c r="P2424" s="1" t="s">
        <v>4939</v>
      </c>
      <c r="Q2424" s="1" t="s">
        <v>35</v>
      </c>
      <c r="R2424">
        <v>25</v>
      </c>
      <c r="S2424" s="1" t="s">
        <v>32</v>
      </c>
      <c r="T2424" s="1" t="s">
        <v>30</v>
      </c>
      <c r="U2424" s="1" t="s">
        <v>30</v>
      </c>
      <c r="V2424">
        <v>0</v>
      </c>
      <c r="W2424" s="1" t="s">
        <v>32</v>
      </c>
      <c r="X2424" s="1" t="s">
        <v>57</v>
      </c>
      <c r="Y2424" s="1" t="s">
        <v>37</v>
      </c>
      <c r="Z2424">
        <v>53</v>
      </c>
      <c r="AA2424">
        <v>3204</v>
      </c>
      <c r="AB2424" s="1" t="s">
        <v>13500</v>
      </c>
      <c r="AC2424" s="1" t="s">
        <v>13500</v>
      </c>
      <c r="AD2424" t="s">
        <v>13495</v>
      </c>
      <c r="AE2424" s="1" t="s">
        <v>38</v>
      </c>
      <c r="AF2424" s="1" t="s">
        <v>38</v>
      </c>
      <c r="AG2424" t="s">
        <v>13526</v>
      </c>
      <c r="AH2424" t="s">
        <v>38</v>
      </c>
      <c r="AI2424" t="s">
        <v>13540</v>
      </c>
    </row>
    <row r="2425" spans="1:35" x14ac:dyDescent="0.25">
      <c r="A2425" s="1" t="s">
        <v>4940</v>
      </c>
      <c r="B2425" s="1" t="s">
        <v>30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s="1" t="s">
        <v>30</v>
      </c>
      <c r="I2425" s="1" t="s">
        <v>31</v>
      </c>
      <c r="J2425">
        <v>0</v>
      </c>
      <c r="K2425">
        <v>0</v>
      </c>
      <c r="L2425">
        <v>6</v>
      </c>
      <c r="M2425" s="1" t="s">
        <v>32</v>
      </c>
      <c r="N2425">
        <v>0</v>
      </c>
      <c r="O2425" s="1" t="s">
        <v>106</v>
      </c>
      <c r="P2425" s="1" t="s">
        <v>4941</v>
      </c>
      <c r="Q2425" s="1" t="s">
        <v>42</v>
      </c>
      <c r="R2425">
        <v>73</v>
      </c>
      <c r="S2425" s="1" t="s">
        <v>30</v>
      </c>
      <c r="T2425" s="1" t="s">
        <v>32</v>
      </c>
      <c r="U2425" s="1" t="s">
        <v>30</v>
      </c>
      <c r="V2425">
        <v>0</v>
      </c>
      <c r="W2425" s="1" t="s">
        <v>30</v>
      </c>
      <c r="X2425" s="1" t="s">
        <v>57</v>
      </c>
      <c r="Y2425" s="1" t="s">
        <v>37</v>
      </c>
      <c r="Z2425">
        <v>32</v>
      </c>
      <c r="AA2425">
        <v>1431</v>
      </c>
      <c r="AB2425" s="1" t="s">
        <v>13500</v>
      </c>
      <c r="AC2425" s="1" t="s">
        <v>13500</v>
      </c>
      <c r="AD2425" t="s">
        <v>13496</v>
      </c>
      <c r="AE2425" s="1" t="s">
        <v>38</v>
      </c>
      <c r="AF2425" s="1" t="s">
        <v>38</v>
      </c>
      <c r="AG2425" t="s">
        <v>13526</v>
      </c>
      <c r="AH2425" t="s">
        <v>38</v>
      </c>
      <c r="AI2425" t="s">
        <v>13540</v>
      </c>
    </row>
    <row r="2426" spans="1:35" x14ac:dyDescent="0.25">
      <c r="A2426" s="1" t="s">
        <v>4942</v>
      </c>
      <c r="B2426" s="1" t="s">
        <v>30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s="1" t="s">
        <v>30</v>
      </c>
      <c r="I2426" s="1" t="s">
        <v>31</v>
      </c>
      <c r="J2426">
        <v>0</v>
      </c>
      <c r="K2426">
        <v>0</v>
      </c>
      <c r="L2426">
        <v>1</v>
      </c>
      <c r="M2426" s="1" t="s">
        <v>32</v>
      </c>
      <c r="N2426">
        <v>0</v>
      </c>
      <c r="O2426" s="1" t="s">
        <v>100</v>
      </c>
      <c r="P2426" s="1" t="s">
        <v>4943</v>
      </c>
      <c r="Q2426" s="1" t="s">
        <v>35</v>
      </c>
      <c r="R2426">
        <v>34</v>
      </c>
      <c r="S2426" s="1" t="s">
        <v>30</v>
      </c>
      <c r="T2426" s="1" t="s">
        <v>30</v>
      </c>
      <c r="U2426" s="1" t="s">
        <v>30</v>
      </c>
      <c r="V2426">
        <v>0</v>
      </c>
      <c r="W2426" s="1" t="s">
        <v>32</v>
      </c>
      <c r="X2426" s="1" t="s">
        <v>57</v>
      </c>
      <c r="Y2426" s="1" t="s">
        <v>58</v>
      </c>
      <c r="Z2426">
        <v>51</v>
      </c>
      <c r="AA2426">
        <v>3526</v>
      </c>
      <c r="AB2426" s="1" t="s">
        <v>13500</v>
      </c>
      <c r="AC2426" s="1" t="s">
        <v>13500</v>
      </c>
      <c r="AD2426" t="s">
        <v>13494</v>
      </c>
      <c r="AE2426" s="1" t="s">
        <v>38</v>
      </c>
      <c r="AF2426" s="1" t="s">
        <v>38</v>
      </c>
      <c r="AG2426" t="s">
        <v>13527</v>
      </c>
      <c r="AH2426" t="s">
        <v>38</v>
      </c>
      <c r="AI2426" t="s">
        <v>13540</v>
      </c>
    </row>
    <row r="2427" spans="1:35" x14ac:dyDescent="0.25">
      <c r="A2427" s="1" t="s">
        <v>4944</v>
      </c>
      <c r="B2427" s="1" t="s">
        <v>30</v>
      </c>
      <c r="C2427">
        <v>5</v>
      </c>
      <c r="D2427">
        <v>11</v>
      </c>
      <c r="E2427">
        <v>19.3</v>
      </c>
      <c r="F2427">
        <v>0</v>
      </c>
      <c r="G2427">
        <v>0</v>
      </c>
      <c r="H2427" s="1" t="s">
        <v>30</v>
      </c>
      <c r="I2427" s="1" t="s">
        <v>31</v>
      </c>
      <c r="J2427">
        <v>0</v>
      </c>
      <c r="K2427">
        <v>0</v>
      </c>
      <c r="L2427">
        <v>0</v>
      </c>
      <c r="M2427" s="1" t="s">
        <v>30</v>
      </c>
      <c r="N2427">
        <v>0</v>
      </c>
      <c r="O2427" s="1" t="s">
        <v>125</v>
      </c>
      <c r="P2427" s="1" t="s">
        <v>4945</v>
      </c>
      <c r="Q2427" s="1" t="s">
        <v>42</v>
      </c>
      <c r="R2427">
        <v>26</v>
      </c>
      <c r="S2427" s="1" t="s">
        <v>32</v>
      </c>
      <c r="T2427" s="1" t="s">
        <v>30</v>
      </c>
      <c r="U2427" s="1" t="s">
        <v>30</v>
      </c>
      <c r="V2427">
        <v>0</v>
      </c>
      <c r="W2427" s="1" t="s">
        <v>30</v>
      </c>
      <c r="X2427" s="1" t="s">
        <v>36</v>
      </c>
      <c r="Y2427" s="1" t="s">
        <v>58</v>
      </c>
      <c r="Z2427">
        <v>7</v>
      </c>
      <c r="AA2427">
        <v>34</v>
      </c>
      <c r="AB2427" s="1" t="s">
        <v>13500</v>
      </c>
      <c r="AC2427" s="1" t="s">
        <v>13500</v>
      </c>
      <c r="AD2427" t="s">
        <v>13495</v>
      </c>
      <c r="AE2427" s="1" t="s">
        <v>38</v>
      </c>
      <c r="AF2427" s="1" t="s">
        <v>38</v>
      </c>
      <c r="AG2427" t="s">
        <v>13527</v>
      </c>
      <c r="AH2427" t="s">
        <v>38</v>
      </c>
      <c r="AI2427" t="s">
        <v>13538</v>
      </c>
    </row>
    <row r="2428" spans="1:35" x14ac:dyDescent="0.25">
      <c r="A2428" s="1" t="s">
        <v>4946</v>
      </c>
      <c r="B2428" s="1" t="s">
        <v>30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s="1" t="s">
        <v>30</v>
      </c>
      <c r="I2428" s="1" t="s">
        <v>31</v>
      </c>
      <c r="J2428">
        <v>0</v>
      </c>
      <c r="K2428">
        <v>0</v>
      </c>
      <c r="L2428">
        <v>0</v>
      </c>
      <c r="M2428" s="1" t="s">
        <v>30</v>
      </c>
      <c r="N2428">
        <v>0</v>
      </c>
      <c r="O2428" s="1" t="s">
        <v>135</v>
      </c>
      <c r="P2428" s="1" t="s">
        <v>4947</v>
      </c>
      <c r="Q2428" s="1" t="s">
        <v>35</v>
      </c>
      <c r="R2428">
        <v>41</v>
      </c>
      <c r="S2428" s="1" t="s">
        <v>30</v>
      </c>
      <c r="T2428" s="1" t="s">
        <v>30</v>
      </c>
      <c r="U2428" s="1" t="s">
        <v>30</v>
      </c>
      <c r="V2428">
        <v>0</v>
      </c>
      <c r="W2428" s="1" t="s">
        <v>30</v>
      </c>
      <c r="X2428" s="1" t="s">
        <v>57</v>
      </c>
      <c r="Y2428" s="1" t="s">
        <v>58</v>
      </c>
      <c r="Z2428">
        <v>16</v>
      </c>
      <c r="AA2428">
        <v>1046</v>
      </c>
      <c r="AB2428" s="1" t="s">
        <v>13500</v>
      </c>
      <c r="AC2428" s="1" t="s">
        <v>13500</v>
      </c>
      <c r="AD2428" t="s">
        <v>13494</v>
      </c>
      <c r="AE2428" s="1" t="s">
        <v>38</v>
      </c>
      <c r="AF2428" s="1" t="s">
        <v>38</v>
      </c>
      <c r="AG2428" t="s">
        <v>13527</v>
      </c>
      <c r="AH2428" t="s">
        <v>38</v>
      </c>
      <c r="AI2428" t="s">
        <v>13540</v>
      </c>
    </row>
    <row r="2429" spans="1:35" x14ac:dyDescent="0.25">
      <c r="A2429" s="1" t="s">
        <v>4948</v>
      </c>
      <c r="B2429" s="1" t="s">
        <v>30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s="1" t="s">
        <v>30</v>
      </c>
      <c r="I2429" s="1" t="s">
        <v>31</v>
      </c>
      <c r="J2429">
        <v>0</v>
      </c>
      <c r="K2429">
        <v>0</v>
      </c>
      <c r="L2429">
        <v>5</v>
      </c>
      <c r="M2429" s="1" t="s">
        <v>32</v>
      </c>
      <c r="N2429">
        <v>0</v>
      </c>
      <c r="O2429" s="1" t="s">
        <v>33</v>
      </c>
      <c r="P2429" s="1" t="s">
        <v>4949</v>
      </c>
      <c r="Q2429" s="1" t="s">
        <v>42</v>
      </c>
      <c r="R2429">
        <v>59</v>
      </c>
      <c r="S2429" s="1" t="s">
        <v>30</v>
      </c>
      <c r="T2429" s="1" t="s">
        <v>30</v>
      </c>
      <c r="U2429" s="1" t="s">
        <v>30</v>
      </c>
      <c r="V2429">
        <v>0</v>
      </c>
      <c r="W2429" s="1" t="s">
        <v>32</v>
      </c>
      <c r="X2429" s="1" t="s">
        <v>36</v>
      </c>
      <c r="Y2429" s="1" t="s">
        <v>37</v>
      </c>
      <c r="Z2429">
        <v>37</v>
      </c>
      <c r="AA2429">
        <v>687</v>
      </c>
      <c r="AB2429" s="1" t="s">
        <v>13500</v>
      </c>
      <c r="AC2429" s="1" t="s">
        <v>13500</v>
      </c>
      <c r="AD2429" t="s">
        <v>13494</v>
      </c>
      <c r="AE2429" s="1" t="s">
        <v>38</v>
      </c>
      <c r="AF2429" s="1" t="s">
        <v>38</v>
      </c>
      <c r="AG2429" t="s">
        <v>13526</v>
      </c>
      <c r="AH2429" t="s">
        <v>38</v>
      </c>
      <c r="AI2429" t="s">
        <v>13539</v>
      </c>
    </row>
    <row r="2430" spans="1:35" x14ac:dyDescent="0.25">
      <c r="A2430" s="1" t="s">
        <v>4950</v>
      </c>
      <c r="B2430" s="1" t="s">
        <v>30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s="1" t="s">
        <v>30</v>
      </c>
      <c r="I2430" s="1" t="s">
        <v>46</v>
      </c>
      <c r="J2430">
        <v>0</v>
      </c>
      <c r="K2430">
        <v>0</v>
      </c>
      <c r="L2430">
        <v>9</v>
      </c>
      <c r="M2430" s="1" t="s">
        <v>30</v>
      </c>
      <c r="N2430">
        <v>7</v>
      </c>
      <c r="O2430" s="1" t="s">
        <v>135</v>
      </c>
      <c r="P2430" s="1" t="s">
        <v>4951</v>
      </c>
      <c r="Q2430" s="1" t="s">
        <v>42</v>
      </c>
      <c r="R2430">
        <v>48</v>
      </c>
      <c r="S2430" s="1" t="s">
        <v>30</v>
      </c>
      <c r="T2430" s="1" t="s">
        <v>30</v>
      </c>
      <c r="U2430" s="1" t="s">
        <v>30</v>
      </c>
      <c r="V2430">
        <v>0</v>
      </c>
      <c r="W2430" s="1" t="s">
        <v>30</v>
      </c>
      <c r="X2430" s="1" t="s">
        <v>36</v>
      </c>
      <c r="Y2430" s="1" t="s">
        <v>37</v>
      </c>
      <c r="Z2430">
        <v>42</v>
      </c>
      <c r="AA2430">
        <v>1158</v>
      </c>
      <c r="AB2430" s="1" t="s">
        <v>13500</v>
      </c>
      <c r="AC2430" s="1" t="s">
        <v>13500</v>
      </c>
      <c r="AD2430" t="s">
        <v>13494</v>
      </c>
      <c r="AE2430" s="1" t="s">
        <v>38</v>
      </c>
      <c r="AF2430" s="1" t="s">
        <v>38</v>
      </c>
      <c r="AG2430" t="s">
        <v>13526</v>
      </c>
      <c r="AH2430" t="s">
        <v>38</v>
      </c>
      <c r="AI2430" t="s">
        <v>13539</v>
      </c>
    </row>
    <row r="2431" spans="1:35" x14ac:dyDescent="0.25">
      <c r="A2431" s="1" t="s">
        <v>4952</v>
      </c>
      <c r="B2431" s="1" t="s">
        <v>30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s="1" t="s">
        <v>30</v>
      </c>
      <c r="I2431" s="1" t="s">
        <v>31</v>
      </c>
      <c r="J2431">
        <v>0</v>
      </c>
      <c r="K2431">
        <v>0</v>
      </c>
      <c r="L2431">
        <v>1</v>
      </c>
      <c r="M2431" s="1" t="s">
        <v>32</v>
      </c>
      <c r="N2431">
        <v>0</v>
      </c>
      <c r="O2431" s="1" t="s">
        <v>52</v>
      </c>
      <c r="P2431" s="1" t="s">
        <v>4953</v>
      </c>
      <c r="Q2431" s="1" t="s">
        <v>42</v>
      </c>
      <c r="R2431">
        <v>38</v>
      </c>
      <c r="S2431" s="1" t="s">
        <v>30</v>
      </c>
      <c r="T2431" s="1" t="s">
        <v>30</v>
      </c>
      <c r="U2431" s="1" t="s">
        <v>30</v>
      </c>
      <c r="V2431">
        <v>0</v>
      </c>
      <c r="W2431" s="1" t="s">
        <v>32</v>
      </c>
      <c r="X2431" s="1" t="s">
        <v>43</v>
      </c>
      <c r="Y2431" s="1" t="s">
        <v>37</v>
      </c>
      <c r="Z2431">
        <v>20</v>
      </c>
      <c r="AA2431">
        <v>605</v>
      </c>
      <c r="AB2431" s="1" t="s">
        <v>13500</v>
      </c>
      <c r="AC2431" s="1" t="s">
        <v>13500</v>
      </c>
      <c r="AD2431" t="s">
        <v>13494</v>
      </c>
      <c r="AE2431" s="1" t="s">
        <v>38</v>
      </c>
      <c r="AF2431" s="1" t="s">
        <v>38</v>
      </c>
      <c r="AG2431" t="s">
        <v>13527</v>
      </c>
      <c r="AH2431" t="s">
        <v>38</v>
      </c>
      <c r="AI2431" t="s">
        <v>13539</v>
      </c>
    </row>
    <row r="2432" spans="1:35" x14ac:dyDescent="0.25">
      <c r="A2432" s="1" t="s">
        <v>4954</v>
      </c>
      <c r="B2432" s="1" t="s">
        <v>30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s="1" t="s">
        <v>30</v>
      </c>
      <c r="I2432" s="1" t="s">
        <v>31</v>
      </c>
      <c r="J2432">
        <v>0</v>
      </c>
      <c r="K2432">
        <v>0</v>
      </c>
      <c r="L2432">
        <v>5</v>
      </c>
      <c r="M2432" s="1" t="s">
        <v>32</v>
      </c>
      <c r="N2432">
        <v>0</v>
      </c>
      <c r="O2432" s="1" t="s">
        <v>375</v>
      </c>
      <c r="P2432" s="1" t="s">
        <v>4955</v>
      </c>
      <c r="Q2432" s="1" t="s">
        <v>35</v>
      </c>
      <c r="R2432">
        <v>44</v>
      </c>
      <c r="S2432" s="1" t="s">
        <v>30</v>
      </c>
      <c r="T2432" s="1" t="s">
        <v>30</v>
      </c>
      <c r="U2432" s="1" t="s">
        <v>30</v>
      </c>
      <c r="V2432">
        <v>0</v>
      </c>
      <c r="W2432" s="1" t="s">
        <v>32</v>
      </c>
      <c r="X2432" s="1" t="s">
        <v>43</v>
      </c>
      <c r="Y2432" s="1" t="s">
        <v>58</v>
      </c>
      <c r="Z2432">
        <v>45</v>
      </c>
      <c r="AA2432">
        <v>2242</v>
      </c>
      <c r="AB2432" s="1" t="s">
        <v>13500</v>
      </c>
      <c r="AC2432" s="1" t="s">
        <v>13500</v>
      </c>
      <c r="AD2432" t="s">
        <v>13494</v>
      </c>
      <c r="AE2432" s="1" t="s">
        <v>38</v>
      </c>
      <c r="AF2432" s="1" t="s">
        <v>38</v>
      </c>
      <c r="AG2432" t="s">
        <v>13526</v>
      </c>
      <c r="AH2432" t="s">
        <v>38</v>
      </c>
      <c r="AI2432" t="s">
        <v>13540</v>
      </c>
    </row>
    <row r="2433" spans="1:35" x14ac:dyDescent="0.25">
      <c r="A2433" s="1" t="s">
        <v>4956</v>
      </c>
      <c r="B2433" s="1" t="s">
        <v>30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s="1" t="s">
        <v>30</v>
      </c>
      <c r="I2433" s="1" t="s">
        <v>46</v>
      </c>
      <c r="J2433">
        <v>0</v>
      </c>
      <c r="K2433">
        <v>0</v>
      </c>
      <c r="L2433">
        <v>4</v>
      </c>
      <c r="M2433" s="1" t="s">
        <v>32</v>
      </c>
      <c r="N2433">
        <v>0</v>
      </c>
      <c r="O2433" s="1" t="s">
        <v>130</v>
      </c>
      <c r="P2433" s="1" t="s">
        <v>4957</v>
      </c>
      <c r="Q2433" s="1" t="s">
        <v>42</v>
      </c>
      <c r="R2433">
        <v>37</v>
      </c>
      <c r="S2433" s="1" t="s">
        <v>30</v>
      </c>
      <c r="T2433" s="1" t="s">
        <v>30</v>
      </c>
      <c r="U2433" s="1" t="s">
        <v>30</v>
      </c>
      <c r="V2433">
        <v>0</v>
      </c>
      <c r="W2433" s="1" t="s">
        <v>32</v>
      </c>
      <c r="X2433" s="1" t="s">
        <v>43</v>
      </c>
      <c r="Y2433" s="1" t="s">
        <v>58</v>
      </c>
      <c r="Z2433">
        <v>42</v>
      </c>
      <c r="AA2433">
        <v>2099</v>
      </c>
      <c r="AB2433" s="1" t="s">
        <v>13500</v>
      </c>
      <c r="AC2433" s="1" t="s">
        <v>13500</v>
      </c>
      <c r="AD2433" t="s">
        <v>13494</v>
      </c>
      <c r="AE2433" s="1" t="s">
        <v>38</v>
      </c>
      <c r="AF2433" s="1" t="s">
        <v>38</v>
      </c>
      <c r="AG2433" t="s">
        <v>13526</v>
      </c>
      <c r="AH2433" t="s">
        <v>38</v>
      </c>
      <c r="AI2433" t="s">
        <v>13540</v>
      </c>
    </row>
    <row r="2434" spans="1:35" x14ac:dyDescent="0.25">
      <c r="A2434" s="1" t="s">
        <v>4958</v>
      </c>
      <c r="B2434" s="1" t="s">
        <v>30</v>
      </c>
      <c r="C2434">
        <v>7</v>
      </c>
      <c r="D2434">
        <v>20</v>
      </c>
      <c r="E2434">
        <v>57.8</v>
      </c>
      <c r="F2434">
        <v>0</v>
      </c>
      <c r="G2434">
        <v>0</v>
      </c>
      <c r="H2434" s="1" t="s">
        <v>30</v>
      </c>
      <c r="I2434" s="1" t="s">
        <v>31</v>
      </c>
      <c r="J2434">
        <v>0</v>
      </c>
      <c r="K2434">
        <v>0</v>
      </c>
      <c r="L2434">
        <v>12</v>
      </c>
      <c r="M2434" s="1" t="s">
        <v>32</v>
      </c>
      <c r="N2434">
        <v>0</v>
      </c>
      <c r="O2434" s="1" t="s">
        <v>74</v>
      </c>
      <c r="P2434" s="1" t="s">
        <v>4959</v>
      </c>
      <c r="Q2434" s="1" t="s">
        <v>42</v>
      </c>
      <c r="R2434">
        <v>22</v>
      </c>
      <c r="S2434" s="1" t="s">
        <v>32</v>
      </c>
      <c r="T2434" s="1" t="s">
        <v>30</v>
      </c>
      <c r="U2434" s="1" t="s">
        <v>30</v>
      </c>
      <c r="V2434">
        <v>0</v>
      </c>
      <c r="W2434" s="1" t="s">
        <v>30</v>
      </c>
      <c r="X2434" s="1" t="s">
        <v>36</v>
      </c>
      <c r="Y2434" s="1" t="s">
        <v>37</v>
      </c>
      <c r="Z2434">
        <v>16</v>
      </c>
      <c r="AA2434">
        <v>115</v>
      </c>
      <c r="AB2434" s="1" t="s">
        <v>13500</v>
      </c>
      <c r="AC2434" s="1" t="s">
        <v>13500</v>
      </c>
      <c r="AD2434" t="s">
        <v>13495</v>
      </c>
      <c r="AE2434" s="1" t="s">
        <v>38</v>
      </c>
      <c r="AF2434" s="1" t="s">
        <v>38</v>
      </c>
      <c r="AG2434" t="s">
        <v>13526</v>
      </c>
      <c r="AH2434" t="s">
        <v>38</v>
      </c>
      <c r="AI2434" t="s">
        <v>13538</v>
      </c>
    </row>
    <row r="2435" spans="1:35" x14ac:dyDescent="0.25">
      <c r="A2435" s="1" t="s">
        <v>4960</v>
      </c>
      <c r="B2435" s="1" t="s">
        <v>30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s="1" t="s">
        <v>30</v>
      </c>
      <c r="I2435" s="1" t="s">
        <v>31</v>
      </c>
      <c r="J2435">
        <v>0</v>
      </c>
      <c r="K2435">
        <v>0</v>
      </c>
      <c r="L2435">
        <v>2</v>
      </c>
      <c r="M2435" s="1" t="s">
        <v>32</v>
      </c>
      <c r="N2435">
        <v>0</v>
      </c>
      <c r="O2435" s="1" t="s">
        <v>94</v>
      </c>
      <c r="P2435" s="1" t="s">
        <v>4961</v>
      </c>
      <c r="Q2435" s="1" t="s">
        <v>35</v>
      </c>
      <c r="R2435">
        <v>76</v>
      </c>
      <c r="S2435" s="1" t="s">
        <v>30</v>
      </c>
      <c r="T2435" s="1" t="s">
        <v>32</v>
      </c>
      <c r="U2435" s="1" t="s">
        <v>30</v>
      </c>
      <c r="V2435">
        <v>0</v>
      </c>
      <c r="W2435" s="1" t="s">
        <v>32</v>
      </c>
      <c r="X2435" s="1" t="s">
        <v>57</v>
      </c>
      <c r="Y2435" s="1" t="s">
        <v>37</v>
      </c>
      <c r="Z2435">
        <v>34</v>
      </c>
      <c r="AA2435">
        <v>874</v>
      </c>
      <c r="AB2435" s="1" t="s">
        <v>13500</v>
      </c>
      <c r="AC2435" s="1" t="s">
        <v>13500</v>
      </c>
      <c r="AD2435" t="s">
        <v>13496</v>
      </c>
      <c r="AE2435" s="1" t="s">
        <v>38</v>
      </c>
      <c r="AF2435" s="1" t="s">
        <v>38</v>
      </c>
      <c r="AG2435" t="s">
        <v>13527</v>
      </c>
      <c r="AH2435" t="s">
        <v>38</v>
      </c>
      <c r="AI2435" t="s">
        <v>13539</v>
      </c>
    </row>
    <row r="2436" spans="1:35" x14ac:dyDescent="0.25">
      <c r="A2436" s="1" t="s">
        <v>4962</v>
      </c>
      <c r="B2436" s="1" t="s">
        <v>30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s="1" t="s">
        <v>30</v>
      </c>
      <c r="I2436" s="1" t="s">
        <v>31</v>
      </c>
      <c r="J2436">
        <v>0</v>
      </c>
      <c r="K2436">
        <v>0</v>
      </c>
      <c r="L2436">
        <v>6</v>
      </c>
      <c r="M2436" s="1" t="s">
        <v>30</v>
      </c>
      <c r="N2436">
        <v>42</v>
      </c>
      <c r="O2436" s="1" t="s">
        <v>77</v>
      </c>
      <c r="P2436" s="1" t="s">
        <v>4963</v>
      </c>
      <c r="Q2436" s="1" t="s">
        <v>42</v>
      </c>
      <c r="R2436">
        <v>36</v>
      </c>
      <c r="S2436" s="1" t="s">
        <v>30</v>
      </c>
      <c r="T2436" s="1" t="s">
        <v>30</v>
      </c>
      <c r="U2436" s="1" t="s">
        <v>30</v>
      </c>
      <c r="V2436">
        <v>0</v>
      </c>
      <c r="W2436" s="1" t="s">
        <v>32</v>
      </c>
      <c r="X2436" s="1" t="s">
        <v>57</v>
      </c>
      <c r="Y2436" s="1" t="s">
        <v>58</v>
      </c>
      <c r="Z2436">
        <v>26</v>
      </c>
      <c r="AA2436">
        <v>1519</v>
      </c>
      <c r="AB2436" s="1" t="s">
        <v>13500</v>
      </c>
      <c r="AC2436" s="1" t="s">
        <v>13500</v>
      </c>
      <c r="AD2436" t="s">
        <v>13494</v>
      </c>
      <c r="AE2436" s="1" t="s">
        <v>38</v>
      </c>
      <c r="AF2436" s="1" t="s">
        <v>38</v>
      </c>
      <c r="AG2436" t="s">
        <v>13526</v>
      </c>
      <c r="AH2436" t="s">
        <v>38</v>
      </c>
      <c r="AI2436" t="s">
        <v>13540</v>
      </c>
    </row>
    <row r="2437" spans="1:35" x14ac:dyDescent="0.25">
      <c r="A2437" s="1" t="s">
        <v>4964</v>
      </c>
      <c r="B2437" s="1" t="s">
        <v>30</v>
      </c>
      <c r="C2437">
        <v>3</v>
      </c>
      <c r="D2437">
        <v>7</v>
      </c>
      <c r="E2437">
        <v>18.7</v>
      </c>
      <c r="F2437">
        <v>0</v>
      </c>
      <c r="G2437">
        <v>0</v>
      </c>
      <c r="H2437" s="1" t="s">
        <v>30</v>
      </c>
      <c r="I2437" s="1" t="s">
        <v>31</v>
      </c>
      <c r="J2437">
        <v>0</v>
      </c>
      <c r="K2437">
        <v>0</v>
      </c>
      <c r="L2437">
        <v>0</v>
      </c>
      <c r="M2437" s="1" t="s">
        <v>30</v>
      </c>
      <c r="N2437">
        <v>0</v>
      </c>
      <c r="O2437" s="1" t="s">
        <v>166</v>
      </c>
      <c r="P2437" s="1" t="s">
        <v>4965</v>
      </c>
      <c r="Q2437" s="1" t="s">
        <v>35</v>
      </c>
      <c r="R2437">
        <v>58</v>
      </c>
      <c r="S2437" s="1" t="s">
        <v>30</v>
      </c>
      <c r="T2437" s="1" t="s">
        <v>30</v>
      </c>
      <c r="U2437" s="1" t="s">
        <v>30</v>
      </c>
      <c r="V2437">
        <v>0</v>
      </c>
      <c r="W2437" s="1" t="s">
        <v>30</v>
      </c>
      <c r="X2437" s="1" t="s">
        <v>36</v>
      </c>
      <c r="Y2437" s="1" t="s">
        <v>37</v>
      </c>
      <c r="Z2437">
        <v>8</v>
      </c>
      <c r="AA2437">
        <v>25</v>
      </c>
      <c r="AB2437" s="1" t="s">
        <v>13500</v>
      </c>
      <c r="AC2437" s="1" t="s">
        <v>13500</v>
      </c>
      <c r="AD2437" t="s">
        <v>13494</v>
      </c>
      <c r="AE2437" s="1" t="s">
        <v>38</v>
      </c>
      <c r="AF2437" s="1" t="s">
        <v>38</v>
      </c>
      <c r="AG2437" t="s">
        <v>13527</v>
      </c>
      <c r="AH2437" t="s">
        <v>38</v>
      </c>
      <c r="AI2437" t="s">
        <v>13538</v>
      </c>
    </row>
    <row r="2438" spans="1:35" x14ac:dyDescent="0.25">
      <c r="A2438" s="1" t="s">
        <v>4966</v>
      </c>
      <c r="B2438" s="1" t="s">
        <v>30</v>
      </c>
      <c r="C2438">
        <v>3</v>
      </c>
      <c r="D2438">
        <v>15</v>
      </c>
      <c r="E2438">
        <v>28.5</v>
      </c>
      <c r="F2438">
        <v>0</v>
      </c>
      <c r="G2438">
        <v>0</v>
      </c>
      <c r="H2438" s="1" t="s">
        <v>30</v>
      </c>
      <c r="I2438" s="1" t="s">
        <v>31</v>
      </c>
      <c r="J2438">
        <v>0</v>
      </c>
      <c r="K2438">
        <v>0</v>
      </c>
      <c r="L2438">
        <v>3</v>
      </c>
      <c r="M2438" s="1" t="s">
        <v>32</v>
      </c>
      <c r="N2438">
        <v>0</v>
      </c>
      <c r="O2438" s="1" t="s">
        <v>68</v>
      </c>
      <c r="P2438" s="1" t="s">
        <v>4967</v>
      </c>
      <c r="Q2438" s="1" t="s">
        <v>35</v>
      </c>
      <c r="R2438">
        <v>48</v>
      </c>
      <c r="S2438" s="1" t="s">
        <v>30</v>
      </c>
      <c r="T2438" s="1" t="s">
        <v>30</v>
      </c>
      <c r="U2438" s="1" t="s">
        <v>30</v>
      </c>
      <c r="V2438">
        <v>0</v>
      </c>
      <c r="W2438" s="1" t="s">
        <v>30</v>
      </c>
      <c r="X2438" s="1" t="s">
        <v>36</v>
      </c>
      <c r="Y2438" s="1" t="s">
        <v>37</v>
      </c>
      <c r="Z2438">
        <v>24</v>
      </c>
      <c r="AA2438">
        <v>61</v>
      </c>
      <c r="AB2438" s="1" t="s">
        <v>13500</v>
      </c>
      <c r="AC2438" s="1" t="s">
        <v>13500</v>
      </c>
      <c r="AD2438" t="s">
        <v>13494</v>
      </c>
      <c r="AE2438" s="1" t="s">
        <v>38</v>
      </c>
      <c r="AF2438" s="1" t="s">
        <v>38</v>
      </c>
      <c r="AG2438" t="s">
        <v>13526</v>
      </c>
      <c r="AH2438" t="s">
        <v>38</v>
      </c>
      <c r="AI2438" t="s">
        <v>13538</v>
      </c>
    </row>
    <row r="2439" spans="1:35" x14ac:dyDescent="0.25">
      <c r="A2439" s="1" t="s">
        <v>4968</v>
      </c>
      <c r="B2439" s="1" t="s">
        <v>30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s="1" t="s">
        <v>30</v>
      </c>
      <c r="I2439" s="1" t="s">
        <v>31</v>
      </c>
      <c r="J2439">
        <v>0</v>
      </c>
      <c r="K2439">
        <v>0</v>
      </c>
      <c r="L2439">
        <v>0</v>
      </c>
      <c r="M2439" s="1" t="s">
        <v>30</v>
      </c>
      <c r="N2439">
        <v>0</v>
      </c>
      <c r="O2439" s="1" t="s">
        <v>159</v>
      </c>
      <c r="P2439" s="1" t="s">
        <v>4969</v>
      </c>
      <c r="Q2439" s="1" t="s">
        <v>35</v>
      </c>
      <c r="R2439">
        <v>68</v>
      </c>
      <c r="S2439" s="1" t="s">
        <v>30</v>
      </c>
      <c r="T2439" s="1" t="s">
        <v>32</v>
      </c>
      <c r="U2439" s="1" t="s">
        <v>30</v>
      </c>
      <c r="V2439">
        <v>0</v>
      </c>
      <c r="W2439" s="1" t="s">
        <v>30</v>
      </c>
      <c r="X2439" s="1" t="s">
        <v>57</v>
      </c>
      <c r="Y2439" s="1" t="s">
        <v>37</v>
      </c>
      <c r="Z2439">
        <v>11</v>
      </c>
      <c r="AA2439">
        <v>643</v>
      </c>
      <c r="AB2439" s="1" t="s">
        <v>13500</v>
      </c>
      <c r="AC2439" s="1" t="s">
        <v>13500</v>
      </c>
      <c r="AD2439" t="s">
        <v>13496</v>
      </c>
      <c r="AE2439" s="1" t="s">
        <v>38</v>
      </c>
      <c r="AF2439" s="1" t="s">
        <v>38</v>
      </c>
      <c r="AG2439" t="s">
        <v>13527</v>
      </c>
      <c r="AH2439" t="s">
        <v>38</v>
      </c>
      <c r="AI2439" t="s">
        <v>13540</v>
      </c>
    </row>
    <row r="2440" spans="1:35" x14ac:dyDescent="0.25">
      <c r="A2440" s="1" t="s">
        <v>4970</v>
      </c>
      <c r="B2440" s="1" t="s">
        <v>30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s="1" t="s">
        <v>30</v>
      </c>
      <c r="I2440" s="1" t="s">
        <v>31</v>
      </c>
      <c r="J2440">
        <v>0</v>
      </c>
      <c r="K2440">
        <v>0</v>
      </c>
      <c r="L2440">
        <v>1</v>
      </c>
      <c r="M2440" s="1" t="s">
        <v>32</v>
      </c>
      <c r="N2440">
        <v>0</v>
      </c>
      <c r="O2440" s="1" t="s">
        <v>65</v>
      </c>
      <c r="P2440" s="1" t="s">
        <v>4971</v>
      </c>
      <c r="Q2440" s="1" t="s">
        <v>42</v>
      </c>
      <c r="R2440">
        <v>36</v>
      </c>
      <c r="S2440" s="1" t="s">
        <v>30</v>
      </c>
      <c r="T2440" s="1" t="s">
        <v>30</v>
      </c>
      <c r="U2440" s="1" t="s">
        <v>30</v>
      </c>
      <c r="V2440">
        <v>0</v>
      </c>
      <c r="W2440" s="1" t="s">
        <v>30</v>
      </c>
      <c r="X2440" s="1" t="s">
        <v>36</v>
      </c>
      <c r="Y2440" s="1" t="s">
        <v>37</v>
      </c>
      <c r="Z2440">
        <v>26</v>
      </c>
      <c r="AA2440">
        <v>1050</v>
      </c>
      <c r="AB2440" s="1" t="s">
        <v>13500</v>
      </c>
      <c r="AC2440" s="1" t="s">
        <v>13500</v>
      </c>
      <c r="AD2440" t="s">
        <v>13494</v>
      </c>
      <c r="AE2440" s="1" t="s">
        <v>38</v>
      </c>
      <c r="AF2440" s="1" t="s">
        <v>38</v>
      </c>
      <c r="AG2440" t="s">
        <v>13527</v>
      </c>
      <c r="AH2440" t="s">
        <v>38</v>
      </c>
      <c r="AI2440" t="s">
        <v>13539</v>
      </c>
    </row>
    <row r="2441" spans="1:35" x14ac:dyDescent="0.25">
      <c r="A2441" s="1" t="s">
        <v>4972</v>
      </c>
      <c r="B2441" s="1" t="s">
        <v>30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s="1" t="s">
        <v>30</v>
      </c>
      <c r="I2441" s="1" t="s">
        <v>31</v>
      </c>
      <c r="J2441">
        <v>0</v>
      </c>
      <c r="K2441">
        <v>0</v>
      </c>
      <c r="L2441">
        <v>0</v>
      </c>
      <c r="M2441" s="1" t="s">
        <v>30</v>
      </c>
      <c r="N2441">
        <v>0</v>
      </c>
      <c r="O2441" s="1" t="s">
        <v>103</v>
      </c>
      <c r="P2441" s="1" t="s">
        <v>4973</v>
      </c>
      <c r="Q2441" s="1" t="s">
        <v>42</v>
      </c>
      <c r="R2441">
        <v>62</v>
      </c>
      <c r="S2441" s="1" t="s">
        <v>30</v>
      </c>
      <c r="T2441" s="1" t="s">
        <v>30</v>
      </c>
      <c r="U2441" s="1" t="s">
        <v>30</v>
      </c>
      <c r="V2441">
        <v>0</v>
      </c>
      <c r="W2441" s="1" t="s">
        <v>30</v>
      </c>
      <c r="X2441" s="1" t="s">
        <v>57</v>
      </c>
      <c r="Y2441" s="1" t="s">
        <v>58</v>
      </c>
      <c r="Z2441">
        <v>16</v>
      </c>
      <c r="AA2441">
        <v>1112</v>
      </c>
      <c r="AB2441" s="1" t="s">
        <v>13500</v>
      </c>
      <c r="AC2441" s="1" t="s">
        <v>13500</v>
      </c>
      <c r="AD2441" t="s">
        <v>13494</v>
      </c>
      <c r="AE2441" s="1" t="s">
        <v>38</v>
      </c>
      <c r="AF2441" s="1" t="s">
        <v>38</v>
      </c>
      <c r="AG2441" t="s">
        <v>13527</v>
      </c>
      <c r="AH2441" t="s">
        <v>38</v>
      </c>
      <c r="AI2441" t="s">
        <v>13540</v>
      </c>
    </row>
    <row r="2442" spans="1:35" x14ac:dyDescent="0.25">
      <c r="A2442" s="1" t="s">
        <v>4974</v>
      </c>
      <c r="B2442" s="1" t="s">
        <v>30</v>
      </c>
      <c r="C2442">
        <v>1</v>
      </c>
      <c r="D2442">
        <v>3</v>
      </c>
      <c r="E2442">
        <v>9</v>
      </c>
      <c r="F2442">
        <v>0</v>
      </c>
      <c r="G2442">
        <v>0</v>
      </c>
      <c r="H2442" s="1" t="s">
        <v>30</v>
      </c>
      <c r="I2442" s="1" t="s">
        <v>31</v>
      </c>
      <c r="J2442">
        <v>0</v>
      </c>
      <c r="K2442">
        <v>0</v>
      </c>
      <c r="L2442">
        <v>14</v>
      </c>
      <c r="M2442" s="1" t="s">
        <v>30</v>
      </c>
      <c r="N2442">
        <v>6</v>
      </c>
      <c r="O2442" s="1" t="s">
        <v>1102</v>
      </c>
      <c r="P2442" s="1" t="s">
        <v>4975</v>
      </c>
      <c r="Q2442" s="1" t="s">
        <v>42</v>
      </c>
      <c r="R2442">
        <v>61</v>
      </c>
      <c r="S2442" s="1" t="s">
        <v>30</v>
      </c>
      <c r="T2442" s="1" t="s">
        <v>30</v>
      </c>
      <c r="U2442" s="1" t="s">
        <v>30</v>
      </c>
      <c r="V2442">
        <v>0</v>
      </c>
      <c r="W2442" s="1" t="s">
        <v>30</v>
      </c>
      <c r="X2442" s="1" t="s">
        <v>36</v>
      </c>
      <c r="Y2442" s="1" t="s">
        <v>37</v>
      </c>
      <c r="Z2442">
        <v>43</v>
      </c>
      <c r="AA2442">
        <v>43</v>
      </c>
      <c r="AB2442" s="1" t="s">
        <v>13500</v>
      </c>
      <c r="AC2442" s="1" t="s">
        <v>13500</v>
      </c>
      <c r="AD2442" t="s">
        <v>13494</v>
      </c>
      <c r="AE2442" s="1" t="s">
        <v>38</v>
      </c>
      <c r="AF2442" s="1" t="s">
        <v>38</v>
      </c>
      <c r="AG2442" t="s">
        <v>13526</v>
      </c>
      <c r="AH2442" t="s">
        <v>38</v>
      </c>
      <c r="AI2442" t="s">
        <v>13538</v>
      </c>
    </row>
    <row r="2443" spans="1:35" x14ac:dyDescent="0.25">
      <c r="A2443" s="1" t="s">
        <v>4976</v>
      </c>
      <c r="B2443" s="1" t="s">
        <v>30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s="1" t="s">
        <v>30</v>
      </c>
      <c r="I2443" s="1" t="s">
        <v>31</v>
      </c>
      <c r="J2443">
        <v>0</v>
      </c>
      <c r="K2443">
        <v>0</v>
      </c>
      <c r="L2443">
        <v>15</v>
      </c>
      <c r="M2443" s="1" t="s">
        <v>32</v>
      </c>
      <c r="N2443">
        <v>0</v>
      </c>
      <c r="O2443" s="1" t="s">
        <v>240</v>
      </c>
      <c r="P2443" s="1" t="s">
        <v>4977</v>
      </c>
      <c r="Q2443" s="1" t="s">
        <v>42</v>
      </c>
      <c r="R2443">
        <v>21</v>
      </c>
      <c r="S2443" s="1" t="s">
        <v>32</v>
      </c>
      <c r="T2443" s="1" t="s">
        <v>30</v>
      </c>
      <c r="U2443" s="1" t="s">
        <v>30</v>
      </c>
      <c r="V2443">
        <v>0</v>
      </c>
      <c r="W2443" s="1" t="s">
        <v>32</v>
      </c>
      <c r="X2443" s="1" t="s">
        <v>57</v>
      </c>
      <c r="Y2443" s="1" t="s">
        <v>37</v>
      </c>
      <c r="Z2443">
        <v>54</v>
      </c>
      <c r="AA2443">
        <v>3577</v>
      </c>
      <c r="AB2443" s="1" t="s">
        <v>13500</v>
      </c>
      <c r="AC2443" s="1" t="s">
        <v>13500</v>
      </c>
      <c r="AD2443" t="s">
        <v>13495</v>
      </c>
      <c r="AE2443" s="1" t="s">
        <v>38</v>
      </c>
      <c r="AF2443" s="1" t="s">
        <v>38</v>
      </c>
      <c r="AG2443" t="s">
        <v>13526</v>
      </c>
      <c r="AH2443" t="s">
        <v>38</v>
      </c>
      <c r="AI2443" t="s">
        <v>13540</v>
      </c>
    </row>
    <row r="2444" spans="1:35" x14ac:dyDescent="0.25">
      <c r="A2444" s="1" t="s">
        <v>4978</v>
      </c>
      <c r="B2444" s="1" t="s">
        <v>30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s="1" t="s">
        <v>30</v>
      </c>
      <c r="I2444" s="1" t="s">
        <v>31</v>
      </c>
      <c r="J2444">
        <v>0</v>
      </c>
      <c r="K2444">
        <v>0</v>
      </c>
      <c r="L2444">
        <v>9</v>
      </c>
      <c r="M2444" s="1" t="s">
        <v>32</v>
      </c>
      <c r="N2444">
        <v>0</v>
      </c>
      <c r="O2444" s="1" t="s">
        <v>471</v>
      </c>
      <c r="P2444" s="1" t="s">
        <v>4979</v>
      </c>
      <c r="Q2444" s="1" t="s">
        <v>35</v>
      </c>
      <c r="R2444">
        <v>58</v>
      </c>
      <c r="S2444" s="1" t="s">
        <v>30</v>
      </c>
      <c r="T2444" s="1" t="s">
        <v>30</v>
      </c>
      <c r="U2444" s="1" t="s">
        <v>30</v>
      </c>
      <c r="V2444">
        <v>0</v>
      </c>
      <c r="W2444" s="1" t="s">
        <v>32</v>
      </c>
      <c r="X2444" s="1" t="s">
        <v>36</v>
      </c>
      <c r="Y2444" s="1" t="s">
        <v>58</v>
      </c>
      <c r="Z2444">
        <v>49</v>
      </c>
      <c r="AA2444">
        <v>3041</v>
      </c>
      <c r="AB2444" s="1" t="s">
        <v>13500</v>
      </c>
      <c r="AC2444" s="1" t="s">
        <v>13500</v>
      </c>
      <c r="AD2444" t="s">
        <v>13494</v>
      </c>
      <c r="AE2444" s="1" t="s">
        <v>38</v>
      </c>
      <c r="AF2444" s="1" t="s">
        <v>38</v>
      </c>
      <c r="AG2444" t="s">
        <v>13526</v>
      </c>
      <c r="AH2444" t="s">
        <v>38</v>
      </c>
      <c r="AI2444" t="s">
        <v>13540</v>
      </c>
    </row>
    <row r="2445" spans="1:35" x14ac:dyDescent="0.25">
      <c r="A2445" s="1" t="s">
        <v>4980</v>
      </c>
      <c r="B2445" s="1" t="s">
        <v>30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s="1" t="s">
        <v>30</v>
      </c>
      <c r="I2445" s="1" t="s">
        <v>31</v>
      </c>
      <c r="J2445">
        <v>0</v>
      </c>
      <c r="K2445">
        <v>0</v>
      </c>
      <c r="L2445">
        <v>6</v>
      </c>
      <c r="M2445" s="1" t="s">
        <v>32</v>
      </c>
      <c r="N2445">
        <v>0</v>
      </c>
      <c r="O2445" s="1" t="s">
        <v>269</v>
      </c>
      <c r="P2445" s="1" t="s">
        <v>4981</v>
      </c>
      <c r="Q2445" s="1" t="s">
        <v>35</v>
      </c>
      <c r="R2445">
        <v>84</v>
      </c>
      <c r="S2445" s="1" t="s">
        <v>30</v>
      </c>
      <c r="T2445" s="1" t="s">
        <v>32</v>
      </c>
      <c r="U2445" s="1" t="s">
        <v>30</v>
      </c>
      <c r="V2445">
        <v>0</v>
      </c>
      <c r="W2445" s="1" t="s">
        <v>32</v>
      </c>
      <c r="X2445" s="1" t="s">
        <v>43</v>
      </c>
      <c r="Y2445" s="1" t="s">
        <v>37</v>
      </c>
      <c r="Z2445">
        <v>63</v>
      </c>
      <c r="AA2445">
        <v>3507</v>
      </c>
      <c r="AB2445" s="1" t="s">
        <v>13500</v>
      </c>
      <c r="AC2445" s="1" t="s">
        <v>13500</v>
      </c>
      <c r="AD2445" t="s">
        <v>13496</v>
      </c>
      <c r="AE2445" s="1" t="s">
        <v>38</v>
      </c>
      <c r="AF2445" s="1" t="s">
        <v>38</v>
      </c>
      <c r="AG2445" t="s">
        <v>13526</v>
      </c>
      <c r="AH2445" t="s">
        <v>38</v>
      </c>
      <c r="AI2445" t="s">
        <v>13540</v>
      </c>
    </row>
    <row r="2446" spans="1:35" x14ac:dyDescent="0.25">
      <c r="A2446" s="1" t="s">
        <v>4982</v>
      </c>
      <c r="B2446" s="1" t="s">
        <v>32</v>
      </c>
      <c r="C2446">
        <v>1</v>
      </c>
      <c r="D2446">
        <v>3</v>
      </c>
      <c r="E2446">
        <v>7</v>
      </c>
      <c r="F2446">
        <v>0</v>
      </c>
      <c r="G2446">
        <v>0</v>
      </c>
      <c r="H2446" s="1" t="s">
        <v>30</v>
      </c>
      <c r="I2446" s="1" t="s">
        <v>46</v>
      </c>
      <c r="J2446">
        <v>0</v>
      </c>
      <c r="K2446">
        <v>0</v>
      </c>
      <c r="L2446">
        <v>0</v>
      </c>
      <c r="M2446" s="1" t="s">
        <v>30</v>
      </c>
      <c r="N2446">
        <v>0</v>
      </c>
      <c r="O2446" s="1" t="s">
        <v>150</v>
      </c>
      <c r="P2446" s="1" t="s">
        <v>4983</v>
      </c>
      <c r="Q2446" s="1" t="s">
        <v>42</v>
      </c>
      <c r="R2446">
        <v>56</v>
      </c>
      <c r="S2446" s="1" t="s">
        <v>30</v>
      </c>
      <c r="T2446" s="1" t="s">
        <v>30</v>
      </c>
      <c r="U2446" s="1" t="s">
        <v>30</v>
      </c>
      <c r="V2446">
        <v>0</v>
      </c>
      <c r="W2446" s="1" t="s">
        <v>30</v>
      </c>
      <c r="X2446" s="1" t="s">
        <v>36</v>
      </c>
      <c r="Y2446" s="1" t="s">
        <v>58</v>
      </c>
      <c r="Z2446">
        <v>10</v>
      </c>
      <c r="AA2446">
        <v>10</v>
      </c>
      <c r="AB2446" s="1" t="s">
        <v>13500</v>
      </c>
      <c r="AC2446" s="1" t="s">
        <v>13500</v>
      </c>
      <c r="AD2446" t="s">
        <v>13494</v>
      </c>
      <c r="AE2446" s="1" t="s">
        <v>7086</v>
      </c>
      <c r="AF2446" s="1" t="s">
        <v>7110</v>
      </c>
      <c r="AG2446" t="s">
        <v>13527</v>
      </c>
      <c r="AH2446" t="s">
        <v>13530</v>
      </c>
      <c r="AI2446" t="s">
        <v>13538</v>
      </c>
    </row>
    <row r="2447" spans="1:35" x14ac:dyDescent="0.25">
      <c r="A2447" s="1" t="s">
        <v>4984</v>
      </c>
      <c r="B2447" s="1" t="s">
        <v>30</v>
      </c>
      <c r="C2447">
        <v>3</v>
      </c>
      <c r="D2447">
        <v>8</v>
      </c>
      <c r="E2447">
        <v>27.9</v>
      </c>
      <c r="F2447">
        <v>0</v>
      </c>
      <c r="G2447">
        <v>0</v>
      </c>
      <c r="H2447" s="1" t="s">
        <v>30</v>
      </c>
      <c r="I2447" s="1" t="s">
        <v>46</v>
      </c>
      <c r="J2447">
        <v>0</v>
      </c>
      <c r="K2447">
        <v>0</v>
      </c>
      <c r="L2447">
        <v>9</v>
      </c>
      <c r="M2447" s="1" t="s">
        <v>32</v>
      </c>
      <c r="N2447">
        <v>0</v>
      </c>
      <c r="O2447" s="1" t="s">
        <v>153</v>
      </c>
      <c r="P2447" s="1" t="s">
        <v>4985</v>
      </c>
      <c r="Q2447" s="1" t="s">
        <v>42</v>
      </c>
      <c r="R2447">
        <v>49</v>
      </c>
      <c r="S2447" s="1" t="s">
        <v>30</v>
      </c>
      <c r="T2447" s="1" t="s">
        <v>30</v>
      </c>
      <c r="U2447" s="1" t="s">
        <v>30</v>
      </c>
      <c r="V2447">
        <v>0</v>
      </c>
      <c r="W2447" s="1" t="s">
        <v>30</v>
      </c>
      <c r="X2447" s="1" t="s">
        <v>36</v>
      </c>
      <c r="Y2447" s="1" t="s">
        <v>37</v>
      </c>
      <c r="Z2447">
        <v>48</v>
      </c>
      <c r="AA2447">
        <v>133</v>
      </c>
      <c r="AB2447" s="1" t="s">
        <v>13500</v>
      </c>
      <c r="AC2447" s="1" t="s">
        <v>13500</v>
      </c>
      <c r="AD2447" t="s">
        <v>13494</v>
      </c>
      <c r="AE2447" s="1" t="s">
        <v>38</v>
      </c>
      <c r="AF2447" s="1" t="s">
        <v>38</v>
      </c>
      <c r="AG2447" t="s">
        <v>13526</v>
      </c>
      <c r="AH2447" t="s">
        <v>38</v>
      </c>
      <c r="AI2447" t="s">
        <v>13538</v>
      </c>
    </row>
    <row r="2448" spans="1:35" x14ac:dyDescent="0.25">
      <c r="A2448" s="1" t="s">
        <v>4986</v>
      </c>
      <c r="B2448" s="1" t="s">
        <v>30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s="1" t="s">
        <v>30</v>
      </c>
      <c r="I2448" s="1" t="s">
        <v>31</v>
      </c>
      <c r="J2448">
        <v>0</v>
      </c>
      <c r="K2448">
        <v>0</v>
      </c>
      <c r="L2448">
        <v>5</v>
      </c>
      <c r="M2448" s="1" t="s">
        <v>32</v>
      </c>
      <c r="N2448">
        <v>0</v>
      </c>
      <c r="O2448" s="1" t="s">
        <v>219</v>
      </c>
      <c r="P2448" s="1" t="s">
        <v>4987</v>
      </c>
      <c r="Q2448" s="1" t="s">
        <v>42</v>
      </c>
      <c r="R2448">
        <v>81</v>
      </c>
      <c r="S2448" s="1" t="s">
        <v>30</v>
      </c>
      <c r="T2448" s="1" t="s">
        <v>32</v>
      </c>
      <c r="U2448" s="1" t="s">
        <v>30</v>
      </c>
      <c r="V2448">
        <v>0</v>
      </c>
      <c r="W2448" s="1" t="s">
        <v>32</v>
      </c>
      <c r="X2448" s="1" t="s">
        <v>43</v>
      </c>
      <c r="Y2448" s="1" t="s">
        <v>37</v>
      </c>
      <c r="Z2448">
        <v>54</v>
      </c>
      <c r="AA2448">
        <v>3206</v>
      </c>
      <c r="AB2448" s="1" t="s">
        <v>13500</v>
      </c>
      <c r="AC2448" s="1" t="s">
        <v>13500</v>
      </c>
      <c r="AD2448" t="s">
        <v>13496</v>
      </c>
      <c r="AE2448" s="1" t="s">
        <v>38</v>
      </c>
      <c r="AF2448" s="1" t="s">
        <v>38</v>
      </c>
      <c r="AG2448" t="s">
        <v>13526</v>
      </c>
      <c r="AH2448" t="s">
        <v>38</v>
      </c>
      <c r="AI2448" t="s">
        <v>13540</v>
      </c>
    </row>
    <row r="2449" spans="1:35" x14ac:dyDescent="0.25">
      <c r="A2449" s="1" t="s">
        <v>4988</v>
      </c>
      <c r="B2449" s="1" t="s">
        <v>30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s="1" t="s">
        <v>30</v>
      </c>
      <c r="I2449" s="1" t="s">
        <v>31</v>
      </c>
      <c r="J2449">
        <v>0</v>
      </c>
      <c r="K2449">
        <v>0</v>
      </c>
      <c r="L2449">
        <v>0</v>
      </c>
      <c r="M2449" s="1" t="s">
        <v>30</v>
      </c>
      <c r="N2449">
        <v>0</v>
      </c>
      <c r="O2449" s="1" t="s">
        <v>179</v>
      </c>
      <c r="P2449" s="1" t="s">
        <v>4989</v>
      </c>
      <c r="Q2449" s="1" t="s">
        <v>35</v>
      </c>
      <c r="R2449">
        <v>23</v>
      </c>
      <c r="S2449" s="1" t="s">
        <v>32</v>
      </c>
      <c r="T2449" s="1" t="s">
        <v>30</v>
      </c>
      <c r="U2449" s="1" t="s">
        <v>30</v>
      </c>
      <c r="V2449">
        <v>0</v>
      </c>
      <c r="W2449" s="1" t="s">
        <v>30</v>
      </c>
      <c r="X2449" s="1" t="s">
        <v>57</v>
      </c>
      <c r="Y2449" s="1" t="s">
        <v>58</v>
      </c>
      <c r="Z2449">
        <v>10</v>
      </c>
      <c r="AA2449">
        <v>361</v>
      </c>
      <c r="AB2449" s="1" t="s">
        <v>13500</v>
      </c>
      <c r="AC2449" s="1" t="s">
        <v>13500</v>
      </c>
      <c r="AD2449" t="s">
        <v>13495</v>
      </c>
      <c r="AE2449" s="1" t="s">
        <v>38</v>
      </c>
      <c r="AF2449" s="1" t="s">
        <v>38</v>
      </c>
      <c r="AG2449" t="s">
        <v>13527</v>
      </c>
      <c r="AH2449" t="s">
        <v>38</v>
      </c>
      <c r="AI2449" t="s">
        <v>13539</v>
      </c>
    </row>
    <row r="2450" spans="1:35" x14ac:dyDescent="0.25">
      <c r="A2450" s="1" t="s">
        <v>4990</v>
      </c>
      <c r="B2450" s="1" t="s">
        <v>30</v>
      </c>
      <c r="C2450">
        <v>39</v>
      </c>
      <c r="D2450">
        <v>82</v>
      </c>
      <c r="E2450">
        <v>156</v>
      </c>
      <c r="F2450">
        <v>0</v>
      </c>
      <c r="G2450">
        <v>0</v>
      </c>
      <c r="H2450" s="1" t="s">
        <v>30</v>
      </c>
      <c r="I2450" s="1" t="s">
        <v>31</v>
      </c>
      <c r="J2450">
        <v>0</v>
      </c>
      <c r="K2450">
        <v>0</v>
      </c>
      <c r="L2450">
        <v>0</v>
      </c>
      <c r="M2450" s="1" t="s">
        <v>30</v>
      </c>
      <c r="N2450">
        <v>0</v>
      </c>
      <c r="O2450" s="1" t="s">
        <v>74</v>
      </c>
      <c r="P2450" s="1" t="s">
        <v>4991</v>
      </c>
      <c r="Q2450" s="1" t="s">
        <v>42</v>
      </c>
      <c r="R2450">
        <v>39</v>
      </c>
      <c r="S2450" s="1" t="s">
        <v>30</v>
      </c>
      <c r="T2450" s="1" t="s">
        <v>30</v>
      </c>
      <c r="U2450" s="1" t="s">
        <v>30</v>
      </c>
      <c r="V2450">
        <v>0</v>
      </c>
      <c r="W2450" s="1" t="s">
        <v>30</v>
      </c>
      <c r="X2450" s="1" t="s">
        <v>43</v>
      </c>
      <c r="Y2450" s="1" t="s">
        <v>58</v>
      </c>
      <c r="Z2450">
        <v>12</v>
      </c>
      <c r="AA2450">
        <v>473</v>
      </c>
      <c r="AB2450" s="1" t="s">
        <v>13500</v>
      </c>
      <c r="AC2450" s="1" t="s">
        <v>13500</v>
      </c>
      <c r="AD2450" t="s">
        <v>13494</v>
      </c>
      <c r="AE2450" s="1" t="s">
        <v>38</v>
      </c>
      <c r="AF2450" s="1" t="s">
        <v>38</v>
      </c>
      <c r="AG2450" t="s">
        <v>13527</v>
      </c>
      <c r="AH2450" t="s">
        <v>38</v>
      </c>
      <c r="AI2450" t="s">
        <v>13539</v>
      </c>
    </row>
    <row r="2451" spans="1:35" x14ac:dyDescent="0.25">
      <c r="A2451" s="1" t="s">
        <v>4992</v>
      </c>
      <c r="B2451" s="1" t="s">
        <v>30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s="1" t="s">
        <v>30</v>
      </c>
      <c r="I2451" s="1" t="s">
        <v>31</v>
      </c>
      <c r="J2451">
        <v>0</v>
      </c>
      <c r="K2451">
        <v>0</v>
      </c>
      <c r="L2451">
        <v>0</v>
      </c>
      <c r="M2451" s="1" t="s">
        <v>30</v>
      </c>
      <c r="N2451">
        <v>0</v>
      </c>
      <c r="O2451" s="1" t="s">
        <v>106</v>
      </c>
      <c r="P2451" s="1" t="s">
        <v>4993</v>
      </c>
      <c r="Q2451" s="1" t="s">
        <v>35</v>
      </c>
      <c r="R2451">
        <v>58</v>
      </c>
      <c r="S2451" s="1" t="s">
        <v>30</v>
      </c>
      <c r="T2451" s="1" t="s">
        <v>30</v>
      </c>
      <c r="U2451" s="1" t="s">
        <v>30</v>
      </c>
      <c r="V2451">
        <v>0</v>
      </c>
      <c r="W2451" s="1" t="s">
        <v>30</v>
      </c>
      <c r="X2451" s="1" t="s">
        <v>57</v>
      </c>
      <c r="Y2451" s="1" t="s">
        <v>58</v>
      </c>
      <c r="Z2451">
        <v>16</v>
      </c>
      <c r="AA2451">
        <v>1081</v>
      </c>
      <c r="AB2451" s="1" t="s">
        <v>13500</v>
      </c>
      <c r="AC2451" s="1" t="s">
        <v>13500</v>
      </c>
      <c r="AD2451" t="s">
        <v>13494</v>
      </c>
      <c r="AE2451" s="1" t="s">
        <v>38</v>
      </c>
      <c r="AF2451" s="1" t="s">
        <v>38</v>
      </c>
      <c r="AG2451" t="s">
        <v>13527</v>
      </c>
      <c r="AH2451" t="s">
        <v>38</v>
      </c>
      <c r="AI2451" t="s">
        <v>13540</v>
      </c>
    </row>
    <row r="2452" spans="1:35" x14ac:dyDescent="0.25">
      <c r="A2452" s="1" t="s">
        <v>4994</v>
      </c>
      <c r="B2452" s="1" t="s">
        <v>30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s="1" t="s">
        <v>30</v>
      </c>
      <c r="I2452" s="1" t="s">
        <v>31</v>
      </c>
      <c r="J2452">
        <v>0</v>
      </c>
      <c r="K2452">
        <v>0</v>
      </c>
      <c r="L2452">
        <v>5</v>
      </c>
      <c r="M2452" s="1" t="s">
        <v>32</v>
      </c>
      <c r="N2452">
        <v>0</v>
      </c>
      <c r="O2452" s="1" t="s">
        <v>71</v>
      </c>
      <c r="P2452" s="1" t="s">
        <v>4995</v>
      </c>
      <c r="Q2452" s="1" t="s">
        <v>42</v>
      </c>
      <c r="R2452">
        <v>78</v>
      </c>
      <c r="S2452" s="1" t="s">
        <v>30</v>
      </c>
      <c r="T2452" s="1" t="s">
        <v>32</v>
      </c>
      <c r="U2452" s="1" t="s">
        <v>30</v>
      </c>
      <c r="V2452">
        <v>0</v>
      </c>
      <c r="W2452" s="1" t="s">
        <v>32</v>
      </c>
      <c r="X2452" s="1" t="s">
        <v>57</v>
      </c>
      <c r="Y2452" s="1" t="s">
        <v>58</v>
      </c>
      <c r="Z2452">
        <v>35</v>
      </c>
      <c r="AA2452">
        <v>2445</v>
      </c>
      <c r="AB2452" s="1" t="s">
        <v>13500</v>
      </c>
      <c r="AC2452" s="1" t="s">
        <v>13500</v>
      </c>
      <c r="AD2452" t="s">
        <v>13496</v>
      </c>
      <c r="AE2452" s="1" t="s">
        <v>38</v>
      </c>
      <c r="AF2452" s="1" t="s">
        <v>38</v>
      </c>
      <c r="AG2452" t="s">
        <v>13526</v>
      </c>
      <c r="AH2452" t="s">
        <v>38</v>
      </c>
      <c r="AI2452" t="s">
        <v>13540</v>
      </c>
    </row>
    <row r="2453" spans="1:35" x14ac:dyDescent="0.25">
      <c r="A2453" s="1" t="s">
        <v>4996</v>
      </c>
      <c r="B2453" s="1" t="s">
        <v>32</v>
      </c>
      <c r="C2453">
        <v>9</v>
      </c>
      <c r="D2453">
        <v>22</v>
      </c>
      <c r="E2453">
        <v>52.2</v>
      </c>
      <c r="F2453">
        <v>0</v>
      </c>
      <c r="G2453">
        <v>0</v>
      </c>
      <c r="H2453" s="1" t="s">
        <v>30</v>
      </c>
      <c r="I2453" s="1" t="s">
        <v>31</v>
      </c>
      <c r="J2453">
        <v>0</v>
      </c>
      <c r="K2453">
        <v>0</v>
      </c>
      <c r="L2453">
        <v>5</v>
      </c>
      <c r="M2453" s="1" t="s">
        <v>32</v>
      </c>
      <c r="N2453">
        <v>0</v>
      </c>
      <c r="O2453" s="1" t="s">
        <v>150</v>
      </c>
      <c r="P2453" s="1" t="s">
        <v>4997</v>
      </c>
      <c r="Q2453" s="1" t="s">
        <v>35</v>
      </c>
      <c r="R2453">
        <v>33</v>
      </c>
      <c r="S2453" s="1" t="s">
        <v>30</v>
      </c>
      <c r="T2453" s="1" t="s">
        <v>30</v>
      </c>
      <c r="U2453" s="1" t="s">
        <v>30</v>
      </c>
      <c r="V2453">
        <v>0</v>
      </c>
      <c r="W2453" s="1" t="s">
        <v>30</v>
      </c>
      <c r="X2453" s="1" t="s">
        <v>36</v>
      </c>
      <c r="Y2453" s="1" t="s">
        <v>37</v>
      </c>
      <c r="Z2453">
        <v>44</v>
      </c>
      <c r="AA2453">
        <v>382</v>
      </c>
      <c r="AB2453" s="1" t="s">
        <v>13500</v>
      </c>
      <c r="AC2453" s="1" t="s">
        <v>13500</v>
      </c>
      <c r="AD2453" t="s">
        <v>13494</v>
      </c>
      <c r="AE2453" s="1" t="s">
        <v>7086</v>
      </c>
      <c r="AF2453" s="1" t="s">
        <v>7110</v>
      </c>
      <c r="AG2453" t="s">
        <v>13526</v>
      </c>
      <c r="AH2453" t="s">
        <v>13530</v>
      </c>
      <c r="AI2453" t="s">
        <v>13538</v>
      </c>
    </row>
    <row r="2454" spans="1:35" x14ac:dyDescent="0.25">
      <c r="A2454" s="1" t="s">
        <v>4998</v>
      </c>
      <c r="B2454" s="1" t="s">
        <v>30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s="1" t="s">
        <v>30</v>
      </c>
      <c r="I2454" s="1" t="s">
        <v>31</v>
      </c>
      <c r="J2454">
        <v>0</v>
      </c>
      <c r="K2454">
        <v>0</v>
      </c>
      <c r="L2454">
        <v>8</v>
      </c>
      <c r="M2454" s="1" t="s">
        <v>32</v>
      </c>
      <c r="N2454">
        <v>0</v>
      </c>
      <c r="O2454" s="1" t="s">
        <v>103</v>
      </c>
      <c r="P2454" s="1" t="s">
        <v>4999</v>
      </c>
      <c r="Q2454" s="1" t="s">
        <v>35</v>
      </c>
      <c r="R2454">
        <v>59</v>
      </c>
      <c r="S2454" s="1" t="s">
        <v>30</v>
      </c>
      <c r="T2454" s="1" t="s">
        <v>30</v>
      </c>
      <c r="U2454" s="1" t="s">
        <v>30</v>
      </c>
      <c r="V2454">
        <v>0</v>
      </c>
      <c r="W2454" s="1" t="s">
        <v>30</v>
      </c>
      <c r="X2454" s="1" t="s">
        <v>36</v>
      </c>
      <c r="Y2454" s="1" t="s">
        <v>58</v>
      </c>
      <c r="Z2454">
        <v>35</v>
      </c>
      <c r="AA2454">
        <v>1369</v>
      </c>
      <c r="AB2454" s="1" t="s">
        <v>13500</v>
      </c>
      <c r="AC2454" s="1" t="s">
        <v>13500</v>
      </c>
      <c r="AD2454" t="s">
        <v>13494</v>
      </c>
      <c r="AE2454" s="1" t="s">
        <v>38</v>
      </c>
      <c r="AF2454" s="1" t="s">
        <v>38</v>
      </c>
      <c r="AG2454" t="s">
        <v>13526</v>
      </c>
      <c r="AH2454" t="s">
        <v>38</v>
      </c>
      <c r="AI2454" t="s">
        <v>13539</v>
      </c>
    </row>
    <row r="2455" spans="1:35" x14ac:dyDescent="0.25">
      <c r="A2455" s="1" t="s">
        <v>5000</v>
      </c>
      <c r="B2455" s="1" t="s">
        <v>30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s="1" t="s">
        <v>30</v>
      </c>
      <c r="I2455" s="1" t="s">
        <v>31</v>
      </c>
      <c r="J2455">
        <v>0</v>
      </c>
      <c r="K2455">
        <v>0</v>
      </c>
      <c r="L2455">
        <v>2</v>
      </c>
      <c r="M2455" s="1" t="s">
        <v>32</v>
      </c>
      <c r="N2455">
        <v>0</v>
      </c>
      <c r="O2455" s="1" t="s">
        <v>77</v>
      </c>
      <c r="P2455" s="1" t="s">
        <v>5001</v>
      </c>
      <c r="Q2455" s="1" t="s">
        <v>35</v>
      </c>
      <c r="R2455">
        <v>76</v>
      </c>
      <c r="S2455" s="1" t="s">
        <v>30</v>
      </c>
      <c r="T2455" s="1" t="s">
        <v>32</v>
      </c>
      <c r="U2455" s="1" t="s">
        <v>30</v>
      </c>
      <c r="V2455">
        <v>0</v>
      </c>
      <c r="W2455" s="1" t="s">
        <v>32</v>
      </c>
      <c r="X2455" s="1" t="s">
        <v>57</v>
      </c>
      <c r="Y2455" s="1" t="s">
        <v>37</v>
      </c>
      <c r="Z2455">
        <v>46</v>
      </c>
      <c r="AA2455">
        <v>3176</v>
      </c>
      <c r="AB2455" s="1" t="s">
        <v>13500</v>
      </c>
      <c r="AC2455" s="1" t="s">
        <v>13500</v>
      </c>
      <c r="AD2455" t="s">
        <v>13496</v>
      </c>
      <c r="AE2455" s="1" t="s">
        <v>38</v>
      </c>
      <c r="AF2455" s="1" t="s">
        <v>38</v>
      </c>
      <c r="AG2455" t="s">
        <v>13527</v>
      </c>
      <c r="AH2455" t="s">
        <v>38</v>
      </c>
      <c r="AI2455" t="s">
        <v>13540</v>
      </c>
    </row>
    <row r="2456" spans="1:35" x14ac:dyDescent="0.25">
      <c r="A2456" s="1" t="s">
        <v>5002</v>
      </c>
      <c r="B2456" s="1" t="s">
        <v>30</v>
      </c>
      <c r="C2456">
        <v>28</v>
      </c>
      <c r="D2456">
        <v>68</v>
      </c>
      <c r="E2456">
        <v>195</v>
      </c>
      <c r="F2456">
        <v>0</v>
      </c>
      <c r="G2456">
        <v>0</v>
      </c>
      <c r="H2456" s="1" t="s">
        <v>30</v>
      </c>
      <c r="I2456" s="1" t="s">
        <v>31</v>
      </c>
      <c r="J2456">
        <v>0</v>
      </c>
      <c r="K2456">
        <v>0</v>
      </c>
      <c r="L2456">
        <v>1</v>
      </c>
      <c r="M2456" s="1" t="s">
        <v>32</v>
      </c>
      <c r="N2456">
        <v>0</v>
      </c>
      <c r="O2456" s="1" t="s">
        <v>125</v>
      </c>
      <c r="P2456" s="1" t="s">
        <v>5003</v>
      </c>
      <c r="Q2456" s="1" t="s">
        <v>35</v>
      </c>
      <c r="R2456">
        <v>66</v>
      </c>
      <c r="S2456" s="1" t="s">
        <v>30</v>
      </c>
      <c r="T2456" s="1" t="s">
        <v>32</v>
      </c>
      <c r="U2456" s="1" t="s">
        <v>30</v>
      </c>
      <c r="V2456">
        <v>0</v>
      </c>
      <c r="W2456" s="1" t="s">
        <v>30</v>
      </c>
      <c r="X2456" s="1" t="s">
        <v>36</v>
      </c>
      <c r="Y2456" s="1" t="s">
        <v>37</v>
      </c>
      <c r="Z2456">
        <v>51</v>
      </c>
      <c r="AA2456">
        <v>1415</v>
      </c>
      <c r="AB2456" s="1" t="s">
        <v>13500</v>
      </c>
      <c r="AC2456" s="1" t="s">
        <v>13500</v>
      </c>
      <c r="AD2456" t="s">
        <v>13496</v>
      </c>
      <c r="AE2456" s="1" t="s">
        <v>38</v>
      </c>
      <c r="AF2456" s="1" t="s">
        <v>38</v>
      </c>
      <c r="AG2456" t="s">
        <v>13527</v>
      </c>
      <c r="AH2456" t="s">
        <v>38</v>
      </c>
      <c r="AI2456" t="s">
        <v>13539</v>
      </c>
    </row>
    <row r="2457" spans="1:35" x14ac:dyDescent="0.25">
      <c r="A2457" s="1" t="s">
        <v>5004</v>
      </c>
      <c r="B2457" s="1" t="s">
        <v>30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s="1" t="s">
        <v>30</v>
      </c>
      <c r="I2457" s="1" t="s">
        <v>31</v>
      </c>
      <c r="J2457">
        <v>0</v>
      </c>
      <c r="K2457">
        <v>0</v>
      </c>
      <c r="L2457">
        <v>15</v>
      </c>
      <c r="M2457" s="1" t="s">
        <v>32</v>
      </c>
      <c r="N2457">
        <v>0</v>
      </c>
      <c r="O2457" s="1" t="s">
        <v>111</v>
      </c>
      <c r="P2457" s="1" t="s">
        <v>5005</v>
      </c>
      <c r="Q2457" s="1" t="s">
        <v>35</v>
      </c>
      <c r="R2457">
        <v>58</v>
      </c>
      <c r="S2457" s="1" t="s">
        <v>30</v>
      </c>
      <c r="T2457" s="1" t="s">
        <v>30</v>
      </c>
      <c r="U2457" s="1" t="s">
        <v>30</v>
      </c>
      <c r="V2457">
        <v>0</v>
      </c>
      <c r="W2457" s="1" t="s">
        <v>30</v>
      </c>
      <c r="X2457" s="1" t="s">
        <v>36</v>
      </c>
      <c r="Y2457" s="1" t="s">
        <v>37</v>
      </c>
      <c r="Z2457">
        <v>55</v>
      </c>
      <c r="AA2457">
        <v>746</v>
      </c>
      <c r="AB2457" s="1" t="s">
        <v>13500</v>
      </c>
      <c r="AC2457" s="1" t="s">
        <v>13500</v>
      </c>
      <c r="AD2457" t="s">
        <v>13494</v>
      </c>
      <c r="AE2457" s="1" t="s">
        <v>38</v>
      </c>
      <c r="AF2457" s="1" t="s">
        <v>38</v>
      </c>
      <c r="AG2457" t="s">
        <v>13526</v>
      </c>
      <c r="AH2457" t="s">
        <v>38</v>
      </c>
      <c r="AI2457" t="s">
        <v>13539</v>
      </c>
    </row>
    <row r="2458" spans="1:35" x14ac:dyDescent="0.25">
      <c r="A2458" s="1" t="s">
        <v>5006</v>
      </c>
      <c r="B2458" s="1" t="s">
        <v>30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s="1" t="s">
        <v>30</v>
      </c>
      <c r="I2458" s="1" t="s">
        <v>31</v>
      </c>
      <c r="J2458">
        <v>0</v>
      </c>
      <c r="K2458">
        <v>0</v>
      </c>
      <c r="L2458">
        <v>15</v>
      </c>
      <c r="M2458" s="1" t="s">
        <v>32</v>
      </c>
      <c r="N2458">
        <v>0</v>
      </c>
      <c r="O2458" s="1" t="s">
        <v>375</v>
      </c>
      <c r="P2458" s="1" t="s">
        <v>5007</v>
      </c>
      <c r="Q2458" s="1" t="s">
        <v>35</v>
      </c>
      <c r="R2458">
        <v>20</v>
      </c>
      <c r="S2458" s="1" t="s">
        <v>32</v>
      </c>
      <c r="T2458" s="1" t="s">
        <v>30</v>
      </c>
      <c r="U2458" s="1" t="s">
        <v>30</v>
      </c>
      <c r="V2458">
        <v>0</v>
      </c>
      <c r="W2458" s="1" t="s">
        <v>32</v>
      </c>
      <c r="X2458" s="1" t="s">
        <v>43</v>
      </c>
      <c r="Y2458" s="1" t="s">
        <v>37</v>
      </c>
      <c r="Z2458">
        <v>68</v>
      </c>
      <c r="AA2458">
        <v>3861</v>
      </c>
      <c r="AB2458" s="1" t="s">
        <v>13500</v>
      </c>
      <c r="AC2458" s="1" t="s">
        <v>13500</v>
      </c>
      <c r="AD2458" t="s">
        <v>13495</v>
      </c>
      <c r="AE2458" s="1" t="s">
        <v>38</v>
      </c>
      <c r="AF2458" s="1" t="s">
        <v>38</v>
      </c>
      <c r="AG2458" t="s">
        <v>13526</v>
      </c>
      <c r="AH2458" t="s">
        <v>38</v>
      </c>
      <c r="AI2458" t="s">
        <v>13540</v>
      </c>
    </row>
    <row r="2459" spans="1:35" x14ac:dyDescent="0.25">
      <c r="A2459" s="1" t="s">
        <v>5008</v>
      </c>
      <c r="B2459" s="1" t="s">
        <v>30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s="1" t="s">
        <v>30</v>
      </c>
      <c r="I2459" s="1" t="s">
        <v>31</v>
      </c>
      <c r="J2459">
        <v>0</v>
      </c>
      <c r="K2459">
        <v>0</v>
      </c>
      <c r="L2459">
        <v>15</v>
      </c>
      <c r="M2459" s="1" t="s">
        <v>32</v>
      </c>
      <c r="N2459">
        <v>0</v>
      </c>
      <c r="O2459" s="1" t="s">
        <v>159</v>
      </c>
      <c r="P2459" s="1" t="s">
        <v>5009</v>
      </c>
      <c r="Q2459" s="1" t="s">
        <v>35</v>
      </c>
      <c r="R2459">
        <v>54</v>
      </c>
      <c r="S2459" s="1" t="s">
        <v>30</v>
      </c>
      <c r="T2459" s="1" t="s">
        <v>30</v>
      </c>
      <c r="U2459" s="1" t="s">
        <v>30</v>
      </c>
      <c r="V2459">
        <v>0</v>
      </c>
      <c r="W2459" s="1" t="s">
        <v>30</v>
      </c>
      <c r="X2459" s="1" t="s">
        <v>36</v>
      </c>
      <c r="Y2459" s="1" t="s">
        <v>37</v>
      </c>
      <c r="Z2459">
        <v>28</v>
      </c>
      <c r="AA2459">
        <v>1274</v>
      </c>
      <c r="AB2459" s="1" t="s">
        <v>13500</v>
      </c>
      <c r="AC2459" s="1" t="s">
        <v>13500</v>
      </c>
      <c r="AD2459" t="s">
        <v>13494</v>
      </c>
      <c r="AE2459" s="1" t="s">
        <v>38</v>
      </c>
      <c r="AF2459" s="1" t="s">
        <v>38</v>
      </c>
      <c r="AG2459" t="s">
        <v>13526</v>
      </c>
      <c r="AH2459" t="s">
        <v>38</v>
      </c>
      <c r="AI2459" t="s">
        <v>13540</v>
      </c>
    </row>
    <row r="2460" spans="1:35" x14ac:dyDescent="0.25">
      <c r="A2460" s="1" t="s">
        <v>5010</v>
      </c>
      <c r="B2460" s="1" t="s">
        <v>30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s="1" t="s">
        <v>30</v>
      </c>
      <c r="I2460" s="1" t="s">
        <v>31</v>
      </c>
      <c r="J2460">
        <v>0</v>
      </c>
      <c r="K2460">
        <v>0</v>
      </c>
      <c r="L2460">
        <v>0</v>
      </c>
      <c r="M2460" s="1" t="s">
        <v>30</v>
      </c>
      <c r="N2460">
        <v>0</v>
      </c>
      <c r="O2460" s="1" t="s">
        <v>1102</v>
      </c>
      <c r="P2460" s="1" t="s">
        <v>5011</v>
      </c>
      <c r="Q2460" s="1" t="s">
        <v>42</v>
      </c>
      <c r="R2460">
        <v>44</v>
      </c>
      <c r="S2460" s="1" t="s">
        <v>30</v>
      </c>
      <c r="T2460" s="1" t="s">
        <v>30</v>
      </c>
      <c r="U2460" s="1" t="s">
        <v>30</v>
      </c>
      <c r="V2460">
        <v>0</v>
      </c>
      <c r="W2460" s="1" t="s">
        <v>30</v>
      </c>
      <c r="X2460" s="1" t="s">
        <v>43</v>
      </c>
      <c r="Y2460" s="1" t="s">
        <v>58</v>
      </c>
      <c r="Z2460">
        <v>8</v>
      </c>
      <c r="AA2460">
        <v>234</v>
      </c>
      <c r="AB2460" s="1" t="s">
        <v>13500</v>
      </c>
      <c r="AC2460" s="1" t="s">
        <v>13500</v>
      </c>
      <c r="AD2460" t="s">
        <v>13494</v>
      </c>
      <c r="AE2460" s="1" t="s">
        <v>38</v>
      </c>
      <c r="AF2460" s="1" t="s">
        <v>38</v>
      </c>
      <c r="AG2460" t="s">
        <v>13527</v>
      </c>
      <c r="AH2460" t="s">
        <v>38</v>
      </c>
      <c r="AI2460" t="s">
        <v>13539</v>
      </c>
    </row>
    <row r="2461" spans="1:35" x14ac:dyDescent="0.25">
      <c r="A2461" s="1" t="s">
        <v>5012</v>
      </c>
      <c r="B2461" s="1" t="s">
        <v>30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s="1" t="s">
        <v>30</v>
      </c>
      <c r="I2461" s="1" t="s">
        <v>31</v>
      </c>
      <c r="J2461">
        <v>0</v>
      </c>
      <c r="K2461">
        <v>0</v>
      </c>
      <c r="L2461">
        <v>8</v>
      </c>
      <c r="M2461" s="1" t="s">
        <v>32</v>
      </c>
      <c r="N2461">
        <v>0</v>
      </c>
      <c r="O2461" s="1" t="s">
        <v>83</v>
      </c>
      <c r="P2461" s="1" t="s">
        <v>5013</v>
      </c>
      <c r="Q2461" s="1" t="s">
        <v>42</v>
      </c>
      <c r="R2461">
        <v>85</v>
      </c>
      <c r="S2461" s="1" t="s">
        <v>30</v>
      </c>
      <c r="T2461" s="1" t="s">
        <v>32</v>
      </c>
      <c r="U2461" s="1" t="s">
        <v>30</v>
      </c>
      <c r="V2461">
        <v>0</v>
      </c>
      <c r="W2461" s="1" t="s">
        <v>30</v>
      </c>
      <c r="X2461" s="1" t="s">
        <v>57</v>
      </c>
      <c r="Y2461" s="1" t="s">
        <v>37</v>
      </c>
      <c r="Z2461">
        <v>46</v>
      </c>
      <c r="AA2461">
        <v>436</v>
      </c>
      <c r="AB2461" s="1" t="s">
        <v>13500</v>
      </c>
      <c r="AC2461" s="1" t="s">
        <v>13500</v>
      </c>
      <c r="AD2461" t="s">
        <v>13496</v>
      </c>
      <c r="AE2461" s="1" t="s">
        <v>38</v>
      </c>
      <c r="AF2461" s="1" t="s">
        <v>38</v>
      </c>
      <c r="AG2461" t="s">
        <v>13526</v>
      </c>
      <c r="AH2461" t="s">
        <v>38</v>
      </c>
      <c r="AI2461" t="s">
        <v>13539</v>
      </c>
    </row>
    <row r="2462" spans="1:35" x14ac:dyDescent="0.25">
      <c r="A2462" s="1" t="s">
        <v>5014</v>
      </c>
      <c r="B2462" s="1" t="s">
        <v>30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s="1" t="s">
        <v>30</v>
      </c>
      <c r="I2462" s="1" t="s">
        <v>46</v>
      </c>
      <c r="J2462">
        <v>0</v>
      </c>
      <c r="K2462">
        <v>0</v>
      </c>
      <c r="L2462">
        <v>17</v>
      </c>
      <c r="M2462" s="1" t="s">
        <v>32</v>
      </c>
      <c r="N2462">
        <v>0</v>
      </c>
      <c r="O2462" s="1" t="s">
        <v>111</v>
      </c>
      <c r="P2462" s="1" t="s">
        <v>5015</v>
      </c>
      <c r="Q2462" s="1" t="s">
        <v>42</v>
      </c>
      <c r="R2462">
        <v>22</v>
      </c>
      <c r="S2462" s="1" t="s">
        <v>32</v>
      </c>
      <c r="T2462" s="1" t="s">
        <v>30</v>
      </c>
      <c r="U2462" s="1" t="s">
        <v>30</v>
      </c>
      <c r="V2462">
        <v>0</v>
      </c>
      <c r="W2462" s="1" t="s">
        <v>32</v>
      </c>
      <c r="X2462" s="1" t="s">
        <v>36</v>
      </c>
      <c r="Y2462" s="1" t="s">
        <v>58</v>
      </c>
      <c r="Z2462">
        <v>44</v>
      </c>
      <c r="AA2462">
        <v>1408</v>
      </c>
      <c r="AB2462" s="1" t="s">
        <v>13500</v>
      </c>
      <c r="AC2462" s="1" t="s">
        <v>13500</v>
      </c>
      <c r="AD2462" t="s">
        <v>13495</v>
      </c>
      <c r="AE2462" s="1" t="s">
        <v>38</v>
      </c>
      <c r="AF2462" s="1" t="s">
        <v>38</v>
      </c>
      <c r="AG2462" t="s">
        <v>13526</v>
      </c>
      <c r="AH2462" t="s">
        <v>38</v>
      </c>
      <c r="AI2462" t="s">
        <v>13539</v>
      </c>
    </row>
    <row r="2463" spans="1:35" x14ac:dyDescent="0.25">
      <c r="A2463" s="1" t="s">
        <v>5016</v>
      </c>
      <c r="B2463" s="1" t="s">
        <v>30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s="1" t="s">
        <v>30</v>
      </c>
      <c r="I2463" s="1" t="s">
        <v>46</v>
      </c>
      <c r="J2463">
        <v>0</v>
      </c>
      <c r="K2463">
        <v>0</v>
      </c>
      <c r="L2463">
        <v>1</v>
      </c>
      <c r="M2463" s="1" t="s">
        <v>32</v>
      </c>
      <c r="N2463">
        <v>0</v>
      </c>
      <c r="O2463" s="1" t="s">
        <v>176</v>
      </c>
      <c r="P2463" s="1" t="s">
        <v>5017</v>
      </c>
      <c r="Q2463" s="1" t="s">
        <v>42</v>
      </c>
      <c r="R2463">
        <v>37</v>
      </c>
      <c r="S2463" s="1" t="s">
        <v>30</v>
      </c>
      <c r="T2463" s="1" t="s">
        <v>30</v>
      </c>
      <c r="U2463" s="1" t="s">
        <v>30</v>
      </c>
      <c r="V2463">
        <v>0</v>
      </c>
      <c r="W2463" s="1" t="s">
        <v>30</v>
      </c>
      <c r="X2463" s="1" t="s">
        <v>36</v>
      </c>
      <c r="Y2463" s="1" t="s">
        <v>58</v>
      </c>
      <c r="Z2463">
        <v>48</v>
      </c>
      <c r="AA2463">
        <v>619</v>
      </c>
      <c r="AB2463" s="1" t="s">
        <v>13500</v>
      </c>
      <c r="AC2463" s="1" t="s">
        <v>13500</v>
      </c>
      <c r="AD2463" t="s">
        <v>13494</v>
      </c>
      <c r="AE2463" s="1" t="s">
        <v>38</v>
      </c>
      <c r="AF2463" s="1" t="s">
        <v>38</v>
      </c>
      <c r="AG2463" t="s">
        <v>13527</v>
      </c>
      <c r="AH2463" t="s">
        <v>38</v>
      </c>
      <c r="AI2463" t="s">
        <v>13539</v>
      </c>
    </row>
    <row r="2464" spans="1:35" x14ac:dyDescent="0.25">
      <c r="A2464" s="1" t="s">
        <v>5018</v>
      </c>
      <c r="B2464" s="1" t="s">
        <v>30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s="1" t="s">
        <v>30</v>
      </c>
      <c r="I2464" s="1" t="s">
        <v>31</v>
      </c>
      <c r="J2464">
        <v>0</v>
      </c>
      <c r="K2464">
        <v>0</v>
      </c>
      <c r="L2464">
        <v>8</v>
      </c>
      <c r="M2464" s="1" t="s">
        <v>32</v>
      </c>
      <c r="N2464">
        <v>0</v>
      </c>
      <c r="O2464" s="1" t="s">
        <v>122</v>
      </c>
      <c r="P2464" s="1" t="s">
        <v>5019</v>
      </c>
      <c r="Q2464" s="1" t="s">
        <v>35</v>
      </c>
      <c r="R2464">
        <v>34</v>
      </c>
      <c r="S2464" s="1" t="s">
        <v>30</v>
      </c>
      <c r="T2464" s="1" t="s">
        <v>30</v>
      </c>
      <c r="U2464" s="1" t="s">
        <v>30</v>
      </c>
      <c r="V2464">
        <v>0</v>
      </c>
      <c r="W2464" s="1" t="s">
        <v>32</v>
      </c>
      <c r="X2464" s="1" t="s">
        <v>36</v>
      </c>
      <c r="Y2464" s="1" t="s">
        <v>58</v>
      </c>
      <c r="Z2464">
        <v>46</v>
      </c>
      <c r="AA2464">
        <v>2070</v>
      </c>
      <c r="AB2464" s="1" t="s">
        <v>13500</v>
      </c>
      <c r="AC2464" s="1" t="s">
        <v>13500</v>
      </c>
      <c r="AD2464" t="s">
        <v>13494</v>
      </c>
      <c r="AE2464" s="1" t="s">
        <v>38</v>
      </c>
      <c r="AF2464" s="1" t="s">
        <v>38</v>
      </c>
      <c r="AG2464" t="s">
        <v>13526</v>
      </c>
      <c r="AH2464" t="s">
        <v>38</v>
      </c>
      <c r="AI2464" t="s">
        <v>13540</v>
      </c>
    </row>
    <row r="2465" spans="1:35" x14ac:dyDescent="0.25">
      <c r="A2465" s="1" t="s">
        <v>5020</v>
      </c>
      <c r="B2465" s="1" t="s">
        <v>30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s="1" t="s">
        <v>30</v>
      </c>
      <c r="I2465" s="1" t="s">
        <v>31</v>
      </c>
      <c r="J2465">
        <v>0</v>
      </c>
      <c r="K2465">
        <v>0</v>
      </c>
      <c r="L2465">
        <v>2</v>
      </c>
      <c r="M2465" s="1" t="s">
        <v>32</v>
      </c>
      <c r="N2465">
        <v>0</v>
      </c>
      <c r="O2465" s="1" t="s">
        <v>197</v>
      </c>
      <c r="P2465" s="1" t="s">
        <v>5021</v>
      </c>
      <c r="Q2465" s="1" t="s">
        <v>42</v>
      </c>
      <c r="R2465">
        <v>79</v>
      </c>
      <c r="S2465" s="1" t="s">
        <v>30</v>
      </c>
      <c r="T2465" s="1" t="s">
        <v>32</v>
      </c>
      <c r="U2465" s="1" t="s">
        <v>30</v>
      </c>
      <c r="V2465">
        <v>0</v>
      </c>
      <c r="W2465" s="1" t="s">
        <v>30</v>
      </c>
      <c r="X2465" s="1" t="s">
        <v>57</v>
      </c>
      <c r="Y2465" s="1" t="s">
        <v>44</v>
      </c>
      <c r="Z2465">
        <v>21</v>
      </c>
      <c r="AA2465">
        <v>191</v>
      </c>
      <c r="AB2465" s="1" t="s">
        <v>13500</v>
      </c>
      <c r="AC2465" s="1" t="s">
        <v>13500</v>
      </c>
      <c r="AD2465" t="s">
        <v>13496</v>
      </c>
      <c r="AE2465" s="1" t="s">
        <v>38</v>
      </c>
      <c r="AF2465" s="1" t="s">
        <v>38</v>
      </c>
      <c r="AG2465" t="s">
        <v>13527</v>
      </c>
      <c r="AH2465" t="s">
        <v>38</v>
      </c>
      <c r="AI2465" t="s">
        <v>13538</v>
      </c>
    </row>
    <row r="2466" spans="1:35" x14ac:dyDescent="0.25">
      <c r="A2466" s="1" t="s">
        <v>5022</v>
      </c>
      <c r="B2466" s="1" t="s">
        <v>30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s="1" t="s">
        <v>30</v>
      </c>
      <c r="I2466" s="1" t="s">
        <v>31</v>
      </c>
      <c r="J2466">
        <v>0</v>
      </c>
      <c r="K2466">
        <v>0</v>
      </c>
      <c r="L2466">
        <v>0</v>
      </c>
      <c r="M2466" s="1" t="s">
        <v>30</v>
      </c>
      <c r="N2466">
        <v>0</v>
      </c>
      <c r="O2466" s="1" t="s">
        <v>49</v>
      </c>
      <c r="P2466" s="1" t="s">
        <v>5023</v>
      </c>
      <c r="Q2466" s="1" t="s">
        <v>35</v>
      </c>
      <c r="R2466">
        <v>22</v>
      </c>
      <c r="S2466" s="1" t="s">
        <v>32</v>
      </c>
      <c r="T2466" s="1" t="s">
        <v>30</v>
      </c>
      <c r="U2466" s="1" t="s">
        <v>30</v>
      </c>
      <c r="V2466">
        <v>0</v>
      </c>
      <c r="W2466" s="1" t="s">
        <v>30</v>
      </c>
      <c r="X2466" s="1" t="s">
        <v>57</v>
      </c>
      <c r="Y2466" s="1" t="s">
        <v>58</v>
      </c>
      <c r="Z2466">
        <v>8</v>
      </c>
      <c r="AA2466">
        <v>524</v>
      </c>
      <c r="AB2466" s="1" t="s">
        <v>13500</v>
      </c>
      <c r="AC2466" s="1" t="s">
        <v>13500</v>
      </c>
      <c r="AD2466" t="s">
        <v>13495</v>
      </c>
      <c r="AE2466" s="1" t="s">
        <v>38</v>
      </c>
      <c r="AF2466" s="1" t="s">
        <v>38</v>
      </c>
      <c r="AG2466" t="s">
        <v>13527</v>
      </c>
      <c r="AH2466" t="s">
        <v>38</v>
      </c>
      <c r="AI2466" t="s">
        <v>13540</v>
      </c>
    </row>
    <row r="2467" spans="1:35" x14ac:dyDescent="0.25">
      <c r="A2467" s="1" t="s">
        <v>5024</v>
      </c>
      <c r="B2467" s="1" t="s">
        <v>30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s="1" t="s">
        <v>30</v>
      </c>
      <c r="I2467" s="1" t="s">
        <v>31</v>
      </c>
      <c r="J2467">
        <v>0</v>
      </c>
      <c r="K2467">
        <v>0</v>
      </c>
      <c r="L2467">
        <v>1</v>
      </c>
      <c r="M2467" s="1" t="s">
        <v>30</v>
      </c>
      <c r="N2467">
        <v>31</v>
      </c>
      <c r="O2467" s="1" t="s">
        <v>71</v>
      </c>
      <c r="P2467" s="1" t="s">
        <v>5025</v>
      </c>
      <c r="Q2467" s="1" t="s">
        <v>35</v>
      </c>
      <c r="R2467">
        <v>40</v>
      </c>
      <c r="S2467" s="1" t="s">
        <v>30</v>
      </c>
      <c r="T2467" s="1" t="s">
        <v>30</v>
      </c>
      <c r="U2467" s="1" t="s">
        <v>30</v>
      </c>
      <c r="V2467">
        <v>0</v>
      </c>
      <c r="W2467" s="1" t="s">
        <v>32</v>
      </c>
      <c r="X2467" s="1" t="s">
        <v>57</v>
      </c>
      <c r="Y2467" s="1" t="s">
        <v>37</v>
      </c>
      <c r="Z2467">
        <v>68</v>
      </c>
      <c r="AA2467">
        <v>4890</v>
      </c>
      <c r="AB2467" s="1" t="s">
        <v>13500</v>
      </c>
      <c r="AC2467" s="1" t="s">
        <v>13500</v>
      </c>
      <c r="AD2467" t="s">
        <v>13494</v>
      </c>
      <c r="AE2467" s="1" t="s">
        <v>38</v>
      </c>
      <c r="AF2467" s="1" t="s">
        <v>38</v>
      </c>
      <c r="AG2467" t="s">
        <v>13527</v>
      </c>
      <c r="AH2467" t="s">
        <v>38</v>
      </c>
      <c r="AI2467" t="s">
        <v>13540</v>
      </c>
    </row>
    <row r="2468" spans="1:35" x14ac:dyDescent="0.25">
      <c r="A2468" s="1" t="s">
        <v>5026</v>
      </c>
      <c r="B2468" s="1" t="s">
        <v>30</v>
      </c>
      <c r="C2468">
        <v>1</v>
      </c>
      <c r="D2468">
        <v>6</v>
      </c>
      <c r="E2468">
        <v>16</v>
      </c>
      <c r="F2468">
        <v>0</v>
      </c>
      <c r="G2468">
        <v>0</v>
      </c>
      <c r="H2468" s="1" t="s">
        <v>30</v>
      </c>
      <c r="I2468" s="1" t="s">
        <v>31</v>
      </c>
      <c r="J2468">
        <v>0</v>
      </c>
      <c r="K2468">
        <v>0</v>
      </c>
      <c r="L2468">
        <v>4</v>
      </c>
      <c r="M2468" s="1" t="s">
        <v>32</v>
      </c>
      <c r="N2468">
        <v>0</v>
      </c>
      <c r="O2468" s="1" t="s">
        <v>40</v>
      </c>
      <c r="P2468" s="1" t="s">
        <v>5027</v>
      </c>
      <c r="Q2468" s="1" t="s">
        <v>42</v>
      </c>
      <c r="R2468">
        <v>31</v>
      </c>
      <c r="S2468" s="1" t="s">
        <v>30</v>
      </c>
      <c r="T2468" s="1" t="s">
        <v>30</v>
      </c>
      <c r="U2468" s="1" t="s">
        <v>30</v>
      </c>
      <c r="V2468">
        <v>0</v>
      </c>
      <c r="W2468" s="1" t="s">
        <v>30</v>
      </c>
      <c r="X2468" s="1" t="s">
        <v>36</v>
      </c>
      <c r="Y2468" s="1" t="s">
        <v>58</v>
      </c>
      <c r="Z2468">
        <v>29</v>
      </c>
      <c r="AA2468">
        <v>29</v>
      </c>
      <c r="AB2468" s="1" t="s">
        <v>13500</v>
      </c>
      <c r="AC2468" s="1" t="s">
        <v>13500</v>
      </c>
      <c r="AD2468" t="s">
        <v>13494</v>
      </c>
      <c r="AE2468" s="1" t="s">
        <v>38</v>
      </c>
      <c r="AF2468" s="1" t="s">
        <v>38</v>
      </c>
      <c r="AG2468" t="s">
        <v>13526</v>
      </c>
      <c r="AH2468" t="s">
        <v>38</v>
      </c>
      <c r="AI2468" t="s">
        <v>13538</v>
      </c>
    </row>
    <row r="2469" spans="1:35" x14ac:dyDescent="0.25">
      <c r="A2469" s="1" t="s">
        <v>5028</v>
      </c>
      <c r="B2469" s="1" t="s">
        <v>30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s="1" t="s">
        <v>32</v>
      </c>
      <c r="I2469" s="1" t="s">
        <v>46</v>
      </c>
      <c r="J2469">
        <v>0</v>
      </c>
      <c r="K2469">
        <v>0</v>
      </c>
      <c r="L2469">
        <v>13</v>
      </c>
      <c r="M2469" s="1" t="s">
        <v>32</v>
      </c>
      <c r="N2469">
        <v>0</v>
      </c>
      <c r="O2469" s="1" t="s">
        <v>88</v>
      </c>
      <c r="P2469" s="1" t="s">
        <v>5029</v>
      </c>
      <c r="Q2469" s="1" t="s">
        <v>42</v>
      </c>
      <c r="R2469">
        <v>29</v>
      </c>
      <c r="S2469" s="1" t="s">
        <v>32</v>
      </c>
      <c r="T2469" s="1" t="s">
        <v>30</v>
      </c>
      <c r="U2469" s="1" t="s">
        <v>30</v>
      </c>
      <c r="V2469">
        <v>0</v>
      </c>
      <c r="W2469" s="1" t="s">
        <v>30</v>
      </c>
      <c r="X2469" s="1" t="s">
        <v>36</v>
      </c>
      <c r="Y2469" s="1" t="s">
        <v>58</v>
      </c>
      <c r="Z2469">
        <v>33</v>
      </c>
      <c r="AA2469">
        <v>554</v>
      </c>
      <c r="AB2469" s="1" t="s">
        <v>13500</v>
      </c>
      <c r="AC2469" s="1" t="s">
        <v>13500</v>
      </c>
      <c r="AD2469" t="s">
        <v>13495</v>
      </c>
      <c r="AE2469" s="1" t="s">
        <v>38</v>
      </c>
      <c r="AF2469" s="1" t="s">
        <v>38</v>
      </c>
      <c r="AG2469" t="s">
        <v>13526</v>
      </c>
      <c r="AH2469" t="s">
        <v>38</v>
      </c>
      <c r="AI2469" t="s">
        <v>13539</v>
      </c>
    </row>
    <row r="2470" spans="1:35" x14ac:dyDescent="0.25">
      <c r="A2470" s="1" t="s">
        <v>5030</v>
      </c>
      <c r="B2470" s="1" t="s">
        <v>30</v>
      </c>
      <c r="C2470">
        <v>1</v>
      </c>
      <c r="D2470">
        <v>6</v>
      </c>
      <c r="E2470">
        <v>14</v>
      </c>
      <c r="F2470">
        <v>0</v>
      </c>
      <c r="G2470">
        <v>0</v>
      </c>
      <c r="H2470" s="1" t="s">
        <v>30</v>
      </c>
      <c r="I2470" s="1" t="s">
        <v>31</v>
      </c>
      <c r="J2470">
        <v>0</v>
      </c>
      <c r="K2470">
        <v>0</v>
      </c>
      <c r="L2470">
        <v>0</v>
      </c>
      <c r="M2470" s="1" t="s">
        <v>30</v>
      </c>
      <c r="N2470">
        <v>0</v>
      </c>
      <c r="O2470" s="1" t="s">
        <v>159</v>
      </c>
      <c r="P2470" s="1" t="s">
        <v>5031</v>
      </c>
      <c r="Q2470" s="1" t="s">
        <v>42</v>
      </c>
      <c r="R2470">
        <v>50</v>
      </c>
      <c r="S2470" s="1" t="s">
        <v>30</v>
      </c>
      <c r="T2470" s="1" t="s">
        <v>30</v>
      </c>
      <c r="U2470" s="1" t="s">
        <v>30</v>
      </c>
      <c r="V2470">
        <v>0</v>
      </c>
      <c r="W2470" s="1" t="s">
        <v>30</v>
      </c>
      <c r="X2470" s="1" t="s">
        <v>36</v>
      </c>
      <c r="Y2470" s="1" t="s">
        <v>37</v>
      </c>
      <c r="Z2470">
        <v>13</v>
      </c>
      <c r="AA2470">
        <v>13</v>
      </c>
      <c r="AB2470" s="1" t="s">
        <v>13500</v>
      </c>
      <c r="AC2470" s="1" t="s">
        <v>13500</v>
      </c>
      <c r="AD2470" t="s">
        <v>13494</v>
      </c>
      <c r="AE2470" s="1" t="s">
        <v>38</v>
      </c>
      <c r="AF2470" s="1" t="s">
        <v>38</v>
      </c>
      <c r="AG2470" t="s">
        <v>13527</v>
      </c>
      <c r="AH2470" t="s">
        <v>38</v>
      </c>
      <c r="AI2470" t="s">
        <v>13538</v>
      </c>
    </row>
    <row r="2471" spans="1:35" x14ac:dyDescent="0.25">
      <c r="A2471" s="1" t="s">
        <v>5032</v>
      </c>
      <c r="B2471" s="1" t="s">
        <v>30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s="1" t="s">
        <v>32</v>
      </c>
      <c r="I2471" s="1" t="s">
        <v>46</v>
      </c>
      <c r="J2471">
        <v>0</v>
      </c>
      <c r="K2471">
        <v>0</v>
      </c>
      <c r="L2471">
        <v>2</v>
      </c>
      <c r="M2471" s="1" t="s">
        <v>32</v>
      </c>
      <c r="N2471">
        <v>0</v>
      </c>
      <c r="O2471" s="1" t="s">
        <v>471</v>
      </c>
      <c r="P2471" s="1" t="s">
        <v>5033</v>
      </c>
      <c r="Q2471" s="1" t="s">
        <v>35</v>
      </c>
      <c r="R2471">
        <v>72</v>
      </c>
      <c r="S2471" s="1" t="s">
        <v>30</v>
      </c>
      <c r="T2471" s="1" t="s">
        <v>32</v>
      </c>
      <c r="U2471" s="1" t="s">
        <v>30</v>
      </c>
      <c r="V2471">
        <v>0</v>
      </c>
      <c r="W2471" s="1" t="s">
        <v>32</v>
      </c>
      <c r="X2471" s="1" t="s">
        <v>57</v>
      </c>
      <c r="Y2471" s="1" t="s">
        <v>44</v>
      </c>
      <c r="Z2471">
        <v>50</v>
      </c>
      <c r="AA2471">
        <v>1631</v>
      </c>
      <c r="AB2471" s="1" t="s">
        <v>13500</v>
      </c>
      <c r="AC2471" s="1" t="s">
        <v>13500</v>
      </c>
      <c r="AD2471" t="s">
        <v>13496</v>
      </c>
      <c r="AE2471" s="1" t="s">
        <v>38</v>
      </c>
      <c r="AF2471" s="1" t="s">
        <v>38</v>
      </c>
      <c r="AG2471" t="s">
        <v>13527</v>
      </c>
      <c r="AH2471" t="s">
        <v>38</v>
      </c>
      <c r="AI2471" t="s">
        <v>13539</v>
      </c>
    </row>
    <row r="2472" spans="1:35" x14ac:dyDescent="0.25">
      <c r="A2472" s="1" t="s">
        <v>5034</v>
      </c>
      <c r="B2472" s="1" t="s">
        <v>30</v>
      </c>
      <c r="C2472">
        <v>1</v>
      </c>
      <c r="D2472">
        <v>4</v>
      </c>
      <c r="E2472">
        <v>10</v>
      </c>
      <c r="F2472">
        <v>0</v>
      </c>
      <c r="G2472">
        <v>0</v>
      </c>
      <c r="H2472" s="1" t="s">
        <v>30</v>
      </c>
      <c r="I2472" s="1" t="s">
        <v>31</v>
      </c>
      <c r="J2472">
        <v>0</v>
      </c>
      <c r="K2472">
        <v>0</v>
      </c>
      <c r="L2472">
        <v>3</v>
      </c>
      <c r="M2472" s="1" t="s">
        <v>32</v>
      </c>
      <c r="N2472">
        <v>0</v>
      </c>
      <c r="O2472" s="1" t="s">
        <v>166</v>
      </c>
      <c r="P2472" s="1" t="s">
        <v>5035</v>
      </c>
      <c r="Q2472" s="1" t="s">
        <v>35</v>
      </c>
      <c r="R2472">
        <v>48</v>
      </c>
      <c r="S2472" s="1" t="s">
        <v>30</v>
      </c>
      <c r="T2472" s="1" t="s">
        <v>30</v>
      </c>
      <c r="U2472" s="1" t="s">
        <v>30</v>
      </c>
      <c r="V2472">
        <v>0</v>
      </c>
      <c r="W2472" s="1" t="s">
        <v>30</v>
      </c>
      <c r="X2472" s="1" t="s">
        <v>36</v>
      </c>
      <c r="Y2472" s="1" t="s">
        <v>37</v>
      </c>
      <c r="Z2472">
        <v>21</v>
      </c>
      <c r="AA2472">
        <v>21</v>
      </c>
      <c r="AB2472" s="1" t="s">
        <v>13500</v>
      </c>
      <c r="AC2472" s="1" t="s">
        <v>13500</v>
      </c>
      <c r="AD2472" t="s">
        <v>13494</v>
      </c>
      <c r="AE2472" s="1" t="s">
        <v>38</v>
      </c>
      <c r="AF2472" s="1" t="s">
        <v>38</v>
      </c>
      <c r="AG2472" t="s">
        <v>13526</v>
      </c>
      <c r="AH2472" t="s">
        <v>38</v>
      </c>
      <c r="AI2472" t="s">
        <v>13538</v>
      </c>
    </row>
    <row r="2473" spans="1:35" x14ac:dyDescent="0.25">
      <c r="A2473" s="1" t="s">
        <v>5036</v>
      </c>
      <c r="B2473" s="1" t="s">
        <v>30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s="1" t="s">
        <v>30</v>
      </c>
      <c r="I2473" s="1" t="s">
        <v>31</v>
      </c>
      <c r="J2473">
        <v>0</v>
      </c>
      <c r="K2473">
        <v>0</v>
      </c>
      <c r="L2473">
        <v>0</v>
      </c>
      <c r="M2473" s="1" t="s">
        <v>30</v>
      </c>
      <c r="N2473">
        <v>0</v>
      </c>
      <c r="O2473" s="1" t="s">
        <v>33</v>
      </c>
      <c r="P2473" s="1" t="s">
        <v>5037</v>
      </c>
      <c r="Q2473" s="1" t="s">
        <v>35</v>
      </c>
      <c r="R2473">
        <v>31</v>
      </c>
      <c r="S2473" s="1" t="s">
        <v>30</v>
      </c>
      <c r="T2473" s="1" t="s">
        <v>30</v>
      </c>
      <c r="U2473" s="1" t="s">
        <v>30</v>
      </c>
      <c r="V2473">
        <v>0</v>
      </c>
      <c r="W2473" s="1" t="s">
        <v>30</v>
      </c>
      <c r="X2473" s="1" t="s">
        <v>36</v>
      </c>
      <c r="Y2473" s="1" t="s">
        <v>58</v>
      </c>
      <c r="Z2473">
        <v>12</v>
      </c>
      <c r="AA2473">
        <v>89</v>
      </c>
      <c r="AB2473" s="1" t="s">
        <v>13500</v>
      </c>
      <c r="AC2473" s="1" t="s">
        <v>13500</v>
      </c>
      <c r="AD2473" t="s">
        <v>13494</v>
      </c>
      <c r="AE2473" s="1" t="s">
        <v>38</v>
      </c>
      <c r="AF2473" s="1" t="s">
        <v>38</v>
      </c>
      <c r="AG2473" t="s">
        <v>13527</v>
      </c>
      <c r="AH2473" t="s">
        <v>38</v>
      </c>
      <c r="AI2473" t="s">
        <v>13538</v>
      </c>
    </row>
    <row r="2474" spans="1:35" x14ac:dyDescent="0.25">
      <c r="A2474" s="1" t="s">
        <v>5038</v>
      </c>
      <c r="B2474" s="1" t="s">
        <v>30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s="1" t="s">
        <v>30</v>
      </c>
      <c r="I2474" s="1" t="s">
        <v>31</v>
      </c>
      <c r="J2474">
        <v>0</v>
      </c>
      <c r="K2474">
        <v>0</v>
      </c>
      <c r="L2474">
        <v>1</v>
      </c>
      <c r="M2474" s="1" t="s">
        <v>32</v>
      </c>
      <c r="N2474">
        <v>0</v>
      </c>
      <c r="O2474" s="1" t="s">
        <v>179</v>
      </c>
      <c r="P2474" s="1" t="s">
        <v>5039</v>
      </c>
      <c r="Q2474" s="1" t="s">
        <v>42</v>
      </c>
      <c r="R2474">
        <v>62</v>
      </c>
      <c r="S2474" s="1" t="s">
        <v>30</v>
      </c>
      <c r="T2474" s="1" t="s">
        <v>30</v>
      </c>
      <c r="U2474" s="1" t="s">
        <v>30</v>
      </c>
      <c r="V2474">
        <v>0</v>
      </c>
      <c r="W2474" s="1" t="s">
        <v>32</v>
      </c>
      <c r="X2474" s="1" t="s">
        <v>57</v>
      </c>
      <c r="Y2474" s="1" t="s">
        <v>37</v>
      </c>
      <c r="Z2474">
        <v>75</v>
      </c>
      <c r="AA2474">
        <v>5473</v>
      </c>
      <c r="AB2474" s="1" t="s">
        <v>13500</v>
      </c>
      <c r="AC2474" s="1" t="s">
        <v>13500</v>
      </c>
      <c r="AD2474" t="s">
        <v>13494</v>
      </c>
      <c r="AE2474" s="1" t="s">
        <v>38</v>
      </c>
      <c r="AF2474" s="1" t="s">
        <v>38</v>
      </c>
      <c r="AG2474" t="s">
        <v>13527</v>
      </c>
      <c r="AH2474" t="s">
        <v>38</v>
      </c>
      <c r="AI2474" t="s">
        <v>13540</v>
      </c>
    </row>
    <row r="2475" spans="1:35" x14ac:dyDescent="0.25">
      <c r="A2475" s="1" t="s">
        <v>5040</v>
      </c>
      <c r="B2475" s="1" t="s">
        <v>30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s="1" t="s">
        <v>30</v>
      </c>
      <c r="I2475" s="1" t="s">
        <v>31</v>
      </c>
      <c r="J2475">
        <v>0</v>
      </c>
      <c r="K2475">
        <v>0</v>
      </c>
      <c r="L2475">
        <v>6</v>
      </c>
      <c r="M2475" s="1" t="s">
        <v>32</v>
      </c>
      <c r="N2475">
        <v>0</v>
      </c>
      <c r="O2475" s="1" t="s">
        <v>216</v>
      </c>
      <c r="P2475" s="1" t="s">
        <v>5041</v>
      </c>
      <c r="Q2475" s="1" t="s">
        <v>42</v>
      </c>
      <c r="R2475">
        <v>39</v>
      </c>
      <c r="S2475" s="1" t="s">
        <v>30</v>
      </c>
      <c r="T2475" s="1" t="s">
        <v>30</v>
      </c>
      <c r="U2475" s="1" t="s">
        <v>30</v>
      </c>
      <c r="V2475">
        <v>0</v>
      </c>
      <c r="W2475" s="1" t="s">
        <v>32</v>
      </c>
      <c r="X2475" s="1" t="s">
        <v>36</v>
      </c>
      <c r="Y2475" s="1" t="s">
        <v>37</v>
      </c>
      <c r="Z2475">
        <v>72</v>
      </c>
      <c r="AA2475">
        <v>1462</v>
      </c>
      <c r="AB2475" s="1" t="s">
        <v>13500</v>
      </c>
      <c r="AC2475" s="1" t="s">
        <v>13500</v>
      </c>
      <c r="AD2475" t="s">
        <v>13494</v>
      </c>
      <c r="AE2475" s="1" t="s">
        <v>38</v>
      </c>
      <c r="AF2475" s="1" t="s">
        <v>38</v>
      </c>
      <c r="AG2475" t="s">
        <v>13526</v>
      </c>
      <c r="AH2475" t="s">
        <v>38</v>
      </c>
      <c r="AI2475" t="s">
        <v>13539</v>
      </c>
    </row>
    <row r="2476" spans="1:35" x14ac:dyDescent="0.25">
      <c r="A2476" s="1" t="s">
        <v>5042</v>
      </c>
      <c r="B2476" s="1" t="s">
        <v>30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s="1" t="s">
        <v>30</v>
      </c>
      <c r="I2476" s="1" t="s">
        <v>31</v>
      </c>
      <c r="J2476">
        <v>0</v>
      </c>
      <c r="K2476">
        <v>0</v>
      </c>
      <c r="L2476">
        <v>6</v>
      </c>
      <c r="M2476" s="1" t="s">
        <v>32</v>
      </c>
      <c r="N2476">
        <v>0</v>
      </c>
      <c r="O2476" s="1" t="s">
        <v>272</v>
      </c>
      <c r="P2476" s="1" t="s">
        <v>5043</v>
      </c>
      <c r="Q2476" s="1" t="s">
        <v>42</v>
      </c>
      <c r="R2476">
        <v>60</v>
      </c>
      <c r="S2476" s="1" t="s">
        <v>30</v>
      </c>
      <c r="T2476" s="1" t="s">
        <v>30</v>
      </c>
      <c r="U2476" s="1" t="s">
        <v>30</v>
      </c>
      <c r="V2476">
        <v>0</v>
      </c>
      <c r="W2476" s="1" t="s">
        <v>32</v>
      </c>
      <c r="X2476" s="1" t="s">
        <v>43</v>
      </c>
      <c r="Y2476" s="1" t="s">
        <v>58</v>
      </c>
      <c r="Z2476">
        <v>18</v>
      </c>
      <c r="AA2476">
        <v>1021</v>
      </c>
      <c r="AB2476" s="1" t="s">
        <v>13500</v>
      </c>
      <c r="AC2476" s="1" t="s">
        <v>13500</v>
      </c>
      <c r="AD2476" t="s">
        <v>13494</v>
      </c>
      <c r="AE2476" s="1" t="s">
        <v>38</v>
      </c>
      <c r="AF2476" s="1" t="s">
        <v>38</v>
      </c>
      <c r="AG2476" t="s">
        <v>13526</v>
      </c>
      <c r="AH2476" t="s">
        <v>38</v>
      </c>
      <c r="AI2476" t="s">
        <v>13540</v>
      </c>
    </row>
    <row r="2477" spans="1:35" x14ac:dyDescent="0.25">
      <c r="A2477" s="1" t="s">
        <v>5044</v>
      </c>
      <c r="B2477" s="1" t="s">
        <v>30</v>
      </c>
      <c r="C2477">
        <v>6</v>
      </c>
      <c r="D2477">
        <v>39</v>
      </c>
      <c r="E2477">
        <v>97.1</v>
      </c>
      <c r="F2477">
        <v>0</v>
      </c>
      <c r="G2477">
        <v>0</v>
      </c>
      <c r="H2477" s="1" t="s">
        <v>30</v>
      </c>
      <c r="I2477" s="1" t="s">
        <v>31</v>
      </c>
      <c r="J2477">
        <v>0</v>
      </c>
      <c r="K2477">
        <v>0</v>
      </c>
      <c r="L2477">
        <v>0</v>
      </c>
      <c r="M2477" s="1" t="s">
        <v>30</v>
      </c>
      <c r="N2477">
        <v>0</v>
      </c>
      <c r="O2477" s="1" t="s">
        <v>114</v>
      </c>
      <c r="P2477" s="1" t="s">
        <v>5045</v>
      </c>
      <c r="Q2477" s="1" t="s">
        <v>42</v>
      </c>
      <c r="R2477">
        <v>60</v>
      </c>
      <c r="S2477" s="1" t="s">
        <v>30</v>
      </c>
      <c r="T2477" s="1" t="s">
        <v>30</v>
      </c>
      <c r="U2477" s="1" t="s">
        <v>30</v>
      </c>
      <c r="V2477">
        <v>0</v>
      </c>
      <c r="W2477" s="1" t="s">
        <v>30</v>
      </c>
      <c r="X2477" s="1" t="s">
        <v>36</v>
      </c>
      <c r="Y2477" s="1" t="s">
        <v>37</v>
      </c>
      <c r="Z2477">
        <v>7</v>
      </c>
      <c r="AA2477">
        <v>47</v>
      </c>
      <c r="AB2477" s="1" t="s">
        <v>13500</v>
      </c>
      <c r="AC2477" s="1" t="s">
        <v>13500</v>
      </c>
      <c r="AD2477" t="s">
        <v>13494</v>
      </c>
      <c r="AE2477" s="1" t="s">
        <v>38</v>
      </c>
      <c r="AF2477" s="1" t="s">
        <v>38</v>
      </c>
      <c r="AG2477" t="s">
        <v>13527</v>
      </c>
      <c r="AH2477" t="s">
        <v>38</v>
      </c>
      <c r="AI2477" t="s">
        <v>13538</v>
      </c>
    </row>
    <row r="2478" spans="1:35" x14ac:dyDescent="0.25">
      <c r="A2478" s="1" t="s">
        <v>5046</v>
      </c>
      <c r="B2478" s="1" t="s">
        <v>30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s="1" t="s">
        <v>30</v>
      </c>
      <c r="I2478" s="1" t="s">
        <v>31</v>
      </c>
      <c r="J2478">
        <v>0</v>
      </c>
      <c r="K2478">
        <v>0</v>
      </c>
      <c r="L2478">
        <v>43</v>
      </c>
      <c r="M2478" s="1" t="s">
        <v>32</v>
      </c>
      <c r="N2478">
        <v>0</v>
      </c>
      <c r="O2478" s="1" t="s">
        <v>33</v>
      </c>
      <c r="P2478" s="1" t="s">
        <v>5047</v>
      </c>
      <c r="Q2478" s="1" t="s">
        <v>35</v>
      </c>
      <c r="R2478">
        <v>25</v>
      </c>
      <c r="S2478" s="1" t="s">
        <v>32</v>
      </c>
      <c r="T2478" s="1" t="s">
        <v>30</v>
      </c>
      <c r="U2478" s="1" t="s">
        <v>30</v>
      </c>
      <c r="V2478">
        <v>0</v>
      </c>
      <c r="W2478" s="1" t="s">
        <v>32</v>
      </c>
      <c r="X2478" s="1" t="s">
        <v>43</v>
      </c>
      <c r="Y2478" s="1" t="s">
        <v>37</v>
      </c>
      <c r="Z2478">
        <v>35</v>
      </c>
      <c r="AA2478">
        <v>2426</v>
      </c>
      <c r="AB2478" s="1" t="s">
        <v>13500</v>
      </c>
      <c r="AC2478" s="1" t="s">
        <v>13500</v>
      </c>
      <c r="AD2478" t="s">
        <v>13495</v>
      </c>
      <c r="AE2478" s="1" t="s">
        <v>38</v>
      </c>
      <c r="AF2478" s="1" t="s">
        <v>38</v>
      </c>
      <c r="AG2478" t="s">
        <v>13526</v>
      </c>
      <c r="AH2478" t="s">
        <v>38</v>
      </c>
      <c r="AI2478" t="s">
        <v>13540</v>
      </c>
    </row>
    <row r="2479" spans="1:35" x14ac:dyDescent="0.25">
      <c r="A2479" s="1" t="s">
        <v>5048</v>
      </c>
      <c r="B2479" s="1" t="s">
        <v>30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s="1" t="s">
        <v>30</v>
      </c>
      <c r="I2479" s="1" t="s">
        <v>31</v>
      </c>
      <c r="J2479">
        <v>0</v>
      </c>
      <c r="K2479">
        <v>0</v>
      </c>
      <c r="L2479">
        <v>2</v>
      </c>
      <c r="M2479" s="1" t="s">
        <v>30</v>
      </c>
      <c r="N2479">
        <v>53</v>
      </c>
      <c r="O2479" s="1" t="s">
        <v>88</v>
      </c>
      <c r="P2479" s="1" t="s">
        <v>5049</v>
      </c>
      <c r="Q2479" s="1" t="s">
        <v>42</v>
      </c>
      <c r="R2479">
        <v>42</v>
      </c>
      <c r="S2479" s="1" t="s">
        <v>30</v>
      </c>
      <c r="T2479" s="1" t="s">
        <v>30</v>
      </c>
      <c r="U2479" s="1" t="s">
        <v>30</v>
      </c>
      <c r="V2479">
        <v>0</v>
      </c>
      <c r="W2479" s="1" t="s">
        <v>30</v>
      </c>
      <c r="X2479" s="1" t="s">
        <v>43</v>
      </c>
      <c r="Y2479" s="1" t="s">
        <v>37</v>
      </c>
      <c r="Z2479">
        <v>57</v>
      </c>
      <c r="AA2479">
        <v>3831</v>
      </c>
      <c r="AB2479" s="1" t="s">
        <v>13500</v>
      </c>
      <c r="AC2479" s="1" t="s">
        <v>13500</v>
      </c>
      <c r="AD2479" t="s">
        <v>13494</v>
      </c>
      <c r="AE2479" s="1" t="s">
        <v>38</v>
      </c>
      <c r="AF2479" s="1" t="s">
        <v>38</v>
      </c>
      <c r="AG2479" t="s">
        <v>13527</v>
      </c>
      <c r="AH2479" t="s">
        <v>38</v>
      </c>
      <c r="AI2479" t="s">
        <v>13540</v>
      </c>
    </row>
    <row r="2480" spans="1:35" x14ac:dyDescent="0.25">
      <c r="A2480" s="1" t="s">
        <v>5050</v>
      </c>
      <c r="B2480" s="1" t="s">
        <v>30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s="1" t="s">
        <v>30</v>
      </c>
      <c r="I2480" s="1" t="s">
        <v>31</v>
      </c>
      <c r="J2480">
        <v>0</v>
      </c>
      <c r="K2480">
        <v>0</v>
      </c>
      <c r="L2480">
        <v>9</v>
      </c>
      <c r="M2480" s="1" t="s">
        <v>32</v>
      </c>
      <c r="N2480">
        <v>0</v>
      </c>
      <c r="O2480" s="1" t="s">
        <v>60</v>
      </c>
      <c r="P2480" s="1" t="s">
        <v>5051</v>
      </c>
      <c r="Q2480" s="1" t="s">
        <v>42</v>
      </c>
      <c r="R2480">
        <v>55</v>
      </c>
      <c r="S2480" s="1" t="s">
        <v>30</v>
      </c>
      <c r="T2480" s="1" t="s">
        <v>30</v>
      </c>
      <c r="U2480" s="1" t="s">
        <v>30</v>
      </c>
      <c r="V2480">
        <v>0</v>
      </c>
      <c r="W2480" s="1" t="s">
        <v>30</v>
      </c>
      <c r="X2480" s="1" t="s">
        <v>36</v>
      </c>
      <c r="Y2480" s="1" t="s">
        <v>37</v>
      </c>
      <c r="Z2480">
        <v>50</v>
      </c>
      <c r="AA2480">
        <v>1664</v>
      </c>
      <c r="AB2480" s="1" t="s">
        <v>13500</v>
      </c>
      <c r="AC2480" s="1" t="s">
        <v>13500</v>
      </c>
      <c r="AD2480" t="s">
        <v>13494</v>
      </c>
      <c r="AE2480" s="1" t="s">
        <v>38</v>
      </c>
      <c r="AF2480" s="1" t="s">
        <v>38</v>
      </c>
      <c r="AG2480" t="s">
        <v>13526</v>
      </c>
      <c r="AH2480" t="s">
        <v>38</v>
      </c>
      <c r="AI2480" t="s">
        <v>13539</v>
      </c>
    </row>
    <row r="2481" spans="1:35" x14ac:dyDescent="0.25">
      <c r="A2481" s="1" t="s">
        <v>5052</v>
      </c>
      <c r="B2481" s="1" t="s">
        <v>30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s="1" t="s">
        <v>30</v>
      </c>
      <c r="I2481" s="1" t="s">
        <v>31</v>
      </c>
      <c r="J2481">
        <v>0</v>
      </c>
      <c r="K2481">
        <v>0</v>
      </c>
      <c r="L2481">
        <v>3</v>
      </c>
      <c r="M2481" s="1" t="s">
        <v>32</v>
      </c>
      <c r="N2481">
        <v>0</v>
      </c>
      <c r="O2481" s="1" t="s">
        <v>97</v>
      </c>
      <c r="P2481" s="1" t="s">
        <v>5053</v>
      </c>
      <c r="Q2481" s="1" t="s">
        <v>42</v>
      </c>
      <c r="R2481">
        <v>49</v>
      </c>
      <c r="S2481" s="1" t="s">
        <v>30</v>
      </c>
      <c r="T2481" s="1" t="s">
        <v>30</v>
      </c>
      <c r="U2481" s="1" t="s">
        <v>30</v>
      </c>
      <c r="V2481">
        <v>0</v>
      </c>
      <c r="W2481" s="1" t="s">
        <v>32</v>
      </c>
      <c r="X2481" s="1" t="s">
        <v>43</v>
      </c>
      <c r="Y2481" s="1" t="s">
        <v>37</v>
      </c>
      <c r="Z2481">
        <v>40</v>
      </c>
      <c r="AA2481">
        <v>1021</v>
      </c>
      <c r="AB2481" s="1" t="s">
        <v>13500</v>
      </c>
      <c r="AC2481" s="1" t="s">
        <v>13500</v>
      </c>
      <c r="AD2481" t="s">
        <v>13494</v>
      </c>
      <c r="AE2481" s="1" t="s">
        <v>38</v>
      </c>
      <c r="AF2481" s="1" t="s">
        <v>38</v>
      </c>
      <c r="AG2481" t="s">
        <v>13526</v>
      </c>
      <c r="AH2481" t="s">
        <v>38</v>
      </c>
      <c r="AI2481" t="s">
        <v>13539</v>
      </c>
    </row>
    <row r="2482" spans="1:35" x14ac:dyDescent="0.25">
      <c r="A2482" s="1" t="s">
        <v>5054</v>
      </c>
      <c r="B2482" s="1" t="s">
        <v>30</v>
      </c>
      <c r="C2482">
        <v>7</v>
      </c>
      <c r="D2482">
        <v>11</v>
      </c>
      <c r="E2482">
        <v>27.6</v>
      </c>
      <c r="F2482">
        <v>0</v>
      </c>
      <c r="G2482">
        <v>0</v>
      </c>
      <c r="H2482" s="1" t="s">
        <v>30</v>
      </c>
      <c r="I2482" s="1" t="s">
        <v>31</v>
      </c>
      <c r="J2482">
        <v>0</v>
      </c>
      <c r="K2482">
        <v>0</v>
      </c>
      <c r="L2482">
        <v>0</v>
      </c>
      <c r="M2482" s="1" t="s">
        <v>30</v>
      </c>
      <c r="N2482">
        <v>0</v>
      </c>
      <c r="O2482" s="1" t="s">
        <v>68</v>
      </c>
      <c r="P2482" s="1" t="s">
        <v>5055</v>
      </c>
      <c r="Q2482" s="1" t="s">
        <v>42</v>
      </c>
      <c r="R2482">
        <v>45</v>
      </c>
      <c r="S2482" s="1" t="s">
        <v>30</v>
      </c>
      <c r="T2482" s="1" t="s">
        <v>30</v>
      </c>
      <c r="U2482" s="1" t="s">
        <v>30</v>
      </c>
      <c r="V2482">
        <v>0</v>
      </c>
      <c r="W2482" s="1" t="s">
        <v>30</v>
      </c>
      <c r="X2482" s="1" t="s">
        <v>36</v>
      </c>
      <c r="Y2482" s="1" t="s">
        <v>58</v>
      </c>
      <c r="Z2482">
        <v>9</v>
      </c>
      <c r="AA2482">
        <v>63</v>
      </c>
      <c r="AB2482" s="1" t="s">
        <v>13500</v>
      </c>
      <c r="AC2482" s="1" t="s">
        <v>13500</v>
      </c>
      <c r="AD2482" t="s">
        <v>13494</v>
      </c>
      <c r="AE2482" s="1" t="s">
        <v>38</v>
      </c>
      <c r="AF2482" s="1" t="s">
        <v>38</v>
      </c>
      <c r="AG2482" t="s">
        <v>13527</v>
      </c>
      <c r="AH2482" t="s">
        <v>38</v>
      </c>
      <c r="AI2482" t="s">
        <v>13538</v>
      </c>
    </row>
    <row r="2483" spans="1:35" x14ac:dyDescent="0.25">
      <c r="A2483" s="1" t="s">
        <v>5056</v>
      </c>
      <c r="B2483" s="1" t="s">
        <v>30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s="1" t="s">
        <v>32</v>
      </c>
      <c r="I2483" s="1" t="s">
        <v>46</v>
      </c>
      <c r="J2483">
        <v>0</v>
      </c>
      <c r="K2483">
        <v>0</v>
      </c>
      <c r="L2483">
        <v>9</v>
      </c>
      <c r="M2483" s="1" t="s">
        <v>32</v>
      </c>
      <c r="N2483">
        <v>0</v>
      </c>
      <c r="O2483" s="1" t="s">
        <v>40</v>
      </c>
      <c r="P2483" s="1" t="s">
        <v>5057</v>
      </c>
      <c r="Q2483" s="1" t="s">
        <v>35</v>
      </c>
      <c r="R2483">
        <v>49</v>
      </c>
      <c r="S2483" s="1" t="s">
        <v>30</v>
      </c>
      <c r="T2483" s="1" t="s">
        <v>30</v>
      </c>
      <c r="U2483" s="1" t="s">
        <v>30</v>
      </c>
      <c r="V2483">
        <v>0</v>
      </c>
      <c r="W2483" s="1" t="s">
        <v>30</v>
      </c>
      <c r="X2483" s="1" t="s">
        <v>36</v>
      </c>
      <c r="Y2483" s="1" t="s">
        <v>37</v>
      </c>
      <c r="Z2483">
        <v>29</v>
      </c>
      <c r="AA2483">
        <v>636</v>
      </c>
      <c r="AB2483" s="1" t="s">
        <v>13500</v>
      </c>
      <c r="AC2483" s="1" t="s">
        <v>13500</v>
      </c>
      <c r="AD2483" t="s">
        <v>13494</v>
      </c>
      <c r="AE2483" s="1" t="s">
        <v>38</v>
      </c>
      <c r="AF2483" s="1" t="s">
        <v>38</v>
      </c>
      <c r="AG2483" t="s">
        <v>13526</v>
      </c>
      <c r="AH2483" t="s">
        <v>38</v>
      </c>
      <c r="AI2483" t="s">
        <v>13539</v>
      </c>
    </row>
    <row r="2484" spans="1:35" x14ac:dyDescent="0.25">
      <c r="A2484" s="1" t="s">
        <v>5058</v>
      </c>
      <c r="B2484" s="1" t="s">
        <v>30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s="1" t="s">
        <v>30</v>
      </c>
      <c r="I2484" s="1" t="s">
        <v>31</v>
      </c>
      <c r="J2484">
        <v>0</v>
      </c>
      <c r="K2484">
        <v>0</v>
      </c>
      <c r="L2484">
        <v>6</v>
      </c>
      <c r="M2484" s="1" t="s">
        <v>32</v>
      </c>
      <c r="N2484">
        <v>0</v>
      </c>
      <c r="O2484" s="1" t="s">
        <v>74</v>
      </c>
      <c r="P2484" s="1" t="s">
        <v>5059</v>
      </c>
      <c r="Q2484" s="1" t="s">
        <v>35</v>
      </c>
      <c r="R2484">
        <v>51</v>
      </c>
      <c r="S2484" s="1" t="s">
        <v>30</v>
      </c>
      <c r="T2484" s="1" t="s">
        <v>30</v>
      </c>
      <c r="U2484" s="1" t="s">
        <v>30</v>
      </c>
      <c r="V2484">
        <v>0</v>
      </c>
      <c r="W2484" s="1" t="s">
        <v>32</v>
      </c>
      <c r="X2484" s="1" t="s">
        <v>36</v>
      </c>
      <c r="Y2484" s="1" t="s">
        <v>37</v>
      </c>
      <c r="Z2484">
        <v>46</v>
      </c>
      <c r="AA2484">
        <v>2753</v>
      </c>
      <c r="AB2484" s="1" t="s">
        <v>13500</v>
      </c>
      <c r="AC2484" s="1" t="s">
        <v>13500</v>
      </c>
      <c r="AD2484" t="s">
        <v>13494</v>
      </c>
      <c r="AE2484" s="1" t="s">
        <v>38</v>
      </c>
      <c r="AF2484" s="1" t="s">
        <v>38</v>
      </c>
      <c r="AG2484" t="s">
        <v>13526</v>
      </c>
      <c r="AH2484" t="s">
        <v>38</v>
      </c>
      <c r="AI2484" t="s">
        <v>13540</v>
      </c>
    </row>
    <row r="2485" spans="1:35" x14ac:dyDescent="0.25">
      <c r="A2485" s="1" t="s">
        <v>5060</v>
      </c>
      <c r="B2485" s="1" t="s">
        <v>30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s="1" t="s">
        <v>30</v>
      </c>
      <c r="I2485" s="1" t="s">
        <v>31</v>
      </c>
      <c r="J2485">
        <v>0</v>
      </c>
      <c r="K2485">
        <v>0</v>
      </c>
      <c r="L2485">
        <v>8</v>
      </c>
      <c r="M2485" s="1" t="s">
        <v>30</v>
      </c>
      <c r="N2485">
        <v>37</v>
      </c>
      <c r="O2485" s="1" t="s">
        <v>100</v>
      </c>
      <c r="P2485" s="1" t="s">
        <v>5061</v>
      </c>
      <c r="Q2485" s="1" t="s">
        <v>35</v>
      </c>
      <c r="R2485">
        <v>75</v>
      </c>
      <c r="S2485" s="1" t="s">
        <v>30</v>
      </c>
      <c r="T2485" s="1" t="s">
        <v>32</v>
      </c>
      <c r="U2485" s="1" t="s">
        <v>30</v>
      </c>
      <c r="V2485">
        <v>0</v>
      </c>
      <c r="W2485" s="1" t="s">
        <v>32</v>
      </c>
      <c r="X2485" s="1" t="s">
        <v>43</v>
      </c>
      <c r="Y2485" s="1" t="s">
        <v>58</v>
      </c>
      <c r="Z2485">
        <v>57</v>
      </c>
      <c r="AA2485">
        <v>4107</v>
      </c>
      <c r="AB2485" s="1" t="s">
        <v>13500</v>
      </c>
      <c r="AC2485" s="1" t="s">
        <v>13500</v>
      </c>
      <c r="AD2485" t="s">
        <v>13496</v>
      </c>
      <c r="AE2485" s="1" t="s">
        <v>38</v>
      </c>
      <c r="AF2485" s="1" t="s">
        <v>38</v>
      </c>
      <c r="AG2485" t="s">
        <v>13526</v>
      </c>
      <c r="AH2485" t="s">
        <v>38</v>
      </c>
      <c r="AI2485" t="s">
        <v>13540</v>
      </c>
    </row>
    <row r="2486" spans="1:35" x14ac:dyDescent="0.25">
      <c r="A2486" s="1" t="s">
        <v>5062</v>
      </c>
      <c r="B2486" s="1" t="s">
        <v>30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s="1" t="s">
        <v>32</v>
      </c>
      <c r="I2486" s="1" t="s">
        <v>46</v>
      </c>
      <c r="J2486">
        <v>0</v>
      </c>
      <c r="K2486">
        <v>0</v>
      </c>
      <c r="L2486">
        <v>0</v>
      </c>
      <c r="M2486" s="1" t="s">
        <v>30</v>
      </c>
      <c r="N2486">
        <v>0</v>
      </c>
      <c r="O2486" s="1" t="s">
        <v>697</v>
      </c>
      <c r="P2486" s="1" t="s">
        <v>5063</v>
      </c>
      <c r="Q2486" s="1" t="s">
        <v>42</v>
      </c>
      <c r="R2486">
        <v>62</v>
      </c>
      <c r="S2486" s="1" t="s">
        <v>30</v>
      </c>
      <c r="T2486" s="1" t="s">
        <v>30</v>
      </c>
      <c r="U2486" s="1" t="s">
        <v>30</v>
      </c>
      <c r="V2486">
        <v>0</v>
      </c>
      <c r="W2486" s="1" t="s">
        <v>30</v>
      </c>
      <c r="X2486" s="1" t="s">
        <v>36</v>
      </c>
      <c r="Y2486" s="1" t="s">
        <v>58</v>
      </c>
      <c r="Z2486">
        <v>16</v>
      </c>
      <c r="AA2486">
        <v>65</v>
      </c>
      <c r="AB2486" s="1" t="s">
        <v>13500</v>
      </c>
      <c r="AC2486" s="1" t="s">
        <v>13500</v>
      </c>
      <c r="AD2486" t="s">
        <v>13494</v>
      </c>
      <c r="AE2486" s="1" t="s">
        <v>38</v>
      </c>
      <c r="AF2486" s="1" t="s">
        <v>38</v>
      </c>
      <c r="AG2486" t="s">
        <v>13527</v>
      </c>
      <c r="AH2486" t="s">
        <v>38</v>
      </c>
      <c r="AI2486" t="s">
        <v>13538</v>
      </c>
    </row>
    <row r="2487" spans="1:35" x14ac:dyDescent="0.25">
      <c r="A2487" s="1" t="s">
        <v>5064</v>
      </c>
      <c r="B2487" s="1" t="s">
        <v>30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s="1" t="s">
        <v>30</v>
      </c>
      <c r="I2487" s="1" t="s">
        <v>31</v>
      </c>
      <c r="J2487">
        <v>0</v>
      </c>
      <c r="K2487">
        <v>0</v>
      </c>
      <c r="L2487">
        <v>9</v>
      </c>
      <c r="M2487" s="1" t="s">
        <v>32</v>
      </c>
      <c r="N2487">
        <v>0</v>
      </c>
      <c r="O2487" s="1" t="s">
        <v>436</v>
      </c>
      <c r="P2487" s="1" t="s">
        <v>5065</v>
      </c>
      <c r="Q2487" s="1" t="s">
        <v>35</v>
      </c>
      <c r="R2487">
        <v>67</v>
      </c>
      <c r="S2487" s="1" t="s">
        <v>30</v>
      </c>
      <c r="T2487" s="1" t="s">
        <v>32</v>
      </c>
      <c r="U2487" s="1" t="s">
        <v>30</v>
      </c>
      <c r="V2487">
        <v>0</v>
      </c>
      <c r="W2487" s="1" t="s">
        <v>32</v>
      </c>
      <c r="X2487" s="1" t="s">
        <v>43</v>
      </c>
      <c r="Y2487" s="1" t="s">
        <v>37</v>
      </c>
      <c r="Z2487">
        <v>52</v>
      </c>
      <c r="AA2487">
        <v>3157</v>
      </c>
      <c r="AB2487" s="1" t="s">
        <v>13500</v>
      </c>
      <c r="AC2487" s="1" t="s">
        <v>13500</v>
      </c>
      <c r="AD2487" t="s">
        <v>13496</v>
      </c>
      <c r="AE2487" s="1" t="s">
        <v>38</v>
      </c>
      <c r="AF2487" s="1" t="s">
        <v>38</v>
      </c>
      <c r="AG2487" t="s">
        <v>13526</v>
      </c>
      <c r="AH2487" t="s">
        <v>38</v>
      </c>
      <c r="AI2487" t="s">
        <v>13540</v>
      </c>
    </row>
    <row r="2488" spans="1:35" x14ac:dyDescent="0.25">
      <c r="A2488" s="1" t="s">
        <v>5066</v>
      </c>
      <c r="B2488" s="1" t="s">
        <v>30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s="1" t="s">
        <v>30</v>
      </c>
      <c r="I2488" s="1" t="s">
        <v>31</v>
      </c>
      <c r="J2488">
        <v>0</v>
      </c>
      <c r="K2488">
        <v>0</v>
      </c>
      <c r="L2488">
        <v>7</v>
      </c>
      <c r="M2488" s="1" t="s">
        <v>32</v>
      </c>
      <c r="N2488">
        <v>0</v>
      </c>
      <c r="O2488" s="1" t="s">
        <v>153</v>
      </c>
      <c r="P2488" s="1" t="s">
        <v>5067</v>
      </c>
      <c r="Q2488" s="1" t="s">
        <v>35</v>
      </c>
      <c r="R2488">
        <v>62</v>
      </c>
      <c r="S2488" s="1" t="s">
        <v>30</v>
      </c>
      <c r="T2488" s="1" t="s">
        <v>30</v>
      </c>
      <c r="U2488" s="1" t="s">
        <v>30</v>
      </c>
      <c r="V2488">
        <v>0</v>
      </c>
      <c r="W2488" s="1" t="s">
        <v>30</v>
      </c>
      <c r="X2488" s="1" t="s">
        <v>36</v>
      </c>
      <c r="Y2488" s="1" t="s">
        <v>58</v>
      </c>
      <c r="Z2488">
        <v>28</v>
      </c>
      <c r="AA2488">
        <v>293</v>
      </c>
      <c r="AB2488" s="1" t="s">
        <v>13500</v>
      </c>
      <c r="AC2488" s="1" t="s">
        <v>13500</v>
      </c>
      <c r="AD2488" t="s">
        <v>13494</v>
      </c>
      <c r="AE2488" s="1" t="s">
        <v>38</v>
      </c>
      <c r="AF2488" s="1" t="s">
        <v>38</v>
      </c>
      <c r="AG2488" t="s">
        <v>13526</v>
      </c>
      <c r="AH2488" t="s">
        <v>38</v>
      </c>
      <c r="AI2488" t="s">
        <v>13539</v>
      </c>
    </row>
    <row r="2489" spans="1:35" x14ac:dyDescent="0.25">
      <c r="A2489" s="1" t="s">
        <v>5068</v>
      </c>
      <c r="B2489" s="1" t="s">
        <v>30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s="1" t="s">
        <v>30</v>
      </c>
      <c r="I2489" s="1" t="s">
        <v>31</v>
      </c>
      <c r="J2489">
        <v>0</v>
      </c>
      <c r="K2489">
        <v>0</v>
      </c>
      <c r="L2489">
        <v>2</v>
      </c>
      <c r="M2489" s="1" t="s">
        <v>32</v>
      </c>
      <c r="N2489">
        <v>0</v>
      </c>
      <c r="O2489" s="1" t="s">
        <v>153</v>
      </c>
      <c r="P2489" s="1" t="s">
        <v>5069</v>
      </c>
      <c r="Q2489" s="1" t="s">
        <v>42</v>
      </c>
      <c r="R2489">
        <v>58</v>
      </c>
      <c r="S2489" s="1" t="s">
        <v>30</v>
      </c>
      <c r="T2489" s="1" t="s">
        <v>30</v>
      </c>
      <c r="U2489" s="1" t="s">
        <v>30</v>
      </c>
      <c r="V2489">
        <v>0</v>
      </c>
      <c r="W2489" s="1" t="s">
        <v>30</v>
      </c>
      <c r="X2489" s="1" t="s">
        <v>36</v>
      </c>
      <c r="Y2489" s="1" t="s">
        <v>37</v>
      </c>
      <c r="Z2489">
        <v>41</v>
      </c>
      <c r="AA2489">
        <v>1321</v>
      </c>
      <c r="AB2489" s="1" t="s">
        <v>13500</v>
      </c>
      <c r="AC2489" s="1" t="s">
        <v>13500</v>
      </c>
      <c r="AD2489" t="s">
        <v>13494</v>
      </c>
      <c r="AE2489" s="1" t="s">
        <v>38</v>
      </c>
      <c r="AF2489" s="1" t="s">
        <v>38</v>
      </c>
      <c r="AG2489" t="s">
        <v>13527</v>
      </c>
      <c r="AH2489" t="s">
        <v>38</v>
      </c>
      <c r="AI2489" t="s">
        <v>13539</v>
      </c>
    </row>
    <row r="2490" spans="1:35" x14ac:dyDescent="0.25">
      <c r="A2490" s="1" t="s">
        <v>5070</v>
      </c>
      <c r="B2490" s="1" t="s">
        <v>30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s="1" t="s">
        <v>30</v>
      </c>
      <c r="I2490" s="1" t="s">
        <v>31</v>
      </c>
      <c r="J2490">
        <v>0</v>
      </c>
      <c r="K2490">
        <v>0</v>
      </c>
      <c r="L2490">
        <v>0</v>
      </c>
      <c r="M2490" s="1" t="s">
        <v>30</v>
      </c>
      <c r="N2490">
        <v>0</v>
      </c>
      <c r="O2490" s="1" t="s">
        <v>106</v>
      </c>
      <c r="P2490" s="1" t="s">
        <v>5071</v>
      </c>
      <c r="Q2490" s="1" t="s">
        <v>35</v>
      </c>
      <c r="R2490">
        <v>28</v>
      </c>
      <c r="S2490" s="1" t="s">
        <v>32</v>
      </c>
      <c r="T2490" s="1" t="s">
        <v>30</v>
      </c>
      <c r="U2490" s="1" t="s">
        <v>30</v>
      </c>
      <c r="V2490">
        <v>0</v>
      </c>
      <c r="W2490" s="1" t="s">
        <v>30</v>
      </c>
      <c r="X2490" s="1" t="s">
        <v>57</v>
      </c>
      <c r="Y2490" s="1" t="s">
        <v>58</v>
      </c>
      <c r="Z2490">
        <v>10</v>
      </c>
      <c r="AA2490">
        <v>703</v>
      </c>
      <c r="AB2490" s="1" t="s">
        <v>13500</v>
      </c>
      <c r="AC2490" s="1" t="s">
        <v>13500</v>
      </c>
      <c r="AD2490" t="s">
        <v>13495</v>
      </c>
      <c r="AE2490" s="1" t="s">
        <v>38</v>
      </c>
      <c r="AF2490" s="1" t="s">
        <v>38</v>
      </c>
      <c r="AG2490" t="s">
        <v>13527</v>
      </c>
      <c r="AH2490" t="s">
        <v>38</v>
      </c>
      <c r="AI2490" t="s">
        <v>13540</v>
      </c>
    </row>
    <row r="2491" spans="1:35" x14ac:dyDescent="0.25">
      <c r="A2491" s="1" t="s">
        <v>5072</v>
      </c>
      <c r="B2491" s="1" t="s">
        <v>30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s="1" t="s">
        <v>32</v>
      </c>
      <c r="I2491" s="1" t="s">
        <v>46</v>
      </c>
      <c r="J2491">
        <v>0</v>
      </c>
      <c r="K2491">
        <v>0</v>
      </c>
      <c r="L2491">
        <v>0</v>
      </c>
      <c r="M2491" s="1" t="s">
        <v>30</v>
      </c>
      <c r="N2491">
        <v>0</v>
      </c>
      <c r="O2491" s="1" t="s">
        <v>600</v>
      </c>
      <c r="P2491" s="1" t="s">
        <v>5073</v>
      </c>
      <c r="Q2491" s="1" t="s">
        <v>42</v>
      </c>
      <c r="R2491">
        <v>29</v>
      </c>
      <c r="S2491" s="1" t="s">
        <v>32</v>
      </c>
      <c r="T2491" s="1" t="s">
        <v>30</v>
      </c>
      <c r="U2491" s="1" t="s">
        <v>30</v>
      </c>
      <c r="V2491">
        <v>0</v>
      </c>
      <c r="W2491" s="1" t="s">
        <v>30</v>
      </c>
      <c r="X2491" s="1" t="s">
        <v>57</v>
      </c>
      <c r="Y2491" s="1" t="s">
        <v>58</v>
      </c>
      <c r="Z2491">
        <v>10</v>
      </c>
      <c r="AA2491">
        <v>607</v>
      </c>
      <c r="AB2491" s="1" t="s">
        <v>13500</v>
      </c>
      <c r="AC2491" s="1" t="s">
        <v>13500</v>
      </c>
      <c r="AD2491" t="s">
        <v>13495</v>
      </c>
      <c r="AE2491" s="1" t="s">
        <v>38</v>
      </c>
      <c r="AF2491" s="1" t="s">
        <v>38</v>
      </c>
      <c r="AG2491" t="s">
        <v>13527</v>
      </c>
      <c r="AH2491" t="s">
        <v>38</v>
      </c>
      <c r="AI2491" t="s">
        <v>13540</v>
      </c>
    </row>
    <row r="2492" spans="1:35" x14ac:dyDescent="0.25">
      <c r="A2492" s="1" t="s">
        <v>5074</v>
      </c>
      <c r="B2492" s="1" t="s">
        <v>30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s="1" t="s">
        <v>30</v>
      </c>
      <c r="I2492" s="1" t="s">
        <v>31</v>
      </c>
      <c r="J2492">
        <v>0</v>
      </c>
      <c r="K2492">
        <v>0</v>
      </c>
      <c r="L2492">
        <v>14</v>
      </c>
      <c r="M2492" s="1" t="s">
        <v>32</v>
      </c>
      <c r="N2492">
        <v>0</v>
      </c>
      <c r="O2492" s="1" t="s">
        <v>179</v>
      </c>
      <c r="P2492" s="1" t="s">
        <v>5075</v>
      </c>
      <c r="Q2492" s="1" t="s">
        <v>35</v>
      </c>
      <c r="R2492">
        <v>29</v>
      </c>
      <c r="S2492" s="1" t="s">
        <v>32</v>
      </c>
      <c r="T2492" s="1" t="s">
        <v>30</v>
      </c>
      <c r="U2492" s="1" t="s">
        <v>30</v>
      </c>
      <c r="V2492">
        <v>0</v>
      </c>
      <c r="W2492" s="1" t="s">
        <v>32</v>
      </c>
      <c r="X2492" s="1" t="s">
        <v>57</v>
      </c>
      <c r="Y2492" s="1" t="s">
        <v>37</v>
      </c>
      <c r="Z2492">
        <v>59</v>
      </c>
      <c r="AA2492">
        <v>4163</v>
      </c>
      <c r="AB2492" s="1" t="s">
        <v>13500</v>
      </c>
      <c r="AC2492" s="1" t="s">
        <v>13500</v>
      </c>
      <c r="AD2492" t="s">
        <v>13495</v>
      </c>
      <c r="AE2492" s="1" t="s">
        <v>38</v>
      </c>
      <c r="AF2492" s="1" t="s">
        <v>38</v>
      </c>
      <c r="AG2492" t="s">
        <v>13526</v>
      </c>
      <c r="AH2492" t="s">
        <v>38</v>
      </c>
      <c r="AI2492" t="s">
        <v>13540</v>
      </c>
    </row>
    <row r="2493" spans="1:35" x14ac:dyDescent="0.25">
      <c r="A2493" s="1" t="s">
        <v>5076</v>
      </c>
      <c r="B2493" s="1" t="s">
        <v>30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s="1" t="s">
        <v>30</v>
      </c>
      <c r="I2493" s="1" t="s">
        <v>31</v>
      </c>
      <c r="J2493">
        <v>0</v>
      </c>
      <c r="K2493">
        <v>0</v>
      </c>
      <c r="L2493">
        <v>3</v>
      </c>
      <c r="M2493" s="1" t="s">
        <v>32</v>
      </c>
      <c r="N2493">
        <v>0</v>
      </c>
      <c r="O2493" s="1" t="s">
        <v>74</v>
      </c>
      <c r="P2493" s="1" t="s">
        <v>5077</v>
      </c>
      <c r="Q2493" s="1" t="s">
        <v>42</v>
      </c>
      <c r="R2493">
        <v>76</v>
      </c>
      <c r="S2493" s="1" t="s">
        <v>30</v>
      </c>
      <c r="T2493" s="1" t="s">
        <v>32</v>
      </c>
      <c r="U2493" s="1" t="s">
        <v>30</v>
      </c>
      <c r="V2493">
        <v>0</v>
      </c>
      <c r="W2493" s="1" t="s">
        <v>32</v>
      </c>
      <c r="X2493" s="1" t="s">
        <v>57</v>
      </c>
      <c r="Y2493" s="1" t="s">
        <v>58</v>
      </c>
      <c r="Z2493">
        <v>38</v>
      </c>
      <c r="AA2493">
        <v>2553</v>
      </c>
      <c r="AB2493" s="1" t="s">
        <v>13500</v>
      </c>
      <c r="AC2493" s="1" t="s">
        <v>13500</v>
      </c>
      <c r="AD2493" t="s">
        <v>13496</v>
      </c>
      <c r="AE2493" s="1" t="s">
        <v>38</v>
      </c>
      <c r="AF2493" s="1" t="s">
        <v>38</v>
      </c>
      <c r="AG2493" t="s">
        <v>13526</v>
      </c>
      <c r="AH2493" t="s">
        <v>38</v>
      </c>
      <c r="AI2493" t="s">
        <v>13540</v>
      </c>
    </row>
    <row r="2494" spans="1:35" x14ac:dyDescent="0.25">
      <c r="A2494" s="1" t="s">
        <v>5078</v>
      </c>
      <c r="B2494" s="1" t="s">
        <v>30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s="1" t="s">
        <v>30</v>
      </c>
      <c r="I2494" s="1" t="s">
        <v>31</v>
      </c>
      <c r="J2494">
        <v>0</v>
      </c>
      <c r="K2494">
        <v>0</v>
      </c>
      <c r="L2494">
        <v>1</v>
      </c>
      <c r="M2494" s="1" t="s">
        <v>32</v>
      </c>
      <c r="N2494">
        <v>0</v>
      </c>
      <c r="O2494" s="1" t="s">
        <v>153</v>
      </c>
      <c r="P2494" s="1" t="s">
        <v>5079</v>
      </c>
      <c r="Q2494" s="1" t="s">
        <v>35</v>
      </c>
      <c r="R2494">
        <v>60</v>
      </c>
      <c r="S2494" s="1" t="s">
        <v>30</v>
      </c>
      <c r="T2494" s="1" t="s">
        <v>30</v>
      </c>
      <c r="U2494" s="1" t="s">
        <v>30</v>
      </c>
      <c r="V2494">
        <v>0</v>
      </c>
      <c r="W2494" s="1" t="s">
        <v>30</v>
      </c>
      <c r="X2494" s="1" t="s">
        <v>36</v>
      </c>
      <c r="Y2494" s="1" t="s">
        <v>58</v>
      </c>
      <c r="Z2494">
        <v>35</v>
      </c>
      <c r="AA2494">
        <v>888</v>
      </c>
      <c r="AB2494" s="1" t="s">
        <v>13500</v>
      </c>
      <c r="AC2494" s="1" t="s">
        <v>13500</v>
      </c>
      <c r="AD2494" t="s">
        <v>13494</v>
      </c>
      <c r="AE2494" s="1" t="s">
        <v>38</v>
      </c>
      <c r="AF2494" s="1" t="s">
        <v>38</v>
      </c>
      <c r="AG2494" t="s">
        <v>13527</v>
      </c>
      <c r="AH2494" t="s">
        <v>38</v>
      </c>
      <c r="AI2494" t="s">
        <v>13539</v>
      </c>
    </row>
    <row r="2495" spans="1:35" x14ac:dyDescent="0.25">
      <c r="A2495" s="1" t="s">
        <v>5080</v>
      </c>
      <c r="B2495" s="1" t="s">
        <v>30</v>
      </c>
      <c r="C2495">
        <v>32</v>
      </c>
      <c r="D2495">
        <v>65</v>
      </c>
      <c r="E2495">
        <v>190</v>
      </c>
      <c r="F2495">
        <v>0</v>
      </c>
      <c r="G2495">
        <v>0</v>
      </c>
      <c r="H2495" s="1" t="s">
        <v>30</v>
      </c>
      <c r="I2495" s="1" t="s">
        <v>31</v>
      </c>
      <c r="J2495">
        <v>0</v>
      </c>
      <c r="K2495">
        <v>0</v>
      </c>
      <c r="L2495">
        <v>6</v>
      </c>
      <c r="M2495" s="1" t="s">
        <v>30</v>
      </c>
      <c r="N2495">
        <v>29</v>
      </c>
      <c r="O2495" s="1" t="s">
        <v>91</v>
      </c>
      <c r="P2495" s="1" t="s">
        <v>5081</v>
      </c>
      <c r="Q2495" s="1" t="s">
        <v>35</v>
      </c>
      <c r="R2495">
        <v>40</v>
      </c>
      <c r="S2495" s="1" t="s">
        <v>30</v>
      </c>
      <c r="T2495" s="1" t="s">
        <v>30</v>
      </c>
      <c r="U2495" s="1" t="s">
        <v>30</v>
      </c>
      <c r="V2495">
        <v>0</v>
      </c>
      <c r="W2495" s="1" t="s">
        <v>32</v>
      </c>
      <c r="X2495" s="1" t="s">
        <v>36</v>
      </c>
      <c r="Y2495" s="1" t="s">
        <v>58</v>
      </c>
      <c r="Z2495">
        <v>60</v>
      </c>
      <c r="AA2495">
        <v>1909</v>
      </c>
      <c r="AB2495" s="1" t="s">
        <v>13500</v>
      </c>
      <c r="AC2495" s="1" t="s">
        <v>13500</v>
      </c>
      <c r="AD2495" t="s">
        <v>13494</v>
      </c>
      <c r="AE2495" s="1" t="s">
        <v>38</v>
      </c>
      <c r="AF2495" s="1" t="s">
        <v>38</v>
      </c>
      <c r="AG2495" t="s">
        <v>13526</v>
      </c>
      <c r="AH2495" t="s">
        <v>38</v>
      </c>
      <c r="AI2495" t="s">
        <v>13539</v>
      </c>
    </row>
    <row r="2496" spans="1:35" x14ac:dyDescent="0.25">
      <c r="A2496" s="1" t="s">
        <v>5082</v>
      </c>
      <c r="B2496" s="1" t="s">
        <v>30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s="1" t="s">
        <v>30</v>
      </c>
      <c r="I2496" s="1" t="s">
        <v>31</v>
      </c>
      <c r="J2496">
        <v>0</v>
      </c>
      <c r="K2496">
        <v>0</v>
      </c>
      <c r="L2496">
        <v>9</v>
      </c>
      <c r="M2496" s="1" t="s">
        <v>32</v>
      </c>
      <c r="N2496">
        <v>0</v>
      </c>
      <c r="O2496" s="1" t="s">
        <v>166</v>
      </c>
      <c r="P2496" s="1" t="s">
        <v>5083</v>
      </c>
      <c r="Q2496" s="1" t="s">
        <v>35</v>
      </c>
      <c r="R2496">
        <v>77</v>
      </c>
      <c r="S2496" s="1" t="s">
        <v>30</v>
      </c>
      <c r="T2496" s="1" t="s">
        <v>32</v>
      </c>
      <c r="U2496" s="1" t="s">
        <v>30</v>
      </c>
      <c r="V2496">
        <v>0</v>
      </c>
      <c r="W2496" s="1" t="s">
        <v>32</v>
      </c>
      <c r="X2496" s="1" t="s">
        <v>57</v>
      </c>
      <c r="Y2496" s="1" t="s">
        <v>58</v>
      </c>
      <c r="Z2496">
        <v>46</v>
      </c>
      <c r="AA2496">
        <v>2643</v>
      </c>
      <c r="AB2496" s="1" t="s">
        <v>13500</v>
      </c>
      <c r="AC2496" s="1" t="s">
        <v>13500</v>
      </c>
      <c r="AD2496" t="s">
        <v>13496</v>
      </c>
      <c r="AE2496" s="1" t="s">
        <v>38</v>
      </c>
      <c r="AF2496" s="1" t="s">
        <v>38</v>
      </c>
      <c r="AG2496" t="s">
        <v>13526</v>
      </c>
      <c r="AH2496" t="s">
        <v>38</v>
      </c>
      <c r="AI2496" t="s">
        <v>13540</v>
      </c>
    </row>
    <row r="2497" spans="1:35" x14ac:dyDescent="0.25">
      <c r="A2497" s="1" t="s">
        <v>5084</v>
      </c>
      <c r="B2497" s="1" t="s">
        <v>30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s="1" t="s">
        <v>32</v>
      </c>
      <c r="I2497" s="1" t="s">
        <v>46</v>
      </c>
      <c r="J2497">
        <v>0</v>
      </c>
      <c r="K2497">
        <v>0</v>
      </c>
      <c r="L2497">
        <v>0</v>
      </c>
      <c r="M2497" s="1" t="s">
        <v>30</v>
      </c>
      <c r="N2497">
        <v>0</v>
      </c>
      <c r="O2497" s="1" t="s">
        <v>55</v>
      </c>
      <c r="P2497" s="1" t="s">
        <v>5085</v>
      </c>
      <c r="Q2497" s="1" t="s">
        <v>35</v>
      </c>
      <c r="R2497">
        <v>56</v>
      </c>
      <c r="S2497" s="1" t="s">
        <v>30</v>
      </c>
      <c r="T2497" s="1" t="s">
        <v>30</v>
      </c>
      <c r="U2497" s="1" t="s">
        <v>30</v>
      </c>
      <c r="V2497">
        <v>0</v>
      </c>
      <c r="W2497" s="1" t="s">
        <v>30</v>
      </c>
      <c r="X2497" s="1" t="s">
        <v>36</v>
      </c>
      <c r="Y2497" s="1" t="s">
        <v>37</v>
      </c>
      <c r="Z2497">
        <v>8</v>
      </c>
      <c r="AA2497">
        <v>89</v>
      </c>
      <c r="AB2497" s="1" t="s">
        <v>13500</v>
      </c>
      <c r="AC2497" s="1" t="s">
        <v>13500</v>
      </c>
      <c r="AD2497" t="s">
        <v>13494</v>
      </c>
      <c r="AE2497" s="1" t="s">
        <v>38</v>
      </c>
      <c r="AF2497" s="1" t="s">
        <v>38</v>
      </c>
      <c r="AG2497" t="s">
        <v>13527</v>
      </c>
      <c r="AH2497" t="s">
        <v>38</v>
      </c>
      <c r="AI2497" t="s">
        <v>13539</v>
      </c>
    </row>
    <row r="2498" spans="1:35" x14ac:dyDescent="0.25">
      <c r="A2498" s="1" t="s">
        <v>5086</v>
      </c>
      <c r="B2498" s="1" t="s">
        <v>30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s="1" t="s">
        <v>30</v>
      </c>
      <c r="I2498" s="1" t="s">
        <v>31</v>
      </c>
      <c r="J2498">
        <v>0</v>
      </c>
      <c r="K2498">
        <v>0</v>
      </c>
      <c r="L2498">
        <v>0</v>
      </c>
      <c r="M2498" s="1" t="s">
        <v>30</v>
      </c>
      <c r="N2498">
        <v>0</v>
      </c>
      <c r="O2498" s="1" t="s">
        <v>272</v>
      </c>
      <c r="P2498" s="1" t="s">
        <v>5087</v>
      </c>
      <c r="Q2498" s="1" t="s">
        <v>35</v>
      </c>
      <c r="R2498">
        <v>43</v>
      </c>
      <c r="S2498" s="1" t="s">
        <v>30</v>
      </c>
      <c r="T2498" s="1" t="s">
        <v>30</v>
      </c>
      <c r="U2498" s="1" t="s">
        <v>30</v>
      </c>
      <c r="V2498">
        <v>0</v>
      </c>
      <c r="W2498" s="1" t="s">
        <v>30</v>
      </c>
      <c r="X2498" s="1" t="s">
        <v>36</v>
      </c>
      <c r="Y2498" s="1" t="s">
        <v>37</v>
      </c>
      <c r="Z2498">
        <v>11</v>
      </c>
      <c r="AA2498">
        <v>128</v>
      </c>
      <c r="AB2498" s="1" t="s">
        <v>13500</v>
      </c>
      <c r="AC2498" s="1" t="s">
        <v>13500</v>
      </c>
      <c r="AD2498" t="s">
        <v>13494</v>
      </c>
      <c r="AE2498" s="1" t="s">
        <v>38</v>
      </c>
      <c r="AF2498" s="1" t="s">
        <v>38</v>
      </c>
      <c r="AG2498" t="s">
        <v>13527</v>
      </c>
      <c r="AH2498" t="s">
        <v>38</v>
      </c>
      <c r="AI2498" t="s">
        <v>13539</v>
      </c>
    </row>
    <row r="2499" spans="1:35" x14ac:dyDescent="0.25">
      <c r="A2499" s="1" t="s">
        <v>5088</v>
      </c>
      <c r="B2499" s="1" t="s">
        <v>30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s="1" t="s">
        <v>30</v>
      </c>
      <c r="I2499" s="1" t="s">
        <v>31</v>
      </c>
      <c r="J2499">
        <v>0</v>
      </c>
      <c r="K2499">
        <v>0</v>
      </c>
      <c r="L2499">
        <v>1</v>
      </c>
      <c r="M2499" s="1" t="s">
        <v>32</v>
      </c>
      <c r="N2499">
        <v>0</v>
      </c>
      <c r="O2499" s="1" t="s">
        <v>106</v>
      </c>
      <c r="P2499" s="1" t="s">
        <v>5089</v>
      </c>
      <c r="Q2499" s="1" t="s">
        <v>42</v>
      </c>
      <c r="R2499">
        <v>46</v>
      </c>
      <c r="S2499" s="1" t="s">
        <v>30</v>
      </c>
      <c r="T2499" s="1" t="s">
        <v>30</v>
      </c>
      <c r="U2499" s="1" t="s">
        <v>30</v>
      </c>
      <c r="V2499">
        <v>0</v>
      </c>
      <c r="W2499" s="1" t="s">
        <v>32</v>
      </c>
      <c r="X2499" s="1" t="s">
        <v>43</v>
      </c>
      <c r="Y2499" s="1" t="s">
        <v>58</v>
      </c>
      <c r="Z2499">
        <v>53</v>
      </c>
      <c r="AA2499">
        <v>963</v>
      </c>
      <c r="AB2499" s="1" t="s">
        <v>13500</v>
      </c>
      <c r="AC2499" s="1" t="s">
        <v>13500</v>
      </c>
      <c r="AD2499" t="s">
        <v>13494</v>
      </c>
      <c r="AE2499" s="1" t="s">
        <v>38</v>
      </c>
      <c r="AF2499" s="1" t="s">
        <v>38</v>
      </c>
      <c r="AG2499" t="s">
        <v>13527</v>
      </c>
      <c r="AH2499" t="s">
        <v>38</v>
      </c>
      <c r="AI2499" t="s">
        <v>13539</v>
      </c>
    </row>
    <row r="2500" spans="1:35" x14ac:dyDescent="0.25">
      <c r="A2500" s="1" t="s">
        <v>5090</v>
      </c>
      <c r="B2500" s="1" t="s">
        <v>30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s="1" t="s">
        <v>30</v>
      </c>
      <c r="I2500" s="1" t="s">
        <v>31</v>
      </c>
      <c r="J2500">
        <v>0</v>
      </c>
      <c r="K2500">
        <v>0</v>
      </c>
      <c r="L2500">
        <v>6</v>
      </c>
      <c r="M2500" s="1" t="s">
        <v>30</v>
      </c>
      <c r="N2500">
        <v>13</v>
      </c>
      <c r="O2500" s="1" t="s">
        <v>130</v>
      </c>
      <c r="P2500" s="1" t="s">
        <v>5091</v>
      </c>
      <c r="Q2500" s="1" t="s">
        <v>42</v>
      </c>
      <c r="R2500">
        <v>46</v>
      </c>
      <c r="S2500" s="1" t="s">
        <v>30</v>
      </c>
      <c r="T2500" s="1" t="s">
        <v>30</v>
      </c>
      <c r="U2500" s="1" t="s">
        <v>30</v>
      </c>
      <c r="V2500">
        <v>0</v>
      </c>
      <c r="W2500" s="1" t="s">
        <v>30</v>
      </c>
      <c r="X2500" s="1" t="s">
        <v>36</v>
      </c>
      <c r="Y2500" s="1" t="s">
        <v>58</v>
      </c>
      <c r="Z2500">
        <v>37</v>
      </c>
      <c r="AA2500">
        <v>637</v>
      </c>
      <c r="AB2500" s="1" t="s">
        <v>13500</v>
      </c>
      <c r="AC2500" s="1" t="s">
        <v>13500</v>
      </c>
      <c r="AD2500" t="s">
        <v>13494</v>
      </c>
      <c r="AE2500" s="1" t="s">
        <v>38</v>
      </c>
      <c r="AF2500" s="1" t="s">
        <v>38</v>
      </c>
      <c r="AG2500" t="s">
        <v>13526</v>
      </c>
      <c r="AH2500" t="s">
        <v>38</v>
      </c>
      <c r="AI2500" t="s">
        <v>13539</v>
      </c>
    </row>
    <row r="2501" spans="1:35" x14ac:dyDescent="0.25">
      <c r="A2501" s="1" t="s">
        <v>5092</v>
      </c>
      <c r="B2501" s="1" t="s">
        <v>30</v>
      </c>
      <c r="C2501">
        <v>46</v>
      </c>
      <c r="D2501">
        <v>94</v>
      </c>
      <c r="E2501">
        <v>229</v>
      </c>
      <c r="F2501">
        <v>0</v>
      </c>
      <c r="G2501">
        <v>0</v>
      </c>
      <c r="H2501" s="1" t="s">
        <v>30</v>
      </c>
      <c r="I2501" s="1" t="s">
        <v>31</v>
      </c>
      <c r="J2501">
        <v>0</v>
      </c>
      <c r="K2501">
        <v>0</v>
      </c>
      <c r="L2501">
        <v>3</v>
      </c>
      <c r="M2501" s="1" t="s">
        <v>32</v>
      </c>
      <c r="N2501">
        <v>0</v>
      </c>
      <c r="O2501" s="1" t="s">
        <v>171</v>
      </c>
      <c r="P2501" s="1" t="s">
        <v>5093</v>
      </c>
      <c r="Q2501" s="1" t="s">
        <v>42</v>
      </c>
      <c r="R2501">
        <v>55</v>
      </c>
      <c r="S2501" s="1" t="s">
        <v>30</v>
      </c>
      <c r="T2501" s="1" t="s">
        <v>30</v>
      </c>
      <c r="U2501" s="1" t="s">
        <v>30</v>
      </c>
      <c r="V2501">
        <v>0</v>
      </c>
      <c r="W2501" s="1" t="s">
        <v>32</v>
      </c>
      <c r="X2501" s="1" t="s">
        <v>36</v>
      </c>
      <c r="Y2501" s="1" t="s">
        <v>37</v>
      </c>
      <c r="Z2501">
        <v>62</v>
      </c>
      <c r="AA2501">
        <v>2861</v>
      </c>
      <c r="AB2501" s="1" t="s">
        <v>13500</v>
      </c>
      <c r="AC2501" s="1" t="s">
        <v>13500</v>
      </c>
      <c r="AD2501" t="s">
        <v>13494</v>
      </c>
      <c r="AE2501" s="1" t="s">
        <v>38</v>
      </c>
      <c r="AF2501" s="1" t="s">
        <v>38</v>
      </c>
      <c r="AG2501" t="s">
        <v>13526</v>
      </c>
      <c r="AH2501" t="s">
        <v>38</v>
      </c>
      <c r="AI2501" t="s">
        <v>13540</v>
      </c>
    </row>
    <row r="2502" spans="1:35" x14ac:dyDescent="0.25">
      <c r="A2502" s="1" t="s">
        <v>5094</v>
      </c>
      <c r="B2502" s="1" t="s">
        <v>30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s="1" t="s">
        <v>30</v>
      </c>
      <c r="I2502" s="1" t="s">
        <v>31</v>
      </c>
      <c r="J2502">
        <v>0</v>
      </c>
      <c r="K2502">
        <v>0</v>
      </c>
      <c r="L2502">
        <v>0</v>
      </c>
      <c r="M2502" s="1" t="s">
        <v>30</v>
      </c>
      <c r="N2502">
        <v>0</v>
      </c>
      <c r="O2502" s="1" t="s">
        <v>269</v>
      </c>
      <c r="P2502" s="1" t="s">
        <v>5095</v>
      </c>
      <c r="Q2502" s="1" t="s">
        <v>35</v>
      </c>
      <c r="R2502">
        <v>44</v>
      </c>
      <c r="S2502" s="1" t="s">
        <v>30</v>
      </c>
      <c r="T2502" s="1" t="s">
        <v>30</v>
      </c>
      <c r="U2502" s="1" t="s">
        <v>30</v>
      </c>
      <c r="V2502">
        <v>0</v>
      </c>
      <c r="W2502" s="1" t="s">
        <v>30</v>
      </c>
      <c r="X2502" s="1" t="s">
        <v>57</v>
      </c>
      <c r="Y2502" s="1" t="s">
        <v>58</v>
      </c>
      <c r="Z2502">
        <v>14</v>
      </c>
      <c r="AA2502">
        <v>967</v>
      </c>
      <c r="AB2502" s="1" t="s">
        <v>13500</v>
      </c>
      <c r="AC2502" s="1" t="s">
        <v>13500</v>
      </c>
      <c r="AD2502" t="s">
        <v>13494</v>
      </c>
      <c r="AE2502" s="1" t="s">
        <v>38</v>
      </c>
      <c r="AF2502" s="1" t="s">
        <v>38</v>
      </c>
      <c r="AG2502" t="s">
        <v>13527</v>
      </c>
      <c r="AH2502" t="s">
        <v>38</v>
      </c>
      <c r="AI2502" t="s">
        <v>13540</v>
      </c>
    </row>
    <row r="2503" spans="1:35" x14ac:dyDescent="0.25">
      <c r="A2503" s="1" t="s">
        <v>5096</v>
      </c>
      <c r="B2503" s="1" t="s">
        <v>30</v>
      </c>
      <c r="C2503">
        <v>3</v>
      </c>
      <c r="D2503">
        <v>10</v>
      </c>
      <c r="E2503">
        <v>25.9</v>
      </c>
      <c r="F2503">
        <v>0</v>
      </c>
      <c r="G2503">
        <v>0</v>
      </c>
      <c r="H2503" s="1" t="s">
        <v>30</v>
      </c>
      <c r="I2503" s="1" t="s">
        <v>31</v>
      </c>
      <c r="J2503">
        <v>0</v>
      </c>
      <c r="K2503">
        <v>0</v>
      </c>
      <c r="L2503">
        <v>8</v>
      </c>
      <c r="M2503" s="1" t="s">
        <v>32</v>
      </c>
      <c r="N2503">
        <v>0</v>
      </c>
      <c r="O2503" s="1" t="s">
        <v>216</v>
      </c>
      <c r="P2503" s="1" t="s">
        <v>5097</v>
      </c>
      <c r="Q2503" s="1" t="s">
        <v>42</v>
      </c>
      <c r="R2503">
        <v>36</v>
      </c>
      <c r="S2503" s="1" t="s">
        <v>30</v>
      </c>
      <c r="T2503" s="1" t="s">
        <v>30</v>
      </c>
      <c r="U2503" s="1" t="s">
        <v>30</v>
      </c>
      <c r="V2503">
        <v>0</v>
      </c>
      <c r="W2503" s="1" t="s">
        <v>30</v>
      </c>
      <c r="X2503" s="1" t="s">
        <v>36</v>
      </c>
      <c r="Y2503" s="1" t="s">
        <v>58</v>
      </c>
      <c r="Z2503">
        <v>22</v>
      </c>
      <c r="AA2503">
        <v>62</v>
      </c>
      <c r="AB2503" s="1" t="s">
        <v>13500</v>
      </c>
      <c r="AC2503" s="1" t="s">
        <v>13500</v>
      </c>
      <c r="AD2503" t="s">
        <v>13494</v>
      </c>
      <c r="AE2503" s="1" t="s">
        <v>38</v>
      </c>
      <c r="AF2503" s="1" t="s">
        <v>38</v>
      </c>
      <c r="AG2503" t="s">
        <v>13526</v>
      </c>
      <c r="AH2503" t="s">
        <v>38</v>
      </c>
      <c r="AI2503" t="s">
        <v>13538</v>
      </c>
    </row>
    <row r="2504" spans="1:35" x14ac:dyDescent="0.25">
      <c r="A2504" s="1" t="s">
        <v>5098</v>
      </c>
      <c r="B2504" s="1" t="s">
        <v>30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s="1" t="s">
        <v>32</v>
      </c>
      <c r="I2504" s="1" t="s">
        <v>46</v>
      </c>
      <c r="J2504">
        <v>0</v>
      </c>
      <c r="K2504">
        <v>0</v>
      </c>
      <c r="L2504">
        <v>2</v>
      </c>
      <c r="M2504" s="1" t="s">
        <v>32</v>
      </c>
      <c r="N2504">
        <v>0</v>
      </c>
      <c r="O2504" s="1" t="s">
        <v>697</v>
      </c>
      <c r="P2504" s="1" t="s">
        <v>5099</v>
      </c>
      <c r="Q2504" s="1" t="s">
        <v>42</v>
      </c>
      <c r="R2504">
        <v>77</v>
      </c>
      <c r="S2504" s="1" t="s">
        <v>30</v>
      </c>
      <c r="T2504" s="1" t="s">
        <v>32</v>
      </c>
      <c r="U2504" s="1" t="s">
        <v>30</v>
      </c>
      <c r="V2504">
        <v>0</v>
      </c>
      <c r="W2504" s="1" t="s">
        <v>32</v>
      </c>
      <c r="X2504" s="1" t="s">
        <v>57</v>
      </c>
      <c r="Y2504" s="1" t="s">
        <v>37</v>
      </c>
      <c r="Z2504">
        <v>64</v>
      </c>
      <c r="AA2504">
        <v>4194</v>
      </c>
      <c r="AB2504" s="1" t="s">
        <v>13500</v>
      </c>
      <c r="AC2504" s="1" t="s">
        <v>13500</v>
      </c>
      <c r="AD2504" t="s">
        <v>13496</v>
      </c>
      <c r="AE2504" s="1" t="s">
        <v>38</v>
      </c>
      <c r="AF2504" s="1" t="s">
        <v>38</v>
      </c>
      <c r="AG2504" t="s">
        <v>13527</v>
      </c>
      <c r="AH2504" t="s">
        <v>38</v>
      </c>
      <c r="AI2504" t="s">
        <v>13540</v>
      </c>
    </row>
    <row r="2505" spans="1:35" x14ac:dyDescent="0.25">
      <c r="A2505" s="1" t="s">
        <v>5100</v>
      </c>
      <c r="B2505" s="1" t="s">
        <v>30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s="1" t="s">
        <v>30</v>
      </c>
      <c r="I2505" s="1" t="s">
        <v>31</v>
      </c>
      <c r="J2505">
        <v>0</v>
      </c>
      <c r="K2505">
        <v>0</v>
      </c>
      <c r="L2505">
        <v>14</v>
      </c>
      <c r="M2505" s="1" t="s">
        <v>30</v>
      </c>
      <c r="N2505">
        <v>76</v>
      </c>
      <c r="O2505" s="1" t="s">
        <v>125</v>
      </c>
      <c r="P2505" s="1" t="s">
        <v>5101</v>
      </c>
      <c r="Q2505" s="1" t="s">
        <v>42</v>
      </c>
      <c r="R2505">
        <v>56</v>
      </c>
      <c r="S2505" s="1" t="s">
        <v>30</v>
      </c>
      <c r="T2505" s="1" t="s">
        <v>30</v>
      </c>
      <c r="U2505" s="1" t="s">
        <v>30</v>
      </c>
      <c r="V2505">
        <v>0</v>
      </c>
      <c r="W2505" s="1" t="s">
        <v>30</v>
      </c>
      <c r="X2505" s="1" t="s">
        <v>57</v>
      </c>
      <c r="Y2505" s="1" t="s">
        <v>58</v>
      </c>
      <c r="Z2505">
        <v>39</v>
      </c>
      <c r="AA2505">
        <v>2487</v>
      </c>
      <c r="AB2505" s="1" t="s">
        <v>13500</v>
      </c>
      <c r="AC2505" s="1" t="s">
        <v>13500</v>
      </c>
      <c r="AD2505" t="s">
        <v>13494</v>
      </c>
      <c r="AE2505" s="1" t="s">
        <v>38</v>
      </c>
      <c r="AF2505" s="1" t="s">
        <v>38</v>
      </c>
      <c r="AG2505" t="s">
        <v>13526</v>
      </c>
      <c r="AH2505" t="s">
        <v>38</v>
      </c>
      <c r="AI2505" t="s">
        <v>13540</v>
      </c>
    </row>
    <row r="2506" spans="1:35" x14ac:dyDescent="0.25">
      <c r="A2506" s="1" t="s">
        <v>5102</v>
      </c>
      <c r="B2506" s="1" t="s">
        <v>30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s="1" t="s">
        <v>30</v>
      </c>
      <c r="I2506" s="1" t="s">
        <v>31</v>
      </c>
      <c r="J2506">
        <v>0</v>
      </c>
      <c r="K2506">
        <v>0</v>
      </c>
      <c r="L2506">
        <v>5</v>
      </c>
      <c r="M2506" s="1" t="s">
        <v>32</v>
      </c>
      <c r="N2506">
        <v>0</v>
      </c>
      <c r="O2506" s="1" t="s">
        <v>179</v>
      </c>
      <c r="P2506" s="1" t="s">
        <v>5103</v>
      </c>
      <c r="Q2506" s="1" t="s">
        <v>42</v>
      </c>
      <c r="R2506">
        <v>47</v>
      </c>
      <c r="S2506" s="1" t="s">
        <v>30</v>
      </c>
      <c r="T2506" s="1" t="s">
        <v>30</v>
      </c>
      <c r="U2506" s="1" t="s">
        <v>30</v>
      </c>
      <c r="V2506">
        <v>0</v>
      </c>
      <c r="W2506" s="1" t="s">
        <v>32</v>
      </c>
      <c r="X2506" s="1" t="s">
        <v>57</v>
      </c>
      <c r="Y2506" s="1" t="s">
        <v>37</v>
      </c>
      <c r="Z2506">
        <v>42</v>
      </c>
      <c r="AA2506">
        <v>2315</v>
      </c>
      <c r="AB2506" s="1" t="s">
        <v>13500</v>
      </c>
      <c r="AC2506" s="1" t="s">
        <v>13500</v>
      </c>
      <c r="AD2506" t="s">
        <v>13494</v>
      </c>
      <c r="AE2506" s="1" t="s">
        <v>38</v>
      </c>
      <c r="AF2506" s="1" t="s">
        <v>38</v>
      </c>
      <c r="AG2506" t="s">
        <v>13526</v>
      </c>
      <c r="AH2506" t="s">
        <v>38</v>
      </c>
      <c r="AI2506" t="s">
        <v>13540</v>
      </c>
    </row>
    <row r="2507" spans="1:35" x14ac:dyDescent="0.25">
      <c r="A2507" s="1" t="s">
        <v>5104</v>
      </c>
      <c r="B2507" s="1" t="s">
        <v>30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s="1" t="s">
        <v>30</v>
      </c>
      <c r="I2507" s="1" t="s">
        <v>31</v>
      </c>
      <c r="J2507">
        <v>0</v>
      </c>
      <c r="K2507">
        <v>0</v>
      </c>
      <c r="L2507">
        <v>0</v>
      </c>
      <c r="M2507" s="1" t="s">
        <v>30</v>
      </c>
      <c r="N2507">
        <v>0</v>
      </c>
      <c r="O2507" s="1" t="s">
        <v>65</v>
      </c>
      <c r="P2507" s="1" t="s">
        <v>5105</v>
      </c>
      <c r="Q2507" s="1" t="s">
        <v>35</v>
      </c>
      <c r="R2507">
        <v>53</v>
      </c>
      <c r="S2507" s="1" t="s">
        <v>30</v>
      </c>
      <c r="T2507" s="1" t="s">
        <v>30</v>
      </c>
      <c r="U2507" s="1" t="s">
        <v>30</v>
      </c>
      <c r="V2507">
        <v>0</v>
      </c>
      <c r="W2507" s="1" t="s">
        <v>30</v>
      </c>
      <c r="X2507" s="1" t="s">
        <v>57</v>
      </c>
      <c r="Y2507" s="1" t="s">
        <v>58</v>
      </c>
      <c r="Z2507">
        <v>14</v>
      </c>
      <c r="AA2507">
        <v>1041</v>
      </c>
      <c r="AB2507" s="1" t="s">
        <v>13500</v>
      </c>
      <c r="AC2507" s="1" t="s">
        <v>13500</v>
      </c>
      <c r="AD2507" t="s">
        <v>13494</v>
      </c>
      <c r="AE2507" s="1" t="s">
        <v>38</v>
      </c>
      <c r="AF2507" s="1" t="s">
        <v>38</v>
      </c>
      <c r="AG2507" t="s">
        <v>13527</v>
      </c>
      <c r="AH2507" t="s">
        <v>38</v>
      </c>
      <c r="AI2507" t="s">
        <v>13540</v>
      </c>
    </row>
    <row r="2508" spans="1:35" x14ac:dyDescent="0.25">
      <c r="A2508" s="1" t="s">
        <v>5106</v>
      </c>
      <c r="B2508" s="1" t="s">
        <v>30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s="1" t="s">
        <v>30</v>
      </c>
      <c r="I2508" s="1" t="s">
        <v>31</v>
      </c>
      <c r="J2508">
        <v>0</v>
      </c>
      <c r="K2508">
        <v>0</v>
      </c>
      <c r="L2508">
        <v>13</v>
      </c>
      <c r="M2508" s="1" t="s">
        <v>32</v>
      </c>
      <c r="N2508">
        <v>0</v>
      </c>
      <c r="O2508" s="1" t="s">
        <v>55</v>
      </c>
      <c r="P2508" s="1" t="s">
        <v>5107</v>
      </c>
      <c r="Q2508" s="1" t="s">
        <v>35</v>
      </c>
      <c r="R2508">
        <v>48</v>
      </c>
      <c r="S2508" s="1" t="s">
        <v>30</v>
      </c>
      <c r="T2508" s="1" t="s">
        <v>30</v>
      </c>
      <c r="U2508" s="1" t="s">
        <v>30</v>
      </c>
      <c r="V2508">
        <v>0</v>
      </c>
      <c r="W2508" s="1" t="s">
        <v>30</v>
      </c>
      <c r="X2508" s="1" t="s">
        <v>57</v>
      </c>
      <c r="Y2508" s="1" t="s">
        <v>37</v>
      </c>
      <c r="Z2508">
        <v>26</v>
      </c>
      <c r="AA2508">
        <v>1922</v>
      </c>
      <c r="AB2508" s="1" t="s">
        <v>13500</v>
      </c>
      <c r="AC2508" s="1" t="s">
        <v>13500</v>
      </c>
      <c r="AD2508" t="s">
        <v>13494</v>
      </c>
      <c r="AE2508" s="1" t="s">
        <v>38</v>
      </c>
      <c r="AF2508" s="1" t="s">
        <v>38</v>
      </c>
      <c r="AG2508" t="s">
        <v>13526</v>
      </c>
      <c r="AH2508" t="s">
        <v>38</v>
      </c>
      <c r="AI2508" t="s">
        <v>13540</v>
      </c>
    </row>
    <row r="2509" spans="1:35" x14ac:dyDescent="0.25">
      <c r="A2509" s="1" t="s">
        <v>5108</v>
      </c>
      <c r="B2509" s="1" t="s">
        <v>30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s="1" t="s">
        <v>30</v>
      </c>
      <c r="I2509" s="1" t="s">
        <v>31</v>
      </c>
      <c r="J2509">
        <v>0</v>
      </c>
      <c r="K2509">
        <v>0</v>
      </c>
      <c r="L2509">
        <v>2</v>
      </c>
      <c r="M2509" s="1" t="s">
        <v>32</v>
      </c>
      <c r="N2509">
        <v>0</v>
      </c>
      <c r="O2509" s="1" t="s">
        <v>166</v>
      </c>
      <c r="P2509" s="1" t="s">
        <v>5109</v>
      </c>
      <c r="Q2509" s="1" t="s">
        <v>42</v>
      </c>
      <c r="R2509">
        <v>55</v>
      </c>
      <c r="S2509" s="1" t="s">
        <v>30</v>
      </c>
      <c r="T2509" s="1" t="s">
        <v>30</v>
      </c>
      <c r="U2509" s="1" t="s">
        <v>30</v>
      </c>
      <c r="V2509">
        <v>0</v>
      </c>
      <c r="W2509" s="1" t="s">
        <v>30</v>
      </c>
      <c r="X2509" s="1" t="s">
        <v>36</v>
      </c>
      <c r="Y2509" s="1" t="s">
        <v>37</v>
      </c>
      <c r="Z2509">
        <v>24</v>
      </c>
      <c r="AA2509">
        <v>493</v>
      </c>
      <c r="AB2509" s="1" t="s">
        <v>13500</v>
      </c>
      <c r="AC2509" s="1" t="s">
        <v>13500</v>
      </c>
      <c r="AD2509" t="s">
        <v>13494</v>
      </c>
      <c r="AE2509" s="1" t="s">
        <v>38</v>
      </c>
      <c r="AF2509" s="1" t="s">
        <v>38</v>
      </c>
      <c r="AG2509" t="s">
        <v>13527</v>
      </c>
      <c r="AH2509" t="s">
        <v>38</v>
      </c>
      <c r="AI2509" t="s">
        <v>13539</v>
      </c>
    </row>
    <row r="2510" spans="1:35" x14ac:dyDescent="0.25">
      <c r="A2510" s="1" t="s">
        <v>5110</v>
      </c>
      <c r="B2510" s="1" t="s">
        <v>30</v>
      </c>
      <c r="C2510">
        <v>2</v>
      </c>
      <c r="D2510">
        <v>10</v>
      </c>
      <c r="E2510">
        <v>30.8</v>
      </c>
      <c r="F2510">
        <v>0</v>
      </c>
      <c r="G2510">
        <v>0</v>
      </c>
      <c r="H2510" s="1" t="s">
        <v>30</v>
      </c>
      <c r="I2510" s="1" t="s">
        <v>31</v>
      </c>
      <c r="J2510">
        <v>0</v>
      </c>
      <c r="K2510">
        <v>0</v>
      </c>
      <c r="L2510">
        <v>0</v>
      </c>
      <c r="M2510" s="1" t="s">
        <v>30</v>
      </c>
      <c r="N2510">
        <v>0</v>
      </c>
      <c r="O2510" s="1" t="s">
        <v>122</v>
      </c>
      <c r="P2510" s="1" t="s">
        <v>5111</v>
      </c>
      <c r="Q2510" s="1" t="s">
        <v>35</v>
      </c>
      <c r="R2510">
        <v>30</v>
      </c>
      <c r="S2510" s="1" t="s">
        <v>30</v>
      </c>
      <c r="T2510" s="1" t="s">
        <v>30</v>
      </c>
      <c r="U2510" s="1" t="s">
        <v>30</v>
      </c>
      <c r="V2510">
        <v>0</v>
      </c>
      <c r="W2510" s="1" t="s">
        <v>30</v>
      </c>
      <c r="X2510" s="1" t="s">
        <v>36</v>
      </c>
      <c r="Y2510" s="1" t="s">
        <v>37</v>
      </c>
      <c r="Z2510">
        <v>8</v>
      </c>
      <c r="AA2510">
        <v>15</v>
      </c>
      <c r="AB2510" s="1" t="s">
        <v>13500</v>
      </c>
      <c r="AC2510" s="1" t="s">
        <v>13500</v>
      </c>
      <c r="AD2510" t="s">
        <v>13495</v>
      </c>
      <c r="AE2510" s="1" t="s">
        <v>38</v>
      </c>
      <c r="AF2510" s="1" t="s">
        <v>38</v>
      </c>
      <c r="AG2510" t="s">
        <v>13527</v>
      </c>
      <c r="AH2510" t="s">
        <v>38</v>
      </c>
      <c r="AI2510" t="s">
        <v>13538</v>
      </c>
    </row>
    <row r="2511" spans="1:35" x14ac:dyDescent="0.25">
      <c r="A2511" s="1" t="s">
        <v>5112</v>
      </c>
      <c r="B2511" s="1" t="s">
        <v>30</v>
      </c>
      <c r="C2511">
        <v>4</v>
      </c>
      <c r="D2511">
        <v>7</v>
      </c>
      <c r="E2511">
        <v>17.8</v>
      </c>
      <c r="F2511">
        <v>0</v>
      </c>
      <c r="G2511">
        <v>0</v>
      </c>
      <c r="H2511" s="1" t="s">
        <v>30</v>
      </c>
      <c r="I2511" s="1" t="s">
        <v>31</v>
      </c>
      <c r="J2511">
        <v>0</v>
      </c>
      <c r="K2511">
        <v>0</v>
      </c>
      <c r="L2511">
        <v>6</v>
      </c>
      <c r="M2511" s="1" t="s">
        <v>32</v>
      </c>
      <c r="N2511">
        <v>0</v>
      </c>
      <c r="O2511" s="1" t="s">
        <v>80</v>
      </c>
      <c r="P2511" s="1" t="s">
        <v>5113</v>
      </c>
      <c r="Q2511" s="1" t="s">
        <v>42</v>
      </c>
      <c r="R2511">
        <v>77</v>
      </c>
      <c r="S2511" s="1" t="s">
        <v>30</v>
      </c>
      <c r="T2511" s="1" t="s">
        <v>32</v>
      </c>
      <c r="U2511" s="1" t="s">
        <v>30</v>
      </c>
      <c r="V2511">
        <v>0</v>
      </c>
      <c r="W2511" s="1" t="s">
        <v>32</v>
      </c>
      <c r="X2511" s="1" t="s">
        <v>57</v>
      </c>
      <c r="Y2511" s="1" t="s">
        <v>37</v>
      </c>
      <c r="Z2511">
        <v>60</v>
      </c>
      <c r="AA2511">
        <v>268</v>
      </c>
      <c r="AB2511" s="1" t="s">
        <v>13500</v>
      </c>
      <c r="AC2511" s="1" t="s">
        <v>13500</v>
      </c>
      <c r="AD2511" t="s">
        <v>13496</v>
      </c>
      <c r="AE2511" s="1" t="s">
        <v>38</v>
      </c>
      <c r="AF2511" s="1" t="s">
        <v>38</v>
      </c>
      <c r="AG2511" t="s">
        <v>13526</v>
      </c>
      <c r="AH2511" t="s">
        <v>38</v>
      </c>
      <c r="AI2511" t="s">
        <v>13538</v>
      </c>
    </row>
    <row r="2512" spans="1:35" x14ac:dyDescent="0.25">
      <c r="A2512" s="1" t="s">
        <v>5114</v>
      </c>
      <c r="B2512" s="1" t="s">
        <v>30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s="1" t="s">
        <v>30</v>
      </c>
      <c r="I2512" s="1" t="s">
        <v>31</v>
      </c>
      <c r="J2512">
        <v>0</v>
      </c>
      <c r="K2512">
        <v>0</v>
      </c>
      <c r="L2512">
        <v>8</v>
      </c>
      <c r="M2512" s="1" t="s">
        <v>32</v>
      </c>
      <c r="N2512">
        <v>0</v>
      </c>
      <c r="O2512" s="1" t="s">
        <v>40</v>
      </c>
      <c r="P2512" s="1" t="s">
        <v>5115</v>
      </c>
      <c r="Q2512" s="1" t="s">
        <v>42</v>
      </c>
      <c r="R2512">
        <v>54</v>
      </c>
      <c r="S2512" s="1" t="s">
        <v>30</v>
      </c>
      <c r="T2512" s="1" t="s">
        <v>30</v>
      </c>
      <c r="U2512" s="1" t="s">
        <v>30</v>
      </c>
      <c r="V2512">
        <v>0</v>
      </c>
      <c r="W2512" s="1" t="s">
        <v>32</v>
      </c>
      <c r="X2512" s="1" t="s">
        <v>57</v>
      </c>
      <c r="Y2512" s="1" t="s">
        <v>58</v>
      </c>
      <c r="Z2512">
        <v>72</v>
      </c>
      <c r="AA2512">
        <v>5180</v>
      </c>
      <c r="AB2512" s="1" t="s">
        <v>13500</v>
      </c>
      <c r="AC2512" s="1" t="s">
        <v>13500</v>
      </c>
      <c r="AD2512" t="s">
        <v>13494</v>
      </c>
      <c r="AE2512" s="1" t="s">
        <v>38</v>
      </c>
      <c r="AF2512" s="1" t="s">
        <v>38</v>
      </c>
      <c r="AG2512" t="s">
        <v>13526</v>
      </c>
      <c r="AH2512" t="s">
        <v>38</v>
      </c>
      <c r="AI2512" t="s">
        <v>13540</v>
      </c>
    </row>
    <row r="2513" spans="1:35" x14ac:dyDescent="0.25">
      <c r="A2513" s="1" t="s">
        <v>5116</v>
      </c>
      <c r="B2513" s="1" t="s">
        <v>30</v>
      </c>
      <c r="C2513">
        <v>6</v>
      </c>
      <c r="D2513">
        <v>25</v>
      </c>
      <c r="E2513">
        <v>57.3</v>
      </c>
      <c r="F2513">
        <v>0</v>
      </c>
      <c r="G2513">
        <v>0</v>
      </c>
      <c r="H2513" s="1" t="s">
        <v>30</v>
      </c>
      <c r="I2513" s="1" t="s">
        <v>31</v>
      </c>
      <c r="J2513">
        <v>0</v>
      </c>
      <c r="K2513">
        <v>0</v>
      </c>
      <c r="L2513">
        <v>3</v>
      </c>
      <c r="M2513" s="1" t="s">
        <v>32</v>
      </c>
      <c r="N2513">
        <v>0</v>
      </c>
      <c r="O2513" s="1" t="s">
        <v>106</v>
      </c>
      <c r="P2513" s="1" t="s">
        <v>5117</v>
      </c>
      <c r="Q2513" s="1" t="s">
        <v>35</v>
      </c>
      <c r="R2513">
        <v>61</v>
      </c>
      <c r="S2513" s="1" t="s">
        <v>30</v>
      </c>
      <c r="T2513" s="1" t="s">
        <v>30</v>
      </c>
      <c r="U2513" s="1" t="s">
        <v>30</v>
      </c>
      <c r="V2513">
        <v>0</v>
      </c>
      <c r="W2513" s="1" t="s">
        <v>30</v>
      </c>
      <c r="X2513" s="1" t="s">
        <v>36</v>
      </c>
      <c r="Y2513" s="1" t="s">
        <v>37</v>
      </c>
      <c r="Z2513">
        <v>24</v>
      </c>
      <c r="AA2513">
        <v>154</v>
      </c>
      <c r="AB2513" s="1" t="s">
        <v>13500</v>
      </c>
      <c r="AC2513" s="1" t="s">
        <v>13500</v>
      </c>
      <c r="AD2513" t="s">
        <v>13494</v>
      </c>
      <c r="AE2513" s="1" t="s">
        <v>38</v>
      </c>
      <c r="AF2513" s="1" t="s">
        <v>38</v>
      </c>
      <c r="AG2513" t="s">
        <v>13526</v>
      </c>
      <c r="AH2513" t="s">
        <v>38</v>
      </c>
      <c r="AI2513" t="s">
        <v>13538</v>
      </c>
    </row>
    <row r="2514" spans="1:35" x14ac:dyDescent="0.25">
      <c r="A2514" s="1" t="s">
        <v>5118</v>
      </c>
      <c r="B2514" s="1" t="s">
        <v>30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s="1" t="s">
        <v>30</v>
      </c>
      <c r="I2514" s="1" t="s">
        <v>31</v>
      </c>
      <c r="J2514">
        <v>0</v>
      </c>
      <c r="K2514">
        <v>0</v>
      </c>
      <c r="L2514">
        <v>8</v>
      </c>
      <c r="M2514" s="1" t="s">
        <v>30</v>
      </c>
      <c r="N2514">
        <v>39</v>
      </c>
      <c r="O2514" s="1" t="s">
        <v>122</v>
      </c>
      <c r="P2514" s="1" t="s">
        <v>5119</v>
      </c>
      <c r="Q2514" s="1" t="s">
        <v>42</v>
      </c>
      <c r="R2514">
        <v>62</v>
      </c>
      <c r="S2514" s="1" t="s">
        <v>30</v>
      </c>
      <c r="T2514" s="1" t="s">
        <v>30</v>
      </c>
      <c r="U2514" s="1" t="s">
        <v>30</v>
      </c>
      <c r="V2514">
        <v>0</v>
      </c>
      <c r="W2514" s="1" t="s">
        <v>32</v>
      </c>
      <c r="X2514" s="1" t="s">
        <v>36</v>
      </c>
      <c r="Y2514" s="1" t="s">
        <v>58</v>
      </c>
      <c r="Z2514">
        <v>36</v>
      </c>
      <c r="AA2514">
        <v>1842</v>
      </c>
      <c r="AB2514" s="1" t="s">
        <v>13500</v>
      </c>
      <c r="AC2514" s="1" t="s">
        <v>13500</v>
      </c>
      <c r="AD2514" t="s">
        <v>13494</v>
      </c>
      <c r="AE2514" s="1" t="s">
        <v>38</v>
      </c>
      <c r="AF2514" s="1" t="s">
        <v>38</v>
      </c>
      <c r="AG2514" t="s">
        <v>13526</v>
      </c>
      <c r="AH2514" t="s">
        <v>38</v>
      </c>
      <c r="AI2514" t="s">
        <v>13540</v>
      </c>
    </row>
    <row r="2515" spans="1:35" x14ac:dyDescent="0.25">
      <c r="A2515" s="1" t="s">
        <v>5120</v>
      </c>
      <c r="B2515" s="1" t="s">
        <v>32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s="1" t="s">
        <v>30</v>
      </c>
      <c r="I2515" s="1" t="s">
        <v>31</v>
      </c>
      <c r="J2515">
        <v>0</v>
      </c>
      <c r="K2515">
        <v>0</v>
      </c>
      <c r="L2515">
        <v>7</v>
      </c>
      <c r="M2515" s="1" t="s">
        <v>32</v>
      </c>
      <c r="N2515">
        <v>0</v>
      </c>
      <c r="O2515" s="1" t="s">
        <v>150</v>
      </c>
      <c r="P2515" s="1" t="s">
        <v>5121</v>
      </c>
      <c r="Q2515" s="1" t="s">
        <v>42</v>
      </c>
      <c r="R2515">
        <v>70</v>
      </c>
      <c r="S2515" s="1" t="s">
        <v>30</v>
      </c>
      <c r="T2515" s="1" t="s">
        <v>32</v>
      </c>
      <c r="U2515" s="1" t="s">
        <v>30</v>
      </c>
      <c r="V2515">
        <v>0</v>
      </c>
      <c r="W2515" s="1" t="s">
        <v>32</v>
      </c>
      <c r="X2515" s="1" t="s">
        <v>57</v>
      </c>
      <c r="Y2515" s="1" t="s">
        <v>37</v>
      </c>
      <c r="Z2515">
        <v>60</v>
      </c>
      <c r="AA2515">
        <v>3989</v>
      </c>
      <c r="AB2515" s="1" t="s">
        <v>13500</v>
      </c>
      <c r="AC2515" s="1" t="s">
        <v>13500</v>
      </c>
      <c r="AD2515" t="s">
        <v>13496</v>
      </c>
      <c r="AE2515" s="1" t="s">
        <v>7086</v>
      </c>
      <c r="AF2515" s="1" t="s">
        <v>7110</v>
      </c>
      <c r="AG2515" t="s">
        <v>13526</v>
      </c>
      <c r="AH2515" t="s">
        <v>13530</v>
      </c>
      <c r="AI2515" t="s">
        <v>13540</v>
      </c>
    </row>
    <row r="2516" spans="1:35" x14ac:dyDescent="0.25">
      <c r="A2516" s="1" t="s">
        <v>5122</v>
      </c>
      <c r="B2516" s="1" t="s">
        <v>30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s="1" t="s">
        <v>30</v>
      </c>
      <c r="I2516" s="1" t="s">
        <v>31</v>
      </c>
      <c r="J2516">
        <v>0</v>
      </c>
      <c r="K2516">
        <v>0</v>
      </c>
      <c r="L2516">
        <v>3</v>
      </c>
      <c r="M2516" s="1" t="s">
        <v>32</v>
      </c>
      <c r="N2516">
        <v>0</v>
      </c>
      <c r="O2516" s="1" t="s">
        <v>71</v>
      </c>
      <c r="P2516" s="1" t="s">
        <v>5123</v>
      </c>
      <c r="Q2516" s="1" t="s">
        <v>35</v>
      </c>
      <c r="R2516">
        <v>77</v>
      </c>
      <c r="S2516" s="1" t="s">
        <v>30</v>
      </c>
      <c r="T2516" s="1" t="s">
        <v>32</v>
      </c>
      <c r="U2516" s="1" t="s">
        <v>30</v>
      </c>
      <c r="V2516">
        <v>0</v>
      </c>
      <c r="W2516" s="1" t="s">
        <v>32</v>
      </c>
      <c r="X2516" s="1" t="s">
        <v>57</v>
      </c>
      <c r="Y2516" s="1" t="s">
        <v>37</v>
      </c>
      <c r="Z2516">
        <v>27</v>
      </c>
      <c r="AA2516">
        <v>218</v>
      </c>
      <c r="AB2516" s="1" t="s">
        <v>13500</v>
      </c>
      <c r="AC2516" s="1" t="s">
        <v>13500</v>
      </c>
      <c r="AD2516" t="s">
        <v>13496</v>
      </c>
      <c r="AE2516" s="1" t="s">
        <v>38</v>
      </c>
      <c r="AF2516" s="1" t="s">
        <v>38</v>
      </c>
      <c r="AG2516" t="s">
        <v>13526</v>
      </c>
      <c r="AH2516" t="s">
        <v>38</v>
      </c>
      <c r="AI2516" t="s">
        <v>13538</v>
      </c>
    </row>
    <row r="2517" spans="1:35" x14ac:dyDescent="0.25">
      <c r="A2517" s="1" t="s">
        <v>5124</v>
      </c>
      <c r="B2517" s="1" t="s">
        <v>30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s="1" t="s">
        <v>30</v>
      </c>
      <c r="I2517" s="1" t="s">
        <v>31</v>
      </c>
      <c r="J2517">
        <v>0</v>
      </c>
      <c r="K2517">
        <v>0</v>
      </c>
      <c r="L2517">
        <v>5</v>
      </c>
      <c r="M2517" s="1" t="s">
        <v>32</v>
      </c>
      <c r="N2517">
        <v>0</v>
      </c>
      <c r="O2517" s="1" t="s">
        <v>68</v>
      </c>
      <c r="P2517" s="1" t="s">
        <v>5125</v>
      </c>
      <c r="Q2517" s="1" t="s">
        <v>35</v>
      </c>
      <c r="R2517">
        <v>71</v>
      </c>
      <c r="S2517" s="1" t="s">
        <v>30</v>
      </c>
      <c r="T2517" s="1" t="s">
        <v>32</v>
      </c>
      <c r="U2517" s="1" t="s">
        <v>30</v>
      </c>
      <c r="V2517">
        <v>0</v>
      </c>
      <c r="W2517" s="1" t="s">
        <v>32</v>
      </c>
      <c r="X2517" s="1" t="s">
        <v>57</v>
      </c>
      <c r="Y2517" s="1" t="s">
        <v>37</v>
      </c>
      <c r="Z2517">
        <v>56</v>
      </c>
      <c r="AA2517">
        <v>3488</v>
      </c>
      <c r="AB2517" s="1" t="s">
        <v>13500</v>
      </c>
      <c r="AC2517" s="1" t="s">
        <v>13500</v>
      </c>
      <c r="AD2517" t="s">
        <v>13496</v>
      </c>
      <c r="AE2517" s="1" t="s">
        <v>38</v>
      </c>
      <c r="AF2517" s="1" t="s">
        <v>38</v>
      </c>
      <c r="AG2517" t="s">
        <v>13526</v>
      </c>
      <c r="AH2517" t="s">
        <v>38</v>
      </c>
      <c r="AI2517" t="s">
        <v>13540</v>
      </c>
    </row>
    <row r="2518" spans="1:35" x14ac:dyDescent="0.25">
      <c r="A2518" s="1" t="s">
        <v>5126</v>
      </c>
      <c r="B2518" s="1" t="s">
        <v>30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s="1" t="s">
        <v>30</v>
      </c>
      <c r="I2518" s="1" t="s">
        <v>31</v>
      </c>
      <c r="J2518">
        <v>0</v>
      </c>
      <c r="K2518">
        <v>0</v>
      </c>
      <c r="L2518">
        <v>26</v>
      </c>
      <c r="M2518" s="1" t="s">
        <v>32</v>
      </c>
      <c r="N2518">
        <v>0</v>
      </c>
      <c r="O2518" s="1" t="s">
        <v>122</v>
      </c>
      <c r="P2518" s="1" t="s">
        <v>5127</v>
      </c>
      <c r="Q2518" s="1" t="s">
        <v>42</v>
      </c>
      <c r="R2518">
        <v>24</v>
      </c>
      <c r="S2518" s="1" t="s">
        <v>32</v>
      </c>
      <c r="T2518" s="1" t="s">
        <v>30</v>
      </c>
      <c r="U2518" s="1" t="s">
        <v>30</v>
      </c>
      <c r="V2518">
        <v>0</v>
      </c>
      <c r="W2518" s="1" t="s">
        <v>32</v>
      </c>
      <c r="X2518" s="1" t="s">
        <v>43</v>
      </c>
      <c r="Y2518" s="1" t="s">
        <v>58</v>
      </c>
      <c r="Z2518">
        <v>60</v>
      </c>
      <c r="AA2518">
        <v>3655</v>
      </c>
      <c r="AB2518" s="1" t="s">
        <v>13500</v>
      </c>
      <c r="AC2518" s="1" t="s">
        <v>13500</v>
      </c>
      <c r="AD2518" t="s">
        <v>13495</v>
      </c>
      <c r="AE2518" s="1" t="s">
        <v>38</v>
      </c>
      <c r="AF2518" s="1" t="s">
        <v>38</v>
      </c>
      <c r="AG2518" t="s">
        <v>13526</v>
      </c>
      <c r="AH2518" t="s">
        <v>38</v>
      </c>
      <c r="AI2518" t="s">
        <v>13540</v>
      </c>
    </row>
    <row r="2519" spans="1:35" x14ac:dyDescent="0.25">
      <c r="A2519" s="1" t="s">
        <v>5128</v>
      </c>
      <c r="B2519" s="1" t="s">
        <v>30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s="1" t="s">
        <v>30</v>
      </c>
      <c r="I2519" s="1" t="s">
        <v>31</v>
      </c>
      <c r="J2519">
        <v>0</v>
      </c>
      <c r="K2519">
        <v>0</v>
      </c>
      <c r="L2519">
        <v>17</v>
      </c>
      <c r="M2519" s="1" t="s">
        <v>32</v>
      </c>
      <c r="N2519">
        <v>0</v>
      </c>
      <c r="O2519" s="1" t="s">
        <v>103</v>
      </c>
      <c r="P2519" s="1" t="s">
        <v>5129</v>
      </c>
      <c r="Q2519" s="1" t="s">
        <v>35</v>
      </c>
      <c r="R2519">
        <v>24</v>
      </c>
      <c r="S2519" s="1" t="s">
        <v>32</v>
      </c>
      <c r="T2519" s="1" t="s">
        <v>30</v>
      </c>
      <c r="U2519" s="1" t="s">
        <v>30</v>
      </c>
      <c r="V2519">
        <v>0</v>
      </c>
      <c r="W2519" s="1" t="s">
        <v>30</v>
      </c>
      <c r="X2519" s="1" t="s">
        <v>36</v>
      </c>
      <c r="Y2519" s="1" t="s">
        <v>37</v>
      </c>
      <c r="Z2519">
        <v>19</v>
      </c>
      <c r="AA2519">
        <v>238</v>
      </c>
      <c r="AB2519" s="1" t="s">
        <v>13500</v>
      </c>
      <c r="AC2519" s="1" t="s">
        <v>13500</v>
      </c>
      <c r="AD2519" t="s">
        <v>13495</v>
      </c>
      <c r="AE2519" s="1" t="s">
        <v>38</v>
      </c>
      <c r="AF2519" s="1" t="s">
        <v>38</v>
      </c>
      <c r="AG2519" t="s">
        <v>13526</v>
      </c>
      <c r="AH2519" t="s">
        <v>38</v>
      </c>
      <c r="AI2519" t="s">
        <v>13539</v>
      </c>
    </row>
    <row r="2520" spans="1:35" x14ac:dyDescent="0.25">
      <c r="A2520" s="1" t="s">
        <v>5130</v>
      </c>
      <c r="B2520" s="1" t="s">
        <v>30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s="1" t="s">
        <v>30</v>
      </c>
      <c r="I2520" s="1" t="s">
        <v>31</v>
      </c>
      <c r="J2520">
        <v>0</v>
      </c>
      <c r="K2520">
        <v>0</v>
      </c>
      <c r="L2520">
        <v>0</v>
      </c>
      <c r="M2520" s="1" t="s">
        <v>30</v>
      </c>
      <c r="N2520">
        <v>0</v>
      </c>
      <c r="O2520" s="1" t="s">
        <v>211</v>
      </c>
      <c r="P2520" s="1" t="s">
        <v>5131</v>
      </c>
      <c r="Q2520" s="1" t="s">
        <v>35</v>
      </c>
      <c r="R2520">
        <v>54</v>
      </c>
      <c r="S2520" s="1" t="s">
        <v>30</v>
      </c>
      <c r="T2520" s="1" t="s">
        <v>30</v>
      </c>
      <c r="U2520" s="1" t="s">
        <v>30</v>
      </c>
      <c r="V2520">
        <v>0</v>
      </c>
      <c r="W2520" s="1" t="s">
        <v>30</v>
      </c>
      <c r="X2520" s="1" t="s">
        <v>36</v>
      </c>
      <c r="Y2520" s="1" t="s">
        <v>58</v>
      </c>
      <c r="Z2520">
        <v>10</v>
      </c>
      <c r="AA2520">
        <v>146</v>
      </c>
      <c r="AB2520" s="1" t="s">
        <v>13500</v>
      </c>
      <c r="AC2520" s="1" t="s">
        <v>13500</v>
      </c>
      <c r="AD2520" t="s">
        <v>13494</v>
      </c>
      <c r="AE2520" s="1" t="s">
        <v>38</v>
      </c>
      <c r="AF2520" s="1" t="s">
        <v>38</v>
      </c>
      <c r="AG2520" t="s">
        <v>13527</v>
      </c>
      <c r="AH2520" t="s">
        <v>38</v>
      </c>
      <c r="AI2520" t="s">
        <v>13539</v>
      </c>
    </row>
    <row r="2521" spans="1:35" x14ac:dyDescent="0.25">
      <c r="A2521" s="1" t="s">
        <v>5132</v>
      </c>
      <c r="B2521" s="1" t="s">
        <v>30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s="1" t="s">
        <v>30</v>
      </c>
      <c r="I2521" s="1" t="s">
        <v>31</v>
      </c>
      <c r="J2521">
        <v>0</v>
      </c>
      <c r="K2521">
        <v>0</v>
      </c>
      <c r="L2521">
        <v>12</v>
      </c>
      <c r="M2521" s="1" t="s">
        <v>30</v>
      </c>
      <c r="N2521">
        <v>4</v>
      </c>
      <c r="O2521" s="1" t="s">
        <v>1102</v>
      </c>
      <c r="P2521" s="1" t="s">
        <v>5133</v>
      </c>
      <c r="Q2521" s="1" t="s">
        <v>42</v>
      </c>
      <c r="R2521">
        <v>20</v>
      </c>
      <c r="S2521" s="1" t="s">
        <v>32</v>
      </c>
      <c r="T2521" s="1" t="s">
        <v>30</v>
      </c>
      <c r="U2521" s="1" t="s">
        <v>30</v>
      </c>
      <c r="V2521">
        <v>0</v>
      </c>
      <c r="W2521" s="1" t="s">
        <v>32</v>
      </c>
      <c r="X2521" s="1" t="s">
        <v>36</v>
      </c>
      <c r="Y2521" s="1" t="s">
        <v>58</v>
      </c>
      <c r="Z2521">
        <v>23</v>
      </c>
      <c r="AA2521">
        <v>498</v>
      </c>
      <c r="AB2521" s="1" t="s">
        <v>13500</v>
      </c>
      <c r="AC2521" s="1" t="s">
        <v>13500</v>
      </c>
      <c r="AD2521" t="s">
        <v>13495</v>
      </c>
      <c r="AE2521" s="1" t="s">
        <v>38</v>
      </c>
      <c r="AF2521" s="1" t="s">
        <v>38</v>
      </c>
      <c r="AG2521" t="s">
        <v>13526</v>
      </c>
      <c r="AH2521" t="s">
        <v>38</v>
      </c>
      <c r="AI2521" t="s">
        <v>13539</v>
      </c>
    </row>
    <row r="2522" spans="1:35" x14ac:dyDescent="0.25">
      <c r="A2522" s="1" t="s">
        <v>5134</v>
      </c>
      <c r="B2522" s="1" t="s">
        <v>30</v>
      </c>
      <c r="C2522">
        <v>3</v>
      </c>
      <c r="D2522">
        <v>21</v>
      </c>
      <c r="E2522">
        <v>42.5</v>
      </c>
      <c r="F2522">
        <v>0</v>
      </c>
      <c r="G2522">
        <v>0</v>
      </c>
      <c r="H2522" s="1" t="s">
        <v>30</v>
      </c>
      <c r="I2522" s="1" t="s">
        <v>31</v>
      </c>
      <c r="J2522">
        <v>0</v>
      </c>
      <c r="K2522">
        <v>0</v>
      </c>
      <c r="L2522">
        <v>0</v>
      </c>
      <c r="M2522" s="1" t="s">
        <v>30</v>
      </c>
      <c r="N2522">
        <v>0</v>
      </c>
      <c r="O2522" s="1" t="s">
        <v>471</v>
      </c>
      <c r="P2522" s="1" t="s">
        <v>5135</v>
      </c>
      <c r="Q2522" s="1" t="s">
        <v>35</v>
      </c>
      <c r="R2522">
        <v>23</v>
      </c>
      <c r="S2522" s="1" t="s">
        <v>32</v>
      </c>
      <c r="T2522" s="1" t="s">
        <v>30</v>
      </c>
      <c r="U2522" s="1" t="s">
        <v>30</v>
      </c>
      <c r="V2522">
        <v>0</v>
      </c>
      <c r="W2522" s="1" t="s">
        <v>30</v>
      </c>
      <c r="X2522" s="1" t="s">
        <v>36</v>
      </c>
      <c r="Y2522" s="1" t="s">
        <v>37</v>
      </c>
      <c r="Z2522">
        <v>7</v>
      </c>
      <c r="AA2522">
        <v>19</v>
      </c>
      <c r="AB2522" s="1" t="s">
        <v>13500</v>
      </c>
      <c r="AC2522" s="1" t="s">
        <v>13500</v>
      </c>
      <c r="AD2522" t="s">
        <v>13495</v>
      </c>
      <c r="AE2522" s="1" t="s">
        <v>38</v>
      </c>
      <c r="AF2522" s="1" t="s">
        <v>38</v>
      </c>
      <c r="AG2522" t="s">
        <v>13527</v>
      </c>
      <c r="AH2522" t="s">
        <v>38</v>
      </c>
      <c r="AI2522" t="s">
        <v>13538</v>
      </c>
    </row>
    <row r="2523" spans="1:35" x14ac:dyDescent="0.25">
      <c r="A2523" s="1" t="s">
        <v>5136</v>
      </c>
      <c r="B2523" s="1" t="s">
        <v>30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s="1" t="s">
        <v>30</v>
      </c>
      <c r="I2523" s="1" t="s">
        <v>31</v>
      </c>
      <c r="J2523">
        <v>0</v>
      </c>
      <c r="K2523">
        <v>0</v>
      </c>
      <c r="L2523">
        <v>5</v>
      </c>
      <c r="M2523" s="1" t="s">
        <v>32</v>
      </c>
      <c r="N2523">
        <v>0</v>
      </c>
      <c r="O2523" s="1" t="s">
        <v>77</v>
      </c>
      <c r="P2523" s="1" t="s">
        <v>5137</v>
      </c>
      <c r="Q2523" s="1" t="s">
        <v>42</v>
      </c>
      <c r="R2523">
        <v>74</v>
      </c>
      <c r="S2523" s="1" t="s">
        <v>30</v>
      </c>
      <c r="T2523" s="1" t="s">
        <v>32</v>
      </c>
      <c r="U2523" s="1" t="s">
        <v>30</v>
      </c>
      <c r="V2523">
        <v>0</v>
      </c>
      <c r="W2523" s="1" t="s">
        <v>30</v>
      </c>
      <c r="X2523" s="1" t="s">
        <v>43</v>
      </c>
      <c r="Y2523" s="1" t="s">
        <v>37</v>
      </c>
      <c r="Z2523">
        <v>45</v>
      </c>
      <c r="AA2523">
        <v>3161</v>
      </c>
      <c r="AB2523" s="1" t="s">
        <v>13500</v>
      </c>
      <c r="AC2523" s="1" t="s">
        <v>13500</v>
      </c>
      <c r="AD2523" t="s">
        <v>13496</v>
      </c>
      <c r="AE2523" s="1" t="s">
        <v>38</v>
      </c>
      <c r="AF2523" s="1" t="s">
        <v>38</v>
      </c>
      <c r="AG2523" t="s">
        <v>13526</v>
      </c>
      <c r="AH2523" t="s">
        <v>38</v>
      </c>
      <c r="AI2523" t="s">
        <v>13540</v>
      </c>
    </row>
    <row r="2524" spans="1:35" x14ac:dyDescent="0.25">
      <c r="A2524" s="1" t="s">
        <v>5138</v>
      </c>
      <c r="B2524" s="1" t="s">
        <v>30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s="1" t="s">
        <v>30</v>
      </c>
      <c r="I2524" s="1" t="s">
        <v>31</v>
      </c>
      <c r="J2524">
        <v>0</v>
      </c>
      <c r="K2524">
        <v>0</v>
      </c>
      <c r="L2524">
        <v>5</v>
      </c>
      <c r="M2524" s="1" t="s">
        <v>32</v>
      </c>
      <c r="N2524">
        <v>0</v>
      </c>
      <c r="O2524" s="1" t="s">
        <v>74</v>
      </c>
      <c r="P2524" s="1" t="s">
        <v>5139</v>
      </c>
      <c r="Q2524" s="1" t="s">
        <v>42</v>
      </c>
      <c r="R2524">
        <v>63</v>
      </c>
      <c r="S2524" s="1" t="s">
        <v>30</v>
      </c>
      <c r="T2524" s="1" t="s">
        <v>30</v>
      </c>
      <c r="U2524" s="1" t="s">
        <v>30</v>
      </c>
      <c r="V2524">
        <v>0</v>
      </c>
      <c r="W2524" s="1" t="s">
        <v>30</v>
      </c>
      <c r="X2524" s="1" t="s">
        <v>57</v>
      </c>
      <c r="Y2524" s="1" t="s">
        <v>37</v>
      </c>
      <c r="Z2524">
        <v>49</v>
      </c>
      <c r="AA2524">
        <v>1262</v>
      </c>
      <c r="AB2524" s="1" t="s">
        <v>13500</v>
      </c>
      <c r="AC2524" s="1" t="s">
        <v>13500</v>
      </c>
      <c r="AD2524" t="s">
        <v>13494</v>
      </c>
      <c r="AE2524" s="1" t="s">
        <v>38</v>
      </c>
      <c r="AF2524" s="1" t="s">
        <v>38</v>
      </c>
      <c r="AG2524" t="s">
        <v>13526</v>
      </c>
      <c r="AH2524" t="s">
        <v>38</v>
      </c>
      <c r="AI2524" t="s">
        <v>13539</v>
      </c>
    </row>
    <row r="2525" spans="1:35" x14ac:dyDescent="0.25">
      <c r="A2525" s="1" t="s">
        <v>5140</v>
      </c>
      <c r="B2525" s="1" t="s">
        <v>30</v>
      </c>
      <c r="C2525">
        <v>1</v>
      </c>
      <c r="D2525">
        <v>7</v>
      </c>
      <c r="E2525">
        <v>14</v>
      </c>
      <c r="F2525">
        <v>0</v>
      </c>
      <c r="G2525">
        <v>0</v>
      </c>
      <c r="H2525" s="1" t="s">
        <v>30</v>
      </c>
      <c r="I2525" s="1" t="s">
        <v>31</v>
      </c>
      <c r="J2525">
        <v>0</v>
      </c>
      <c r="K2525">
        <v>0</v>
      </c>
      <c r="L2525">
        <v>25</v>
      </c>
      <c r="M2525" s="1" t="s">
        <v>30</v>
      </c>
      <c r="N2525">
        <v>3</v>
      </c>
      <c r="O2525" s="1" t="s">
        <v>135</v>
      </c>
      <c r="P2525" s="1" t="s">
        <v>5141</v>
      </c>
      <c r="Q2525" s="1" t="s">
        <v>35</v>
      </c>
      <c r="R2525">
        <v>21</v>
      </c>
      <c r="S2525" s="1" t="s">
        <v>32</v>
      </c>
      <c r="T2525" s="1" t="s">
        <v>30</v>
      </c>
      <c r="U2525" s="1" t="s">
        <v>30</v>
      </c>
      <c r="V2525">
        <v>0</v>
      </c>
      <c r="W2525" s="1" t="s">
        <v>30</v>
      </c>
      <c r="X2525" s="1" t="s">
        <v>36</v>
      </c>
      <c r="Y2525" s="1" t="s">
        <v>58</v>
      </c>
      <c r="Z2525">
        <v>14</v>
      </c>
      <c r="AA2525">
        <v>14</v>
      </c>
      <c r="AB2525" s="1" t="s">
        <v>13500</v>
      </c>
      <c r="AC2525" s="1" t="s">
        <v>13500</v>
      </c>
      <c r="AD2525" t="s">
        <v>13495</v>
      </c>
      <c r="AE2525" s="1" t="s">
        <v>38</v>
      </c>
      <c r="AF2525" s="1" t="s">
        <v>38</v>
      </c>
      <c r="AG2525" t="s">
        <v>13526</v>
      </c>
      <c r="AH2525" t="s">
        <v>38</v>
      </c>
      <c r="AI2525" t="s">
        <v>13538</v>
      </c>
    </row>
    <row r="2526" spans="1:35" x14ac:dyDescent="0.25">
      <c r="A2526" s="1" t="s">
        <v>5142</v>
      </c>
      <c r="B2526" s="1" t="s">
        <v>30</v>
      </c>
      <c r="C2526">
        <v>3</v>
      </c>
      <c r="D2526">
        <v>25</v>
      </c>
      <c r="E2526">
        <v>48.3</v>
      </c>
      <c r="F2526">
        <v>0</v>
      </c>
      <c r="G2526">
        <v>0</v>
      </c>
      <c r="H2526" s="1" t="s">
        <v>30</v>
      </c>
      <c r="I2526" s="1" t="s">
        <v>31</v>
      </c>
      <c r="J2526">
        <v>0</v>
      </c>
      <c r="K2526">
        <v>0</v>
      </c>
      <c r="L2526">
        <v>14</v>
      </c>
      <c r="M2526" s="1" t="s">
        <v>32</v>
      </c>
      <c r="N2526">
        <v>0</v>
      </c>
      <c r="O2526" s="1" t="s">
        <v>159</v>
      </c>
      <c r="P2526" s="1" t="s">
        <v>5143</v>
      </c>
      <c r="Q2526" s="1" t="s">
        <v>42</v>
      </c>
      <c r="R2526">
        <v>31</v>
      </c>
      <c r="S2526" s="1" t="s">
        <v>30</v>
      </c>
      <c r="T2526" s="1" t="s">
        <v>30</v>
      </c>
      <c r="U2526" s="1" t="s">
        <v>30</v>
      </c>
      <c r="V2526">
        <v>0</v>
      </c>
      <c r="W2526" s="1" t="s">
        <v>30</v>
      </c>
      <c r="X2526" s="1" t="s">
        <v>36</v>
      </c>
      <c r="Y2526" s="1" t="s">
        <v>58</v>
      </c>
      <c r="Z2526">
        <v>26</v>
      </c>
      <c r="AA2526">
        <v>84</v>
      </c>
      <c r="AB2526" s="1" t="s">
        <v>13500</v>
      </c>
      <c r="AC2526" s="1" t="s">
        <v>13500</v>
      </c>
      <c r="AD2526" t="s">
        <v>13494</v>
      </c>
      <c r="AE2526" s="1" t="s">
        <v>38</v>
      </c>
      <c r="AF2526" s="1" t="s">
        <v>38</v>
      </c>
      <c r="AG2526" t="s">
        <v>13526</v>
      </c>
      <c r="AH2526" t="s">
        <v>38</v>
      </c>
      <c r="AI2526" t="s">
        <v>13538</v>
      </c>
    </row>
    <row r="2527" spans="1:35" x14ac:dyDescent="0.25">
      <c r="A2527" s="1" t="s">
        <v>5144</v>
      </c>
      <c r="B2527" s="1" t="s">
        <v>30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s="1" t="s">
        <v>30</v>
      </c>
      <c r="I2527" s="1" t="s">
        <v>31</v>
      </c>
      <c r="J2527">
        <v>0</v>
      </c>
      <c r="K2527">
        <v>0</v>
      </c>
      <c r="L2527">
        <v>15</v>
      </c>
      <c r="M2527" s="1" t="s">
        <v>32</v>
      </c>
      <c r="N2527">
        <v>0</v>
      </c>
      <c r="O2527" s="1" t="s">
        <v>119</v>
      </c>
      <c r="P2527" s="1" t="s">
        <v>5145</v>
      </c>
      <c r="Q2527" s="1" t="s">
        <v>42</v>
      </c>
      <c r="R2527">
        <v>30</v>
      </c>
      <c r="S2527" s="1" t="s">
        <v>30</v>
      </c>
      <c r="T2527" s="1" t="s">
        <v>30</v>
      </c>
      <c r="U2527" s="1" t="s">
        <v>30</v>
      </c>
      <c r="V2527">
        <v>0</v>
      </c>
      <c r="W2527" s="1" t="s">
        <v>30</v>
      </c>
      <c r="X2527" s="1" t="s">
        <v>36</v>
      </c>
      <c r="Y2527" s="1" t="s">
        <v>58</v>
      </c>
      <c r="Z2527">
        <v>19</v>
      </c>
      <c r="AA2527">
        <v>230</v>
      </c>
      <c r="AB2527" s="1" t="s">
        <v>13500</v>
      </c>
      <c r="AC2527" s="1" t="s">
        <v>13500</v>
      </c>
      <c r="AD2527" t="s">
        <v>13495</v>
      </c>
      <c r="AE2527" s="1" t="s">
        <v>38</v>
      </c>
      <c r="AF2527" s="1" t="s">
        <v>38</v>
      </c>
      <c r="AG2527" t="s">
        <v>13526</v>
      </c>
      <c r="AH2527" t="s">
        <v>38</v>
      </c>
      <c r="AI2527" t="s">
        <v>13539</v>
      </c>
    </row>
    <row r="2528" spans="1:35" x14ac:dyDescent="0.25">
      <c r="A2528" s="1" t="s">
        <v>5146</v>
      </c>
      <c r="B2528" s="1" t="s">
        <v>30</v>
      </c>
      <c r="C2528">
        <v>1</v>
      </c>
      <c r="D2528">
        <v>5</v>
      </c>
      <c r="E2528">
        <v>9</v>
      </c>
      <c r="F2528">
        <v>0</v>
      </c>
      <c r="G2528">
        <v>0</v>
      </c>
      <c r="H2528" s="1" t="s">
        <v>30</v>
      </c>
      <c r="I2528" s="1" t="s">
        <v>31</v>
      </c>
      <c r="J2528">
        <v>0</v>
      </c>
      <c r="K2528">
        <v>0</v>
      </c>
      <c r="L2528">
        <v>13</v>
      </c>
      <c r="M2528" s="1" t="s">
        <v>32</v>
      </c>
      <c r="N2528">
        <v>0</v>
      </c>
      <c r="O2528" s="1" t="s">
        <v>471</v>
      </c>
      <c r="P2528" s="1" t="s">
        <v>5147</v>
      </c>
      <c r="Q2528" s="1" t="s">
        <v>35</v>
      </c>
      <c r="R2528">
        <v>19</v>
      </c>
      <c r="S2528" s="1" t="s">
        <v>32</v>
      </c>
      <c r="T2528" s="1" t="s">
        <v>30</v>
      </c>
      <c r="U2528" s="1" t="s">
        <v>30</v>
      </c>
      <c r="V2528">
        <v>0</v>
      </c>
      <c r="W2528" s="1" t="s">
        <v>30</v>
      </c>
      <c r="X2528" s="1" t="s">
        <v>36</v>
      </c>
      <c r="Y2528" s="1" t="s">
        <v>58</v>
      </c>
      <c r="Z2528">
        <v>26</v>
      </c>
      <c r="AA2528">
        <v>26</v>
      </c>
      <c r="AB2528" s="1" t="s">
        <v>13500</v>
      </c>
      <c r="AC2528" s="1" t="s">
        <v>13500</v>
      </c>
      <c r="AD2528" t="s">
        <v>13495</v>
      </c>
      <c r="AE2528" s="1" t="s">
        <v>38</v>
      </c>
      <c r="AF2528" s="1" t="s">
        <v>38</v>
      </c>
      <c r="AG2528" t="s">
        <v>13526</v>
      </c>
      <c r="AH2528" t="s">
        <v>38</v>
      </c>
      <c r="AI2528" t="s">
        <v>13538</v>
      </c>
    </row>
    <row r="2529" spans="1:35" x14ac:dyDescent="0.25">
      <c r="A2529" s="1" t="s">
        <v>5148</v>
      </c>
      <c r="B2529" s="1" t="s">
        <v>30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s="1" t="s">
        <v>30</v>
      </c>
      <c r="I2529" s="1" t="s">
        <v>31</v>
      </c>
      <c r="J2529">
        <v>0</v>
      </c>
      <c r="K2529">
        <v>0</v>
      </c>
      <c r="L2529">
        <v>5</v>
      </c>
      <c r="M2529" s="1" t="s">
        <v>32</v>
      </c>
      <c r="N2529">
        <v>0</v>
      </c>
      <c r="O2529" s="1" t="s">
        <v>91</v>
      </c>
      <c r="P2529" s="1" t="s">
        <v>5149</v>
      </c>
      <c r="Q2529" s="1" t="s">
        <v>42</v>
      </c>
      <c r="R2529">
        <v>49</v>
      </c>
      <c r="S2529" s="1" t="s">
        <v>30</v>
      </c>
      <c r="T2529" s="1" t="s">
        <v>30</v>
      </c>
      <c r="U2529" s="1" t="s">
        <v>30</v>
      </c>
      <c r="V2529">
        <v>0</v>
      </c>
      <c r="W2529" s="1" t="s">
        <v>30</v>
      </c>
      <c r="X2529" s="1" t="s">
        <v>36</v>
      </c>
      <c r="Y2529" s="1" t="s">
        <v>37</v>
      </c>
      <c r="Z2529">
        <v>34</v>
      </c>
      <c r="AA2529">
        <v>69</v>
      </c>
      <c r="AB2529" s="1" t="s">
        <v>13500</v>
      </c>
      <c r="AC2529" s="1" t="s">
        <v>13500</v>
      </c>
      <c r="AD2529" t="s">
        <v>13494</v>
      </c>
      <c r="AE2529" s="1" t="s">
        <v>38</v>
      </c>
      <c r="AF2529" s="1" t="s">
        <v>38</v>
      </c>
      <c r="AG2529" t="s">
        <v>13526</v>
      </c>
      <c r="AH2529" t="s">
        <v>38</v>
      </c>
      <c r="AI2529" t="s">
        <v>13538</v>
      </c>
    </row>
    <row r="2530" spans="1:35" x14ac:dyDescent="0.25">
      <c r="A2530" s="1" t="s">
        <v>5150</v>
      </c>
      <c r="B2530" s="1" t="s">
        <v>30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s="1" t="s">
        <v>30</v>
      </c>
      <c r="I2530" s="1" t="s">
        <v>31</v>
      </c>
      <c r="J2530">
        <v>0</v>
      </c>
      <c r="K2530">
        <v>0</v>
      </c>
      <c r="L2530">
        <v>27</v>
      </c>
      <c r="M2530" s="1" t="s">
        <v>32</v>
      </c>
      <c r="N2530">
        <v>0</v>
      </c>
      <c r="O2530" s="1" t="s">
        <v>216</v>
      </c>
      <c r="P2530" s="1" t="s">
        <v>5151</v>
      </c>
      <c r="Q2530" s="1" t="s">
        <v>42</v>
      </c>
      <c r="R2530">
        <v>30</v>
      </c>
      <c r="S2530" s="1" t="s">
        <v>30</v>
      </c>
      <c r="T2530" s="1" t="s">
        <v>30</v>
      </c>
      <c r="U2530" s="1" t="s">
        <v>30</v>
      </c>
      <c r="V2530">
        <v>0</v>
      </c>
      <c r="W2530" s="1" t="s">
        <v>30</v>
      </c>
      <c r="X2530" s="1" t="s">
        <v>57</v>
      </c>
      <c r="Y2530" s="1" t="s">
        <v>58</v>
      </c>
      <c r="Z2530">
        <v>67</v>
      </c>
      <c r="AA2530">
        <v>4871</v>
      </c>
      <c r="AB2530" s="1" t="s">
        <v>13500</v>
      </c>
      <c r="AC2530" s="1" t="s">
        <v>13500</v>
      </c>
      <c r="AD2530" t="s">
        <v>13495</v>
      </c>
      <c r="AE2530" s="1" t="s">
        <v>38</v>
      </c>
      <c r="AF2530" s="1" t="s">
        <v>38</v>
      </c>
      <c r="AG2530" t="s">
        <v>13526</v>
      </c>
      <c r="AH2530" t="s">
        <v>38</v>
      </c>
      <c r="AI2530" t="s">
        <v>13540</v>
      </c>
    </row>
    <row r="2531" spans="1:35" x14ac:dyDescent="0.25">
      <c r="A2531" s="1" t="s">
        <v>5152</v>
      </c>
      <c r="B2531" s="1" t="s">
        <v>30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s="1" t="s">
        <v>30</v>
      </c>
      <c r="I2531" s="1" t="s">
        <v>31</v>
      </c>
      <c r="J2531">
        <v>0</v>
      </c>
      <c r="K2531">
        <v>0</v>
      </c>
      <c r="L2531">
        <v>0</v>
      </c>
      <c r="M2531" s="1" t="s">
        <v>30</v>
      </c>
      <c r="N2531">
        <v>0</v>
      </c>
      <c r="O2531" s="1" t="s">
        <v>119</v>
      </c>
      <c r="P2531" s="1" t="s">
        <v>5153</v>
      </c>
      <c r="Q2531" s="1" t="s">
        <v>35</v>
      </c>
      <c r="R2531">
        <v>37</v>
      </c>
      <c r="S2531" s="1" t="s">
        <v>30</v>
      </c>
      <c r="T2531" s="1" t="s">
        <v>30</v>
      </c>
      <c r="U2531" s="1" t="s">
        <v>30</v>
      </c>
      <c r="V2531">
        <v>0</v>
      </c>
      <c r="W2531" s="1" t="s">
        <v>30</v>
      </c>
      <c r="X2531" s="1" t="s">
        <v>43</v>
      </c>
      <c r="Y2531" s="1" t="s">
        <v>58</v>
      </c>
      <c r="Z2531">
        <v>11</v>
      </c>
      <c r="AA2531">
        <v>256</v>
      </c>
      <c r="AB2531" s="1" t="s">
        <v>13500</v>
      </c>
      <c r="AC2531" s="1" t="s">
        <v>13500</v>
      </c>
      <c r="AD2531" t="s">
        <v>13494</v>
      </c>
      <c r="AE2531" s="1" t="s">
        <v>38</v>
      </c>
      <c r="AF2531" s="1" t="s">
        <v>38</v>
      </c>
      <c r="AG2531" t="s">
        <v>13527</v>
      </c>
      <c r="AH2531" t="s">
        <v>38</v>
      </c>
      <c r="AI2531" t="s">
        <v>13539</v>
      </c>
    </row>
    <row r="2532" spans="1:35" x14ac:dyDescent="0.25">
      <c r="A2532" s="1" t="s">
        <v>5154</v>
      </c>
      <c r="B2532" s="1" t="s">
        <v>30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s="1" t="s">
        <v>32</v>
      </c>
      <c r="I2532" s="1" t="s">
        <v>46</v>
      </c>
      <c r="J2532">
        <v>0</v>
      </c>
      <c r="K2532">
        <v>0</v>
      </c>
      <c r="L2532">
        <v>1</v>
      </c>
      <c r="M2532" s="1" t="s">
        <v>32</v>
      </c>
      <c r="N2532">
        <v>0</v>
      </c>
      <c r="O2532" s="1" t="s">
        <v>275</v>
      </c>
      <c r="P2532" s="1" t="s">
        <v>5155</v>
      </c>
      <c r="Q2532" s="1" t="s">
        <v>35</v>
      </c>
      <c r="R2532">
        <v>48</v>
      </c>
      <c r="S2532" s="1" t="s">
        <v>30</v>
      </c>
      <c r="T2532" s="1" t="s">
        <v>30</v>
      </c>
      <c r="U2532" s="1" t="s">
        <v>30</v>
      </c>
      <c r="V2532">
        <v>0</v>
      </c>
      <c r="W2532" s="1" t="s">
        <v>30</v>
      </c>
      <c r="X2532" s="1" t="s">
        <v>43</v>
      </c>
      <c r="Y2532" s="1" t="s">
        <v>58</v>
      </c>
      <c r="Z2532">
        <v>39</v>
      </c>
      <c r="AA2532">
        <v>1206</v>
      </c>
      <c r="AB2532" s="1" t="s">
        <v>13500</v>
      </c>
      <c r="AC2532" s="1" t="s">
        <v>13500</v>
      </c>
      <c r="AD2532" t="s">
        <v>13494</v>
      </c>
      <c r="AE2532" s="1" t="s">
        <v>38</v>
      </c>
      <c r="AF2532" s="1" t="s">
        <v>38</v>
      </c>
      <c r="AG2532" t="s">
        <v>13527</v>
      </c>
      <c r="AH2532" t="s">
        <v>38</v>
      </c>
      <c r="AI2532" t="s">
        <v>13539</v>
      </c>
    </row>
    <row r="2533" spans="1:35" x14ac:dyDescent="0.25">
      <c r="A2533" s="1" t="s">
        <v>5156</v>
      </c>
      <c r="B2533" s="1" t="s">
        <v>30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s="1" t="s">
        <v>30</v>
      </c>
      <c r="I2533" s="1" t="s">
        <v>31</v>
      </c>
      <c r="J2533">
        <v>0</v>
      </c>
      <c r="K2533">
        <v>0</v>
      </c>
      <c r="L2533">
        <v>12</v>
      </c>
      <c r="M2533" s="1" t="s">
        <v>32</v>
      </c>
      <c r="N2533">
        <v>0</v>
      </c>
      <c r="O2533" s="1" t="s">
        <v>135</v>
      </c>
      <c r="P2533" s="1" t="s">
        <v>5157</v>
      </c>
      <c r="Q2533" s="1" t="s">
        <v>42</v>
      </c>
      <c r="R2533">
        <v>28</v>
      </c>
      <c r="S2533" s="1" t="s">
        <v>32</v>
      </c>
      <c r="T2533" s="1" t="s">
        <v>30</v>
      </c>
      <c r="U2533" s="1" t="s">
        <v>30</v>
      </c>
      <c r="V2533">
        <v>0</v>
      </c>
      <c r="W2533" s="1" t="s">
        <v>30</v>
      </c>
      <c r="X2533" s="1" t="s">
        <v>36</v>
      </c>
      <c r="Y2533" s="1" t="s">
        <v>58</v>
      </c>
      <c r="Z2533">
        <v>12</v>
      </c>
      <c r="AA2533">
        <v>517</v>
      </c>
      <c r="AB2533" s="1" t="s">
        <v>13500</v>
      </c>
      <c r="AC2533" s="1" t="s">
        <v>13500</v>
      </c>
      <c r="AD2533" t="s">
        <v>13495</v>
      </c>
      <c r="AE2533" s="1" t="s">
        <v>38</v>
      </c>
      <c r="AF2533" s="1" t="s">
        <v>38</v>
      </c>
      <c r="AG2533" t="s">
        <v>13526</v>
      </c>
      <c r="AH2533" t="s">
        <v>38</v>
      </c>
      <c r="AI2533" t="s">
        <v>13540</v>
      </c>
    </row>
    <row r="2534" spans="1:35" x14ac:dyDescent="0.25">
      <c r="A2534" s="1" t="s">
        <v>5158</v>
      </c>
      <c r="B2534" s="1" t="s">
        <v>30</v>
      </c>
      <c r="C2534">
        <v>8</v>
      </c>
      <c r="D2534">
        <v>24</v>
      </c>
      <c r="E2534">
        <v>66.5</v>
      </c>
      <c r="F2534">
        <v>0</v>
      </c>
      <c r="G2534">
        <v>0</v>
      </c>
      <c r="H2534" s="1" t="s">
        <v>30</v>
      </c>
      <c r="I2534" s="1" t="s">
        <v>31</v>
      </c>
      <c r="J2534">
        <v>0</v>
      </c>
      <c r="K2534">
        <v>0</v>
      </c>
      <c r="L2534">
        <v>8</v>
      </c>
      <c r="M2534" s="1" t="s">
        <v>32</v>
      </c>
      <c r="N2534">
        <v>0</v>
      </c>
      <c r="O2534" s="1" t="s">
        <v>375</v>
      </c>
      <c r="P2534" s="1" t="s">
        <v>5159</v>
      </c>
      <c r="Q2534" s="1" t="s">
        <v>35</v>
      </c>
      <c r="R2534">
        <v>54</v>
      </c>
      <c r="S2534" s="1" t="s">
        <v>30</v>
      </c>
      <c r="T2534" s="1" t="s">
        <v>30</v>
      </c>
      <c r="U2534" s="1" t="s">
        <v>30</v>
      </c>
      <c r="V2534">
        <v>0</v>
      </c>
      <c r="W2534" s="1" t="s">
        <v>30</v>
      </c>
      <c r="X2534" s="1" t="s">
        <v>36</v>
      </c>
      <c r="Y2534" s="1" t="s">
        <v>58</v>
      </c>
      <c r="Z2534">
        <v>21</v>
      </c>
      <c r="AA2534">
        <v>175</v>
      </c>
      <c r="AB2534" s="1" t="s">
        <v>13500</v>
      </c>
      <c r="AC2534" s="1" t="s">
        <v>13500</v>
      </c>
      <c r="AD2534" t="s">
        <v>13494</v>
      </c>
      <c r="AE2534" s="1" t="s">
        <v>38</v>
      </c>
      <c r="AF2534" s="1" t="s">
        <v>38</v>
      </c>
      <c r="AG2534" t="s">
        <v>13526</v>
      </c>
      <c r="AH2534" t="s">
        <v>38</v>
      </c>
      <c r="AI2534" t="s">
        <v>13538</v>
      </c>
    </row>
    <row r="2535" spans="1:35" x14ac:dyDescent="0.25">
      <c r="A2535" s="1" t="s">
        <v>5160</v>
      </c>
      <c r="B2535" s="1" t="s">
        <v>30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s="1" t="s">
        <v>30</v>
      </c>
      <c r="I2535" s="1" t="s">
        <v>31</v>
      </c>
      <c r="J2535">
        <v>0</v>
      </c>
      <c r="K2535">
        <v>0</v>
      </c>
      <c r="L2535">
        <v>0</v>
      </c>
      <c r="M2535" s="1" t="s">
        <v>30</v>
      </c>
      <c r="N2535">
        <v>0</v>
      </c>
      <c r="O2535" s="1" t="s">
        <v>179</v>
      </c>
      <c r="P2535" s="1" t="s">
        <v>5161</v>
      </c>
      <c r="Q2535" s="1" t="s">
        <v>35</v>
      </c>
      <c r="R2535">
        <v>45</v>
      </c>
      <c r="S2535" s="1" t="s">
        <v>30</v>
      </c>
      <c r="T2535" s="1" t="s">
        <v>30</v>
      </c>
      <c r="U2535" s="1" t="s">
        <v>30</v>
      </c>
      <c r="V2535">
        <v>0</v>
      </c>
      <c r="W2535" s="1" t="s">
        <v>30</v>
      </c>
      <c r="X2535" s="1" t="s">
        <v>36</v>
      </c>
      <c r="Y2535" s="1" t="s">
        <v>58</v>
      </c>
      <c r="Z2535">
        <v>12</v>
      </c>
      <c r="AA2535">
        <v>320</v>
      </c>
      <c r="AB2535" s="1" t="s">
        <v>13500</v>
      </c>
      <c r="AC2535" s="1" t="s">
        <v>13500</v>
      </c>
      <c r="AD2535" t="s">
        <v>13494</v>
      </c>
      <c r="AE2535" s="1" t="s">
        <v>38</v>
      </c>
      <c r="AF2535" s="1" t="s">
        <v>38</v>
      </c>
      <c r="AG2535" t="s">
        <v>13527</v>
      </c>
      <c r="AH2535" t="s">
        <v>38</v>
      </c>
      <c r="AI2535" t="s">
        <v>13539</v>
      </c>
    </row>
    <row r="2536" spans="1:35" x14ac:dyDescent="0.25">
      <c r="A2536" s="1" t="s">
        <v>5162</v>
      </c>
      <c r="B2536" s="1" t="s">
        <v>30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s="1" t="s">
        <v>30</v>
      </c>
      <c r="I2536" s="1" t="s">
        <v>31</v>
      </c>
      <c r="J2536">
        <v>0</v>
      </c>
      <c r="K2536">
        <v>0</v>
      </c>
      <c r="L2536">
        <v>0</v>
      </c>
      <c r="M2536" s="1" t="s">
        <v>30</v>
      </c>
      <c r="N2536">
        <v>0</v>
      </c>
      <c r="O2536" s="1" t="s">
        <v>33</v>
      </c>
      <c r="P2536" s="1" t="s">
        <v>5163</v>
      </c>
      <c r="Q2536" s="1" t="s">
        <v>35</v>
      </c>
      <c r="R2536">
        <v>48</v>
      </c>
      <c r="S2536" s="1" t="s">
        <v>30</v>
      </c>
      <c r="T2536" s="1" t="s">
        <v>30</v>
      </c>
      <c r="U2536" s="1" t="s">
        <v>30</v>
      </c>
      <c r="V2536">
        <v>0</v>
      </c>
      <c r="W2536" s="1" t="s">
        <v>30</v>
      </c>
      <c r="X2536" s="1" t="s">
        <v>36</v>
      </c>
      <c r="Y2536" s="1" t="s">
        <v>37</v>
      </c>
      <c r="Z2536">
        <v>6</v>
      </c>
      <c r="AA2536">
        <v>126</v>
      </c>
      <c r="AB2536" s="1" t="s">
        <v>13500</v>
      </c>
      <c r="AC2536" s="1" t="s">
        <v>13500</v>
      </c>
      <c r="AD2536" t="s">
        <v>13494</v>
      </c>
      <c r="AE2536" s="1" t="s">
        <v>38</v>
      </c>
      <c r="AF2536" s="1" t="s">
        <v>38</v>
      </c>
      <c r="AG2536" t="s">
        <v>13527</v>
      </c>
      <c r="AH2536" t="s">
        <v>38</v>
      </c>
      <c r="AI2536" t="s">
        <v>13539</v>
      </c>
    </row>
    <row r="2537" spans="1:35" x14ac:dyDescent="0.25">
      <c r="A2537" s="1" t="s">
        <v>5164</v>
      </c>
      <c r="B2537" s="1" t="s">
        <v>30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s="1" t="s">
        <v>30</v>
      </c>
      <c r="I2537" s="1" t="s">
        <v>31</v>
      </c>
      <c r="J2537">
        <v>0</v>
      </c>
      <c r="K2537">
        <v>0</v>
      </c>
      <c r="L2537">
        <v>0</v>
      </c>
      <c r="M2537" s="1" t="s">
        <v>30</v>
      </c>
      <c r="N2537">
        <v>0</v>
      </c>
      <c r="O2537" s="1" t="s">
        <v>219</v>
      </c>
      <c r="P2537" s="1" t="s">
        <v>5165</v>
      </c>
      <c r="Q2537" s="1" t="s">
        <v>42</v>
      </c>
      <c r="R2537">
        <v>35</v>
      </c>
      <c r="S2537" s="1" t="s">
        <v>30</v>
      </c>
      <c r="T2537" s="1" t="s">
        <v>30</v>
      </c>
      <c r="U2537" s="1" t="s">
        <v>30</v>
      </c>
      <c r="V2537">
        <v>0</v>
      </c>
      <c r="W2537" s="1" t="s">
        <v>30</v>
      </c>
      <c r="X2537" s="1" t="s">
        <v>57</v>
      </c>
      <c r="Y2537" s="1" t="s">
        <v>58</v>
      </c>
      <c r="Z2537">
        <v>8</v>
      </c>
      <c r="AA2537">
        <v>431</v>
      </c>
      <c r="AB2537" s="1" t="s">
        <v>13500</v>
      </c>
      <c r="AC2537" s="1" t="s">
        <v>13500</v>
      </c>
      <c r="AD2537" t="s">
        <v>13494</v>
      </c>
      <c r="AE2537" s="1" t="s">
        <v>38</v>
      </c>
      <c r="AF2537" s="1" t="s">
        <v>38</v>
      </c>
      <c r="AG2537" t="s">
        <v>13527</v>
      </c>
      <c r="AH2537" t="s">
        <v>38</v>
      </c>
      <c r="AI2537" t="s">
        <v>13540</v>
      </c>
    </row>
    <row r="2538" spans="1:35" x14ac:dyDescent="0.25">
      <c r="A2538" s="1" t="s">
        <v>5166</v>
      </c>
      <c r="B2538" s="1" t="s">
        <v>30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s="1" t="s">
        <v>32</v>
      </c>
      <c r="I2538" s="1" t="s">
        <v>46</v>
      </c>
      <c r="J2538">
        <v>0</v>
      </c>
      <c r="K2538">
        <v>0</v>
      </c>
      <c r="L2538">
        <v>14</v>
      </c>
      <c r="M2538" s="1" t="s">
        <v>32</v>
      </c>
      <c r="N2538">
        <v>0</v>
      </c>
      <c r="O2538" s="1" t="s">
        <v>600</v>
      </c>
      <c r="P2538" s="1" t="s">
        <v>5167</v>
      </c>
      <c r="Q2538" s="1" t="s">
        <v>35</v>
      </c>
      <c r="R2538">
        <v>23</v>
      </c>
      <c r="S2538" s="1" t="s">
        <v>32</v>
      </c>
      <c r="T2538" s="1" t="s">
        <v>30</v>
      </c>
      <c r="U2538" s="1" t="s">
        <v>30</v>
      </c>
      <c r="V2538">
        <v>0</v>
      </c>
      <c r="W2538" s="1" t="s">
        <v>30</v>
      </c>
      <c r="X2538" s="1" t="s">
        <v>57</v>
      </c>
      <c r="Y2538" s="1" t="s">
        <v>37</v>
      </c>
      <c r="Z2538">
        <v>54</v>
      </c>
      <c r="AA2538">
        <v>3762</v>
      </c>
      <c r="AB2538" s="1" t="s">
        <v>13500</v>
      </c>
      <c r="AC2538" s="1" t="s">
        <v>13500</v>
      </c>
      <c r="AD2538" t="s">
        <v>13495</v>
      </c>
      <c r="AE2538" s="1" t="s">
        <v>38</v>
      </c>
      <c r="AF2538" s="1" t="s">
        <v>38</v>
      </c>
      <c r="AG2538" t="s">
        <v>13526</v>
      </c>
      <c r="AH2538" t="s">
        <v>38</v>
      </c>
      <c r="AI2538" t="s">
        <v>13540</v>
      </c>
    </row>
    <row r="2539" spans="1:35" x14ac:dyDescent="0.25">
      <c r="A2539" s="1" t="s">
        <v>5168</v>
      </c>
      <c r="B2539" s="1" t="s">
        <v>30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s="1" t="s">
        <v>30</v>
      </c>
      <c r="I2539" s="1" t="s">
        <v>31</v>
      </c>
      <c r="J2539">
        <v>0</v>
      </c>
      <c r="K2539">
        <v>0</v>
      </c>
      <c r="L2539">
        <v>4</v>
      </c>
      <c r="M2539" s="1" t="s">
        <v>32</v>
      </c>
      <c r="N2539">
        <v>0</v>
      </c>
      <c r="O2539" s="1" t="s">
        <v>436</v>
      </c>
      <c r="P2539" s="1" t="s">
        <v>5169</v>
      </c>
      <c r="Q2539" s="1" t="s">
        <v>42</v>
      </c>
      <c r="R2539">
        <v>70</v>
      </c>
      <c r="S2539" s="1" t="s">
        <v>30</v>
      </c>
      <c r="T2539" s="1" t="s">
        <v>32</v>
      </c>
      <c r="U2539" s="1" t="s">
        <v>30</v>
      </c>
      <c r="V2539">
        <v>0</v>
      </c>
      <c r="W2539" s="1" t="s">
        <v>30</v>
      </c>
      <c r="X2539" s="1" t="s">
        <v>57</v>
      </c>
      <c r="Y2539" s="1" t="s">
        <v>58</v>
      </c>
      <c r="Z2539">
        <v>36</v>
      </c>
      <c r="AA2539">
        <v>588</v>
      </c>
      <c r="AB2539" s="1" t="s">
        <v>13500</v>
      </c>
      <c r="AC2539" s="1" t="s">
        <v>13500</v>
      </c>
      <c r="AD2539" t="s">
        <v>13496</v>
      </c>
      <c r="AE2539" s="1" t="s">
        <v>38</v>
      </c>
      <c r="AF2539" s="1" t="s">
        <v>38</v>
      </c>
      <c r="AG2539" t="s">
        <v>13526</v>
      </c>
      <c r="AH2539" t="s">
        <v>38</v>
      </c>
      <c r="AI2539" t="s">
        <v>13539</v>
      </c>
    </row>
    <row r="2540" spans="1:35" x14ac:dyDescent="0.25">
      <c r="A2540" s="1" t="s">
        <v>5170</v>
      </c>
      <c r="B2540" s="1" t="s">
        <v>30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s="1" t="s">
        <v>30</v>
      </c>
      <c r="I2540" s="1" t="s">
        <v>31</v>
      </c>
      <c r="J2540">
        <v>0</v>
      </c>
      <c r="K2540">
        <v>0</v>
      </c>
      <c r="L2540">
        <v>3</v>
      </c>
      <c r="M2540" s="1" t="s">
        <v>30</v>
      </c>
      <c r="N2540">
        <v>42</v>
      </c>
      <c r="O2540" s="1" t="s">
        <v>159</v>
      </c>
      <c r="P2540" s="1" t="s">
        <v>5171</v>
      </c>
      <c r="Q2540" s="1" t="s">
        <v>42</v>
      </c>
      <c r="R2540">
        <v>64</v>
      </c>
      <c r="S2540" s="1" t="s">
        <v>30</v>
      </c>
      <c r="T2540" s="1" t="s">
        <v>30</v>
      </c>
      <c r="U2540" s="1" t="s">
        <v>30</v>
      </c>
      <c r="V2540">
        <v>0</v>
      </c>
      <c r="W2540" s="1" t="s">
        <v>30</v>
      </c>
      <c r="X2540" s="1" t="s">
        <v>36</v>
      </c>
      <c r="Y2540" s="1" t="s">
        <v>37</v>
      </c>
      <c r="Z2540">
        <v>40</v>
      </c>
      <c r="AA2540">
        <v>983</v>
      </c>
      <c r="AB2540" s="1" t="s">
        <v>13500</v>
      </c>
      <c r="AC2540" s="1" t="s">
        <v>13500</v>
      </c>
      <c r="AD2540" t="s">
        <v>13494</v>
      </c>
      <c r="AE2540" s="1" t="s">
        <v>38</v>
      </c>
      <c r="AF2540" s="1" t="s">
        <v>38</v>
      </c>
      <c r="AG2540" t="s">
        <v>13526</v>
      </c>
      <c r="AH2540" t="s">
        <v>38</v>
      </c>
      <c r="AI2540" t="s">
        <v>13539</v>
      </c>
    </row>
    <row r="2541" spans="1:35" x14ac:dyDescent="0.25">
      <c r="A2541" s="1" t="s">
        <v>5172</v>
      </c>
      <c r="B2541" s="1" t="s">
        <v>30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s="1" t="s">
        <v>30</v>
      </c>
      <c r="I2541" s="1" t="s">
        <v>31</v>
      </c>
      <c r="J2541">
        <v>0</v>
      </c>
      <c r="K2541">
        <v>0</v>
      </c>
      <c r="L2541">
        <v>24</v>
      </c>
      <c r="M2541" s="1" t="s">
        <v>32</v>
      </c>
      <c r="N2541">
        <v>0</v>
      </c>
      <c r="O2541" s="1" t="s">
        <v>159</v>
      </c>
      <c r="P2541" s="1" t="s">
        <v>5173</v>
      </c>
      <c r="Q2541" s="1" t="s">
        <v>35</v>
      </c>
      <c r="R2541">
        <v>29</v>
      </c>
      <c r="S2541" s="1" t="s">
        <v>32</v>
      </c>
      <c r="T2541" s="1" t="s">
        <v>30</v>
      </c>
      <c r="U2541" s="1" t="s">
        <v>30</v>
      </c>
      <c r="V2541">
        <v>0</v>
      </c>
      <c r="W2541" s="1" t="s">
        <v>32</v>
      </c>
      <c r="X2541" s="1" t="s">
        <v>57</v>
      </c>
      <c r="Y2541" s="1" t="s">
        <v>58</v>
      </c>
      <c r="Z2541">
        <v>49</v>
      </c>
      <c r="AA2541">
        <v>2167</v>
      </c>
      <c r="AB2541" s="1" t="s">
        <v>13500</v>
      </c>
      <c r="AC2541" s="1" t="s">
        <v>13500</v>
      </c>
      <c r="AD2541" t="s">
        <v>13495</v>
      </c>
      <c r="AE2541" s="1" t="s">
        <v>38</v>
      </c>
      <c r="AF2541" s="1" t="s">
        <v>38</v>
      </c>
      <c r="AG2541" t="s">
        <v>13526</v>
      </c>
      <c r="AH2541" t="s">
        <v>38</v>
      </c>
      <c r="AI2541" t="s">
        <v>13540</v>
      </c>
    </row>
    <row r="2542" spans="1:35" x14ac:dyDescent="0.25">
      <c r="A2542" s="1" t="s">
        <v>5174</v>
      </c>
      <c r="B2542" s="1" t="s">
        <v>30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s="1" t="s">
        <v>30</v>
      </c>
      <c r="I2542" s="1" t="s">
        <v>31</v>
      </c>
      <c r="J2542">
        <v>0</v>
      </c>
      <c r="K2542">
        <v>0</v>
      </c>
      <c r="L2542">
        <v>9</v>
      </c>
      <c r="M2542" s="1" t="s">
        <v>32</v>
      </c>
      <c r="N2542">
        <v>0</v>
      </c>
      <c r="O2542" s="1" t="s">
        <v>211</v>
      </c>
      <c r="P2542" s="1" t="s">
        <v>5175</v>
      </c>
      <c r="Q2542" s="1" t="s">
        <v>35</v>
      </c>
      <c r="R2542">
        <v>70</v>
      </c>
      <c r="S2542" s="1" t="s">
        <v>30</v>
      </c>
      <c r="T2542" s="1" t="s">
        <v>32</v>
      </c>
      <c r="U2542" s="1" t="s">
        <v>30</v>
      </c>
      <c r="V2542">
        <v>0</v>
      </c>
      <c r="W2542" s="1" t="s">
        <v>32</v>
      </c>
      <c r="X2542" s="1" t="s">
        <v>57</v>
      </c>
      <c r="Y2542" s="1" t="s">
        <v>37</v>
      </c>
      <c r="Z2542">
        <v>67</v>
      </c>
      <c r="AA2542">
        <v>4819</v>
      </c>
      <c r="AB2542" s="1" t="s">
        <v>13500</v>
      </c>
      <c r="AC2542" s="1" t="s">
        <v>13500</v>
      </c>
      <c r="AD2542" t="s">
        <v>13496</v>
      </c>
      <c r="AE2542" s="1" t="s">
        <v>38</v>
      </c>
      <c r="AF2542" s="1" t="s">
        <v>38</v>
      </c>
      <c r="AG2542" t="s">
        <v>13526</v>
      </c>
      <c r="AH2542" t="s">
        <v>38</v>
      </c>
      <c r="AI2542" t="s">
        <v>13540</v>
      </c>
    </row>
    <row r="2543" spans="1:35" x14ac:dyDescent="0.25">
      <c r="A2543" s="1" t="s">
        <v>5176</v>
      </c>
      <c r="B2543" s="1" t="s">
        <v>30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s="1" t="s">
        <v>30</v>
      </c>
      <c r="I2543" s="1" t="s">
        <v>31</v>
      </c>
      <c r="J2543">
        <v>0</v>
      </c>
      <c r="K2543">
        <v>0</v>
      </c>
      <c r="L2543">
        <v>6</v>
      </c>
      <c r="M2543" s="1" t="s">
        <v>32</v>
      </c>
      <c r="N2543">
        <v>0</v>
      </c>
      <c r="O2543" s="1" t="s">
        <v>74</v>
      </c>
      <c r="P2543" s="1" t="s">
        <v>5177</v>
      </c>
      <c r="Q2543" s="1" t="s">
        <v>35</v>
      </c>
      <c r="R2543">
        <v>66</v>
      </c>
      <c r="S2543" s="1" t="s">
        <v>30</v>
      </c>
      <c r="T2543" s="1" t="s">
        <v>32</v>
      </c>
      <c r="U2543" s="1" t="s">
        <v>30</v>
      </c>
      <c r="V2543">
        <v>0</v>
      </c>
      <c r="W2543" s="1" t="s">
        <v>30</v>
      </c>
      <c r="X2543" s="1" t="s">
        <v>57</v>
      </c>
      <c r="Y2543" s="1" t="s">
        <v>37</v>
      </c>
      <c r="Z2543">
        <v>34</v>
      </c>
      <c r="AA2543">
        <v>2415</v>
      </c>
      <c r="AB2543" s="1" t="s">
        <v>13500</v>
      </c>
      <c r="AC2543" s="1" t="s">
        <v>13500</v>
      </c>
      <c r="AD2543" t="s">
        <v>13496</v>
      </c>
      <c r="AE2543" s="1" t="s">
        <v>38</v>
      </c>
      <c r="AF2543" s="1" t="s">
        <v>38</v>
      </c>
      <c r="AG2543" t="s">
        <v>13526</v>
      </c>
      <c r="AH2543" t="s">
        <v>38</v>
      </c>
      <c r="AI2543" t="s">
        <v>13540</v>
      </c>
    </row>
    <row r="2544" spans="1:35" x14ac:dyDescent="0.25">
      <c r="A2544" s="1" t="s">
        <v>5178</v>
      </c>
      <c r="B2544" s="1" t="s">
        <v>30</v>
      </c>
      <c r="C2544">
        <v>3</v>
      </c>
      <c r="D2544">
        <v>17</v>
      </c>
      <c r="E2544">
        <v>40.4</v>
      </c>
      <c r="F2544">
        <v>0</v>
      </c>
      <c r="G2544">
        <v>0</v>
      </c>
      <c r="H2544" s="1" t="s">
        <v>30</v>
      </c>
      <c r="I2544" s="1" t="s">
        <v>31</v>
      </c>
      <c r="J2544">
        <v>0</v>
      </c>
      <c r="K2544">
        <v>0</v>
      </c>
      <c r="L2544">
        <v>0</v>
      </c>
      <c r="M2544" s="1" t="s">
        <v>30</v>
      </c>
      <c r="N2544">
        <v>0</v>
      </c>
      <c r="O2544" s="1" t="s">
        <v>60</v>
      </c>
      <c r="P2544" s="1" t="s">
        <v>5179</v>
      </c>
      <c r="Q2544" s="1" t="s">
        <v>35</v>
      </c>
      <c r="R2544">
        <v>56</v>
      </c>
      <c r="S2544" s="1" t="s">
        <v>30</v>
      </c>
      <c r="T2544" s="1" t="s">
        <v>30</v>
      </c>
      <c r="U2544" s="1" t="s">
        <v>30</v>
      </c>
      <c r="V2544">
        <v>0</v>
      </c>
      <c r="W2544" s="1" t="s">
        <v>30</v>
      </c>
      <c r="X2544" s="1" t="s">
        <v>36</v>
      </c>
      <c r="Y2544" s="1" t="s">
        <v>37</v>
      </c>
      <c r="Z2544">
        <v>10</v>
      </c>
      <c r="AA2544">
        <v>28</v>
      </c>
      <c r="AB2544" s="1" t="s">
        <v>13500</v>
      </c>
      <c r="AC2544" s="1" t="s">
        <v>13500</v>
      </c>
      <c r="AD2544" t="s">
        <v>13494</v>
      </c>
      <c r="AE2544" s="1" t="s">
        <v>38</v>
      </c>
      <c r="AF2544" s="1" t="s">
        <v>38</v>
      </c>
      <c r="AG2544" t="s">
        <v>13527</v>
      </c>
      <c r="AH2544" t="s">
        <v>38</v>
      </c>
      <c r="AI2544" t="s">
        <v>13538</v>
      </c>
    </row>
    <row r="2545" spans="1:35" x14ac:dyDescent="0.25">
      <c r="A2545" s="1" t="s">
        <v>5180</v>
      </c>
      <c r="B2545" s="1" t="s">
        <v>30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s="1" t="s">
        <v>30</v>
      </c>
      <c r="I2545" s="1" t="s">
        <v>31</v>
      </c>
      <c r="J2545">
        <v>0</v>
      </c>
      <c r="K2545">
        <v>0</v>
      </c>
      <c r="L2545">
        <v>6</v>
      </c>
      <c r="M2545" s="1" t="s">
        <v>32</v>
      </c>
      <c r="N2545">
        <v>0</v>
      </c>
      <c r="O2545" s="1" t="s">
        <v>97</v>
      </c>
      <c r="P2545" s="1" t="s">
        <v>5181</v>
      </c>
      <c r="Q2545" s="1" t="s">
        <v>42</v>
      </c>
      <c r="R2545">
        <v>54</v>
      </c>
      <c r="S2545" s="1" t="s">
        <v>30</v>
      </c>
      <c r="T2545" s="1" t="s">
        <v>30</v>
      </c>
      <c r="U2545" s="1" t="s">
        <v>30</v>
      </c>
      <c r="V2545">
        <v>0</v>
      </c>
      <c r="W2545" s="1" t="s">
        <v>32</v>
      </c>
      <c r="X2545" s="1" t="s">
        <v>36</v>
      </c>
      <c r="Y2545" s="1" t="s">
        <v>58</v>
      </c>
      <c r="Z2545">
        <v>24</v>
      </c>
      <c r="AA2545">
        <v>723</v>
      </c>
      <c r="AB2545" s="1" t="s">
        <v>13500</v>
      </c>
      <c r="AC2545" s="1" t="s">
        <v>13500</v>
      </c>
      <c r="AD2545" t="s">
        <v>13494</v>
      </c>
      <c r="AE2545" s="1" t="s">
        <v>38</v>
      </c>
      <c r="AF2545" s="1" t="s">
        <v>38</v>
      </c>
      <c r="AG2545" t="s">
        <v>13526</v>
      </c>
      <c r="AH2545" t="s">
        <v>38</v>
      </c>
      <c r="AI2545" t="s">
        <v>13539</v>
      </c>
    </row>
    <row r="2546" spans="1:35" x14ac:dyDescent="0.25">
      <c r="A2546" s="1" t="s">
        <v>5182</v>
      </c>
      <c r="B2546" s="1" t="s">
        <v>30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s="1" t="s">
        <v>30</v>
      </c>
      <c r="I2546" s="1" t="s">
        <v>31</v>
      </c>
      <c r="J2546">
        <v>0</v>
      </c>
      <c r="K2546">
        <v>0</v>
      </c>
      <c r="L2546">
        <v>0</v>
      </c>
      <c r="M2546" s="1" t="s">
        <v>30</v>
      </c>
      <c r="N2546">
        <v>0</v>
      </c>
      <c r="O2546" s="1" t="s">
        <v>52</v>
      </c>
      <c r="P2546" s="1" t="s">
        <v>5183</v>
      </c>
      <c r="Q2546" s="1" t="s">
        <v>35</v>
      </c>
      <c r="R2546">
        <v>33</v>
      </c>
      <c r="S2546" s="1" t="s">
        <v>30</v>
      </c>
      <c r="T2546" s="1" t="s">
        <v>30</v>
      </c>
      <c r="U2546" s="1" t="s">
        <v>30</v>
      </c>
      <c r="V2546">
        <v>0</v>
      </c>
      <c r="W2546" s="1" t="s">
        <v>30</v>
      </c>
      <c r="X2546" s="1" t="s">
        <v>43</v>
      </c>
      <c r="Y2546" s="1" t="s">
        <v>58</v>
      </c>
      <c r="Z2546">
        <v>8</v>
      </c>
      <c r="AA2546">
        <v>284</v>
      </c>
      <c r="AB2546" s="1" t="s">
        <v>13500</v>
      </c>
      <c r="AC2546" s="1" t="s">
        <v>13500</v>
      </c>
      <c r="AD2546" t="s">
        <v>13494</v>
      </c>
      <c r="AE2546" s="1" t="s">
        <v>38</v>
      </c>
      <c r="AF2546" s="1" t="s">
        <v>38</v>
      </c>
      <c r="AG2546" t="s">
        <v>13527</v>
      </c>
      <c r="AH2546" t="s">
        <v>38</v>
      </c>
      <c r="AI2546" t="s">
        <v>13539</v>
      </c>
    </row>
    <row r="2547" spans="1:35" x14ac:dyDescent="0.25">
      <c r="A2547" s="1" t="s">
        <v>5184</v>
      </c>
      <c r="B2547" s="1" t="s">
        <v>30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s="1" t="s">
        <v>30</v>
      </c>
      <c r="I2547" s="1" t="s">
        <v>31</v>
      </c>
      <c r="J2547">
        <v>0</v>
      </c>
      <c r="K2547">
        <v>0</v>
      </c>
      <c r="L2547">
        <v>15</v>
      </c>
      <c r="M2547" s="1" t="s">
        <v>32</v>
      </c>
      <c r="N2547">
        <v>0</v>
      </c>
      <c r="O2547" s="1" t="s">
        <v>100</v>
      </c>
      <c r="P2547" s="1" t="s">
        <v>5185</v>
      </c>
      <c r="Q2547" s="1" t="s">
        <v>35</v>
      </c>
      <c r="R2547">
        <v>39</v>
      </c>
      <c r="S2547" s="1" t="s">
        <v>30</v>
      </c>
      <c r="T2547" s="1" t="s">
        <v>30</v>
      </c>
      <c r="U2547" s="1" t="s">
        <v>30</v>
      </c>
      <c r="V2547">
        <v>0</v>
      </c>
      <c r="W2547" s="1" t="s">
        <v>32</v>
      </c>
      <c r="X2547" s="1" t="s">
        <v>57</v>
      </c>
      <c r="Y2547" s="1" t="s">
        <v>37</v>
      </c>
      <c r="Z2547">
        <v>60</v>
      </c>
      <c r="AA2547">
        <v>3526</v>
      </c>
      <c r="AB2547" s="1" t="s">
        <v>13500</v>
      </c>
      <c r="AC2547" s="1" t="s">
        <v>13500</v>
      </c>
      <c r="AD2547" t="s">
        <v>13494</v>
      </c>
      <c r="AE2547" s="1" t="s">
        <v>38</v>
      </c>
      <c r="AF2547" s="1" t="s">
        <v>38</v>
      </c>
      <c r="AG2547" t="s">
        <v>13526</v>
      </c>
      <c r="AH2547" t="s">
        <v>38</v>
      </c>
      <c r="AI2547" t="s">
        <v>13540</v>
      </c>
    </row>
    <row r="2548" spans="1:35" x14ac:dyDescent="0.25">
      <c r="A2548" s="1" t="s">
        <v>5186</v>
      </c>
      <c r="B2548" s="1" t="s">
        <v>30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s="1" t="s">
        <v>30</v>
      </c>
      <c r="I2548" s="1" t="s">
        <v>31</v>
      </c>
      <c r="J2548">
        <v>0</v>
      </c>
      <c r="K2548">
        <v>0</v>
      </c>
      <c r="L2548">
        <v>8</v>
      </c>
      <c r="M2548" s="1" t="s">
        <v>32</v>
      </c>
      <c r="N2548">
        <v>0</v>
      </c>
      <c r="O2548" s="1" t="s">
        <v>471</v>
      </c>
      <c r="P2548" s="1" t="s">
        <v>5187</v>
      </c>
      <c r="Q2548" s="1" t="s">
        <v>42</v>
      </c>
      <c r="R2548">
        <v>38</v>
      </c>
      <c r="S2548" s="1" t="s">
        <v>30</v>
      </c>
      <c r="T2548" s="1" t="s">
        <v>30</v>
      </c>
      <c r="U2548" s="1" t="s">
        <v>30</v>
      </c>
      <c r="V2548">
        <v>0</v>
      </c>
      <c r="W2548" s="1" t="s">
        <v>32</v>
      </c>
      <c r="X2548" s="1" t="s">
        <v>36</v>
      </c>
      <c r="Y2548" s="1" t="s">
        <v>37</v>
      </c>
      <c r="Z2548">
        <v>40</v>
      </c>
      <c r="AA2548">
        <v>2870</v>
      </c>
      <c r="AB2548" s="1" t="s">
        <v>13500</v>
      </c>
      <c r="AC2548" s="1" t="s">
        <v>13500</v>
      </c>
      <c r="AD2548" t="s">
        <v>13494</v>
      </c>
      <c r="AE2548" s="1" t="s">
        <v>38</v>
      </c>
      <c r="AF2548" s="1" t="s">
        <v>38</v>
      </c>
      <c r="AG2548" t="s">
        <v>13526</v>
      </c>
      <c r="AH2548" t="s">
        <v>38</v>
      </c>
      <c r="AI2548" t="s">
        <v>13540</v>
      </c>
    </row>
    <row r="2549" spans="1:35" x14ac:dyDescent="0.25">
      <c r="A2549" s="1" t="s">
        <v>5188</v>
      </c>
      <c r="B2549" s="1" t="s">
        <v>30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s="1" t="s">
        <v>30</v>
      </c>
      <c r="I2549" s="1" t="s">
        <v>31</v>
      </c>
      <c r="J2549">
        <v>0</v>
      </c>
      <c r="K2549">
        <v>0</v>
      </c>
      <c r="L2549">
        <v>2</v>
      </c>
      <c r="M2549" s="1" t="s">
        <v>32</v>
      </c>
      <c r="N2549">
        <v>0</v>
      </c>
      <c r="O2549" s="1" t="s">
        <v>65</v>
      </c>
      <c r="P2549" s="1" t="s">
        <v>5189</v>
      </c>
      <c r="Q2549" s="1" t="s">
        <v>35</v>
      </c>
      <c r="R2549">
        <v>38</v>
      </c>
      <c r="S2549" s="1" t="s">
        <v>30</v>
      </c>
      <c r="T2549" s="1" t="s">
        <v>30</v>
      </c>
      <c r="U2549" s="1" t="s">
        <v>30</v>
      </c>
      <c r="V2549">
        <v>0</v>
      </c>
      <c r="W2549" s="1" t="s">
        <v>32</v>
      </c>
      <c r="X2549" s="1" t="s">
        <v>57</v>
      </c>
      <c r="Y2549" s="1" t="s">
        <v>58</v>
      </c>
      <c r="Z2549">
        <v>39</v>
      </c>
      <c r="AA2549">
        <v>1901</v>
      </c>
      <c r="AB2549" s="1" t="s">
        <v>13500</v>
      </c>
      <c r="AC2549" s="1" t="s">
        <v>13500</v>
      </c>
      <c r="AD2549" t="s">
        <v>13494</v>
      </c>
      <c r="AE2549" s="1" t="s">
        <v>38</v>
      </c>
      <c r="AF2549" s="1" t="s">
        <v>38</v>
      </c>
      <c r="AG2549" t="s">
        <v>13527</v>
      </c>
      <c r="AH2549" t="s">
        <v>38</v>
      </c>
      <c r="AI2549" t="s">
        <v>13540</v>
      </c>
    </row>
    <row r="2550" spans="1:35" x14ac:dyDescent="0.25">
      <c r="A2550" s="1" t="s">
        <v>5190</v>
      </c>
      <c r="B2550" s="1" t="s">
        <v>30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s="1" t="s">
        <v>32</v>
      </c>
      <c r="I2550" s="1" t="s">
        <v>46</v>
      </c>
      <c r="J2550">
        <v>0</v>
      </c>
      <c r="K2550">
        <v>0</v>
      </c>
      <c r="L2550">
        <v>6</v>
      </c>
      <c r="M2550" s="1" t="s">
        <v>32</v>
      </c>
      <c r="N2550">
        <v>0</v>
      </c>
      <c r="O2550" s="1" t="s">
        <v>135</v>
      </c>
      <c r="P2550" s="1" t="s">
        <v>5191</v>
      </c>
      <c r="Q2550" s="1" t="s">
        <v>35</v>
      </c>
      <c r="R2550">
        <v>42</v>
      </c>
      <c r="S2550" s="1" t="s">
        <v>30</v>
      </c>
      <c r="T2550" s="1" t="s">
        <v>30</v>
      </c>
      <c r="U2550" s="1" t="s">
        <v>30</v>
      </c>
      <c r="V2550">
        <v>0</v>
      </c>
      <c r="W2550" s="1" t="s">
        <v>30</v>
      </c>
      <c r="X2550" s="1" t="s">
        <v>36</v>
      </c>
      <c r="Y2550" s="1" t="s">
        <v>58</v>
      </c>
      <c r="Z2550">
        <v>20</v>
      </c>
      <c r="AA2550">
        <v>45</v>
      </c>
      <c r="AB2550" s="1" t="s">
        <v>13500</v>
      </c>
      <c r="AC2550" s="1" t="s">
        <v>13500</v>
      </c>
      <c r="AD2550" t="s">
        <v>13494</v>
      </c>
      <c r="AE2550" s="1" t="s">
        <v>38</v>
      </c>
      <c r="AF2550" s="1" t="s">
        <v>38</v>
      </c>
      <c r="AG2550" t="s">
        <v>13526</v>
      </c>
      <c r="AH2550" t="s">
        <v>38</v>
      </c>
      <c r="AI2550" t="s">
        <v>13538</v>
      </c>
    </row>
    <row r="2551" spans="1:35" x14ac:dyDescent="0.25">
      <c r="A2551" s="1" t="s">
        <v>5192</v>
      </c>
      <c r="B2551" s="1" t="s">
        <v>30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s="1" t="s">
        <v>30</v>
      </c>
      <c r="I2551" s="1" t="s">
        <v>31</v>
      </c>
      <c r="J2551">
        <v>0</v>
      </c>
      <c r="K2551">
        <v>0</v>
      </c>
      <c r="L2551">
        <v>9</v>
      </c>
      <c r="M2551" s="1" t="s">
        <v>30</v>
      </c>
      <c r="N2551">
        <v>60</v>
      </c>
      <c r="O2551" s="1" t="s">
        <v>71</v>
      </c>
      <c r="P2551" s="1" t="s">
        <v>5193</v>
      </c>
      <c r="Q2551" s="1" t="s">
        <v>42</v>
      </c>
      <c r="R2551">
        <v>80</v>
      </c>
      <c r="S2551" s="1" t="s">
        <v>30</v>
      </c>
      <c r="T2551" s="1" t="s">
        <v>32</v>
      </c>
      <c r="U2551" s="1" t="s">
        <v>30</v>
      </c>
      <c r="V2551">
        <v>0</v>
      </c>
      <c r="W2551" s="1" t="s">
        <v>32</v>
      </c>
      <c r="X2551" s="1" t="s">
        <v>57</v>
      </c>
      <c r="Y2551" s="1" t="s">
        <v>37</v>
      </c>
      <c r="Z2551">
        <v>43</v>
      </c>
      <c r="AA2551">
        <v>938</v>
      </c>
      <c r="AB2551" s="1" t="s">
        <v>13500</v>
      </c>
      <c r="AC2551" s="1" t="s">
        <v>13500</v>
      </c>
      <c r="AD2551" t="s">
        <v>13496</v>
      </c>
      <c r="AE2551" s="1" t="s">
        <v>38</v>
      </c>
      <c r="AF2551" s="1" t="s">
        <v>38</v>
      </c>
      <c r="AG2551" t="s">
        <v>13526</v>
      </c>
      <c r="AH2551" t="s">
        <v>38</v>
      </c>
      <c r="AI2551" t="s">
        <v>13539</v>
      </c>
    </row>
    <row r="2552" spans="1:35" x14ac:dyDescent="0.25">
      <c r="A2552" s="1" t="s">
        <v>5194</v>
      </c>
      <c r="B2552" s="1" t="s">
        <v>30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s="1" t="s">
        <v>30</v>
      </c>
      <c r="I2552" s="1" t="s">
        <v>31</v>
      </c>
      <c r="J2552">
        <v>0</v>
      </c>
      <c r="K2552">
        <v>0</v>
      </c>
      <c r="L2552">
        <v>7</v>
      </c>
      <c r="M2552" s="1" t="s">
        <v>32</v>
      </c>
      <c r="N2552">
        <v>0</v>
      </c>
      <c r="O2552" s="1" t="s">
        <v>156</v>
      </c>
      <c r="P2552" s="1" t="s">
        <v>5195</v>
      </c>
      <c r="Q2552" s="1" t="s">
        <v>42</v>
      </c>
      <c r="R2552">
        <v>69</v>
      </c>
      <c r="S2552" s="1" t="s">
        <v>30</v>
      </c>
      <c r="T2552" s="1" t="s">
        <v>32</v>
      </c>
      <c r="U2552" s="1" t="s">
        <v>30</v>
      </c>
      <c r="V2552">
        <v>0</v>
      </c>
      <c r="W2552" s="1" t="s">
        <v>32</v>
      </c>
      <c r="X2552" s="1" t="s">
        <v>43</v>
      </c>
      <c r="Y2552" s="1" t="s">
        <v>37</v>
      </c>
      <c r="Z2552">
        <v>36</v>
      </c>
      <c r="AA2552">
        <v>1945</v>
      </c>
      <c r="AB2552" s="1" t="s">
        <v>13500</v>
      </c>
      <c r="AC2552" s="1" t="s">
        <v>13500</v>
      </c>
      <c r="AD2552" t="s">
        <v>13496</v>
      </c>
      <c r="AE2552" s="1" t="s">
        <v>38</v>
      </c>
      <c r="AF2552" s="1" t="s">
        <v>38</v>
      </c>
      <c r="AG2552" t="s">
        <v>13526</v>
      </c>
      <c r="AH2552" t="s">
        <v>38</v>
      </c>
      <c r="AI2552" t="s">
        <v>13540</v>
      </c>
    </row>
    <row r="2553" spans="1:35" x14ac:dyDescent="0.25">
      <c r="A2553" s="1" t="s">
        <v>5196</v>
      </c>
      <c r="B2553" s="1" t="s">
        <v>30</v>
      </c>
      <c r="C2553">
        <v>1</v>
      </c>
      <c r="D2553">
        <v>3</v>
      </c>
      <c r="E2553">
        <v>8</v>
      </c>
      <c r="F2553">
        <v>0</v>
      </c>
      <c r="G2553">
        <v>0</v>
      </c>
      <c r="H2553" s="1" t="s">
        <v>30</v>
      </c>
      <c r="I2553" s="1" t="s">
        <v>31</v>
      </c>
      <c r="J2553">
        <v>0</v>
      </c>
      <c r="K2553">
        <v>0</v>
      </c>
      <c r="L2553">
        <v>1</v>
      </c>
      <c r="M2553" s="1" t="s">
        <v>32</v>
      </c>
      <c r="N2553">
        <v>0</v>
      </c>
      <c r="O2553" s="1" t="s">
        <v>697</v>
      </c>
      <c r="P2553" s="1" t="s">
        <v>5197</v>
      </c>
      <c r="Q2553" s="1" t="s">
        <v>42</v>
      </c>
      <c r="R2553">
        <v>50</v>
      </c>
      <c r="S2553" s="1" t="s">
        <v>30</v>
      </c>
      <c r="T2553" s="1" t="s">
        <v>30</v>
      </c>
      <c r="U2553" s="1" t="s">
        <v>30</v>
      </c>
      <c r="V2553">
        <v>0</v>
      </c>
      <c r="W2553" s="1" t="s">
        <v>30</v>
      </c>
      <c r="X2553" s="1" t="s">
        <v>36</v>
      </c>
      <c r="Y2553" s="1" t="s">
        <v>37</v>
      </c>
      <c r="Z2553">
        <v>31</v>
      </c>
      <c r="AA2553">
        <v>31</v>
      </c>
      <c r="AB2553" s="1" t="s">
        <v>13500</v>
      </c>
      <c r="AC2553" s="1" t="s">
        <v>13500</v>
      </c>
      <c r="AD2553" t="s">
        <v>13494</v>
      </c>
      <c r="AE2553" s="1" t="s">
        <v>38</v>
      </c>
      <c r="AF2553" s="1" t="s">
        <v>38</v>
      </c>
      <c r="AG2553" t="s">
        <v>13527</v>
      </c>
      <c r="AH2553" t="s">
        <v>38</v>
      </c>
      <c r="AI2553" t="s">
        <v>13538</v>
      </c>
    </row>
    <row r="2554" spans="1:35" x14ac:dyDescent="0.25">
      <c r="A2554" s="1" t="s">
        <v>5198</v>
      </c>
      <c r="B2554" s="1" t="s">
        <v>30</v>
      </c>
      <c r="C2554">
        <v>6</v>
      </c>
      <c r="D2554">
        <v>26</v>
      </c>
      <c r="E2554">
        <v>69</v>
      </c>
      <c r="F2554">
        <v>0</v>
      </c>
      <c r="G2554">
        <v>0</v>
      </c>
      <c r="H2554" s="1" t="s">
        <v>30</v>
      </c>
      <c r="I2554" s="1" t="s">
        <v>31</v>
      </c>
      <c r="J2554">
        <v>0</v>
      </c>
      <c r="K2554">
        <v>0</v>
      </c>
      <c r="L2554">
        <v>14</v>
      </c>
      <c r="M2554" s="1" t="s">
        <v>32</v>
      </c>
      <c r="N2554">
        <v>0</v>
      </c>
      <c r="O2554" s="1" t="s">
        <v>471</v>
      </c>
      <c r="P2554" s="1" t="s">
        <v>5199</v>
      </c>
      <c r="Q2554" s="1" t="s">
        <v>42</v>
      </c>
      <c r="R2554">
        <v>53</v>
      </c>
      <c r="S2554" s="1" t="s">
        <v>30</v>
      </c>
      <c r="T2554" s="1" t="s">
        <v>30</v>
      </c>
      <c r="U2554" s="1" t="s">
        <v>30</v>
      </c>
      <c r="V2554">
        <v>0</v>
      </c>
      <c r="W2554" s="1" t="s">
        <v>30</v>
      </c>
      <c r="X2554" s="1" t="s">
        <v>36</v>
      </c>
      <c r="Y2554" s="1" t="s">
        <v>37</v>
      </c>
      <c r="Z2554">
        <v>38</v>
      </c>
      <c r="AA2554">
        <v>235</v>
      </c>
      <c r="AB2554" s="1" t="s">
        <v>13500</v>
      </c>
      <c r="AC2554" s="1" t="s">
        <v>13500</v>
      </c>
      <c r="AD2554" t="s">
        <v>13494</v>
      </c>
      <c r="AE2554" s="1" t="s">
        <v>38</v>
      </c>
      <c r="AF2554" s="1" t="s">
        <v>38</v>
      </c>
      <c r="AG2554" t="s">
        <v>13526</v>
      </c>
      <c r="AH2554" t="s">
        <v>38</v>
      </c>
      <c r="AI2554" t="s">
        <v>13538</v>
      </c>
    </row>
    <row r="2555" spans="1:35" x14ac:dyDescent="0.25">
      <c r="A2555" s="1" t="s">
        <v>5200</v>
      </c>
      <c r="B2555" s="1" t="s">
        <v>30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s="1" t="s">
        <v>30</v>
      </c>
      <c r="I2555" s="1" t="s">
        <v>31</v>
      </c>
      <c r="J2555">
        <v>0</v>
      </c>
      <c r="K2555">
        <v>0</v>
      </c>
      <c r="L2555">
        <v>9</v>
      </c>
      <c r="M2555" s="1" t="s">
        <v>32</v>
      </c>
      <c r="N2555">
        <v>0</v>
      </c>
      <c r="O2555" s="1" t="s">
        <v>40</v>
      </c>
      <c r="P2555" s="1" t="s">
        <v>5201</v>
      </c>
      <c r="Q2555" s="1" t="s">
        <v>35</v>
      </c>
      <c r="R2555">
        <v>74</v>
      </c>
      <c r="S2555" s="1" t="s">
        <v>30</v>
      </c>
      <c r="T2555" s="1" t="s">
        <v>32</v>
      </c>
      <c r="U2555" s="1" t="s">
        <v>30</v>
      </c>
      <c r="V2555">
        <v>0</v>
      </c>
      <c r="W2555" s="1" t="s">
        <v>30</v>
      </c>
      <c r="X2555" s="1" t="s">
        <v>57</v>
      </c>
      <c r="Y2555" s="1" t="s">
        <v>37</v>
      </c>
      <c r="Z2555">
        <v>45</v>
      </c>
      <c r="AA2555">
        <v>2443</v>
      </c>
      <c r="AB2555" s="1" t="s">
        <v>13500</v>
      </c>
      <c r="AC2555" s="1" t="s">
        <v>13500</v>
      </c>
      <c r="AD2555" t="s">
        <v>13496</v>
      </c>
      <c r="AE2555" s="1" t="s">
        <v>38</v>
      </c>
      <c r="AF2555" s="1" t="s">
        <v>38</v>
      </c>
      <c r="AG2555" t="s">
        <v>13526</v>
      </c>
      <c r="AH2555" t="s">
        <v>38</v>
      </c>
      <c r="AI2555" t="s">
        <v>13540</v>
      </c>
    </row>
    <row r="2556" spans="1:35" x14ac:dyDescent="0.25">
      <c r="A2556" s="1" t="s">
        <v>5202</v>
      </c>
      <c r="B2556" s="1" t="s">
        <v>30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s="1" t="s">
        <v>32</v>
      </c>
      <c r="I2556" s="1" t="s">
        <v>46</v>
      </c>
      <c r="J2556">
        <v>0</v>
      </c>
      <c r="K2556">
        <v>0</v>
      </c>
      <c r="L2556">
        <v>0</v>
      </c>
      <c r="M2556" s="1" t="s">
        <v>30</v>
      </c>
      <c r="N2556">
        <v>0</v>
      </c>
      <c r="O2556" s="1" t="s">
        <v>88</v>
      </c>
      <c r="P2556" s="1" t="s">
        <v>5203</v>
      </c>
      <c r="Q2556" s="1" t="s">
        <v>42</v>
      </c>
      <c r="R2556">
        <v>59</v>
      </c>
      <c r="S2556" s="1" t="s">
        <v>30</v>
      </c>
      <c r="T2556" s="1" t="s">
        <v>30</v>
      </c>
      <c r="U2556" s="1" t="s">
        <v>30</v>
      </c>
      <c r="V2556">
        <v>0</v>
      </c>
      <c r="W2556" s="1" t="s">
        <v>30</v>
      </c>
      <c r="X2556" s="1" t="s">
        <v>43</v>
      </c>
      <c r="Y2556" s="1" t="s">
        <v>58</v>
      </c>
      <c r="Z2556">
        <v>11</v>
      </c>
      <c r="AA2556">
        <v>344</v>
      </c>
      <c r="AB2556" s="1" t="s">
        <v>13500</v>
      </c>
      <c r="AC2556" s="1" t="s">
        <v>13500</v>
      </c>
      <c r="AD2556" t="s">
        <v>13494</v>
      </c>
      <c r="AE2556" s="1" t="s">
        <v>38</v>
      </c>
      <c r="AF2556" s="1" t="s">
        <v>38</v>
      </c>
      <c r="AG2556" t="s">
        <v>13527</v>
      </c>
      <c r="AH2556" t="s">
        <v>38</v>
      </c>
      <c r="AI2556" t="s">
        <v>13539</v>
      </c>
    </row>
    <row r="2557" spans="1:35" x14ac:dyDescent="0.25">
      <c r="A2557" s="1" t="s">
        <v>5204</v>
      </c>
      <c r="B2557" s="1" t="s">
        <v>30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s="1" t="s">
        <v>30</v>
      </c>
      <c r="I2557" s="1" t="s">
        <v>31</v>
      </c>
      <c r="J2557">
        <v>0</v>
      </c>
      <c r="K2557">
        <v>0</v>
      </c>
      <c r="L2557">
        <v>37</v>
      </c>
      <c r="M2557" s="1" t="s">
        <v>32</v>
      </c>
      <c r="N2557">
        <v>0</v>
      </c>
      <c r="O2557" s="1" t="s">
        <v>103</v>
      </c>
      <c r="P2557" s="1" t="s">
        <v>5205</v>
      </c>
      <c r="Q2557" s="1" t="s">
        <v>35</v>
      </c>
      <c r="R2557">
        <v>23</v>
      </c>
      <c r="S2557" s="1" t="s">
        <v>32</v>
      </c>
      <c r="T2557" s="1" t="s">
        <v>30</v>
      </c>
      <c r="U2557" s="1" t="s">
        <v>30</v>
      </c>
      <c r="V2557">
        <v>0</v>
      </c>
      <c r="W2557" s="1" t="s">
        <v>32</v>
      </c>
      <c r="X2557" s="1" t="s">
        <v>57</v>
      </c>
      <c r="Y2557" s="1" t="s">
        <v>58</v>
      </c>
      <c r="Z2557">
        <v>49</v>
      </c>
      <c r="AA2557">
        <v>3071</v>
      </c>
      <c r="AB2557" s="1" t="s">
        <v>13500</v>
      </c>
      <c r="AC2557" s="1" t="s">
        <v>13500</v>
      </c>
      <c r="AD2557" t="s">
        <v>13495</v>
      </c>
      <c r="AE2557" s="1" t="s">
        <v>38</v>
      </c>
      <c r="AF2557" s="1" t="s">
        <v>38</v>
      </c>
      <c r="AG2557" t="s">
        <v>13526</v>
      </c>
      <c r="AH2557" t="s">
        <v>38</v>
      </c>
      <c r="AI2557" t="s">
        <v>13540</v>
      </c>
    </row>
    <row r="2558" spans="1:35" x14ac:dyDescent="0.25">
      <c r="A2558" s="1" t="s">
        <v>5206</v>
      </c>
      <c r="B2558" s="1" t="s">
        <v>30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s="1" t="s">
        <v>30</v>
      </c>
      <c r="I2558" s="1" t="s">
        <v>31</v>
      </c>
      <c r="J2558">
        <v>0</v>
      </c>
      <c r="K2558">
        <v>0</v>
      </c>
      <c r="L2558">
        <v>3</v>
      </c>
      <c r="M2558" s="1" t="s">
        <v>30</v>
      </c>
      <c r="N2558">
        <v>41</v>
      </c>
      <c r="O2558" s="1" t="s">
        <v>71</v>
      </c>
      <c r="P2558" s="1" t="s">
        <v>5207</v>
      </c>
      <c r="Q2558" s="1" t="s">
        <v>35</v>
      </c>
      <c r="R2558">
        <v>48</v>
      </c>
      <c r="S2558" s="1" t="s">
        <v>30</v>
      </c>
      <c r="T2558" s="1" t="s">
        <v>30</v>
      </c>
      <c r="U2558" s="1" t="s">
        <v>30</v>
      </c>
      <c r="V2558">
        <v>0</v>
      </c>
      <c r="W2558" s="1" t="s">
        <v>32</v>
      </c>
      <c r="X2558" s="1" t="s">
        <v>57</v>
      </c>
      <c r="Y2558" s="1" t="s">
        <v>37</v>
      </c>
      <c r="Z2558">
        <v>28</v>
      </c>
      <c r="AA2558">
        <v>1803</v>
      </c>
      <c r="AB2558" s="1" t="s">
        <v>13500</v>
      </c>
      <c r="AC2558" s="1" t="s">
        <v>13500</v>
      </c>
      <c r="AD2558" t="s">
        <v>13494</v>
      </c>
      <c r="AE2558" s="1" t="s">
        <v>38</v>
      </c>
      <c r="AF2558" s="1" t="s">
        <v>38</v>
      </c>
      <c r="AG2558" t="s">
        <v>13526</v>
      </c>
      <c r="AH2558" t="s">
        <v>38</v>
      </c>
      <c r="AI2558" t="s">
        <v>13540</v>
      </c>
    </row>
    <row r="2559" spans="1:35" x14ac:dyDescent="0.25">
      <c r="A2559" s="1" t="s">
        <v>5208</v>
      </c>
      <c r="B2559" s="1" t="s">
        <v>30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s="1" t="s">
        <v>30</v>
      </c>
      <c r="I2559" s="1" t="s">
        <v>31</v>
      </c>
      <c r="J2559">
        <v>0</v>
      </c>
      <c r="K2559">
        <v>0</v>
      </c>
      <c r="L2559">
        <v>3</v>
      </c>
      <c r="M2559" s="1" t="s">
        <v>32</v>
      </c>
      <c r="N2559">
        <v>0</v>
      </c>
      <c r="O2559" s="1" t="s">
        <v>471</v>
      </c>
      <c r="P2559" s="1" t="s">
        <v>5209</v>
      </c>
      <c r="Q2559" s="1" t="s">
        <v>42</v>
      </c>
      <c r="R2559">
        <v>63</v>
      </c>
      <c r="S2559" s="1" t="s">
        <v>30</v>
      </c>
      <c r="T2559" s="1" t="s">
        <v>30</v>
      </c>
      <c r="U2559" s="1" t="s">
        <v>30</v>
      </c>
      <c r="V2559">
        <v>0</v>
      </c>
      <c r="W2559" s="1" t="s">
        <v>32</v>
      </c>
      <c r="X2559" s="1" t="s">
        <v>43</v>
      </c>
      <c r="Y2559" s="1" t="s">
        <v>37</v>
      </c>
      <c r="Z2559">
        <v>42</v>
      </c>
      <c r="AA2559">
        <v>1696</v>
      </c>
      <c r="AB2559" s="1" t="s">
        <v>13500</v>
      </c>
      <c r="AC2559" s="1" t="s">
        <v>13500</v>
      </c>
      <c r="AD2559" t="s">
        <v>13494</v>
      </c>
      <c r="AE2559" s="1" t="s">
        <v>38</v>
      </c>
      <c r="AF2559" s="1" t="s">
        <v>38</v>
      </c>
      <c r="AG2559" t="s">
        <v>13526</v>
      </c>
      <c r="AH2559" t="s">
        <v>38</v>
      </c>
      <c r="AI2559" t="s">
        <v>13539</v>
      </c>
    </row>
    <row r="2560" spans="1:35" x14ac:dyDescent="0.25">
      <c r="A2560" s="1" t="s">
        <v>5210</v>
      </c>
      <c r="B2560" s="1" t="s">
        <v>30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s="1" t="s">
        <v>30</v>
      </c>
      <c r="I2560" s="1" t="s">
        <v>31</v>
      </c>
      <c r="J2560">
        <v>0</v>
      </c>
      <c r="K2560">
        <v>0</v>
      </c>
      <c r="L2560">
        <v>0</v>
      </c>
      <c r="M2560" s="1" t="s">
        <v>30</v>
      </c>
      <c r="N2560">
        <v>0</v>
      </c>
      <c r="O2560" s="1" t="s">
        <v>97</v>
      </c>
      <c r="P2560" s="1" t="s">
        <v>5211</v>
      </c>
      <c r="Q2560" s="1" t="s">
        <v>35</v>
      </c>
      <c r="R2560">
        <v>21</v>
      </c>
      <c r="S2560" s="1" t="s">
        <v>32</v>
      </c>
      <c r="T2560" s="1" t="s">
        <v>30</v>
      </c>
      <c r="U2560" s="1" t="s">
        <v>30</v>
      </c>
      <c r="V2560">
        <v>0</v>
      </c>
      <c r="W2560" s="1" t="s">
        <v>30</v>
      </c>
      <c r="X2560" s="1" t="s">
        <v>43</v>
      </c>
      <c r="Y2560" s="1" t="s">
        <v>58</v>
      </c>
      <c r="Z2560">
        <v>13</v>
      </c>
      <c r="AA2560">
        <v>262</v>
      </c>
      <c r="AB2560" s="1" t="s">
        <v>13500</v>
      </c>
      <c r="AC2560" s="1" t="s">
        <v>13500</v>
      </c>
      <c r="AD2560" t="s">
        <v>13495</v>
      </c>
      <c r="AE2560" s="1" t="s">
        <v>38</v>
      </c>
      <c r="AF2560" s="1" t="s">
        <v>38</v>
      </c>
      <c r="AG2560" t="s">
        <v>13527</v>
      </c>
      <c r="AH2560" t="s">
        <v>38</v>
      </c>
      <c r="AI2560" t="s">
        <v>13539</v>
      </c>
    </row>
    <row r="2561" spans="1:35" x14ac:dyDescent="0.25">
      <c r="A2561" s="1" t="s">
        <v>5212</v>
      </c>
      <c r="B2561" s="1" t="s">
        <v>30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s="1" t="s">
        <v>30</v>
      </c>
      <c r="I2561" s="1" t="s">
        <v>31</v>
      </c>
      <c r="J2561">
        <v>0</v>
      </c>
      <c r="K2561">
        <v>0</v>
      </c>
      <c r="L2561">
        <v>5</v>
      </c>
      <c r="M2561" s="1" t="s">
        <v>32</v>
      </c>
      <c r="N2561">
        <v>0</v>
      </c>
      <c r="O2561" s="1" t="s">
        <v>471</v>
      </c>
      <c r="P2561" s="1" t="s">
        <v>5213</v>
      </c>
      <c r="Q2561" s="1" t="s">
        <v>42</v>
      </c>
      <c r="R2561">
        <v>71</v>
      </c>
      <c r="S2561" s="1" t="s">
        <v>30</v>
      </c>
      <c r="T2561" s="1" t="s">
        <v>32</v>
      </c>
      <c r="U2561" s="1" t="s">
        <v>30</v>
      </c>
      <c r="V2561">
        <v>0</v>
      </c>
      <c r="W2561" s="1" t="s">
        <v>32</v>
      </c>
      <c r="X2561" s="1" t="s">
        <v>43</v>
      </c>
      <c r="Y2561" s="1" t="s">
        <v>37</v>
      </c>
      <c r="Z2561">
        <v>49</v>
      </c>
      <c r="AA2561">
        <v>3231</v>
      </c>
      <c r="AB2561" s="1" t="s">
        <v>13500</v>
      </c>
      <c r="AC2561" s="1" t="s">
        <v>13500</v>
      </c>
      <c r="AD2561" t="s">
        <v>13496</v>
      </c>
      <c r="AE2561" s="1" t="s">
        <v>38</v>
      </c>
      <c r="AF2561" s="1" t="s">
        <v>38</v>
      </c>
      <c r="AG2561" t="s">
        <v>13526</v>
      </c>
      <c r="AH2561" t="s">
        <v>38</v>
      </c>
      <c r="AI2561" t="s">
        <v>13540</v>
      </c>
    </row>
    <row r="2562" spans="1:35" x14ac:dyDescent="0.25">
      <c r="A2562" s="1" t="s">
        <v>5214</v>
      </c>
      <c r="B2562" s="1" t="s">
        <v>30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s="1" t="s">
        <v>30</v>
      </c>
      <c r="I2562" s="1" t="s">
        <v>31</v>
      </c>
      <c r="J2562">
        <v>0</v>
      </c>
      <c r="K2562">
        <v>0</v>
      </c>
      <c r="L2562">
        <v>1</v>
      </c>
      <c r="M2562" s="1" t="s">
        <v>32</v>
      </c>
      <c r="N2562">
        <v>0</v>
      </c>
      <c r="O2562" s="1" t="s">
        <v>40</v>
      </c>
      <c r="P2562" s="1" t="s">
        <v>5215</v>
      </c>
      <c r="Q2562" s="1" t="s">
        <v>35</v>
      </c>
      <c r="R2562">
        <v>48</v>
      </c>
      <c r="S2562" s="1" t="s">
        <v>30</v>
      </c>
      <c r="T2562" s="1" t="s">
        <v>30</v>
      </c>
      <c r="U2562" s="1" t="s">
        <v>30</v>
      </c>
      <c r="V2562">
        <v>0</v>
      </c>
      <c r="W2562" s="1" t="s">
        <v>32</v>
      </c>
      <c r="X2562" s="1" t="s">
        <v>43</v>
      </c>
      <c r="Y2562" s="1" t="s">
        <v>58</v>
      </c>
      <c r="Z2562">
        <v>30</v>
      </c>
      <c r="AA2562">
        <v>1799</v>
      </c>
      <c r="AB2562" s="1" t="s">
        <v>13500</v>
      </c>
      <c r="AC2562" s="1" t="s">
        <v>13500</v>
      </c>
      <c r="AD2562" t="s">
        <v>13494</v>
      </c>
      <c r="AE2562" s="1" t="s">
        <v>38</v>
      </c>
      <c r="AF2562" s="1" t="s">
        <v>38</v>
      </c>
      <c r="AG2562" t="s">
        <v>13527</v>
      </c>
      <c r="AH2562" t="s">
        <v>38</v>
      </c>
      <c r="AI2562" t="s">
        <v>13540</v>
      </c>
    </row>
    <row r="2563" spans="1:35" x14ac:dyDescent="0.25">
      <c r="A2563" s="1" t="s">
        <v>5216</v>
      </c>
      <c r="B2563" s="1" t="s">
        <v>30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s="1" t="s">
        <v>30</v>
      </c>
      <c r="I2563" s="1" t="s">
        <v>31</v>
      </c>
      <c r="J2563">
        <v>0</v>
      </c>
      <c r="K2563">
        <v>0</v>
      </c>
      <c r="L2563">
        <v>3</v>
      </c>
      <c r="M2563" s="1" t="s">
        <v>32</v>
      </c>
      <c r="N2563">
        <v>0</v>
      </c>
      <c r="O2563" s="1" t="s">
        <v>436</v>
      </c>
      <c r="P2563" s="1" t="s">
        <v>5217</v>
      </c>
      <c r="Q2563" s="1" t="s">
        <v>35</v>
      </c>
      <c r="R2563">
        <v>55</v>
      </c>
      <c r="S2563" s="1" t="s">
        <v>30</v>
      </c>
      <c r="T2563" s="1" t="s">
        <v>30</v>
      </c>
      <c r="U2563" s="1" t="s">
        <v>30</v>
      </c>
      <c r="V2563">
        <v>0</v>
      </c>
      <c r="W2563" s="1" t="s">
        <v>32</v>
      </c>
      <c r="X2563" s="1" t="s">
        <v>57</v>
      </c>
      <c r="Y2563" s="1" t="s">
        <v>37</v>
      </c>
      <c r="Z2563">
        <v>20</v>
      </c>
      <c r="AA2563">
        <v>1457</v>
      </c>
      <c r="AB2563" s="1" t="s">
        <v>13500</v>
      </c>
      <c r="AC2563" s="1" t="s">
        <v>13500</v>
      </c>
      <c r="AD2563" t="s">
        <v>13494</v>
      </c>
      <c r="AE2563" s="1" t="s">
        <v>38</v>
      </c>
      <c r="AF2563" s="1" t="s">
        <v>38</v>
      </c>
      <c r="AG2563" t="s">
        <v>13526</v>
      </c>
      <c r="AH2563" t="s">
        <v>38</v>
      </c>
      <c r="AI2563" t="s">
        <v>13540</v>
      </c>
    </row>
    <row r="2564" spans="1:35" x14ac:dyDescent="0.25">
      <c r="A2564" s="1" t="s">
        <v>5218</v>
      </c>
      <c r="B2564" s="1" t="s">
        <v>30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s="1" t="s">
        <v>30</v>
      </c>
      <c r="I2564" s="1" t="s">
        <v>31</v>
      </c>
      <c r="J2564">
        <v>0</v>
      </c>
      <c r="K2564">
        <v>0</v>
      </c>
      <c r="L2564">
        <v>0</v>
      </c>
      <c r="M2564" s="1" t="s">
        <v>30</v>
      </c>
      <c r="N2564">
        <v>0</v>
      </c>
      <c r="O2564" s="1" t="s">
        <v>1102</v>
      </c>
      <c r="P2564" s="1" t="s">
        <v>5219</v>
      </c>
      <c r="Q2564" s="1" t="s">
        <v>42</v>
      </c>
      <c r="R2564">
        <v>30</v>
      </c>
      <c r="S2564" s="1" t="s">
        <v>30</v>
      </c>
      <c r="T2564" s="1" t="s">
        <v>30</v>
      </c>
      <c r="U2564" s="1" t="s">
        <v>30</v>
      </c>
      <c r="V2564">
        <v>0</v>
      </c>
      <c r="W2564" s="1" t="s">
        <v>30</v>
      </c>
      <c r="X2564" s="1" t="s">
        <v>57</v>
      </c>
      <c r="Y2564" s="1" t="s">
        <v>37</v>
      </c>
      <c r="Z2564">
        <v>9</v>
      </c>
      <c r="AA2564">
        <v>514</v>
      </c>
      <c r="AB2564" s="1" t="s">
        <v>13500</v>
      </c>
      <c r="AC2564" s="1" t="s">
        <v>13500</v>
      </c>
      <c r="AD2564" t="s">
        <v>13495</v>
      </c>
      <c r="AE2564" s="1" t="s">
        <v>38</v>
      </c>
      <c r="AF2564" s="1" t="s">
        <v>38</v>
      </c>
      <c r="AG2564" t="s">
        <v>13527</v>
      </c>
      <c r="AH2564" t="s">
        <v>38</v>
      </c>
      <c r="AI2564" t="s">
        <v>13540</v>
      </c>
    </row>
    <row r="2565" spans="1:35" x14ac:dyDescent="0.25">
      <c r="A2565" s="1" t="s">
        <v>5220</v>
      </c>
      <c r="B2565" s="1" t="s">
        <v>30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s="1" t="s">
        <v>30</v>
      </c>
      <c r="I2565" s="1" t="s">
        <v>31</v>
      </c>
      <c r="J2565">
        <v>0</v>
      </c>
      <c r="K2565">
        <v>0</v>
      </c>
      <c r="L2565">
        <v>1</v>
      </c>
      <c r="M2565" s="1" t="s">
        <v>32</v>
      </c>
      <c r="N2565">
        <v>0</v>
      </c>
      <c r="O2565" s="1" t="s">
        <v>166</v>
      </c>
      <c r="P2565" s="1" t="s">
        <v>5221</v>
      </c>
      <c r="Q2565" s="1" t="s">
        <v>42</v>
      </c>
      <c r="R2565">
        <v>39</v>
      </c>
      <c r="S2565" s="1" t="s">
        <v>30</v>
      </c>
      <c r="T2565" s="1" t="s">
        <v>30</v>
      </c>
      <c r="U2565" s="1" t="s">
        <v>30</v>
      </c>
      <c r="V2565">
        <v>0</v>
      </c>
      <c r="W2565" s="1" t="s">
        <v>32</v>
      </c>
      <c r="X2565" s="1" t="s">
        <v>57</v>
      </c>
      <c r="Y2565" s="1" t="s">
        <v>58</v>
      </c>
      <c r="Z2565">
        <v>25</v>
      </c>
      <c r="AA2565">
        <v>1154</v>
      </c>
      <c r="AB2565" s="1" t="s">
        <v>13500</v>
      </c>
      <c r="AC2565" s="1" t="s">
        <v>13500</v>
      </c>
      <c r="AD2565" t="s">
        <v>13494</v>
      </c>
      <c r="AE2565" s="1" t="s">
        <v>38</v>
      </c>
      <c r="AF2565" s="1" t="s">
        <v>38</v>
      </c>
      <c r="AG2565" t="s">
        <v>13527</v>
      </c>
      <c r="AH2565" t="s">
        <v>38</v>
      </c>
      <c r="AI2565" t="s">
        <v>13540</v>
      </c>
    </row>
    <row r="2566" spans="1:35" x14ac:dyDescent="0.25">
      <c r="A2566" s="1" t="s">
        <v>5222</v>
      </c>
      <c r="B2566" s="1" t="s">
        <v>30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s="1" t="s">
        <v>30</v>
      </c>
      <c r="I2566" s="1" t="s">
        <v>31</v>
      </c>
      <c r="J2566">
        <v>0</v>
      </c>
      <c r="K2566">
        <v>1</v>
      </c>
      <c r="L2566">
        <v>5</v>
      </c>
      <c r="M2566" s="1" t="s">
        <v>32</v>
      </c>
      <c r="N2566">
        <v>0</v>
      </c>
      <c r="O2566" s="1" t="s">
        <v>71</v>
      </c>
      <c r="P2566" s="1" t="s">
        <v>5223</v>
      </c>
      <c r="Q2566" s="1" t="s">
        <v>42</v>
      </c>
      <c r="R2566">
        <v>66</v>
      </c>
      <c r="S2566" s="1" t="s">
        <v>30</v>
      </c>
      <c r="T2566" s="1" t="s">
        <v>32</v>
      </c>
      <c r="U2566" s="1" t="s">
        <v>30</v>
      </c>
      <c r="V2566">
        <v>0</v>
      </c>
      <c r="W2566" s="1" t="s">
        <v>32</v>
      </c>
      <c r="X2566" s="1" t="s">
        <v>57</v>
      </c>
      <c r="Y2566" s="1" t="s">
        <v>37</v>
      </c>
      <c r="Z2566">
        <v>60</v>
      </c>
      <c r="AA2566">
        <v>1802</v>
      </c>
      <c r="AB2566" s="1" t="s">
        <v>13500</v>
      </c>
      <c r="AC2566" s="1" t="s">
        <v>13500</v>
      </c>
      <c r="AD2566" t="s">
        <v>13496</v>
      </c>
      <c r="AE2566" s="1" t="s">
        <v>38</v>
      </c>
      <c r="AF2566" s="1" t="s">
        <v>38</v>
      </c>
      <c r="AG2566" t="s">
        <v>13526</v>
      </c>
      <c r="AH2566" t="s">
        <v>38</v>
      </c>
      <c r="AI2566" t="s">
        <v>13539</v>
      </c>
    </row>
    <row r="2567" spans="1:35" x14ac:dyDescent="0.25">
      <c r="A2567" s="1" t="s">
        <v>5224</v>
      </c>
      <c r="B2567" s="1" t="s">
        <v>30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s="1" t="s">
        <v>30</v>
      </c>
      <c r="I2567" s="1" t="s">
        <v>31</v>
      </c>
      <c r="J2567">
        <v>0</v>
      </c>
      <c r="K2567">
        <v>2</v>
      </c>
      <c r="L2567">
        <v>4</v>
      </c>
      <c r="M2567" s="1" t="s">
        <v>32</v>
      </c>
      <c r="N2567">
        <v>0</v>
      </c>
      <c r="O2567" s="1" t="s">
        <v>135</v>
      </c>
      <c r="P2567" s="1" t="s">
        <v>5225</v>
      </c>
      <c r="Q2567" s="1" t="s">
        <v>42</v>
      </c>
      <c r="R2567">
        <v>66</v>
      </c>
      <c r="S2567" s="1" t="s">
        <v>30</v>
      </c>
      <c r="T2567" s="1" t="s">
        <v>32</v>
      </c>
      <c r="U2567" s="1" t="s">
        <v>30</v>
      </c>
      <c r="V2567">
        <v>0</v>
      </c>
      <c r="W2567" s="1" t="s">
        <v>32</v>
      </c>
      <c r="X2567" s="1" t="s">
        <v>36</v>
      </c>
      <c r="Y2567" s="1" t="s">
        <v>37</v>
      </c>
      <c r="Z2567">
        <v>31</v>
      </c>
      <c r="AA2567">
        <v>357</v>
      </c>
      <c r="AB2567" s="1" t="s">
        <v>13500</v>
      </c>
      <c r="AC2567" s="1" t="s">
        <v>13500</v>
      </c>
      <c r="AD2567" t="s">
        <v>13496</v>
      </c>
      <c r="AE2567" s="1" t="s">
        <v>38</v>
      </c>
      <c r="AF2567" s="1" t="s">
        <v>38</v>
      </c>
      <c r="AG2567" t="s">
        <v>13526</v>
      </c>
      <c r="AH2567" t="s">
        <v>38</v>
      </c>
      <c r="AI2567" t="s">
        <v>13539</v>
      </c>
    </row>
    <row r="2568" spans="1:35" x14ac:dyDescent="0.25">
      <c r="A2568" s="1" t="s">
        <v>5226</v>
      </c>
      <c r="B2568" s="1" t="s">
        <v>30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s="1" t="s">
        <v>30</v>
      </c>
      <c r="I2568" s="1" t="s">
        <v>31</v>
      </c>
      <c r="J2568">
        <v>0</v>
      </c>
      <c r="K2568">
        <v>1</v>
      </c>
      <c r="L2568">
        <v>11</v>
      </c>
      <c r="M2568" s="1" t="s">
        <v>30</v>
      </c>
      <c r="N2568">
        <v>57</v>
      </c>
      <c r="O2568" s="1" t="s">
        <v>83</v>
      </c>
      <c r="P2568" s="1" t="s">
        <v>5227</v>
      </c>
      <c r="Q2568" s="1" t="s">
        <v>42</v>
      </c>
      <c r="R2568">
        <v>52</v>
      </c>
      <c r="S2568" s="1" t="s">
        <v>30</v>
      </c>
      <c r="T2568" s="1" t="s">
        <v>30</v>
      </c>
      <c r="U2568" s="1" t="s">
        <v>30</v>
      </c>
      <c r="V2568">
        <v>0</v>
      </c>
      <c r="W2568" s="1" t="s">
        <v>32</v>
      </c>
      <c r="X2568" s="1" t="s">
        <v>43</v>
      </c>
      <c r="Y2568" s="1" t="s">
        <v>37</v>
      </c>
      <c r="Z2568">
        <v>30</v>
      </c>
      <c r="AA2568">
        <v>1314</v>
      </c>
      <c r="AB2568" s="1" t="s">
        <v>13500</v>
      </c>
      <c r="AC2568" s="1" t="s">
        <v>13500</v>
      </c>
      <c r="AD2568" t="s">
        <v>13494</v>
      </c>
      <c r="AE2568" s="1" t="s">
        <v>38</v>
      </c>
      <c r="AF2568" s="1" t="s">
        <v>38</v>
      </c>
      <c r="AG2568" t="s">
        <v>13526</v>
      </c>
      <c r="AH2568" t="s">
        <v>38</v>
      </c>
      <c r="AI2568" t="s">
        <v>13540</v>
      </c>
    </row>
    <row r="2569" spans="1:35" x14ac:dyDescent="0.25">
      <c r="A2569" s="1" t="s">
        <v>5228</v>
      </c>
      <c r="B2569" s="1" t="s">
        <v>30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s="1" t="s">
        <v>30</v>
      </c>
      <c r="I2569" s="1" t="s">
        <v>31</v>
      </c>
      <c r="J2569">
        <v>0</v>
      </c>
      <c r="K2569">
        <v>1</v>
      </c>
      <c r="L2569">
        <v>38</v>
      </c>
      <c r="M2569" s="1" t="s">
        <v>32</v>
      </c>
      <c r="N2569">
        <v>0</v>
      </c>
      <c r="O2569" s="1" t="s">
        <v>179</v>
      </c>
      <c r="P2569" s="1" t="s">
        <v>5229</v>
      </c>
      <c r="Q2569" s="1" t="s">
        <v>35</v>
      </c>
      <c r="R2569">
        <v>26</v>
      </c>
      <c r="S2569" s="1" t="s">
        <v>32</v>
      </c>
      <c r="T2569" s="1" t="s">
        <v>30</v>
      </c>
      <c r="U2569" s="1" t="s">
        <v>30</v>
      </c>
      <c r="V2569">
        <v>0</v>
      </c>
      <c r="W2569" s="1" t="s">
        <v>32</v>
      </c>
      <c r="X2569" s="1" t="s">
        <v>57</v>
      </c>
      <c r="Y2569" s="1" t="s">
        <v>37</v>
      </c>
      <c r="Z2569">
        <v>62</v>
      </c>
      <c r="AA2569">
        <v>4458</v>
      </c>
      <c r="AB2569" s="1" t="s">
        <v>13500</v>
      </c>
      <c r="AC2569" s="1" t="s">
        <v>13500</v>
      </c>
      <c r="AD2569" t="s">
        <v>13495</v>
      </c>
      <c r="AE2569" s="1" t="s">
        <v>38</v>
      </c>
      <c r="AF2569" s="1" t="s">
        <v>38</v>
      </c>
      <c r="AG2569" t="s">
        <v>13526</v>
      </c>
      <c r="AH2569" t="s">
        <v>38</v>
      </c>
      <c r="AI2569" t="s">
        <v>13540</v>
      </c>
    </row>
    <row r="2570" spans="1:35" x14ac:dyDescent="0.25">
      <c r="A2570" s="1" t="s">
        <v>5230</v>
      </c>
      <c r="B2570" s="1" t="s">
        <v>30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s="1" t="s">
        <v>30</v>
      </c>
      <c r="I2570" s="1" t="s">
        <v>31</v>
      </c>
      <c r="J2570">
        <v>0</v>
      </c>
      <c r="K2570">
        <v>2</v>
      </c>
      <c r="L2570">
        <v>24</v>
      </c>
      <c r="M2570" s="1" t="s">
        <v>32</v>
      </c>
      <c r="N2570">
        <v>0</v>
      </c>
      <c r="O2570" s="1" t="s">
        <v>49</v>
      </c>
      <c r="P2570" s="1" t="s">
        <v>5231</v>
      </c>
      <c r="Q2570" s="1" t="s">
        <v>35</v>
      </c>
      <c r="R2570">
        <v>30</v>
      </c>
      <c r="S2570" s="1" t="s">
        <v>30</v>
      </c>
      <c r="T2570" s="1" t="s">
        <v>30</v>
      </c>
      <c r="U2570" s="1" t="s">
        <v>30</v>
      </c>
      <c r="V2570">
        <v>0</v>
      </c>
      <c r="W2570" s="1" t="s">
        <v>30</v>
      </c>
      <c r="X2570" s="1" t="s">
        <v>36</v>
      </c>
      <c r="Y2570" s="1" t="s">
        <v>37</v>
      </c>
      <c r="Z2570">
        <v>48</v>
      </c>
      <c r="AA2570">
        <v>568</v>
      </c>
      <c r="AB2570" s="1" t="s">
        <v>13500</v>
      </c>
      <c r="AC2570" s="1" t="s">
        <v>13500</v>
      </c>
      <c r="AD2570" t="s">
        <v>13495</v>
      </c>
      <c r="AE2570" s="1" t="s">
        <v>38</v>
      </c>
      <c r="AF2570" s="1" t="s">
        <v>38</v>
      </c>
      <c r="AG2570" t="s">
        <v>13526</v>
      </c>
      <c r="AH2570" t="s">
        <v>38</v>
      </c>
      <c r="AI2570" t="s">
        <v>13539</v>
      </c>
    </row>
    <row r="2571" spans="1:35" x14ac:dyDescent="0.25">
      <c r="A2571" s="1" t="s">
        <v>5232</v>
      </c>
      <c r="B2571" s="1" t="s">
        <v>30</v>
      </c>
      <c r="C2571">
        <v>14</v>
      </c>
      <c r="D2571">
        <v>49</v>
      </c>
      <c r="E2571">
        <v>95</v>
      </c>
      <c r="F2571">
        <v>0</v>
      </c>
      <c r="G2571">
        <v>0</v>
      </c>
      <c r="H2571" s="1" t="s">
        <v>30</v>
      </c>
      <c r="I2571" s="1" t="s">
        <v>31</v>
      </c>
      <c r="J2571">
        <v>0</v>
      </c>
      <c r="K2571">
        <v>0</v>
      </c>
      <c r="L2571">
        <v>10</v>
      </c>
      <c r="M2571" s="1" t="s">
        <v>32</v>
      </c>
      <c r="N2571">
        <v>0</v>
      </c>
      <c r="O2571" s="1" t="s">
        <v>176</v>
      </c>
      <c r="P2571" s="1" t="s">
        <v>5233</v>
      </c>
      <c r="Q2571" s="1" t="s">
        <v>35</v>
      </c>
      <c r="R2571">
        <v>64</v>
      </c>
      <c r="S2571" s="1" t="s">
        <v>30</v>
      </c>
      <c r="T2571" s="1" t="s">
        <v>30</v>
      </c>
      <c r="U2571" s="1" t="s">
        <v>30</v>
      </c>
      <c r="V2571">
        <v>0</v>
      </c>
      <c r="W2571" s="1" t="s">
        <v>30</v>
      </c>
      <c r="X2571" s="1" t="s">
        <v>57</v>
      </c>
      <c r="Y2571" s="1" t="s">
        <v>37</v>
      </c>
      <c r="Z2571">
        <v>58</v>
      </c>
      <c r="AA2571">
        <v>788</v>
      </c>
      <c r="AB2571" s="1" t="s">
        <v>13500</v>
      </c>
      <c r="AC2571" s="1" t="s">
        <v>13500</v>
      </c>
      <c r="AD2571" t="s">
        <v>13494</v>
      </c>
      <c r="AE2571" s="1" t="s">
        <v>38</v>
      </c>
      <c r="AF2571" s="1" t="s">
        <v>38</v>
      </c>
      <c r="AG2571" t="s">
        <v>13526</v>
      </c>
      <c r="AH2571" t="s">
        <v>38</v>
      </c>
      <c r="AI2571" t="s">
        <v>13539</v>
      </c>
    </row>
    <row r="2572" spans="1:35" x14ac:dyDescent="0.25">
      <c r="A2572" s="1" t="s">
        <v>5234</v>
      </c>
      <c r="B2572" s="1" t="s">
        <v>30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s="1" t="s">
        <v>30</v>
      </c>
      <c r="I2572" s="1" t="s">
        <v>31</v>
      </c>
      <c r="J2572">
        <v>0</v>
      </c>
      <c r="K2572">
        <v>1</v>
      </c>
      <c r="L2572">
        <v>0</v>
      </c>
      <c r="M2572" s="1" t="s">
        <v>30</v>
      </c>
      <c r="N2572">
        <v>0</v>
      </c>
      <c r="O2572" s="1" t="s">
        <v>171</v>
      </c>
      <c r="P2572" s="1" t="s">
        <v>5235</v>
      </c>
      <c r="Q2572" s="1" t="s">
        <v>42</v>
      </c>
      <c r="R2572">
        <v>34</v>
      </c>
      <c r="S2572" s="1" t="s">
        <v>30</v>
      </c>
      <c r="T2572" s="1" t="s">
        <v>30</v>
      </c>
      <c r="U2572" s="1" t="s">
        <v>30</v>
      </c>
      <c r="V2572">
        <v>0</v>
      </c>
      <c r="W2572" s="1" t="s">
        <v>30</v>
      </c>
      <c r="X2572" s="1" t="s">
        <v>57</v>
      </c>
      <c r="Y2572" s="1" t="s">
        <v>58</v>
      </c>
      <c r="Z2572">
        <v>9</v>
      </c>
      <c r="AA2572">
        <v>658</v>
      </c>
      <c r="AB2572" s="1" t="s">
        <v>13500</v>
      </c>
      <c r="AC2572" s="1" t="s">
        <v>13500</v>
      </c>
      <c r="AD2572" t="s">
        <v>13494</v>
      </c>
      <c r="AE2572" s="1" t="s">
        <v>38</v>
      </c>
      <c r="AF2572" s="1" t="s">
        <v>38</v>
      </c>
      <c r="AG2572" t="s">
        <v>13527</v>
      </c>
      <c r="AH2572" t="s">
        <v>38</v>
      </c>
      <c r="AI2572" t="s">
        <v>13540</v>
      </c>
    </row>
    <row r="2573" spans="1:35" x14ac:dyDescent="0.25">
      <c r="A2573" s="1" t="s">
        <v>5236</v>
      </c>
      <c r="B2573" s="1" t="s">
        <v>30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s="1" t="s">
        <v>30</v>
      </c>
      <c r="I2573" s="1" t="s">
        <v>31</v>
      </c>
      <c r="J2573">
        <v>0</v>
      </c>
      <c r="K2573">
        <v>1</v>
      </c>
      <c r="L2573">
        <v>9</v>
      </c>
      <c r="M2573" s="1" t="s">
        <v>32</v>
      </c>
      <c r="N2573">
        <v>0</v>
      </c>
      <c r="O2573" s="1" t="s">
        <v>91</v>
      </c>
      <c r="P2573" s="1" t="s">
        <v>5237</v>
      </c>
      <c r="Q2573" s="1" t="s">
        <v>42</v>
      </c>
      <c r="R2573">
        <v>33</v>
      </c>
      <c r="S2573" s="1" t="s">
        <v>30</v>
      </c>
      <c r="T2573" s="1" t="s">
        <v>30</v>
      </c>
      <c r="U2573" s="1" t="s">
        <v>30</v>
      </c>
      <c r="V2573">
        <v>0</v>
      </c>
      <c r="W2573" s="1" t="s">
        <v>32</v>
      </c>
      <c r="X2573" s="1" t="s">
        <v>57</v>
      </c>
      <c r="Y2573" s="1" t="s">
        <v>58</v>
      </c>
      <c r="Z2573">
        <v>31</v>
      </c>
      <c r="AA2573">
        <v>1768</v>
      </c>
      <c r="AB2573" s="1" t="s">
        <v>13500</v>
      </c>
      <c r="AC2573" s="1" t="s">
        <v>13500</v>
      </c>
      <c r="AD2573" t="s">
        <v>13494</v>
      </c>
      <c r="AE2573" s="1" t="s">
        <v>38</v>
      </c>
      <c r="AF2573" s="1" t="s">
        <v>38</v>
      </c>
      <c r="AG2573" t="s">
        <v>13526</v>
      </c>
      <c r="AH2573" t="s">
        <v>38</v>
      </c>
      <c r="AI2573" t="s">
        <v>13540</v>
      </c>
    </row>
    <row r="2574" spans="1:35" x14ac:dyDescent="0.25">
      <c r="A2574" s="1" t="s">
        <v>5238</v>
      </c>
      <c r="B2574" s="1" t="s">
        <v>30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s="1" t="s">
        <v>30</v>
      </c>
      <c r="I2574" s="1" t="s">
        <v>31</v>
      </c>
      <c r="J2574">
        <v>0</v>
      </c>
      <c r="K2574">
        <v>2</v>
      </c>
      <c r="L2574">
        <v>0</v>
      </c>
      <c r="M2574" s="1" t="s">
        <v>30</v>
      </c>
      <c r="N2574">
        <v>0</v>
      </c>
      <c r="O2574" s="1" t="s">
        <v>436</v>
      </c>
      <c r="P2574" s="1" t="s">
        <v>5239</v>
      </c>
      <c r="Q2574" s="1" t="s">
        <v>42</v>
      </c>
      <c r="R2574">
        <v>84</v>
      </c>
      <c r="S2574" s="1" t="s">
        <v>30</v>
      </c>
      <c r="T2574" s="1" t="s">
        <v>32</v>
      </c>
      <c r="U2574" s="1" t="s">
        <v>30</v>
      </c>
      <c r="V2574">
        <v>0</v>
      </c>
      <c r="W2574" s="1" t="s">
        <v>30</v>
      </c>
      <c r="X2574" s="1" t="s">
        <v>57</v>
      </c>
      <c r="Y2574" s="1" t="s">
        <v>37</v>
      </c>
      <c r="Z2574">
        <v>12</v>
      </c>
      <c r="AA2574">
        <v>712</v>
      </c>
      <c r="AB2574" s="1" t="s">
        <v>13500</v>
      </c>
      <c r="AC2574" s="1" t="s">
        <v>13500</v>
      </c>
      <c r="AD2574" t="s">
        <v>13496</v>
      </c>
      <c r="AE2574" s="1" t="s">
        <v>38</v>
      </c>
      <c r="AF2574" s="1" t="s">
        <v>38</v>
      </c>
      <c r="AG2574" t="s">
        <v>13527</v>
      </c>
      <c r="AH2574" t="s">
        <v>38</v>
      </c>
      <c r="AI2574" t="s">
        <v>13540</v>
      </c>
    </row>
    <row r="2575" spans="1:35" x14ac:dyDescent="0.25">
      <c r="A2575" s="1" t="s">
        <v>5240</v>
      </c>
      <c r="B2575" s="1" t="s">
        <v>30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s="1" t="s">
        <v>30</v>
      </c>
      <c r="I2575" s="1" t="s">
        <v>31</v>
      </c>
      <c r="J2575">
        <v>0</v>
      </c>
      <c r="K2575">
        <v>1</v>
      </c>
      <c r="L2575">
        <v>12</v>
      </c>
      <c r="M2575" s="1" t="s">
        <v>32</v>
      </c>
      <c r="N2575">
        <v>0</v>
      </c>
      <c r="O2575" s="1" t="s">
        <v>216</v>
      </c>
      <c r="P2575" s="1" t="s">
        <v>5241</v>
      </c>
      <c r="Q2575" s="1" t="s">
        <v>35</v>
      </c>
      <c r="R2575">
        <v>20</v>
      </c>
      <c r="S2575" s="1" t="s">
        <v>32</v>
      </c>
      <c r="T2575" s="1" t="s">
        <v>30</v>
      </c>
      <c r="U2575" s="1" t="s">
        <v>30</v>
      </c>
      <c r="V2575">
        <v>0</v>
      </c>
      <c r="W2575" s="1" t="s">
        <v>32</v>
      </c>
      <c r="X2575" s="1" t="s">
        <v>36</v>
      </c>
      <c r="Y2575" s="1" t="s">
        <v>37</v>
      </c>
      <c r="Z2575">
        <v>36</v>
      </c>
      <c r="AA2575">
        <v>1227</v>
      </c>
      <c r="AB2575" s="1" t="s">
        <v>13500</v>
      </c>
      <c r="AC2575" s="1" t="s">
        <v>13500</v>
      </c>
      <c r="AD2575" t="s">
        <v>13495</v>
      </c>
      <c r="AE2575" s="1" t="s">
        <v>38</v>
      </c>
      <c r="AF2575" s="1" t="s">
        <v>38</v>
      </c>
      <c r="AG2575" t="s">
        <v>13526</v>
      </c>
      <c r="AH2575" t="s">
        <v>38</v>
      </c>
      <c r="AI2575" t="s">
        <v>13539</v>
      </c>
    </row>
    <row r="2576" spans="1:35" x14ac:dyDescent="0.25">
      <c r="A2576" s="1" t="s">
        <v>5242</v>
      </c>
      <c r="B2576" s="1" t="s">
        <v>30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s="1" t="s">
        <v>30</v>
      </c>
      <c r="I2576" s="1" t="s">
        <v>31</v>
      </c>
      <c r="J2576">
        <v>0</v>
      </c>
      <c r="K2576">
        <v>2</v>
      </c>
      <c r="L2576">
        <v>0</v>
      </c>
      <c r="M2576" s="1" t="s">
        <v>30</v>
      </c>
      <c r="N2576">
        <v>0</v>
      </c>
      <c r="O2576" s="1" t="s">
        <v>135</v>
      </c>
      <c r="P2576" s="1" t="s">
        <v>5243</v>
      </c>
      <c r="Q2576" s="1" t="s">
        <v>42</v>
      </c>
      <c r="R2576">
        <v>24</v>
      </c>
      <c r="S2576" s="1" t="s">
        <v>32</v>
      </c>
      <c r="T2576" s="1" t="s">
        <v>30</v>
      </c>
      <c r="U2576" s="1" t="s">
        <v>30</v>
      </c>
      <c r="V2576">
        <v>0</v>
      </c>
      <c r="W2576" s="1" t="s">
        <v>30</v>
      </c>
      <c r="X2576" s="1" t="s">
        <v>43</v>
      </c>
      <c r="Y2576" s="1" t="s">
        <v>37</v>
      </c>
      <c r="Z2576">
        <v>13</v>
      </c>
      <c r="AA2576">
        <v>469</v>
      </c>
      <c r="AB2576" s="1" t="s">
        <v>13500</v>
      </c>
      <c r="AC2576" s="1" t="s">
        <v>13500</v>
      </c>
      <c r="AD2576" t="s">
        <v>13495</v>
      </c>
      <c r="AE2576" s="1" t="s">
        <v>38</v>
      </c>
      <c r="AF2576" s="1" t="s">
        <v>38</v>
      </c>
      <c r="AG2576" t="s">
        <v>13527</v>
      </c>
      <c r="AH2576" t="s">
        <v>38</v>
      </c>
      <c r="AI2576" t="s">
        <v>13539</v>
      </c>
    </row>
    <row r="2577" spans="1:35" x14ac:dyDescent="0.25">
      <c r="A2577" s="1" t="s">
        <v>5244</v>
      </c>
      <c r="B2577" s="1" t="s">
        <v>30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s="1" t="s">
        <v>30</v>
      </c>
      <c r="I2577" s="1" t="s">
        <v>31</v>
      </c>
      <c r="J2577">
        <v>0</v>
      </c>
      <c r="K2577">
        <v>0</v>
      </c>
      <c r="L2577">
        <v>0</v>
      </c>
      <c r="M2577" s="1" t="s">
        <v>30</v>
      </c>
      <c r="N2577">
        <v>0</v>
      </c>
      <c r="O2577" s="1" t="s">
        <v>94</v>
      </c>
      <c r="P2577" s="1" t="s">
        <v>5245</v>
      </c>
      <c r="Q2577" s="1" t="s">
        <v>42</v>
      </c>
      <c r="R2577">
        <v>24</v>
      </c>
      <c r="S2577" s="1" t="s">
        <v>32</v>
      </c>
      <c r="T2577" s="1" t="s">
        <v>30</v>
      </c>
      <c r="U2577" s="1" t="s">
        <v>30</v>
      </c>
      <c r="V2577">
        <v>0</v>
      </c>
      <c r="W2577" s="1" t="s">
        <v>30</v>
      </c>
      <c r="X2577" s="1" t="s">
        <v>43</v>
      </c>
      <c r="Y2577" s="1" t="s">
        <v>58</v>
      </c>
      <c r="Z2577">
        <v>13</v>
      </c>
      <c r="AA2577">
        <v>308</v>
      </c>
      <c r="AB2577" s="1" t="s">
        <v>13500</v>
      </c>
      <c r="AC2577" s="1" t="s">
        <v>13500</v>
      </c>
      <c r="AD2577" t="s">
        <v>13495</v>
      </c>
      <c r="AE2577" s="1" t="s">
        <v>38</v>
      </c>
      <c r="AF2577" s="1" t="s">
        <v>38</v>
      </c>
      <c r="AG2577" t="s">
        <v>13527</v>
      </c>
      <c r="AH2577" t="s">
        <v>38</v>
      </c>
      <c r="AI2577" t="s">
        <v>13539</v>
      </c>
    </row>
    <row r="2578" spans="1:35" x14ac:dyDescent="0.25">
      <c r="A2578" s="1" t="s">
        <v>5246</v>
      </c>
      <c r="B2578" s="1" t="s">
        <v>30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s="1" t="s">
        <v>30</v>
      </c>
      <c r="I2578" s="1" t="s">
        <v>31</v>
      </c>
      <c r="J2578">
        <v>0</v>
      </c>
      <c r="K2578">
        <v>0</v>
      </c>
      <c r="L2578">
        <v>6</v>
      </c>
      <c r="M2578" s="1" t="s">
        <v>32</v>
      </c>
      <c r="N2578">
        <v>0</v>
      </c>
      <c r="O2578" s="1" t="s">
        <v>272</v>
      </c>
      <c r="P2578" s="1" t="s">
        <v>5247</v>
      </c>
      <c r="Q2578" s="1" t="s">
        <v>42</v>
      </c>
      <c r="R2578">
        <v>37</v>
      </c>
      <c r="S2578" s="1" t="s">
        <v>30</v>
      </c>
      <c r="T2578" s="1" t="s">
        <v>30</v>
      </c>
      <c r="U2578" s="1" t="s">
        <v>30</v>
      </c>
      <c r="V2578">
        <v>0</v>
      </c>
      <c r="W2578" s="1" t="s">
        <v>32</v>
      </c>
      <c r="X2578" s="1" t="s">
        <v>43</v>
      </c>
      <c r="Y2578" s="1" t="s">
        <v>58</v>
      </c>
      <c r="Z2578">
        <v>19</v>
      </c>
      <c r="AA2578">
        <v>180</v>
      </c>
      <c r="AB2578" s="1" t="s">
        <v>13500</v>
      </c>
      <c r="AC2578" s="1" t="s">
        <v>13500</v>
      </c>
      <c r="AD2578" t="s">
        <v>13494</v>
      </c>
      <c r="AE2578" s="1" t="s">
        <v>38</v>
      </c>
      <c r="AF2578" s="1" t="s">
        <v>38</v>
      </c>
      <c r="AG2578" t="s">
        <v>13526</v>
      </c>
      <c r="AH2578" t="s">
        <v>38</v>
      </c>
      <c r="AI2578" t="s">
        <v>13538</v>
      </c>
    </row>
    <row r="2579" spans="1:35" x14ac:dyDescent="0.25">
      <c r="A2579" s="1" t="s">
        <v>5248</v>
      </c>
      <c r="B2579" s="1" t="s">
        <v>30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s="1" t="s">
        <v>30</v>
      </c>
      <c r="I2579" s="1" t="s">
        <v>31</v>
      </c>
      <c r="J2579">
        <v>0</v>
      </c>
      <c r="K2579">
        <v>2</v>
      </c>
      <c r="L2579">
        <v>0</v>
      </c>
      <c r="M2579" s="1" t="s">
        <v>30</v>
      </c>
      <c r="N2579">
        <v>0</v>
      </c>
      <c r="O2579" s="1" t="s">
        <v>176</v>
      </c>
      <c r="P2579" s="1" t="s">
        <v>5249</v>
      </c>
      <c r="Q2579" s="1" t="s">
        <v>42</v>
      </c>
      <c r="R2579">
        <v>54</v>
      </c>
      <c r="S2579" s="1" t="s">
        <v>30</v>
      </c>
      <c r="T2579" s="1" t="s">
        <v>30</v>
      </c>
      <c r="U2579" s="1" t="s">
        <v>30</v>
      </c>
      <c r="V2579">
        <v>0</v>
      </c>
      <c r="W2579" s="1" t="s">
        <v>30</v>
      </c>
      <c r="X2579" s="1" t="s">
        <v>43</v>
      </c>
      <c r="Y2579" s="1" t="s">
        <v>58</v>
      </c>
      <c r="Z2579">
        <v>11</v>
      </c>
      <c r="AA2579">
        <v>255</v>
      </c>
      <c r="AB2579" s="1" t="s">
        <v>13500</v>
      </c>
      <c r="AC2579" s="1" t="s">
        <v>13500</v>
      </c>
      <c r="AD2579" t="s">
        <v>13494</v>
      </c>
      <c r="AE2579" s="1" t="s">
        <v>38</v>
      </c>
      <c r="AF2579" s="1" t="s">
        <v>38</v>
      </c>
      <c r="AG2579" t="s">
        <v>13527</v>
      </c>
      <c r="AH2579" t="s">
        <v>38</v>
      </c>
      <c r="AI2579" t="s">
        <v>13539</v>
      </c>
    </row>
    <row r="2580" spans="1:35" x14ac:dyDescent="0.25">
      <c r="A2580" s="1" t="s">
        <v>5250</v>
      </c>
      <c r="B2580" s="1" t="s">
        <v>30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s="1" t="s">
        <v>30</v>
      </c>
      <c r="I2580" s="1" t="s">
        <v>31</v>
      </c>
      <c r="J2580">
        <v>0</v>
      </c>
      <c r="K2580">
        <v>0</v>
      </c>
      <c r="L2580">
        <v>0</v>
      </c>
      <c r="M2580" s="1" t="s">
        <v>30</v>
      </c>
      <c r="N2580">
        <v>0</v>
      </c>
      <c r="O2580" s="1" t="s">
        <v>153</v>
      </c>
      <c r="P2580" s="1" t="s">
        <v>5251</v>
      </c>
      <c r="Q2580" s="1" t="s">
        <v>42</v>
      </c>
      <c r="R2580">
        <v>50</v>
      </c>
      <c r="S2580" s="1" t="s">
        <v>30</v>
      </c>
      <c r="T2580" s="1" t="s">
        <v>30</v>
      </c>
      <c r="U2580" s="1" t="s">
        <v>30</v>
      </c>
      <c r="V2580">
        <v>0</v>
      </c>
      <c r="W2580" s="1" t="s">
        <v>30</v>
      </c>
      <c r="X2580" s="1" t="s">
        <v>57</v>
      </c>
      <c r="Y2580" s="1" t="s">
        <v>37</v>
      </c>
      <c r="Z2580">
        <v>12</v>
      </c>
      <c r="AA2580">
        <v>849</v>
      </c>
      <c r="AB2580" s="1" t="s">
        <v>13500</v>
      </c>
      <c r="AC2580" s="1" t="s">
        <v>13500</v>
      </c>
      <c r="AD2580" t="s">
        <v>13494</v>
      </c>
      <c r="AE2580" s="1" t="s">
        <v>38</v>
      </c>
      <c r="AF2580" s="1" t="s">
        <v>38</v>
      </c>
      <c r="AG2580" t="s">
        <v>13527</v>
      </c>
      <c r="AH2580" t="s">
        <v>38</v>
      </c>
      <c r="AI2580" t="s">
        <v>13540</v>
      </c>
    </row>
    <row r="2581" spans="1:35" x14ac:dyDescent="0.25">
      <c r="A2581" s="1" t="s">
        <v>5252</v>
      </c>
      <c r="B2581" s="1" t="s">
        <v>30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s="1" t="s">
        <v>30</v>
      </c>
      <c r="I2581" s="1" t="s">
        <v>31</v>
      </c>
      <c r="J2581">
        <v>0</v>
      </c>
      <c r="K2581">
        <v>2</v>
      </c>
      <c r="L2581">
        <v>4</v>
      </c>
      <c r="M2581" s="1" t="s">
        <v>30</v>
      </c>
      <c r="N2581">
        <v>45</v>
      </c>
      <c r="O2581" s="1" t="s">
        <v>130</v>
      </c>
      <c r="P2581" s="1" t="s">
        <v>5253</v>
      </c>
      <c r="Q2581" s="1" t="s">
        <v>42</v>
      </c>
      <c r="R2581">
        <v>53</v>
      </c>
      <c r="S2581" s="1" t="s">
        <v>30</v>
      </c>
      <c r="T2581" s="1" t="s">
        <v>30</v>
      </c>
      <c r="U2581" s="1" t="s">
        <v>30</v>
      </c>
      <c r="V2581">
        <v>0</v>
      </c>
      <c r="W2581" s="1" t="s">
        <v>30</v>
      </c>
      <c r="X2581" s="1" t="s">
        <v>36</v>
      </c>
      <c r="Y2581" s="1" t="s">
        <v>37</v>
      </c>
      <c r="Z2581">
        <v>56</v>
      </c>
      <c r="AA2581">
        <v>1832</v>
      </c>
      <c r="AB2581" s="1" t="s">
        <v>13500</v>
      </c>
      <c r="AC2581" s="1" t="s">
        <v>13500</v>
      </c>
      <c r="AD2581" t="s">
        <v>13494</v>
      </c>
      <c r="AE2581" s="1" t="s">
        <v>38</v>
      </c>
      <c r="AF2581" s="1" t="s">
        <v>38</v>
      </c>
      <c r="AG2581" t="s">
        <v>13526</v>
      </c>
      <c r="AH2581" t="s">
        <v>38</v>
      </c>
      <c r="AI2581" t="s">
        <v>13539</v>
      </c>
    </row>
    <row r="2582" spans="1:35" x14ac:dyDescent="0.25">
      <c r="A2582" s="1" t="s">
        <v>5254</v>
      </c>
      <c r="B2582" s="1" t="s">
        <v>30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s="1" t="s">
        <v>32</v>
      </c>
      <c r="I2582" s="1" t="s">
        <v>46</v>
      </c>
      <c r="J2582">
        <v>0</v>
      </c>
      <c r="K2582">
        <v>1</v>
      </c>
      <c r="L2582">
        <v>14</v>
      </c>
      <c r="M2582" s="1" t="s">
        <v>32</v>
      </c>
      <c r="N2582">
        <v>0</v>
      </c>
      <c r="O2582" s="1" t="s">
        <v>130</v>
      </c>
      <c r="P2582" s="1" t="s">
        <v>5255</v>
      </c>
      <c r="Q2582" s="1" t="s">
        <v>42</v>
      </c>
      <c r="R2582">
        <v>51</v>
      </c>
      <c r="S2582" s="1" t="s">
        <v>30</v>
      </c>
      <c r="T2582" s="1" t="s">
        <v>30</v>
      </c>
      <c r="U2582" s="1" t="s">
        <v>30</v>
      </c>
      <c r="V2582">
        <v>0</v>
      </c>
      <c r="W2582" s="1" t="s">
        <v>32</v>
      </c>
      <c r="X2582" s="1" t="s">
        <v>36</v>
      </c>
      <c r="Y2582" s="1" t="s">
        <v>37</v>
      </c>
      <c r="Z2582">
        <v>30</v>
      </c>
      <c r="AA2582">
        <v>892</v>
      </c>
      <c r="AB2582" s="1" t="s">
        <v>13500</v>
      </c>
      <c r="AC2582" s="1" t="s">
        <v>13500</v>
      </c>
      <c r="AD2582" t="s">
        <v>13494</v>
      </c>
      <c r="AE2582" s="1" t="s">
        <v>38</v>
      </c>
      <c r="AF2582" s="1" t="s">
        <v>38</v>
      </c>
      <c r="AG2582" t="s">
        <v>13526</v>
      </c>
      <c r="AH2582" t="s">
        <v>38</v>
      </c>
      <c r="AI2582" t="s">
        <v>13539</v>
      </c>
    </row>
    <row r="2583" spans="1:35" x14ac:dyDescent="0.25">
      <c r="A2583" s="1" t="s">
        <v>5256</v>
      </c>
      <c r="B2583" s="1" t="s">
        <v>30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s="1" t="s">
        <v>30</v>
      </c>
      <c r="I2583" s="1" t="s">
        <v>31</v>
      </c>
      <c r="J2583">
        <v>0</v>
      </c>
      <c r="K2583">
        <v>2</v>
      </c>
      <c r="L2583">
        <v>0</v>
      </c>
      <c r="M2583" s="1" t="s">
        <v>30</v>
      </c>
      <c r="N2583">
        <v>0</v>
      </c>
      <c r="O2583" s="1" t="s">
        <v>176</v>
      </c>
      <c r="P2583" s="1" t="s">
        <v>5257</v>
      </c>
      <c r="Q2583" s="1" t="s">
        <v>35</v>
      </c>
      <c r="R2583">
        <v>41</v>
      </c>
      <c r="S2583" s="1" t="s">
        <v>30</v>
      </c>
      <c r="T2583" s="1" t="s">
        <v>30</v>
      </c>
      <c r="U2583" s="1" t="s">
        <v>30</v>
      </c>
      <c r="V2583">
        <v>0</v>
      </c>
      <c r="W2583" s="1" t="s">
        <v>30</v>
      </c>
      <c r="X2583" s="1" t="s">
        <v>57</v>
      </c>
      <c r="Y2583" s="1" t="s">
        <v>37</v>
      </c>
      <c r="Z2583">
        <v>7</v>
      </c>
      <c r="AA2583">
        <v>363</v>
      </c>
      <c r="AB2583" s="1" t="s">
        <v>13500</v>
      </c>
      <c r="AC2583" s="1" t="s">
        <v>13500</v>
      </c>
      <c r="AD2583" t="s">
        <v>13494</v>
      </c>
      <c r="AE2583" s="1" t="s">
        <v>38</v>
      </c>
      <c r="AF2583" s="1" t="s">
        <v>38</v>
      </c>
      <c r="AG2583" t="s">
        <v>13527</v>
      </c>
      <c r="AH2583" t="s">
        <v>38</v>
      </c>
      <c r="AI2583" t="s">
        <v>13540</v>
      </c>
    </row>
    <row r="2584" spans="1:35" x14ac:dyDescent="0.25">
      <c r="A2584" s="1" t="s">
        <v>5258</v>
      </c>
      <c r="B2584" s="1" t="s">
        <v>30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s="1" t="s">
        <v>30</v>
      </c>
      <c r="I2584" s="1" t="s">
        <v>31</v>
      </c>
      <c r="J2584">
        <v>0</v>
      </c>
      <c r="K2584">
        <v>0</v>
      </c>
      <c r="L2584">
        <v>15</v>
      </c>
      <c r="M2584" s="1" t="s">
        <v>32</v>
      </c>
      <c r="N2584">
        <v>0</v>
      </c>
      <c r="O2584" s="1" t="s">
        <v>52</v>
      </c>
      <c r="P2584" s="1" t="s">
        <v>5259</v>
      </c>
      <c r="Q2584" s="1" t="s">
        <v>42</v>
      </c>
      <c r="R2584">
        <v>71</v>
      </c>
      <c r="S2584" s="1" t="s">
        <v>30</v>
      </c>
      <c r="T2584" s="1" t="s">
        <v>32</v>
      </c>
      <c r="U2584" s="1" t="s">
        <v>30</v>
      </c>
      <c r="V2584">
        <v>0</v>
      </c>
      <c r="W2584" s="1" t="s">
        <v>30</v>
      </c>
      <c r="X2584" s="1" t="s">
        <v>57</v>
      </c>
      <c r="Y2584" s="1" t="s">
        <v>58</v>
      </c>
      <c r="Z2584">
        <v>34</v>
      </c>
      <c r="AA2584">
        <v>1104</v>
      </c>
      <c r="AB2584" s="1" t="s">
        <v>13500</v>
      </c>
      <c r="AC2584" s="1" t="s">
        <v>13500</v>
      </c>
      <c r="AD2584" t="s">
        <v>13496</v>
      </c>
      <c r="AE2584" s="1" t="s">
        <v>38</v>
      </c>
      <c r="AF2584" s="1" t="s">
        <v>38</v>
      </c>
      <c r="AG2584" t="s">
        <v>13526</v>
      </c>
      <c r="AH2584" t="s">
        <v>38</v>
      </c>
      <c r="AI2584" t="s">
        <v>13539</v>
      </c>
    </row>
    <row r="2585" spans="1:35" x14ac:dyDescent="0.25">
      <c r="A2585" s="1" t="s">
        <v>5260</v>
      </c>
      <c r="B2585" s="1" t="s">
        <v>30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s="1" t="s">
        <v>30</v>
      </c>
      <c r="I2585" s="1" t="s">
        <v>31</v>
      </c>
      <c r="J2585">
        <v>0</v>
      </c>
      <c r="K2585">
        <v>2</v>
      </c>
      <c r="L2585">
        <v>5</v>
      </c>
      <c r="M2585" s="1" t="s">
        <v>30</v>
      </c>
      <c r="N2585">
        <v>57</v>
      </c>
      <c r="O2585" s="1" t="s">
        <v>375</v>
      </c>
      <c r="P2585" s="1" t="s">
        <v>5261</v>
      </c>
      <c r="Q2585" s="1" t="s">
        <v>42</v>
      </c>
      <c r="R2585">
        <v>55</v>
      </c>
      <c r="S2585" s="1" t="s">
        <v>30</v>
      </c>
      <c r="T2585" s="1" t="s">
        <v>30</v>
      </c>
      <c r="U2585" s="1" t="s">
        <v>30</v>
      </c>
      <c r="V2585">
        <v>0</v>
      </c>
      <c r="W2585" s="1" t="s">
        <v>30</v>
      </c>
      <c r="X2585" s="1" t="s">
        <v>57</v>
      </c>
      <c r="Y2585" s="1" t="s">
        <v>58</v>
      </c>
      <c r="Z2585">
        <v>23</v>
      </c>
      <c r="AA2585">
        <v>837</v>
      </c>
      <c r="AB2585" s="1" t="s">
        <v>13500</v>
      </c>
      <c r="AC2585" s="1" t="s">
        <v>13500</v>
      </c>
      <c r="AD2585" t="s">
        <v>13494</v>
      </c>
      <c r="AE2585" s="1" t="s">
        <v>38</v>
      </c>
      <c r="AF2585" s="1" t="s">
        <v>38</v>
      </c>
      <c r="AG2585" t="s">
        <v>13526</v>
      </c>
      <c r="AH2585" t="s">
        <v>38</v>
      </c>
      <c r="AI2585" t="s">
        <v>13539</v>
      </c>
    </row>
    <row r="2586" spans="1:35" x14ac:dyDescent="0.25">
      <c r="A2586" s="1" t="s">
        <v>5262</v>
      </c>
      <c r="B2586" s="1" t="s">
        <v>30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s="1" t="s">
        <v>30</v>
      </c>
      <c r="I2586" s="1" t="s">
        <v>31</v>
      </c>
      <c r="J2586">
        <v>0</v>
      </c>
      <c r="K2586">
        <v>0</v>
      </c>
      <c r="L2586">
        <v>25</v>
      </c>
      <c r="M2586" s="1" t="s">
        <v>32</v>
      </c>
      <c r="N2586">
        <v>0</v>
      </c>
      <c r="O2586" s="1" t="s">
        <v>125</v>
      </c>
      <c r="P2586" s="1" t="s">
        <v>5263</v>
      </c>
      <c r="Q2586" s="1" t="s">
        <v>35</v>
      </c>
      <c r="R2586">
        <v>25</v>
      </c>
      <c r="S2586" s="1" t="s">
        <v>32</v>
      </c>
      <c r="T2586" s="1" t="s">
        <v>30</v>
      </c>
      <c r="U2586" s="1" t="s">
        <v>30</v>
      </c>
      <c r="V2586">
        <v>0</v>
      </c>
      <c r="W2586" s="1" t="s">
        <v>32</v>
      </c>
      <c r="X2586" s="1" t="s">
        <v>57</v>
      </c>
      <c r="Y2586" s="1" t="s">
        <v>58</v>
      </c>
      <c r="Z2586">
        <v>64</v>
      </c>
      <c r="AA2586">
        <v>4556</v>
      </c>
      <c r="AB2586" s="1" t="s">
        <v>13500</v>
      </c>
      <c r="AC2586" s="1" t="s">
        <v>13500</v>
      </c>
      <c r="AD2586" t="s">
        <v>13495</v>
      </c>
      <c r="AE2586" s="1" t="s">
        <v>38</v>
      </c>
      <c r="AF2586" s="1" t="s">
        <v>38</v>
      </c>
      <c r="AG2586" t="s">
        <v>13526</v>
      </c>
      <c r="AH2586" t="s">
        <v>38</v>
      </c>
      <c r="AI2586" t="s">
        <v>13540</v>
      </c>
    </row>
    <row r="2587" spans="1:35" x14ac:dyDescent="0.25">
      <c r="A2587" s="1" t="s">
        <v>5264</v>
      </c>
      <c r="B2587" s="1" t="s">
        <v>30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s="1" t="s">
        <v>30</v>
      </c>
      <c r="I2587" s="1" t="s">
        <v>31</v>
      </c>
      <c r="J2587">
        <v>0</v>
      </c>
      <c r="K2587">
        <v>1</v>
      </c>
      <c r="L2587">
        <v>13</v>
      </c>
      <c r="M2587" s="1" t="s">
        <v>30</v>
      </c>
      <c r="N2587">
        <v>99</v>
      </c>
      <c r="O2587" s="1" t="s">
        <v>436</v>
      </c>
      <c r="P2587" s="1" t="s">
        <v>5265</v>
      </c>
      <c r="Q2587" s="1" t="s">
        <v>35</v>
      </c>
      <c r="R2587">
        <v>21</v>
      </c>
      <c r="S2587" s="1" t="s">
        <v>32</v>
      </c>
      <c r="T2587" s="1" t="s">
        <v>30</v>
      </c>
      <c r="U2587" s="1" t="s">
        <v>30</v>
      </c>
      <c r="V2587">
        <v>0</v>
      </c>
      <c r="W2587" s="1" t="s">
        <v>30</v>
      </c>
      <c r="X2587" s="1" t="s">
        <v>43</v>
      </c>
      <c r="Y2587" s="1" t="s">
        <v>37</v>
      </c>
      <c r="Z2587">
        <v>34</v>
      </c>
      <c r="AA2587">
        <v>1798</v>
      </c>
      <c r="AB2587" s="1" t="s">
        <v>13500</v>
      </c>
      <c r="AC2587" s="1" t="s">
        <v>13500</v>
      </c>
      <c r="AD2587" t="s">
        <v>13495</v>
      </c>
      <c r="AE2587" s="1" t="s">
        <v>38</v>
      </c>
      <c r="AF2587" s="1" t="s">
        <v>38</v>
      </c>
      <c r="AG2587" t="s">
        <v>13526</v>
      </c>
      <c r="AH2587" t="s">
        <v>38</v>
      </c>
      <c r="AI2587" t="s">
        <v>13540</v>
      </c>
    </row>
    <row r="2588" spans="1:35" x14ac:dyDescent="0.25">
      <c r="A2588" s="1" t="s">
        <v>5266</v>
      </c>
      <c r="B2588" s="1" t="s">
        <v>30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s="1" t="s">
        <v>32</v>
      </c>
      <c r="I2588" s="1" t="s">
        <v>46</v>
      </c>
      <c r="J2588">
        <v>0</v>
      </c>
      <c r="K2588">
        <v>2</v>
      </c>
      <c r="L2588">
        <v>5</v>
      </c>
      <c r="M2588" s="1" t="s">
        <v>32</v>
      </c>
      <c r="N2588">
        <v>0</v>
      </c>
      <c r="O2588" s="1" t="s">
        <v>156</v>
      </c>
      <c r="P2588" s="1" t="s">
        <v>5267</v>
      </c>
      <c r="Q2588" s="1" t="s">
        <v>35</v>
      </c>
      <c r="R2588">
        <v>62</v>
      </c>
      <c r="S2588" s="1" t="s">
        <v>30</v>
      </c>
      <c r="T2588" s="1" t="s">
        <v>30</v>
      </c>
      <c r="U2588" s="1" t="s">
        <v>30</v>
      </c>
      <c r="V2588">
        <v>0</v>
      </c>
      <c r="W2588" s="1" t="s">
        <v>30</v>
      </c>
      <c r="X2588" s="1" t="s">
        <v>36</v>
      </c>
      <c r="Y2588" s="1" t="s">
        <v>37</v>
      </c>
      <c r="Z2588">
        <v>25</v>
      </c>
      <c r="AA2588">
        <v>125</v>
      </c>
      <c r="AB2588" s="1" t="s">
        <v>13500</v>
      </c>
      <c r="AC2588" s="1" t="s">
        <v>13500</v>
      </c>
      <c r="AD2588" t="s">
        <v>13494</v>
      </c>
      <c r="AE2588" s="1" t="s">
        <v>38</v>
      </c>
      <c r="AF2588" s="1" t="s">
        <v>38</v>
      </c>
      <c r="AG2588" t="s">
        <v>13526</v>
      </c>
      <c r="AH2588" t="s">
        <v>38</v>
      </c>
      <c r="AI2588" t="s">
        <v>13538</v>
      </c>
    </row>
    <row r="2589" spans="1:35" x14ac:dyDescent="0.25">
      <c r="A2589" s="1" t="s">
        <v>5268</v>
      </c>
      <c r="B2589" s="1" t="s">
        <v>30</v>
      </c>
      <c r="C2589">
        <v>18</v>
      </c>
      <c r="D2589">
        <v>44</v>
      </c>
      <c r="E2589">
        <v>108</v>
      </c>
      <c r="F2589">
        <v>0</v>
      </c>
      <c r="G2589">
        <v>0</v>
      </c>
      <c r="H2589" s="1" t="s">
        <v>30</v>
      </c>
      <c r="I2589" s="1" t="s">
        <v>31</v>
      </c>
      <c r="J2589">
        <v>0</v>
      </c>
      <c r="K2589">
        <v>2</v>
      </c>
      <c r="L2589">
        <v>8</v>
      </c>
      <c r="M2589" s="1" t="s">
        <v>32</v>
      </c>
      <c r="N2589">
        <v>0</v>
      </c>
      <c r="O2589" s="1" t="s">
        <v>94</v>
      </c>
      <c r="P2589" s="1" t="s">
        <v>5269</v>
      </c>
      <c r="Q2589" s="1" t="s">
        <v>35</v>
      </c>
      <c r="R2589">
        <v>56</v>
      </c>
      <c r="S2589" s="1" t="s">
        <v>30</v>
      </c>
      <c r="T2589" s="1" t="s">
        <v>30</v>
      </c>
      <c r="U2589" s="1" t="s">
        <v>30</v>
      </c>
      <c r="V2589">
        <v>0</v>
      </c>
      <c r="W2589" s="1" t="s">
        <v>32</v>
      </c>
      <c r="X2589" s="1" t="s">
        <v>36</v>
      </c>
      <c r="Y2589" s="1" t="s">
        <v>37</v>
      </c>
      <c r="Z2589">
        <v>38</v>
      </c>
      <c r="AA2589">
        <v>693</v>
      </c>
      <c r="AB2589" s="1" t="s">
        <v>13500</v>
      </c>
      <c r="AC2589" s="1" t="s">
        <v>13500</v>
      </c>
      <c r="AD2589" t="s">
        <v>13494</v>
      </c>
      <c r="AE2589" s="1" t="s">
        <v>38</v>
      </c>
      <c r="AF2589" s="1" t="s">
        <v>38</v>
      </c>
      <c r="AG2589" t="s">
        <v>13526</v>
      </c>
      <c r="AH2589" t="s">
        <v>38</v>
      </c>
      <c r="AI2589" t="s">
        <v>13539</v>
      </c>
    </row>
    <row r="2590" spans="1:35" x14ac:dyDescent="0.25">
      <c r="A2590" s="1" t="s">
        <v>5270</v>
      </c>
      <c r="B2590" s="1" t="s">
        <v>30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s="1" t="s">
        <v>30</v>
      </c>
      <c r="I2590" s="1" t="s">
        <v>31</v>
      </c>
      <c r="J2590">
        <v>0</v>
      </c>
      <c r="K2590">
        <v>0</v>
      </c>
      <c r="L2590">
        <v>12</v>
      </c>
      <c r="M2590" s="1" t="s">
        <v>32</v>
      </c>
      <c r="N2590">
        <v>0</v>
      </c>
      <c r="O2590" s="1" t="s">
        <v>103</v>
      </c>
      <c r="P2590" s="1" t="s">
        <v>5271</v>
      </c>
      <c r="Q2590" s="1" t="s">
        <v>42</v>
      </c>
      <c r="R2590">
        <v>45</v>
      </c>
      <c r="S2590" s="1" t="s">
        <v>30</v>
      </c>
      <c r="T2590" s="1" t="s">
        <v>30</v>
      </c>
      <c r="U2590" s="1" t="s">
        <v>30</v>
      </c>
      <c r="V2590">
        <v>0</v>
      </c>
      <c r="W2590" s="1" t="s">
        <v>30</v>
      </c>
      <c r="X2590" s="1" t="s">
        <v>36</v>
      </c>
      <c r="Y2590" s="1" t="s">
        <v>58</v>
      </c>
      <c r="Z2590">
        <v>42</v>
      </c>
      <c r="AA2590">
        <v>395</v>
      </c>
      <c r="AB2590" s="1" t="s">
        <v>13500</v>
      </c>
      <c r="AC2590" s="1" t="s">
        <v>13500</v>
      </c>
      <c r="AD2590" t="s">
        <v>13494</v>
      </c>
      <c r="AE2590" s="1" t="s">
        <v>38</v>
      </c>
      <c r="AF2590" s="1" t="s">
        <v>38</v>
      </c>
      <c r="AG2590" t="s">
        <v>13526</v>
      </c>
      <c r="AH2590" t="s">
        <v>38</v>
      </c>
      <c r="AI2590" t="s">
        <v>13538</v>
      </c>
    </row>
    <row r="2591" spans="1:35" x14ac:dyDescent="0.25">
      <c r="A2591" s="1" t="s">
        <v>5272</v>
      </c>
      <c r="B2591" s="1" t="s">
        <v>30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s="1" t="s">
        <v>30</v>
      </c>
      <c r="I2591" s="1" t="s">
        <v>31</v>
      </c>
      <c r="J2591">
        <v>0</v>
      </c>
      <c r="K2591">
        <v>1</v>
      </c>
      <c r="L2591">
        <v>0</v>
      </c>
      <c r="M2591" s="1" t="s">
        <v>30</v>
      </c>
      <c r="N2591">
        <v>0</v>
      </c>
      <c r="O2591" s="1" t="s">
        <v>269</v>
      </c>
      <c r="P2591" s="1" t="s">
        <v>5273</v>
      </c>
      <c r="Q2591" s="1" t="s">
        <v>42</v>
      </c>
      <c r="R2591">
        <v>29</v>
      </c>
      <c r="S2591" s="1" t="s">
        <v>32</v>
      </c>
      <c r="T2591" s="1" t="s">
        <v>30</v>
      </c>
      <c r="U2591" s="1" t="s">
        <v>30</v>
      </c>
      <c r="V2591">
        <v>0</v>
      </c>
      <c r="W2591" s="1" t="s">
        <v>30</v>
      </c>
      <c r="X2591" s="1" t="s">
        <v>57</v>
      </c>
      <c r="Y2591" s="1" t="s">
        <v>58</v>
      </c>
      <c r="Z2591">
        <v>12</v>
      </c>
      <c r="AA2591">
        <v>672</v>
      </c>
      <c r="AB2591" s="1" t="s">
        <v>13500</v>
      </c>
      <c r="AC2591" s="1" t="s">
        <v>13500</v>
      </c>
      <c r="AD2591" t="s">
        <v>13495</v>
      </c>
      <c r="AE2591" s="1" t="s">
        <v>38</v>
      </c>
      <c r="AF2591" s="1" t="s">
        <v>38</v>
      </c>
      <c r="AG2591" t="s">
        <v>13527</v>
      </c>
      <c r="AH2591" t="s">
        <v>38</v>
      </c>
      <c r="AI2591" t="s">
        <v>13540</v>
      </c>
    </row>
    <row r="2592" spans="1:35" x14ac:dyDescent="0.25">
      <c r="A2592" s="1" t="s">
        <v>5274</v>
      </c>
      <c r="B2592" s="1" t="s">
        <v>30</v>
      </c>
      <c r="C2592">
        <v>5</v>
      </c>
      <c r="D2592">
        <v>15</v>
      </c>
      <c r="E2592">
        <v>54.1</v>
      </c>
      <c r="F2592">
        <v>0</v>
      </c>
      <c r="G2592">
        <v>0</v>
      </c>
      <c r="H2592" s="1" t="s">
        <v>30</v>
      </c>
      <c r="I2592" s="1" t="s">
        <v>31</v>
      </c>
      <c r="J2592">
        <v>0</v>
      </c>
      <c r="K2592">
        <v>1</v>
      </c>
      <c r="L2592">
        <v>5</v>
      </c>
      <c r="M2592" s="1" t="s">
        <v>30</v>
      </c>
      <c r="N2592">
        <v>4</v>
      </c>
      <c r="O2592" s="1" t="s">
        <v>77</v>
      </c>
      <c r="P2592" s="1" t="s">
        <v>5275</v>
      </c>
      <c r="Q2592" s="1" t="s">
        <v>42</v>
      </c>
      <c r="R2592">
        <v>35</v>
      </c>
      <c r="S2592" s="1" t="s">
        <v>30</v>
      </c>
      <c r="T2592" s="1" t="s">
        <v>30</v>
      </c>
      <c r="U2592" s="1" t="s">
        <v>30</v>
      </c>
      <c r="V2592">
        <v>0</v>
      </c>
      <c r="W2592" s="1" t="s">
        <v>30</v>
      </c>
      <c r="X2592" s="1" t="s">
        <v>36</v>
      </c>
      <c r="Y2592" s="1" t="s">
        <v>58</v>
      </c>
      <c r="Z2592">
        <v>47</v>
      </c>
      <c r="AA2592">
        <v>254</v>
      </c>
      <c r="AB2592" s="1" t="s">
        <v>13500</v>
      </c>
      <c r="AC2592" s="1" t="s">
        <v>13500</v>
      </c>
      <c r="AD2592" t="s">
        <v>13494</v>
      </c>
      <c r="AE2592" s="1" t="s">
        <v>38</v>
      </c>
      <c r="AF2592" s="1" t="s">
        <v>38</v>
      </c>
      <c r="AG2592" t="s">
        <v>13526</v>
      </c>
      <c r="AH2592" t="s">
        <v>38</v>
      </c>
      <c r="AI2592" t="s">
        <v>13538</v>
      </c>
    </row>
    <row r="2593" spans="1:35" x14ac:dyDescent="0.25">
      <c r="A2593" s="1" t="s">
        <v>5276</v>
      </c>
      <c r="B2593" s="1" t="s">
        <v>30</v>
      </c>
      <c r="C2593">
        <v>1</v>
      </c>
      <c r="D2593">
        <v>5</v>
      </c>
      <c r="E2593">
        <v>12</v>
      </c>
      <c r="F2593">
        <v>0</v>
      </c>
      <c r="G2593">
        <v>0</v>
      </c>
      <c r="H2593" s="1" t="s">
        <v>30</v>
      </c>
      <c r="I2593" s="1" t="s">
        <v>31</v>
      </c>
      <c r="J2593">
        <v>0</v>
      </c>
      <c r="K2593">
        <v>0</v>
      </c>
      <c r="L2593">
        <v>0</v>
      </c>
      <c r="M2593" s="1" t="s">
        <v>30</v>
      </c>
      <c r="N2593">
        <v>0</v>
      </c>
      <c r="O2593" s="1" t="s">
        <v>197</v>
      </c>
      <c r="P2593" s="1" t="s">
        <v>5277</v>
      </c>
      <c r="Q2593" s="1" t="s">
        <v>35</v>
      </c>
      <c r="R2593">
        <v>47</v>
      </c>
      <c r="S2593" s="1" t="s">
        <v>30</v>
      </c>
      <c r="T2593" s="1" t="s">
        <v>30</v>
      </c>
      <c r="U2593" s="1" t="s">
        <v>30</v>
      </c>
      <c r="V2593">
        <v>0</v>
      </c>
      <c r="W2593" s="1" t="s">
        <v>30</v>
      </c>
      <c r="X2593" s="1" t="s">
        <v>36</v>
      </c>
      <c r="Y2593" s="1" t="s">
        <v>58</v>
      </c>
      <c r="Z2593">
        <v>7</v>
      </c>
      <c r="AA2593">
        <v>7</v>
      </c>
      <c r="AB2593" s="1" t="s">
        <v>13500</v>
      </c>
      <c r="AC2593" s="1" t="s">
        <v>13500</v>
      </c>
      <c r="AD2593" t="s">
        <v>13494</v>
      </c>
      <c r="AE2593" s="1" t="s">
        <v>38</v>
      </c>
      <c r="AF2593" s="1" t="s">
        <v>38</v>
      </c>
      <c r="AG2593" t="s">
        <v>13527</v>
      </c>
      <c r="AH2593" t="s">
        <v>38</v>
      </c>
      <c r="AI2593" t="s">
        <v>13538</v>
      </c>
    </row>
    <row r="2594" spans="1:35" x14ac:dyDescent="0.25">
      <c r="A2594" s="1" t="s">
        <v>5278</v>
      </c>
      <c r="B2594" s="1" t="s">
        <v>30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s="1" t="s">
        <v>30</v>
      </c>
      <c r="I2594" s="1" t="s">
        <v>31</v>
      </c>
      <c r="J2594">
        <v>0</v>
      </c>
      <c r="K2594">
        <v>1</v>
      </c>
      <c r="L2594">
        <v>8</v>
      </c>
      <c r="M2594" s="1" t="s">
        <v>32</v>
      </c>
      <c r="N2594">
        <v>0</v>
      </c>
      <c r="O2594" s="1" t="s">
        <v>166</v>
      </c>
      <c r="P2594" s="1" t="s">
        <v>5279</v>
      </c>
      <c r="Q2594" s="1" t="s">
        <v>42</v>
      </c>
      <c r="R2594">
        <v>62</v>
      </c>
      <c r="S2594" s="1" t="s">
        <v>30</v>
      </c>
      <c r="T2594" s="1" t="s">
        <v>30</v>
      </c>
      <c r="U2594" s="1" t="s">
        <v>30</v>
      </c>
      <c r="V2594">
        <v>0</v>
      </c>
      <c r="W2594" s="1" t="s">
        <v>32</v>
      </c>
      <c r="X2594" s="1" t="s">
        <v>57</v>
      </c>
      <c r="Y2594" s="1" t="s">
        <v>37</v>
      </c>
      <c r="Z2594">
        <v>66</v>
      </c>
      <c r="AA2594">
        <v>4853</v>
      </c>
      <c r="AB2594" s="1" t="s">
        <v>13500</v>
      </c>
      <c r="AC2594" s="1" t="s">
        <v>13500</v>
      </c>
      <c r="AD2594" t="s">
        <v>13494</v>
      </c>
      <c r="AE2594" s="1" t="s">
        <v>38</v>
      </c>
      <c r="AF2594" s="1" t="s">
        <v>38</v>
      </c>
      <c r="AG2594" t="s">
        <v>13526</v>
      </c>
      <c r="AH2594" t="s">
        <v>38</v>
      </c>
      <c r="AI2594" t="s">
        <v>13540</v>
      </c>
    </row>
    <row r="2595" spans="1:35" x14ac:dyDescent="0.25">
      <c r="A2595" s="1" t="s">
        <v>5280</v>
      </c>
      <c r="B2595" s="1" t="s">
        <v>30</v>
      </c>
      <c r="C2595">
        <v>4</v>
      </c>
      <c r="D2595">
        <v>17</v>
      </c>
      <c r="E2595">
        <v>47.3</v>
      </c>
      <c r="F2595">
        <v>0</v>
      </c>
      <c r="G2595">
        <v>0</v>
      </c>
      <c r="H2595" s="1" t="s">
        <v>30</v>
      </c>
      <c r="I2595" s="1" t="s">
        <v>31</v>
      </c>
      <c r="J2595">
        <v>0</v>
      </c>
      <c r="K2595">
        <v>2</v>
      </c>
      <c r="L2595">
        <v>2</v>
      </c>
      <c r="M2595" s="1" t="s">
        <v>32</v>
      </c>
      <c r="N2595">
        <v>0</v>
      </c>
      <c r="O2595" s="1" t="s">
        <v>166</v>
      </c>
      <c r="P2595" s="1" t="s">
        <v>5281</v>
      </c>
      <c r="Q2595" s="1" t="s">
        <v>35</v>
      </c>
      <c r="R2595">
        <v>39</v>
      </c>
      <c r="S2595" s="1" t="s">
        <v>30</v>
      </c>
      <c r="T2595" s="1" t="s">
        <v>30</v>
      </c>
      <c r="U2595" s="1" t="s">
        <v>30</v>
      </c>
      <c r="V2595">
        <v>0</v>
      </c>
      <c r="W2595" s="1" t="s">
        <v>30</v>
      </c>
      <c r="X2595" s="1" t="s">
        <v>36</v>
      </c>
      <c r="Y2595" s="1" t="s">
        <v>58</v>
      </c>
      <c r="Z2595">
        <v>23</v>
      </c>
      <c r="AA2595">
        <v>98</v>
      </c>
      <c r="AB2595" s="1" t="s">
        <v>13500</v>
      </c>
      <c r="AC2595" s="1" t="s">
        <v>13500</v>
      </c>
      <c r="AD2595" t="s">
        <v>13494</v>
      </c>
      <c r="AE2595" s="1" t="s">
        <v>38</v>
      </c>
      <c r="AF2595" s="1" t="s">
        <v>38</v>
      </c>
      <c r="AG2595" t="s">
        <v>13527</v>
      </c>
      <c r="AH2595" t="s">
        <v>38</v>
      </c>
      <c r="AI2595" t="s">
        <v>13538</v>
      </c>
    </row>
    <row r="2596" spans="1:35" x14ac:dyDescent="0.25">
      <c r="A2596" s="1" t="s">
        <v>5282</v>
      </c>
      <c r="B2596" s="1" t="s">
        <v>30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s="1" t="s">
        <v>30</v>
      </c>
      <c r="I2596" s="1" t="s">
        <v>31</v>
      </c>
      <c r="J2596">
        <v>0</v>
      </c>
      <c r="K2596">
        <v>0</v>
      </c>
      <c r="L2596">
        <v>2</v>
      </c>
      <c r="M2596" s="1" t="s">
        <v>32</v>
      </c>
      <c r="N2596">
        <v>0</v>
      </c>
      <c r="O2596" s="1" t="s">
        <v>49</v>
      </c>
      <c r="P2596" s="1" t="s">
        <v>5283</v>
      </c>
      <c r="Q2596" s="1" t="s">
        <v>42</v>
      </c>
      <c r="R2596">
        <v>34</v>
      </c>
      <c r="S2596" s="1" t="s">
        <v>30</v>
      </c>
      <c r="T2596" s="1" t="s">
        <v>30</v>
      </c>
      <c r="U2596" s="1" t="s">
        <v>30</v>
      </c>
      <c r="V2596">
        <v>0</v>
      </c>
      <c r="W2596" s="1" t="s">
        <v>32</v>
      </c>
      <c r="X2596" s="1" t="s">
        <v>57</v>
      </c>
      <c r="Y2596" s="1" t="s">
        <v>58</v>
      </c>
      <c r="Z2596">
        <v>34</v>
      </c>
      <c r="AA2596">
        <v>1968</v>
      </c>
      <c r="AB2596" s="1" t="s">
        <v>13500</v>
      </c>
      <c r="AC2596" s="1" t="s">
        <v>13500</v>
      </c>
      <c r="AD2596" t="s">
        <v>13494</v>
      </c>
      <c r="AE2596" s="1" t="s">
        <v>38</v>
      </c>
      <c r="AF2596" s="1" t="s">
        <v>38</v>
      </c>
      <c r="AG2596" t="s">
        <v>13527</v>
      </c>
      <c r="AH2596" t="s">
        <v>38</v>
      </c>
      <c r="AI2596" t="s">
        <v>13540</v>
      </c>
    </row>
    <row r="2597" spans="1:35" x14ac:dyDescent="0.25">
      <c r="A2597" s="1" t="s">
        <v>5284</v>
      </c>
      <c r="B2597" s="1" t="s">
        <v>30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s="1" t="s">
        <v>30</v>
      </c>
      <c r="I2597" s="1" t="s">
        <v>31</v>
      </c>
      <c r="J2597">
        <v>0</v>
      </c>
      <c r="K2597">
        <v>2</v>
      </c>
      <c r="L2597">
        <v>2</v>
      </c>
      <c r="M2597" s="1" t="s">
        <v>32</v>
      </c>
      <c r="N2597">
        <v>0</v>
      </c>
      <c r="O2597" s="1" t="s">
        <v>1102</v>
      </c>
      <c r="P2597" s="1" t="s">
        <v>5285</v>
      </c>
      <c r="Q2597" s="1" t="s">
        <v>35</v>
      </c>
      <c r="R2597">
        <v>72</v>
      </c>
      <c r="S2597" s="1" t="s">
        <v>30</v>
      </c>
      <c r="T2597" s="1" t="s">
        <v>32</v>
      </c>
      <c r="U2597" s="1" t="s">
        <v>30</v>
      </c>
      <c r="V2597">
        <v>0</v>
      </c>
      <c r="W2597" s="1" t="s">
        <v>30</v>
      </c>
      <c r="X2597" s="1" t="s">
        <v>57</v>
      </c>
      <c r="Y2597" s="1" t="s">
        <v>37</v>
      </c>
      <c r="Z2597">
        <v>50</v>
      </c>
      <c r="AA2597">
        <v>1556</v>
      </c>
      <c r="AB2597" s="1" t="s">
        <v>13500</v>
      </c>
      <c r="AC2597" s="1" t="s">
        <v>13500</v>
      </c>
      <c r="AD2597" t="s">
        <v>13496</v>
      </c>
      <c r="AE2597" s="1" t="s">
        <v>38</v>
      </c>
      <c r="AF2597" s="1" t="s">
        <v>38</v>
      </c>
      <c r="AG2597" t="s">
        <v>13527</v>
      </c>
      <c r="AH2597" t="s">
        <v>38</v>
      </c>
      <c r="AI2597" t="s">
        <v>13539</v>
      </c>
    </row>
    <row r="2598" spans="1:35" x14ac:dyDescent="0.25">
      <c r="A2598" s="1" t="s">
        <v>5286</v>
      </c>
      <c r="B2598" s="1" t="s">
        <v>30</v>
      </c>
      <c r="C2598">
        <v>2</v>
      </c>
      <c r="D2598">
        <v>10</v>
      </c>
      <c r="E2598">
        <v>29.8</v>
      </c>
      <c r="F2598">
        <v>0</v>
      </c>
      <c r="G2598">
        <v>0</v>
      </c>
      <c r="H2598" s="1" t="s">
        <v>30</v>
      </c>
      <c r="I2598" s="1" t="s">
        <v>31</v>
      </c>
      <c r="J2598">
        <v>0</v>
      </c>
      <c r="K2598">
        <v>2</v>
      </c>
      <c r="L2598">
        <v>0</v>
      </c>
      <c r="M2598" s="1" t="s">
        <v>30</v>
      </c>
      <c r="N2598">
        <v>0</v>
      </c>
      <c r="O2598" s="1" t="s">
        <v>111</v>
      </c>
      <c r="P2598" s="1" t="s">
        <v>5287</v>
      </c>
      <c r="Q2598" s="1" t="s">
        <v>42</v>
      </c>
      <c r="R2598">
        <v>49</v>
      </c>
      <c r="S2598" s="1" t="s">
        <v>30</v>
      </c>
      <c r="T2598" s="1" t="s">
        <v>30</v>
      </c>
      <c r="U2598" s="1" t="s">
        <v>30</v>
      </c>
      <c r="V2598">
        <v>0</v>
      </c>
      <c r="W2598" s="1" t="s">
        <v>30</v>
      </c>
      <c r="X2598" s="1" t="s">
        <v>36</v>
      </c>
      <c r="Y2598" s="1" t="s">
        <v>37</v>
      </c>
      <c r="Z2598">
        <v>7</v>
      </c>
      <c r="AA2598">
        <v>18</v>
      </c>
      <c r="AB2598" s="1" t="s">
        <v>13500</v>
      </c>
      <c r="AC2598" s="1" t="s">
        <v>13500</v>
      </c>
      <c r="AD2598" t="s">
        <v>13494</v>
      </c>
      <c r="AE2598" s="1" t="s">
        <v>38</v>
      </c>
      <c r="AF2598" s="1" t="s">
        <v>38</v>
      </c>
      <c r="AG2598" t="s">
        <v>13527</v>
      </c>
      <c r="AH2598" t="s">
        <v>38</v>
      </c>
      <c r="AI2598" t="s">
        <v>13538</v>
      </c>
    </row>
    <row r="2599" spans="1:35" x14ac:dyDescent="0.25">
      <c r="A2599" s="1" t="s">
        <v>5288</v>
      </c>
      <c r="B2599" s="1" t="s">
        <v>30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s="1" t="s">
        <v>30</v>
      </c>
      <c r="I2599" s="1" t="s">
        <v>31</v>
      </c>
      <c r="J2599">
        <v>0</v>
      </c>
      <c r="K2599">
        <v>0</v>
      </c>
      <c r="L2599">
        <v>14</v>
      </c>
      <c r="M2599" s="1" t="s">
        <v>32</v>
      </c>
      <c r="N2599">
        <v>0</v>
      </c>
      <c r="O2599" s="1" t="s">
        <v>216</v>
      </c>
      <c r="P2599" s="1" t="s">
        <v>5289</v>
      </c>
      <c r="Q2599" s="1" t="s">
        <v>42</v>
      </c>
      <c r="R2599">
        <v>25</v>
      </c>
      <c r="S2599" s="1" t="s">
        <v>32</v>
      </c>
      <c r="T2599" s="1" t="s">
        <v>30</v>
      </c>
      <c r="U2599" s="1" t="s">
        <v>30</v>
      </c>
      <c r="V2599">
        <v>0</v>
      </c>
      <c r="W2599" s="1" t="s">
        <v>32</v>
      </c>
      <c r="X2599" s="1" t="s">
        <v>43</v>
      </c>
      <c r="Y2599" s="1" t="s">
        <v>58</v>
      </c>
      <c r="Z2599">
        <v>36</v>
      </c>
      <c r="AA2599">
        <v>1768</v>
      </c>
      <c r="AB2599" s="1" t="s">
        <v>13500</v>
      </c>
      <c r="AC2599" s="1" t="s">
        <v>13500</v>
      </c>
      <c r="AD2599" t="s">
        <v>13495</v>
      </c>
      <c r="AE2599" s="1" t="s">
        <v>38</v>
      </c>
      <c r="AF2599" s="1" t="s">
        <v>38</v>
      </c>
      <c r="AG2599" t="s">
        <v>13526</v>
      </c>
      <c r="AH2599" t="s">
        <v>38</v>
      </c>
      <c r="AI2599" t="s">
        <v>13540</v>
      </c>
    </row>
    <row r="2600" spans="1:35" x14ac:dyDescent="0.25">
      <c r="A2600" s="1" t="s">
        <v>5290</v>
      </c>
      <c r="B2600" s="1" t="s">
        <v>30</v>
      </c>
      <c r="C2600">
        <v>2</v>
      </c>
      <c r="D2600">
        <v>14</v>
      </c>
      <c r="E2600">
        <v>35.9</v>
      </c>
      <c r="F2600">
        <v>0</v>
      </c>
      <c r="G2600">
        <v>0</v>
      </c>
      <c r="H2600" s="1" t="s">
        <v>30</v>
      </c>
      <c r="I2600" s="1" t="s">
        <v>31</v>
      </c>
      <c r="J2600">
        <v>0</v>
      </c>
      <c r="K2600">
        <v>1</v>
      </c>
      <c r="L2600">
        <v>0</v>
      </c>
      <c r="M2600" s="1" t="s">
        <v>30</v>
      </c>
      <c r="N2600">
        <v>0</v>
      </c>
      <c r="O2600" s="1" t="s">
        <v>80</v>
      </c>
      <c r="P2600" s="1" t="s">
        <v>5291</v>
      </c>
      <c r="Q2600" s="1" t="s">
        <v>42</v>
      </c>
      <c r="R2600">
        <v>41</v>
      </c>
      <c r="S2600" s="1" t="s">
        <v>30</v>
      </c>
      <c r="T2600" s="1" t="s">
        <v>30</v>
      </c>
      <c r="U2600" s="1" t="s">
        <v>30</v>
      </c>
      <c r="V2600">
        <v>0</v>
      </c>
      <c r="W2600" s="1" t="s">
        <v>30</v>
      </c>
      <c r="X2600" s="1" t="s">
        <v>36</v>
      </c>
      <c r="Y2600" s="1" t="s">
        <v>58</v>
      </c>
      <c r="Z2600">
        <v>12</v>
      </c>
      <c r="AA2600">
        <v>29</v>
      </c>
      <c r="AB2600" s="1" t="s">
        <v>13500</v>
      </c>
      <c r="AC2600" s="1" t="s">
        <v>13500</v>
      </c>
      <c r="AD2600" t="s">
        <v>13494</v>
      </c>
      <c r="AE2600" s="1" t="s">
        <v>38</v>
      </c>
      <c r="AF2600" s="1" t="s">
        <v>38</v>
      </c>
      <c r="AG2600" t="s">
        <v>13527</v>
      </c>
      <c r="AH2600" t="s">
        <v>38</v>
      </c>
      <c r="AI2600" t="s">
        <v>13538</v>
      </c>
    </row>
    <row r="2601" spans="1:35" x14ac:dyDescent="0.25">
      <c r="A2601" s="1" t="s">
        <v>5292</v>
      </c>
      <c r="B2601" s="1" t="s">
        <v>30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s="1" t="s">
        <v>30</v>
      </c>
      <c r="I2601" s="1" t="s">
        <v>31</v>
      </c>
      <c r="J2601">
        <v>0</v>
      </c>
      <c r="K2601">
        <v>0</v>
      </c>
      <c r="L2601">
        <v>4</v>
      </c>
      <c r="M2601" s="1" t="s">
        <v>32</v>
      </c>
      <c r="N2601">
        <v>0</v>
      </c>
      <c r="O2601" s="1" t="s">
        <v>68</v>
      </c>
      <c r="P2601" s="1" t="s">
        <v>5293</v>
      </c>
      <c r="Q2601" s="1" t="s">
        <v>35</v>
      </c>
      <c r="R2601">
        <v>63</v>
      </c>
      <c r="S2601" s="1" t="s">
        <v>30</v>
      </c>
      <c r="T2601" s="1" t="s">
        <v>30</v>
      </c>
      <c r="U2601" s="1" t="s">
        <v>30</v>
      </c>
      <c r="V2601">
        <v>0</v>
      </c>
      <c r="W2601" s="1" t="s">
        <v>30</v>
      </c>
      <c r="X2601" s="1" t="s">
        <v>43</v>
      </c>
      <c r="Y2601" s="1" t="s">
        <v>37</v>
      </c>
      <c r="Z2601">
        <v>50</v>
      </c>
      <c r="AA2601">
        <v>2791</v>
      </c>
      <c r="AB2601" s="1" t="s">
        <v>13500</v>
      </c>
      <c r="AC2601" s="1" t="s">
        <v>13500</v>
      </c>
      <c r="AD2601" t="s">
        <v>13494</v>
      </c>
      <c r="AE2601" s="1" t="s">
        <v>38</v>
      </c>
      <c r="AF2601" s="1" t="s">
        <v>38</v>
      </c>
      <c r="AG2601" t="s">
        <v>13526</v>
      </c>
      <c r="AH2601" t="s">
        <v>38</v>
      </c>
      <c r="AI2601" t="s">
        <v>13540</v>
      </c>
    </row>
    <row r="2602" spans="1:35" x14ac:dyDescent="0.25">
      <c r="A2602" s="1" t="s">
        <v>5294</v>
      </c>
      <c r="B2602" s="1" t="s">
        <v>30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s="1" t="s">
        <v>30</v>
      </c>
      <c r="I2602" s="1" t="s">
        <v>31</v>
      </c>
      <c r="J2602">
        <v>0</v>
      </c>
      <c r="K2602">
        <v>2</v>
      </c>
      <c r="L2602">
        <v>3</v>
      </c>
      <c r="M2602" s="1" t="s">
        <v>32</v>
      </c>
      <c r="N2602">
        <v>0</v>
      </c>
      <c r="O2602" s="1" t="s">
        <v>77</v>
      </c>
      <c r="P2602" s="1" t="s">
        <v>5295</v>
      </c>
      <c r="Q2602" s="1" t="s">
        <v>35</v>
      </c>
      <c r="R2602">
        <v>85</v>
      </c>
      <c r="S2602" s="1" t="s">
        <v>30</v>
      </c>
      <c r="T2602" s="1" t="s">
        <v>32</v>
      </c>
      <c r="U2602" s="1" t="s">
        <v>30</v>
      </c>
      <c r="V2602">
        <v>0</v>
      </c>
      <c r="W2602" s="1" t="s">
        <v>30</v>
      </c>
      <c r="X2602" s="1" t="s">
        <v>57</v>
      </c>
      <c r="Y2602" s="1" t="s">
        <v>37</v>
      </c>
      <c r="Z2602">
        <v>43</v>
      </c>
      <c r="AA2602">
        <v>1542</v>
      </c>
      <c r="AB2602" s="1" t="s">
        <v>13500</v>
      </c>
      <c r="AC2602" s="1" t="s">
        <v>13500</v>
      </c>
      <c r="AD2602" t="s">
        <v>13496</v>
      </c>
      <c r="AE2602" s="1" t="s">
        <v>38</v>
      </c>
      <c r="AF2602" s="1" t="s">
        <v>38</v>
      </c>
      <c r="AG2602" t="s">
        <v>13526</v>
      </c>
      <c r="AH2602" t="s">
        <v>38</v>
      </c>
      <c r="AI2602" t="s">
        <v>13539</v>
      </c>
    </row>
    <row r="2603" spans="1:35" x14ac:dyDescent="0.25">
      <c r="A2603" s="1" t="s">
        <v>5296</v>
      </c>
      <c r="B2603" s="1" t="s">
        <v>30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s="1" t="s">
        <v>30</v>
      </c>
      <c r="I2603" s="1" t="s">
        <v>31</v>
      </c>
      <c r="J2603">
        <v>0</v>
      </c>
      <c r="K2603">
        <v>1</v>
      </c>
      <c r="L2603">
        <v>1</v>
      </c>
      <c r="M2603" s="1" t="s">
        <v>32</v>
      </c>
      <c r="N2603">
        <v>0</v>
      </c>
      <c r="O2603" s="1" t="s">
        <v>55</v>
      </c>
      <c r="P2603" s="1" t="s">
        <v>5297</v>
      </c>
      <c r="Q2603" s="1" t="s">
        <v>35</v>
      </c>
      <c r="R2603">
        <v>53</v>
      </c>
      <c r="S2603" s="1" t="s">
        <v>30</v>
      </c>
      <c r="T2603" s="1" t="s">
        <v>30</v>
      </c>
      <c r="U2603" s="1" t="s">
        <v>30</v>
      </c>
      <c r="V2603">
        <v>0</v>
      </c>
      <c r="W2603" s="1" t="s">
        <v>30</v>
      </c>
      <c r="X2603" s="1" t="s">
        <v>36</v>
      </c>
      <c r="Y2603" s="1" t="s">
        <v>37</v>
      </c>
      <c r="Z2603">
        <v>23</v>
      </c>
      <c r="AA2603">
        <v>637</v>
      </c>
      <c r="AB2603" s="1" t="s">
        <v>13500</v>
      </c>
      <c r="AC2603" s="1" t="s">
        <v>13500</v>
      </c>
      <c r="AD2603" t="s">
        <v>13494</v>
      </c>
      <c r="AE2603" s="1" t="s">
        <v>38</v>
      </c>
      <c r="AF2603" s="1" t="s">
        <v>38</v>
      </c>
      <c r="AG2603" t="s">
        <v>13527</v>
      </c>
      <c r="AH2603" t="s">
        <v>38</v>
      </c>
      <c r="AI2603" t="s">
        <v>13539</v>
      </c>
    </row>
    <row r="2604" spans="1:35" x14ac:dyDescent="0.25">
      <c r="A2604" s="1" t="s">
        <v>5298</v>
      </c>
      <c r="B2604" s="1" t="s">
        <v>30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s="1" t="s">
        <v>30</v>
      </c>
      <c r="I2604" s="1" t="s">
        <v>31</v>
      </c>
      <c r="J2604">
        <v>0</v>
      </c>
      <c r="K2604">
        <v>1</v>
      </c>
      <c r="L2604">
        <v>5</v>
      </c>
      <c r="M2604" s="1" t="s">
        <v>32</v>
      </c>
      <c r="N2604">
        <v>0</v>
      </c>
      <c r="O2604" s="1" t="s">
        <v>269</v>
      </c>
      <c r="P2604" s="1" t="s">
        <v>5299</v>
      </c>
      <c r="Q2604" s="1" t="s">
        <v>42</v>
      </c>
      <c r="R2604">
        <v>39</v>
      </c>
      <c r="S2604" s="1" t="s">
        <v>30</v>
      </c>
      <c r="T2604" s="1" t="s">
        <v>30</v>
      </c>
      <c r="U2604" s="1" t="s">
        <v>30</v>
      </c>
      <c r="V2604">
        <v>0</v>
      </c>
      <c r="W2604" s="1" t="s">
        <v>30</v>
      </c>
      <c r="X2604" s="1" t="s">
        <v>36</v>
      </c>
      <c r="Y2604" s="1" t="s">
        <v>37</v>
      </c>
      <c r="Z2604">
        <v>35</v>
      </c>
      <c r="AA2604">
        <v>1319</v>
      </c>
      <c r="AB2604" s="1" t="s">
        <v>13500</v>
      </c>
      <c r="AC2604" s="1" t="s">
        <v>13500</v>
      </c>
      <c r="AD2604" t="s">
        <v>13494</v>
      </c>
      <c r="AE2604" s="1" t="s">
        <v>38</v>
      </c>
      <c r="AF2604" s="1" t="s">
        <v>38</v>
      </c>
      <c r="AG2604" t="s">
        <v>13526</v>
      </c>
      <c r="AH2604" t="s">
        <v>38</v>
      </c>
      <c r="AI2604" t="s">
        <v>13539</v>
      </c>
    </row>
    <row r="2605" spans="1:35" x14ac:dyDescent="0.25">
      <c r="A2605" s="1" t="s">
        <v>5300</v>
      </c>
      <c r="B2605" s="1" t="s">
        <v>30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s="1" t="s">
        <v>30</v>
      </c>
      <c r="I2605" s="1" t="s">
        <v>31</v>
      </c>
      <c r="J2605">
        <v>0</v>
      </c>
      <c r="K2605">
        <v>1</v>
      </c>
      <c r="L2605">
        <v>21</v>
      </c>
      <c r="M2605" s="1" t="s">
        <v>32</v>
      </c>
      <c r="N2605">
        <v>0</v>
      </c>
      <c r="O2605" s="1" t="s">
        <v>40</v>
      </c>
      <c r="P2605" s="1" t="s">
        <v>5301</v>
      </c>
      <c r="Q2605" s="1" t="s">
        <v>35</v>
      </c>
      <c r="R2605">
        <v>25</v>
      </c>
      <c r="S2605" s="1" t="s">
        <v>32</v>
      </c>
      <c r="T2605" s="1" t="s">
        <v>30</v>
      </c>
      <c r="U2605" s="1" t="s">
        <v>30</v>
      </c>
      <c r="V2605">
        <v>0</v>
      </c>
      <c r="W2605" s="1" t="s">
        <v>32</v>
      </c>
      <c r="X2605" s="1" t="s">
        <v>43</v>
      </c>
      <c r="Y2605" s="1" t="s">
        <v>37</v>
      </c>
      <c r="Z2605">
        <v>76</v>
      </c>
      <c r="AA2605">
        <v>4730</v>
      </c>
      <c r="AB2605" s="1" t="s">
        <v>13500</v>
      </c>
      <c r="AC2605" s="1" t="s">
        <v>13500</v>
      </c>
      <c r="AD2605" t="s">
        <v>13495</v>
      </c>
      <c r="AE2605" s="1" t="s">
        <v>38</v>
      </c>
      <c r="AF2605" s="1" t="s">
        <v>38</v>
      </c>
      <c r="AG2605" t="s">
        <v>13526</v>
      </c>
      <c r="AH2605" t="s">
        <v>38</v>
      </c>
      <c r="AI2605" t="s">
        <v>13540</v>
      </c>
    </row>
    <row r="2606" spans="1:35" x14ac:dyDescent="0.25">
      <c r="A2606" s="1" t="s">
        <v>5302</v>
      </c>
      <c r="B2606" s="1" t="s">
        <v>30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s="1" t="s">
        <v>32</v>
      </c>
      <c r="I2606" s="1" t="s">
        <v>46</v>
      </c>
      <c r="J2606">
        <v>0</v>
      </c>
      <c r="K2606">
        <v>0</v>
      </c>
      <c r="L2606">
        <v>0</v>
      </c>
      <c r="M2606" s="1" t="s">
        <v>30</v>
      </c>
      <c r="N2606">
        <v>0</v>
      </c>
      <c r="O2606" s="1" t="s">
        <v>88</v>
      </c>
      <c r="P2606" s="1" t="s">
        <v>5303</v>
      </c>
      <c r="Q2606" s="1" t="s">
        <v>42</v>
      </c>
      <c r="R2606">
        <v>44</v>
      </c>
      <c r="S2606" s="1" t="s">
        <v>30</v>
      </c>
      <c r="T2606" s="1" t="s">
        <v>30</v>
      </c>
      <c r="U2606" s="1" t="s">
        <v>30</v>
      </c>
      <c r="V2606">
        <v>0</v>
      </c>
      <c r="W2606" s="1" t="s">
        <v>30</v>
      </c>
      <c r="X2606" s="1" t="s">
        <v>43</v>
      </c>
      <c r="Y2606" s="1" t="s">
        <v>58</v>
      </c>
      <c r="Z2606">
        <v>7</v>
      </c>
      <c r="AA2606">
        <v>433</v>
      </c>
      <c r="AB2606" s="1" t="s">
        <v>13500</v>
      </c>
      <c r="AC2606" s="1" t="s">
        <v>13500</v>
      </c>
      <c r="AD2606" t="s">
        <v>13494</v>
      </c>
      <c r="AE2606" s="1" t="s">
        <v>38</v>
      </c>
      <c r="AF2606" s="1" t="s">
        <v>38</v>
      </c>
      <c r="AG2606" t="s">
        <v>13527</v>
      </c>
      <c r="AH2606" t="s">
        <v>38</v>
      </c>
      <c r="AI2606" t="s">
        <v>13540</v>
      </c>
    </row>
    <row r="2607" spans="1:35" x14ac:dyDescent="0.25">
      <c r="A2607" s="1" t="s">
        <v>5304</v>
      </c>
      <c r="B2607" s="1" t="s">
        <v>30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s="1" t="s">
        <v>30</v>
      </c>
      <c r="I2607" s="1" t="s">
        <v>31</v>
      </c>
      <c r="J2607">
        <v>0</v>
      </c>
      <c r="K2607">
        <v>0</v>
      </c>
      <c r="L2607">
        <v>14</v>
      </c>
      <c r="M2607" s="1" t="s">
        <v>30</v>
      </c>
      <c r="N2607">
        <v>82</v>
      </c>
      <c r="O2607" s="1" t="s">
        <v>97</v>
      </c>
      <c r="P2607" s="1" t="s">
        <v>5305</v>
      </c>
      <c r="Q2607" s="1" t="s">
        <v>35</v>
      </c>
      <c r="R2607">
        <v>45</v>
      </c>
      <c r="S2607" s="1" t="s">
        <v>30</v>
      </c>
      <c r="T2607" s="1" t="s">
        <v>30</v>
      </c>
      <c r="U2607" s="1" t="s">
        <v>30</v>
      </c>
      <c r="V2607">
        <v>0</v>
      </c>
      <c r="W2607" s="1" t="s">
        <v>32</v>
      </c>
      <c r="X2607" s="1" t="s">
        <v>57</v>
      </c>
      <c r="Y2607" s="1" t="s">
        <v>37</v>
      </c>
      <c r="Z2607">
        <v>51</v>
      </c>
      <c r="AA2607">
        <v>2737</v>
      </c>
      <c r="AB2607" s="1" t="s">
        <v>13500</v>
      </c>
      <c r="AC2607" s="1" t="s">
        <v>13500</v>
      </c>
      <c r="AD2607" t="s">
        <v>13494</v>
      </c>
      <c r="AE2607" s="1" t="s">
        <v>38</v>
      </c>
      <c r="AF2607" s="1" t="s">
        <v>38</v>
      </c>
      <c r="AG2607" t="s">
        <v>13526</v>
      </c>
      <c r="AH2607" t="s">
        <v>38</v>
      </c>
      <c r="AI2607" t="s">
        <v>13540</v>
      </c>
    </row>
    <row r="2608" spans="1:35" x14ac:dyDescent="0.25">
      <c r="A2608" s="1" t="s">
        <v>5306</v>
      </c>
      <c r="B2608" s="1" t="s">
        <v>30</v>
      </c>
      <c r="C2608">
        <v>1</v>
      </c>
      <c r="D2608">
        <v>1</v>
      </c>
      <c r="E2608">
        <v>4</v>
      </c>
      <c r="F2608">
        <v>0</v>
      </c>
      <c r="G2608">
        <v>0</v>
      </c>
      <c r="H2608" s="1" t="s">
        <v>30</v>
      </c>
      <c r="I2608" s="1" t="s">
        <v>31</v>
      </c>
      <c r="J2608">
        <v>0</v>
      </c>
      <c r="K2608">
        <v>0</v>
      </c>
      <c r="L2608">
        <v>0</v>
      </c>
      <c r="M2608" s="1" t="s">
        <v>30</v>
      </c>
      <c r="N2608">
        <v>0</v>
      </c>
      <c r="O2608" s="1" t="s">
        <v>91</v>
      </c>
      <c r="P2608" s="1" t="s">
        <v>5307</v>
      </c>
      <c r="Q2608" s="1" t="s">
        <v>35</v>
      </c>
      <c r="R2608">
        <v>64</v>
      </c>
      <c r="S2608" s="1" t="s">
        <v>30</v>
      </c>
      <c r="T2608" s="1" t="s">
        <v>30</v>
      </c>
      <c r="U2608" s="1" t="s">
        <v>30</v>
      </c>
      <c r="V2608">
        <v>0</v>
      </c>
      <c r="W2608" s="1" t="s">
        <v>30</v>
      </c>
      <c r="X2608" s="1" t="s">
        <v>36</v>
      </c>
      <c r="Y2608" s="1" t="s">
        <v>37</v>
      </c>
      <c r="Z2608">
        <v>13</v>
      </c>
      <c r="AA2608">
        <v>13</v>
      </c>
      <c r="AB2608" s="1" t="s">
        <v>13500</v>
      </c>
      <c r="AC2608" s="1" t="s">
        <v>13500</v>
      </c>
      <c r="AD2608" t="s">
        <v>13494</v>
      </c>
      <c r="AE2608" s="1" t="s">
        <v>38</v>
      </c>
      <c r="AF2608" s="1" t="s">
        <v>38</v>
      </c>
      <c r="AG2608" t="s">
        <v>13527</v>
      </c>
      <c r="AH2608" t="s">
        <v>38</v>
      </c>
      <c r="AI2608" t="s">
        <v>13538</v>
      </c>
    </row>
    <row r="2609" spans="1:35" x14ac:dyDescent="0.25">
      <c r="A2609" s="1" t="s">
        <v>5308</v>
      </c>
      <c r="B2609" s="1" t="s">
        <v>30</v>
      </c>
      <c r="C2609">
        <v>1</v>
      </c>
      <c r="D2609">
        <v>4</v>
      </c>
      <c r="E2609">
        <v>11</v>
      </c>
      <c r="F2609">
        <v>4</v>
      </c>
      <c r="G2609">
        <v>13.9</v>
      </c>
      <c r="H2609" s="1" t="s">
        <v>32</v>
      </c>
      <c r="I2609" s="1" t="s">
        <v>46</v>
      </c>
      <c r="J2609">
        <v>0</v>
      </c>
      <c r="K2609">
        <v>0</v>
      </c>
      <c r="L2609">
        <v>0</v>
      </c>
      <c r="M2609" s="1" t="s">
        <v>30</v>
      </c>
      <c r="N2609">
        <v>0</v>
      </c>
      <c r="O2609" s="1" t="s">
        <v>114</v>
      </c>
      <c r="P2609" s="1" t="s">
        <v>5309</v>
      </c>
      <c r="Q2609" s="1" t="s">
        <v>35</v>
      </c>
      <c r="R2609">
        <v>21</v>
      </c>
      <c r="S2609" s="1" t="s">
        <v>32</v>
      </c>
      <c r="T2609" s="1" t="s">
        <v>30</v>
      </c>
      <c r="U2609" s="1" t="s">
        <v>30</v>
      </c>
      <c r="V2609">
        <v>0</v>
      </c>
      <c r="W2609" s="1" t="s">
        <v>30</v>
      </c>
      <c r="X2609" s="1" t="s">
        <v>36</v>
      </c>
      <c r="Y2609" s="1" t="s">
        <v>58</v>
      </c>
      <c r="Z2609">
        <v>10</v>
      </c>
      <c r="AA2609">
        <v>10</v>
      </c>
      <c r="AB2609" s="1" t="s">
        <v>13500</v>
      </c>
      <c r="AC2609" s="1" t="s">
        <v>13500</v>
      </c>
      <c r="AD2609" t="s">
        <v>13495</v>
      </c>
      <c r="AE2609" s="1" t="s">
        <v>38</v>
      </c>
      <c r="AF2609" s="1" t="s">
        <v>38</v>
      </c>
      <c r="AG2609" t="s">
        <v>13527</v>
      </c>
      <c r="AH2609" t="s">
        <v>38</v>
      </c>
      <c r="AI2609" t="s">
        <v>13538</v>
      </c>
    </row>
    <row r="2610" spans="1:35" x14ac:dyDescent="0.25">
      <c r="A2610" s="1" t="s">
        <v>5310</v>
      </c>
      <c r="B2610" s="1" t="s">
        <v>30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s="1" t="s">
        <v>30</v>
      </c>
      <c r="I2610" s="1" t="s">
        <v>31</v>
      </c>
      <c r="J2610">
        <v>0</v>
      </c>
      <c r="K2610">
        <v>0</v>
      </c>
      <c r="L2610">
        <v>3</v>
      </c>
      <c r="M2610" s="1" t="s">
        <v>32</v>
      </c>
      <c r="N2610">
        <v>0</v>
      </c>
      <c r="O2610" s="1" t="s">
        <v>216</v>
      </c>
      <c r="P2610" s="1" t="s">
        <v>5311</v>
      </c>
      <c r="Q2610" s="1" t="s">
        <v>42</v>
      </c>
      <c r="R2610">
        <v>82</v>
      </c>
      <c r="S2610" s="1" t="s">
        <v>30</v>
      </c>
      <c r="T2610" s="1" t="s">
        <v>32</v>
      </c>
      <c r="U2610" s="1" t="s">
        <v>30</v>
      </c>
      <c r="V2610">
        <v>0</v>
      </c>
      <c r="W2610" s="1" t="s">
        <v>32</v>
      </c>
      <c r="X2610" s="1" t="s">
        <v>43</v>
      </c>
      <c r="Y2610" s="1" t="s">
        <v>58</v>
      </c>
      <c r="Z2610">
        <v>45</v>
      </c>
      <c r="AA2610">
        <v>2793</v>
      </c>
      <c r="AB2610" s="1" t="s">
        <v>13500</v>
      </c>
      <c r="AC2610" s="1" t="s">
        <v>13500</v>
      </c>
      <c r="AD2610" t="s">
        <v>13496</v>
      </c>
      <c r="AE2610" s="1" t="s">
        <v>38</v>
      </c>
      <c r="AF2610" s="1" t="s">
        <v>38</v>
      </c>
      <c r="AG2610" t="s">
        <v>13526</v>
      </c>
      <c r="AH2610" t="s">
        <v>38</v>
      </c>
      <c r="AI2610" t="s">
        <v>13540</v>
      </c>
    </row>
    <row r="2611" spans="1:35" x14ac:dyDescent="0.25">
      <c r="A2611" s="1" t="s">
        <v>5312</v>
      </c>
      <c r="B2611" s="1" t="s">
        <v>30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s="1" t="s">
        <v>30</v>
      </c>
      <c r="I2611" s="1" t="s">
        <v>31</v>
      </c>
      <c r="J2611">
        <v>0</v>
      </c>
      <c r="K2611">
        <v>2</v>
      </c>
      <c r="L2611">
        <v>12</v>
      </c>
      <c r="M2611" s="1" t="s">
        <v>32</v>
      </c>
      <c r="N2611">
        <v>0</v>
      </c>
      <c r="O2611" s="1" t="s">
        <v>166</v>
      </c>
      <c r="P2611" s="1" t="s">
        <v>5313</v>
      </c>
      <c r="Q2611" s="1" t="s">
        <v>35</v>
      </c>
      <c r="R2611">
        <v>29</v>
      </c>
      <c r="S2611" s="1" t="s">
        <v>32</v>
      </c>
      <c r="T2611" s="1" t="s">
        <v>30</v>
      </c>
      <c r="U2611" s="1" t="s">
        <v>30</v>
      </c>
      <c r="V2611">
        <v>0</v>
      </c>
      <c r="W2611" s="1" t="s">
        <v>32</v>
      </c>
      <c r="X2611" s="1" t="s">
        <v>57</v>
      </c>
      <c r="Y2611" s="1" t="s">
        <v>37</v>
      </c>
      <c r="Z2611">
        <v>54</v>
      </c>
      <c r="AA2611">
        <v>3130</v>
      </c>
      <c r="AB2611" s="1" t="s">
        <v>13500</v>
      </c>
      <c r="AC2611" s="1" t="s">
        <v>13500</v>
      </c>
      <c r="AD2611" t="s">
        <v>13495</v>
      </c>
      <c r="AE2611" s="1" t="s">
        <v>38</v>
      </c>
      <c r="AF2611" s="1" t="s">
        <v>38</v>
      </c>
      <c r="AG2611" t="s">
        <v>13526</v>
      </c>
      <c r="AH2611" t="s">
        <v>38</v>
      </c>
      <c r="AI2611" t="s">
        <v>13540</v>
      </c>
    </row>
    <row r="2612" spans="1:35" x14ac:dyDescent="0.25">
      <c r="A2612" s="1" t="s">
        <v>5314</v>
      </c>
      <c r="B2612" s="1" t="s">
        <v>30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s="1" t="s">
        <v>30</v>
      </c>
      <c r="I2612" s="1" t="s">
        <v>31</v>
      </c>
      <c r="J2612">
        <v>0</v>
      </c>
      <c r="K2612">
        <v>1</v>
      </c>
      <c r="L2612">
        <v>8</v>
      </c>
      <c r="M2612" s="1" t="s">
        <v>30</v>
      </c>
      <c r="N2612">
        <v>22</v>
      </c>
      <c r="O2612" s="1" t="s">
        <v>103</v>
      </c>
      <c r="P2612" s="1" t="s">
        <v>5315</v>
      </c>
      <c r="Q2612" s="1" t="s">
        <v>42</v>
      </c>
      <c r="R2612">
        <v>22</v>
      </c>
      <c r="S2612" s="1" t="s">
        <v>32</v>
      </c>
      <c r="T2612" s="1" t="s">
        <v>30</v>
      </c>
      <c r="U2612" s="1" t="s">
        <v>30</v>
      </c>
      <c r="V2612">
        <v>0</v>
      </c>
      <c r="W2612" s="1" t="s">
        <v>32</v>
      </c>
      <c r="X2612" s="1" t="s">
        <v>43</v>
      </c>
      <c r="Y2612" s="1" t="s">
        <v>37</v>
      </c>
      <c r="Z2612">
        <v>24</v>
      </c>
      <c r="AA2612">
        <v>1303</v>
      </c>
      <c r="AB2612" s="1" t="s">
        <v>13500</v>
      </c>
      <c r="AC2612" s="1" t="s">
        <v>13500</v>
      </c>
      <c r="AD2612" t="s">
        <v>13495</v>
      </c>
      <c r="AE2612" s="1" t="s">
        <v>38</v>
      </c>
      <c r="AF2612" s="1" t="s">
        <v>38</v>
      </c>
      <c r="AG2612" t="s">
        <v>13526</v>
      </c>
      <c r="AH2612" t="s">
        <v>38</v>
      </c>
      <c r="AI2612" t="s">
        <v>13540</v>
      </c>
    </row>
    <row r="2613" spans="1:35" x14ac:dyDescent="0.25">
      <c r="A2613" s="1" t="s">
        <v>5316</v>
      </c>
      <c r="B2613" s="1" t="s">
        <v>30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s="1" t="s">
        <v>30</v>
      </c>
      <c r="I2613" s="1" t="s">
        <v>31</v>
      </c>
      <c r="J2613">
        <v>0</v>
      </c>
      <c r="K2613">
        <v>0</v>
      </c>
      <c r="L2613">
        <v>7</v>
      </c>
      <c r="M2613" s="1" t="s">
        <v>32</v>
      </c>
      <c r="N2613">
        <v>0</v>
      </c>
      <c r="O2613" s="1" t="s">
        <v>275</v>
      </c>
      <c r="P2613" s="1" t="s">
        <v>5317</v>
      </c>
      <c r="Q2613" s="1" t="s">
        <v>42</v>
      </c>
      <c r="R2613">
        <v>80</v>
      </c>
      <c r="S2613" s="1" t="s">
        <v>30</v>
      </c>
      <c r="T2613" s="1" t="s">
        <v>32</v>
      </c>
      <c r="U2613" s="1" t="s">
        <v>30</v>
      </c>
      <c r="V2613">
        <v>0</v>
      </c>
      <c r="W2613" s="1" t="s">
        <v>30</v>
      </c>
      <c r="X2613" s="1" t="s">
        <v>43</v>
      </c>
      <c r="Y2613" s="1" t="s">
        <v>58</v>
      </c>
      <c r="Z2613">
        <v>63</v>
      </c>
      <c r="AA2613">
        <v>4630</v>
      </c>
      <c r="AB2613" s="1" t="s">
        <v>13500</v>
      </c>
      <c r="AC2613" s="1" t="s">
        <v>13500</v>
      </c>
      <c r="AD2613" t="s">
        <v>13496</v>
      </c>
      <c r="AE2613" s="1" t="s">
        <v>38</v>
      </c>
      <c r="AF2613" s="1" t="s">
        <v>38</v>
      </c>
      <c r="AG2613" t="s">
        <v>13526</v>
      </c>
      <c r="AH2613" t="s">
        <v>38</v>
      </c>
      <c r="AI2613" t="s">
        <v>13540</v>
      </c>
    </row>
    <row r="2614" spans="1:35" x14ac:dyDescent="0.25">
      <c r="A2614" s="1" t="s">
        <v>5318</v>
      </c>
      <c r="B2614" s="1" t="s">
        <v>30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s="1" t="s">
        <v>30</v>
      </c>
      <c r="I2614" s="1" t="s">
        <v>31</v>
      </c>
      <c r="J2614">
        <v>0</v>
      </c>
      <c r="K2614">
        <v>1</v>
      </c>
      <c r="L2614">
        <v>4</v>
      </c>
      <c r="M2614" s="1" t="s">
        <v>32</v>
      </c>
      <c r="N2614">
        <v>0</v>
      </c>
      <c r="O2614" s="1" t="s">
        <v>65</v>
      </c>
      <c r="P2614" s="1" t="s">
        <v>5319</v>
      </c>
      <c r="Q2614" s="1" t="s">
        <v>42</v>
      </c>
      <c r="R2614">
        <v>34</v>
      </c>
      <c r="S2614" s="1" t="s">
        <v>30</v>
      </c>
      <c r="T2614" s="1" t="s">
        <v>30</v>
      </c>
      <c r="U2614" s="1" t="s">
        <v>30</v>
      </c>
      <c r="V2614">
        <v>0</v>
      </c>
      <c r="W2614" s="1" t="s">
        <v>30</v>
      </c>
      <c r="X2614" s="1" t="s">
        <v>36</v>
      </c>
      <c r="Y2614" s="1" t="s">
        <v>37</v>
      </c>
      <c r="Z2614">
        <v>44</v>
      </c>
      <c r="AA2614">
        <v>959</v>
      </c>
      <c r="AB2614" s="1" t="s">
        <v>13500</v>
      </c>
      <c r="AC2614" s="1" t="s">
        <v>13500</v>
      </c>
      <c r="AD2614" t="s">
        <v>13494</v>
      </c>
      <c r="AE2614" s="1" t="s">
        <v>38</v>
      </c>
      <c r="AF2614" s="1" t="s">
        <v>38</v>
      </c>
      <c r="AG2614" t="s">
        <v>13526</v>
      </c>
      <c r="AH2614" t="s">
        <v>38</v>
      </c>
      <c r="AI2614" t="s">
        <v>13539</v>
      </c>
    </row>
    <row r="2615" spans="1:35" x14ac:dyDescent="0.25">
      <c r="A2615" s="1" t="s">
        <v>5320</v>
      </c>
      <c r="B2615" s="1" t="s">
        <v>30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s="1" t="s">
        <v>30</v>
      </c>
      <c r="I2615" s="1" t="s">
        <v>31</v>
      </c>
      <c r="J2615">
        <v>0</v>
      </c>
      <c r="K2615">
        <v>0</v>
      </c>
      <c r="L2615">
        <v>2</v>
      </c>
      <c r="M2615" s="1" t="s">
        <v>32</v>
      </c>
      <c r="N2615">
        <v>0</v>
      </c>
      <c r="O2615" s="1" t="s">
        <v>71</v>
      </c>
      <c r="P2615" s="1" t="s">
        <v>5321</v>
      </c>
      <c r="Q2615" s="1" t="s">
        <v>35</v>
      </c>
      <c r="R2615">
        <v>38</v>
      </c>
      <c r="S2615" s="1" t="s">
        <v>30</v>
      </c>
      <c r="T2615" s="1" t="s">
        <v>30</v>
      </c>
      <c r="U2615" s="1" t="s">
        <v>30</v>
      </c>
      <c r="V2615">
        <v>0</v>
      </c>
      <c r="W2615" s="1" t="s">
        <v>32</v>
      </c>
      <c r="X2615" s="1" t="s">
        <v>36</v>
      </c>
      <c r="Y2615" s="1" t="s">
        <v>37</v>
      </c>
      <c r="Z2615">
        <v>21</v>
      </c>
      <c r="AA2615">
        <v>802</v>
      </c>
      <c r="AB2615" s="1" t="s">
        <v>13500</v>
      </c>
      <c r="AC2615" s="1" t="s">
        <v>13500</v>
      </c>
      <c r="AD2615" t="s">
        <v>13494</v>
      </c>
      <c r="AE2615" s="1" t="s">
        <v>38</v>
      </c>
      <c r="AF2615" s="1" t="s">
        <v>38</v>
      </c>
      <c r="AG2615" t="s">
        <v>13527</v>
      </c>
      <c r="AH2615" t="s">
        <v>38</v>
      </c>
      <c r="AI2615" t="s">
        <v>13539</v>
      </c>
    </row>
    <row r="2616" spans="1:35" x14ac:dyDescent="0.25">
      <c r="A2616" s="1" t="s">
        <v>5322</v>
      </c>
      <c r="B2616" s="1" t="s">
        <v>30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s="1" t="s">
        <v>30</v>
      </c>
      <c r="I2616" s="1" t="s">
        <v>31</v>
      </c>
      <c r="J2616">
        <v>0</v>
      </c>
      <c r="K2616">
        <v>0</v>
      </c>
      <c r="L2616">
        <v>3</v>
      </c>
      <c r="M2616" s="1" t="s">
        <v>32</v>
      </c>
      <c r="N2616">
        <v>0</v>
      </c>
      <c r="O2616" s="1" t="s">
        <v>94</v>
      </c>
      <c r="P2616" s="1" t="s">
        <v>5323</v>
      </c>
      <c r="Q2616" s="1" t="s">
        <v>35</v>
      </c>
      <c r="R2616">
        <v>46</v>
      </c>
      <c r="S2616" s="1" t="s">
        <v>30</v>
      </c>
      <c r="T2616" s="1" t="s">
        <v>30</v>
      </c>
      <c r="U2616" s="1" t="s">
        <v>30</v>
      </c>
      <c r="V2616">
        <v>0</v>
      </c>
      <c r="W2616" s="1" t="s">
        <v>30</v>
      </c>
      <c r="X2616" s="1" t="s">
        <v>36</v>
      </c>
      <c r="Y2616" s="1" t="s">
        <v>37</v>
      </c>
      <c r="Z2616">
        <v>18</v>
      </c>
      <c r="AA2616">
        <v>209</v>
      </c>
      <c r="AB2616" s="1" t="s">
        <v>13500</v>
      </c>
      <c r="AC2616" s="1" t="s">
        <v>13500</v>
      </c>
      <c r="AD2616" t="s">
        <v>13494</v>
      </c>
      <c r="AE2616" s="1" t="s">
        <v>38</v>
      </c>
      <c r="AF2616" s="1" t="s">
        <v>38</v>
      </c>
      <c r="AG2616" t="s">
        <v>13526</v>
      </c>
      <c r="AH2616" t="s">
        <v>38</v>
      </c>
      <c r="AI2616" t="s">
        <v>13539</v>
      </c>
    </row>
    <row r="2617" spans="1:35" x14ac:dyDescent="0.25">
      <c r="A2617" s="1" t="s">
        <v>5324</v>
      </c>
      <c r="B2617" s="1" t="s">
        <v>30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s="1" t="s">
        <v>30</v>
      </c>
      <c r="I2617" s="1" t="s">
        <v>31</v>
      </c>
      <c r="J2617">
        <v>0</v>
      </c>
      <c r="K2617">
        <v>0</v>
      </c>
      <c r="L2617">
        <v>8</v>
      </c>
      <c r="M2617" s="1" t="s">
        <v>32</v>
      </c>
      <c r="N2617">
        <v>0</v>
      </c>
      <c r="O2617" s="1" t="s">
        <v>216</v>
      </c>
      <c r="P2617" s="1" t="s">
        <v>5325</v>
      </c>
      <c r="Q2617" s="1" t="s">
        <v>42</v>
      </c>
      <c r="R2617">
        <v>51</v>
      </c>
      <c r="S2617" s="1" t="s">
        <v>30</v>
      </c>
      <c r="T2617" s="1" t="s">
        <v>30</v>
      </c>
      <c r="U2617" s="1" t="s">
        <v>30</v>
      </c>
      <c r="V2617">
        <v>0</v>
      </c>
      <c r="W2617" s="1" t="s">
        <v>30</v>
      </c>
      <c r="X2617" s="1" t="s">
        <v>57</v>
      </c>
      <c r="Y2617" s="1" t="s">
        <v>37</v>
      </c>
      <c r="Z2617">
        <v>41</v>
      </c>
      <c r="AA2617">
        <v>2325</v>
      </c>
      <c r="AB2617" s="1" t="s">
        <v>13500</v>
      </c>
      <c r="AC2617" s="1" t="s">
        <v>13500</v>
      </c>
      <c r="AD2617" t="s">
        <v>13494</v>
      </c>
      <c r="AE2617" s="1" t="s">
        <v>38</v>
      </c>
      <c r="AF2617" s="1" t="s">
        <v>38</v>
      </c>
      <c r="AG2617" t="s">
        <v>13526</v>
      </c>
      <c r="AH2617" t="s">
        <v>38</v>
      </c>
      <c r="AI2617" t="s">
        <v>13540</v>
      </c>
    </row>
    <row r="2618" spans="1:35" x14ac:dyDescent="0.25">
      <c r="A2618" s="1" t="s">
        <v>5326</v>
      </c>
      <c r="B2618" s="1" t="s">
        <v>30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s="1" t="s">
        <v>30</v>
      </c>
      <c r="I2618" s="1" t="s">
        <v>31</v>
      </c>
      <c r="J2618">
        <v>0</v>
      </c>
      <c r="K2618">
        <v>0</v>
      </c>
      <c r="L2618">
        <v>10</v>
      </c>
      <c r="M2618" s="1" t="s">
        <v>30</v>
      </c>
      <c r="N2618">
        <v>32</v>
      </c>
      <c r="O2618" s="1" t="s">
        <v>91</v>
      </c>
      <c r="P2618" s="1" t="s">
        <v>5327</v>
      </c>
      <c r="Q2618" s="1" t="s">
        <v>35</v>
      </c>
      <c r="R2618">
        <v>28</v>
      </c>
      <c r="S2618" s="1" t="s">
        <v>32</v>
      </c>
      <c r="T2618" s="1" t="s">
        <v>30</v>
      </c>
      <c r="U2618" s="1" t="s">
        <v>30</v>
      </c>
      <c r="V2618">
        <v>0</v>
      </c>
      <c r="W2618" s="1" t="s">
        <v>30</v>
      </c>
      <c r="X2618" s="1" t="s">
        <v>43</v>
      </c>
      <c r="Y2618" s="1" t="s">
        <v>58</v>
      </c>
      <c r="Z2618">
        <v>17</v>
      </c>
      <c r="AA2618">
        <v>295</v>
      </c>
      <c r="AB2618" s="1" t="s">
        <v>13500</v>
      </c>
      <c r="AC2618" s="1" t="s">
        <v>13500</v>
      </c>
      <c r="AD2618" t="s">
        <v>13495</v>
      </c>
      <c r="AE2618" s="1" t="s">
        <v>38</v>
      </c>
      <c r="AF2618" s="1" t="s">
        <v>38</v>
      </c>
      <c r="AG2618" t="s">
        <v>13526</v>
      </c>
      <c r="AH2618" t="s">
        <v>38</v>
      </c>
      <c r="AI2618" t="s">
        <v>13539</v>
      </c>
    </row>
    <row r="2619" spans="1:35" x14ac:dyDescent="0.25">
      <c r="A2619" s="1" t="s">
        <v>5328</v>
      </c>
      <c r="B2619" s="1" t="s">
        <v>30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s="1" t="s">
        <v>30</v>
      </c>
      <c r="I2619" s="1" t="s">
        <v>31</v>
      </c>
      <c r="J2619">
        <v>0</v>
      </c>
      <c r="K2619">
        <v>1</v>
      </c>
      <c r="L2619">
        <v>2</v>
      </c>
      <c r="M2619" s="1" t="s">
        <v>32</v>
      </c>
      <c r="N2619">
        <v>0</v>
      </c>
      <c r="O2619" s="1" t="s">
        <v>52</v>
      </c>
      <c r="P2619" s="1" t="s">
        <v>5329</v>
      </c>
      <c r="Q2619" s="1" t="s">
        <v>42</v>
      </c>
      <c r="R2619">
        <v>50</v>
      </c>
      <c r="S2619" s="1" t="s">
        <v>30</v>
      </c>
      <c r="T2619" s="1" t="s">
        <v>30</v>
      </c>
      <c r="U2619" s="1" t="s">
        <v>30</v>
      </c>
      <c r="V2619">
        <v>0</v>
      </c>
      <c r="W2619" s="1" t="s">
        <v>30</v>
      </c>
      <c r="X2619" s="1" t="s">
        <v>43</v>
      </c>
      <c r="Y2619" s="1" t="s">
        <v>58</v>
      </c>
      <c r="Z2619">
        <v>38</v>
      </c>
      <c r="AA2619">
        <v>1183</v>
      </c>
      <c r="AB2619" s="1" t="s">
        <v>13500</v>
      </c>
      <c r="AC2619" s="1" t="s">
        <v>13500</v>
      </c>
      <c r="AD2619" t="s">
        <v>13494</v>
      </c>
      <c r="AE2619" s="1" t="s">
        <v>38</v>
      </c>
      <c r="AF2619" s="1" t="s">
        <v>38</v>
      </c>
      <c r="AG2619" t="s">
        <v>13527</v>
      </c>
      <c r="AH2619" t="s">
        <v>38</v>
      </c>
      <c r="AI2619" t="s">
        <v>13539</v>
      </c>
    </row>
    <row r="2620" spans="1:35" x14ac:dyDescent="0.25">
      <c r="A2620" s="1" t="s">
        <v>5330</v>
      </c>
      <c r="B2620" s="1" t="s">
        <v>30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s="1" t="s">
        <v>30</v>
      </c>
      <c r="I2620" s="1" t="s">
        <v>31</v>
      </c>
      <c r="J2620">
        <v>0</v>
      </c>
      <c r="K2620">
        <v>1</v>
      </c>
      <c r="L2620">
        <v>0</v>
      </c>
      <c r="M2620" s="1" t="s">
        <v>30</v>
      </c>
      <c r="N2620">
        <v>0</v>
      </c>
      <c r="O2620" s="1" t="s">
        <v>68</v>
      </c>
      <c r="P2620" s="1" t="s">
        <v>5331</v>
      </c>
      <c r="Q2620" s="1" t="s">
        <v>35</v>
      </c>
      <c r="R2620">
        <v>39</v>
      </c>
      <c r="S2620" s="1" t="s">
        <v>30</v>
      </c>
      <c r="T2620" s="1" t="s">
        <v>30</v>
      </c>
      <c r="U2620" s="1" t="s">
        <v>30</v>
      </c>
      <c r="V2620">
        <v>0</v>
      </c>
      <c r="W2620" s="1" t="s">
        <v>30</v>
      </c>
      <c r="X2620" s="1" t="s">
        <v>43</v>
      </c>
      <c r="Y2620" s="1" t="s">
        <v>58</v>
      </c>
      <c r="Z2620">
        <v>12</v>
      </c>
      <c r="AA2620">
        <v>482</v>
      </c>
      <c r="AB2620" s="1" t="s">
        <v>13500</v>
      </c>
      <c r="AC2620" s="1" t="s">
        <v>13500</v>
      </c>
      <c r="AD2620" t="s">
        <v>13494</v>
      </c>
      <c r="AE2620" s="1" t="s">
        <v>38</v>
      </c>
      <c r="AF2620" s="1" t="s">
        <v>38</v>
      </c>
      <c r="AG2620" t="s">
        <v>13527</v>
      </c>
      <c r="AH2620" t="s">
        <v>38</v>
      </c>
      <c r="AI2620" t="s">
        <v>13540</v>
      </c>
    </row>
    <row r="2621" spans="1:35" x14ac:dyDescent="0.25">
      <c r="A2621" s="1" t="s">
        <v>5332</v>
      </c>
      <c r="B2621" s="1" t="s">
        <v>30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s="1" t="s">
        <v>30</v>
      </c>
      <c r="I2621" s="1" t="s">
        <v>31</v>
      </c>
      <c r="J2621">
        <v>0</v>
      </c>
      <c r="K2621">
        <v>1</v>
      </c>
      <c r="L2621">
        <v>3</v>
      </c>
      <c r="M2621" s="1" t="s">
        <v>32</v>
      </c>
      <c r="N2621">
        <v>0</v>
      </c>
      <c r="O2621" s="1" t="s">
        <v>80</v>
      </c>
      <c r="P2621" s="1" t="s">
        <v>5333</v>
      </c>
      <c r="Q2621" s="1" t="s">
        <v>42</v>
      </c>
      <c r="R2621">
        <v>47</v>
      </c>
      <c r="S2621" s="1" t="s">
        <v>30</v>
      </c>
      <c r="T2621" s="1" t="s">
        <v>30</v>
      </c>
      <c r="U2621" s="1" t="s">
        <v>30</v>
      </c>
      <c r="V2621">
        <v>0</v>
      </c>
      <c r="W2621" s="1" t="s">
        <v>32</v>
      </c>
      <c r="X2621" s="1" t="s">
        <v>36</v>
      </c>
      <c r="Y2621" s="1" t="s">
        <v>37</v>
      </c>
      <c r="Z2621">
        <v>48</v>
      </c>
      <c r="AA2621">
        <v>3166</v>
      </c>
      <c r="AB2621" s="1" t="s">
        <v>13500</v>
      </c>
      <c r="AC2621" s="1" t="s">
        <v>13500</v>
      </c>
      <c r="AD2621" t="s">
        <v>13494</v>
      </c>
      <c r="AE2621" s="1" t="s">
        <v>38</v>
      </c>
      <c r="AF2621" s="1" t="s">
        <v>38</v>
      </c>
      <c r="AG2621" t="s">
        <v>13526</v>
      </c>
      <c r="AH2621" t="s">
        <v>38</v>
      </c>
      <c r="AI2621" t="s">
        <v>13540</v>
      </c>
    </row>
    <row r="2622" spans="1:35" x14ac:dyDescent="0.25">
      <c r="A2622" s="1" t="s">
        <v>5334</v>
      </c>
      <c r="B2622" s="1" t="s">
        <v>30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s="1" t="s">
        <v>32</v>
      </c>
      <c r="I2622" s="1" t="s">
        <v>46</v>
      </c>
      <c r="J2622">
        <v>0</v>
      </c>
      <c r="K2622">
        <v>2</v>
      </c>
      <c r="L2622">
        <v>28</v>
      </c>
      <c r="M2622" s="1" t="s">
        <v>32</v>
      </c>
      <c r="N2622">
        <v>0</v>
      </c>
      <c r="O2622" s="1" t="s">
        <v>52</v>
      </c>
      <c r="P2622" s="1" t="s">
        <v>5335</v>
      </c>
      <c r="Q2622" s="1" t="s">
        <v>35</v>
      </c>
      <c r="R2622">
        <v>21</v>
      </c>
      <c r="S2622" s="1" t="s">
        <v>32</v>
      </c>
      <c r="T2622" s="1" t="s">
        <v>30</v>
      </c>
      <c r="U2622" s="1" t="s">
        <v>30</v>
      </c>
      <c r="V2622">
        <v>0</v>
      </c>
      <c r="W2622" s="1" t="s">
        <v>32</v>
      </c>
      <c r="X2622" s="1" t="s">
        <v>36</v>
      </c>
      <c r="Y2622" s="1" t="s">
        <v>37</v>
      </c>
      <c r="Z2622">
        <v>46</v>
      </c>
      <c r="AA2622">
        <v>1079</v>
      </c>
      <c r="AB2622" s="1" t="s">
        <v>13500</v>
      </c>
      <c r="AC2622" s="1" t="s">
        <v>13500</v>
      </c>
      <c r="AD2622" t="s">
        <v>13495</v>
      </c>
      <c r="AE2622" s="1" t="s">
        <v>38</v>
      </c>
      <c r="AF2622" s="1" t="s">
        <v>38</v>
      </c>
      <c r="AG2622" t="s">
        <v>13526</v>
      </c>
      <c r="AH2622" t="s">
        <v>38</v>
      </c>
      <c r="AI2622" t="s">
        <v>13539</v>
      </c>
    </row>
    <row r="2623" spans="1:35" x14ac:dyDescent="0.25">
      <c r="A2623" s="1" t="s">
        <v>5336</v>
      </c>
      <c r="B2623" s="1" t="s">
        <v>30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s="1" t="s">
        <v>30</v>
      </c>
      <c r="I2623" s="1" t="s">
        <v>31</v>
      </c>
      <c r="J2623">
        <v>0</v>
      </c>
      <c r="K2623">
        <v>2</v>
      </c>
      <c r="L2623">
        <v>8</v>
      </c>
      <c r="M2623" s="1" t="s">
        <v>32</v>
      </c>
      <c r="N2623">
        <v>0</v>
      </c>
      <c r="O2623" s="1" t="s">
        <v>111</v>
      </c>
      <c r="P2623" s="1" t="s">
        <v>5337</v>
      </c>
      <c r="Q2623" s="1" t="s">
        <v>35</v>
      </c>
      <c r="R2623">
        <v>48</v>
      </c>
      <c r="S2623" s="1" t="s">
        <v>30</v>
      </c>
      <c r="T2623" s="1" t="s">
        <v>30</v>
      </c>
      <c r="U2623" s="1" t="s">
        <v>30</v>
      </c>
      <c r="V2623">
        <v>0</v>
      </c>
      <c r="W2623" s="1" t="s">
        <v>32</v>
      </c>
      <c r="X2623" s="1" t="s">
        <v>43</v>
      </c>
      <c r="Y2623" s="1" t="s">
        <v>58</v>
      </c>
      <c r="Z2623">
        <v>67</v>
      </c>
      <c r="AA2623">
        <v>4513</v>
      </c>
      <c r="AB2623" s="1" t="s">
        <v>13500</v>
      </c>
      <c r="AC2623" s="1" t="s">
        <v>13500</v>
      </c>
      <c r="AD2623" t="s">
        <v>13494</v>
      </c>
      <c r="AE2623" s="1" t="s">
        <v>38</v>
      </c>
      <c r="AF2623" s="1" t="s">
        <v>38</v>
      </c>
      <c r="AG2623" t="s">
        <v>13526</v>
      </c>
      <c r="AH2623" t="s">
        <v>38</v>
      </c>
      <c r="AI2623" t="s">
        <v>13540</v>
      </c>
    </row>
    <row r="2624" spans="1:35" x14ac:dyDescent="0.25">
      <c r="A2624" s="1" t="s">
        <v>5338</v>
      </c>
      <c r="B2624" s="1" t="s">
        <v>30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s="1" t="s">
        <v>30</v>
      </c>
      <c r="I2624" s="1" t="s">
        <v>31</v>
      </c>
      <c r="J2624">
        <v>0</v>
      </c>
      <c r="K2624">
        <v>1</v>
      </c>
      <c r="L2624">
        <v>9</v>
      </c>
      <c r="M2624" s="1" t="s">
        <v>30</v>
      </c>
      <c r="N2624">
        <v>24</v>
      </c>
      <c r="O2624" s="1" t="s">
        <v>153</v>
      </c>
      <c r="P2624" s="1" t="s">
        <v>5339</v>
      </c>
      <c r="Q2624" s="1" t="s">
        <v>35</v>
      </c>
      <c r="R2624">
        <v>78</v>
      </c>
      <c r="S2624" s="1" t="s">
        <v>30</v>
      </c>
      <c r="T2624" s="1" t="s">
        <v>32</v>
      </c>
      <c r="U2624" s="1" t="s">
        <v>30</v>
      </c>
      <c r="V2624">
        <v>0</v>
      </c>
      <c r="W2624" s="1" t="s">
        <v>30</v>
      </c>
      <c r="X2624" s="1" t="s">
        <v>57</v>
      </c>
      <c r="Y2624" s="1" t="s">
        <v>58</v>
      </c>
      <c r="Z2624">
        <v>17</v>
      </c>
      <c r="AA2624">
        <v>746</v>
      </c>
      <c r="AB2624" s="1" t="s">
        <v>13500</v>
      </c>
      <c r="AC2624" s="1" t="s">
        <v>13500</v>
      </c>
      <c r="AD2624" t="s">
        <v>13496</v>
      </c>
      <c r="AE2624" s="1" t="s">
        <v>38</v>
      </c>
      <c r="AF2624" s="1" t="s">
        <v>38</v>
      </c>
      <c r="AG2624" t="s">
        <v>13526</v>
      </c>
      <c r="AH2624" t="s">
        <v>38</v>
      </c>
      <c r="AI2624" t="s">
        <v>13540</v>
      </c>
    </row>
    <row r="2625" spans="1:35" x14ac:dyDescent="0.25">
      <c r="A2625" s="1" t="s">
        <v>5340</v>
      </c>
      <c r="B2625" s="1" t="s">
        <v>30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s="1" t="s">
        <v>30</v>
      </c>
      <c r="I2625" s="1" t="s">
        <v>31</v>
      </c>
      <c r="J2625">
        <v>0</v>
      </c>
      <c r="K2625">
        <v>1</v>
      </c>
      <c r="L2625">
        <v>2</v>
      </c>
      <c r="M2625" s="1" t="s">
        <v>32</v>
      </c>
      <c r="N2625">
        <v>0</v>
      </c>
      <c r="O2625" s="1" t="s">
        <v>83</v>
      </c>
      <c r="P2625" s="1" t="s">
        <v>5341</v>
      </c>
      <c r="Q2625" s="1" t="s">
        <v>35</v>
      </c>
      <c r="R2625">
        <v>36</v>
      </c>
      <c r="S2625" s="1" t="s">
        <v>30</v>
      </c>
      <c r="T2625" s="1" t="s">
        <v>30</v>
      </c>
      <c r="U2625" s="1" t="s">
        <v>30</v>
      </c>
      <c r="V2625">
        <v>0</v>
      </c>
      <c r="W2625" s="1" t="s">
        <v>30</v>
      </c>
      <c r="X2625" s="1" t="s">
        <v>36</v>
      </c>
      <c r="Y2625" s="1" t="s">
        <v>37</v>
      </c>
      <c r="Z2625">
        <v>40</v>
      </c>
      <c r="AA2625">
        <v>976</v>
      </c>
      <c r="AB2625" s="1" t="s">
        <v>13500</v>
      </c>
      <c r="AC2625" s="1" t="s">
        <v>13500</v>
      </c>
      <c r="AD2625" t="s">
        <v>13494</v>
      </c>
      <c r="AE2625" s="1" t="s">
        <v>38</v>
      </c>
      <c r="AF2625" s="1" t="s">
        <v>38</v>
      </c>
      <c r="AG2625" t="s">
        <v>13527</v>
      </c>
      <c r="AH2625" t="s">
        <v>38</v>
      </c>
      <c r="AI2625" t="s">
        <v>13539</v>
      </c>
    </row>
    <row r="2626" spans="1:35" x14ac:dyDescent="0.25">
      <c r="A2626" s="1" t="s">
        <v>5342</v>
      </c>
      <c r="B2626" s="1" t="s">
        <v>30</v>
      </c>
      <c r="C2626">
        <v>7</v>
      </c>
      <c r="D2626">
        <v>28</v>
      </c>
      <c r="E2626">
        <v>70.7</v>
      </c>
      <c r="F2626">
        <v>0</v>
      </c>
      <c r="G2626">
        <v>0</v>
      </c>
      <c r="H2626" s="1" t="s">
        <v>30</v>
      </c>
      <c r="I2626" s="1" t="s">
        <v>31</v>
      </c>
      <c r="J2626">
        <v>0</v>
      </c>
      <c r="K2626">
        <v>1</v>
      </c>
      <c r="L2626">
        <v>4</v>
      </c>
      <c r="M2626" s="1" t="s">
        <v>32</v>
      </c>
      <c r="N2626">
        <v>0</v>
      </c>
      <c r="O2626" s="1" t="s">
        <v>179</v>
      </c>
      <c r="P2626" s="1" t="s">
        <v>5343</v>
      </c>
      <c r="Q2626" s="1" t="s">
        <v>42</v>
      </c>
      <c r="R2626">
        <v>52</v>
      </c>
      <c r="S2626" s="1" t="s">
        <v>30</v>
      </c>
      <c r="T2626" s="1" t="s">
        <v>30</v>
      </c>
      <c r="U2626" s="1" t="s">
        <v>30</v>
      </c>
      <c r="V2626">
        <v>0</v>
      </c>
      <c r="W2626" s="1" t="s">
        <v>30</v>
      </c>
      <c r="X2626" s="1" t="s">
        <v>36</v>
      </c>
      <c r="Y2626" s="1" t="s">
        <v>37</v>
      </c>
      <c r="Z2626">
        <v>43</v>
      </c>
      <c r="AA2626">
        <v>304</v>
      </c>
      <c r="AB2626" s="1" t="s">
        <v>13500</v>
      </c>
      <c r="AC2626" s="1" t="s">
        <v>13500</v>
      </c>
      <c r="AD2626" t="s">
        <v>13494</v>
      </c>
      <c r="AE2626" s="1" t="s">
        <v>38</v>
      </c>
      <c r="AF2626" s="1" t="s">
        <v>38</v>
      </c>
      <c r="AG2626" t="s">
        <v>13526</v>
      </c>
      <c r="AH2626" t="s">
        <v>38</v>
      </c>
      <c r="AI2626" t="s">
        <v>13538</v>
      </c>
    </row>
    <row r="2627" spans="1:35" x14ac:dyDescent="0.25">
      <c r="A2627" s="1" t="s">
        <v>5344</v>
      </c>
      <c r="B2627" s="1" t="s">
        <v>30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s="1" t="s">
        <v>30</v>
      </c>
      <c r="I2627" s="1" t="s">
        <v>31</v>
      </c>
      <c r="J2627">
        <v>0</v>
      </c>
      <c r="K2627">
        <v>1</v>
      </c>
      <c r="L2627">
        <v>3</v>
      </c>
      <c r="M2627" s="1" t="s">
        <v>30</v>
      </c>
      <c r="N2627">
        <v>38</v>
      </c>
      <c r="O2627" s="1" t="s">
        <v>166</v>
      </c>
      <c r="P2627" s="1" t="s">
        <v>5345</v>
      </c>
      <c r="Q2627" s="1" t="s">
        <v>42</v>
      </c>
      <c r="R2627">
        <v>54</v>
      </c>
      <c r="S2627" s="1" t="s">
        <v>30</v>
      </c>
      <c r="T2627" s="1" t="s">
        <v>30</v>
      </c>
      <c r="U2627" s="1" t="s">
        <v>30</v>
      </c>
      <c r="V2627">
        <v>0</v>
      </c>
      <c r="W2627" s="1" t="s">
        <v>32</v>
      </c>
      <c r="X2627" s="1" t="s">
        <v>43</v>
      </c>
      <c r="Y2627" s="1" t="s">
        <v>37</v>
      </c>
      <c r="Z2627">
        <v>34</v>
      </c>
      <c r="AA2627">
        <v>1381</v>
      </c>
      <c r="AB2627" s="1" t="s">
        <v>13500</v>
      </c>
      <c r="AC2627" s="1" t="s">
        <v>13500</v>
      </c>
      <c r="AD2627" t="s">
        <v>13494</v>
      </c>
      <c r="AE2627" s="1" t="s">
        <v>38</v>
      </c>
      <c r="AF2627" s="1" t="s">
        <v>38</v>
      </c>
      <c r="AG2627" t="s">
        <v>13526</v>
      </c>
      <c r="AH2627" t="s">
        <v>38</v>
      </c>
      <c r="AI2627" t="s">
        <v>13539</v>
      </c>
    </row>
    <row r="2628" spans="1:35" x14ac:dyDescent="0.25">
      <c r="A2628" s="1" t="s">
        <v>5346</v>
      </c>
      <c r="B2628" s="1" t="s">
        <v>30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s="1" t="s">
        <v>30</v>
      </c>
      <c r="I2628" s="1" t="s">
        <v>31</v>
      </c>
      <c r="J2628">
        <v>0</v>
      </c>
      <c r="K2628">
        <v>0</v>
      </c>
      <c r="L2628">
        <v>5</v>
      </c>
      <c r="M2628" s="1" t="s">
        <v>32</v>
      </c>
      <c r="N2628">
        <v>0</v>
      </c>
      <c r="O2628" s="1" t="s">
        <v>269</v>
      </c>
      <c r="P2628" s="1" t="s">
        <v>5347</v>
      </c>
      <c r="Q2628" s="1" t="s">
        <v>35</v>
      </c>
      <c r="R2628">
        <v>35</v>
      </c>
      <c r="S2628" s="1" t="s">
        <v>30</v>
      </c>
      <c r="T2628" s="1" t="s">
        <v>30</v>
      </c>
      <c r="U2628" s="1" t="s">
        <v>30</v>
      </c>
      <c r="V2628">
        <v>0</v>
      </c>
      <c r="W2628" s="1" t="s">
        <v>30</v>
      </c>
      <c r="X2628" s="1" t="s">
        <v>43</v>
      </c>
      <c r="Y2628" s="1" t="s">
        <v>58</v>
      </c>
      <c r="Z2628">
        <v>67</v>
      </c>
      <c r="AA2628">
        <v>3528</v>
      </c>
      <c r="AB2628" s="1" t="s">
        <v>13500</v>
      </c>
      <c r="AC2628" s="1" t="s">
        <v>13500</v>
      </c>
      <c r="AD2628" t="s">
        <v>13494</v>
      </c>
      <c r="AE2628" s="1" t="s">
        <v>38</v>
      </c>
      <c r="AF2628" s="1" t="s">
        <v>38</v>
      </c>
      <c r="AG2628" t="s">
        <v>13526</v>
      </c>
      <c r="AH2628" t="s">
        <v>38</v>
      </c>
      <c r="AI2628" t="s">
        <v>13540</v>
      </c>
    </row>
    <row r="2629" spans="1:35" x14ac:dyDescent="0.25">
      <c r="A2629" s="1" t="s">
        <v>5348</v>
      </c>
      <c r="B2629" s="1" t="s">
        <v>30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s="1" t="s">
        <v>30</v>
      </c>
      <c r="I2629" s="1" t="s">
        <v>31</v>
      </c>
      <c r="J2629">
        <v>0</v>
      </c>
      <c r="K2629">
        <v>0</v>
      </c>
      <c r="L2629">
        <v>0</v>
      </c>
      <c r="M2629" s="1" t="s">
        <v>30</v>
      </c>
      <c r="N2629">
        <v>0</v>
      </c>
      <c r="O2629" s="1" t="s">
        <v>471</v>
      </c>
      <c r="P2629" s="1" t="s">
        <v>5349</v>
      </c>
      <c r="Q2629" s="1" t="s">
        <v>42</v>
      </c>
      <c r="R2629">
        <v>71</v>
      </c>
      <c r="S2629" s="1" t="s">
        <v>30</v>
      </c>
      <c r="T2629" s="1" t="s">
        <v>32</v>
      </c>
      <c r="U2629" s="1" t="s">
        <v>30</v>
      </c>
      <c r="V2629">
        <v>0</v>
      </c>
      <c r="W2629" s="1" t="s">
        <v>30</v>
      </c>
      <c r="X2629" s="1" t="s">
        <v>57</v>
      </c>
      <c r="Y2629" s="1" t="s">
        <v>58</v>
      </c>
      <c r="Z2629">
        <v>8</v>
      </c>
      <c r="AA2629">
        <v>559</v>
      </c>
      <c r="AB2629" s="1" t="s">
        <v>13500</v>
      </c>
      <c r="AC2629" s="1" t="s">
        <v>13500</v>
      </c>
      <c r="AD2629" t="s">
        <v>13496</v>
      </c>
      <c r="AE2629" s="1" t="s">
        <v>38</v>
      </c>
      <c r="AF2629" s="1" t="s">
        <v>38</v>
      </c>
      <c r="AG2629" t="s">
        <v>13527</v>
      </c>
      <c r="AH2629" t="s">
        <v>38</v>
      </c>
      <c r="AI2629" t="s">
        <v>13540</v>
      </c>
    </row>
    <row r="2630" spans="1:35" x14ac:dyDescent="0.25">
      <c r="A2630" s="1" t="s">
        <v>5350</v>
      </c>
      <c r="B2630" s="1" t="s">
        <v>30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s="1" t="s">
        <v>30</v>
      </c>
      <c r="I2630" s="1" t="s">
        <v>31</v>
      </c>
      <c r="J2630">
        <v>0</v>
      </c>
      <c r="K2630">
        <v>2</v>
      </c>
      <c r="L2630">
        <v>3</v>
      </c>
      <c r="M2630" s="1" t="s">
        <v>32</v>
      </c>
      <c r="N2630">
        <v>0</v>
      </c>
      <c r="O2630" s="1" t="s">
        <v>202</v>
      </c>
      <c r="P2630" s="1" t="s">
        <v>5351</v>
      </c>
      <c r="Q2630" s="1" t="s">
        <v>35</v>
      </c>
      <c r="R2630">
        <v>57</v>
      </c>
      <c r="S2630" s="1" t="s">
        <v>30</v>
      </c>
      <c r="T2630" s="1" t="s">
        <v>30</v>
      </c>
      <c r="U2630" s="1" t="s">
        <v>30</v>
      </c>
      <c r="V2630">
        <v>0</v>
      </c>
      <c r="W2630" s="1" t="s">
        <v>32</v>
      </c>
      <c r="X2630" s="1" t="s">
        <v>43</v>
      </c>
      <c r="Y2630" s="1" t="s">
        <v>58</v>
      </c>
      <c r="Z2630">
        <v>59</v>
      </c>
      <c r="AA2630">
        <v>3168</v>
      </c>
      <c r="AB2630" s="1" t="s">
        <v>13500</v>
      </c>
      <c r="AC2630" s="1" t="s">
        <v>13500</v>
      </c>
      <c r="AD2630" t="s">
        <v>13494</v>
      </c>
      <c r="AE2630" s="1" t="s">
        <v>38</v>
      </c>
      <c r="AF2630" s="1" t="s">
        <v>38</v>
      </c>
      <c r="AG2630" t="s">
        <v>13526</v>
      </c>
      <c r="AH2630" t="s">
        <v>38</v>
      </c>
      <c r="AI2630" t="s">
        <v>13540</v>
      </c>
    </row>
    <row r="2631" spans="1:35" x14ac:dyDescent="0.25">
      <c r="A2631" s="1" t="s">
        <v>5352</v>
      </c>
      <c r="B2631" s="1" t="s">
        <v>30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s="1" t="s">
        <v>30</v>
      </c>
      <c r="I2631" s="1" t="s">
        <v>31</v>
      </c>
      <c r="J2631">
        <v>0</v>
      </c>
      <c r="K2631">
        <v>1</v>
      </c>
      <c r="L2631">
        <v>3</v>
      </c>
      <c r="M2631" s="1" t="s">
        <v>32</v>
      </c>
      <c r="N2631">
        <v>0</v>
      </c>
      <c r="O2631" s="1" t="s">
        <v>697</v>
      </c>
      <c r="P2631" s="1" t="s">
        <v>5353</v>
      </c>
      <c r="Q2631" s="1" t="s">
        <v>42</v>
      </c>
      <c r="R2631">
        <v>59</v>
      </c>
      <c r="S2631" s="1" t="s">
        <v>30</v>
      </c>
      <c r="T2631" s="1" t="s">
        <v>30</v>
      </c>
      <c r="U2631" s="1" t="s">
        <v>30</v>
      </c>
      <c r="V2631">
        <v>0</v>
      </c>
      <c r="W2631" s="1" t="s">
        <v>30</v>
      </c>
      <c r="X2631" s="1" t="s">
        <v>57</v>
      </c>
      <c r="Y2631" s="1" t="s">
        <v>58</v>
      </c>
      <c r="Z2631">
        <v>53</v>
      </c>
      <c r="AA2631">
        <v>3353</v>
      </c>
      <c r="AB2631" s="1" t="s">
        <v>13500</v>
      </c>
      <c r="AC2631" s="1" t="s">
        <v>13500</v>
      </c>
      <c r="AD2631" t="s">
        <v>13494</v>
      </c>
      <c r="AE2631" s="1" t="s">
        <v>38</v>
      </c>
      <c r="AF2631" s="1" t="s">
        <v>38</v>
      </c>
      <c r="AG2631" t="s">
        <v>13526</v>
      </c>
      <c r="AH2631" t="s">
        <v>38</v>
      </c>
      <c r="AI2631" t="s">
        <v>13540</v>
      </c>
    </row>
    <row r="2632" spans="1:35" x14ac:dyDescent="0.25">
      <c r="A2632" s="1" t="s">
        <v>5354</v>
      </c>
      <c r="B2632" s="1" t="s">
        <v>30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s="1" t="s">
        <v>30</v>
      </c>
      <c r="I2632" s="1" t="s">
        <v>31</v>
      </c>
      <c r="J2632">
        <v>0</v>
      </c>
      <c r="K2632">
        <v>1</v>
      </c>
      <c r="L2632">
        <v>4</v>
      </c>
      <c r="M2632" s="1" t="s">
        <v>32</v>
      </c>
      <c r="N2632">
        <v>0</v>
      </c>
      <c r="O2632" s="1" t="s">
        <v>150</v>
      </c>
      <c r="P2632" s="1" t="s">
        <v>5355</v>
      </c>
      <c r="Q2632" s="1" t="s">
        <v>35</v>
      </c>
      <c r="R2632">
        <v>44</v>
      </c>
      <c r="S2632" s="1" t="s">
        <v>30</v>
      </c>
      <c r="T2632" s="1" t="s">
        <v>30</v>
      </c>
      <c r="U2632" s="1" t="s">
        <v>30</v>
      </c>
      <c r="V2632">
        <v>0</v>
      </c>
      <c r="W2632" s="1" t="s">
        <v>30</v>
      </c>
      <c r="X2632" s="1" t="s">
        <v>36</v>
      </c>
      <c r="Y2632" s="1" t="s">
        <v>58</v>
      </c>
      <c r="Z2632">
        <v>10</v>
      </c>
      <c r="AA2632">
        <v>201</v>
      </c>
      <c r="AB2632" s="1" t="s">
        <v>13500</v>
      </c>
      <c r="AC2632" s="1" t="s">
        <v>13500</v>
      </c>
      <c r="AD2632" t="s">
        <v>13494</v>
      </c>
      <c r="AE2632" s="1" t="s">
        <v>38</v>
      </c>
      <c r="AF2632" s="1" t="s">
        <v>38</v>
      </c>
      <c r="AG2632" t="s">
        <v>13526</v>
      </c>
      <c r="AH2632" t="s">
        <v>38</v>
      </c>
      <c r="AI2632" t="s">
        <v>13539</v>
      </c>
    </row>
    <row r="2633" spans="1:35" x14ac:dyDescent="0.25">
      <c r="A2633" s="1" t="s">
        <v>5356</v>
      </c>
      <c r="B2633" s="1" t="s">
        <v>30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s="1" t="s">
        <v>30</v>
      </c>
      <c r="I2633" s="1" t="s">
        <v>31</v>
      </c>
      <c r="J2633">
        <v>0</v>
      </c>
      <c r="K2633">
        <v>1</v>
      </c>
      <c r="L2633">
        <v>9</v>
      </c>
      <c r="M2633" s="1" t="s">
        <v>32</v>
      </c>
      <c r="N2633">
        <v>0</v>
      </c>
      <c r="O2633" s="1" t="s">
        <v>100</v>
      </c>
      <c r="P2633" s="1" t="s">
        <v>5357</v>
      </c>
      <c r="Q2633" s="1" t="s">
        <v>42</v>
      </c>
      <c r="R2633">
        <v>78</v>
      </c>
      <c r="S2633" s="1" t="s">
        <v>30</v>
      </c>
      <c r="T2633" s="1" t="s">
        <v>32</v>
      </c>
      <c r="U2633" s="1" t="s">
        <v>30</v>
      </c>
      <c r="V2633">
        <v>0</v>
      </c>
      <c r="W2633" s="1" t="s">
        <v>32</v>
      </c>
      <c r="X2633" s="1" t="s">
        <v>57</v>
      </c>
      <c r="Y2633" s="1" t="s">
        <v>58</v>
      </c>
      <c r="Z2633">
        <v>47</v>
      </c>
      <c r="AA2633">
        <v>3003</v>
      </c>
      <c r="AB2633" s="1" t="s">
        <v>13500</v>
      </c>
      <c r="AC2633" s="1" t="s">
        <v>13500</v>
      </c>
      <c r="AD2633" t="s">
        <v>13496</v>
      </c>
      <c r="AE2633" s="1" t="s">
        <v>38</v>
      </c>
      <c r="AF2633" s="1" t="s">
        <v>38</v>
      </c>
      <c r="AG2633" t="s">
        <v>13526</v>
      </c>
      <c r="AH2633" t="s">
        <v>38</v>
      </c>
      <c r="AI2633" t="s">
        <v>13540</v>
      </c>
    </row>
    <row r="2634" spans="1:35" x14ac:dyDescent="0.25">
      <c r="A2634" s="1" t="s">
        <v>5358</v>
      </c>
      <c r="B2634" s="1" t="s">
        <v>30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s="1" t="s">
        <v>30</v>
      </c>
      <c r="I2634" s="1" t="s">
        <v>31</v>
      </c>
      <c r="J2634">
        <v>0</v>
      </c>
      <c r="K2634">
        <v>0</v>
      </c>
      <c r="L2634">
        <v>0</v>
      </c>
      <c r="M2634" s="1" t="s">
        <v>32</v>
      </c>
      <c r="N2634">
        <v>0</v>
      </c>
      <c r="O2634" s="1" t="s">
        <v>40</v>
      </c>
      <c r="P2634" s="1" t="s">
        <v>5359</v>
      </c>
      <c r="Q2634" s="1" t="s">
        <v>35</v>
      </c>
      <c r="R2634">
        <v>69</v>
      </c>
      <c r="S2634" s="1" t="s">
        <v>30</v>
      </c>
      <c r="T2634" s="1" t="s">
        <v>32</v>
      </c>
      <c r="U2634" s="1" t="s">
        <v>30</v>
      </c>
      <c r="V2634">
        <v>0</v>
      </c>
      <c r="W2634" s="1" t="s">
        <v>30</v>
      </c>
      <c r="X2634" s="1" t="s">
        <v>43</v>
      </c>
      <c r="Y2634" s="1" t="s">
        <v>37</v>
      </c>
      <c r="Z2634">
        <v>26</v>
      </c>
      <c r="AA2634">
        <v>1254</v>
      </c>
      <c r="AB2634" s="1" t="s">
        <v>13500</v>
      </c>
      <c r="AC2634" s="1" t="s">
        <v>13500</v>
      </c>
      <c r="AD2634" t="s">
        <v>13496</v>
      </c>
      <c r="AE2634" s="1" t="s">
        <v>38</v>
      </c>
      <c r="AF2634" s="1" t="s">
        <v>38</v>
      </c>
      <c r="AG2634" t="s">
        <v>13527</v>
      </c>
      <c r="AH2634" t="s">
        <v>38</v>
      </c>
      <c r="AI2634" t="s">
        <v>13540</v>
      </c>
    </row>
    <row r="2635" spans="1:35" x14ac:dyDescent="0.25">
      <c r="A2635" s="1" t="s">
        <v>5360</v>
      </c>
      <c r="B2635" s="1" t="s">
        <v>30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s="1" t="s">
        <v>32</v>
      </c>
      <c r="I2635" s="1" t="s">
        <v>46</v>
      </c>
      <c r="J2635">
        <v>0</v>
      </c>
      <c r="K2635">
        <v>0</v>
      </c>
      <c r="L2635">
        <v>1</v>
      </c>
      <c r="M2635" s="1" t="s">
        <v>32</v>
      </c>
      <c r="N2635">
        <v>0</v>
      </c>
      <c r="O2635" s="1" t="s">
        <v>275</v>
      </c>
      <c r="P2635" s="1" t="s">
        <v>5361</v>
      </c>
      <c r="Q2635" s="1" t="s">
        <v>42</v>
      </c>
      <c r="R2635">
        <v>54</v>
      </c>
      <c r="S2635" s="1" t="s">
        <v>30</v>
      </c>
      <c r="T2635" s="1" t="s">
        <v>30</v>
      </c>
      <c r="U2635" s="1" t="s">
        <v>30</v>
      </c>
      <c r="V2635">
        <v>0</v>
      </c>
      <c r="W2635" s="1" t="s">
        <v>32</v>
      </c>
      <c r="X2635" s="1" t="s">
        <v>43</v>
      </c>
      <c r="Y2635" s="1" t="s">
        <v>37</v>
      </c>
      <c r="Z2635">
        <v>67</v>
      </c>
      <c r="AA2635">
        <v>4697</v>
      </c>
      <c r="AB2635" s="1" t="s">
        <v>13500</v>
      </c>
      <c r="AC2635" s="1" t="s">
        <v>13500</v>
      </c>
      <c r="AD2635" t="s">
        <v>13494</v>
      </c>
      <c r="AE2635" s="1" t="s">
        <v>38</v>
      </c>
      <c r="AF2635" s="1" t="s">
        <v>38</v>
      </c>
      <c r="AG2635" t="s">
        <v>13527</v>
      </c>
      <c r="AH2635" t="s">
        <v>38</v>
      </c>
      <c r="AI2635" t="s">
        <v>13540</v>
      </c>
    </row>
    <row r="2636" spans="1:35" x14ac:dyDescent="0.25">
      <c r="A2636" s="1" t="s">
        <v>5362</v>
      </c>
      <c r="B2636" s="1" t="s">
        <v>30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s="1" t="s">
        <v>32</v>
      </c>
      <c r="I2636" s="1" t="s">
        <v>46</v>
      </c>
      <c r="J2636">
        <v>0</v>
      </c>
      <c r="K2636">
        <v>0</v>
      </c>
      <c r="L2636">
        <v>12</v>
      </c>
      <c r="M2636" s="1" t="s">
        <v>30</v>
      </c>
      <c r="N2636">
        <v>4</v>
      </c>
      <c r="O2636" s="1" t="s">
        <v>130</v>
      </c>
      <c r="P2636" s="1" t="s">
        <v>5363</v>
      </c>
      <c r="Q2636" s="1" t="s">
        <v>35</v>
      </c>
      <c r="R2636">
        <v>60</v>
      </c>
      <c r="S2636" s="1" t="s">
        <v>30</v>
      </c>
      <c r="T2636" s="1" t="s">
        <v>30</v>
      </c>
      <c r="U2636" s="1" t="s">
        <v>30</v>
      </c>
      <c r="V2636">
        <v>0</v>
      </c>
      <c r="W2636" s="1" t="s">
        <v>30</v>
      </c>
      <c r="X2636" s="1" t="s">
        <v>36</v>
      </c>
      <c r="Y2636" s="1" t="s">
        <v>37</v>
      </c>
      <c r="Z2636">
        <v>38</v>
      </c>
      <c r="AA2636">
        <v>647</v>
      </c>
      <c r="AB2636" s="1" t="s">
        <v>13500</v>
      </c>
      <c r="AC2636" s="1" t="s">
        <v>13500</v>
      </c>
      <c r="AD2636" t="s">
        <v>13494</v>
      </c>
      <c r="AE2636" s="1" t="s">
        <v>38</v>
      </c>
      <c r="AF2636" s="1" t="s">
        <v>38</v>
      </c>
      <c r="AG2636" t="s">
        <v>13526</v>
      </c>
      <c r="AH2636" t="s">
        <v>38</v>
      </c>
      <c r="AI2636" t="s">
        <v>13539</v>
      </c>
    </row>
    <row r="2637" spans="1:35" x14ac:dyDescent="0.25">
      <c r="A2637" s="1" t="s">
        <v>5364</v>
      </c>
      <c r="B2637" s="1" t="s">
        <v>30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s="1" t="s">
        <v>30</v>
      </c>
      <c r="I2637" s="1" t="s">
        <v>31</v>
      </c>
      <c r="J2637">
        <v>0</v>
      </c>
      <c r="K2637">
        <v>0</v>
      </c>
      <c r="L2637">
        <v>14</v>
      </c>
      <c r="M2637" s="1" t="s">
        <v>32</v>
      </c>
      <c r="N2637">
        <v>0</v>
      </c>
      <c r="O2637" s="1" t="s">
        <v>122</v>
      </c>
      <c r="P2637" s="1" t="s">
        <v>5365</v>
      </c>
      <c r="Q2637" s="1" t="s">
        <v>42</v>
      </c>
      <c r="R2637">
        <v>21</v>
      </c>
      <c r="S2637" s="1" t="s">
        <v>32</v>
      </c>
      <c r="T2637" s="1" t="s">
        <v>30</v>
      </c>
      <c r="U2637" s="1" t="s">
        <v>30</v>
      </c>
      <c r="V2637">
        <v>0</v>
      </c>
      <c r="W2637" s="1" t="s">
        <v>32</v>
      </c>
      <c r="X2637" s="1" t="s">
        <v>36</v>
      </c>
      <c r="Y2637" s="1" t="s">
        <v>37</v>
      </c>
      <c r="Z2637">
        <v>56</v>
      </c>
      <c r="AA2637">
        <v>1967</v>
      </c>
      <c r="AB2637" s="1" t="s">
        <v>13500</v>
      </c>
      <c r="AC2637" s="1" t="s">
        <v>13500</v>
      </c>
      <c r="AD2637" t="s">
        <v>13495</v>
      </c>
      <c r="AE2637" s="1" t="s">
        <v>38</v>
      </c>
      <c r="AF2637" s="1" t="s">
        <v>38</v>
      </c>
      <c r="AG2637" t="s">
        <v>13526</v>
      </c>
      <c r="AH2637" t="s">
        <v>38</v>
      </c>
      <c r="AI2637" t="s">
        <v>13539</v>
      </c>
    </row>
    <row r="2638" spans="1:35" x14ac:dyDescent="0.25">
      <c r="A2638" s="1" t="s">
        <v>5366</v>
      </c>
      <c r="B2638" s="1" t="s">
        <v>30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s="1" t="s">
        <v>30</v>
      </c>
      <c r="I2638" s="1" t="s">
        <v>31</v>
      </c>
      <c r="J2638">
        <v>0</v>
      </c>
      <c r="K2638">
        <v>0</v>
      </c>
      <c r="L2638">
        <v>3</v>
      </c>
      <c r="M2638" s="1" t="s">
        <v>32</v>
      </c>
      <c r="N2638">
        <v>0</v>
      </c>
      <c r="O2638" s="1" t="s">
        <v>114</v>
      </c>
      <c r="P2638" s="1" t="s">
        <v>5367</v>
      </c>
      <c r="Q2638" s="1" t="s">
        <v>42</v>
      </c>
      <c r="R2638">
        <v>62</v>
      </c>
      <c r="S2638" s="1" t="s">
        <v>30</v>
      </c>
      <c r="T2638" s="1" t="s">
        <v>30</v>
      </c>
      <c r="U2638" s="1" t="s">
        <v>30</v>
      </c>
      <c r="V2638">
        <v>0</v>
      </c>
      <c r="W2638" s="1" t="s">
        <v>30</v>
      </c>
      <c r="X2638" s="1" t="s">
        <v>36</v>
      </c>
      <c r="Y2638" s="1" t="s">
        <v>58</v>
      </c>
      <c r="Z2638">
        <v>33</v>
      </c>
      <c r="AA2638">
        <v>516</v>
      </c>
      <c r="AB2638" s="1" t="s">
        <v>13500</v>
      </c>
      <c r="AC2638" s="1" t="s">
        <v>13500</v>
      </c>
      <c r="AD2638" t="s">
        <v>13494</v>
      </c>
      <c r="AE2638" s="1" t="s">
        <v>38</v>
      </c>
      <c r="AF2638" s="1" t="s">
        <v>38</v>
      </c>
      <c r="AG2638" t="s">
        <v>13526</v>
      </c>
      <c r="AH2638" t="s">
        <v>38</v>
      </c>
      <c r="AI2638" t="s">
        <v>13539</v>
      </c>
    </row>
    <row r="2639" spans="1:35" x14ac:dyDescent="0.25">
      <c r="A2639" s="1" t="s">
        <v>5368</v>
      </c>
      <c r="B2639" s="1" t="s">
        <v>30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s="1" t="s">
        <v>32</v>
      </c>
      <c r="I2639" s="1" t="s">
        <v>46</v>
      </c>
      <c r="J2639">
        <v>0</v>
      </c>
      <c r="K2639">
        <v>1</v>
      </c>
      <c r="L2639">
        <v>10</v>
      </c>
      <c r="M2639" s="1" t="s">
        <v>32</v>
      </c>
      <c r="N2639">
        <v>0</v>
      </c>
      <c r="O2639" s="1" t="s">
        <v>600</v>
      </c>
      <c r="P2639" s="1" t="s">
        <v>5369</v>
      </c>
      <c r="Q2639" s="1" t="s">
        <v>35</v>
      </c>
      <c r="R2639">
        <v>35</v>
      </c>
      <c r="S2639" s="1" t="s">
        <v>30</v>
      </c>
      <c r="T2639" s="1" t="s">
        <v>30</v>
      </c>
      <c r="U2639" s="1" t="s">
        <v>30</v>
      </c>
      <c r="V2639">
        <v>0</v>
      </c>
      <c r="W2639" s="1" t="s">
        <v>32</v>
      </c>
      <c r="X2639" s="1" t="s">
        <v>57</v>
      </c>
      <c r="Y2639" s="1" t="s">
        <v>37</v>
      </c>
      <c r="Z2639">
        <v>32</v>
      </c>
      <c r="AA2639">
        <v>2303</v>
      </c>
      <c r="AB2639" s="1" t="s">
        <v>13500</v>
      </c>
      <c r="AC2639" s="1" t="s">
        <v>13500</v>
      </c>
      <c r="AD2639" t="s">
        <v>13494</v>
      </c>
      <c r="AE2639" s="1" t="s">
        <v>38</v>
      </c>
      <c r="AF2639" s="1" t="s">
        <v>38</v>
      </c>
      <c r="AG2639" t="s">
        <v>13526</v>
      </c>
      <c r="AH2639" t="s">
        <v>38</v>
      </c>
      <c r="AI2639" t="s">
        <v>13540</v>
      </c>
    </row>
    <row r="2640" spans="1:35" x14ac:dyDescent="0.25">
      <c r="A2640" s="1" t="s">
        <v>5370</v>
      </c>
      <c r="B2640" s="1" t="s">
        <v>30</v>
      </c>
      <c r="C2640">
        <v>8</v>
      </c>
      <c r="D2640">
        <v>46</v>
      </c>
      <c r="E2640">
        <v>90.1</v>
      </c>
      <c r="F2640">
        <v>0</v>
      </c>
      <c r="G2640">
        <v>0</v>
      </c>
      <c r="H2640" s="1" t="s">
        <v>30</v>
      </c>
      <c r="I2640" s="1" t="s">
        <v>31</v>
      </c>
      <c r="J2640">
        <v>0</v>
      </c>
      <c r="K2640">
        <v>2</v>
      </c>
      <c r="L2640">
        <v>0</v>
      </c>
      <c r="M2640" s="1" t="s">
        <v>30</v>
      </c>
      <c r="N2640">
        <v>0</v>
      </c>
      <c r="O2640" s="1" t="s">
        <v>1102</v>
      </c>
      <c r="P2640" s="1" t="s">
        <v>5371</v>
      </c>
      <c r="Q2640" s="1" t="s">
        <v>35</v>
      </c>
      <c r="R2640">
        <v>55</v>
      </c>
      <c r="S2640" s="1" t="s">
        <v>30</v>
      </c>
      <c r="T2640" s="1" t="s">
        <v>30</v>
      </c>
      <c r="U2640" s="1" t="s">
        <v>30</v>
      </c>
      <c r="V2640">
        <v>0</v>
      </c>
      <c r="W2640" s="1" t="s">
        <v>30</v>
      </c>
      <c r="X2640" s="1" t="s">
        <v>36</v>
      </c>
      <c r="Y2640" s="1" t="s">
        <v>58</v>
      </c>
      <c r="Z2640">
        <v>12</v>
      </c>
      <c r="AA2640">
        <v>89</v>
      </c>
      <c r="AB2640" s="1" t="s">
        <v>13500</v>
      </c>
      <c r="AC2640" s="1" t="s">
        <v>13500</v>
      </c>
      <c r="AD2640" t="s">
        <v>13494</v>
      </c>
      <c r="AE2640" s="1" t="s">
        <v>38</v>
      </c>
      <c r="AF2640" s="1" t="s">
        <v>38</v>
      </c>
      <c r="AG2640" t="s">
        <v>13527</v>
      </c>
      <c r="AH2640" t="s">
        <v>38</v>
      </c>
      <c r="AI2640" t="s">
        <v>13538</v>
      </c>
    </row>
    <row r="2641" spans="1:35" x14ac:dyDescent="0.25">
      <c r="A2641" s="1" t="s">
        <v>5372</v>
      </c>
      <c r="B2641" s="1" t="s">
        <v>30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s="1" t="s">
        <v>30</v>
      </c>
      <c r="I2641" s="1" t="s">
        <v>31</v>
      </c>
      <c r="J2641">
        <v>0</v>
      </c>
      <c r="K2641">
        <v>2</v>
      </c>
      <c r="L2641">
        <v>4</v>
      </c>
      <c r="M2641" s="1" t="s">
        <v>30</v>
      </c>
      <c r="N2641">
        <v>19</v>
      </c>
      <c r="O2641" s="1" t="s">
        <v>219</v>
      </c>
      <c r="P2641" s="1" t="s">
        <v>5373</v>
      </c>
      <c r="Q2641" s="1" t="s">
        <v>35</v>
      </c>
      <c r="R2641">
        <v>50</v>
      </c>
      <c r="S2641" s="1" t="s">
        <v>30</v>
      </c>
      <c r="T2641" s="1" t="s">
        <v>30</v>
      </c>
      <c r="U2641" s="1" t="s">
        <v>30</v>
      </c>
      <c r="V2641">
        <v>0</v>
      </c>
      <c r="W2641" s="1" t="s">
        <v>32</v>
      </c>
      <c r="X2641" s="1" t="s">
        <v>43</v>
      </c>
      <c r="Y2641" s="1" t="s">
        <v>58</v>
      </c>
      <c r="Z2641">
        <v>34</v>
      </c>
      <c r="AA2641">
        <v>1038</v>
      </c>
      <c r="AB2641" s="1" t="s">
        <v>13500</v>
      </c>
      <c r="AC2641" s="1" t="s">
        <v>13500</v>
      </c>
      <c r="AD2641" t="s">
        <v>13494</v>
      </c>
      <c r="AE2641" s="1" t="s">
        <v>38</v>
      </c>
      <c r="AF2641" s="1" t="s">
        <v>38</v>
      </c>
      <c r="AG2641" t="s">
        <v>13526</v>
      </c>
      <c r="AH2641" t="s">
        <v>38</v>
      </c>
      <c r="AI2641" t="s">
        <v>13539</v>
      </c>
    </row>
    <row r="2642" spans="1:35" x14ac:dyDescent="0.25">
      <c r="A2642" s="1" t="s">
        <v>5374</v>
      </c>
      <c r="B2642" s="1" t="s">
        <v>30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s="1" t="s">
        <v>30</v>
      </c>
      <c r="I2642" s="1" t="s">
        <v>31</v>
      </c>
      <c r="J2642">
        <v>0</v>
      </c>
      <c r="K2642">
        <v>1</v>
      </c>
      <c r="L2642">
        <v>5</v>
      </c>
      <c r="M2642" s="1" t="s">
        <v>32</v>
      </c>
      <c r="N2642">
        <v>0</v>
      </c>
      <c r="O2642" s="1" t="s">
        <v>40</v>
      </c>
      <c r="P2642" s="1" t="s">
        <v>5375</v>
      </c>
      <c r="Q2642" s="1" t="s">
        <v>42</v>
      </c>
      <c r="R2642">
        <v>36</v>
      </c>
      <c r="S2642" s="1" t="s">
        <v>30</v>
      </c>
      <c r="T2642" s="1" t="s">
        <v>30</v>
      </c>
      <c r="U2642" s="1" t="s">
        <v>30</v>
      </c>
      <c r="V2642">
        <v>0</v>
      </c>
      <c r="W2642" s="1" t="s">
        <v>30</v>
      </c>
      <c r="X2642" s="1" t="s">
        <v>36</v>
      </c>
      <c r="Y2642" s="1" t="s">
        <v>58</v>
      </c>
      <c r="Z2642">
        <v>35</v>
      </c>
      <c r="AA2642">
        <v>1128</v>
      </c>
      <c r="AB2642" s="1" t="s">
        <v>13500</v>
      </c>
      <c r="AC2642" s="1" t="s">
        <v>13500</v>
      </c>
      <c r="AD2642" t="s">
        <v>13494</v>
      </c>
      <c r="AE2642" s="1" t="s">
        <v>38</v>
      </c>
      <c r="AF2642" s="1" t="s">
        <v>38</v>
      </c>
      <c r="AG2642" t="s">
        <v>13526</v>
      </c>
      <c r="AH2642" t="s">
        <v>38</v>
      </c>
      <c r="AI2642" t="s">
        <v>13539</v>
      </c>
    </row>
    <row r="2643" spans="1:35" x14ac:dyDescent="0.25">
      <c r="A2643" s="1" t="s">
        <v>5376</v>
      </c>
      <c r="B2643" s="1" t="s">
        <v>30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s="1" t="s">
        <v>30</v>
      </c>
      <c r="I2643" s="1" t="s">
        <v>31</v>
      </c>
      <c r="J2643">
        <v>0</v>
      </c>
      <c r="K2643">
        <v>1</v>
      </c>
      <c r="L2643">
        <v>9</v>
      </c>
      <c r="M2643" s="1" t="s">
        <v>32</v>
      </c>
      <c r="N2643">
        <v>0</v>
      </c>
      <c r="O2643" s="1" t="s">
        <v>49</v>
      </c>
      <c r="P2643" s="1" t="s">
        <v>5377</v>
      </c>
      <c r="Q2643" s="1" t="s">
        <v>35</v>
      </c>
      <c r="R2643">
        <v>63</v>
      </c>
      <c r="S2643" s="1" t="s">
        <v>30</v>
      </c>
      <c r="T2643" s="1" t="s">
        <v>30</v>
      </c>
      <c r="U2643" s="1" t="s">
        <v>30</v>
      </c>
      <c r="V2643">
        <v>0</v>
      </c>
      <c r="W2643" s="1" t="s">
        <v>32</v>
      </c>
      <c r="X2643" s="1" t="s">
        <v>43</v>
      </c>
      <c r="Y2643" s="1" t="s">
        <v>58</v>
      </c>
      <c r="Z2643">
        <v>45</v>
      </c>
      <c r="AA2643">
        <v>2125</v>
      </c>
      <c r="AB2643" s="1" t="s">
        <v>13500</v>
      </c>
      <c r="AC2643" s="1" t="s">
        <v>13500</v>
      </c>
      <c r="AD2643" t="s">
        <v>13494</v>
      </c>
      <c r="AE2643" s="1" t="s">
        <v>38</v>
      </c>
      <c r="AF2643" s="1" t="s">
        <v>38</v>
      </c>
      <c r="AG2643" t="s">
        <v>13526</v>
      </c>
      <c r="AH2643" t="s">
        <v>38</v>
      </c>
      <c r="AI2643" t="s">
        <v>13540</v>
      </c>
    </row>
    <row r="2644" spans="1:35" x14ac:dyDescent="0.25">
      <c r="A2644" s="1" t="s">
        <v>5378</v>
      </c>
      <c r="B2644" s="1" t="s">
        <v>30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s="1" t="s">
        <v>30</v>
      </c>
      <c r="I2644" s="1" t="s">
        <v>31</v>
      </c>
      <c r="J2644">
        <v>0</v>
      </c>
      <c r="K2644">
        <v>0</v>
      </c>
      <c r="L2644">
        <v>0</v>
      </c>
      <c r="M2644" s="1" t="s">
        <v>30</v>
      </c>
      <c r="N2644">
        <v>0</v>
      </c>
      <c r="O2644" s="1" t="s">
        <v>74</v>
      </c>
      <c r="P2644" s="1" t="s">
        <v>5379</v>
      </c>
      <c r="Q2644" s="1" t="s">
        <v>42</v>
      </c>
      <c r="R2644">
        <v>35</v>
      </c>
      <c r="S2644" s="1" t="s">
        <v>30</v>
      </c>
      <c r="T2644" s="1" t="s">
        <v>30</v>
      </c>
      <c r="U2644" s="1" t="s">
        <v>30</v>
      </c>
      <c r="V2644">
        <v>0</v>
      </c>
      <c r="W2644" s="1" t="s">
        <v>30</v>
      </c>
      <c r="X2644" s="1" t="s">
        <v>57</v>
      </c>
      <c r="Y2644" s="1" t="s">
        <v>58</v>
      </c>
      <c r="Z2644">
        <v>10</v>
      </c>
      <c r="AA2644">
        <v>500</v>
      </c>
      <c r="AB2644" s="1" t="s">
        <v>13500</v>
      </c>
      <c r="AC2644" s="1" t="s">
        <v>13500</v>
      </c>
      <c r="AD2644" t="s">
        <v>13494</v>
      </c>
      <c r="AE2644" s="1" t="s">
        <v>38</v>
      </c>
      <c r="AF2644" s="1" t="s">
        <v>38</v>
      </c>
      <c r="AG2644" t="s">
        <v>13527</v>
      </c>
      <c r="AH2644" t="s">
        <v>38</v>
      </c>
      <c r="AI2644" t="s">
        <v>13540</v>
      </c>
    </row>
    <row r="2645" spans="1:35" x14ac:dyDescent="0.25">
      <c r="A2645" s="1" t="s">
        <v>5380</v>
      </c>
      <c r="B2645" s="1" t="s">
        <v>30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s="1" t="s">
        <v>30</v>
      </c>
      <c r="I2645" s="1" t="s">
        <v>31</v>
      </c>
      <c r="J2645">
        <v>0</v>
      </c>
      <c r="K2645">
        <v>0</v>
      </c>
      <c r="L2645">
        <v>1</v>
      </c>
      <c r="M2645" s="1" t="s">
        <v>32</v>
      </c>
      <c r="N2645">
        <v>0</v>
      </c>
      <c r="O2645" s="1" t="s">
        <v>111</v>
      </c>
      <c r="P2645" s="1" t="s">
        <v>5381</v>
      </c>
      <c r="Q2645" s="1" t="s">
        <v>42</v>
      </c>
      <c r="R2645">
        <v>30</v>
      </c>
      <c r="S2645" s="1" t="s">
        <v>30</v>
      </c>
      <c r="T2645" s="1" t="s">
        <v>30</v>
      </c>
      <c r="U2645" s="1" t="s">
        <v>30</v>
      </c>
      <c r="V2645">
        <v>0</v>
      </c>
      <c r="W2645" s="1" t="s">
        <v>30</v>
      </c>
      <c r="X2645" s="1" t="s">
        <v>36</v>
      </c>
      <c r="Y2645" s="1" t="s">
        <v>37</v>
      </c>
      <c r="Z2645">
        <v>40</v>
      </c>
      <c r="AA2645">
        <v>1092</v>
      </c>
      <c r="AB2645" s="1" t="s">
        <v>13500</v>
      </c>
      <c r="AC2645" s="1" t="s">
        <v>13500</v>
      </c>
      <c r="AD2645" t="s">
        <v>13495</v>
      </c>
      <c r="AE2645" s="1" t="s">
        <v>38</v>
      </c>
      <c r="AF2645" s="1" t="s">
        <v>38</v>
      </c>
      <c r="AG2645" t="s">
        <v>13527</v>
      </c>
      <c r="AH2645" t="s">
        <v>38</v>
      </c>
      <c r="AI2645" t="s">
        <v>13539</v>
      </c>
    </row>
    <row r="2646" spans="1:35" x14ac:dyDescent="0.25">
      <c r="A2646" s="1" t="s">
        <v>5382</v>
      </c>
      <c r="B2646" s="1" t="s">
        <v>30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s="1" t="s">
        <v>30</v>
      </c>
      <c r="I2646" s="1" t="s">
        <v>31</v>
      </c>
      <c r="J2646">
        <v>0</v>
      </c>
      <c r="K2646">
        <v>0</v>
      </c>
      <c r="L2646">
        <v>5</v>
      </c>
      <c r="M2646" s="1" t="s">
        <v>32</v>
      </c>
      <c r="N2646">
        <v>0</v>
      </c>
      <c r="O2646" s="1" t="s">
        <v>471</v>
      </c>
      <c r="P2646" s="1" t="s">
        <v>5383</v>
      </c>
      <c r="Q2646" s="1" t="s">
        <v>35</v>
      </c>
      <c r="R2646">
        <v>56</v>
      </c>
      <c r="S2646" s="1" t="s">
        <v>30</v>
      </c>
      <c r="T2646" s="1" t="s">
        <v>30</v>
      </c>
      <c r="U2646" s="1" t="s">
        <v>30</v>
      </c>
      <c r="V2646">
        <v>0</v>
      </c>
      <c r="W2646" s="1" t="s">
        <v>32</v>
      </c>
      <c r="X2646" s="1" t="s">
        <v>57</v>
      </c>
      <c r="Y2646" s="1" t="s">
        <v>37</v>
      </c>
      <c r="Z2646">
        <v>38</v>
      </c>
      <c r="AA2646">
        <v>2494</v>
      </c>
      <c r="AB2646" s="1" t="s">
        <v>13500</v>
      </c>
      <c r="AC2646" s="1" t="s">
        <v>13500</v>
      </c>
      <c r="AD2646" t="s">
        <v>13494</v>
      </c>
      <c r="AE2646" s="1" t="s">
        <v>38</v>
      </c>
      <c r="AF2646" s="1" t="s">
        <v>38</v>
      </c>
      <c r="AG2646" t="s">
        <v>13526</v>
      </c>
      <c r="AH2646" t="s">
        <v>38</v>
      </c>
      <c r="AI2646" t="s">
        <v>13540</v>
      </c>
    </row>
    <row r="2647" spans="1:35" x14ac:dyDescent="0.25">
      <c r="A2647" s="1" t="s">
        <v>5384</v>
      </c>
      <c r="B2647" s="1" t="s">
        <v>30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s="1" t="s">
        <v>30</v>
      </c>
      <c r="I2647" s="1" t="s">
        <v>31</v>
      </c>
      <c r="J2647">
        <v>0</v>
      </c>
      <c r="K2647">
        <v>0</v>
      </c>
      <c r="L2647">
        <v>10</v>
      </c>
      <c r="M2647" s="1" t="s">
        <v>30</v>
      </c>
      <c r="N2647">
        <v>39</v>
      </c>
      <c r="O2647" s="1" t="s">
        <v>156</v>
      </c>
      <c r="P2647" s="1" t="s">
        <v>5385</v>
      </c>
      <c r="Q2647" s="1" t="s">
        <v>42</v>
      </c>
      <c r="R2647">
        <v>77</v>
      </c>
      <c r="S2647" s="1" t="s">
        <v>30</v>
      </c>
      <c r="T2647" s="1" t="s">
        <v>32</v>
      </c>
      <c r="U2647" s="1" t="s">
        <v>30</v>
      </c>
      <c r="V2647">
        <v>0</v>
      </c>
      <c r="W2647" s="1" t="s">
        <v>32</v>
      </c>
      <c r="X2647" s="1" t="s">
        <v>57</v>
      </c>
      <c r="Y2647" s="1" t="s">
        <v>37</v>
      </c>
      <c r="Z2647">
        <v>44</v>
      </c>
      <c r="AA2647">
        <v>3142</v>
      </c>
      <c r="AB2647" s="1" t="s">
        <v>13500</v>
      </c>
      <c r="AC2647" s="1" t="s">
        <v>13500</v>
      </c>
      <c r="AD2647" t="s">
        <v>13496</v>
      </c>
      <c r="AE2647" s="1" t="s">
        <v>38</v>
      </c>
      <c r="AF2647" s="1" t="s">
        <v>38</v>
      </c>
      <c r="AG2647" t="s">
        <v>13526</v>
      </c>
      <c r="AH2647" t="s">
        <v>38</v>
      </c>
      <c r="AI2647" t="s">
        <v>13540</v>
      </c>
    </row>
    <row r="2648" spans="1:35" x14ac:dyDescent="0.25">
      <c r="A2648" s="1" t="s">
        <v>5386</v>
      </c>
      <c r="B2648" s="1" t="s">
        <v>30</v>
      </c>
      <c r="C2648">
        <v>9</v>
      </c>
      <c r="D2648">
        <v>33</v>
      </c>
      <c r="E2648">
        <v>95.7</v>
      </c>
      <c r="F2648">
        <v>0</v>
      </c>
      <c r="G2648">
        <v>0</v>
      </c>
      <c r="H2648" s="1" t="s">
        <v>30</v>
      </c>
      <c r="I2648" s="1" t="s">
        <v>31</v>
      </c>
      <c r="J2648">
        <v>0</v>
      </c>
      <c r="K2648">
        <v>1</v>
      </c>
      <c r="L2648">
        <v>0</v>
      </c>
      <c r="M2648" s="1" t="s">
        <v>30</v>
      </c>
      <c r="N2648">
        <v>0</v>
      </c>
      <c r="O2648" s="1" t="s">
        <v>77</v>
      </c>
      <c r="P2648" s="1" t="s">
        <v>5387</v>
      </c>
      <c r="Q2648" s="1" t="s">
        <v>35</v>
      </c>
      <c r="R2648">
        <v>29</v>
      </c>
      <c r="S2648" s="1" t="s">
        <v>32</v>
      </c>
      <c r="T2648" s="1" t="s">
        <v>30</v>
      </c>
      <c r="U2648" s="1" t="s">
        <v>30</v>
      </c>
      <c r="V2648">
        <v>0</v>
      </c>
      <c r="W2648" s="1" t="s">
        <v>30</v>
      </c>
      <c r="X2648" s="1" t="s">
        <v>43</v>
      </c>
      <c r="Y2648" s="1" t="s">
        <v>58</v>
      </c>
      <c r="Z2648">
        <v>8</v>
      </c>
      <c r="AA2648">
        <v>70</v>
      </c>
      <c r="AB2648" s="1" t="s">
        <v>13500</v>
      </c>
      <c r="AC2648" s="1" t="s">
        <v>13500</v>
      </c>
      <c r="AD2648" t="s">
        <v>13495</v>
      </c>
      <c r="AE2648" s="1" t="s">
        <v>38</v>
      </c>
      <c r="AF2648" s="1" t="s">
        <v>38</v>
      </c>
      <c r="AG2648" t="s">
        <v>13527</v>
      </c>
      <c r="AH2648" t="s">
        <v>38</v>
      </c>
      <c r="AI2648" t="s">
        <v>13538</v>
      </c>
    </row>
    <row r="2649" spans="1:35" x14ac:dyDescent="0.25">
      <c r="A2649" s="1" t="s">
        <v>5388</v>
      </c>
      <c r="B2649" s="1" t="s">
        <v>30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s="1" t="s">
        <v>30</v>
      </c>
      <c r="I2649" s="1" t="s">
        <v>31</v>
      </c>
      <c r="J2649">
        <v>0</v>
      </c>
      <c r="K2649">
        <v>2</v>
      </c>
      <c r="L2649">
        <v>8</v>
      </c>
      <c r="M2649" s="1" t="s">
        <v>32</v>
      </c>
      <c r="N2649">
        <v>0</v>
      </c>
      <c r="O2649" s="1" t="s">
        <v>97</v>
      </c>
      <c r="P2649" s="1" t="s">
        <v>5389</v>
      </c>
      <c r="Q2649" s="1" t="s">
        <v>42</v>
      </c>
      <c r="R2649">
        <v>25</v>
      </c>
      <c r="S2649" s="1" t="s">
        <v>32</v>
      </c>
      <c r="T2649" s="1" t="s">
        <v>30</v>
      </c>
      <c r="U2649" s="1" t="s">
        <v>30</v>
      </c>
      <c r="V2649">
        <v>0</v>
      </c>
      <c r="W2649" s="1" t="s">
        <v>32</v>
      </c>
      <c r="X2649" s="1" t="s">
        <v>43</v>
      </c>
      <c r="Y2649" s="1" t="s">
        <v>37</v>
      </c>
      <c r="Z2649">
        <v>48</v>
      </c>
      <c r="AA2649">
        <v>2061</v>
      </c>
      <c r="AB2649" s="1" t="s">
        <v>13500</v>
      </c>
      <c r="AC2649" s="1" t="s">
        <v>13500</v>
      </c>
      <c r="AD2649" t="s">
        <v>13495</v>
      </c>
      <c r="AE2649" s="1" t="s">
        <v>38</v>
      </c>
      <c r="AF2649" s="1" t="s">
        <v>38</v>
      </c>
      <c r="AG2649" t="s">
        <v>13526</v>
      </c>
      <c r="AH2649" t="s">
        <v>38</v>
      </c>
      <c r="AI2649" t="s">
        <v>13540</v>
      </c>
    </row>
    <row r="2650" spans="1:35" x14ac:dyDescent="0.25">
      <c r="A2650" s="1" t="s">
        <v>5390</v>
      </c>
      <c r="B2650" s="1" t="s">
        <v>30</v>
      </c>
      <c r="C2650">
        <v>4</v>
      </c>
      <c r="D2650">
        <v>13</v>
      </c>
      <c r="E2650">
        <v>38.1</v>
      </c>
      <c r="F2650">
        <v>0</v>
      </c>
      <c r="G2650">
        <v>0</v>
      </c>
      <c r="H2650" s="1" t="s">
        <v>30</v>
      </c>
      <c r="I2650" s="1" t="s">
        <v>31</v>
      </c>
      <c r="J2650">
        <v>0</v>
      </c>
      <c r="K2650">
        <v>1</v>
      </c>
      <c r="L2650">
        <v>1</v>
      </c>
      <c r="M2650" s="1" t="s">
        <v>32</v>
      </c>
      <c r="N2650">
        <v>0</v>
      </c>
      <c r="O2650" s="1" t="s">
        <v>275</v>
      </c>
      <c r="P2650" s="1" t="s">
        <v>5391</v>
      </c>
      <c r="Q2650" s="1" t="s">
        <v>42</v>
      </c>
      <c r="R2650">
        <v>53</v>
      </c>
      <c r="S2650" s="1" t="s">
        <v>30</v>
      </c>
      <c r="T2650" s="1" t="s">
        <v>30</v>
      </c>
      <c r="U2650" s="1" t="s">
        <v>30</v>
      </c>
      <c r="V2650">
        <v>0</v>
      </c>
      <c r="W2650" s="1" t="s">
        <v>32</v>
      </c>
      <c r="X2650" s="1" t="s">
        <v>36</v>
      </c>
      <c r="Y2650" s="1" t="s">
        <v>37</v>
      </c>
      <c r="Z2650">
        <v>23</v>
      </c>
      <c r="AA2650">
        <v>88</v>
      </c>
      <c r="AB2650" s="1" t="s">
        <v>13500</v>
      </c>
      <c r="AC2650" s="1" t="s">
        <v>13500</v>
      </c>
      <c r="AD2650" t="s">
        <v>13494</v>
      </c>
      <c r="AE2650" s="1" t="s">
        <v>38</v>
      </c>
      <c r="AF2650" s="1" t="s">
        <v>38</v>
      </c>
      <c r="AG2650" t="s">
        <v>13527</v>
      </c>
      <c r="AH2650" t="s">
        <v>38</v>
      </c>
      <c r="AI2650" t="s">
        <v>13538</v>
      </c>
    </row>
    <row r="2651" spans="1:35" x14ac:dyDescent="0.25">
      <c r="A2651" s="1" t="s">
        <v>5392</v>
      </c>
      <c r="B2651" s="1" t="s">
        <v>30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s="1" t="s">
        <v>30</v>
      </c>
      <c r="I2651" s="1" t="s">
        <v>31</v>
      </c>
      <c r="J2651">
        <v>0</v>
      </c>
      <c r="K2651">
        <v>1</v>
      </c>
      <c r="L2651">
        <v>3</v>
      </c>
      <c r="M2651" s="1" t="s">
        <v>30</v>
      </c>
      <c r="N2651">
        <v>5</v>
      </c>
      <c r="O2651" s="1" t="s">
        <v>125</v>
      </c>
      <c r="P2651" s="1" t="s">
        <v>5393</v>
      </c>
      <c r="Q2651" s="1" t="s">
        <v>42</v>
      </c>
      <c r="R2651">
        <v>75</v>
      </c>
      <c r="S2651" s="1" t="s">
        <v>30</v>
      </c>
      <c r="T2651" s="1" t="s">
        <v>32</v>
      </c>
      <c r="U2651" s="1" t="s">
        <v>30</v>
      </c>
      <c r="V2651">
        <v>0</v>
      </c>
      <c r="W2651" s="1" t="s">
        <v>30</v>
      </c>
      <c r="X2651" s="1" t="s">
        <v>57</v>
      </c>
      <c r="Y2651" s="1" t="s">
        <v>37</v>
      </c>
      <c r="Z2651">
        <v>53</v>
      </c>
      <c r="AA2651">
        <v>1087</v>
      </c>
      <c r="AB2651" s="1" t="s">
        <v>13500</v>
      </c>
      <c r="AC2651" s="1" t="s">
        <v>13500</v>
      </c>
      <c r="AD2651" t="s">
        <v>13496</v>
      </c>
      <c r="AE2651" s="1" t="s">
        <v>38</v>
      </c>
      <c r="AF2651" s="1" t="s">
        <v>38</v>
      </c>
      <c r="AG2651" t="s">
        <v>13526</v>
      </c>
      <c r="AH2651" t="s">
        <v>38</v>
      </c>
      <c r="AI2651" t="s">
        <v>13539</v>
      </c>
    </row>
    <row r="2652" spans="1:35" x14ac:dyDescent="0.25">
      <c r="A2652" s="1" t="s">
        <v>5394</v>
      </c>
      <c r="B2652" s="1" t="s">
        <v>30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s="1" t="s">
        <v>30</v>
      </c>
      <c r="I2652" s="1" t="s">
        <v>31</v>
      </c>
      <c r="J2652">
        <v>0</v>
      </c>
      <c r="K2652">
        <v>0</v>
      </c>
      <c r="L2652">
        <v>3</v>
      </c>
      <c r="M2652" s="1" t="s">
        <v>32</v>
      </c>
      <c r="N2652">
        <v>0</v>
      </c>
      <c r="O2652" s="1" t="s">
        <v>106</v>
      </c>
      <c r="P2652" s="1" t="s">
        <v>5395</v>
      </c>
      <c r="Q2652" s="1" t="s">
        <v>42</v>
      </c>
      <c r="R2652">
        <v>77</v>
      </c>
      <c r="S2652" s="1" t="s">
        <v>30</v>
      </c>
      <c r="T2652" s="1" t="s">
        <v>32</v>
      </c>
      <c r="U2652" s="1" t="s">
        <v>30</v>
      </c>
      <c r="V2652">
        <v>0</v>
      </c>
      <c r="W2652" s="1" t="s">
        <v>32</v>
      </c>
      <c r="X2652" s="1" t="s">
        <v>43</v>
      </c>
      <c r="Y2652" s="1" t="s">
        <v>58</v>
      </c>
      <c r="Z2652">
        <v>46</v>
      </c>
      <c r="AA2652">
        <v>2704</v>
      </c>
      <c r="AB2652" s="1" t="s">
        <v>13500</v>
      </c>
      <c r="AC2652" s="1" t="s">
        <v>13500</v>
      </c>
      <c r="AD2652" t="s">
        <v>13496</v>
      </c>
      <c r="AE2652" s="1" t="s">
        <v>38</v>
      </c>
      <c r="AF2652" s="1" t="s">
        <v>38</v>
      </c>
      <c r="AG2652" t="s">
        <v>13526</v>
      </c>
      <c r="AH2652" t="s">
        <v>38</v>
      </c>
      <c r="AI2652" t="s">
        <v>13540</v>
      </c>
    </row>
    <row r="2653" spans="1:35" x14ac:dyDescent="0.25">
      <c r="A2653" s="1" t="s">
        <v>5396</v>
      </c>
      <c r="B2653" s="1" t="s">
        <v>30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s="1" t="s">
        <v>30</v>
      </c>
      <c r="I2653" s="1" t="s">
        <v>31</v>
      </c>
      <c r="J2653">
        <v>0</v>
      </c>
      <c r="K2653">
        <v>0</v>
      </c>
      <c r="L2653">
        <v>3</v>
      </c>
      <c r="M2653" s="1" t="s">
        <v>32</v>
      </c>
      <c r="N2653">
        <v>0</v>
      </c>
      <c r="O2653" s="1" t="s">
        <v>150</v>
      </c>
      <c r="P2653" s="1" t="s">
        <v>5397</v>
      </c>
      <c r="Q2653" s="1" t="s">
        <v>35</v>
      </c>
      <c r="R2653">
        <v>67</v>
      </c>
      <c r="S2653" s="1" t="s">
        <v>30</v>
      </c>
      <c r="T2653" s="1" t="s">
        <v>32</v>
      </c>
      <c r="U2653" s="1" t="s">
        <v>30</v>
      </c>
      <c r="V2653">
        <v>0</v>
      </c>
      <c r="W2653" s="1" t="s">
        <v>30</v>
      </c>
      <c r="X2653" s="1" t="s">
        <v>57</v>
      </c>
      <c r="Y2653" s="1" t="s">
        <v>37</v>
      </c>
      <c r="Z2653">
        <v>33</v>
      </c>
      <c r="AA2653">
        <v>1410</v>
      </c>
      <c r="AB2653" s="1" t="s">
        <v>13500</v>
      </c>
      <c r="AC2653" s="1" t="s">
        <v>13500</v>
      </c>
      <c r="AD2653" t="s">
        <v>13496</v>
      </c>
      <c r="AE2653" s="1" t="s">
        <v>38</v>
      </c>
      <c r="AF2653" s="1" t="s">
        <v>38</v>
      </c>
      <c r="AG2653" t="s">
        <v>13526</v>
      </c>
      <c r="AH2653" t="s">
        <v>38</v>
      </c>
      <c r="AI2653" t="s">
        <v>13540</v>
      </c>
    </row>
    <row r="2654" spans="1:35" x14ac:dyDescent="0.25">
      <c r="A2654" s="1" t="s">
        <v>5398</v>
      </c>
      <c r="B2654" s="1" t="s">
        <v>30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s="1" t="s">
        <v>30</v>
      </c>
      <c r="I2654" s="1" t="s">
        <v>31</v>
      </c>
      <c r="J2654">
        <v>0</v>
      </c>
      <c r="K2654">
        <v>0</v>
      </c>
      <c r="L2654">
        <v>37</v>
      </c>
      <c r="M2654" s="1" t="s">
        <v>32</v>
      </c>
      <c r="N2654">
        <v>0</v>
      </c>
      <c r="O2654" s="1" t="s">
        <v>153</v>
      </c>
      <c r="P2654" s="1" t="s">
        <v>5399</v>
      </c>
      <c r="Q2654" s="1" t="s">
        <v>42</v>
      </c>
      <c r="R2654">
        <v>27</v>
      </c>
      <c r="S2654" s="1" t="s">
        <v>32</v>
      </c>
      <c r="T2654" s="1" t="s">
        <v>30</v>
      </c>
      <c r="U2654" s="1" t="s">
        <v>30</v>
      </c>
      <c r="V2654">
        <v>0</v>
      </c>
      <c r="W2654" s="1" t="s">
        <v>32</v>
      </c>
      <c r="X2654" s="1" t="s">
        <v>36</v>
      </c>
      <c r="Y2654" s="1" t="s">
        <v>58</v>
      </c>
      <c r="Z2654">
        <v>33</v>
      </c>
      <c r="AA2654">
        <v>775</v>
      </c>
      <c r="AB2654" s="1" t="s">
        <v>13500</v>
      </c>
      <c r="AC2654" s="1" t="s">
        <v>13500</v>
      </c>
      <c r="AD2654" t="s">
        <v>13495</v>
      </c>
      <c r="AE2654" s="1" t="s">
        <v>38</v>
      </c>
      <c r="AF2654" s="1" t="s">
        <v>38</v>
      </c>
      <c r="AG2654" t="s">
        <v>13526</v>
      </c>
      <c r="AH2654" t="s">
        <v>38</v>
      </c>
      <c r="AI2654" t="s">
        <v>13539</v>
      </c>
    </row>
    <row r="2655" spans="1:35" x14ac:dyDescent="0.25">
      <c r="A2655" s="1" t="s">
        <v>5400</v>
      </c>
      <c r="B2655" s="1" t="s">
        <v>30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s="1" t="s">
        <v>30</v>
      </c>
      <c r="I2655" s="1" t="s">
        <v>31</v>
      </c>
      <c r="J2655">
        <v>0</v>
      </c>
      <c r="K2655">
        <v>3</v>
      </c>
      <c r="L2655">
        <v>1</v>
      </c>
      <c r="M2655" s="1" t="s">
        <v>32</v>
      </c>
      <c r="N2655">
        <v>0</v>
      </c>
      <c r="O2655" s="1" t="s">
        <v>436</v>
      </c>
      <c r="P2655" s="1" t="s">
        <v>5401</v>
      </c>
      <c r="Q2655" s="1" t="s">
        <v>35</v>
      </c>
      <c r="R2655">
        <v>48</v>
      </c>
      <c r="S2655" s="1" t="s">
        <v>30</v>
      </c>
      <c r="T2655" s="1" t="s">
        <v>30</v>
      </c>
      <c r="U2655" s="1" t="s">
        <v>30</v>
      </c>
      <c r="V2655">
        <v>0</v>
      </c>
      <c r="W2655" s="1" t="s">
        <v>30</v>
      </c>
      <c r="X2655" s="1" t="s">
        <v>36</v>
      </c>
      <c r="Y2655" s="1" t="s">
        <v>58</v>
      </c>
      <c r="Z2655">
        <v>30</v>
      </c>
      <c r="AA2655">
        <v>725</v>
      </c>
      <c r="AB2655" s="1" t="s">
        <v>13500</v>
      </c>
      <c r="AC2655" s="1" t="s">
        <v>13500</v>
      </c>
      <c r="AD2655" t="s">
        <v>13494</v>
      </c>
      <c r="AE2655" s="1" t="s">
        <v>38</v>
      </c>
      <c r="AF2655" s="1" t="s">
        <v>38</v>
      </c>
      <c r="AG2655" t="s">
        <v>13527</v>
      </c>
      <c r="AH2655" t="s">
        <v>38</v>
      </c>
      <c r="AI2655" t="s">
        <v>13539</v>
      </c>
    </row>
    <row r="2656" spans="1:35" x14ac:dyDescent="0.25">
      <c r="A2656" s="1" t="s">
        <v>5402</v>
      </c>
      <c r="B2656" s="1" t="s">
        <v>30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s="1" t="s">
        <v>30</v>
      </c>
      <c r="I2656" s="1" t="s">
        <v>31</v>
      </c>
      <c r="J2656">
        <v>0</v>
      </c>
      <c r="K2656">
        <v>0</v>
      </c>
      <c r="L2656">
        <v>3</v>
      </c>
      <c r="M2656" s="1" t="s">
        <v>32</v>
      </c>
      <c r="N2656">
        <v>0</v>
      </c>
      <c r="O2656" s="1" t="s">
        <v>88</v>
      </c>
      <c r="P2656" s="1" t="s">
        <v>5403</v>
      </c>
      <c r="Q2656" s="1" t="s">
        <v>35</v>
      </c>
      <c r="R2656">
        <v>38</v>
      </c>
      <c r="S2656" s="1" t="s">
        <v>30</v>
      </c>
      <c r="T2656" s="1" t="s">
        <v>30</v>
      </c>
      <c r="U2656" s="1" t="s">
        <v>30</v>
      </c>
      <c r="V2656">
        <v>0</v>
      </c>
      <c r="W2656" s="1" t="s">
        <v>32</v>
      </c>
      <c r="X2656" s="1" t="s">
        <v>36</v>
      </c>
      <c r="Y2656" s="1" t="s">
        <v>37</v>
      </c>
      <c r="Z2656">
        <v>57</v>
      </c>
      <c r="AA2656">
        <v>1927</v>
      </c>
      <c r="AB2656" s="1" t="s">
        <v>13500</v>
      </c>
      <c r="AC2656" s="1" t="s">
        <v>13500</v>
      </c>
      <c r="AD2656" t="s">
        <v>13494</v>
      </c>
      <c r="AE2656" s="1" t="s">
        <v>38</v>
      </c>
      <c r="AF2656" s="1" t="s">
        <v>38</v>
      </c>
      <c r="AG2656" t="s">
        <v>13526</v>
      </c>
      <c r="AH2656" t="s">
        <v>38</v>
      </c>
      <c r="AI2656" t="s">
        <v>13539</v>
      </c>
    </row>
    <row r="2657" spans="1:35" x14ac:dyDescent="0.25">
      <c r="A2657" s="1" t="s">
        <v>5404</v>
      </c>
      <c r="B2657" s="1" t="s">
        <v>30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s="1" t="s">
        <v>32</v>
      </c>
      <c r="I2657" s="1" t="s">
        <v>46</v>
      </c>
      <c r="J2657">
        <v>0</v>
      </c>
      <c r="K2657">
        <v>2</v>
      </c>
      <c r="L2657">
        <v>0</v>
      </c>
      <c r="M2657" s="1" t="s">
        <v>30</v>
      </c>
      <c r="N2657">
        <v>0</v>
      </c>
      <c r="O2657" s="1" t="s">
        <v>156</v>
      </c>
      <c r="P2657" s="1" t="s">
        <v>5405</v>
      </c>
      <c r="Q2657" s="1" t="s">
        <v>35</v>
      </c>
      <c r="R2657">
        <v>59</v>
      </c>
      <c r="S2657" s="1" t="s">
        <v>30</v>
      </c>
      <c r="T2657" s="1" t="s">
        <v>30</v>
      </c>
      <c r="U2657" s="1" t="s">
        <v>30</v>
      </c>
      <c r="V2657">
        <v>0</v>
      </c>
      <c r="W2657" s="1" t="s">
        <v>30</v>
      </c>
      <c r="X2657" s="1" t="s">
        <v>57</v>
      </c>
      <c r="Y2657" s="1" t="s">
        <v>58</v>
      </c>
      <c r="Z2657">
        <v>9</v>
      </c>
      <c r="AA2657">
        <v>655</v>
      </c>
      <c r="AB2657" s="1" t="s">
        <v>13500</v>
      </c>
      <c r="AC2657" s="1" t="s">
        <v>13500</v>
      </c>
      <c r="AD2657" t="s">
        <v>13494</v>
      </c>
      <c r="AE2657" s="1" t="s">
        <v>38</v>
      </c>
      <c r="AF2657" s="1" t="s">
        <v>38</v>
      </c>
      <c r="AG2657" t="s">
        <v>13527</v>
      </c>
      <c r="AH2657" t="s">
        <v>38</v>
      </c>
      <c r="AI2657" t="s">
        <v>13540</v>
      </c>
    </row>
    <row r="2658" spans="1:35" x14ac:dyDescent="0.25">
      <c r="A2658" s="1" t="s">
        <v>5406</v>
      </c>
      <c r="B2658" s="1" t="s">
        <v>30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s="1" t="s">
        <v>30</v>
      </c>
      <c r="I2658" s="1" t="s">
        <v>31</v>
      </c>
      <c r="J2658">
        <v>0</v>
      </c>
      <c r="K2658">
        <v>3</v>
      </c>
      <c r="L2658">
        <v>8</v>
      </c>
      <c r="M2658" s="1" t="s">
        <v>32</v>
      </c>
      <c r="N2658">
        <v>0</v>
      </c>
      <c r="O2658" s="1" t="s">
        <v>71</v>
      </c>
      <c r="P2658" s="1" t="s">
        <v>5407</v>
      </c>
      <c r="Q2658" s="1" t="s">
        <v>42</v>
      </c>
      <c r="R2658">
        <v>20</v>
      </c>
      <c r="S2658" s="1" t="s">
        <v>32</v>
      </c>
      <c r="T2658" s="1" t="s">
        <v>30</v>
      </c>
      <c r="U2658" s="1" t="s">
        <v>30</v>
      </c>
      <c r="V2658">
        <v>0</v>
      </c>
      <c r="W2658" s="1" t="s">
        <v>32</v>
      </c>
      <c r="X2658" s="1" t="s">
        <v>57</v>
      </c>
      <c r="Y2658" s="1" t="s">
        <v>58</v>
      </c>
      <c r="Z2658">
        <v>32</v>
      </c>
      <c r="AA2658">
        <v>1648</v>
      </c>
      <c r="AB2658" s="1" t="s">
        <v>13500</v>
      </c>
      <c r="AC2658" s="1" t="s">
        <v>13500</v>
      </c>
      <c r="AD2658" t="s">
        <v>13495</v>
      </c>
      <c r="AE2658" s="1" t="s">
        <v>38</v>
      </c>
      <c r="AF2658" s="1" t="s">
        <v>38</v>
      </c>
      <c r="AG2658" t="s">
        <v>13526</v>
      </c>
      <c r="AH2658" t="s">
        <v>38</v>
      </c>
      <c r="AI2658" t="s">
        <v>13540</v>
      </c>
    </row>
    <row r="2659" spans="1:35" x14ac:dyDescent="0.25">
      <c r="A2659" s="1" t="s">
        <v>5408</v>
      </c>
      <c r="B2659" s="1" t="s">
        <v>30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s="1" t="s">
        <v>30</v>
      </c>
      <c r="I2659" s="1" t="s">
        <v>31</v>
      </c>
      <c r="J2659">
        <v>0</v>
      </c>
      <c r="K2659">
        <v>0</v>
      </c>
      <c r="L2659">
        <v>1</v>
      </c>
      <c r="M2659" s="1" t="s">
        <v>32</v>
      </c>
      <c r="N2659">
        <v>0</v>
      </c>
      <c r="O2659" s="1" t="s">
        <v>1102</v>
      </c>
      <c r="P2659" s="1" t="s">
        <v>5409</v>
      </c>
      <c r="Q2659" s="1" t="s">
        <v>42</v>
      </c>
      <c r="R2659">
        <v>82</v>
      </c>
      <c r="S2659" s="1" t="s">
        <v>30</v>
      </c>
      <c r="T2659" s="1" t="s">
        <v>32</v>
      </c>
      <c r="U2659" s="1" t="s">
        <v>30</v>
      </c>
      <c r="V2659">
        <v>0</v>
      </c>
      <c r="W2659" s="1" t="s">
        <v>30</v>
      </c>
      <c r="X2659" s="1" t="s">
        <v>57</v>
      </c>
      <c r="Y2659" s="1" t="s">
        <v>58</v>
      </c>
      <c r="Z2659">
        <v>40</v>
      </c>
      <c r="AA2659">
        <v>2883</v>
      </c>
      <c r="AB2659" s="1" t="s">
        <v>13500</v>
      </c>
      <c r="AC2659" s="1" t="s">
        <v>13500</v>
      </c>
      <c r="AD2659" t="s">
        <v>13496</v>
      </c>
      <c r="AE2659" s="1" t="s">
        <v>38</v>
      </c>
      <c r="AF2659" s="1" t="s">
        <v>38</v>
      </c>
      <c r="AG2659" t="s">
        <v>13527</v>
      </c>
      <c r="AH2659" t="s">
        <v>38</v>
      </c>
      <c r="AI2659" t="s">
        <v>13540</v>
      </c>
    </row>
    <row r="2660" spans="1:35" x14ac:dyDescent="0.25">
      <c r="A2660" s="1" t="s">
        <v>5410</v>
      </c>
      <c r="B2660" s="1" t="s">
        <v>30</v>
      </c>
      <c r="C2660">
        <v>2</v>
      </c>
      <c r="D2660">
        <v>2</v>
      </c>
      <c r="E2660">
        <v>7.6</v>
      </c>
      <c r="F2660">
        <v>0</v>
      </c>
      <c r="G2660">
        <v>0</v>
      </c>
      <c r="H2660" s="1" t="s">
        <v>30</v>
      </c>
      <c r="I2660" s="1" t="s">
        <v>31</v>
      </c>
      <c r="J2660">
        <v>0</v>
      </c>
      <c r="K2660">
        <v>2</v>
      </c>
      <c r="L2660">
        <v>1</v>
      </c>
      <c r="M2660" s="1" t="s">
        <v>32</v>
      </c>
      <c r="N2660">
        <v>0</v>
      </c>
      <c r="O2660" s="1" t="s">
        <v>156</v>
      </c>
      <c r="P2660" s="1" t="s">
        <v>5411</v>
      </c>
      <c r="Q2660" s="1" t="s">
        <v>35</v>
      </c>
      <c r="R2660">
        <v>48</v>
      </c>
      <c r="S2660" s="1" t="s">
        <v>30</v>
      </c>
      <c r="T2660" s="1" t="s">
        <v>30</v>
      </c>
      <c r="U2660" s="1" t="s">
        <v>30</v>
      </c>
      <c r="V2660">
        <v>0</v>
      </c>
      <c r="W2660" s="1" t="s">
        <v>30</v>
      </c>
      <c r="X2660" s="1" t="s">
        <v>36</v>
      </c>
      <c r="Y2660" s="1" t="s">
        <v>37</v>
      </c>
      <c r="Z2660">
        <v>48</v>
      </c>
      <c r="AA2660">
        <v>92</v>
      </c>
      <c r="AB2660" s="1" t="s">
        <v>13500</v>
      </c>
      <c r="AC2660" s="1" t="s">
        <v>13500</v>
      </c>
      <c r="AD2660" t="s">
        <v>13494</v>
      </c>
      <c r="AE2660" s="1" t="s">
        <v>38</v>
      </c>
      <c r="AF2660" s="1" t="s">
        <v>38</v>
      </c>
      <c r="AG2660" t="s">
        <v>13527</v>
      </c>
      <c r="AH2660" t="s">
        <v>38</v>
      </c>
      <c r="AI2660" t="s">
        <v>13538</v>
      </c>
    </row>
    <row r="2661" spans="1:35" x14ac:dyDescent="0.25">
      <c r="A2661" s="1" t="s">
        <v>5412</v>
      </c>
      <c r="B2661" s="1" t="s">
        <v>30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s="1" t="s">
        <v>30</v>
      </c>
      <c r="I2661" s="1" t="s">
        <v>31</v>
      </c>
      <c r="J2661">
        <v>0</v>
      </c>
      <c r="K2661">
        <v>2</v>
      </c>
      <c r="L2661">
        <v>0</v>
      </c>
      <c r="M2661" s="1" t="s">
        <v>30</v>
      </c>
      <c r="N2661">
        <v>0</v>
      </c>
      <c r="O2661" s="1" t="s">
        <v>216</v>
      </c>
      <c r="P2661" s="1" t="s">
        <v>5413</v>
      </c>
      <c r="Q2661" s="1" t="s">
        <v>35</v>
      </c>
      <c r="R2661">
        <v>47</v>
      </c>
      <c r="S2661" s="1" t="s">
        <v>30</v>
      </c>
      <c r="T2661" s="1" t="s">
        <v>30</v>
      </c>
      <c r="U2661" s="1" t="s">
        <v>30</v>
      </c>
      <c r="V2661">
        <v>0</v>
      </c>
      <c r="W2661" s="1" t="s">
        <v>30</v>
      </c>
      <c r="X2661" s="1" t="s">
        <v>36</v>
      </c>
      <c r="Y2661" s="1" t="s">
        <v>58</v>
      </c>
      <c r="Z2661">
        <v>8</v>
      </c>
      <c r="AA2661">
        <v>130</v>
      </c>
      <c r="AB2661" s="1" t="s">
        <v>13500</v>
      </c>
      <c r="AC2661" s="1" t="s">
        <v>13500</v>
      </c>
      <c r="AD2661" t="s">
        <v>13494</v>
      </c>
      <c r="AE2661" s="1" t="s">
        <v>38</v>
      </c>
      <c r="AF2661" s="1" t="s">
        <v>38</v>
      </c>
      <c r="AG2661" t="s">
        <v>13527</v>
      </c>
      <c r="AH2661" t="s">
        <v>38</v>
      </c>
      <c r="AI2661" t="s">
        <v>13539</v>
      </c>
    </row>
    <row r="2662" spans="1:35" x14ac:dyDescent="0.25">
      <c r="A2662" s="1" t="s">
        <v>5414</v>
      </c>
      <c r="B2662" s="1" t="s">
        <v>30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s="1" t="s">
        <v>30</v>
      </c>
      <c r="I2662" s="1" t="s">
        <v>31</v>
      </c>
      <c r="J2662">
        <v>0</v>
      </c>
      <c r="K2662">
        <v>0</v>
      </c>
      <c r="L2662">
        <v>5</v>
      </c>
      <c r="M2662" s="1" t="s">
        <v>32</v>
      </c>
      <c r="N2662">
        <v>0</v>
      </c>
      <c r="O2662" s="1" t="s">
        <v>471</v>
      </c>
      <c r="P2662" s="1" t="s">
        <v>5415</v>
      </c>
      <c r="Q2662" s="1" t="s">
        <v>42</v>
      </c>
      <c r="R2662">
        <v>46</v>
      </c>
      <c r="S2662" s="1" t="s">
        <v>30</v>
      </c>
      <c r="T2662" s="1" t="s">
        <v>30</v>
      </c>
      <c r="U2662" s="1" t="s">
        <v>30</v>
      </c>
      <c r="V2662">
        <v>0</v>
      </c>
      <c r="W2662" s="1" t="s">
        <v>32</v>
      </c>
      <c r="X2662" s="1" t="s">
        <v>57</v>
      </c>
      <c r="Y2662" s="1" t="s">
        <v>58</v>
      </c>
      <c r="Z2662">
        <v>18</v>
      </c>
      <c r="AA2662">
        <v>1234</v>
      </c>
      <c r="AB2662" s="1" t="s">
        <v>13500</v>
      </c>
      <c r="AC2662" s="1" t="s">
        <v>13500</v>
      </c>
      <c r="AD2662" t="s">
        <v>13494</v>
      </c>
      <c r="AE2662" s="1" t="s">
        <v>38</v>
      </c>
      <c r="AF2662" s="1" t="s">
        <v>38</v>
      </c>
      <c r="AG2662" t="s">
        <v>13526</v>
      </c>
      <c r="AH2662" t="s">
        <v>38</v>
      </c>
      <c r="AI2662" t="s">
        <v>13540</v>
      </c>
    </row>
    <row r="2663" spans="1:35" x14ac:dyDescent="0.25">
      <c r="A2663" s="1" t="s">
        <v>5416</v>
      </c>
      <c r="B2663" s="1" t="s">
        <v>30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s="1" t="s">
        <v>30</v>
      </c>
      <c r="I2663" s="1" t="s">
        <v>31</v>
      </c>
      <c r="J2663">
        <v>0</v>
      </c>
      <c r="K2663">
        <v>0</v>
      </c>
      <c r="L2663">
        <v>2</v>
      </c>
      <c r="M2663" s="1" t="s">
        <v>32</v>
      </c>
      <c r="N2663">
        <v>0</v>
      </c>
      <c r="O2663" s="1" t="s">
        <v>111</v>
      </c>
      <c r="P2663" s="1" t="s">
        <v>5417</v>
      </c>
      <c r="Q2663" s="1" t="s">
        <v>35</v>
      </c>
      <c r="R2663">
        <v>32</v>
      </c>
      <c r="S2663" s="1" t="s">
        <v>30</v>
      </c>
      <c r="T2663" s="1" t="s">
        <v>30</v>
      </c>
      <c r="U2663" s="1" t="s">
        <v>30</v>
      </c>
      <c r="V2663">
        <v>0</v>
      </c>
      <c r="W2663" s="1" t="s">
        <v>30</v>
      </c>
      <c r="X2663" s="1" t="s">
        <v>36</v>
      </c>
      <c r="Y2663" s="1" t="s">
        <v>37</v>
      </c>
      <c r="Z2663">
        <v>19</v>
      </c>
      <c r="AA2663">
        <v>961</v>
      </c>
      <c r="AB2663" s="1" t="s">
        <v>13500</v>
      </c>
      <c r="AC2663" s="1" t="s">
        <v>13500</v>
      </c>
      <c r="AD2663" t="s">
        <v>13494</v>
      </c>
      <c r="AE2663" s="1" t="s">
        <v>38</v>
      </c>
      <c r="AF2663" s="1" t="s">
        <v>38</v>
      </c>
      <c r="AG2663" t="s">
        <v>13527</v>
      </c>
      <c r="AH2663" t="s">
        <v>38</v>
      </c>
      <c r="AI2663" t="s">
        <v>13540</v>
      </c>
    </row>
    <row r="2664" spans="1:35" x14ac:dyDescent="0.25">
      <c r="A2664" s="1" t="s">
        <v>5418</v>
      </c>
      <c r="B2664" s="1" t="s">
        <v>30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s="1" t="s">
        <v>30</v>
      </c>
      <c r="I2664" s="1" t="s">
        <v>31</v>
      </c>
      <c r="J2664">
        <v>0</v>
      </c>
      <c r="K2664">
        <v>0</v>
      </c>
      <c r="L2664">
        <v>18</v>
      </c>
      <c r="M2664" s="1" t="s">
        <v>32</v>
      </c>
      <c r="N2664">
        <v>0</v>
      </c>
      <c r="O2664" s="1" t="s">
        <v>471</v>
      </c>
      <c r="P2664" s="1" t="s">
        <v>5419</v>
      </c>
      <c r="Q2664" s="1" t="s">
        <v>42</v>
      </c>
      <c r="R2664">
        <v>29</v>
      </c>
      <c r="S2664" s="1" t="s">
        <v>32</v>
      </c>
      <c r="T2664" s="1" t="s">
        <v>30</v>
      </c>
      <c r="U2664" s="1" t="s">
        <v>30</v>
      </c>
      <c r="V2664">
        <v>0</v>
      </c>
      <c r="W2664" s="1" t="s">
        <v>32</v>
      </c>
      <c r="X2664" s="1" t="s">
        <v>43</v>
      </c>
      <c r="Y2664" s="1" t="s">
        <v>58</v>
      </c>
      <c r="Z2664">
        <v>54</v>
      </c>
      <c r="AA2664">
        <v>3412</v>
      </c>
      <c r="AB2664" s="1" t="s">
        <v>13500</v>
      </c>
      <c r="AC2664" s="1" t="s">
        <v>13500</v>
      </c>
      <c r="AD2664" t="s">
        <v>13495</v>
      </c>
      <c r="AE2664" s="1" t="s">
        <v>38</v>
      </c>
      <c r="AF2664" s="1" t="s">
        <v>38</v>
      </c>
      <c r="AG2664" t="s">
        <v>13526</v>
      </c>
      <c r="AH2664" t="s">
        <v>38</v>
      </c>
      <c r="AI2664" t="s">
        <v>13540</v>
      </c>
    </row>
    <row r="2665" spans="1:35" x14ac:dyDescent="0.25">
      <c r="A2665" s="1" t="s">
        <v>5420</v>
      </c>
      <c r="B2665" s="1" t="s">
        <v>30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s="1" t="s">
        <v>32</v>
      </c>
      <c r="I2665" s="1" t="s">
        <v>46</v>
      </c>
      <c r="J2665">
        <v>0</v>
      </c>
      <c r="K2665">
        <v>0</v>
      </c>
      <c r="L2665">
        <v>4</v>
      </c>
      <c r="M2665" s="1" t="s">
        <v>32</v>
      </c>
      <c r="N2665">
        <v>0</v>
      </c>
      <c r="O2665" s="1" t="s">
        <v>33</v>
      </c>
      <c r="P2665" s="1" t="s">
        <v>5421</v>
      </c>
      <c r="Q2665" s="1" t="s">
        <v>42</v>
      </c>
      <c r="R2665">
        <v>46</v>
      </c>
      <c r="S2665" s="1" t="s">
        <v>30</v>
      </c>
      <c r="T2665" s="1" t="s">
        <v>30</v>
      </c>
      <c r="U2665" s="1" t="s">
        <v>30</v>
      </c>
      <c r="V2665">
        <v>0</v>
      </c>
      <c r="W2665" s="1" t="s">
        <v>32</v>
      </c>
      <c r="X2665" s="1" t="s">
        <v>57</v>
      </c>
      <c r="Y2665" s="1" t="s">
        <v>58</v>
      </c>
      <c r="Z2665">
        <v>23</v>
      </c>
      <c r="AA2665">
        <v>1426</v>
      </c>
      <c r="AB2665" s="1" t="s">
        <v>13500</v>
      </c>
      <c r="AC2665" s="1" t="s">
        <v>13500</v>
      </c>
      <c r="AD2665" t="s">
        <v>13494</v>
      </c>
      <c r="AE2665" s="1" t="s">
        <v>38</v>
      </c>
      <c r="AF2665" s="1" t="s">
        <v>38</v>
      </c>
      <c r="AG2665" t="s">
        <v>13526</v>
      </c>
      <c r="AH2665" t="s">
        <v>38</v>
      </c>
      <c r="AI2665" t="s">
        <v>13540</v>
      </c>
    </row>
    <row r="2666" spans="1:35" x14ac:dyDescent="0.25">
      <c r="A2666" s="1" t="s">
        <v>5422</v>
      </c>
      <c r="B2666" s="1" t="s">
        <v>30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s="1" t="s">
        <v>30</v>
      </c>
      <c r="I2666" s="1" t="s">
        <v>31</v>
      </c>
      <c r="J2666">
        <v>0</v>
      </c>
      <c r="K2666">
        <v>0</v>
      </c>
      <c r="L2666">
        <v>0</v>
      </c>
      <c r="M2666" s="1" t="s">
        <v>30</v>
      </c>
      <c r="N2666">
        <v>0</v>
      </c>
      <c r="O2666" s="1" t="s">
        <v>106</v>
      </c>
      <c r="P2666" s="1" t="s">
        <v>5423</v>
      </c>
      <c r="Q2666" s="1" t="s">
        <v>42</v>
      </c>
      <c r="R2666">
        <v>68</v>
      </c>
      <c r="S2666" s="1" t="s">
        <v>30</v>
      </c>
      <c r="T2666" s="1" t="s">
        <v>32</v>
      </c>
      <c r="U2666" s="1" t="s">
        <v>30</v>
      </c>
      <c r="V2666">
        <v>0</v>
      </c>
      <c r="W2666" s="1" t="s">
        <v>30</v>
      </c>
      <c r="X2666" s="1" t="s">
        <v>57</v>
      </c>
      <c r="Y2666" s="1" t="s">
        <v>58</v>
      </c>
      <c r="Z2666">
        <v>11</v>
      </c>
      <c r="AA2666">
        <v>365</v>
      </c>
      <c r="AB2666" s="1" t="s">
        <v>13500</v>
      </c>
      <c r="AC2666" s="1" t="s">
        <v>13500</v>
      </c>
      <c r="AD2666" t="s">
        <v>13496</v>
      </c>
      <c r="AE2666" s="1" t="s">
        <v>38</v>
      </c>
      <c r="AF2666" s="1" t="s">
        <v>38</v>
      </c>
      <c r="AG2666" t="s">
        <v>13527</v>
      </c>
      <c r="AH2666" t="s">
        <v>38</v>
      </c>
      <c r="AI2666" t="s">
        <v>13539</v>
      </c>
    </row>
    <row r="2667" spans="1:35" x14ac:dyDescent="0.25">
      <c r="A2667" s="1" t="s">
        <v>5424</v>
      </c>
      <c r="B2667" s="1" t="s">
        <v>30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s="1" t="s">
        <v>30</v>
      </c>
      <c r="I2667" s="1" t="s">
        <v>31</v>
      </c>
      <c r="J2667">
        <v>0</v>
      </c>
      <c r="K2667">
        <v>0</v>
      </c>
      <c r="L2667">
        <v>6</v>
      </c>
      <c r="M2667" s="1" t="s">
        <v>32</v>
      </c>
      <c r="N2667">
        <v>0</v>
      </c>
      <c r="O2667" s="1" t="s">
        <v>114</v>
      </c>
      <c r="P2667" s="1" t="s">
        <v>5425</v>
      </c>
      <c r="Q2667" s="1" t="s">
        <v>42</v>
      </c>
      <c r="R2667">
        <v>63</v>
      </c>
      <c r="S2667" s="1" t="s">
        <v>30</v>
      </c>
      <c r="T2667" s="1" t="s">
        <v>30</v>
      </c>
      <c r="U2667" s="1" t="s">
        <v>30</v>
      </c>
      <c r="V2667">
        <v>0</v>
      </c>
      <c r="W2667" s="1" t="s">
        <v>32</v>
      </c>
      <c r="X2667" s="1" t="s">
        <v>43</v>
      </c>
      <c r="Y2667" s="1" t="s">
        <v>37</v>
      </c>
      <c r="Z2667">
        <v>48</v>
      </c>
      <c r="AA2667">
        <v>3070</v>
      </c>
      <c r="AB2667" s="1" t="s">
        <v>13500</v>
      </c>
      <c r="AC2667" s="1" t="s">
        <v>13500</v>
      </c>
      <c r="AD2667" t="s">
        <v>13494</v>
      </c>
      <c r="AE2667" s="1" t="s">
        <v>38</v>
      </c>
      <c r="AF2667" s="1" t="s">
        <v>38</v>
      </c>
      <c r="AG2667" t="s">
        <v>13526</v>
      </c>
      <c r="AH2667" t="s">
        <v>38</v>
      </c>
      <c r="AI2667" t="s">
        <v>13540</v>
      </c>
    </row>
    <row r="2668" spans="1:35" x14ac:dyDescent="0.25">
      <c r="A2668" s="1" t="s">
        <v>5426</v>
      </c>
      <c r="B2668" s="1" t="s">
        <v>30</v>
      </c>
      <c r="C2668">
        <v>1</v>
      </c>
      <c r="D2668">
        <v>6</v>
      </c>
      <c r="E2668">
        <v>14</v>
      </c>
      <c r="F2668">
        <v>0</v>
      </c>
      <c r="G2668">
        <v>0</v>
      </c>
      <c r="H2668" s="1" t="s">
        <v>30</v>
      </c>
      <c r="I2668" s="1" t="s">
        <v>31</v>
      </c>
      <c r="J2668">
        <v>0</v>
      </c>
      <c r="K2668">
        <v>0</v>
      </c>
      <c r="L2668">
        <v>16</v>
      </c>
      <c r="M2668" s="1" t="s">
        <v>32</v>
      </c>
      <c r="N2668">
        <v>0</v>
      </c>
      <c r="O2668" s="1" t="s">
        <v>219</v>
      </c>
      <c r="P2668" s="1" t="s">
        <v>5427</v>
      </c>
      <c r="Q2668" s="1" t="s">
        <v>35</v>
      </c>
      <c r="R2668">
        <v>29</v>
      </c>
      <c r="S2668" s="1" t="s">
        <v>32</v>
      </c>
      <c r="T2668" s="1" t="s">
        <v>30</v>
      </c>
      <c r="U2668" s="1" t="s">
        <v>30</v>
      </c>
      <c r="V2668">
        <v>0</v>
      </c>
      <c r="W2668" s="1" t="s">
        <v>30</v>
      </c>
      <c r="X2668" s="1" t="s">
        <v>36</v>
      </c>
      <c r="Y2668" s="1" t="s">
        <v>58</v>
      </c>
      <c r="Z2668">
        <v>29</v>
      </c>
      <c r="AA2668">
        <v>29</v>
      </c>
      <c r="AB2668" s="1" t="s">
        <v>13500</v>
      </c>
      <c r="AC2668" s="1" t="s">
        <v>13500</v>
      </c>
      <c r="AD2668" t="s">
        <v>13495</v>
      </c>
      <c r="AE2668" s="1" t="s">
        <v>38</v>
      </c>
      <c r="AF2668" s="1" t="s">
        <v>38</v>
      </c>
      <c r="AG2668" t="s">
        <v>13526</v>
      </c>
      <c r="AH2668" t="s">
        <v>38</v>
      </c>
      <c r="AI2668" t="s">
        <v>13538</v>
      </c>
    </row>
    <row r="2669" spans="1:35" x14ac:dyDescent="0.25">
      <c r="A2669" s="1" t="s">
        <v>5428</v>
      </c>
      <c r="B2669" s="1" t="s">
        <v>30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s="1" t="s">
        <v>30</v>
      </c>
      <c r="I2669" s="1" t="s">
        <v>31</v>
      </c>
      <c r="J2669">
        <v>0</v>
      </c>
      <c r="K2669">
        <v>0</v>
      </c>
      <c r="L2669">
        <v>4</v>
      </c>
      <c r="M2669" s="1" t="s">
        <v>30</v>
      </c>
      <c r="N2669">
        <v>51</v>
      </c>
      <c r="O2669" s="1" t="s">
        <v>697</v>
      </c>
      <c r="P2669" s="1" t="s">
        <v>5429</v>
      </c>
      <c r="Q2669" s="1" t="s">
        <v>42</v>
      </c>
      <c r="R2669">
        <v>57</v>
      </c>
      <c r="S2669" s="1" t="s">
        <v>30</v>
      </c>
      <c r="T2669" s="1" t="s">
        <v>30</v>
      </c>
      <c r="U2669" s="1" t="s">
        <v>30</v>
      </c>
      <c r="V2669">
        <v>0</v>
      </c>
      <c r="W2669" s="1" t="s">
        <v>32</v>
      </c>
      <c r="X2669" s="1" t="s">
        <v>36</v>
      </c>
      <c r="Y2669" s="1" t="s">
        <v>37</v>
      </c>
      <c r="Z2669">
        <v>59</v>
      </c>
      <c r="AA2669">
        <v>881</v>
      </c>
      <c r="AB2669" s="1" t="s">
        <v>13500</v>
      </c>
      <c r="AC2669" s="1" t="s">
        <v>13500</v>
      </c>
      <c r="AD2669" t="s">
        <v>13494</v>
      </c>
      <c r="AE2669" s="1" t="s">
        <v>38</v>
      </c>
      <c r="AF2669" s="1" t="s">
        <v>38</v>
      </c>
      <c r="AG2669" t="s">
        <v>13526</v>
      </c>
      <c r="AH2669" t="s">
        <v>38</v>
      </c>
      <c r="AI2669" t="s">
        <v>13539</v>
      </c>
    </row>
    <row r="2670" spans="1:35" x14ac:dyDescent="0.25">
      <c r="A2670" s="1" t="s">
        <v>5430</v>
      </c>
      <c r="B2670" s="1" t="s">
        <v>30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s="1" t="s">
        <v>32</v>
      </c>
      <c r="I2670" s="1" t="s">
        <v>46</v>
      </c>
      <c r="J2670">
        <v>0</v>
      </c>
      <c r="K2670">
        <v>0</v>
      </c>
      <c r="L2670">
        <v>3</v>
      </c>
      <c r="M2670" s="1" t="s">
        <v>32</v>
      </c>
      <c r="N2670">
        <v>0</v>
      </c>
      <c r="O2670" s="1" t="s">
        <v>114</v>
      </c>
      <c r="P2670" s="1" t="s">
        <v>5431</v>
      </c>
      <c r="Q2670" s="1" t="s">
        <v>35</v>
      </c>
      <c r="R2670">
        <v>51</v>
      </c>
      <c r="S2670" s="1" t="s">
        <v>30</v>
      </c>
      <c r="T2670" s="1" t="s">
        <v>30</v>
      </c>
      <c r="U2670" s="1" t="s">
        <v>30</v>
      </c>
      <c r="V2670">
        <v>0</v>
      </c>
      <c r="W2670" s="1" t="s">
        <v>32</v>
      </c>
      <c r="X2670" s="1" t="s">
        <v>57</v>
      </c>
      <c r="Y2670" s="1" t="s">
        <v>37</v>
      </c>
      <c r="Z2670">
        <v>52</v>
      </c>
      <c r="AA2670">
        <v>3649</v>
      </c>
      <c r="AB2670" s="1" t="s">
        <v>13500</v>
      </c>
      <c r="AC2670" s="1" t="s">
        <v>13500</v>
      </c>
      <c r="AD2670" t="s">
        <v>13494</v>
      </c>
      <c r="AE2670" s="1" t="s">
        <v>38</v>
      </c>
      <c r="AF2670" s="1" t="s">
        <v>38</v>
      </c>
      <c r="AG2670" t="s">
        <v>13526</v>
      </c>
      <c r="AH2670" t="s">
        <v>38</v>
      </c>
      <c r="AI2670" t="s">
        <v>13540</v>
      </c>
    </row>
    <row r="2671" spans="1:35" x14ac:dyDescent="0.25">
      <c r="A2671" s="1" t="s">
        <v>5432</v>
      </c>
      <c r="B2671" s="1" t="s">
        <v>30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s="1" t="s">
        <v>32</v>
      </c>
      <c r="I2671" s="1" t="s">
        <v>46</v>
      </c>
      <c r="J2671">
        <v>0</v>
      </c>
      <c r="K2671">
        <v>0</v>
      </c>
      <c r="L2671">
        <v>0</v>
      </c>
      <c r="M2671" s="1" t="s">
        <v>30</v>
      </c>
      <c r="N2671">
        <v>0</v>
      </c>
      <c r="O2671" s="1" t="s">
        <v>71</v>
      </c>
      <c r="P2671" s="1" t="s">
        <v>5433</v>
      </c>
      <c r="Q2671" s="1" t="s">
        <v>42</v>
      </c>
      <c r="R2671">
        <v>76</v>
      </c>
      <c r="S2671" s="1" t="s">
        <v>30</v>
      </c>
      <c r="T2671" s="1" t="s">
        <v>32</v>
      </c>
      <c r="U2671" s="1" t="s">
        <v>30</v>
      </c>
      <c r="V2671">
        <v>0</v>
      </c>
      <c r="W2671" s="1" t="s">
        <v>30</v>
      </c>
      <c r="X2671" s="1" t="s">
        <v>43</v>
      </c>
      <c r="Y2671" s="1" t="s">
        <v>58</v>
      </c>
      <c r="Z2671">
        <v>9</v>
      </c>
      <c r="AA2671">
        <v>429</v>
      </c>
      <c r="AB2671" s="1" t="s">
        <v>13500</v>
      </c>
      <c r="AC2671" s="1" t="s">
        <v>13500</v>
      </c>
      <c r="AD2671" t="s">
        <v>13496</v>
      </c>
      <c r="AE2671" s="1" t="s">
        <v>38</v>
      </c>
      <c r="AF2671" s="1" t="s">
        <v>38</v>
      </c>
      <c r="AG2671" t="s">
        <v>13527</v>
      </c>
      <c r="AH2671" t="s">
        <v>38</v>
      </c>
      <c r="AI2671" t="s">
        <v>13540</v>
      </c>
    </row>
    <row r="2672" spans="1:35" x14ac:dyDescent="0.25">
      <c r="A2672" s="1" t="s">
        <v>5434</v>
      </c>
      <c r="B2672" s="1" t="s">
        <v>30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s="1" t="s">
        <v>30</v>
      </c>
      <c r="I2672" s="1" t="s">
        <v>31</v>
      </c>
      <c r="J2672">
        <v>0</v>
      </c>
      <c r="K2672">
        <v>0</v>
      </c>
      <c r="L2672">
        <v>1</v>
      </c>
      <c r="M2672" s="1" t="s">
        <v>32</v>
      </c>
      <c r="N2672">
        <v>0</v>
      </c>
      <c r="O2672" s="1" t="s">
        <v>52</v>
      </c>
      <c r="P2672" s="1" t="s">
        <v>5435</v>
      </c>
      <c r="Q2672" s="1" t="s">
        <v>35</v>
      </c>
      <c r="R2672">
        <v>76</v>
      </c>
      <c r="S2672" s="1" t="s">
        <v>30</v>
      </c>
      <c r="T2672" s="1" t="s">
        <v>32</v>
      </c>
      <c r="U2672" s="1" t="s">
        <v>30</v>
      </c>
      <c r="V2672">
        <v>0</v>
      </c>
      <c r="W2672" s="1" t="s">
        <v>30</v>
      </c>
      <c r="X2672" s="1" t="s">
        <v>57</v>
      </c>
      <c r="Y2672" s="1" t="s">
        <v>37</v>
      </c>
      <c r="Z2672">
        <v>49</v>
      </c>
      <c r="AA2672">
        <v>2195</v>
      </c>
      <c r="AB2672" s="1" t="s">
        <v>13500</v>
      </c>
      <c r="AC2672" s="1" t="s">
        <v>13500</v>
      </c>
      <c r="AD2672" t="s">
        <v>13496</v>
      </c>
      <c r="AE2672" s="1" t="s">
        <v>38</v>
      </c>
      <c r="AF2672" s="1" t="s">
        <v>38</v>
      </c>
      <c r="AG2672" t="s">
        <v>13527</v>
      </c>
      <c r="AH2672" t="s">
        <v>38</v>
      </c>
      <c r="AI2672" t="s">
        <v>13540</v>
      </c>
    </row>
    <row r="2673" spans="1:35" x14ac:dyDescent="0.25">
      <c r="A2673" s="1" t="s">
        <v>5436</v>
      </c>
      <c r="B2673" s="1" t="s">
        <v>30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s="1" t="s">
        <v>30</v>
      </c>
      <c r="I2673" s="1" t="s">
        <v>31</v>
      </c>
      <c r="J2673">
        <v>0</v>
      </c>
      <c r="K2673">
        <v>0</v>
      </c>
      <c r="L2673">
        <v>4</v>
      </c>
      <c r="M2673" s="1" t="s">
        <v>32</v>
      </c>
      <c r="N2673">
        <v>0</v>
      </c>
      <c r="O2673" s="1" t="s">
        <v>211</v>
      </c>
      <c r="P2673" s="1" t="s">
        <v>5437</v>
      </c>
      <c r="Q2673" s="1" t="s">
        <v>35</v>
      </c>
      <c r="R2673">
        <v>32</v>
      </c>
      <c r="S2673" s="1" t="s">
        <v>30</v>
      </c>
      <c r="T2673" s="1" t="s">
        <v>30</v>
      </c>
      <c r="U2673" s="1" t="s">
        <v>30</v>
      </c>
      <c r="V2673">
        <v>0</v>
      </c>
      <c r="W2673" s="1" t="s">
        <v>32</v>
      </c>
      <c r="X2673" s="1" t="s">
        <v>43</v>
      </c>
      <c r="Y2673" s="1" t="s">
        <v>58</v>
      </c>
      <c r="Z2673">
        <v>33</v>
      </c>
      <c r="AA2673">
        <v>1141</v>
      </c>
      <c r="AB2673" s="1" t="s">
        <v>13500</v>
      </c>
      <c r="AC2673" s="1" t="s">
        <v>13500</v>
      </c>
      <c r="AD2673" t="s">
        <v>13494</v>
      </c>
      <c r="AE2673" s="1" t="s">
        <v>38</v>
      </c>
      <c r="AF2673" s="1" t="s">
        <v>38</v>
      </c>
      <c r="AG2673" t="s">
        <v>13526</v>
      </c>
      <c r="AH2673" t="s">
        <v>38</v>
      </c>
      <c r="AI2673" t="s">
        <v>13539</v>
      </c>
    </row>
    <row r="2674" spans="1:35" x14ac:dyDescent="0.25">
      <c r="A2674" s="1" t="s">
        <v>5438</v>
      </c>
      <c r="B2674" s="1" t="s">
        <v>30</v>
      </c>
      <c r="C2674">
        <v>1</v>
      </c>
      <c r="D2674">
        <v>2</v>
      </c>
      <c r="E2674">
        <v>4</v>
      </c>
      <c r="F2674">
        <v>0</v>
      </c>
      <c r="G2674">
        <v>0</v>
      </c>
      <c r="H2674" s="1" t="s">
        <v>30</v>
      </c>
      <c r="I2674" s="1" t="s">
        <v>31</v>
      </c>
      <c r="J2674">
        <v>0</v>
      </c>
      <c r="K2674">
        <v>0</v>
      </c>
      <c r="L2674">
        <v>0</v>
      </c>
      <c r="M2674" s="1" t="s">
        <v>30</v>
      </c>
      <c r="N2674">
        <v>0</v>
      </c>
      <c r="O2674" s="1" t="s">
        <v>471</v>
      </c>
      <c r="P2674" s="1" t="s">
        <v>5439</v>
      </c>
      <c r="Q2674" s="1" t="s">
        <v>42</v>
      </c>
      <c r="R2674">
        <v>26</v>
      </c>
      <c r="S2674" s="1" t="s">
        <v>32</v>
      </c>
      <c r="T2674" s="1" t="s">
        <v>30</v>
      </c>
      <c r="U2674" s="1" t="s">
        <v>30</v>
      </c>
      <c r="V2674">
        <v>0</v>
      </c>
      <c r="W2674" s="1" t="s">
        <v>30</v>
      </c>
      <c r="X2674" s="1" t="s">
        <v>36</v>
      </c>
      <c r="Y2674" s="1" t="s">
        <v>58</v>
      </c>
      <c r="Z2674">
        <v>10</v>
      </c>
      <c r="AA2674">
        <v>10</v>
      </c>
      <c r="AB2674" s="1" t="s">
        <v>13500</v>
      </c>
      <c r="AC2674" s="1" t="s">
        <v>13500</v>
      </c>
      <c r="AD2674" t="s">
        <v>13495</v>
      </c>
      <c r="AE2674" s="1" t="s">
        <v>38</v>
      </c>
      <c r="AF2674" s="1" t="s">
        <v>38</v>
      </c>
      <c r="AG2674" t="s">
        <v>13527</v>
      </c>
      <c r="AH2674" t="s">
        <v>38</v>
      </c>
      <c r="AI2674" t="s">
        <v>13538</v>
      </c>
    </row>
    <row r="2675" spans="1:35" x14ac:dyDescent="0.25">
      <c r="A2675" s="1" t="s">
        <v>5440</v>
      </c>
      <c r="B2675" s="1" t="s">
        <v>30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s="1" t="s">
        <v>30</v>
      </c>
      <c r="I2675" s="1" t="s">
        <v>31</v>
      </c>
      <c r="J2675">
        <v>0</v>
      </c>
      <c r="K2675">
        <v>0</v>
      </c>
      <c r="L2675">
        <v>2</v>
      </c>
      <c r="M2675" s="1" t="s">
        <v>32</v>
      </c>
      <c r="N2675">
        <v>0</v>
      </c>
      <c r="O2675" s="1" t="s">
        <v>176</v>
      </c>
      <c r="P2675" s="1" t="s">
        <v>5441</v>
      </c>
      <c r="Q2675" s="1" t="s">
        <v>42</v>
      </c>
      <c r="R2675">
        <v>67</v>
      </c>
      <c r="S2675" s="1" t="s">
        <v>30</v>
      </c>
      <c r="T2675" s="1" t="s">
        <v>32</v>
      </c>
      <c r="U2675" s="1" t="s">
        <v>30</v>
      </c>
      <c r="V2675">
        <v>0</v>
      </c>
      <c r="W2675" s="1" t="s">
        <v>30</v>
      </c>
      <c r="X2675" s="1" t="s">
        <v>57</v>
      </c>
      <c r="Y2675" s="1" t="s">
        <v>37</v>
      </c>
      <c r="Z2675">
        <v>38</v>
      </c>
      <c r="AA2675">
        <v>644</v>
      </c>
      <c r="AB2675" s="1" t="s">
        <v>13500</v>
      </c>
      <c r="AC2675" s="1" t="s">
        <v>13500</v>
      </c>
      <c r="AD2675" t="s">
        <v>13496</v>
      </c>
      <c r="AE2675" s="1" t="s">
        <v>38</v>
      </c>
      <c r="AF2675" s="1" t="s">
        <v>38</v>
      </c>
      <c r="AG2675" t="s">
        <v>13527</v>
      </c>
      <c r="AH2675" t="s">
        <v>38</v>
      </c>
      <c r="AI2675" t="s">
        <v>13539</v>
      </c>
    </row>
    <row r="2676" spans="1:35" x14ac:dyDescent="0.25">
      <c r="A2676" s="1" t="s">
        <v>5442</v>
      </c>
      <c r="B2676" s="1" t="s">
        <v>30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s="1" t="s">
        <v>32</v>
      </c>
      <c r="I2676" s="1" t="s">
        <v>46</v>
      </c>
      <c r="J2676">
        <v>0</v>
      </c>
      <c r="K2676">
        <v>0</v>
      </c>
      <c r="L2676">
        <v>13</v>
      </c>
      <c r="M2676" s="1" t="s">
        <v>32</v>
      </c>
      <c r="N2676">
        <v>0</v>
      </c>
      <c r="O2676" s="1" t="s">
        <v>55</v>
      </c>
      <c r="P2676" s="1" t="s">
        <v>5443</v>
      </c>
      <c r="Q2676" s="1" t="s">
        <v>35</v>
      </c>
      <c r="R2676">
        <v>36</v>
      </c>
      <c r="S2676" s="1" t="s">
        <v>30</v>
      </c>
      <c r="T2676" s="1" t="s">
        <v>30</v>
      </c>
      <c r="U2676" s="1" t="s">
        <v>30</v>
      </c>
      <c r="V2676">
        <v>0</v>
      </c>
      <c r="W2676" s="1" t="s">
        <v>32</v>
      </c>
      <c r="X2676" s="1" t="s">
        <v>57</v>
      </c>
      <c r="Y2676" s="1" t="s">
        <v>58</v>
      </c>
      <c r="Z2676">
        <v>42</v>
      </c>
      <c r="AA2676">
        <v>2958</v>
      </c>
      <c r="AB2676" s="1" t="s">
        <v>13500</v>
      </c>
      <c r="AC2676" s="1" t="s">
        <v>13500</v>
      </c>
      <c r="AD2676" t="s">
        <v>13494</v>
      </c>
      <c r="AE2676" s="1" t="s">
        <v>38</v>
      </c>
      <c r="AF2676" s="1" t="s">
        <v>38</v>
      </c>
      <c r="AG2676" t="s">
        <v>13526</v>
      </c>
      <c r="AH2676" t="s">
        <v>38</v>
      </c>
      <c r="AI2676" t="s">
        <v>13540</v>
      </c>
    </row>
    <row r="2677" spans="1:35" x14ac:dyDescent="0.25">
      <c r="A2677" s="1" t="s">
        <v>5444</v>
      </c>
      <c r="B2677" s="1" t="s">
        <v>30</v>
      </c>
      <c r="C2677">
        <v>4</v>
      </c>
      <c r="D2677">
        <v>9</v>
      </c>
      <c r="E2677">
        <v>36.9</v>
      </c>
      <c r="F2677">
        <v>0</v>
      </c>
      <c r="G2677">
        <v>0</v>
      </c>
      <c r="H2677" s="1" t="s">
        <v>30</v>
      </c>
      <c r="I2677" s="1" t="s">
        <v>31</v>
      </c>
      <c r="J2677">
        <v>0</v>
      </c>
      <c r="K2677">
        <v>0</v>
      </c>
      <c r="L2677">
        <v>3</v>
      </c>
      <c r="M2677" s="1" t="s">
        <v>32</v>
      </c>
      <c r="N2677">
        <v>0</v>
      </c>
      <c r="O2677" s="1" t="s">
        <v>471</v>
      </c>
      <c r="P2677" s="1" t="s">
        <v>5445</v>
      </c>
      <c r="Q2677" s="1" t="s">
        <v>35</v>
      </c>
      <c r="R2677">
        <v>55</v>
      </c>
      <c r="S2677" s="1" t="s">
        <v>30</v>
      </c>
      <c r="T2677" s="1" t="s">
        <v>30</v>
      </c>
      <c r="U2677" s="1" t="s">
        <v>30</v>
      </c>
      <c r="V2677">
        <v>0</v>
      </c>
      <c r="W2677" s="1" t="s">
        <v>30</v>
      </c>
      <c r="X2677" s="1" t="s">
        <v>36</v>
      </c>
      <c r="Y2677" s="1" t="s">
        <v>58</v>
      </c>
      <c r="Z2677">
        <v>21</v>
      </c>
      <c r="AA2677">
        <v>88</v>
      </c>
      <c r="AB2677" s="1" t="s">
        <v>13500</v>
      </c>
      <c r="AC2677" s="1" t="s">
        <v>13500</v>
      </c>
      <c r="AD2677" t="s">
        <v>13494</v>
      </c>
      <c r="AE2677" s="1" t="s">
        <v>38</v>
      </c>
      <c r="AF2677" s="1" t="s">
        <v>38</v>
      </c>
      <c r="AG2677" t="s">
        <v>13526</v>
      </c>
      <c r="AH2677" t="s">
        <v>38</v>
      </c>
      <c r="AI2677" t="s">
        <v>13538</v>
      </c>
    </row>
    <row r="2678" spans="1:35" x14ac:dyDescent="0.25">
      <c r="A2678" s="1" t="s">
        <v>5446</v>
      </c>
      <c r="B2678" s="1" t="s">
        <v>30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s="1" t="s">
        <v>30</v>
      </c>
      <c r="I2678" s="1" t="s">
        <v>31</v>
      </c>
      <c r="J2678">
        <v>0</v>
      </c>
      <c r="K2678">
        <v>0</v>
      </c>
      <c r="L2678">
        <v>6</v>
      </c>
      <c r="M2678" s="1" t="s">
        <v>32</v>
      </c>
      <c r="N2678">
        <v>0</v>
      </c>
      <c r="O2678" s="1" t="s">
        <v>74</v>
      </c>
      <c r="P2678" s="1" t="s">
        <v>5447</v>
      </c>
      <c r="Q2678" s="1" t="s">
        <v>42</v>
      </c>
      <c r="R2678">
        <v>78</v>
      </c>
      <c r="S2678" s="1" t="s">
        <v>30</v>
      </c>
      <c r="T2678" s="1" t="s">
        <v>32</v>
      </c>
      <c r="U2678" s="1" t="s">
        <v>30</v>
      </c>
      <c r="V2678">
        <v>0</v>
      </c>
      <c r="W2678" s="1" t="s">
        <v>30</v>
      </c>
      <c r="X2678" s="1" t="s">
        <v>57</v>
      </c>
      <c r="Y2678" s="1" t="s">
        <v>37</v>
      </c>
      <c r="Z2678">
        <v>52</v>
      </c>
      <c r="AA2678">
        <v>1450</v>
      </c>
      <c r="AB2678" s="1" t="s">
        <v>13500</v>
      </c>
      <c r="AC2678" s="1" t="s">
        <v>13500</v>
      </c>
      <c r="AD2678" t="s">
        <v>13496</v>
      </c>
      <c r="AE2678" s="1" t="s">
        <v>38</v>
      </c>
      <c r="AF2678" s="1" t="s">
        <v>38</v>
      </c>
      <c r="AG2678" t="s">
        <v>13526</v>
      </c>
      <c r="AH2678" t="s">
        <v>38</v>
      </c>
      <c r="AI2678" t="s">
        <v>13539</v>
      </c>
    </row>
    <row r="2679" spans="1:35" x14ac:dyDescent="0.25">
      <c r="A2679" s="1" t="s">
        <v>5448</v>
      </c>
      <c r="B2679" s="1" t="s">
        <v>30</v>
      </c>
      <c r="C2679">
        <v>2</v>
      </c>
      <c r="D2679">
        <v>4</v>
      </c>
      <c r="E2679">
        <v>9.9</v>
      </c>
      <c r="F2679">
        <v>0</v>
      </c>
      <c r="G2679">
        <v>0</v>
      </c>
      <c r="H2679" s="1" t="s">
        <v>30</v>
      </c>
      <c r="I2679" s="1" t="s">
        <v>31</v>
      </c>
      <c r="J2679">
        <v>0</v>
      </c>
      <c r="K2679">
        <v>0</v>
      </c>
      <c r="L2679">
        <v>3</v>
      </c>
      <c r="M2679" s="1" t="s">
        <v>30</v>
      </c>
      <c r="N2679">
        <v>6</v>
      </c>
      <c r="O2679" s="1" t="s">
        <v>91</v>
      </c>
      <c r="P2679" s="1" t="s">
        <v>5449</v>
      </c>
      <c r="Q2679" s="1" t="s">
        <v>42</v>
      </c>
      <c r="R2679">
        <v>48</v>
      </c>
      <c r="S2679" s="1" t="s">
        <v>30</v>
      </c>
      <c r="T2679" s="1" t="s">
        <v>30</v>
      </c>
      <c r="U2679" s="1" t="s">
        <v>30</v>
      </c>
      <c r="V2679">
        <v>0</v>
      </c>
      <c r="W2679" s="1" t="s">
        <v>30</v>
      </c>
      <c r="X2679" s="1" t="s">
        <v>36</v>
      </c>
      <c r="Y2679" s="1" t="s">
        <v>37</v>
      </c>
      <c r="Z2679">
        <v>57</v>
      </c>
      <c r="AA2679">
        <v>113</v>
      </c>
      <c r="AB2679" s="1" t="s">
        <v>13500</v>
      </c>
      <c r="AC2679" s="1" t="s">
        <v>13500</v>
      </c>
      <c r="AD2679" t="s">
        <v>13494</v>
      </c>
      <c r="AE2679" s="1" t="s">
        <v>38</v>
      </c>
      <c r="AF2679" s="1" t="s">
        <v>38</v>
      </c>
      <c r="AG2679" t="s">
        <v>13526</v>
      </c>
      <c r="AH2679" t="s">
        <v>38</v>
      </c>
      <c r="AI2679" t="s">
        <v>13538</v>
      </c>
    </row>
    <row r="2680" spans="1:35" x14ac:dyDescent="0.25">
      <c r="A2680" s="1" t="s">
        <v>5450</v>
      </c>
      <c r="B2680" s="1" t="s">
        <v>30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s="1" t="s">
        <v>30</v>
      </c>
      <c r="I2680" s="1" t="s">
        <v>31</v>
      </c>
      <c r="J2680">
        <v>0</v>
      </c>
      <c r="K2680">
        <v>0</v>
      </c>
      <c r="L2680">
        <v>0</v>
      </c>
      <c r="M2680" s="1" t="s">
        <v>30</v>
      </c>
      <c r="N2680">
        <v>0</v>
      </c>
      <c r="O2680" s="1" t="s">
        <v>697</v>
      </c>
      <c r="P2680" s="1" t="s">
        <v>5451</v>
      </c>
      <c r="Q2680" s="1" t="s">
        <v>35</v>
      </c>
      <c r="R2680">
        <v>33</v>
      </c>
      <c r="S2680" s="1" t="s">
        <v>30</v>
      </c>
      <c r="T2680" s="1" t="s">
        <v>30</v>
      </c>
      <c r="U2680" s="1" t="s">
        <v>30</v>
      </c>
      <c r="V2680">
        <v>0</v>
      </c>
      <c r="W2680" s="1" t="s">
        <v>30</v>
      </c>
      <c r="X2680" s="1" t="s">
        <v>57</v>
      </c>
      <c r="Y2680" s="1" t="s">
        <v>58</v>
      </c>
      <c r="Z2680">
        <v>8</v>
      </c>
      <c r="AA2680">
        <v>243</v>
      </c>
      <c r="AB2680" s="1" t="s">
        <v>13500</v>
      </c>
      <c r="AC2680" s="1" t="s">
        <v>13500</v>
      </c>
      <c r="AD2680" t="s">
        <v>13494</v>
      </c>
      <c r="AE2680" s="1" t="s">
        <v>38</v>
      </c>
      <c r="AF2680" s="1" t="s">
        <v>38</v>
      </c>
      <c r="AG2680" t="s">
        <v>13527</v>
      </c>
      <c r="AH2680" t="s">
        <v>38</v>
      </c>
      <c r="AI2680" t="s">
        <v>13539</v>
      </c>
    </row>
    <row r="2681" spans="1:35" x14ac:dyDescent="0.25">
      <c r="A2681" s="1" t="s">
        <v>5452</v>
      </c>
      <c r="B2681" s="1" t="s">
        <v>30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s="1" t="s">
        <v>30</v>
      </c>
      <c r="I2681" s="1" t="s">
        <v>31</v>
      </c>
      <c r="J2681">
        <v>0</v>
      </c>
      <c r="K2681">
        <v>0</v>
      </c>
      <c r="L2681">
        <v>0</v>
      </c>
      <c r="M2681" s="1" t="s">
        <v>30</v>
      </c>
      <c r="N2681">
        <v>0</v>
      </c>
      <c r="O2681" s="1" t="s">
        <v>55</v>
      </c>
      <c r="P2681" s="1" t="s">
        <v>5453</v>
      </c>
      <c r="Q2681" s="1" t="s">
        <v>42</v>
      </c>
      <c r="R2681">
        <v>54</v>
      </c>
      <c r="S2681" s="1" t="s">
        <v>30</v>
      </c>
      <c r="T2681" s="1" t="s">
        <v>30</v>
      </c>
      <c r="U2681" s="1" t="s">
        <v>30</v>
      </c>
      <c r="V2681">
        <v>0</v>
      </c>
      <c r="W2681" s="1" t="s">
        <v>30</v>
      </c>
      <c r="X2681" s="1" t="s">
        <v>36</v>
      </c>
      <c r="Y2681" s="1" t="s">
        <v>37</v>
      </c>
      <c r="Z2681">
        <v>9</v>
      </c>
      <c r="AA2681">
        <v>113</v>
      </c>
      <c r="AB2681" s="1" t="s">
        <v>13500</v>
      </c>
      <c r="AC2681" s="1" t="s">
        <v>13500</v>
      </c>
      <c r="AD2681" t="s">
        <v>13494</v>
      </c>
      <c r="AE2681" s="1" t="s">
        <v>38</v>
      </c>
      <c r="AF2681" s="1" t="s">
        <v>38</v>
      </c>
      <c r="AG2681" t="s">
        <v>13527</v>
      </c>
      <c r="AH2681" t="s">
        <v>38</v>
      </c>
      <c r="AI2681" t="s">
        <v>13539</v>
      </c>
    </row>
    <row r="2682" spans="1:35" x14ac:dyDescent="0.25">
      <c r="A2682" s="1" t="s">
        <v>5454</v>
      </c>
      <c r="B2682" s="1" t="s">
        <v>30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s="1" t="s">
        <v>30</v>
      </c>
      <c r="I2682" s="1" t="s">
        <v>31</v>
      </c>
      <c r="J2682">
        <v>0</v>
      </c>
      <c r="K2682">
        <v>0</v>
      </c>
      <c r="L2682">
        <v>3</v>
      </c>
      <c r="M2682" s="1" t="s">
        <v>32</v>
      </c>
      <c r="N2682">
        <v>0</v>
      </c>
      <c r="O2682" s="1" t="s">
        <v>119</v>
      </c>
      <c r="P2682" s="1" t="s">
        <v>5455</v>
      </c>
      <c r="Q2682" s="1" t="s">
        <v>35</v>
      </c>
      <c r="R2682">
        <v>64</v>
      </c>
      <c r="S2682" s="1" t="s">
        <v>30</v>
      </c>
      <c r="T2682" s="1" t="s">
        <v>30</v>
      </c>
      <c r="U2682" s="1" t="s">
        <v>30</v>
      </c>
      <c r="V2682">
        <v>0</v>
      </c>
      <c r="W2682" s="1" t="s">
        <v>30</v>
      </c>
      <c r="X2682" s="1" t="s">
        <v>36</v>
      </c>
      <c r="Y2682" s="1" t="s">
        <v>37</v>
      </c>
      <c r="Z2682">
        <v>51</v>
      </c>
      <c r="AA2682">
        <v>3012</v>
      </c>
      <c r="AB2682" s="1" t="s">
        <v>13500</v>
      </c>
      <c r="AC2682" s="1" t="s">
        <v>13500</v>
      </c>
      <c r="AD2682" t="s">
        <v>13494</v>
      </c>
      <c r="AE2682" s="1" t="s">
        <v>38</v>
      </c>
      <c r="AF2682" s="1" t="s">
        <v>38</v>
      </c>
      <c r="AG2682" t="s">
        <v>13526</v>
      </c>
      <c r="AH2682" t="s">
        <v>38</v>
      </c>
      <c r="AI2682" t="s">
        <v>13540</v>
      </c>
    </row>
    <row r="2683" spans="1:35" x14ac:dyDescent="0.25">
      <c r="A2683" s="1" t="s">
        <v>5456</v>
      </c>
      <c r="B2683" s="1" t="s">
        <v>30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s="1" t="s">
        <v>30</v>
      </c>
      <c r="I2683" s="1" t="s">
        <v>31</v>
      </c>
      <c r="J2683">
        <v>0</v>
      </c>
      <c r="K2683">
        <v>0</v>
      </c>
      <c r="L2683">
        <v>9</v>
      </c>
      <c r="M2683" s="1" t="s">
        <v>32</v>
      </c>
      <c r="N2683">
        <v>0</v>
      </c>
      <c r="O2683" s="1" t="s">
        <v>130</v>
      </c>
      <c r="P2683" s="1" t="s">
        <v>5457</v>
      </c>
      <c r="Q2683" s="1" t="s">
        <v>42</v>
      </c>
      <c r="R2683">
        <v>40</v>
      </c>
      <c r="S2683" s="1" t="s">
        <v>30</v>
      </c>
      <c r="T2683" s="1" t="s">
        <v>30</v>
      </c>
      <c r="U2683" s="1" t="s">
        <v>30</v>
      </c>
      <c r="V2683">
        <v>0</v>
      </c>
      <c r="W2683" s="1" t="s">
        <v>30</v>
      </c>
      <c r="X2683" s="1" t="s">
        <v>36</v>
      </c>
      <c r="Y2683" s="1" t="s">
        <v>37</v>
      </c>
      <c r="Z2683">
        <v>19</v>
      </c>
      <c r="AA2683">
        <v>338</v>
      </c>
      <c r="AB2683" s="1" t="s">
        <v>13500</v>
      </c>
      <c r="AC2683" s="1" t="s">
        <v>13500</v>
      </c>
      <c r="AD2683" t="s">
        <v>13494</v>
      </c>
      <c r="AE2683" s="1" t="s">
        <v>38</v>
      </c>
      <c r="AF2683" s="1" t="s">
        <v>38</v>
      </c>
      <c r="AG2683" t="s">
        <v>13526</v>
      </c>
      <c r="AH2683" t="s">
        <v>38</v>
      </c>
      <c r="AI2683" t="s">
        <v>13539</v>
      </c>
    </row>
    <row r="2684" spans="1:35" x14ac:dyDescent="0.25">
      <c r="A2684" s="1" t="s">
        <v>5458</v>
      </c>
      <c r="B2684" s="1" t="s">
        <v>30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s="1" t="s">
        <v>30</v>
      </c>
      <c r="I2684" s="1" t="s">
        <v>31</v>
      </c>
      <c r="J2684">
        <v>0</v>
      </c>
      <c r="K2684">
        <v>0</v>
      </c>
      <c r="L2684">
        <v>7</v>
      </c>
      <c r="M2684" s="1" t="s">
        <v>32</v>
      </c>
      <c r="N2684">
        <v>0</v>
      </c>
      <c r="O2684" s="1" t="s">
        <v>697</v>
      </c>
      <c r="P2684" s="1" t="s">
        <v>5459</v>
      </c>
      <c r="Q2684" s="1" t="s">
        <v>42</v>
      </c>
      <c r="R2684">
        <v>53</v>
      </c>
      <c r="S2684" s="1" t="s">
        <v>30</v>
      </c>
      <c r="T2684" s="1" t="s">
        <v>30</v>
      </c>
      <c r="U2684" s="1" t="s">
        <v>30</v>
      </c>
      <c r="V2684">
        <v>0</v>
      </c>
      <c r="W2684" s="1" t="s">
        <v>32</v>
      </c>
      <c r="X2684" s="1" t="s">
        <v>57</v>
      </c>
      <c r="Y2684" s="1" t="s">
        <v>37</v>
      </c>
      <c r="Z2684">
        <v>40</v>
      </c>
      <c r="AA2684">
        <v>1896</v>
      </c>
      <c r="AB2684" s="1" t="s">
        <v>13500</v>
      </c>
      <c r="AC2684" s="1" t="s">
        <v>13500</v>
      </c>
      <c r="AD2684" t="s">
        <v>13494</v>
      </c>
      <c r="AE2684" s="1" t="s">
        <v>38</v>
      </c>
      <c r="AF2684" s="1" t="s">
        <v>38</v>
      </c>
      <c r="AG2684" t="s">
        <v>13526</v>
      </c>
      <c r="AH2684" t="s">
        <v>38</v>
      </c>
      <c r="AI2684" t="s">
        <v>13540</v>
      </c>
    </row>
    <row r="2685" spans="1:35" x14ac:dyDescent="0.25">
      <c r="A2685" s="1" t="s">
        <v>5460</v>
      </c>
      <c r="B2685" s="1" t="s">
        <v>30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s="1" t="s">
        <v>30</v>
      </c>
      <c r="I2685" s="1" t="s">
        <v>31</v>
      </c>
      <c r="J2685">
        <v>0</v>
      </c>
      <c r="K2685">
        <v>0</v>
      </c>
      <c r="L2685">
        <v>0</v>
      </c>
      <c r="M2685" s="1" t="s">
        <v>30</v>
      </c>
      <c r="N2685">
        <v>0</v>
      </c>
      <c r="O2685" s="1" t="s">
        <v>153</v>
      </c>
      <c r="P2685" s="1" t="s">
        <v>5461</v>
      </c>
      <c r="Q2685" s="1" t="s">
        <v>35</v>
      </c>
      <c r="R2685">
        <v>29</v>
      </c>
      <c r="S2685" s="1" t="s">
        <v>32</v>
      </c>
      <c r="T2685" s="1" t="s">
        <v>30</v>
      </c>
      <c r="U2685" s="1" t="s">
        <v>30</v>
      </c>
      <c r="V2685">
        <v>0</v>
      </c>
      <c r="W2685" s="1" t="s">
        <v>30</v>
      </c>
      <c r="X2685" s="1" t="s">
        <v>36</v>
      </c>
      <c r="Y2685" s="1" t="s">
        <v>37</v>
      </c>
      <c r="Z2685">
        <v>8</v>
      </c>
      <c r="AA2685">
        <v>21</v>
      </c>
      <c r="AB2685" s="1" t="s">
        <v>13500</v>
      </c>
      <c r="AC2685" s="1" t="s">
        <v>13500</v>
      </c>
      <c r="AD2685" t="s">
        <v>13495</v>
      </c>
      <c r="AE2685" s="1" t="s">
        <v>38</v>
      </c>
      <c r="AF2685" s="1" t="s">
        <v>38</v>
      </c>
      <c r="AG2685" t="s">
        <v>13527</v>
      </c>
      <c r="AH2685" t="s">
        <v>38</v>
      </c>
      <c r="AI2685" t="s">
        <v>13538</v>
      </c>
    </row>
    <row r="2686" spans="1:35" x14ac:dyDescent="0.25">
      <c r="A2686" s="1" t="s">
        <v>5462</v>
      </c>
      <c r="B2686" s="1" t="s">
        <v>30</v>
      </c>
      <c r="C2686">
        <v>6</v>
      </c>
      <c r="D2686">
        <v>23</v>
      </c>
      <c r="E2686">
        <v>62</v>
      </c>
      <c r="F2686">
        <v>0</v>
      </c>
      <c r="G2686">
        <v>0</v>
      </c>
      <c r="H2686" s="1" t="s">
        <v>30</v>
      </c>
      <c r="I2686" s="1" t="s">
        <v>31</v>
      </c>
      <c r="J2686">
        <v>0</v>
      </c>
      <c r="K2686">
        <v>0</v>
      </c>
      <c r="L2686">
        <v>24</v>
      </c>
      <c r="M2686" s="1" t="s">
        <v>32</v>
      </c>
      <c r="N2686">
        <v>0</v>
      </c>
      <c r="O2686" s="1" t="s">
        <v>77</v>
      </c>
      <c r="P2686" s="1" t="s">
        <v>5463</v>
      </c>
      <c r="Q2686" s="1" t="s">
        <v>42</v>
      </c>
      <c r="R2686">
        <v>23</v>
      </c>
      <c r="S2686" s="1" t="s">
        <v>32</v>
      </c>
      <c r="T2686" s="1" t="s">
        <v>30</v>
      </c>
      <c r="U2686" s="1" t="s">
        <v>30</v>
      </c>
      <c r="V2686">
        <v>0</v>
      </c>
      <c r="W2686" s="1" t="s">
        <v>30</v>
      </c>
      <c r="X2686" s="1" t="s">
        <v>43</v>
      </c>
      <c r="Y2686" s="1" t="s">
        <v>58</v>
      </c>
      <c r="Z2686">
        <v>15</v>
      </c>
      <c r="AA2686">
        <v>91</v>
      </c>
      <c r="AB2686" s="1" t="s">
        <v>13500</v>
      </c>
      <c r="AC2686" s="1" t="s">
        <v>13500</v>
      </c>
      <c r="AD2686" t="s">
        <v>13495</v>
      </c>
      <c r="AE2686" s="1" t="s">
        <v>38</v>
      </c>
      <c r="AF2686" s="1" t="s">
        <v>38</v>
      </c>
      <c r="AG2686" t="s">
        <v>13526</v>
      </c>
      <c r="AH2686" t="s">
        <v>38</v>
      </c>
      <c r="AI2686" t="s">
        <v>13538</v>
      </c>
    </row>
    <row r="2687" spans="1:35" x14ac:dyDescent="0.25">
      <c r="A2687" s="1" t="s">
        <v>5464</v>
      </c>
      <c r="B2687" s="1" t="s">
        <v>30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s="1" t="s">
        <v>30</v>
      </c>
      <c r="I2687" s="1" t="s">
        <v>31</v>
      </c>
      <c r="J2687">
        <v>0</v>
      </c>
      <c r="K2687">
        <v>0</v>
      </c>
      <c r="L2687">
        <v>0</v>
      </c>
      <c r="M2687" s="1" t="s">
        <v>30</v>
      </c>
      <c r="N2687">
        <v>0</v>
      </c>
      <c r="O2687" s="1" t="s">
        <v>111</v>
      </c>
      <c r="P2687" s="1" t="s">
        <v>5465</v>
      </c>
      <c r="Q2687" s="1" t="s">
        <v>35</v>
      </c>
      <c r="R2687">
        <v>53</v>
      </c>
      <c r="S2687" s="1" t="s">
        <v>30</v>
      </c>
      <c r="T2687" s="1" t="s">
        <v>30</v>
      </c>
      <c r="U2687" s="1" t="s">
        <v>30</v>
      </c>
      <c r="V2687">
        <v>0</v>
      </c>
      <c r="W2687" s="1" t="s">
        <v>30</v>
      </c>
      <c r="X2687" s="1" t="s">
        <v>36</v>
      </c>
      <c r="Y2687" s="1" t="s">
        <v>58</v>
      </c>
      <c r="Z2687">
        <v>10</v>
      </c>
      <c r="AA2687">
        <v>203</v>
      </c>
      <c r="AB2687" s="1" t="s">
        <v>13500</v>
      </c>
      <c r="AC2687" s="1" t="s">
        <v>13500</v>
      </c>
      <c r="AD2687" t="s">
        <v>13494</v>
      </c>
      <c r="AE2687" s="1" t="s">
        <v>38</v>
      </c>
      <c r="AF2687" s="1" t="s">
        <v>38</v>
      </c>
      <c r="AG2687" t="s">
        <v>13527</v>
      </c>
      <c r="AH2687" t="s">
        <v>38</v>
      </c>
      <c r="AI2687" t="s">
        <v>13539</v>
      </c>
    </row>
    <row r="2688" spans="1:35" x14ac:dyDescent="0.25">
      <c r="A2688" s="1" t="s">
        <v>5466</v>
      </c>
      <c r="B2688" s="1" t="s">
        <v>30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s="1" t="s">
        <v>30</v>
      </c>
      <c r="I2688" s="1" t="s">
        <v>31</v>
      </c>
      <c r="J2688">
        <v>0</v>
      </c>
      <c r="K2688">
        <v>0</v>
      </c>
      <c r="L2688">
        <v>0</v>
      </c>
      <c r="M2688" s="1" t="s">
        <v>30</v>
      </c>
      <c r="N2688">
        <v>0</v>
      </c>
      <c r="O2688" s="1" t="s">
        <v>114</v>
      </c>
      <c r="P2688" s="1" t="s">
        <v>5467</v>
      </c>
      <c r="Q2688" s="1" t="s">
        <v>35</v>
      </c>
      <c r="R2688">
        <v>45</v>
      </c>
      <c r="S2688" s="1" t="s">
        <v>30</v>
      </c>
      <c r="T2688" s="1" t="s">
        <v>30</v>
      </c>
      <c r="U2688" s="1" t="s">
        <v>30</v>
      </c>
      <c r="V2688">
        <v>0</v>
      </c>
      <c r="W2688" s="1" t="s">
        <v>30</v>
      </c>
      <c r="X2688" s="1" t="s">
        <v>57</v>
      </c>
      <c r="Y2688" s="1" t="s">
        <v>58</v>
      </c>
      <c r="Z2688">
        <v>9</v>
      </c>
      <c r="AA2688">
        <v>701</v>
      </c>
      <c r="AB2688" s="1" t="s">
        <v>13500</v>
      </c>
      <c r="AC2688" s="1" t="s">
        <v>13500</v>
      </c>
      <c r="AD2688" t="s">
        <v>13494</v>
      </c>
      <c r="AE2688" s="1" t="s">
        <v>38</v>
      </c>
      <c r="AF2688" s="1" t="s">
        <v>38</v>
      </c>
      <c r="AG2688" t="s">
        <v>13527</v>
      </c>
      <c r="AH2688" t="s">
        <v>38</v>
      </c>
      <c r="AI2688" t="s">
        <v>13540</v>
      </c>
    </row>
    <row r="2689" spans="1:35" x14ac:dyDescent="0.25">
      <c r="A2689" s="1" t="s">
        <v>5468</v>
      </c>
      <c r="B2689" s="1" t="s">
        <v>30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s="1" t="s">
        <v>30</v>
      </c>
      <c r="I2689" s="1" t="s">
        <v>31</v>
      </c>
      <c r="J2689">
        <v>0</v>
      </c>
      <c r="K2689">
        <v>0</v>
      </c>
      <c r="L2689">
        <v>2</v>
      </c>
      <c r="M2689" s="1" t="s">
        <v>32</v>
      </c>
      <c r="N2689">
        <v>0</v>
      </c>
      <c r="O2689" s="1" t="s">
        <v>375</v>
      </c>
      <c r="P2689" s="1" t="s">
        <v>5469</v>
      </c>
      <c r="Q2689" s="1" t="s">
        <v>42</v>
      </c>
      <c r="R2689">
        <v>84</v>
      </c>
      <c r="S2689" s="1" t="s">
        <v>30</v>
      </c>
      <c r="T2689" s="1" t="s">
        <v>32</v>
      </c>
      <c r="U2689" s="1" t="s">
        <v>30</v>
      </c>
      <c r="V2689">
        <v>0</v>
      </c>
      <c r="W2689" s="1" t="s">
        <v>30</v>
      </c>
      <c r="X2689" s="1" t="s">
        <v>57</v>
      </c>
      <c r="Y2689" s="1" t="s">
        <v>58</v>
      </c>
      <c r="Z2689">
        <v>37</v>
      </c>
      <c r="AA2689">
        <v>500</v>
      </c>
      <c r="AB2689" s="1" t="s">
        <v>13500</v>
      </c>
      <c r="AC2689" s="1" t="s">
        <v>13500</v>
      </c>
      <c r="AD2689" t="s">
        <v>13496</v>
      </c>
      <c r="AE2689" s="1" t="s">
        <v>38</v>
      </c>
      <c r="AF2689" s="1" t="s">
        <v>38</v>
      </c>
      <c r="AG2689" t="s">
        <v>13527</v>
      </c>
      <c r="AH2689" t="s">
        <v>38</v>
      </c>
      <c r="AI2689" t="s">
        <v>13539</v>
      </c>
    </row>
    <row r="2690" spans="1:35" x14ac:dyDescent="0.25">
      <c r="A2690" s="1" t="s">
        <v>5470</v>
      </c>
      <c r="B2690" s="1" t="s">
        <v>30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s="1" t="s">
        <v>30</v>
      </c>
      <c r="I2690" s="1" t="s">
        <v>31</v>
      </c>
      <c r="J2690">
        <v>0</v>
      </c>
      <c r="K2690">
        <v>0</v>
      </c>
      <c r="L2690">
        <v>11</v>
      </c>
      <c r="M2690" s="1" t="s">
        <v>30</v>
      </c>
      <c r="N2690">
        <v>58</v>
      </c>
      <c r="O2690" s="1" t="s">
        <v>375</v>
      </c>
      <c r="P2690" s="1" t="s">
        <v>5471</v>
      </c>
      <c r="Q2690" s="1" t="s">
        <v>42</v>
      </c>
      <c r="R2690">
        <v>37</v>
      </c>
      <c r="S2690" s="1" t="s">
        <v>30</v>
      </c>
      <c r="T2690" s="1" t="s">
        <v>30</v>
      </c>
      <c r="U2690" s="1" t="s">
        <v>30</v>
      </c>
      <c r="V2690">
        <v>0</v>
      </c>
      <c r="W2690" s="1" t="s">
        <v>32</v>
      </c>
      <c r="X2690" s="1" t="s">
        <v>57</v>
      </c>
      <c r="Y2690" s="1" t="s">
        <v>37</v>
      </c>
      <c r="Z2690">
        <v>57</v>
      </c>
      <c r="AA2690">
        <v>4025</v>
      </c>
      <c r="AB2690" s="1" t="s">
        <v>13500</v>
      </c>
      <c r="AC2690" s="1" t="s">
        <v>13500</v>
      </c>
      <c r="AD2690" t="s">
        <v>13494</v>
      </c>
      <c r="AE2690" s="1" t="s">
        <v>38</v>
      </c>
      <c r="AF2690" s="1" t="s">
        <v>38</v>
      </c>
      <c r="AG2690" t="s">
        <v>13526</v>
      </c>
      <c r="AH2690" t="s">
        <v>38</v>
      </c>
      <c r="AI2690" t="s">
        <v>13540</v>
      </c>
    </row>
    <row r="2691" spans="1:35" x14ac:dyDescent="0.25">
      <c r="A2691" s="1" t="s">
        <v>5472</v>
      </c>
      <c r="B2691" s="1" t="s">
        <v>30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s="1" t="s">
        <v>30</v>
      </c>
      <c r="I2691" s="1" t="s">
        <v>31</v>
      </c>
      <c r="J2691">
        <v>0</v>
      </c>
      <c r="K2691">
        <v>0</v>
      </c>
      <c r="L2691">
        <v>0</v>
      </c>
      <c r="M2691" s="1" t="s">
        <v>30</v>
      </c>
      <c r="N2691">
        <v>0</v>
      </c>
      <c r="O2691" s="1" t="s">
        <v>49</v>
      </c>
      <c r="P2691" s="1" t="s">
        <v>5473</v>
      </c>
      <c r="Q2691" s="1" t="s">
        <v>35</v>
      </c>
      <c r="R2691">
        <v>67</v>
      </c>
      <c r="S2691" s="1" t="s">
        <v>30</v>
      </c>
      <c r="T2691" s="1" t="s">
        <v>32</v>
      </c>
      <c r="U2691" s="1" t="s">
        <v>30</v>
      </c>
      <c r="V2691">
        <v>0</v>
      </c>
      <c r="W2691" s="1" t="s">
        <v>30</v>
      </c>
      <c r="X2691" s="1" t="s">
        <v>43</v>
      </c>
      <c r="Y2691" s="1" t="s">
        <v>37</v>
      </c>
      <c r="Z2691">
        <v>10</v>
      </c>
      <c r="AA2691">
        <v>223</v>
      </c>
      <c r="AB2691" s="1" t="s">
        <v>13500</v>
      </c>
      <c r="AC2691" s="1" t="s">
        <v>13500</v>
      </c>
      <c r="AD2691" t="s">
        <v>13496</v>
      </c>
      <c r="AE2691" s="1" t="s">
        <v>38</v>
      </c>
      <c r="AF2691" s="1" t="s">
        <v>38</v>
      </c>
      <c r="AG2691" t="s">
        <v>13527</v>
      </c>
      <c r="AH2691" t="s">
        <v>38</v>
      </c>
      <c r="AI2691" t="s">
        <v>13539</v>
      </c>
    </row>
    <row r="2692" spans="1:35" x14ac:dyDescent="0.25">
      <c r="A2692" s="1" t="s">
        <v>5474</v>
      </c>
      <c r="B2692" s="1" t="s">
        <v>30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s="1" t="s">
        <v>32</v>
      </c>
      <c r="I2692" s="1" t="s">
        <v>46</v>
      </c>
      <c r="J2692">
        <v>0</v>
      </c>
      <c r="K2692">
        <v>0</v>
      </c>
      <c r="L2692">
        <v>9</v>
      </c>
      <c r="M2692" s="1" t="s">
        <v>32</v>
      </c>
      <c r="N2692">
        <v>0</v>
      </c>
      <c r="O2692" s="1" t="s">
        <v>471</v>
      </c>
      <c r="P2692" s="1" t="s">
        <v>5475</v>
      </c>
      <c r="Q2692" s="1" t="s">
        <v>35</v>
      </c>
      <c r="R2692">
        <v>29</v>
      </c>
      <c r="S2692" s="1" t="s">
        <v>32</v>
      </c>
      <c r="T2692" s="1" t="s">
        <v>30</v>
      </c>
      <c r="U2692" s="1" t="s">
        <v>30</v>
      </c>
      <c r="V2692">
        <v>0</v>
      </c>
      <c r="W2692" s="1" t="s">
        <v>32</v>
      </c>
      <c r="X2692" s="1" t="s">
        <v>36</v>
      </c>
      <c r="Y2692" s="1" t="s">
        <v>37</v>
      </c>
      <c r="Z2692">
        <v>30</v>
      </c>
      <c r="AA2692">
        <v>1254</v>
      </c>
      <c r="AB2692" s="1" t="s">
        <v>13500</v>
      </c>
      <c r="AC2692" s="1" t="s">
        <v>13500</v>
      </c>
      <c r="AD2692" t="s">
        <v>13495</v>
      </c>
      <c r="AE2692" s="1" t="s">
        <v>38</v>
      </c>
      <c r="AF2692" s="1" t="s">
        <v>38</v>
      </c>
      <c r="AG2692" t="s">
        <v>13526</v>
      </c>
      <c r="AH2692" t="s">
        <v>38</v>
      </c>
      <c r="AI2692" t="s">
        <v>13540</v>
      </c>
    </row>
    <row r="2693" spans="1:35" x14ac:dyDescent="0.25">
      <c r="A2693" s="1" t="s">
        <v>5476</v>
      </c>
      <c r="B2693" s="1" t="s">
        <v>30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s="1" t="s">
        <v>32</v>
      </c>
      <c r="I2693" s="1" t="s">
        <v>46</v>
      </c>
      <c r="J2693">
        <v>0</v>
      </c>
      <c r="K2693">
        <v>0</v>
      </c>
      <c r="L2693">
        <v>3</v>
      </c>
      <c r="M2693" s="1" t="s">
        <v>32</v>
      </c>
      <c r="N2693">
        <v>0</v>
      </c>
      <c r="O2693" s="1" t="s">
        <v>111</v>
      </c>
      <c r="P2693" s="1" t="s">
        <v>5477</v>
      </c>
      <c r="Q2693" s="1" t="s">
        <v>35</v>
      </c>
      <c r="R2693">
        <v>50</v>
      </c>
      <c r="S2693" s="1" t="s">
        <v>30</v>
      </c>
      <c r="T2693" s="1" t="s">
        <v>30</v>
      </c>
      <c r="U2693" s="1" t="s">
        <v>30</v>
      </c>
      <c r="V2693">
        <v>0</v>
      </c>
      <c r="W2693" s="1" t="s">
        <v>30</v>
      </c>
      <c r="X2693" s="1" t="s">
        <v>36</v>
      </c>
      <c r="Y2693" s="1" t="s">
        <v>58</v>
      </c>
      <c r="Z2693">
        <v>31</v>
      </c>
      <c r="AA2693">
        <v>376</v>
      </c>
      <c r="AB2693" s="1" t="s">
        <v>13500</v>
      </c>
      <c r="AC2693" s="1" t="s">
        <v>13500</v>
      </c>
      <c r="AD2693" t="s">
        <v>13494</v>
      </c>
      <c r="AE2693" s="1" t="s">
        <v>38</v>
      </c>
      <c r="AF2693" s="1" t="s">
        <v>38</v>
      </c>
      <c r="AG2693" t="s">
        <v>13526</v>
      </c>
      <c r="AH2693" t="s">
        <v>38</v>
      </c>
      <c r="AI2693" t="s">
        <v>13539</v>
      </c>
    </row>
    <row r="2694" spans="1:35" x14ac:dyDescent="0.25">
      <c r="A2694" s="1" t="s">
        <v>5478</v>
      </c>
      <c r="B2694" s="1" t="s">
        <v>30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s="1" t="s">
        <v>30</v>
      </c>
      <c r="I2694" s="1" t="s">
        <v>31</v>
      </c>
      <c r="J2694">
        <v>0</v>
      </c>
      <c r="K2694">
        <v>0</v>
      </c>
      <c r="L2694">
        <v>0</v>
      </c>
      <c r="M2694" s="1" t="s">
        <v>30</v>
      </c>
      <c r="N2694">
        <v>0</v>
      </c>
      <c r="O2694" s="1" t="s">
        <v>119</v>
      </c>
      <c r="P2694" s="1" t="s">
        <v>5479</v>
      </c>
      <c r="Q2694" s="1" t="s">
        <v>42</v>
      </c>
      <c r="R2694">
        <v>24</v>
      </c>
      <c r="S2694" s="1" t="s">
        <v>32</v>
      </c>
      <c r="T2694" s="1" t="s">
        <v>30</v>
      </c>
      <c r="U2694" s="1" t="s">
        <v>30</v>
      </c>
      <c r="V2694">
        <v>0</v>
      </c>
      <c r="W2694" s="1" t="s">
        <v>30</v>
      </c>
      <c r="X2694" s="1" t="s">
        <v>57</v>
      </c>
      <c r="Y2694" s="1" t="s">
        <v>37</v>
      </c>
      <c r="Z2694">
        <v>11</v>
      </c>
      <c r="AA2694">
        <v>767</v>
      </c>
      <c r="AB2694" s="1" t="s">
        <v>13500</v>
      </c>
      <c r="AC2694" s="1" t="s">
        <v>13500</v>
      </c>
      <c r="AD2694" t="s">
        <v>13495</v>
      </c>
      <c r="AE2694" s="1" t="s">
        <v>38</v>
      </c>
      <c r="AF2694" s="1" t="s">
        <v>38</v>
      </c>
      <c r="AG2694" t="s">
        <v>13527</v>
      </c>
      <c r="AH2694" t="s">
        <v>38</v>
      </c>
      <c r="AI2694" t="s">
        <v>13540</v>
      </c>
    </row>
    <row r="2695" spans="1:35" x14ac:dyDescent="0.25">
      <c r="A2695" s="1" t="s">
        <v>5480</v>
      </c>
      <c r="B2695" s="1" t="s">
        <v>30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s="1" t="s">
        <v>30</v>
      </c>
      <c r="I2695" s="1" t="s">
        <v>31</v>
      </c>
      <c r="J2695">
        <v>0</v>
      </c>
      <c r="K2695">
        <v>0</v>
      </c>
      <c r="L2695">
        <v>0</v>
      </c>
      <c r="M2695" s="1" t="s">
        <v>30</v>
      </c>
      <c r="N2695">
        <v>0</v>
      </c>
      <c r="O2695" s="1" t="s">
        <v>156</v>
      </c>
      <c r="P2695" s="1" t="s">
        <v>5481</v>
      </c>
      <c r="Q2695" s="1" t="s">
        <v>35</v>
      </c>
      <c r="R2695">
        <v>45</v>
      </c>
      <c r="S2695" s="1" t="s">
        <v>30</v>
      </c>
      <c r="T2695" s="1" t="s">
        <v>30</v>
      </c>
      <c r="U2695" s="1" t="s">
        <v>30</v>
      </c>
      <c r="V2695">
        <v>0</v>
      </c>
      <c r="W2695" s="1" t="s">
        <v>30</v>
      </c>
      <c r="X2695" s="1" t="s">
        <v>43</v>
      </c>
      <c r="Y2695" s="1" t="s">
        <v>58</v>
      </c>
      <c r="Z2695">
        <v>12</v>
      </c>
      <c r="AA2695">
        <v>283</v>
      </c>
      <c r="AB2695" s="1" t="s">
        <v>13500</v>
      </c>
      <c r="AC2695" s="1" t="s">
        <v>13500</v>
      </c>
      <c r="AD2695" t="s">
        <v>13494</v>
      </c>
      <c r="AE2695" s="1" t="s">
        <v>38</v>
      </c>
      <c r="AF2695" s="1" t="s">
        <v>38</v>
      </c>
      <c r="AG2695" t="s">
        <v>13527</v>
      </c>
      <c r="AH2695" t="s">
        <v>38</v>
      </c>
      <c r="AI2695" t="s">
        <v>13539</v>
      </c>
    </row>
    <row r="2696" spans="1:35" x14ac:dyDescent="0.25">
      <c r="A2696" s="1" t="s">
        <v>5482</v>
      </c>
      <c r="B2696" s="1" t="s">
        <v>30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s="1" t="s">
        <v>30</v>
      </c>
      <c r="I2696" s="1" t="s">
        <v>31</v>
      </c>
      <c r="J2696">
        <v>0</v>
      </c>
      <c r="K2696">
        <v>0</v>
      </c>
      <c r="L2696">
        <v>2</v>
      </c>
      <c r="M2696" s="1" t="s">
        <v>32</v>
      </c>
      <c r="N2696">
        <v>0</v>
      </c>
      <c r="O2696" s="1" t="s">
        <v>106</v>
      </c>
      <c r="P2696" s="1" t="s">
        <v>5483</v>
      </c>
      <c r="Q2696" s="1" t="s">
        <v>42</v>
      </c>
      <c r="R2696">
        <v>59</v>
      </c>
      <c r="S2696" s="1" t="s">
        <v>30</v>
      </c>
      <c r="T2696" s="1" t="s">
        <v>30</v>
      </c>
      <c r="U2696" s="1" t="s">
        <v>30</v>
      </c>
      <c r="V2696">
        <v>0</v>
      </c>
      <c r="W2696" s="1" t="s">
        <v>30</v>
      </c>
      <c r="X2696" s="1" t="s">
        <v>36</v>
      </c>
      <c r="Y2696" s="1" t="s">
        <v>58</v>
      </c>
      <c r="Z2696">
        <v>19</v>
      </c>
      <c r="AA2696">
        <v>977</v>
      </c>
      <c r="AB2696" s="1" t="s">
        <v>13500</v>
      </c>
      <c r="AC2696" s="1" t="s">
        <v>13500</v>
      </c>
      <c r="AD2696" t="s">
        <v>13494</v>
      </c>
      <c r="AE2696" s="1" t="s">
        <v>38</v>
      </c>
      <c r="AF2696" s="1" t="s">
        <v>38</v>
      </c>
      <c r="AG2696" t="s">
        <v>13527</v>
      </c>
      <c r="AH2696" t="s">
        <v>38</v>
      </c>
      <c r="AI2696" t="s">
        <v>13540</v>
      </c>
    </row>
    <row r="2697" spans="1:35" x14ac:dyDescent="0.25">
      <c r="A2697" s="1" t="s">
        <v>5484</v>
      </c>
      <c r="B2697" s="1" t="s">
        <v>30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s="1" t="s">
        <v>30</v>
      </c>
      <c r="I2697" s="1" t="s">
        <v>31</v>
      </c>
      <c r="J2697">
        <v>0</v>
      </c>
      <c r="K2697">
        <v>0</v>
      </c>
      <c r="L2697">
        <v>1</v>
      </c>
      <c r="M2697" s="1" t="s">
        <v>32</v>
      </c>
      <c r="N2697">
        <v>0</v>
      </c>
      <c r="O2697" s="1" t="s">
        <v>52</v>
      </c>
      <c r="P2697" s="1" t="s">
        <v>5485</v>
      </c>
      <c r="Q2697" s="1" t="s">
        <v>35</v>
      </c>
      <c r="R2697">
        <v>54</v>
      </c>
      <c r="S2697" s="1" t="s">
        <v>30</v>
      </c>
      <c r="T2697" s="1" t="s">
        <v>30</v>
      </c>
      <c r="U2697" s="1" t="s">
        <v>30</v>
      </c>
      <c r="V2697">
        <v>0</v>
      </c>
      <c r="W2697" s="1" t="s">
        <v>30</v>
      </c>
      <c r="X2697" s="1" t="s">
        <v>57</v>
      </c>
      <c r="Y2697" s="1" t="s">
        <v>58</v>
      </c>
      <c r="Z2697">
        <v>25</v>
      </c>
      <c r="AA2697">
        <v>1173</v>
      </c>
      <c r="AB2697" s="1" t="s">
        <v>13500</v>
      </c>
      <c r="AC2697" s="1" t="s">
        <v>13500</v>
      </c>
      <c r="AD2697" t="s">
        <v>13494</v>
      </c>
      <c r="AE2697" s="1" t="s">
        <v>38</v>
      </c>
      <c r="AF2697" s="1" t="s">
        <v>38</v>
      </c>
      <c r="AG2697" t="s">
        <v>13527</v>
      </c>
      <c r="AH2697" t="s">
        <v>38</v>
      </c>
      <c r="AI2697" t="s">
        <v>13540</v>
      </c>
    </row>
    <row r="2698" spans="1:35" x14ac:dyDescent="0.25">
      <c r="A2698" s="1" t="s">
        <v>5486</v>
      </c>
      <c r="B2698" s="1" t="s">
        <v>30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s="1" t="s">
        <v>30</v>
      </c>
      <c r="I2698" s="1" t="s">
        <v>31</v>
      </c>
      <c r="J2698">
        <v>0</v>
      </c>
      <c r="K2698">
        <v>0</v>
      </c>
      <c r="L2698">
        <v>4</v>
      </c>
      <c r="M2698" s="1" t="s">
        <v>32</v>
      </c>
      <c r="N2698">
        <v>0</v>
      </c>
      <c r="O2698" s="1" t="s">
        <v>269</v>
      </c>
      <c r="P2698" s="1" t="s">
        <v>5487</v>
      </c>
      <c r="Q2698" s="1" t="s">
        <v>42</v>
      </c>
      <c r="R2698">
        <v>70</v>
      </c>
      <c r="S2698" s="1" t="s">
        <v>30</v>
      </c>
      <c r="T2698" s="1" t="s">
        <v>32</v>
      </c>
      <c r="U2698" s="1" t="s">
        <v>30</v>
      </c>
      <c r="V2698">
        <v>0</v>
      </c>
      <c r="W2698" s="1" t="s">
        <v>32</v>
      </c>
      <c r="X2698" s="1" t="s">
        <v>43</v>
      </c>
      <c r="Y2698" s="1" t="s">
        <v>37</v>
      </c>
      <c r="Z2698">
        <v>47</v>
      </c>
      <c r="AA2698">
        <v>3004</v>
      </c>
      <c r="AB2698" s="1" t="s">
        <v>13500</v>
      </c>
      <c r="AC2698" s="1" t="s">
        <v>13500</v>
      </c>
      <c r="AD2698" t="s">
        <v>13496</v>
      </c>
      <c r="AE2698" s="1" t="s">
        <v>38</v>
      </c>
      <c r="AF2698" s="1" t="s">
        <v>38</v>
      </c>
      <c r="AG2698" t="s">
        <v>13526</v>
      </c>
      <c r="AH2698" t="s">
        <v>38</v>
      </c>
      <c r="AI2698" t="s">
        <v>13540</v>
      </c>
    </row>
    <row r="2699" spans="1:35" x14ac:dyDescent="0.25">
      <c r="A2699" s="1" t="s">
        <v>5488</v>
      </c>
      <c r="B2699" s="1" t="s">
        <v>30</v>
      </c>
      <c r="C2699">
        <v>6</v>
      </c>
      <c r="D2699">
        <v>17</v>
      </c>
      <c r="E2699">
        <v>37.9</v>
      </c>
      <c r="F2699">
        <v>0</v>
      </c>
      <c r="G2699">
        <v>0</v>
      </c>
      <c r="H2699" s="1" t="s">
        <v>30</v>
      </c>
      <c r="I2699" s="1" t="s">
        <v>31</v>
      </c>
      <c r="J2699">
        <v>0</v>
      </c>
      <c r="K2699">
        <v>0</v>
      </c>
      <c r="L2699">
        <v>6</v>
      </c>
      <c r="M2699" s="1" t="s">
        <v>32</v>
      </c>
      <c r="N2699">
        <v>0</v>
      </c>
      <c r="O2699" s="1" t="s">
        <v>166</v>
      </c>
      <c r="P2699" s="1" t="s">
        <v>5489</v>
      </c>
      <c r="Q2699" s="1" t="s">
        <v>42</v>
      </c>
      <c r="R2699">
        <v>64</v>
      </c>
      <c r="S2699" s="1" t="s">
        <v>30</v>
      </c>
      <c r="T2699" s="1" t="s">
        <v>30</v>
      </c>
      <c r="U2699" s="1" t="s">
        <v>30</v>
      </c>
      <c r="V2699">
        <v>0</v>
      </c>
      <c r="W2699" s="1" t="s">
        <v>30</v>
      </c>
      <c r="X2699" s="1" t="s">
        <v>36</v>
      </c>
      <c r="Y2699" s="1" t="s">
        <v>58</v>
      </c>
      <c r="Z2699">
        <v>17</v>
      </c>
      <c r="AA2699">
        <v>108</v>
      </c>
      <c r="AB2699" s="1" t="s">
        <v>13500</v>
      </c>
      <c r="AC2699" s="1" t="s">
        <v>13500</v>
      </c>
      <c r="AD2699" t="s">
        <v>13494</v>
      </c>
      <c r="AE2699" s="1" t="s">
        <v>38</v>
      </c>
      <c r="AF2699" s="1" t="s">
        <v>38</v>
      </c>
      <c r="AG2699" t="s">
        <v>13526</v>
      </c>
      <c r="AH2699" t="s">
        <v>38</v>
      </c>
      <c r="AI2699" t="s">
        <v>13538</v>
      </c>
    </row>
    <row r="2700" spans="1:35" x14ac:dyDescent="0.25">
      <c r="A2700" s="1" t="s">
        <v>5490</v>
      </c>
      <c r="B2700" s="1" t="s">
        <v>30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s="1" t="s">
        <v>30</v>
      </c>
      <c r="I2700" s="1" t="s">
        <v>31</v>
      </c>
      <c r="J2700">
        <v>0</v>
      </c>
      <c r="K2700">
        <v>0</v>
      </c>
      <c r="L2700">
        <v>4</v>
      </c>
      <c r="M2700" s="1" t="s">
        <v>32</v>
      </c>
      <c r="N2700">
        <v>0</v>
      </c>
      <c r="O2700" s="1" t="s">
        <v>135</v>
      </c>
      <c r="P2700" s="1" t="s">
        <v>5491</v>
      </c>
      <c r="Q2700" s="1" t="s">
        <v>35</v>
      </c>
      <c r="R2700">
        <v>44</v>
      </c>
      <c r="S2700" s="1" t="s">
        <v>30</v>
      </c>
      <c r="T2700" s="1" t="s">
        <v>30</v>
      </c>
      <c r="U2700" s="1" t="s">
        <v>30</v>
      </c>
      <c r="V2700">
        <v>0</v>
      </c>
      <c r="W2700" s="1" t="s">
        <v>32</v>
      </c>
      <c r="X2700" s="1" t="s">
        <v>36</v>
      </c>
      <c r="Y2700" s="1" t="s">
        <v>37</v>
      </c>
      <c r="Z2700">
        <v>70</v>
      </c>
      <c r="AA2700">
        <v>4352</v>
      </c>
      <c r="AB2700" s="1" t="s">
        <v>13500</v>
      </c>
      <c r="AC2700" s="1" t="s">
        <v>13500</v>
      </c>
      <c r="AD2700" t="s">
        <v>13494</v>
      </c>
      <c r="AE2700" s="1" t="s">
        <v>38</v>
      </c>
      <c r="AF2700" s="1" t="s">
        <v>38</v>
      </c>
      <c r="AG2700" t="s">
        <v>13526</v>
      </c>
      <c r="AH2700" t="s">
        <v>38</v>
      </c>
      <c r="AI2700" t="s">
        <v>13540</v>
      </c>
    </row>
    <row r="2701" spans="1:35" x14ac:dyDescent="0.25">
      <c r="A2701" s="1" t="s">
        <v>5492</v>
      </c>
      <c r="B2701" s="1" t="s">
        <v>30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s="1" t="s">
        <v>32</v>
      </c>
      <c r="I2701" s="1" t="s">
        <v>46</v>
      </c>
      <c r="J2701">
        <v>0</v>
      </c>
      <c r="K2701">
        <v>0</v>
      </c>
      <c r="L2701">
        <v>0</v>
      </c>
      <c r="M2701" s="1" t="s">
        <v>30</v>
      </c>
      <c r="N2701">
        <v>0</v>
      </c>
      <c r="O2701" s="1" t="s">
        <v>179</v>
      </c>
      <c r="P2701" s="1" t="s">
        <v>5493</v>
      </c>
      <c r="Q2701" s="1" t="s">
        <v>42</v>
      </c>
      <c r="R2701">
        <v>32</v>
      </c>
      <c r="S2701" s="1" t="s">
        <v>30</v>
      </c>
      <c r="T2701" s="1" t="s">
        <v>30</v>
      </c>
      <c r="U2701" s="1" t="s">
        <v>30</v>
      </c>
      <c r="V2701">
        <v>0</v>
      </c>
      <c r="W2701" s="1" t="s">
        <v>30</v>
      </c>
      <c r="X2701" s="1" t="s">
        <v>36</v>
      </c>
      <c r="Y2701" s="1" t="s">
        <v>58</v>
      </c>
      <c r="Z2701">
        <v>7</v>
      </c>
      <c r="AA2701">
        <v>189</v>
      </c>
      <c r="AB2701" s="1" t="s">
        <v>13500</v>
      </c>
      <c r="AC2701" s="1" t="s">
        <v>13500</v>
      </c>
      <c r="AD2701" t="s">
        <v>13494</v>
      </c>
      <c r="AE2701" s="1" t="s">
        <v>38</v>
      </c>
      <c r="AF2701" s="1" t="s">
        <v>38</v>
      </c>
      <c r="AG2701" t="s">
        <v>13527</v>
      </c>
      <c r="AH2701" t="s">
        <v>38</v>
      </c>
      <c r="AI2701" t="s">
        <v>13539</v>
      </c>
    </row>
    <row r="2702" spans="1:35" x14ac:dyDescent="0.25">
      <c r="A2702" s="1" t="s">
        <v>5494</v>
      </c>
      <c r="B2702" s="1" t="s">
        <v>30</v>
      </c>
      <c r="C2702">
        <v>6</v>
      </c>
      <c r="D2702">
        <v>22</v>
      </c>
      <c r="E2702">
        <v>59.5</v>
      </c>
      <c r="F2702">
        <v>0</v>
      </c>
      <c r="G2702">
        <v>0</v>
      </c>
      <c r="H2702" s="1" t="s">
        <v>30</v>
      </c>
      <c r="I2702" s="1" t="s">
        <v>31</v>
      </c>
      <c r="J2702">
        <v>0</v>
      </c>
      <c r="K2702">
        <v>0</v>
      </c>
      <c r="L2702">
        <v>0</v>
      </c>
      <c r="M2702" s="1" t="s">
        <v>30</v>
      </c>
      <c r="N2702">
        <v>0</v>
      </c>
      <c r="O2702" s="1" t="s">
        <v>52</v>
      </c>
      <c r="P2702" s="1" t="s">
        <v>5495</v>
      </c>
      <c r="Q2702" s="1" t="s">
        <v>35</v>
      </c>
      <c r="R2702">
        <v>46</v>
      </c>
      <c r="S2702" s="1" t="s">
        <v>30</v>
      </c>
      <c r="T2702" s="1" t="s">
        <v>30</v>
      </c>
      <c r="U2702" s="1" t="s">
        <v>30</v>
      </c>
      <c r="V2702">
        <v>0</v>
      </c>
      <c r="W2702" s="1" t="s">
        <v>30</v>
      </c>
      <c r="X2702" s="1" t="s">
        <v>57</v>
      </c>
      <c r="Y2702" s="1" t="s">
        <v>58</v>
      </c>
      <c r="Z2702">
        <v>11</v>
      </c>
      <c r="AA2702">
        <v>63</v>
      </c>
      <c r="AB2702" s="1" t="s">
        <v>13500</v>
      </c>
      <c r="AC2702" s="1" t="s">
        <v>13500</v>
      </c>
      <c r="AD2702" t="s">
        <v>13494</v>
      </c>
      <c r="AE2702" s="1" t="s">
        <v>38</v>
      </c>
      <c r="AF2702" s="1" t="s">
        <v>38</v>
      </c>
      <c r="AG2702" t="s">
        <v>13527</v>
      </c>
      <c r="AH2702" t="s">
        <v>38</v>
      </c>
      <c r="AI2702" t="s">
        <v>13538</v>
      </c>
    </row>
    <row r="2703" spans="1:35" x14ac:dyDescent="0.25">
      <c r="A2703" s="1" t="s">
        <v>5496</v>
      </c>
      <c r="B2703" s="1" t="s">
        <v>30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s="1" t="s">
        <v>30</v>
      </c>
      <c r="I2703" s="1" t="s">
        <v>31</v>
      </c>
      <c r="J2703">
        <v>0</v>
      </c>
      <c r="K2703">
        <v>0</v>
      </c>
      <c r="L2703">
        <v>14</v>
      </c>
      <c r="M2703" s="1" t="s">
        <v>32</v>
      </c>
      <c r="N2703">
        <v>0</v>
      </c>
      <c r="O2703" s="1" t="s">
        <v>159</v>
      </c>
      <c r="P2703" s="1" t="s">
        <v>5497</v>
      </c>
      <c r="Q2703" s="1" t="s">
        <v>42</v>
      </c>
      <c r="R2703">
        <v>28</v>
      </c>
      <c r="S2703" s="1" t="s">
        <v>32</v>
      </c>
      <c r="T2703" s="1" t="s">
        <v>30</v>
      </c>
      <c r="U2703" s="1" t="s">
        <v>30</v>
      </c>
      <c r="V2703">
        <v>0</v>
      </c>
      <c r="W2703" s="1" t="s">
        <v>32</v>
      </c>
      <c r="X2703" s="1" t="s">
        <v>43</v>
      </c>
      <c r="Y2703" s="1" t="s">
        <v>37</v>
      </c>
      <c r="Z2703">
        <v>76</v>
      </c>
      <c r="AA2703">
        <v>5202</v>
      </c>
      <c r="AB2703" s="1" t="s">
        <v>13500</v>
      </c>
      <c r="AC2703" s="1" t="s">
        <v>13500</v>
      </c>
      <c r="AD2703" t="s">
        <v>13495</v>
      </c>
      <c r="AE2703" s="1" t="s">
        <v>38</v>
      </c>
      <c r="AF2703" s="1" t="s">
        <v>38</v>
      </c>
      <c r="AG2703" t="s">
        <v>13526</v>
      </c>
      <c r="AH2703" t="s">
        <v>38</v>
      </c>
      <c r="AI2703" t="s">
        <v>13540</v>
      </c>
    </row>
    <row r="2704" spans="1:35" x14ac:dyDescent="0.25">
      <c r="A2704" s="1" t="s">
        <v>5498</v>
      </c>
      <c r="B2704" s="1" t="s">
        <v>30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s="1" t="s">
        <v>30</v>
      </c>
      <c r="I2704" s="1" t="s">
        <v>31</v>
      </c>
      <c r="J2704">
        <v>0</v>
      </c>
      <c r="K2704">
        <v>0</v>
      </c>
      <c r="L2704">
        <v>4</v>
      </c>
      <c r="M2704" s="1" t="s">
        <v>32</v>
      </c>
      <c r="N2704">
        <v>0</v>
      </c>
      <c r="O2704" s="1" t="s">
        <v>33</v>
      </c>
      <c r="P2704" s="1" t="s">
        <v>5499</v>
      </c>
      <c r="Q2704" s="1" t="s">
        <v>35</v>
      </c>
      <c r="R2704">
        <v>64</v>
      </c>
      <c r="S2704" s="1" t="s">
        <v>30</v>
      </c>
      <c r="T2704" s="1" t="s">
        <v>30</v>
      </c>
      <c r="U2704" s="1" t="s">
        <v>30</v>
      </c>
      <c r="V2704">
        <v>0</v>
      </c>
      <c r="W2704" s="1" t="s">
        <v>32</v>
      </c>
      <c r="X2704" s="1" t="s">
        <v>57</v>
      </c>
      <c r="Y2704" s="1" t="s">
        <v>58</v>
      </c>
      <c r="Z2704">
        <v>52</v>
      </c>
      <c r="AA2704">
        <v>3119</v>
      </c>
      <c r="AB2704" s="1" t="s">
        <v>13500</v>
      </c>
      <c r="AC2704" s="1" t="s">
        <v>13500</v>
      </c>
      <c r="AD2704" t="s">
        <v>13494</v>
      </c>
      <c r="AE2704" s="1" t="s">
        <v>38</v>
      </c>
      <c r="AF2704" s="1" t="s">
        <v>38</v>
      </c>
      <c r="AG2704" t="s">
        <v>13526</v>
      </c>
      <c r="AH2704" t="s">
        <v>38</v>
      </c>
      <c r="AI2704" t="s">
        <v>13540</v>
      </c>
    </row>
    <row r="2705" spans="1:35" x14ac:dyDescent="0.25">
      <c r="A2705" s="1" t="s">
        <v>5500</v>
      </c>
      <c r="B2705" s="1" t="s">
        <v>30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s="1" t="s">
        <v>30</v>
      </c>
      <c r="I2705" s="1" t="s">
        <v>31</v>
      </c>
      <c r="J2705">
        <v>0</v>
      </c>
      <c r="K2705">
        <v>0</v>
      </c>
      <c r="L2705">
        <v>11</v>
      </c>
      <c r="M2705" s="1" t="s">
        <v>32</v>
      </c>
      <c r="N2705">
        <v>0</v>
      </c>
      <c r="O2705" s="1" t="s">
        <v>71</v>
      </c>
      <c r="P2705" s="1" t="s">
        <v>5501</v>
      </c>
      <c r="Q2705" s="1" t="s">
        <v>35</v>
      </c>
      <c r="R2705">
        <v>73</v>
      </c>
      <c r="S2705" s="1" t="s">
        <v>30</v>
      </c>
      <c r="T2705" s="1" t="s">
        <v>32</v>
      </c>
      <c r="U2705" s="1" t="s">
        <v>30</v>
      </c>
      <c r="V2705">
        <v>0</v>
      </c>
      <c r="W2705" s="1" t="s">
        <v>30</v>
      </c>
      <c r="X2705" s="1" t="s">
        <v>36</v>
      </c>
      <c r="Y2705" s="1" t="s">
        <v>37</v>
      </c>
      <c r="Z2705">
        <v>51</v>
      </c>
      <c r="AA2705">
        <v>2229</v>
      </c>
      <c r="AB2705" s="1" t="s">
        <v>13500</v>
      </c>
      <c r="AC2705" s="1" t="s">
        <v>13500</v>
      </c>
      <c r="AD2705" t="s">
        <v>13496</v>
      </c>
      <c r="AE2705" s="1" t="s">
        <v>38</v>
      </c>
      <c r="AF2705" s="1" t="s">
        <v>38</v>
      </c>
      <c r="AG2705" t="s">
        <v>13526</v>
      </c>
      <c r="AH2705" t="s">
        <v>38</v>
      </c>
      <c r="AI2705" t="s">
        <v>13540</v>
      </c>
    </row>
    <row r="2706" spans="1:35" x14ac:dyDescent="0.25">
      <c r="A2706" s="1" t="s">
        <v>5502</v>
      </c>
      <c r="B2706" s="1" t="s">
        <v>30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s="1" t="s">
        <v>30</v>
      </c>
      <c r="I2706" s="1" t="s">
        <v>31</v>
      </c>
      <c r="J2706">
        <v>0</v>
      </c>
      <c r="K2706">
        <v>0</v>
      </c>
      <c r="L2706">
        <v>0</v>
      </c>
      <c r="M2706" s="1" t="s">
        <v>30</v>
      </c>
      <c r="N2706">
        <v>0</v>
      </c>
      <c r="O2706" s="1" t="s">
        <v>100</v>
      </c>
      <c r="P2706" s="1" t="s">
        <v>5503</v>
      </c>
      <c r="Q2706" s="1" t="s">
        <v>35</v>
      </c>
      <c r="R2706">
        <v>27</v>
      </c>
      <c r="S2706" s="1" t="s">
        <v>32</v>
      </c>
      <c r="T2706" s="1" t="s">
        <v>30</v>
      </c>
      <c r="U2706" s="1" t="s">
        <v>30</v>
      </c>
      <c r="V2706">
        <v>0</v>
      </c>
      <c r="W2706" s="1" t="s">
        <v>30</v>
      </c>
      <c r="X2706" s="1" t="s">
        <v>36</v>
      </c>
      <c r="Y2706" s="1" t="s">
        <v>58</v>
      </c>
      <c r="Z2706">
        <v>13</v>
      </c>
      <c r="AA2706">
        <v>140</v>
      </c>
      <c r="AB2706" s="1" t="s">
        <v>13500</v>
      </c>
      <c r="AC2706" s="1" t="s">
        <v>13500</v>
      </c>
      <c r="AD2706" t="s">
        <v>13495</v>
      </c>
      <c r="AE2706" s="1" t="s">
        <v>38</v>
      </c>
      <c r="AF2706" s="1" t="s">
        <v>38</v>
      </c>
      <c r="AG2706" t="s">
        <v>13527</v>
      </c>
      <c r="AH2706" t="s">
        <v>38</v>
      </c>
      <c r="AI2706" t="s">
        <v>13539</v>
      </c>
    </row>
    <row r="2707" spans="1:35" x14ac:dyDescent="0.25">
      <c r="A2707" s="1" t="s">
        <v>5504</v>
      </c>
      <c r="B2707" s="1" t="s">
        <v>30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s="1" t="s">
        <v>30</v>
      </c>
      <c r="I2707" s="1" t="s">
        <v>31</v>
      </c>
      <c r="J2707">
        <v>0</v>
      </c>
      <c r="K2707">
        <v>0</v>
      </c>
      <c r="L2707">
        <v>0</v>
      </c>
      <c r="M2707" s="1" t="s">
        <v>32</v>
      </c>
      <c r="N2707">
        <v>0</v>
      </c>
      <c r="O2707" s="1" t="s">
        <v>103</v>
      </c>
      <c r="P2707" s="1" t="s">
        <v>5505</v>
      </c>
      <c r="Q2707" s="1" t="s">
        <v>42</v>
      </c>
      <c r="R2707">
        <v>75</v>
      </c>
      <c r="S2707" s="1" t="s">
        <v>30</v>
      </c>
      <c r="T2707" s="1" t="s">
        <v>32</v>
      </c>
      <c r="U2707" s="1" t="s">
        <v>30</v>
      </c>
      <c r="V2707">
        <v>0</v>
      </c>
      <c r="W2707" s="1" t="s">
        <v>30</v>
      </c>
      <c r="X2707" s="1" t="s">
        <v>36</v>
      </c>
      <c r="Y2707" s="1" t="s">
        <v>37</v>
      </c>
      <c r="Z2707">
        <v>18</v>
      </c>
      <c r="AA2707">
        <v>392</v>
      </c>
      <c r="AB2707" s="1" t="s">
        <v>13500</v>
      </c>
      <c r="AC2707" s="1" t="s">
        <v>13500</v>
      </c>
      <c r="AD2707" t="s">
        <v>13496</v>
      </c>
      <c r="AE2707" s="1" t="s">
        <v>38</v>
      </c>
      <c r="AF2707" s="1" t="s">
        <v>38</v>
      </c>
      <c r="AG2707" t="s">
        <v>13527</v>
      </c>
      <c r="AH2707" t="s">
        <v>38</v>
      </c>
      <c r="AI2707" t="s">
        <v>13539</v>
      </c>
    </row>
    <row r="2708" spans="1:35" x14ac:dyDescent="0.25">
      <c r="A2708" s="1" t="s">
        <v>5506</v>
      </c>
      <c r="B2708" s="1" t="s">
        <v>30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s="1" t="s">
        <v>30</v>
      </c>
      <c r="I2708" s="1" t="s">
        <v>31</v>
      </c>
      <c r="J2708">
        <v>0</v>
      </c>
      <c r="K2708">
        <v>0</v>
      </c>
      <c r="L2708">
        <v>14</v>
      </c>
      <c r="M2708" s="1" t="s">
        <v>30</v>
      </c>
      <c r="N2708">
        <v>22</v>
      </c>
      <c r="O2708" s="1" t="s">
        <v>77</v>
      </c>
      <c r="P2708" s="1" t="s">
        <v>5507</v>
      </c>
      <c r="Q2708" s="1" t="s">
        <v>42</v>
      </c>
      <c r="R2708">
        <v>78</v>
      </c>
      <c r="S2708" s="1" t="s">
        <v>30</v>
      </c>
      <c r="T2708" s="1" t="s">
        <v>32</v>
      </c>
      <c r="U2708" s="1" t="s">
        <v>30</v>
      </c>
      <c r="V2708">
        <v>0</v>
      </c>
      <c r="W2708" s="1" t="s">
        <v>32</v>
      </c>
      <c r="X2708" s="1" t="s">
        <v>36</v>
      </c>
      <c r="Y2708" s="1" t="s">
        <v>37</v>
      </c>
      <c r="Z2708">
        <v>26</v>
      </c>
      <c r="AA2708">
        <v>1901</v>
      </c>
      <c r="AB2708" s="1" t="s">
        <v>13500</v>
      </c>
      <c r="AC2708" s="1" t="s">
        <v>13500</v>
      </c>
      <c r="AD2708" t="s">
        <v>13496</v>
      </c>
      <c r="AE2708" s="1" t="s">
        <v>38</v>
      </c>
      <c r="AF2708" s="1" t="s">
        <v>38</v>
      </c>
      <c r="AG2708" t="s">
        <v>13526</v>
      </c>
      <c r="AH2708" t="s">
        <v>38</v>
      </c>
      <c r="AI2708" t="s">
        <v>13540</v>
      </c>
    </row>
    <row r="2709" spans="1:35" x14ac:dyDescent="0.25">
      <c r="A2709" s="1" t="s">
        <v>5508</v>
      </c>
      <c r="B2709" s="1" t="s">
        <v>30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s="1" t="s">
        <v>30</v>
      </c>
      <c r="I2709" s="1" t="s">
        <v>31</v>
      </c>
      <c r="J2709">
        <v>0</v>
      </c>
      <c r="K2709">
        <v>0</v>
      </c>
      <c r="L2709">
        <v>14</v>
      </c>
      <c r="M2709" s="1" t="s">
        <v>32</v>
      </c>
      <c r="N2709">
        <v>0</v>
      </c>
      <c r="O2709" s="1" t="s">
        <v>272</v>
      </c>
      <c r="P2709" s="1" t="s">
        <v>5509</v>
      </c>
      <c r="Q2709" s="1" t="s">
        <v>35</v>
      </c>
      <c r="R2709">
        <v>31</v>
      </c>
      <c r="S2709" s="1" t="s">
        <v>30</v>
      </c>
      <c r="T2709" s="1" t="s">
        <v>30</v>
      </c>
      <c r="U2709" s="1" t="s">
        <v>30</v>
      </c>
      <c r="V2709">
        <v>0</v>
      </c>
      <c r="W2709" s="1" t="s">
        <v>30</v>
      </c>
      <c r="X2709" s="1" t="s">
        <v>36</v>
      </c>
      <c r="Y2709" s="1" t="s">
        <v>58</v>
      </c>
      <c r="Z2709">
        <v>24</v>
      </c>
      <c r="AA2709">
        <v>811</v>
      </c>
      <c r="AB2709" s="1" t="s">
        <v>13500</v>
      </c>
      <c r="AC2709" s="1" t="s">
        <v>13500</v>
      </c>
      <c r="AD2709" t="s">
        <v>13494</v>
      </c>
      <c r="AE2709" s="1" t="s">
        <v>38</v>
      </c>
      <c r="AF2709" s="1" t="s">
        <v>38</v>
      </c>
      <c r="AG2709" t="s">
        <v>13526</v>
      </c>
      <c r="AH2709" t="s">
        <v>38</v>
      </c>
      <c r="AI2709" t="s">
        <v>13539</v>
      </c>
    </row>
    <row r="2710" spans="1:35" x14ac:dyDescent="0.25">
      <c r="A2710" s="1" t="s">
        <v>5510</v>
      </c>
      <c r="B2710" s="1" t="s">
        <v>30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s="1" t="s">
        <v>30</v>
      </c>
      <c r="I2710" s="1" t="s">
        <v>31</v>
      </c>
      <c r="J2710">
        <v>0</v>
      </c>
      <c r="K2710">
        <v>0</v>
      </c>
      <c r="L2710">
        <v>9</v>
      </c>
      <c r="M2710" s="1" t="s">
        <v>32</v>
      </c>
      <c r="N2710">
        <v>0</v>
      </c>
      <c r="O2710" s="1" t="s">
        <v>202</v>
      </c>
      <c r="P2710" s="1" t="s">
        <v>5511</v>
      </c>
      <c r="Q2710" s="1" t="s">
        <v>35</v>
      </c>
      <c r="R2710">
        <v>63</v>
      </c>
      <c r="S2710" s="1" t="s">
        <v>30</v>
      </c>
      <c r="T2710" s="1" t="s">
        <v>30</v>
      </c>
      <c r="U2710" s="1" t="s">
        <v>30</v>
      </c>
      <c r="V2710">
        <v>0</v>
      </c>
      <c r="W2710" s="1" t="s">
        <v>30</v>
      </c>
      <c r="X2710" s="1" t="s">
        <v>43</v>
      </c>
      <c r="Y2710" s="1" t="s">
        <v>58</v>
      </c>
      <c r="Z2710">
        <v>14</v>
      </c>
      <c r="AA2710">
        <v>540</v>
      </c>
      <c r="AB2710" s="1" t="s">
        <v>13500</v>
      </c>
      <c r="AC2710" s="1" t="s">
        <v>13500</v>
      </c>
      <c r="AD2710" t="s">
        <v>13494</v>
      </c>
      <c r="AE2710" s="1" t="s">
        <v>38</v>
      </c>
      <c r="AF2710" s="1" t="s">
        <v>38</v>
      </c>
      <c r="AG2710" t="s">
        <v>13526</v>
      </c>
      <c r="AH2710" t="s">
        <v>38</v>
      </c>
      <c r="AI2710" t="s">
        <v>13539</v>
      </c>
    </row>
    <row r="2711" spans="1:35" x14ac:dyDescent="0.25">
      <c r="A2711" s="1" t="s">
        <v>5512</v>
      </c>
      <c r="B2711" s="1" t="s">
        <v>30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s="1" t="s">
        <v>30</v>
      </c>
      <c r="I2711" s="1" t="s">
        <v>31</v>
      </c>
      <c r="J2711">
        <v>0</v>
      </c>
      <c r="K2711">
        <v>0</v>
      </c>
      <c r="L2711">
        <v>3</v>
      </c>
      <c r="M2711" s="1" t="s">
        <v>32</v>
      </c>
      <c r="N2711">
        <v>0</v>
      </c>
      <c r="O2711" s="1" t="s">
        <v>471</v>
      </c>
      <c r="P2711" s="1" t="s">
        <v>5513</v>
      </c>
      <c r="Q2711" s="1" t="s">
        <v>42</v>
      </c>
      <c r="R2711">
        <v>69</v>
      </c>
      <c r="S2711" s="1" t="s">
        <v>30</v>
      </c>
      <c r="T2711" s="1" t="s">
        <v>32</v>
      </c>
      <c r="U2711" s="1" t="s">
        <v>30</v>
      </c>
      <c r="V2711">
        <v>0</v>
      </c>
      <c r="W2711" s="1" t="s">
        <v>30</v>
      </c>
      <c r="X2711" s="1" t="s">
        <v>36</v>
      </c>
      <c r="Y2711" s="1" t="s">
        <v>37</v>
      </c>
      <c r="Z2711">
        <v>51</v>
      </c>
      <c r="AA2711">
        <v>673</v>
      </c>
      <c r="AB2711" s="1" t="s">
        <v>13500</v>
      </c>
      <c r="AC2711" s="1" t="s">
        <v>13500</v>
      </c>
      <c r="AD2711" t="s">
        <v>13496</v>
      </c>
      <c r="AE2711" s="1" t="s">
        <v>38</v>
      </c>
      <c r="AF2711" s="1" t="s">
        <v>38</v>
      </c>
      <c r="AG2711" t="s">
        <v>13526</v>
      </c>
      <c r="AH2711" t="s">
        <v>38</v>
      </c>
      <c r="AI2711" t="s">
        <v>13539</v>
      </c>
    </row>
    <row r="2712" spans="1:35" x14ac:dyDescent="0.25">
      <c r="A2712" s="1" t="s">
        <v>5514</v>
      </c>
      <c r="B2712" s="1" t="s">
        <v>30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s="1" t="s">
        <v>30</v>
      </c>
      <c r="I2712" s="1" t="s">
        <v>31</v>
      </c>
      <c r="J2712">
        <v>0</v>
      </c>
      <c r="K2712">
        <v>0</v>
      </c>
      <c r="L2712">
        <v>0</v>
      </c>
      <c r="M2712" s="1" t="s">
        <v>30</v>
      </c>
      <c r="N2712">
        <v>0</v>
      </c>
      <c r="O2712" s="1" t="s">
        <v>471</v>
      </c>
      <c r="P2712" s="1" t="s">
        <v>5515</v>
      </c>
      <c r="Q2712" s="1" t="s">
        <v>35</v>
      </c>
      <c r="R2712">
        <v>51</v>
      </c>
      <c r="S2712" s="1" t="s">
        <v>30</v>
      </c>
      <c r="T2712" s="1" t="s">
        <v>30</v>
      </c>
      <c r="U2712" s="1" t="s">
        <v>30</v>
      </c>
      <c r="V2712">
        <v>0</v>
      </c>
      <c r="W2712" s="1" t="s">
        <v>30</v>
      </c>
      <c r="X2712" s="1" t="s">
        <v>57</v>
      </c>
      <c r="Y2712" s="1" t="s">
        <v>58</v>
      </c>
      <c r="Z2712">
        <v>7</v>
      </c>
      <c r="AA2712">
        <v>277</v>
      </c>
      <c r="AB2712" s="1" t="s">
        <v>13500</v>
      </c>
      <c r="AC2712" s="1" t="s">
        <v>13500</v>
      </c>
      <c r="AD2712" t="s">
        <v>13494</v>
      </c>
      <c r="AE2712" s="1" t="s">
        <v>38</v>
      </c>
      <c r="AF2712" s="1" t="s">
        <v>38</v>
      </c>
      <c r="AG2712" t="s">
        <v>13527</v>
      </c>
      <c r="AH2712" t="s">
        <v>38</v>
      </c>
      <c r="AI2712" t="s">
        <v>13540</v>
      </c>
    </row>
    <row r="2713" spans="1:35" x14ac:dyDescent="0.25">
      <c r="A2713" s="1" t="s">
        <v>5516</v>
      </c>
      <c r="B2713" s="1" t="s">
        <v>30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s="1" t="s">
        <v>30</v>
      </c>
      <c r="I2713" s="1" t="s">
        <v>31</v>
      </c>
      <c r="J2713">
        <v>0</v>
      </c>
      <c r="K2713">
        <v>0</v>
      </c>
      <c r="L2713">
        <v>0</v>
      </c>
      <c r="M2713" s="1" t="s">
        <v>30</v>
      </c>
      <c r="N2713">
        <v>0</v>
      </c>
      <c r="O2713" s="1" t="s">
        <v>122</v>
      </c>
      <c r="P2713" s="1" t="s">
        <v>5517</v>
      </c>
      <c r="Q2713" s="1" t="s">
        <v>42</v>
      </c>
      <c r="R2713">
        <v>43</v>
      </c>
      <c r="S2713" s="1" t="s">
        <v>30</v>
      </c>
      <c r="T2713" s="1" t="s">
        <v>30</v>
      </c>
      <c r="U2713" s="1" t="s">
        <v>30</v>
      </c>
      <c r="V2713">
        <v>0</v>
      </c>
      <c r="W2713" s="1" t="s">
        <v>30</v>
      </c>
      <c r="X2713" s="1" t="s">
        <v>57</v>
      </c>
      <c r="Y2713" s="1" t="s">
        <v>58</v>
      </c>
      <c r="Z2713">
        <v>14</v>
      </c>
      <c r="AA2713">
        <v>1004</v>
      </c>
      <c r="AB2713" s="1" t="s">
        <v>13500</v>
      </c>
      <c r="AC2713" s="1" t="s">
        <v>13500</v>
      </c>
      <c r="AD2713" t="s">
        <v>13494</v>
      </c>
      <c r="AE2713" s="1" t="s">
        <v>38</v>
      </c>
      <c r="AF2713" s="1" t="s">
        <v>38</v>
      </c>
      <c r="AG2713" t="s">
        <v>13527</v>
      </c>
      <c r="AH2713" t="s">
        <v>38</v>
      </c>
      <c r="AI2713" t="s">
        <v>13540</v>
      </c>
    </row>
    <row r="2714" spans="1:35" x14ac:dyDescent="0.25">
      <c r="A2714" s="1" t="s">
        <v>5518</v>
      </c>
      <c r="B2714" s="1" t="s">
        <v>30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s="1" t="s">
        <v>30</v>
      </c>
      <c r="I2714" s="1" t="s">
        <v>31</v>
      </c>
      <c r="J2714">
        <v>0</v>
      </c>
      <c r="K2714">
        <v>0</v>
      </c>
      <c r="L2714">
        <v>24</v>
      </c>
      <c r="M2714" s="1" t="s">
        <v>32</v>
      </c>
      <c r="N2714">
        <v>0</v>
      </c>
      <c r="O2714" s="1" t="s">
        <v>68</v>
      </c>
      <c r="P2714" s="1" t="s">
        <v>5519</v>
      </c>
      <c r="Q2714" s="1" t="s">
        <v>35</v>
      </c>
      <c r="R2714">
        <v>19</v>
      </c>
      <c r="S2714" s="1" t="s">
        <v>32</v>
      </c>
      <c r="T2714" s="1" t="s">
        <v>30</v>
      </c>
      <c r="U2714" s="1" t="s">
        <v>30</v>
      </c>
      <c r="V2714">
        <v>0</v>
      </c>
      <c r="W2714" s="1" t="s">
        <v>32</v>
      </c>
      <c r="X2714" s="1" t="s">
        <v>57</v>
      </c>
      <c r="Y2714" s="1" t="s">
        <v>37</v>
      </c>
      <c r="Z2714">
        <v>40</v>
      </c>
      <c r="AA2714">
        <v>2791</v>
      </c>
      <c r="AB2714" s="1" t="s">
        <v>13500</v>
      </c>
      <c r="AC2714" s="1" t="s">
        <v>13500</v>
      </c>
      <c r="AD2714" t="s">
        <v>13495</v>
      </c>
      <c r="AE2714" s="1" t="s">
        <v>38</v>
      </c>
      <c r="AF2714" s="1" t="s">
        <v>38</v>
      </c>
      <c r="AG2714" t="s">
        <v>13526</v>
      </c>
      <c r="AH2714" t="s">
        <v>38</v>
      </c>
      <c r="AI2714" t="s">
        <v>13540</v>
      </c>
    </row>
    <row r="2715" spans="1:35" x14ac:dyDescent="0.25">
      <c r="A2715" s="1" t="s">
        <v>5520</v>
      </c>
      <c r="B2715" s="1" t="s">
        <v>30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s="1" t="s">
        <v>30</v>
      </c>
      <c r="I2715" s="1" t="s">
        <v>31</v>
      </c>
      <c r="J2715">
        <v>0</v>
      </c>
      <c r="K2715">
        <v>0</v>
      </c>
      <c r="L2715">
        <v>11</v>
      </c>
      <c r="M2715" s="1" t="s">
        <v>32</v>
      </c>
      <c r="N2715">
        <v>0</v>
      </c>
      <c r="O2715" s="1" t="s">
        <v>600</v>
      </c>
      <c r="P2715" s="1" t="s">
        <v>5521</v>
      </c>
      <c r="Q2715" s="1" t="s">
        <v>35</v>
      </c>
      <c r="R2715">
        <v>21</v>
      </c>
      <c r="S2715" s="1" t="s">
        <v>32</v>
      </c>
      <c r="T2715" s="1" t="s">
        <v>30</v>
      </c>
      <c r="U2715" s="1" t="s">
        <v>30</v>
      </c>
      <c r="V2715">
        <v>0</v>
      </c>
      <c r="W2715" s="1" t="s">
        <v>30</v>
      </c>
      <c r="X2715" s="1" t="s">
        <v>36</v>
      </c>
      <c r="Y2715" s="1" t="s">
        <v>37</v>
      </c>
      <c r="Z2715">
        <v>31</v>
      </c>
      <c r="AA2715">
        <v>220</v>
      </c>
      <c r="AB2715" s="1" t="s">
        <v>13500</v>
      </c>
      <c r="AC2715" s="1" t="s">
        <v>13500</v>
      </c>
      <c r="AD2715" t="s">
        <v>13495</v>
      </c>
      <c r="AE2715" s="1" t="s">
        <v>38</v>
      </c>
      <c r="AF2715" s="1" t="s">
        <v>38</v>
      </c>
      <c r="AG2715" t="s">
        <v>13526</v>
      </c>
      <c r="AH2715" t="s">
        <v>38</v>
      </c>
      <c r="AI2715" t="s">
        <v>13538</v>
      </c>
    </row>
    <row r="2716" spans="1:35" x14ac:dyDescent="0.25">
      <c r="A2716" s="1" t="s">
        <v>5522</v>
      </c>
      <c r="B2716" s="1" t="s">
        <v>30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s="1" t="s">
        <v>30</v>
      </c>
      <c r="I2716" s="1" t="s">
        <v>31</v>
      </c>
      <c r="J2716">
        <v>0</v>
      </c>
      <c r="K2716">
        <v>0</v>
      </c>
      <c r="L2716">
        <v>3</v>
      </c>
      <c r="M2716" s="1" t="s">
        <v>30</v>
      </c>
      <c r="N2716">
        <v>45</v>
      </c>
      <c r="O2716" s="1" t="s">
        <v>74</v>
      </c>
      <c r="P2716" s="1" t="s">
        <v>5523</v>
      </c>
      <c r="Q2716" s="1" t="s">
        <v>35</v>
      </c>
      <c r="R2716">
        <v>56</v>
      </c>
      <c r="S2716" s="1" t="s">
        <v>30</v>
      </c>
      <c r="T2716" s="1" t="s">
        <v>30</v>
      </c>
      <c r="U2716" s="1" t="s">
        <v>30</v>
      </c>
      <c r="V2716">
        <v>0</v>
      </c>
      <c r="W2716" s="1" t="s">
        <v>30</v>
      </c>
      <c r="X2716" s="1" t="s">
        <v>36</v>
      </c>
      <c r="Y2716" s="1" t="s">
        <v>37</v>
      </c>
      <c r="Z2716">
        <v>58</v>
      </c>
      <c r="AA2716">
        <v>685</v>
      </c>
      <c r="AB2716" s="1" t="s">
        <v>13500</v>
      </c>
      <c r="AC2716" s="1" t="s">
        <v>13500</v>
      </c>
      <c r="AD2716" t="s">
        <v>13494</v>
      </c>
      <c r="AE2716" s="1" t="s">
        <v>38</v>
      </c>
      <c r="AF2716" s="1" t="s">
        <v>38</v>
      </c>
      <c r="AG2716" t="s">
        <v>13526</v>
      </c>
      <c r="AH2716" t="s">
        <v>38</v>
      </c>
      <c r="AI2716" t="s">
        <v>13539</v>
      </c>
    </row>
    <row r="2717" spans="1:35" x14ac:dyDescent="0.25">
      <c r="A2717" s="1" t="s">
        <v>5524</v>
      </c>
      <c r="B2717" s="1" t="s">
        <v>30</v>
      </c>
      <c r="C2717">
        <v>1</v>
      </c>
      <c r="D2717">
        <v>4</v>
      </c>
      <c r="E2717">
        <v>10</v>
      </c>
      <c r="F2717">
        <v>0</v>
      </c>
      <c r="G2717">
        <v>0</v>
      </c>
      <c r="H2717" s="1" t="s">
        <v>30</v>
      </c>
      <c r="I2717" s="1" t="s">
        <v>31</v>
      </c>
      <c r="J2717">
        <v>0</v>
      </c>
      <c r="K2717">
        <v>0</v>
      </c>
      <c r="L2717">
        <v>0</v>
      </c>
      <c r="M2717" s="1" t="s">
        <v>30</v>
      </c>
      <c r="N2717">
        <v>0</v>
      </c>
      <c r="O2717" s="1" t="s">
        <v>71</v>
      </c>
      <c r="P2717" s="1" t="s">
        <v>5525</v>
      </c>
      <c r="Q2717" s="1" t="s">
        <v>35</v>
      </c>
      <c r="R2717">
        <v>42</v>
      </c>
      <c r="S2717" s="1" t="s">
        <v>30</v>
      </c>
      <c r="T2717" s="1" t="s">
        <v>30</v>
      </c>
      <c r="U2717" s="1" t="s">
        <v>30</v>
      </c>
      <c r="V2717">
        <v>0</v>
      </c>
      <c r="W2717" s="1" t="s">
        <v>30</v>
      </c>
      <c r="X2717" s="1" t="s">
        <v>36</v>
      </c>
      <c r="Y2717" s="1" t="s">
        <v>58</v>
      </c>
      <c r="Z2717">
        <v>8</v>
      </c>
      <c r="AA2717">
        <v>8</v>
      </c>
      <c r="AB2717" s="1" t="s">
        <v>13500</v>
      </c>
      <c r="AC2717" s="1" t="s">
        <v>13500</v>
      </c>
      <c r="AD2717" t="s">
        <v>13494</v>
      </c>
      <c r="AE2717" s="1" t="s">
        <v>38</v>
      </c>
      <c r="AF2717" s="1" t="s">
        <v>38</v>
      </c>
      <c r="AG2717" t="s">
        <v>13527</v>
      </c>
      <c r="AH2717" t="s">
        <v>38</v>
      </c>
      <c r="AI2717" t="s">
        <v>13538</v>
      </c>
    </row>
    <row r="2718" spans="1:35" x14ac:dyDescent="0.25">
      <c r="A2718" s="1" t="s">
        <v>5526</v>
      </c>
      <c r="B2718" s="1" t="s">
        <v>30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s="1" t="s">
        <v>30</v>
      </c>
      <c r="I2718" s="1" t="s">
        <v>31</v>
      </c>
      <c r="J2718">
        <v>0</v>
      </c>
      <c r="K2718">
        <v>0</v>
      </c>
      <c r="L2718">
        <v>5</v>
      </c>
      <c r="M2718" s="1" t="s">
        <v>32</v>
      </c>
      <c r="N2718">
        <v>0</v>
      </c>
      <c r="O2718" s="1" t="s">
        <v>122</v>
      </c>
      <c r="P2718" s="1" t="s">
        <v>5527</v>
      </c>
      <c r="Q2718" s="1" t="s">
        <v>42</v>
      </c>
      <c r="R2718">
        <v>44</v>
      </c>
      <c r="S2718" s="1" t="s">
        <v>30</v>
      </c>
      <c r="T2718" s="1" t="s">
        <v>30</v>
      </c>
      <c r="U2718" s="1" t="s">
        <v>30</v>
      </c>
      <c r="V2718">
        <v>0</v>
      </c>
      <c r="W2718" s="1" t="s">
        <v>30</v>
      </c>
      <c r="X2718" s="1" t="s">
        <v>36</v>
      </c>
      <c r="Y2718" s="1" t="s">
        <v>37</v>
      </c>
      <c r="Z2718">
        <v>32</v>
      </c>
      <c r="AA2718">
        <v>664</v>
      </c>
      <c r="AB2718" s="1" t="s">
        <v>13500</v>
      </c>
      <c r="AC2718" s="1" t="s">
        <v>13500</v>
      </c>
      <c r="AD2718" t="s">
        <v>13494</v>
      </c>
      <c r="AE2718" s="1" t="s">
        <v>38</v>
      </c>
      <c r="AF2718" s="1" t="s">
        <v>38</v>
      </c>
      <c r="AG2718" t="s">
        <v>13526</v>
      </c>
      <c r="AH2718" t="s">
        <v>38</v>
      </c>
      <c r="AI2718" t="s">
        <v>13539</v>
      </c>
    </row>
    <row r="2719" spans="1:35" x14ac:dyDescent="0.25">
      <c r="A2719" s="1" t="s">
        <v>5528</v>
      </c>
      <c r="B2719" s="1" t="s">
        <v>30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s="1" t="s">
        <v>30</v>
      </c>
      <c r="I2719" s="1" t="s">
        <v>31</v>
      </c>
      <c r="J2719">
        <v>0</v>
      </c>
      <c r="K2719">
        <v>0</v>
      </c>
      <c r="L2719">
        <v>0</v>
      </c>
      <c r="M2719" s="1" t="s">
        <v>30</v>
      </c>
      <c r="N2719">
        <v>0</v>
      </c>
      <c r="O2719" s="1" t="s">
        <v>68</v>
      </c>
      <c r="P2719" s="1" t="s">
        <v>5529</v>
      </c>
      <c r="Q2719" s="1" t="s">
        <v>35</v>
      </c>
      <c r="R2719">
        <v>27</v>
      </c>
      <c r="S2719" s="1" t="s">
        <v>32</v>
      </c>
      <c r="T2719" s="1" t="s">
        <v>30</v>
      </c>
      <c r="U2719" s="1" t="s">
        <v>30</v>
      </c>
      <c r="V2719">
        <v>0</v>
      </c>
      <c r="W2719" s="1" t="s">
        <v>30</v>
      </c>
      <c r="X2719" s="1" t="s">
        <v>43</v>
      </c>
      <c r="Y2719" s="1" t="s">
        <v>58</v>
      </c>
      <c r="Z2719">
        <v>7</v>
      </c>
      <c r="AA2719">
        <v>71</v>
      </c>
      <c r="AB2719" s="1" t="s">
        <v>13500</v>
      </c>
      <c r="AC2719" s="1" t="s">
        <v>13500</v>
      </c>
      <c r="AD2719" t="s">
        <v>13495</v>
      </c>
      <c r="AE2719" s="1" t="s">
        <v>38</v>
      </c>
      <c r="AF2719" s="1" t="s">
        <v>38</v>
      </c>
      <c r="AG2719" t="s">
        <v>13527</v>
      </c>
      <c r="AH2719" t="s">
        <v>38</v>
      </c>
      <c r="AI2719" t="s">
        <v>13539</v>
      </c>
    </row>
    <row r="2720" spans="1:35" x14ac:dyDescent="0.25">
      <c r="A2720" s="1" t="s">
        <v>5530</v>
      </c>
      <c r="B2720" s="1" t="s">
        <v>30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s="1" t="s">
        <v>30</v>
      </c>
      <c r="I2720" s="1" t="s">
        <v>31</v>
      </c>
      <c r="J2720">
        <v>0</v>
      </c>
      <c r="K2720">
        <v>0</v>
      </c>
      <c r="L2720">
        <v>0</v>
      </c>
      <c r="M2720" s="1" t="s">
        <v>30</v>
      </c>
      <c r="N2720">
        <v>0</v>
      </c>
      <c r="O2720" s="1" t="s">
        <v>68</v>
      </c>
      <c r="P2720" s="1" t="s">
        <v>5531</v>
      </c>
      <c r="Q2720" s="1" t="s">
        <v>42</v>
      </c>
      <c r="R2720">
        <v>29</v>
      </c>
      <c r="S2720" s="1" t="s">
        <v>32</v>
      </c>
      <c r="T2720" s="1" t="s">
        <v>30</v>
      </c>
      <c r="U2720" s="1" t="s">
        <v>30</v>
      </c>
      <c r="V2720">
        <v>0</v>
      </c>
      <c r="W2720" s="1" t="s">
        <v>30</v>
      </c>
      <c r="X2720" s="1" t="s">
        <v>43</v>
      </c>
      <c r="Y2720" s="1" t="s">
        <v>58</v>
      </c>
      <c r="Z2720">
        <v>10</v>
      </c>
      <c r="AA2720">
        <v>195</v>
      </c>
      <c r="AB2720" s="1" t="s">
        <v>13500</v>
      </c>
      <c r="AC2720" s="1" t="s">
        <v>13500</v>
      </c>
      <c r="AD2720" t="s">
        <v>13495</v>
      </c>
      <c r="AE2720" s="1" t="s">
        <v>38</v>
      </c>
      <c r="AF2720" s="1" t="s">
        <v>38</v>
      </c>
      <c r="AG2720" t="s">
        <v>13527</v>
      </c>
      <c r="AH2720" t="s">
        <v>38</v>
      </c>
      <c r="AI2720" t="s">
        <v>13539</v>
      </c>
    </row>
    <row r="2721" spans="1:35" x14ac:dyDescent="0.25">
      <c r="A2721" s="1" t="s">
        <v>5532</v>
      </c>
      <c r="B2721" s="1" t="s">
        <v>30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s="1" t="s">
        <v>32</v>
      </c>
      <c r="I2721" s="1" t="s">
        <v>46</v>
      </c>
      <c r="J2721">
        <v>0</v>
      </c>
      <c r="K2721">
        <v>0</v>
      </c>
      <c r="L2721">
        <v>1</v>
      </c>
      <c r="M2721" s="1" t="s">
        <v>32</v>
      </c>
      <c r="N2721">
        <v>0</v>
      </c>
      <c r="O2721" s="1" t="s">
        <v>68</v>
      </c>
      <c r="P2721" s="1" t="s">
        <v>5533</v>
      </c>
      <c r="Q2721" s="1" t="s">
        <v>42</v>
      </c>
      <c r="R2721">
        <v>57</v>
      </c>
      <c r="S2721" s="1" t="s">
        <v>30</v>
      </c>
      <c r="T2721" s="1" t="s">
        <v>30</v>
      </c>
      <c r="U2721" s="1" t="s">
        <v>30</v>
      </c>
      <c r="V2721">
        <v>0</v>
      </c>
      <c r="W2721" s="1" t="s">
        <v>30</v>
      </c>
      <c r="X2721" s="1" t="s">
        <v>36</v>
      </c>
      <c r="Y2721" s="1" t="s">
        <v>37</v>
      </c>
      <c r="Z2721">
        <v>46</v>
      </c>
      <c r="AA2721">
        <v>954</v>
      </c>
      <c r="AB2721" s="1" t="s">
        <v>13500</v>
      </c>
      <c r="AC2721" s="1" t="s">
        <v>13500</v>
      </c>
      <c r="AD2721" t="s">
        <v>13494</v>
      </c>
      <c r="AE2721" s="1" t="s">
        <v>38</v>
      </c>
      <c r="AF2721" s="1" t="s">
        <v>38</v>
      </c>
      <c r="AG2721" t="s">
        <v>13527</v>
      </c>
      <c r="AH2721" t="s">
        <v>38</v>
      </c>
      <c r="AI2721" t="s">
        <v>13539</v>
      </c>
    </row>
    <row r="2722" spans="1:35" x14ac:dyDescent="0.25">
      <c r="A2722" s="1" t="s">
        <v>5534</v>
      </c>
      <c r="B2722" s="1" t="s">
        <v>30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s="1" t="s">
        <v>30</v>
      </c>
      <c r="I2722" s="1" t="s">
        <v>31</v>
      </c>
      <c r="J2722">
        <v>0</v>
      </c>
      <c r="K2722">
        <v>0</v>
      </c>
      <c r="L2722">
        <v>3</v>
      </c>
      <c r="M2722" s="1" t="s">
        <v>32</v>
      </c>
      <c r="N2722">
        <v>0</v>
      </c>
      <c r="O2722" s="1" t="s">
        <v>80</v>
      </c>
      <c r="P2722" s="1" t="s">
        <v>5535</v>
      </c>
      <c r="Q2722" s="1" t="s">
        <v>35</v>
      </c>
      <c r="R2722">
        <v>61</v>
      </c>
      <c r="S2722" s="1" t="s">
        <v>30</v>
      </c>
      <c r="T2722" s="1" t="s">
        <v>30</v>
      </c>
      <c r="U2722" s="1" t="s">
        <v>30</v>
      </c>
      <c r="V2722">
        <v>0</v>
      </c>
      <c r="W2722" s="1" t="s">
        <v>30</v>
      </c>
      <c r="X2722" s="1" t="s">
        <v>36</v>
      </c>
      <c r="Y2722" s="1" t="s">
        <v>58</v>
      </c>
      <c r="Z2722">
        <v>49</v>
      </c>
      <c r="AA2722">
        <v>1740</v>
      </c>
      <c r="AB2722" s="1" t="s">
        <v>13500</v>
      </c>
      <c r="AC2722" s="1" t="s">
        <v>13500</v>
      </c>
      <c r="AD2722" t="s">
        <v>13494</v>
      </c>
      <c r="AE2722" s="1" t="s">
        <v>38</v>
      </c>
      <c r="AF2722" s="1" t="s">
        <v>38</v>
      </c>
      <c r="AG2722" t="s">
        <v>13526</v>
      </c>
      <c r="AH2722" t="s">
        <v>38</v>
      </c>
      <c r="AI2722" t="s">
        <v>13539</v>
      </c>
    </row>
    <row r="2723" spans="1:35" x14ac:dyDescent="0.25">
      <c r="A2723" s="1" t="s">
        <v>5536</v>
      </c>
      <c r="B2723" s="1" t="s">
        <v>30</v>
      </c>
      <c r="C2723">
        <v>1</v>
      </c>
      <c r="D2723">
        <v>4</v>
      </c>
      <c r="E2723">
        <v>11</v>
      </c>
      <c r="F2723">
        <v>0</v>
      </c>
      <c r="G2723">
        <v>0</v>
      </c>
      <c r="H2723" s="1" t="s">
        <v>30</v>
      </c>
      <c r="I2723" s="1" t="s">
        <v>31</v>
      </c>
      <c r="J2723">
        <v>0</v>
      </c>
      <c r="K2723">
        <v>0</v>
      </c>
      <c r="L2723">
        <v>3</v>
      </c>
      <c r="M2723" s="1" t="s">
        <v>32</v>
      </c>
      <c r="N2723">
        <v>0</v>
      </c>
      <c r="O2723" s="1" t="s">
        <v>49</v>
      </c>
      <c r="P2723" s="1" t="s">
        <v>5537</v>
      </c>
      <c r="Q2723" s="1" t="s">
        <v>35</v>
      </c>
      <c r="R2723">
        <v>46</v>
      </c>
      <c r="S2723" s="1" t="s">
        <v>30</v>
      </c>
      <c r="T2723" s="1" t="s">
        <v>30</v>
      </c>
      <c r="U2723" s="1" t="s">
        <v>30</v>
      </c>
      <c r="V2723">
        <v>0</v>
      </c>
      <c r="W2723" s="1" t="s">
        <v>30</v>
      </c>
      <c r="X2723" s="1" t="s">
        <v>36</v>
      </c>
      <c r="Y2723" s="1" t="s">
        <v>58</v>
      </c>
      <c r="Z2723">
        <v>19</v>
      </c>
      <c r="AA2723">
        <v>19</v>
      </c>
      <c r="AB2723" s="1" t="s">
        <v>13500</v>
      </c>
      <c r="AC2723" s="1" t="s">
        <v>13500</v>
      </c>
      <c r="AD2723" t="s">
        <v>13494</v>
      </c>
      <c r="AE2723" s="1" t="s">
        <v>38</v>
      </c>
      <c r="AF2723" s="1" t="s">
        <v>38</v>
      </c>
      <c r="AG2723" t="s">
        <v>13526</v>
      </c>
      <c r="AH2723" t="s">
        <v>38</v>
      </c>
      <c r="AI2723" t="s">
        <v>13538</v>
      </c>
    </row>
    <row r="2724" spans="1:35" x14ac:dyDescent="0.25">
      <c r="A2724" s="1" t="s">
        <v>5538</v>
      </c>
      <c r="B2724" s="1" t="s">
        <v>30</v>
      </c>
      <c r="C2724">
        <v>37</v>
      </c>
      <c r="D2724">
        <v>84</v>
      </c>
      <c r="E2724">
        <v>224</v>
      </c>
      <c r="F2724">
        <v>0</v>
      </c>
      <c r="G2724">
        <v>0</v>
      </c>
      <c r="H2724" s="1" t="s">
        <v>30</v>
      </c>
      <c r="I2724" s="1" t="s">
        <v>31</v>
      </c>
      <c r="J2724">
        <v>0</v>
      </c>
      <c r="K2724">
        <v>0</v>
      </c>
      <c r="L2724">
        <v>5</v>
      </c>
      <c r="M2724" s="1" t="s">
        <v>32</v>
      </c>
      <c r="N2724">
        <v>0</v>
      </c>
      <c r="O2724" s="1" t="s">
        <v>83</v>
      </c>
      <c r="P2724" s="1" t="s">
        <v>5539</v>
      </c>
      <c r="Q2724" s="1" t="s">
        <v>42</v>
      </c>
      <c r="R2724">
        <v>42</v>
      </c>
      <c r="S2724" s="1" t="s">
        <v>30</v>
      </c>
      <c r="T2724" s="1" t="s">
        <v>30</v>
      </c>
      <c r="U2724" s="1" t="s">
        <v>30</v>
      </c>
      <c r="V2724">
        <v>0</v>
      </c>
      <c r="W2724" s="1" t="s">
        <v>30</v>
      </c>
      <c r="X2724" s="1" t="s">
        <v>36</v>
      </c>
      <c r="Y2724" s="1" t="s">
        <v>58</v>
      </c>
      <c r="Z2724">
        <v>25</v>
      </c>
      <c r="AA2724">
        <v>917</v>
      </c>
      <c r="AB2724" s="1" t="s">
        <v>13500</v>
      </c>
      <c r="AC2724" s="1" t="s">
        <v>13500</v>
      </c>
      <c r="AD2724" t="s">
        <v>13494</v>
      </c>
      <c r="AE2724" s="1" t="s">
        <v>38</v>
      </c>
      <c r="AF2724" s="1" t="s">
        <v>38</v>
      </c>
      <c r="AG2724" t="s">
        <v>13526</v>
      </c>
      <c r="AH2724" t="s">
        <v>38</v>
      </c>
      <c r="AI2724" t="s">
        <v>13539</v>
      </c>
    </row>
    <row r="2725" spans="1:35" x14ac:dyDescent="0.25">
      <c r="A2725" s="1" t="s">
        <v>5540</v>
      </c>
      <c r="B2725" s="1" t="s">
        <v>30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s="1" t="s">
        <v>30</v>
      </c>
      <c r="I2725" s="1" t="s">
        <v>31</v>
      </c>
      <c r="J2725">
        <v>0</v>
      </c>
      <c r="K2725">
        <v>0</v>
      </c>
      <c r="L2725">
        <v>9</v>
      </c>
      <c r="M2725" s="1" t="s">
        <v>32</v>
      </c>
      <c r="N2725">
        <v>0</v>
      </c>
      <c r="O2725" s="1" t="s">
        <v>436</v>
      </c>
      <c r="P2725" s="1" t="s">
        <v>5541</v>
      </c>
      <c r="Q2725" s="1" t="s">
        <v>35</v>
      </c>
      <c r="R2725">
        <v>72</v>
      </c>
      <c r="S2725" s="1" t="s">
        <v>30</v>
      </c>
      <c r="T2725" s="1" t="s">
        <v>32</v>
      </c>
      <c r="U2725" s="1" t="s">
        <v>30</v>
      </c>
      <c r="V2725">
        <v>0</v>
      </c>
      <c r="W2725" s="1" t="s">
        <v>32</v>
      </c>
      <c r="X2725" s="1" t="s">
        <v>43</v>
      </c>
      <c r="Y2725" s="1" t="s">
        <v>37</v>
      </c>
      <c r="Z2725">
        <v>64</v>
      </c>
      <c r="AA2725">
        <v>3525</v>
      </c>
      <c r="AB2725" s="1" t="s">
        <v>13500</v>
      </c>
      <c r="AC2725" s="1" t="s">
        <v>13500</v>
      </c>
      <c r="AD2725" t="s">
        <v>13496</v>
      </c>
      <c r="AE2725" s="1" t="s">
        <v>38</v>
      </c>
      <c r="AF2725" s="1" t="s">
        <v>38</v>
      </c>
      <c r="AG2725" t="s">
        <v>13526</v>
      </c>
      <c r="AH2725" t="s">
        <v>38</v>
      </c>
      <c r="AI2725" t="s">
        <v>13540</v>
      </c>
    </row>
    <row r="2726" spans="1:35" x14ac:dyDescent="0.25">
      <c r="A2726" s="1" t="s">
        <v>5542</v>
      </c>
      <c r="B2726" s="1" t="s">
        <v>30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s="1" t="s">
        <v>32</v>
      </c>
      <c r="I2726" s="1" t="s">
        <v>46</v>
      </c>
      <c r="J2726">
        <v>0</v>
      </c>
      <c r="K2726">
        <v>0</v>
      </c>
      <c r="L2726">
        <v>12</v>
      </c>
      <c r="M2726" s="1" t="s">
        <v>32</v>
      </c>
      <c r="N2726">
        <v>0</v>
      </c>
      <c r="O2726" s="1" t="s">
        <v>97</v>
      </c>
      <c r="P2726" s="1" t="s">
        <v>5543</v>
      </c>
      <c r="Q2726" s="1" t="s">
        <v>42</v>
      </c>
      <c r="R2726">
        <v>30</v>
      </c>
      <c r="S2726" s="1" t="s">
        <v>30</v>
      </c>
      <c r="T2726" s="1" t="s">
        <v>30</v>
      </c>
      <c r="U2726" s="1" t="s">
        <v>30</v>
      </c>
      <c r="V2726">
        <v>0</v>
      </c>
      <c r="W2726" s="1" t="s">
        <v>30</v>
      </c>
      <c r="X2726" s="1" t="s">
        <v>36</v>
      </c>
      <c r="Y2726" s="1" t="s">
        <v>58</v>
      </c>
      <c r="Z2726">
        <v>55</v>
      </c>
      <c r="AA2726">
        <v>3012</v>
      </c>
      <c r="AB2726" s="1" t="s">
        <v>13500</v>
      </c>
      <c r="AC2726" s="1" t="s">
        <v>13500</v>
      </c>
      <c r="AD2726" t="s">
        <v>13495</v>
      </c>
      <c r="AE2726" s="1" t="s">
        <v>38</v>
      </c>
      <c r="AF2726" s="1" t="s">
        <v>38</v>
      </c>
      <c r="AG2726" t="s">
        <v>13526</v>
      </c>
      <c r="AH2726" t="s">
        <v>38</v>
      </c>
      <c r="AI2726" t="s">
        <v>13540</v>
      </c>
    </row>
    <row r="2727" spans="1:35" x14ac:dyDescent="0.25">
      <c r="A2727" s="1" t="s">
        <v>5544</v>
      </c>
      <c r="B2727" s="1" t="s">
        <v>30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s="1" t="s">
        <v>30</v>
      </c>
      <c r="I2727" s="1" t="s">
        <v>31</v>
      </c>
      <c r="J2727">
        <v>0</v>
      </c>
      <c r="K2727">
        <v>0</v>
      </c>
      <c r="L2727">
        <v>5</v>
      </c>
      <c r="M2727" s="1" t="s">
        <v>32</v>
      </c>
      <c r="N2727">
        <v>0</v>
      </c>
      <c r="O2727" s="1" t="s">
        <v>171</v>
      </c>
      <c r="P2727" s="1" t="s">
        <v>5545</v>
      </c>
      <c r="Q2727" s="1" t="s">
        <v>35</v>
      </c>
      <c r="R2727">
        <v>48</v>
      </c>
      <c r="S2727" s="1" t="s">
        <v>30</v>
      </c>
      <c r="T2727" s="1" t="s">
        <v>30</v>
      </c>
      <c r="U2727" s="1" t="s">
        <v>30</v>
      </c>
      <c r="V2727">
        <v>0</v>
      </c>
      <c r="W2727" s="1" t="s">
        <v>32</v>
      </c>
      <c r="X2727" s="1" t="s">
        <v>43</v>
      </c>
      <c r="Y2727" s="1" t="s">
        <v>58</v>
      </c>
      <c r="Z2727">
        <v>25</v>
      </c>
      <c r="AA2727">
        <v>1674</v>
      </c>
      <c r="AB2727" s="1" t="s">
        <v>13500</v>
      </c>
      <c r="AC2727" s="1" t="s">
        <v>13500</v>
      </c>
      <c r="AD2727" t="s">
        <v>13494</v>
      </c>
      <c r="AE2727" s="1" t="s">
        <v>38</v>
      </c>
      <c r="AF2727" s="1" t="s">
        <v>38</v>
      </c>
      <c r="AG2727" t="s">
        <v>13526</v>
      </c>
      <c r="AH2727" t="s">
        <v>38</v>
      </c>
      <c r="AI2727" t="s">
        <v>13540</v>
      </c>
    </row>
    <row r="2728" spans="1:35" x14ac:dyDescent="0.25">
      <c r="A2728" s="1" t="s">
        <v>5546</v>
      </c>
      <c r="B2728" s="1" t="s">
        <v>30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s="1" t="s">
        <v>30</v>
      </c>
      <c r="I2728" s="1" t="s">
        <v>31</v>
      </c>
      <c r="J2728">
        <v>0</v>
      </c>
      <c r="K2728">
        <v>0</v>
      </c>
      <c r="L2728">
        <v>0</v>
      </c>
      <c r="M2728" s="1" t="s">
        <v>30</v>
      </c>
      <c r="N2728">
        <v>0</v>
      </c>
      <c r="O2728" s="1" t="s">
        <v>219</v>
      </c>
      <c r="P2728" s="1" t="s">
        <v>5547</v>
      </c>
      <c r="Q2728" s="1" t="s">
        <v>35</v>
      </c>
      <c r="R2728">
        <v>76</v>
      </c>
      <c r="S2728" s="1" t="s">
        <v>30</v>
      </c>
      <c r="T2728" s="1" t="s">
        <v>32</v>
      </c>
      <c r="U2728" s="1" t="s">
        <v>30</v>
      </c>
      <c r="V2728">
        <v>0</v>
      </c>
      <c r="W2728" s="1" t="s">
        <v>30</v>
      </c>
      <c r="X2728" s="1" t="s">
        <v>57</v>
      </c>
      <c r="Y2728" s="1" t="s">
        <v>58</v>
      </c>
      <c r="Z2728">
        <v>9</v>
      </c>
      <c r="AA2728">
        <v>439</v>
      </c>
      <c r="AB2728" s="1" t="s">
        <v>13500</v>
      </c>
      <c r="AC2728" s="1" t="s">
        <v>13500</v>
      </c>
      <c r="AD2728" t="s">
        <v>13496</v>
      </c>
      <c r="AE2728" s="1" t="s">
        <v>38</v>
      </c>
      <c r="AF2728" s="1" t="s">
        <v>38</v>
      </c>
      <c r="AG2728" t="s">
        <v>13527</v>
      </c>
      <c r="AH2728" t="s">
        <v>38</v>
      </c>
      <c r="AI2728" t="s">
        <v>13540</v>
      </c>
    </row>
    <row r="2729" spans="1:35" x14ac:dyDescent="0.25">
      <c r="A2729" s="1" t="s">
        <v>5548</v>
      </c>
      <c r="B2729" s="1" t="s">
        <v>30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s="1" t="s">
        <v>30</v>
      </c>
      <c r="I2729" s="1" t="s">
        <v>31</v>
      </c>
      <c r="J2729">
        <v>0</v>
      </c>
      <c r="K2729">
        <v>0</v>
      </c>
      <c r="L2729">
        <v>3</v>
      </c>
      <c r="M2729" s="1" t="s">
        <v>32</v>
      </c>
      <c r="N2729">
        <v>0</v>
      </c>
      <c r="O2729" s="1" t="s">
        <v>80</v>
      </c>
      <c r="P2729" s="1" t="s">
        <v>5549</v>
      </c>
      <c r="Q2729" s="1" t="s">
        <v>42</v>
      </c>
      <c r="R2729">
        <v>50</v>
      </c>
      <c r="S2729" s="1" t="s">
        <v>30</v>
      </c>
      <c r="T2729" s="1" t="s">
        <v>30</v>
      </c>
      <c r="U2729" s="1" t="s">
        <v>30</v>
      </c>
      <c r="V2729">
        <v>0</v>
      </c>
      <c r="W2729" s="1" t="s">
        <v>30</v>
      </c>
      <c r="X2729" s="1" t="s">
        <v>36</v>
      </c>
      <c r="Y2729" s="1" t="s">
        <v>37</v>
      </c>
      <c r="Z2729">
        <v>28</v>
      </c>
      <c r="AA2729">
        <v>265</v>
      </c>
      <c r="AB2729" s="1" t="s">
        <v>13500</v>
      </c>
      <c r="AC2729" s="1" t="s">
        <v>13500</v>
      </c>
      <c r="AD2729" t="s">
        <v>13494</v>
      </c>
      <c r="AE2729" s="1" t="s">
        <v>38</v>
      </c>
      <c r="AF2729" s="1" t="s">
        <v>38</v>
      </c>
      <c r="AG2729" t="s">
        <v>13526</v>
      </c>
      <c r="AH2729" t="s">
        <v>38</v>
      </c>
      <c r="AI2729" t="s">
        <v>13539</v>
      </c>
    </row>
    <row r="2730" spans="1:35" x14ac:dyDescent="0.25">
      <c r="A2730" s="1" t="s">
        <v>5550</v>
      </c>
      <c r="B2730" s="1" t="s">
        <v>30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s="1" t="s">
        <v>30</v>
      </c>
      <c r="I2730" s="1" t="s">
        <v>31</v>
      </c>
      <c r="J2730">
        <v>0</v>
      </c>
      <c r="K2730">
        <v>0</v>
      </c>
      <c r="L2730">
        <v>3</v>
      </c>
      <c r="M2730" s="1" t="s">
        <v>32</v>
      </c>
      <c r="N2730">
        <v>0</v>
      </c>
      <c r="O2730" s="1" t="s">
        <v>153</v>
      </c>
      <c r="P2730" s="1" t="s">
        <v>5551</v>
      </c>
      <c r="Q2730" s="1" t="s">
        <v>35</v>
      </c>
      <c r="R2730">
        <v>40</v>
      </c>
      <c r="S2730" s="1" t="s">
        <v>30</v>
      </c>
      <c r="T2730" s="1" t="s">
        <v>30</v>
      </c>
      <c r="U2730" s="1" t="s">
        <v>30</v>
      </c>
      <c r="V2730">
        <v>0</v>
      </c>
      <c r="W2730" s="1" t="s">
        <v>30</v>
      </c>
      <c r="X2730" s="1" t="s">
        <v>36</v>
      </c>
      <c r="Y2730" s="1" t="s">
        <v>58</v>
      </c>
      <c r="Z2730">
        <v>32</v>
      </c>
      <c r="AA2730">
        <v>994</v>
      </c>
      <c r="AB2730" s="1" t="s">
        <v>13500</v>
      </c>
      <c r="AC2730" s="1" t="s">
        <v>13500</v>
      </c>
      <c r="AD2730" t="s">
        <v>13494</v>
      </c>
      <c r="AE2730" s="1" t="s">
        <v>38</v>
      </c>
      <c r="AF2730" s="1" t="s">
        <v>38</v>
      </c>
      <c r="AG2730" t="s">
        <v>13526</v>
      </c>
      <c r="AH2730" t="s">
        <v>38</v>
      </c>
      <c r="AI2730" t="s">
        <v>13539</v>
      </c>
    </row>
    <row r="2731" spans="1:35" x14ac:dyDescent="0.25">
      <c r="A2731" s="1" t="s">
        <v>5552</v>
      </c>
      <c r="B2731" s="1" t="s">
        <v>30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s="1" t="s">
        <v>30</v>
      </c>
      <c r="I2731" s="1" t="s">
        <v>31</v>
      </c>
      <c r="J2731">
        <v>0</v>
      </c>
      <c r="K2731">
        <v>0</v>
      </c>
      <c r="L2731">
        <v>6</v>
      </c>
      <c r="M2731" s="1" t="s">
        <v>30</v>
      </c>
      <c r="N2731">
        <v>28</v>
      </c>
      <c r="O2731" s="1" t="s">
        <v>219</v>
      </c>
      <c r="P2731" s="1" t="s">
        <v>5553</v>
      </c>
      <c r="Q2731" s="1" t="s">
        <v>35</v>
      </c>
      <c r="R2731">
        <v>44</v>
      </c>
      <c r="S2731" s="1" t="s">
        <v>30</v>
      </c>
      <c r="T2731" s="1" t="s">
        <v>30</v>
      </c>
      <c r="U2731" s="1" t="s">
        <v>30</v>
      </c>
      <c r="V2731">
        <v>0</v>
      </c>
      <c r="W2731" s="1" t="s">
        <v>32</v>
      </c>
      <c r="X2731" s="1" t="s">
        <v>36</v>
      </c>
      <c r="Y2731" s="1" t="s">
        <v>37</v>
      </c>
      <c r="Z2731">
        <v>12</v>
      </c>
      <c r="AA2731">
        <v>212</v>
      </c>
      <c r="AB2731" s="1" t="s">
        <v>13500</v>
      </c>
      <c r="AC2731" s="1" t="s">
        <v>13500</v>
      </c>
      <c r="AD2731" t="s">
        <v>13494</v>
      </c>
      <c r="AE2731" s="1" t="s">
        <v>38</v>
      </c>
      <c r="AF2731" s="1" t="s">
        <v>38</v>
      </c>
      <c r="AG2731" t="s">
        <v>13526</v>
      </c>
      <c r="AH2731" t="s">
        <v>38</v>
      </c>
      <c r="AI2731" t="s">
        <v>13539</v>
      </c>
    </row>
    <row r="2732" spans="1:35" x14ac:dyDescent="0.25">
      <c r="A2732" s="1" t="s">
        <v>5554</v>
      </c>
      <c r="B2732" s="1" t="s">
        <v>30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s="1" t="s">
        <v>30</v>
      </c>
      <c r="I2732" s="1" t="s">
        <v>31</v>
      </c>
      <c r="J2732">
        <v>0</v>
      </c>
      <c r="K2732">
        <v>0</v>
      </c>
      <c r="L2732">
        <v>0</v>
      </c>
      <c r="M2732" s="1" t="s">
        <v>30</v>
      </c>
      <c r="N2732">
        <v>0</v>
      </c>
      <c r="O2732" s="1" t="s">
        <v>1102</v>
      </c>
      <c r="P2732" s="1" t="s">
        <v>5555</v>
      </c>
      <c r="Q2732" s="1" t="s">
        <v>42</v>
      </c>
      <c r="R2732">
        <v>70</v>
      </c>
      <c r="S2732" s="1" t="s">
        <v>30</v>
      </c>
      <c r="T2732" s="1" t="s">
        <v>32</v>
      </c>
      <c r="U2732" s="1" t="s">
        <v>30</v>
      </c>
      <c r="V2732">
        <v>0</v>
      </c>
      <c r="W2732" s="1" t="s">
        <v>30</v>
      </c>
      <c r="X2732" s="1" t="s">
        <v>43</v>
      </c>
      <c r="Y2732" s="1" t="s">
        <v>37</v>
      </c>
      <c r="Z2732">
        <v>17</v>
      </c>
      <c r="AA2732">
        <v>565</v>
      </c>
      <c r="AB2732" s="1" t="s">
        <v>13500</v>
      </c>
      <c r="AC2732" s="1" t="s">
        <v>13500</v>
      </c>
      <c r="AD2732" t="s">
        <v>13496</v>
      </c>
      <c r="AE2732" s="1" t="s">
        <v>38</v>
      </c>
      <c r="AF2732" s="1" t="s">
        <v>38</v>
      </c>
      <c r="AG2732" t="s">
        <v>13527</v>
      </c>
      <c r="AH2732" t="s">
        <v>38</v>
      </c>
      <c r="AI2732" t="s">
        <v>13539</v>
      </c>
    </row>
    <row r="2733" spans="1:35" x14ac:dyDescent="0.25">
      <c r="A2733" s="1" t="s">
        <v>5556</v>
      </c>
      <c r="B2733" s="1" t="s">
        <v>30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s="1" t="s">
        <v>30</v>
      </c>
      <c r="I2733" s="1" t="s">
        <v>31</v>
      </c>
      <c r="J2733">
        <v>0</v>
      </c>
      <c r="K2733">
        <v>0</v>
      </c>
      <c r="L2733">
        <v>9</v>
      </c>
      <c r="M2733" s="1" t="s">
        <v>32</v>
      </c>
      <c r="N2733">
        <v>0</v>
      </c>
      <c r="O2733" s="1" t="s">
        <v>159</v>
      </c>
      <c r="P2733" s="1" t="s">
        <v>5557</v>
      </c>
      <c r="Q2733" s="1" t="s">
        <v>42</v>
      </c>
      <c r="R2733">
        <v>67</v>
      </c>
      <c r="S2733" s="1" t="s">
        <v>30</v>
      </c>
      <c r="T2733" s="1" t="s">
        <v>32</v>
      </c>
      <c r="U2733" s="1" t="s">
        <v>30</v>
      </c>
      <c r="V2733">
        <v>0</v>
      </c>
      <c r="W2733" s="1" t="s">
        <v>32</v>
      </c>
      <c r="X2733" s="1" t="s">
        <v>57</v>
      </c>
      <c r="Y2733" s="1" t="s">
        <v>37</v>
      </c>
      <c r="Z2733">
        <v>35</v>
      </c>
      <c r="AA2733">
        <v>1562</v>
      </c>
      <c r="AB2733" s="1" t="s">
        <v>13500</v>
      </c>
      <c r="AC2733" s="1" t="s">
        <v>13500</v>
      </c>
      <c r="AD2733" t="s">
        <v>13496</v>
      </c>
      <c r="AE2733" s="1" t="s">
        <v>38</v>
      </c>
      <c r="AF2733" s="1" t="s">
        <v>38</v>
      </c>
      <c r="AG2733" t="s">
        <v>13526</v>
      </c>
      <c r="AH2733" t="s">
        <v>38</v>
      </c>
      <c r="AI2733" t="s">
        <v>13540</v>
      </c>
    </row>
    <row r="2734" spans="1:35" x14ac:dyDescent="0.25">
      <c r="A2734" s="1" t="s">
        <v>5558</v>
      </c>
      <c r="B2734" s="1" t="s">
        <v>30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s="1" t="s">
        <v>30</v>
      </c>
      <c r="I2734" s="1" t="s">
        <v>31</v>
      </c>
      <c r="J2734">
        <v>0</v>
      </c>
      <c r="K2734">
        <v>0</v>
      </c>
      <c r="L2734">
        <v>0</v>
      </c>
      <c r="M2734" s="1" t="s">
        <v>30</v>
      </c>
      <c r="N2734">
        <v>0</v>
      </c>
      <c r="O2734" s="1" t="s">
        <v>77</v>
      </c>
      <c r="P2734" s="1" t="s">
        <v>5559</v>
      </c>
      <c r="Q2734" s="1" t="s">
        <v>35</v>
      </c>
      <c r="R2734">
        <v>47</v>
      </c>
      <c r="S2734" s="1" t="s">
        <v>30</v>
      </c>
      <c r="T2734" s="1" t="s">
        <v>30</v>
      </c>
      <c r="U2734" s="1" t="s">
        <v>30</v>
      </c>
      <c r="V2734">
        <v>0</v>
      </c>
      <c r="W2734" s="1" t="s">
        <v>30</v>
      </c>
      <c r="X2734" s="1" t="s">
        <v>57</v>
      </c>
      <c r="Y2734" s="1" t="s">
        <v>37</v>
      </c>
      <c r="Z2734">
        <v>12</v>
      </c>
      <c r="AA2734">
        <v>891</v>
      </c>
      <c r="AB2734" s="1" t="s">
        <v>13500</v>
      </c>
      <c r="AC2734" s="1" t="s">
        <v>13500</v>
      </c>
      <c r="AD2734" t="s">
        <v>13494</v>
      </c>
      <c r="AE2734" s="1" t="s">
        <v>38</v>
      </c>
      <c r="AF2734" s="1" t="s">
        <v>38</v>
      </c>
      <c r="AG2734" t="s">
        <v>13527</v>
      </c>
      <c r="AH2734" t="s">
        <v>38</v>
      </c>
      <c r="AI2734" t="s">
        <v>13540</v>
      </c>
    </row>
    <row r="2735" spans="1:35" x14ac:dyDescent="0.25">
      <c r="A2735" s="1" t="s">
        <v>5560</v>
      </c>
      <c r="B2735" s="1" t="s">
        <v>30</v>
      </c>
      <c r="C2735">
        <v>1</v>
      </c>
      <c r="D2735">
        <v>3</v>
      </c>
      <c r="E2735">
        <v>13</v>
      </c>
      <c r="F2735">
        <v>0</v>
      </c>
      <c r="G2735">
        <v>0</v>
      </c>
      <c r="H2735" s="1" t="s">
        <v>30</v>
      </c>
      <c r="I2735" s="1" t="s">
        <v>31</v>
      </c>
      <c r="J2735">
        <v>0</v>
      </c>
      <c r="K2735">
        <v>0</v>
      </c>
      <c r="L2735">
        <v>2</v>
      </c>
      <c r="M2735" s="1" t="s">
        <v>32</v>
      </c>
      <c r="N2735">
        <v>0</v>
      </c>
      <c r="O2735" s="1" t="s">
        <v>135</v>
      </c>
      <c r="P2735" s="1" t="s">
        <v>5561</v>
      </c>
      <c r="Q2735" s="1" t="s">
        <v>42</v>
      </c>
      <c r="R2735">
        <v>31</v>
      </c>
      <c r="S2735" s="1" t="s">
        <v>30</v>
      </c>
      <c r="T2735" s="1" t="s">
        <v>30</v>
      </c>
      <c r="U2735" s="1" t="s">
        <v>30</v>
      </c>
      <c r="V2735">
        <v>0</v>
      </c>
      <c r="W2735" s="1" t="s">
        <v>32</v>
      </c>
      <c r="X2735" s="1" t="s">
        <v>36</v>
      </c>
      <c r="Y2735" s="1" t="s">
        <v>58</v>
      </c>
      <c r="Z2735">
        <v>46</v>
      </c>
      <c r="AA2735">
        <v>46</v>
      </c>
      <c r="AB2735" s="1" t="s">
        <v>13500</v>
      </c>
      <c r="AC2735" s="1" t="s">
        <v>13500</v>
      </c>
      <c r="AD2735" t="s">
        <v>13494</v>
      </c>
      <c r="AE2735" s="1" t="s">
        <v>38</v>
      </c>
      <c r="AF2735" s="1" t="s">
        <v>38</v>
      </c>
      <c r="AG2735" t="s">
        <v>13527</v>
      </c>
      <c r="AH2735" t="s">
        <v>38</v>
      </c>
      <c r="AI2735" t="s">
        <v>13538</v>
      </c>
    </row>
    <row r="2736" spans="1:35" x14ac:dyDescent="0.25">
      <c r="A2736" s="1" t="s">
        <v>5562</v>
      </c>
      <c r="B2736" s="1" t="s">
        <v>30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s="1" t="s">
        <v>30</v>
      </c>
      <c r="I2736" s="1" t="s">
        <v>31</v>
      </c>
      <c r="J2736">
        <v>0</v>
      </c>
      <c r="K2736">
        <v>0</v>
      </c>
      <c r="L2736">
        <v>4</v>
      </c>
      <c r="M2736" s="1" t="s">
        <v>30</v>
      </c>
      <c r="N2736">
        <v>28</v>
      </c>
      <c r="O2736" s="1" t="s">
        <v>171</v>
      </c>
      <c r="P2736" s="1" t="s">
        <v>5563</v>
      </c>
      <c r="Q2736" s="1" t="s">
        <v>42</v>
      </c>
      <c r="R2736">
        <v>85</v>
      </c>
      <c r="S2736" s="1" t="s">
        <v>30</v>
      </c>
      <c r="T2736" s="1" t="s">
        <v>32</v>
      </c>
      <c r="U2736" s="1" t="s">
        <v>30</v>
      </c>
      <c r="V2736">
        <v>0</v>
      </c>
      <c r="W2736" s="1" t="s">
        <v>32</v>
      </c>
      <c r="X2736" s="1" t="s">
        <v>36</v>
      </c>
      <c r="Y2736" s="1" t="s">
        <v>37</v>
      </c>
      <c r="Z2736">
        <v>36</v>
      </c>
      <c r="AA2736">
        <v>752</v>
      </c>
      <c r="AB2736" s="1" t="s">
        <v>13500</v>
      </c>
      <c r="AC2736" s="1" t="s">
        <v>13500</v>
      </c>
      <c r="AD2736" t="s">
        <v>13496</v>
      </c>
      <c r="AE2736" s="1" t="s">
        <v>38</v>
      </c>
      <c r="AF2736" s="1" t="s">
        <v>38</v>
      </c>
      <c r="AG2736" t="s">
        <v>13526</v>
      </c>
      <c r="AH2736" t="s">
        <v>38</v>
      </c>
      <c r="AI2736" t="s">
        <v>13539</v>
      </c>
    </row>
    <row r="2737" spans="1:35" x14ac:dyDescent="0.25">
      <c r="A2737" s="1" t="s">
        <v>5564</v>
      </c>
      <c r="B2737" s="1" t="s">
        <v>30</v>
      </c>
      <c r="C2737">
        <v>15</v>
      </c>
      <c r="D2737">
        <v>38</v>
      </c>
      <c r="E2737">
        <v>91</v>
      </c>
      <c r="F2737">
        <v>0</v>
      </c>
      <c r="G2737">
        <v>0</v>
      </c>
      <c r="H2737" s="1" t="s">
        <v>30</v>
      </c>
      <c r="I2737" s="1" t="s">
        <v>31</v>
      </c>
      <c r="J2737">
        <v>0</v>
      </c>
      <c r="K2737">
        <v>0</v>
      </c>
      <c r="L2737">
        <v>16</v>
      </c>
      <c r="M2737" s="1" t="s">
        <v>32</v>
      </c>
      <c r="N2737">
        <v>0</v>
      </c>
      <c r="O2737" s="1" t="s">
        <v>184</v>
      </c>
      <c r="P2737" s="1" t="s">
        <v>5565</v>
      </c>
      <c r="Q2737" s="1" t="s">
        <v>42</v>
      </c>
      <c r="R2737">
        <v>26</v>
      </c>
      <c r="S2737" s="1" t="s">
        <v>32</v>
      </c>
      <c r="T2737" s="1" t="s">
        <v>30</v>
      </c>
      <c r="U2737" s="1" t="s">
        <v>30</v>
      </c>
      <c r="V2737">
        <v>0</v>
      </c>
      <c r="W2737" s="1" t="s">
        <v>30</v>
      </c>
      <c r="X2737" s="1" t="s">
        <v>36</v>
      </c>
      <c r="Y2737" s="1" t="s">
        <v>37</v>
      </c>
      <c r="Z2737">
        <v>39</v>
      </c>
      <c r="AA2737">
        <v>597</v>
      </c>
      <c r="AB2737" s="1" t="s">
        <v>13500</v>
      </c>
      <c r="AC2737" s="1" t="s">
        <v>13500</v>
      </c>
      <c r="AD2737" t="s">
        <v>13495</v>
      </c>
      <c r="AE2737" s="1" t="s">
        <v>38</v>
      </c>
      <c r="AF2737" s="1" t="s">
        <v>38</v>
      </c>
      <c r="AG2737" t="s">
        <v>13526</v>
      </c>
      <c r="AH2737" t="s">
        <v>38</v>
      </c>
      <c r="AI2737" t="s">
        <v>13539</v>
      </c>
    </row>
    <row r="2738" spans="1:35" x14ac:dyDescent="0.25">
      <c r="A2738" s="1" t="s">
        <v>5566</v>
      </c>
      <c r="B2738" s="1" t="s">
        <v>30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s="1" t="s">
        <v>30</v>
      </c>
      <c r="I2738" s="1" t="s">
        <v>31</v>
      </c>
      <c r="J2738">
        <v>0</v>
      </c>
      <c r="K2738">
        <v>0</v>
      </c>
      <c r="L2738">
        <v>6</v>
      </c>
      <c r="M2738" s="1" t="s">
        <v>30</v>
      </c>
      <c r="N2738">
        <v>31</v>
      </c>
      <c r="O2738" s="1" t="s">
        <v>33</v>
      </c>
      <c r="P2738" s="1" t="s">
        <v>5567</v>
      </c>
      <c r="Q2738" s="1" t="s">
        <v>42</v>
      </c>
      <c r="R2738">
        <v>41</v>
      </c>
      <c r="S2738" s="1" t="s">
        <v>30</v>
      </c>
      <c r="T2738" s="1" t="s">
        <v>30</v>
      </c>
      <c r="U2738" s="1" t="s">
        <v>30</v>
      </c>
      <c r="V2738">
        <v>0</v>
      </c>
      <c r="W2738" s="1" t="s">
        <v>32</v>
      </c>
      <c r="X2738" s="1" t="s">
        <v>57</v>
      </c>
      <c r="Y2738" s="1" t="s">
        <v>37</v>
      </c>
      <c r="Z2738">
        <v>46</v>
      </c>
      <c r="AA2738">
        <v>3153</v>
      </c>
      <c r="AB2738" s="1" t="s">
        <v>13500</v>
      </c>
      <c r="AC2738" s="1" t="s">
        <v>13500</v>
      </c>
      <c r="AD2738" t="s">
        <v>13494</v>
      </c>
      <c r="AE2738" s="1" t="s">
        <v>38</v>
      </c>
      <c r="AF2738" s="1" t="s">
        <v>38</v>
      </c>
      <c r="AG2738" t="s">
        <v>13526</v>
      </c>
      <c r="AH2738" t="s">
        <v>38</v>
      </c>
      <c r="AI2738" t="s">
        <v>13540</v>
      </c>
    </row>
    <row r="2739" spans="1:35" x14ac:dyDescent="0.25">
      <c r="A2739" s="1" t="s">
        <v>5568</v>
      </c>
      <c r="B2739" s="1" t="s">
        <v>30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s="1" t="s">
        <v>32</v>
      </c>
      <c r="I2739" s="1" t="s">
        <v>46</v>
      </c>
      <c r="J2739">
        <v>0</v>
      </c>
      <c r="K2739">
        <v>0</v>
      </c>
      <c r="L2739">
        <v>7</v>
      </c>
      <c r="M2739" s="1" t="s">
        <v>32</v>
      </c>
      <c r="N2739">
        <v>0</v>
      </c>
      <c r="O2739" s="1" t="s">
        <v>65</v>
      </c>
      <c r="P2739" s="1" t="s">
        <v>5569</v>
      </c>
      <c r="Q2739" s="1" t="s">
        <v>42</v>
      </c>
      <c r="R2739">
        <v>27</v>
      </c>
      <c r="S2739" s="1" t="s">
        <v>32</v>
      </c>
      <c r="T2739" s="1" t="s">
        <v>30</v>
      </c>
      <c r="U2739" s="1" t="s">
        <v>30</v>
      </c>
      <c r="V2739">
        <v>0</v>
      </c>
      <c r="W2739" s="1" t="s">
        <v>30</v>
      </c>
      <c r="X2739" s="1" t="s">
        <v>36</v>
      </c>
      <c r="Y2739" s="1" t="s">
        <v>37</v>
      </c>
      <c r="Z2739">
        <v>17</v>
      </c>
      <c r="AA2739">
        <v>633</v>
      </c>
      <c r="AB2739" s="1" t="s">
        <v>13500</v>
      </c>
      <c r="AC2739" s="1" t="s">
        <v>13500</v>
      </c>
      <c r="AD2739" t="s">
        <v>13495</v>
      </c>
      <c r="AE2739" s="1" t="s">
        <v>38</v>
      </c>
      <c r="AF2739" s="1" t="s">
        <v>38</v>
      </c>
      <c r="AG2739" t="s">
        <v>13526</v>
      </c>
      <c r="AH2739" t="s">
        <v>38</v>
      </c>
      <c r="AI2739" t="s">
        <v>13539</v>
      </c>
    </row>
    <row r="2740" spans="1:35" x14ac:dyDescent="0.25">
      <c r="A2740" s="1" t="s">
        <v>5570</v>
      </c>
      <c r="B2740" s="1" t="s">
        <v>30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s="1" t="s">
        <v>32</v>
      </c>
      <c r="I2740" s="1" t="s">
        <v>46</v>
      </c>
      <c r="J2740">
        <v>0</v>
      </c>
      <c r="K2740">
        <v>0</v>
      </c>
      <c r="L2740">
        <v>0</v>
      </c>
      <c r="M2740" s="1" t="s">
        <v>30</v>
      </c>
      <c r="N2740">
        <v>0</v>
      </c>
      <c r="O2740" s="1" t="s">
        <v>436</v>
      </c>
      <c r="P2740" s="1" t="s">
        <v>5571</v>
      </c>
      <c r="Q2740" s="1" t="s">
        <v>35</v>
      </c>
      <c r="R2740">
        <v>34</v>
      </c>
      <c r="S2740" s="1" t="s">
        <v>30</v>
      </c>
      <c r="T2740" s="1" t="s">
        <v>30</v>
      </c>
      <c r="U2740" s="1" t="s">
        <v>30</v>
      </c>
      <c r="V2740">
        <v>0</v>
      </c>
      <c r="W2740" s="1" t="s">
        <v>30</v>
      </c>
      <c r="X2740" s="1" t="s">
        <v>36</v>
      </c>
      <c r="Y2740" s="1" t="s">
        <v>58</v>
      </c>
      <c r="Z2740">
        <v>13</v>
      </c>
      <c r="AA2740">
        <v>27</v>
      </c>
      <c r="AB2740" s="1" t="s">
        <v>13500</v>
      </c>
      <c r="AC2740" s="1" t="s">
        <v>13500</v>
      </c>
      <c r="AD2740" t="s">
        <v>13494</v>
      </c>
      <c r="AE2740" s="1" t="s">
        <v>38</v>
      </c>
      <c r="AF2740" s="1" t="s">
        <v>38</v>
      </c>
      <c r="AG2740" t="s">
        <v>13527</v>
      </c>
      <c r="AH2740" t="s">
        <v>38</v>
      </c>
      <c r="AI2740" t="s">
        <v>13538</v>
      </c>
    </row>
    <row r="2741" spans="1:35" x14ac:dyDescent="0.25">
      <c r="A2741" s="1" t="s">
        <v>5572</v>
      </c>
      <c r="B2741" s="1" t="s">
        <v>30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s="1" t="s">
        <v>32</v>
      </c>
      <c r="I2741" s="1" t="s">
        <v>31</v>
      </c>
      <c r="J2741">
        <v>98</v>
      </c>
      <c r="K2741">
        <v>0</v>
      </c>
      <c r="L2741">
        <v>3</v>
      </c>
      <c r="M2741" s="1" t="s">
        <v>32</v>
      </c>
      <c r="N2741">
        <v>0</v>
      </c>
      <c r="O2741" s="1" t="s">
        <v>159</v>
      </c>
      <c r="P2741" s="1" t="s">
        <v>5573</v>
      </c>
      <c r="Q2741" s="1" t="s">
        <v>42</v>
      </c>
      <c r="R2741">
        <v>48</v>
      </c>
      <c r="S2741" s="1" t="s">
        <v>30</v>
      </c>
      <c r="T2741" s="1" t="s">
        <v>30</v>
      </c>
      <c r="U2741" s="1" t="s">
        <v>30</v>
      </c>
      <c r="V2741">
        <v>0</v>
      </c>
      <c r="W2741" s="1" t="s">
        <v>30</v>
      </c>
      <c r="X2741" s="1" t="s">
        <v>57</v>
      </c>
      <c r="Y2741" s="1" t="s">
        <v>37</v>
      </c>
      <c r="Z2741">
        <v>40</v>
      </c>
      <c r="AA2741">
        <v>1911</v>
      </c>
      <c r="AB2741" s="1" t="s">
        <v>13500</v>
      </c>
      <c r="AC2741" s="1" t="s">
        <v>13500</v>
      </c>
      <c r="AD2741" t="s">
        <v>13494</v>
      </c>
      <c r="AE2741" s="1" t="s">
        <v>38</v>
      </c>
      <c r="AF2741" s="1" t="s">
        <v>38</v>
      </c>
      <c r="AG2741" t="s">
        <v>13526</v>
      </c>
      <c r="AH2741" t="s">
        <v>38</v>
      </c>
      <c r="AI2741" t="s">
        <v>13540</v>
      </c>
    </row>
    <row r="2742" spans="1:35" x14ac:dyDescent="0.25">
      <c r="A2742" s="1" t="s">
        <v>5574</v>
      </c>
      <c r="B2742" s="1" t="s">
        <v>30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s="1" t="s">
        <v>32</v>
      </c>
      <c r="I2742" s="1" t="s">
        <v>31</v>
      </c>
      <c r="J2742">
        <v>113</v>
      </c>
      <c r="K2742">
        <v>0</v>
      </c>
      <c r="L2742">
        <v>1</v>
      </c>
      <c r="M2742" s="1" t="s">
        <v>32</v>
      </c>
      <c r="N2742">
        <v>0</v>
      </c>
      <c r="O2742" s="1" t="s">
        <v>375</v>
      </c>
      <c r="P2742" s="1" t="s">
        <v>5575</v>
      </c>
      <c r="Q2742" s="1" t="s">
        <v>35</v>
      </c>
      <c r="R2742">
        <v>50</v>
      </c>
      <c r="S2742" s="1" t="s">
        <v>30</v>
      </c>
      <c r="T2742" s="1" t="s">
        <v>30</v>
      </c>
      <c r="U2742" s="1" t="s">
        <v>30</v>
      </c>
      <c r="V2742">
        <v>0</v>
      </c>
      <c r="W2742" s="1" t="s">
        <v>30</v>
      </c>
      <c r="X2742" s="1" t="s">
        <v>43</v>
      </c>
      <c r="Y2742" s="1" t="s">
        <v>37</v>
      </c>
      <c r="Z2742">
        <v>34</v>
      </c>
      <c r="AA2742">
        <v>2230</v>
      </c>
      <c r="AB2742" s="1" t="s">
        <v>13500</v>
      </c>
      <c r="AC2742" s="1" t="s">
        <v>13500</v>
      </c>
      <c r="AD2742" t="s">
        <v>13494</v>
      </c>
      <c r="AE2742" s="1" t="s">
        <v>38</v>
      </c>
      <c r="AF2742" s="1" t="s">
        <v>38</v>
      </c>
      <c r="AG2742" t="s">
        <v>13527</v>
      </c>
      <c r="AH2742" t="s">
        <v>38</v>
      </c>
      <c r="AI2742" t="s">
        <v>13540</v>
      </c>
    </row>
    <row r="2743" spans="1:35" x14ac:dyDescent="0.25">
      <c r="A2743" s="1" t="s">
        <v>5576</v>
      </c>
      <c r="B2743" s="1" t="s">
        <v>30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s="1" t="s">
        <v>32</v>
      </c>
      <c r="I2743" s="1" t="s">
        <v>31</v>
      </c>
      <c r="J2743">
        <v>116</v>
      </c>
      <c r="K2743">
        <v>0</v>
      </c>
      <c r="L2743">
        <v>2</v>
      </c>
      <c r="M2743" s="1" t="s">
        <v>32</v>
      </c>
      <c r="N2743">
        <v>0</v>
      </c>
      <c r="O2743" s="1" t="s">
        <v>1102</v>
      </c>
      <c r="P2743" s="1" t="s">
        <v>5577</v>
      </c>
      <c r="Q2743" s="1" t="s">
        <v>35</v>
      </c>
      <c r="R2743">
        <v>47</v>
      </c>
      <c r="S2743" s="1" t="s">
        <v>30</v>
      </c>
      <c r="T2743" s="1" t="s">
        <v>30</v>
      </c>
      <c r="U2743" s="1" t="s">
        <v>30</v>
      </c>
      <c r="V2743">
        <v>0</v>
      </c>
      <c r="W2743" s="1" t="s">
        <v>30</v>
      </c>
      <c r="X2743" s="1" t="s">
        <v>43</v>
      </c>
      <c r="Y2743" s="1" t="s">
        <v>37</v>
      </c>
      <c r="Z2743">
        <v>21</v>
      </c>
      <c r="AA2743">
        <v>1165</v>
      </c>
      <c r="AB2743" s="1" t="s">
        <v>13500</v>
      </c>
      <c r="AC2743" s="1" t="s">
        <v>13500</v>
      </c>
      <c r="AD2743" t="s">
        <v>13494</v>
      </c>
      <c r="AE2743" s="1" t="s">
        <v>38</v>
      </c>
      <c r="AF2743" s="1" t="s">
        <v>38</v>
      </c>
      <c r="AG2743" t="s">
        <v>13527</v>
      </c>
      <c r="AH2743" t="s">
        <v>38</v>
      </c>
      <c r="AI2743" t="s">
        <v>13540</v>
      </c>
    </row>
    <row r="2744" spans="1:35" x14ac:dyDescent="0.25">
      <c r="A2744" s="1" t="s">
        <v>5578</v>
      </c>
      <c r="B2744" s="1" t="s">
        <v>30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s="1" t="s">
        <v>32</v>
      </c>
      <c r="I2744" s="1" t="s">
        <v>31</v>
      </c>
      <c r="J2744">
        <v>74</v>
      </c>
      <c r="K2744">
        <v>0</v>
      </c>
      <c r="L2744">
        <v>8</v>
      </c>
      <c r="M2744" s="1" t="s">
        <v>30</v>
      </c>
      <c r="N2744">
        <v>46</v>
      </c>
      <c r="O2744" s="1" t="s">
        <v>471</v>
      </c>
      <c r="P2744" s="1" t="s">
        <v>5579</v>
      </c>
      <c r="Q2744" s="1" t="s">
        <v>42</v>
      </c>
      <c r="R2744">
        <v>60</v>
      </c>
      <c r="S2744" s="1" t="s">
        <v>30</v>
      </c>
      <c r="T2744" s="1" t="s">
        <v>30</v>
      </c>
      <c r="U2744" s="1" t="s">
        <v>30</v>
      </c>
      <c r="V2744">
        <v>0</v>
      </c>
      <c r="W2744" s="1" t="s">
        <v>32</v>
      </c>
      <c r="X2744" s="1" t="s">
        <v>36</v>
      </c>
      <c r="Y2744" s="1" t="s">
        <v>58</v>
      </c>
      <c r="Z2744">
        <v>54</v>
      </c>
      <c r="AA2744">
        <v>1912</v>
      </c>
      <c r="AB2744" s="1" t="s">
        <v>13500</v>
      </c>
      <c r="AC2744" s="1" t="s">
        <v>13500</v>
      </c>
      <c r="AD2744" t="s">
        <v>13494</v>
      </c>
      <c r="AE2744" s="1" t="s">
        <v>38</v>
      </c>
      <c r="AF2744" s="1" t="s">
        <v>38</v>
      </c>
      <c r="AG2744" t="s">
        <v>13526</v>
      </c>
      <c r="AH2744" t="s">
        <v>38</v>
      </c>
      <c r="AI2744" t="s">
        <v>13539</v>
      </c>
    </row>
    <row r="2745" spans="1:35" x14ac:dyDescent="0.25">
      <c r="A2745" s="1" t="s">
        <v>5580</v>
      </c>
      <c r="B2745" s="1" t="s">
        <v>30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s="1" t="s">
        <v>32</v>
      </c>
      <c r="I2745" s="1" t="s">
        <v>46</v>
      </c>
      <c r="J2745">
        <v>0</v>
      </c>
      <c r="K2745">
        <v>0</v>
      </c>
      <c r="L2745">
        <v>20</v>
      </c>
      <c r="M2745" s="1" t="s">
        <v>32</v>
      </c>
      <c r="N2745">
        <v>0</v>
      </c>
      <c r="O2745" s="1" t="s">
        <v>153</v>
      </c>
      <c r="P2745" s="1" t="s">
        <v>5581</v>
      </c>
      <c r="Q2745" s="1" t="s">
        <v>42</v>
      </c>
      <c r="R2745">
        <v>32</v>
      </c>
      <c r="S2745" s="1" t="s">
        <v>30</v>
      </c>
      <c r="T2745" s="1" t="s">
        <v>30</v>
      </c>
      <c r="U2745" s="1" t="s">
        <v>30</v>
      </c>
      <c r="V2745">
        <v>0</v>
      </c>
      <c r="W2745" s="1" t="s">
        <v>32</v>
      </c>
      <c r="X2745" s="1" t="s">
        <v>36</v>
      </c>
      <c r="Y2745" s="1" t="s">
        <v>37</v>
      </c>
      <c r="Z2745">
        <v>44</v>
      </c>
      <c r="AA2745">
        <v>688</v>
      </c>
      <c r="AB2745" s="1" t="s">
        <v>13500</v>
      </c>
      <c r="AC2745" s="1" t="s">
        <v>13500</v>
      </c>
      <c r="AD2745" t="s">
        <v>13494</v>
      </c>
      <c r="AE2745" s="1" t="s">
        <v>38</v>
      </c>
      <c r="AF2745" s="1" t="s">
        <v>38</v>
      </c>
      <c r="AG2745" t="s">
        <v>13526</v>
      </c>
      <c r="AH2745" t="s">
        <v>38</v>
      </c>
      <c r="AI2745" t="s">
        <v>13539</v>
      </c>
    </row>
    <row r="2746" spans="1:35" x14ac:dyDescent="0.25">
      <c r="A2746" s="1" t="s">
        <v>5582</v>
      </c>
      <c r="B2746" s="1" t="s">
        <v>30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s="1" t="s">
        <v>32</v>
      </c>
      <c r="I2746" s="1" t="s">
        <v>31</v>
      </c>
      <c r="J2746">
        <v>153</v>
      </c>
      <c r="K2746">
        <v>0</v>
      </c>
      <c r="L2746">
        <v>17</v>
      </c>
      <c r="M2746" s="1" t="s">
        <v>32</v>
      </c>
      <c r="N2746">
        <v>0</v>
      </c>
      <c r="O2746" s="1" t="s">
        <v>436</v>
      </c>
      <c r="P2746" s="1" t="s">
        <v>5583</v>
      </c>
      <c r="Q2746" s="1" t="s">
        <v>35</v>
      </c>
      <c r="R2746">
        <v>20</v>
      </c>
      <c r="S2746" s="1" t="s">
        <v>32</v>
      </c>
      <c r="T2746" s="1" t="s">
        <v>30</v>
      </c>
      <c r="U2746" s="1" t="s">
        <v>30</v>
      </c>
      <c r="V2746">
        <v>0</v>
      </c>
      <c r="W2746" s="1" t="s">
        <v>32</v>
      </c>
      <c r="X2746" s="1" t="s">
        <v>57</v>
      </c>
      <c r="Y2746" s="1" t="s">
        <v>58</v>
      </c>
      <c r="Z2746">
        <v>38</v>
      </c>
      <c r="AA2746">
        <v>2684</v>
      </c>
      <c r="AB2746" s="1" t="s">
        <v>13500</v>
      </c>
      <c r="AC2746" s="1" t="s">
        <v>13500</v>
      </c>
      <c r="AD2746" t="s">
        <v>13495</v>
      </c>
      <c r="AE2746" s="1" t="s">
        <v>38</v>
      </c>
      <c r="AF2746" s="1" t="s">
        <v>38</v>
      </c>
      <c r="AG2746" t="s">
        <v>13526</v>
      </c>
      <c r="AH2746" t="s">
        <v>38</v>
      </c>
      <c r="AI2746" t="s">
        <v>13540</v>
      </c>
    </row>
    <row r="2747" spans="1:35" x14ac:dyDescent="0.25">
      <c r="A2747" s="1" t="s">
        <v>5584</v>
      </c>
      <c r="B2747" s="1" t="s">
        <v>30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s="1" t="s">
        <v>32</v>
      </c>
      <c r="I2747" s="1" t="s">
        <v>31</v>
      </c>
      <c r="J2747">
        <v>82</v>
      </c>
      <c r="K2747">
        <v>0</v>
      </c>
      <c r="L2747">
        <v>0</v>
      </c>
      <c r="M2747" s="1" t="s">
        <v>30</v>
      </c>
      <c r="N2747">
        <v>0</v>
      </c>
      <c r="O2747" s="1" t="s">
        <v>697</v>
      </c>
      <c r="P2747" s="1" t="s">
        <v>5585</v>
      </c>
      <c r="Q2747" s="1" t="s">
        <v>35</v>
      </c>
      <c r="R2747">
        <v>57</v>
      </c>
      <c r="S2747" s="1" t="s">
        <v>30</v>
      </c>
      <c r="T2747" s="1" t="s">
        <v>30</v>
      </c>
      <c r="U2747" s="1" t="s">
        <v>30</v>
      </c>
      <c r="V2747">
        <v>0</v>
      </c>
      <c r="W2747" s="1" t="s">
        <v>30</v>
      </c>
      <c r="X2747" s="1" t="s">
        <v>57</v>
      </c>
      <c r="Y2747" s="1" t="s">
        <v>58</v>
      </c>
      <c r="Z2747">
        <v>8</v>
      </c>
      <c r="AA2747">
        <v>155</v>
      </c>
      <c r="AB2747" s="1" t="s">
        <v>13500</v>
      </c>
      <c r="AC2747" s="1" t="s">
        <v>13500</v>
      </c>
      <c r="AD2747" t="s">
        <v>13494</v>
      </c>
      <c r="AE2747" s="1" t="s">
        <v>38</v>
      </c>
      <c r="AF2747" s="1" t="s">
        <v>38</v>
      </c>
      <c r="AG2747" t="s">
        <v>13527</v>
      </c>
      <c r="AH2747" t="s">
        <v>38</v>
      </c>
      <c r="AI2747" t="s">
        <v>13539</v>
      </c>
    </row>
    <row r="2748" spans="1:35" x14ac:dyDescent="0.25">
      <c r="A2748" s="1" t="s">
        <v>5586</v>
      </c>
      <c r="B2748" s="1" t="s">
        <v>30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s="1" t="s">
        <v>32</v>
      </c>
      <c r="I2748" s="1" t="s">
        <v>46</v>
      </c>
      <c r="J2748">
        <v>0</v>
      </c>
      <c r="K2748">
        <v>0</v>
      </c>
      <c r="L2748">
        <v>30</v>
      </c>
      <c r="M2748" s="1" t="s">
        <v>32</v>
      </c>
      <c r="N2748">
        <v>0</v>
      </c>
      <c r="O2748" s="1" t="s">
        <v>697</v>
      </c>
      <c r="P2748" s="1" t="s">
        <v>5587</v>
      </c>
      <c r="Q2748" s="1" t="s">
        <v>35</v>
      </c>
      <c r="R2748">
        <v>33</v>
      </c>
      <c r="S2748" s="1" t="s">
        <v>30</v>
      </c>
      <c r="T2748" s="1" t="s">
        <v>30</v>
      </c>
      <c r="U2748" s="1" t="s">
        <v>30</v>
      </c>
      <c r="V2748">
        <v>0</v>
      </c>
      <c r="W2748" s="1" t="s">
        <v>32</v>
      </c>
      <c r="X2748" s="1" t="s">
        <v>36</v>
      </c>
      <c r="Y2748" s="1" t="s">
        <v>37</v>
      </c>
      <c r="Z2748">
        <v>32</v>
      </c>
      <c r="AA2748">
        <v>1655</v>
      </c>
      <c r="AB2748" s="1" t="s">
        <v>13500</v>
      </c>
      <c r="AC2748" s="1" t="s">
        <v>13500</v>
      </c>
      <c r="AD2748" t="s">
        <v>13494</v>
      </c>
      <c r="AE2748" s="1" t="s">
        <v>38</v>
      </c>
      <c r="AF2748" s="1" t="s">
        <v>38</v>
      </c>
      <c r="AG2748" t="s">
        <v>13526</v>
      </c>
      <c r="AH2748" t="s">
        <v>38</v>
      </c>
      <c r="AI2748" t="s">
        <v>13540</v>
      </c>
    </row>
    <row r="2749" spans="1:35" x14ac:dyDescent="0.25">
      <c r="A2749" s="1" t="s">
        <v>5588</v>
      </c>
      <c r="B2749" s="1" t="s">
        <v>30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s="1" t="s">
        <v>32</v>
      </c>
      <c r="I2749" s="1" t="s">
        <v>31</v>
      </c>
      <c r="J2749">
        <v>116</v>
      </c>
      <c r="K2749">
        <v>0</v>
      </c>
      <c r="L2749">
        <v>4</v>
      </c>
      <c r="M2749" s="1" t="s">
        <v>32</v>
      </c>
      <c r="N2749">
        <v>0</v>
      </c>
      <c r="O2749" s="1" t="s">
        <v>65</v>
      </c>
      <c r="P2749" s="1" t="s">
        <v>5589</v>
      </c>
      <c r="Q2749" s="1" t="s">
        <v>35</v>
      </c>
      <c r="R2749">
        <v>51</v>
      </c>
      <c r="S2749" s="1" t="s">
        <v>30</v>
      </c>
      <c r="T2749" s="1" t="s">
        <v>30</v>
      </c>
      <c r="U2749" s="1" t="s">
        <v>30</v>
      </c>
      <c r="V2749">
        <v>0</v>
      </c>
      <c r="W2749" s="1" t="s">
        <v>30</v>
      </c>
      <c r="X2749" s="1" t="s">
        <v>36</v>
      </c>
      <c r="Y2749" s="1" t="s">
        <v>37</v>
      </c>
      <c r="Z2749">
        <v>30</v>
      </c>
      <c r="AA2749">
        <v>1387</v>
      </c>
      <c r="AB2749" s="1" t="s">
        <v>13500</v>
      </c>
      <c r="AC2749" s="1" t="s">
        <v>13500</v>
      </c>
      <c r="AD2749" t="s">
        <v>13494</v>
      </c>
      <c r="AE2749" s="1" t="s">
        <v>38</v>
      </c>
      <c r="AF2749" s="1" t="s">
        <v>38</v>
      </c>
      <c r="AG2749" t="s">
        <v>13526</v>
      </c>
      <c r="AH2749" t="s">
        <v>38</v>
      </c>
      <c r="AI2749" t="s">
        <v>13540</v>
      </c>
    </row>
    <row r="2750" spans="1:35" x14ac:dyDescent="0.25">
      <c r="A2750" s="1" t="s">
        <v>5590</v>
      </c>
      <c r="B2750" s="1" t="s">
        <v>30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s="1" t="s">
        <v>32</v>
      </c>
      <c r="I2750" s="1" t="s">
        <v>31</v>
      </c>
      <c r="J2750">
        <v>116</v>
      </c>
      <c r="K2750">
        <v>0</v>
      </c>
      <c r="L2750">
        <v>0</v>
      </c>
      <c r="M2750" s="1" t="s">
        <v>30</v>
      </c>
      <c r="N2750">
        <v>99</v>
      </c>
      <c r="O2750" s="1" t="s">
        <v>119</v>
      </c>
      <c r="P2750" s="1" t="s">
        <v>5591</v>
      </c>
      <c r="Q2750" s="1" t="s">
        <v>35</v>
      </c>
      <c r="R2750">
        <v>47</v>
      </c>
      <c r="S2750" s="1" t="s">
        <v>30</v>
      </c>
      <c r="T2750" s="1" t="s">
        <v>30</v>
      </c>
      <c r="U2750" s="1" t="s">
        <v>30</v>
      </c>
      <c r="V2750">
        <v>0</v>
      </c>
      <c r="W2750" s="1" t="s">
        <v>32</v>
      </c>
      <c r="X2750" s="1" t="s">
        <v>36</v>
      </c>
      <c r="Y2750" s="1" t="s">
        <v>58</v>
      </c>
      <c r="Z2750">
        <v>19</v>
      </c>
      <c r="AA2750">
        <v>419</v>
      </c>
      <c r="AB2750" s="1" t="s">
        <v>13500</v>
      </c>
      <c r="AC2750" s="1" t="s">
        <v>13500</v>
      </c>
      <c r="AD2750" t="s">
        <v>13494</v>
      </c>
      <c r="AE2750" s="1" t="s">
        <v>38</v>
      </c>
      <c r="AF2750" s="1" t="s">
        <v>38</v>
      </c>
      <c r="AG2750" t="s">
        <v>13527</v>
      </c>
      <c r="AH2750" t="s">
        <v>38</v>
      </c>
      <c r="AI2750" t="s">
        <v>13539</v>
      </c>
    </row>
    <row r="2751" spans="1:35" x14ac:dyDescent="0.25">
      <c r="A2751" s="1" t="s">
        <v>5592</v>
      </c>
      <c r="B2751" s="1" t="s">
        <v>30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s="1" t="s">
        <v>32</v>
      </c>
      <c r="I2751" s="1" t="s">
        <v>31</v>
      </c>
      <c r="J2751">
        <v>33</v>
      </c>
      <c r="K2751">
        <v>0</v>
      </c>
      <c r="L2751">
        <v>14</v>
      </c>
      <c r="M2751" s="1" t="s">
        <v>32</v>
      </c>
      <c r="N2751">
        <v>0</v>
      </c>
      <c r="O2751" s="1" t="s">
        <v>122</v>
      </c>
      <c r="P2751" s="1" t="s">
        <v>5593</v>
      </c>
      <c r="Q2751" s="1" t="s">
        <v>35</v>
      </c>
      <c r="R2751">
        <v>24</v>
      </c>
      <c r="S2751" s="1" t="s">
        <v>32</v>
      </c>
      <c r="T2751" s="1" t="s">
        <v>30</v>
      </c>
      <c r="U2751" s="1" t="s">
        <v>30</v>
      </c>
      <c r="V2751">
        <v>0</v>
      </c>
      <c r="W2751" s="1" t="s">
        <v>30</v>
      </c>
      <c r="X2751" s="1" t="s">
        <v>36</v>
      </c>
      <c r="Y2751" s="1" t="s">
        <v>37</v>
      </c>
      <c r="Z2751">
        <v>30</v>
      </c>
      <c r="AA2751">
        <v>261</v>
      </c>
      <c r="AB2751" s="1" t="s">
        <v>13500</v>
      </c>
      <c r="AC2751" s="1" t="s">
        <v>13500</v>
      </c>
      <c r="AD2751" t="s">
        <v>13495</v>
      </c>
      <c r="AE2751" s="1" t="s">
        <v>38</v>
      </c>
      <c r="AF2751" s="1" t="s">
        <v>38</v>
      </c>
      <c r="AG2751" t="s">
        <v>13526</v>
      </c>
      <c r="AH2751" t="s">
        <v>38</v>
      </c>
      <c r="AI2751" t="s">
        <v>13538</v>
      </c>
    </row>
    <row r="2752" spans="1:35" x14ac:dyDescent="0.25">
      <c r="A2752" s="1" t="s">
        <v>5594</v>
      </c>
      <c r="B2752" s="1" t="s">
        <v>30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s="1" t="s">
        <v>32</v>
      </c>
      <c r="I2752" s="1" t="s">
        <v>31</v>
      </c>
      <c r="J2752">
        <v>263</v>
      </c>
      <c r="K2752">
        <v>0</v>
      </c>
      <c r="L2752">
        <v>6</v>
      </c>
      <c r="M2752" s="1" t="s">
        <v>32</v>
      </c>
      <c r="N2752">
        <v>0</v>
      </c>
      <c r="O2752" s="1" t="s">
        <v>74</v>
      </c>
      <c r="P2752" s="1" t="s">
        <v>5595</v>
      </c>
      <c r="Q2752" s="1" t="s">
        <v>35</v>
      </c>
      <c r="R2752">
        <v>69</v>
      </c>
      <c r="S2752" s="1" t="s">
        <v>30</v>
      </c>
      <c r="T2752" s="1" t="s">
        <v>32</v>
      </c>
      <c r="U2752" s="1" t="s">
        <v>30</v>
      </c>
      <c r="V2752">
        <v>0</v>
      </c>
      <c r="W2752" s="1" t="s">
        <v>30</v>
      </c>
      <c r="X2752" s="1" t="s">
        <v>36</v>
      </c>
      <c r="Y2752" s="1" t="s">
        <v>37</v>
      </c>
      <c r="Z2752">
        <v>44</v>
      </c>
      <c r="AA2752">
        <v>2166</v>
      </c>
      <c r="AB2752" s="1" t="s">
        <v>13500</v>
      </c>
      <c r="AC2752" s="1" t="s">
        <v>13500</v>
      </c>
      <c r="AD2752" t="s">
        <v>13496</v>
      </c>
      <c r="AE2752" s="1" t="s">
        <v>38</v>
      </c>
      <c r="AF2752" s="1" t="s">
        <v>38</v>
      </c>
      <c r="AG2752" t="s">
        <v>13526</v>
      </c>
      <c r="AH2752" t="s">
        <v>38</v>
      </c>
      <c r="AI2752" t="s">
        <v>13540</v>
      </c>
    </row>
    <row r="2753" spans="1:35" x14ac:dyDescent="0.25">
      <c r="A2753" s="1" t="s">
        <v>5596</v>
      </c>
      <c r="B2753" s="1" t="s">
        <v>30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s="1" t="s">
        <v>32</v>
      </c>
      <c r="I2753" s="1" t="s">
        <v>31</v>
      </c>
      <c r="J2753">
        <v>83</v>
      </c>
      <c r="K2753">
        <v>0</v>
      </c>
      <c r="L2753">
        <v>10</v>
      </c>
      <c r="M2753" s="1" t="s">
        <v>32</v>
      </c>
      <c r="N2753">
        <v>0</v>
      </c>
      <c r="O2753" s="1" t="s">
        <v>600</v>
      </c>
      <c r="P2753" s="1" t="s">
        <v>5597</v>
      </c>
      <c r="Q2753" s="1" t="s">
        <v>42</v>
      </c>
      <c r="R2753">
        <v>23</v>
      </c>
      <c r="S2753" s="1" t="s">
        <v>32</v>
      </c>
      <c r="T2753" s="1" t="s">
        <v>30</v>
      </c>
      <c r="U2753" s="1" t="s">
        <v>30</v>
      </c>
      <c r="V2753">
        <v>0</v>
      </c>
      <c r="W2753" s="1" t="s">
        <v>32</v>
      </c>
      <c r="X2753" s="1" t="s">
        <v>57</v>
      </c>
      <c r="Y2753" s="1" t="s">
        <v>58</v>
      </c>
      <c r="Z2753">
        <v>43</v>
      </c>
      <c r="AA2753">
        <v>2009</v>
      </c>
      <c r="AB2753" s="1" t="s">
        <v>13500</v>
      </c>
      <c r="AC2753" s="1" t="s">
        <v>13500</v>
      </c>
      <c r="AD2753" t="s">
        <v>13495</v>
      </c>
      <c r="AE2753" s="1" t="s">
        <v>38</v>
      </c>
      <c r="AF2753" s="1" t="s">
        <v>38</v>
      </c>
      <c r="AG2753" t="s">
        <v>13526</v>
      </c>
      <c r="AH2753" t="s">
        <v>38</v>
      </c>
      <c r="AI2753" t="s">
        <v>13540</v>
      </c>
    </row>
    <row r="2754" spans="1:35" x14ac:dyDescent="0.25">
      <c r="A2754" s="1" t="s">
        <v>5598</v>
      </c>
      <c r="B2754" s="1" t="s">
        <v>30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s="1" t="s">
        <v>32</v>
      </c>
      <c r="I2754" s="1" t="s">
        <v>46</v>
      </c>
      <c r="J2754">
        <v>0</v>
      </c>
      <c r="K2754">
        <v>0</v>
      </c>
      <c r="L2754">
        <v>15</v>
      </c>
      <c r="M2754" s="1" t="s">
        <v>30</v>
      </c>
      <c r="N2754">
        <v>61</v>
      </c>
      <c r="O2754" s="1" t="s">
        <v>275</v>
      </c>
      <c r="P2754" s="1" t="s">
        <v>5599</v>
      </c>
      <c r="Q2754" s="1" t="s">
        <v>35</v>
      </c>
      <c r="R2754">
        <v>27</v>
      </c>
      <c r="S2754" s="1" t="s">
        <v>32</v>
      </c>
      <c r="T2754" s="1" t="s">
        <v>30</v>
      </c>
      <c r="U2754" s="1" t="s">
        <v>30</v>
      </c>
      <c r="V2754">
        <v>0</v>
      </c>
      <c r="W2754" s="1" t="s">
        <v>32</v>
      </c>
      <c r="X2754" s="1" t="s">
        <v>57</v>
      </c>
      <c r="Y2754" s="1" t="s">
        <v>37</v>
      </c>
      <c r="Z2754">
        <v>41</v>
      </c>
      <c r="AA2754">
        <v>2775</v>
      </c>
      <c r="AB2754" s="1" t="s">
        <v>13500</v>
      </c>
      <c r="AC2754" s="1" t="s">
        <v>13500</v>
      </c>
      <c r="AD2754" t="s">
        <v>13495</v>
      </c>
      <c r="AE2754" s="1" t="s">
        <v>38</v>
      </c>
      <c r="AF2754" s="1" t="s">
        <v>38</v>
      </c>
      <c r="AG2754" t="s">
        <v>13526</v>
      </c>
      <c r="AH2754" t="s">
        <v>38</v>
      </c>
      <c r="AI2754" t="s">
        <v>13540</v>
      </c>
    </row>
    <row r="2755" spans="1:35" x14ac:dyDescent="0.25">
      <c r="A2755" s="1" t="s">
        <v>5600</v>
      </c>
      <c r="B2755" s="1" t="s">
        <v>30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s="1" t="s">
        <v>32</v>
      </c>
      <c r="I2755" s="1" t="s">
        <v>31</v>
      </c>
      <c r="J2755">
        <v>76</v>
      </c>
      <c r="K2755">
        <v>0</v>
      </c>
      <c r="L2755">
        <v>4</v>
      </c>
      <c r="M2755" s="1" t="s">
        <v>32</v>
      </c>
      <c r="N2755">
        <v>0</v>
      </c>
      <c r="O2755" s="1" t="s">
        <v>49</v>
      </c>
      <c r="P2755" s="1" t="s">
        <v>5601</v>
      </c>
      <c r="Q2755" s="1" t="s">
        <v>35</v>
      </c>
      <c r="R2755">
        <v>58</v>
      </c>
      <c r="S2755" s="1" t="s">
        <v>30</v>
      </c>
      <c r="T2755" s="1" t="s">
        <v>30</v>
      </c>
      <c r="U2755" s="1" t="s">
        <v>30</v>
      </c>
      <c r="V2755">
        <v>0</v>
      </c>
      <c r="W2755" s="1" t="s">
        <v>32</v>
      </c>
      <c r="X2755" s="1" t="s">
        <v>36</v>
      </c>
      <c r="Y2755" s="1" t="s">
        <v>58</v>
      </c>
      <c r="Z2755">
        <v>45</v>
      </c>
      <c r="AA2755">
        <v>1933</v>
      </c>
      <c r="AB2755" s="1" t="s">
        <v>13500</v>
      </c>
      <c r="AC2755" s="1" t="s">
        <v>13500</v>
      </c>
      <c r="AD2755" t="s">
        <v>13494</v>
      </c>
      <c r="AE2755" s="1" t="s">
        <v>38</v>
      </c>
      <c r="AF2755" s="1" t="s">
        <v>38</v>
      </c>
      <c r="AG2755" t="s">
        <v>13526</v>
      </c>
      <c r="AH2755" t="s">
        <v>38</v>
      </c>
      <c r="AI2755" t="s">
        <v>13540</v>
      </c>
    </row>
    <row r="2756" spans="1:35" x14ac:dyDescent="0.25">
      <c r="A2756" s="1" t="s">
        <v>5602</v>
      </c>
      <c r="B2756" s="1" t="s">
        <v>30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s="1" t="s">
        <v>32</v>
      </c>
      <c r="I2756" s="1" t="s">
        <v>31</v>
      </c>
      <c r="J2756">
        <v>9</v>
      </c>
      <c r="K2756">
        <v>0</v>
      </c>
      <c r="L2756">
        <v>3</v>
      </c>
      <c r="M2756" s="1" t="s">
        <v>32</v>
      </c>
      <c r="N2756">
        <v>0</v>
      </c>
      <c r="O2756" s="1" t="s">
        <v>114</v>
      </c>
      <c r="P2756" s="1" t="s">
        <v>5603</v>
      </c>
      <c r="Q2756" s="1" t="s">
        <v>35</v>
      </c>
      <c r="R2756">
        <v>66</v>
      </c>
      <c r="S2756" s="1" t="s">
        <v>30</v>
      </c>
      <c r="T2756" s="1" t="s">
        <v>32</v>
      </c>
      <c r="U2756" s="1" t="s">
        <v>30</v>
      </c>
      <c r="V2756">
        <v>0</v>
      </c>
      <c r="W2756" s="1" t="s">
        <v>30</v>
      </c>
      <c r="X2756" s="1" t="s">
        <v>36</v>
      </c>
      <c r="Y2756" s="1" t="s">
        <v>58</v>
      </c>
      <c r="Z2756">
        <v>43</v>
      </c>
      <c r="AA2756">
        <v>225</v>
      </c>
      <c r="AB2756" s="1" t="s">
        <v>13500</v>
      </c>
      <c r="AC2756" s="1" t="s">
        <v>13500</v>
      </c>
      <c r="AD2756" t="s">
        <v>13496</v>
      </c>
      <c r="AE2756" s="1" t="s">
        <v>38</v>
      </c>
      <c r="AF2756" s="1" t="s">
        <v>38</v>
      </c>
      <c r="AG2756" t="s">
        <v>13526</v>
      </c>
      <c r="AH2756" t="s">
        <v>38</v>
      </c>
      <c r="AI2756" t="s">
        <v>13538</v>
      </c>
    </row>
    <row r="2757" spans="1:35" x14ac:dyDescent="0.25">
      <c r="A2757" s="1" t="s">
        <v>5604</v>
      </c>
      <c r="B2757" s="1" t="s">
        <v>30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s="1" t="s">
        <v>32</v>
      </c>
      <c r="I2757" s="1" t="s">
        <v>31</v>
      </c>
      <c r="J2757">
        <v>93</v>
      </c>
      <c r="K2757">
        <v>0</v>
      </c>
      <c r="L2757">
        <v>12</v>
      </c>
      <c r="M2757" s="1" t="s">
        <v>32</v>
      </c>
      <c r="N2757">
        <v>0</v>
      </c>
      <c r="O2757" s="1" t="s">
        <v>119</v>
      </c>
      <c r="P2757" s="1" t="s">
        <v>5605</v>
      </c>
      <c r="Q2757" s="1" t="s">
        <v>42</v>
      </c>
      <c r="R2757">
        <v>25</v>
      </c>
      <c r="S2757" s="1" t="s">
        <v>32</v>
      </c>
      <c r="T2757" s="1" t="s">
        <v>30</v>
      </c>
      <c r="U2757" s="1" t="s">
        <v>30</v>
      </c>
      <c r="V2757">
        <v>0</v>
      </c>
      <c r="W2757" s="1" t="s">
        <v>32</v>
      </c>
      <c r="X2757" s="1" t="s">
        <v>43</v>
      </c>
      <c r="Y2757" s="1" t="s">
        <v>58</v>
      </c>
      <c r="Z2757">
        <v>41</v>
      </c>
      <c r="AA2757">
        <v>1145</v>
      </c>
      <c r="AB2757" s="1" t="s">
        <v>13500</v>
      </c>
      <c r="AC2757" s="1" t="s">
        <v>13500</v>
      </c>
      <c r="AD2757" t="s">
        <v>13495</v>
      </c>
      <c r="AE2757" s="1" t="s">
        <v>38</v>
      </c>
      <c r="AF2757" s="1" t="s">
        <v>38</v>
      </c>
      <c r="AG2757" t="s">
        <v>13526</v>
      </c>
      <c r="AH2757" t="s">
        <v>38</v>
      </c>
      <c r="AI2757" t="s">
        <v>13539</v>
      </c>
    </row>
    <row r="2758" spans="1:35" x14ac:dyDescent="0.25">
      <c r="A2758" s="1" t="s">
        <v>5606</v>
      </c>
      <c r="B2758" s="1" t="s">
        <v>30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s="1" t="s">
        <v>32</v>
      </c>
      <c r="I2758" s="1" t="s">
        <v>31</v>
      </c>
      <c r="J2758">
        <v>120</v>
      </c>
      <c r="K2758">
        <v>0</v>
      </c>
      <c r="L2758">
        <v>3</v>
      </c>
      <c r="M2758" s="1" t="s">
        <v>32</v>
      </c>
      <c r="N2758">
        <v>0</v>
      </c>
      <c r="O2758" s="1" t="s">
        <v>156</v>
      </c>
      <c r="P2758" s="1" t="s">
        <v>5607</v>
      </c>
      <c r="Q2758" s="1" t="s">
        <v>42</v>
      </c>
      <c r="R2758">
        <v>39</v>
      </c>
      <c r="S2758" s="1" t="s">
        <v>30</v>
      </c>
      <c r="T2758" s="1" t="s">
        <v>30</v>
      </c>
      <c r="U2758" s="1" t="s">
        <v>30</v>
      </c>
      <c r="V2758">
        <v>0</v>
      </c>
      <c r="W2758" s="1" t="s">
        <v>32</v>
      </c>
      <c r="X2758" s="1" t="s">
        <v>36</v>
      </c>
      <c r="Y2758" s="1" t="s">
        <v>37</v>
      </c>
      <c r="Z2758">
        <v>41</v>
      </c>
      <c r="AA2758">
        <v>2360</v>
      </c>
      <c r="AB2758" s="1" t="s">
        <v>13500</v>
      </c>
      <c r="AC2758" s="1" t="s">
        <v>13500</v>
      </c>
      <c r="AD2758" t="s">
        <v>13494</v>
      </c>
      <c r="AE2758" s="1" t="s">
        <v>38</v>
      </c>
      <c r="AF2758" s="1" t="s">
        <v>38</v>
      </c>
      <c r="AG2758" t="s">
        <v>13526</v>
      </c>
      <c r="AH2758" t="s">
        <v>38</v>
      </c>
      <c r="AI2758" t="s">
        <v>13540</v>
      </c>
    </row>
    <row r="2759" spans="1:35" x14ac:dyDescent="0.25">
      <c r="A2759" s="1" t="s">
        <v>5608</v>
      </c>
      <c r="B2759" s="1" t="s">
        <v>30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s="1" t="s">
        <v>32</v>
      </c>
      <c r="I2759" s="1" t="s">
        <v>31</v>
      </c>
      <c r="J2759">
        <v>389</v>
      </c>
      <c r="K2759">
        <v>0</v>
      </c>
      <c r="L2759">
        <v>2</v>
      </c>
      <c r="M2759" s="1" t="s">
        <v>30</v>
      </c>
      <c r="N2759">
        <v>75</v>
      </c>
      <c r="O2759" s="1" t="s">
        <v>103</v>
      </c>
      <c r="P2759" s="1" t="s">
        <v>5609</v>
      </c>
      <c r="Q2759" s="1" t="s">
        <v>35</v>
      </c>
      <c r="R2759">
        <v>70</v>
      </c>
      <c r="S2759" s="1" t="s">
        <v>30</v>
      </c>
      <c r="T2759" s="1" t="s">
        <v>32</v>
      </c>
      <c r="U2759" s="1" t="s">
        <v>30</v>
      </c>
      <c r="V2759">
        <v>0</v>
      </c>
      <c r="W2759" s="1" t="s">
        <v>32</v>
      </c>
      <c r="X2759" s="1" t="s">
        <v>36</v>
      </c>
      <c r="Y2759" s="1" t="s">
        <v>37</v>
      </c>
      <c r="Z2759">
        <v>42</v>
      </c>
      <c r="AA2759">
        <v>2007</v>
      </c>
      <c r="AB2759" s="1" t="s">
        <v>13500</v>
      </c>
      <c r="AC2759" s="1" t="s">
        <v>13500</v>
      </c>
      <c r="AD2759" t="s">
        <v>13496</v>
      </c>
      <c r="AE2759" s="1" t="s">
        <v>38</v>
      </c>
      <c r="AF2759" s="1" t="s">
        <v>38</v>
      </c>
      <c r="AG2759" t="s">
        <v>13527</v>
      </c>
      <c r="AH2759" t="s">
        <v>38</v>
      </c>
      <c r="AI2759" t="s">
        <v>13540</v>
      </c>
    </row>
    <row r="2760" spans="1:35" x14ac:dyDescent="0.25">
      <c r="A2760" s="1" t="s">
        <v>5610</v>
      </c>
      <c r="B2760" s="1" t="s">
        <v>30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s="1" t="s">
        <v>32</v>
      </c>
      <c r="I2760" s="1" t="s">
        <v>31</v>
      </c>
      <c r="J2760">
        <v>61</v>
      </c>
      <c r="K2760">
        <v>0</v>
      </c>
      <c r="L2760">
        <v>5</v>
      </c>
      <c r="M2760" s="1" t="s">
        <v>32</v>
      </c>
      <c r="N2760">
        <v>0</v>
      </c>
      <c r="O2760" s="1" t="s">
        <v>74</v>
      </c>
      <c r="P2760" s="1" t="s">
        <v>5611</v>
      </c>
      <c r="Q2760" s="1" t="s">
        <v>35</v>
      </c>
      <c r="R2760">
        <v>50</v>
      </c>
      <c r="S2760" s="1" t="s">
        <v>30</v>
      </c>
      <c r="T2760" s="1" t="s">
        <v>30</v>
      </c>
      <c r="U2760" s="1" t="s">
        <v>30</v>
      </c>
      <c r="V2760">
        <v>0</v>
      </c>
      <c r="W2760" s="1" t="s">
        <v>30</v>
      </c>
      <c r="X2760" s="1" t="s">
        <v>36</v>
      </c>
      <c r="Y2760" s="1" t="s">
        <v>58</v>
      </c>
      <c r="Z2760">
        <v>52</v>
      </c>
      <c r="AA2760">
        <v>655</v>
      </c>
      <c r="AB2760" s="1" t="s">
        <v>13500</v>
      </c>
      <c r="AC2760" s="1" t="s">
        <v>13500</v>
      </c>
      <c r="AD2760" t="s">
        <v>13494</v>
      </c>
      <c r="AE2760" s="1" t="s">
        <v>38</v>
      </c>
      <c r="AF2760" s="1" t="s">
        <v>38</v>
      </c>
      <c r="AG2760" t="s">
        <v>13526</v>
      </c>
      <c r="AH2760" t="s">
        <v>38</v>
      </c>
      <c r="AI2760" t="s">
        <v>13539</v>
      </c>
    </row>
    <row r="2761" spans="1:35" x14ac:dyDescent="0.25">
      <c r="A2761" s="1" t="s">
        <v>5612</v>
      </c>
      <c r="B2761" s="1" t="s">
        <v>30</v>
      </c>
      <c r="C2761">
        <v>1</v>
      </c>
      <c r="D2761">
        <v>2</v>
      </c>
      <c r="E2761">
        <v>4</v>
      </c>
      <c r="F2761">
        <v>4</v>
      </c>
      <c r="G2761">
        <v>14.8</v>
      </c>
      <c r="H2761" s="1" t="s">
        <v>32</v>
      </c>
      <c r="I2761" s="1" t="s">
        <v>31</v>
      </c>
      <c r="J2761">
        <v>4</v>
      </c>
      <c r="K2761">
        <v>0</v>
      </c>
      <c r="L2761">
        <v>0</v>
      </c>
      <c r="M2761" s="1" t="s">
        <v>30</v>
      </c>
      <c r="N2761">
        <v>0</v>
      </c>
      <c r="O2761" s="1" t="s">
        <v>171</v>
      </c>
      <c r="P2761" s="1" t="s">
        <v>5613</v>
      </c>
      <c r="Q2761" s="1" t="s">
        <v>35</v>
      </c>
      <c r="R2761">
        <v>61</v>
      </c>
      <c r="S2761" s="1" t="s">
        <v>30</v>
      </c>
      <c r="T2761" s="1" t="s">
        <v>30</v>
      </c>
      <c r="U2761" s="1" t="s">
        <v>30</v>
      </c>
      <c r="V2761">
        <v>0</v>
      </c>
      <c r="W2761" s="1" t="s">
        <v>30</v>
      </c>
      <c r="X2761" s="1" t="s">
        <v>36</v>
      </c>
      <c r="Y2761" s="1" t="s">
        <v>37</v>
      </c>
      <c r="Z2761">
        <v>8</v>
      </c>
      <c r="AA2761">
        <v>8</v>
      </c>
      <c r="AB2761" s="1" t="s">
        <v>13500</v>
      </c>
      <c r="AC2761" s="1" t="s">
        <v>13500</v>
      </c>
      <c r="AD2761" t="s">
        <v>13494</v>
      </c>
      <c r="AE2761" s="1" t="s">
        <v>38</v>
      </c>
      <c r="AF2761" s="1" t="s">
        <v>38</v>
      </c>
      <c r="AG2761" t="s">
        <v>13527</v>
      </c>
      <c r="AH2761" t="s">
        <v>38</v>
      </c>
      <c r="AI2761" t="s">
        <v>13538</v>
      </c>
    </row>
    <row r="2762" spans="1:35" x14ac:dyDescent="0.25">
      <c r="A2762" s="1" t="s">
        <v>5614</v>
      </c>
      <c r="B2762" s="1" t="s">
        <v>30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s="1" t="s">
        <v>32</v>
      </c>
      <c r="I2762" s="1" t="s">
        <v>31</v>
      </c>
      <c r="J2762">
        <v>5</v>
      </c>
      <c r="K2762">
        <v>0</v>
      </c>
      <c r="L2762">
        <v>6</v>
      </c>
      <c r="M2762" s="1" t="s">
        <v>32</v>
      </c>
      <c r="N2762">
        <v>0</v>
      </c>
      <c r="O2762" s="1" t="s">
        <v>272</v>
      </c>
      <c r="P2762" s="1" t="s">
        <v>5615</v>
      </c>
      <c r="Q2762" s="1" t="s">
        <v>42</v>
      </c>
      <c r="R2762">
        <v>70</v>
      </c>
      <c r="S2762" s="1" t="s">
        <v>30</v>
      </c>
      <c r="T2762" s="1" t="s">
        <v>32</v>
      </c>
      <c r="U2762" s="1" t="s">
        <v>30</v>
      </c>
      <c r="V2762">
        <v>0</v>
      </c>
      <c r="W2762" s="1" t="s">
        <v>30</v>
      </c>
      <c r="X2762" s="1" t="s">
        <v>36</v>
      </c>
      <c r="Y2762" s="1" t="s">
        <v>44</v>
      </c>
      <c r="Z2762">
        <v>28</v>
      </c>
      <c r="AA2762">
        <v>59</v>
      </c>
      <c r="AB2762" s="1" t="s">
        <v>13500</v>
      </c>
      <c r="AC2762" s="1" t="s">
        <v>13500</v>
      </c>
      <c r="AD2762" t="s">
        <v>13496</v>
      </c>
      <c r="AE2762" s="1" t="s">
        <v>38</v>
      </c>
      <c r="AF2762" s="1" t="s">
        <v>38</v>
      </c>
      <c r="AG2762" t="s">
        <v>13526</v>
      </c>
      <c r="AH2762" t="s">
        <v>38</v>
      </c>
      <c r="AI2762" t="s">
        <v>13538</v>
      </c>
    </row>
    <row r="2763" spans="1:35" x14ac:dyDescent="0.25">
      <c r="A2763" s="1" t="s">
        <v>5616</v>
      </c>
      <c r="B2763" s="1" t="s">
        <v>30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s="1" t="s">
        <v>32</v>
      </c>
      <c r="I2763" s="1" t="s">
        <v>46</v>
      </c>
      <c r="J2763">
        <v>0</v>
      </c>
      <c r="K2763">
        <v>0</v>
      </c>
      <c r="L2763">
        <v>2</v>
      </c>
      <c r="M2763" s="1" t="s">
        <v>32</v>
      </c>
      <c r="N2763">
        <v>0</v>
      </c>
      <c r="O2763" s="1" t="s">
        <v>471</v>
      </c>
      <c r="P2763" s="1" t="s">
        <v>5617</v>
      </c>
      <c r="Q2763" s="1" t="s">
        <v>42</v>
      </c>
      <c r="R2763">
        <v>75</v>
      </c>
      <c r="S2763" s="1" t="s">
        <v>30</v>
      </c>
      <c r="T2763" s="1" t="s">
        <v>32</v>
      </c>
      <c r="U2763" s="1" t="s">
        <v>30</v>
      </c>
      <c r="V2763">
        <v>0</v>
      </c>
      <c r="W2763" s="1" t="s">
        <v>32</v>
      </c>
      <c r="X2763" s="1" t="s">
        <v>36</v>
      </c>
      <c r="Y2763" s="1" t="s">
        <v>37</v>
      </c>
      <c r="Z2763">
        <v>57</v>
      </c>
      <c r="AA2763">
        <v>3123</v>
      </c>
      <c r="AB2763" s="1" t="s">
        <v>13500</v>
      </c>
      <c r="AC2763" s="1" t="s">
        <v>13500</v>
      </c>
      <c r="AD2763" t="s">
        <v>13496</v>
      </c>
      <c r="AE2763" s="1" t="s">
        <v>38</v>
      </c>
      <c r="AF2763" s="1" t="s">
        <v>38</v>
      </c>
      <c r="AG2763" t="s">
        <v>13527</v>
      </c>
      <c r="AH2763" t="s">
        <v>38</v>
      </c>
      <c r="AI2763" t="s">
        <v>13540</v>
      </c>
    </row>
    <row r="2764" spans="1:35" x14ac:dyDescent="0.25">
      <c r="A2764" s="1" t="s">
        <v>5618</v>
      </c>
      <c r="B2764" s="1" t="s">
        <v>30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s="1" t="s">
        <v>32</v>
      </c>
      <c r="I2764" s="1" t="s">
        <v>31</v>
      </c>
      <c r="J2764">
        <v>166</v>
      </c>
      <c r="K2764">
        <v>0</v>
      </c>
      <c r="L2764">
        <v>5</v>
      </c>
      <c r="M2764" s="1" t="s">
        <v>32</v>
      </c>
      <c r="N2764">
        <v>0</v>
      </c>
      <c r="O2764" s="1" t="s">
        <v>77</v>
      </c>
      <c r="P2764" s="1" t="s">
        <v>5619</v>
      </c>
      <c r="Q2764" s="1" t="s">
        <v>42</v>
      </c>
      <c r="R2764">
        <v>65</v>
      </c>
      <c r="S2764" s="1" t="s">
        <v>30</v>
      </c>
      <c r="T2764" s="1" t="s">
        <v>32</v>
      </c>
      <c r="U2764" s="1" t="s">
        <v>30</v>
      </c>
      <c r="V2764">
        <v>0</v>
      </c>
      <c r="W2764" s="1" t="s">
        <v>30</v>
      </c>
      <c r="X2764" s="1" t="s">
        <v>57</v>
      </c>
      <c r="Y2764" s="1" t="s">
        <v>37</v>
      </c>
      <c r="Z2764">
        <v>44</v>
      </c>
      <c r="AA2764">
        <v>3110</v>
      </c>
      <c r="AB2764" s="1" t="s">
        <v>13500</v>
      </c>
      <c r="AC2764" s="1" t="s">
        <v>13500</v>
      </c>
      <c r="AD2764" t="s">
        <v>13496</v>
      </c>
      <c r="AE2764" s="1" t="s">
        <v>38</v>
      </c>
      <c r="AF2764" s="1" t="s">
        <v>38</v>
      </c>
      <c r="AG2764" t="s">
        <v>13526</v>
      </c>
      <c r="AH2764" t="s">
        <v>38</v>
      </c>
      <c r="AI2764" t="s">
        <v>13540</v>
      </c>
    </row>
    <row r="2765" spans="1:35" x14ac:dyDescent="0.25">
      <c r="A2765" s="1" t="s">
        <v>5620</v>
      </c>
      <c r="B2765" s="1" t="s">
        <v>30</v>
      </c>
      <c r="C2765">
        <v>1</v>
      </c>
      <c r="D2765">
        <v>7</v>
      </c>
      <c r="E2765">
        <v>15</v>
      </c>
      <c r="F2765">
        <v>4</v>
      </c>
      <c r="G2765">
        <v>13.9</v>
      </c>
      <c r="H2765" s="1" t="s">
        <v>32</v>
      </c>
      <c r="I2765" s="1" t="s">
        <v>31</v>
      </c>
      <c r="J2765">
        <v>3</v>
      </c>
      <c r="K2765">
        <v>0</v>
      </c>
      <c r="L2765">
        <v>1</v>
      </c>
      <c r="M2765" s="1" t="s">
        <v>32</v>
      </c>
      <c r="N2765">
        <v>0</v>
      </c>
      <c r="O2765" s="1" t="s">
        <v>697</v>
      </c>
      <c r="P2765" s="1" t="s">
        <v>5621</v>
      </c>
      <c r="Q2765" s="1" t="s">
        <v>42</v>
      </c>
      <c r="R2765">
        <v>48</v>
      </c>
      <c r="S2765" s="1" t="s">
        <v>30</v>
      </c>
      <c r="T2765" s="1" t="s">
        <v>30</v>
      </c>
      <c r="U2765" s="1" t="s">
        <v>30</v>
      </c>
      <c r="V2765">
        <v>0</v>
      </c>
      <c r="W2765" s="1" t="s">
        <v>30</v>
      </c>
      <c r="X2765" s="1" t="s">
        <v>36</v>
      </c>
      <c r="Y2765" s="1" t="s">
        <v>37</v>
      </c>
      <c r="Z2765">
        <v>39</v>
      </c>
      <c r="AA2765">
        <v>39</v>
      </c>
      <c r="AB2765" s="1" t="s">
        <v>13500</v>
      </c>
      <c r="AC2765" s="1" t="s">
        <v>13500</v>
      </c>
      <c r="AD2765" t="s">
        <v>13494</v>
      </c>
      <c r="AE2765" s="1" t="s">
        <v>38</v>
      </c>
      <c r="AF2765" s="1" t="s">
        <v>38</v>
      </c>
      <c r="AG2765" t="s">
        <v>13527</v>
      </c>
      <c r="AH2765" t="s">
        <v>38</v>
      </c>
      <c r="AI2765" t="s">
        <v>13538</v>
      </c>
    </row>
    <row r="2766" spans="1:35" x14ac:dyDescent="0.25">
      <c r="A2766" s="1" t="s">
        <v>5622</v>
      </c>
      <c r="B2766" s="1" t="s">
        <v>30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s="1" t="s">
        <v>32</v>
      </c>
      <c r="I2766" s="1" t="s">
        <v>31</v>
      </c>
      <c r="J2766">
        <v>27</v>
      </c>
      <c r="K2766">
        <v>0</v>
      </c>
      <c r="L2766">
        <v>0</v>
      </c>
      <c r="M2766" s="1" t="s">
        <v>30</v>
      </c>
      <c r="N2766">
        <v>0</v>
      </c>
      <c r="O2766" s="1" t="s">
        <v>91</v>
      </c>
      <c r="P2766" s="1" t="s">
        <v>5623</v>
      </c>
      <c r="Q2766" s="1" t="s">
        <v>42</v>
      </c>
      <c r="R2766">
        <v>35</v>
      </c>
      <c r="S2766" s="1" t="s">
        <v>30</v>
      </c>
      <c r="T2766" s="1" t="s">
        <v>30</v>
      </c>
      <c r="U2766" s="1" t="s">
        <v>30</v>
      </c>
      <c r="V2766">
        <v>0</v>
      </c>
      <c r="W2766" s="1" t="s">
        <v>30</v>
      </c>
      <c r="X2766" s="1" t="s">
        <v>36</v>
      </c>
      <c r="Y2766" s="1" t="s">
        <v>58</v>
      </c>
      <c r="Z2766">
        <v>9</v>
      </c>
      <c r="AA2766">
        <v>41</v>
      </c>
      <c r="AB2766" s="1" t="s">
        <v>13500</v>
      </c>
      <c r="AC2766" s="1" t="s">
        <v>13500</v>
      </c>
      <c r="AD2766" t="s">
        <v>13494</v>
      </c>
      <c r="AE2766" s="1" t="s">
        <v>38</v>
      </c>
      <c r="AF2766" s="1" t="s">
        <v>38</v>
      </c>
      <c r="AG2766" t="s">
        <v>13527</v>
      </c>
      <c r="AH2766" t="s">
        <v>38</v>
      </c>
      <c r="AI2766" t="s">
        <v>13538</v>
      </c>
    </row>
    <row r="2767" spans="1:35" x14ac:dyDescent="0.25">
      <c r="A2767" s="1" t="s">
        <v>5624</v>
      </c>
      <c r="B2767" s="1" t="s">
        <v>30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s="1" t="s">
        <v>32</v>
      </c>
      <c r="I2767" s="1" t="s">
        <v>31</v>
      </c>
      <c r="J2767">
        <v>321</v>
      </c>
      <c r="K2767">
        <v>0</v>
      </c>
      <c r="L2767">
        <v>13</v>
      </c>
      <c r="M2767" s="1" t="s">
        <v>32</v>
      </c>
      <c r="N2767">
        <v>0</v>
      </c>
      <c r="O2767" s="1" t="s">
        <v>153</v>
      </c>
      <c r="P2767" s="1" t="s">
        <v>5625</v>
      </c>
      <c r="Q2767" s="1" t="s">
        <v>35</v>
      </c>
      <c r="R2767">
        <v>43</v>
      </c>
      <c r="S2767" s="1" t="s">
        <v>30</v>
      </c>
      <c r="T2767" s="1" t="s">
        <v>30</v>
      </c>
      <c r="U2767" s="1" t="s">
        <v>30</v>
      </c>
      <c r="V2767">
        <v>0</v>
      </c>
      <c r="W2767" s="1" t="s">
        <v>32</v>
      </c>
      <c r="X2767" s="1" t="s">
        <v>43</v>
      </c>
      <c r="Y2767" s="1" t="s">
        <v>37</v>
      </c>
      <c r="Z2767">
        <v>62</v>
      </c>
      <c r="AA2767">
        <v>4035</v>
      </c>
      <c r="AB2767" s="1" t="s">
        <v>13500</v>
      </c>
      <c r="AC2767" s="1" t="s">
        <v>13500</v>
      </c>
      <c r="AD2767" t="s">
        <v>13494</v>
      </c>
      <c r="AE2767" s="1" t="s">
        <v>38</v>
      </c>
      <c r="AF2767" s="1" t="s">
        <v>38</v>
      </c>
      <c r="AG2767" t="s">
        <v>13526</v>
      </c>
      <c r="AH2767" t="s">
        <v>38</v>
      </c>
      <c r="AI2767" t="s">
        <v>13540</v>
      </c>
    </row>
    <row r="2768" spans="1:35" x14ac:dyDescent="0.25">
      <c r="A2768" s="1" t="s">
        <v>5626</v>
      </c>
      <c r="B2768" s="1" t="s">
        <v>30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s="1" t="s">
        <v>32</v>
      </c>
      <c r="I2768" s="1" t="s">
        <v>31</v>
      </c>
      <c r="J2768">
        <v>16</v>
      </c>
      <c r="K2768">
        <v>0</v>
      </c>
      <c r="L2768">
        <v>1</v>
      </c>
      <c r="M2768" s="1" t="s">
        <v>32</v>
      </c>
      <c r="N2768">
        <v>0</v>
      </c>
      <c r="O2768" s="1" t="s">
        <v>91</v>
      </c>
      <c r="P2768" s="1" t="s">
        <v>5627</v>
      </c>
      <c r="Q2768" s="1" t="s">
        <v>35</v>
      </c>
      <c r="R2768">
        <v>72</v>
      </c>
      <c r="S2768" s="1" t="s">
        <v>30</v>
      </c>
      <c r="T2768" s="1" t="s">
        <v>32</v>
      </c>
      <c r="U2768" s="1" t="s">
        <v>30</v>
      </c>
      <c r="V2768">
        <v>0</v>
      </c>
      <c r="W2768" s="1" t="s">
        <v>30</v>
      </c>
      <c r="X2768" s="1" t="s">
        <v>36</v>
      </c>
      <c r="Y2768" s="1" t="s">
        <v>37</v>
      </c>
      <c r="Z2768">
        <v>12</v>
      </c>
      <c r="AA2768">
        <v>31</v>
      </c>
      <c r="AB2768" s="1" t="s">
        <v>13500</v>
      </c>
      <c r="AC2768" s="1" t="s">
        <v>13500</v>
      </c>
      <c r="AD2768" t="s">
        <v>13496</v>
      </c>
      <c r="AE2768" s="1" t="s">
        <v>38</v>
      </c>
      <c r="AF2768" s="1" t="s">
        <v>38</v>
      </c>
      <c r="AG2768" t="s">
        <v>13527</v>
      </c>
      <c r="AH2768" t="s">
        <v>38</v>
      </c>
      <c r="AI2768" t="s">
        <v>13538</v>
      </c>
    </row>
    <row r="2769" spans="1:35" x14ac:dyDescent="0.25">
      <c r="A2769" s="1" t="s">
        <v>5628</v>
      </c>
      <c r="B2769" s="1" t="s">
        <v>30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s="1" t="s">
        <v>32</v>
      </c>
      <c r="I2769" s="1" t="s">
        <v>31</v>
      </c>
      <c r="J2769">
        <v>76</v>
      </c>
      <c r="K2769">
        <v>0</v>
      </c>
      <c r="L2769">
        <v>16</v>
      </c>
      <c r="M2769" s="1" t="s">
        <v>32</v>
      </c>
      <c r="N2769">
        <v>0</v>
      </c>
      <c r="O2769" s="1" t="s">
        <v>202</v>
      </c>
      <c r="P2769" s="1" t="s">
        <v>5629</v>
      </c>
      <c r="Q2769" s="1" t="s">
        <v>42</v>
      </c>
      <c r="R2769">
        <v>32</v>
      </c>
      <c r="S2769" s="1" t="s">
        <v>30</v>
      </c>
      <c r="T2769" s="1" t="s">
        <v>30</v>
      </c>
      <c r="U2769" s="1" t="s">
        <v>30</v>
      </c>
      <c r="V2769">
        <v>0</v>
      </c>
      <c r="W2769" s="1" t="s">
        <v>30</v>
      </c>
      <c r="X2769" s="1" t="s">
        <v>36</v>
      </c>
      <c r="Y2769" s="1" t="s">
        <v>58</v>
      </c>
      <c r="Z2769">
        <v>17</v>
      </c>
      <c r="AA2769">
        <v>463</v>
      </c>
      <c r="AB2769" s="1" t="s">
        <v>13500</v>
      </c>
      <c r="AC2769" s="1" t="s">
        <v>13500</v>
      </c>
      <c r="AD2769" t="s">
        <v>13494</v>
      </c>
      <c r="AE2769" s="1" t="s">
        <v>38</v>
      </c>
      <c r="AF2769" s="1" t="s">
        <v>38</v>
      </c>
      <c r="AG2769" t="s">
        <v>13526</v>
      </c>
      <c r="AH2769" t="s">
        <v>38</v>
      </c>
      <c r="AI2769" t="s">
        <v>13539</v>
      </c>
    </row>
    <row r="2770" spans="1:35" x14ac:dyDescent="0.25">
      <c r="A2770" s="1" t="s">
        <v>5630</v>
      </c>
      <c r="B2770" s="1" t="s">
        <v>30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s="1" t="s">
        <v>32</v>
      </c>
      <c r="I2770" s="1" t="s">
        <v>31</v>
      </c>
      <c r="J2770">
        <v>168</v>
      </c>
      <c r="K2770">
        <v>0</v>
      </c>
      <c r="L2770">
        <v>10</v>
      </c>
      <c r="M2770" s="1" t="s">
        <v>32</v>
      </c>
      <c r="N2770">
        <v>0</v>
      </c>
      <c r="O2770" s="1" t="s">
        <v>197</v>
      </c>
      <c r="P2770" s="1" t="s">
        <v>5631</v>
      </c>
      <c r="Q2770" s="1" t="s">
        <v>42</v>
      </c>
      <c r="R2770">
        <v>30</v>
      </c>
      <c r="S2770" s="1" t="s">
        <v>30</v>
      </c>
      <c r="T2770" s="1" t="s">
        <v>30</v>
      </c>
      <c r="U2770" s="1" t="s">
        <v>30</v>
      </c>
      <c r="V2770">
        <v>0</v>
      </c>
      <c r="W2770" s="1" t="s">
        <v>32</v>
      </c>
      <c r="X2770" s="1" t="s">
        <v>57</v>
      </c>
      <c r="Y2770" s="1" t="s">
        <v>37</v>
      </c>
      <c r="Z2770">
        <v>37</v>
      </c>
      <c r="AA2770">
        <v>2368</v>
      </c>
      <c r="AB2770" s="1" t="s">
        <v>13500</v>
      </c>
      <c r="AC2770" s="1" t="s">
        <v>13500</v>
      </c>
      <c r="AD2770" t="s">
        <v>13495</v>
      </c>
      <c r="AE2770" s="1" t="s">
        <v>38</v>
      </c>
      <c r="AF2770" s="1" t="s">
        <v>38</v>
      </c>
      <c r="AG2770" t="s">
        <v>13526</v>
      </c>
      <c r="AH2770" t="s">
        <v>38</v>
      </c>
      <c r="AI2770" t="s">
        <v>13540</v>
      </c>
    </row>
    <row r="2771" spans="1:35" x14ac:dyDescent="0.25">
      <c r="A2771" s="1" t="s">
        <v>5632</v>
      </c>
      <c r="B2771" s="1" t="s">
        <v>30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s="1" t="s">
        <v>32</v>
      </c>
      <c r="I2771" s="1" t="s">
        <v>31</v>
      </c>
      <c r="J2771">
        <v>286</v>
      </c>
      <c r="K2771">
        <v>0</v>
      </c>
      <c r="L2771">
        <v>0</v>
      </c>
      <c r="M2771" s="1" t="s">
        <v>30</v>
      </c>
      <c r="N2771">
        <v>0</v>
      </c>
      <c r="O2771" s="1" t="s">
        <v>122</v>
      </c>
      <c r="P2771" s="1" t="s">
        <v>5633</v>
      </c>
      <c r="Q2771" s="1" t="s">
        <v>35</v>
      </c>
      <c r="R2771">
        <v>48</v>
      </c>
      <c r="S2771" s="1" t="s">
        <v>30</v>
      </c>
      <c r="T2771" s="1" t="s">
        <v>30</v>
      </c>
      <c r="U2771" s="1" t="s">
        <v>30</v>
      </c>
      <c r="V2771">
        <v>0</v>
      </c>
      <c r="W2771" s="1" t="s">
        <v>30</v>
      </c>
      <c r="X2771" s="1" t="s">
        <v>57</v>
      </c>
      <c r="Y2771" s="1" t="s">
        <v>58</v>
      </c>
      <c r="Z2771">
        <v>7</v>
      </c>
      <c r="AA2771">
        <v>384</v>
      </c>
      <c r="AB2771" s="1" t="s">
        <v>13500</v>
      </c>
      <c r="AC2771" s="1" t="s">
        <v>13500</v>
      </c>
      <c r="AD2771" t="s">
        <v>13494</v>
      </c>
      <c r="AE2771" s="1" t="s">
        <v>38</v>
      </c>
      <c r="AF2771" s="1" t="s">
        <v>38</v>
      </c>
      <c r="AG2771" t="s">
        <v>13527</v>
      </c>
      <c r="AH2771" t="s">
        <v>38</v>
      </c>
      <c r="AI2771" t="s">
        <v>13540</v>
      </c>
    </row>
    <row r="2772" spans="1:35" x14ac:dyDescent="0.25">
      <c r="A2772" s="1" t="s">
        <v>5634</v>
      </c>
      <c r="B2772" s="1" t="s">
        <v>30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s="1" t="s">
        <v>32</v>
      </c>
      <c r="I2772" s="1" t="s">
        <v>31</v>
      </c>
      <c r="J2772">
        <v>6</v>
      </c>
      <c r="K2772">
        <v>0</v>
      </c>
      <c r="L2772">
        <v>0</v>
      </c>
      <c r="M2772" s="1" t="s">
        <v>30</v>
      </c>
      <c r="N2772">
        <v>0</v>
      </c>
      <c r="O2772" s="1" t="s">
        <v>156</v>
      </c>
      <c r="P2772" s="1" t="s">
        <v>5635</v>
      </c>
      <c r="Q2772" s="1" t="s">
        <v>35</v>
      </c>
      <c r="R2772">
        <v>37</v>
      </c>
      <c r="S2772" s="1" t="s">
        <v>30</v>
      </c>
      <c r="T2772" s="1" t="s">
        <v>30</v>
      </c>
      <c r="U2772" s="1" t="s">
        <v>30</v>
      </c>
      <c r="V2772">
        <v>0</v>
      </c>
      <c r="W2772" s="1" t="s">
        <v>30</v>
      </c>
      <c r="X2772" s="1" t="s">
        <v>36</v>
      </c>
      <c r="Y2772" s="1" t="s">
        <v>37</v>
      </c>
      <c r="Z2772">
        <v>12</v>
      </c>
      <c r="AA2772">
        <v>26</v>
      </c>
      <c r="AB2772" s="1" t="s">
        <v>13500</v>
      </c>
      <c r="AC2772" s="1" t="s">
        <v>13500</v>
      </c>
      <c r="AD2772" t="s">
        <v>13494</v>
      </c>
      <c r="AE2772" s="1" t="s">
        <v>38</v>
      </c>
      <c r="AF2772" s="1" t="s">
        <v>38</v>
      </c>
      <c r="AG2772" t="s">
        <v>13527</v>
      </c>
      <c r="AH2772" t="s">
        <v>38</v>
      </c>
      <c r="AI2772" t="s">
        <v>13538</v>
      </c>
    </row>
    <row r="2773" spans="1:35" x14ac:dyDescent="0.25">
      <c r="A2773" s="1" t="s">
        <v>5636</v>
      </c>
      <c r="B2773" s="1" t="s">
        <v>30</v>
      </c>
      <c r="C2773">
        <v>2</v>
      </c>
      <c r="D2773">
        <v>9</v>
      </c>
      <c r="E2773">
        <v>19</v>
      </c>
      <c r="F2773">
        <v>8</v>
      </c>
      <c r="G2773">
        <v>25.6</v>
      </c>
      <c r="H2773" s="1" t="s">
        <v>32</v>
      </c>
      <c r="I2773" s="1" t="s">
        <v>31</v>
      </c>
      <c r="J2773">
        <v>5</v>
      </c>
      <c r="K2773">
        <v>0</v>
      </c>
      <c r="L2773">
        <v>0</v>
      </c>
      <c r="M2773" s="1" t="s">
        <v>30</v>
      </c>
      <c r="N2773">
        <v>0</v>
      </c>
      <c r="O2773" s="1" t="s">
        <v>275</v>
      </c>
      <c r="P2773" s="1" t="s">
        <v>5637</v>
      </c>
      <c r="Q2773" s="1" t="s">
        <v>35</v>
      </c>
      <c r="R2773">
        <v>61</v>
      </c>
      <c r="S2773" s="1" t="s">
        <v>30</v>
      </c>
      <c r="T2773" s="1" t="s">
        <v>30</v>
      </c>
      <c r="U2773" s="1" t="s">
        <v>30</v>
      </c>
      <c r="V2773">
        <v>0</v>
      </c>
      <c r="W2773" s="1" t="s">
        <v>30</v>
      </c>
      <c r="X2773" s="1" t="s">
        <v>36</v>
      </c>
      <c r="Y2773" s="1" t="s">
        <v>58</v>
      </c>
      <c r="Z2773">
        <v>8</v>
      </c>
      <c r="AA2773">
        <v>13</v>
      </c>
      <c r="AB2773" s="1" t="s">
        <v>13500</v>
      </c>
      <c r="AC2773" s="1" t="s">
        <v>13500</v>
      </c>
      <c r="AD2773" t="s">
        <v>13494</v>
      </c>
      <c r="AE2773" s="1" t="s">
        <v>38</v>
      </c>
      <c r="AF2773" s="1" t="s">
        <v>38</v>
      </c>
      <c r="AG2773" t="s">
        <v>13527</v>
      </c>
      <c r="AH2773" t="s">
        <v>38</v>
      </c>
      <c r="AI2773" t="s">
        <v>13538</v>
      </c>
    </row>
    <row r="2774" spans="1:35" x14ac:dyDescent="0.25">
      <c r="A2774" s="1" t="s">
        <v>5638</v>
      </c>
      <c r="B2774" s="1" t="s">
        <v>30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s="1" t="s">
        <v>32</v>
      </c>
      <c r="I2774" s="1" t="s">
        <v>31</v>
      </c>
      <c r="J2774">
        <v>81</v>
      </c>
      <c r="K2774">
        <v>0</v>
      </c>
      <c r="L2774">
        <v>1</v>
      </c>
      <c r="M2774" s="1" t="s">
        <v>30</v>
      </c>
      <c r="N2774">
        <v>17</v>
      </c>
      <c r="O2774" s="1" t="s">
        <v>83</v>
      </c>
      <c r="P2774" s="1" t="s">
        <v>5639</v>
      </c>
      <c r="Q2774" s="1" t="s">
        <v>42</v>
      </c>
      <c r="R2774">
        <v>69</v>
      </c>
      <c r="S2774" s="1" t="s">
        <v>30</v>
      </c>
      <c r="T2774" s="1" t="s">
        <v>32</v>
      </c>
      <c r="U2774" s="1" t="s">
        <v>30</v>
      </c>
      <c r="V2774">
        <v>0</v>
      </c>
      <c r="W2774" s="1" t="s">
        <v>30</v>
      </c>
      <c r="X2774" s="1" t="s">
        <v>36</v>
      </c>
      <c r="Y2774" s="1" t="s">
        <v>37</v>
      </c>
      <c r="Z2774">
        <v>55</v>
      </c>
      <c r="AA2774">
        <v>2244</v>
      </c>
      <c r="AB2774" s="1" t="s">
        <v>13500</v>
      </c>
      <c r="AC2774" s="1" t="s">
        <v>13500</v>
      </c>
      <c r="AD2774" t="s">
        <v>13496</v>
      </c>
      <c r="AE2774" s="1" t="s">
        <v>38</v>
      </c>
      <c r="AF2774" s="1" t="s">
        <v>38</v>
      </c>
      <c r="AG2774" t="s">
        <v>13527</v>
      </c>
      <c r="AH2774" t="s">
        <v>38</v>
      </c>
      <c r="AI2774" t="s">
        <v>13540</v>
      </c>
    </row>
    <row r="2775" spans="1:35" x14ac:dyDescent="0.25">
      <c r="A2775" s="1" t="s">
        <v>5640</v>
      </c>
      <c r="B2775" s="1" t="s">
        <v>30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s="1" t="s">
        <v>32</v>
      </c>
      <c r="I2775" s="1" t="s">
        <v>31</v>
      </c>
      <c r="J2775">
        <v>137</v>
      </c>
      <c r="K2775">
        <v>0</v>
      </c>
      <c r="L2775">
        <v>5</v>
      </c>
      <c r="M2775" s="1" t="s">
        <v>32</v>
      </c>
      <c r="N2775">
        <v>0</v>
      </c>
      <c r="O2775" s="1" t="s">
        <v>40</v>
      </c>
      <c r="P2775" s="1" t="s">
        <v>5641</v>
      </c>
      <c r="Q2775" s="1" t="s">
        <v>35</v>
      </c>
      <c r="R2775">
        <v>62</v>
      </c>
      <c r="S2775" s="1" t="s">
        <v>30</v>
      </c>
      <c r="T2775" s="1" t="s">
        <v>30</v>
      </c>
      <c r="U2775" s="1" t="s">
        <v>30</v>
      </c>
      <c r="V2775">
        <v>0</v>
      </c>
      <c r="W2775" s="1" t="s">
        <v>30</v>
      </c>
      <c r="X2775" s="1" t="s">
        <v>43</v>
      </c>
      <c r="Y2775" s="1" t="s">
        <v>37</v>
      </c>
      <c r="Z2775">
        <v>40</v>
      </c>
      <c r="AA2775">
        <v>1106</v>
      </c>
      <c r="AB2775" s="1" t="s">
        <v>13500</v>
      </c>
      <c r="AC2775" s="1" t="s">
        <v>13500</v>
      </c>
      <c r="AD2775" t="s">
        <v>13494</v>
      </c>
      <c r="AE2775" s="1" t="s">
        <v>38</v>
      </c>
      <c r="AF2775" s="1" t="s">
        <v>38</v>
      </c>
      <c r="AG2775" t="s">
        <v>13526</v>
      </c>
      <c r="AH2775" t="s">
        <v>38</v>
      </c>
      <c r="AI2775" t="s">
        <v>13539</v>
      </c>
    </row>
    <row r="2776" spans="1:35" x14ac:dyDescent="0.25">
      <c r="A2776" s="1" t="s">
        <v>5642</v>
      </c>
      <c r="B2776" s="1" t="s">
        <v>30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s="1" t="s">
        <v>32</v>
      </c>
      <c r="I2776" s="1" t="s">
        <v>31</v>
      </c>
      <c r="J2776">
        <v>44</v>
      </c>
      <c r="K2776">
        <v>0</v>
      </c>
      <c r="L2776">
        <v>8</v>
      </c>
      <c r="M2776" s="1" t="s">
        <v>32</v>
      </c>
      <c r="N2776">
        <v>0</v>
      </c>
      <c r="O2776" s="1" t="s">
        <v>114</v>
      </c>
      <c r="P2776" s="1" t="s">
        <v>5643</v>
      </c>
      <c r="Q2776" s="1" t="s">
        <v>42</v>
      </c>
      <c r="R2776">
        <v>62</v>
      </c>
      <c r="S2776" s="1" t="s">
        <v>30</v>
      </c>
      <c r="T2776" s="1" t="s">
        <v>30</v>
      </c>
      <c r="U2776" s="1" t="s">
        <v>30</v>
      </c>
      <c r="V2776">
        <v>0</v>
      </c>
      <c r="W2776" s="1" t="s">
        <v>30</v>
      </c>
      <c r="X2776" s="1" t="s">
        <v>43</v>
      </c>
      <c r="Y2776" s="1" t="s">
        <v>58</v>
      </c>
      <c r="Z2776">
        <v>23</v>
      </c>
      <c r="AA2776">
        <v>390</v>
      </c>
      <c r="AB2776" s="1" t="s">
        <v>13500</v>
      </c>
      <c r="AC2776" s="1" t="s">
        <v>13500</v>
      </c>
      <c r="AD2776" t="s">
        <v>13494</v>
      </c>
      <c r="AE2776" s="1" t="s">
        <v>38</v>
      </c>
      <c r="AF2776" s="1" t="s">
        <v>38</v>
      </c>
      <c r="AG2776" t="s">
        <v>13526</v>
      </c>
      <c r="AH2776" t="s">
        <v>38</v>
      </c>
      <c r="AI2776" t="s">
        <v>13539</v>
      </c>
    </row>
    <row r="2777" spans="1:35" x14ac:dyDescent="0.25">
      <c r="A2777" s="1" t="s">
        <v>5644</v>
      </c>
      <c r="B2777" s="1" t="s">
        <v>30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s="1" t="s">
        <v>32</v>
      </c>
      <c r="I2777" s="1" t="s">
        <v>31</v>
      </c>
      <c r="J2777">
        <v>317</v>
      </c>
      <c r="K2777">
        <v>0</v>
      </c>
      <c r="L2777">
        <v>0</v>
      </c>
      <c r="M2777" s="1" t="s">
        <v>30</v>
      </c>
      <c r="N2777">
        <v>0</v>
      </c>
      <c r="O2777" s="1" t="s">
        <v>74</v>
      </c>
      <c r="P2777" s="1" t="s">
        <v>5645</v>
      </c>
      <c r="Q2777" s="1" t="s">
        <v>42</v>
      </c>
      <c r="R2777">
        <v>27</v>
      </c>
      <c r="S2777" s="1" t="s">
        <v>32</v>
      </c>
      <c r="T2777" s="1" t="s">
        <v>30</v>
      </c>
      <c r="U2777" s="1" t="s">
        <v>30</v>
      </c>
      <c r="V2777">
        <v>0</v>
      </c>
      <c r="W2777" s="1" t="s">
        <v>30</v>
      </c>
      <c r="X2777" s="1" t="s">
        <v>57</v>
      </c>
      <c r="Y2777" s="1" t="s">
        <v>37</v>
      </c>
      <c r="Z2777">
        <v>10</v>
      </c>
      <c r="AA2777">
        <v>742</v>
      </c>
      <c r="AB2777" s="1" t="s">
        <v>13500</v>
      </c>
      <c r="AC2777" s="1" t="s">
        <v>13500</v>
      </c>
      <c r="AD2777" t="s">
        <v>13495</v>
      </c>
      <c r="AE2777" s="1" t="s">
        <v>38</v>
      </c>
      <c r="AF2777" s="1" t="s">
        <v>38</v>
      </c>
      <c r="AG2777" t="s">
        <v>13527</v>
      </c>
      <c r="AH2777" t="s">
        <v>38</v>
      </c>
      <c r="AI2777" t="s">
        <v>13540</v>
      </c>
    </row>
    <row r="2778" spans="1:35" x14ac:dyDescent="0.25">
      <c r="A2778" s="1" t="s">
        <v>5646</v>
      </c>
      <c r="B2778" s="1" t="s">
        <v>30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s="1" t="s">
        <v>32</v>
      </c>
      <c r="I2778" s="1" t="s">
        <v>31</v>
      </c>
      <c r="J2778">
        <v>26</v>
      </c>
      <c r="K2778">
        <v>0</v>
      </c>
      <c r="L2778">
        <v>2</v>
      </c>
      <c r="M2778" s="1" t="s">
        <v>32</v>
      </c>
      <c r="N2778">
        <v>0</v>
      </c>
      <c r="O2778" s="1" t="s">
        <v>119</v>
      </c>
      <c r="P2778" s="1" t="s">
        <v>5647</v>
      </c>
      <c r="Q2778" s="1" t="s">
        <v>42</v>
      </c>
      <c r="R2778">
        <v>47</v>
      </c>
      <c r="S2778" s="1" t="s">
        <v>30</v>
      </c>
      <c r="T2778" s="1" t="s">
        <v>30</v>
      </c>
      <c r="U2778" s="1" t="s">
        <v>30</v>
      </c>
      <c r="V2778">
        <v>0</v>
      </c>
      <c r="W2778" s="1" t="s">
        <v>30</v>
      </c>
      <c r="X2778" s="1" t="s">
        <v>36</v>
      </c>
      <c r="Y2778" s="1" t="s">
        <v>37</v>
      </c>
      <c r="Z2778">
        <v>26</v>
      </c>
      <c r="AA2778">
        <v>235</v>
      </c>
      <c r="AB2778" s="1" t="s">
        <v>13500</v>
      </c>
      <c r="AC2778" s="1" t="s">
        <v>13500</v>
      </c>
      <c r="AD2778" t="s">
        <v>13494</v>
      </c>
      <c r="AE2778" s="1" t="s">
        <v>38</v>
      </c>
      <c r="AF2778" s="1" t="s">
        <v>38</v>
      </c>
      <c r="AG2778" t="s">
        <v>13527</v>
      </c>
      <c r="AH2778" t="s">
        <v>38</v>
      </c>
      <c r="AI2778" t="s">
        <v>13538</v>
      </c>
    </row>
    <row r="2779" spans="1:35" x14ac:dyDescent="0.25">
      <c r="A2779" s="1" t="s">
        <v>5648</v>
      </c>
      <c r="B2779" s="1" t="s">
        <v>30</v>
      </c>
      <c r="C2779">
        <v>1</v>
      </c>
      <c r="D2779">
        <v>6</v>
      </c>
      <c r="E2779">
        <v>16</v>
      </c>
      <c r="F2779">
        <v>4</v>
      </c>
      <c r="G2779">
        <v>14.4</v>
      </c>
      <c r="H2779" s="1" t="s">
        <v>32</v>
      </c>
      <c r="I2779" s="1" t="s">
        <v>31</v>
      </c>
      <c r="J2779">
        <v>3</v>
      </c>
      <c r="K2779">
        <v>0</v>
      </c>
      <c r="L2779">
        <v>1</v>
      </c>
      <c r="M2779" s="1" t="s">
        <v>32</v>
      </c>
      <c r="N2779">
        <v>0</v>
      </c>
      <c r="O2779" s="1" t="s">
        <v>122</v>
      </c>
      <c r="P2779" s="1" t="s">
        <v>5649</v>
      </c>
      <c r="Q2779" s="1" t="s">
        <v>35</v>
      </c>
      <c r="R2779">
        <v>46</v>
      </c>
      <c r="S2779" s="1" t="s">
        <v>30</v>
      </c>
      <c r="T2779" s="1" t="s">
        <v>30</v>
      </c>
      <c r="U2779" s="1" t="s">
        <v>30</v>
      </c>
      <c r="V2779">
        <v>0</v>
      </c>
      <c r="W2779" s="1" t="s">
        <v>30</v>
      </c>
      <c r="X2779" s="1" t="s">
        <v>36</v>
      </c>
      <c r="Y2779" s="1" t="s">
        <v>37</v>
      </c>
      <c r="Z2779">
        <v>37</v>
      </c>
      <c r="AA2779">
        <v>37</v>
      </c>
      <c r="AB2779" s="1" t="s">
        <v>13500</v>
      </c>
      <c r="AC2779" s="1" t="s">
        <v>13500</v>
      </c>
      <c r="AD2779" t="s">
        <v>13494</v>
      </c>
      <c r="AE2779" s="1" t="s">
        <v>38</v>
      </c>
      <c r="AF2779" s="1" t="s">
        <v>38</v>
      </c>
      <c r="AG2779" t="s">
        <v>13527</v>
      </c>
      <c r="AH2779" t="s">
        <v>38</v>
      </c>
      <c r="AI2779" t="s">
        <v>13538</v>
      </c>
    </row>
    <row r="2780" spans="1:35" x14ac:dyDescent="0.25">
      <c r="A2780" s="1" t="s">
        <v>5650</v>
      </c>
      <c r="B2780" s="1" t="s">
        <v>30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s="1" t="s">
        <v>32</v>
      </c>
      <c r="I2780" s="1" t="s">
        <v>31</v>
      </c>
      <c r="J2780">
        <v>20</v>
      </c>
      <c r="K2780">
        <v>0</v>
      </c>
      <c r="L2780">
        <v>6</v>
      </c>
      <c r="M2780" s="1" t="s">
        <v>32</v>
      </c>
      <c r="N2780">
        <v>0</v>
      </c>
      <c r="O2780" s="1" t="s">
        <v>40</v>
      </c>
      <c r="P2780" s="1" t="s">
        <v>5651</v>
      </c>
      <c r="Q2780" s="1" t="s">
        <v>35</v>
      </c>
      <c r="R2780">
        <v>49</v>
      </c>
      <c r="S2780" s="1" t="s">
        <v>30</v>
      </c>
      <c r="T2780" s="1" t="s">
        <v>30</v>
      </c>
      <c r="U2780" s="1" t="s">
        <v>30</v>
      </c>
      <c r="V2780">
        <v>0</v>
      </c>
      <c r="W2780" s="1" t="s">
        <v>30</v>
      </c>
      <c r="X2780" s="1" t="s">
        <v>36</v>
      </c>
      <c r="Y2780" s="1" t="s">
        <v>37</v>
      </c>
      <c r="Z2780">
        <v>34</v>
      </c>
      <c r="AA2780">
        <v>258</v>
      </c>
      <c r="AB2780" s="1" t="s">
        <v>13500</v>
      </c>
      <c r="AC2780" s="1" t="s">
        <v>13500</v>
      </c>
      <c r="AD2780" t="s">
        <v>13494</v>
      </c>
      <c r="AE2780" s="1" t="s">
        <v>38</v>
      </c>
      <c r="AF2780" s="1" t="s">
        <v>38</v>
      </c>
      <c r="AG2780" t="s">
        <v>13526</v>
      </c>
      <c r="AH2780" t="s">
        <v>38</v>
      </c>
      <c r="AI2780" t="s">
        <v>13538</v>
      </c>
    </row>
    <row r="2781" spans="1:35" x14ac:dyDescent="0.25">
      <c r="A2781" s="1" t="s">
        <v>5652</v>
      </c>
      <c r="B2781" s="1" t="s">
        <v>30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s="1" t="s">
        <v>32</v>
      </c>
      <c r="I2781" s="1" t="s">
        <v>31</v>
      </c>
      <c r="J2781">
        <v>274</v>
      </c>
      <c r="K2781">
        <v>0</v>
      </c>
      <c r="L2781">
        <v>16</v>
      </c>
      <c r="M2781" s="1" t="s">
        <v>32</v>
      </c>
      <c r="N2781">
        <v>0</v>
      </c>
      <c r="O2781" s="1" t="s">
        <v>88</v>
      </c>
      <c r="P2781" s="1" t="s">
        <v>5653</v>
      </c>
      <c r="Q2781" s="1" t="s">
        <v>42</v>
      </c>
      <c r="R2781">
        <v>24</v>
      </c>
      <c r="S2781" s="1" t="s">
        <v>32</v>
      </c>
      <c r="T2781" s="1" t="s">
        <v>30</v>
      </c>
      <c r="U2781" s="1" t="s">
        <v>30</v>
      </c>
      <c r="V2781">
        <v>0</v>
      </c>
      <c r="W2781" s="1" t="s">
        <v>32</v>
      </c>
      <c r="X2781" s="1" t="s">
        <v>43</v>
      </c>
      <c r="Y2781" s="1" t="s">
        <v>37</v>
      </c>
      <c r="Z2781">
        <v>39</v>
      </c>
      <c r="AA2781">
        <v>2379</v>
      </c>
      <c r="AB2781" s="1" t="s">
        <v>13500</v>
      </c>
      <c r="AC2781" s="1" t="s">
        <v>13500</v>
      </c>
      <c r="AD2781" t="s">
        <v>13495</v>
      </c>
      <c r="AE2781" s="1" t="s">
        <v>38</v>
      </c>
      <c r="AF2781" s="1" t="s">
        <v>38</v>
      </c>
      <c r="AG2781" t="s">
        <v>13526</v>
      </c>
      <c r="AH2781" t="s">
        <v>38</v>
      </c>
      <c r="AI2781" t="s">
        <v>13540</v>
      </c>
    </row>
    <row r="2782" spans="1:35" x14ac:dyDescent="0.25">
      <c r="A2782" s="1" t="s">
        <v>5654</v>
      </c>
      <c r="B2782" s="1" t="s">
        <v>30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s="1" t="s">
        <v>32</v>
      </c>
      <c r="I2782" s="1" t="s">
        <v>31</v>
      </c>
      <c r="J2782">
        <v>448</v>
      </c>
      <c r="K2782">
        <v>0</v>
      </c>
      <c r="L2782">
        <v>12</v>
      </c>
      <c r="M2782" s="1" t="s">
        <v>32</v>
      </c>
      <c r="N2782">
        <v>0</v>
      </c>
      <c r="O2782" s="1" t="s">
        <v>49</v>
      </c>
      <c r="P2782" s="1" t="s">
        <v>5655</v>
      </c>
      <c r="Q2782" s="1" t="s">
        <v>35</v>
      </c>
      <c r="R2782">
        <v>35</v>
      </c>
      <c r="S2782" s="1" t="s">
        <v>30</v>
      </c>
      <c r="T2782" s="1" t="s">
        <v>30</v>
      </c>
      <c r="U2782" s="1" t="s">
        <v>30</v>
      </c>
      <c r="V2782">
        <v>0</v>
      </c>
      <c r="W2782" s="1" t="s">
        <v>30</v>
      </c>
      <c r="X2782" s="1" t="s">
        <v>57</v>
      </c>
      <c r="Y2782" s="1" t="s">
        <v>58</v>
      </c>
      <c r="Z2782">
        <v>37</v>
      </c>
      <c r="AA2782">
        <v>2147</v>
      </c>
      <c r="AB2782" s="1" t="s">
        <v>13500</v>
      </c>
      <c r="AC2782" s="1" t="s">
        <v>13500</v>
      </c>
      <c r="AD2782" t="s">
        <v>13494</v>
      </c>
      <c r="AE2782" s="1" t="s">
        <v>38</v>
      </c>
      <c r="AF2782" s="1" t="s">
        <v>38</v>
      </c>
      <c r="AG2782" t="s">
        <v>13526</v>
      </c>
      <c r="AH2782" t="s">
        <v>38</v>
      </c>
      <c r="AI2782" t="s">
        <v>13540</v>
      </c>
    </row>
    <row r="2783" spans="1:35" x14ac:dyDescent="0.25">
      <c r="A2783" s="1" t="s">
        <v>5656</v>
      </c>
      <c r="B2783" s="1" t="s">
        <v>30</v>
      </c>
      <c r="C2783">
        <v>1</v>
      </c>
      <c r="D2783">
        <v>4</v>
      </c>
      <c r="E2783">
        <v>12</v>
      </c>
      <c r="F2783">
        <v>4</v>
      </c>
      <c r="G2783">
        <v>9.6</v>
      </c>
      <c r="H2783" s="1" t="s">
        <v>32</v>
      </c>
      <c r="I2783" s="1" t="s">
        <v>46</v>
      </c>
      <c r="J2783">
        <v>0</v>
      </c>
      <c r="K2783">
        <v>0</v>
      </c>
      <c r="L2783">
        <v>0</v>
      </c>
      <c r="M2783" s="1" t="s">
        <v>30</v>
      </c>
      <c r="N2783">
        <v>0</v>
      </c>
      <c r="O2783" s="1" t="s">
        <v>91</v>
      </c>
      <c r="P2783" s="1" t="s">
        <v>5657</v>
      </c>
      <c r="Q2783" s="1" t="s">
        <v>35</v>
      </c>
      <c r="R2783">
        <v>45</v>
      </c>
      <c r="S2783" s="1" t="s">
        <v>30</v>
      </c>
      <c r="T2783" s="1" t="s">
        <v>30</v>
      </c>
      <c r="U2783" s="1" t="s">
        <v>30</v>
      </c>
      <c r="V2783">
        <v>0</v>
      </c>
      <c r="W2783" s="1" t="s">
        <v>30</v>
      </c>
      <c r="X2783" s="1" t="s">
        <v>36</v>
      </c>
      <c r="Y2783" s="1" t="s">
        <v>58</v>
      </c>
      <c r="Z2783">
        <v>13</v>
      </c>
      <c r="AA2783">
        <v>13</v>
      </c>
      <c r="AB2783" s="1" t="s">
        <v>13500</v>
      </c>
      <c r="AC2783" s="1" t="s">
        <v>13500</v>
      </c>
      <c r="AD2783" t="s">
        <v>13494</v>
      </c>
      <c r="AE2783" s="1" t="s">
        <v>38</v>
      </c>
      <c r="AF2783" s="1" t="s">
        <v>38</v>
      </c>
      <c r="AG2783" t="s">
        <v>13527</v>
      </c>
      <c r="AH2783" t="s">
        <v>38</v>
      </c>
      <c r="AI2783" t="s">
        <v>13538</v>
      </c>
    </row>
    <row r="2784" spans="1:35" x14ac:dyDescent="0.25">
      <c r="A2784" s="1" t="s">
        <v>5658</v>
      </c>
      <c r="B2784" s="1" t="s">
        <v>30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s="1" t="s">
        <v>32</v>
      </c>
      <c r="I2784" s="1" t="s">
        <v>31</v>
      </c>
      <c r="J2784">
        <v>25</v>
      </c>
      <c r="K2784">
        <v>0</v>
      </c>
      <c r="L2784">
        <v>2</v>
      </c>
      <c r="M2784" s="1" t="s">
        <v>32</v>
      </c>
      <c r="N2784">
        <v>0</v>
      </c>
      <c r="O2784" s="1" t="s">
        <v>60</v>
      </c>
      <c r="P2784" s="1" t="s">
        <v>5659</v>
      </c>
      <c r="Q2784" s="1" t="s">
        <v>35</v>
      </c>
      <c r="R2784">
        <v>38</v>
      </c>
      <c r="S2784" s="1" t="s">
        <v>30</v>
      </c>
      <c r="T2784" s="1" t="s">
        <v>30</v>
      </c>
      <c r="U2784" s="1" t="s">
        <v>30</v>
      </c>
      <c r="V2784">
        <v>0</v>
      </c>
      <c r="W2784" s="1" t="s">
        <v>30</v>
      </c>
      <c r="X2784" s="1" t="s">
        <v>36</v>
      </c>
      <c r="Y2784" s="1" t="s">
        <v>37</v>
      </c>
      <c r="Z2784">
        <v>27</v>
      </c>
      <c r="AA2784">
        <v>294</v>
      </c>
      <c r="AB2784" s="1" t="s">
        <v>13500</v>
      </c>
      <c r="AC2784" s="1" t="s">
        <v>13500</v>
      </c>
      <c r="AD2784" t="s">
        <v>13494</v>
      </c>
      <c r="AE2784" s="1" t="s">
        <v>38</v>
      </c>
      <c r="AF2784" s="1" t="s">
        <v>38</v>
      </c>
      <c r="AG2784" t="s">
        <v>13527</v>
      </c>
      <c r="AH2784" t="s">
        <v>38</v>
      </c>
      <c r="AI2784" t="s">
        <v>13539</v>
      </c>
    </row>
    <row r="2785" spans="1:35" x14ac:dyDescent="0.25">
      <c r="A2785" s="1" t="s">
        <v>5660</v>
      </c>
      <c r="B2785" s="1" t="s">
        <v>30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s="1" t="s">
        <v>32</v>
      </c>
      <c r="I2785" s="1" t="s">
        <v>31</v>
      </c>
      <c r="J2785">
        <v>162</v>
      </c>
      <c r="K2785">
        <v>0</v>
      </c>
      <c r="L2785">
        <v>0</v>
      </c>
      <c r="M2785" s="1" t="s">
        <v>30</v>
      </c>
      <c r="N2785">
        <v>0</v>
      </c>
      <c r="O2785" s="1" t="s">
        <v>240</v>
      </c>
      <c r="P2785" s="1" t="s">
        <v>5661</v>
      </c>
      <c r="Q2785" s="1" t="s">
        <v>42</v>
      </c>
      <c r="R2785">
        <v>51</v>
      </c>
      <c r="S2785" s="1" t="s">
        <v>30</v>
      </c>
      <c r="T2785" s="1" t="s">
        <v>30</v>
      </c>
      <c r="U2785" s="1" t="s">
        <v>30</v>
      </c>
      <c r="V2785">
        <v>0</v>
      </c>
      <c r="W2785" s="1" t="s">
        <v>30</v>
      </c>
      <c r="X2785" s="1" t="s">
        <v>57</v>
      </c>
      <c r="Y2785" s="1" t="s">
        <v>58</v>
      </c>
      <c r="Z2785">
        <v>13</v>
      </c>
      <c r="AA2785">
        <v>743</v>
      </c>
      <c r="AB2785" s="1" t="s">
        <v>13500</v>
      </c>
      <c r="AC2785" s="1" t="s">
        <v>13500</v>
      </c>
      <c r="AD2785" t="s">
        <v>13494</v>
      </c>
      <c r="AE2785" s="1" t="s">
        <v>38</v>
      </c>
      <c r="AF2785" s="1" t="s">
        <v>38</v>
      </c>
      <c r="AG2785" t="s">
        <v>13527</v>
      </c>
      <c r="AH2785" t="s">
        <v>38</v>
      </c>
      <c r="AI2785" t="s">
        <v>13540</v>
      </c>
    </row>
    <row r="2786" spans="1:35" x14ac:dyDescent="0.25">
      <c r="A2786" s="1" t="s">
        <v>5662</v>
      </c>
      <c r="B2786" s="1" t="s">
        <v>30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s="1" t="s">
        <v>32</v>
      </c>
      <c r="I2786" s="1" t="s">
        <v>31</v>
      </c>
      <c r="J2786">
        <v>47</v>
      </c>
      <c r="K2786">
        <v>0</v>
      </c>
      <c r="L2786">
        <v>0</v>
      </c>
      <c r="M2786" s="1" t="s">
        <v>30</v>
      </c>
      <c r="N2786">
        <v>0</v>
      </c>
      <c r="O2786" s="1" t="s">
        <v>159</v>
      </c>
      <c r="P2786" s="1" t="s">
        <v>5663</v>
      </c>
      <c r="Q2786" s="1" t="s">
        <v>35</v>
      </c>
      <c r="R2786">
        <v>25</v>
      </c>
      <c r="S2786" s="1" t="s">
        <v>32</v>
      </c>
      <c r="T2786" s="1" t="s">
        <v>30</v>
      </c>
      <c r="U2786" s="1" t="s">
        <v>30</v>
      </c>
      <c r="V2786">
        <v>0</v>
      </c>
      <c r="W2786" s="1" t="s">
        <v>30</v>
      </c>
      <c r="X2786" s="1" t="s">
        <v>43</v>
      </c>
      <c r="Y2786" s="1" t="s">
        <v>58</v>
      </c>
      <c r="Z2786">
        <v>10</v>
      </c>
      <c r="AA2786">
        <v>192</v>
      </c>
      <c r="AB2786" s="1" t="s">
        <v>13500</v>
      </c>
      <c r="AC2786" s="1" t="s">
        <v>13500</v>
      </c>
      <c r="AD2786" t="s">
        <v>13495</v>
      </c>
      <c r="AE2786" s="1" t="s">
        <v>38</v>
      </c>
      <c r="AF2786" s="1" t="s">
        <v>38</v>
      </c>
      <c r="AG2786" t="s">
        <v>13527</v>
      </c>
      <c r="AH2786" t="s">
        <v>38</v>
      </c>
      <c r="AI2786" t="s">
        <v>13539</v>
      </c>
    </row>
    <row r="2787" spans="1:35" x14ac:dyDescent="0.25">
      <c r="A2787" s="1" t="s">
        <v>5664</v>
      </c>
      <c r="B2787" s="1" t="s">
        <v>30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s="1" t="s">
        <v>32</v>
      </c>
      <c r="I2787" s="1" t="s">
        <v>46</v>
      </c>
      <c r="J2787">
        <v>0</v>
      </c>
      <c r="K2787">
        <v>0</v>
      </c>
      <c r="L2787">
        <v>7</v>
      </c>
      <c r="M2787" s="1" t="s">
        <v>32</v>
      </c>
      <c r="N2787">
        <v>0</v>
      </c>
      <c r="O2787" s="1" t="s">
        <v>436</v>
      </c>
      <c r="P2787" s="1" t="s">
        <v>5665</v>
      </c>
      <c r="Q2787" s="1" t="s">
        <v>35</v>
      </c>
      <c r="R2787">
        <v>39</v>
      </c>
      <c r="S2787" s="1" t="s">
        <v>30</v>
      </c>
      <c r="T2787" s="1" t="s">
        <v>30</v>
      </c>
      <c r="U2787" s="1" t="s">
        <v>30</v>
      </c>
      <c r="V2787">
        <v>0</v>
      </c>
      <c r="W2787" s="1" t="s">
        <v>32</v>
      </c>
      <c r="X2787" s="1" t="s">
        <v>43</v>
      </c>
      <c r="Y2787" s="1" t="s">
        <v>37</v>
      </c>
      <c r="Z2787">
        <v>56</v>
      </c>
      <c r="AA2787">
        <v>2942</v>
      </c>
      <c r="AB2787" s="1" t="s">
        <v>13500</v>
      </c>
      <c r="AC2787" s="1" t="s">
        <v>13500</v>
      </c>
      <c r="AD2787" t="s">
        <v>13494</v>
      </c>
      <c r="AE2787" s="1" t="s">
        <v>38</v>
      </c>
      <c r="AF2787" s="1" t="s">
        <v>38</v>
      </c>
      <c r="AG2787" t="s">
        <v>13526</v>
      </c>
      <c r="AH2787" t="s">
        <v>38</v>
      </c>
      <c r="AI2787" t="s">
        <v>13540</v>
      </c>
    </row>
    <row r="2788" spans="1:35" x14ac:dyDescent="0.25">
      <c r="A2788" s="1" t="s">
        <v>5666</v>
      </c>
      <c r="B2788" s="1" t="s">
        <v>30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s="1" t="s">
        <v>32</v>
      </c>
      <c r="I2788" s="1" t="s">
        <v>31</v>
      </c>
      <c r="J2788">
        <v>320</v>
      </c>
      <c r="K2788">
        <v>0</v>
      </c>
      <c r="L2788">
        <v>7</v>
      </c>
      <c r="M2788" s="1" t="s">
        <v>30</v>
      </c>
      <c r="N2788">
        <v>71</v>
      </c>
      <c r="O2788" s="1" t="s">
        <v>130</v>
      </c>
      <c r="P2788" s="1" t="s">
        <v>5667</v>
      </c>
      <c r="Q2788" s="1" t="s">
        <v>35</v>
      </c>
      <c r="R2788">
        <v>37</v>
      </c>
      <c r="S2788" s="1" t="s">
        <v>30</v>
      </c>
      <c r="T2788" s="1" t="s">
        <v>30</v>
      </c>
      <c r="U2788" s="1" t="s">
        <v>30</v>
      </c>
      <c r="V2788">
        <v>0</v>
      </c>
      <c r="W2788" s="1" t="s">
        <v>32</v>
      </c>
      <c r="X2788" s="1" t="s">
        <v>57</v>
      </c>
      <c r="Y2788" s="1" t="s">
        <v>58</v>
      </c>
      <c r="Z2788">
        <v>26</v>
      </c>
      <c r="AA2788">
        <v>1810</v>
      </c>
      <c r="AB2788" s="1" t="s">
        <v>13500</v>
      </c>
      <c r="AC2788" s="1" t="s">
        <v>13500</v>
      </c>
      <c r="AD2788" t="s">
        <v>13494</v>
      </c>
      <c r="AE2788" s="1" t="s">
        <v>38</v>
      </c>
      <c r="AF2788" s="1" t="s">
        <v>38</v>
      </c>
      <c r="AG2788" t="s">
        <v>13526</v>
      </c>
      <c r="AH2788" t="s">
        <v>38</v>
      </c>
      <c r="AI2788" t="s">
        <v>13540</v>
      </c>
    </row>
    <row r="2789" spans="1:35" x14ac:dyDescent="0.25">
      <c r="A2789" s="1" t="s">
        <v>5668</v>
      </c>
      <c r="B2789" s="1" t="s">
        <v>30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s="1" t="s">
        <v>32</v>
      </c>
      <c r="I2789" s="1" t="s">
        <v>31</v>
      </c>
      <c r="J2789">
        <v>41</v>
      </c>
      <c r="K2789">
        <v>0</v>
      </c>
      <c r="L2789">
        <v>0</v>
      </c>
      <c r="M2789" s="1" t="s">
        <v>30</v>
      </c>
      <c r="N2789">
        <v>0</v>
      </c>
      <c r="O2789" s="1" t="s">
        <v>600</v>
      </c>
      <c r="P2789" s="1" t="s">
        <v>5669</v>
      </c>
      <c r="Q2789" s="1" t="s">
        <v>42</v>
      </c>
      <c r="R2789">
        <v>59</v>
      </c>
      <c r="S2789" s="1" t="s">
        <v>30</v>
      </c>
      <c r="T2789" s="1" t="s">
        <v>30</v>
      </c>
      <c r="U2789" s="1" t="s">
        <v>30</v>
      </c>
      <c r="V2789">
        <v>0</v>
      </c>
      <c r="W2789" s="1" t="s">
        <v>30</v>
      </c>
      <c r="X2789" s="1" t="s">
        <v>43</v>
      </c>
      <c r="Y2789" s="1" t="s">
        <v>58</v>
      </c>
      <c r="Z2789">
        <v>15</v>
      </c>
      <c r="AA2789">
        <v>169</v>
      </c>
      <c r="AB2789" s="1" t="s">
        <v>13500</v>
      </c>
      <c r="AC2789" s="1" t="s">
        <v>13500</v>
      </c>
      <c r="AD2789" t="s">
        <v>13494</v>
      </c>
      <c r="AE2789" s="1" t="s">
        <v>38</v>
      </c>
      <c r="AF2789" s="1" t="s">
        <v>38</v>
      </c>
      <c r="AG2789" t="s">
        <v>13527</v>
      </c>
      <c r="AH2789" t="s">
        <v>38</v>
      </c>
      <c r="AI2789" t="s">
        <v>13539</v>
      </c>
    </row>
    <row r="2790" spans="1:35" x14ac:dyDescent="0.25">
      <c r="A2790" s="1" t="s">
        <v>5670</v>
      </c>
      <c r="B2790" s="1" t="s">
        <v>30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s="1" t="s">
        <v>32</v>
      </c>
      <c r="I2790" s="1" t="s">
        <v>31</v>
      </c>
      <c r="J2790">
        <v>160</v>
      </c>
      <c r="K2790">
        <v>0</v>
      </c>
      <c r="L2790">
        <v>1</v>
      </c>
      <c r="M2790" s="1" t="s">
        <v>32</v>
      </c>
      <c r="N2790">
        <v>0</v>
      </c>
      <c r="O2790" s="1" t="s">
        <v>49</v>
      </c>
      <c r="P2790" s="1" t="s">
        <v>5671</v>
      </c>
      <c r="Q2790" s="1" t="s">
        <v>35</v>
      </c>
      <c r="R2790">
        <v>56</v>
      </c>
      <c r="S2790" s="1" t="s">
        <v>30</v>
      </c>
      <c r="T2790" s="1" t="s">
        <v>30</v>
      </c>
      <c r="U2790" s="1" t="s">
        <v>30</v>
      </c>
      <c r="V2790">
        <v>0</v>
      </c>
      <c r="W2790" s="1" t="s">
        <v>30</v>
      </c>
      <c r="X2790" s="1" t="s">
        <v>57</v>
      </c>
      <c r="Y2790" s="1" t="s">
        <v>37</v>
      </c>
      <c r="Z2790">
        <v>35</v>
      </c>
      <c r="AA2790">
        <v>2338</v>
      </c>
      <c r="AB2790" s="1" t="s">
        <v>13500</v>
      </c>
      <c r="AC2790" s="1" t="s">
        <v>13500</v>
      </c>
      <c r="AD2790" t="s">
        <v>13494</v>
      </c>
      <c r="AE2790" s="1" t="s">
        <v>38</v>
      </c>
      <c r="AF2790" s="1" t="s">
        <v>38</v>
      </c>
      <c r="AG2790" t="s">
        <v>13527</v>
      </c>
      <c r="AH2790" t="s">
        <v>38</v>
      </c>
      <c r="AI2790" t="s">
        <v>13540</v>
      </c>
    </row>
    <row r="2791" spans="1:35" x14ac:dyDescent="0.25">
      <c r="A2791" s="1" t="s">
        <v>5672</v>
      </c>
      <c r="B2791" s="1" t="s">
        <v>30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s="1" t="s">
        <v>32</v>
      </c>
      <c r="I2791" s="1" t="s">
        <v>31</v>
      </c>
      <c r="J2791">
        <v>130</v>
      </c>
      <c r="K2791">
        <v>0</v>
      </c>
      <c r="L2791">
        <v>5</v>
      </c>
      <c r="M2791" s="1" t="s">
        <v>32</v>
      </c>
      <c r="N2791">
        <v>0</v>
      </c>
      <c r="O2791" s="1" t="s">
        <v>275</v>
      </c>
      <c r="P2791" s="1" t="s">
        <v>5673</v>
      </c>
      <c r="Q2791" s="1" t="s">
        <v>35</v>
      </c>
      <c r="R2791">
        <v>83</v>
      </c>
      <c r="S2791" s="1" t="s">
        <v>30</v>
      </c>
      <c r="T2791" s="1" t="s">
        <v>32</v>
      </c>
      <c r="U2791" s="1" t="s">
        <v>30</v>
      </c>
      <c r="V2791">
        <v>0</v>
      </c>
      <c r="W2791" s="1" t="s">
        <v>32</v>
      </c>
      <c r="X2791" s="1" t="s">
        <v>36</v>
      </c>
      <c r="Y2791" s="1" t="s">
        <v>37</v>
      </c>
      <c r="Z2791">
        <v>56</v>
      </c>
      <c r="AA2791">
        <v>2219</v>
      </c>
      <c r="AB2791" s="1" t="s">
        <v>13500</v>
      </c>
      <c r="AC2791" s="1" t="s">
        <v>13500</v>
      </c>
      <c r="AD2791" t="s">
        <v>13496</v>
      </c>
      <c r="AE2791" s="1" t="s">
        <v>38</v>
      </c>
      <c r="AF2791" s="1" t="s">
        <v>38</v>
      </c>
      <c r="AG2791" t="s">
        <v>13526</v>
      </c>
      <c r="AH2791" t="s">
        <v>38</v>
      </c>
      <c r="AI2791" t="s">
        <v>13539</v>
      </c>
    </row>
    <row r="2792" spans="1:35" x14ac:dyDescent="0.25">
      <c r="A2792" s="1" t="s">
        <v>5674</v>
      </c>
      <c r="B2792" s="1" t="s">
        <v>30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s="1" t="s">
        <v>32</v>
      </c>
      <c r="I2792" s="1" t="s">
        <v>31</v>
      </c>
      <c r="J2792">
        <v>69</v>
      </c>
      <c r="K2792">
        <v>0</v>
      </c>
      <c r="L2792">
        <v>5</v>
      </c>
      <c r="M2792" s="1" t="s">
        <v>32</v>
      </c>
      <c r="N2792">
        <v>0</v>
      </c>
      <c r="O2792" s="1" t="s">
        <v>119</v>
      </c>
      <c r="P2792" s="1" t="s">
        <v>5675</v>
      </c>
      <c r="Q2792" s="1" t="s">
        <v>42</v>
      </c>
      <c r="R2792">
        <v>76</v>
      </c>
      <c r="S2792" s="1" t="s">
        <v>30</v>
      </c>
      <c r="T2792" s="1" t="s">
        <v>32</v>
      </c>
      <c r="U2792" s="1" t="s">
        <v>30</v>
      </c>
      <c r="V2792">
        <v>0</v>
      </c>
      <c r="W2792" s="1" t="s">
        <v>30</v>
      </c>
      <c r="X2792" s="1" t="s">
        <v>36</v>
      </c>
      <c r="Y2792" s="1" t="s">
        <v>37</v>
      </c>
      <c r="Z2792">
        <v>37</v>
      </c>
      <c r="AA2792">
        <v>1070</v>
      </c>
      <c r="AB2792" s="1" t="s">
        <v>13500</v>
      </c>
      <c r="AC2792" s="1" t="s">
        <v>13500</v>
      </c>
      <c r="AD2792" t="s">
        <v>13496</v>
      </c>
      <c r="AE2792" s="1" t="s">
        <v>38</v>
      </c>
      <c r="AF2792" s="1" t="s">
        <v>38</v>
      </c>
      <c r="AG2792" t="s">
        <v>13526</v>
      </c>
      <c r="AH2792" t="s">
        <v>38</v>
      </c>
      <c r="AI2792" t="s">
        <v>13539</v>
      </c>
    </row>
    <row r="2793" spans="1:35" x14ac:dyDescent="0.25">
      <c r="A2793" s="1" t="s">
        <v>5676</v>
      </c>
      <c r="B2793" s="1" t="s">
        <v>30</v>
      </c>
      <c r="C2793">
        <v>1</v>
      </c>
      <c r="D2793">
        <v>3</v>
      </c>
      <c r="E2793">
        <v>9</v>
      </c>
      <c r="F2793">
        <v>4</v>
      </c>
      <c r="G2793">
        <v>10.7</v>
      </c>
      <c r="H2793" s="1" t="s">
        <v>32</v>
      </c>
      <c r="I2793" s="1" t="s">
        <v>31</v>
      </c>
      <c r="J2793">
        <v>5</v>
      </c>
      <c r="K2793">
        <v>0</v>
      </c>
      <c r="L2793">
        <v>12</v>
      </c>
      <c r="M2793" s="1" t="s">
        <v>30</v>
      </c>
      <c r="N2793">
        <v>5</v>
      </c>
      <c r="O2793" s="1" t="s">
        <v>77</v>
      </c>
      <c r="P2793" s="1" t="s">
        <v>5677</v>
      </c>
      <c r="Q2793" s="1" t="s">
        <v>42</v>
      </c>
      <c r="R2793">
        <v>66</v>
      </c>
      <c r="S2793" s="1" t="s">
        <v>30</v>
      </c>
      <c r="T2793" s="1" t="s">
        <v>32</v>
      </c>
      <c r="U2793" s="1" t="s">
        <v>30</v>
      </c>
      <c r="V2793">
        <v>0</v>
      </c>
      <c r="W2793" s="1" t="s">
        <v>30</v>
      </c>
      <c r="X2793" s="1" t="s">
        <v>36</v>
      </c>
      <c r="Y2793" s="1" t="s">
        <v>37</v>
      </c>
      <c r="Z2793">
        <v>25</v>
      </c>
      <c r="AA2793">
        <v>25</v>
      </c>
      <c r="AB2793" s="1" t="s">
        <v>13500</v>
      </c>
      <c r="AC2793" s="1" t="s">
        <v>13500</v>
      </c>
      <c r="AD2793" t="s">
        <v>13496</v>
      </c>
      <c r="AE2793" s="1" t="s">
        <v>38</v>
      </c>
      <c r="AF2793" s="1" t="s">
        <v>38</v>
      </c>
      <c r="AG2793" t="s">
        <v>13526</v>
      </c>
      <c r="AH2793" t="s">
        <v>38</v>
      </c>
      <c r="AI2793" t="s">
        <v>13538</v>
      </c>
    </row>
    <row r="2794" spans="1:35" x14ac:dyDescent="0.25">
      <c r="A2794" s="1" t="s">
        <v>5678</v>
      </c>
      <c r="B2794" s="1" t="s">
        <v>30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s="1" t="s">
        <v>32</v>
      </c>
      <c r="I2794" s="1" t="s">
        <v>31</v>
      </c>
      <c r="J2794">
        <v>151</v>
      </c>
      <c r="K2794">
        <v>0</v>
      </c>
      <c r="L2794">
        <v>0</v>
      </c>
      <c r="M2794" s="1" t="s">
        <v>30</v>
      </c>
      <c r="N2794">
        <v>0</v>
      </c>
      <c r="O2794" s="1" t="s">
        <v>159</v>
      </c>
      <c r="P2794" s="1" t="s">
        <v>5679</v>
      </c>
      <c r="Q2794" s="1" t="s">
        <v>35</v>
      </c>
      <c r="R2794">
        <v>23</v>
      </c>
      <c r="S2794" s="1" t="s">
        <v>32</v>
      </c>
      <c r="T2794" s="1" t="s">
        <v>30</v>
      </c>
      <c r="U2794" s="1" t="s">
        <v>30</v>
      </c>
      <c r="V2794">
        <v>0</v>
      </c>
      <c r="W2794" s="1" t="s">
        <v>30</v>
      </c>
      <c r="X2794" s="1" t="s">
        <v>57</v>
      </c>
      <c r="Y2794" s="1" t="s">
        <v>58</v>
      </c>
      <c r="Z2794">
        <v>9</v>
      </c>
      <c r="AA2794">
        <v>683</v>
      </c>
      <c r="AB2794" s="1" t="s">
        <v>13500</v>
      </c>
      <c r="AC2794" s="1" t="s">
        <v>13500</v>
      </c>
      <c r="AD2794" t="s">
        <v>13495</v>
      </c>
      <c r="AE2794" s="1" t="s">
        <v>38</v>
      </c>
      <c r="AF2794" s="1" t="s">
        <v>38</v>
      </c>
      <c r="AG2794" t="s">
        <v>13527</v>
      </c>
      <c r="AH2794" t="s">
        <v>38</v>
      </c>
      <c r="AI2794" t="s">
        <v>13540</v>
      </c>
    </row>
    <row r="2795" spans="1:35" x14ac:dyDescent="0.25">
      <c r="A2795" s="1" t="s">
        <v>5680</v>
      </c>
      <c r="B2795" s="1" t="s">
        <v>30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s="1" t="s">
        <v>32</v>
      </c>
      <c r="I2795" s="1" t="s">
        <v>46</v>
      </c>
      <c r="J2795">
        <v>0</v>
      </c>
      <c r="K2795">
        <v>0</v>
      </c>
      <c r="L2795">
        <v>6</v>
      </c>
      <c r="M2795" s="1" t="s">
        <v>32</v>
      </c>
      <c r="N2795">
        <v>0</v>
      </c>
      <c r="O2795" s="1" t="s">
        <v>40</v>
      </c>
      <c r="P2795" s="1" t="s">
        <v>5681</v>
      </c>
      <c r="Q2795" s="1" t="s">
        <v>42</v>
      </c>
      <c r="R2795">
        <v>31</v>
      </c>
      <c r="S2795" s="1" t="s">
        <v>30</v>
      </c>
      <c r="T2795" s="1" t="s">
        <v>30</v>
      </c>
      <c r="U2795" s="1" t="s">
        <v>30</v>
      </c>
      <c r="V2795">
        <v>0</v>
      </c>
      <c r="W2795" s="1" t="s">
        <v>32</v>
      </c>
      <c r="X2795" s="1" t="s">
        <v>57</v>
      </c>
      <c r="Y2795" s="1" t="s">
        <v>37</v>
      </c>
      <c r="Z2795">
        <v>31</v>
      </c>
      <c r="AA2795">
        <v>2229</v>
      </c>
      <c r="AB2795" s="1" t="s">
        <v>13500</v>
      </c>
      <c r="AC2795" s="1" t="s">
        <v>13500</v>
      </c>
      <c r="AD2795" t="s">
        <v>13494</v>
      </c>
      <c r="AE2795" s="1" t="s">
        <v>38</v>
      </c>
      <c r="AF2795" s="1" t="s">
        <v>38</v>
      </c>
      <c r="AG2795" t="s">
        <v>13526</v>
      </c>
      <c r="AH2795" t="s">
        <v>38</v>
      </c>
      <c r="AI2795" t="s">
        <v>13540</v>
      </c>
    </row>
    <row r="2796" spans="1:35" x14ac:dyDescent="0.25">
      <c r="A2796" s="1" t="s">
        <v>5682</v>
      </c>
      <c r="B2796" s="1" t="s">
        <v>30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s="1" t="s">
        <v>32</v>
      </c>
      <c r="I2796" s="1" t="s">
        <v>46</v>
      </c>
      <c r="J2796">
        <v>0</v>
      </c>
      <c r="K2796">
        <v>0</v>
      </c>
      <c r="L2796">
        <v>9</v>
      </c>
      <c r="M2796" s="1" t="s">
        <v>32</v>
      </c>
      <c r="N2796">
        <v>0</v>
      </c>
      <c r="O2796" s="1" t="s">
        <v>375</v>
      </c>
      <c r="P2796" s="1" t="s">
        <v>5683</v>
      </c>
      <c r="Q2796" s="1" t="s">
        <v>35</v>
      </c>
      <c r="R2796">
        <v>77</v>
      </c>
      <c r="S2796" s="1" t="s">
        <v>30</v>
      </c>
      <c r="T2796" s="1" t="s">
        <v>32</v>
      </c>
      <c r="U2796" s="1" t="s">
        <v>30</v>
      </c>
      <c r="V2796">
        <v>0</v>
      </c>
      <c r="W2796" s="1" t="s">
        <v>32</v>
      </c>
      <c r="X2796" s="1" t="s">
        <v>43</v>
      </c>
      <c r="Y2796" s="1" t="s">
        <v>37</v>
      </c>
      <c r="Z2796">
        <v>50</v>
      </c>
      <c r="AA2796">
        <v>3366</v>
      </c>
      <c r="AB2796" s="1" t="s">
        <v>13500</v>
      </c>
      <c r="AC2796" s="1" t="s">
        <v>13500</v>
      </c>
      <c r="AD2796" t="s">
        <v>13496</v>
      </c>
      <c r="AE2796" s="1" t="s">
        <v>38</v>
      </c>
      <c r="AF2796" s="1" t="s">
        <v>38</v>
      </c>
      <c r="AG2796" t="s">
        <v>13526</v>
      </c>
      <c r="AH2796" t="s">
        <v>38</v>
      </c>
      <c r="AI2796" t="s">
        <v>13540</v>
      </c>
    </row>
    <row r="2797" spans="1:35" x14ac:dyDescent="0.25">
      <c r="A2797" s="1" t="s">
        <v>5684</v>
      </c>
      <c r="B2797" s="1" t="s">
        <v>30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s="1" t="s">
        <v>32</v>
      </c>
      <c r="I2797" s="1" t="s">
        <v>31</v>
      </c>
      <c r="J2797">
        <v>181</v>
      </c>
      <c r="K2797">
        <v>0</v>
      </c>
      <c r="L2797">
        <v>8</v>
      </c>
      <c r="M2797" s="1" t="s">
        <v>30</v>
      </c>
      <c r="N2797">
        <v>26</v>
      </c>
      <c r="O2797" s="1" t="s">
        <v>106</v>
      </c>
      <c r="P2797" s="1" t="s">
        <v>5685</v>
      </c>
      <c r="Q2797" s="1" t="s">
        <v>35</v>
      </c>
      <c r="R2797">
        <v>52</v>
      </c>
      <c r="S2797" s="1" t="s">
        <v>30</v>
      </c>
      <c r="T2797" s="1" t="s">
        <v>30</v>
      </c>
      <c r="U2797" s="1" t="s">
        <v>30</v>
      </c>
      <c r="V2797">
        <v>0</v>
      </c>
      <c r="W2797" s="1" t="s">
        <v>32</v>
      </c>
      <c r="X2797" s="1" t="s">
        <v>57</v>
      </c>
      <c r="Y2797" s="1" t="s">
        <v>37</v>
      </c>
      <c r="Z2797">
        <v>49</v>
      </c>
      <c r="AA2797">
        <v>3527</v>
      </c>
      <c r="AB2797" s="1" t="s">
        <v>13500</v>
      </c>
      <c r="AC2797" s="1" t="s">
        <v>13500</v>
      </c>
      <c r="AD2797" t="s">
        <v>13494</v>
      </c>
      <c r="AE2797" s="1" t="s">
        <v>38</v>
      </c>
      <c r="AF2797" s="1" t="s">
        <v>38</v>
      </c>
      <c r="AG2797" t="s">
        <v>13526</v>
      </c>
      <c r="AH2797" t="s">
        <v>38</v>
      </c>
      <c r="AI2797" t="s">
        <v>13540</v>
      </c>
    </row>
    <row r="2798" spans="1:35" x14ac:dyDescent="0.25">
      <c r="A2798" s="1" t="s">
        <v>5686</v>
      </c>
      <c r="B2798" s="1" t="s">
        <v>30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s="1" t="s">
        <v>32</v>
      </c>
      <c r="I2798" s="1" t="s">
        <v>31</v>
      </c>
      <c r="J2798">
        <v>101</v>
      </c>
      <c r="K2798">
        <v>0</v>
      </c>
      <c r="L2798">
        <v>21</v>
      </c>
      <c r="M2798" s="1" t="s">
        <v>32</v>
      </c>
      <c r="N2798">
        <v>0</v>
      </c>
      <c r="O2798" s="1" t="s">
        <v>74</v>
      </c>
      <c r="P2798" s="1" t="s">
        <v>5687</v>
      </c>
      <c r="Q2798" s="1" t="s">
        <v>35</v>
      </c>
      <c r="R2798">
        <v>21</v>
      </c>
      <c r="S2798" s="1" t="s">
        <v>32</v>
      </c>
      <c r="T2798" s="1" t="s">
        <v>30</v>
      </c>
      <c r="U2798" s="1" t="s">
        <v>30</v>
      </c>
      <c r="V2798">
        <v>0</v>
      </c>
      <c r="W2798" s="1" t="s">
        <v>32</v>
      </c>
      <c r="X2798" s="1" t="s">
        <v>43</v>
      </c>
      <c r="Y2798" s="1" t="s">
        <v>37</v>
      </c>
      <c r="Z2798">
        <v>50</v>
      </c>
      <c r="AA2798">
        <v>2567</v>
      </c>
      <c r="AB2798" s="1" t="s">
        <v>13500</v>
      </c>
      <c r="AC2798" s="1" t="s">
        <v>13500</v>
      </c>
      <c r="AD2798" t="s">
        <v>13495</v>
      </c>
      <c r="AE2798" s="1" t="s">
        <v>38</v>
      </c>
      <c r="AF2798" s="1" t="s">
        <v>38</v>
      </c>
      <c r="AG2798" t="s">
        <v>13526</v>
      </c>
      <c r="AH2798" t="s">
        <v>38</v>
      </c>
      <c r="AI2798" t="s">
        <v>13540</v>
      </c>
    </row>
    <row r="2799" spans="1:35" x14ac:dyDescent="0.25">
      <c r="A2799" s="1" t="s">
        <v>5688</v>
      </c>
      <c r="B2799" s="1" t="s">
        <v>30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s="1" t="s">
        <v>32</v>
      </c>
      <c r="I2799" s="1" t="s">
        <v>31</v>
      </c>
      <c r="J2799">
        <v>19</v>
      </c>
      <c r="K2799">
        <v>0</v>
      </c>
      <c r="L2799">
        <v>0</v>
      </c>
      <c r="M2799" s="1" t="s">
        <v>30</v>
      </c>
      <c r="N2799">
        <v>0</v>
      </c>
      <c r="O2799" s="1" t="s">
        <v>111</v>
      </c>
      <c r="P2799" s="1" t="s">
        <v>5689</v>
      </c>
      <c r="Q2799" s="1" t="s">
        <v>42</v>
      </c>
      <c r="R2799">
        <v>30</v>
      </c>
      <c r="S2799" s="1" t="s">
        <v>30</v>
      </c>
      <c r="T2799" s="1" t="s">
        <v>30</v>
      </c>
      <c r="U2799" s="1" t="s">
        <v>30</v>
      </c>
      <c r="V2799">
        <v>0</v>
      </c>
      <c r="W2799" s="1" t="s">
        <v>30</v>
      </c>
      <c r="X2799" s="1" t="s">
        <v>43</v>
      </c>
      <c r="Y2799" s="1" t="s">
        <v>37</v>
      </c>
      <c r="Z2799">
        <v>10</v>
      </c>
      <c r="AA2799">
        <v>85</v>
      </c>
      <c r="AB2799" s="1" t="s">
        <v>13500</v>
      </c>
      <c r="AC2799" s="1" t="s">
        <v>13500</v>
      </c>
      <c r="AD2799" t="s">
        <v>13495</v>
      </c>
      <c r="AE2799" s="1" t="s">
        <v>38</v>
      </c>
      <c r="AF2799" s="1" t="s">
        <v>38</v>
      </c>
      <c r="AG2799" t="s">
        <v>13527</v>
      </c>
      <c r="AH2799" t="s">
        <v>38</v>
      </c>
      <c r="AI2799" t="s">
        <v>13538</v>
      </c>
    </row>
    <row r="2800" spans="1:35" x14ac:dyDescent="0.25">
      <c r="A2800" s="1" t="s">
        <v>5690</v>
      </c>
      <c r="B2800" s="1" t="s">
        <v>30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s="1" t="s">
        <v>32</v>
      </c>
      <c r="I2800" s="1" t="s">
        <v>31</v>
      </c>
      <c r="J2800">
        <v>62</v>
      </c>
      <c r="K2800">
        <v>0</v>
      </c>
      <c r="L2800">
        <v>8</v>
      </c>
      <c r="M2800" s="1" t="s">
        <v>32</v>
      </c>
      <c r="N2800">
        <v>0</v>
      </c>
      <c r="O2800" s="1" t="s">
        <v>197</v>
      </c>
      <c r="P2800" s="1" t="s">
        <v>5691</v>
      </c>
      <c r="Q2800" s="1" t="s">
        <v>42</v>
      </c>
      <c r="R2800">
        <v>67</v>
      </c>
      <c r="S2800" s="1" t="s">
        <v>30</v>
      </c>
      <c r="T2800" s="1" t="s">
        <v>32</v>
      </c>
      <c r="U2800" s="1" t="s">
        <v>30</v>
      </c>
      <c r="V2800">
        <v>0</v>
      </c>
      <c r="W2800" s="1" t="s">
        <v>30</v>
      </c>
      <c r="X2800" s="1" t="s">
        <v>36</v>
      </c>
      <c r="Y2800" s="1" t="s">
        <v>37</v>
      </c>
      <c r="Z2800">
        <v>11</v>
      </c>
      <c r="AA2800">
        <v>424</v>
      </c>
      <c r="AB2800" s="1" t="s">
        <v>13500</v>
      </c>
      <c r="AC2800" s="1" t="s">
        <v>13500</v>
      </c>
      <c r="AD2800" t="s">
        <v>13496</v>
      </c>
      <c r="AE2800" s="1" t="s">
        <v>38</v>
      </c>
      <c r="AF2800" s="1" t="s">
        <v>38</v>
      </c>
      <c r="AG2800" t="s">
        <v>13526</v>
      </c>
      <c r="AH2800" t="s">
        <v>38</v>
      </c>
      <c r="AI2800" t="s">
        <v>13539</v>
      </c>
    </row>
    <row r="2801" spans="1:35" x14ac:dyDescent="0.25">
      <c r="A2801" s="1" t="s">
        <v>5692</v>
      </c>
      <c r="B2801" s="1" t="s">
        <v>30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s="1" t="s">
        <v>32</v>
      </c>
      <c r="I2801" s="1" t="s">
        <v>46</v>
      </c>
      <c r="J2801">
        <v>0</v>
      </c>
      <c r="K2801">
        <v>0</v>
      </c>
      <c r="L2801">
        <v>10</v>
      </c>
      <c r="M2801" s="1" t="s">
        <v>30</v>
      </c>
      <c r="N2801">
        <v>0</v>
      </c>
      <c r="O2801" s="1" t="s">
        <v>65</v>
      </c>
      <c r="P2801" s="1" t="s">
        <v>5693</v>
      </c>
      <c r="Q2801" s="1" t="s">
        <v>35</v>
      </c>
      <c r="R2801">
        <v>56</v>
      </c>
      <c r="S2801" s="1" t="s">
        <v>30</v>
      </c>
      <c r="T2801" s="1" t="s">
        <v>30</v>
      </c>
      <c r="U2801" s="1" t="s">
        <v>30</v>
      </c>
      <c r="V2801">
        <v>0</v>
      </c>
      <c r="W2801" s="1" t="s">
        <v>32</v>
      </c>
      <c r="X2801" s="1" t="s">
        <v>36</v>
      </c>
      <c r="Y2801" s="1" t="s">
        <v>37</v>
      </c>
      <c r="Z2801">
        <v>60</v>
      </c>
      <c r="AA2801">
        <v>2210</v>
      </c>
      <c r="AB2801" s="1" t="s">
        <v>13500</v>
      </c>
      <c r="AC2801" s="1" t="s">
        <v>13500</v>
      </c>
      <c r="AD2801" t="s">
        <v>13494</v>
      </c>
      <c r="AE2801" s="1" t="s">
        <v>38</v>
      </c>
      <c r="AF2801" s="1" t="s">
        <v>38</v>
      </c>
      <c r="AG2801" t="s">
        <v>13526</v>
      </c>
      <c r="AH2801" t="s">
        <v>38</v>
      </c>
      <c r="AI2801" t="s">
        <v>13539</v>
      </c>
    </row>
    <row r="2802" spans="1:35" x14ac:dyDescent="0.25">
      <c r="A2802" s="1" t="s">
        <v>5694</v>
      </c>
      <c r="B2802" s="1" t="s">
        <v>30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s="1" t="s">
        <v>32</v>
      </c>
      <c r="I2802" s="1" t="s">
        <v>31</v>
      </c>
      <c r="J2802">
        <v>228</v>
      </c>
      <c r="K2802">
        <v>0</v>
      </c>
      <c r="L2802">
        <v>8</v>
      </c>
      <c r="M2802" s="1" t="s">
        <v>32</v>
      </c>
      <c r="N2802">
        <v>0</v>
      </c>
      <c r="O2802" s="1" t="s">
        <v>119</v>
      </c>
      <c r="P2802" s="1" t="s">
        <v>5695</v>
      </c>
      <c r="Q2802" s="1" t="s">
        <v>42</v>
      </c>
      <c r="R2802">
        <v>34</v>
      </c>
      <c r="S2802" s="1" t="s">
        <v>30</v>
      </c>
      <c r="T2802" s="1" t="s">
        <v>30</v>
      </c>
      <c r="U2802" s="1" t="s">
        <v>30</v>
      </c>
      <c r="V2802">
        <v>0</v>
      </c>
      <c r="W2802" s="1" t="s">
        <v>32</v>
      </c>
      <c r="X2802" s="1" t="s">
        <v>57</v>
      </c>
      <c r="Y2802" s="1" t="s">
        <v>37</v>
      </c>
      <c r="Z2802">
        <v>37</v>
      </c>
      <c r="AA2802">
        <v>1305</v>
      </c>
      <c r="AB2802" s="1" t="s">
        <v>13500</v>
      </c>
      <c r="AC2802" s="1" t="s">
        <v>13500</v>
      </c>
      <c r="AD2802" t="s">
        <v>13494</v>
      </c>
      <c r="AE2802" s="1" t="s">
        <v>38</v>
      </c>
      <c r="AF2802" s="1" t="s">
        <v>38</v>
      </c>
      <c r="AG2802" t="s">
        <v>13526</v>
      </c>
      <c r="AH2802" t="s">
        <v>38</v>
      </c>
      <c r="AI2802" t="s">
        <v>13539</v>
      </c>
    </row>
    <row r="2803" spans="1:35" x14ac:dyDescent="0.25">
      <c r="A2803" s="1" t="s">
        <v>5696</v>
      </c>
      <c r="B2803" s="1" t="s">
        <v>30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s="1" t="s">
        <v>32</v>
      </c>
      <c r="I2803" s="1" t="s">
        <v>31</v>
      </c>
      <c r="J2803">
        <v>129</v>
      </c>
      <c r="K2803">
        <v>0</v>
      </c>
      <c r="L2803">
        <v>4</v>
      </c>
      <c r="M2803" s="1" t="s">
        <v>32</v>
      </c>
      <c r="N2803">
        <v>0</v>
      </c>
      <c r="O2803" s="1" t="s">
        <v>100</v>
      </c>
      <c r="P2803" s="1" t="s">
        <v>5697</v>
      </c>
      <c r="Q2803" s="1" t="s">
        <v>42</v>
      </c>
      <c r="R2803">
        <v>56</v>
      </c>
      <c r="S2803" s="1" t="s">
        <v>30</v>
      </c>
      <c r="T2803" s="1" t="s">
        <v>30</v>
      </c>
      <c r="U2803" s="1" t="s">
        <v>30</v>
      </c>
      <c r="V2803">
        <v>0</v>
      </c>
      <c r="W2803" s="1" t="s">
        <v>30</v>
      </c>
      <c r="X2803" s="1" t="s">
        <v>57</v>
      </c>
      <c r="Y2803" s="1" t="s">
        <v>58</v>
      </c>
      <c r="Z2803">
        <v>42</v>
      </c>
      <c r="AA2803">
        <v>3029</v>
      </c>
      <c r="AB2803" s="1" t="s">
        <v>13500</v>
      </c>
      <c r="AC2803" s="1" t="s">
        <v>13500</v>
      </c>
      <c r="AD2803" t="s">
        <v>13494</v>
      </c>
      <c r="AE2803" s="1" t="s">
        <v>38</v>
      </c>
      <c r="AF2803" s="1" t="s">
        <v>38</v>
      </c>
      <c r="AG2803" t="s">
        <v>13526</v>
      </c>
      <c r="AH2803" t="s">
        <v>38</v>
      </c>
      <c r="AI2803" t="s">
        <v>13540</v>
      </c>
    </row>
    <row r="2804" spans="1:35" x14ac:dyDescent="0.25">
      <c r="A2804" s="1" t="s">
        <v>5698</v>
      </c>
      <c r="B2804" s="1" t="s">
        <v>30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s="1" t="s">
        <v>32</v>
      </c>
      <c r="I2804" s="1" t="s">
        <v>31</v>
      </c>
      <c r="J2804">
        <v>134</v>
      </c>
      <c r="K2804">
        <v>0</v>
      </c>
      <c r="L2804">
        <v>5</v>
      </c>
      <c r="M2804" s="1" t="s">
        <v>32</v>
      </c>
      <c r="N2804">
        <v>0</v>
      </c>
      <c r="O2804" s="1" t="s">
        <v>471</v>
      </c>
      <c r="P2804" s="1" t="s">
        <v>5699</v>
      </c>
      <c r="Q2804" s="1" t="s">
        <v>35</v>
      </c>
      <c r="R2804">
        <v>74</v>
      </c>
      <c r="S2804" s="1" t="s">
        <v>30</v>
      </c>
      <c r="T2804" s="1" t="s">
        <v>32</v>
      </c>
      <c r="U2804" s="1" t="s">
        <v>30</v>
      </c>
      <c r="V2804">
        <v>0</v>
      </c>
      <c r="W2804" s="1" t="s">
        <v>30</v>
      </c>
      <c r="X2804" s="1" t="s">
        <v>36</v>
      </c>
      <c r="Y2804" s="1" t="s">
        <v>37</v>
      </c>
      <c r="Z2804">
        <v>33</v>
      </c>
      <c r="AA2804">
        <v>583</v>
      </c>
      <c r="AB2804" s="1" t="s">
        <v>13500</v>
      </c>
      <c r="AC2804" s="1" t="s">
        <v>13500</v>
      </c>
      <c r="AD2804" t="s">
        <v>13496</v>
      </c>
      <c r="AE2804" s="1" t="s">
        <v>38</v>
      </c>
      <c r="AF2804" s="1" t="s">
        <v>38</v>
      </c>
      <c r="AG2804" t="s">
        <v>13526</v>
      </c>
      <c r="AH2804" t="s">
        <v>38</v>
      </c>
      <c r="AI2804" t="s">
        <v>13539</v>
      </c>
    </row>
    <row r="2805" spans="1:35" x14ac:dyDescent="0.25">
      <c r="A2805" s="1" t="s">
        <v>5700</v>
      </c>
      <c r="B2805" s="1" t="s">
        <v>30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s="1" t="s">
        <v>32</v>
      </c>
      <c r="I2805" s="1" t="s">
        <v>46</v>
      </c>
      <c r="J2805">
        <v>0</v>
      </c>
      <c r="K2805">
        <v>0</v>
      </c>
      <c r="L2805">
        <v>0</v>
      </c>
      <c r="M2805" s="1" t="s">
        <v>30</v>
      </c>
      <c r="N2805">
        <v>0</v>
      </c>
      <c r="O2805" s="1" t="s">
        <v>272</v>
      </c>
      <c r="P2805" s="1" t="s">
        <v>5701</v>
      </c>
      <c r="Q2805" s="1" t="s">
        <v>35</v>
      </c>
      <c r="R2805">
        <v>55</v>
      </c>
      <c r="S2805" s="1" t="s">
        <v>30</v>
      </c>
      <c r="T2805" s="1" t="s">
        <v>30</v>
      </c>
      <c r="U2805" s="1" t="s">
        <v>30</v>
      </c>
      <c r="V2805">
        <v>0</v>
      </c>
      <c r="W2805" s="1" t="s">
        <v>30</v>
      </c>
      <c r="X2805" s="1" t="s">
        <v>36</v>
      </c>
      <c r="Y2805" s="1" t="s">
        <v>58</v>
      </c>
      <c r="Z2805">
        <v>15</v>
      </c>
      <c r="AA2805">
        <v>161</v>
      </c>
      <c r="AB2805" s="1" t="s">
        <v>13500</v>
      </c>
      <c r="AC2805" s="1" t="s">
        <v>13500</v>
      </c>
      <c r="AD2805" t="s">
        <v>13494</v>
      </c>
      <c r="AE2805" s="1" t="s">
        <v>38</v>
      </c>
      <c r="AF2805" s="1" t="s">
        <v>38</v>
      </c>
      <c r="AG2805" t="s">
        <v>13527</v>
      </c>
      <c r="AH2805" t="s">
        <v>38</v>
      </c>
      <c r="AI2805" t="s">
        <v>13539</v>
      </c>
    </row>
    <row r="2806" spans="1:35" x14ac:dyDescent="0.25">
      <c r="A2806" s="1" t="s">
        <v>5702</v>
      </c>
      <c r="B2806" s="1" t="s">
        <v>30</v>
      </c>
      <c r="C2806">
        <v>1</v>
      </c>
      <c r="D2806">
        <v>5</v>
      </c>
      <c r="E2806">
        <v>11</v>
      </c>
      <c r="F2806">
        <v>4</v>
      </c>
      <c r="G2806">
        <v>6.5</v>
      </c>
      <c r="H2806" s="1" t="s">
        <v>32</v>
      </c>
      <c r="I2806" s="1" t="s">
        <v>31</v>
      </c>
      <c r="J2806">
        <v>1</v>
      </c>
      <c r="K2806">
        <v>0</v>
      </c>
      <c r="L2806">
        <v>0</v>
      </c>
      <c r="M2806" s="1" t="s">
        <v>30</v>
      </c>
      <c r="N2806">
        <v>0</v>
      </c>
      <c r="O2806" s="1" t="s">
        <v>68</v>
      </c>
      <c r="P2806" s="1" t="s">
        <v>5703</v>
      </c>
      <c r="Q2806" s="1" t="s">
        <v>42</v>
      </c>
      <c r="R2806">
        <v>59</v>
      </c>
      <c r="S2806" s="1" t="s">
        <v>30</v>
      </c>
      <c r="T2806" s="1" t="s">
        <v>30</v>
      </c>
      <c r="U2806" s="1" t="s">
        <v>30</v>
      </c>
      <c r="V2806">
        <v>0</v>
      </c>
      <c r="W2806" s="1" t="s">
        <v>30</v>
      </c>
      <c r="X2806" s="1" t="s">
        <v>36</v>
      </c>
      <c r="Y2806" s="1" t="s">
        <v>58</v>
      </c>
      <c r="Z2806">
        <v>12</v>
      </c>
      <c r="AA2806">
        <v>12</v>
      </c>
      <c r="AB2806" s="1" t="s">
        <v>13500</v>
      </c>
      <c r="AC2806" s="1" t="s">
        <v>13500</v>
      </c>
      <c r="AD2806" t="s">
        <v>13494</v>
      </c>
      <c r="AE2806" s="1" t="s">
        <v>38</v>
      </c>
      <c r="AF2806" s="1" t="s">
        <v>38</v>
      </c>
      <c r="AG2806" t="s">
        <v>13527</v>
      </c>
      <c r="AH2806" t="s">
        <v>38</v>
      </c>
      <c r="AI2806" t="s">
        <v>13538</v>
      </c>
    </row>
    <row r="2807" spans="1:35" x14ac:dyDescent="0.25">
      <c r="A2807" s="1" t="s">
        <v>5704</v>
      </c>
      <c r="B2807" s="1" t="s">
        <v>30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s="1" t="s">
        <v>32</v>
      </c>
      <c r="I2807" s="1" t="s">
        <v>46</v>
      </c>
      <c r="J2807">
        <v>0</v>
      </c>
      <c r="K2807">
        <v>0</v>
      </c>
      <c r="L2807">
        <v>8</v>
      </c>
      <c r="M2807" s="1" t="s">
        <v>32</v>
      </c>
      <c r="N2807">
        <v>0</v>
      </c>
      <c r="O2807" s="1" t="s">
        <v>100</v>
      </c>
      <c r="P2807" s="1" t="s">
        <v>5705</v>
      </c>
      <c r="Q2807" s="1" t="s">
        <v>35</v>
      </c>
      <c r="R2807">
        <v>41</v>
      </c>
      <c r="S2807" s="1" t="s">
        <v>30</v>
      </c>
      <c r="T2807" s="1" t="s">
        <v>30</v>
      </c>
      <c r="U2807" s="1" t="s">
        <v>30</v>
      </c>
      <c r="V2807">
        <v>0</v>
      </c>
      <c r="W2807" s="1" t="s">
        <v>32</v>
      </c>
      <c r="X2807" s="1" t="s">
        <v>43</v>
      </c>
      <c r="Y2807" s="1" t="s">
        <v>58</v>
      </c>
      <c r="Z2807">
        <v>37</v>
      </c>
      <c r="AA2807">
        <v>1106</v>
      </c>
      <c r="AB2807" s="1" t="s">
        <v>13500</v>
      </c>
      <c r="AC2807" s="1" t="s">
        <v>13500</v>
      </c>
      <c r="AD2807" t="s">
        <v>13494</v>
      </c>
      <c r="AE2807" s="1" t="s">
        <v>38</v>
      </c>
      <c r="AF2807" s="1" t="s">
        <v>38</v>
      </c>
      <c r="AG2807" t="s">
        <v>13526</v>
      </c>
      <c r="AH2807" t="s">
        <v>38</v>
      </c>
      <c r="AI2807" t="s">
        <v>13539</v>
      </c>
    </row>
    <row r="2808" spans="1:35" x14ac:dyDescent="0.25">
      <c r="A2808" s="1" t="s">
        <v>5706</v>
      </c>
      <c r="B2808" s="1" t="s">
        <v>30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s="1" t="s">
        <v>32</v>
      </c>
      <c r="I2808" s="1" t="s">
        <v>31</v>
      </c>
      <c r="J2808">
        <v>20</v>
      </c>
      <c r="K2808">
        <v>0</v>
      </c>
      <c r="L2808">
        <v>6</v>
      </c>
      <c r="M2808" s="1" t="s">
        <v>32</v>
      </c>
      <c r="N2808">
        <v>0</v>
      </c>
      <c r="O2808" s="1" t="s">
        <v>156</v>
      </c>
      <c r="P2808" s="1" t="s">
        <v>5707</v>
      </c>
      <c r="Q2808" s="1" t="s">
        <v>35</v>
      </c>
      <c r="R2808">
        <v>36</v>
      </c>
      <c r="S2808" s="1" t="s">
        <v>30</v>
      </c>
      <c r="T2808" s="1" t="s">
        <v>30</v>
      </c>
      <c r="U2808" s="1" t="s">
        <v>30</v>
      </c>
      <c r="V2808">
        <v>0</v>
      </c>
      <c r="W2808" s="1" t="s">
        <v>32</v>
      </c>
      <c r="X2808" s="1" t="s">
        <v>36</v>
      </c>
      <c r="Y2808" s="1" t="s">
        <v>37</v>
      </c>
      <c r="Z2808">
        <v>32</v>
      </c>
      <c r="AA2808">
        <v>280</v>
      </c>
      <c r="AB2808" s="1" t="s">
        <v>13500</v>
      </c>
      <c r="AC2808" s="1" t="s">
        <v>13500</v>
      </c>
      <c r="AD2808" t="s">
        <v>13494</v>
      </c>
      <c r="AE2808" s="1" t="s">
        <v>38</v>
      </c>
      <c r="AF2808" s="1" t="s">
        <v>38</v>
      </c>
      <c r="AG2808" t="s">
        <v>13526</v>
      </c>
      <c r="AH2808" t="s">
        <v>38</v>
      </c>
      <c r="AI2808" t="s">
        <v>13538</v>
      </c>
    </row>
    <row r="2809" spans="1:35" x14ac:dyDescent="0.25">
      <c r="A2809" s="1" t="s">
        <v>5708</v>
      </c>
      <c r="B2809" s="1" t="s">
        <v>30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s="1" t="s">
        <v>32</v>
      </c>
      <c r="I2809" s="1" t="s">
        <v>31</v>
      </c>
      <c r="J2809">
        <v>339</v>
      </c>
      <c r="K2809">
        <v>0</v>
      </c>
      <c r="L2809">
        <v>0</v>
      </c>
      <c r="M2809" s="1" t="s">
        <v>30</v>
      </c>
      <c r="N2809">
        <v>0</v>
      </c>
      <c r="O2809" s="1" t="s">
        <v>40</v>
      </c>
      <c r="P2809" s="1" t="s">
        <v>5709</v>
      </c>
      <c r="Q2809" s="1" t="s">
        <v>42</v>
      </c>
      <c r="R2809">
        <v>51</v>
      </c>
      <c r="S2809" s="1" t="s">
        <v>30</v>
      </c>
      <c r="T2809" s="1" t="s">
        <v>30</v>
      </c>
      <c r="U2809" s="1" t="s">
        <v>30</v>
      </c>
      <c r="V2809">
        <v>0</v>
      </c>
      <c r="W2809" s="1" t="s">
        <v>30</v>
      </c>
      <c r="X2809" s="1" t="s">
        <v>57</v>
      </c>
      <c r="Y2809" s="1" t="s">
        <v>37</v>
      </c>
      <c r="Z2809">
        <v>12</v>
      </c>
      <c r="AA2809">
        <v>738</v>
      </c>
      <c r="AB2809" s="1" t="s">
        <v>13500</v>
      </c>
      <c r="AC2809" s="1" t="s">
        <v>13500</v>
      </c>
      <c r="AD2809" t="s">
        <v>13494</v>
      </c>
      <c r="AE2809" s="1" t="s">
        <v>38</v>
      </c>
      <c r="AF2809" s="1" t="s">
        <v>38</v>
      </c>
      <c r="AG2809" t="s">
        <v>13527</v>
      </c>
      <c r="AH2809" t="s">
        <v>38</v>
      </c>
      <c r="AI2809" t="s">
        <v>13540</v>
      </c>
    </row>
    <row r="2810" spans="1:35" x14ac:dyDescent="0.25">
      <c r="A2810" s="1" t="s">
        <v>5710</v>
      </c>
      <c r="B2810" s="1" t="s">
        <v>30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s="1" t="s">
        <v>32</v>
      </c>
      <c r="I2810" s="1" t="s">
        <v>31</v>
      </c>
      <c r="J2810">
        <v>170</v>
      </c>
      <c r="K2810">
        <v>0</v>
      </c>
      <c r="L2810">
        <v>10</v>
      </c>
      <c r="M2810" s="1" t="s">
        <v>32</v>
      </c>
      <c r="N2810">
        <v>0</v>
      </c>
      <c r="O2810" s="1" t="s">
        <v>135</v>
      </c>
      <c r="P2810" s="1" t="s">
        <v>5711</v>
      </c>
      <c r="Q2810" s="1" t="s">
        <v>35</v>
      </c>
      <c r="R2810">
        <v>66</v>
      </c>
      <c r="S2810" s="1" t="s">
        <v>30</v>
      </c>
      <c r="T2810" s="1" t="s">
        <v>32</v>
      </c>
      <c r="U2810" s="1" t="s">
        <v>30</v>
      </c>
      <c r="V2810">
        <v>0</v>
      </c>
      <c r="W2810" s="1" t="s">
        <v>32</v>
      </c>
      <c r="X2810" s="1" t="s">
        <v>43</v>
      </c>
      <c r="Y2810" s="1" t="s">
        <v>37</v>
      </c>
      <c r="Z2810">
        <v>55</v>
      </c>
      <c r="AA2810">
        <v>2430</v>
      </c>
      <c r="AB2810" s="1" t="s">
        <v>13500</v>
      </c>
      <c r="AC2810" s="1" t="s">
        <v>13500</v>
      </c>
      <c r="AD2810" t="s">
        <v>13496</v>
      </c>
      <c r="AE2810" s="1" t="s">
        <v>38</v>
      </c>
      <c r="AF2810" s="1" t="s">
        <v>38</v>
      </c>
      <c r="AG2810" t="s">
        <v>13526</v>
      </c>
      <c r="AH2810" t="s">
        <v>38</v>
      </c>
      <c r="AI2810" t="s">
        <v>13540</v>
      </c>
    </row>
    <row r="2811" spans="1:35" x14ac:dyDescent="0.25">
      <c r="A2811" s="1" t="s">
        <v>5712</v>
      </c>
      <c r="B2811" s="1" t="s">
        <v>30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s="1" t="s">
        <v>32</v>
      </c>
      <c r="I2811" s="1" t="s">
        <v>31</v>
      </c>
      <c r="J2811">
        <v>16</v>
      </c>
      <c r="K2811">
        <v>0</v>
      </c>
      <c r="L2811">
        <v>12</v>
      </c>
      <c r="M2811" s="1" t="s">
        <v>32</v>
      </c>
      <c r="N2811">
        <v>0</v>
      </c>
      <c r="O2811" s="1" t="s">
        <v>176</v>
      </c>
      <c r="P2811" s="1" t="s">
        <v>5713</v>
      </c>
      <c r="Q2811" s="1" t="s">
        <v>42</v>
      </c>
      <c r="R2811">
        <v>24</v>
      </c>
      <c r="S2811" s="1" t="s">
        <v>32</v>
      </c>
      <c r="T2811" s="1" t="s">
        <v>30</v>
      </c>
      <c r="U2811" s="1" t="s">
        <v>30</v>
      </c>
      <c r="V2811">
        <v>0</v>
      </c>
      <c r="W2811" s="1" t="s">
        <v>30</v>
      </c>
      <c r="X2811" s="1" t="s">
        <v>36</v>
      </c>
      <c r="Y2811" s="1" t="s">
        <v>37</v>
      </c>
      <c r="Z2811">
        <v>45</v>
      </c>
      <c r="AA2811">
        <v>298</v>
      </c>
      <c r="AB2811" s="1" t="s">
        <v>13500</v>
      </c>
      <c r="AC2811" s="1" t="s">
        <v>13500</v>
      </c>
      <c r="AD2811" t="s">
        <v>13495</v>
      </c>
      <c r="AE2811" s="1" t="s">
        <v>38</v>
      </c>
      <c r="AF2811" s="1" t="s">
        <v>38</v>
      </c>
      <c r="AG2811" t="s">
        <v>13526</v>
      </c>
      <c r="AH2811" t="s">
        <v>38</v>
      </c>
      <c r="AI2811" t="s">
        <v>13538</v>
      </c>
    </row>
    <row r="2812" spans="1:35" x14ac:dyDescent="0.25">
      <c r="A2812" s="1" t="s">
        <v>5714</v>
      </c>
      <c r="B2812" s="1" t="s">
        <v>30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s="1" t="s">
        <v>32</v>
      </c>
      <c r="I2812" s="1" t="s">
        <v>31</v>
      </c>
      <c r="J2812">
        <v>18</v>
      </c>
      <c r="K2812">
        <v>0</v>
      </c>
      <c r="L2812">
        <v>9</v>
      </c>
      <c r="M2812" s="1" t="s">
        <v>32</v>
      </c>
      <c r="N2812">
        <v>0</v>
      </c>
      <c r="O2812" s="1" t="s">
        <v>1102</v>
      </c>
      <c r="P2812" s="1" t="s">
        <v>5715</v>
      </c>
      <c r="Q2812" s="1" t="s">
        <v>42</v>
      </c>
      <c r="R2812">
        <v>19</v>
      </c>
      <c r="S2812" s="1" t="s">
        <v>32</v>
      </c>
      <c r="T2812" s="1" t="s">
        <v>30</v>
      </c>
      <c r="U2812" s="1" t="s">
        <v>30</v>
      </c>
      <c r="V2812">
        <v>0</v>
      </c>
      <c r="W2812" s="1" t="s">
        <v>30</v>
      </c>
      <c r="X2812" s="1" t="s">
        <v>36</v>
      </c>
      <c r="Y2812" s="1" t="s">
        <v>58</v>
      </c>
      <c r="Z2812">
        <v>22</v>
      </c>
      <c r="AA2812">
        <v>175</v>
      </c>
      <c r="AB2812" s="1" t="s">
        <v>13500</v>
      </c>
      <c r="AC2812" s="1" t="s">
        <v>13500</v>
      </c>
      <c r="AD2812" t="s">
        <v>13495</v>
      </c>
      <c r="AE2812" s="1" t="s">
        <v>38</v>
      </c>
      <c r="AF2812" s="1" t="s">
        <v>38</v>
      </c>
      <c r="AG2812" t="s">
        <v>13526</v>
      </c>
      <c r="AH2812" t="s">
        <v>38</v>
      </c>
      <c r="AI2812" t="s">
        <v>13538</v>
      </c>
    </row>
    <row r="2813" spans="1:35" x14ac:dyDescent="0.25">
      <c r="A2813" s="1" t="s">
        <v>5716</v>
      </c>
      <c r="B2813" s="1" t="s">
        <v>30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s="1" t="s">
        <v>32</v>
      </c>
      <c r="I2813" s="1" t="s">
        <v>31</v>
      </c>
      <c r="J2813">
        <v>149</v>
      </c>
      <c r="K2813">
        <v>0</v>
      </c>
      <c r="L2813">
        <v>15</v>
      </c>
      <c r="M2813" s="1" t="s">
        <v>32</v>
      </c>
      <c r="N2813">
        <v>0</v>
      </c>
      <c r="O2813" s="1" t="s">
        <v>49</v>
      </c>
      <c r="P2813" s="1" t="s">
        <v>5717</v>
      </c>
      <c r="Q2813" s="1" t="s">
        <v>35</v>
      </c>
      <c r="R2813">
        <v>26</v>
      </c>
      <c r="S2813" s="1" t="s">
        <v>32</v>
      </c>
      <c r="T2813" s="1" t="s">
        <v>30</v>
      </c>
      <c r="U2813" s="1" t="s">
        <v>30</v>
      </c>
      <c r="V2813">
        <v>0</v>
      </c>
      <c r="W2813" s="1" t="s">
        <v>32</v>
      </c>
      <c r="X2813" s="1" t="s">
        <v>43</v>
      </c>
      <c r="Y2813" s="1" t="s">
        <v>37</v>
      </c>
      <c r="Z2813">
        <v>59</v>
      </c>
      <c r="AA2813">
        <v>2364</v>
      </c>
      <c r="AB2813" s="1" t="s">
        <v>13500</v>
      </c>
      <c r="AC2813" s="1" t="s">
        <v>13500</v>
      </c>
      <c r="AD2813" t="s">
        <v>13495</v>
      </c>
      <c r="AE2813" s="1" t="s">
        <v>38</v>
      </c>
      <c r="AF2813" s="1" t="s">
        <v>38</v>
      </c>
      <c r="AG2813" t="s">
        <v>13526</v>
      </c>
      <c r="AH2813" t="s">
        <v>38</v>
      </c>
      <c r="AI2813" t="s">
        <v>13539</v>
      </c>
    </row>
    <row r="2814" spans="1:35" x14ac:dyDescent="0.25">
      <c r="A2814" s="1" t="s">
        <v>5718</v>
      </c>
      <c r="B2814" s="1" t="s">
        <v>30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s="1" t="s">
        <v>32</v>
      </c>
      <c r="I2814" s="1" t="s">
        <v>31</v>
      </c>
      <c r="J2814">
        <v>61</v>
      </c>
      <c r="K2814">
        <v>0</v>
      </c>
      <c r="L2814">
        <v>3</v>
      </c>
      <c r="M2814" s="1" t="s">
        <v>30</v>
      </c>
      <c r="N2814">
        <v>27</v>
      </c>
      <c r="O2814" s="1" t="s">
        <v>240</v>
      </c>
      <c r="P2814" s="1" t="s">
        <v>5719</v>
      </c>
      <c r="Q2814" s="1" t="s">
        <v>42</v>
      </c>
      <c r="R2814">
        <v>42</v>
      </c>
      <c r="S2814" s="1" t="s">
        <v>30</v>
      </c>
      <c r="T2814" s="1" t="s">
        <v>30</v>
      </c>
      <c r="U2814" s="1" t="s">
        <v>30</v>
      </c>
      <c r="V2814">
        <v>0</v>
      </c>
      <c r="W2814" s="1" t="s">
        <v>30</v>
      </c>
      <c r="X2814" s="1" t="s">
        <v>36</v>
      </c>
      <c r="Y2814" s="1" t="s">
        <v>37</v>
      </c>
      <c r="Z2814">
        <v>31</v>
      </c>
      <c r="AA2814">
        <v>303</v>
      </c>
      <c r="AB2814" s="1" t="s">
        <v>13500</v>
      </c>
      <c r="AC2814" s="1" t="s">
        <v>13500</v>
      </c>
      <c r="AD2814" t="s">
        <v>13494</v>
      </c>
      <c r="AE2814" s="1" t="s">
        <v>38</v>
      </c>
      <c r="AF2814" s="1" t="s">
        <v>38</v>
      </c>
      <c r="AG2814" t="s">
        <v>13526</v>
      </c>
      <c r="AH2814" t="s">
        <v>38</v>
      </c>
      <c r="AI2814" t="s">
        <v>13539</v>
      </c>
    </row>
    <row r="2815" spans="1:35" x14ac:dyDescent="0.25">
      <c r="A2815" s="1" t="s">
        <v>5720</v>
      </c>
      <c r="B2815" s="1" t="s">
        <v>30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s="1" t="s">
        <v>32</v>
      </c>
      <c r="I2815" s="1" t="s">
        <v>46</v>
      </c>
      <c r="J2815">
        <v>0</v>
      </c>
      <c r="K2815">
        <v>0</v>
      </c>
      <c r="L2815">
        <v>3</v>
      </c>
      <c r="M2815" s="1" t="s">
        <v>32</v>
      </c>
      <c r="N2815">
        <v>0</v>
      </c>
      <c r="O2815" s="1" t="s">
        <v>171</v>
      </c>
      <c r="P2815" s="1" t="s">
        <v>5721</v>
      </c>
      <c r="Q2815" s="1" t="s">
        <v>42</v>
      </c>
      <c r="R2815">
        <v>66</v>
      </c>
      <c r="S2815" s="1" t="s">
        <v>30</v>
      </c>
      <c r="T2815" s="1" t="s">
        <v>32</v>
      </c>
      <c r="U2815" s="1" t="s">
        <v>30</v>
      </c>
      <c r="V2815">
        <v>0</v>
      </c>
      <c r="W2815" s="1" t="s">
        <v>30</v>
      </c>
      <c r="X2815" s="1" t="s">
        <v>43</v>
      </c>
      <c r="Y2815" s="1" t="s">
        <v>37</v>
      </c>
      <c r="Z2815">
        <v>54</v>
      </c>
      <c r="AA2815">
        <v>2252</v>
      </c>
      <c r="AB2815" s="1" t="s">
        <v>13500</v>
      </c>
      <c r="AC2815" s="1" t="s">
        <v>13500</v>
      </c>
      <c r="AD2815" t="s">
        <v>13496</v>
      </c>
      <c r="AE2815" s="1" t="s">
        <v>38</v>
      </c>
      <c r="AF2815" s="1" t="s">
        <v>38</v>
      </c>
      <c r="AG2815" t="s">
        <v>13526</v>
      </c>
      <c r="AH2815" t="s">
        <v>38</v>
      </c>
      <c r="AI2815" t="s">
        <v>13540</v>
      </c>
    </row>
    <row r="2816" spans="1:35" x14ac:dyDescent="0.25">
      <c r="A2816" s="1" t="s">
        <v>5722</v>
      </c>
      <c r="B2816" s="1" t="s">
        <v>30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s="1" t="s">
        <v>32</v>
      </c>
      <c r="I2816" s="1" t="s">
        <v>31</v>
      </c>
      <c r="J2816">
        <v>134</v>
      </c>
      <c r="K2816">
        <v>0</v>
      </c>
      <c r="L2816">
        <v>8</v>
      </c>
      <c r="M2816" s="1" t="s">
        <v>32</v>
      </c>
      <c r="N2816">
        <v>0</v>
      </c>
      <c r="O2816" s="1" t="s">
        <v>159</v>
      </c>
      <c r="P2816" s="1" t="s">
        <v>5723</v>
      </c>
      <c r="Q2816" s="1" t="s">
        <v>35</v>
      </c>
      <c r="R2816">
        <v>27</v>
      </c>
      <c r="S2816" s="1" t="s">
        <v>32</v>
      </c>
      <c r="T2816" s="1" t="s">
        <v>30</v>
      </c>
      <c r="U2816" s="1" t="s">
        <v>30</v>
      </c>
      <c r="V2816">
        <v>0</v>
      </c>
      <c r="W2816" s="1" t="s">
        <v>32</v>
      </c>
      <c r="X2816" s="1" t="s">
        <v>36</v>
      </c>
      <c r="Y2816" s="1" t="s">
        <v>58</v>
      </c>
      <c r="Z2816">
        <v>21</v>
      </c>
      <c r="AA2816">
        <v>538</v>
      </c>
      <c r="AB2816" s="1" t="s">
        <v>13500</v>
      </c>
      <c r="AC2816" s="1" t="s">
        <v>13500</v>
      </c>
      <c r="AD2816" t="s">
        <v>13495</v>
      </c>
      <c r="AE2816" s="1" t="s">
        <v>38</v>
      </c>
      <c r="AF2816" s="1" t="s">
        <v>38</v>
      </c>
      <c r="AG2816" t="s">
        <v>13526</v>
      </c>
      <c r="AH2816" t="s">
        <v>38</v>
      </c>
      <c r="AI2816" t="s">
        <v>13539</v>
      </c>
    </row>
    <row r="2817" spans="1:35" x14ac:dyDescent="0.25">
      <c r="A2817" s="1" t="s">
        <v>5724</v>
      </c>
      <c r="B2817" s="1" t="s">
        <v>30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s="1" t="s">
        <v>32</v>
      </c>
      <c r="I2817" s="1" t="s">
        <v>31</v>
      </c>
      <c r="J2817">
        <v>70</v>
      </c>
      <c r="K2817">
        <v>0</v>
      </c>
      <c r="L2817">
        <v>20</v>
      </c>
      <c r="M2817" s="1" t="s">
        <v>32</v>
      </c>
      <c r="N2817">
        <v>0</v>
      </c>
      <c r="O2817" s="1" t="s">
        <v>65</v>
      </c>
      <c r="P2817" s="1" t="s">
        <v>5725</v>
      </c>
      <c r="Q2817" s="1" t="s">
        <v>35</v>
      </c>
      <c r="R2817">
        <v>29</v>
      </c>
      <c r="S2817" s="1" t="s">
        <v>32</v>
      </c>
      <c r="T2817" s="1" t="s">
        <v>30</v>
      </c>
      <c r="U2817" s="1" t="s">
        <v>30</v>
      </c>
      <c r="V2817">
        <v>0</v>
      </c>
      <c r="W2817" s="1" t="s">
        <v>30</v>
      </c>
      <c r="X2817" s="1" t="s">
        <v>43</v>
      </c>
      <c r="Y2817" s="1" t="s">
        <v>58</v>
      </c>
      <c r="Z2817">
        <v>27</v>
      </c>
      <c r="AA2817">
        <v>944</v>
      </c>
      <c r="AB2817" s="1" t="s">
        <v>13500</v>
      </c>
      <c r="AC2817" s="1" t="s">
        <v>13500</v>
      </c>
      <c r="AD2817" t="s">
        <v>13495</v>
      </c>
      <c r="AE2817" s="1" t="s">
        <v>38</v>
      </c>
      <c r="AF2817" s="1" t="s">
        <v>38</v>
      </c>
      <c r="AG2817" t="s">
        <v>13526</v>
      </c>
      <c r="AH2817" t="s">
        <v>38</v>
      </c>
      <c r="AI2817" t="s">
        <v>13539</v>
      </c>
    </row>
    <row r="2818" spans="1:35" x14ac:dyDescent="0.25">
      <c r="A2818" s="1" t="s">
        <v>5726</v>
      </c>
      <c r="B2818" s="1" t="s">
        <v>30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s="1" t="s">
        <v>32</v>
      </c>
      <c r="I2818" s="1" t="s">
        <v>31</v>
      </c>
      <c r="J2818">
        <v>346</v>
      </c>
      <c r="K2818">
        <v>0</v>
      </c>
      <c r="L2818">
        <v>3</v>
      </c>
      <c r="M2818" s="1" t="s">
        <v>32</v>
      </c>
      <c r="N2818">
        <v>0</v>
      </c>
      <c r="O2818" s="1" t="s">
        <v>83</v>
      </c>
      <c r="P2818" s="1" t="s">
        <v>5727</v>
      </c>
      <c r="Q2818" s="1" t="s">
        <v>35</v>
      </c>
      <c r="R2818">
        <v>69</v>
      </c>
      <c r="S2818" s="1" t="s">
        <v>30</v>
      </c>
      <c r="T2818" s="1" t="s">
        <v>32</v>
      </c>
      <c r="U2818" s="1" t="s">
        <v>30</v>
      </c>
      <c r="V2818">
        <v>0</v>
      </c>
      <c r="W2818" s="1" t="s">
        <v>32</v>
      </c>
      <c r="X2818" s="1" t="s">
        <v>57</v>
      </c>
      <c r="Y2818" s="1" t="s">
        <v>58</v>
      </c>
      <c r="Z2818">
        <v>65</v>
      </c>
      <c r="AA2818">
        <v>4117</v>
      </c>
      <c r="AB2818" s="1" t="s">
        <v>13500</v>
      </c>
      <c r="AC2818" s="1" t="s">
        <v>13500</v>
      </c>
      <c r="AD2818" t="s">
        <v>13496</v>
      </c>
      <c r="AE2818" s="1" t="s">
        <v>38</v>
      </c>
      <c r="AF2818" s="1" t="s">
        <v>38</v>
      </c>
      <c r="AG2818" t="s">
        <v>13526</v>
      </c>
      <c r="AH2818" t="s">
        <v>38</v>
      </c>
      <c r="AI2818" t="s">
        <v>13540</v>
      </c>
    </row>
    <row r="2819" spans="1:35" x14ac:dyDescent="0.25">
      <c r="A2819" s="1" t="s">
        <v>5728</v>
      </c>
      <c r="B2819" s="1" t="s">
        <v>30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s="1" t="s">
        <v>32</v>
      </c>
      <c r="I2819" s="1" t="s">
        <v>31</v>
      </c>
      <c r="J2819">
        <v>393</v>
      </c>
      <c r="K2819">
        <v>0</v>
      </c>
      <c r="L2819">
        <v>9</v>
      </c>
      <c r="M2819" s="1" t="s">
        <v>30</v>
      </c>
      <c r="N2819">
        <v>0</v>
      </c>
      <c r="O2819" s="1" t="s">
        <v>106</v>
      </c>
      <c r="P2819" s="1" t="s">
        <v>5729</v>
      </c>
      <c r="Q2819" s="1" t="s">
        <v>42</v>
      </c>
      <c r="R2819">
        <v>46</v>
      </c>
      <c r="S2819" s="1" t="s">
        <v>30</v>
      </c>
      <c r="T2819" s="1" t="s">
        <v>30</v>
      </c>
      <c r="U2819" s="1" t="s">
        <v>30</v>
      </c>
      <c r="V2819">
        <v>0</v>
      </c>
      <c r="W2819" s="1" t="s">
        <v>30</v>
      </c>
      <c r="X2819" s="1" t="s">
        <v>43</v>
      </c>
      <c r="Y2819" s="1" t="s">
        <v>37</v>
      </c>
      <c r="Z2819">
        <v>37</v>
      </c>
      <c r="AA2819">
        <v>2100</v>
      </c>
      <c r="AB2819" s="1" t="s">
        <v>13500</v>
      </c>
      <c r="AC2819" s="1" t="s">
        <v>13500</v>
      </c>
      <c r="AD2819" t="s">
        <v>13494</v>
      </c>
      <c r="AE2819" s="1" t="s">
        <v>38</v>
      </c>
      <c r="AF2819" s="1" t="s">
        <v>38</v>
      </c>
      <c r="AG2819" t="s">
        <v>13526</v>
      </c>
      <c r="AH2819" t="s">
        <v>38</v>
      </c>
      <c r="AI2819" t="s">
        <v>13540</v>
      </c>
    </row>
    <row r="2820" spans="1:35" x14ac:dyDescent="0.25">
      <c r="A2820" s="1" t="s">
        <v>5730</v>
      </c>
      <c r="B2820" s="1" t="s">
        <v>30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s="1" t="s">
        <v>32</v>
      </c>
      <c r="I2820" s="1" t="s">
        <v>31</v>
      </c>
      <c r="J2820">
        <v>50</v>
      </c>
      <c r="K2820">
        <v>0</v>
      </c>
      <c r="L2820">
        <v>1</v>
      </c>
      <c r="M2820" s="1" t="s">
        <v>32</v>
      </c>
      <c r="N2820">
        <v>0</v>
      </c>
      <c r="O2820" s="1" t="s">
        <v>176</v>
      </c>
      <c r="P2820" s="1" t="s">
        <v>5731</v>
      </c>
      <c r="Q2820" s="1" t="s">
        <v>42</v>
      </c>
      <c r="R2820">
        <v>53</v>
      </c>
      <c r="S2820" s="1" t="s">
        <v>30</v>
      </c>
      <c r="T2820" s="1" t="s">
        <v>30</v>
      </c>
      <c r="U2820" s="1" t="s">
        <v>30</v>
      </c>
      <c r="V2820">
        <v>0</v>
      </c>
      <c r="W2820" s="1" t="s">
        <v>30</v>
      </c>
      <c r="X2820" s="1" t="s">
        <v>43</v>
      </c>
      <c r="Y2820" s="1" t="s">
        <v>58</v>
      </c>
      <c r="Z2820">
        <v>36</v>
      </c>
      <c r="AA2820">
        <v>704</v>
      </c>
      <c r="AB2820" s="1" t="s">
        <v>13500</v>
      </c>
      <c r="AC2820" s="1" t="s">
        <v>13500</v>
      </c>
      <c r="AD2820" t="s">
        <v>13494</v>
      </c>
      <c r="AE2820" s="1" t="s">
        <v>38</v>
      </c>
      <c r="AF2820" s="1" t="s">
        <v>38</v>
      </c>
      <c r="AG2820" t="s">
        <v>13527</v>
      </c>
      <c r="AH2820" t="s">
        <v>38</v>
      </c>
      <c r="AI2820" t="s">
        <v>13539</v>
      </c>
    </row>
    <row r="2821" spans="1:35" x14ac:dyDescent="0.25">
      <c r="A2821" s="1" t="s">
        <v>5732</v>
      </c>
      <c r="B2821" s="1" t="s">
        <v>30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s="1" t="s">
        <v>32</v>
      </c>
      <c r="I2821" s="1" t="s">
        <v>31</v>
      </c>
      <c r="J2821">
        <v>216</v>
      </c>
      <c r="K2821">
        <v>0</v>
      </c>
      <c r="L2821">
        <v>4</v>
      </c>
      <c r="M2821" s="1" t="s">
        <v>32</v>
      </c>
      <c r="N2821">
        <v>0</v>
      </c>
      <c r="O2821" s="1" t="s">
        <v>77</v>
      </c>
      <c r="P2821" s="1" t="s">
        <v>5733</v>
      </c>
      <c r="Q2821" s="1" t="s">
        <v>35</v>
      </c>
      <c r="R2821">
        <v>41</v>
      </c>
      <c r="S2821" s="1" t="s">
        <v>30</v>
      </c>
      <c r="T2821" s="1" t="s">
        <v>30</v>
      </c>
      <c r="U2821" s="1" t="s">
        <v>30</v>
      </c>
      <c r="V2821">
        <v>0</v>
      </c>
      <c r="W2821" s="1" t="s">
        <v>32</v>
      </c>
      <c r="X2821" s="1" t="s">
        <v>36</v>
      </c>
      <c r="Y2821" s="1" t="s">
        <v>58</v>
      </c>
      <c r="Z2821">
        <v>35</v>
      </c>
      <c r="AA2821">
        <v>1657</v>
      </c>
      <c r="AB2821" s="1" t="s">
        <v>13500</v>
      </c>
      <c r="AC2821" s="1" t="s">
        <v>13500</v>
      </c>
      <c r="AD2821" t="s">
        <v>13494</v>
      </c>
      <c r="AE2821" s="1" t="s">
        <v>38</v>
      </c>
      <c r="AF2821" s="1" t="s">
        <v>38</v>
      </c>
      <c r="AG2821" t="s">
        <v>13526</v>
      </c>
      <c r="AH2821" t="s">
        <v>38</v>
      </c>
      <c r="AI2821" t="s">
        <v>13540</v>
      </c>
    </row>
    <row r="2822" spans="1:35" x14ac:dyDescent="0.25">
      <c r="A2822" s="1" t="s">
        <v>5734</v>
      </c>
      <c r="B2822" s="1" t="s">
        <v>30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s="1" t="s">
        <v>32</v>
      </c>
      <c r="I2822" s="1" t="s">
        <v>31</v>
      </c>
      <c r="J2822">
        <v>32</v>
      </c>
      <c r="K2822">
        <v>0</v>
      </c>
      <c r="L2822">
        <v>0</v>
      </c>
      <c r="M2822" s="1" t="s">
        <v>30</v>
      </c>
      <c r="N2822">
        <v>0</v>
      </c>
      <c r="O2822" s="1" t="s">
        <v>52</v>
      </c>
      <c r="P2822" s="1" t="s">
        <v>5735</v>
      </c>
      <c r="Q2822" s="1" t="s">
        <v>35</v>
      </c>
      <c r="R2822">
        <v>58</v>
      </c>
      <c r="S2822" s="1" t="s">
        <v>30</v>
      </c>
      <c r="T2822" s="1" t="s">
        <v>30</v>
      </c>
      <c r="U2822" s="1" t="s">
        <v>30</v>
      </c>
      <c r="V2822">
        <v>0</v>
      </c>
      <c r="W2822" s="1" t="s">
        <v>30</v>
      </c>
      <c r="X2822" s="1" t="s">
        <v>57</v>
      </c>
      <c r="Y2822" s="1" t="s">
        <v>37</v>
      </c>
      <c r="Z2822">
        <v>13</v>
      </c>
      <c r="AA2822">
        <v>166</v>
      </c>
      <c r="AB2822" s="1" t="s">
        <v>13500</v>
      </c>
      <c r="AC2822" s="1" t="s">
        <v>13500</v>
      </c>
      <c r="AD2822" t="s">
        <v>13494</v>
      </c>
      <c r="AE2822" s="1" t="s">
        <v>38</v>
      </c>
      <c r="AF2822" s="1" t="s">
        <v>38</v>
      </c>
      <c r="AG2822" t="s">
        <v>13527</v>
      </c>
      <c r="AH2822" t="s">
        <v>38</v>
      </c>
      <c r="AI2822" t="s">
        <v>13539</v>
      </c>
    </row>
    <row r="2823" spans="1:35" x14ac:dyDescent="0.25">
      <c r="A2823" s="1" t="s">
        <v>5736</v>
      </c>
      <c r="B2823" s="1" t="s">
        <v>30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s="1" t="s">
        <v>32</v>
      </c>
      <c r="I2823" s="1" t="s">
        <v>31</v>
      </c>
      <c r="J2823">
        <v>36</v>
      </c>
      <c r="K2823">
        <v>0</v>
      </c>
      <c r="L2823">
        <v>3</v>
      </c>
      <c r="M2823" s="1" t="s">
        <v>32</v>
      </c>
      <c r="N2823">
        <v>0</v>
      </c>
      <c r="O2823" s="1" t="s">
        <v>176</v>
      </c>
      <c r="P2823" s="1" t="s">
        <v>5737</v>
      </c>
      <c r="Q2823" s="1" t="s">
        <v>42</v>
      </c>
      <c r="R2823">
        <v>37</v>
      </c>
      <c r="S2823" s="1" t="s">
        <v>30</v>
      </c>
      <c r="T2823" s="1" t="s">
        <v>30</v>
      </c>
      <c r="U2823" s="1" t="s">
        <v>30</v>
      </c>
      <c r="V2823">
        <v>0</v>
      </c>
      <c r="W2823" s="1" t="s">
        <v>30</v>
      </c>
      <c r="X2823" s="1" t="s">
        <v>36</v>
      </c>
      <c r="Y2823" s="1" t="s">
        <v>37</v>
      </c>
      <c r="Z2823">
        <v>55</v>
      </c>
      <c r="AA2823">
        <v>683</v>
      </c>
      <c r="AB2823" s="1" t="s">
        <v>13500</v>
      </c>
      <c r="AC2823" s="1" t="s">
        <v>13500</v>
      </c>
      <c r="AD2823" t="s">
        <v>13494</v>
      </c>
      <c r="AE2823" s="1" t="s">
        <v>38</v>
      </c>
      <c r="AF2823" s="1" t="s">
        <v>38</v>
      </c>
      <c r="AG2823" t="s">
        <v>13526</v>
      </c>
      <c r="AH2823" t="s">
        <v>38</v>
      </c>
      <c r="AI2823" t="s">
        <v>13539</v>
      </c>
    </row>
    <row r="2824" spans="1:35" x14ac:dyDescent="0.25">
      <c r="A2824" s="1" t="s">
        <v>5738</v>
      </c>
      <c r="B2824" s="1" t="s">
        <v>30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s="1" t="s">
        <v>32</v>
      </c>
      <c r="I2824" s="1" t="s">
        <v>31</v>
      </c>
      <c r="J2824">
        <v>252</v>
      </c>
      <c r="K2824">
        <v>0</v>
      </c>
      <c r="L2824">
        <v>5</v>
      </c>
      <c r="M2824" s="1" t="s">
        <v>30</v>
      </c>
      <c r="N2824">
        <v>73</v>
      </c>
      <c r="O2824" s="1" t="s">
        <v>159</v>
      </c>
      <c r="P2824" s="1" t="s">
        <v>5739</v>
      </c>
      <c r="Q2824" s="1" t="s">
        <v>42</v>
      </c>
      <c r="R2824">
        <v>72</v>
      </c>
      <c r="S2824" s="1" t="s">
        <v>30</v>
      </c>
      <c r="T2824" s="1" t="s">
        <v>32</v>
      </c>
      <c r="U2824" s="1" t="s">
        <v>30</v>
      </c>
      <c r="V2824">
        <v>0</v>
      </c>
      <c r="W2824" s="1" t="s">
        <v>32</v>
      </c>
      <c r="X2824" s="1" t="s">
        <v>36</v>
      </c>
      <c r="Y2824" s="1" t="s">
        <v>37</v>
      </c>
      <c r="Z2824">
        <v>52</v>
      </c>
      <c r="AA2824">
        <v>3729</v>
      </c>
      <c r="AB2824" s="1" t="s">
        <v>13500</v>
      </c>
      <c r="AC2824" s="1" t="s">
        <v>13500</v>
      </c>
      <c r="AD2824" t="s">
        <v>13496</v>
      </c>
      <c r="AE2824" s="1" t="s">
        <v>38</v>
      </c>
      <c r="AF2824" s="1" t="s">
        <v>38</v>
      </c>
      <c r="AG2824" t="s">
        <v>13526</v>
      </c>
      <c r="AH2824" t="s">
        <v>38</v>
      </c>
      <c r="AI2824" t="s">
        <v>13540</v>
      </c>
    </row>
    <row r="2825" spans="1:35" x14ac:dyDescent="0.25">
      <c r="A2825" s="1" t="s">
        <v>5740</v>
      </c>
      <c r="B2825" s="1" t="s">
        <v>30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s="1" t="s">
        <v>32</v>
      </c>
      <c r="I2825" s="1" t="s">
        <v>31</v>
      </c>
      <c r="J2825">
        <v>163</v>
      </c>
      <c r="K2825">
        <v>0</v>
      </c>
      <c r="L2825">
        <v>5</v>
      </c>
      <c r="M2825" s="1" t="s">
        <v>32</v>
      </c>
      <c r="N2825">
        <v>0</v>
      </c>
      <c r="O2825" s="1" t="s">
        <v>176</v>
      </c>
      <c r="P2825" s="1" t="s">
        <v>5741</v>
      </c>
      <c r="Q2825" s="1" t="s">
        <v>42</v>
      </c>
      <c r="R2825">
        <v>76</v>
      </c>
      <c r="S2825" s="1" t="s">
        <v>30</v>
      </c>
      <c r="T2825" s="1" t="s">
        <v>32</v>
      </c>
      <c r="U2825" s="1" t="s">
        <v>30</v>
      </c>
      <c r="V2825">
        <v>0</v>
      </c>
      <c r="W2825" s="1" t="s">
        <v>32</v>
      </c>
      <c r="X2825" s="1" t="s">
        <v>43</v>
      </c>
      <c r="Y2825" s="1" t="s">
        <v>37</v>
      </c>
      <c r="Z2825">
        <v>43</v>
      </c>
      <c r="AA2825">
        <v>1451</v>
      </c>
      <c r="AB2825" s="1" t="s">
        <v>13500</v>
      </c>
      <c r="AC2825" s="1" t="s">
        <v>13500</v>
      </c>
      <c r="AD2825" t="s">
        <v>13496</v>
      </c>
      <c r="AE2825" s="1" t="s">
        <v>38</v>
      </c>
      <c r="AF2825" s="1" t="s">
        <v>38</v>
      </c>
      <c r="AG2825" t="s">
        <v>13526</v>
      </c>
      <c r="AH2825" t="s">
        <v>38</v>
      </c>
      <c r="AI2825" t="s">
        <v>13539</v>
      </c>
    </row>
    <row r="2826" spans="1:35" x14ac:dyDescent="0.25">
      <c r="A2826" s="1" t="s">
        <v>5742</v>
      </c>
      <c r="B2826" s="1" t="s">
        <v>30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s="1" t="s">
        <v>32</v>
      </c>
      <c r="I2826" s="1" t="s">
        <v>31</v>
      </c>
      <c r="J2826">
        <v>155</v>
      </c>
      <c r="K2826">
        <v>0</v>
      </c>
      <c r="L2826">
        <v>30</v>
      </c>
      <c r="M2826" s="1" t="s">
        <v>32</v>
      </c>
      <c r="N2826">
        <v>0</v>
      </c>
      <c r="O2826" s="1" t="s">
        <v>103</v>
      </c>
      <c r="P2826" s="1" t="s">
        <v>5743</v>
      </c>
      <c r="Q2826" s="1" t="s">
        <v>35</v>
      </c>
      <c r="R2826">
        <v>29</v>
      </c>
      <c r="S2826" s="1" t="s">
        <v>32</v>
      </c>
      <c r="T2826" s="1" t="s">
        <v>30</v>
      </c>
      <c r="U2826" s="1" t="s">
        <v>30</v>
      </c>
      <c r="V2826">
        <v>0</v>
      </c>
      <c r="W2826" s="1" t="s">
        <v>30</v>
      </c>
      <c r="X2826" s="1" t="s">
        <v>36</v>
      </c>
      <c r="Y2826" s="1" t="s">
        <v>37</v>
      </c>
      <c r="Z2826">
        <v>41</v>
      </c>
      <c r="AA2826">
        <v>1187</v>
      </c>
      <c r="AB2826" s="1" t="s">
        <v>13500</v>
      </c>
      <c r="AC2826" s="1" t="s">
        <v>13500</v>
      </c>
      <c r="AD2826" t="s">
        <v>13495</v>
      </c>
      <c r="AE2826" s="1" t="s">
        <v>38</v>
      </c>
      <c r="AF2826" s="1" t="s">
        <v>38</v>
      </c>
      <c r="AG2826" t="s">
        <v>13526</v>
      </c>
      <c r="AH2826" t="s">
        <v>38</v>
      </c>
      <c r="AI2826" t="s">
        <v>13539</v>
      </c>
    </row>
    <row r="2827" spans="1:35" x14ac:dyDescent="0.25">
      <c r="A2827" s="1" t="s">
        <v>5744</v>
      </c>
      <c r="B2827" s="1" t="s">
        <v>30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s="1" t="s">
        <v>32</v>
      </c>
      <c r="I2827" s="1" t="s">
        <v>31</v>
      </c>
      <c r="J2827">
        <v>81</v>
      </c>
      <c r="K2827">
        <v>0</v>
      </c>
      <c r="L2827">
        <v>10</v>
      </c>
      <c r="M2827" s="1" t="s">
        <v>32</v>
      </c>
      <c r="N2827">
        <v>0</v>
      </c>
      <c r="O2827" s="1" t="s">
        <v>211</v>
      </c>
      <c r="P2827" s="1" t="s">
        <v>5745</v>
      </c>
      <c r="Q2827" s="1" t="s">
        <v>42</v>
      </c>
      <c r="R2827">
        <v>69</v>
      </c>
      <c r="S2827" s="1" t="s">
        <v>30</v>
      </c>
      <c r="T2827" s="1" t="s">
        <v>32</v>
      </c>
      <c r="U2827" s="1" t="s">
        <v>30</v>
      </c>
      <c r="V2827">
        <v>0</v>
      </c>
      <c r="W2827" s="1" t="s">
        <v>30</v>
      </c>
      <c r="X2827" s="1" t="s">
        <v>36</v>
      </c>
      <c r="Y2827" s="1" t="s">
        <v>44</v>
      </c>
      <c r="Z2827">
        <v>35</v>
      </c>
      <c r="AA2827">
        <v>1042</v>
      </c>
      <c r="AB2827" s="1" t="s">
        <v>13500</v>
      </c>
      <c r="AC2827" s="1" t="s">
        <v>13500</v>
      </c>
      <c r="AD2827" t="s">
        <v>13496</v>
      </c>
      <c r="AE2827" s="1" t="s">
        <v>38</v>
      </c>
      <c r="AF2827" s="1" t="s">
        <v>38</v>
      </c>
      <c r="AG2827" t="s">
        <v>13526</v>
      </c>
      <c r="AH2827" t="s">
        <v>38</v>
      </c>
      <c r="AI2827" t="s">
        <v>13539</v>
      </c>
    </row>
    <row r="2828" spans="1:35" x14ac:dyDescent="0.25">
      <c r="A2828" s="1" t="s">
        <v>5746</v>
      </c>
      <c r="B2828" s="1" t="s">
        <v>30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s="1" t="s">
        <v>32</v>
      </c>
      <c r="I2828" s="1" t="s">
        <v>31</v>
      </c>
      <c r="J2828">
        <v>134</v>
      </c>
      <c r="K2828">
        <v>0</v>
      </c>
      <c r="L2828">
        <v>43</v>
      </c>
      <c r="M2828" s="1" t="s">
        <v>32</v>
      </c>
      <c r="N2828">
        <v>0</v>
      </c>
      <c r="O2828" s="1" t="s">
        <v>100</v>
      </c>
      <c r="P2828" s="1" t="s">
        <v>5747</v>
      </c>
      <c r="Q2828" s="1" t="s">
        <v>35</v>
      </c>
      <c r="R2828">
        <v>26</v>
      </c>
      <c r="S2828" s="1" t="s">
        <v>32</v>
      </c>
      <c r="T2828" s="1" t="s">
        <v>30</v>
      </c>
      <c r="U2828" s="1" t="s">
        <v>30</v>
      </c>
      <c r="V2828">
        <v>0</v>
      </c>
      <c r="W2828" s="1" t="s">
        <v>30</v>
      </c>
      <c r="X2828" s="1" t="s">
        <v>36</v>
      </c>
      <c r="Y2828" s="1" t="s">
        <v>37</v>
      </c>
      <c r="Z2828">
        <v>46</v>
      </c>
      <c r="AA2828">
        <v>1510</v>
      </c>
      <c r="AB2828" s="1" t="s">
        <v>13500</v>
      </c>
      <c r="AC2828" s="1" t="s">
        <v>13500</v>
      </c>
      <c r="AD2828" t="s">
        <v>13495</v>
      </c>
      <c r="AE2828" s="1" t="s">
        <v>38</v>
      </c>
      <c r="AF2828" s="1" t="s">
        <v>38</v>
      </c>
      <c r="AG2828" t="s">
        <v>13526</v>
      </c>
      <c r="AH2828" t="s">
        <v>38</v>
      </c>
      <c r="AI2828" t="s">
        <v>13539</v>
      </c>
    </row>
    <row r="2829" spans="1:35" x14ac:dyDescent="0.25">
      <c r="A2829" s="1" t="s">
        <v>5748</v>
      </c>
      <c r="B2829" s="1" t="s">
        <v>30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s="1" t="s">
        <v>32</v>
      </c>
      <c r="I2829" s="1" t="s">
        <v>31</v>
      </c>
      <c r="J2829">
        <v>168</v>
      </c>
      <c r="K2829">
        <v>0</v>
      </c>
      <c r="L2829">
        <v>5</v>
      </c>
      <c r="M2829" s="1" t="s">
        <v>32</v>
      </c>
      <c r="N2829">
        <v>0</v>
      </c>
      <c r="O2829" s="1" t="s">
        <v>375</v>
      </c>
      <c r="P2829" s="1" t="s">
        <v>5749</v>
      </c>
      <c r="Q2829" s="1" t="s">
        <v>42</v>
      </c>
      <c r="R2829">
        <v>82</v>
      </c>
      <c r="S2829" s="1" t="s">
        <v>30</v>
      </c>
      <c r="T2829" s="1" t="s">
        <v>32</v>
      </c>
      <c r="U2829" s="1" t="s">
        <v>30</v>
      </c>
      <c r="V2829">
        <v>0</v>
      </c>
      <c r="W2829" s="1" t="s">
        <v>32</v>
      </c>
      <c r="X2829" s="1" t="s">
        <v>57</v>
      </c>
      <c r="Y2829" s="1" t="s">
        <v>37</v>
      </c>
      <c r="Z2829">
        <v>48</v>
      </c>
      <c r="AA2829">
        <v>2662</v>
      </c>
      <c r="AB2829" s="1" t="s">
        <v>13500</v>
      </c>
      <c r="AC2829" s="1" t="s">
        <v>13500</v>
      </c>
      <c r="AD2829" t="s">
        <v>13496</v>
      </c>
      <c r="AE2829" s="1" t="s">
        <v>38</v>
      </c>
      <c r="AF2829" s="1" t="s">
        <v>38</v>
      </c>
      <c r="AG2829" t="s">
        <v>13526</v>
      </c>
      <c r="AH2829" t="s">
        <v>38</v>
      </c>
      <c r="AI2829" t="s">
        <v>13540</v>
      </c>
    </row>
    <row r="2830" spans="1:35" x14ac:dyDescent="0.25">
      <c r="A2830" s="1" t="s">
        <v>5750</v>
      </c>
      <c r="B2830" s="1" t="s">
        <v>30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s="1" t="s">
        <v>32</v>
      </c>
      <c r="I2830" s="1" t="s">
        <v>31</v>
      </c>
      <c r="J2830">
        <v>186</v>
      </c>
      <c r="K2830">
        <v>0</v>
      </c>
      <c r="L2830">
        <v>2</v>
      </c>
      <c r="M2830" s="1" t="s">
        <v>30</v>
      </c>
      <c r="N2830">
        <v>96</v>
      </c>
      <c r="O2830" s="1" t="s">
        <v>130</v>
      </c>
      <c r="P2830" s="1" t="s">
        <v>5751</v>
      </c>
      <c r="Q2830" s="1" t="s">
        <v>35</v>
      </c>
      <c r="R2830">
        <v>60</v>
      </c>
      <c r="S2830" s="1" t="s">
        <v>30</v>
      </c>
      <c r="T2830" s="1" t="s">
        <v>30</v>
      </c>
      <c r="U2830" s="1" t="s">
        <v>30</v>
      </c>
      <c r="V2830">
        <v>0</v>
      </c>
      <c r="W2830" s="1" t="s">
        <v>30</v>
      </c>
      <c r="X2830" s="1" t="s">
        <v>43</v>
      </c>
      <c r="Y2830" s="1" t="s">
        <v>37</v>
      </c>
      <c r="Z2830">
        <v>43</v>
      </c>
      <c r="AA2830">
        <v>2575</v>
      </c>
      <c r="AB2830" s="1" t="s">
        <v>13500</v>
      </c>
      <c r="AC2830" s="1" t="s">
        <v>13500</v>
      </c>
      <c r="AD2830" t="s">
        <v>13494</v>
      </c>
      <c r="AE2830" s="1" t="s">
        <v>38</v>
      </c>
      <c r="AF2830" s="1" t="s">
        <v>38</v>
      </c>
      <c r="AG2830" t="s">
        <v>13527</v>
      </c>
      <c r="AH2830" t="s">
        <v>38</v>
      </c>
      <c r="AI2830" t="s">
        <v>13540</v>
      </c>
    </row>
    <row r="2831" spans="1:35" x14ac:dyDescent="0.25">
      <c r="A2831" s="1" t="s">
        <v>5752</v>
      </c>
      <c r="B2831" s="1" t="s">
        <v>30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s="1" t="s">
        <v>32</v>
      </c>
      <c r="I2831" s="1" t="s">
        <v>31</v>
      </c>
      <c r="J2831">
        <v>327</v>
      </c>
      <c r="K2831">
        <v>0</v>
      </c>
      <c r="L2831">
        <v>10</v>
      </c>
      <c r="M2831" s="1" t="s">
        <v>32</v>
      </c>
      <c r="N2831">
        <v>0</v>
      </c>
      <c r="O2831" s="1" t="s">
        <v>65</v>
      </c>
      <c r="P2831" s="1" t="s">
        <v>5753</v>
      </c>
      <c r="Q2831" s="1" t="s">
        <v>42</v>
      </c>
      <c r="R2831">
        <v>82</v>
      </c>
      <c r="S2831" s="1" t="s">
        <v>30</v>
      </c>
      <c r="T2831" s="1" t="s">
        <v>32</v>
      </c>
      <c r="U2831" s="1" t="s">
        <v>30</v>
      </c>
      <c r="V2831">
        <v>0</v>
      </c>
      <c r="W2831" s="1" t="s">
        <v>30</v>
      </c>
      <c r="X2831" s="1" t="s">
        <v>36</v>
      </c>
      <c r="Y2831" s="1" t="s">
        <v>37</v>
      </c>
      <c r="Z2831">
        <v>26</v>
      </c>
      <c r="AA2831">
        <v>1456</v>
      </c>
      <c r="AB2831" s="1" t="s">
        <v>13500</v>
      </c>
      <c r="AC2831" s="1" t="s">
        <v>13500</v>
      </c>
      <c r="AD2831" t="s">
        <v>13496</v>
      </c>
      <c r="AE2831" s="1" t="s">
        <v>38</v>
      </c>
      <c r="AF2831" s="1" t="s">
        <v>38</v>
      </c>
      <c r="AG2831" t="s">
        <v>13526</v>
      </c>
      <c r="AH2831" t="s">
        <v>38</v>
      </c>
      <c r="AI2831" t="s">
        <v>13540</v>
      </c>
    </row>
    <row r="2832" spans="1:35" x14ac:dyDescent="0.25">
      <c r="A2832" s="1" t="s">
        <v>5754</v>
      </c>
      <c r="B2832" s="1" t="s">
        <v>30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s="1" t="s">
        <v>32</v>
      </c>
      <c r="I2832" s="1" t="s">
        <v>46</v>
      </c>
      <c r="J2832">
        <v>0</v>
      </c>
      <c r="K2832">
        <v>0</v>
      </c>
      <c r="L2832">
        <v>3</v>
      </c>
      <c r="M2832" s="1" t="s">
        <v>32</v>
      </c>
      <c r="N2832">
        <v>0</v>
      </c>
      <c r="O2832" s="1" t="s">
        <v>275</v>
      </c>
      <c r="P2832" s="1" t="s">
        <v>5755</v>
      </c>
      <c r="Q2832" s="1" t="s">
        <v>42</v>
      </c>
      <c r="R2832">
        <v>67</v>
      </c>
      <c r="S2832" s="1" t="s">
        <v>30</v>
      </c>
      <c r="T2832" s="1" t="s">
        <v>32</v>
      </c>
      <c r="U2832" s="1" t="s">
        <v>30</v>
      </c>
      <c r="V2832">
        <v>0</v>
      </c>
      <c r="W2832" s="1" t="s">
        <v>32</v>
      </c>
      <c r="X2832" s="1" t="s">
        <v>43</v>
      </c>
      <c r="Y2832" s="1" t="s">
        <v>58</v>
      </c>
      <c r="Z2832">
        <v>18</v>
      </c>
      <c r="AA2832">
        <v>1293</v>
      </c>
      <c r="AB2832" s="1" t="s">
        <v>13500</v>
      </c>
      <c r="AC2832" s="1" t="s">
        <v>13500</v>
      </c>
      <c r="AD2832" t="s">
        <v>13496</v>
      </c>
      <c r="AE2832" s="1" t="s">
        <v>38</v>
      </c>
      <c r="AF2832" s="1" t="s">
        <v>38</v>
      </c>
      <c r="AG2832" t="s">
        <v>13526</v>
      </c>
      <c r="AH2832" t="s">
        <v>38</v>
      </c>
      <c r="AI2832" t="s">
        <v>13540</v>
      </c>
    </row>
    <row r="2833" spans="1:35" x14ac:dyDescent="0.25">
      <c r="A2833" s="1" t="s">
        <v>5756</v>
      </c>
      <c r="B2833" s="1" t="s">
        <v>30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s="1" t="s">
        <v>32</v>
      </c>
      <c r="I2833" s="1" t="s">
        <v>31</v>
      </c>
      <c r="J2833">
        <v>161</v>
      </c>
      <c r="K2833">
        <v>0</v>
      </c>
      <c r="L2833">
        <v>3</v>
      </c>
      <c r="M2833" s="1" t="s">
        <v>32</v>
      </c>
      <c r="N2833">
        <v>0</v>
      </c>
      <c r="O2833" s="1" t="s">
        <v>55</v>
      </c>
      <c r="P2833" s="1" t="s">
        <v>5757</v>
      </c>
      <c r="Q2833" s="1" t="s">
        <v>35</v>
      </c>
      <c r="R2833">
        <v>36</v>
      </c>
      <c r="S2833" s="1" t="s">
        <v>30</v>
      </c>
      <c r="T2833" s="1" t="s">
        <v>30</v>
      </c>
      <c r="U2833" s="1" t="s">
        <v>30</v>
      </c>
      <c r="V2833">
        <v>0</v>
      </c>
      <c r="W2833" s="1" t="s">
        <v>30</v>
      </c>
      <c r="X2833" s="1" t="s">
        <v>43</v>
      </c>
      <c r="Y2833" s="1" t="s">
        <v>37</v>
      </c>
      <c r="Z2833">
        <v>59</v>
      </c>
      <c r="AA2833">
        <v>3979</v>
      </c>
      <c r="AB2833" s="1" t="s">
        <v>13500</v>
      </c>
      <c r="AC2833" s="1" t="s">
        <v>13500</v>
      </c>
      <c r="AD2833" t="s">
        <v>13494</v>
      </c>
      <c r="AE2833" s="1" t="s">
        <v>38</v>
      </c>
      <c r="AF2833" s="1" t="s">
        <v>38</v>
      </c>
      <c r="AG2833" t="s">
        <v>13526</v>
      </c>
      <c r="AH2833" t="s">
        <v>38</v>
      </c>
      <c r="AI2833" t="s">
        <v>13540</v>
      </c>
    </row>
    <row r="2834" spans="1:35" x14ac:dyDescent="0.25">
      <c r="A2834" s="1" t="s">
        <v>5758</v>
      </c>
      <c r="B2834" s="1" t="s">
        <v>30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s="1" t="s">
        <v>32</v>
      </c>
      <c r="I2834" s="1" t="s">
        <v>31</v>
      </c>
      <c r="J2834">
        <v>44</v>
      </c>
      <c r="K2834">
        <v>0</v>
      </c>
      <c r="L2834">
        <v>0</v>
      </c>
      <c r="M2834" s="1" t="s">
        <v>30</v>
      </c>
      <c r="N2834">
        <v>0</v>
      </c>
      <c r="O2834" s="1" t="s">
        <v>1102</v>
      </c>
      <c r="P2834" s="1" t="s">
        <v>5759</v>
      </c>
      <c r="Q2834" s="1" t="s">
        <v>42</v>
      </c>
      <c r="R2834">
        <v>84</v>
      </c>
      <c r="S2834" s="1" t="s">
        <v>30</v>
      </c>
      <c r="T2834" s="1" t="s">
        <v>32</v>
      </c>
      <c r="U2834" s="1" t="s">
        <v>30</v>
      </c>
      <c r="V2834">
        <v>0</v>
      </c>
      <c r="W2834" s="1" t="s">
        <v>30</v>
      </c>
      <c r="X2834" s="1" t="s">
        <v>43</v>
      </c>
      <c r="Y2834" s="1" t="s">
        <v>58</v>
      </c>
      <c r="Z2834">
        <v>9</v>
      </c>
      <c r="AA2834">
        <v>88</v>
      </c>
      <c r="AB2834" s="1" t="s">
        <v>13500</v>
      </c>
      <c r="AC2834" s="1" t="s">
        <v>13500</v>
      </c>
      <c r="AD2834" t="s">
        <v>13496</v>
      </c>
      <c r="AE2834" s="1" t="s">
        <v>38</v>
      </c>
      <c r="AF2834" s="1" t="s">
        <v>38</v>
      </c>
      <c r="AG2834" t="s">
        <v>13527</v>
      </c>
      <c r="AH2834" t="s">
        <v>38</v>
      </c>
      <c r="AI2834" t="s">
        <v>13538</v>
      </c>
    </row>
    <row r="2835" spans="1:35" x14ac:dyDescent="0.25">
      <c r="A2835" s="1" t="s">
        <v>5760</v>
      </c>
      <c r="B2835" s="1" t="s">
        <v>30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s="1" t="s">
        <v>32</v>
      </c>
      <c r="I2835" s="1" t="s">
        <v>31</v>
      </c>
      <c r="J2835">
        <v>27</v>
      </c>
      <c r="K2835">
        <v>0</v>
      </c>
      <c r="L2835">
        <v>8</v>
      </c>
      <c r="M2835" s="1" t="s">
        <v>30</v>
      </c>
      <c r="N2835">
        <v>50</v>
      </c>
      <c r="O2835" s="1" t="s">
        <v>135</v>
      </c>
      <c r="P2835" s="1" t="s">
        <v>5761</v>
      </c>
      <c r="Q2835" s="1" t="s">
        <v>42</v>
      </c>
      <c r="R2835">
        <v>39</v>
      </c>
      <c r="S2835" s="1" t="s">
        <v>30</v>
      </c>
      <c r="T2835" s="1" t="s">
        <v>30</v>
      </c>
      <c r="U2835" s="1" t="s">
        <v>30</v>
      </c>
      <c r="V2835">
        <v>0</v>
      </c>
      <c r="W2835" s="1" t="s">
        <v>30</v>
      </c>
      <c r="X2835" s="1" t="s">
        <v>36</v>
      </c>
      <c r="Y2835" s="1" t="s">
        <v>58</v>
      </c>
      <c r="Z2835">
        <v>34</v>
      </c>
      <c r="AA2835">
        <v>363</v>
      </c>
      <c r="AB2835" s="1" t="s">
        <v>13500</v>
      </c>
      <c r="AC2835" s="1" t="s">
        <v>13500</v>
      </c>
      <c r="AD2835" t="s">
        <v>13494</v>
      </c>
      <c r="AE2835" s="1" t="s">
        <v>38</v>
      </c>
      <c r="AF2835" s="1" t="s">
        <v>38</v>
      </c>
      <c r="AG2835" t="s">
        <v>13526</v>
      </c>
      <c r="AH2835" t="s">
        <v>38</v>
      </c>
      <c r="AI2835" t="s">
        <v>13539</v>
      </c>
    </row>
    <row r="2836" spans="1:35" x14ac:dyDescent="0.25">
      <c r="A2836" s="1" t="s">
        <v>5762</v>
      </c>
      <c r="B2836" s="1" t="s">
        <v>30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s="1" t="s">
        <v>32</v>
      </c>
      <c r="I2836" s="1" t="s">
        <v>31</v>
      </c>
      <c r="J2836">
        <v>142</v>
      </c>
      <c r="K2836">
        <v>0</v>
      </c>
      <c r="L2836">
        <v>5</v>
      </c>
      <c r="M2836" s="1" t="s">
        <v>32</v>
      </c>
      <c r="N2836">
        <v>0</v>
      </c>
      <c r="O2836" s="1" t="s">
        <v>135</v>
      </c>
      <c r="P2836" s="1" t="s">
        <v>5763</v>
      </c>
      <c r="Q2836" s="1" t="s">
        <v>35</v>
      </c>
      <c r="R2836">
        <v>70</v>
      </c>
      <c r="S2836" s="1" t="s">
        <v>30</v>
      </c>
      <c r="T2836" s="1" t="s">
        <v>32</v>
      </c>
      <c r="U2836" s="1" t="s">
        <v>30</v>
      </c>
      <c r="V2836">
        <v>0</v>
      </c>
      <c r="W2836" s="1" t="s">
        <v>32</v>
      </c>
      <c r="X2836" s="1" t="s">
        <v>43</v>
      </c>
      <c r="Y2836" s="1" t="s">
        <v>58</v>
      </c>
      <c r="Z2836">
        <v>70</v>
      </c>
      <c r="AA2836">
        <v>4671</v>
      </c>
      <c r="AB2836" s="1" t="s">
        <v>13500</v>
      </c>
      <c r="AC2836" s="1" t="s">
        <v>13500</v>
      </c>
      <c r="AD2836" t="s">
        <v>13496</v>
      </c>
      <c r="AE2836" s="1" t="s">
        <v>38</v>
      </c>
      <c r="AF2836" s="1" t="s">
        <v>38</v>
      </c>
      <c r="AG2836" t="s">
        <v>13526</v>
      </c>
      <c r="AH2836" t="s">
        <v>38</v>
      </c>
      <c r="AI2836" t="s">
        <v>13540</v>
      </c>
    </row>
    <row r="2837" spans="1:35" x14ac:dyDescent="0.25">
      <c r="A2837" s="1" t="s">
        <v>5764</v>
      </c>
      <c r="B2837" s="1" t="s">
        <v>30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s="1" t="s">
        <v>32</v>
      </c>
      <c r="I2837" s="1" t="s">
        <v>31</v>
      </c>
      <c r="J2837">
        <v>126</v>
      </c>
      <c r="K2837">
        <v>0</v>
      </c>
      <c r="L2837">
        <v>9</v>
      </c>
      <c r="M2837" s="1" t="s">
        <v>32</v>
      </c>
      <c r="N2837">
        <v>0</v>
      </c>
      <c r="O2837" s="1" t="s">
        <v>436</v>
      </c>
      <c r="P2837" s="1" t="s">
        <v>5765</v>
      </c>
      <c r="Q2837" s="1" t="s">
        <v>35</v>
      </c>
      <c r="R2837">
        <v>51</v>
      </c>
      <c r="S2837" s="1" t="s">
        <v>30</v>
      </c>
      <c r="T2837" s="1" t="s">
        <v>30</v>
      </c>
      <c r="U2837" s="1" t="s">
        <v>30</v>
      </c>
      <c r="V2837">
        <v>0</v>
      </c>
      <c r="W2837" s="1" t="s">
        <v>32</v>
      </c>
      <c r="X2837" s="1" t="s">
        <v>57</v>
      </c>
      <c r="Y2837" s="1" t="s">
        <v>58</v>
      </c>
      <c r="Z2837">
        <v>42</v>
      </c>
      <c r="AA2837">
        <v>2999</v>
      </c>
      <c r="AB2837" s="1" t="s">
        <v>13500</v>
      </c>
      <c r="AC2837" s="1" t="s">
        <v>13500</v>
      </c>
      <c r="AD2837" t="s">
        <v>13494</v>
      </c>
      <c r="AE2837" s="1" t="s">
        <v>38</v>
      </c>
      <c r="AF2837" s="1" t="s">
        <v>38</v>
      </c>
      <c r="AG2837" t="s">
        <v>13526</v>
      </c>
      <c r="AH2837" t="s">
        <v>38</v>
      </c>
      <c r="AI2837" t="s">
        <v>13540</v>
      </c>
    </row>
    <row r="2838" spans="1:35" x14ac:dyDescent="0.25">
      <c r="A2838" s="1" t="s">
        <v>5766</v>
      </c>
      <c r="B2838" s="1" t="s">
        <v>30</v>
      </c>
      <c r="C2838">
        <v>1</v>
      </c>
      <c r="D2838">
        <v>2</v>
      </c>
      <c r="E2838">
        <v>6</v>
      </c>
      <c r="F2838">
        <v>4</v>
      </c>
      <c r="G2838">
        <v>12.8</v>
      </c>
      <c r="H2838" s="1" t="s">
        <v>32</v>
      </c>
      <c r="I2838" s="1" t="s">
        <v>31</v>
      </c>
      <c r="J2838">
        <v>4</v>
      </c>
      <c r="K2838">
        <v>0</v>
      </c>
      <c r="L2838">
        <v>0</v>
      </c>
      <c r="M2838" s="1" t="s">
        <v>30</v>
      </c>
      <c r="N2838">
        <v>0</v>
      </c>
      <c r="O2838" s="1" t="s">
        <v>697</v>
      </c>
      <c r="P2838" s="1" t="s">
        <v>5767</v>
      </c>
      <c r="Q2838" s="1" t="s">
        <v>42</v>
      </c>
      <c r="R2838">
        <v>29</v>
      </c>
      <c r="S2838" s="1" t="s">
        <v>32</v>
      </c>
      <c r="T2838" s="1" t="s">
        <v>30</v>
      </c>
      <c r="U2838" s="1" t="s">
        <v>30</v>
      </c>
      <c r="V2838">
        <v>0</v>
      </c>
      <c r="W2838" s="1" t="s">
        <v>30</v>
      </c>
      <c r="X2838" s="1" t="s">
        <v>36</v>
      </c>
      <c r="Y2838" s="1" t="s">
        <v>58</v>
      </c>
      <c r="Z2838">
        <v>10</v>
      </c>
      <c r="AA2838">
        <v>10</v>
      </c>
      <c r="AB2838" s="1" t="s">
        <v>13500</v>
      </c>
      <c r="AC2838" s="1" t="s">
        <v>13500</v>
      </c>
      <c r="AD2838" t="s">
        <v>13495</v>
      </c>
      <c r="AE2838" s="1" t="s">
        <v>38</v>
      </c>
      <c r="AF2838" s="1" t="s">
        <v>38</v>
      </c>
      <c r="AG2838" t="s">
        <v>13527</v>
      </c>
      <c r="AH2838" t="s">
        <v>38</v>
      </c>
      <c r="AI2838" t="s">
        <v>13538</v>
      </c>
    </row>
    <row r="2839" spans="1:35" x14ac:dyDescent="0.25">
      <c r="A2839" s="1" t="s">
        <v>5768</v>
      </c>
      <c r="B2839" s="1" t="s">
        <v>30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s="1" t="s">
        <v>32</v>
      </c>
      <c r="I2839" s="1" t="s">
        <v>31</v>
      </c>
      <c r="J2839">
        <v>276</v>
      </c>
      <c r="K2839">
        <v>0</v>
      </c>
      <c r="L2839">
        <v>4</v>
      </c>
      <c r="M2839" s="1" t="s">
        <v>32</v>
      </c>
      <c r="N2839">
        <v>0</v>
      </c>
      <c r="O2839" s="1" t="s">
        <v>219</v>
      </c>
      <c r="P2839" s="1" t="s">
        <v>5769</v>
      </c>
      <c r="Q2839" s="1" t="s">
        <v>35</v>
      </c>
      <c r="R2839">
        <v>62</v>
      </c>
      <c r="S2839" s="1" t="s">
        <v>30</v>
      </c>
      <c r="T2839" s="1" t="s">
        <v>30</v>
      </c>
      <c r="U2839" s="1" t="s">
        <v>30</v>
      </c>
      <c r="V2839">
        <v>0</v>
      </c>
      <c r="W2839" s="1" t="s">
        <v>32</v>
      </c>
      <c r="X2839" s="1" t="s">
        <v>43</v>
      </c>
      <c r="Y2839" s="1" t="s">
        <v>58</v>
      </c>
      <c r="Z2839">
        <v>51</v>
      </c>
      <c r="AA2839">
        <v>3107</v>
      </c>
      <c r="AB2839" s="1" t="s">
        <v>13500</v>
      </c>
      <c r="AC2839" s="1" t="s">
        <v>13500</v>
      </c>
      <c r="AD2839" t="s">
        <v>13494</v>
      </c>
      <c r="AE2839" s="1" t="s">
        <v>38</v>
      </c>
      <c r="AF2839" s="1" t="s">
        <v>38</v>
      </c>
      <c r="AG2839" t="s">
        <v>13526</v>
      </c>
      <c r="AH2839" t="s">
        <v>38</v>
      </c>
      <c r="AI2839" t="s">
        <v>13540</v>
      </c>
    </row>
    <row r="2840" spans="1:35" x14ac:dyDescent="0.25">
      <c r="A2840" s="1" t="s">
        <v>5770</v>
      </c>
      <c r="B2840" s="1" t="s">
        <v>30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s="1" t="s">
        <v>32</v>
      </c>
      <c r="I2840" s="1" t="s">
        <v>31</v>
      </c>
      <c r="J2840">
        <v>449</v>
      </c>
      <c r="K2840">
        <v>0</v>
      </c>
      <c r="L2840">
        <v>4</v>
      </c>
      <c r="M2840" s="1" t="s">
        <v>30</v>
      </c>
      <c r="N2840">
        <v>88</v>
      </c>
      <c r="O2840" s="1" t="s">
        <v>55</v>
      </c>
      <c r="P2840" s="1" t="s">
        <v>5771</v>
      </c>
      <c r="Q2840" s="1" t="s">
        <v>35</v>
      </c>
      <c r="R2840">
        <v>51</v>
      </c>
      <c r="S2840" s="1" t="s">
        <v>30</v>
      </c>
      <c r="T2840" s="1" t="s">
        <v>30</v>
      </c>
      <c r="U2840" s="1" t="s">
        <v>30</v>
      </c>
      <c r="V2840">
        <v>0</v>
      </c>
      <c r="W2840" s="1" t="s">
        <v>32</v>
      </c>
      <c r="X2840" s="1" t="s">
        <v>43</v>
      </c>
      <c r="Y2840" s="1" t="s">
        <v>58</v>
      </c>
      <c r="Z2840">
        <v>41</v>
      </c>
      <c r="AA2840">
        <v>2723</v>
      </c>
      <c r="AB2840" s="1" t="s">
        <v>13500</v>
      </c>
      <c r="AC2840" s="1" t="s">
        <v>13500</v>
      </c>
      <c r="AD2840" t="s">
        <v>13494</v>
      </c>
      <c r="AE2840" s="1" t="s">
        <v>38</v>
      </c>
      <c r="AF2840" s="1" t="s">
        <v>38</v>
      </c>
      <c r="AG2840" t="s">
        <v>13526</v>
      </c>
      <c r="AH2840" t="s">
        <v>38</v>
      </c>
      <c r="AI2840" t="s">
        <v>13540</v>
      </c>
    </row>
    <row r="2841" spans="1:35" x14ac:dyDescent="0.25">
      <c r="A2841" s="1" t="s">
        <v>5772</v>
      </c>
      <c r="B2841" s="1" t="s">
        <v>30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s="1" t="s">
        <v>32</v>
      </c>
      <c r="I2841" s="1" t="s">
        <v>31</v>
      </c>
      <c r="J2841">
        <v>212</v>
      </c>
      <c r="K2841">
        <v>0</v>
      </c>
      <c r="L2841">
        <v>9</v>
      </c>
      <c r="M2841" s="1" t="s">
        <v>32</v>
      </c>
      <c r="N2841">
        <v>0</v>
      </c>
      <c r="O2841" s="1" t="s">
        <v>65</v>
      </c>
      <c r="P2841" s="1" t="s">
        <v>5773</v>
      </c>
      <c r="Q2841" s="1" t="s">
        <v>42</v>
      </c>
      <c r="R2841">
        <v>34</v>
      </c>
      <c r="S2841" s="1" t="s">
        <v>30</v>
      </c>
      <c r="T2841" s="1" t="s">
        <v>30</v>
      </c>
      <c r="U2841" s="1" t="s">
        <v>30</v>
      </c>
      <c r="V2841">
        <v>0</v>
      </c>
      <c r="W2841" s="1" t="s">
        <v>32</v>
      </c>
      <c r="X2841" s="1" t="s">
        <v>43</v>
      </c>
      <c r="Y2841" s="1" t="s">
        <v>58</v>
      </c>
      <c r="Z2841">
        <v>18</v>
      </c>
      <c r="AA2841">
        <v>804</v>
      </c>
      <c r="AB2841" s="1" t="s">
        <v>13500</v>
      </c>
      <c r="AC2841" s="1" t="s">
        <v>13500</v>
      </c>
      <c r="AD2841" t="s">
        <v>13494</v>
      </c>
      <c r="AE2841" s="1" t="s">
        <v>38</v>
      </c>
      <c r="AF2841" s="1" t="s">
        <v>38</v>
      </c>
      <c r="AG2841" t="s">
        <v>13526</v>
      </c>
      <c r="AH2841" t="s">
        <v>38</v>
      </c>
      <c r="AI2841" t="s">
        <v>13540</v>
      </c>
    </row>
    <row r="2842" spans="1:35" x14ac:dyDescent="0.25">
      <c r="A2842" s="1" t="s">
        <v>5774</v>
      </c>
      <c r="B2842" s="1" t="s">
        <v>30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s="1" t="s">
        <v>32</v>
      </c>
      <c r="I2842" s="1" t="s">
        <v>31</v>
      </c>
      <c r="J2842">
        <v>164</v>
      </c>
      <c r="K2842">
        <v>0</v>
      </c>
      <c r="L2842">
        <v>24</v>
      </c>
      <c r="M2842" s="1" t="s">
        <v>32</v>
      </c>
      <c r="N2842">
        <v>0</v>
      </c>
      <c r="O2842" s="1" t="s">
        <v>74</v>
      </c>
      <c r="P2842" s="1" t="s">
        <v>5775</v>
      </c>
      <c r="Q2842" s="1" t="s">
        <v>42</v>
      </c>
      <c r="R2842">
        <v>32</v>
      </c>
      <c r="S2842" s="1" t="s">
        <v>30</v>
      </c>
      <c r="T2842" s="1" t="s">
        <v>30</v>
      </c>
      <c r="U2842" s="1" t="s">
        <v>30</v>
      </c>
      <c r="V2842">
        <v>0</v>
      </c>
      <c r="W2842" s="1" t="s">
        <v>30</v>
      </c>
      <c r="X2842" s="1" t="s">
        <v>43</v>
      </c>
      <c r="Y2842" s="1" t="s">
        <v>37</v>
      </c>
      <c r="Z2842">
        <v>42</v>
      </c>
      <c r="AA2842">
        <v>1358</v>
      </c>
      <c r="AB2842" s="1" t="s">
        <v>13500</v>
      </c>
      <c r="AC2842" s="1" t="s">
        <v>13500</v>
      </c>
      <c r="AD2842" t="s">
        <v>13494</v>
      </c>
      <c r="AE2842" s="1" t="s">
        <v>38</v>
      </c>
      <c r="AF2842" s="1" t="s">
        <v>38</v>
      </c>
      <c r="AG2842" t="s">
        <v>13526</v>
      </c>
      <c r="AH2842" t="s">
        <v>38</v>
      </c>
      <c r="AI2842" t="s">
        <v>13539</v>
      </c>
    </row>
    <row r="2843" spans="1:35" x14ac:dyDescent="0.25">
      <c r="A2843" s="1" t="s">
        <v>5776</v>
      </c>
      <c r="B2843" s="1" t="s">
        <v>30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s="1" t="s">
        <v>32</v>
      </c>
      <c r="I2843" s="1" t="s">
        <v>31</v>
      </c>
      <c r="J2843">
        <v>142</v>
      </c>
      <c r="K2843">
        <v>0</v>
      </c>
      <c r="L2843">
        <v>1</v>
      </c>
      <c r="M2843" s="1" t="s">
        <v>32</v>
      </c>
      <c r="N2843">
        <v>0</v>
      </c>
      <c r="O2843" s="1" t="s">
        <v>176</v>
      </c>
      <c r="P2843" s="1" t="s">
        <v>5777</v>
      </c>
      <c r="Q2843" s="1" t="s">
        <v>35</v>
      </c>
      <c r="R2843">
        <v>75</v>
      </c>
      <c r="S2843" s="1" t="s">
        <v>30</v>
      </c>
      <c r="T2843" s="1" t="s">
        <v>32</v>
      </c>
      <c r="U2843" s="1" t="s">
        <v>30</v>
      </c>
      <c r="V2843">
        <v>0</v>
      </c>
      <c r="W2843" s="1" t="s">
        <v>32</v>
      </c>
      <c r="X2843" s="1" t="s">
        <v>36</v>
      </c>
      <c r="Y2843" s="1" t="s">
        <v>37</v>
      </c>
      <c r="Z2843">
        <v>37</v>
      </c>
      <c r="AA2843">
        <v>1836</v>
      </c>
      <c r="AB2843" s="1" t="s">
        <v>13500</v>
      </c>
      <c r="AC2843" s="1" t="s">
        <v>13500</v>
      </c>
      <c r="AD2843" t="s">
        <v>13496</v>
      </c>
      <c r="AE2843" s="1" t="s">
        <v>38</v>
      </c>
      <c r="AF2843" s="1" t="s">
        <v>38</v>
      </c>
      <c r="AG2843" t="s">
        <v>13527</v>
      </c>
      <c r="AH2843" t="s">
        <v>38</v>
      </c>
      <c r="AI2843" t="s">
        <v>13540</v>
      </c>
    </row>
    <row r="2844" spans="1:35" x14ac:dyDescent="0.25">
      <c r="A2844" s="1" t="s">
        <v>5778</v>
      </c>
      <c r="B2844" s="1" t="s">
        <v>30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s="1" t="s">
        <v>32</v>
      </c>
      <c r="I2844" s="1" t="s">
        <v>31</v>
      </c>
      <c r="J2844">
        <v>122</v>
      </c>
      <c r="K2844">
        <v>0</v>
      </c>
      <c r="L2844">
        <v>12</v>
      </c>
      <c r="M2844" s="1" t="s">
        <v>32</v>
      </c>
      <c r="N2844">
        <v>0</v>
      </c>
      <c r="O2844" s="1" t="s">
        <v>55</v>
      </c>
      <c r="P2844" s="1" t="s">
        <v>5779</v>
      </c>
      <c r="Q2844" s="1" t="s">
        <v>35</v>
      </c>
      <c r="R2844">
        <v>43</v>
      </c>
      <c r="S2844" s="1" t="s">
        <v>30</v>
      </c>
      <c r="T2844" s="1" t="s">
        <v>30</v>
      </c>
      <c r="U2844" s="1" t="s">
        <v>30</v>
      </c>
      <c r="V2844">
        <v>0</v>
      </c>
      <c r="W2844" s="1" t="s">
        <v>32</v>
      </c>
      <c r="X2844" s="1" t="s">
        <v>43</v>
      </c>
      <c r="Y2844" s="1" t="s">
        <v>58</v>
      </c>
      <c r="Z2844">
        <v>14</v>
      </c>
      <c r="AA2844">
        <v>793</v>
      </c>
      <c r="AB2844" s="1" t="s">
        <v>13500</v>
      </c>
      <c r="AC2844" s="1" t="s">
        <v>13500</v>
      </c>
      <c r="AD2844" t="s">
        <v>13494</v>
      </c>
      <c r="AE2844" s="1" t="s">
        <v>38</v>
      </c>
      <c r="AF2844" s="1" t="s">
        <v>38</v>
      </c>
      <c r="AG2844" t="s">
        <v>13526</v>
      </c>
      <c r="AH2844" t="s">
        <v>38</v>
      </c>
      <c r="AI2844" t="s">
        <v>13540</v>
      </c>
    </row>
    <row r="2845" spans="1:35" x14ac:dyDescent="0.25">
      <c r="A2845" s="1" t="s">
        <v>5780</v>
      </c>
      <c r="B2845" s="1" t="s">
        <v>30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s="1" t="s">
        <v>32</v>
      </c>
      <c r="I2845" s="1" t="s">
        <v>31</v>
      </c>
      <c r="J2845">
        <v>145</v>
      </c>
      <c r="K2845">
        <v>0</v>
      </c>
      <c r="L2845">
        <v>13</v>
      </c>
      <c r="M2845" s="1" t="s">
        <v>30</v>
      </c>
      <c r="N2845">
        <v>40</v>
      </c>
      <c r="O2845" s="1" t="s">
        <v>65</v>
      </c>
      <c r="P2845" s="1" t="s">
        <v>5781</v>
      </c>
      <c r="Q2845" s="1" t="s">
        <v>35</v>
      </c>
      <c r="R2845">
        <v>68</v>
      </c>
      <c r="S2845" s="1" t="s">
        <v>30</v>
      </c>
      <c r="T2845" s="1" t="s">
        <v>32</v>
      </c>
      <c r="U2845" s="1" t="s">
        <v>30</v>
      </c>
      <c r="V2845">
        <v>0</v>
      </c>
      <c r="W2845" s="1" t="s">
        <v>32</v>
      </c>
      <c r="X2845" s="1" t="s">
        <v>36</v>
      </c>
      <c r="Y2845" s="1" t="s">
        <v>37</v>
      </c>
      <c r="Z2845">
        <v>69</v>
      </c>
      <c r="AA2845">
        <v>4145</v>
      </c>
      <c r="AB2845" s="1" t="s">
        <v>13500</v>
      </c>
      <c r="AC2845" s="1" t="s">
        <v>13500</v>
      </c>
      <c r="AD2845" t="s">
        <v>13496</v>
      </c>
      <c r="AE2845" s="1" t="s">
        <v>38</v>
      </c>
      <c r="AF2845" s="1" t="s">
        <v>38</v>
      </c>
      <c r="AG2845" t="s">
        <v>13526</v>
      </c>
      <c r="AH2845" t="s">
        <v>38</v>
      </c>
      <c r="AI2845" t="s">
        <v>13540</v>
      </c>
    </row>
    <row r="2846" spans="1:35" x14ac:dyDescent="0.25">
      <c r="A2846" s="1" t="s">
        <v>5782</v>
      </c>
      <c r="B2846" s="1" t="s">
        <v>30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s="1" t="s">
        <v>32</v>
      </c>
      <c r="I2846" s="1" t="s">
        <v>31</v>
      </c>
      <c r="J2846">
        <v>24</v>
      </c>
      <c r="K2846">
        <v>0</v>
      </c>
      <c r="L2846">
        <v>9</v>
      </c>
      <c r="M2846" s="1" t="s">
        <v>32</v>
      </c>
      <c r="N2846">
        <v>0</v>
      </c>
      <c r="O2846" s="1" t="s">
        <v>33</v>
      </c>
      <c r="P2846" s="1" t="s">
        <v>5783</v>
      </c>
      <c r="Q2846" s="1" t="s">
        <v>42</v>
      </c>
      <c r="R2846">
        <v>83</v>
      </c>
      <c r="S2846" s="1" t="s">
        <v>30</v>
      </c>
      <c r="T2846" s="1" t="s">
        <v>32</v>
      </c>
      <c r="U2846" s="1" t="s">
        <v>30</v>
      </c>
      <c r="V2846">
        <v>0</v>
      </c>
      <c r="W2846" s="1" t="s">
        <v>30</v>
      </c>
      <c r="X2846" s="1" t="s">
        <v>36</v>
      </c>
      <c r="Y2846" s="1" t="s">
        <v>37</v>
      </c>
      <c r="Z2846">
        <v>28</v>
      </c>
      <c r="AA2846">
        <v>338</v>
      </c>
      <c r="AB2846" s="1" t="s">
        <v>13500</v>
      </c>
      <c r="AC2846" s="1" t="s">
        <v>13500</v>
      </c>
      <c r="AD2846" t="s">
        <v>13496</v>
      </c>
      <c r="AE2846" s="1" t="s">
        <v>38</v>
      </c>
      <c r="AF2846" s="1" t="s">
        <v>38</v>
      </c>
      <c r="AG2846" t="s">
        <v>13526</v>
      </c>
      <c r="AH2846" t="s">
        <v>38</v>
      </c>
      <c r="AI2846" t="s">
        <v>13539</v>
      </c>
    </row>
    <row r="2847" spans="1:35" x14ac:dyDescent="0.25">
      <c r="A2847" s="1" t="s">
        <v>5784</v>
      </c>
      <c r="B2847" s="1" t="s">
        <v>30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s="1" t="s">
        <v>32</v>
      </c>
      <c r="I2847" s="1" t="s">
        <v>31</v>
      </c>
      <c r="J2847">
        <v>148</v>
      </c>
      <c r="K2847">
        <v>0</v>
      </c>
      <c r="L2847">
        <v>5</v>
      </c>
      <c r="M2847" s="1" t="s">
        <v>32</v>
      </c>
      <c r="N2847">
        <v>0</v>
      </c>
      <c r="O2847" s="1" t="s">
        <v>697</v>
      </c>
      <c r="P2847" s="1" t="s">
        <v>5785</v>
      </c>
      <c r="Q2847" s="1" t="s">
        <v>35</v>
      </c>
      <c r="R2847">
        <v>41</v>
      </c>
      <c r="S2847" s="1" t="s">
        <v>30</v>
      </c>
      <c r="T2847" s="1" t="s">
        <v>30</v>
      </c>
      <c r="U2847" s="1" t="s">
        <v>30</v>
      </c>
      <c r="V2847">
        <v>0</v>
      </c>
      <c r="W2847" s="1" t="s">
        <v>32</v>
      </c>
      <c r="X2847" s="1" t="s">
        <v>57</v>
      </c>
      <c r="Y2847" s="1" t="s">
        <v>37</v>
      </c>
      <c r="Z2847">
        <v>47</v>
      </c>
      <c r="AA2847">
        <v>2085</v>
      </c>
      <c r="AB2847" s="1" t="s">
        <v>13500</v>
      </c>
      <c r="AC2847" s="1" t="s">
        <v>13500</v>
      </c>
      <c r="AD2847" t="s">
        <v>13494</v>
      </c>
      <c r="AE2847" s="1" t="s">
        <v>38</v>
      </c>
      <c r="AF2847" s="1" t="s">
        <v>38</v>
      </c>
      <c r="AG2847" t="s">
        <v>13526</v>
      </c>
      <c r="AH2847" t="s">
        <v>38</v>
      </c>
      <c r="AI2847" t="s">
        <v>13540</v>
      </c>
    </row>
    <row r="2848" spans="1:35" x14ac:dyDescent="0.25">
      <c r="A2848" s="1" t="s">
        <v>5786</v>
      </c>
      <c r="B2848" s="1" t="s">
        <v>30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s="1" t="s">
        <v>32</v>
      </c>
      <c r="I2848" s="1" t="s">
        <v>31</v>
      </c>
      <c r="J2848">
        <v>179</v>
      </c>
      <c r="K2848">
        <v>0</v>
      </c>
      <c r="L2848">
        <v>11</v>
      </c>
      <c r="M2848" s="1" t="s">
        <v>32</v>
      </c>
      <c r="N2848">
        <v>0</v>
      </c>
      <c r="O2848" s="1" t="s">
        <v>159</v>
      </c>
      <c r="P2848" s="1" t="s">
        <v>5787</v>
      </c>
      <c r="Q2848" s="1" t="s">
        <v>35</v>
      </c>
      <c r="R2848">
        <v>45</v>
      </c>
      <c r="S2848" s="1" t="s">
        <v>30</v>
      </c>
      <c r="T2848" s="1" t="s">
        <v>30</v>
      </c>
      <c r="U2848" s="1" t="s">
        <v>30</v>
      </c>
      <c r="V2848">
        <v>0</v>
      </c>
      <c r="W2848" s="1" t="s">
        <v>32</v>
      </c>
      <c r="X2848" s="1" t="s">
        <v>57</v>
      </c>
      <c r="Y2848" s="1" t="s">
        <v>58</v>
      </c>
      <c r="Z2848">
        <v>41</v>
      </c>
      <c r="AA2848">
        <v>2793</v>
      </c>
      <c r="AB2848" s="1" t="s">
        <v>13500</v>
      </c>
      <c r="AC2848" s="1" t="s">
        <v>13500</v>
      </c>
      <c r="AD2848" t="s">
        <v>13494</v>
      </c>
      <c r="AE2848" s="1" t="s">
        <v>38</v>
      </c>
      <c r="AF2848" s="1" t="s">
        <v>38</v>
      </c>
      <c r="AG2848" t="s">
        <v>13526</v>
      </c>
      <c r="AH2848" t="s">
        <v>38</v>
      </c>
      <c r="AI2848" t="s">
        <v>13540</v>
      </c>
    </row>
    <row r="2849" spans="1:35" x14ac:dyDescent="0.25">
      <c r="A2849" s="1" t="s">
        <v>5788</v>
      </c>
      <c r="B2849" s="1" t="s">
        <v>30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s="1" t="s">
        <v>32</v>
      </c>
      <c r="I2849" s="1" t="s">
        <v>31</v>
      </c>
      <c r="J2849">
        <v>239</v>
      </c>
      <c r="K2849">
        <v>0</v>
      </c>
      <c r="L2849">
        <v>0</v>
      </c>
      <c r="M2849" s="1" t="s">
        <v>30</v>
      </c>
      <c r="N2849">
        <v>0</v>
      </c>
      <c r="O2849" s="1" t="s">
        <v>179</v>
      </c>
      <c r="P2849" s="1" t="s">
        <v>5789</v>
      </c>
      <c r="Q2849" s="1" t="s">
        <v>35</v>
      </c>
      <c r="R2849">
        <v>68</v>
      </c>
      <c r="S2849" s="1" t="s">
        <v>30</v>
      </c>
      <c r="T2849" s="1" t="s">
        <v>32</v>
      </c>
      <c r="U2849" s="1" t="s">
        <v>30</v>
      </c>
      <c r="V2849">
        <v>0</v>
      </c>
      <c r="W2849" s="1" t="s">
        <v>30</v>
      </c>
      <c r="X2849" s="1" t="s">
        <v>57</v>
      </c>
      <c r="Y2849" s="1" t="s">
        <v>58</v>
      </c>
      <c r="Z2849">
        <v>9</v>
      </c>
      <c r="AA2849">
        <v>554</v>
      </c>
      <c r="AB2849" s="1" t="s">
        <v>13500</v>
      </c>
      <c r="AC2849" s="1" t="s">
        <v>13500</v>
      </c>
      <c r="AD2849" t="s">
        <v>13496</v>
      </c>
      <c r="AE2849" s="1" t="s">
        <v>38</v>
      </c>
      <c r="AF2849" s="1" t="s">
        <v>38</v>
      </c>
      <c r="AG2849" t="s">
        <v>13527</v>
      </c>
      <c r="AH2849" t="s">
        <v>38</v>
      </c>
      <c r="AI2849" t="s">
        <v>13540</v>
      </c>
    </row>
    <row r="2850" spans="1:35" x14ac:dyDescent="0.25">
      <c r="A2850" s="1" t="s">
        <v>5790</v>
      </c>
      <c r="B2850" s="1" t="s">
        <v>30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s="1" t="s">
        <v>32</v>
      </c>
      <c r="I2850" s="1" t="s">
        <v>46</v>
      </c>
      <c r="J2850">
        <v>0</v>
      </c>
      <c r="K2850">
        <v>0</v>
      </c>
      <c r="L2850">
        <v>4</v>
      </c>
      <c r="M2850" s="1" t="s">
        <v>32</v>
      </c>
      <c r="N2850">
        <v>0</v>
      </c>
      <c r="O2850" s="1" t="s">
        <v>80</v>
      </c>
      <c r="P2850" s="1" t="s">
        <v>5791</v>
      </c>
      <c r="Q2850" s="1" t="s">
        <v>42</v>
      </c>
      <c r="R2850">
        <v>41</v>
      </c>
      <c r="S2850" s="1" t="s">
        <v>30</v>
      </c>
      <c r="T2850" s="1" t="s">
        <v>30</v>
      </c>
      <c r="U2850" s="1" t="s">
        <v>30</v>
      </c>
      <c r="V2850">
        <v>0</v>
      </c>
      <c r="W2850" s="1" t="s">
        <v>30</v>
      </c>
      <c r="X2850" s="1" t="s">
        <v>36</v>
      </c>
      <c r="Y2850" s="1" t="s">
        <v>37</v>
      </c>
      <c r="Z2850">
        <v>41</v>
      </c>
      <c r="AA2850">
        <v>1785</v>
      </c>
      <c r="AB2850" s="1" t="s">
        <v>13500</v>
      </c>
      <c r="AC2850" s="1" t="s">
        <v>13500</v>
      </c>
      <c r="AD2850" t="s">
        <v>13494</v>
      </c>
      <c r="AE2850" s="1" t="s">
        <v>38</v>
      </c>
      <c r="AF2850" s="1" t="s">
        <v>38</v>
      </c>
      <c r="AG2850" t="s">
        <v>13526</v>
      </c>
      <c r="AH2850" t="s">
        <v>38</v>
      </c>
      <c r="AI2850" t="s">
        <v>13540</v>
      </c>
    </row>
    <row r="2851" spans="1:35" x14ac:dyDescent="0.25">
      <c r="A2851" s="1" t="s">
        <v>5792</v>
      </c>
      <c r="B2851" s="1" t="s">
        <v>30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s="1" t="s">
        <v>32</v>
      </c>
      <c r="I2851" s="1" t="s">
        <v>31</v>
      </c>
      <c r="J2851">
        <v>188</v>
      </c>
      <c r="K2851">
        <v>0</v>
      </c>
      <c r="L2851">
        <v>5</v>
      </c>
      <c r="M2851" s="1" t="s">
        <v>32</v>
      </c>
      <c r="N2851">
        <v>0</v>
      </c>
      <c r="O2851" s="1" t="s">
        <v>202</v>
      </c>
      <c r="P2851" s="1" t="s">
        <v>5793</v>
      </c>
      <c r="Q2851" s="1" t="s">
        <v>42</v>
      </c>
      <c r="R2851">
        <v>46</v>
      </c>
      <c r="S2851" s="1" t="s">
        <v>30</v>
      </c>
      <c r="T2851" s="1" t="s">
        <v>30</v>
      </c>
      <c r="U2851" s="1" t="s">
        <v>30</v>
      </c>
      <c r="V2851">
        <v>0</v>
      </c>
      <c r="W2851" s="1" t="s">
        <v>30</v>
      </c>
      <c r="X2851" s="1" t="s">
        <v>36</v>
      </c>
      <c r="Y2851" s="1" t="s">
        <v>58</v>
      </c>
      <c r="Z2851">
        <v>32</v>
      </c>
      <c r="AA2851">
        <v>1739</v>
      </c>
      <c r="AB2851" s="1" t="s">
        <v>13500</v>
      </c>
      <c r="AC2851" s="1" t="s">
        <v>13500</v>
      </c>
      <c r="AD2851" t="s">
        <v>13494</v>
      </c>
      <c r="AE2851" s="1" t="s">
        <v>38</v>
      </c>
      <c r="AF2851" s="1" t="s">
        <v>38</v>
      </c>
      <c r="AG2851" t="s">
        <v>13526</v>
      </c>
      <c r="AH2851" t="s">
        <v>38</v>
      </c>
      <c r="AI2851" t="s">
        <v>13540</v>
      </c>
    </row>
    <row r="2852" spans="1:35" x14ac:dyDescent="0.25">
      <c r="A2852" s="1" t="s">
        <v>5794</v>
      </c>
      <c r="B2852" s="1" t="s">
        <v>30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s="1" t="s">
        <v>32</v>
      </c>
      <c r="I2852" s="1" t="s">
        <v>31</v>
      </c>
      <c r="J2852">
        <v>220</v>
      </c>
      <c r="K2852">
        <v>0</v>
      </c>
      <c r="L2852">
        <v>9</v>
      </c>
      <c r="M2852" s="1" t="s">
        <v>32</v>
      </c>
      <c r="N2852">
        <v>0</v>
      </c>
      <c r="O2852" s="1" t="s">
        <v>211</v>
      </c>
      <c r="P2852" s="1" t="s">
        <v>5795</v>
      </c>
      <c r="Q2852" s="1" t="s">
        <v>35</v>
      </c>
      <c r="R2852">
        <v>21</v>
      </c>
      <c r="S2852" s="1" t="s">
        <v>32</v>
      </c>
      <c r="T2852" s="1" t="s">
        <v>30</v>
      </c>
      <c r="U2852" s="1" t="s">
        <v>30</v>
      </c>
      <c r="V2852">
        <v>0</v>
      </c>
      <c r="W2852" s="1" t="s">
        <v>32</v>
      </c>
      <c r="X2852" s="1" t="s">
        <v>57</v>
      </c>
      <c r="Y2852" s="1" t="s">
        <v>37</v>
      </c>
      <c r="Z2852">
        <v>38</v>
      </c>
      <c r="AA2852">
        <v>2679</v>
      </c>
      <c r="AB2852" s="1" t="s">
        <v>13500</v>
      </c>
      <c r="AC2852" s="1" t="s">
        <v>13500</v>
      </c>
      <c r="AD2852" t="s">
        <v>13495</v>
      </c>
      <c r="AE2852" s="1" t="s">
        <v>38</v>
      </c>
      <c r="AF2852" s="1" t="s">
        <v>38</v>
      </c>
      <c r="AG2852" t="s">
        <v>13526</v>
      </c>
      <c r="AH2852" t="s">
        <v>38</v>
      </c>
      <c r="AI2852" t="s">
        <v>13540</v>
      </c>
    </row>
    <row r="2853" spans="1:35" x14ac:dyDescent="0.25">
      <c r="A2853" s="1" t="s">
        <v>5796</v>
      </c>
      <c r="B2853" s="1" t="s">
        <v>30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s="1" t="s">
        <v>32</v>
      </c>
      <c r="I2853" s="1" t="s">
        <v>31</v>
      </c>
      <c r="J2853">
        <v>323</v>
      </c>
      <c r="K2853">
        <v>0</v>
      </c>
      <c r="L2853">
        <v>4</v>
      </c>
      <c r="M2853" s="1" t="s">
        <v>32</v>
      </c>
      <c r="N2853">
        <v>0</v>
      </c>
      <c r="O2853" s="1" t="s">
        <v>119</v>
      </c>
      <c r="P2853" s="1" t="s">
        <v>5797</v>
      </c>
      <c r="Q2853" s="1" t="s">
        <v>35</v>
      </c>
      <c r="R2853">
        <v>78</v>
      </c>
      <c r="S2853" s="1" t="s">
        <v>30</v>
      </c>
      <c r="T2853" s="1" t="s">
        <v>32</v>
      </c>
      <c r="U2853" s="1" t="s">
        <v>30</v>
      </c>
      <c r="V2853">
        <v>0</v>
      </c>
      <c r="W2853" s="1" t="s">
        <v>32</v>
      </c>
      <c r="X2853" s="1" t="s">
        <v>57</v>
      </c>
      <c r="Y2853" s="1" t="s">
        <v>44</v>
      </c>
      <c r="Z2853">
        <v>37</v>
      </c>
      <c r="AA2853">
        <v>2737</v>
      </c>
      <c r="AB2853" s="1" t="s">
        <v>13500</v>
      </c>
      <c r="AC2853" s="1" t="s">
        <v>13500</v>
      </c>
      <c r="AD2853" t="s">
        <v>13496</v>
      </c>
      <c r="AE2853" s="1" t="s">
        <v>38</v>
      </c>
      <c r="AF2853" s="1" t="s">
        <v>38</v>
      </c>
      <c r="AG2853" t="s">
        <v>13526</v>
      </c>
      <c r="AH2853" t="s">
        <v>38</v>
      </c>
      <c r="AI2853" t="s">
        <v>13540</v>
      </c>
    </row>
    <row r="2854" spans="1:35" x14ac:dyDescent="0.25">
      <c r="A2854" s="1" t="s">
        <v>5798</v>
      </c>
      <c r="B2854" s="1" t="s">
        <v>30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s="1" t="s">
        <v>32</v>
      </c>
      <c r="I2854" s="1" t="s">
        <v>31</v>
      </c>
      <c r="J2854">
        <v>297</v>
      </c>
      <c r="K2854">
        <v>0</v>
      </c>
      <c r="L2854">
        <v>1</v>
      </c>
      <c r="M2854" s="1" t="s">
        <v>32</v>
      </c>
      <c r="N2854">
        <v>0</v>
      </c>
      <c r="O2854" s="1" t="s">
        <v>97</v>
      </c>
      <c r="P2854" s="1" t="s">
        <v>5799</v>
      </c>
      <c r="Q2854" s="1" t="s">
        <v>35</v>
      </c>
      <c r="R2854">
        <v>63</v>
      </c>
      <c r="S2854" s="1" t="s">
        <v>30</v>
      </c>
      <c r="T2854" s="1" t="s">
        <v>30</v>
      </c>
      <c r="U2854" s="1" t="s">
        <v>30</v>
      </c>
      <c r="V2854">
        <v>0</v>
      </c>
      <c r="W2854" s="1" t="s">
        <v>30</v>
      </c>
      <c r="X2854" s="1" t="s">
        <v>43</v>
      </c>
      <c r="Y2854" s="1" t="s">
        <v>58</v>
      </c>
      <c r="Z2854">
        <v>68</v>
      </c>
      <c r="AA2854">
        <v>4608</v>
      </c>
      <c r="AB2854" s="1" t="s">
        <v>13500</v>
      </c>
      <c r="AC2854" s="1" t="s">
        <v>13500</v>
      </c>
      <c r="AD2854" t="s">
        <v>13494</v>
      </c>
      <c r="AE2854" s="1" t="s">
        <v>38</v>
      </c>
      <c r="AF2854" s="1" t="s">
        <v>38</v>
      </c>
      <c r="AG2854" t="s">
        <v>13527</v>
      </c>
      <c r="AH2854" t="s">
        <v>38</v>
      </c>
      <c r="AI2854" t="s">
        <v>13540</v>
      </c>
    </row>
    <row r="2855" spans="1:35" x14ac:dyDescent="0.25">
      <c r="A2855" s="1" t="s">
        <v>5800</v>
      </c>
      <c r="B2855" s="1" t="s">
        <v>30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s="1" t="s">
        <v>32</v>
      </c>
      <c r="I2855" s="1" t="s">
        <v>31</v>
      </c>
      <c r="J2855">
        <v>81</v>
      </c>
      <c r="K2855">
        <v>0</v>
      </c>
      <c r="L2855">
        <v>12</v>
      </c>
      <c r="M2855" s="1" t="s">
        <v>32</v>
      </c>
      <c r="N2855">
        <v>0</v>
      </c>
      <c r="O2855" s="1" t="s">
        <v>216</v>
      </c>
      <c r="P2855" s="1" t="s">
        <v>5801</v>
      </c>
      <c r="Q2855" s="1" t="s">
        <v>35</v>
      </c>
      <c r="R2855">
        <v>26</v>
      </c>
      <c r="S2855" s="1" t="s">
        <v>32</v>
      </c>
      <c r="T2855" s="1" t="s">
        <v>30</v>
      </c>
      <c r="U2855" s="1" t="s">
        <v>30</v>
      </c>
      <c r="V2855">
        <v>0</v>
      </c>
      <c r="W2855" s="1" t="s">
        <v>32</v>
      </c>
      <c r="X2855" s="1" t="s">
        <v>36</v>
      </c>
      <c r="Y2855" s="1" t="s">
        <v>37</v>
      </c>
      <c r="Z2855">
        <v>40</v>
      </c>
      <c r="AA2855">
        <v>1014</v>
      </c>
      <c r="AB2855" s="1" t="s">
        <v>13500</v>
      </c>
      <c r="AC2855" s="1" t="s">
        <v>13500</v>
      </c>
      <c r="AD2855" t="s">
        <v>13495</v>
      </c>
      <c r="AE2855" s="1" t="s">
        <v>38</v>
      </c>
      <c r="AF2855" s="1" t="s">
        <v>38</v>
      </c>
      <c r="AG2855" t="s">
        <v>13526</v>
      </c>
      <c r="AH2855" t="s">
        <v>38</v>
      </c>
      <c r="AI2855" t="s">
        <v>13539</v>
      </c>
    </row>
    <row r="2856" spans="1:35" x14ac:dyDescent="0.25">
      <c r="A2856" s="1" t="s">
        <v>5802</v>
      </c>
      <c r="B2856" s="1" t="s">
        <v>30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s="1" t="s">
        <v>32</v>
      </c>
      <c r="I2856" s="1" t="s">
        <v>31</v>
      </c>
      <c r="J2856">
        <v>156</v>
      </c>
      <c r="K2856">
        <v>0</v>
      </c>
      <c r="L2856">
        <v>43</v>
      </c>
      <c r="M2856" s="1" t="s">
        <v>32</v>
      </c>
      <c r="N2856">
        <v>0</v>
      </c>
      <c r="O2856" s="1" t="s">
        <v>135</v>
      </c>
      <c r="P2856" s="1" t="s">
        <v>5803</v>
      </c>
      <c r="Q2856" s="1" t="s">
        <v>42</v>
      </c>
      <c r="R2856">
        <v>28</v>
      </c>
      <c r="S2856" s="1" t="s">
        <v>32</v>
      </c>
      <c r="T2856" s="1" t="s">
        <v>30</v>
      </c>
      <c r="U2856" s="1" t="s">
        <v>30</v>
      </c>
      <c r="V2856">
        <v>0</v>
      </c>
      <c r="W2856" s="1" t="s">
        <v>30</v>
      </c>
      <c r="X2856" s="1" t="s">
        <v>43</v>
      </c>
      <c r="Y2856" s="1" t="s">
        <v>37</v>
      </c>
      <c r="Z2856">
        <v>34</v>
      </c>
      <c r="AA2856">
        <v>772</v>
      </c>
      <c r="AB2856" s="1" t="s">
        <v>13500</v>
      </c>
      <c r="AC2856" s="1" t="s">
        <v>13500</v>
      </c>
      <c r="AD2856" t="s">
        <v>13495</v>
      </c>
      <c r="AE2856" s="1" t="s">
        <v>38</v>
      </c>
      <c r="AF2856" s="1" t="s">
        <v>38</v>
      </c>
      <c r="AG2856" t="s">
        <v>13526</v>
      </c>
      <c r="AH2856" t="s">
        <v>38</v>
      </c>
      <c r="AI2856" t="s">
        <v>13539</v>
      </c>
    </row>
    <row r="2857" spans="1:35" x14ac:dyDescent="0.25">
      <c r="A2857" s="1" t="s">
        <v>5804</v>
      </c>
      <c r="B2857" s="1" t="s">
        <v>30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s="1" t="s">
        <v>32</v>
      </c>
      <c r="I2857" s="1" t="s">
        <v>31</v>
      </c>
      <c r="J2857">
        <v>330</v>
      </c>
      <c r="K2857">
        <v>0</v>
      </c>
      <c r="L2857">
        <v>7</v>
      </c>
      <c r="M2857" s="1" t="s">
        <v>30</v>
      </c>
      <c r="N2857">
        <v>69</v>
      </c>
      <c r="O2857" s="1" t="s">
        <v>179</v>
      </c>
      <c r="P2857" s="1" t="s">
        <v>5805</v>
      </c>
      <c r="Q2857" s="1" t="s">
        <v>35</v>
      </c>
      <c r="R2857">
        <v>44</v>
      </c>
      <c r="S2857" s="1" t="s">
        <v>30</v>
      </c>
      <c r="T2857" s="1" t="s">
        <v>30</v>
      </c>
      <c r="U2857" s="1" t="s">
        <v>30</v>
      </c>
      <c r="V2857">
        <v>0</v>
      </c>
      <c r="W2857" s="1" t="s">
        <v>30</v>
      </c>
      <c r="X2857" s="1" t="s">
        <v>43</v>
      </c>
      <c r="Y2857" s="1" t="s">
        <v>58</v>
      </c>
      <c r="Z2857">
        <v>25</v>
      </c>
      <c r="AA2857">
        <v>1295</v>
      </c>
      <c r="AB2857" s="1" t="s">
        <v>13500</v>
      </c>
      <c r="AC2857" s="1" t="s">
        <v>13500</v>
      </c>
      <c r="AD2857" t="s">
        <v>13494</v>
      </c>
      <c r="AE2857" s="1" t="s">
        <v>38</v>
      </c>
      <c r="AF2857" s="1" t="s">
        <v>38</v>
      </c>
      <c r="AG2857" t="s">
        <v>13526</v>
      </c>
      <c r="AH2857" t="s">
        <v>38</v>
      </c>
      <c r="AI2857" t="s">
        <v>13540</v>
      </c>
    </row>
    <row r="2858" spans="1:35" x14ac:dyDescent="0.25">
      <c r="A2858" s="1" t="s">
        <v>5806</v>
      </c>
      <c r="B2858" s="1" t="s">
        <v>30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s="1" t="s">
        <v>32</v>
      </c>
      <c r="I2858" s="1" t="s">
        <v>31</v>
      </c>
      <c r="J2858">
        <v>286</v>
      </c>
      <c r="K2858">
        <v>0</v>
      </c>
      <c r="L2858">
        <v>1</v>
      </c>
      <c r="M2858" s="1" t="s">
        <v>32</v>
      </c>
      <c r="N2858">
        <v>0</v>
      </c>
      <c r="O2858" s="1" t="s">
        <v>130</v>
      </c>
      <c r="P2858" s="1" t="s">
        <v>5807</v>
      </c>
      <c r="Q2858" s="1" t="s">
        <v>35</v>
      </c>
      <c r="R2858">
        <v>59</v>
      </c>
      <c r="S2858" s="1" t="s">
        <v>30</v>
      </c>
      <c r="T2858" s="1" t="s">
        <v>30</v>
      </c>
      <c r="U2858" s="1" t="s">
        <v>30</v>
      </c>
      <c r="V2858">
        <v>0</v>
      </c>
      <c r="W2858" s="1" t="s">
        <v>30</v>
      </c>
      <c r="X2858" s="1" t="s">
        <v>43</v>
      </c>
      <c r="Y2858" s="1" t="s">
        <v>58</v>
      </c>
      <c r="Z2858">
        <v>32</v>
      </c>
      <c r="AA2858">
        <v>1511</v>
      </c>
      <c r="AB2858" s="1" t="s">
        <v>13500</v>
      </c>
      <c r="AC2858" s="1" t="s">
        <v>13500</v>
      </c>
      <c r="AD2858" t="s">
        <v>13494</v>
      </c>
      <c r="AE2858" s="1" t="s">
        <v>38</v>
      </c>
      <c r="AF2858" s="1" t="s">
        <v>38</v>
      </c>
      <c r="AG2858" t="s">
        <v>13527</v>
      </c>
      <c r="AH2858" t="s">
        <v>38</v>
      </c>
      <c r="AI2858" t="s">
        <v>13540</v>
      </c>
    </row>
    <row r="2859" spans="1:35" x14ac:dyDescent="0.25">
      <c r="A2859" s="1" t="s">
        <v>5808</v>
      </c>
      <c r="B2859" s="1" t="s">
        <v>30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s="1" t="s">
        <v>32</v>
      </c>
      <c r="I2859" s="1" t="s">
        <v>31</v>
      </c>
      <c r="J2859">
        <v>452</v>
      </c>
      <c r="K2859">
        <v>0</v>
      </c>
      <c r="L2859">
        <v>7</v>
      </c>
      <c r="M2859" s="1" t="s">
        <v>32</v>
      </c>
      <c r="N2859">
        <v>0</v>
      </c>
      <c r="O2859" s="1" t="s">
        <v>65</v>
      </c>
      <c r="P2859" s="1" t="s">
        <v>5809</v>
      </c>
      <c r="Q2859" s="1" t="s">
        <v>35</v>
      </c>
      <c r="R2859">
        <v>30</v>
      </c>
      <c r="S2859" s="1" t="s">
        <v>30</v>
      </c>
      <c r="T2859" s="1" t="s">
        <v>30</v>
      </c>
      <c r="U2859" s="1" t="s">
        <v>30</v>
      </c>
      <c r="V2859">
        <v>0</v>
      </c>
      <c r="W2859" s="1" t="s">
        <v>30</v>
      </c>
      <c r="X2859" s="1" t="s">
        <v>43</v>
      </c>
      <c r="Y2859" s="1" t="s">
        <v>58</v>
      </c>
      <c r="Z2859">
        <v>38</v>
      </c>
      <c r="AA2859">
        <v>2507</v>
      </c>
      <c r="AB2859" s="1" t="s">
        <v>13500</v>
      </c>
      <c r="AC2859" s="1" t="s">
        <v>13500</v>
      </c>
      <c r="AD2859" t="s">
        <v>13495</v>
      </c>
      <c r="AE2859" s="1" t="s">
        <v>38</v>
      </c>
      <c r="AF2859" s="1" t="s">
        <v>38</v>
      </c>
      <c r="AG2859" t="s">
        <v>13526</v>
      </c>
      <c r="AH2859" t="s">
        <v>38</v>
      </c>
      <c r="AI2859" t="s">
        <v>13540</v>
      </c>
    </row>
    <row r="2860" spans="1:35" x14ac:dyDescent="0.25">
      <c r="A2860" s="1" t="s">
        <v>5810</v>
      </c>
      <c r="B2860" s="1" t="s">
        <v>30</v>
      </c>
      <c r="C2860">
        <v>1</v>
      </c>
      <c r="D2860">
        <v>6</v>
      </c>
      <c r="E2860">
        <v>13</v>
      </c>
      <c r="F2860">
        <v>4</v>
      </c>
      <c r="G2860">
        <v>14</v>
      </c>
      <c r="H2860" s="1" t="s">
        <v>32</v>
      </c>
      <c r="I2860" s="1" t="s">
        <v>46</v>
      </c>
      <c r="J2860">
        <v>0</v>
      </c>
      <c r="K2860">
        <v>0</v>
      </c>
      <c r="L2860">
        <v>0</v>
      </c>
      <c r="M2860" s="1" t="s">
        <v>30</v>
      </c>
      <c r="N2860">
        <v>0</v>
      </c>
      <c r="O2860" s="1" t="s">
        <v>122</v>
      </c>
      <c r="P2860" s="1" t="s">
        <v>5811</v>
      </c>
      <c r="Q2860" s="1" t="s">
        <v>42</v>
      </c>
      <c r="R2860">
        <v>65</v>
      </c>
      <c r="S2860" s="1" t="s">
        <v>30</v>
      </c>
      <c r="T2860" s="1" t="s">
        <v>32</v>
      </c>
      <c r="U2860" s="1" t="s">
        <v>30</v>
      </c>
      <c r="V2860">
        <v>0</v>
      </c>
      <c r="W2860" s="1" t="s">
        <v>30</v>
      </c>
      <c r="X2860" s="1" t="s">
        <v>36</v>
      </c>
      <c r="Y2860" s="1" t="s">
        <v>58</v>
      </c>
      <c r="Z2860">
        <v>12</v>
      </c>
      <c r="AA2860">
        <v>12</v>
      </c>
      <c r="AB2860" s="1" t="s">
        <v>13500</v>
      </c>
      <c r="AC2860" s="1" t="s">
        <v>13500</v>
      </c>
      <c r="AD2860" t="s">
        <v>13496</v>
      </c>
      <c r="AE2860" s="1" t="s">
        <v>38</v>
      </c>
      <c r="AF2860" s="1" t="s">
        <v>38</v>
      </c>
      <c r="AG2860" t="s">
        <v>13527</v>
      </c>
      <c r="AH2860" t="s">
        <v>38</v>
      </c>
      <c r="AI2860" t="s">
        <v>13538</v>
      </c>
    </row>
    <row r="2861" spans="1:35" x14ac:dyDescent="0.25">
      <c r="A2861" s="1" t="s">
        <v>5812</v>
      </c>
      <c r="B2861" s="1" t="s">
        <v>30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s="1" t="s">
        <v>32</v>
      </c>
      <c r="I2861" s="1" t="s">
        <v>31</v>
      </c>
      <c r="J2861">
        <v>125</v>
      </c>
      <c r="K2861">
        <v>0</v>
      </c>
      <c r="L2861">
        <v>1</v>
      </c>
      <c r="M2861" s="1" t="s">
        <v>32</v>
      </c>
      <c r="N2861">
        <v>0</v>
      </c>
      <c r="O2861" s="1" t="s">
        <v>150</v>
      </c>
      <c r="P2861" s="1" t="s">
        <v>5813</v>
      </c>
      <c r="Q2861" s="1" t="s">
        <v>42</v>
      </c>
      <c r="R2861">
        <v>37</v>
      </c>
      <c r="S2861" s="1" t="s">
        <v>30</v>
      </c>
      <c r="T2861" s="1" t="s">
        <v>30</v>
      </c>
      <c r="U2861" s="1" t="s">
        <v>30</v>
      </c>
      <c r="V2861">
        <v>0</v>
      </c>
      <c r="W2861" s="1" t="s">
        <v>30</v>
      </c>
      <c r="X2861" s="1" t="s">
        <v>36</v>
      </c>
      <c r="Y2861" s="1" t="s">
        <v>58</v>
      </c>
      <c r="Z2861">
        <v>19</v>
      </c>
      <c r="AA2861">
        <v>390</v>
      </c>
      <c r="AB2861" s="1" t="s">
        <v>13500</v>
      </c>
      <c r="AC2861" s="1" t="s">
        <v>13500</v>
      </c>
      <c r="AD2861" t="s">
        <v>13494</v>
      </c>
      <c r="AE2861" s="1" t="s">
        <v>38</v>
      </c>
      <c r="AF2861" s="1" t="s">
        <v>38</v>
      </c>
      <c r="AG2861" t="s">
        <v>13527</v>
      </c>
      <c r="AH2861" t="s">
        <v>38</v>
      </c>
      <c r="AI2861" t="s">
        <v>13539</v>
      </c>
    </row>
    <row r="2862" spans="1:35" x14ac:dyDescent="0.25">
      <c r="A2862" s="1" t="s">
        <v>5814</v>
      </c>
      <c r="B2862" s="1" t="s">
        <v>30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s="1" t="s">
        <v>32</v>
      </c>
      <c r="I2862" s="1" t="s">
        <v>31</v>
      </c>
      <c r="J2862">
        <v>141</v>
      </c>
      <c r="K2862">
        <v>0</v>
      </c>
      <c r="L2862">
        <v>5</v>
      </c>
      <c r="M2862" s="1" t="s">
        <v>32</v>
      </c>
      <c r="N2862">
        <v>0</v>
      </c>
      <c r="O2862" s="1" t="s">
        <v>65</v>
      </c>
      <c r="P2862" s="1" t="s">
        <v>5815</v>
      </c>
      <c r="Q2862" s="1" t="s">
        <v>35</v>
      </c>
      <c r="R2862">
        <v>25</v>
      </c>
      <c r="S2862" s="1" t="s">
        <v>32</v>
      </c>
      <c r="T2862" s="1" t="s">
        <v>30</v>
      </c>
      <c r="U2862" s="1" t="s">
        <v>30</v>
      </c>
      <c r="V2862">
        <v>0</v>
      </c>
      <c r="W2862" s="1" t="s">
        <v>30</v>
      </c>
      <c r="X2862" s="1" t="s">
        <v>57</v>
      </c>
      <c r="Y2862" s="1" t="s">
        <v>37</v>
      </c>
      <c r="Z2862">
        <v>21</v>
      </c>
      <c r="AA2862">
        <v>733</v>
      </c>
      <c r="AB2862" s="1" t="s">
        <v>13500</v>
      </c>
      <c r="AC2862" s="1" t="s">
        <v>13500</v>
      </c>
      <c r="AD2862" t="s">
        <v>13495</v>
      </c>
      <c r="AE2862" s="1" t="s">
        <v>38</v>
      </c>
      <c r="AF2862" s="1" t="s">
        <v>38</v>
      </c>
      <c r="AG2862" t="s">
        <v>13526</v>
      </c>
      <c r="AH2862" t="s">
        <v>38</v>
      </c>
      <c r="AI2862" t="s">
        <v>13539</v>
      </c>
    </row>
    <row r="2863" spans="1:35" x14ac:dyDescent="0.25">
      <c r="A2863" s="1" t="s">
        <v>5816</v>
      </c>
      <c r="B2863" s="1" t="s">
        <v>30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s="1" t="s">
        <v>32</v>
      </c>
      <c r="I2863" s="1" t="s">
        <v>31</v>
      </c>
      <c r="J2863">
        <v>137</v>
      </c>
      <c r="K2863">
        <v>0</v>
      </c>
      <c r="L2863">
        <v>4</v>
      </c>
      <c r="M2863" s="1" t="s">
        <v>32</v>
      </c>
      <c r="N2863">
        <v>0</v>
      </c>
      <c r="O2863" s="1" t="s">
        <v>125</v>
      </c>
      <c r="P2863" s="1" t="s">
        <v>5817</v>
      </c>
      <c r="Q2863" s="1" t="s">
        <v>35</v>
      </c>
      <c r="R2863">
        <v>61</v>
      </c>
      <c r="S2863" s="1" t="s">
        <v>30</v>
      </c>
      <c r="T2863" s="1" t="s">
        <v>30</v>
      </c>
      <c r="U2863" s="1" t="s">
        <v>30</v>
      </c>
      <c r="V2863">
        <v>0</v>
      </c>
      <c r="W2863" s="1" t="s">
        <v>32</v>
      </c>
      <c r="X2863" s="1" t="s">
        <v>43</v>
      </c>
      <c r="Y2863" s="1" t="s">
        <v>37</v>
      </c>
      <c r="Z2863">
        <v>50</v>
      </c>
      <c r="AA2863">
        <v>1893</v>
      </c>
      <c r="AB2863" s="1" t="s">
        <v>13500</v>
      </c>
      <c r="AC2863" s="1" t="s">
        <v>13500</v>
      </c>
      <c r="AD2863" t="s">
        <v>13494</v>
      </c>
      <c r="AE2863" s="1" t="s">
        <v>38</v>
      </c>
      <c r="AF2863" s="1" t="s">
        <v>38</v>
      </c>
      <c r="AG2863" t="s">
        <v>13526</v>
      </c>
      <c r="AH2863" t="s">
        <v>38</v>
      </c>
      <c r="AI2863" t="s">
        <v>13539</v>
      </c>
    </row>
    <row r="2864" spans="1:35" x14ac:dyDescent="0.25">
      <c r="A2864" s="1" t="s">
        <v>5818</v>
      </c>
      <c r="B2864" s="1" t="s">
        <v>30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s="1" t="s">
        <v>32</v>
      </c>
      <c r="I2864" s="1" t="s">
        <v>31</v>
      </c>
      <c r="J2864">
        <v>137</v>
      </c>
      <c r="K2864">
        <v>0</v>
      </c>
      <c r="L2864">
        <v>26</v>
      </c>
      <c r="M2864" s="1" t="s">
        <v>32</v>
      </c>
      <c r="N2864">
        <v>0</v>
      </c>
      <c r="O2864" s="1" t="s">
        <v>436</v>
      </c>
      <c r="P2864" s="1" t="s">
        <v>5819</v>
      </c>
      <c r="Q2864" s="1" t="s">
        <v>35</v>
      </c>
      <c r="R2864">
        <v>22</v>
      </c>
      <c r="S2864" s="1" t="s">
        <v>32</v>
      </c>
      <c r="T2864" s="1" t="s">
        <v>30</v>
      </c>
      <c r="U2864" s="1" t="s">
        <v>30</v>
      </c>
      <c r="V2864">
        <v>0</v>
      </c>
      <c r="W2864" s="1" t="s">
        <v>32</v>
      </c>
      <c r="X2864" s="1" t="s">
        <v>57</v>
      </c>
      <c r="Y2864" s="1" t="s">
        <v>58</v>
      </c>
      <c r="Z2864">
        <v>37</v>
      </c>
      <c r="AA2864">
        <v>1873</v>
      </c>
      <c r="AB2864" s="1" t="s">
        <v>13500</v>
      </c>
      <c r="AC2864" s="1" t="s">
        <v>13500</v>
      </c>
      <c r="AD2864" t="s">
        <v>13495</v>
      </c>
      <c r="AE2864" s="1" t="s">
        <v>38</v>
      </c>
      <c r="AF2864" s="1" t="s">
        <v>38</v>
      </c>
      <c r="AG2864" t="s">
        <v>13526</v>
      </c>
      <c r="AH2864" t="s">
        <v>38</v>
      </c>
      <c r="AI2864" t="s">
        <v>13540</v>
      </c>
    </row>
    <row r="2865" spans="1:35" x14ac:dyDescent="0.25">
      <c r="A2865" s="1" t="s">
        <v>5820</v>
      </c>
      <c r="B2865" s="1" t="s">
        <v>30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s="1" t="s">
        <v>32</v>
      </c>
      <c r="I2865" s="1" t="s">
        <v>31</v>
      </c>
      <c r="J2865">
        <v>252</v>
      </c>
      <c r="K2865">
        <v>0</v>
      </c>
      <c r="L2865">
        <v>4</v>
      </c>
      <c r="M2865" s="1" t="s">
        <v>32</v>
      </c>
      <c r="N2865">
        <v>0</v>
      </c>
      <c r="O2865" s="1" t="s">
        <v>122</v>
      </c>
      <c r="P2865" s="1" t="s">
        <v>5821</v>
      </c>
      <c r="Q2865" s="1" t="s">
        <v>42</v>
      </c>
      <c r="R2865">
        <v>54</v>
      </c>
      <c r="S2865" s="1" t="s">
        <v>30</v>
      </c>
      <c r="T2865" s="1" t="s">
        <v>30</v>
      </c>
      <c r="U2865" s="1" t="s">
        <v>30</v>
      </c>
      <c r="V2865">
        <v>0</v>
      </c>
      <c r="W2865" s="1" t="s">
        <v>32</v>
      </c>
      <c r="X2865" s="1" t="s">
        <v>57</v>
      </c>
      <c r="Y2865" s="1" t="s">
        <v>58</v>
      </c>
      <c r="Z2865">
        <v>45</v>
      </c>
      <c r="AA2865">
        <v>2898</v>
      </c>
      <c r="AB2865" s="1" t="s">
        <v>13500</v>
      </c>
      <c r="AC2865" s="1" t="s">
        <v>13500</v>
      </c>
      <c r="AD2865" t="s">
        <v>13494</v>
      </c>
      <c r="AE2865" s="1" t="s">
        <v>38</v>
      </c>
      <c r="AF2865" s="1" t="s">
        <v>38</v>
      </c>
      <c r="AG2865" t="s">
        <v>13526</v>
      </c>
      <c r="AH2865" t="s">
        <v>38</v>
      </c>
      <c r="AI2865" t="s">
        <v>13540</v>
      </c>
    </row>
    <row r="2866" spans="1:35" x14ac:dyDescent="0.25">
      <c r="A2866" s="1" t="s">
        <v>5822</v>
      </c>
      <c r="B2866" s="1" t="s">
        <v>30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s="1" t="s">
        <v>32</v>
      </c>
      <c r="I2866" s="1" t="s">
        <v>31</v>
      </c>
      <c r="J2866">
        <v>268</v>
      </c>
      <c r="K2866">
        <v>0</v>
      </c>
      <c r="L2866">
        <v>1</v>
      </c>
      <c r="M2866" s="1" t="s">
        <v>32</v>
      </c>
      <c r="N2866">
        <v>0</v>
      </c>
      <c r="O2866" s="1" t="s">
        <v>156</v>
      </c>
      <c r="P2866" s="1" t="s">
        <v>5823</v>
      </c>
      <c r="Q2866" s="1" t="s">
        <v>42</v>
      </c>
      <c r="R2866">
        <v>48</v>
      </c>
      <c r="S2866" s="1" t="s">
        <v>30</v>
      </c>
      <c r="T2866" s="1" t="s">
        <v>30</v>
      </c>
      <c r="U2866" s="1" t="s">
        <v>30</v>
      </c>
      <c r="V2866">
        <v>0</v>
      </c>
      <c r="W2866" s="1" t="s">
        <v>32</v>
      </c>
      <c r="X2866" s="1" t="s">
        <v>57</v>
      </c>
      <c r="Y2866" s="1" t="s">
        <v>58</v>
      </c>
      <c r="Z2866">
        <v>39</v>
      </c>
      <c r="AA2866">
        <v>2893</v>
      </c>
      <c r="AB2866" s="1" t="s">
        <v>13500</v>
      </c>
      <c r="AC2866" s="1" t="s">
        <v>13500</v>
      </c>
      <c r="AD2866" t="s">
        <v>13494</v>
      </c>
      <c r="AE2866" s="1" t="s">
        <v>38</v>
      </c>
      <c r="AF2866" s="1" t="s">
        <v>38</v>
      </c>
      <c r="AG2866" t="s">
        <v>13527</v>
      </c>
      <c r="AH2866" t="s">
        <v>38</v>
      </c>
      <c r="AI2866" t="s">
        <v>13540</v>
      </c>
    </row>
    <row r="2867" spans="1:35" x14ac:dyDescent="0.25">
      <c r="A2867" s="1" t="s">
        <v>5824</v>
      </c>
      <c r="B2867" s="1" t="s">
        <v>30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s="1" t="s">
        <v>32</v>
      </c>
      <c r="I2867" s="1" t="s">
        <v>31</v>
      </c>
      <c r="J2867">
        <v>63</v>
      </c>
      <c r="K2867">
        <v>0</v>
      </c>
      <c r="L2867">
        <v>38</v>
      </c>
      <c r="M2867" s="1" t="s">
        <v>32</v>
      </c>
      <c r="N2867">
        <v>0</v>
      </c>
      <c r="O2867" s="1" t="s">
        <v>211</v>
      </c>
      <c r="P2867" s="1" t="s">
        <v>5825</v>
      </c>
      <c r="Q2867" s="1" t="s">
        <v>42</v>
      </c>
      <c r="R2867">
        <v>28</v>
      </c>
      <c r="S2867" s="1" t="s">
        <v>32</v>
      </c>
      <c r="T2867" s="1" t="s">
        <v>30</v>
      </c>
      <c r="U2867" s="1" t="s">
        <v>30</v>
      </c>
      <c r="V2867">
        <v>0</v>
      </c>
      <c r="W2867" s="1" t="s">
        <v>32</v>
      </c>
      <c r="X2867" s="1" t="s">
        <v>36</v>
      </c>
      <c r="Y2867" s="1" t="s">
        <v>37</v>
      </c>
      <c r="Z2867">
        <v>65</v>
      </c>
      <c r="AA2867">
        <v>1673</v>
      </c>
      <c r="AB2867" s="1" t="s">
        <v>13500</v>
      </c>
      <c r="AC2867" s="1" t="s">
        <v>13500</v>
      </c>
      <c r="AD2867" t="s">
        <v>13495</v>
      </c>
      <c r="AE2867" s="1" t="s">
        <v>38</v>
      </c>
      <c r="AF2867" s="1" t="s">
        <v>38</v>
      </c>
      <c r="AG2867" t="s">
        <v>13526</v>
      </c>
      <c r="AH2867" t="s">
        <v>38</v>
      </c>
      <c r="AI2867" t="s">
        <v>13539</v>
      </c>
    </row>
    <row r="2868" spans="1:35" x14ac:dyDescent="0.25">
      <c r="A2868" s="1" t="s">
        <v>5826</v>
      </c>
      <c r="B2868" s="1" t="s">
        <v>30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s="1" t="s">
        <v>32</v>
      </c>
      <c r="I2868" s="1" t="s">
        <v>31</v>
      </c>
      <c r="J2868">
        <v>36</v>
      </c>
      <c r="K2868">
        <v>0</v>
      </c>
      <c r="L2868">
        <v>13</v>
      </c>
      <c r="M2868" s="1" t="s">
        <v>32</v>
      </c>
      <c r="N2868">
        <v>0</v>
      </c>
      <c r="O2868" s="1" t="s">
        <v>156</v>
      </c>
      <c r="P2868" s="1" t="s">
        <v>5827</v>
      </c>
      <c r="Q2868" s="1" t="s">
        <v>42</v>
      </c>
      <c r="R2868">
        <v>25</v>
      </c>
      <c r="S2868" s="1" t="s">
        <v>32</v>
      </c>
      <c r="T2868" s="1" t="s">
        <v>30</v>
      </c>
      <c r="U2868" s="1" t="s">
        <v>30</v>
      </c>
      <c r="V2868">
        <v>0</v>
      </c>
      <c r="W2868" s="1" t="s">
        <v>32</v>
      </c>
      <c r="X2868" s="1" t="s">
        <v>36</v>
      </c>
      <c r="Y2868" s="1" t="s">
        <v>58</v>
      </c>
      <c r="Z2868">
        <v>31</v>
      </c>
      <c r="AA2868">
        <v>709</v>
      </c>
      <c r="AB2868" s="1" t="s">
        <v>13500</v>
      </c>
      <c r="AC2868" s="1" t="s">
        <v>13500</v>
      </c>
      <c r="AD2868" t="s">
        <v>13495</v>
      </c>
      <c r="AE2868" s="1" t="s">
        <v>38</v>
      </c>
      <c r="AF2868" s="1" t="s">
        <v>38</v>
      </c>
      <c r="AG2868" t="s">
        <v>13526</v>
      </c>
      <c r="AH2868" t="s">
        <v>38</v>
      </c>
      <c r="AI2868" t="s">
        <v>13539</v>
      </c>
    </row>
    <row r="2869" spans="1:35" x14ac:dyDescent="0.25">
      <c r="A2869" s="1" t="s">
        <v>5828</v>
      </c>
      <c r="B2869" s="1" t="s">
        <v>30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s="1" t="s">
        <v>32</v>
      </c>
      <c r="I2869" s="1" t="s">
        <v>31</v>
      </c>
      <c r="J2869">
        <v>136</v>
      </c>
      <c r="K2869">
        <v>0</v>
      </c>
      <c r="L2869">
        <v>23</v>
      </c>
      <c r="M2869" s="1" t="s">
        <v>32</v>
      </c>
      <c r="N2869">
        <v>0</v>
      </c>
      <c r="O2869" s="1" t="s">
        <v>275</v>
      </c>
      <c r="P2869" s="1" t="s">
        <v>5829</v>
      </c>
      <c r="Q2869" s="1" t="s">
        <v>42</v>
      </c>
      <c r="R2869">
        <v>28</v>
      </c>
      <c r="S2869" s="1" t="s">
        <v>32</v>
      </c>
      <c r="T2869" s="1" t="s">
        <v>30</v>
      </c>
      <c r="U2869" s="1" t="s">
        <v>30</v>
      </c>
      <c r="V2869">
        <v>0</v>
      </c>
      <c r="W2869" s="1" t="s">
        <v>30</v>
      </c>
      <c r="X2869" s="1" t="s">
        <v>36</v>
      </c>
      <c r="Y2869" s="1" t="s">
        <v>37</v>
      </c>
      <c r="Z2869">
        <v>42</v>
      </c>
      <c r="AA2869">
        <v>1938</v>
      </c>
      <c r="AB2869" s="1" t="s">
        <v>13500</v>
      </c>
      <c r="AC2869" s="1" t="s">
        <v>13500</v>
      </c>
      <c r="AD2869" t="s">
        <v>13495</v>
      </c>
      <c r="AE2869" s="1" t="s">
        <v>38</v>
      </c>
      <c r="AF2869" s="1" t="s">
        <v>38</v>
      </c>
      <c r="AG2869" t="s">
        <v>13526</v>
      </c>
      <c r="AH2869" t="s">
        <v>38</v>
      </c>
      <c r="AI2869" t="s">
        <v>13540</v>
      </c>
    </row>
    <row r="2870" spans="1:35" x14ac:dyDescent="0.25">
      <c r="A2870" s="1" t="s">
        <v>5830</v>
      </c>
      <c r="B2870" s="1" t="s">
        <v>30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s="1" t="s">
        <v>32</v>
      </c>
      <c r="I2870" s="1" t="s">
        <v>31</v>
      </c>
      <c r="J2870">
        <v>202</v>
      </c>
      <c r="K2870">
        <v>0</v>
      </c>
      <c r="L2870">
        <v>26</v>
      </c>
      <c r="M2870" s="1" t="s">
        <v>32</v>
      </c>
      <c r="N2870">
        <v>0</v>
      </c>
      <c r="O2870" s="1" t="s">
        <v>100</v>
      </c>
      <c r="P2870" s="1" t="s">
        <v>5831</v>
      </c>
      <c r="Q2870" s="1" t="s">
        <v>35</v>
      </c>
      <c r="R2870">
        <v>26</v>
      </c>
      <c r="S2870" s="1" t="s">
        <v>32</v>
      </c>
      <c r="T2870" s="1" t="s">
        <v>30</v>
      </c>
      <c r="U2870" s="1" t="s">
        <v>30</v>
      </c>
      <c r="V2870">
        <v>0</v>
      </c>
      <c r="W2870" s="1" t="s">
        <v>32</v>
      </c>
      <c r="X2870" s="1" t="s">
        <v>43</v>
      </c>
      <c r="Y2870" s="1" t="s">
        <v>58</v>
      </c>
      <c r="Z2870">
        <v>13</v>
      </c>
      <c r="AA2870">
        <v>356</v>
      </c>
      <c r="AB2870" s="1" t="s">
        <v>13500</v>
      </c>
      <c r="AC2870" s="1" t="s">
        <v>13500</v>
      </c>
      <c r="AD2870" t="s">
        <v>13495</v>
      </c>
      <c r="AE2870" s="1" t="s">
        <v>38</v>
      </c>
      <c r="AF2870" s="1" t="s">
        <v>38</v>
      </c>
      <c r="AG2870" t="s">
        <v>13526</v>
      </c>
      <c r="AH2870" t="s">
        <v>38</v>
      </c>
      <c r="AI2870" t="s">
        <v>13539</v>
      </c>
    </row>
    <row r="2871" spans="1:35" x14ac:dyDescent="0.25">
      <c r="A2871" s="1" t="s">
        <v>5832</v>
      </c>
      <c r="B2871" s="1" t="s">
        <v>30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s="1" t="s">
        <v>32</v>
      </c>
      <c r="I2871" s="1" t="s">
        <v>31</v>
      </c>
      <c r="J2871">
        <v>428</v>
      </c>
      <c r="K2871">
        <v>0</v>
      </c>
      <c r="L2871">
        <v>0</v>
      </c>
      <c r="M2871" s="1" t="s">
        <v>30</v>
      </c>
      <c r="N2871">
        <v>0</v>
      </c>
      <c r="O2871" s="1" t="s">
        <v>80</v>
      </c>
      <c r="P2871" s="1" t="s">
        <v>5833</v>
      </c>
      <c r="Q2871" s="1" t="s">
        <v>42</v>
      </c>
      <c r="R2871">
        <v>38</v>
      </c>
      <c r="S2871" s="1" t="s">
        <v>30</v>
      </c>
      <c r="T2871" s="1" t="s">
        <v>30</v>
      </c>
      <c r="U2871" s="1" t="s">
        <v>30</v>
      </c>
      <c r="V2871">
        <v>0</v>
      </c>
      <c r="W2871" s="1" t="s">
        <v>30</v>
      </c>
      <c r="X2871" s="1" t="s">
        <v>57</v>
      </c>
      <c r="Y2871" s="1" t="s">
        <v>58</v>
      </c>
      <c r="Z2871">
        <v>7</v>
      </c>
      <c r="AA2871">
        <v>469</v>
      </c>
      <c r="AB2871" s="1" t="s">
        <v>13500</v>
      </c>
      <c r="AC2871" s="1" t="s">
        <v>13500</v>
      </c>
      <c r="AD2871" t="s">
        <v>13494</v>
      </c>
      <c r="AE2871" s="1" t="s">
        <v>38</v>
      </c>
      <c r="AF2871" s="1" t="s">
        <v>38</v>
      </c>
      <c r="AG2871" t="s">
        <v>13527</v>
      </c>
      <c r="AH2871" t="s">
        <v>38</v>
      </c>
      <c r="AI2871" t="s">
        <v>13540</v>
      </c>
    </row>
    <row r="2872" spans="1:35" x14ac:dyDescent="0.25">
      <c r="A2872" s="1" t="s">
        <v>5834</v>
      </c>
      <c r="B2872" s="1" t="s">
        <v>30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s="1" t="s">
        <v>32</v>
      </c>
      <c r="I2872" s="1" t="s">
        <v>31</v>
      </c>
      <c r="J2872">
        <v>82</v>
      </c>
      <c r="K2872">
        <v>0</v>
      </c>
      <c r="L2872">
        <v>0</v>
      </c>
      <c r="M2872" s="1" t="s">
        <v>30</v>
      </c>
      <c r="N2872">
        <v>0</v>
      </c>
      <c r="O2872" s="1" t="s">
        <v>197</v>
      </c>
      <c r="P2872" s="1" t="s">
        <v>5835</v>
      </c>
      <c r="Q2872" s="1" t="s">
        <v>42</v>
      </c>
      <c r="R2872">
        <v>54</v>
      </c>
      <c r="S2872" s="1" t="s">
        <v>30</v>
      </c>
      <c r="T2872" s="1" t="s">
        <v>30</v>
      </c>
      <c r="U2872" s="1" t="s">
        <v>30</v>
      </c>
      <c r="V2872">
        <v>0</v>
      </c>
      <c r="W2872" s="1" t="s">
        <v>30</v>
      </c>
      <c r="X2872" s="1" t="s">
        <v>36</v>
      </c>
      <c r="Y2872" s="1" t="s">
        <v>58</v>
      </c>
      <c r="Z2872">
        <v>8</v>
      </c>
      <c r="AA2872">
        <v>135</v>
      </c>
      <c r="AB2872" s="1" t="s">
        <v>13500</v>
      </c>
      <c r="AC2872" s="1" t="s">
        <v>13500</v>
      </c>
      <c r="AD2872" t="s">
        <v>13494</v>
      </c>
      <c r="AE2872" s="1" t="s">
        <v>38</v>
      </c>
      <c r="AF2872" s="1" t="s">
        <v>38</v>
      </c>
      <c r="AG2872" t="s">
        <v>13527</v>
      </c>
      <c r="AH2872" t="s">
        <v>38</v>
      </c>
      <c r="AI2872" t="s">
        <v>13539</v>
      </c>
    </row>
    <row r="2873" spans="1:35" x14ac:dyDescent="0.25">
      <c r="A2873" s="1" t="s">
        <v>5836</v>
      </c>
      <c r="B2873" s="1" t="s">
        <v>30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s="1" t="s">
        <v>32</v>
      </c>
      <c r="I2873" s="1" t="s">
        <v>31</v>
      </c>
      <c r="J2873">
        <v>148</v>
      </c>
      <c r="K2873">
        <v>0</v>
      </c>
      <c r="L2873">
        <v>0</v>
      </c>
      <c r="M2873" s="1" t="s">
        <v>30</v>
      </c>
      <c r="N2873">
        <v>0</v>
      </c>
      <c r="O2873" s="1" t="s">
        <v>159</v>
      </c>
      <c r="P2873" s="1" t="s">
        <v>5837</v>
      </c>
      <c r="Q2873" s="1" t="s">
        <v>35</v>
      </c>
      <c r="R2873">
        <v>19</v>
      </c>
      <c r="S2873" s="1" t="s">
        <v>32</v>
      </c>
      <c r="T2873" s="1" t="s">
        <v>30</v>
      </c>
      <c r="U2873" s="1" t="s">
        <v>30</v>
      </c>
      <c r="V2873">
        <v>0</v>
      </c>
      <c r="W2873" s="1" t="s">
        <v>30</v>
      </c>
      <c r="X2873" s="1" t="s">
        <v>36</v>
      </c>
      <c r="Y2873" s="1" t="s">
        <v>58</v>
      </c>
      <c r="Z2873">
        <v>12</v>
      </c>
      <c r="AA2873">
        <v>389</v>
      </c>
      <c r="AB2873" s="1" t="s">
        <v>13500</v>
      </c>
      <c r="AC2873" s="1" t="s">
        <v>13500</v>
      </c>
      <c r="AD2873" t="s">
        <v>13495</v>
      </c>
      <c r="AE2873" s="1" t="s">
        <v>38</v>
      </c>
      <c r="AF2873" s="1" t="s">
        <v>38</v>
      </c>
      <c r="AG2873" t="s">
        <v>13527</v>
      </c>
      <c r="AH2873" t="s">
        <v>38</v>
      </c>
      <c r="AI2873" t="s">
        <v>13539</v>
      </c>
    </row>
    <row r="2874" spans="1:35" x14ac:dyDescent="0.25">
      <c r="A2874" s="1" t="s">
        <v>5838</v>
      </c>
      <c r="B2874" s="1" t="s">
        <v>30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s="1" t="s">
        <v>32</v>
      </c>
      <c r="I2874" s="1" t="s">
        <v>31</v>
      </c>
      <c r="J2874">
        <v>193</v>
      </c>
      <c r="K2874">
        <v>0</v>
      </c>
      <c r="L2874">
        <v>6</v>
      </c>
      <c r="M2874" s="1" t="s">
        <v>32</v>
      </c>
      <c r="N2874">
        <v>0</v>
      </c>
      <c r="O2874" s="1" t="s">
        <v>219</v>
      </c>
      <c r="P2874" s="1" t="s">
        <v>5839</v>
      </c>
      <c r="Q2874" s="1" t="s">
        <v>35</v>
      </c>
      <c r="R2874">
        <v>72</v>
      </c>
      <c r="S2874" s="1" t="s">
        <v>30</v>
      </c>
      <c r="T2874" s="1" t="s">
        <v>32</v>
      </c>
      <c r="U2874" s="1" t="s">
        <v>30</v>
      </c>
      <c r="V2874">
        <v>0</v>
      </c>
      <c r="W2874" s="1" t="s">
        <v>32</v>
      </c>
      <c r="X2874" s="1" t="s">
        <v>36</v>
      </c>
      <c r="Y2874" s="1" t="s">
        <v>37</v>
      </c>
      <c r="Z2874">
        <v>37</v>
      </c>
      <c r="AA2874">
        <v>1840</v>
      </c>
      <c r="AB2874" s="1" t="s">
        <v>13500</v>
      </c>
      <c r="AC2874" s="1" t="s">
        <v>13500</v>
      </c>
      <c r="AD2874" t="s">
        <v>13496</v>
      </c>
      <c r="AE2874" s="1" t="s">
        <v>38</v>
      </c>
      <c r="AF2874" s="1" t="s">
        <v>38</v>
      </c>
      <c r="AG2874" t="s">
        <v>13526</v>
      </c>
      <c r="AH2874" t="s">
        <v>38</v>
      </c>
      <c r="AI2874" t="s">
        <v>13540</v>
      </c>
    </row>
    <row r="2875" spans="1:35" x14ac:dyDescent="0.25">
      <c r="A2875" s="1" t="s">
        <v>5840</v>
      </c>
      <c r="B2875" s="1" t="s">
        <v>30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s="1" t="s">
        <v>32</v>
      </c>
      <c r="I2875" s="1" t="s">
        <v>31</v>
      </c>
      <c r="J2875">
        <v>148</v>
      </c>
      <c r="K2875">
        <v>0</v>
      </c>
      <c r="L2875">
        <v>4</v>
      </c>
      <c r="M2875" s="1" t="s">
        <v>32</v>
      </c>
      <c r="N2875">
        <v>0</v>
      </c>
      <c r="O2875" s="1" t="s">
        <v>60</v>
      </c>
      <c r="P2875" s="1" t="s">
        <v>5841</v>
      </c>
      <c r="Q2875" s="1" t="s">
        <v>42</v>
      </c>
      <c r="R2875">
        <v>58</v>
      </c>
      <c r="S2875" s="1" t="s">
        <v>30</v>
      </c>
      <c r="T2875" s="1" t="s">
        <v>30</v>
      </c>
      <c r="U2875" s="1" t="s">
        <v>30</v>
      </c>
      <c r="V2875">
        <v>0</v>
      </c>
      <c r="W2875" s="1" t="s">
        <v>32</v>
      </c>
      <c r="X2875" s="1" t="s">
        <v>57</v>
      </c>
      <c r="Y2875" s="1" t="s">
        <v>37</v>
      </c>
      <c r="Z2875">
        <v>64</v>
      </c>
      <c r="AA2875">
        <v>4436</v>
      </c>
      <c r="AB2875" s="1" t="s">
        <v>13500</v>
      </c>
      <c r="AC2875" s="1" t="s">
        <v>13500</v>
      </c>
      <c r="AD2875" t="s">
        <v>13494</v>
      </c>
      <c r="AE2875" s="1" t="s">
        <v>38</v>
      </c>
      <c r="AF2875" s="1" t="s">
        <v>38</v>
      </c>
      <c r="AG2875" t="s">
        <v>13526</v>
      </c>
      <c r="AH2875" t="s">
        <v>38</v>
      </c>
      <c r="AI2875" t="s">
        <v>13540</v>
      </c>
    </row>
    <row r="2876" spans="1:35" x14ac:dyDescent="0.25">
      <c r="A2876" s="1" t="s">
        <v>5842</v>
      </c>
      <c r="B2876" s="1" t="s">
        <v>30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s="1" t="s">
        <v>32</v>
      </c>
      <c r="I2876" s="1" t="s">
        <v>31</v>
      </c>
      <c r="J2876">
        <v>67</v>
      </c>
      <c r="K2876">
        <v>0</v>
      </c>
      <c r="L2876">
        <v>0</v>
      </c>
      <c r="M2876" s="1" t="s">
        <v>30</v>
      </c>
      <c r="N2876">
        <v>0</v>
      </c>
      <c r="O2876" s="1" t="s">
        <v>103</v>
      </c>
      <c r="P2876" s="1" t="s">
        <v>5843</v>
      </c>
      <c r="Q2876" s="1" t="s">
        <v>42</v>
      </c>
      <c r="R2876">
        <v>44</v>
      </c>
      <c r="S2876" s="1" t="s">
        <v>30</v>
      </c>
      <c r="T2876" s="1" t="s">
        <v>30</v>
      </c>
      <c r="U2876" s="1" t="s">
        <v>30</v>
      </c>
      <c r="V2876">
        <v>0</v>
      </c>
      <c r="W2876" s="1" t="s">
        <v>30</v>
      </c>
      <c r="X2876" s="1" t="s">
        <v>43</v>
      </c>
      <c r="Y2876" s="1" t="s">
        <v>58</v>
      </c>
      <c r="Z2876">
        <v>10</v>
      </c>
      <c r="AA2876">
        <v>188</v>
      </c>
      <c r="AB2876" s="1" t="s">
        <v>13500</v>
      </c>
      <c r="AC2876" s="1" t="s">
        <v>13500</v>
      </c>
      <c r="AD2876" t="s">
        <v>13494</v>
      </c>
      <c r="AE2876" s="1" t="s">
        <v>38</v>
      </c>
      <c r="AF2876" s="1" t="s">
        <v>38</v>
      </c>
      <c r="AG2876" t="s">
        <v>13527</v>
      </c>
      <c r="AH2876" t="s">
        <v>38</v>
      </c>
      <c r="AI2876" t="s">
        <v>13539</v>
      </c>
    </row>
    <row r="2877" spans="1:35" x14ac:dyDescent="0.25">
      <c r="A2877" s="1" t="s">
        <v>5844</v>
      </c>
      <c r="B2877" s="1" t="s">
        <v>30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s="1" t="s">
        <v>32</v>
      </c>
      <c r="I2877" s="1" t="s">
        <v>46</v>
      </c>
      <c r="J2877">
        <v>0</v>
      </c>
      <c r="K2877">
        <v>0</v>
      </c>
      <c r="L2877">
        <v>1</v>
      </c>
      <c r="M2877" s="1" t="s">
        <v>30</v>
      </c>
      <c r="N2877">
        <v>7</v>
      </c>
      <c r="O2877" s="1" t="s">
        <v>216</v>
      </c>
      <c r="P2877" s="1" t="s">
        <v>5845</v>
      </c>
      <c r="Q2877" s="1" t="s">
        <v>42</v>
      </c>
      <c r="R2877">
        <v>58</v>
      </c>
      <c r="S2877" s="1" t="s">
        <v>30</v>
      </c>
      <c r="T2877" s="1" t="s">
        <v>30</v>
      </c>
      <c r="U2877" s="1" t="s">
        <v>30</v>
      </c>
      <c r="V2877">
        <v>0</v>
      </c>
      <c r="W2877" s="1" t="s">
        <v>30</v>
      </c>
      <c r="X2877" s="1" t="s">
        <v>36</v>
      </c>
      <c r="Y2877" s="1" t="s">
        <v>37</v>
      </c>
      <c r="Z2877">
        <v>21</v>
      </c>
      <c r="AA2877">
        <v>87</v>
      </c>
      <c r="AB2877" s="1" t="s">
        <v>13500</v>
      </c>
      <c r="AC2877" s="1" t="s">
        <v>13500</v>
      </c>
      <c r="AD2877" t="s">
        <v>13494</v>
      </c>
      <c r="AE2877" s="1" t="s">
        <v>38</v>
      </c>
      <c r="AF2877" s="1" t="s">
        <v>38</v>
      </c>
      <c r="AG2877" t="s">
        <v>13527</v>
      </c>
      <c r="AH2877" t="s">
        <v>38</v>
      </c>
      <c r="AI2877" t="s">
        <v>13538</v>
      </c>
    </row>
    <row r="2878" spans="1:35" x14ac:dyDescent="0.25">
      <c r="A2878" s="1" t="s">
        <v>5846</v>
      </c>
      <c r="B2878" s="1" t="s">
        <v>30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s="1" t="s">
        <v>32</v>
      </c>
      <c r="I2878" s="1" t="s">
        <v>31</v>
      </c>
      <c r="J2878">
        <v>131</v>
      </c>
      <c r="K2878">
        <v>0</v>
      </c>
      <c r="L2878">
        <v>6</v>
      </c>
      <c r="M2878" s="1" t="s">
        <v>32</v>
      </c>
      <c r="N2878">
        <v>0</v>
      </c>
      <c r="O2878" s="1" t="s">
        <v>71</v>
      </c>
      <c r="P2878" s="1" t="s">
        <v>5847</v>
      </c>
      <c r="Q2878" s="1" t="s">
        <v>35</v>
      </c>
      <c r="R2878">
        <v>36</v>
      </c>
      <c r="S2878" s="1" t="s">
        <v>30</v>
      </c>
      <c r="T2878" s="1" t="s">
        <v>30</v>
      </c>
      <c r="U2878" s="1" t="s">
        <v>30</v>
      </c>
      <c r="V2878">
        <v>0</v>
      </c>
      <c r="W2878" s="1" t="s">
        <v>30</v>
      </c>
      <c r="X2878" s="1" t="s">
        <v>43</v>
      </c>
      <c r="Y2878" s="1" t="s">
        <v>37</v>
      </c>
      <c r="Z2878">
        <v>56</v>
      </c>
      <c r="AA2878">
        <v>2988</v>
      </c>
      <c r="AB2878" s="1" t="s">
        <v>13500</v>
      </c>
      <c r="AC2878" s="1" t="s">
        <v>13500</v>
      </c>
      <c r="AD2878" t="s">
        <v>13494</v>
      </c>
      <c r="AE2878" s="1" t="s">
        <v>38</v>
      </c>
      <c r="AF2878" s="1" t="s">
        <v>38</v>
      </c>
      <c r="AG2878" t="s">
        <v>13526</v>
      </c>
      <c r="AH2878" t="s">
        <v>38</v>
      </c>
      <c r="AI2878" t="s">
        <v>13540</v>
      </c>
    </row>
    <row r="2879" spans="1:35" x14ac:dyDescent="0.25">
      <c r="A2879" s="1" t="s">
        <v>5848</v>
      </c>
      <c r="B2879" s="1" t="s">
        <v>30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s="1" t="s">
        <v>32</v>
      </c>
      <c r="I2879" s="1" t="s">
        <v>46</v>
      </c>
      <c r="J2879">
        <v>0</v>
      </c>
      <c r="K2879">
        <v>0</v>
      </c>
      <c r="L2879">
        <v>5</v>
      </c>
      <c r="M2879" s="1" t="s">
        <v>32</v>
      </c>
      <c r="N2879">
        <v>0</v>
      </c>
      <c r="O2879" s="1" t="s">
        <v>88</v>
      </c>
      <c r="P2879" s="1" t="s">
        <v>5849</v>
      </c>
      <c r="Q2879" s="1" t="s">
        <v>35</v>
      </c>
      <c r="R2879">
        <v>62</v>
      </c>
      <c r="S2879" s="1" t="s">
        <v>30</v>
      </c>
      <c r="T2879" s="1" t="s">
        <v>30</v>
      </c>
      <c r="U2879" s="1" t="s">
        <v>30</v>
      </c>
      <c r="V2879">
        <v>0</v>
      </c>
      <c r="W2879" s="1" t="s">
        <v>30</v>
      </c>
      <c r="X2879" s="1" t="s">
        <v>36</v>
      </c>
      <c r="Y2879" s="1" t="s">
        <v>58</v>
      </c>
      <c r="Z2879">
        <v>35</v>
      </c>
      <c r="AA2879">
        <v>139</v>
      </c>
      <c r="AB2879" s="1" t="s">
        <v>13500</v>
      </c>
      <c r="AC2879" s="1" t="s">
        <v>13500</v>
      </c>
      <c r="AD2879" t="s">
        <v>13494</v>
      </c>
      <c r="AE2879" s="1" t="s">
        <v>38</v>
      </c>
      <c r="AF2879" s="1" t="s">
        <v>38</v>
      </c>
      <c r="AG2879" t="s">
        <v>13526</v>
      </c>
      <c r="AH2879" t="s">
        <v>38</v>
      </c>
      <c r="AI2879" t="s">
        <v>13538</v>
      </c>
    </row>
    <row r="2880" spans="1:35" x14ac:dyDescent="0.25">
      <c r="A2880" s="1" t="s">
        <v>5850</v>
      </c>
      <c r="B2880" s="1" t="s">
        <v>30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s="1" t="s">
        <v>32</v>
      </c>
      <c r="I2880" s="1" t="s">
        <v>31</v>
      </c>
      <c r="J2880">
        <v>28</v>
      </c>
      <c r="K2880">
        <v>0</v>
      </c>
      <c r="L2880">
        <v>6</v>
      </c>
      <c r="M2880" s="1" t="s">
        <v>32</v>
      </c>
      <c r="N2880">
        <v>0</v>
      </c>
      <c r="O2880" s="1" t="s">
        <v>166</v>
      </c>
      <c r="P2880" s="1" t="s">
        <v>5851</v>
      </c>
      <c r="Q2880" s="1" t="s">
        <v>42</v>
      </c>
      <c r="R2880">
        <v>33</v>
      </c>
      <c r="S2880" s="1" t="s">
        <v>30</v>
      </c>
      <c r="T2880" s="1" t="s">
        <v>30</v>
      </c>
      <c r="U2880" s="1" t="s">
        <v>30</v>
      </c>
      <c r="V2880">
        <v>0</v>
      </c>
      <c r="W2880" s="1" t="s">
        <v>30</v>
      </c>
      <c r="X2880" s="1" t="s">
        <v>36</v>
      </c>
      <c r="Y2880" s="1" t="s">
        <v>58</v>
      </c>
      <c r="Z2880">
        <v>17</v>
      </c>
      <c r="AA2880">
        <v>166</v>
      </c>
      <c r="AB2880" s="1" t="s">
        <v>13500</v>
      </c>
      <c r="AC2880" s="1" t="s">
        <v>13500</v>
      </c>
      <c r="AD2880" t="s">
        <v>13494</v>
      </c>
      <c r="AE2880" s="1" t="s">
        <v>38</v>
      </c>
      <c r="AF2880" s="1" t="s">
        <v>38</v>
      </c>
      <c r="AG2880" t="s">
        <v>13526</v>
      </c>
      <c r="AH2880" t="s">
        <v>38</v>
      </c>
      <c r="AI2880" t="s">
        <v>13539</v>
      </c>
    </row>
    <row r="2881" spans="1:35" x14ac:dyDescent="0.25">
      <c r="A2881" s="1" t="s">
        <v>5852</v>
      </c>
      <c r="B2881" s="1" t="s">
        <v>30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s="1" t="s">
        <v>32</v>
      </c>
      <c r="I2881" s="1" t="s">
        <v>31</v>
      </c>
      <c r="J2881">
        <v>8</v>
      </c>
      <c r="K2881">
        <v>0</v>
      </c>
      <c r="L2881">
        <v>6</v>
      </c>
      <c r="M2881" s="1" t="s">
        <v>32</v>
      </c>
      <c r="N2881">
        <v>0</v>
      </c>
      <c r="O2881" s="1" t="s">
        <v>91</v>
      </c>
      <c r="P2881" s="1" t="s">
        <v>5853</v>
      </c>
      <c r="Q2881" s="1" t="s">
        <v>42</v>
      </c>
      <c r="R2881">
        <v>56</v>
      </c>
      <c r="S2881" s="1" t="s">
        <v>30</v>
      </c>
      <c r="T2881" s="1" t="s">
        <v>30</v>
      </c>
      <c r="U2881" s="1" t="s">
        <v>30</v>
      </c>
      <c r="V2881">
        <v>0</v>
      </c>
      <c r="W2881" s="1" t="s">
        <v>30</v>
      </c>
      <c r="X2881" s="1" t="s">
        <v>36</v>
      </c>
      <c r="Y2881" s="1" t="s">
        <v>37</v>
      </c>
      <c r="Z2881">
        <v>16</v>
      </c>
      <c r="AA2881">
        <v>61</v>
      </c>
      <c r="AB2881" s="1" t="s">
        <v>13500</v>
      </c>
      <c r="AC2881" s="1" t="s">
        <v>13500</v>
      </c>
      <c r="AD2881" t="s">
        <v>13494</v>
      </c>
      <c r="AE2881" s="1" t="s">
        <v>38</v>
      </c>
      <c r="AF2881" s="1" t="s">
        <v>38</v>
      </c>
      <c r="AG2881" t="s">
        <v>13526</v>
      </c>
      <c r="AH2881" t="s">
        <v>38</v>
      </c>
      <c r="AI2881" t="s">
        <v>13538</v>
      </c>
    </row>
    <row r="2882" spans="1:35" x14ac:dyDescent="0.25">
      <c r="A2882" s="1" t="s">
        <v>5854</v>
      </c>
      <c r="B2882" s="1" t="s">
        <v>30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s="1" t="s">
        <v>32</v>
      </c>
      <c r="I2882" s="1" t="s">
        <v>31</v>
      </c>
      <c r="J2882">
        <v>152</v>
      </c>
      <c r="K2882">
        <v>0</v>
      </c>
      <c r="L2882">
        <v>4</v>
      </c>
      <c r="M2882" s="1" t="s">
        <v>30</v>
      </c>
      <c r="N2882">
        <v>67</v>
      </c>
      <c r="O2882" s="1" t="s">
        <v>71</v>
      </c>
      <c r="P2882" s="1" t="s">
        <v>5855</v>
      </c>
      <c r="Q2882" s="1" t="s">
        <v>35</v>
      </c>
      <c r="R2882">
        <v>61</v>
      </c>
      <c r="S2882" s="1" t="s">
        <v>30</v>
      </c>
      <c r="T2882" s="1" t="s">
        <v>30</v>
      </c>
      <c r="U2882" s="1" t="s">
        <v>30</v>
      </c>
      <c r="V2882">
        <v>0</v>
      </c>
      <c r="W2882" s="1" t="s">
        <v>30</v>
      </c>
      <c r="X2882" s="1" t="s">
        <v>36</v>
      </c>
      <c r="Y2882" s="1" t="s">
        <v>58</v>
      </c>
      <c r="Z2882">
        <v>23</v>
      </c>
      <c r="AA2882">
        <v>1231</v>
      </c>
      <c r="AB2882" s="1" t="s">
        <v>13500</v>
      </c>
      <c r="AC2882" s="1" t="s">
        <v>13500</v>
      </c>
      <c r="AD2882" t="s">
        <v>13494</v>
      </c>
      <c r="AE2882" s="1" t="s">
        <v>38</v>
      </c>
      <c r="AF2882" s="1" t="s">
        <v>38</v>
      </c>
      <c r="AG2882" t="s">
        <v>13526</v>
      </c>
      <c r="AH2882" t="s">
        <v>38</v>
      </c>
      <c r="AI2882" t="s">
        <v>13540</v>
      </c>
    </row>
    <row r="2883" spans="1:35" x14ac:dyDescent="0.25">
      <c r="A2883" s="1" t="s">
        <v>5856</v>
      </c>
      <c r="B2883" s="1" t="s">
        <v>30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s="1" t="s">
        <v>32</v>
      </c>
      <c r="I2883" s="1" t="s">
        <v>31</v>
      </c>
      <c r="J2883">
        <v>33</v>
      </c>
      <c r="K2883">
        <v>0</v>
      </c>
      <c r="L2883">
        <v>24</v>
      </c>
      <c r="M2883" s="1" t="s">
        <v>32</v>
      </c>
      <c r="N2883">
        <v>0</v>
      </c>
      <c r="O2883" s="1" t="s">
        <v>471</v>
      </c>
      <c r="P2883" s="1" t="s">
        <v>5857</v>
      </c>
      <c r="Q2883" s="1" t="s">
        <v>35</v>
      </c>
      <c r="R2883">
        <v>32</v>
      </c>
      <c r="S2883" s="1" t="s">
        <v>30</v>
      </c>
      <c r="T2883" s="1" t="s">
        <v>30</v>
      </c>
      <c r="U2883" s="1" t="s">
        <v>30</v>
      </c>
      <c r="V2883">
        <v>0</v>
      </c>
      <c r="W2883" s="1" t="s">
        <v>30</v>
      </c>
      <c r="X2883" s="1" t="s">
        <v>43</v>
      </c>
      <c r="Y2883" s="1" t="s">
        <v>58</v>
      </c>
      <c r="Z2883">
        <v>32</v>
      </c>
      <c r="AA2883">
        <v>168</v>
      </c>
      <c r="AB2883" s="1" t="s">
        <v>13500</v>
      </c>
      <c r="AC2883" s="1" t="s">
        <v>13500</v>
      </c>
      <c r="AD2883" t="s">
        <v>13494</v>
      </c>
      <c r="AE2883" s="1" t="s">
        <v>38</v>
      </c>
      <c r="AF2883" s="1" t="s">
        <v>38</v>
      </c>
      <c r="AG2883" t="s">
        <v>13526</v>
      </c>
      <c r="AH2883" t="s">
        <v>38</v>
      </c>
      <c r="AI2883" t="s">
        <v>13538</v>
      </c>
    </row>
    <row r="2884" spans="1:35" x14ac:dyDescent="0.25">
      <c r="A2884" s="1" t="s">
        <v>5858</v>
      </c>
      <c r="B2884" s="1" t="s">
        <v>30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s="1" t="s">
        <v>32</v>
      </c>
      <c r="I2884" s="1" t="s">
        <v>31</v>
      </c>
      <c r="J2884">
        <v>181</v>
      </c>
      <c r="K2884">
        <v>0</v>
      </c>
      <c r="L2884">
        <v>26</v>
      </c>
      <c r="M2884" s="1" t="s">
        <v>32</v>
      </c>
      <c r="N2884">
        <v>0</v>
      </c>
      <c r="O2884" s="1" t="s">
        <v>156</v>
      </c>
      <c r="P2884" s="1" t="s">
        <v>5859</v>
      </c>
      <c r="Q2884" s="1" t="s">
        <v>35</v>
      </c>
      <c r="R2884">
        <v>24</v>
      </c>
      <c r="S2884" s="1" t="s">
        <v>32</v>
      </c>
      <c r="T2884" s="1" t="s">
        <v>30</v>
      </c>
      <c r="U2884" s="1" t="s">
        <v>30</v>
      </c>
      <c r="V2884">
        <v>0</v>
      </c>
      <c r="W2884" s="1" t="s">
        <v>30</v>
      </c>
      <c r="X2884" s="1" t="s">
        <v>36</v>
      </c>
      <c r="Y2884" s="1" t="s">
        <v>58</v>
      </c>
      <c r="Z2884">
        <v>52</v>
      </c>
      <c r="AA2884">
        <v>2513</v>
      </c>
      <c r="AB2884" s="1" t="s">
        <v>13500</v>
      </c>
      <c r="AC2884" s="1" t="s">
        <v>13500</v>
      </c>
      <c r="AD2884" t="s">
        <v>13495</v>
      </c>
      <c r="AE2884" s="1" t="s">
        <v>38</v>
      </c>
      <c r="AF2884" s="1" t="s">
        <v>38</v>
      </c>
      <c r="AG2884" t="s">
        <v>13526</v>
      </c>
      <c r="AH2884" t="s">
        <v>38</v>
      </c>
      <c r="AI2884" t="s">
        <v>13540</v>
      </c>
    </row>
    <row r="2885" spans="1:35" x14ac:dyDescent="0.25">
      <c r="A2885" s="1" t="s">
        <v>5860</v>
      </c>
      <c r="B2885" s="1" t="s">
        <v>30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s="1" t="s">
        <v>32</v>
      </c>
      <c r="I2885" s="1" t="s">
        <v>31</v>
      </c>
      <c r="J2885">
        <v>5</v>
      </c>
      <c r="K2885">
        <v>0</v>
      </c>
      <c r="L2885">
        <v>0</v>
      </c>
      <c r="M2885" s="1" t="s">
        <v>30</v>
      </c>
      <c r="N2885">
        <v>0</v>
      </c>
      <c r="O2885" s="1" t="s">
        <v>171</v>
      </c>
      <c r="P2885" s="1" t="s">
        <v>5861</v>
      </c>
      <c r="Q2885" s="1" t="s">
        <v>42</v>
      </c>
      <c r="R2885">
        <v>62</v>
      </c>
      <c r="S2885" s="1" t="s">
        <v>30</v>
      </c>
      <c r="T2885" s="1" t="s">
        <v>30</v>
      </c>
      <c r="U2885" s="1" t="s">
        <v>30</v>
      </c>
      <c r="V2885">
        <v>0</v>
      </c>
      <c r="W2885" s="1" t="s">
        <v>30</v>
      </c>
      <c r="X2885" s="1" t="s">
        <v>36</v>
      </c>
      <c r="Y2885" s="1" t="s">
        <v>58</v>
      </c>
      <c r="Z2885">
        <v>9</v>
      </c>
      <c r="AA2885">
        <v>18</v>
      </c>
      <c r="AB2885" s="1" t="s">
        <v>13500</v>
      </c>
      <c r="AC2885" s="1" t="s">
        <v>13500</v>
      </c>
      <c r="AD2885" t="s">
        <v>13494</v>
      </c>
      <c r="AE2885" s="1" t="s">
        <v>38</v>
      </c>
      <c r="AF2885" s="1" t="s">
        <v>38</v>
      </c>
      <c r="AG2885" t="s">
        <v>13527</v>
      </c>
      <c r="AH2885" t="s">
        <v>38</v>
      </c>
      <c r="AI2885" t="s">
        <v>13538</v>
      </c>
    </row>
    <row r="2886" spans="1:35" x14ac:dyDescent="0.25">
      <c r="A2886" s="1" t="s">
        <v>5862</v>
      </c>
      <c r="B2886" s="1" t="s">
        <v>30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s="1" t="s">
        <v>32</v>
      </c>
      <c r="I2886" s="1" t="s">
        <v>31</v>
      </c>
      <c r="J2886">
        <v>268</v>
      </c>
      <c r="K2886">
        <v>0</v>
      </c>
      <c r="L2886">
        <v>0</v>
      </c>
      <c r="M2886" s="1" t="s">
        <v>30</v>
      </c>
      <c r="N2886">
        <v>0</v>
      </c>
      <c r="O2886" s="1" t="s">
        <v>375</v>
      </c>
      <c r="P2886" s="1" t="s">
        <v>5863</v>
      </c>
      <c r="Q2886" s="1" t="s">
        <v>35</v>
      </c>
      <c r="R2886">
        <v>61</v>
      </c>
      <c r="S2886" s="1" t="s">
        <v>30</v>
      </c>
      <c r="T2886" s="1" t="s">
        <v>30</v>
      </c>
      <c r="U2886" s="1" t="s">
        <v>30</v>
      </c>
      <c r="V2886">
        <v>0</v>
      </c>
      <c r="W2886" s="1" t="s">
        <v>30</v>
      </c>
      <c r="X2886" s="1" t="s">
        <v>43</v>
      </c>
      <c r="Y2886" s="1" t="s">
        <v>37</v>
      </c>
      <c r="Z2886">
        <v>10</v>
      </c>
      <c r="AA2886">
        <v>514</v>
      </c>
      <c r="AB2886" s="1" t="s">
        <v>13500</v>
      </c>
      <c r="AC2886" s="1" t="s">
        <v>13500</v>
      </c>
      <c r="AD2886" t="s">
        <v>13494</v>
      </c>
      <c r="AE2886" s="1" t="s">
        <v>38</v>
      </c>
      <c r="AF2886" s="1" t="s">
        <v>38</v>
      </c>
      <c r="AG2886" t="s">
        <v>13527</v>
      </c>
      <c r="AH2886" t="s">
        <v>38</v>
      </c>
      <c r="AI2886" t="s">
        <v>13540</v>
      </c>
    </row>
    <row r="2887" spans="1:35" x14ac:dyDescent="0.25">
      <c r="A2887" s="1" t="s">
        <v>5864</v>
      </c>
      <c r="B2887" s="1" t="s">
        <v>30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s="1" t="s">
        <v>32</v>
      </c>
      <c r="I2887" s="1" t="s">
        <v>31</v>
      </c>
      <c r="J2887">
        <v>124</v>
      </c>
      <c r="K2887">
        <v>0</v>
      </c>
      <c r="L2887">
        <v>5</v>
      </c>
      <c r="M2887" s="1" t="s">
        <v>30</v>
      </c>
      <c r="N2887">
        <v>25</v>
      </c>
      <c r="O2887" s="1" t="s">
        <v>184</v>
      </c>
      <c r="P2887" s="1" t="s">
        <v>5865</v>
      </c>
      <c r="Q2887" s="1" t="s">
        <v>35</v>
      </c>
      <c r="R2887">
        <v>46</v>
      </c>
      <c r="S2887" s="1" t="s">
        <v>30</v>
      </c>
      <c r="T2887" s="1" t="s">
        <v>30</v>
      </c>
      <c r="U2887" s="1" t="s">
        <v>30</v>
      </c>
      <c r="V2887">
        <v>0</v>
      </c>
      <c r="W2887" s="1" t="s">
        <v>30</v>
      </c>
      <c r="X2887" s="1" t="s">
        <v>36</v>
      </c>
      <c r="Y2887" s="1" t="s">
        <v>37</v>
      </c>
      <c r="Z2887">
        <v>25</v>
      </c>
      <c r="AA2887">
        <v>869</v>
      </c>
      <c r="AB2887" s="1" t="s">
        <v>13500</v>
      </c>
      <c r="AC2887" s="1" t="s">
        <v>13500</v>
      </c>
      <c r="AD2887" t="s">
        <v>13494</v>
      </c>
      <c r="AE2887" s="1" t="s">
        <v>38</v>
      </c>
      <c r="AF2887" s="1" t="s">
        <v>38</v>
      </c>
      <c r="AG2887" t="s">
        <v>13526</v>
      </c>
      <c r="AH2887" t="s">
        <v>38</v>
      </c>
      <c r="AI2887" t="s">
        <v>13539</v>
      </c>
    </row>
    <row r="2888" spans="1:35" x14ac:dyDescent="0.25">
      <c r="A2888" s="1" t="s">
        <v>5866</v>
      </c>
      <c r="B2888" s="1" t="s">
        <v>30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s="1" t="s">
        <v>32</v>
      </c>
      <c r="I2888" s="1" t="s">
        <v>31</v>
      </c>
      <c r="J2888">
        <v>103</v>
      </c>
      <c r="K2888">
        <v>0</v>
      </c>
      <c r="L2888">
        <v>0</v>
      </c>
      <c r="M2888" s="1" t="s">
        <v>30</v>
      </c>
      <c r="N2888">
        <v>0</v>
      </c>
      <c r="O2888" s="1" t="s">
        <v>184</v>
      </c>
      <c r="P2888" s="1" t="s">
        <v>5867</v>
      </c>
      <c r="Q2888" s="1" t="s">
        <v>42</v>
      </c>
      <c r="R2888">
        <v>57</v>
      </c>
      <c r="S2888" s="1" t="s">
        <v>30</v>
      </c>
      <c r="T2888" s="1" t="s">
        <v>30</v>
      </c>
      <c r="U2888" s="1" t="s">
        <v>30</v>
      </c>
      <c r="V2888">
        <v>0</v>
      </c>
      <c r="W2888" s="1" t="s">
        <v>30</v>
      </c>
      <c r="X2888" s="1" t="s">
        <v>57</v>
      </c>
      <c r="Y2888" s="1" t="s">
        <v>58</v>
      </c>
      <c r="Z2888">
        <v>11</v>
      </c>
      <c r="AA2888">
        <v>340</v>
      </c>
      <c r="AB2888" s="1" t="s">
        <v>13500</v>
      </c>
      <c r="AC2888" s="1" t="s">
        <v>13500</v>
      </c>
      <c r="AD2888" t="s">
        <v>13494</v>
      </c>
      <c r="AE2888" s="1" t="s">
        <v>38</v>
      </c>
      <c r="AF2888" s="1" t="s">
        <v>38</v>
      </c>
      <c r="AG2888" t="s">
        <v>13527</v>
      </c>
      <c r="AH2888" t="s">
        <v>38</v>
      </c>
      <c r="AI2888" t="s">
        <v>13539</v>
      </c>
    </row>
    <row r="2889" spans="1:35" x14ac:dyDescent="0.25">
      <c r="A2889" s="1" t="s">
        <v>5868</v>
      </c>
      <c r="B2889" s="1" t="s">
        <v>30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s="1" t="s">
        <v>32</v>
      </c>
      <c r="I2889" s="1" t="s">
        <v>31</v>
      </c>
      <c r="J2889">
        <v>51</v>
      </c>
      <c r="K2889">
        <v>0</v>
      </c>
      <c r="L2889">
        <v>30</v>
      </c>
      <c r="M2889" s="1" t="s">
        <v>32</v>
      </c>
      <c r="N2889">
        <v>0</v>
      </c>
      <c r="O2889" s="1" t="s">
        <v>272</v>
      </c>
      <c r="P2889" s="1" t="s">
        <v>5869</v>
      </c>
      <c r="Q2889" s="1" t="s">
        <v>35</v>
      </c>
      <c r="R2889">
        <v>29</v>
      </c>
      <c r="S2889" s="1" t="s">
        <v>32</v>
      </c>
      <c r="T2889" s="1" t="s">
        <v>30</v>
      </c>
      <c r="U2889" s="1" t="s">
        <v>30</v>
      </c>
      <c r="V2889">
        <v>0</v>
      </c>
      <c r="W2889" s="1" t="s">
        <v>32</v>
      </c>
      <c r="X2889" s="1" t="s">
        <v>43</v>
      </c>
      <c r="Y2889" s="1" t="s">
        <v>58</v>
      </c>
      <c r="Z2889">
        <v>38</v>
      </c>
      <c r="AA2889">
        <v>1841</v>
      </c>
      <c r="AB2889" s="1" t="s">
        <v>13500</v>
      </c>
      <c r="AC2889" s="1" t="s">
        <v>13500</v>
      </c>
      <c r="AD2889" t="s">
        <v>13495</v>
      </c>
      <c r="AE2889" s="1" t="s">
        <v>38</v>
      </c>
      <c r="AF2889" s="1" t="s">
        <v>38</v>
      </c>
      <c r="AG2889" t="s">
        <v>13526</v>
      </c>
      <c r="AH2889" t="s">
        <v>38</v>
      </c>
      <c r="AI2889" t="s">
        <v>13540</v>
      </c>
    </row>
    <row r="2890" spans="1:35" x14ac:dyDescent="0.25">
      <c r="A2890" s="1" t="s">
        <v>5870</v>
      </c>
      <c r="B2890" s="1" t="s">
        <v>30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s="1" t="s">
        <v>32</v>
      </c>
      <c r="I2890" s="1" t="s">
        <v>31</v>
      </c>
      <c r="J2890">
        <v>255</v>
      </c>
      <c r="K2890">
        <v>0</v>
      </c>
      <c r="L2890">
        <v>0</v>
      </c>
      <c r="M2890" s="1" t="s">
        <v>30</v>
      </c>
      <c r="N2890">
        <v>0</v>
      </c>
      <c r="O2890" s="1" t="s">
        <v>68</v>
      </c>
      <c r="P2890" s="1" t="s">
        <v>5871</v>
      </c>
      <c r="Q2890" s="1" t="s">
        <v>35</v>
      </c>
      <c r="R2890">
        <v>60</v>
      </c>
      <c r="S2890" s="1" t="s">
        <v>30</v>
      </c>
      <c r="T2890" s="1" t="s">
        <v>30</v>
      </c>
      <c r="U2890" s="1" t="s">
        <v>30</v>
      </c>
      <c r="V2890">
        <v>0</v>
      </c>
      <c r="W2890" s="1" t="s">
        <v>30</v>
      </c>
      <c r="X2890" s="1" t="s">
        <v>57</v>
      </c>
      <c r="Y2890" s="1" t="s">
        <v>37</v>
      </c>
      <c r="Z2890">
        <v>13</v>
      </c>
      <c r="AA2890">
        <v>683</v>
      </c>
      <c r="AB2890" s="1" t="s">
        <v>13500</v>
      </c>
      <c r="AC2890" s="1" t="s">
        <v>13500</v>
      </c>
      <c r="AD2890" t="s">
        <v>13494</v>
      </c>
      <c r="AE2890" s="1" t="s">
        <v>38</v>
      </c>
      <c r="AF2890" s="1" t="s">
        <v>38</v>
      </c>
      <c r="AG2890" t="s">
        <v>13527</v>
      </c>
      <c r="AH2890" t="s">
        <v>38</v>
      </c>
      <c r="AI2890" t="s">
        <v>13540</v>
      </c>
    </row>
    <row r="2891" spans="1:35" x14ac:dyDescent="0.25">
      <c r="A2891" s="1" t="s">
        <v>5872</v>
      </c>
      <c r="B2891" s="1" t="s">
        <v>30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s="1" t="s">
        <v>32</v>
      </c>
      <c r="I2891" s="1" t="s">
        <v>31</v>
      </c>
      <c r="J2891">
        <v>451</v>
      </c>
      <c r="K2891">
        <v>0</v>
      </c>
      <c r="L2891">
        <v>3</v>
      </c>
      <c r="M2891" s="1" t="s">
        <v>32</v>
      </c>
      <c r="N2891">
        <v>0</v>
      </c>
      <c r="O2891" s="1" t="s">
        <v>153</v>
      </c>
      <c r="P2891" s="1" t="s">
        <v>5873</v>
      </c>
      <c r="Q2891" s="1" t="s">
        <v>35</v>
      </c>
      <c r="R2891">
        <v>34</v>
      </c>
      <c r="S2891" s="1" t="s">
        <v>30</v>
      </c>
      <c r="T2891" s="1" t="s">
        <v>30</v>
      </c>
      <c r="U2891" s="1" t="s">
        <v>30</v>
      </c>
      <c r="V2891">
        <v>0</v>
      </c>
      <c r="W2891" s="1" t="s">
        <v>32</v>
      </c>
      <c r="X2891" s="1" t="s">
        <v>57</v>
      </c>
      <c r="Y2891" s="1" t="s">
        <v>37</v>
      </c>
      <c r="Z2891">
        <v>52</v>
      </c>
      <c r="AA2891">
        <v>3327</v>
      </c>
      <c r="AB2891" s="1" t="s">
        <v>13500</v>
      </c>
      <c r="AC2891" s="1" t="s">
        <v>13500</v>
      </c>
      <c r="AD2891" t="s">
        <v>13494</v>
      </c>
      <c r="AE2891" s="1" t="s">
        <v>38</v>
      </c>
      <c r="AF2891" s="1" t="s">
        <v>38</v>
      </c>
      <c r="AG2891" t="s">
        <v>13526</v>
      </c>
      <c r="AH2891" t="s">
        <v>38</v>
      </c>
      <c r="AI2891" t="s">
        <v>13540</v>
      </c>
    </row>
    <row r="2892" spans="1:35" x14ac:dyDescent="0.25">
      <c r="A2892" s="1" t="s">
        <v>5874</v>
      </c>
      <c r="B2892" s="1" t="s">
        <v>30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s="1" t="s">
        <v>32</v>
      </c>
      <c r="I2892" s="1" t="s">
        <v>31</v>
      </c>
      <c r="J2892">
        <v>287</v>
      </c>
      <c r="K2892">
        <v>0</v>
      </c>
      <c r="L2892">
        <v>5</v>
      </c>
      <c r="M2892" s="1" t="s">
        <v>32</v>
      </c>
      <c r="N2892">
        <v>0</v>
      </c>
      <c r="O2892" s="1" t="s">
        <v>153</v>
      </c>
      <c r="P2892" s="1" t="s">
        <v>5875</v>
      </c>
      <c r="Q2892" s="1" t="s">
        <v>42</v>
      </c>
      <c r="R2892">
        <v>83</v>
      </c>
      <c r="S2892" s="1" t="s">
        <v>30</v>
      </c>
      <c r="T2892" s="1" t="s">
        <v>32</v>
      </c>
      <c r="U2892" s="1" t="s">
        <v>30</v>
      </c>
      <c r="V2892">
        <v>0</v>
      </c>
      <c r="W2892" s="1" t="s">
        <v>30</v>
      </c>
      <c r="X2892" s="1" t="s">
        <v>43</v>
      </c>
      <c r="Y2892" s="1" t="s">
        <v>37</v>
      </c>
      <c r="Z2892">
        <v>44</v>
      </c>
      <c r="AA2892">
        <v>2714</v>
      </c>
      <c r="AB2892" s="1" t="s">
        <v>13500</v>
      </c>
      <c r="AC2892" s="1" t="s">
        <v>13500</v>
      </c>
      <c r="AD2892" t="s">
        <v>13496</v>
      </c>
      <c r="AE2892" s="1" t="s">
        <v>38</v>
      </c>
      <c r="AF2892" s="1" t="s">
        <v>38</v>
      </c>
      <c r="AG2892" t="s">
        <v>13526</v>
      </c>
      <c r="AH2892" t="s">
        <v>38</v>
      </c>
      <c r="AI2892" t="s">
        <v>13540</v>
      </c>
    </row>
    <row r="2893" spans="1:35" x14ac:dyDescent="0.25">
      <c r="A2893" s="1" t="s">
        <v>5876</v>
      </c>
      <c r="B2893" s="1" t="s">
        <v>30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s="1" t="s">
        <v>32</v>
      </c>
      <c r="I2893" s="1" t="s">
        <v>31</v>
      </c>
      <c r="J2893">
        <v>52</v>
      </c>
      <c r="K2893">
        <v>0</v>
      </c>
      <c r="L2893">
        <v>4</v>
      </c>
      <c r="M2893" s="1" t="s">
        <v>32</v>
      </c>
      <c r="N2893">
        <v>0</v>
      </c>
      <c r="O2893" s="1" t="s">
        <v>49</v>
      </c>
      <c r="P2893" s="1" t="s">
        <v>5877</v>
      </c>
      <c r="Q2893" s="1" t="s">
        <v>35</v>
      </c>
      <c r="R2893">
        <v>52</v>
      </c>
      <c r="S2893" s="1" t="s">
        <v>30</v>
      </c>
      <c r="T2893" s="1" t="s">
        <v>30</v>
      </c>
      <c r="U2893" s="1" t="s">
        <v>30</v>
      </c>
      <c r="V2893">
        <v>0</v>
      </c>
      <c r="W2893" s="1" t="s">
        <v>32</v>
      </c>
      <c r="X2893" s="1" t="s">
        <v>36</v>
      </c>
      <c r="Y2893" s="1" t="s">
        <v>58</v>
      </c>
      <c r="Z2893">
        <v>50</v>
      </c>
      <c r="AA2893">
        <v>807</v>
      </c>
      <c r="AB2893" s="1" t="s">
        <v>13500</v>
      </c>
      <c r="AC2893" s="1" t="s">
        <v>13500</v>
      </c>
      <c r="AD2893" t="s">
        <v>13494</v>
      </c>
      <c r="AE2893" s="1" t="s">
        <v>38</v>
      </c>
      <c r="AF2893" s="1" t="s">
        <v>38</v>
      </c>
      <c r="AG2893" t="s">
        <v>13526</v>
      </c>
      <c r="AH2893" t="s">
        <v>38</v>
      </c>
      <c r="AI2893" t="s">
        <v>13539</v>
      </c>
    </row>
    <row r="2894" spans="1:35" x14ac:dyDescent="0.25">
      <c r="A2894" s="1" t="s">
        <v>5878</v>
      </c>
      <c r="B2894" s="1" t="s">
        <v>30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s="1" t="s">
        <v>32</v>
      </c>
      <c r="I2894" s="1" t="s">
        <v>31</v>
      </c>
      <c r="J2894">
        <v>39</v>
      </c>
      <c r="K2894">
        <v>0</v>
      </c>
      <c r="L2894">
        <v>10</v>
      </c>
      <c r="M2894" s="1" t="s">
        <v>32</v>
      </c>
      <c r="N2894">
        <v>0</v>
      </c>
      <c r="O2894" s="1" t="s">
        <v>600</v>
      </c>
      <c r="P2894" s="1" t="s">
        <v>5879</v>
      </c>
      <c r="Q2894" s="1" t="s">
        <v>319</v>
      </c>
      <c r="R2894">
        <v>43</v>
      </c>
      <c r="S2894" s="1" t="s">
        <v>30</v>
      </c>
      <c r="T2894" s="1" t="s">
        <v>30</v>
      </c>
      <c r="U2894" s="1" t="s">
        <v>30</v>
      </c>
      <c r="V2894">
        <v>0</v>
      </c>
      <c r="W2894" s="1" t="s">
        <v>30</v>
      </c>
      <c r="X2894" s="1" t="s">
        <v>36</v>
      </c>
      <c r="Y2894" s="1" t="s">
        <v>37</v>
      </c>
      <c r="Z2894">
        <v>22</v>
      </c>
      <c r="AA2894">
        <v>405</v>
      </c>
      <c r="AB2894" s="1" t="s">
        <v>13500</v>
      </c>
      <c r="AC2894" s="1" t="s">
        <v>13500</v>
      </c>
      <c r="AD2894" t="s">
        <v>13494</v>
      </c>
      <c r="AE2894" s="1" t="s">
        <v>38</v>
      </c>
      <c r="AF2894" s="1" t="s">
        <v>38</v>
      </c>
      <c r="AG2894" t="s">
        <v>13526</v>
      </c>
      <c r="AH2894" t="s">
        <v>38</v>
      </c>
      <c r="AI2894" t="s">
        <v>13539</v>
      </c>
    </row>
    <row r="2895" spans="1:35" x14ac:dyDescent="0.25">
      <c r="A2895" s="1" t="s">
        <v>5880</v>
      </c>
      <c r="B2895" s="1" t="s">
        <v>30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s="1" t="s">
        <v>32</v>
      </c>
      <c r="I2895" s="1" t="s">
        <v>31</v>
      </c>
      <c r="J2895">
        <v>109</v>
      </c>
      <c r="K2895">
        <v>0</v>
      </c>
      <c r="L2895">
        <v>4</v>
      </c>
      <c r="M2895" s="1" t="s">
        <v>32</v>
      </c>
      <c r="N2895">
        <v>0</v>
      </c>
      <c r="O2895" s="1" t="s">
        <v>60</v>
      </c>
      <c r="P2895" s="1" t="s">
        <v>5881</v>
      </c>
      <c r="Q2895" s="1" t="s">
        <v>42</v>
      </c>
      <c r="R2895">
        <v>65</v>
      </c>
      <c r="S2895" s="1" t="s">
        <v>30</v>
      </c>
      <c r="T2895" s="1" t="s">
        <v>32</v>
      </c>
      <c r="U2895" s="1" t="s">
        <v>30</v>
      </c>
      <c r="V2895">
        <v>0</v>
      </c>
      <c r="W2895" s="1" t="s">
        <v>30</v>
      </c>
      <c r="X2895" s="1" t="s">
        <v>36</v>
      </c>
      <c r="Y2895" s="1" t="s">
        <v>58</v>
      </c>
      <c r="Z2895">
        <v>32</v>
      </c>
      <c r="AA2895">
        <v>563</v>
      </c>
      <c r="AB2895" s="1" t="s">
        <v>13500</v>
      </c>
      <c r="AC2895" s="1" t="s">
        <v>13500</v>
      </c>
      <c r="AD2895" t="s">
        <v>13496</v>
      </c>
      <c r="AE2895" s="1" t="s">
        <v>38</v>
      </c>
      <c r="AF2895" s="1" t="s">
        <v>38</v>
      </c>
      <c r="AG2895" t="s">
        <v>13526</v>
      </c>
      <c r="AH2895" t="s">
        <v>38</v>
      </c>
      <c r="AI2895" t="s">
        <v>13539</v>
      </c>
    </row>
    <row r="2896" spans="1:35" x14ac:dyDescent="0.25">
      <c r="A2896" s="1" t="s">
        <v>5882</v>
      </c>
      <c r="B2896" s="1" t="s">
        <v>30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s="1" t="s">
        <v>32</v>
      </c>
      <c r="I2896" s="1" t="s">
        <v>31</v>
      </c>
      <c r="J2896">
        <v>241</v>
      </c>
      <c r="K2896">
        <v>0</v>
      </c>
      <c r="L2896">
        <v>7</v>
      </c>
      <c r="M2896" s="1" t="s">
        <v>32</v>
      </c>
      <c r="N2896">
        <v>0</v>
      </c>
      <c r="O2896" s="1" t="s">
        <v>130</v>
      </c>
      <c r="P2896" s="1" t="s">
        <v>5883</v>
      </c>
      <c r="Q2896" s="1" t="s">
        <v>35</v>
      </c>
      <c r="R2896">
        <v>70</v>
      </c>
      <c r="S2896" s="1" t="s">
        <v>30</v>
      </c>
      <c r="T2896" s="1" t="s">
        <v>32</v>
      </c>
      <c r="U2896" s="1" t="s">
        <v>30</v>
      </c>
      <c r="V2896">
        <v>0</v>
      </c>
      <c r="W2896" s="1" t="s">
        <v>30</v>
      </c>
      <c r="X2896" s="1" t="s">
        <v>57</v>
      </c>
      <c r="Y2896" s="1" t="s">
        <v>37</v>
      </c>
      <c r="Z2896">
        <v>43</v>
      </c>
      <c r="AA2896">
        <v>3072</v>
      </c>
      <c r="AB2896" s="1" t="s">
        <v>13500</v>
      </c>
      <c r="AC2896" s="1" t="s">
        <v>13500</v>
      </c>
      <c r="AD2896" t="s">
        <v>13496</v>
      </c>
      <c r="AE2896" s="1" t="s">
        <v>38</v>
      </c>
      <c r="AF2896" s="1" t="s">
        <v>38</v>
      </c>
      <c r="AG2896" t="s">
        <v>13526</v>
      </c>
      <c r="AH2896" t="s">
        <v>38</v>
      </c>
      <c r="AI2896" t="s">
        <v>13540</v>
      </c>
    </row>
    <row r="2897" spans="1:35" x14ac:dyDescent="0.25">
      <c r="A2897" s="1" t="s">
        <v>5884</v>
      </c>
      <c r="B2897" s="1" t="s">
        <v>30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s="1" t="s">
        <v>32</v>
      </c>
      <c r="I2897" s="1" t="s">
        <v>31</v>
      </c>
      <c r="J2897">
        <v>436</v>
      </c>
      <c r="K2897">
        <v>0</v>
      </c>
      <c r="L2897">
        <v>10</v>
      </c>
      <c r="M2897" s="1" t="s">
        <v>32</v>
      </c>
      <c r="N2897">
        <v>0</v>
      </c>
      <c r="O2897" s="1" t="s">
        <v>83</v>
      </c>
      <c r="P2897" s="1" t="s">
        <v>5885</v>
      </c>
      <c r="Q2897" s="1" t="s">
        <v>42</v>
      </c>
      <c r="R2897">
        <v>23</v>
      </c>
      <c r="S2897" s="1" t="s">
        <v>32</v>
      </c>
      <c r="T2897" s="1" t="s">
        <v>30</v>
      </c>
      <c r="U2897" s="1" t="s">
        <v>30</v>
      </c>
      <c r="V2897">
        <v>0</v>
      </c>
      <c r="W2897" s="1" t="s">
        <v>32</v>
      </c>
      <c r="X2897" s="1" t="s">
        <v>57</v>
      </c>
      <c r="Y2897" s="1" t="s">
        <v>58</v>
      </c>
      <c r="Z2897">
        <v>73</v>
      </c>
      <c r="AA2897">
        <v>5274</v>
      </c>
      <c r="AB2897" s="1" t="s">
        <v>13500</v>
      </c>
      <c r="AC2897" s="1" t="s">
        <v>13500</v>
      </c>
      <c r="AD2897" t="s">
        <v>13495</v>
      </c>
      <c r="AE2897" s="1" t="s">
        <v>38</v>
      </c>
      <c r="AF2897" s="1" t="s">
        <v>38</v>
      </c>
      <c r="AG2897" t="s">
        <v>13526</v>
      </c>
      <c r="AH2897" t="s">
        <v>38</v>
      </c>
      <c r="AI2897" t="s">
        <v>13540</v>
      </c>
    </row>
    <row r="2898" spans="1:35" x14ac:dyDescent="0.25">
      <c r="A2898" s="1" t="s">
        <v>5886</v>
      </c>
      <c r="B2898" s="1" t="s">
        <v>30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s="1" t="s">
        <v>32</v>
      </c>
      <c r="I2898" s="1" t="s">
        <v>31</v>
      </c>
      <c r="J2898">
        <v>215</v>
      </c>
      <c r="K2898">
        <v>0</v>
      </c>
      <c r="L2898">
        <v>0</v>
      </c>
      <c r="M2898" s="1" t="s">
        <v>30</v>
      </c>
      <c r="N2898">
        <v>0</v>
      </c>
      <c r="O2898" s="1" t="s">
        <v>697</v>
      </c>
      <c r="P2898" s="1" t="s">
        <v>5887</v>
      </c>
      <c r="Q2898" s="1" t="s">
        <v>35</v>
      </c>
      <c r="R2898">
        <v>36</v>
      </c>
      <c r="S2898" s="1" t="s">
        <v>30</v>
      </c>
      <c r="T2898" s="1" t="s">
        <v>30</v>
      </c>
      <c r="U2898" s="1" t="s">
        <v>30</v>
      </c>
      <c r="V2898">
        <v>0</v>
      </c>
      <c r="W2898" s="1" t="s">
        <v>30</v>
      </c>
      <c r="X2898" s="1" t="s">
        <v>57</v>
      </c>
      <c r="Y2898" s="1" t="s">
        <v>58</v>
      </c>
      <c r="Z2898">
        <v>11</v>
      </c>
      <c r="AA2898">
        <v>413</v>
      </c>
      <c r="AB2898" s="1" t="s">
        <v>13500</v>
      </c>
      <c r="AC2898" s="1" t="s">
        <v>13500</v>
      </c>
      <c r="AD2898" t="s">
        <v>13494</v>
      </c>
      <c r="AE2898" s="1" t="s">
        <v>38</v>
      </c>
      <c r="AF2898" s="1" t="s">
        <v>38</v>
      </c>
      <c r="AG2898" t="s">
        <v>13527</v>
      </c>
      <c r="AH2898" t="s">
        <v>38</v>
      </c>
      <c r="AI2898" t="s">
        <v>13539</v>
      </c>
    </row>
    <row r="2899" spans="1:35" x14ac:dyDescent="0.25">
      <c r="A2899" s="1" t="s">
        <v>5888</v>
      </c>
      <c r="B2899" s="1" t="s">
        <v>30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s="1" t="s">
        <v>32</v>
      </c>
      <c r="I2899" s="1" t="s">
        <v>31</v>
      </c>
      <c r="J2899">
        <v>109</v>
      </c>
      <c r="K2899">
        <v>0</v>
      </c>
      <c r="L2899">
        <v>9</v>
      </c>
      <c r="M2899" s="1" t="s">
        <v>32</v>
      </c>
      <c r="N2899">
        <v>0</v>
      </c>
      <c r="O2899" s="1" t="s">
        <v>471</v>
      </c>
      <c r="P2899" s="1" t="s">
        <v>5889</v>
      </c>
      <c r="Q2899" s="1" t="s">
        <v>42</v>
      </c>
      <c r="R2899">
        <v>76</v>
      </c>
      <c r="S2899" s="1" t="s">
        <v>30</v>
      </c>
      <c r="T2899" s="1" t="s">
        <v>32</v>
      </c>
      <c r="U2899" s="1" t="s">
        <v>30</v>
      </c>
      <c r="V2899">
        <v>0</v>
      </c>
      <c r="W2899" s="1" t="s">
        <v>30</v>
      </c>
      <c r="X2899" s="1" t="s">
        <v>57</v>
      </c>
      <c r="Y2899" s="1" t="s">
        <v>58</v>
      </c>
      <c r="Z2899">
        <v>42</v>
      </c>
      <c r="AA2899">
        <v>2685</v>
      </c>
      <c r="AB2899" s="1" t="s">
        <v>13500</v>
      </c>
      <c r="AC2899" s="1" t="s">
        <v>13500</v>
      </c>
      <c r="AD2899" t="s">
        <v>13496</v>
      </c>
      <c r="AE2899" s="1" t="s">
        <v>38</v>
      </c>
      <c r="AF2899" s="1" t="s">
        <v>38</v>
      </c>
      <c r="AG2899" t="s">
        <v>13526</v>
      </c>
      <c r="AH2899" t="s">
        <v>38</v>
      </c>
      <c r="AI2899" t="s">
        <v>13540</v>
      </c>
    </row>
    <row r="2900" spans="1:35" x14ac:dyDescent="0.25">
      <c r="A2900" s="1" t="s">
        <v>5890</v>
      </c>
      <c r="B2900" s="1" t="s">
        <v>30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s="1" t="s">
        <v>32</v>
      </c>
      <c r="I2900" s="1" t="s">
        <v>31</v>
      </c>
      <c r="J2900">
        <v>92</v>
      </c>
      <c r="K2900">
        <v>0</v>
      </c>
      <c r="L2900">
        <v>12</v>
      </c>
      <c r="M2900" s="1" t="s">
        <v>30</v>
      </c>
      <c r="N2900">
        <v>34</v>
      </c>
      <c r="O2900" s="1" t="s">
        <v>697</v>
      </c>
      <c r="P2900" s="1" t="s">
        <v>5891</v>
      </c>
      <c r="Q2900" s="1" t="s">
        <v>35</v>
      </c>
      <c r="R2900">
        <v>27</v>
      </c>
      <c r="S2900" s="1" t="s">
        <v>32</v>
      </c>
      <c r="T2900" s="1" t="s">
        <v>30</v>
      </c>
      <c r="U2900" s="1" t="s">
        <v>30</v>
      </c>
      <c r="V2900">
        <v>0</v>
      </c>
      <c r="W2900" s="1" t="s">
        <v>32</v>
      </c>
      <c r="X2900" s="1" t="s">
        <v>36</v>
      </c>
      <c r="Y2900" s="1" t="s">
        <v>37</v>
      </c>
      <c r="Z2900">
        <v>63</v>
      </c>
      <c r="AA2900">
        <v>1944</v>
      </c>
      <c r="AB2900" s="1" t="s">
        <v>13500</v>
      </c>
      <c r="AC2900" s="1" t="s">
        <v>13500</v>
      </c>
      <c r="AD2900" t="s">
        <v>13495</v>
      </c>
      <c r="AE2900" s="1" t="s">
        <v>38</v>
      </c>
      <c r="AF2900" s="1" t="s">
        <v>38</v>
      </c>
      <c r="AG2900" t="s">
        <v>13526</v>
      </c>
      <c r="AH2900" t="s">
        <v>38</v>
      </c>
      <c r="AI2900" t="s">
        <v>13539</v>
      </c>
    </row>
    <row r="2901" spans="1:35" x14ac:dyDescent="0.25">
      <c r="A2901" s="1" t="s">
        <v>5892</v>
      </c>
      <c r="B2901" s="1" t="s">
        <v>30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s="1" t="s">
        <v>32</v>
      </c>
      <c r="I2901" s="1" t="s">
        <v>31</v>
      </c>
      <c r="J2901">
        <v>361</v>
      </c>
      <c r="K2901">
        <v>0</v>
      </c>
      <c r="L2901">
        <v>3</v>
      </c>
      <c r="M2901" s="1" t="s">
        <v>32</v>
      </c>
      <c r="N2901">
        <v>0</v>
      </c>
      <c r="O2901" s="1" t="s">
        <v>159</v>
      </c>
      <c r="P2901" s="1" t="s">
        <v>5893</v>
      </c>
      <c r="Q2901" s="1" t="s">
        <v>42</v>
      </c>
      <c r="R2901">
        <v>42</v>
      </c>
      <c r="S2901" s="1" t="s">
        <v>30</v>
      </c>
      <c r="T2901" s="1" t="s">
        <v>30</v>
      </c>
      <c r="U2901" s="1" t="s">
        <v>30</v>
      </c>
      <c r="V2901">
        <v>0</v>
      </c>
      <c r="W2901" s="1" t="s">
        <v>30</v>
      </c>
      <c r="X2901" s="1" t="s">
        <v>57</v>
      </c>
      <c r="Y2901" s="1" t="s">
        <v>37</v>
      </c>
      <c r="Z2901">
        <v>35</v>
      </c>
      <c r="AA2901">
        <v>1813</v>
      </c>
      <c r="AB2901" s="1" t="s">
        <v>13500</v>
      </c>
      <c r="AC2901" s="1" t="s">
        <v>13500</v>
      </c>
      <c r="AD2901" t="s">
        <v>13494</v>
      </c>
      <c r="AE2901" s="1" t="s">
        <v>38</v>
      </c>
      <c r="AF2901" s="1" t="s">
        <v>38</v>
      </c>
      <c r="AG2901" t="s">
        <v>13526</v>
      </c>
      <c r="AH2901" t="s">
        <v>38</v>
      </c>
      <c r="AI2901" t="s">
        <v>13540</v>
      </c>
    </row>
    <row r="2902" spans="1:35" x14ac:dyDescent="0.25">
      <c r="A2902" s="1" t="s">
        <v>5894</v>
      </c>
      <c r="B2902" s="1" t="s">
        <v>30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s="1" t="s">
        <v>32</v>
      </c>
      <c r="I2902" s="1" t="s">
        <v>31</v>
      </c>
      <c r="J2902">
        <v>124</v>
      </c>
      <c r="K2902">
        <v>0</v>
      </c>
      <c r="L2902">
        <v>12</v>
      </c>
      <c r="M2902" s="1" t="s">
        <v>32</v>
      </c>
      <c r="N2902">
        <v>0</v>
      </c>
      <c r="O2902" s="1" t="s">
        <v>179</v>
      </c>
      <c r="P2902" s="1" t="s">
        <v>5895</v>
      </c>
      <c r="Q2902" s="1" t="s">
        <v>35</v>
      </c>
      <c r="R2902">
        <v>29</v>
      </c>
      <c r="S2902" s="1" t="s">
        <v>32</v>
      </c>
      <c r="T2902" s="1" t="s">
        <v>30</v>
      </c>
      <c r="U2902" s="1" t="s">
        <v>30</v>
      </c>
      <c r="V2902">
        <v>0</v>
      </c>
      <c r="W2902" s="1" t="s">
        <v>32</v>
      </c>
      <c r="X2902" s="1" t="s">
        <v>36</v>
      </c>
      <c r="Y2902" s="1" t="s">
        <v>58</v>
      </c>
      <c r="Z2902">
        <v>41</v>
      </c>
      <c r="AA2902">
        <v>1277</v>
      </c>
      <c r="AB2902" s="1" t="s">
        <v>13500</v>
      </c>
      <c r="AC2902" s="1" t="s">
        <v>13500</v>
      </c>
      <c r="AD2902" t="s">
        <v>13495</v>
      </c>
      <c r="AE2902" s="1" t="s">
        <v>38</v>
      </c>
      <c r="AF2902" s="1" t="s">
        <v>38</v>
      </c>
      <c r="AG2902" t="s">
        <v>13526</v>
      </c>
      <c r="AH2902" t="s">
        <v>38</v>
      </c>
      <c r="AI2902" t="s">
        <v>13539</v>
      </c>
    </row>
    <row r="2903" spans="1:35" x14ac:dyDescent="0.25">
      <c r="A2903" s="1" t="s">
        <v>5896</v>
      </c>
      <c r="B2903" s="1" t="s">
        <v>30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s="1" t="s">
        <v>32</v>
      </c>
      <c r="I2903" s="1" t="s">
        <v>31</v>
      </c>
      <c r="J2903">
        <v>94</v>
      </c>
      <c r="K2903">
        <v>0</v>
      </c>
      <c r="L2903">
        <v>0</v>
      </c>
      <c r="M2903" s="1" t="s">
        <v>30</v>
      </c>
      <c r="N2903">
        <v>0</v>
      </c>
      <c r="O2903" s="1" t="s">
        <v>49</v>
      </c>
      <c r="P2903" s="1" t="s">
        <v>5897</v>
      </c>
      <c r="Q2903" s="1" t="s">
        <v>35</v>
      </c>
      <c r="R2903">
        <v>60</v>
      </c>
      <c r="S2903" s="1" t="s">
        <v>30</v>
      </c>
      <c r="T2903" s="1" t="s">
        <v>30</v>
      </c>
      <c r="U2903" s="1" t="s">
        <v>30</v>
      </c>
      <c r="V2903">
        <v>0</v>
      </c>
      <c r="W2903" s="1" t="s">
        <v>30</v>
      </c>
      <c r="X2903" s="1" t="s">
        <v>43</v>
      </c>
      <c r="Y2903" s="1" t="s">
        <v>37</v>
      </c>
      <c r="Z2903">
        <v>9</v>
      </c>
      <c r="AA2903">
        <v>311</v>
      </c>
      <c r="AB2903" s="1" t="s">
        <v>13500</v>
      </c>
      <c r="AC2903" s="1" t="s">
        <v>13500</v>
      </c>
      <c r="AD2903" t="s">
        <v>13494</v>
      </c>
      <c r="AE2903" s="1" t="s">
        <v>38</v>
      </c>
      <c r="AF2903" s="1" t="s">
        <v>38</v>
      </c>
      <c r="AG2903" t="s">
        <v>13527</v>
      </c>
      <c r="AH2903" t="s">
        <v>38</v>
      </c>
      <c r="AI2903" t="s">
        <v>13539</v>
      </c>
    </row>
    <row r="2904" spans="1:35" x14ac:dyDescent="0.25">
      <c r="A2904" s="1" t="s">
        <v>5898</v>
      </c>
      <c r="B2904" s="1" t="s">
        <v>30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s="1" t="s">
        <v>32</v>
      </c>
      <c r="I2904" s="1" t="s">
        <v>31</v>
      </c>
      <c r="J2904">
        <v>262</v>
      </c>
      <c r="K2904">
        <v>0</v>
      </c>
      <c r="L2904">
        <v>17</v>
      </c>
      <c r="M2904" s="1" t="s">
        <v>32</v>
      </c>
      <c r="N2904">
        <v>0</v>
      </c>
      <c r="O2904" s="1" t="s">
        <v>65</v>
      </c>
      <c r="P2904" s="1" t="s">
        <v>5899</v>
      </c>
      <c r="Q2904" s="1" t="s">
        <v>42</v>
      </c>
      <c r="R2904">
        <v>21</v>
      </c>
      <c r="S2904" s="1" t="s">
        <v>32</v>
      </c>
      <c r="T2904" s="1" t="s">
        <v>30</v>
      </c>
      <c r="U2904" s="1" t="s">
        <v>30</v>
      </c>
      <c r="V2904">
        <v>0</v>
      </c>
      <c r="W2904" s="1" t="s">
        <v>30</v>
      </c>
      <c r="X2904" s="1" t="s">
        <v>43</v>
      </c>
      <c r="Y2904" s="1" t="s">
        <v>58</v>
      </c>
      <c r="Z2904">
        <v>50</v>
      </c>
      <c r="AA2904">
        <v>2731</v>
      </c>
      <c r="AB2904" s="1" t="s">
        <v>13500</v>
      </c>
      <c r="AC2904" s="1" t="s">
        <v>13500</v>
      </c>
      <c r="AD2904" t="s">
        <v>13495</v>
      </c>
      <c r="AE2904" s="1" t="s">
        <v>38</v>
      </c>
      <c r="AF2904" s="1" t="s">
        <v>38</v>
      </c>
      <c r="AG2904" t="s">
        <v>13526</v>
      </c>
      <c r="AH2904" t="s">
        <v>38</v>
      </c>
      <c r="AI2904" t="s">
        <v>13540</v>
      </c>
    </row>
    <row r="2905" spans="1:35" x14ac:dyDescent="0.25">
      <c r="A2905" s="1" t="s">
        <v>5900</v>
      </c>
      <c r="B2905" s="1" t="s">
        <v>30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s="1" t="s">
        <v>32</v>
      </c>
      <c r="I2905" s="1" t="s">
        <v>31</v>
      </c>
      <c r="J2905">
        <v>76</v>
      </c>
      <c r="K2905">
        <v>0</v>
      </c>
      <c r="L2905">
        <v>14</v>
      </c>
      <c r="M2905" s="1" t="s">
        <v>32</v>
      </c>
      <c r="N2905">
        <v>0</v>
      </c>
      <c r="O2905" s="1" t="s">
        <v>471</v>
      </c>
      <c r="P2905" s="1" t="s">
        <v>5901</v>
      </c>
      <c r="Q2905" s="1" t="s">
        <v>42</v>
      </c>
      <c r="R2905">
        <v>30</v>
      </c>
      <c r="S2905" s="1" t="s">
        <v>30</v>
      </c>
      <c r="T2905" s="1" t="s">
        <v>30</v>
      </c>
      <c r="U2905" s="1" t="s">
        <v>30</v>
      </c>
      <c r="V2905">
        <v>0</v>
      </c>
      <c r="W2905" s="1" t="s">
        <v>30</v>
      </c>
      <c r="X2905" s="1" t="s">
        <v>36</v>
      </c>
      <c r="Y2905" s="1" t="s">
        <v>37</v>
      </c>
      <c r="Z2905">
        <v>18</v>
      </c>
      <c r="AA2905">
        <v>482</v>
      </c>
      <c r="AB2905" s="1" t="s">
        <v>13500</v>
      </c>
      <c r="AC2905" s="1" t="s">
        <v>13500</v>
      </c>
      <c r="AD2905" t="s">
        <v>13495</v>
      </c>
      <c r="AE2905" s="1" t="s">
        <v>38</v>
      </c>
      <c r="AF2905" s="1" t="s">
        <v>38</v>
      </c>
      <c r="AG2905" t="s">
        <v>13526</v>
      </c>
      <c r="AH2905" t="s">
        <v>38</v>
      </c>
      <c r="AI2905" t="s">
        <v>13539</v>
      </c>
    </row>
    <row r="2906" spans="1:35" x14ac:dyDescent="0.25">
      <c r="A2906" s="1" t="s">
        <v>5902</v>
      </c>
      <c r="B2906" s="1" t="s">
        <v>30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s="1" t="s">
        <v>32</v>
      </c>
      <c r="I2906" s="1" t="s">
        <v>31</v>
      </c>
      <c r="J2906">
        <v>346</v>
      </c>
      <c r="K2906">
        <v>0</v>
      </c>
      <c r="L2906">
        <v>7</v>
      </c>
      <c r="M2906" s="1" t="s">
        <v>32</v>
      </c>
      <c r="N2906">
        <v>0</v>
      </c>
      <c r="O2906" s="1" t="s">
        <v>436</v>
      </c>
      <c r="P2906" s="1" t="s">
        <v>5903</v>
      </c>
      <c r="Q2906" s="1" t="s">
        <v>42</v>
      </c>
      <c r="R2906">
        <v>48</v>
      </c>
      <c r="S2906" s="1" t="s">
        <v>30</v>
      </c>
      <c r="T2906" s="1" t="s">
        <v>30</v>
      </c>
      <c r="U2906" s="1" t="s">
        <v>30</v>
      </c>
      <c r="V2906">
        <v>0</v>
      </c>
      <c r="W2906" s="1" t="s">
        <v>32</v>
      </c>
      <c r="X2906" s="1" t="s">
        <v>36</v>
      </c>
      <c r="Y2906" s="1" t="s">
        <v>37</v>
      </c>
      <c r="Z2906">
        <v>36</v>
      </c>
      <c r="AA2906">
        <v>1640</v>
      </c>
      <c r="AB2906" s="1" t="s">
        <v>13500</v>
      </c>
      <c r="AC2906" s="1" t="s">
        <v>13500</v>
      </c>
      <c r="AD2906" t="s">
        <v>13494</v>
      </c>
      <c r="AE2906" s="1" t="s">
        <v>38</v>
      </c>
      <c r="AF2906" s="1" t="s">
        <v>38</v>
      </c>
      <c r="AG2906" t="s">
        <v>13526</v>
      </c>
      <c r="AH2906" t="s">
        <v>38</v>
      </c>
      <c r="AI2906" t="s">
        <v>13540</v>
      </c>
    </row>
    <row r="2907" spans="1:35" x14ac:dyDescent="0.25">
      <c r="A2907" s="1" t="s">
        <v>5904</v>
      </c>
      <c r="B2907" s="1" t="s">
        <v>30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s="1" t="s">
        <v>32</v>
      </c>
      <c r="I2907" s="1" t="s">
        <v>31</v>
      </c>
      <c r="J2907">
        <v>9</v>
      </c>
      <c r="K2907">
        <v>0</v>
      </c>
      <c r="L2907">
        <v>3</v>
      </c>
      <c r="M2907" s="1" t="s">
        <v>30</v>
      </c>
      <c r="N2907">
        <v>5</v>
      </c>
      <c r="O2907" s="1" t="s">
        <v>74</v>
      </c>
      <c r="P2907" s="1" t="s">
        <v>5905</v>
      </c>
      <c r="Q2907" s="1" t="s">
        <v>35</v>
      </c>
      <c r="R2907">
        <v>36</v>
      </c>
      <c r="S2907" s="1" t="s">
        <v>30</v>
      </c>
      <c r="T2907" s="1" t="s">
        <v>30</v>
      </c>
      <c r="U2907" s="1" t="s">
        <v>30</v>
      </c>
      <c r="V2907">
        <v>0</v>
      </c>
      <c r="W2907" s="1" t="s">
        <v>30</v>
      </c>
      <c r="X2907" s="1" t="s">
        <v>36</v>
      </c>
      <c r="Y2907" s="1" t="s">
        <v>58</v>
      </c>
      <c r="Z2907">
        <v>27</v>
      </c>
      <c r="AA2907">
        <v>89</v>
      </c>
      <c r="AB2907" s="1" t="s">
        <v>13500</v>
      </c>
      <c r="AC2907" s="1" t="s">
        <v>13500</v>
      </c>
      <c r="AD2907" t="s">
        <v>13494</v>
      </c>
      <c r="AE2907" s="1" t="s">
        <v>38</v>
      </c>
      <c r="AF2907" s="1" t="s">
        <v>38</v>
      </c>
      <c r="AG2907" t="s">
        <v>13526</v>
      </c>
      <c r="AH2907" t="s">
        <v>38</v>
      </c>
      <c r="AI2907" t="s">
        <v>13538</v>
      </c>
    </row>
    <row r="2908" spans="1:35" x14ac:dyDescent="0.25">
      <c r="A2908" s="1" t="s">
        <v>5906</v>
      </c>
      <c r="B2908" s="1" t="s">
        <v>30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s="1" t="s">
        <v>32</v>
      </c>
      <c r="I2908" s="1" t="s">
        <v>46</v>
      </c>
      <c r="J2908">
        <v>0</v>
      </c>
      <c r="K2908">
        <v>0</v>
      </c>
      <c r="L2908">
        <v>3</v>
      </c>
      <c r="M2908" s="1" t="s">
        <v>32</v>
      </c>
      <c r="N2908">
        <v>0</v>
      </c>
      <c r="O2908" s="1" t="s">
        <v>74</v>
      </c>
      <c r="P2908" s="1" t="s">
        <v>5907</v>
      </c>
      <c r="Q2908" s="1" t="s">
        <v>35</v>
      </c>
      <c r="R2908">
        <v>57</v>
      </c>
      <c r="S2908" s="1" t="s">
        <v>30</v>
      </c>
      <c r="T2908" s="1" t="s">
        <v>30</v>
      </c>
      <c r="U2908" s="1" t="s">
        <v>30</v>
      </c>
      <c r="V2908">
        <v>0</v>
      </c>
      <c r="W2908" s="1" t="s">
        <v>30</v>
      </c>
      <c r="X2908" s="1" t="s">
        <v>43</v>
      </c>
      <c r="Y2908" s="1" t="s">
        <v>58</v>
      </c>
      <c r="Z2908">
        <v>40</v>
      </c>
      <c r="AA2908">
        <v>2855</v>
      </c>
      <c r="AB2908" s="1" t="s">
        <v>13500</v>
      </c>
      <c r="AC2908" s="1" t="s">
        <v>13500</v>
      </c>
      <c r="AD2908" t="s">
        <v>13494</v>
      </c>
      <c r="AE2908" s="1" t="s">
        <v>38</v>
      </c>
      <c r="AF2908" s="1" t="s">
        <v>38</v>
      </c>
      <c r="AG2908" t="s">
        <v>13526</v>
      </c>
      <c r="AH2908" t="s">
        <v>38</v>
      </c>
      <c r="AI2908" t="s">
        <v>13540</v>
      </c>
    </row>
    <row r="2909" spans="1:35" x14ac:dyDescent="0.25">
      <c r="A2909" s="1" t="s">
        <v>5908</v>
      </c>
      <c r="B2909" s="1" t="s">
        <v>30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s="1" t="s">
        <v>32</v>
      </c>
      <c r="I2909" s="1" t="s">
        <v>31</v>
      </c>
      <c r="J2909">
        <v>448</v>
      </c>
      <c r="K2909">
        <v>0</v>
      </c>
      <c r="L2909">
        <v>8</v>
      </c>
      <c r="M2909" s="1" t="s">
        <v>32</v>
      </c>
      <c r="N2909">
        <v>0</v>
      </c>
      <c r="O2909" s="1" t="s">
        <v>166</v>
      </c>
      <c r="P2909" s="1" t="s">
        <v>5909</v>
      </c>
      <c r="Q2909" s="1" t="s">
        <v>42</v>
      </c>
      <c r="R2909">
        <v>48</v>
      </c>
      <c r="S2909" s="1" t="s">
        <v>30</v>
      </c>
      <c r="T2909" s="1" t="s">
        <v>30</v>
      </c>
      <c r="U2909" s="1" t="s">
        <v>30</v>
      </c>
      <c r="V2909">
        <v>0</v>
      </c>
      <c r="W2909" s="1" t="s">
        <v>30</v>
      </c>
      <c r="X2909" s="1" t="s">
        <v>57</v>
      </c>
      <c r="Y2909" s="1" t="s">
        <v>58</v>
      </c>
      <c r="Z2909">
        <v>31</v>
      </c>
      <c r="AA2909">
        <v>1902</v>
      </c>
      <c r="AB2909" s="1" t="s">
        <v>13500</v>
      </c>
      <c r="AC2909" s="1" t="s">
        <v>13500</v>
      </c>
      <c r="AD2909" t="s">
        <v>13494</v>
      </c>
      <c r="AE2909" s="1" t="s">
        <v>38</v>
      </c>
      <c r="AF2909" s="1" t="s">
        <v>38</v>
      </c>
      <c r="AG2909" t="s">
        <v>13526</v>
      </c>
      <c r="AH2909" t="s">
        <v>38</v>
      </c>
      <c r="AI2909" t="s">
        <v>13540</v>
      </c>
    </row>
    <row r="2910" spans="1:35" x14ac:dyDescent="0.25">
      <c r="A2910" s="1" t="s">
        <v>5910</v>
      </c>
      <c r="B2910" s="1" t="s">
        <v>30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s="1" t="s">
        <v>32</v>
      </c>
      <c r="I2910" s="1" t="s">
        <v>31</v>
      </c>
      <c r="J2910">
        <v>41</v>
      </c>
      <c r="K2910">
        <v>0</v>
      </c>
      <c r="L2910">
        <v>0</v>
      </c>
      <c r="M2910" s="1" t="s">
        <v>30</v>
      </c>
      <c r="N2910">
        <v>0</v>
      </c>
      <c r="O2910" s="1" t="s">
        <v>219</v>
      </c>
      <c r="P2910" s="1" t="s">
        <v>5911</v>
      </c>
      <c r="Q2910" s="1" t="s">
        <v>35</v>
      </c>
      <c r="R2910">
        <v>48</v>
      </c>
      <c r="S2910" s="1" t="s">
        <v>30</v>
      </c>
      <c r="T2910" s="1" t="s">
        <v>30</v>
      </c>
      <c r="U2910" s="1" t="s">
        <v>30</v>
      </c>
      <c r="V2910">
        <v>0</v>
      </c>
      <c r="W2910" s="1" t="s">
        <v>30</v>
      </c>
      <c r="X2910" s="1" t="s">
        <v>36</v>
      </c>
      <c r="Y2910" s="1" t="s">
        <v>58</v>
      </c>
      <c r="Z2910">
        <v>7</v>
      </c>
      <c r="AA2910">
        <v>46</v>
      </c>
      <c r="AB2910" s="1" t="s">
        <v>13500</v>
      </c>
      <c r="AC2910" s="1" t="s">
        <v>13500</v>
      </c>
      <c r="AD2910" t="s">
        <v>13494</v>
      </c>
      <c r="AE2910" s="1" t="s">
        <v>38</v>
      </c>
      <c r="AF2910" s="1" t="s">
        <v>38</v>
      </c>
      <c r="AG2910" t="s">
        <v>13527</v>
      </c>
      <c r="AH2910" t="s">
        <v>38</v>
      </c>
      <c r="AI2910" t="s">
        <v>13538</v>
      </c>
    </row>
    <row r="2911" spans="1:35" x14ac:dyDescent="0.25">
      <c r="A2911" s="1" t="s">
        <v>5912</v>
      </c>
      <c r="B2911" s="1" t="s">
        <v>30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s="1" t="s">
        <v>32</v>
      </c>
      <c r="I2911" s="1" t="s">
        <v>31</v>
      </c>
      <c r="J2911">
        <v>207</v>
      </c>
      <c r="K2911">
        <v>0</v>
      </c>
      <c r="L2911">
        <v>0</v>
      </c>
      <c r="M2911" s="1" t="s">
        <v>30</v>
      </c>
      <c r="N2911">
        <v>0</v>
      </c>
      <c r="O2911" s="1" t="s">
        <v>71</v>
      </c>
      <c r="P2911" s="1" t="s">
        <v>5913</v>
      </c>
      <c r="Q2911" s="1" t="s">
        <v>42</v>
      </c>
      <c r="R2911">
        <v>47</v>
      </c>
      <c r="S2911" s="1" t="s">
        <v>30</v>
      </c>
      <c r="T2911" s="1" t="s">
        <v>30</v>
      </c>
      <c r="U2911" s="1" t="s">
        <v>30</v>
      </c>
      <c r="V2911">
        <v>0</v>
      </c>
      <c r="W2911" s="1" t="s">
        <v>30</v>
      </c>
      <c r="X2911" s="1" t="s">
        <v>57</v>
      </c>
      <c r="Y2911" s="1" t="s">
        <v>58</v>
      </c>
      <c r="Z2911">
        <v>9</v>
      </c>
      <c r="AA2911">
        <v>308</v>
      </c>
      <c r="AB2911" s="1" t="s">
        <v>13500</v>
      </c>
      <c r="AC2911" s="1" t="s">
        <v>13500</v>
      </c>
      <c r="AD2911" t="s">
        <v>13494</v>
      </c>
      <c r="AE2911" s="1" t="s">
        <v>38</v>
      </c>
      <c r="AF2911" s="1" t="s">
        <v>38</v>
      </c>
      <c r="AG2911" t="s">
        <v>13527</v>
      </c>
      <c r="AH2911" t="s">
        <v>38</v>
      </c>
      <c r="AI2911" t="s">
        <v>13539</v>
      </c>
    </row>
    <row r="2912" spans="1:35" x14ac:dyDescent="0.25">
      <c r="A2912" s="1" t="s">
        <v>5914</v>
      </c>
      <c r="B2912" s="1" t="s">
        <v>30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s="1" t="s">
        <v>32</v>
      </c>
      <c r="I2912" s="1" t="s">
        <v>31</v>
      </c>
      <c r="J2912">
        <v>132</v>
      </c>
      <c r="K2912">
        <v>0</v>
      </c>
      <c r="L2912">
        <v>6</v>
      </c>
      <c r="M2912" s="1" t="s">
        <v>32</v>
      </c>
      <c r="N2912">
        <v>0</v>
      </c>
      <c r="O2912" s="1" t="s">
        <v>216</v>
      </c>
      <c r="P2912" s="1" t="s">
        <v>5915</v>
      </c>
      <c r="Q2912" s="1" t="s">
        <v>35</v>
      </c>
      <c r="R2912">
        <v>44</v>
      </c>
      <c r="S2912" s="1" t="s">
        <v>30</v>
      </c>
      <c r="T2912" s="1" t="s">
        <v>30</v>
      </c>
      <c r="U2912" s="1" t="s">
        <v>30</v>
      </c>
      <c r="V2912">
        <v>0</v>
      </c>
      <c r="W2912" s="1" t="s">
        <v>30</v>
      </c>
      <c r="X2912" s="1" t="s">
        <v>57</v>
      </c>
      <c r="Y2912" s="1" t="s">
        <v>58</v>
      </c>
      <c r="Z2912">
        <v>35</v>
      </c>
      <c r="AA2912">
        <v>2087</v>
      </c>
      <c r="AB2912" s="1" t="s">
        <v>13500</v>
      </c>
      <c r="AC2912" s="1" t="s">
        <v>13500</v>
      </c>
      <c r="AD2912" t="s">
        <v>13494</v>
      </c>
      <c r="AE2912" s="1" t="s">
        <v>38</v>
      </c>
      <c r="AF2912" s="1" t="s">
        <v>38</v>
      </c>
      <c r="AG2912" t="s">
        <v>13526</v>
      </c>
      <c r="AH2912" t="s">
        <v>38</v>
      </c>
      <c r="AI2912" t="s">
        <v>13540</v>
      </c>
    </row>
    <row r="2913" spans="1:35" x14ac:dyDescent="0.25">
      <c r="A2913" s="1" t="s">
        <v>5916</v>
      </c>
      <c r="B2913" s="1" t="s">
        <v>30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s="1" t="s">
        <v>32</v>
      </c>
      <c r="I2913" s="1" t="s">
        <v>31</v>
      </c>
      <c r="J2913">
        <v>269</v>
      </c>
      <c r="K2913">
        <v>0</v>
      </c>
      <c r="L2913">
        <v>7</v>
      </c>
      <c r="M2913" s="1" t="s">
        <v>32</v>
      </c>
      <c r="N2913">
        <v>0</v>
      </c>
      <c r="O2913" s="1" t="s">
        <v>471</v>
      </c>
      <c r="P2913" s="1" t="s">
        <v>5917</v>
      </c>
      <c r="Q2913" s="1" t="s">
        <v>42</v>
      </c>
      <c r="R2913">
        <v>26</v>
      </c>
      <c r="S2913" s="1" t="s">
        <v>32</v>
      </c>
      <c r="T2913" s="1" t="s">
        <v>30</v>
      </c>
      <c r="U2913" s="1" t="s">
        <v>30</v>
      </c>
      <c r="V2913">
        <v>0</v>
      </c>
      <c r="W2913" s="1" t="s">
        <v>30</v>
      </c>
      <c r="X2913" s="1" t="s">
        <v>43</v>
      </c>
      <c r="Y2913" s="1" t="s">
        <v>58</v>
      </c>
      <c r="Z2913">
        <v>36</v>
      </c>
      <c r="AA2913">
        <v>2323</v>
      </c>
      <c r="AB2913" s="1" t="s">
        <v>13500</v>
      </c>
      <c r="AC2913" s="1" t="s">
        <v>13500</v>
      </c>
      <c r="AD2913" t="s">
        <v>13495</v>
      </c>
      <c r="AE2913" s="1" t="s">
        <v>38</v>
      </c>
      <c r="AF2913" s="1" t="s">
        <v>38</v>
      </c>
      <c r="AG2913" t="s">
        <v>13526</v>
      </c>
      <c r="AH2913" t="s">
        <v>38</v>
      </c>
      <c r="AI2913" t="s">
        <v>13540</v>
      </c>
    </row>
    <row r="2914" spans="1:35" x14ac:dyDescent="0.25">
      <c r="A2914" s="1" t="s">
        <v>5918</v>
      </c>
      <c r="B2914" s="1" t="s">
        <v>30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s="1" t="s">
        <v>32</v>
      </c>
      <c r="I2914" s="1" t="s">
        <v>31</v>
      </c>
      <c r="J2914">
        <v>72</v>
      </c>
      <c r="K2914">
        <v>0</v>
      </c>
      <c r="L2914">
        <v>0</v>
      </c>
      <c r="M2914" s="1" t="s">
        <v>30</v>
      </c>
      <c r="N2914">
        <v>0</v>
      </c>
      <c r="O2914" s="1" t="s">
        <v>40</v>
      </c>
      <c r="P2914" s="1" t="s">
        <v>5919</v>
      </c>
      <c r="Q2914" s="1" t="s">
        <v>42</v>
      </c>
      <c r="R2914">
        <v>29</v>
      </c>
      <c r="S2914" s="1" t="s">
        <v>32</v>
      </c>
      <c r="T2914" s="1" t="s">
        <v>30</v>
      </c>
      <c r="U2914" s="1" t="s">
        <v>30</v>
      </c>
      <c r="V2914">
        <v>0</v>
      </c>
      <c r="W2914" s="1" t="s">
        <v>30</v>
      </c>
      <c r="X2914" s="1" t="s">
        <v>57</v>
      </c>
      <c r="Y2914" s="1" t="s">
        <v>58</v>
      </c>
      <c r="Z2914">
        <v>10</v>
      </c>
      <c r="AA2914">
        <v>239</v>
      </c>
      <c r="AB2914" s="1" t="s">
        <v>13500</v>
      </c>
      <c r="AC2914" s="1" t="s">
        <v>13500</v>
      </c>
      <c r="AD2914" t="s">
        <v>13495</v>
      </c>
      <c r="AE2914" s="1" t="s">
        <v>38</v>
      </c>
      <c r="AF2914" s="1" t="s">
        <v>38</v>
      </c>
      <c r="AG2914" t="s">
        <v>13527</v>
      </c>
      <c r="AH2914" t="s">
        <v>38</v>
      </c>
      <c r="AI2914" t="s">
        <v>13539</v>
      </c>
    </row>
    <row r="2915" spans="1:35" x14ac:dyDescent="0.25">
      <c r="A2915" s="1" t="s">
        <v>5920</v>
      </c>
      <c r="B2915" s="1" t="s">
        <v>30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s="1" t="s">
        <v>32</v>
      </c>
      <c r="I2915" s="1" t="s">
        <v>31</v>
      </c>
      <c r="J2915">
        <v>65</v>
      </c>
      <c r="K2915">
        <v>0</v>
      </c>
      <c r="L2915">
        <v>14</v>
      </c>
      <c r="M2915" s="1" t="s">
        <v>32</v>
      </c>
      <c r="N2915">
        <v>0</v>
      </c>
      <c r="O2915" s="1" t="s">
        <v>103</v>
      </c>
      <c r="P2915" s="1" t="s">
        <v>5921</v>
      </c>
      <c r="Q2915" s="1" t="s">
        <v>35</v>
      </c>
      <c r="R2915">
        <v>33</v>
      </c>
      <c r="S2915" s="1" t="s">
        <v>30</v>
      </c>
      <c r="T2915" s="1" t="s">
        <v>30</v>
      </c>
      <c r="U2915" s="1" t="s">
        <v>30</v>
      </c>
      <c r="V2915">
        <v>0</v>
      </c>
      <c r="W2915" s="1" t="s">
        <v>32</v>
      </c>
      <c r="X2915" s="1" t="s">
        <v>43</v>
      </c>
      <c r="Y2915" s="1" t="s">
        <v>58</v>
      </c>
      <c r="Z2915">
        <v>25</v>
      </c>
      <c r="AA2915">
        <v>685</v>
      </c>
      <c r="AB2915" s="1" t="s">
        <v>13500</v>
      </c>
      <c r="AC2915" s="1" t="s">
        <v>13500</v>
      </c>
      <c r="AD2915" t="s">
        <v>13494</v>
      </c>
      <c r="AE2915" s="1" t="s">
        <v>38</v>
      </c>
      <c r="AF2915" s="1" t="s">
        <v>38</v>
      </c>
      <c r="AG2915" t="s">
        <v>13526</v>
      </c>
      <c r="AH2915" t="s">
        <v>38</v>
      </c>
      <c r="AI2915" t="s">
        <v>13539</v>
      </c>
    </row>
    <row r="2916" spans="1:35" x14ac:dyDescent="0.25">
      <c r="A2916" s="1" t="s">
        <v>5922</v>
      </c>
      <c r="B2916" s="1" t="s">
        <v>30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s="1" t="s">
        <v>32</v>
      </c>
      <c r="I2916" s="1" t="s">
        <v>31</v>
      </c>
      <c r="J2916">
        <v>378</v>
      </c>
      <c r="K2916">
        <v>0</v>
      </c>
      <c r="L2916">
        <v>6</v>
      </c>
      <c r="M2916" s="1" t="s">
        <v>32</v>
      </c>
      <c r="N2916">
        <v>0</v>
      </c>
      <c r="O2916" s="1" t="s">
        <v>471</v>
      </c>
      <c r="P2916" s="1" t="s">
        <v>5923</v>
      </c>
      <c r="Q2916" s="1" t="s">
        <v>35</v>
      </c>
      <c r="R2916">
        <v>56</v>
      </c>
      <c r="S2916" s="1" t="s">
        <v>30</v>
      </c>
      <c r="T2916" s="1" t="s">
        <v>30</v>
      </c>
      <c r="U2916" s="1" t="s">
        <v>30</v>
      </c>
      <c r="V2916">
        <v>0</v>
      </c>
      <c r="W2916" s="1" t="s">
        <v>32</v>
      </c>
      <c r="X2916" s="1" t="s">
        <v>43</v>
      </c>
      <c r="Y2916" s="1" t="s">
        <v>58</v>
      </c>
      <c r="Z2916">
        <v>53</v>
      </c>
      <c r="AA2916">
        <v>2858</v>
      </c>
      <c r="AB2916" s="1" t="s">
        <v>13500</v>
      </c>
      <c r="AC2916" s="1" t="s">
        <v>13500</v>
      </c>
      <c r="AD2916" t="s">
        <v>13494</v>
      </c>
      <c r="AE2916" s="1" t="s">
        <v>38</v>
      </c>
      <c r="AF2916" s="1" t="s">
        <v>38</v>
      </c>
      <c r="AG2916" t="s">
        <v>13526</v>
      </c>
      <c r="AH2916" t="s">
        <v>38</v>
      </c>
      <c r="AI2916" t="s">
        <v>13540</v>
      </c>
    </row>
    <row r="2917" spans="1:35" x14ac:dyDescent="0.25">
      <c r="A2917" s="1" t="s">
        <v>5924</v>
      </c>
      <c r="B2917" s="1" t="s">
        <v>30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s="1" t="s">
        <v>32</v>
      </c>
      <c r="I2917" s="1" t="s">
        <v>31</v>
      </c>
      <c r="J2917">
        <v>81</v>
      </c>
      <c r="K2917">
        <v>0</v>
      </c>
      <c r="L2917">
        <v>10</v>
      </c>
      <c r="M2917" s="1" t="s">
        <v>32</v>
      </c>
      <c r="N2917">
        <v>0</v>
      </c>
      <c r="O2917" s="1" t="s">
        <v>52</v>
      </c>
      <c r="P2917" s="1" t="s">
        <v>5925</v>
      </c>
      <c r="Q2917" s="1" t="s">
        <v>42</v>
      </c>
      <c r="R2917">
        <v>57</v>
      </c>
      <c r="S2917" s="1" t="s">
        <v>30</v>
      </c>
      <c r="T2917" s="1" t="s">
        <v>30</v>
      </c>
      <c r="U2917" s="1" t="s">
        <v>30</v>
      </c>
      <c r="V2917">
        <v>0</v>
      </c>
      <c r="W2917" s="1" t="s">
        <v>32</v>
      </c>
      <c r="X2917" s="1" t="s">
        <v>36</v>
      </c>
      <c r="Y2917" s="1" t="s">
        <v>58</v>
      </c>
      <c r="Z2917">
        <v>45</v>
      </c>
      <c r="AA2917">
        <v>1458</v>
      </c>
      <c r="AB2917" s="1" t="s">
        <v>13500</v>
      </c>
      <c r="AC2917" s="1" t="s">
        <v>13500</v>
      </c>
      <c r="AD2917" t="s">
        <v>13494</v>
      </c>
      <c r="AE2917" s="1" t="s">
        <v>38</v>
      </c>
      <c r="AF2917" s="1" t="s">
        <v>38</v>
      </c>
      <c r="AG2917" t="s">
        <v>13526</v>
      </c>
      <c r="AH2917" t="s">
        <v>38</v>
      </c>
      <c r="AI2917" t="s">
        <v>13539</v>
      </c>
    </row>
    <row r="2918" spans="1:35" x14ac:dyDescent="0.25">
      <c r="A2918" s="1" t="s">
        <v>5926</v>
      </c>
      <c r="B2918" s="1" t="s">
        <v>30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s="1" t="s">
        <v>32</v>
      </c>
      <c r="I2918" s="1" t="s">
        <v>31</v>
      </c>
      <c r="J2918">
        <v>356</v>
      </c>
      <c r="K2918">
        <v>0</v>
      </c>
      <c r="L2918">
        <v>9</v>
      </c>
      <c r="M2918" s="1" t="s">
        <v>32</v>
      </c>
      <c r="N2918">
        <v>0</v>
      </c>
      <c r="O2918" s="1" t="s">
        <v>91</v>
      </c>
      <c r="P2918" s="1" t="s">
        <v>5927</v>
      </c>
      <c r="Q2918" s="1" t="s">
        <v>35</v>
      </c>
      <c r="R2918">
        <v>79</v>
      </c>
      <c r="S2918" s="1" t="s">
        <v>30</v>
      </c>
      <c r="T2918" s="1" t="s">
        <v>32</v>
      </c>
      <c r="U2918" s="1" t="s">
        <v>30</v>
      </c>
      <c r="V2918">
        <v>0</v>
      </c>
      <c r="W2918" s="1" t="s">
        <v>32</v>
      </c>
      <c r="X2918" s="1" t="s">
        <v>57</v>
      </c>
      <c r="Y2918" s="1" t="s">
        <v>58</v>
      </c>
      <c r="Z2918">
        <v>60</v>
      </c>
      <c r="AA2918">
        <v>4282</v>
      </c>
      <c r="AB2918" s="1" t="s">
        <v>13500</v>
      </c>
      <c r="AC2918" s="1" t="s">
        <v>13500</v>
      </c>
      <c r="AD2918" t="s">
        <v>13496</v>
      </c>
      <c r="AE2918" s="1" t="s">
        <v>38</v>
      </c>
      <c r="AF2918" s="1" t="s">
        <v>38</v>
      </c>
      <c r="AG2918" t="s">
        <v>13526</v>
      </c>
      <c r="AH2918" t="s">
        <v>38</v>
      </c>
      <c r="AI2918" t="s">
        <v>13540</v>
      </c>
    </row>
    <row r="2919" spans="1:35" x14ac:dyDescent="0.25">
      <c r="A2919" s="1" t="s">
        <v>5928</v>
      </c>
      <c r="B2919" s="1" t="s">
        <v>30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s="1" t="s">
        <v>32</v>
      </c>
      <c r="I2919" s="1" t="s">
        <v>31</v>
      </c>
      <c r="J2919">
        <v>107</v>
      </c>
      <c r="K2919">
        <v>0</v>
      </c>
      <c r="L2919">
        <v>21</v>
      </c>
      <c r="M2919" s="1" t="s">
        <v>32</v>
      </c>
      <c r="N2919">
        <v>0</v>
      </c>
      <c r="O2919" s="1" t="s">
        <v>130</v>
      </c>
      <c r="P2919" s="1" t="s">
        <v>5929</v>
      </c>
      <c r="Q2919" s="1" t="s">
        <v>35</v>
      </c>
      <c r="R2919">
        <v>25</v>
      </c>
      <c r="S2919" s="1" t="s">
        <v>32</v>
      </c>
      <c r="T2919" s="1" t="s">
        <v>30</v>
      </c>
      <c r="U2919" s="1" t="s">
        <v>30</v>
      </c>
      <c r="V2919">
        <v>0</v>
      </c>
      <c r="W2919" s="1" t="s">
        <v>30</v>
      </c>
      <c r="X2919" s="1" t="s">
        <v>36</v>
      </c>
      <c r="Y2919" s="1" t="s">
        <v>37</v>
      </c>
      <c r="Z2919">
        <v>41</v>
      </c>
      <c r="AA2919">
        <v>1112</v>
      </c>
      <c r="AB2919" s="1" t="s">
        <v>13500</v>
      </c>
      <c r="AC2919" s="1" t="s">
        <v>13500</v>
      </c>
      <c r="AD2919" t="s">
        <v>13495</v>
      </c>
      <c r="AE2919" s="1" t="s">
        <v>38</v>
      </c>
      <c r="AF2919" s="1" t="s">
        <v>38</v>
      </c>
      <c r="AG2919" t="s">
        <v>13526</v>
      </c>
      <c r="AH2919" t="s">
        <v>38</v>
      </c>
      <c r="AI2919" t="s">
        <v>13539</v>
      </c>
    </row>
    <row r="2920" spans="1:35" x14ac:dyDescent="0.25">
      <c r="A2920" s="1" t="s">
        <v>5930</v>
      </c>
      <c r="B2920" s="1" t="s">
        <v>30</v>
      </c>
      <c r="C2920">
        <v>1</v>
      </c>
      <c r="D2920">
        <v>6</v>
      </c>
      <c r="E2920">
        <v>16</v>
      </c>
      <c r="F2920">
        <v>4</v>
      </c>
      <c r="G2920">
        <v>7.6</v>
      </c>
      <c r="H2920" s="1" t="s">
        <v>32</v>
      </c>
      <c r="I2920" s="1" t="s">
        <v>31</v>
      </c>
      <c r="J2920">
        <v>4</v>
      </c>
      <c r="K2920">
        <v>0</v>
      </c>
      <c r="L2920">
        <v>2</v>
      </c>
      <c r="M2920" s="1" t="s">
        <v>30</v>
      </c>
      <c r="N2920">
        <v>0</v>
      </c>
      <c r="O2920" s="1" t="s">
        <v>40</v>
      </c>
      <c r="P2920" s="1" t="s">
        <v>5931</v>
      </c>
      <c r="Q2920" s="1" t="s">
        <v>35</v>
      </c>
      <c r="R2920">
        <v>47</v>
      </c>
      <c r="S2920" s="1" t="s">
        <v>30</v>
      </c>
      <c r="T2920" s="1" t="s">
        <v>30</v>
      </c>
      <c r="U2920" s="1" t="s">
        <v>30</v>
      </c>
      <c r="V2920">
        <v>0</v>
      </c>
      <c r="W2920" s="1" t="s">
        <v>30</v>
      </c>
      <c r="X2920" s="1" t="s">
        <v>36</v>
      </c>
      <c r="Y2920" s="1" t="s">
        <v>37</v>
      </c>
      <c r="Z2920">
        <v>53</v>
      </c>
      <c r="AA2920">
        <v>53</v>
      </c>
      <c r="AB2920" s="1" t="s">
        <v>13500</v>
      </c>
      <c r="AC2920" s="1" t="s">
        <v>13500</v>
      </c>
      <c r="AD2920" t="s">
        <v>13494</v>
      </c>
      <c r="AE2920" s="1" t="s">
        <v>38</v>
      </c>
      <c r="AF2920" s="1" t="s">
        <v>38</v>
      </c>
      <c r="AG2920" t="s">
        <v>13527</v>
      </c>
      <c r="AH2920" t="s">
        <v>38</v>
      </c>
      <c r="AI2920" t="s">
        <v>13538</v>
      </c>
    </row>
    <row r="2921" spans="1:35" x14ac:dyDescent="0.25">
      <c r="A2921" s="1" t="s">
        <v>5932</v>
      </c>
      <c r="B2921" s="1" t="s">
        <v>30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s="1" t="s">
        <v>32</v>
      </c>
      <c r="I2921" s="1" t="s">
        <v>31</v>
      </c>
      <c r="J2921">
        <v>307</v>
      </c>
      <c r="K2921">
        <v>0</v>
      </c>
      <c r="L2921">
        <v>13</v>
      </c>
      <c r="M2921" s="1" t="s">
        <v>32</v>
      </c>
      <c r="N2921">
        <v>0</v>
      </c>
      <c r="O2921" s="1" t="s">
        <v>176</v>
      </c>
      <c r="P2921" s="1" t="s">
        <v>5933</v>
      </c>
      <c r="Q2921" s="1" t="s">
        <v>42</v>
      </c>
      <c r="R2921">
        <v>28</v>
      </c>
      <c r="S2921" s="1" t="s">
        <v>32</v>
      </c>
      <c r="T2921" s="1" t="s">
        <v>30</v>
      </c>
      <c r="U2921" s="1" t="s">
        <v>30</v>
      </c>
      <c r="V2921">
        <v>0</v>
      </c>
      <c r="W2921" s="1" t="s">
        <v>32</v>
      </c>
      <c r="X2921" s="1" t="s">
        <v>57</v>
      </c>
      <c r="Y2921" s="1" t="s">
        <v>37</v>
      </c>
      <c r="Z2921">
        <v>41</v>
      </c>
      <c r="AA2921">
        <v>2120</v>
      </c>
      <c r="AB2921" s="1" t="s">
        <v>13500</v>
      </c>
      <c r="AC2921" s="1" t="s">
        <v>13500</v>
      </c>
      <c r="AD2921" t="s">
        <v>13495</v>
      </c>
      <c r="AE2921" s="1" t="s">
        <v>38</v>
      </c>
      <c r="AF2921" s="1" t="s">
        <v>38</v>
      </c>
      <c r="AG2921" t="s">
        <v>13526</v>
      </c>
      <c r="AH2921" t="s">
        <v>38</v>
      </c>
      <c r="AI2921" t="s">
        <v>13540</v>
      </c>
    </row>
    <row r="2922" spans="1:35" x14ac:dyDescent="0.25">
      <c r="A2922" s="1" t="s">
        <v>5934</v>
      </c>
      <c r="B2922" s="1" t="s">
        <v>30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s="1" t="s">
        <v>32</v>
      </c>
      <c r="I2922" s="1" t="s">
        <v>46</v>
      </c>
      <c r="J2922">
        <v>0</v>
      </c>
      <c r="K2922">
        <v>0</v>
      </c>
      <c r="L2922">
        <v>1</v>
      </c>
      <c r="M2922" s="1" t="s">
        <v>32</v>
      </c>
      <c r="N2922">
        <v>0</v>
      </c>
      <c r="O2922" s="1" t="s">
        <v>114</v>
      </c>
      <c r="P2922" s="1" t="s">
        <v>5935</v>
      </c>
      <c r="Q2922" s="1" t="s">
        <v>35</v>
      </c>
      <c r="R2922">
        <v>61</v>
      </c>
      <c r="S2922" s="1" t="s">
        <v>30</v>
      </c>
      <c r="T2922" s="1" t="s">
        <v>30</v>
      </c>
      <c r="U2922" s="1" t="s">
        <v>30</v>
      </c>
      <c r="V2922">
        <v>0</v>
      </c>
      <c r="W2922" s="1" t="s">
        <v>30</v>
      </c>
      <c r="X2922" s="1" t="s">
        <v>36</v>
      </c>
      <c r="Y2922" s="1" t="s">
        <v>37</v>
      </c>
      <c r="Z2922">
        <v>24</v>
      </c>
      <c r="AA2922">
        <v>228</v>
      </c>
      <c r="AB2922" s="1" t="s">
        <v>13500</v>
      </c>
      <c r="AC2922" s="1" t="s">
        <v>13500</v>
      </c>
      <c r="AD2922" t="s">
        <v>13494</v>
      </c>
      <c r="AE2922" s="1" t="s">
        <v>38</v>
      </c>
      <c r="AF2922" s="1" t="s">
        <v>38</v>
      </c>
      <c r="AG2922" t="s">
        <v>13527</v>
      </c>
      <c r="AH2922" t="s">
        <v>38</v>
      </c>
      <c r="AI2922" t="s">
        <v>13538</v>
      </c>
    </row>
    <row r="2923" spans="1:35" x14ac:dyDescent="0.25">
      <c r="A2923" s="1" t="s">
        <v>5936</v>
      </c>
      <c r="B2923" s="1" t="s">
        <v>30</v>
      </c>
      <c r="C2923">
        <v>1</v>
      </c>
      <c r="D2923">
        <v>2</v>
      </c>
      <c r="E2923">
        <v>6</v>
      </c>
      <c r="F2923">
        <v>4</v>
      </c>
      <c r="G2923">
        <v>13.7</v>
      </c>
      <c r="H2923" s="1" t="s">
        <v>32</v>
      </c>
      <c r="I2923" s="1" t="s">
        <v>31</v>
      </c>
      <c r="J2923">
        <v>3</v>
      </c>
      <c r="K2923">
        <v>0</v>
      </c>
      <c r="L2923">
        <v>11</v>
      </c>
      <c r="M2923" s="1" t="s">
        <v>32</v>
      </c>
      <c r="N2923">
        <v>0</v>
      </c>
      <c r="O2923" s="1" t="s">
        <v>83</v>
      </c>
      <c r="P2923" s="1" t="s">
        <v>5937</v>
      </c>
      <c r="Q2923" s="1" t="s">
        <v>35</v>
      </c>
      <c r="R2923">
        <v>41</v>
      </c>
      <c r="S2923" s="1" t="s">
        <v>30</v>
      </c>
      <c r="T2923" s="1" t="s">
        <v>30</v>
      </c>
      <c r="U2923" s="1" t="s">
        <v>30</v>
      </c>
      <c r="V2923">
        <v>0</v>
      </c>
      <c r="W2923" s="1" t="s">
        <v>30</v>
      </c>
      <c r="X2923" s="1" t="s">
        <v>36</v>
      </c>
      <c r="Y2923" s="1" t="s">
        <v>58</v>
      </c>
      <c r="Z2923">
        <v>17</v>
      </c>
      <c r="AA2923">
        <v>17</v>
      </c>
      <c r="AB2923" s="1" t="s">
        <v>13500</v>
      </c>
      <c r="AC2923" s="1" t="s">
        <v>13500</v>
      </c>
      <c r="AD2923" t="s">
        <v>13494</v>
      </c>
      <c r="AE2923" s="1" t="s">
        <v>38</v>
      </c>
      <c r="AF2923" s="1" t="s">
        <v>38</v>
      </c>
      <c r="AG2923" t="s">
        <v>13526</v>
      </c>
      <c r="AH2923" t="s">
        <v>38</v>
      </c>
      <c r="AI2923" t="s">
        <v>13538</v>
      </c>
    </row>
    <row r="2924" spans="1:35" x14ac:dyDescent="0.25">
      <c r="A2924" s="1" t="s">
        <v>5938</v>
      </c>
      <c r="B2924" s="1" t="s">
        <v>30</v>
      </c>
      <c r="C2924">
        <v>1</v>
      </c>
      <c r="D2924">
        <v>5</v>
      </c>
      <c r="E2924">
        <v>8</v>
      </c>
      <c r="F2924">
        <v>4</v>
      </c>
      <c r="G2924">
        <v>12.1</v>
      </c>
      <c r="H2924" s="1" t="s">
        <v>32</v>
      </c>
      <c r="I2924" s="1" t="s">
        <v>46</v>
      </c>
      <c r="J2924">
        <v>0</v>
      </c>
      <c r="K2924">
        <v>0</v>
      </c>
      <c r="L2924">
        <v>5</v>
      </c>
      <c r="M2924" s="1" t="s">
        <v>32</v>
      </c>
      <c r="N2924">
        <v>0</v>
      </c>
      <c r="O2924" s="1" t="s">
        <v>1102</v>
      </c>
      <c r="P2924" s="1" t="s">
        <v>5939</v>
      </c>
      <c r="Q2924" s="1" t="s">
        <v>42</v>
      </c>
      <c r="R2924">
        <v>40</v>
      </c>
      <c r="S2924" s="1" t="s">
        <v>30</v>
      </c>
      <c r="T2924" s="1" t="s">
        <v>30</v>
      </c>
      <c r="U2924" s="1" t="s">
        <v>30</v>
      </c>
      <c r="V2924">
        <v>0</v>
      </c>
      <c r="W2924" s="1" t="s">
        <v>30</v>
      </c>
      <c r="X2924" s="1" t="s">
        <v>36</v>
      </c>
      <c r="Y2924" s="1" t="s">
        <v>58</v>
      </c>
      <c r="Z2924">
        <v>27</v>
      </c>
      <c r="AA2924">
        <v>27</v>
      </c>
      <c r="AB2924" s="1" t="s">
        <v>13500</v>
      </c>
      <c r="AC2924" s="1" t="s">
        <v>13500</v>
      </c>
      <c r="AD2924" t="s">
        <v>13494</v>
      </c>
      <c r="AE2924" s="1" t="s">
        <v>38</v>
      </c>
      <c r="AF2924" s="1" t="s">
        <v>38</v>
      </c>
      <c r="AG2924" t="s">
        <v>13526</v>
      </c>
      <c r="AH2924" t="s">
        <v>38</v>
      </c>
      <c r="AI2924" t="s">
        <v>13538</v>
      </c>
    </row>
    <row r="2925" spans="1:35" x14ac:dyDescent="0.25">
      <c r="A2925" s="1" t="s">
        <v>5940</v>
      </c>
      <c r="B2925" s="1" t="s">
        <v>30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s="1" t="s">
        <v>32</v>
      </c>
      <c r="I2925" s="1" t="s">
        <v>31</v>
      </c>
      <c r="J2925">
        <v>284</v>
      </c>
      <c r="K2925">
        <v>0</v>
      </c>
      <c r="L2925">
        <v>13</v>
      </c>
      <c r="M2925" s="1" t="s">
        <v>30</v>
      </c>
      <c r="N2925">
        <v>47</v>
      </c>
      <c r="O2925" s="1" t="s">
        <v>166</v>
      </c>
      <c r="P2925" s="1" t="s">
        <v>5941</v>
      </c>
      <c r="Q2925" s="1" t="s">
        <v>42</v>
      </c>
      <c r="R2925">
        <v>58</v>
      </c>
      <c r="S2925" s="1" t="s">
        <v>30</v>
      </c>
      <c r="T2925" s="1" t="s">
        <v>30</v>
      </c>
      <c r="U2925" s="1" t="s">
        <v>30</v>
      </c>
      <c r="V2925">
        <v>0</v>
      </c>
      <c r="W2925" s="1" t="s">
        <v>32</v>
      </c>
      <c r="X2925" s="1" t="s">
        <v>57</v>
      </c>
      <c r="Y2925" s="1" t="s">
        <v>37</v>
      </c>
      <c r="Z2925">
        <v>52</v>
      </c>
      <c r="AA2925">
        <v>2842</v>
      </c>
      <c r="AB2925" s="1" t="s">
        <v>13500</v>
      </c>
      <c r="AC2925" s="1" t="s">
        <v>13500</v>
      </c>
      <c r="AD2925" t="s">
        <v>13494</v>
      </c>
      <c r="AE2925" s="1" t="s">
        <v>38</v>
      </c>
      <c r="AF2925" s="1" t="s">
        <v>38</v>
      </c>
      <c r="AG2925" t="s">
        <v>13526</v>
      </c>
      <c r="AH2925" t="s">
        <v>38</v>
      </c>
      <c r="AI2925" t="s">
        <v>13540</v>
      </c>
    </row>
    <row r="2926" spans="1:35" x14ac:dyDescent="0.25">
      <c r="A2926" s="1" t="s">
        <v>5942</v>
      </c>
      <c r="B2926" s="1" t="s">
        <v>30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s="1" t="s">
        <v>32</v>
      </c>
      <c r="I2926" s="1" t="s">
        <v>31</v>
      </c>
      <c r="J2926">
        <v>299</v>
      </c>
      <c r="K2926">
        <v>0</v>
      </c>
      <c r="L2926">
        <v>5</v>
      </c>
      <c r="M2926" s="1" t="s">
        <v>32</v>
      </c>
      <c r="N2926">
        <v>0</v>
      </c>
      <c r="O2926" s="1" t="s">
        <v>240</v>
      </c>
      <c r="P2926" s="1" t="s">
        <v>5943</v>
      </c>
      <c r="Q2926" s="1" t="s">
        <v>42</v>
      </c>
      <c r="R2926">
        <v>68</v>
      </c>
      <c r="S2926" s="1" t="s">
        <v>30</v>
      </c>
      <c r="T2926" s="1" t="s">
        <v>32</v>
      </c>
      <c r="U2926" s="1" t="s">
        <v>30</v>
      </c>
      <c r="V2926">
        <v>0</v>
      </c>
      <c r="W2926" s="1" t="s">
        <v>32</v>
      </c>
      <c r="X2926" s="1" t="s">
        <v>43</v>
      </c>
      <c r="Y2926" s="1" t="s">
        <v>37</v>
      </c>
      <c r="Z2926">
        <v>38</v>
      </c>
      <c r="AA2926">
        <v>1745</v>
      </c>
      <c r="AB2926" s="1" t="s">
        <v>13500</v>
      </c>
      <c r="AC2926" s="1" t="s">
        <v>13500</v>
      </c>
      <c r="AD2926" t="s">
        <v>13496</v>
      </c>
      <c r="AE2926" s="1" t="s">
        <v>38</v>
      </c>
      <c r="AF2926" s="1" t="s">
        <v>38</v>
      </c>
      <c r="AG2926" t="s">
        <v>13526</v>
      </c>
      <c r="AH2926" t="s">
        <v>38</v>
      </c>
      <c r="AI2926" t="s">
        <v>13540</v>
      </c>
    </row>
    <row r="2927" spans="1:35" x14ac:dyDescent="0.25">
      <c r="A2927" s="1" t="s">
        <v>5944</v>
      </c>
      <c r="B2927" s="1" t="s">
        <v>30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s="1" t="s">
        <v>32</v>
      </c>
      <c r="I2927" s="1" t="s">
        <v>31</v>
      </c>
      <c r="J2927">
        <v>13</v>
      </c>
      <c r="K2927">
        <v>0</v>
      </c>
      <c r="L2927">
        <v>10</v>
      </c>
      <c r="M2927" s="1" t="s">
        <v>32</v>
      </c>
      <c r="N2927">
        <v>0</v>
      </c>
      <c r="O2927" s="1" t="s">
        <v>119</v>
      </c>
      <c r="P2927" s="1" t="s">
        <v>5945</v>
      </c>
      <c r="Q2927" s="1" t="s">
        <v>42</v>
      </c>
      <c r="R2927">
        <v>22</v>
      </c>
      <c r="S2927" s="1" t="s">
        <v>32</v>
      </c>
      <c r="T2927" s="1" t="s">
        <v>30</v>
      </c>
      <c r="U2927" s="1" t="s">
        <v>30</v>
      </c>
      <c r="V2927">
        <v>0</v>
      </c>
      <c r="W2927" s="1" t="s">
        <v>30</v>
      </c>
      <c r="X2927" s="1" t="s">
        <v>36</v>
      </c>
      <c r="Y2927" s="1" t="s">
        <v>37</v>
      </c>
      <c r="Z2927">
        <v>36</v>
      </c>
      <c r="AA2927">
        <v>218</v>
      </c>
      <c r="AB2927" s="1" t="s">
        <v>13500</v>
      </c>
      <c r="AC2927" s="1" t="s">
        <v>13500</v>
      </c>
      <c r="AD2927" t="s">
        <v>13495</v>
      </c>
      <c r="AE2927" s="1" t="s">
        <v>38</v>
      </c>
      <c r="AF2927" s="1" t="s">
        <v>38</v>
      </c>
      <c r="AG2927" t="s">
        <v>13526</v>
      </c>
      <c r="AH2927" t="s">
        <v>38</v>
      </c>
      <c r="AI2927" t="s">
        <v>13538</v>
      </c>
    </row>
    <row r="2928" spans="1:35" x14ac:dyDescent="0.25">
      <c r="A2928" s="1" t="s">
        <v>5946</v>
      </c>
      <c r="B2928" s="1" t="s">
        <v>30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s="1" t="s">
        <v>32</v>
      </c>
      <c r="I2928" s="1" t="s">
        <v>46</v>
      </c>
      <c r="J2928">
        <v>0</v>
      </c>
      <c r="K2928">
        <v>0</v>
      </c>
      <c r="L2928">
        <v>21</v>
      </c>
      <c r="M2928" s="1" t="s">
        <v>32</v>
      </c>
      <c r="N2928">
        <v>0</v>
      </c>
      <c r="O2928" s="1" t="s">
        <v>269</v>
      </c>
      <c r="P2928" s="1" t="s">
        <v>5947</v>
      </c>
      <c r="Q2928" s="1" t="s">
        <v>42</v>
      </c>
      <c r="R2928">
        <v>30</v>
      </c>
      <c r="S2928" s="1" t="s">
        <v>30</v>
      </c>
      <c r="T2928" s="1" t="s">
        <v>30</v>
      </c>
      <c r="U2928" s="1" t="s">
        <v>30</v>
      </c>
      <c r="V2928">
        <v>0</v>
      </c>
      <c r="W2928" s="1" t="s">
        <v>32</v>
      </c>
      <c r="X2928" s="1" t="s">
        <v>36</v>
      </c>
      <c r="Y2928" s="1" t="s">
        <v>37</v>
      </c>
      <c r="Z2928">
        <v>36</v>
      </c>
      <c r="AA2928">
        <v>790</v>
      </c>
      <c r="AB2928" s="1" t="s">
        <v>13500</v>
      </c>
      <c r="AC2928" s="1" t="s">
        <v>13500</v>
      </c>
      <c r="AD2928" t="s">
        <v>13495</v>
      </c>
      <c r="AE2928" s="1" t="s">
        <v>38</v>
      </c>
      <c r="AF2928" s="1" t="s">
        <v>38</v>
      </c>
      <c r="AG2928" t="s">
        <v>13526</v>
      </c>
      <c r="AH2928" t="s">
        <v>38</v>
      </c>
      <c r="AI2928" t="s">
        <v>13539</v>
      </c>
    </row>
    <row r="2929" spans="1:35" x14ac:dyDescent="0.25">
      <c r="A2929" s="1" t="s">
        <v>5948</v>
      </c>
      <c r="B2929" s="1" t="s">
        <v>30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s="1" t="s">
        <v>32</v>
      </c>
      <c r="I2929" s="1" t="s">
        <v>31</v>
      </c>
      <c r="J2929">
        <v>42</v>
      </c>
      <c r="K2929">
        <v>0</v>
      </c>
      <c r="L2929">
        <v>2</v>
      </c>
      <c r="M2929" s="1" t="s">
        <v>32</v>
      </c>
      <c r="N2929">
        <v>0</v>
      </c>
      <c r="O2929" s="1" t="s">
        <v>52</v>
      </c>
      <c r="P2929" s="1" t="s">
        <v>5949</v>
      </c>
      <c r="Q2929" s="1" t="s">
        <v>42</v>
      </c>
      <c r="R2929">
        <v>51</v>
      </c>
      <c r="S2929" s="1" t="s">
        <v>30</v>
      </c>
      <c r="T2929" s="1" t="s">
        <v>30</v>
      </c>
      <c r="U2929" s="1" t="s">
        <v>30</v>
      </c>
      <c r="V2929">
        <v>0</v>
      </c>
      <c r="W2929" s="1" t="s">
        <v>30</v>
      </c>
      <c r="X2929" s="1" t="s">
        <v>36</v>
      </c>
      <c r="Y2929" s="1" t="s">
        <v>58</v>
      </c>
      <c r="Z2929">
        <v>9</v>
      </c>
      <c r="AA2929">
        <v>140</v>
      </c>
      <c r="AB2929" s="1" t="s">
        <v>13500</v>
      </c>
      <c r="AC2929" s="1" t="s">
        <v>13500</v>
      </c>
      <c r="AD2929" t="s">
        <v>13494</v>
      </c>
      <c r="AE2929" s="1" t="s">
        <v>38</v>
      </c>
      <c r="AF2929" s="1" t="s">
        <v>38</v>
      </c>
      <c r="AG2929" t="s">
        <v>13527</v>
      </c>
      <c r="AH2929" t="s">
        <v>38</v>
      </c>
      <c r="AI2929" t="s">
        <v>13539</v>
      </c>
    </row>
    <row r="2930" spans="1:35" x14ac:dyDescent="0.25">
      <c r="A2930" s="1" t="s">
        <v>5950</v>
      </c>
      <c r="B2930" s="1" t="s">
        <v>30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s="1" t="s">
        <v>32</v>
      </c>
      <c r="I2930" s="1" t="s">
        <v>46</v>
      </c>
      <c r="J2930">
        <v>0</v>
      </c>
      <c r="K2930">
        <v>0</v>
      </c>
      <c r="L2930">
        <v>0</v>
      </c>
      <c r="M2930" s="1" t="s">
        <v>30</v>
      </c>
      <c r="N2930">
        <v>0</v>
      </c>
      <c r="O2930" s="1" t="s">
        <v>33</v>
      </c>
      <c r="P2930" s="1" t="s">
        <v>5951</v>
      </c>
      <c r="Q2930" s="1" t="s">
        <v>42</v>
      </c>
      <c r="R2930">
        <v>61</v>
      </c>
      <c r="S2930" s="1" t="s">
        <v>30</v>
      </c>
      <c r="T2930" s="1" t="s">
        <v>30</v>
      </c>
      <c r="U2930" s="1" t="s">
        <v>30</v>
      </c>
      <c r="V2930">
        <v>0</v>
      </c>
      <c r="W2930" s="1" t="s">
        <v>30</v>
      </c>
      <c r="X2930" s="1" t="s">
        <v>36</v>
      </c>
      <c r="Y2930" s="1" t="s">
        <v>58</v>
      </c>
      <c r="Z2930">
        <v>9</v>
      </c>
      <c r="AA2930">
        <v>9</v>
      </c>
      <c r="AB2930" s="1" t="s">
        <v>13500</v>
      </c>
      <c r="AC2930" s="1" t="s">
        <v>13500</v>
      </c>
      <c r="AD2930" t="s">
        <v>13494</v>
      </c>
      <c r="AE2930" s="1" t="s">
        <v>38</v>
      </c>
      <c r="AF2930" s="1" t="s">
        <v>38</v>
      </c>
      <c r="AG2930" t="s">
        <v>13527</v>
      </c>
      <c r="AH2930" t="s">
        <v>38</v>
      </c>
      <c r="AI2930" t="s">
        <v>13538</v>
      </c>
    </row>
    <row r="2931" spans="1:35" x14ac:dyDescent="0.25">
      <c r="A2931" s="1" t="s">
        <v>5952</v>
      </c>
      <c r="B2931" s="1" t="s">
        <v>30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s="1" t="s">
        <v>32</v>
      </c>
      <c r="I2931" s="1" t="s">
        <v>31</v>
      </c>
      <c r="J2931">
        <v>158</v>
      </c>
      <c r="K2931">
        <v>0</v>
      </c>
      <c r="L2931">
        <v>6</v>
      </c>
      <c r="M2931" s="1" t="s">
        <v>32</v>
      </c>
      <c r="N2931">
        <v>0</v>
      </c>
      <c r="O2931" s="1" t="s">
        <v>697</v>
      </c>
      <c r="P2931" s="1" t="s">
        <v>5953</v>
      </c>
      <c r="Q2931" s="1" t="s">
        <v>35</v>
      </c>
      <c r="R2931">
        <v>61</v>
      </c>
      <c r="S2931" s="1" t="s">
        <v>30</v>
      </c>
      <c r="T2931" s="1" t="s">
        <v>30</v>
      </c>
      <c r="U2931" s="1" t="s">
        <v>30</v>
      </c>
      <c r="V2931">
        <v>0</v>
      </c>
      <c r="W2931" s="1" t="s">
        <v>30</v>
      </c>
      <c r="X2931" s="1" t="s">
        <v>43</v>
      </c>
      <c r="Y2931" s="1" t="s">
        <v>37</v>
      </c>
      <c r="Z2931">
        <v>30</v>
      </c>
      <c r="AA2931">
        <v>815</v>
      </c>
      <c r="AB2931" s="1" t="s">
        <v>13500</v>
      </c>
      <c r="AC2931" s="1" t="s">
        <v>13500</v>
      </c>
      <c r="AD2931" t="s">
        <v>13494</v>
      </c>
      <c r="AE2931" s="1" t="s">
        <v>38</v>
      </c>
      <c r="AF2931" s="1" t="s">
        <v>38</v>
      </c>
      <c r="AG2931" t="s">
        <v>13526</v>
      </c>
      <c r="AH2931" t="s">
        <v>38</v>
      </c>
      <c r="AI2931" t="s">
        <v>13539</v>
      </c>
    </row>
    <row r="2932" spans="1:35" x14ac:dyDescent="0.25">
      <c r="A2932" s="1" t="s">
        <v>5954</v>
      </c>
      <c r="B2932" s="1" t="s">
        <v>30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s="1" t="s">
        <v>32</v>
      </c>
      <c r="I2932" s="1" t="s">
        <v>31</v>
      </c>
      <c r="J2932">
        <v>151</v>
      </c>
      <c r="K2932">
        <v>0</v>
      </c>
      <c r="L2932">
        <v>0</v>
      </c>
      <c r="M2932" s="1" t="s">
        <v>30</v>
      </c>
      <c r="N2932">
        <v>0</v>
      </c>
      <c r="O2932" s="1" t="s">
        <v>100</v>
      </c>
      <c r="P2932" s="1" t="s">
        <v>5955</v>
      </c>
      <c r="Q2932" s="1" t="s">
        <v>42</v>
      </c>
      <c r="R2932">
        <v>59</v>
      </c>
      <c r="S2932" s="1" t="s">
        <v>30</v>
      </c>
      <c r="T2932" s="1" t="s">
        <v>30</v>
      </c>
      <c r="U2932" s="1" t="s">
        <v>30</v>
      </c>
      <c r="V2932">
        <v>0</v>
      </c>
      <c r="W2932" s="1" t="s">
        <v>30</v>
      </c>
      <c r="X2932" s="1" t="s">
        <v>57</v>
      </c>
      <c r="Y2932" s="1" t="s">
        <v>37</v>
      </c>
      <c r="Z2932">
        <v>13</v>
      </c>
      <c r="AA2932">
        <v>1035</v>
      </c>
      <c r="AB2932" s="1" t="s">
        <v>13500</v>
      </c>
      <c r="AC2932" s="1" t="s">
        <v>13500</v>
      </c>
      <c r="AD2932" t="s">
        <v>13494</v>
      </c>
      <c r="AE2932" s="1" t="s">
        <v>38</v>
      </c>
      <c r="AF2932" s="1" t="s">
        <v>38</v>
      </c>
      <c r="AG2932" t="s">
        <v>13527</v>
      </c>
      <c r="AH2932" t="s">
        <v>38</v>
      </c>
      <c r="AI2932" t="s">
        <v>13540</v>
      </c>
    </row>
    <row r="2933" spans="1:35" x14ac:dyDescent="0.25">
      <c r="A2933" s="1" t="s">
        <v>5956</v>
      </c>
      <c r="B2933" s="1" t="s">
        <v>30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s="1" t="s">
        <v>32</v>
      </c>
      <c r="I2933" s="1" t="s">
        <v>31</v>
      </c>
      <c r="J2933">
        <v>64</v>
      </c>
      <c r="K2933">
        <v>0</v>
      </c>
      <c r="L2933">
        <v>10</v>
      </c>
      <c r="M2933" s="1" t="s">
        <v>32</v>
      </c>
      <c r="N2933">
        <v>0</v>
      </c>
      <c r="O2933" s="1" t="s">
        <v>40</v>
      </c>
      <c r="P2933" s="1" t="s">
        <v>5957</v>
      </c>
      <c r="Q2933" s="1" t="s">
        <v>42</v>
      </c>
      <c r="R2933">
        <v>65</v>
      </c>
      <c r="S2933" s="1" t="s">
        <v>30</v>
      </c>
      <c r="T2933" s="1" t="s">
        <v>32</v>
      </c>
      <c r="U2933" s="1" t="s">
        <v>30</v>
      </c>
      <c r="V2933">
        <v>0</v>
      </c>
      <c r="W2933" s="1" t="s">
        <v>32</v>
      </c>
      <c r="X2933" s="1" t="s">
        <v>36</v>
      </c>
      <c r="Y2933" s="1" t="s">
        <v>58</v>
      </c>
      <c r="Z2933">
        <v>44</v>
      </c>
      <c r="AA2933">
        <v>780</v>
      </c>
      <c r="AB2933" s="1" t="s">
        <v>13500</v>
      </c>
      <c r="AC2933" s="1" t="s">
        <v>13500</v>
      </c>
      <c r="AD2933" t="s">
        <v>13496</v>
      </c>
      <c r="AE2933" s="1" t="s">
        <v>38</v>
      </c>
      <c r="AF2933" s="1" t="s">
        <v>38</v>
      </c>
      <c r="AG2933" t="s">
        <v>13526</v>
      </c>
      <c r="AH2933" t="s">
        <v>38</v>
      </c>
      <c r="AI2933" t="s">
        <v>13539</v>
      </c>
    </row>
    <row r="2934" spans="1:35" x14ac:dyDescent="0.25">
      <c r="A2934" s="1" t="s">
        <v>5958</v>
      </c>
      <c r="B2934" s="1" t="s">
        <v>30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s="1" t="s">
        <v>32</v>
      </c>
      <c r="I2934" s="1" t="s">
        <v>31</v>
      </c>
      <c r="J2934">
        <v>191</v>
      </c>
      <c r="K2934">
        <v>0</v>
      </c>
      <c r="L2934">
        <v>6</v>
      </c>
      <c r="M2934" s="1" t="s">
        <v>32</v>
      </c>
      <c r="N2934">
        <v>0</v>
      </c>
      <c r="O2934" s="1" t="s">
        <v>130</v>
      </c>
      <c r="P2934" s="1" t="s">
        <v>5959</v>
      </c>
      <c r="Q2934" s="1" t="s">
        <v>42</v>
      </c>
      <c r="R2934">
        <v>45</v>
      </c>
      <c r="S2934" s="1" t="s">
        <v>30</v>
      </c>
      <c r="T2934" s="1" t="s">
        <v>30</v>
      </c>
      <c r="U2934" s="1" t="s">
        <v>30</v>
      </c>
      <c r="V2934">
        <v>0</v>
      </c>
      <c r="W2934" s="1" t="s">
        <v>30</v>
      </c>
      <c r="X2934" s="1" t="s">
        <v>57</v>
      </c>
      <c r="Y2934" s="1" t="s">
        <v>58</v>
      </c>
      <c r="Z2934">
        <v>29</v>
      </c>
      <c r="AA2934">
        <v>2024</v>
      </c>
      <c r="AB2934" s="1" t="s">
        <v>13500</v>
      </c>
      <c r="AC2934" s="1" t="s">
        <v>13500</v>
      </c>
      <c r="AD2934" t="s">
        <v>13494</v>
      </c>
      <c r="AE2934" s="1" t="s">
        <v>38</v>
      </c>
      <c r="AF2934" s="1" t="s">
        <v>38</v>
      </c>
      <c r="AG2934" t="s">
        <v>13526</v>
      </c>
      <c r="AH2934" t="s">
        <v>38</v>
      </c>
      <c r="AI2934" t="s">
        <v>13540</v>
      </c>
    </row>
    <row r="2935" spans="1:35" x14ac:dyDescent="0.25">
      <c r="A2935" s="1" t="s">
        <v>5960</v>
      </c>
      <c r="B2935" s="1" t="s">
        <v>30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s="1" t="s">
        <v>32</v>
      </c>
      <c r="I2935" s="1" t="s">
        <v>31</v>
      </c>
      <c r="J2935">
        <v>86</v>
      </c>
      <c r="K2935">
        <v>0</v>
      </c>
      <c r="L2935">
        <v>5</v>
      </c>
      <c r="M2935" s="1" t="s">
        <v>32</v>
      </c>
      <c r="N2935">
        <v>0</v>
      </c>
      <c r="O2935" s="1" t="s">
        <v>240</v>
      </c>
      <c r="P2935" s="1" t="s">
        <v>5961</v>
      </c>
      <c r="Q2935" s="1" t="s">
        <v>35</v>
      </c>
      <c r="R2935">
        <v>67</v>
      </c>
      <c r="S2935" s="1" t="s">
        <v>30</v>
      </c>
      <c r="T2935" s="1" t="s">
        <v>32</v>
      </c>
      <c r="U2935" s="1" t="s">
        <v>30</v>
      </c>
      <c r="V2935">
        <v>0</v>
      </c>
      <c r="W2935" s="1" t="s">
        <v>30</v>
      </c>
      <c r="X2935" s="1" t="s">
        <v>57</v>
      </c>
      <c r="Y2935" s="1" t="s">
        <v>37</v>
      </c>
      <c r="Z2935">
        <v>34</v>
      </c>
      <c r="AA2935">
        <v>2233</v>
      </c>
      <c r="AB2935" s="1" t="s">
        <v>13500</v>
      </c>
      <c r="AC2935" s="1" t="s">
        <v>13500</v>
      </c>
      <c r="AD2935" t="s">
        <v>13496</v>
      </c>
      <c r="AE2935" s="1" t="s">
        <v>38</v>
      </c>
      <c r="AF2935" s="1" t="s">
        <v>38</v>
      </c>
      <c r="AG2935" t="s">
        <v>13526</v>
      </c>
      <c r="AH2935" t="s">
        <v>38</v>
      </c>
      <c r="AI2935" t="s">
        <v>13540</v>
      </c>
    </row>
    <row r="2936" spans="1:35" x14ac:dyDescent="0.25">
      <c r="A2936" s="1" t="s">
        <v>5962</v>
      </c>
      <c r="B2936" s="1" t="s">
        <v>30</v>
      </c>
      <c r="C2936">
        <v>1</v>
      </c>
      <c r="D2936">
        <v>3</v>
      </c>
      <c r="E2936">
        <v>7</v>
      </c>
      <c r="F2936">
        <v>4</v>
      </c>
      <c r="G2936">
        <v>16</v>
      </c>
      <c r="H2936" s="1" t="s">
        <v>32</v>
      </c>
      <c r="I2936" s="1" t="s">
        <v>31</v>
      </c>
      <c r="J2936">
        <v>3</v>
      </c>
      <c r="K2936">
        <v>0</v>
      </c>
      <c r="L2936">
        <v>5</v>
      </c>
      <c r="M2936" s="1" t="s">
        <v>32</v>
      </c>
      <c r="N2936">
        <v>0</v>
      </c>
      <c r="O2936" s="1" t="s">
        <v>184</v>
      </c>
      <c r="P2936" s="1" t="s">
        <v>5963</v>
      </c>
      <c r="Q2936" s="1" t="s">
        <v>35</v>
      </c>
      <c r="R2936">
        <v>67</v>
      </c>
      <c r="S2936" s="1" t="s">
        <v>30</v>
      </c>
      <c r="T2936" s="1" t="s">
        <v>32</v>
      </c>
      <c r="U2936" s="1" t="s">
        <v>30</v>
      </c>
      <c r="V2936">
        <v>0</v>
      </c>
      <c r="W2936" s="1" t="s">
        <v>30</v>
      </c>
      <c r="X2936" s="1" t="s">
        <v>36</v>
      </c>
      <c r="Y2936" s="1" t="s">
        <v>37</v>
      </c>
      <c r="Z2936">
        <v>17</v>
      </c>
      <c r="AA2936">
        <v>17</v>
      </c>
      <c r="AB2936" s="1" t="s">
        <v>13500</v>
      </c>
      <c r="AC2936" s="1" t="s">
        <v>13500</v>
      </c>
      <c r="AD2936" t="s">
        <v>13496</v>
      </c>
      <c r="AE2936" s="1" t="s">
        <v>38</v>
      </c>
      <c r="AF2936" s="1" t="s">
        <v>38</v>
      </c>
      <c r="AG2936" t="s">
        <v>13526</v>
      </c>
      <c r="AH2936" t="s">
        <v>38</v>
      </c>
      <c r="AI2936" t="s">
        <v>13538</v>
      </c>
    </row>
    <row r="2937" spans="1:35" x14ac:dyDescent="0.25">
      <c r="A2937" s="1" t="s">
        <v>5964</v>
      </c>
      <c r="B2937" s="1" t="s">
        <v>30</v>
      </c>
      <c r="C2937">
        <v>1</v>
      </c>
      <c r="D2937">
        <v>2</v>
      </c>
      <c r="E2937">
        <v>6</v>
      </c>
      <c r="F2937">
        <v>4</v>
      </c>
      <c r="G2937">
        <v>11.9</v>
      </c>
      <c r="H2937" s="1" t="s">
        <v>32</v>
      </c>
      <c r="I2937" s="1" t="s">
        <v>31</v>
      </c>
      <c r="J2937">
        <v>6</v>
      </c>
      <c r="K2937">
        <v>0</v>
      </c>
      <c r="L2937">
        <v>3</v>
      </c>
      <c r="M2937" s="1" t="s">
        <v>32</v>
      </c>
      <c r="N2937">
        <v>0</v>
      </c>
      <c r="O2937" s="1" t="s">
        <v>176</v>
      </c>
      <c r="P2937" s="1" t="s">
        <v>5965</v>
      </c>
      <c r="Q2937" s="1" t="s">
        <v>42</v>
      </c>
      <c r="R2937">
        <v>59</v>
      </c>
      <c r="S2937" s="1" t="s">
        <v>30</v>
      </c>
      <c r="T2937" s="1" t="s">
        <v>30</v>
      </c>
      <c r="U2937" s="1" t="s">
        <v>30</v>
      </c>
      <c r="V2937">
        <v>0</v>
      </c>
      <c r="W2937" s="1" t="s">
        <v>32</v>
      </c>
      <c r="X2937" s="1" t="s">
        <v>36</v>
      </c>
      <c r="Y2937" s="1" t="s">
        <v>58</v>
      </c>
      <c r="Z2937">
        <v>26</v>
      </c>
      <c r="AA2937">
        <v>26</v>
      </c>
      <c r="AB2937" s="1" t="s">
        <v>13500</v>
      </c>
      <c r="AC2937" s="1" t="s">
        <v>13500</v>
      </c>
      <c r="AD2937" t="s">
        <v>13494</v>
      </c>
      <c r="AE2937" s="1" t="s">
        <v>38</v>
      </c>
      <c r="AF2937" s="1" t="s">
        <v>38</v>
      </c>
      <c r="AG2937" t="s">
        <v>13526</v>
      </c>
      <c r="AH2937" t="s">
        <v>38</v>
      </c>
      <c r="AI2937" t="s">
        <v>13538</v>
      </c>
    </row>
    <row r="2938" spans="1:35" x14ac:dyDescent="0.25">
      <c r="A2938" s="1" t="s">
        <v>5966</v>
      </c>
      <c r="B2938" s="1" t="s">
        <v>30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s="1" t="s">
        <v>32</v>
      </c>
      <c r="I2938" s="1" t="s">
        <v>31</v>
      </c>
      <c r="J2938">
        <v>241</v>
      </c>
      <c r="K2938">
        <v>0</v>
      </c>
      <c r="L2938">
        <v>12</v>
      </c>
      <c r="M2938" s="1" t="s">
        <v>32</v>
      </c>
      <c r="N2938">
        <v>0</v>
      </c>
      <c r="O2938" s="1" t="s">
        <v>159</v>
      </c>
      <c r="P2938" s="1" t="s">
        <v>5967</v>
      </c>
      <c r="Q2938" s="1" t="s">
        <v>35</v>
      </c>
      <c r="R2938">
        <v>21</v>
      </c>
      <c r="S2938" s="1" t="s">
        <v>32</v>
      </c>
      <c r="T2938" s="1" t="s">
        <v>30</v>
      </c>
      <c r="U2938" s="1" t="s">
        <v>30</v>
      </c>
      <c r="V2938">
        <v>0</v>
      </c>
      <c r="W2938" s="1" t="s">
        <v>32</v>
      </c>
      <c r="X2938" s="1" t="s">
        <v>43</v>
      </c>
      <c r="Y2938" s="1" t="s">
        <v>58</v>
      </c>
      <c r="Z2938">
        <v>50</v>
      </c>
      <c r="AA2938">
        <v>2746</v>
      </c>
      <c r="AB2938" s="1" t="s">
        <v>13500</v>
      </c>
      <c r="AC2938" s="1" t="s">
        <v>13500</v>
      </c>
      <c r="AD2938" t="s">
        <v>13495</v>
      </c>
      <c r="AE2938" s="1" t="s">
        <v>38</v>
      </c>
      <c r="AF2938" s="1" t="s">
        <v>38</v>
      </c>
      <c r="AG2938" t="s">
        <v>13526</v>
      </c>
      <c r="AH2938" t="s">
        <v>38</v>
      </c>
      <c r="AI2938" t="s">
        <v>13540</v>
      </c>
    </row>
    <row r="2939" spans="1:35" x14ac:dyDescent="0.25">
      <c r="A2939" s="1" t="s">
        <v>5968</v>
      </c>
      <c r="B2939" s="1" t="s">
        <v>30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s="1" t="s">
        <v>32</v>
      </c>
      <c r="I2939" s="1" t="s">
        <v>31</v>
      </c>
      <c r="J2939">
        <v>241</v>
      </c>
      <c r="K2939">
        <v>0</v>
      </c>
      <c r="L2939">
        <v>4</v>
      </c>
      <c r="M2939" s="1" t="s">
        <v>32</v>
      </c>
      <c r="N2939">
        <v>0</v>
      </c>
      <c r="O2939" s="1" t="s">
        <v>166</v>
      </c>
      <c r="P2939" s="1" t="s">
        <v>5969</v>
      </c>
      <c r="Q2939" s="1" t="s">
        <v>42</v>
      </c>
      <c r="R2939">
        <v>58</v>
      </c>
      <c r="S2939" s="1" t="s">
        <v>30</v>
      </c>
      <c r="T2939" s="1" t="s">
        <v>30</v>
      </c>
      <c r="U2939" s="1" t="s">
        <v>30</v>
      </c>
      <c r="V2939">
        <v>0</v>
      </c>
      <c r="W2939" s="1" t="s">
        <v>32</v>
      </c>
      <c r="X2939" s="1" t="s">
        <v>36</v>
      </c>
      <c r="Y2939" s="1" t="s">
        <v>37</v>
      </c>
      <c r="Z2939">
        <v>24</v>
      </c>
      <c r="AA2939">
        <v>1382</v>
      </c>
      <c r="AB2939" s="1" t="s">
        <v>13500</v>
      </c>
      <c r="AC2939" s="1" t="s">
        <v>13500</v>
      </c>
      <c r="AD2939" t="s">
        <v>13494</v>
      </c>
      <c r="AE2939" s="1" t="s">
        <v>38</v>
      </c>
      <c r="AF2939" s="1" t="s">
        <v>38</v>
      </c>
      <c r="AG2939" t="s">
        <v>13526</v>
      </c>
      <c r="AH2939" t="s">
        <v>38</v>
      </c>
      <c r="AI2939" t="s">
        <v>13540</v>
      </c>
    </row>
    <row r="2940" spans="1:35" x14ac:dyDescent="0.25">
      <c r="A2940" s="1" t="s">
        <v>5970</v>
      </c>
      <c r="B2940" s="1" t="s">
        <v>30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s="1" t="s">
        <v>32</v>
      </c>
      <c r="I2940" s="1" t="s">
        <v>31</v>
      </c>
      <c r="J2940">
        <v>17</v>
      </c>
      <c r="K2940">
        <v>0</v>
      </c>
      <c r="L2940">
        <v>24</v>
      </c>
      <c r="M2940" s="1" t="s">
        <v>32</v>
      </c>
      <c r="N2940">
        <v>0</v>
      </c>
      <c r="O2940" s="1" t="s">
        <v>436</v>
      </c>
      <c r="P2940" s="1" t="s">
        <v>5971</v>
      </c>
      <c r="Q2940" s="1" t="s">
        <v>35</v>
      </c>
      <c r="R2940">
        <v>21</v>
      </c>
      <c r="S2940" s="1" t="s">
        <v>32</v>
      </c>
      <c r="T2940" s="1" t="s">
        <v>30</v>
      </c>
      <c r="U2940" s="1" t="s">
        <v>30</v>
      </c>
      <c r="V2940">
        <v>0</v>
      </c>
      <c r="W2940" s="1" t="s">
        <v>30</v>
      </c>
      <c r="X2940" s="1" t="s">
        <v>36</v>
      </c>
      <c r="Y2940" s="1" t="s">
        <v>37</v>
      </c>
      <c r="Z2940">
        <v>39</v>
      </c>
      <c r="AA2940">
        <v>268</v>
      </c>
      <c r="AB2940" s="1" t="s">
        <v>13500</v>
      </c>
      <c r="AC2940" s="1" t="s">
        <v>13500</v>
      </c>
      <c r="AD2940" t="s">
        <v>13495</v>
      </c>
      <c r="AE2940" s="1" t="s">
        <v>38</v>
      </c>
      <c r="AF2940" s="1" t="s">
        <v>38</v>
      </c>
      <c r="AG2940" t="s">
        <v>13526</v>
      </c>
      <c r="AH2940" t="s">
        <v>38</v>
      </c>
      <c r="AI2940" t="s">
        <v>13538</v>
      </c>
    </row>
    <row r="2941" spans="1:35" x14ac:dyDescent="0.25">
      <c r="A2941" s="1" t="s">
        <v>5972</v>
      </c>
      <c r="B2941" s="1" t="s">
        <v>30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s="1" t="s">
        <v>32</v>
      </c>
      <c r="I2941" s="1" t="s">
        <v>46</v>
      </c>
      <c r="J2941">
        <v>0</v>
      </c>
      <c r="K2941">
        <v>0</v>
      </c>
      <c r="L2941">
        <v>2</v>
      </c>
      <c r="M2941" s="1" t="s">
        <v>32</v>
      </c>
      <c r="N2941">
        <v>0</v>
      </c>
      <c r="O2941" s="1" t="s">
        <v>275</v>
      </c>
      <c r="P2941" s="1" t="s">
        <v>5973</v>
      </c>
      <c r="Q2941" s="1" t="s">
        <v>35</v>
      </c>
      <c r="R2941">
        <v>83</v>
      </c>
      <c r="S2941" s="1" t="s">
        <v>30</v>
      </c>
      <c r="T2941" s="1" t="s">
        <v>32</v>
      </c>
      <c r="U2941" s="1" t="s">
        <v>30</v>
      </c>
      <c r="V2941">
        <v>0</v>
      </c>
      <c r="W2941" s="1" t="s">
        <v>32</v>
      </c>
      <c r="X2941" s="1" t="s">
        <v>43</v>
      </c>
      <c r="Y2941" s="1" t="s">
        <v>58</v>
      </c>
      <c r="Z2941">
        <v>37</v>
      </c>
      <c r="AA2941">
        <v>2690</v>
      </c>
      <c r="AB2941" s="1" t="s">
        <v>13500</v>
      </c>
      <c r="AC2941" s="1" t="s">
        <v>13500</v>
      </c>
      <c r="AD2941" t="s">
        <v>13496</v>
      </c>
      <c r="AE2941" s="1" t="s">
        <v>38</v>
      </c>
      <c r="AF2941" s="1" t="s">
        <v>38</v>
      </c>
      <c r="AG2941" t="s">
        <v>13527</v>
      </c>
      <c r="AH2941" t="s">
        <v>38</v>
      </c>
      <c r="AI2941" t="s">
        <v>13540</v>
      </c>
    </row>
    <row r="2942" spans="1:35" x14ac:dyDescent="0.25">
      <c r="A2942" s="1" t="s">
        <v>5974</v>
      </c>
      <c r="B2942" s="1" t="s">
        <v>30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s="1" t="s">
        <v>32</v>
      </c>
      <c r="I2942" s="1" t="s">
        <v>31</v>
      </c>
      <c r="J2942">
        <v>104</v>
      </c>
      <c r="K2942">
        <v>0</v>
      </c>
      <c r="L2942">
        <v>6</v>
      </c>
      <c r="M2942" s="1" t="s">
        <v>32</v>
      </c>
      <c r="N2942">
        <v>0</v>
      </c>
      <c r="O2942" s="1" t="s">
        <v>219</v>
      </c>
      <c r="P2942" s="1" t="s">
        <v>5975</v>
      </c>
      <c r="Q2942" s="1" t="s">
        <v>42</v>
      </c>
      <c r="R2942">
        <v>38</v>
      </c>
      <c r="S2942" s="1" t="s">
        <v>30</v>
      </c>
      <c r="T2942" s="1" t="s">
        <v>30</v>
      </c>
      <c r="U2942" s="1" t="s">
        <v>30</v>
      </c>
      <c r="V2942">
        <v>0</v>
      </c>
      <c r="W2942" s="1" t="s">
        <v>30</v>
      </c>
      <c r="X2942" s="1" t="s">
        <v>43</v>
      </c>
      <c r="Y2942" s="1" t="s">
        <v>37</v>
      </c>
      <c r="Z2942">
        <v>32</v>
      </c>
      <c r="AA2942">
        <v>1384</v>
      </c>
      <c r="AB2942" s="1" t="s">
        <v>13500</v>
      </c>
      <c r="AC2942" s="1" t="s">
        <v>13500</v>
      </c>
      <c r="AD2942" t="s">
        <v>13494</v>
      </c>
      <c r="AE2942" s="1" t="s">
        <v>38</v>
      </c>
      <c r="AF2942" s="1" t="s">
        <v>38</v>
      </c>
      <c r="AG2942" t="s">
        <v>13526</v>
      </c>
      <c r="AH2942" t="s">
        <v>38</v>
      </c>
      <c r="AI2942" t="s">
        <v>13540</v>
      </c>
    </row>
    <row r="2943" spans="1:35" x14ac:dyDescent="0.25">
      <c r="A2943" s="1" t="s">
        <v>5976</v>
      </c>
      <c r="B2943" s="1" t="s">
        <v>30</v>
      </c>
      <c r="C2943">
        <v>2</v>
      </c>
      <c r="D2943">
        <v>7</v>
      </c>
      <c r="E2943">
        <v>27.7</v>
      </c>
      <c r="F2943">
        <v>8</v>
      </c>
      <c r="G2943">
        <v>25</v>
      </c>
      <c r="H2943" s="1" t="s">
        <v>32</v>
      </c>
      <c r="I2943" s="1" t="s">
        <v>31</v>
      </c>
      <c r="J2943">
        <v>5</v>
      </c>
      <c r="K2943">
        <v>0</v>
      </c>
      <c r="L2943">
        <v>0</v>
      </c>
      <c r="M2943" s="1" t="s">
        <v>30</v>
      </c>
      <c r="N2943">
        <v>0</v>
      </c>
      <c r="O2943" s="1" t="s">
        <v>40</v>
      </c>
      <c r="P2943" s="1" t="s">
        <v>5977</v>
      </c>
      <c r="Q2943" s="1" t="s">
        <v>42</v>
      </c>
      <c r="R2943">
        <v>21</v>
      </c>
      <c r="S2943" s="1" t="s">
        <v>32</v>
      </c>
      <c r="T2943" s="1" t="s">
        <v>30</v>
      </c>
      <c r="U2943" s="1" t="s">
        <v>30</v>
      </c>
      <c r="V2943">
        <v>0</v>
      </c>
      <c r="W2943" s="1" t="s">
        <v>30</v>
      </c>
      <c r="X2943" s="1" t="s">
        <v>36</v>
      </c>
      <c r="Y2943" s="1" t="s">
        <v>58</v>
      </c>
      <c r="Z2943">
        <v>9</v>
      </c>
      <c r="AA2943">
        <v>18</v>
      </c>
      <c r="AB2943" s="1" t="s">
        <v>13500</v>
      </c>
      <c r="AC2943" s="1" t="s">
        <v>13500</v>
      </c>
      <c r="AD2943" t="s">
        <v>13495</v>
      </c>
      <c r="AE2943" s="1" t="s">
        <v>38</v>
      </c>
      <c r="AF2943" s="1" t="s">
        <v>38</v>
      </c>
      <c r="AG2943" t="s">
        <v>13527</v>
      </c>
      <c r="AH2943" t="s">
        <v>38</v>
      </c>
      <c r="AI2943" t="s">
        <v>13538</v>
      </c>
    </row>
    <row r="2944" spans="1:35" x14ac:dyDescent="0.25">
      <c r="A2944" s="1" t="s">
        <v>5978</v>
      </c>
      <c r="B2944" s="1" t="s">
        <v>30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s="1" t="s">
        <v>32</v>
      </c>
      <c r="I2944" s="1" t="s">
        <v>31</v>
      </c>
      <c r="J2944">
        <v>68</v>
      </c>
      <c r="K2944">
        <v>0</v>
      </c>
      <c r="L2944">
        <v>9</v>
      </c>
      <c r="M2944" s="1" t="s">
        <v>32</v>
      </c>
      <c r="N2944">
        <v>0</v>
      </c>
      <c r="O2944" s="1" t="s">
        <v>94</v>
      </c>
      <c r="P2944" s="1" t="s">
        <v>5979</v>
      </c>
      <c r="Q2944" s="1" t="s">
        <v>35</v>
      </c>
      <c r="R2944">
        <v>48</v>
      </c>
      <c r="S2944" s="1" t="s">
        <v>30</v>
      </c>
      <c r="T2944" s="1" t="s">
        <v>30</v>
      </c>
      <c r="U2944" s="1" t="s">
        <v>30</v>
      </c>
      <c r="V2944">
        <v>0</v>
      </c>
      <c r="W2944" s="1" t="s">
        <v>32</v>
      </c>
      <c r="X2944" s="1" t="s">
        <v>43</v>
      </c>
      <c r="Y2944" s="1" t="s">
        <v>37</v>
      </c>
      <c r="Z2944">
        <v>46</v>
      </c>
      <c r="AA2944">
        <v>3009</v>
      </c>
      <c r="AB2944" s="1" t="s">
        <v>13500</v>
      </c>
      <c r="AC2944" s="1" t="s">
        <v>13500</v>
      </c>
      <c r="AD2944" t="s">
        <v>13494</v>
      </c>
      <c r="AE2944" s="1" t="s">
        <v>38</v>
      </c>
      <c r="AF2944" s="1" t="s">
        <v>38</v>
      </c>
      <c r="AG2944" t="s">
        <v>13526</v>
      </c>
      <c r="AH2944" t="s">
        <v>38</v>
      </c>
      <c r="AI2944" t="s">
        <v>13540</v>
      </c>
    </row>
    <row r="2945" spans="1:35" x14ac:dyDescent="0.25">
      <c r="A2945" s="1" t="s">
        <v>5980</v>
      </c>
      <c r="B2945" s="1" t="s">
        <v>30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s="1" t="s">
        <v>32</v>
      </c>
      <c r="I2945" s="1" t="s">
        <v>31</v>
      </c>
      <c r="J2945">
        <v>63</v>
      </c>
      <c r="K2945">
        <v>0</v>
      </c>
      <c r="L2945">
        <v>0</v>
      </c>
      <c r="M2945" s="1" t="s">
        <v>30</v>
      </c>
      <c r="N2945">
        <v>0</v>
      </c>
      <c r="O2945" s="1" t="s">
        <v>159</v>
      </c>
      <c r="P2945" s="1" t="s">
        <v>5981</v>
      </c>
      <c r="Q2945" s="1" t="s">
        <v>35</v>
      </c>
      <c r="R2945">
        <v>50</v>
      </c>
      <c r="S2945" s="1" t="s">
        <v>30</v>
      </c>
      <c r="T2945" s="1" t="s">
        <v>30</v>
      </c>
      <c r="U2945" s="1" t="s">
        <v>30</v>
      </c>
      <c r="V2945">
        <v>0</v>
      </c>
      <c r="W2945" s="1" t="s">
        <v>30</v>
      </c>
      <c r="X2945" s="1" t="s">
        <v>57</v>
      </c>
      <c r="Y2945" s="1" t="s">
        <v>58</v>
      </c>
      <c r="Z2945">
        <v>8</v>
      </c>
      <c r="AA2945">
        <v>260</v>
      </c>
      <c r="AB2945" s="1" t="s">
        <v>13500</v>
      </c>
      <c r="AC2945" s="1" t="s">
        <v>13500</v>
      </c>
      <c r="AD2945" t="s">
        <v>13494</v>
      </c>
      <c r="AE2945" s="1" t="s">
        <v>38</v>
      </c>
      <c r="AF2945" s="1" t="s">
        <v>38</v>
      </c>
      <c r="AG2945" t="s">
        <v>13527</v>
      </c>
      <c r="AH2945" t="s">
        <v>38</v>
      </c>
      <c r="AI2945" t="s">
        <v>13539</v>
      </c>
    </row>
    <row r="2946" spans="1:35" x14ac:dyDescent="0.25">
      <c r="A2946" s="1" t="s">
        <v>5982</v>
      </c>
      <c r="B2946" s="1" t="s">
        <v>30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s="1" t="s">
        <v>32</v>
      </c>
      <c r="I2946" s="1" t="s">
        <v>31</v>
      </c>
      <c r="J2946">
        <v>40</v>
      </c>
      <c r="K2946">
        <v>1</v>
      </c>
      <c r="L2946">
        <v>4</v>
      </c>
      <c r="M2946" s="1" t="s">
        <v>32</v>
      </c>
      <c r="N2946">
        <v>0</v>
      </c>
      <c r="O2946" s="1" t="s">
        <v>52</v>
      </c>
      <c r="P2946" s="1" t="s">
        <v>5983</v>
      </c>
      <c r="Q2946" s="1" t="s">
        <v>35</v>
      </c>
      <c r="R2946">
        <v>82</v>
      </c>
      <c r="S2946" s="1" t="s">
        <v>30</v>
      </c>
      <c r="T2946" s="1" t="s">
        <v>32</v>
      </c>
      <c r="U2946" s="1" t="s">
        <v>30</v>
      </c>
      <c r="V2946">
        <v>0</v>
      </c>
      <c r="W2946" s="1" t="s">
        <v>30</v>
      </c>
      <c r="X2946" s="1" t="s">
        <v>36</v>
      </c>
      <c r="Y2946" s="1" t="s">
        <v>37</v>
      </c>
      <c r="Z2946">
        <v>50</v>
      </c>
      <c r="AA2946">
        <v>1055</v>
      </c>
      <c r="AB2946" s="1" t="s">
        <v>13500</v>
      </c>
      <c r="AC2946" s="1" t="s">
        <v>13500</v>
      </c>
      <c r="AD2946" t="s">
        <v>13496</v>
      </c>
      <c r="AE2946" s="1" t="s">
        <v>38</v>
      </c>
      <c r="AF2946" s="1" t="s">
        <v>38</v>
      </c>
      <c r="AG2946" t="s">
        <v>13526</v>
      </c>
      <c r="AH2946" t="s">
        <v>38</v>
      </c>
      <c r="AI2946" t="s">
        <v>13539</v>
      </c>
    </row>
    <row r="2947" spans="1:35" x14ac:dyDescent="0.25">
      <c r="A2947" s="1" t="s">
        <v>5984</v>
      </c>
      <c r="B2947" s="1" t="s">
        <v>30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s="1" t="s">
        <v>32</v>
      </c>
      <c r="I2947" s="1" t="s">
        <v>31</v>
      </c>
      <c r="J2947">
        <v>182</v>
      </c>
      <c r="K2947">
        <v>0</v>
      </c>
      <c r="L2947">
        <v>4</v>
      </c>
      <c r="M2947" s="1" t="s">
        <v>32</v>
      </c>
      <c r="N2947">
        <v>0</v>
      </c>
      <c r="O2947" s="1" t="s">
        <v>219</v>
      </c>
      <c r="P2947" s="1" t="s">
        <v>5985</v>
      </c>
      <c r="Q2947" s="1" t="s">
        <v>42</v>
      </c>
      <c r="R2947">
        <v>69</v>
      </c>
      <c r="S2947" s="1" t="s">
        <v>30</v>
      </c>
      <c r="T2947" s="1" t="s">
        <v>32</v>
      </c>
      <c r="U2947" s="1" t="s">
        <v>30</v>
      </c>
      <c r="V2947">
        <v>0</v>
      </c>
      <c r="W2947" s="1" t="s">
        <v>32</v>
      </c>
      <c r="X2947" s="1" t="s">
        <v>57</v>
      </c>
      <c r="Y2947" s="1" t="s">
        <v>37</v>
      </c>
      <c r="Z2947">
        <v>64</v>
      </c>
      <c r="AA2947">
        <v>4453</v>
      </c>
      <c r="AB2947" s="1" t="s">
        <v>13500</v>
      </c>
      <c r="AC2947" s="1" t="s">
        <v>13500</v>
      </c>
      <c r="AD2947" t="s">
        <v>13496</v>
      </c>
      <c r="AE2947" s="1" t="s">
        <v>38</v>
      </c>
      <c r="AF2947" s="1" t="s">
        <v>38</v>
      </c>
      <c r="AG2947" t="s">
        <v>13526</v>
      </c>
      <c r="AH2947" t="s">
        <v>38</v>
      </c>
      <c r="AI2947" t="s">
        <v>13540</v>
      </c>
    </row>
    <row r="2948" spans="1:35" x14ac:dyDescent="0.25">
      <c r="A2948" s="1" t="s">
        <v>5986</v>
      </c>
      <c r="B2948" s="1" t="s">
        <v>30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s="1" t="s">
        <v>32</v>
      </c>
      <c r="I2948" s="1" t="s">
        <v>46</v>
      </c>
      <c r="J2948">
        <v>0</v>
      </c>
      <c r="K2948">
        <v>0</v>
      </c>
      <c r="L2948">
        <v>12</v>
      </c>
      <c r="M2948" s="1" t="s">
        <v>32</v>
      </c>
      <c r="N2948">
        <v>0</v>
      </c>
      <c r="O2948" s="1" t="s">
        <v>122</v>
      </c>
      <c r="P2948" s="1" t="s">
        <v>5987</v>
      </c>
      <c r="Q2948" s="1" t="s">
        <v>35</v>
      </c>
      <c r="R2948">
        <v>40</v>
      </c>
      <c r="S2948" s="1" t="s">
        <v>30</v>
      </c>
      <c r="T2948" s="1" t="s">
        <v>30</v>
      </c>
      <c r="U2948" s="1" t="s">
        <v>30</v>
      </c>
      <c r="V2948">
        <v>0</v>
      </c>
      <c r="W2948" s="1" t="s">
        <v>32</v>
      </c>
      <c r="X2948" s="1" t="s">
        <v>57</v>
      </c>
      <c r="Y2948" s="1" t="s">
        <v>37</v>
      </c>
      <c r="Z2948">
        <v>41</v>
      </c>
      <c r="AA2948">
        <v>2795</v>
      </c>
      <c r="AB2948" s="1" t="s">
        <v>13500</v>
      </c>
      <c r="AC2948" s="1" t="s">
        <v>13500</v>
      </c>
      <c r="AD2948" t="s">
        <v>13494</v>
      </c>
      <c r="AE2948" s="1" t="s">
        <v>38</v>
      </c>
      <c r="AF2948" s="1" t="s">
        <v>38</v>
      </c>
      <c r="AG2948" t="s">
        <v>13526</v>
      </c>
      <c r="AH2948" t="s">
        <v>38</v>
      </c>
      <c r="AI2948" t="s">
        <v>13540</v>
      </c>
    </row>
    <row r="2949" spans="1:35" x14ac:dyDescent="0.25">
      <c r="A2949" s="1" t="s">
        <v>5988</v>
      </c>
      <c r="B2949" s="1" t="s">
        <v>30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s="1" t="s">
        <v>32</v>
      </c>
      <c r="I2949" s="1" t="s">
        <v>31</v>
      </c>
      <c r="J2949">
        <v>55</v>
      </c>
      <c r="K2949">
        <v>1</v>
      </c>
      <c r="L2949">
        <v>1</v>
      </c>
      <c r="M2949" s="1" t="s">
        <v>30</v>
      </c>
      <c r="N2949">
        <v>20</v>
      </c>
      <c r="O2949" s="1" t="s">
        <v>166</v>
      </c>
      <c r="P2949" s="1" t="s">
        <v>5989</v>
      </c>
      <c r="Q2949" s="1" t="s">
        <v>35</v>
      </c>
      <c r="R2949">
        <v>81</v>
      </c>
      <c r="S2949" s="1" t="s">
        <v>30</v>
      </c>
      <c r="T2949" s="1" t="s">
        <v>32</v>
      </c>
      <c r="U2949" s="1" t="s">
        <v>30</v>
      </c>
      <c r="V2949">
        <v>0</v>
      </c>
      <c r="W2949" s="1" t="s">
        <v>30</v>
      </c>
      <c r="X2949" s="1" t="s">
        <v>36</v>
      </c>
      <c r="Y2949" s="1" t="s">
        <v>37</v>
      </c>
      <c r="Z2949">
        <v>31</v>
      </c>
      <c r="AA2949">
        <v>406</v>
      </c>
      <c r="AB2949" s="1" t="s">
        <v>13500</v>
      </c>
      <c r="AC2949" s="1" t="s">
        <v>13500</v>
      </c>
      <c r="AD2949" t="s">
        <v>13496</v>
      </c>
      <c r="AE2949" s="1" t="s">
        <v>38</v>
      </c>
      <c r="AF2949" s="1" t="s">
        <v>38</v>
      </c>
      <c r="AG2949" t="s">
        <v>13527</v>
      </c>
      <c r="AH2949" t="s">
        <v>38</v>
      </c>
      <c r="AI2949" t="s">
        <v>13539</v>
      </c>
    </row>
    <row r="2950" spans="1:35" x14ac:dyDescent="0.25">
      <c r="A2950" s="1" t="s">
        <v>5990</v>
      </c>
      <c r="B2950" s="1" t="s">
        <v>30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s="1" t="s">
        <v>32</v>
      </c>
      <c r="I2950" s="1" t="s">
        <v>31</v>
      </c>
      <c r="J2950">
        <v>41</v>
      </c>
      <c r="K2950">
        <v>1</v>
      </c>
      <c r="L2950">
        <v>2</v>
      </c>
      <c r="M2950" s="1" t="s">
        <v>32</v>
      </c>
      <c r="N2950">
        <v>0</v>
      </c>
      <c r="O2950" s="1" t="s">
        <v>240</v>
      </c>
      <c r="P2950" s="1" t="s">
        <v>5991</v>
      </c>
      <c r="Q2950" s="1" t="s">
        <v>42</v>
      </c>
      <c r="R2950">
        <v>68</v>
      </c>
      <c r="S2950" s="1" t="s">
        <v>30</v>
      </c>
      <c r="T2950" s="1" t="s">
        <v>32</v>
      </c>
      <c r="U2950" s="1" t="s">
        <v>30</v>
      </c>
      <c r="V2950">
        <v>0</v>
      </c>
      <c r="W2950" s="1" t="s">
        <v>32</v>
      </c>
      <c r="X2950" s="1" t="s">
        <v>36</v>
      </c>
      <c r="Y2950" s="1" t="s">
        <v>37</v>
      </c>
      <c r="Z2950">
        <v>36</v>
      </c>
      <c r="AA2950">
        <v>773</v>
      </c>
      <c r="AB2950" s="1" t="s">
        <v>13500</v>
      </c>
      <c r="AC2950" s="1" t="s">
        <v>13500</v>
      </c>
      <c r="AD2950" t="s">
        <v>13496</v>
      </c>
      <c r="AE2950" s="1" t="s">
        <v>38</v>
      </c>
      <c r="AF2950" s="1" t="s">
        <v>38</v>
      </c>
      <c r="AG2950" t="s">
        <v>13527</v>
      </c>
      <c r="AH2950" t="s">
        <v>38</v>
      </c>
      <c r="AI2950" t="s">
        <v>13539</v>
      </c>
    </row>
    <row r="2951" spans="1:35" x14ac:dyDescent="0.25">
      <c r="A2951" s="1" t="s">
        <v>5992</v>
      </c>
      <c r="B2951" s="1" t="s">
        <v>30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s="1" t="s">
        <v>32</v>
      </c>
      <c r="I2951" s="1" t="s">
        <v>31</v>
      </c>
      <c r="J2951">
        <v>20</v>
      </c>
      <c r="K2951">
        <v>0</v>
      </c>
      <c r="L2951">
        <v>8</v>
      </c>
      <c r="M2951" s="1" t="s">
        <v>32</v>
      </c>
      <c r="N2951">
        <v>0</v>
      </c>
      <c r="O2951" s="1" t="s">
        <v>74</v>
      </c>
      <c r="P2951" s="1" t="s">
        <v>5993</v>
      </c>
      <c r="Q2951" s="1" t="s">
        <v>42</v>
      </c>
      <c r="R2951">
        <v>54</v>
      </c>
      <c r="S2951" s="1" t="s">
        <v>30</v>
      </c>
      <c r="T2951" s="1" t="s">
        <v>30</v>
      </c>
      <c r="U2951" s="1" t="s">
        <v>30</v>
      </c>
      <c r="V2951">
        <v>0</v>
      </c>
      <c r="W2951" s="1" t="s">
        <v>30</v>
      </c>
      <c r="X2951" s="1" t="s">
        <v>36</v>
      </c>
      <c r="Y2951" s="1" t="s">
        <v>58</v>
      </c>
      <c r="Z2951">
        <v>16</v>
      </c>
      <c r="AA2951">
        <v>55</v>
      </c>
      <c r="AB2951" s="1" t="s">
        <v>13500</v>
      </c>
      <c r="AC2951" s="1" t="s">
        <v>13500</v>
      </c>
      <c r="AD2951" t="s">
        <v>13494</v>
      </c>
      <c r="AE2951" s="1" t="s">
        <v>38</v>
      </c>
      <c r="AF2951" s="1" t="s">
        <v>38</v>
      </c>
      <c r="AG2951" t="s">
        <v>13526</v>
      </c>
      <c r="AH2951" t="s">
        <v>38</v>
      </c>
      <c r="AI2951" t="s">
        <v>13538</v>
      </c>
    </row>
    <row r="2952" spans="1:35" x14ac:dyDescent="0.25">
      <c r="A2952" s="1" t="s">
        <v>5994</v>
      </c>
      <c r="B2952" s="1" t="s">
        <v>30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s="1" t="s">
        <v>32</v>
      </c>
      <c r="I2952" s="1" t="s">
        <v>31</v>
      </c>
      <c r="J2952">
        <v>444</v>
      </c>
      <c r="K2952">
        <v>1</v>
      </c>
      <c r="L2952">
        <v>0</v>
      </c>
      <c r="M2952" s="1" t="s">
        <v>30</v>
      </c>
      <c r="N2952">
        <v>0</v>
      </c>
      <c r="O2952" s="1" t="s">
        <v>219</v>
      </c>
      <c r="P2952" s="1" t="s">
        <v>5995</v>
      </c>
      <c r="Q2952" s="1" t="s">
        <v>42</v>
      </c>
      <c r="R2952">
        <v>35</v>
      </c>
      <c r="S2952" s="1" t="s">
        <v>30</v>
      </c>
      <c r="T2952" s="1" t="s">
        <v>30</v>
      </c>
      <c r="U2952" s="1" t="s">
        <v>30</v>
      </c>
      <c r="V2952">
        <v>0</v>
      </c>
      <c r="W2952" s="1" t="s">
        <v>30</v>
      </c>
      <c r="X2952" s="1" t="s">
        <v>57</v>
      </c>
      <c r="Y2952" s="1" t="s">
        <v>37</v>
      </c>
      <c r="Z2952">
        <v>13</v>
      </c>
      <c r="AA2952">
        <v>923</v>
      </c>
      <c r="AB2952" s="1" t="s">
        <v>13500</v>
      </c>
      <c r="AC2952" s="1" t="s">
        <v>13500</v>
      </c>
      <c r="AD2952" t="s">
        <v>13494</v>
      </c>
      <c r="AE2952" s="1" t="s">
        <v>38</v>
      </c>
      <c r="AF2952" s="1" t="s">
        <v>38</v>
      </c>
      <c r="AG2952" t="s">
        <v>13527</v>
      </c>
      <c r="AH2952" t="s">
        <v>38</v>
      </c>
      <c r="AI2952" t="s">
        <v>13540</v>
      </c>
    </row>
    <row r="2953" spans="1:35" x14ac:dyDescent="0.25">
      <c r="A2953" s="1" t="s">
        <v>5996</v>
      </c>
      <c r="B2953" s="1" t="s">
        <v>32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s="1" t="s">
        <v>32</v>
      </c>
      <c r="I2953" s="1" t="s">
        <v>31</v>
      </c>
      <c r="J2953">
        <v>52</v>
      </c>
      <c r="K2953">
        <v>2</v>
      </c>
      <c r="L2953">
        <v>0</v>
      </c>
      <c r="M2953" s="1" t="s">
        <v>30</v>
      </c>
      <c r="N2953">
        <v>0</v>
      </c>
      <c r="O2953" s="1" t="s">
        <v>150</v>
      </c>
      <c r="P2953" s="1" t="s">
        <v>5997</v>
      </c>
      <c r="Q2953" s="1" t="s">
        <v>42</v>
      </c>
      <c r="R2953">
        <v>84</v>
      </c>
      <c r="S2953" s="1" t="s">
        <v>30</v>
      </c>
      <c r="T2953" s="1" t="s">
        <v>32</v>
      </c>
      <c r="U2953" s="1" t="s">
        <v>30</v>
      </c>
      <c r="V2953">
        <v>0</v>
      </c>
      <c r="W2953" s="1" t="s">
        <v>30</v>
      </c>
      <c r="X2953" s="1" t="s">
        <v>43</v>
      </c>
      <c r="Y2953" s="1" t="s">
        <v>37</v>
      </c>
      <c r="Z2953">
        <v>13</v>
      </c>
      <c r="AA2953">
        <v>279</v>
      </c>
      <c r="AB2953" s="1" t="s">
        <v>13500</v>
      </c>
      <c r="AC2953" s="1" t="s">
        <v>13500</v>
      </c>
      <c r="AD2953" t="s">
        <v>13496</v>
      </c>
      <c r="AE2953" s="1" t="s">
        <v>7086</v>
      </c>
      <c r="AF2953" s="1" t="s">
        <v>7110</v>
      </c>
      <c r="AG2953" t="s">
        <v>13527</v>
      </c>
      <c r="AH2953" t="s">
        <v>13530</v>
      </c>
      <c r="AI2953" t="s">
        <v>13539</v>
      </c>
    </row>
    <row r="2954" spans="1:35" x14ac:dyDescent="0.25">
      <c r="A2954" s="1" t="s">
        <v>5998</v>
      </c>
      <c r="B2954" s="1" t="s">
        <v>30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s="1" t="s">
        <v>32</v>
      </c>
      <c r="I2954" s="1" t="s">
        <v>31</v>
      </c>
      <c r="J2954">
        <v>111</v>
      </c>
      <c r="K2954">
        <v>0</v>
      </c>
      <c r="L2954">
        <v>0</v>
      </c>
      <c r="M2954" s="1" t="s">
        <v>30</v>
      </c>
      <c r="N2954">
        <v>0</v>
      </c>
      <c r="O2954" s="1" t="s">
        <v>125</v>
      </c>
      <c r="P2954" s="1" t="s">
        <v>5999</v>
      </c>
      <c r="Q2954" s="1" t="s">
        <v>42</v>
      </c>
      <c r="R2954">
        <v>45</v>
      </c>
      <c r="S2954" s="1" t="s">
        <v>30</v>
      </c>
      <c r="T2954" s="1" t="s">
        <v>30</v>
      </c>
      <c r="U2954" s="1" t="s">
        <v>30</v>
      </c>
      <c r="V2954">
        <v>0</v>
      </c>
      <c r="W2954" s="1" t="s">
        <v>30</v>
      </c>
      <c r="X2954" s="1" t="s">
        <v>36</v>
      </c>
      <c r="Y2954" s="1" t="s">
        <v>58</v>
      </c>
      <c r="Z2954">
        <v>12</v>
      </c>
      <c r="AA2954">
        <v>215</v>
      </c>
      <c r="AB2954" s="1" t="s">
        <v>13500</v>
      </c>
      <c r="AC2954" s="1" t="s">
        <v>13500</v>
      </c>
      <c r="AD2954" t="s">
        <v>13494</v>
      </c>
      <c r="AE2954" s="1" t="s">
        <v>38</v>
      </c>
      <c r="AF2954" s="1" t="s">
        <v>38</v>
      </c>
      <c r="AG2954" t="s">
        <v>13527</v>
      </c>
      <c r="AH2954" t="s">
        <v>38</v>
      </c>
      <c r="AI2954" t="s">
        <v>13539</v>
      </c>
    </row>
    <row r="2955" spans="1:35" x14ac:dyDescent="0.25">
      <c r="A2955" s="1" t="s">
        <v>6000</v>
      </c>
      <c r="B2955" s="1" t="s">
        <v>30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s="1" t="s">
        <v>32</v>
      </c>
      <c r="I2955" s="1" t="s">
        <v>31</v>
      </c>
      <c r="J2955">
        <v>353</v>
      </c>
      <c r="K2955">
        <v>0</v>
      </c>
      <c r="L2955">
        <v>0</v>
      </c>
      <c r="M2955" s="1" t="s">
        <v>30</v>
      </c>
      <c r="N2955">
        <v>0</v>
      </c>
      <c r="O2955" s="1" t="s">
        <v>269</v>
      </c>
      <c r="P2955" s="1" t="s">
        <v>6001</v>
      </c>
      <c r="Q2955" s="1" t="s">
        <v>35</v>
      </c>
      <c r="R2955">
        <v>25</v>
      </c>
      <c r="S2955" s="1" t="s">
        <v>32</v>
      </c>
      <c r="T2955" s="1" t="s">
        <v>30</v>
      </c>
      <c r="U2955" s="1" t="s">
        <v>30</v>
      </c>
      <c r="V2955">
        <v>0</v>
      </c>
      <c r="W2955" s="1" t="s">
        <v>30</v>
      </c>
      <c r="X2955" s="1" t="s">
        <v>57</v>
      </c>
      <c r="Y2955" s="1" t="s">
        <v>58</v>
      </c>
      <c r="Z2955">
        <v>11</v>
      </c>
      <c r="AA2955">
        <v>690</v>
      </c>
      <c r="AB2955" s="1" t="s">
        <v>13500</v>
      </c>
      <c r="AC2955" s="1" t="s">
        <v>13500</v>
      </c>
      <c r="AD2955" t="s">
        <v>13495</v>
      </c>
      <c r="AE2955" s="1" t="s">
        <v>38</v>
      </c>
      <c r="AF2955" s="1" t="s">
        <v>38</v>
      </c>
      <c r="AG2955" t="s">
        <v>13527</v>
      </c>
      <c r="AH2955" t="s">
        <v>38</v>
      </c>
      <c r="AI2955" t="s">
        <v>13540</v>
      </c>
    </row>
    <row r="2956" spans="1:35" x14ac:dyDescent="0.25">
      <c r="A2956" s="1" t="s">
        <v>6002</v>
      </c>
      <c r="B2956" s="1" t="s">
        <v>30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s="1" t="s">
        <v>32</v>
      </c>
      <c r="I2956" s="1" t="s">
        <v>31</v>
      </c>
      <c r="J2956">
        <v>16</v>
      </c>
      <c r="K2956">
        <v>1</v>
      </c>
      <c r="L2956">
        <v>20</v>
      </c>
      <c r="M2956" s="1" t="s">
        <v>32</v>
      </c>
      <c r="N2956">
        <v>0</v>
      </c>
      <c r="O2956" s="1" t="s">
        <v>40</v>
      </c>
      <c r="P2956" s="1" t="s">
        <v>6003</v>
      </c>
      <c r="Q2956" s="1" t="s">
        <v>35</v>
      </c>
      <c r="R2956">
        <v>25</v>
      </c>
      <c r="S2956" s="1" t="s">
        <v>32</v>
      </c>
      <c r="T2956" s="1" t="s">
        <v>30</v>
      </c>
      <c r="U2956" s="1" t="s">
        <v>30</v>
      </c>
      <c r="V2956">
        <v>0</v>
      </c>
      <c r="W2956" s="1" t="s">
        <v>30</v>
      </c>
      <c r="X2956" s="1" t="s">
        <v>36</v>
      </c>
      <c r="Y2956" s="1" t="s">
        <v>37</v>
      </c>
      <c r="Z2956">
        <v>40</v>
      </c>
      <c r="AA2956">
        <v>193</v>
      </c>
      <c r="AB2956" s="1" t="s">
        <v>13500</v>
      </c>
      <c r="AC2956" s="1" t="s">
        <v>13500</v>
      </c>
      <c r="AD2956" t="s">
        <v>13495</v>
      </c>
      <c r="AE2956" s="1" t="s">
        <v>38</v>
      </c>
      <c r="AF2956" s="1" t="s">
        <v>38</v>
      </c>
      <c r="AG2956" t="s">
        <v>13526</v>
      </c>
      <c r="AH2956" t="s">
        <v>38</v>
      </c>
      <c r="AI2956" t="s">
        <v>13538</v>
      </c>
    </row>
    <row r="2957" spans="1:35" x14ac:dyDescent="0.25">
      <c r="A2957" s="1" t="s">
        <v>6004</v>
      </c>
      <c r="B2957" s="1" t="s">
        <v>30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s="1" t="s">
        <v>32</v>
      </c>
      <c r="I2957" s="1" t="s">
        <v>31</v>
      </c>
      <c r="J2957">
        <v>28</v>
      </c>
      <c r="K2957">
        <v>0</v>
      </c>
      <c r="L2957">
        <v>5</v>
      </c>
      <c r="M2957" s="1" t="s">
        <v>32</v>
      </c>
      <c r="N2957">
        <v>0</v>
      </c>
      <c r="O2957" s="1" t="s">
        <v>106</v>
      </c>
      <c r="P2957" s="1" t="s">
        <v>6005</v>
      </c>
      <c r="Q2957" s="1" t="s">
        <v>35</v>
      </c>
      <c r="R2957">
        <v>27</v>
      </c>
      <c r="S2957" s="1" t="s">
        <v>32</v>
      </c>
      <c r="T2957" s="1" t="s">
        <v>30</v>
      </c>
      <c r="U2957" s="1" t="s">
        <v>30</v>
      </c>
      <c r="V2957">
        <v>0</v>
      </c>
      <c r="W2957" s="1" t="s">
        <v>30</v>
      </c>
      <c r="X2957" s="1" t="s">
        <v>36</v>
      </c>
      <c r="Y2957" s="1" t="s">
        <v>37</v>
      </c>
      <c r="Z2957">
        <v>13</v>
      </c>
      <c r="AA2957">
        <v>165</v>
      </c>
      <c r="AB2957" s="1" t="s">
        <v>13500</v>
      </c>
      <c r="AC2957" s="1" t="s">
        <v>13500</v>
      </c>
      <c r="AD2957" t="s">
        <v>13495</v>
      </c>
      <c r="AE2957" s="1" t="s">
        <v>38</v>
      </c>
      <c r="AF2957" s="1" t="s">
        <v>38</v>
      </c>
      <c r="AG2957" t="s">
        <v>13526</v>
      </c>
      <c r="AH2957" t="s">
        <v>38</v>
      </c>
      <c r="AI2957" t="s">
        <v>13539</v>
      </c>
    </row>
    <row r="2958" spans="1:35" x14ac:dyDescent="0.25">
      <c r="A2958" s="1" t="s">
        <v>6006</v>
      </c>
      <c r="B2958" s="1" t="s">
        <v>30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s="1" t="s">
        <v>32</v>
      </c>
      <c r="I2958" s="1" t="s">
        <v>31</v>
      </c>
      <c r="J2958">
        <v>228</v>
      </c>
      <c r="K2958">
        <v>2</v>
      </c>
      <c r="L2958">
        <v>1</v>
      </c>
      <c r="M2958" s="1" t="s">
        <v>32</v>
      </c>
      <c r="N2958">
        <v>0</v>
      </c>
      <c r="O2958" s="1" t="s">
        <v>80</v>
      </c>
      <c r="P2958" s="1" t="s">
        <v>6007</v>
      </c>
      <c r="Q2958" s="1" t="s">
        <v>42</v>
      </c>
      <c r="R2958">
        <v>67</v>
      </c>
      <c r="S2958" s="1" t="s">
        <v>30</v>
      </c>
      <c r="T2958" s="1" t="s">
        <v>32</v>
      </c>
      <c r="U2958" s="1" t="s">
        <v>30</v>
      </c>
      <c r="V2958">
        <v>0</v>
      </c>
      <c r="W2958" s="1" t="s">
        <v>32</v>
      </c>
      <c r="X2958" s="1" t="s">
        <v>36</v>
      </c>
      <c r="Y2958" s="1" t="s">
        <v>58</v>
      </c>
      <c r="Z2958">
        <v>33</v>
      </c>
      <c r="AA2958">
        <v>2006</v>
      </c>
      <c r="AB2958" s="1" t="s">
        <v>13500</v>
      </c>
      <c r="AC2958" s="1" t="s">
        <v>13500</v>
      </c>
      <c r="AD2958" t="s">
        <v>13496</v>
      </c>
      <c r="AE2958" s="1" t="s">
        <v>38</v>
      </c>
      <c r="AF2958" s="1" t="s">
        <v>38</v>
      </c>
      <c r="AG2958" t="s">
        <v>13527</v>
      </c>
      <c r="AH2958" t="s">
        <v>38</v>
      </c>
      <c r="AI2958" t="s">
        <v>13540</v>
      </c>
    </row>
    <row r="2959" spans="1:35" x14ac:dyDescent="0.25">
      <c r="A2959" s="1" t="s">
        <v>6008</v>
      </c>
      <c r="B2959" s="1" t="s">
        <v>30</v>
      </c>
      <c r="C2959">
        <v>1</v>
      </c>
      <c r="D2959">
        <v>4</v>
      </c>
      <c r="E2959">
        <v>10</v>
      </c>
      <c r="F2959">
        <v>4</v>
      </c>
      <c r="G2959">
        <v>8.6</v>
      </c>
      <c r="H2959" s="1" t="s">
        <v>32</v>
      </c>
      <c r="I2959" s="1" t="s">
        <v>31</v>
      </c>
      <c r="J2959">
        <v>2</v>
      </c>
      <c r="K2959">
        <v>0</v>
      </c>
      <c r="L2959">
        <v>0</v>
      </c>
      <c r="M2959" s="1" t="s">
        <v>30</v>
      </c>
      <c r="N2959">
        <v>0</v>
      </c>
      <c r="O2959" s="1" t="s">
        <v>122</v>
      </c>
      <c r="P2959" s="1" t="s">
        <v>6009</v>
      </c>
      <c r="Q2959" s="1" t="s">
        <v>42</v>
      </c>
      <c r="R2959">
        <v>48</v>
      </c>
      <c r="S2959" s="1" t="s">
        <v>30</v>
      </c>
      <c r="T2959" s="1" t="s">
        <v>30</v>
      </c>
      <c r="U2959" s="1" t="s">
        <v>30</v>
      </c>
      <c r="V2959">
        <v>0</v>
      </c>
      <c r="W2959" s="1" t="s">
        <v>30</v>
      </c>
      <c r="X2959" s="1" t="s">
        <v>36</v>
      </c>
      <c r="Y2959" s="1" t="s">
        <v>37</v>
      </c>
      <c r="Z2959">
        <v>9</v>
      </c>
      <c r="AA2959">
        <v>9</v>
      </c>
      <c r="AB2959" s="1" t="s">
        <v>13500</v>
      </c>
      <c r="AC2959" s="1" t="s">
        <v>13500</v>
      </c>
      <c r="AD2959" t="s">
        <v>13494</v>
      </c>
      <c r="AE2959" s="1" t="s">
        <v>38</v>
      </c>
      <c r="AF2959" s="1" t="s">
        <v>38</v>
      </c>
      <c r="AG2959" t="s">
        <v>13527</v>
      </c>
      <c r="AH2959" t="s">
        <v>38</v>
      </c>
      <c r="AI2959" t="s">
        <v>13538</v>
      </c>
    </row>
    <row r="2960" spans="1:35" x14ac:dyDescent="0.25">
      <c r="A2960" s="1" t="s">
        <v>6010</v>
      </c>
      <c r="B2960" s="1" t="s">
        <v>30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s="1" t="s">
        <v>32</v>
      </c>
      <c r="I2960" s="1" t="s">
        <v>31</v>
      </c>
      <c r="J2960">
        <v>521</v>
      </c>
      <c r="K2960">
        <v>2</v>
      </c>
      <c r="L2960">
        <v>15</v>
      </c>
      <c r="M2960" s="1" t="s">
        <v>30</v>
      </c>
      <c r="N2960">
        <v>60</v>
      </c>
      <c r="O2960" s="1" t="s">
        <v>40</v>
      </c>
      <c r="P2960" s="1" t="s">
        <v>6011</v>
      </c>
      <c r="Q2960" s="1" t="s">
        <v>35</v>
      </c>
      <c r="R2960">
        <v>77</v>
      </c>
      <c r="S2960" s="1" t="s">
        <v>30</v>
      </c>
      <c r="T2960" s="1" t="s">
        <v>32</v>
      </c>
      <c r="U2960" s="1" t="s">
        <v>30</v>
      </c>
      <c r="V2960">
        <v>0</v>
      </c>
      <c r="W2960" s="1" t="s">
        <v>30</v>
      </c>
      <c r="X2960" s="1" t="s">
        <v>36</v>
      </c>
      <c r="Y2960" s="1" t="s">
        <v>37</v>
      </c>
      <c r="Z2960">
        <v>50</v>
      </c>
      <c r="AA2960">
        <v>2760</v>
      </c>
      <c r="AB2960" s="1" t="s">
        <v>13500</v>
      </c>
      <c r="AC2960" s="1" t="s">
        <v>13500</v>
      </c>
      <c r="AD2960" t="s">
        <v>13496</v>
      </c>
      <c r="AE2960" s="1" t="s">
        <v>38</v>
      </c>
      <c r="AF2960" s="1" t="s">
        <v>38</v>
      </c>
      <c r="AG2960" t="s">
        <v>13526</v>
      </c>
      <c r="AH2960" t="s">
        <v>38</v>
      </c>
      <c r="AI2960" t="s">
        <v>13540</v>
      </c>
    </row>
    <row r="2961" spans="1:35" x14ac:dyDescent="0.25">
      <c r="A2961" s="1" t="s">
        <v>6012</v>
      </c>
      <c r="B2961" s="1" t="s">
        <v>30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s="1" t="s">
        <v>32</v>
      </c>
      <c r="I2961" s="1" t="s">
        <v>46</v>
      </c>
      <c r="J2961">
        <v>0</v>
      </c>
      <c r="K2961">
        <v>1</v>
      </c>
      <c r="L2961">
        <v>0</v>
      </c>
      <c r="M2961" s="1" t="s">
        <v>30</v>
      </c>
      <c r="N2961">
        <v>0</v>
      </c>
      <c r="O2961" s="1" t="s">
        <v>436</v>
      </c>
      <c r="P2961" s="1" t="s">
        <v>6013</v>
      </c>
      <c r="Q2961" s="1" t="s">
        <v>35</v>
      </c>
      <c r="R2961">
        <v>34</v>
      </c>
      <c r="S2961" s="1" t="s">
        <v>30</v>
      </c>
      <c r="T2961" s="1" t="s">
        <v>30</v>
      </c>
      <c r="U2961" s="1" t="s">
        <v>30</v>
      </c>
      <c r="V2961">
        <v>0</v>
      </c>
      <c r="W2961" s="1" t="s">
        <v>30</v>
      </c>
      <c r="X2961" s="1" t="s">
        <v>36</v>
      </c>
      <c r="Y2961" s="1" t="s">
        <v>58</v>
      </c>
      <c r="Z2961">
        <v>11</v>
      </c>
      <c r="AA2961">
        <v>47</v>
      </c>
      <c r="AB2961" s="1" t="s">
        <v>13500</v>
      </c>
      <c r="AC2961" s="1" t="s">
        <v>13500</v>
      </c>
      <c r="AD2961" t="s">
        <v>13494</v>
      </c>
      <c r="AE2961" s="1" t="s">
        <v>38</v>
      </c>
      <c r="AF2961" s="1" t="s">
        <v>38</v>
      </c>
      <c r="AG2961" t="s">
        <v>13527</v>
      </c>
      <c r="AH2961" t="s">
        <v>38</v>
      </c>
      <c r="AI2961" t="s">
        <v>13538</v>
      </c>
    </row>
    <row r="2962" spans="1:35" x14ac:dyDescent="0.25">
      <c r="A2962" s="1" t="s">
        <v>6014</v>
      </c>
      <c r="B2962" s="1" t="s">
        <v>30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s="1" t="s">
        <v>32</v>
      </c>
      <c r="I2962" s="1" t="s">
        <v>31</v>
      </c>
      <c r="J2962">
        <v>71</v>
      </c>
      <c r="K2962">
        <v>1</v>
      </c>
      <c r="L2962">
        <v>4</v>
      </c>
      <c r="M2962" s="1" t="s">
        <v>32</v>
      </c>
      <c r="N2962">
        <v>0</v>
      </c>
      <c r="O2962" s="1" t="s">
        <v>202</v>
      </c>
      <c r="P2962" s="1" t="s">
        <v>6015</v>
      </c>
      <c r="Q2962" s="1" t="s">
        <v>42</v>
      </c>
      <c r="R2962">
        <v>68</v>
      </c>
      <c r="S2962" s="1" t="s">
        <v>30</v>
      </c>
      <c r="T2962" s="1" t="s">
        <v>32</v>
      </c>
      <c r="U2962" s="1" t="s">
        <v>30</v>
      </c>
      <c r="V2962">
        <v>0</v>
      </c>
      <c r="W2962" s="1" t="s">
        <v>30</v>
      </c>
      <c r="X2962" s="1" t="s">
        <v>57</v>
      </c>
      <c r="Y2962" s="1" t="s">
        <v>58</v>
      </c>
      <c r="Z2962">
        <v>19</v>
      </c>
      <c r="AA2962">
        <v>649</v>
      </c>
      <c r="AB2962" s="1" t="s">
        <v>13500</v>
      </c>
      <c r="AC2962" s="1" t="s">
        <v>13500</v>
      </c>
      <c r="AD2962" t="s">
        <v>13496</v>
      </c>
      <c r="AE2962" s="1" t="s">
        <v>38</v>
      </c>
      <c r="AF2962" s="1" t="s">
        <v>38</v>
      </c>
      <c r="AG2962" t="s">
        <v>13526</v>
      </c>
      <c r="AH2962" t="s">
        <v>38</v>
      </c>
      <c r="AI2962" t="s">
        <v>13539</v>
      </c>
    </row>
    <row r="2963" spans="1:35" x14ac:dyDescent="0.25">
      <c r="A2963" s="1" t="s">
        <v>6016</v>
      </c>
      <c r="B2963" s="1" t="s">
        <v>30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s="1" t="s">
        <v>32</v>
      </c>
      <c r="I2963" s="1" t="s">
        <v>31</v>
      </c>
      <c r="J2963">
        <v>280</v>
      </c>
      <c r="K2963">
        <v>0</v>
      </c>
      <c r="L2963">
        <v>1</v>
      </c>
      <c r="M2963" s="1" t="s">
        <v>32</v>
      </c>
      <c r="N2963">
        <v>0</v>
      </c>
      <c r="O2963" s="1" t="s">
        <v>159</v>
      </c>
      <c r="P2963" s="1" t="s">
        <v>6017</v>
      </c>
      <c r="Q2963" s="1" t="s">
        <v>42</v>
      </c>
      <c r="R2963">
        <v>60</v>
      </c>
      <c r="S2963" s="1" t="s">
        <v>30</v>
      </c>
      <c r="T2963" s="1" t="s">
        <v>30</v>
      </c>
      <c r="U2963" s="1" t="s">
        <v>30</v>
      </c>
      <c r="V2963">
        <v>0</v>
      </c>
      <c r="W2963" s="1" t="s">
        <v>32</v>
      </c>
      <c r="X2963" s="1" t="s">
        <v>57</v>
      </c>
      <c r="Y2963" s="1" t="s">
        <v>37</v>
      </c>
      <c r="Z2963">
        <v>35</v>
      </c>
      <c r="AA2963">
        <v>2498</v>
      </c>
      <c r="AB2963" s="1" t="s">
        <v>13500</v>
      </c>
      <c r="AC2963" s="1" t="s">
        <v>13500</v>
      </c>
      <c r="AD2963" t="s">
        <v>13494</v>
      </c>
      <c r="AE2963" s="1" t="s">
        <v>38</v>
      </c>
      <c r="AF2963" s="1" t="s">
        <v>38</v>
      </c>
      <c r="AG2963" t="s">
        <v>13527</v>
      </c>
      <c r="AH2963" t="s">
        <v>38</v>
      </c>
      <c r="AI2963" t="s">
        <v>13540</v>
      </c>
    </row>
    <row r="2964" spans="1:35" x14ac:dyDescent="0.25">
      <c r="A2964" s="1" t="s">
        <v>6018</v>
      </c>
      <c r="B2964" s="1" t="s">
        <v>30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s="1" t="s">
        <v>32</v>
      </c>
      <c r="I2964" s="1" t="s">
        <v>31</v>
      </c>
      <c r="J2964">
        <v>275</v>
      </c>
      <c r="K2964">
        <v>2</v>
      </c>
      <c r="L2964">
        <v>5</v>
      </c>
      <c r="M2964" s="1" t="s">
        <v>32</v>
      </c>
      <c r="N2964">
        <v>0</v>
      </c>
      <c r="O2964" s="1" t="s">
        <v>52</v>
      </c>
      <c r="P2964" s="1" t="s">
        <v>6019</v>
      </c>
      <c r="Q2964" s="1" t="s">
        <v>35</v>
      </c>
      <c r="R2964">
        <v>82</v>
      </c>
      <c r="S2964" s="1" t="s">
        <v>30</v>
      </c>
      <c r="T2964" s="1" t="s">
        <v>32</v>
      </c>
      <c r="U2964" s="1" t="s">
        <v>30</v>
      </c>
      <c r="V2964">
        <v>0</v>
      </c>
      <c r="W2964" s="1" t="s">
        <v>32</v>
      </c>
      <c r="X2964" s="1" t="s">
        <v>43</v>
      </c>
      <c r="Y2964" s="1" t="s">
        <v>37</v>
      </c>
      <c r="Z2964">
        <v>66</v>
      </c>
      <c r="AA2964">
        <v>3322</v>
      </c>
      <c r="AB2964" s="1" t="s">
        <v>13500</v>
      </c>
      <c r="AC2964" s="1" t="s">
        <v>13500</v>
      </c>
      <c r="AD2964" t="s">
        <v>13496</v>
      </c>
      <c r="AE2964" s="1" t="s">
        <v>38</v>
      </c>
      <c r="AF2964" s="1" t="s">
        <v>38</v>
      </c>
      <c r="AG2964" t="s">
        <v>13526</v>
      </c>
      <c r="AH2964" t="s">
        <v>38</v>
      </c>
      <c r="AI2964" t="s">
        <v>13540</v>
      </c>
    </row>
    <row r="2965" spans="1:35" x14ac:dyDescent="0.25">
      <c r="A2965" s="1" t="s">
        <v>6020</v>
      </c>
      <c r="B2965" s="1" t="s">
        <v>30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s="1" t="s">
        <v>32</v>
      </c>
      <c r="I2965" s="1" t="s">
        <v>31</v>
      </c>
      <c r="J2965">
        <v>230</v>
      </c>
      <c r="K2965">
        <v>0</v>
      </c>
      <c r="L2965">
        <v>3</v>
      </c>
      <c r="M2965" s="1" t="s">
        <v>32</v>
      </c>
      <c r="N2965">
        <v>0</v>
      </c>
      <c r="O2965" s="1" t="s">
        <v>55</v>
      </c>
      <c r="P2965" s="1" t="s">
        <v>6021</v>
      </c>
      <c r="Q2965" s="1" t="s">
        <v>35</v>
      </c>
      <c r="R2965">
        <v>45</v>
      </c>
      <c r="S2965" s="1" t="s">
        <v>30</v>
      </c>
      <c r="T2965" s="1" t="s">
        <v>30</v>
      </c>
      <c r="U2965" s="1" t="s">
        <v>30</v>
      </c>
      <c r="V2965">
        <v>0</v>
      </c>
      <c r="W2965" s="1" t="s">
        <v>32</v>
      </c>
      <c r="X2965" s="1" t="s">
        <v>36</v>
      </c>
      <c r="Y2965" s="1" t="s">
        <v>58</v>
      </c>
      <c r="Z2965">
        <v>42</v>
      </c>
      <c r="AA2965">
        <v>1775</v>
      </c>
      <c r="AB2965" s="1" t="s">
        <v>13500</v>
      </c>
      <c r="AC2965" s="1" t="s">
        <v>13500</v>
      </c>
      <c r="AD2965" t="s">
        <v>13494</v>
      </c>
      <c r="AE2965" s="1" t="s">
        <v>38</v>
      </c>
      <c r="AF2965" s="1" t="s">
        <v>38</v>
      </c>
      <c r="AG2965" t="s">
        <v>13526</v>
      </c>
      <c r="AH2965" t="s">
        <v>38</v>
      </c>
      <c r="AI2965" t="s">
        <v>13540</v>
      </c>
    </row>
    <row r="2966" spans="1:35" x14ac:dyDescent="0.25">
      <c r="A2966" s="1" t="s">
        <v>6022</v>
      </c>
      <c r="B2966" s="1" t="s">
        <v>30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s="1" t="s">
        <v>32</v>
      </c>
      <c r="I2966" s="1" t="s">
        <v>31</v>
      </c>
      <c r="J2966">
        <v>227</v>
      </c>
      <c r="K2966">
        <v>0</v>
      </c>
      <c r="L2966">
        <v>3</v>
      </c>
      <c r="M2966" s="1" t="s">
        <v>30</v>
      </c>
      <c r="N2966">
        <v>30</v>
      </c>
      <c r="O2966" s="1" t="s">
        <v>83</v>
      </c>
      <c r="P2966" s="1" t="s">
        <v>6023</v>
      </c>
      <c r="Q2966" s="1" t="s">
        <v>42</v>
      </c>
      <c r="R2966">
        <v>35</v>
      </c>
      <c r="S2966" s="1" t="s">
        <v>30</v>
      </c>
      <c r="T2966" s="1" t="s">
        <v>30</v>
      </c>
      <c r="U2966" s="1" t="s">
        <v>30</v>
      </c>
      <c r="V2966">
        <v>0</v>
      </c>
      <c r="W2966" s="1" t="s">
        <v>32</v>
      </c>
      <c r="X2966" s="1" t="s">
        <v>43</v>
      </c>
      <c r="Y2966" s="1" t="s">
        <v>37</v>
      </c>
      <c r="Z2966">
        <v>33</v>
      </c>
      <c r="AA2966">
        <v>2002</v>
      </c>
      <c r="AB2966" s="1" t="s">
        <v>13500</v>
      </c>
      <c r="AC2966" s="1" t="s">
        <v>13500</v>
      </c>
      <c r="AD2966" t="s">
        <v>13494</v>
      </c>
      <c r="AE2966" s="1" t="s">
        <v>38</v>
      </c>
      <c r="AF2966" s="1" t="s">
        <v>38</v>
      </c>
      <c r="AG2966" t="s">
        <v>13526</v>
      </c>
      <c r="AH2966" t="s">
        <v>38</v>
      </c>
      <c r="AI2966" t="s">
        <v>13540</v>
      </c>
    </row>
    <row r="2967" spans="1:35" x14ac:dyDescent="0.25">
      <c r="A2967" s="1" t="s">
        <v>6024</v>
      </c>
      <c r="B2967" s="1" t="s">
        <v>30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s="1" t="s">
        <v>32</v>
      </c>
      <c r="I2967" s="1" t="s">
        <v>31</v>
      </c>
      <c r="J2967">
        <v>183</v>
      </c>
      <c r="K2967">
        <v>2</v>
      </c>
      <c r="L2967">
        <v>2</v>
      </c>
      <c r="M2967" s="1" t="s">
        <v>32</v>
      </c>
      <c r="N2967">
        <v>0</v>
      </c>
      <c r="O2967" s="1" t="s">
        <v>269</v>
      </c>
      <c r="P2967" s="1" t="s">
        <v>6025</v>
      </c>
      <c r="Q2967" s="1" t="s">
        <v>42</v>
      </c>
      <c r="R2967">
        <v>37</v>
      </c>
      <c r="S2967" s="1" t="s">
        <v>30</v>
      </c>
      <c r="T2967" s="1" t="s">
        <v>30</v>
      </c>
      <c r="U2967" s="1" t="s">
        <v>30</v>
      </c>
      <c r="V2967">
        <v>0</v>
      </c>
      <c r="W2967" s="1" t="s">
        <v>32</v>
      </c>
      <c r="X2967" s="1" t="s">
        <v>57</v>
      </c>
      <c r="Y2967" s="1" t="s">
        <v>58</v>
      </c>
      <c r="Z2967">
        <v>48</v>
      </c>
      <c r="AA2967">
        <v>3378</v>
      </c>
      <c r="AB2967" s="1" t="s">
        <v>13500</v>
      </c>
      <c r="AC2967" s="1" t="s">
        <v>13500</v>
      </c>
      <c r="AD2967" t="s">
        <v>13494</v>
      </c>
      <c r="AE2967" s="1" t="s">
        <v>38</v>
      </c>
      <c r="AF2967" s="1" t="s">
        <v>38</v>
      </c>
      <c r="AG2967" t="s">
        <v>13527</v>
      </c>
      <c r="AH2967" t="s">
        <v>38</v>
      </c>
      <c r="AI2967" t="s">
        <v>13540</v>
      </c>
    </row>
    <row r="2968" spans="1:35" x14ac:dyDescent="0.25">
      <c r="A2968" s="1" t="s">
        <v>6026</v>
      </c>
      <c r="B2968" s="1" t="s">
        <v>30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s="1" t="s">
        <v>32</v>
      </c>
      <c r="I2968" s="1" t="s">
        <v>31</v>
      </c>
      <c r="J2968">
        <v>56</v>
      </c>
      <c r="K2968">
        <v>2</v>
      </c>
      <c r="L2968">
        <v>0</v>
      </c>
      <c r="M2968" s="1" t="s">
        <v>30</v>
      </c>
      <c r="N2968">
        <v>0</v>
      </c>
      <c r="O2968" s="1" t="s">
        <v>159</v>
      </c>
      <c r="P2968" s="1" t="s">
        <v>6027</v>
      </c>
      <c r="Q2968" s="1" t="s">
        <v>35</v>
      </c>
      <c r="R2968">
        <v>50</v>
      </c>
      <c r="S2968" s="1" t="s">
        <v>30</v>
      </c>
      <c r="T2968" s="1" t="s">
        <v>30</v>
      </c>
      <c r="U2968" s="1" t="s">
        <v>30</v>
      </c>
      <c r="V2968">
        <v>0</v>
      </c>
      <c r="W2968" s="1" t="s">
        <v>30</v>
      </c>
      <c r="X2968" s="1" t="s">
        <v>36</v>
      </c>
      <c r="Y2968" s="1" t="s">
        <v>37</v>
      </c>
      <c r="Z2968">
        <v>9</v>
      </c>
      <c r="AA2968">
        <v>348</v>
      </c>
      <c r="AB2968" s="1" t="s">
        <v>13500</v>
      </c>
      <c r="AC2968" s="1" t="s">
        <v>13500</v>
      </c>
      <c r="AD2968" t="s">
        <v>13494</v>
      </c>
      <c r="AE2968" s="1" t="s">
        <v>38</v>
      </c>
      <c r="AF2968" s="1" t="s">
        <v>38</v>
      </c>
      <c r="AG2968" t="s">
        <v>13527</v>
      </c>
      <c r="AH2968" t="s">
        <v>38</v>
      </c>
      <c r="AI2968" t="s">
        <v>13539</v>
      </c>
    </row>
    <row r="2969" spans="1:35" x14ac:dyDescent="0.25">
      <c r="A2969" s="1" t="s">
        <v>6028</v>
      </c>
      <c r="B2969" s="1" t="s">
        <v>30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s="1" t="s">
        <v>32</v>
      </c>
      <c r="I2969" s="1" t="s">
        <v>31</v>
      </c>
      <c r="J2969">
        <v>126</v>
      </c>
      <c r="K2969">
        <v>1</v>
      </c>
      <c r="L2969">
        <v>0</v>
      </c>
      <c r="M2969" s="1" t="s">
        <v>30</v>
      </c>
      <c r="N2969">
        <v>0</v>
      </c>
      <c r="O2969" s="1" t="s">
        <v>33</v>
      </c>
      <c r="P2969" s="1" t="s">
        <v>6029</v>
      </c>
      <c r="Q2969" s="1" t="s">
        <v>42</v>
      </c>
      <c r="R2969">
        <v>33</v>
      </c>
      <c r="S2969" s="1" t="s">
        <v>30</v>
      </c>
      <c r="T2969" s="1" t="s">
        <v>30</v>
      </c>
      <c r="U2969" s="1" t="s">
        <v>30</v>
      </c>
      <c r="V2969">
        <v>0</v>
      </c>
      <c r="W2969" s="1" t="s">
        <v>30</v>
      </c>
      <c r="X2969" s="1" t="s">
        <v>43</v>
      </c>
      <c r="Y2969" s="1" t="s">
        <v>37</v>
      </c>
      <c r="Z2969">
        <v>11</v>
      </c>
      <c r="AA2969">
        <v>599</v>
      </c>
      <c r="AB2969" s="1" t="s">
        <v>13500</v>
      </c>
      <c r="AC2969" s="1" t="s">
        <v>13500</v>
      </c>
      <c r="AD2969" t="s">
        <v>13494</v>
      </c>
      <c r="AE2969" s="1" t="s">
        <v>38</v>
      </c>
      <c r="AF2969" s="1" t="s">
        <v>38</v>
      </c>
      <c r="AG2969" t="s">
        <v>13527</v>
      </c>
      <c r="AH2969" t="s">
        <v>38</v>
      </c>
      <c r="AI2969" t="s">
        <v>13540</v>
      </c>
    </row>
    <row r="2970" spans="1:35" x14ac:dyDescent="0.25">
      <c r="A2970" s="1" t="s">
        <v>6030</v>
      </c>
      <c r="B2970" s="1" t="s">
        <v>30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s="1" t="s">
        <v>32</v>
      </c>
      <c r="I2970" s="1" t="s">
        <v>31</v>
      </c>
      <c r="J2970">
        <v>345</v>
      </c>
      <c r="K2970">
        <v>1</v>
      </c>
      <c r="L2970">
        <v>0</v>
      </c>
      <c r="M2970" s="1" t="s">
        <v>30</v>
      </c>
      <c r="N2970">
        <v>0</v>
      </c>
      <c r="O2970" s="1" t="s">
        <v>77</v>
      </c>
      <c r="P2970" s="1" t="s">
        <v>6031</v>
      </c>
      <c r="Q2970" s="1" t="s">
        <v>42</v>
      </c>
      <c r="R2970">
        <v>42</v>
      </c>
      <c r="S2970" s="1" t="s">
        <v>30</v>
      </c>
      <c r="T2970" s="1" t="s">
        <v>30</v>
      </c>
      <c r="U2970" s="1" t="s">
        <v>30</v>
      </c>
      <c r="V2970">
        <v>0</v>
      </c>
      <c r="W2970" s="1" t="s">
        <v>30</v>
      </c>
      <c r="X2970" s="1" t="s">
        <v>43</v>
      </c>
      <c r="Y2970" s="1" t="s">
        <v>37</v>
      </c>
      <c r="Z2970">
        <v>11</v>
      </c>
      <c r="AA2970">
        <v>576</v>
      </c>
      <c r="AB2970" s="1" t="s">
        <v>13500</v>
      </c>
      <c r="AC2970" s="1" t="s">
        <v>13500</v>
      </c>
      <c r="AD2970" t="s">
        <v>13494</v>
      </c>
      <c r="AE2970" s="1" t="s">
        <v>38</v>
      </c>
      <c r="AF2970" s="1" t="s">
        <v>38</v>
      </c>
      <c r="AG2970" t="s">
        <v>13527</v>
      </c>
      <c r="AH2970" t="s">
        <v>38</v>
      </c>
      <c r="AI2970" t="s">
        <v>13540</v>
      </c>
    </row>
    <row r="2971" spans="1:35" x14ac:dyDescent="0.25">
      <c r="A2971" s="1" t="s">
        <v>6032</v>
      </c>
      <c r="B2971" s="1" t="s">
        <v>30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s="1" t="s">
        <v>32</v>
      </c>
      <c r="I2971" s="1" t="s">
        <v>31</v>
      </c>
      <c r="J2971">
        <v>377</v>
      </c>
      <c r="K2971">
        <v>1</v>
      </c>
      <c r="L2971">
        <v>0</v>
      </c>
      <c r="M2971" s="1" t="s">
        <v>30</v>
      </c>
      <c r="N2971">
        <v>0</v>
      </c>
      <c r="O2971" s="1" t="s">
        <v>269</v>
      </c>
      <c r="P2971" s="1" t="s">
        <v>6033</v>
      </c>
      <c r="Q2971" s="1" t="s">
        <v>35</v>
      </c>
      <c r="R2971">
        <v>58</v>
      </c>
      <c r="S2971" s="1" t="s">
        <v>30</v>
      </c>
      <c r="T2971" s="1" t="s">
        <v>30</v>
      </c>
      <c r="U2971" s="1" t="s">
        <v>30</v>
      </c>
      <c r="V2971">
        <v>0</v>
      </c>
      <c r="W2971" s="1" t="s">
        <v>30</v>
      </c>
      <c r="X2971" s="1" t="s">
        <v>57</v>
      </c>
      <c r="Y2971" s="1" t="s">
        <v>58</v>
      </c>
      <c r="Z2971">
        <v>13</v>
      </c>
      <c r="AA2971">
        <v>617</v>
      </c>
      <c r="AB2971" s="1" t="s">
        <v>13500</v>
      </c>
      <c r="AC2971" s="1" t="s">
        <v>13500</v>
      </c>
      <c r="AD2971" t="s">
        <v>13494</v>
      </c>
      <c r="AE2971" s="1" t="s">
        <v>38</v>
      </c>
      <c r="AF2971" s="1" t="s">
        <v>38</v>
      </c>
      <c r="AG2971" t="s">
        <v>13527</v>
      </c>
      <c r="AH2971" t="s">
        <v>38</v>
      </c>
      <c r="AI2971" t="s">
        <v>13540</v>
      </c>
    </row>
    <row r="2972" spans="1:35" x14ac:dyDescent="0.25">
      <c r="A2972" s="1" t="s">
        <v>6034</v>
      </c>
      <c r="B2972" s="1" t="s">
        <v>30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s="1" t="s">
        <v>32</v>
      </c>
      <c r="I2972" s="1" t="s">
        <v>46</v>
      </c>
      <c r="J2972">
        <v>0</v>
      </c>
      <c r="K2972">
        <v>0</v>
      </c>
      <c r="L2972">
        <v>0</v>
      </c>
      <c r="M2972" s="1" t="s">
        <v>30</v>
      </c>
      <c r="N2972">
        <v>0</v>
      </c>
      <c r="O2972" s="1" t="s">
        <v>55</v>
      </c>
      <c r="P2972" s="1" t="s">
        <v>6035</v>
      </c>
      <c r="Q2972" s="1" t="s">
        <v>35</v>
      </c>
      <c r="R2972">
        <v>35</v>
      </c>
      <c r="S2972" s="1" t="s">
        <v>30</v>
      </c>
      <c r="T2972" s="1" t="s">
        <v>30</v>
      </c>
      <c r="U2972" s="1" t="s">
        <v>30</v>
      </c>
      <c r="V2972">
        <v>0</v>
      </c>
      <c r="W2972" s="1" t="s">
        <v>30</v>
      </c>
      <c r="X2972" s="1" t="s">
        <v>43</v>
      </c>
      <c r="Y2972" s="1" t="s">
        <v>58</v>
      </c>
      <c r="Z2972">
        <v>10</v>
      </c>
      <c r="AA2972">
        <v>263</v>
      </c>
      <c r="AB2972" s="1" t="s">
        <v>13500</v>
      </c>
      <c r="AC2972" s="1" t="s">
        <v>13500</v>
      </c>
      <c r="AD2972" t="s">
        <v>13494</v>
      </c>
      <c r="AE2972" s="1" t="s">
        <v>38</v>
      </c>
      <c r="AF2972" s="1" t="s">
        <v>38</v>
      </c>
      <c r="AG2972" t="s">
        <v>13527</v>
      </c>
      <c r="AH2972" t="s">
        <v>38</v>
      </c>
      <c r="AI2972" t="s">
        <v>13539</v>
      </c>
    </row>
    <row r="2973" spans="1:35" x14ac:dyDescent="0.25">
      <c r="A2973" s="1" t="s">
        <v>6036</v>
      </c>
      <c r="B2973" s="1" t="s">
        <v>30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s="1" t="s">
        <v>32</v>
      </c>
      <c r="I2973" s="1" t="s">
        <v>31</v>
      </c>
      <c r="J2973">
        <v>69</v>
      </c>
      <c r="K2973">
        <v>1</v>
      </c>
      <c r="L2973">
        <v>9</v>
      </c>
      <c r="M2973" s="1" t="s">
        <v>32</v>
      </c>
      <c r="N2973">
        <v>0</v>
      </c>
      <c r="O2973" s="1" t="s">
        <v>269</v>
      </c>
      <c r="P2973" s="1" t="s">
        <v>6037</v>
      </c>
      <c r="Q2973" s="1" t="s">
        <v>35</v>
      </c>
      <c r="R2973">
        <v>69</v>
      </c>
      <c r="S2973" s="1" t="s">
        <v>30</v>
      </c>
      <c r="T2973" s="1" t="s">
        <v>32</v>
      </c>
      <c r="U2973" s="1" t="s">
        <v>30</v>
      </c>
      <c r="V2973">
        <v>0</v>
      </c>
      <c r="W2973" s="1" t="s">
        <v>32</v>
      </c>
      <c r="X2973" s="1" t="s">
        <v>43</v>
      </c>
      <c r="Y2973" s="1" t="s">
        <v>37</v>
      </c>
      <c r="Z2973">
        <v>33</v>
      </c>
      <c r="AA2973">
        <v>1488</v>
      </c>
      <c r="AB2973" s="1" t="s">
        <v>13500</v>
      </c>
      <c r="AC2973" s="1" t="s">
        <v>13500</v>
      </c>
      <c r="AD2973" t="s">
        <v>13496</v>
      </c>
      <c r="AE2973" s="1" t="s">
        <v>38</v>
      </c>
      <c r="AF2973" s="1" t="s">
        <v>38</v>
      </c>
      <c r="AG2973" t="s">
        <v>13526</v>
      </c>
      <c r="AH2973" t="s">
        <v>38</v>
      </c>
      <c r="AI2973" t="s">
        <v>13540</v>
      </c>
    </row>
    <row r="2974" spans="1:35" x14ac:dyDescent="0.25">
      <c r="A2974" s="1" t="s">
        <v>6038</v>
      </c>
      <c r="B2974" s="1" t="s">
        <v>30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s="1" t="s">
        <v>32</v>
      </c>
      <c r="I2974" s="1" t="s">
        <v>31</v>
      </c>
      <c r="J2974">
        <v>29</v>
      </c>
      <c r="K2974">
        <v>0</v>
      </c>
      <c r="L2974">
        <v>0</v>
      </c>
      <c r="M2974" s="1" t="s">
        <v>30</v>
      </c>
      <c r="N2974">
        <v>0</v>
      </c>
      <c r="O2974" s="1" t="s">
        <v>436</v>
      </c>
      <c r="P2974" s="1" t="s">
        <v>6039</v>
      </c>
      <c r="Q2974" s="1" t="s">
        <v>42</v>
      </c>
      <c r="R2974">
        <v>60</v>
      </c>
      <c r="S2974" s="1" t="s">
        <v>30</v>
      </c>
      <c r="T2974" s="1" t="s">
        <v>30</v>
      </c>
      <c r="U2974" s="1" t="s">
        <v>30</v>
      </c>
      <c r="V2974">
        <v>0</v>
      </c>
      <c r="W2974" s="1" t="s">
        <v>30</v>
      </c>
      <c r="X2974" s="1" t="s">
        <v>57</v>
      </c>
      <c r="Y2974" s="1" t="s">
        <v>58</v>
      </c>
      <c r="Z2974">
        <v>7</v>
      </c>
      <c r="AA2974">
        <v>101</v>
      </c>
      <c r="AB2974" s="1" t="s">
        <v>13500</v>
      </c>
      <c r="AC2974" s="1" t="s">
        <v>13500</v>
      </c>
      <c r="AD2974" t="s">
        <v>13494</v>
      </c>
      <c r="AE2974" s="1" t="s">
        <v>38</v>
      </c>
      <c r="AF2974" s="1" t="s">
        <v>38</v>
      </c>
      <c r="AG2974" t="s">
        <v>13527</v>
      </c>
      <c r="AH2974" t="s">
        <v>38</v>
      </c>
      <c r="AI2974" t="s">
        <v>13539</v>
      </c>
    </row>
    <row r="2975" spans="1:35" x14ac:dyDescent="0.25">
      <c r="A2975" s="1" t="s">
        <v>6040</v>
      </c>
      <c r="B2975" s="1" t="s">
        <v>30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s="1" t="s">
        <v>32</v>
      </c>
      <c r="I2975" s="1" t="s">
        <v>46</v>
      </c>
      <c r="J2975">
        <v>0</v>
      </c>
      <c r="K2975">
        <v>0</v>
      </c>
      <c r="L2975">
        <v>4</v>
      </c>
      <c r="M2975" s="1" t="s">
        <v>32</v>
      </c>
      <c r="N2975">
        <v>0</v>
      </c>
      <c r="O2975" s="1" t="s">
        <v>197</v>
      </c>
      <c r="P2975" s="1" t="s">
        <v>6041</v>
      </c>
      <c r="Q2975" s="1" t="s">
        <v>42</v>
      </c>
      <c r="R2975">
        <v>40</v>
      </c>
      <c r="S2975" s="1" t="s">
        <v>30</v>
      </c>
      <c r="T2975" s="1" t="s">
        <v>30</v>
      </c>
      <c r="U2975" s="1" t="s">
        <v>30</v>
      </c>
      <c r="V2975">
        <v>0</v>
      </c>
      <c r="W2975" s="1" t="s">
        <v>32</v>
      </c>
      <c r="X2975" s="1" t="s">
        <v>43</v>
      </c>
      <c r="Y2975" s="1" t="s">
        <v>58</v>
      </c>
      <c r="Z2975">
        <v>33</v>
      </c>
      <c r="AA2975">
        <v>1073</v>
      </c>
      <c r="AB2975" s="1" t="s">
        <v>13500</v>
      </c>
      <c r="AC2975" s="1" t="s">
        <v>13500</v>
      </c>
      <c r="AD2975" t="s">
        <v>13494</v>
      </c>
      <c r="AE2975" s="1" t="s">
        <v>38</v>
      </c>
      <c r="AF2975" s="1" t="s">
        <v>38</v>
      </c>
      <c r="AG2975" t="s">
        <v>13526</v>
      </c>
      <c r="AH2975" t="s">
        <v>38</v>
      </c>
      <c r="AI2975" t="s">
        <v>13539</v>
      </c>
    </row>
    <row r="2976" spans="1:35" x14ac:dyDescent="0.25">
      <c r="A2976" s="1" t="s">
        <v>6042</v>
      </c>
      <c r="B2976" s="1" t="s">
        <v>30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s="1" t="s">
        <v>32</v>
      </c>
      <c r="I2976" s="1" t="s">
        <v>31</v>
      </c>
      <c r="J2976">
        <v>9</v>
      </c>
      <c r="K2976">
        <v>0</v>
      </c>
      <c r="L2976">
        <v>0</v>
      </c>
      <c r="M2976" s="1" t="s">
        <v>30</v>
      </c>
      <c r="N2976">
        <v>0</v>
      </c>
      <c r="O2976" s="1" t="s">
        <v>52</v>
      </c>
      <c r="P2976" s="1" t="s">
        <v>6043</v>
      </c>
      <c r="Q2976" s="1" t="s">
        <v>35</v>
      </c>
      <c r="R2976">
        <v>56</v>
      </c>
      <c r="S2976" s="1" t="s">
        <v>30</v>
      </c>
      <c r="T2976" s="1" t="s">
        <v>30</v>
      </c>
      <c r="U2976" s="1" t="s">
        <v>30</v>
      </c>
      <c r="V2976">
        <v>0</v>
      </c>
      <c r="W2976" s="1" t="s">
        <v>30</v>
      </c>
      <c r="X2976" s="1" t="s">
        <v>36</v>
      </c>
      <c r="Y2976" s="1" t="s">
        <v>58</v>
      </c>
      <c r="Z2976">
        <v>12</v>
      </c>
      <c r="AA2976">
        <v>37</v>
      </c>
      <c r="AB2976" s="1" t="s">
        <v>13500</v>
      </c>
      <c r="AC2976" s="1" t="s">
        <v>13500</v>
      </c>
      <c r="AD2976" t="s">
        <v>13494</v>
      </c>
      <c r="AE2976" s="1" t="s">
        <v>38</v>
      </c>
      <c r="AF2976" s="1" t="s">
        <v>38</v>
      </c>
      <c r="AG2976" t="s">
        <v>13527</v>
      </c>
      <c r="AH2976" t="s">
        <v>38</v>
      </c>
      <c r="AI2976" t="s">
        <v>13538</v>
      </c>
    </row>
    <row r="2977" spans="1:35" x14ac:dyDescent="0.25">
      <c r="A2977" s="1" t="s">
        <v>6044</v>
      </c>
      <c r="B2977" s="1" t="s">
        <v>30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s="1" t="s">
        <v>32</v>
      </c>
      <c r="I2977" s="1" t="s">
        <v>31</v>
      </c>
      <c r="J2977">
        <v>160</v>
      </c>
      <c r="K2977">
        <v>1</v>
      </c>
      <c r="L2977">
        <v>0</v>
      </c>
      <c r="M2977" s="1" t="s">
        <v>30</v>
      </c>
      <c r="N2977">
        <v>0</v>
      </c>
      <c r="O2977" s="1" t="s">
        <v>166</v>
      </c>
      <c r="P2977" s="1" t="s">
        <v>6045</v>
      </c>
      <c r="Q2977" s="1" t="s">
        <v>35</v>
      </c>
      <c r="R2977">
        <v>45</v>
      </c>
      <c r="S2977" s="1" t="s">
        <v>30</v>
      </c>
      <c r="T2977" s="1" t="s">
        <v>30</v>
      </c>
      <c r="U2977" s="1" t="s">
        <v>30</v>
      </c>
      <c r="V2977">
        <v>0</v>
      </c>
      <c r="W2977" s="1" t="s">
        <v>30</v>
      </c>
      <c r="X2977" s="1" t="s">
        <v>57</v>
      </c>
      <c r="Y2977" s="1" t="s">
        <v>37</v>
      </c>
      <c r="Z2977">
        <v>12</v>
      </c>
      <c r="AA2977">
        <v>801</v>
      </c>
      <c r="AB2977" s="1" t="s">
        <v>13500</v>
      </c>
      <c r="AC2977" s="1" t="s">
        <v>13500</v>
      </c>
      <c r="AD2977" t="s">
        <v>13494</v>
      </c>
      <c r="AE2977" s="1" t="s">
        <v>38</v>
      </c>
      <c r="AF2977" s="1" t="s">
        <v>38</v>
      </c>
      <c r="AG2977" t="s">
        <v>13527</v>
      </c>
      <c r="AH2977" t="s">
        <v>38</v>
      </c>
      <c r="AI2977" t="s">
        <v>13540</v>
      </c>
    </row>
    <row r="2978" spans="1:35" x14ac:dyDescent="0.25">
      <c r="A2978" s="1" t="s">
        <v>6046</v>
      </c>
      <c r="B2978" s="1" t="s">
        <v>30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s="1" t="s">
        <v>32</v>
      </c>
      <c r="I2978" s="1" t="s">
        <v>31</v>
      </c>
      <c r="J2978">
        <v>18</v>
      </c>
      <c r="K2978">
        <v>1</v>
      </c>
      <c r="L2978">
        <v>2</v>
      </c>
      <c r="M2978" s="1" t="s">
        <v>32</v>
      </c>
      <c r="N2978">
        <v>0</v>
      </c>
      <c r="O2978" s="1" t="s">
        <v>272</v>
      </c>
      <c r="P2978" s="1" t="s">
        <v>6047</v>
      </c>
      <c r="Q2978" s="1" t="s">
        <v>42</v>
      </c>
      <c r="R2978">
        <v>48</v>
      </c>
      <c r="S2978" s="1" t="s">
        <v>30</v>
      </c>
      <c r="T2978" s="1" t="s">
        <v>30</v>
      </c>
      <c r="U2978" s="1" t="s">
        <v>30</v>
      </c>
      <c r="V2978">
        <v>0</v>
      </c>
      <c r="W2978" s="1" t="s">
        <v>32</v>
      </c>
      <c r="X2978" s="1" t="s">
        <v>57</v>
      </c>
      <c r="Y2978" s="1" t="s">
        <v>58</v>
      </c>
      <c r="Z2978">
        <v>29</v>
      </c>
      <c r="AA2978">
        <v>177</v>
      </c>
      <c r="AB2978" s="1" t="s">
        <v>13500</v>
      </c>
      <c r="AC2978" s="1" t="s">
        <v>13500</v>
      </c>
      <c r="AD2978" t="s">
        <v>13494</v>
      </c>
      <c r="AE2978" s="1" t="s">
        <v>38</v>
      </c>
      <c r="AF2978" s="1" t="s">
        <v>38</v>
      </c>
      <c r="AG2978" t="s">
        <v>13527</v>
      </c>
      <c r="AH2978" t="s">
        <v>38</v>
      </c>
      <c r="AI2978" t="s">
        <v>13538</v>
      </c>
    </row>
    <row r="2979" spans="1:35" x14ac:dyDescent="0.25">
      <c r="A2979" s="1" t="s">
        <v>6048</v>
      </c>
      <c r="B2979" s="1" t="s">
        <v>30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s="1" t="s">
        <v>32</v>
      </c>
      <c r="I2979" s="1" t="s">
        <v>31</v>
      </c>
      <c r="J2979">
        <v>33</v>
      </c>
      <c r="K2979">
        <v>0</v>
      </c>
      <c r="L2979">
        <v>10</v>
      </c>
      <c r="M2979" s="1" t="s">
        <v>32</v>
      </c>
      <c r="N2979">
        <v>0</v>
      </c>
      <c r="O2979" s="1" t="s">
        <v>211</v>
      </c>
      <c r="P2979" s="1" t="s">
        <v>6049</v>
      </c>
      <c r="Q2979" s="1" t="s">
        <v>42</v>
      </c>
      <c r="R2979">
        <v>28</v>
      </c>
      <c r="S2979" s="1" t="s">
        <v>32</v>
      </c>
      <c r="T2979" s="1" t="s">
        <v>30</v>
      </c>
      <c r="U2979" s="1" t="s">
        <v>30</v>
      </c>
      <c r="V2979">
        <v>0</v>
      </c>
      <c r="W2979" s="1" t="s">
        <v>30</v>
      </c>
      <c r="X2979" s="1" t="s">
        <v>36</v>
      </c>
      <c r="Y2979" s="1" t="s">
        <v>37</v>
      </c>
      <c r="Z2979">
        <v>27</v>
      </c>
      <c r="AA2979">
        <v>460</v>
      </c>
      <c r="AB2979" s="1" t="s">
        <v>13500</v>
      </c>
      <c r="AC2979" s="1" t="s">
        <v>13500</v>
      </c>
      <c r="AD2979" t="s">
        <v>13495</v>
      </c>
      <c r="AE2979" s="1" t="s">
        <v>38</v>
      </c>
      <c r="AF2979" s="1" t="s">
        <v>38</v>
      </c>
      <c r="AG2979" t="s">
        <v>13526</v>
      </c>
      <c r="AH2979" t="s">
        <v>38</v>
      </c>
      <c r="AI2979" t="s">
        <v>13539</v>
      </c>
    </row>
    <row r="2980" spans="1:35" x14ac:dyDescent="0.25">
      <c r="A2980" s="1" t="s">
        <v>6050</v>
      </c>
      <c r="B2980" s="1" t="s">
        <v>30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s="1" t="s">
        <v>32</v>
      </c>
      <c r="I2980" s="1" t="s">
        <v>31</v>
      </c>
      <c r="J2980">
        <v>179</v>
      </c>
      <c r="K2980">
        <v>1</v>
      </c>
      <c r="L2980">
        <v>7</v>
      </c>
      <c r="M2980" s="1" t="s">
        <v>32</v>
      </c>
      <c r="N2980">
        <v>0</v>
      </c>
      <c r="O2980" s="1" t="s">
        <v>375</v>
      </c>
      <c r="P2980" s="1" t="s">
        <v>6051</v>
      </c>
      <c r="Q2980" s="1" t="s">
        <v>35</v>
      </c>
      <c r="R2980">
        <v>77</v>
      </c>
      <c r="S2980" s="1" t="s">
        <v>30</v>
      </c>
      <c r="T2980" s="1" t="s">
        <v>32</v>
      </c>
      <c r="U2980" s="1" t="s">
        <v>30</v>
      </c>
      <c r="V2980">
        <v>0</v>
      </c>
      <c r="W2980" s="1" t="s">
        <v>30</v>
      </c>
      <c r="X2980" s="1" t="s">
        <v>36</v>
      </c>
      <c r="Y2980" s="1" t="s">
        <v>37</v>
      </c>
      <c r="Z2980">
        <v>44</v>
      </c>
      <c r="AA2980">
        <v>2520</v>
      </c>
      <c r="AB2980" s="1" t="s">
        <v>13500</v>
      </c>
      <c r="AC2980" s="1" t="s">
        <v>13500</v>
      </c>
      <c r="AD2980" t="s">
        <v>13496</v>
      </c>
      <c r="AE2980" s="1" t="s">
        <v>38</v>
      </c>
      <c r="AF2980" s="1" t="s">
        <v>38</v>
      </c>
      <c r="AG2980" t="s">
        <v>13526</v>
      </c>
      <c r="AH2980" t="s">
        <v>38</v>
      </c>
      <c r="AI2980" t="s">
        <v>13540</v>
      </c>
    </row>
    <row r="2981" spans="1:35" x14ac:dyDescent="0.25">
      <c r="A2981" s="1" t="s">
        <v>6052</v>
      </c>
      <c r="B2981" s="1" t="s">
        <v>30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s="1" t="s">
        <v>32</v>
      </c>
      <c r="I2981" s="1" t="s">
        <v>31</v>
      </c>
      <c r="J2981">
        <v>118</v>
      </c>
      <c r="K2981">
        <v>2</v>
      </c>
      <c r="L2981">
        <v>3</v>
      </c>
      <c r="M2981" s="1" t="s">
        <v>32</v>
      </c>
      <c r="N2981">
        <v>0</v>
      </c>
      <c r="O2981" s="1" t="s">
        <v>122</v>
      </c>
      <c r="P2981" s="1" t="s">
        <v>6053</v>
      </c>
      <c r="Q2981" s="1" t="s">
        <v>35</v>
      </c>
      <c r="R2981">
        <v>47</v>
      </c>
      <c r="S2981" s="1" t="s">
        <v>30</v>
      </c>
      <c r="T2981" s="1" t="s">
        <v>30</v>
      </c>
      <c r="U2981" s="1" t="s">
        <v>30</v>
      </c>
      <c r="V2981">
        <v>0</v>
      </c>
      <c r="W2981" s="1" t="s">
        <v>30</v>
      </c>
      <c r="X2981" s="1" t="s">
        <v>43</v>
      </c>
      <c r="Y2981" s="1" t="s">
        <v>58</v>
      </c>
      <c r="Z2981">
        <v>34</v>
      </c>
      <c r="AA2981">
        <v>1514</v>
      </c>
      <c r="AB2981" s="1" t="s">
        <v>13500</v>
      </c>
      <c r="AC2981" s="1" t="s">
        <v>13500</v>
      </c>
      <c r="AD2981" t="s">
        <v>13494</v>
      </c>
      <c r="AE2981" s="1" t="s">
        <v>38</v>
      </c>
      <c r="AF2981" s="1" t="s">
        <v>38</v>
      </c>
      <c r="AG2981" t="s">
        <v>13526</v>
      </c>
      <c r="AH2981" t="s">
        <v>38</v>
      </c>
      <c r="AI2981" t="s">
        <v>13540</v>
      </c>
    </row>
    <row r="2982" spans="1:35" x14ac:dyDescent="0.25">
      <c r="A2982" s="1" t="s">
        <v>6054</v>
      </c>
      <c r="B2982" s="1" t="s">
        <v>30</v>
      </c>
      <c r="C2982">
        <v>2</v>
      </c>
      <c r="D2982">
        <v>6</v>
      </c>
      <c r="E2982">
        <v>17</v>
      </c>
      <c r="F2982">
        <v>8</v>
      </c>
      <c r="G2982">
        <v>27.2</v>
      </c>
      <c r="H2982" s="1" t="s">
        <v>32</v>
      </c>
      <c r="I2982" s="1" t="s">
        <v>31</v>
      </c>
      <c r="J2982">
        <v>14</v>
      </c>
      <c r="K2982">
        <v>2</v>
      </c>
      <c r="L2982">
        <v>0</v>
      </c>
      <c r="M2982" s="1" t="s">
        <v>30</v>
      </c>
      <c r="N2982">
        <v>0</v>
      </c>
      <c r="O2982" s="1" t="s">
        <v>600</v>
      </c>
      <c r="P2982" s="1" t="s">
        <v>6055</v>
      </c>
      <c r="Q2982" s="1" t="s">
        <v>42</v>
      </c>
      <c r="R2982">
        <v>34</v>
      </c>
      <c r="S2982" s="1" t="s">
        <v>30</v>
      </c>
      <c r="T2982" s="1" t="s">
        <v>30</v>
      </c>
      <c r="U2982" s="1" t="s">
        <v>30</v>
      </c>
      <c r="V2982">
        <v>0</v>
      </c>
      <c r="W2982" s="1" t="s">
        <v>30</v>
      </c>
      <c r="X2982" s="1" t="s">
        <v>36</v>
      </c>
      <c r="Y2982" s="1" t="s">
        <v>58</v>
      </c>
      <c r="Z2982">
        <v>8</v>
      </c>
      <c r="AA2982">
        <v>17</v>
      </c>
      <c r="AB2982" s="1" t="s">
        <v>13500</v>
      </c>
      <c r="AC2982" s="1" t="s">
        <v>13500</v>
      </c>
      <c r="AD2982" t="s">
        <v>13494</v>
      </c>
      <c r="AE2982" s="1" t="s">
        <v>38</v>
      </c>
      <c r="AF2982" s="1" t="s">
        <v>38</v>
      </c>
      <c r="AG2982" t="s">
        <v>13527</v>
      </c>
      <c r="AH2982" t="s">
        <v>38</v>
      </c>
      <c r="AI2982" t="s">
        <v>13538</v>
      </c>
    </row>
    <row r="2983" spans="1:35" x14ac:dyDescent="0.25">
      <c r="A2983" s="1" t="s">
        <v>6056</v>
      </c>
      <c r="B2983" s="1" t="s">
        <v>30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s="1" t="s">
        <v>32</v>
      </c>
      <c r="I2983" s="1" t="s">
        <v>31</v>
      </c>
      <c r="J2983">
        <v>70</v>
      </c>
      <c r="K2983">
        <v>0</v>
      </c>
      <c r="L2983">
        <v>0</v>
      </c>
      <c r="M2983" s="1" t="s">
        <v>30</v>
      </c>
      <c r="N2983">
        <v>0</v>
      </c>
      <c r="O2983" s="1" t="s">
        <v>153</v>
      </c>
      <c r="P2983" s="1" t="s">
        <v>6057</v>
      </c>
      <c r="Q2983" s="1" t="s">
        <v>42</v>
      </c>
      <c r="R2983">
        <v>46</v>
      </c>
      <c r="S2983" s="1" t="s">
        <v>30</v>
      </c>
      <c r="T2983" s="1" t="s">
        <v>30</v>
      </c>
      <c r="U2983" s="1" t="s">
        <v>30</v>
      </c>
      <c r="V2983">
        <v>0</v>
      </c>
      <c r="W2983" s="1" t="s">
        <v>30</v>
      </c>
      <c r="X2983" s="1" t="s">
        <v>36</v>
      </c>
      <c r="Y2983" s="1" t="s">
        <v>58</v>
      </c>
      <c r="Z2983">
        <v>7</v>
      </c>
      <c r="AA2983">
        <v>74</v>
      </c>
      <c r="AB2983" s="1" t="s">
        <v>13500</v>
      </c>
      <c r="AC2983" s="1" t="s">
        <v>13500</v>
      </c>
      <c r="AD2983" t="s">
        <v>13494</v>
      </c>
      <c r="AE2983" s="1" t="s">
        <v>38</v>
      </c>
      <c r="AF2983" s="1" t="s">
        <v>38</v>
      </c>
      <c r="AG2983" t="s">
        <v>13527</v>
      </c>
      <c r="AH2983" t="s">
        <v>38</v>
      </c>
      <c r="AI2983" t="s">
        <v>13539</v>
      </c>
    </row>
    <row r="2984" spans="1:35" x14ac:dyDescent="0.25">
      <c r="A2984" s="1" t="s">
        <v>6058</v>
      </c>
      <c r="B2984" s="1" t="s">
        <v>30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s="1" t="s">
        <v>32</v>
      </c>
      <c r="I2984" s="1" t="s">
        <v>31</v>
      </c>
      <c r="J2984">
        <v>46</v>
      </c>
      <c r="K2984">
        <v>1</v>
      </c>
      <c r="L2984">
        <v>1</v>
      </c>
      <c r="M2984" s="1" t="s">
        <v>32</v>
      </c>
      <c r="N2984">
        <v>0</v>
      </c>
      <c r="O2984" s="1" t="s">
        <v>176</v>
      </c>
      <c r="P2984" s="1" t="s">
        <v>6059</v>
      </c>
      <c r="Q2984" s="1" t="s">
        <v>35</v>
      </c>
      <c r="R2984">
        <v>63</v>
      </c>
      <c r="S2984" s="1" t="s">
        <v>30</v>
      </c>
      <c r="T2984" s="1" t="s">
        <v>30</v>
      </c>
      <c r="U2984" s="1" t="s">
        <v>30</v>
      </c>
      <c r="V2984">
        <v>0</v>
      </c>
      <c r="W2984" s="1" t="s">
        <v>30</v>
      </c>
      <c r="X2984" s="1" t="s">
        <v>43</v>
      </c>
      <c r="Y2984" s="1" t="s">
        <v>37</v>
      </c>
      <c r="Z2984">
        <v>60</v>
      </c>
      <c r="AA2984">
        <v>1219</v>
      </c>
      <c r="AB2984" s="1" t="s">
        <v>13500</v>
      </c>
      <c r="AC2984" s="1" t="s">
        <v>13500</v>
      </c>
      <c r="AD2984" t="s">
        <v>13494</v>
      </c>
      <c r="AE2984" s="1" t="s">
        <v>38</v>
      </c>
      <c r="AF2984" s="1" t="s">
        <v>38</v>
      </c>
      <c r="AG2984" t="s">
        <v>13527</v>
      </c>
      <c r="AH2984" t="s">
        <v>38</v>
      </c>
      <c r="AI2984" t="s">
        <v>13539</v>
      </c>
    </row>
    <row r="2985" spans="1:35" x14ac:dyDescent="0.25">
      <c r="A2985" s="1" t="s">
        <v>6060</v>
      </c>
      <c r="B2985" s="1" t="s">
        <v>30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s="1" t="s">
        <v>32</v>
      </c>
      <c r="I2985" s="1" t="s">
        <v>31</v>
      </c>
      <c r="J2985">
        <v>270</v>
      </c>
      <c r="K2985">
        <v>1</v>
      </c>
      <c r="L2985">
        <v>4</v>
      </c>
      <c r="M2985" s="1" t="s">
        <v>32</v>
      </c>
      <c r="N2985">
        <v>0</v>
      </c>
      <c r="O2985" s="1" t="s">
        <v>166</v>
      </c>
      <c r="P2985" s="1" t="s">
        <v>6061</v>
      </c>
      <c r="Q2985" s="1" t="s">
        <v>42</v>
      </c>
      <c r="R2985">
        <v>62</v>
      </c>
      <c r="S2985" s="1" t="s">
        <v>30</v>
      </c>
      <c r="T2985" s="1" t="s">
        <v>30</v>
      </c>
      <c r="U2985" s="1" t="s">
        <v>30</v>
      </c>
      <c r="V2985">
        <v>0</v>
      </c>
      <c r="W2985" s="1" t="s">
        <v>32</v>
      </c>
      <c r="X2985" s="1" t="s">
        <v>57</v>
      </c>
      <c r="Y2985" s="1" t="s">
        <v>37</v>
      </c>
      <c r="Z2985">
        <v>38</v>
      </c>
      <c r="AA2985">
        <v>2715</v>
      </c>
      <c r="AB2985" s="1" t="s">
        <v>13500</v>
      </c>
      <c r="AC2985" s="1" t="s">
        <v>13500</v>
      </c>
      <c r="AD2985" t="s">
        <v>13494</v>
      </c>
      <c r="AE2985" s="1" t="s">
        <v>38</v>
      </c>
      <c r="AF2985" s="1" t="s">
        <v>38</v>
      </c>
      <c r="AG2985" t="s">
        <v>13526</v>
      </c>
      <c r="AH2985" t="s">
        <v>38</v>
      </c>
      <c r="AI2985" t="s">
        <v>13540</v>
      </c>
    </row>
    <row r="2986" spans="1:35" x14ac:dyDescent="0.25">
      <c r="A2986" s="1" t="s">
        <v>6062</v>
      </c>
      <c r="B2986" s="1" t="s">
        <v>30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s="1" t="s">
        <v>32</v>
      </c>
      <c r="I2986" s="1" t="s">
        <v>31</v>
      </c>
      <c r="J2986">
        <v>160</v>
      </c>
      <c r="K2986">
        <v>1</v>
      </c>
      <c r="L2986">
        <v>24</v>
      </c>
      <c r="M2986" s="1" t="s">
        <v>32</v>
      </c>
      <c r="N2986">
        <v>0</v>
      </c>
      <c r="O2986" s="1" t="s">
        <v>179</v>
      </c>
      <c r="P2986" s="1" t="s">
        <v>6063</v>
      </c>
      <c r="Q2986" s="1" t="s">
        <v>42</v>
      </c>
      <c r="R2986">
        <v>26</v>
      </c>
      <c r="S2986" s="1" t="s">
        <v>32</v>
      </c>
      <c r="T2986" s="1" t="s">
        <v>30</v>
      </c>
      <c r="U2986" s="1" t="s">
        <v>30</v>
      </c>
      <c r="V2986">
        <v>0</v>
      </c>
      <c r="W2986" s="1" t="s">
        <v>30</v>
      </c>
      <c r="X2986" s="1" t="s">
        <v>36</v>
      </c>
      <c r="Y2986" s="1" t="s">
        <v>37</v>
      </c>
      <c r="Z2986">
        <v>22</v>
      </c>
      <c r="AA2986">
        <v>900</v>
      </c>
      <c r="AB2986" s="1" t="s">
        <v>13500</v>
      </c>
      <c r="AC2986" s="1" t="s">
        <v>13500</v>
      </c>
      <c r="AD2986" t="s">
        <v>13495</v>
      </c>
      <c r="AE2986" s="1" t="s">
        <v>38</v>
      </c>
      <c r="AF2986" s="1" t="s">
        <v>38</v>
      </c>
      <c r="AG2986" t="s">
        <v>13526</v>
      </c>
      <c r="AH2986" t="s">
        <v>38</v>
      </c>
      <c r="AI2986" t="s">
        <v>13540</v>
      </c>
    </row>
    <row r="2987" spans="1:35" x14ac:dyDescent="0.25">
      <c r="A2987" s="1" t="s">
        <v>6064</v>
      </c>
      <c r="B2987" s="1" t="s">
        <v>30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s="1" t="s">
        <v>32</v>
      </c>
      <c r="I2987" s="1" t="s">
        <v>31</v>
      </c>
      <c r="J2987">
        <v>203</v>
      </c>
      <c r="K2987">
        <v>1</v>
      </c>
      <c r="L2987">
        <v>1</v>
      </c>
      <c r="M2987" s="1" t="s">
        <v>32</v>
      </c>
      <c r="N2987">
        <v>0</v>
      </c>
      <c r="O2987" s="1" t="s">
        <v>122</v>
      </c>
      <c r="P2987" s="1" t="s">
        <v>6065</v>
      </c>
      <c r="Q2987" s="1" t="s">
        <v>42</v>
      </c>
      <c r="R2987">
        <v>69</v>
      </c>
      <c r="S2987" s="1" t="s">
        <v>30</v>
      </c>
      <c r="T2987" s="1" t="s">
        <v>32</v>
      </c>
      <c r="U2987" s="1" t="s">
        <v>30</v>
      </c>
      <c r="V2987">
        <v>0</v>
      </c>
      <c r="W2987" s="1" t="s">
        <v>30</v>
      </c>
      <c r="X2987" s="1" t="s">
        <v>36</v>
      </c>
      <c r="Y2987" s="1" t="s">
        <v>37</v>
      </c>
      <c r="Z2987">
        <v>59</v>
      </c>
      <c r="AA2987">
        <v>3698</v>
      </c>
      <c r="AB2987" s="1" t="s">
        <v>13500</v>
      </c>
      <c r="AC2987" s="1" t="s">
        <v>13500</v>
      </c>
      <c r="AD2987" t="s">
        <v>13496</v>
      </c>
      <c r="AE2987" s="1" t="s">
        <v>38</v>
      </c>
      <c r="AF2987" s="1" t="s">
        <v>38</v>
      </c>
      <c r="AG2987" t="s">
        <v>13527</v>
      </c>
      <c r="AH2987" t="s">
        <v>38</v>
      </c>
      <c r="AI2987" t="s">
        <v>13540</v>
      </c>
    </row>
    <row r="2988" spans="1:35" x14ac:dyDescent="0.25">
      <c r="A2988" s="1" t="s">
        <v>6066</v>
      </c>
      <c r="B2988" s="1" t="s">
        <v>30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s="1" t="s">
        <v>32</v>
      </c>
      <c r="I2988" s="1" t="s">
        <v>46</v>
      </c>
      <c r="J2988">
        <v>0</v>
      </c>
      <c r="K2988">
        <v>2</v>
      </c>
      <c r="L2988">
        <v>10</v>
      </c>
      <c r="M2988" s="1" t="s">
        <v>30</v>
      </c>
      <c r="N2988">
        <v>42</v>
      </c>
      <c r="O2988" s="1" t="s">
        <v>171</v>
      </c>
      <c r="P2988" s="1" t="s">
        <v>6067</v>
      </c>
      <c r="Q2988" s="1" t="s">
        <v>35</v>
      </c>
      <c r="R2988">
        <v>21</v>
      </c>
      <c r="S2988" s="1" t="s">
        <v>32</v>
      </c>
      <c r="T2988" s="1" t="s">
        <v>30</v>
      </c>
      <c r="U2988" s="1" t="s">
        <v>30</v>
      </c>
      <c r="V2988">
        <v>0</v>
      </c>
      <c r="W2988" s="1" t="s">
        <v>32</v>
      </c>
      <c r="X2988" s="1" t="s">
        <v>36</v>
      </c>
      <c r="Y2988" s="1" t="s">
        <v>37</v>
      </c>
      <c r="Z2988">
        <v>22</v>
      </c>
      <c r="AA2988">
        <v>254</v>
      </c>
      <c r="AB2988" s="1" t="s">
        <v>13500</v>
      </c>
      <c r="AC2988" s="1" t="s">
        <v>13500</v>
      </c>
      <c r="AD2988" t="s">
        <v>13495</v>
      </c>
      <c r="AE2988" s="1" t="s">
        <v>38</v>
      </c>
      <c r="AF2988" s="1" t="s">
        <v>38</v>
      </c>
      <c r="AG2988" t="s">
        <v>13526</v>
      </c>
      <c r="AH2988" t="s">
        <v>38</v>
      </c>
      <c r="AI2988" t="s">
        <v>13539</v>
      </c>
    </row>
    <row r="2989" spans="1:35" x14ac:dyDescent="0.25">
      <c r="A2989" s="1" t="s">
        <v>6068</v>
      </c>
      <c r="B2989" s="1" t="s">
        <v>30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s="1" t="s">
        <v>32</v>
      </c>
      <c r="I2989" s="1" t="s">
        <v>31</v>
      </c>
      <c r="J2989">
        <v>13</v>
      </c>
      <c r="K2989">
        <v>2</v>
      </c>
      <c r="L2989">
        <v>7</v>
      </c>
      <c r="M2989" s="1" t="s">
        <v>32</v>
      </c>
      <c r="N2989">
        <v>0</v>
      </c>
      <c r="O2989" s="1" t="s">
        <v>52</v>
      </c>
      <c r="P2989" s="1" t="s">
        <v>6069</v>
      </c>
      <c r="Q2989" s="1" t="s">
        <v>42</v>
      </c>
      <c r="R2989">
        <v>66</v>
      </c>
      <c r="S2989" s="1" t="s">
        <v>30</v>
      </c>
      <c r="T2989" s="1" t="s">
        <v>32</v>
      </c>
      <c r="U2989" s="1" t="s">
        <v>30</v>
      </c>
      <c r="V2989">
        <v>0</v>
      </c>
      <c r="W2989" s="1" t="s">
        <v>30</v>
      </c>
      <c r="X2989" s="1" t="s">
        <v>36</v>
      </c>
      <c r="Y2989" s="1" t="s">
        <v>37</v>
      </c>
      <c r="Z2989">
        <v>45</v>
      </c>
      <c r="AA2989">
        <v>294</v>
      </c>
      <c r="AB2989" s="1" t="s">
        <v>13500</v>
      </c>
      <c r="AC2989" s="1" t="s">
        <v>13500</v>
      </c>
      <c r="AD2989" t="s">
        <v>13496</v>
      </c>
      <c r="AE2989" s="1" t="s">
        <v>38</v>
      </c>
      <c r="AF2989" s="1" t="s">
        <v>38</v>
      </c>
      <c r="AG2989" t="s">
        <v>13526</v>
      </c>
      <c r="AH2989" t="s">
        <v>38</v>
      </c>
      <c r="AI2989" t="s">
        <v>13538</v>
      </c>
    </row>
    <row r="2990" spans="1:35" x14ac:dyDescent="0.25">
      <c r="A2990" s="1" t="s">
        <v>6070</v>
      </c>
      <c r="B2990" s="1" t="s">
        <v>30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s="1" t="s">
        <v>32</v>
      </c>
      <c r="I2990" s="1" t="s">
        <v>31</v>
      </c>
      <c r="J2990">
        <v>15</v>
      </c>
      <c r="K2990">
        <v>1</v>
      </c>
      <c r="L2990">
        <v>2</v>
      </c>
      <c r="M2990" s="1" t="s">
        <v>32</v>
      </c>
      <c r="N2990">
        <v>0</v>
      </c>
      <c r="O2990" s="1" t="s">
        <v>74</v>
      </c>
      <c r="P2990" s="1" t="s">
        <v>6071</v>
      </c>
      <c r="Q2990" s="1" t="s">
        <v>42</v>
      </c>
      <c r="R2990">
        <v>49</v>
      </c>
      <c r="S2990" s="1" t="s">
        <v>30</v>
      </c>
      <c r="T2990" s="1" t="s">
        <v>30</v>
      </c>
      <c r="U2990" s="1" t="s">
        <v>30</v>
      </c>
      <c r="V2990">
        <v>0</v>
      </c>
      <c r="W2990" s="1" t="s">
        <v>30</v>
      </c>
      <c r="X2990" s="1" t="s">
        <v>36</v>
      </c>
      <c r="Y2990" s="1" t="s">
        <v>58</v>
      </c>
      <c r="Z2990">
        <v>12</v>
      </c>
      <c r="AA2990">
        <v>37</v>
      </c>
      <c r="AB2990" s="1" t="s">
        <v>13500</v>
      </c>
      <c r="AC2990" s="1" t="s">
        <v>13500</v>
      </c>
      <c r="AD2990" t="s">
        <v>13494</v>
      </c>
      <c r="AE2990" s="1" t="s">
        <v>38</v>
      </c>
      <c r="AF2990" s="1" t="s">
        <v>38</v>
      </c>
      <c r="AG2990" t="s">
        <v>13527</v>
      </c>
      <c r="AH2990" t="s">
        <v>38</v>
      </c>
      <c r="AI2990" t="s">
        <v>13538</v>
      </c>
    </row>
    <row r="2991" spans="1:35" x14ac:dyDescent="0.25">
      <c r="A2991" s="1" t="s">
        <v>6072</v>
      </c>
      <c r="B2991" s="1" t="s">
        <v>30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s="1" t="s">
        <v>32</v>
      </c>
      <c r="I2991" s="1" t="s">
        <v>31</v>
      </c>
      <c r="J2991">
        <v>101</v>
      </c>
      <c r="K2991">
        <v>0</v>
      </c>
      <c r="L2991">
        <v>0</v>
      </c>
      <c r="M2991" s="1" t="s">
        <v>30</v>
      </c>
      <c r="N2991">
        <v>0</v>
      </c>
      <c r="O2991" s="1" t="s">
        <v>153</v>
      </c>
      <c r="P2991" s="1" t="s">
        <v>6073</v>
      </c>
      <c r="Q2991" s="1" t="s">
        <v>42</v>
      </c>
      <c r="R2991">
        <v>56</v>
      </c>
      <c r="S2991" s="1" t="s">
        <v>30</v>
      </c>
      <c r="T2991" s="1" t="s">
        <v>30</v>
      </c>
      <c r="U2991" s="1" t="s">
        <v>30</v>
      </c>
      <c r="V2991">
        <v>0</v>
      </c>
      <c r="W2991" s="1" t="s">
        <v>30</v>
      </c>
      <c r="X2991" s="1" t="s">
        <v>57</v>
      </c>
      <c r="Y2991" s="1" t="s">
        <v>58</v>
      </c>
      <c r="Z2991">
        <v>11</v>
      </c>
      <c r="AA2991">
        <v>636</v>
      </c>
      <c r="AB2991" s="1" t="s">
        <v>13500</v>
      </c>
      <c r="AC2991" s="1" t="s">
        <v>13500</v>
      </c>
      <c r="AD2991" t="s">
        <v>13494</v>
      </c>
      <c r="AE2991" s="1" t="s">
        <v>38</v>
      </c>
      <c r="AF2991" s="1" t="s">
        <v>38</v>
      </c>
      <c r="AG2991" t="s">
        <v>13527</v>
      </c>
      <c r="AH2991" t="s">
        <v>38</v>
      </c>
      <c r="AI2991" t="s">
        <v>13540</v>
      </c>
    </row>
    <row r="2992" spans="1:35" x14ac:dyDescent="0.25">
      <c r="A2992" s="1" t="s">
        <v>6074</v>
      </c>
      <c r="B2992" s="1" t="s">
        <v>30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s="1" t="s">
        <v>32</v>
      </c>
      <c r="I2992" s="1" t="s">
        <v>31</v>
      </c>
      <c r="J2992">
        <v>138</v>
      </c>
      <c r="K2992">
        <v>1</v>
      </c>
      <c r="L2992">
        <v>5</v>
      </c>
      <c r="M2992" s="1" t="s">
        <v>32</v>
      </c>
      <c r="N2992">
        <v>0</v>
      </c>
      <c r="O2992" s="1" t="s">
        <v>52</v>
      </c>
      <c r="P2992" s="1" t="s">
        <v>6075</v>
      </c>
      <c r="Q2992" s="1" t="s">
        <v>35</v>
      </c>
      <c r="R2992">
        <v>58</v>
      </c>
      <c r="S2992" s="1" t="s">
        <v>30</v>
      </c>
      <c r="T2992" s="1" t="s">
        <v>30</v>
      </c>
      <c r="U2992" s="1" t="s">
        <v>30</v>
      </c>
      <c r="V2992">
        <v>0</v>
      </c>
      <c r="W2992" s="1" t="s">
        <v>32</v>
      </c>
      <c r="X2992" s="1" t="s">
        <v>36</v>
      </c>
      <c r="Y2992" s="1" t="s">
        <v>58</v>
      </c>
      <c r="Z2992">
        <v>28</v>
      </c>
      <c r="AA2992">
        <v>608</v>
      </c>
      <c r="AB2992" s="1" t="s">
        <v>13500</v>
      </c>
      <c r="AC2992" s="1" t="s">
        <v>13500</v>
      </c>
      <c r="AD2992" t="s">
        <v>13494</v>
      </c>
      <c r="AE2992" s="1" t="s">
        <v>38</v>
      </c>
      <c r="AF2992" s="1" t="s">
        <v>38</v>
      </c>
      <c r="AG2992" t="s">
        <v>13526</v>
      </c>
      <c r="AH2992" t="s">
        <v>38</v>
      </c>
      <c r="AI2992" t="s">
        <v>13539</v>
      </c>
    </row>
    <row r="2993" spans="1:35" x14ac:dyDescent="0.25">
      <c r="A2993" s="1" t="s">
        <v>6076</v>
      </c>
      <c r="B2993" s="1" t="s">
        <v>30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s="1" t="s">
        <v>32</v>
      </c>
      <c r="I2993" s="1" t="s">
        <v>31</v>
      </c>
      <c r="J2993">
        <v>12</v>
      </c>
      <c r="K2993">
        <v>0</v>
      </c>
      <c r="L2993">
        <v>0</v>
      </c>
      <c r="M2993" s="1" t="s">
        <v>30</v>
      </c>
      <c r="N2993">
        <v>0</v>
      </c>
      <c r="O2993" s="1" t="s">
        <v>275</v>
      </c>
      <c r="P2993" s="1" t="s">
        <v>6077</v>
      </c>
      <c r="Q2993" s="1" t="s">
        <v>42</v>
      </c>
      <c r="R2993">
        <v>32</v>
      </c>
      <c r="S2993" s="1" t="s">
        <v>30</v>
      </c>
      <c r="T2993" s="1" t="s">
        <v>30</v>
      </c>
      <c r="U2993" s="1" t="s">
        <v>30</v>
      </c>
      <c r="V2993">
        <v>0</v>
      </c>
      <c r="W2993" s="1" t="s">
        <v>30</v>
      </c>
      <c r="X2993" s="1" t="s">
        <v>36</v>
      </c>
      <c r="Y2993" s="1" t="s">
        <v>58</v>
      </c>
      <c r="Z2993">
        <v>9</v>
      </c>
      <c r="AA2993">
        <v>47</v>
      </c>
      <c r="AB2993" s="1" t="s">
        <v>13500</v>
      </c>
      <c r="AC2993" s="1" t="s">
        <v>13500</v>
      </c>
      <c r="AD2993" t="s">
        <v>13494</v>
      </c>
      <c r="AE2993" s="1" t="s">
        <v>38</v>
      </c>
      <c r="AF2993" s="1" t="s">
        <v>38</v>
      </c>
      <c r="AG2993" t="s">
        <v>13527</v>
      </c>
      <c r="AH2993" t="s">
        <v>38</v>
      </c>
      <c r="AI2993" t="s">
        <v>13538</v>
      </c>
    </row>
    <row r="2994" spans="1:35" x14ac:dyDescent="0.25">
      <c r="A2994" s="1" t="s">
        <v>6078</v>
      </c>
      <c r="B2994" s="1" t="s">
        <v>30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s="1" t="s">
        <v>32</v>
      </c>
      <c r="I2994" s="1" t="s">
        <v>46</v>
      </c>
      <c r="J2994">
        <v>0</v>
      </c>
      <c r="K2994">
        <v>3</v>
      </c>
      <c r="L2994">
        <v>0</v>
      </c>
      <c r="M2994" s="1" t="s">
        <v>30</v>
      </c>
      <c r="N2994">
        <v>0</v>
      </c>
      <c r="O2994" s="1" t="s">
        <v>166</v>
      </c>
      <c r="P2994" s="1" t="s">
        <v>6079</v>
      </c>
      <c r="Q2994" s="1" t="s">
        <v>35</v>
      </c>
      <c r="R2994">
        <v>37</v>
      </c>
      <c r="S2994" s="1" t="s">
        <v>30</v>
      </c>
      <c r="T2994" s="1" t="s">
        <v>30</v>
      </c>
      <c r="U2994" s="1" t="s">
        <v>30</v>
      </c>
      <c r="V2994">
        <v>0</v>
      </c>
      <c r="W2994" s="1" t="s">
        <v>30</v>
      </c>
      <c r="X2994" s="1" t="s">
        <v>43</v>
      </c>
      <c r="Y2994" s="1" t="s">
        <v>58</v>
      </c>
      <c r="Z2994">
        <v>8</v>
      </c>
      <c r="AA2994">
        <v>162</v>
      </c>
      <c r="AB2994" s="1" t="s">
        <v>13500</v>
      </c>
      <c r="AC2994" s="1" t="s">
        <v>13500</v>
      </c>
      <c r="AD2994" t="s">
        <v>13494</v>
      </c>
      <c r="AE2994" s="1" t="s">
        <v>38</v>
      </c>
      <c r="AF2994" s="1" t="s">
        <v>38</v>
      </c>
      <c r="AG2994" t="s">
        <v>13527</v>
      </c>
      <c r="AH2994" t="s">
        <v>38</v>
      </c>
      <c r="AI2994" t="s">
        <v>13539</v>
      </c>
    </row>
    <row r="2995" spans="1:35" x14ac:dyDescent="0.25">
      <c r="A2995" s="1" t="s">
        <v>6080</v>
      </c>
      <c r="B2995" s="1" t="s">
        <v>30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s="1" t="s">
        <v>32</v>
      </c>
      <c r="I2995" s="1" t="s">
        <v>31</v>
      </c>
      <c r="J2995">
        <v>135</v>
      </c>
      <c r="K2995">
        <v>3</v>
      </c>
      <c r="L2995">
        <v>0</v>
      </c>
      <c r="M2995" s="1" t="s">
        <v>32</v>
      </c>
      <c r="N2995">
        <v>0</v>
      </c>
      <c r="O2995" s="1" t="s">
        <v>176</v>
      </c>
      <c r="P2995" s="1" t="s">
        <v>6081</v>
      </c>
      <c r="Q2995" s="1" t="s">
        <v>42</v>
      </c>
      <c r="R2995">
        <v>43</v>
      </c>
      <c r="S2995" s="1" t="s">
        <v>30</v>
      </c>
      <c r="T2995" s="1" t="s">
        <v>30</v>
      </c>
      <c r="U2995" s="1" t="s">
        <v>30</v>
      </c>
      <c r="V2995">
        <v>0</v>
      </c>
      <c r="W2995" s="1" t="s">
        <v>30</v>
      </c>
      <c r="X2995" s="1" t="s">
        <v>43</v>
      </c>
      <c r="Y2995" s="1" t="s">
        <v>58</v>
      </c>
      <c r="Z2995">
        <v>29</v>
      </c>
      <c r="AA2995">
        <v>1897</v>
      </c>
      <c r="AB2995" s="1" t="s">
        <v>13500</v>
      </c>
      <c r="AC2995" s="1" t="s">
        <v>13500</v>
      </c>
      <c r="AD2995" t="s">
        <v>13494</v>
      </c>
      <c r="AE2995" s="1" t="s">
        <v>38</v>
      </c>
      <c r="AF2995" s="1" t="s">
        <v>38</v>
      </c>
      <c r="AG2995" t="s">
        <v>13527</v>
      </c>
      <c r="AH2995" t="s">
        <v>38</v>
      </c>
      <c r="AI2995" t="s">
        <v>13540</v>
      </c>
    </row>
    <row r="2996" spans="1:35" x14ac:dyDescent="0.25">
      <c r="A2996" s="1" t="s">
        <v>6082</v>
      </c>
      <c r="B2996" s="1" t="s">
        <v>30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s="1" t="s">
        <v>32</v>
      </c>
      <c r="I2996" s="1" t="s">
        <v>31</v>
      </c>
      <c r="J2996">
        <v>193</v>
      </c>
      <c r="K2996">
        <v>0</v>
      </c>
      <c r="L2996">
        <v>13</v>
      </c>
      <c r="M2996" s="1" t="s">
        <v>32</v>
      </c>
      <c r="N2996">
        <v>0</v>
      </c>
      <c r="O2996" s="1" t="s">
        <v>135</v>
      </c>
      <c r="P2996" s="1" t="s">
        <v>6083</v>
      </c>
      <c r="Q2996" s="1" t="s">
        <v>35</v>
      </c>
      <c r="R2996">
        <v>29</v>
      </c>
      <c r="S2996" s="1" t="s">
        <v>32</v>
      </c>
      <c r="T2996" s="1" t="s">
        <v>30</v>
      </c>
      <c r="U2996" s="1" t="s">
        <v>30</v>
      </c>
      <c r="V2996">
        <v>0</v>
      </c>
      <c r="W2996" s="1" t="s">
        <v>30</v>
      </c>
      <c r="X2996" s="1" t="s">
        <v>36</v>
      </c>
      <c r="Y2996" s="1" t="s">
        <v>58</v>
      </c>
      <c r="Z2996">
        <v>37</v>
      </c>
      <c r="AA2996">
        <v>1718</v>
      </c>
      <c r="AB2996" s="1" t="s">
        <v>13500</v>
      </c>
      <c r="AC2996" s="1" t="s">
        <v>13500</v>
      </c>
      <c r="AD2996" t="s">
        <v>13495</v>
      </c>
      <c r="AE2996" s="1" t="s">
        <v>38</v>
      </c>
      <c r="AF2996" s="1" t="s">
        <v>38</v>
      </c>
      <c r="AG2996" t="s">
        <v>13526</v>
      </c>
      <c r="AH2996" t="s">
        <v>38</v>
      </c>
      <c r="AI2996" t="s">
        <v>13540</v>
      </c>
    </row>
    <row r="2997" spans="1:35" x14ac:dyDescent="0.25">
      <c r="A2997" s="1" t="s">
        <v>6084</v>
      </c>
      <c r="B2997" s="1" t="s">
        <v>30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s="1" t="s">
        <v>32</v>
      </c>
      <c r="I2997" s="1" t="s">
        <v>46</v>
      </c>
      <c r="J2997">
        <v>0</v>
      </c>
      <c r="K2997">
        <v>0</v>
      </c>
      <c r="L2997">
        <v>0</v>
      </c>
      <c r="M2997" s="1" t="s">
        <v>30</v>
      </c>
      <c r="N2997">
        <v>0</v>
      </c>
      <c r="O2997" s="1" t="s">
        <v>471</v>
      </c>
      <c r="P2997" s="1" t="s">
        <v>6085</v>
      </c>
      <c r="Q2997" s="1" t="s">
        <v>35</v>
      </c>
      <c r="R2997">
        <v>33</v>
      </c>
      <c r="S2997" s="1" t="s">
        <v>30</v>
      </c>
      <c r="T2997" s="1" t="s">
        <v>30</v>
      </c>
      <c r="U2997" s="1" t="s">
        <v>30</v>
      </c>
      <c r="V2997">
        <v>0</v>
      </c>
      <c r="W2997" s="1" t="s">
        <v>30</v>
      </c>
      <c r="X2997" s="1" t="s">
        <v>36</v>
      </c>
      <c r="Y2997" s="1" t="s">
        <v>58</v>
      </c>
      <c r="Z2997">
        <v>13</v>
      </c>
      <c r="AA2997">
        <v>435</v>
      </c>
      <c r="AB2997" s="1" t="s">
        <v>13500</v>
      </c>
      <c r="AC2997" s="1" t="s">
        <v>13500</v>
      </c>
      <c r="AD2997" t="s">
        <v>13494</v>
      </c>
      <c r="AE2997" s="1" t="s">
        <v>38</v>
      </c>
      <c r="AF2997" s="1" t="s">
        <v>38</v>
      </c>
      <c r="AG2997" t="s">
        <v>13527</v>
      </c>
      <c r="AH2997" t="s">
        <v>38</v>
      </c>
      <c r="AI2997" t="s">
        <v>13539</v>
      </c>
    </row>
    <row r="2998" spans="1:35" x14ac:dyDescent="0.25">
      <c r="A2998" s="1" t="s">
        <v>6086</v>
      </c>
      <c r="B2998" s="1" t="s">
        <v>30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s="1" t="s">
        <v>32</v>
      </c>
      <c r="I2998" s="1" t="s">
        <v>31</v>
      </c>
      <c r="J2998">
        <v>2</v>
      </c>
      <c r="K2998">
        <v>0</v>
      </c>
      <c r="L2998">
        <v>2</v>
      </c>
      <c r="M2998" s="1" t="s">
        <v>32</v>
      </c>
      <c r="N2998">
        <v>0</v>
      </c>
      <c r="O2998" s="1" t="s">
        <v>49</v>
      </c>
      <c r="P2998" s="1" t="s">
        <v>6087</v>
      </c>
      <c r="Q2998" s="1" t="s">
        <v>35</v>
      </c>
      <c r="R2998">
        <v>49</v>
      </c>
      <c r="S2998" s="1" t="s">
        <v>30</v>
      </c>
      <c r="T2998" s="1" t="s">
        <v>30</v>
      </c>
      <c r="U2998" s="1" t="s">
        <v>30</v>
      </c>
      <c r="V2998">
        <v>0</v>
      </c>
      <c r="W2998" s="1" t="s">
        <v>30</v>
      </c>
      <c r="X2998" s="1" t="s">
        <v>36</v>
      </c>
      <c r="Y2998" s="1" t="s">
        <v>37</v>
      </c>
      <c r="Z2998">
        <v>20</v>
      </c>
      <c r="AA2998">
        <v>20</v>
      </c>
      <c r="AB2998" s="1" t="s">
        <v>13500</v>
      </c>
      <c r="AC2998" s="1" t="s">
        <v>13500</v>
      </c>
      <c r="AD2998" t="s">
        <v>13494</v>
      </c>
      <c r="AE2998" s="1" t="s">
        <v>38</v>
      </c>
      <c r="AF2998" s="1" t="s">
        <v>38</v>
      </c>
      <c r="AG2998" t="s">
        <v>13527</v>
      </c>
      <c r="AH2998" t="s">
        <v>38</v>
      </c>
      <c r="AI2998" t="s">
        <v>13538</v>
      </c>
    </row>
    <row r="2999" spans="1:35" x14ac:dyDescent="0.25">
      <c r="A2999" s="1" t="s">
        <v>6088</v>
      </c>
      <c r="B2999" s="1" t="s">
        <v>30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s="1" t="s">
        <v>32</v>
      </c>
      <c r="I2999" s="1" t="s">
        <v>31</v>
      </c>
      <c r="J2999">
        <v>586</v>
      </c>
      <c r="K2999">
        <v>3</v>
      </c>
      <c r="L2999">
        <v>1</v>
      </c>
      <c r="M2999" s="1" t="s">
        <v>32</v>
      </c>
      <c r="N2999">
        <v>0</v>
      </c>
      <c r="O2999" s="1" t="s">
        <v>114</v>
      </c>
      <c r="P2999" s="1" t="s">
        <v>6089</v>
      </c>
      <c r="Q2999" s="1" t="s">
        <v>42</v>
      </c>
      <c r="R2999">
        <v>75</v>
      </c>
      <c r="S2999" s="1" t="s">
        <v>30</v>
      </c>
      <c r="T2999" s="1" t="s">
        <v>32</v>
      </c>
      <c r="U2999" s="1" t="s">
        <v>30</v>
      </c>
      <c r="V2999">
        <v>0</v>
      </c>
      <c r="W2999" s="1" t="s">
        <v>32</v>
      </c>
      <c r="X2999" s="1" t="s">
        <v>57</v>
      </c>
      <c r="Y2999" s="1" t="s">
        <v>58</v>
      </c>
      <c r="Z2999">
        <v>64</v>
      </c>
      <c r="AA2999">
        <v>4554</v>
      </c>
      <c r="AB2999" s="1" t="s">
        <v>13500</v>
      </c>
      <c r="AC2999" s="1" t="s">
        <v>13500</v>
      </c>
      <c r="AD2999" t="s">
        <v>13496</v>
      </c>
      <c r="AE2999" s="1" t="s">
        <v>38</v>
      </c>
      <c r="AF2999" s="1" t="s">
        <v>38</v>
      </c>
      <c r="AG2999" t="s">
        <v>13527</v>
      </c>
      <c r="AH2999" t="s">
        <v>38</v>
      </c>
      <c r="AI2999" t="s">
        <v>13540</v>
      </c>
    </row>
    <row r="3000" spans="1:35" x14ac:dyDescent="0.25">
      <c r="A3000" s="1" t="s">
        <v>6090</v>
      </c>
      <c r="B3000" s="1" t="s">
        <v>30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s="1" t="s">
        <v>32</v>
      </c>
      <c r="I3000" s="1" t="s">
        <v>31</v>
      </c>
      <c r="J3000">
        <v>160</v>
      </c>
      <c r="K3000">
        <v>1</v>
      </c>
      <c r="L3000">
        <v>0</v>
      </c>
      <c r="M3000" s="1" t="s">
        <v>30</v>
      </c>
      <c r="N3000">
        <v>0</v>
      </c>
      <c r="O3000" s="1" t="s">
        <v>103</v>
      </c>
      <c r="P3000" s="1" t="s">
        <v>6091</v>
      </c>
      <c r="Q3000" s="1" t="s">
        <v>42</v>
      </c>
      <c r="R3000">
        <v>22</v>
      </c>
      <c r="S3000" s="1" t="s">
        <v>32</v>
      </c>
      <c r="T3000" s="1" t="s">
        <v>30</v>
      </c>
      <c r="U3000" s="1" t="s">
        <v>30</v>
      </c>
      <c r="V3000">
        <v>0</v>
      </c>
      <c r="W3000" s="1" t="s">
        <v>30</v>
      </c>
      <c r="X3000" s="1" t="s">
        <v>57</v>
      </c>
      <c r="Y3000" s="1" t="s">
        <v>37</v>
      </c>
      <c r="Z3000">
        <v>16</v>
      </c>
      <c r="AA3000">
        <v>1086</v>
      </c>
      <c r="AB3000" s="1" t="s">
        <v>13500</v>
      </c>
      <c r="AC3000" s="1" t="s">
        <v>13500</v>
      </c>
      <c r="AD3000" t="s">
        <v>13495</v>
      </c>
      <c r="AE3000" s="1" t="s">
        <v>38</v>
      </c>
      <c r="AF3000" s="1" t="s">
        <v>38</v>
      </c>
      <c r="AG3000" t="s">
        <v>13527</v>
      </c>
      <c r="AH3000" t="s">
        <v>38</v>
      </c>
      <c r="AI3000" t="s">
        <v>13540</v>
      </c>
    </row>
    <row r="3001" spans="1:35" x14ac:dyDescent="0.25">
      <c r="A3001" s="1" t="s">
        <v>6092</v>
      </c>
      <c r="B3001" s="1" t="s">
        <v>30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s="1" t="s">
        <v>32</v>
      </c>
      <c r="I3001" s="1" t="s">
        <v>31</v>
      </c>
      <c r="J3001">
        <v>3</v>
      </c>
      <c r="K3001">
        <v>3</v>
      </c>
      <c r="L3001">
        <v>4</v>
      </c>
      <c r="M3001" s="1" t="s">
        <v>32</v>
      </c>
      <c r="N3001">
        <v>0</v>
      </c>
      <c r="O3001" s="1" t="s">
        <v>269</v>
      </c>
      <c r="P3001" s="1" t="s">
        <v>6093</v>
      </c>
      <c r="Q3001" s="1" t="s">
        <v>42</v>
      </c>
      <c r="R3001">
        <v>50</v>
      </c>
      <c r="S3001" s="1" t="s">
        <v>30</v>
      </c>
      <c r="T3001" s="1" t="s">
        <v>30</v>
      </c>
      <c r="U3001" s="1" t="s">
        <v>30</v>
      </c>
      <c r="V3001">
        <v>0</v>
      </c>
      <c r="W3001" s="1" t="s">
        <v>30</v>
      </c>
      <c r="X3001" s="1" t="s">
        <v>36</v>
      </c>
      <c r="Y3001" s="1" t="s">
        <v>37</v>
      </c>
      <c r="Z3001">
        <v>24</v>
      </c>
      <c r="AA3001">
        <v>24</v>
      </c>
      <c r="AB3001" s="1" t="s">
        <v>13500</v>
      </c>
      <c r="AC3001" s="1" t="s">
        <v>13500</v>
      </c>
      <c r="AD3001" t="s">
        <v>13494</v>
      </c>
      <c r="AE3001" s="1" t="s">
        <v>38</v>
      </c>
      <c r="AF3001" s="1" t="s">
        <v>38</v>
      </c>
      <c r="AG3001" t="s">
        <v>13526</v>
      </c>
      <c r="AH3001" t="s">
        <v>38</v>
      </c>
      <c r="AI3001" t="s">
        <v>13538</v>
      </c>
    </row>
    <row r="3002" spans="1:35" x14ac:dyDescent="0.25">
      <c r="A3002" s="1" t="s">
        <v>6094</v>
      </c>
      <c r="B3002" s="1" t="s">
        <v>30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s="1" t="s">
        <v>32</v>
      </c>
      <c r="I3002" s="1" t="s">
        <v>31</v>
      </c>
      <c r="J3002">
        <v>32</v>
      </c>
      <c r="K3002">
        <v>1</v>
      </c>
      <c r="L3002">
        <v>8</v>
      </c>
      <c r="M3002" s="1" t="s">
        <v>32</v>
      </c>
      <c r="N3002">
        <v>0</v>
      </c>
      <c r="O3002" s="1" t="s">
        <v>94</v>
      </c>
      <c r="P3002" s="1" t="s">
        <v>6095</v>
      </c>
      <c r="Q3002" s="1" t="s">
        <v>42</v>
      </c>
      <c r="R3002">
        <v>41</v>
      </c>
      <c r="S3002" s="1" t="s">
        <v>30</v>
      </c>
      <c r="T3002" s="1" t="s">
        <v>30</v>
      </c>
      <c r="U3002" s="1" t="s">
        <v>30</v>
      </c>
      <c r="V3002">
        <v>0</v>
      </c>
      <c r="W3002" s="1" t="s">
        <v>30</v>
      </c>
      <c r="X3002" s="1" t="s">
        <v>36</v>
      </c>
      <c r="Y3002" s="1" t="s">
        <v>37</v>
      </c>
      <c r="Z3002">
        <v>45</v>
      </c>
      <c r="AA3002">
        <v>806</v>
      </c>
      <c r="AB3002" s="1" t="s">
        <v>13500</v>
      </c>
      <c r="AC3002" s="1" t="s">
        <v>13500</v>
      </c>
      <c r="AD3002" t="s">
        <v>13494</v>
      </c>
      <c r="AE3002" s="1" t="s">
        <v>38</v>
      </c>
      <c r="AF3002" s="1" t="s">
        <v>38</v>
      </c>
      <c r="AG3002" t="s">
        <v>13526</v>
      </c>
      <c r="AH3002" t="s">
        <v>38</v>
      </c>
      <c r="AI3002" t="s">
        <v>13539</v>
      </c>
    </row>
    <row r="3003" spans="1:35" x14ac:dyDescent="0.25">
      <c r="A3003" s="1" t="s">
        <v>6096</v>
      </c>
      <c r="B3003" s="1" t="s">
        <v>30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s="1" t="s">
        <v>32</v>
      </c>
      <c r="I3003" s="1" t="s">
        <v>31</v>
      </c>
      <c r="J3003">
        <v>52</v>
      </c>
      <c r="K3003">
        <v>1</v>
      </c>
      <c r="L3003">
        <v>5</v>
      </c>
      <c r="M3003" s="1" t="s">
        <v>30</v>
      </c>
      <c r="N3003">
        <v>15</v>
      </c>
      <c r="O3003" s="1" t="s">
        <v>166</v>
      </c>
      <c r="P3003" s="1" t="s">
        <v>6097</v>
      </c>
      <c r="Q3003" s="1" t="s">
        <v>42</v>
      </c>
      <c r="R3003">
        <v>58</v>
      </c>
      <c r="S3003" s="1" t="s">
        <v>30</v>
      </c>
      <c r="T3003" s="1" t="s">
        <v>30</v>
      </c>
      <c r="U3003" s="1" t="s">
        <v>30</v>
      </c>
      <c r="V3003">
        <v>0</v>
      </c>
      <c r="W3003" s="1" t="s">
        <v>30</v>
      </c>
      <c r="X3003" s="1" t="s">
        <v>36</v>
      </c>
      <c r="Y3003" s="1" t="s">
        <v>37</v>
      </c>
      <c r="Z3003">
        <v>31</v>
      </c>
      <c r="AA3003">
        <v>761</v>
      </c>
      <c r="AB3003" s="1" t="s">
        <v>13500</v>
      </c>
      <c r="AC3003" s="1" t="s">
        <v>13500</v>
      </c>
      <c r="AD3003" t="s">
        <v>13494</v>
      </c>
      <c r="AE3003" s="1" t="s">
        <v>38</v>
      </c>
      <c r="AF3003" s="1" t="s">
        <v>38</v>
      </c>
      <c r="AG3003" t="s">
        <v>13526</v>
      </c>
      <c r="AH3003" t="s">
        <v>38</v>
      </c>
      <c r="AI3003" t="s">
        <v>13539</v>
      </c>
    </row>
    <row r="3004" spans="1:35" x14ac:dyDescent="0.25">
      <c r="A3004" s="1" t="s">
        <v>6098</v>
      </c>
      <c r="B3004" s="1" t="s">
        <v>30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s="1" t="s">
        <v>32</v>
      </c>
      <c r="I3004" s="1" t="s">
        <v>31</v>
      </c>
      <c r="J3004">
        <v>232</v>
      </c>
      <c r="K3004">
        <v>1</v>
      </c>
      <c r="L3004">
        <v>28</v>
      </c>
      <c r="M3004" s="1" t="s">
        <v>32</v>
      </c>
      <c r="N3004">
        <v>0</v>
      </c>
      <c r="O3004" s="1" t="s">
        <v>97</v>
      </c>
      <c r="P3004" s="1" t="s">
        <v>6099</v>
      </c>
      <c r="Q3004" s="1" t="s">
        <v>42</v>
      </c>
      <c r="R3004">
        <v>20</v>
      </c>
      <c r="S3004" s="1" t="s">
        <v>32</v>
      </c>
      <c r="T3004" s="1" t="s">
        <v>30</v>
      </c>
      <c r="U3004" s="1" t="s">
        <v>30</v>
      </c>
      <c r="V3004">
        <v>0</v>
      </c>
      <c r="W3004" s="1" t="s">
        <v>32</v>
      </c>
      <c r="X3004" s="1" t="s">
        <v>57</v>
      </c>
      <c r="Y3004" s="1" t="s">
        <v>37</v>
      </c>
      <c r="Z3004">
        <v>36</v>
      </c>
      <c r="AA3004">
        <v>2249</v>
      </c>
      <c r="AB3004" s="1" t="s">
        <v>13500</v>
      </c>
      <c r="AC3004" s="1" t="s">
        <v>13500</v>
      </c>
      <c r="AD3004" t="s">
        <v>13495</v>
      </c>
      <c r="AE3004" s="1" t="s">
        <v>38</v>
      </c>
      <c r="AF3004" s="1" t="s">
        <v>38</v>
      </c>
      <c r="AG3004" t="s">
        <v>13526</v>
      </c>
      <c r="AH3004" t="s">
        <v>38</v>
      </c>
      <c r="AI3004" t="s">
        <v>13540</v>
      </c>
    </row>
    <row r="3005" spans="1:35" x14ac:dyDescent="0.25">
      <c r="A3005" s="1" t="s">
        <v>6100</v>
      </c>
      <c r="B3005" s="1" t="s">
        <v>30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s="1" t="s">
        <v>32</v>
      </c>
      <c r="I3005" s="1" t="s">
        <v>31</v>
      </c>
      <c r="J3005">
        <v>9</v>
      </c>
      <c r="K3005">
        <v>1</v>
      </c>
      <c r="L3005">
        <v>0</v>
      </c>
      <c r="M3005" s="1" t="s">
        <v>30</v>
      </c>
      <c r="N3005">
        <v>0</v>
      </c>
      <c r="O3005" s="1" t="s">
        <v>202</v>
      </c>
      <c r="P3005" s="1" t="s">
        <v>6101</v>
      </c>
      <c r="Q3005" s="1" t="s">
        <v>42</v>
      </c>
      <c r="R3005">
        <v>26</v>
      </c>
      <c r="S3005" s="1" t="s">
        <v>32</v>
      </c>
      <c r="T3005" s="1" t="s">
        <v>30</v>
      </c>
      <c r="U3005" s="1" t="s">
        <v>30</v>
      </c>
      <c r="V3005">
        <v>0</v>
      </c>
      <c r="W3005" s="1" t="s">
        <v>30</v>
      </c>
      <c r="X3005" s="1" t="s">
        <v>36</v>
      </c>
      <c r="Y3005" s="1" t="s">
        <v>37</v>
      </c>
      <c r="Z3005">
        <v>7</v>
      </c>
      <c r="AA3005">
        <v>21</v>
      </c>
      <c r="AB3005" s="1" t="s">
        <v>13500</v>
      </c>
      <c r="AC3005" s="1" t="s">
        <v>13500</v>
      </c>
      <c r="AD3005" t="s">
        <v>13495</v>
      </c>
      <c r="AE3005" s="1" t="s">
        <v>38</v>
      </c>
      <c r="AF3005" s="1" t="s">
        <v>38</v>
      </c>
      <c r="AG3005" t="s">
        <v>13527</v>
      </c>
      <c r="AH3005" t="s">
        <v>38</v>
      </c>
      <c r="AI3005" t="s">
        <v>13538</v>
      </c>
    </row>
    <row r="3006" spans="1:35" x14ac:dyDescent="0.25">
      <c r="A3006" s="1" t="s">
        <v>6102</v>
      </c>
      <c r="B3006" s="1" t="s">
        <v>30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s="1" t="s">
        <v>32</v>
      </c>
      <c r="I3006" s="1" t="s">
        <v>31</v>
      </c>
      <c r="J3006">
        <v>196</v>
      </c>
      <c r="K3006">
        <v>1</v>
      </c>
      <c r="L3006">
        <v>14</v>
      </c>
      <c r="M3006" s="1" t="s">
        <v>32</v>
      </c>
      <c r="N3006">
        <v>0</v>
      </c>
      <c r="O3006" s="1" t="s">
        <v>269</v>
      </c>
      <c r="P3006" s="1" t="s">
        <v>6103</v>
      </c>
      <c r="Q3006" s="1" t="s">
        <v>42</v>
      </c>
      <c r="R3006">
        <v>57</v>
      </c>
      <c r="S3006" s="1" t="s">
        <v>30</v>
      </c>
      <c r="T3006" s="1" t="s">
        <v>30</v>
      </c>
      <c r="U3006" s="1" t="s">
        <v>30</v>
      </c>
      <c r="V3006">
        <v>0</v>
      </c>
      <c r="W3006" s="1" t="s">
        <v>30</v>
      </c>
      <c r="X3006" s="1" t="s">
        <v>36</v>
      </c>
      <c r="Y3006" s="1" t="s">
        <v>37</v>
      </c>
      <c r="Z3006">
        <v>11</v>
      </c>
      <c r="AA3006">
        <v>391</v>
      </c>
      <c r="AB3006" s="1" t="s">
        <v>13500</v>
      </c>
      <c r="AC3006" s="1" t="s">
        <v>13500</v>
      </c>
      <c r="AD3006" t="s">
        <v>13494</v>
      </c>
      <c r="AE3006" s="1" t="s">
        <v>38</v>
      </c>
      <c r="AF3006" s="1" t="s">
        <v>38</v>
      </c>
      <c r="AG3006" t="s">
        <v>13526</v>
      </c>
      <c r="AH3006" t="s">
        <v>38</v>
      </c>
      <c r="AI3006" t="s">
        <v>13539</v>
      </c>
    </row>
    <row r="3007" spans="1:35" x14ac:dyDescent="0.25">
      <c r="A3007" s="1" t="s">
        <v>6104</v>
      </c>
      <c r="B3007" s="1" t="s">
        <v>30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s="1" t="s">
        <v>32</v>
      </c>
      <c r="I3007" s="1" t="s">
        <v>31</v>
      </c>
      <c r="J3007">
        <v>83</v>
      </c>
      <c r="K3007">
        <v>1</v>
      </c>
      <c r="L3007">
        <v>15</v>
      </c>
      <c r="M3007" s="1" t="s">
        <v>32</v>
      </c>
      <c r="N3007">
        <v>0</v>
      </c>
      <c r="O3007" s="1" t="s">
        <v>176</v>
      </c>
      <c r="P3007" s="1" t="s">
        <v>6105</v>
      </c>
      <c r="Q3007" s="1" t="s">
        <v>42</v>
      </c>
      <c r="R3007">
        <v>57</v>
      </c>
      <c r="S3007" s="1" t="s">
        <v>30</v>
      </c>
      <c r="T3007" s="1" t="s">
        <v>30</v>
      </c>
      <c r="U3007" s="1" t="s">
        <v>30</v>
      </c>
      <c r="V3007">
        <v>0</v>
      </c>
      <c r="W3007" s="1" t="s">
        <v>32</v>
      </c>
      <c r="X3007" s="1" t="s">
        <v>43</v>
      </c>
      <c r="Y3007" s="1" t="s">
        <v>58</v>
      </c>
      <c r="Z3007">
        <v>19</v>
      </c>
      <c r="AA3007">
        <v>688</v>
      </c>
      <c r="AB3007" s="1" t="s">
        <v>13500</v>
      </c>
      <c r="AC3007" s="1" t="s">
        <v>13500</v>
      </c>
      <c r="AD3007" t="s">
        <v>13494</v>
      </c>
      <c r="AE3007" s="1" t="s">
        <v>38</v>
      </c>
      <c r="AF3007" s="1" t="s">
        <v>38</v>
      </c>
      <c r="AG3007" t="s">
        <v>13526</v>
      </c>
      <c r="AH3007" t="s">
        <v>38</v>
      </c>
      <c r="AI3007" t="s">
        <v>13539</v>
      </c>
    </row>
    <row r="3008" spans="1:35" x14ac:dyDescent="0.25">
      <c r="A3008" s="1" t="s">
        <v>6106</v>
      </c>
      <c r="B3008" s="1" t="s">
        <v>30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s="1" t="s">
        <v>32</v>
      </c>
      <c r="I3008" s="1" t="s">
        <v>31</v>
      </c>
      <c r="J3008">
        <v>14</v>
      </c>
      <c r="K3008">
        <v>1</v>
      </c>
      <c r="L3008">
        <v>0</v>
      </c>
      <c r="M3008" s="1" t="s">
        <v>30</v>
      </c>
      <c r="N3008">
        <v>0</v>
      </c>
      <c r="O3008" s="1" t="s">
        <v>240</v>
      </c>
      <c r="P3008" s="1" t="s">
        <v>164</v>
      </c>
      <c r="Q3008" s="1" t="s">
        <v>35</v>
      </c>
      <c r="R3008">
        <v>34</v>
      </c>
      <c r="S3008" s="1" t="s">
        <v>30</v>
      </c>
      <c r="T3008" s="1" t="s">
        <v>30</v>
      </c>
      <c r="U3008" s="1" t="s">
        <v>30</v>
      </c>
      <c r="V3008">
        <v>0</v>
      </c>
      <c r="W3008" s="1" t="s">
        <v>30</v>
      </c>
      <c r="X3008" s="1" t="s">
        <v>36</v>
      </c>
      <c r="Y3008" s="1" t="s">
        <v>37</v>
      </c>
      <c r="Z3008">
        <v>9</v>
      </c>
      <c r="AA3008">
        <v>42</v>
      </c>
      <c r="AB3008" s="1" t="s">
        <v>13500</v>
      </c>
      <c r="AC3008" s="1" t="s">
        <v>13500</v>
      </c>
      <c r="AD3008" t="s">
        <v>13494</v>
      </c>
      <c r="AE3008" s="1" t="s">
        <v>38</v>
      </c>
      <c r="AF3008" s="1" t="s">
        <v>38</v>
      </c>
      <c r="AG3008" t="s">
        <v>13527</v>
      </c>
      <c r="AH3008" t="s">
        <v>38</v>
      </c>
      <c r="AI3008" t="s">
        <v>13538</v>
      </c>
    </row>
    <row r="3009" spans="1:35" x14ac:dyDescent="0.25">
      <c r="A3009" s="1" t="s">
        <v>6107</v>
      </c>
      <c r="B3009" s="1" t="s">
        <v>30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s="1" t="s">
        <v>32</v>
      </c>
      <c r="I3009" s="1" t="s">
        <v>46</v>
      </c>
      <c r="J3009">
        <v>0</v>
      </c>
      <c r="K3009">
        <v>1</v>
      </c>
      <c r="L3009">
        <v>7</v>
      </c>
      <c r="M3009" s="1" t="s">
        <v>32</v>
      </c>
      <c r="N3009">
        <v>0</v>
      </c>
      <c r="O3009" s="1" t="s">
        <v>153</v>
      </c>
      <c r="P3009" s="1" t="s">
        <v>6108</v>
      </c>
      <c r="Q3009" s="1" t="s">
        <v>35</v>
      </c>
      <c r="R3009">
        <v>78</v>
      </c>
      <c r="S3009" s="1" t="s">
        <v>30</v>
      </c>
      <c r="T3009" s="1" t="s">
        <v>32</v>
      </c>
      <c r="U3009" s="1" t="s">
        <v>30</v>
      </c>
      <c r="V3009">
        <v>0</v>
      </c>
      <c r="W3009" s="1" t="s">
        <v>30</v>
      </c>
      <c r="X3009" s="1" t="s">
        <v>36</v>
      </c>
      <c r="Y3009" s="1" t="s">
        <v>37</v>
      </c>
      <c r="Z3009">
        <v>46</v>
      </c>
      <c r="AA3009">
        <v>1797</v>
      </c>
      <c r="AB3009" s="1" t="s">
        <v>13500</v>
      </c>
      <c r="AC3009" s="1" t="s">
        <v>13500</v>
      </c>
      <c r="AD3009" t="s">
        <v>13496</v>
      </c>
      <c r="AE3009" s="1" t="s">
        <v>38</v>
      </c>
      <c r="AF3009" s="1" t="s">
        <v>38</v>
      </c>
      <c r="AG3009" t="s">
        <v>13526</v>
      </c>
      <c r="AH3009" t="s">
        <v>38</v>
      </c>
      <c r="AI3009" t="s">
        <v>13539</v>
      </c>
    </row>
    <row r="3010" spans="1:35" x14ac:dyDescent="0.25">
      <c r="A3010" s="1" t="s">
        <v>6109</v>
      </c>
      <c r="B3010" s="1" t="s">
        <v>30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s="1" t="s">
        <v>32</v>
      </c>
      <c r="I3010" s="1" t="s">
        <v>31</v>
      </c>
      <c r="J3010">
        <v>271</v>
      </c>
      <c r="K3010">
        <v>0</v>
      </c>
      <c r="L3010">
        <v>3</v>
      </c>
      <c r="M3010" s="1" t="s">
        <v>32</v>
      </c>
      <c r="N3010">
        <v>0</v>
      </c>
      <c r="O3010" s="1" t="s">
        <v>65</v>
      </c>
      <c r="P3010" s="1" t="s">
        <v>6110</v>
      </c>
      <c r="Q3010" s="1" t="s">
        <v>42</v>
      </c>
      <c r="R3010">
        <v>74</v>
      </c>
      <c r="S3010" s="1" t="s">
        <v>30</v>
      </c>
      <c r="T3010" s="1" t="s">
        <v>32</v>
      </c>
      <c r="U3010" s="1" t="s">
        <v>30</v>
      </c>
      <c r="V3010">
        <v>0</v>
      </c>
      <c r="W3010" s="1" t="s">
        <v>32</v>
      </c>
      <c r="X3010" s="1" t="s">
        <v>43</v>
      </c>
      <c r="Y3010" s="1" t="s">
        <v>37</v>
      </c>
      <c r="Z3010">
        <v>36</v>
      </c>
      <c r="AA3010">
        <v>1520</v>
      </c>
      <c r="AB3010" s="1" t="s">
        <v>13500</v>
      </c>
      <c r="AC3010" s="1" t="s">
        <v>13500</v>
      </c>
      <c r="AD3010" t="s">
        <v>13496</v>
      </c>
      <c r="AE3010" s="1" t="s">
        <v>38</v>
      </c>
      <c r="AF3010" s="1" t="s">
        <v>38</v>
      </c>
      <c r="AG3010" t="s">
        <v>13526</v>
      </c>
      <c r="AH3010" t="s">
        <v>38</v>
      </c>
      <c r="AI3010" t="s">
        <v>13540</v>
      </c>
    </row>
    <row r="3011" spans="1:35" x14ac:dyDescent="0.25">
      <c r="A3011" s="1" t="s">
        <v>6111</v>
      </c>
      <c r="B3011" s="1" t="s">
        <v>30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s="1" t="s">
        <v>32</v>
      </c>
      <c r="I3011" s="1" t="s">
        <v>31</v>
      </c>
      <c r="J3011">
        <v>149</v>
      </c>
      <c r="K3011">
        <v>0</v>
      </c>
      <c r="L3011">
        <v>0</v>
      </c>
      <c r="M3011" s="1" t="s">
        <v>30</v>
      </c>
      <c r="N3011">
        <v>0</v>
      </c>
      <c r="O3011" s="1" t="s">
        <v>33</v>
      </c>
      <c r="P3011" s="1" t="s">
        <v>6112</v>
      </c>
      <c r="Q3011" s="1" t="s">
        <v>35</v>
      </c>
      <c r="R3011">
        <v>56</v>
      </c>
      <c r="S3011" s="1" t="s">
        <v>30</v>
      </c>
      <c r="T3011" s="1" t="s">
        <v>30</v>
      </c>
      <c r="U3011" s="1" t="s">
        <v>30</v>
      </c>
      <c r="V3011">
        <v>0</v>
      </c>
      <c r="W3011" s="1" t="s">
        <v>30</v>
      </c>
      <c r="X3011" s="1" t="s">
        <v>57</v>
      </c>
      <c r="Y3011" s="1" t="s">
        <v>37</v>
      </c>
      <c r="Z3011">
        <v>11</v>
      </c>
      <c r="AA3011">
        <v>702</v>
      </c>
      <c r="AB3011" s="1" t="s">
        <v>13500</v>
      </c>
      <c r="AC3011" s="1" t="s">
        <v>13500</v>
      </c>
      <c r="AD3011" t="s">
        <v>13494</v>
      </c>
      <c r="AE3011" s="1" t="s">
        <v>38</v>
      </c>
      <c r="AF3011" s="1" t="s">
        <v>38</v>
      </c>
      <c r="AG3011" t="s">
        <v>13527</v>
      </c>
      <c r="AH3011" t="s">
        <v>38</v>
      </c>
      <c r="AI3011" t="s">
        <v>13540</v>
      </c>
    </row>
    <row r="3012" spans="1:35" x14ac:dyDescent="0.25">
      <c r="A3012" s="1" t="s">
        <v>6113</v>
      </c>
      <c r="B3012" s="1" t="s">
        <v>30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s="1" t="s">
        <v>32</v>
      </c>
      <c r="I3012" s="1" t="s">
        <v>31</v>
      </c>
      <c r="J3012">
        <v>238</v>
      </c>
      <c r="K3012">
        <v>2</v>
      </c>
      <c r="L3012">
        <v>8</v>
      </c>
      <c r="M3012" s="1" t="s">
        <v>32</v>
      </c>
      <c r="N3012">
        <v>0</v>
      </c>
      <c r="O3012" s="1" t="s">
        <v>52</v>
      </c>
      <c r="P3012" s="1" t="s">
        <v>6114</v>
      </c>
      <c r="Q3012" s="1" t="s">
        <v>35</v>
      </c>
      <c r="R3012">
        <v>46</v>
      </c>
      <c r="S3012" s="1" t="s">
        <v>30</v>
      </c>
      <c r="T3012" s="1" t="s">
        <v>30</v>
      </c>
      <c r="U3012" s="1" t="s">
        <v>30</v>
      </c>
      <c r="V3012">
        <v>0</v>
      </c>
      <c r="W3012" s="1" t="s">
        <v>32</v>
      </c>
      <c r="X3012" s="1" t="s">
        <v>43</v>
      </c>
      <c r="Y3012" s="1" t="s">
        <v>37</v>
      </c>
      <c r="Z3012">
        <v>45</v>
      </c>
      <c r="AA3012">
        <v>2190</v>
      </c>
      <c r="AB3012" s="1" t="s">
        <v>13500</v>
      </c>
      <c r="AC3012" s="1" t="s">
        <v>13500</v>
      </c>
      <c r="AD3012" t="s">
        <v>13494</v>
      </c>
      <c r="AE3012" s="1" t="s">
        <v>38</v>
      </c>
      <c r="AF3012" s="1" t="s">
        <v>38</v>
      </c>
      <c r="AG3012" t="s">
        <v>13526</v>
      </c>
      <c r="AH3012" t="s">
        <v>38</v>
      </c>
      <c r="AI3012" t="s">
        <v>13540</v>
      </c>
    </row>
    <row r="3013" spans="1:35" x14ac:dyDescent="0.25">
      <c r="A3013" s="1" t="s">
        <v>6115</v>
      </c>
      <c r="B3013" s="1" t="s">
        <v>30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s="1" t="s">
        <v>32</v>
      </c>
      <c r="I3013" s="1" t="s">
        <v>31</v>
      </c>
      <c r="J3013">
        <v>20</v>
      </c>
      <c r="K3013">
        <v>0</v>
      </c>
      <c r="L3013">
        <v>0</v>
      </c>
      <c r="M3013" s="1" t="s">
        <v>30</v>
      </c>
      <c r="N3013">
        <v>0</v>
      </c>
      <c r="O3013" s="1" t="s">
        <v>68</v>
      </c>
      <c r="P3013" s="1" t="s">
        <v>6116</v>
      </c>
      <c r="Q3013" s="1" t="s">
        <v>42</v>
      </c>
      <c r="R3013">
        <v>53</v>
      </c>
      <c r="S3013" s="1" t="s">
        <v>30</v>
      </c>
      <c r="T3013" s="1" t="s">
        <v>30</v>
      </c>
      <c r="U3013" s="1" t="s">
        <v>30</v>
      </c>
      <c r="V3013">
        <v>0</v>
      </c>
      <c r="W3013" s="1" t="s">
        <v>30</v>
      </c>
      <c r="X3013" s="1" t="s">
        <v>43</v>
      </c>
      <c r="Y3013" s="1" t="s">
        <v>58</v>
      </c>
      <c r="Z3013">
        <v>8</v>
      </c>
      <c r="AA3013">
        <v>46</v>
      </c>
      <c r="AB3013" s="1" t="s">
        <v>13500</v>
      </c>
      <c r="AC3013" s="1" t="s">
        <v>13500</v>
      </c>
      <c r="AD3013" t="s">
        <v>13494</v>
      </c>
      <c r="AE3013" s="1" t="s">
        <v>38</v>
      </c>
      <c r="AF3013" s="1" t="s">
        <v>38</v>
      </c>
      <c r="AG3013" t="s">
        <v>13527</v>
      </c>
      <c r="AH3013" t="s">
        <v>38</v>
      </c>
      <c r="AI3013" t="s">
        <v>13538</v>
      </c>
    </row>
    <row r="3014" spans="1:35" x14ac:dyDescent="0.25">
      <c r="A3014" s="1" t="s">
        <v>6117</v>
      </c>
      <c r="B3014" s="1" t="s">
        <v>30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s="1" t="s">
        <v>32</v>
      </c>
      <c r="I3014" s="1" t="s">
        <v>31</v>
      </c>
      <c r="J3014">
        <v>17</v>
      </c>
      <c r="K3014">
        <v>0</v>
      </c>
      <c r="L3014">
        <v>5</v>
      </c>
      <c r="M3014" s="1" t="s">
        <v>30</v>
      </c>
      <c r="N3014">
        <v>10</v>
      </c>
      <c r="O3014" s="1" t="s">
        <v>125</v>
      </c>
      <c r="P3014" s="1" t="s">
        <v>6118</v>
      </c>
      <c r="Q3014" s="1" t="s">
        <v>42</v>
      </c>
      <c r="R3014">
        <v>46</v>
      </c>
      <c r="S3014" s="1" t="s">
        <v>30</v>
      </c>
      <c r="T3014" s="1" t="s">
        <v>30</v>
      </c>
      <c r="U3014" s="1" t="s">
        <v>30</v>
      </c>
      <c r="V3014">
        <v>0</v>
      </c>
      <c r="W3014" s="1" t="s">
        <v>30</v>
      </c>
      <c r="X3014" s="1" t="s">
        <v>36</v>
      </c>
      <c r="Y3014" s="1" t="s">
        <v>58</v>
      </c>
      <c r="Z3014">
        <v>40</v>
      </c>
      <c r="AA3014">
        <v>120</v>
      </c>
      <c r="AB3014" s="1" t="s">
        <v>13500</v>
      </c>
      <c r="AC3014" s="1" t="s">
        <v>13500</v>
      </c>
      <c r="AD3014" t="s">
        <v>13494</v>
      </c>
      <c r="AE3014" s="1" t="s">
        <v>38</v>
      </c>
      <c r="AF3014" s="1" t="s">
        <v>38</v>
      </c>
      <c r="AG3014" t="s">
        <v>13526</v>
      </c>
      <c r="AH3014" t="s">
        <v>38</v>
      </c>
      <c r="AI3014" t="s">
        <v>13538</v>
      </c>
    </row>
    <row r="3015" spans="1:35" x14ac:dyDescent="0.25">
      <c r="A3015" s="1" t="s">
        <v>6119</v>
      </c>
      <c r="B3015" s="1" t="s">
        <v>32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s="1" t="s">
        <v>32</v>
      </c>
      <c r="I3015" s="1" t="s">
        <v>31</v>
      </c>
      <c r="J3015">
        <v>179</v>
      </c>
      <c r="K3015">
        <v>1</v>
      </c>
      <c r="L3015">
        <v>5</v>
      </c>
      <c r="M3015" s="1" t="s">
        <v>32</v>
      </c>
      <c r="N3015">
        <v>0</v>
      </c>
      <c r="O3015" s="1" t="s">
        <v>150</v>
      </c>
      <c r="P3015" s="1" t="s">
        <v>6120</v>
      </c>
      <c r="Q3015" s="1" t="s">
        <v>42</v>
      </c>
      <c r="R3015">
        <v>49</v>
      </c>
      <c r="S3015" s="1" t="s">
        <v>30</v>
      </c>
      <c r="T3015" s="1" t="s">
        <v>30</v>
      </c>
      <c r="U3015" s="1" t="s">
        <v>30</v>
      </c>
      <c r="V3015">
        <v>0</v>
      </c>
      <c r="W3015" s="1" t="s">
        <v>32</v>
      </c>
      <c r="X3015" s="1" t="s">
        <v>43</v>
      </c>
      <c r="Y3015" s="1" t="s">
        <v>37</v>
      </c>
      <c r="Z3015">
        <v>30</v>
      </c>
      <c r="AA3015">
        <v>1163</v>
      </c>
      <c r="AB3015" s="1" t="s">
        <v>13500</v>
      </c>
      <c r="AC3015" s="1" t="s">
        <v>13500</v>
      </c>
      <c r="AD3015" t="s">
        <v>13494</v>
      </c>
      <c r="AE3015" s="1" t="s">
        <v>7086</v>
      </c>
      <c r="AF3015" s="1" t="s">
        <v>7110</v>
      </c>
      <c r="AG3015" t="s">
        <v>13526</v>
      </c>
      <c r="AH3015" t="s">
        <v>13530</v>
      </c>
      <c r="AI3015" t="s">
        <v>13539</v>
      </c>
    </row>
    <row r="3016" spans="1:35" x14ac:dyDescent="0.25">
      <c r="A3016" s="1" t="s">
        <v>6121</v>
      </c>
      <c r="B3016" s="1" t="s">
        <v>30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s="1" t="s">
        <v>32</v>
      </c>
      <c r="I3016" s="1" t="s">
        <v>31</v>
      </c>
      <c r="J3016">
        <v>135</v>
      </c>
      <c r="K3016">
        <v>1</v>
      </c>
      <c r="L3016">
        <v>5</v>
      </c>
      <c r="M3016" s="1" t="s">
        <v>32</v>
      </c>
      <c r="N3016">
        <v>0</v>
      </c>
      <c r="O3016" s="1" t="s">
        <v>240</v>
      </c>
      <c r="P3016" s="1" t="s">
        <v>6122</v>
      </c>
      <c r="Q3016" s="1" t="s">
        <v>35</v>
      </c>
      <c r="R3016">
        <v>71</v>
      </c>
      <c r="S3016" s="1" t="s">
        <v>30</v>
      </c>
      <c r="T3016" s="1" t="s">
        <v>32</v>
      </c>
      <c r="U3016" s="1" t="s">
        <v>30</v>
      </c>
      <c r="V3016">
        <v>0</v>
      </c>
      <c r="W3016" s="1" t="s">
        <v>32</v>
      </c>
      <c r="X3016" s="1" t="s">
        <v>43</v>
      </c>
      <c r="Y3016" s="1" t="s">
        <v>37</v>
      </c>
      <c r="Z3016">
        <v>28</v>
      </c>
      <c r="AA3016">
        <v>908</v>
      </c>
      <c r="AB3016" s="1" t="s">
        <v>13500</v>
      </c>
      <c r="AC3016" s="1" t="s">
        <v>13500</v>
      </c>
      <c r="AD3016" t="s">
        <v>13496</v>
      </c>
      <c r="AE3016" s="1" t="s">
        <v>38</v>
      </c>
      <c r="AF3016" s="1" t="s">
        <v>38</v>
      </c>
      <c r="AG3016" t="s">
        <v>13526</v>
      </c>
      <c r="AH3016" t="s">
        <v>38</v>
      </c>
      <c r="AI3016" t="s">
        <v>13539</v>
      </c>
    </row>
    <row r="3017" spans="1:35" x14ac:dyDescent="0.25">
      <c r="A3017" s="1" t="s">
        <v>6123</v>
      </c>
      <c r="B3017" s="1" t="s">
        <v>30</v>
      </c>
      <c r="C3017">
        <v>1</v>
      </c>
      <c r="D3017">
        <v>2</v>
      </c>
      <c r="E3017">
        <v>6</v>
      </c>
      <c r="F3017">
        <v>4</v>
      </c>
      <c r="G3017">
        <v>10.6</v>
      </c>
      <c r="H3017" s="1" t="s">
        <v>32</v>
      </c>
      <c r="I3017" s="1" t="s">
        <v>31</v>
      </c>
      <c r="J3017">
        <v>4</v>
      </c>
      <c r="K3017">
        <v>0</v>
      </c>
      <c r="L3017">
        <v>5</v>
      </c>
      <c r="M3017" s="1" t="s">
        <v>32</v>
      </c>
      <c r="N3017">
        <v>0</v>
      </c>
      <c r="O3017" s="1" t="s">
        <v>471</v>
      </c>
      <c r="P3017" s="1" t="s">
        <v>6124</v>
      </c>
      <c r="Q3017" s="1" t="s">
        <v>35</v>
      </c>
      <c r="R3017">
        <v>36</v>
      </c>
      <c r="S3017" s="1" t="s">
        <v>30</v>
      </c>
      <c r="T3017" s="1" t="s">
        <v>30</v>
      </c>
      <c r="U3017" s="1" t="s">
        <v>30</v>
      </c>
      <c r="V3017">
        <v>0</v>
      </c>
      <c r="W3017" s="1" t="s">
        <v>30</v>
      </c>
      <c r="X3017" s="1" t="s">
        <v>36</v>
      </c>
      <c r="Y3017" s="1" t="s">
        <v>37</v>
      </c>
      <c r="Z3017">
        <v>13</v>
      </c>
      <c r="AA3017">
        <v>13</v>
      </c>
      <c r="AB3017" s="1" t="s">
        <v>13500</v>
      </c>
      <c r="AC3017" s="1" t="s">
        <v>13500</v>
      </c>
      <c r="AD3017" t="s">
        <v>13494</v>
      </c>
      <c r="AE3017" s="1" t="s">
        <v>38</v>
      </c>
      <c r="AF3017" s="1" t="s">
        <v>38</v>
      </c>
      <c r="AG3017" t="s">
        <v>13526</v>
      </c>
      <c r="AH3017" t="s">
        <v>38</v>
      </c>
      <c r="AI3017" t="s">
        <v>13538</v>
      </c>
    </row>
    <row r="3018" spans="1:35" x14ac:dyDescent="0.25">
      <c r="A3018" s="1" t="s">
        <v>6125</v>
      </c>
      <c r="B3018" s="1" t="s">
        <v>30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s="1" t="s">
        <v>32</v>
      </c>
      <c r="I3018" s="1" t="s">
        <v>31</v>
      </c>
      <c r="J3018">
        <v>202</v>
      </c>
      <c r="K3018">
        <v>1</v>
      </c>
      <c r="L3018">
        <v>12</v>
      </c>
      <c r="M3018" s="1" t="s">
        <v>32</v>
      </c>
      <c r="N3018">
        <v>0</v>
      </c>
      <c r="O3018" s="1" t="s">
        <v>216</v>
      </c>
      <c r="P3018" s="1" t="s">
        <v>6126</v>
      </c>
      <c r="Q3018" s="1" t="s">
        <v>42</v>
      </c>
      <c r="R3018">
        <v>21</v>
      </c>
      <c r="S3018" s="1" t="s">
        <v>32</v>
      </c>
      <c r="T3018" s="1" t="s">
        <v>30</v>
      </c>
      <c r="U3018" s="1" t="s">
        <v>30</v>
      </c>
      <c r="V3018">
        <v>0</v>
      </c>
      <c r="W3018" s="1" t="s">
        <v>32</v>
      </c>
      <c r="X3018" s="1" t="s">
        <v>43</v>
      </c>
      <c r="Y3018" s="1" t="s">
        <v>58</v>
      </c>
      <c r="Z3018">
        <v>31</v>
      </c>
      <c r="AA3018">
        <v>1325</v>
      </c>
      <c r="AB3018" s="1" t="s">
        <v>13500</v>
      </c>
      <c r="AC3018" s="1" t="s">
        <v>13500</v>
      </c>
      <c r="AD3018" t="s">
        <v>13495</v>
      </c>
      <c r="AE3018" s="1" t="s">
        <v>38</v>
      </c>
      <c r="AF3018" s="1" t="s">
        <v>38</v>
      </c>
      <c r="AG3018" t="s">
        <v>13526</v>
      </c>
      <c r="AH3018" t="s">
        <v>38</v>
      </c>
      <c r="AI3018" t="s">
        <v>13540</v>
      </c>
    </row>
    <row r="3019" spans="1:35" x14ac:dyDescent="0.25">
      <c r="A3019" s="1" t="s">
        <v>6127</v>
      </c>
      <c r="B3019" s="1" t="s">
        <v>30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s="1" t="s">
        <v>32</v>
      </c>
      <c r="I3019" s="1" t="s">
        <v>31</v>
      </c>
      <c r="J3019">
        <v>11</v>
      </c>
      <c r="K3019">
        <v>2</v>
      </c>
      <c r="L3019">
        <v>5</v>
      </c>
      <c r="M3019" s="1" t="s">
        <v>32</v>
      </c>
      <c r="N3019">
        <v>0</v>
      </c>
      <c r="O3019" s="1" t="s">
        <v>269</v>
      </c>
      <c r="P3019" s="1" t="s">
        <v>6128</v>
      </c>
      <c r="Q3019" s="1" t="s">
        <v>42</v>
      </c>
      <c r="R3019">
        <v>62</v>
      </c>
      <c r="S3019" s="1" t="s">
        <v>30</v>
      </c>
      <c r="T3019" s="1" t="s">
        <v>30</v>
      </c>
      <c r="U3019" s="1" t="s">
        <v>30</v>
      </c>
      <c r="V3019">
        <v>0</v>
      </c>
      <c r="W3019" s="1" t="s">
        <v>30</v>
      </c>
      <c r="X3019" s="1" t="s">
        <v>36</v>
      </c>
      <c r="Y3019" s="1" t="s">
        <v>37</v>
      </c>
      <c r="Z3019">
        <v>47</v>
      </c>
      <c r="AA3019">
        <v>240</v>
      </c>
      <c r="AB3019" s="1" t="s">
        <v>13500</v>
      </c>
      <c r="AC3019" s="1" t="s">
        <v>13500</v>
      </c>
      <c r="AD3019" t="s">
        <v>13494</v>
      </c>
      <c r="AE3019" s="1" t="s">
        <v>38</v>
      </c>
      <c r="AF3019" s="1" t="s">
        <v>38</v>
      </c>
      <c r="AG3019" t="s">
        <v>13526</v>
      </c>
      <c r="AH3019" t="s">
        <v>38</v>
      </c>
      <c r="AI3019" t="s">
        <v>13538</v>
      </c>
    </row>
    <row r="3020" spans="1:35" x14ac:dyDescent="0.25">
      <c r="A3020" s="1" t="s">
        <v>6129</v>
      </c>
      <c r="B3020" s="1" t="s">
        <v>30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s="1" t="s">
        <v>32</v>
      </c>
      <c r="I3020" s="1" t="s">
        <v>31</v>
      </c>
      <c r="J3020">
        <v>200</v>
      </c>
      <c r="K3020">
        <v>1</v>
      </c>
      <c r="L3020">
        <v>2</v>
      </c>
      <c r="M3020" s="1" t="s">
        <v>32</v>
      </c>
      <c r="N3020">
        <v>0</v>
      </c>
      <c r="O3020" s="1" t="s">
        <v>119</v>
      </c>
      <c r="P3020" s="1" t="s">
        <v>6130</v>
      </c>
      <c r="Q3020" s="1" t="s">
        <v>42</v>
      </c>
      <c r="R3020">
        <v>42</v>
      </c>
      <c r="S3020" s="1" t="s">
        <v>30</v>
      </c>
      <c r="T3020" s="1" t="s">
        <v>30</v>
      </c>
      <c r="U3020" s="1" t="s">
        <v>30</v>
      </c>
      <c r="V3020">
        <v>0</v>
      </c>
      <c r="W3020" s="1" t="s">
        <v>32</v>
      </c>
      <c r="X3020" s="1" t="s">
        <v>57</v>
      </c>
      <c r="Y3020" s="1" t="s">
        <v>58</v>
      </c>
      <c r="Z3020">
        <v>39</v>
      </c>
      <c r="AA3020">
        <v>2812</v>
      </c>
      <c r="AB3020" s="1" t="s">
        <v>13500</v>
      </c>
      <c r="AC3020" s="1" t="s">
        <v>13500</v>
      </c>
      <c r="AD3020" t="s">
        <v>13494</v>
      </c>
      <c r="AE3020" s="1" t="s">
        <v>38</v>
      </c>
      <c r="AF3020" s="1" t="s">
        <v>38</v>
      </c>
      <c r="AG3020" t="s">
        <v>13527</v>
      </c>
      <c r="AH3020" t="s">
        <v>38</v>
      </c>
      <c r="AI3020" t="s">
        <v>13540</v>
      </c>
    </row>
    <row r="3021" spans="1:35" x14ac:dyDescent="0.25">
      <c r="A3021" s="1" t="s">
        <v>6131</v>
      </c>
      <c r="B3021" s="1" t="s">
        <v>30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s="1" t="s">
        <v>32</v>
      </c>
      <c r="I3021" s="1" t="s">
        <v>31</v>
      </c>
      <c r="J3021">
        <v>12</v>
      </c>
      <c r="K3021">
        <v>1</v>
      </c>
      <c r="L3021">
        <v>0</v>
      </c>
      <c r="M3021" s="1" t="s">
        <v>30</v>
      </c>
      <c r="N3021">
        <v>0</v>
      </c>
      <c r="O3021" s="1" t="s">
        <v>202</v>
      </c>
      <c r="P3021" s="1" t="s">
        <v>6132</v>
      </c>
      <c r="Q3021" s="1" t="s">
        <v>42</v>
      </c>
      <c r="R3021">
        <v>50</v>
      </c>
      <c r="S3021" s="1" t="s">
        <v>30</v>
      </c>
      <c r="T3021" s="1" t="s">
        <v>30</v>
      </c>
      <c r="U3021" s="1" t="s">
        <v>30</v>
      </c>
      <c r="V3021">
        <v>0</v>
      </c>
      <c r="W3021" s="1" t="s">
        <v>30</v>
      </c>
      <c r="X3021" s="1" t="s">
        <v>43</v>
      </c>
      <c r="Y3021" s="1" t="s">
        <v>58</v>
      </c>
      <c r="Z3021">
        <v>10</v>
      </c>
      <c r="AA3021">
        <v>33</v>
      </c>
      <c r="AB3021" s="1" t="s">
        <v>13500</v>
      </c>
      <c r="AC3021" s="1" t="s">
        <v>13500</v>
      </c>
      <c r="AD3021" t="s">
        <v>13494</v>
      </c>
      <c r="AE3021" s="1" t="s">
        <v>38</v>
      </c>
      <c r="AF3021" s="1" t="s">
        <v>38</v>
      </c>
      <c r="AG3021" t="s">
        <v>13527</v>
      </c>
      <c r="AH3021" t="s">
        <v>38</v>
      </c>
      <c r="AI3021" t="s">
        <v>13538</v>
      </c>
    </row>
    <row r="3022" spans="1:35" x14ac:dyDescent="0.25">
      <c r="A3022" s="1" t="s">
        <v>6133</v>
      </c>
      <c r="B3022" s="1" t="s">
        <v>30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s="1" t="s">
        <v>32</v>
      </c>
      <c r="I3022" s="1" t="s">
        <v>31</v>
      </c>
      <c r="J3022">
        <v>253</v>
      </c>
      <c r="K3022">
        <v>1</v>
      </c>
      <c r="L3022">
        <v>1</v>
      </c>
      <c r="M3022" s="1" t="s">
        <v>32</v>
      </c>
      <c r="N3022">
        <v>0</v>
      </c>
      <c r="O3022" s="1" t="s">
        <v>197</v>
      </c>
      <c r="P3022" s="1" t="s">
        <v>6134</v>
      </c>
      <c r="Q3022" s="1" t="s">
        <v>42</v>
      </c>
      <c r="R3022">
        <v>84</v>
      </c>
      <c r="S3022" s="1" t="s">
        <v>30</v>
      </c>
      <c r="T3022" s="1" t="s">
        <v>32</v>
      </c>
      <c r="U3022" s="1" t="s">
        <v>30</v>
      </c>
      <c r="V3022">
        <v>0</v>
      </c>
      <c r="W3022" s="1" t="s">
        <v>32</v>
      </c>
      <c r="X3022" s="1" t="s">
        <v>57</v>
      </c>
      <c r="Y3022" s="1" t="s">
        <v>58</v>
      </c>
      <c r="Z3022">
        <v>49</v>
      </c>
      <c r="AA3022">
        <v>3533</v>
      </c>
      <c r="AB3022" s="1" t="s">
        <v>13500</v>
      </c>
      <c r="AC3022" s="1" t="s">
        <v>13500</v>
      </c>
      <c r="AD3022" t="s">
        <v>13496</v>
      </c>
      <c r="AE3022" s="1" t="s">
        <v>38</v>
      </c>
      <c r="AF3022" s="1" t="s">
        <v>38</v>
      </c>
      <c r="AG3022" t="s">
        <v>13527</v>
      </c>
      <c r="AH3022" t="s">
        <v>38</v>
      </c>
      <c r="AI3022" t="s">
        <v>13540</v>
      </c>
    </row>
    <row r="3023" spans="1:35" x14ac:dyDescent="0.25">
      <c r="A3023" s="1" t="s">
        <v>6135</v>
      </c>
      <c r="B3023" s="1" t="s">
        <v>30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s="1" t="s">
        <v>32</v>
      </c>
      <c r="I3023" s="1" t="s">
        <v>31</v>
      </c>
      <c r="J3023">
        <v>78</v>
      </c>
      <c r="K3023">
        <v>2</v>
      </c>
      <c r="L3023">
        <v>5</v>
      </c>
      <c r="M3023" s="1" t="s">
        <v>32</v>
      </c>
      <c r="N3023">
        <v>0</v>
      </c>
      <c r="O3023" s="1" t="s">
        <v>106</v>
      </c>
      <c r="P3023" s="1" t="s">
        <v>6136</v>
      </c>
      <c r="Q3023" s="1" t="s">
        <v>35</v>
      </c>
      <c r="R3023">
        <v>41</v>
      </c>
      <c r="S3023" s="1" t="s">
        <v>30</v>
      </c>
      <c r="T3023" s="1" t="s">
        <v>30</v>
      </c>
      <c r="U3023" s="1" t="s">
        <v>30</v>
      </c>
      <c r="V3023">
        <v>0</v>
      </c>
      <c r="W3023" s="1" t="s">
        <v>30</v>
      </c>
      <c r="X3023" s="1" t="s">
        <v>43</v>
      </c>
      <c r="Y3023" s="1" t="s">
        <v>58</v>
      </c>
      <c r="Z3023">
        <v>26</v>
      </c>
      <c r="AA3023">
        <v>888</v>
      </c>
      <c r="AB3023" s="1" t="s">
        <v>13500</v>
      </c>
      <c r="AC3023" s="1" t="s">
        <v>13500</v>
      </c>
      <c r="AD3023" t="s">
        <v>13494</v>
      </c>
      <c r="AE3023" s="1" t="s">
        <v>38</v>
      </c>
      <c r="AF3023" s="1" t="s">
        <v>38</v>
      </c>
      <c r="AG3023" t="s">
        <v>13526</v>
      </c>
      <c r="AH3023" t="s">
        <v>38</v>
      </c>
      <c r="AI3023" t="s">
        <v>13539</v>
      </c>
    </row>
    <row r="3024" spans="1:35" x14ac:dyDescent="0.25">
      <c r="A3024" s="1" t="s">
        <v>6137</v>
      </c>
      <c r="B3024" s="1" t="s">
        <v>30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s="1" t="s">
        <v>32</v>
      </c>
      <c r="I3024" s="1" t="s">
        <v>31</v>
      </c>
      <c r="J3024">
        <v>18</v>
      </c>
      <c r="K3024">
        <v>1</v>
      </c>
      <c r="L3024">
        <v>14</v>
      </c>
      <c r="M3024" s="1" t="s">
        <v>30</v>
      </c>
      <c r="N3024">
        <v>44</v>
      </c>
      <c r="O3024" s="1" t="s">
        <v>697</v>
      </c>
      <c r="P3024" s="1" t="s">
        <v>6138</v>
      </c>
      <c r="Q3024" s="1" t="s">
        <v>35</v>
      </c>
      <c r="R3024">
        <v>63</v>
      </c>
      <c r="S3024" s="1" t="s">
        <v>30</v>
      </c>
      <c r="T3024" s="1" t="s">
        <v>30</v>
      </c>
      <c r="U3024" s="1" t="s">
        <v>30</v>
      </c>
      <c r="V3024">
        <v>0</v>
      </c>
      <c r="W3024" s="1" t="s">
        <v>30</v>
      </c>
      <c r="X3024" s="1" t="s">
        <v>57</v>
      </c>
      <c r="Y3024" s="1" t="s">
        <v>37</v>
      </c>
      <c r="Z3024">
        <v>50</v>
      </c>
      <c r="AA3024">
        <v>3568</v>
      </c>
      <c r="AB3024" s="1" t="s">
        <v>13500</v>
      </c>
      <c r="AC3024" s="1" t="s">
        <v>13500</v>
      </c>
      <c r="AD3024" t="s">
        <v>13494</v>
      </c>
      <c r="AE3024" s="1" t="s">
        <v>38</v>
      </c>
      <c r="AF3024" s="1" t="s">
        <v>38</v>
      </c>
      <c r="AG3024" t="s">
        <v>13526</v>
      </c>
      <c r="AH3024" t="s">
        <v>38</v>
      </c>
      <c r="AI3024" t="s">
        <v>13540</v>
      </c>
    </row>
    <row r="3025" spans="1:35" x14ac:dyDescent="0.25">
      <c r="A3025" s="1" t="s">
        <v>6139</v>
      </c>
      <c r="B3025" s="1" t="s">
        <v>30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s="1" t="s">
        <v>32</v>
      </c>
      <c r="I3025" s="1" t="s">
        <v>31</v>
      </c>
      <c r="J3025">
        <v>70</v>
      </c>
      <c r="K3025">
        <v>2</v>
      </c>
      <c r="L3025">
        <v>6</v>
      </c>
      <c r="M3025" s="1" t="s">
        <v>32</v>
      </c>
      <c r="N3025">
        <v>0</v>
      </c>
      <c r="O3025" s="1" t="s">
        <v>219</v>
      </c>
      <c r="P3025" s="1" t="s">
        <v>6140</v>
      </c>
      <c r="Q3025" s="1" t="s">
        <v>42</v>
      </c>
      <c r="R3025">
        <v>40</v>
      </c>
      <c r="S3025" s="1" t="s">
        <v>30</v>
      </c>
      <c r="T3025" s="1" t="s">
        <v>30</v>
      </c>
      <c r="U3025" s="1" t="s">
        <v>30</v>
      </c>
      <c r="V3025">
        <v>0</v>
      </c>
      <c r="W3025" s="1" t="s">
        <v>32</v>
      </c>
      <c r="X3025" s="1" t="s">
        <v>36</v>
      </c>
      <c r="Y3025" s="1" t="s">
        <v>37</v>
      </c>
      <c r="Z3025">
        <v>51</v>
      </c>
      <c r="AA3025">
        <v>731</v>
      </c>
      <c r="AB3025" s="1" t="s">
        <v>13500</v>
      </c>
      <c r="AC3025" s="1" t="s">
        <v>13500</v>
      </c>
      <c r="AD3025" t="s">
        <v>13494</v>
      </c>
      <c r="AE3025" s="1" t="s">
        <v>38</v>
      </c>
      <c r="AF3025" s="1" t="s">
        <v>38</v>
      </c>
      <c r="AG3025" t="s">
        <v>13526</v>
      </c>
      <c r="AH3025" t="s">
        <v>38</v>
      </c>
      <c r="AI3025" t="s">
        <v>13539</v>
      </c>
    </row>
    <row r="3026" spans="1:35" x14ac:dyDescent="0.25">
      <c r="A3026" s="1" t="s">
        <v>6141</v>
      </c>
      <c r="B3026" s="1" t="s">
        <v>30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s="1" t="s">
        <v>32</v>
      </c>
      <c r="I3026" s="1" t="s">
        <v>31</v>
      </c>
      <c r="J3026">
        <v>57</v>
      </c>
      <c r="K3026">
        <v>0</v>
      </c>
      <c r="L3026">
        <v>1</v>
      </c>
      <c r="M3026" s="1" t="s">
        <v>32</v>
      </c>
      <c r="N3026">
        <v>0</v>
      </c>
      <c r="O3026" s="1" t="s">
        <v>272</v>
      </c>
      <c r="P3026" s="1" t="s">
        <v>6142</v>
      </c>
      <c r="Q3026" s="1" t="s">
        <v>42</v>
      </c>
      <c r="R3026">
        <v>74</v>
      </c>
      <c r="S3026" s="1" t="s">
        <v>30</v>
      </c>
      <c r="T3026" s="1" t="s">
        <v>32</v>
      </c>
      <c r="U3026" s="1" t="s">
        <v>30</v>
      </c>
      <c r="V3026">
        <v>0</v>
      </c>
      <c r="W3026" s="1" t="s">
        <v>30</v>
      </c>
      <c r="X3026" s="1" t="s">
        <v>36</v>
      </c>
      <c r="Y3026" s="1" t="s">
        <v>37</v>
      </c>
      <c r="Z3026">
        <v>49</v>
      </c>
      <c r="AA3026">
        <v>1500</v>
      </c>
      <c r="AB3026" s="1" t="s">
        <v>13500</v>
      </c>
      <c r="AC3026" s="1" t="s">
        <v>13500</v>
      </c>
      <c r="AD3026" t="s">
        <v>13496</v>
      </c>
      <c r="AE3026" s="1" t="s">
        <v>38</v>
      </c>
      <c r="AF3026" s="1" t="s">
        <v>38</v>
      </c>
      <c r="AG3026" t="s">
        <v>13527</v>
      </c>
      <c r="AH3026" t="s">
        <v>38</v>
      </c>
      <c r="AI3026" t="s">
        <v>13539</v>
      </c>
    </row>
    <row r="3027" spans="1:35" x14ac:dyDescent="0.25">
      <c r="A3027" s="1" t="s">
        <v>6143</v>
      </c>
      <c r="B3027" s="1" t="s">
        <v>30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s="1" t="s">
        <v>32</v>
      </c>
      <c r="I3027" s="1" t="s">
        <v>31</v>
      </c>
      <c r="J3027">
        <v>387</v>
      </c>
      <c r="K3027">
        <v>0</v>
      </c>
      <c r="L3027">
        <v>0</v>
      </c>
      <c r="M3027" s="1" t="s">
        <v>30</v>
      </c>
      <c r="N3027">
        <v>0</v>
      </c>
      <c r="O3027" s="1" t="s">
        <v>436</v>
      </c>
      <c r="P3027" s="1" t="s">
        <v>6144</v>
      </c>
      <c r="Q3027" s="1" t="s">
        <v>42</v>
      </c>
      <c r="R3027">
        <v>85</v>
      </c>
      <c r="S3027" s="1" t="s">
        <v>30</v>
      </c>
      <c r="T3027" s="1" t="s">
        <v>32</v>
      </c>
      <c r="U3027" s="1" t="s">
        <v>30</v>
      </c>
      <c r="V3027">
        <v>0</v>
      </c>
      <c r="W3027" s="1" t="s">
        <v>30</v>
      </c>
      <c r="X3027" s="1" t="s">
        <v>57</v>
      </c>
      <c r="Y3027" s="1" t="s">
        <v>37</v>
      </c>
      <c r="Z3027">
        <v>10</v>
      </c>
      <c r="AA3027">
        <v>681</v>
      </c>
      <c r="AB3027" s="1" t="s">
        <v>13500</v>
      </c>
      <c r="AC3027" s="1" t="s">
        <v>13500</v>
      </c>
      <c r="AD3027" t="s">
        <v>13496</v>
      </c>
      <c r="AE3027" s="1" t="s">
        <v>38</v>
      </c>
      <c r="AF3027" s="1" t="s">
        <v>38</v>
      </c>
      <c r="AG3027" t="s">
        <v>13527</v>
      </c>
      <c r="AH3027" t="s">
        <v>38</v>
      </c>
      <c r="AI3027" t="s">
        <v>13540</v>
      </c>
    </row>
    <row r="3028" spans="1:35" x14ac:dyDescent="0.25">
      <c r="A3028" s="1" t="s">
        <v>6145</v>
      </c>
      <c r="B3028" s="1" t="s">
        <v>30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s="1" t="s">
        <v>32</v>
      </c>
      <c r="I3028" s="1" t="s">
        <v>31</v>
      </c>
      <c r="J3028">
        <v>173</v>
      </c>
      <c r="K3028">
        <v>0</v>
      </c>
      <c r="L3028">
        <v>4</v>
      </c>
      <c r="M3028" s="1" t="s">
        <v>32</v>
      </c>
      <c r="N3028">
        <v>0</v>
      </c>
      <c r="O3028" s="1" t="s">
        <v>88</v>
      </c>
      <c r="P3028" s="1" t="s">
        <v>6146</v>
      </c>
      <c r="Q3028" s="1" t="s">
        <v>35</v>
      </c>
      <c r="R3028">
        <v>33</v>
      </c>
      <c r="S3028" s="1" t="s">
        <v>30</v>
      </c>
      <c r="T3028" s="1" t="s">
        <v>30</v>
      </c>
      <c r="U3028" s="1" t="s">
        <v>30</v>
      </c>
      <c r="V3028">
        <v>0</v>
      </c>
      <c r="W3028" s="1" t="s">
        <v>30</v>
      </c>
      <c r="X3028" s="1" t="s">
        <v>36</v>
      </c>
      <c r="Y3028" s="1" t="s">
        <v>37</v>
      </c>
      <c r="Z3028">
        <v>40</v>
      </c>
      <c r="AA3028">
        <v>718</v>
      </c>
      <c r="AB3028" s="1" t="s">
        <v>13500</v>
      </c>
      <c r="AC3028" s="1" t="s">
        <v>13500</v>
      </c>
      <c r="AD3028" t="s">
        <v>13494</v>
      </c>
      <c r="AE3028" s="1" t="s">
        <v>38</v>
      </c>
      <c r="AF3028" s="1" t="s">
        <v>38</v>
      </c>
      <c r="AG3028" t="s">
        <v>13526</v>
      </c>
      <c r="AH3028" t="s">
        <v>38</v>
      </c>
      <c r="AI3028" t="s">
        <v>13539</v>
      </c>
    </row>
    <row r="3029" spans="1:35" x14ac:dyDescent="0.25">
      <c r="A3029" s="1" t="s">
        <v>6147</v>
      </c>
      <c r="B3029" s="1" t="s">
        <v>30</v>
      </c>
      <c r="C3029">
        <v>1</v>
      </c>
      <c r="D3029">
        <v>3</v>
      </c>
      <c r="E3029">
        <v>8</v>
      </c>
      <c r="F3029">
        <v>4</v>
      </c>
      <c r="G3029">
        <v>11.1</v>
      </c>
      <c r="H3029" s="1" t="s">
        <v>32</v>
      </c>
      <c r="I3029" s="1" t="s">
        <v>31</v>
      </c>
      <c r="J3029">
        <v>4</v>
      </c>
      <c r="K3029">
        <v>1</v>
      </c>
      <c r="L3029">
        <v>0</v>
      </c>
      <c r="M3029" s="1" t="s">
        <v>30</v>
      </c>
      <c r="N3029">
        <v>0</v>
      </c>
      <c r="O3029" s="1" t="s">
        <v>40</v>
      </c>
      <c r="P3029" s="1" t="s">
        <v>6148</v>
      </c>
      <c r="Q3029" s="1" t="s">
        <v>42</v>
      </c>
      <c r="R3029">
        <v>43</v>
      </c>
      <c r="S3029" s="1" t="s">
        <v>30</v>
      </c>
      <c r="T3029" s="1" t="s">
        <v>30</v>
      </c>
      <c r="U3029" s="1" t="s">
        <v>30</v>
      </c>
      <c r="V3029">
        <v>0</v>
      </c>
      <c r="W3029" s="1" t="s">
        <v>30</v>
      </c>
      <c r="X3029" s="1" t="s">
        <v>36</v>
      </c>
      <c r="Y3029" s="1" t="s">
        <v>58</v>
      </c>
      <c r="Z3029">
        <v>13</v>
      </c>
      <c r="AA3029">
        <v>13</v>
      </c>
      <c r="AB3029" s="1" t="s">
        <v>13500</v>
      </c>
      <c r="AC3029" s="1" t="s">
        <v>13500</v>
      </c>
      <c r="AD3029" t="s">
        <v>13494</v>
      </c>
      <c r="AE3029" s="1" t="s">
        <v>38</v>
      </c>
      <c r="AF3029" s="1" t="s">
        <v>38</v>
      </c>
      <c r="AG3029" t="s">
        <v>13527</v>
      </c>
      <c r="AH3029" t="s">
        <v>38</v>
      </c>
      <c r="AI3029" t="s">
        <v>13538</v>
      </c>
    </row>
    <row r="3030" spans="1:35" x14ac:dyDescent="0.25">
      <c r="A3030" s="1" t="s">
        <v>6149</v>
      </c>
      <c r="B3030" s="1" t="s">
        <v>30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s="1" t="s">
        <v>32</v>
      </c>
      <c r="I3030" s="1" t="s">
        <v>46</v>
      </c>
      <c r="J3030">
        <v>0</v>
      </c>
      <c r="K3030">
        <v>2</v>
      </c>
      <c r="L3030">
        <v>14</v>
      </c>
      <c r="M3030" s="1" t="s">
        <v>30</v>
      </c>
      <c r="N3030">
        <v>5</v>
      </c>
      <c r="O3030" s="1" t="s">
        <v>130</v>
      </c>
      <c r="P3030" s="1" t="s">
        <v>6150</v>
      </c>
      <c r="Q3030" s="1" t="s">
        <v>35</v>
      </c>
      <c r="R3030">
        <v>26</v>
      </c>
      <c r="S3030" s="1" t="s">
        <v>32</v>
      </c>
      <c r="T3030" s="1" t="s">
        <v>30</v>
      </c>
      <c r="U3030" s="1" t="s">
        <v>30</v>
      </c>
      <c r="V3030">
        <v>0</v>
      </c>
      <c r="W3030" s="1" t="s">
        <v>30</v>
      </c>
      <c r="X3030" s="1" t="s">
        <v>36</v>
      </c>
      <c r="Y3030" s="1" t="s">
        <v>37</v>
      </c>
      <c r="Z3030">
        <v>22</v>
      </c>
      <c r="AA3030">
        <v>40</v>
      </c>
      <c r="AB3030" s="1" t="s">
        <v>13500</v>
      </c>
      <c r="AC3030" s="1" t="s">
        <v>13500</v>
      </c>
      <c r="AD3030" t="s">
        <v>13495</v>
      </c>
      <c r="AE3030" s="1" t="s">
        <v>38</v>
      </c>
      <c r="AF3030" s="1" t="s">
        <v>38</v>
      </c>
      <c r="AG3030" t="s">
        <v>13526</v>
      </c>
      <c r="AH3030" t="s">
        <v>38</v>
      </c>
      <c r="AI3030" t="s">
        <v>13538</v>
      </c>
    </row>
    <row r="3031" spans="1:35" x14ac:dyDescent="0.25">
      <c r="A3031" s="1" t="s">
        <v>6151</v>
      </c>
      <c r="B3031" s="1" t="s">
        <v>30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s="1" t="s">
        <v>32</v>
      </c>
      <c r="I3031" s="1" t="s">
        <v>31</v>
      </c>
      <c r="J3031">
        <v>41</v>
      </c>
      <c r="K3031">
        <v>0</v>
      </c>
      <c r="L3031">
        <v>0</v>
      </c>
      <c r="M3031" s="1" t="s">
        <v>30</v>
      </c>
      <c r="N3031">
        <v>0</v>
      </c>
      <c r="O3031" s="1" t="s">
        <v>179</v>
      </c>
      <c r="P3031" s="1" t="s">
        <v>6152</v>
      </c>
      <c r="Q3031" s="1" t="s">
        <v>35</v>
      </c>
      <c r="R3031">
        <v>56</v>
      </c>
      <c r="S3031" s="1" t="s">
        <v>30</v>
      </c>
      <c r="T3031" s="1" t="s">
        <v>30</v>
      </c>
      <c r="U3031" s="1" t="s">
        <v>30</v>
      </c>
      <c r="V3031">
        <v>0</v>
      </c>
      <c r="W3031" s="1" t="s">
        <v>30</v>
      </c>
      <c r="X3031" s="1" t="s">
        <v>43</v>
      </c>
      <c r="Y3031" s="1" t="s">
        <v>58</v>
      </c>
      <c r="Z3031">
        <v>12</v>
      </c>
      <c r="AA3031">
        <v>138</v>
      </c>
      <c r="AB3031" s="1" t="s">
        <v>13500</v>
      </c>
      <c r="AC3031" s="1" t="s">
        <v>13500</v>
      </c>
      <c r="AD3031" t="s">
        <v>13494</v>
      </c>
      <c r="AE3031" s="1" t="s">
        <v>38</v>
      </c>
      <c r="AF3031" s="1" t="s">
        <v>38</v>
      </c>
      <c r="AG3031" t="s">
        <v>13527</v>
      </c>
      <c r="AH3031" t="s">
        <v>38</v>
      </c>
      <c r="AI3031" t="s">
        <v>13539</v>
      </c>
    </row>
    <row r="3032" spans="1:35" x14ac:dyDescent="0.25">
      <c r="A3032" s="1" t="s">
        <v>6153</v>
      </c>
      <c r="B3032" s="1" t="s">
        <v>30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s="1" t="s">
        <v>32</v>
      </c>
      <c r="I3032" s="1" t="s">
        <v>31</v>
      </c>
      <c r="J3032">
        <v>343</v>
      </c>
      <c r="K3032">
        <v>0</v>
      </c>
      <c r="L3032">
        <v>6</v>
      </c>
      <c r="M3032" s="1" t="s">
        <v>32</v>
      </c>
      <c r="N3032">
        <v>0</v>
      </c>
      <c r="O3032" s="1" t="s">
        <v>697</v>
      </c>
      <c r="P3032" s="1" t="s">
        <v>6154</v>
      </c>
      <c r="Q3032" s="1" t="s">
        <v>35</v>
      </c>
      <c r="R3032">
        <v>44</v>
      </c>
      <c r="S3032" s="1" t="s">
        <v>30</v>
      </c>
      <c r="T3032" s="1" t="s">
        <v>30</v>
      </c>
      <c r="U3032" s="1" t="s">
        <v>30</v>
      </c>
      <c r="V3032">
        <v>0</v>
      </c>
      <c r="W3032" s="1" t="s">
        <v>32</v>
      </c>
      <c r="X3032" s="1" t="s">
        <v>57</v>
      </c>
      <c r="Y3032" s="1" t="s">
        <v>37</v>
      </c>
      <c r="Z3032">
        <v>53</v>
      </c>
      <c r="AA3032">
        <v>3698</v>
      </c>
      <c r="AB3032" s="1" t="s">
        <v>13500</v>
      </c>
      <c r="AC3032" s="1" t="s">
        <v>13500</v>
      </c>
      <c r="AD3032" t="s">
        <v>13494</v>
      </c>
      <c r="AE3032" s="1" t="s">
        <v>38</v>
      </c>
      <c r="AF3032" s="1" t="s">
        <v>38</v>
      </c>
      <c r="AG3032" t="s">
        <v>13526</v>
      </c>
      <c r="AH3032" t="s">
        <v>38</v>
      </c>
      <c r="AI3032" t="s">
        <v>13540</v>
      </c>
    </row>
    <row r="3033" spans="1:35" x14ac:dyDescent="0.25">
      <c r="A3033" s="1" t="s">
        <v>6155</v>
      </c>
      <c r="B3033" s="1" t="s">
        <v>30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s="1" t="s">
        <v>32</v>
      </c>
      <c r="I3033" s="1" t="s">
        <v>31</v>
      </c>
      <c r="J3033">
        <v>74</v>
      </c>
      <c r="K3033">
        <v>0</v>
      </c>
      <c r="L3033">
        <v>0</v>
      </c>
      <c r="M3033" s="1" t="s">
        <v>30</v>
      </c>
      <c r="N3033">
        <v>0</v>
      </c>
      <c r="O3033" s="1" t="s">
        <v>697</v>
      </c>
      <c r="P3033" s="1" t="s">
        <v>6156</v>
      </c>
      <c r="Q3033" s="1" t="s">
        <v>35</v>
      </c>
      <c r="R3033">
        <v>37</v>
      </c>
      <c r="S3033" s="1" t="s">
        <v>30</v>
      </c>
      <c r="T3033" s="1" t="s">
        <v>30</v>
      </c>
      <c r="U3033" s="1" t="s">
        <v>30</v>
      </c>
      <c r="V3033">
        <v>0</v>
      </c>
      <c r="W3033" s="1" t="s">
        <v>30</v>
      </c>
      <c r="X3033" s="1" t="s">
        <v>36</v>
      </c>
      <c r="Y3033" s="1" t="s">
        <v>37</v>
      </c>
      <c r="Z3033">
        <v>8</v>
      </c>
      <c r="AA3033">
        <v>178</v>
      </c>
      <c r="AB3033" s="1" t="s">
        <v>13500</v>
      </c>
      <c r="AC3033" s="1" t="s">
        <v>13500</v>
      </c>
      <c r="AD3033" t="s">
        <v>13494</v>
      </c>
      <c r="AE3033" s="1" t="s">
        <v>38</v>
      </c>
      <c r="AF3033" s="1" t="s">
        <v>38</v>
      </c>
      <c r="AG3033" t="s">
        <v>13527</v>
      </c>
      <c r="AH3033" t="s">
        <v>38</v>
      </c>
      <c r="AI3033" t="s">
        <v>13539</v>
      </c>
    </row>
    <row r="3034" spans="1:35" x14ac:dyDescent="0.25">
      <c r="A3034" s="1" t="s">
        <v>6157</v>
      </c>
      <c r="B3034" s="1" t="s">
        <v>30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s="1" t="s">
        <v>32</v>
      </c>
      <c r="I3034" s="1" t="s">
        <v>31</v>
      </c>
      <c r="J3034">
        <v>185</v>
      </c>
      <c r="K3034">
        <v>0</v>
      </c>
      <c r="L3034">
        <v>3</v>
      </c>
      <c r="M3034" s="1" t="s">
        <v>32</v>
      </c>
      <c r="N3034">
        <v>0</v>
      </c>
      <c r="O3034" s="1" t="s">
        <v>171</v>
      </c>
      <c r="P3034" s="1" t="s">
        <v>6158</v>
      </c>
      <c r="Q3034" s="1" t="s">
        <v>42</v>
      </c>
      <c r="R3034">
        <v>71</v>
      </c>
      <c r="S3034" s="1" t="s">
        <v>30</v>
      </c>
      <c r="T3034" s="1" t="s">
        <v>32</v>
      </c>
      <c r="U3034" s="1" t="s">
        <v>30</v>
      </c>
      <c r="V3034">
        <v>0</v>
      </c>
      <c r="W3034" s="1" t="s">
        <v>32</v>
      </c>
      <c r="X3034" s="1" t="s">
        <v>57</v>
      </c>
      <c r="Y3034" s="1" t="s">
        <v>58</v>
      </c>
      <c r="Z3034">
        <v>39</v>
      </c>
      <c r="AA3034">
        <v>1966</v>
      </c>
      <c r="AB3034" s="1" t="s">
        <v>13500</v>
      </c>
      <c r="AC3034" s="1" t="s">
        <v>13500</v>
      </c>
      <c r="AD3034" t="s">
        <v>13496</v>
      </c>
      <c r="AE3034" s="1" t="s">
        <v>38</v>
      </c>
      <c r="AF3034" s="1" t="s">
        <v>38</v>
      </c>
      <c r="AG3034" t="s">
        <v>13526</v>
      </c>
      <c r="AH3034" t="s">
        <v>38</v>
      </c>
      <c r="AI3034" t="s">
        <v>13540</v>
      </c>
    </row>
    <row r="3035" spans="1:35" x14ac:dyDescent="0.25">
      <c r="A3035" s="1" t="s">
        <v>6159</v>
      </c>
      <c r="B3035" s="1" t="s">
        <v>30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s="1" t="s">
        <v>32</v>
      </c>
      <c r="I3035" s="1" t="s">
        <v>46</v>
      </c>
      <c r="J3035">
        <v>0</v>
      </c>
      <c r="K3035">
        <v>2</v>
      </c>
      <c r="L3035">
        <v>4</v>
      </c>
      <c r="M3035" s="1" t="s">
        <v>30</v>
      </c>
      <c r="N3035">
        <v>20</v>
      </c>
      <c r="O3035" s="1" t="s">
        <v>471</v>
      </c>
      <c r="P3035" s="1" t="s">
        <v>6160</v>
      </c>
      <c r="Q3035" s="1" t="s">
        <v>42</v>
      </c>
      <c r="R3035">
        <v>84</v>
      </c>
      <c r="S3035" s="1" t="s">
        <v>30</v>
      </c>
      <c r="T3035" s="1" t="s">
        <v>32</v>
      </c>
      <c r="U3035" s="1" t="s">
        <v>30</v>
      </c>
      <c r="V3035">
        <v>0</v>
      </c>
      <c r="W3035" s="1" t="s">
        <v>30</v>
      </c>
      <c r="X3035" s="1" t="s">
        <v>57</v>
      </c>
      <c r="Y3035" s="1" t="s">
        <v>58</v>
      </c>
      <c r="Z3035">
        <v>29</v>
      </c>
      <c r="AA3035">
        <v>2029</v>
      </c>
      <c r="AB3035" s="1" t="s">
        <v>13500</v>
      </c>
      <c r="AC3035" s="1" t="s">
        <v>13500</v>
      </c>
      <c r="AD3035" t="s">
        <v>13496</v>
      </c>
      <c r="AE3035" s="1" t="s">
        <v>38</v>
      </c>
      <c r="AF3035" s="1" t="s">
        <v>38</v>
      </c>
      <c r="AG3035" t="s">
        <v>13526</v>
      </c>
      <c r="AH3035" t="s">
        <v>38</v>
      </c>
      <c r="AI3035" t="s">
        <v>13540</v>
      </c>
    </row>
    <row r="3036" spans="1:35" x14ac:dyDescent="0.25">
      <c r="A3036" s="1" t="s">
        <v>6161</v>
      </c>
      <c r="B3036" s="1" t="s">
        <v>30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s="1" t="s">
        <v>32</v>
      </c>
      <c r="I3036" s="1" t="s">
        <v>31</v>
      </c>
      <c r="J3036">
        <v>111</v>
      </c>
      <c r="K3036">
        <v>0</v>
      </c>
      <c r="L3036">
        <v>7</v>
      </c>
      <c r="M3036" s="1" t="s">
        <v>32</v>
      </c>
      <c r="N3036">
        <v>0</v>
      </c>
      <c r="O3036" s="1" t="s">
        <v>125</v>
      </c>
      <c r="P3036" s="1" t="s">
        <v>6162</v>
      </c>
      <c r="Q3036" s="1" t="s">
        <v>35</v>
      </c>
      <c r="R3036">
        <v>47</v>
      </c>
      <c r="S3036" s="1" t="s">
        <v>30</v>
      </c>
      <c r="T3036" s="1" t="s">
        <v>30</v>
      </c>
      <c r="U3036" s="1" t="s">
        <v>30</v>
      </c>
      <c r="V3036">
        <v>0</v>
      </c>
      <c r="W3036" s="1" t="s">
        <v>32</v>
      </c>
      <c r="X3036" s="1" t="s">
        <v>43</v>
      </c>
      <c r="Y3036" s="1" t="s">
        <v>58</v>
      </c>
      <c r="Z3036">
        <v>56</v>
      </c>
      <c r="AA3036">
        <v>1854</v>
      </c>
      <c r="AB3036" s="1" t="s">
        <v>13500</v>
      </c>
      <c r="AC3036" s="1" t="s">
        <v>13500</v>
      </c>
      <c r="AD3036" t="s">
        <v>13494</v>
      </c>
      <c r="AE3036" s="1" t="s">
        <v>38</v>
      </c>
      <c r="AF3036" s="1" t="s">
        <v>38</v>
      </c>
      <c r="AG3036" t="s">
        <v>13526</v>
      </c>
      <c r="AH3036" t="s">
        <v>38</v>
      </c>
      <c r="AI3036" t="s">
        <v>13539</v>
      </c>
    </row>
    <row r="3037" spans="1:35" x14ac:dyDescent="0.25">
      <c r="A3037" s="1" t="s">
        <v>6163</v>
      </c>
      <c r="B3037" s="1" t="s">
        <v>30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s="1" t="s">
        <v>32</v>
      </c>
      <c r="I3037" s="1" t="s">
        <v>31</v>
      </c>
      <c r="J3037">
        <v>92</v>
      </c>
      <c r="K3037">
        <v>1</v>
      </c>
      <c r="L3037">
        <v>7</v>
      </c>
      <c r="M3037" s="1" t="s">
        <v>32</v>
      </c>
      <c r="N3037">
        <v>0</v>
      </c>
      <c r="O3037" s="1" t="s">
        <v>80</v>
      </c>
      <c r="P3037" s="1" t="s">
        <v>6164</v>
      </c>
      <c r="Q3037" s="1" t="s">
        <v>35</v>
      </c>
      <c r="R3037">
        <v>43</v>
      </c>
      <c r="S3037" s="1" t="s">
        <v>30</v>
      </c>
      <c r="T3037" s="1" t="s">
        <v>30</v>
      </c>
      <c r="U3037" s="1" t="s">
        <v>30</v>
      </c>
      <c r="V3037">
        <v>0</v>
      </c>
      <c r="W3037" s="1" t="s">
        <v>30</v>
      </c>
      <c r="X3037" s="1" t="s">
        <v>57</v>
      </c>
      <c r="Y3037" s="1" t="s">
        <v>37</v>
      </c>
      <c r="Z3037">
        <v>31</v>
      </c>
      <c r="AA3037">
        <v>889</v>
      </c>
      <c r="AB3037" s="1" t="s">
        <v>13500</v>
      </c>
      <c r="AC3037" s="1" t="s">
        <v>13500</v>
      </c>
      <c r="AD3037" t="s">
        <v>13494</v>
      </c>
      <c r="AE3037" s="1" t="s">
        <v>38</v>
      </c>
      <c r="AF3037" s="1" t="s">
        <v>38</v>
      </c>
      <c r="AG3037" t="s">
        <v>13526</v>
      </c>
      <c r="AH3037" t="s">
        <v>38</v>
      </c>
      <c r="AI3037" t="s">
        <v>13539</v>
      </c>
    </row>
    <row r="3038" spans="1:35" x14ac:dyDescent="0.25">
      <c r="A3038" s="1" t="s">
        <v>6165</v>
      </c>
      <c r="B3038" s="1" t="s">
        <v>30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s="1" t="s">
        <v>32</v>
      </c>
      <c r="I3038" s="1" t="s">
        <v>31</v>
      </c>
      <c r="J3038">
        <v>264</v>
      </c>
      <c r="K3038">
        <v>0</v>
      </c>
      <c r="L3038">
        <v>4</v>
      </c>
      <c r="M3038" s="1" t="s">
        <v>32</v>
      </c>
      <c r="N3038">
        <v>0</v>
      </c>
      <c r="O3038" s="1" t="s">
        <v>65</v>
      </c>
      <c r="P3038" s="1" t="s">
        <v>6166</v>
      </c>
      <c r="Q3038" s="1" t="s">
        <v>42</v>
      </c>
      <c r="R3038">
        <v>56</v>
      </c>
      <c r="S3038" s="1" t="s">
        <v>30</v>
      </c>
      <c r="T3038" s="1" t="s">
        <v>30</v>
      </c>
      <c r="U3038" s="1" t="s">
        <v>30</v>
      </c>
      <c r="V3038">
        <v>0</v>
      </c>
      <c r="W3038" s="1" t="s">
        <v>30</v>
      </c>
      <c r="X3038" s="1" t="s">
        <v>36</v>
      </c>
      <c r="Y3038" s="1" t="s">
        <v>37</v>
      </c>
      <c r="Z3038">
        <v>28</v>
      </c>
      <c r="AA3038">
        <v>1687</v>
      </c>
      <c r="AB3038" s="1" t="s">
        <v>13500</v>
      </c>
      <c r="AC3038" s="1" t="s">
        <v>13500</v>
      </c>
      <c r="AD3038" t="s">
        <v>13494</v>
      </c>
      <c r="AE3038" s="1" t="s">
        <v>38</v>
      </c>
      <c r="AF3038" s="1" t="s">
        <v>38</v>
      </c>
      <c r="AG3038" t="s">
        <v>13526</v>
      </c>
      <c r="AH3038" t="s">
        <v>38</v>
      </c>
      <c r="AI3038" t="s">
        <v>13540</v>
      </c>
    </row>
    <row r="3039" spans="1:35" x14ac:dyDescent="0.25">
      <c r="A3039" s="1" t="s">
        <v>6167</v>
      </c>
      <c r="B3039" s="1" t="s">
        <v>30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s="1" t="s">
        <v>32</v>
      </c>
      <c r="I3039" s="1" t="s">
        <v>31</v>
      </c>
      <c r="J3039">
        <v>234</v>
      </c>
      <c r="K3039">
        <v>2</v>
      </c>
      <c r="L3039">
        <v>0</v>
      </c>
      <c r="M3039" s="1" t="s">
        <v>30</v>
      </c>
      <c r="N3039">
        <v>0</v>
      </c>
      <c r="O3039" s="1" t="s">
        <v>111</v>
      </c>
      <c r="P3039" s="1" t="s">
        <v>6168</v>
      </c>
      <c r="Q3039" s="1" t="s">
        <v>42</v>
      </c>
      <c r="R3039">
        <v>30</v>
      </c>
      <c r="S3039" s="1" t="s">
        <v>30</v>
      </c>
      <c r="T3039" s="1" t="s">
        <v>30</v>
      </c>
      <c r="U3039" s="1" t="s">
        <v>30</v>
      </c>
      <c r="V3039">
        <v>0</v>
      </c>
      <c r="W3039" s="1" t="s">
        <v>30</v>
      </c>
      <c r="X3039" s="1" t="s">
        <v>57</v>
      </c>
      <c r="Y3039" s="1" t="s">
        <v>58</v>
      </c>
      <c r="Z3039">
        <v>11</v>
      </c>
      <c r="AA3039">
        <v>700</v>
      </c>
      <c r="AB3039" s="1" t="s">
        <v>13500</v>
      </c>
      <c r="AC3039" s="1" t="s">
        <v>13500</v>
      </c>
      <c r="AD3039" t="s">
        <v>13495</v>
      </c>
      <c r="AE3039" s="1" t="s">
        <v>38</v>
      </c>
      <c r="AF3039" s="1" t="s">
        <v>38</v>
      </c>
      <c r="AG3039" t="s">
        <v>13527</v>
      </c>
      <c r="AH3039" t="s">
        <v>38</v>
      </c>
      <c r="AI3039" t="s">
        <v>13540</v>
      </c>
    </row>
    <row r="3040" spans="1:35" x14ac:dyDescent="0.25">
      <c r="A3040" s="1" t="s">
        <v>6169</v>
      </c>
      <c r="B3040" s="1" t="s">
        <v>30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s="1" t="s">
        <v>32</v>
      </c>
      <c r="I3040" s="1" t="s">
        <v>31</v>
      </c>
      <c r="J3040">
        <v>62</v>
      </c>
      <c r="K3040">
        <v>1</v>
      </c>
      <c r="L3040">
        <v>0</v>
      </c>
      <c r="M3040" s="1" t="s">
        <v>30</v>
      </c>
      <c r="N3040">
        <v>0</v>
      </c>
      <c r="O3040" s="1" t="s">
        <v>100</v>
      </c>
      <c r="P3040" s="1" t="s">
        <v>6170</v>
      </c>
      <c r="Q3040" s="1" t="s">
        <v>35</v>
      </c>
      <c r="R3040">
        <v>60</v>
      </c>
      <c r="S3040" s="1" t="s">
        <v>30</v>
      </c>
      <c r="T3040" s="1" t="s">
        <v>30</v>
      </c>
      <c r="U3040" s="1" t="s">
        <v>30</v>
      </c>
      <c r="V3040">
        <v>0</v>
      </c>
      <c r="W3040" s="1" t="s">
        <v>30</v>
      </c>
      <c r="X3040" s="1" t="s">
        <v>36</v>
      </c>
      <c r="Y3040" s="1" t="s">
        <v>58</v>
      </c>
      <c r="Z3040">
        <v>8</v>
      </c>
      <c r="AA3040">
        <v>77</v>
      </c>
      <c r="AB3040" s="1" t="s">
        <v>13500</v>
      </c>
      <c r="AC3040" s="1" t="s">
        <v>13500</v>
      </c>
      <c r="AD3040" t="s">
        <v>13494</v>
      </c>
      <c r="AE3040" s="1" t="s">
        <v>38</v>
      </c>
      <c r="AF3040" s="1" t="s">
        <v>38</v>
      </c>
      <c r="AG3040" t="s">
        <v>13527</v>
      </c>
      <c r="AH3040" t="s">
        <v>38</v>
      </c>
      <c r="AI3040" t="s">
        <v>13539</v>
      </c>
    </row>
    <row r="3041" spans="1:35" x14ac:dyDescent="0.25">
      <c r="A3041" s="1" t="s">
        <v>6171</v>
      </c>
      <c r="B3041" s="1" t="s">
        <v>30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s="1" t="s">
        <v>32</v>
      </c>
      <c r="I3041" s="1" t="s">
        <v>31</v>
      </c>
      <c r="J3041">
        <v>77</v>
      </c>
      <c r="K3041">
        <v>1</v>
      </c>
      <c r="L3041">
        <v>4</v>
      </c>
      <c r="M3041" s="1" t="s">
        <v>32</v>
      </c>
      <c r="N3041">
        <v>0</v>
      </c>
      <c r="O3041" s="1" t="s">
        <v>156</v>
      </c>
      <c r="P3041" s="1" t="s">
        <v>6172</v>
      </c>
      <c r="Q3041" s="1" t="s">
        <v>42</v>
      </c>
      <c r="R3041">
        <v>64</v>
      </c>
      <c r="S3041" s="1" t="s">
        <v>30</v>
      </c>
      <c r="T3041" s="1" t="s">
        <v>30</v>
      </c>
      <c r="U3041" s="1" t="s">
        <v>30</v>
      </c>
      <c r="V3041">
        <v>0</v>
      </c>
      <c r="W3041" s="1" t="s">
        <v>30</v>
      </c>
      <c r="X3041" s="1" t="s">
        <v>36</v>
      </c>
      <c r="Y3041" s="1" t="s">
        <v>37</v>
      </c>
      <c r="Z3041">
        <v>49</v>
      </c>
      <c r="AA3041">
        <v>918</v>
      </c>
      <c r="AB3041" s="1" t="s">
        <v>13500</v>
      </c>
      <c r="AC3041" s="1" t="s">
        <v>13500</v>
      </c>
      <c r="AD3041" t="s">
        <v>13494</v>
      </c>
      <c r="AE3041" s="1" t="s">
        <v>38</v>
      </c>
      <c r="AF3041" s="1" t="s">
        <v>38</v>
      </c>
      <c r="AG3041" t="s">
        <v>13526</v>
      </c>
      <c r="AH3041" t="s">
        <v>38</v>
      </c>
      <c r="AI3041" t="s">
        <v>13539</v>
      </c>
    </row>
    <row r="3042" spans="1:35" x14ac:dyDescent="0.25">
      <c r="A3042" s="1" t="s">
        <v>6173</v>
      </c>
      <c r="B3042" s="1" t="s">
        <v>30</v>
      </c>
      <c r="C3042">
        <v>1</v>
      </c>
      <c r="D3042">
        <v>8</v>
      </c>
      <c r="E3042">
        <v>15</v>
      </c>
      <c r="F3042">
        <v>4</v>
      </c>
      <c r="G3042">
        <v>14</v>
      </c>
      <c r="H3042" s="1" t="s">
        <v>32</v>
      </c>
      <c r="I3042" s="1" t="s">
        <v>31</v>
      </c>
      <c r="J3042">
        <v>3</v>
      </c>
      <c r="K3042">
        <v>0</v>
      </c>
      <c r="L3042">
        <v>0</v>
      </c>
      <c r="M3042" s="1" t="s">
        <v>30</v>
      </c>
      <c r="N3042">
        <v>0</v>
      </c>
      <c r="O3042" s="1" t="s">
        <v>52</v>
      </c>
      <c r="P3042" s="1" t="s">
        <v>6174</v>
      </c>
      <c r="Q3042" s="1" t="s">
        <v>42</v>
      </c>
      <c r="R3042">
        <v>54</v>
      </c>
      <c r="S3042" s="1" t="s">
        <v>30</v>
      </c>
      <c r="T3042" s="1" t="s">
        <v>30</v>
      </c>
      <c r="U3042" s="1" t="s">
        <v>30</v>
      </c>
      <c r="V3042">
        <v>0</v>
      </c>
      <c r="W3042" s="1" t="s">
        <v>30</v>
      </c>
      <c r="X3042" s="1" t="s">
        <v>36</v>
      </c>
      <c r="Y3042" s="1" t="s">
        <v>58</v>
      </c>
      <c r="Z3042">
        <v>7</v>
      </c>
      <c r="AA3042">
        <v>7</v>
      </c>
      <c r="AB3042" s="1" t="s">
        <v>13500</v>
      </c>
      <c r="AC3042" s="1" t="s">
        <v>13500</v>
      </c>
      <c r="AD3042" t="s">
        <v>13494</v>
      </c>
      <c r="AE3042" s="1" t="s">
        <v>38</v>
      </c>
      <c r="AF3042" s="1" t="s">
        <v>38</v>
      </c>
      <c r="AG3042" t="s">
        <v>13527</v>
      </c>
      <c r="AH3042" t="s">
        <v>38</v>
      </c>
      <c r="AI3042" t="s">
        <v>13538</v>
      </c>
    </row>
    <row r="3043" spans="1:35" x14ac:dyDescent="0.25">
      <c r="A3043" s="1" t="s">
        <v>6175</v>
      </c>
      <c r="B3043" s="1" t="s">
        <v>30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s="1" t="s">
        <v>32</v>
      </c>
      <c r="I3043" s="1" t="s">
        <v>31</v>
      </c>
      <c r="J3043">
        <v>173</v>
      </c>
      <c r="K3043">
        <v>2</v>
      </c>
      <c r="L3043">
        <v>4</v>
      </c>
      <c r="M3043" s="1" t="s">
        <v>32</v>
      </c>
      <c r="N3043">
        <v>0</v>
      </c>
      <c r="O3043" s="1" t="s">
        <v>153</v>
      </c>
      <c r="P3043" s="1" t="s">
        <v>6176</v>
      </c>
      <c r="Q3043" s="1" t="s">
        <v>42</v>
      </c>
      <c r="R3043">
        <v>69</v>
      </c>
      <c r="S3043" s="1" t="s">
        <v>30</v>
      </c>
      <c r="T3043" s="1" t="s">
        <v>32</v>
      </c>
      <c r="U3043" s="1" t="s">
        <v>30</v>
      </c>
      <c r="V3043">
        <v>0</v>
      </c>
      <c r="W3043" s="1" t="s">
        <v>30</v>
      </c>
      <c r="X3043" s="1" t="s">
        <v>57</v>
      </c>
      <c r="Y3043" s="1" t="s">
        <v>37</v>
      </c>
      <c r="Z3043">
        <v>64</v>
      </c>
      <c r="AA3043">
        <v>4373</v>
      </c>
      <c r="AB3043" s="1" t="s">
        <v>13500</v>
      </c>
      <c r="AC3043" s="1" t="s">
        <v>13500</v>
      </c>
      <c r="AD3043" t="s">
        <v>13496</v>
      </c>
      <c r="AE3043" s="1" t="s">
        <v>38</v>
      </c>
      <c r="AF3043" s="1" t="s">
        <v>38</v>
      </c>
      <c r="AG3043" t="s">
        <v>13526</v>
      </c>
      <c r="AH3043" t="s">
        <v>38</v>
      </c>
      <c r="AI3043" t="s">
        <v>13540</v>
      </c>
    </row>
    <row r="3044" spans="1:35" x14ac:dyDescent="0.25">
      <c r="A3044" s="1" t="s">
        <v>6177</v>
      </c>
      <c r="B3044" s="1" t="s">
        <v>30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s="1" t="s">
        <v>32</v>
      </c>
      <c r="I3044" s="1" t="s">
        <v>31</v>
      </c>
      <c r="J3044">
        <v>142</v>
      </c>
      <c r="K3044">
        <v>2</v>
      </c>
      <c r="L3044">
        <v>5</v>
      </c>
      <c r="M3044" s="1" t="s">
        <v>32</v>
      </c>
      <c r="N3044">
        <v>0</v>
      </c>
      <c r="O3044" s="1" t="s">
        <v>275</v>
      </c>
      <c r="P3044" s="1" t="s">
        <v>6178</v>
      </c>
      <c r="Q3044" s="1" t="s">
        <v>42</v>
      </c>
      <c r="R3044">
        <v>72</v>
      </c>
      <c r="S3044" s="1" t="s">
        <v>30</v>
      </c>
      <c r="T3044" s="1" t="s">
        <v>32</v>
      </c>
      <c r="U3044" s="1" t="s">
        <v>30</v>
      </c>
      <c r="V3044">
        <v>0</v>
      </c>
      <c r="W3044" s="1" t="s">
        <v>32</v>
      </c>
      <c r="X3044" s="1" t="s">
        <v>57</v>
      </c>
      <c r="Y3044" s="1" t="s">
        <v>44</v>
      </c>
      <c r="Z3044">
        <v>69</v>
      </c>
      <c r="AA3044">
        <v>5057</v>
      </c>
      <c r="AB3044" s="1" t="s">
        <v>13500</v>
      </c>
      <c r="AC3044" s="1" t="s">
        <v>13500</v>
      </c>
      <c r="AD3044" t="s">
        <v>13496</v>
      </c>
      <c r="AE3044" s="1" t="s">
        <v>38</v>
      </c>
      <c r="AF3044" s="1" t="s">
        <v>38</v>
      </c>
      <c r="AG3044" t="s">
        <v>13526</v>
      </c>
      <c r="AH3044" t="s">
        <v>38</v>
      </c>
      <c r="AI3044" t="s">
        <v>13540</v>
      </c>
    </row>
    <row r="3045" spans="1:35" x14ac:dyDescent="0.25">
      <c r="A3045" s="1" t="s">
        <v>6179</v>
      </c>
      <c r="B3045" s="1" t="s">
        <v>30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s="1" t="s">
        <v>32</v>
      </c>
      <c r="I3045" s="1" t="s">
        <v>31</v>
      </c>
      <c r="J3045">
        <v>214</v>
      </c>
      <c r="K3045">
        <v>2</v>
      </c>
      <c r="L3045">
        <v>0</v>
      </c>
      <c r="M3045" s="1" t="s">
        <v>30</v>
      </c>
      <c r="N3045">
        <v>0</v>
      </c>
      <c r="O3045" s="1" t="s">
        <v>77</v>
      </c>
      <c r="P3045" s="1" t="s">
        <v>6180</v>
      </c>
      <c r="Q3045" s="1" t="s">
        <v>35</v>
      </c>
      <c r="R3045">
        <v>69</v>
      </c>
      <c r="S3045" s="1" t="s">
        <v>30</v>
      </c>
      <c r="T3045" s="1" t="s">
        <v>32</v>
      </c>
      <c r="U3045" s="1" t="s">
        <v>30</v>
      </c>
      <c r="V3045">
        <v>0</v>
      </c>
      <c r="W3045" s="1" t="s">
        <v>30</v>
      </c>
      <c r="X3045" s="1" t="s">
        <v>57</v>
      </c>
      <c r="Y3045" s="1" t="s">
        <v>44</v>
      </c>
      <c r="Z3045">
        <v>8</v>
      </c>
      <c r="AA3045">
        <v>289</v>
      </c>
      <c r="AB3045" s="1" t="s">
        <v>13500</v>
      </c>
      <c r="AC3045" s="1" t="s">
        <v>13500</v>
      </c>
      <c r="AD3045" t="s">
        <v>13496</v>
      </c>
      <c r="AE3045" s="1" t="s">
        <v>38</v>
      </c>
      <c r="AF3045" s="1" t="s">
        <v>38</v>
      </c>
      <c r="AG3045" t="s">
        <v>13527</v>
      </c>
      <c r="AH3045" t="s">
        <v>38</v>
      </c>
      <c r="AI3045" t="s">
        <v>13539</v>
      </c>
    </row>
    <row r="3046" spans="1:35" x14ac:dyDescent="0.25">
      <c r="A3046" s="1" t="s">
        <v>6181</v>
      </c>
      <c r="B3046" s="1" t="s">
        <v>30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s="1" t="s">
        <v>32</v>
      </c>
      <c r="I3046" s="1" t="s">
        <v>31</v>
      </c>
      <c r="J3046">
        <v>106</v>
      </c>
      <c r="K3046">
        <v>1</v>
      </c>
      <c r="L3046">
        <v>5</v>
      </c>
      <c r="M3046" s="1" t="s">
        <v>30</v>
      </c>
      <c r="N3046">
        <v>29</v>
      </c>
      <c r="O3046" s="1" t="s">
        <v>119</v>
      </c>
      <c r="P3046" s="1" t="s">
        <v>6182</v>
      </c>
      <c r="Q3046" s="1" t="s">
        <v>42</v>
      </c>
      <c r="R3046">
        <v>68</v>
      </c>
      <c r="S3046" s="1" t="s">
        <v>30</v>
      </c>
      <c r="T3046" s="1" t="s">
        <v>32</v>
      </c>
      <c r="U3046" s="1" t="s">
        <v>30</v>
      </c>
      <c r="V3046">
        <v>0</v>
      </c>
      <c r="W3046" s="1" t="s">
        <v>30</v>
      </c>
      <c r="X3046" s="1" t="s">
        <v>43</v>
      </c>
      <c r="Y3046" s="1" t="s">
        <v>37</v>
      </c>
      <c r="Z3046">
        <v>37</v>
      </c>
      <c r="AA3046">
        <v>1521</v>
      </c>
      <c r="AB3046" s="1" t="s">
        <v>13500</v>
      </c>
      <c r="AC3046" s="1" t="s">
        <v>13500</v>
      </c>
      <c r="AD3046" t="s">
        <v>13496</v>
      </c>
      <c r="AE3046" s="1" t="s">
        <v>38</v>
      </c>
      <c r="AF3046" s="1" t="s">
        <v>38</v>
      </c>
      <c r="AG3046" t="s">
        <v>13526</v>
      </c>
      <c r="AH3046" t="s">
        <v>38</v>
      </c>
      <c r="AI3046" t="s">
        <v>13540</v>
      </c>
    </row>
    <row r="3047" spans="1:35" x14ac:dyDescent="0.25">
      <c r="A3047" s="1" t="s">
        <v>6183</v>
      </c>
      <c r="B3047" s="1" t="s">
        <v>30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s="1" t="s">
        <v>32</v>
      </c>
      <c r="I3047" s="1" t="s">
        <v>46</v>
      </c>
      <c r="J3047">
        <v>0</v>
      </c>
      <c r="K3047">
        <v>2</v>
      </c>
      <c r="L3047">
        <v>23</v>
      </c>
      <c r="M3047" s="1" t="s">
        <v>32</v>
      </c>
      <c r="N3047">
        <v>0</v>
      </c>
      <c r="O3047" s="1" t="s">
        <v>88</v>
      </c>
      <c r="P3047" s="1" t="s">
        <v>6184</v>
      </c>
      <c r="Q3047" s="1" t="s">
        <v>42</v>
      </c>
      <c r="R3047">
        <v>26</v>
      </c>
      <c r="S3047" s="1" t="s">
        <v>32</v>
      </c>
      <c r="T3047" s="1" t="s">
        <v>30</v>
      </c>
      <c r="U3047" s="1" t="s">
        <v>30</v>
      </c>
      <c r="V3047">
        <v>0</v>
      </c>
      <c r="W3047" s="1" t="s">
        <v>30</v>
      </c>
      <c r="X3047" s="1" t="s">
        <v>43</v>
      </c>
      <c r="Y3047" s="1" t="s">
        <v>58</v>
      </c>
      <c r="Z3047">
        <v>40</v>
      </c>
      <c r="AA3047">
        <v>1290</v>
      </c>
      <c r="AB3047" s="1" t="s">
        <v>13500</v>
      </c>
      <c r="AC3047" s="1" t="s">
        <v>13500</v>
      </c>
      <c r="AD3047" t="s">
        <v>13495</v>
      </c>
      <c r="AE3047" s="1" t="s">
        <v>38</v>
      </c>
      <c r="AF3047" s="1" t="s">
        <v>38</v>
      </c>
      <c r="AG3047" t="s">
        <v>13526</v>
      </c>
      <c r="AH3047" t="s">
        <v>38</v>
      </c>
      <c r="AI3047" t="s">
        <v>13539</v>
      </c>
    </row>
    <row r="3048" spans="1:35" x14ac:dyDescent="0.25">
      <c r="A3048" s="1" t="s">
        <v>6185</v>
      </c>
      <c r="B3048" s="1" t="s">
        <v>30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s="1" t="s">
        <v>32</v>
      </c>
      <c r="I3048" s="1" t="s">
        <v>31</v>
      </c>
      <c r="J3048">
        <v>67</v>
      </c>
      <c r="K3048">
        <v>1</v>
      </c>
      <c r="L3048">
        <v>12</v>
      </c>
      <c r="M3048" s="1" t="s">
        <v>32</v>
      </c>
      <c r="N3048">
        <v>0</v>
      </c>
      <c r="O3048" s="1" t="s">
        <v>184</v>
      </c>
      <c r="P3048" s="1" t="s">
        <v>6186</v>
      </c>
      <c r="Q3048" s="1" t="s">
        <v>35</v>
      </c>
      <c r="R3048">
        <v>26</v>
      </c>
      <c r="S3048" s="1" t="s">
        <v>32</v>
      </c>
      <c r="T3048" s="1" t="s">
        <v>30</v>
      </c>
      <c r="U3048" s="1" t="s">
        <v>30</v>
      </c>
      <c r="V3048">
        <v>0</v>
      </c>
      <c r="W3048" s="1" t="s">
        <v>30</v>
      </c>
      <c r="X3048" s="1" t="s">
        <v>36</v>
      </c>
      <c r="Y3048" s="1" t="s">
        <v>58</v>
      </c>
      <c r="Z3048">
        <v>41</v>
      </c>
      <c r="AA3048">
        <v>823</v>
      </c>
      <c r="AB3048" s="1" t="s">
        <v>13500</v>
      </c>
      <c r="AC3048" s="1" t="s">
        <v>13500</v>
      </c>
      <c r="AD3048" t="s">
        <v>13495</v>
      </c>
      <c r="AE3048" s="1" t="s">
        <v>38</v>
      </c>
      <c r="AF3048" s="1" t="s">
        <v>38</v>
      </c>
      <c r="AG3048" t="s">
        <v>13526</v>
      </c>
      <c r="AH3048" t="s">
        <v>38</v>
      </c>
      <c r="AI3048" t="s">
        <v>13539</v>
      </c>
    </row>
    <row r="3049" spans="1:35" x14ac:dyDescent="0.25">
      <c r="A3049" s="1" t="s">
        <v>6187</v>
      </c>
      <c r="B3049" s="1" t="s">
        <v>30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s="1" t="s">
        <v>32</v>
      </c>
      <c r="I3049" s="1" t="s">
        <v>31</v>
      </c>
      <c r="J3049">
        <v>381</v>
      </c>
      <c r="K3049">
        <v>0</v>
      </c>
      <c r="L3049">
        <v>2</v>
      </c>
      <c r="M3049" s="1" t="s">
        <v>32</v>
      </c>
      <c r="N3049">
        <v>0</v>
      </c>
      <c r="O3049" s="1" t="s">
        <v>60</v>
      </c>
      <c r="P3049" s="1" t="s">
        <v>6188</v>
      </c>
      <c r="Q3049" s="1" t="s">
        <v>35</v>
      </c>
      <c r="R3049">
        <v>67</v>
      </c>
      <c r="S3049" s="1" t="s">
        <v>30</v>
      </c>
      <c r="T3049" s="1" t="s">
        <v>32</v>
      </c>
      <c r="U3049" s="1" t="s">
        <v>30</v>
      </c>
      <c r="V3049">
        <v>0</v>
      </c>
      <c r="W3049" s="1" t="s">
        <v>32</v>
      </c>
      <c r="X3049" s="1" t="s">
        <v>43</v>
      </c>
      <c r="Y3049" s="1" t="s">
        <v>37</v>
      </c>
      <c r="Z3049">
        <v>34</v>
      </c>
      <c r="AA3049">
        <v>2031</v>
      </c>
      <c r="AB3049" s="1" t="s">
        <v>13500</v>
      </c>
      <c r="AC3049" s="1" t="s">
        <v>13500</v>
      </c>
      <c r="AD3049" t="s">
        <v>13496</v>
      </c>
      <c r="AE3049" s="1" t="s">
        <v>38</v>
      </c>
      <c r="AF3049" s="1" t="s">
        <v>38</v>
      </c>
      <c r="AG3049" t="s">
        <v>13527</v>
      </c>
      <c r="AH3049" t="s">
        <v>38</v>
      </c>
      <c r="AI3049" t="s">
        <v>13540</v>
      </c>
    </row>
    <row r="3050" spans="1:35" x14ac:dyDescent="0.25">
      <c r="A3050" s="1" t="s">
        <v>6189</v>
      </c>
      <c r="B3050" s="1" t="s">
        <v>30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s="1" t="s">
        <v>32</v>
      </c>
      <c r="I3050" s="1" t="s">
        <v>31</v>
      </c>
      <c r="J3050">
        <v>153</v>
      </c>
      <c r="K3050">
        <v>1</v>
      </c>
      <c r="L3050">
        <v>0</v>
      </c>
      <c r="M3050" s="1" t="s">
        <v>30</v>
      </c>
      <c r="N3050">
        <v>0</v>
      </c>
      <c r="O3050" s="1" t="s">
        <v>272</v>
      </c>
      <c r="P3050" s="1" t="s">
        <v>6190</v>
      </c>
      <c r="Q3050" s="1" t="s">
        <v>35</v>
      </c>
      <c r="R3050">
        <v>54</v>
      </c>
      <c r="S3050" s="1" t="s">
        <v>30</v>
      </c>
      <c r="T3050" s="1" t="s">
        <v>30</v>
      </c>
      <c r="U3050" s="1" t="s">
        <v>30</v>
      </c>
      <c r="V3050">
        <v>0</v>
      </c>
      <c r="W3050" s="1" t="s">
        <v>30</v>
      </c>
      <c r="X3050" s="1" t="s">
        <v>57</v>
      </c>
      <c r="Y3050" s="1" t="s">
        <v>58</v>
      </c>
      <c r="Z3050">
        <v>8</v>
      </c>
      <c r="AA3050">
        <v>418</v>
      </c>
      <c r="AB3050" s="1" t="s">
        <v>13500</v>
      </c>
      <c r="AC3050" s="1" t="s">
        <v>13500</v>
      </c>
      <c r="AD3050" t="s">
        <v>13494</v>
      </c>
      <c r="AE3050" s="1" t="s">
        <v>38</v>
      </c>
      <c r="AF3050" s="1" t="s">
        <v>38</v>
      </c>
      <c r="AG3050" t="s">
        <v>13527</v>
      </c>
      <c r="AH3050" t="s">
        <v>38</v>
      </c>
      <c r="AI3050" t="s">
        <v>13540</v>
      </c>
    </row>
    <row r="3051" spans="1:35" x14ac:dyDescent="0.25">
      <c r="A3051" s="1" t="s">
        <v>6191</v>
      </c>
      <c r="B3051" s="1" t="s">
        <v>30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s="1" t="s">
        <v>32</v>
      </c>
      <c r="I3051" s="1" t="s">
        <v>46</v>
      </c>
      <c r="J3051">
        <v>0</v>
      </c>
      <c r="K3051">
        <v>2</v>
      </c>
      <c r="L3051">
        <v>0</v>
      </c>
      <c r="M3051" s="1" t="s">
        <v>30</v>
      </c>
      <c r="N3051">
        <v>0</v>
      </c>
      <c r="O3051" s="1" t="s">
        <v>153</v>
      </c>
      <c r="P3051" s="1" t="s">
        <v>6192</v>
      </c>
      <c r="Q3051" s="1" t="s">
        <v>42</v>
      </c>
      <c r="R3051">
        <v>60</v>
      </c>
      <c r="S3051" s="1" t="s">
        <v>30</v>
      </c>
      <c r="T3051" s="1" t="s">
        <v>30</v>
      </c>
      <c r="U3051" s="1" t="s">
        <v>30</v>
      </c>
      <c r="V3051">
        <v>0</v>
      </c>
      <c r="W3051" s="1" t="s">
        <v>30</v>
      </c>
      <c r="X3051" s="1" t="s">
        <v>36</v>
      </c>
      <c r="Y3051" s="1" t="s">
        <v>58</v>
      </c>
      <c r="Z3051">
        <v>9</v>
      </c>
      <c r="AA3051">
        <v>16</v>
      </c>
      <c r="AB3051" s="1" t="s">
        <v>13500</v>
      </c>
      <c r="AC3051" s="1" t="s">
        <v>13500</v>
      </c>
      <c r="AD3051" t="s">
        <v>13494</v>
      </c>
      <c r="AE3051" s="1" t="s">
        <v>38</v>
      </c>
      <c r="AF3051" s="1" t="s">
        <v>38</v>
      </c>
      <c r="AG3051" t="s">
        <v>13527</v>
      </c>
      <c r="AH3051" t="s">
        <v>38</v>
      </c>
      <c r="AI3051" t="s">
        <v>13538</v>
      </c>
    </row>
    <row r="3052" spans="1:35" x14ac:dyDescent="0.25">
      <c r="A3052" s="1" t="s">
        <v>6193</v>
      </c>
      <c r="B3052" s="1" t="s">
        <v>30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s="1" t="s">
        <v>32</v>
      </c>
      <c r="I3052" s="1" t="s">
        <v>31</v>
      </c>
      <c r="J3052">
        <v>76</v>
      </c>
      <c r="K3052">
        <v>2</v>
      </c>
      <c r="L3052">
        <v>9</v>
      </c>
      <c r="M3052" s="1" t="s">
        <v>32</v>
      </c>
      <c r="N3052">
        <v>0</v>
      </c>
      <c r="O3052" s="1" t="s">
        <v>202</v>
      </c>
      <c r="P3052" s="1" t="s">
        <v>6194</v>
      </c>
      <c r="Q3052" s="1" t="s">
        <v>42</v>
      </c>
      <c r="R3052">
        <v>84</v>
      </c>
      <c r="S3052" s="1" t="s">
        <v>30</v>
      </c>
      <c r="T3052" s="1" t="s">
        <v>32</v>
      </c>
      <c r="U3052" s="1" t="s">
        <v>30</v>
      </c>
      <c r="V3052">
        <v>0</v>
      </c>
      <c r="W3052" s="1" t="s">
        <v>32</v>
      </c>
      <c r="X3052" s="1" t="s">
        <v>36</v>
      </c>
      <c r="Y3052" s="1" t="s">
        <v>37</v>
      </c>
      <c r="Z3052">
        <v>48</v>
      </c>
      <c r="AA3052">
        <v>697</v>
      </c>
      <c r="AB3052" s="1" t="s">
        <v>13500</v>
      </c>
      <c r="AC3052" s="1" t="s">
        <v>13500</v>
      </c>
      <c r="AD3052" t="s">
        <v>13496</v>
      </c>
      <c r="AE3052" s="1" t="s">
        <v>38</v>
      </c>
      <c r="AF3052" s="1" t="s">
        <v>38</v>
      </c>
      <c r="AG3052" t="s">
        <v>13526</v>
      </c>
      <c r="AH3052" t="s">
        <v>38</v>
      </c>
      <c r="AI3052" t="s">
        <v>13539</v>
      </c>
    </row>
    <row r="3053" spans="1:35" x14ac:dyDescent="0.25">
      <c r="A3053" s="1" t="s">
        <v>6195</v>
      </c>
      <c r="B3053" s="1" t="s">
        <v>30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s="1" t="s">
        <v>32</v>
      </c>
      <c r="I3053" s="1" t="s">
        <v>31</v>
      </c>
      <c r="J3053">
        <v>50</v>
      </c>
      <c r="K3053">
        <v>1</v>
      </c>
      <c r="L3053">
        <v>0</v>
      </c>
      <c r="M3053" s="1" t="s">
        <v>30</v>
      </c>
      <c r="N3053">
        <v>0</v>
      </c>
      <c r="O3053" s="1" t="s">
        <v>80</v>
      </c>
      <c r="P3053" s="1" t="s">
        <v>6196</v>
      </c>
      <c r="Q3053" s="1" t="s">
        <v>35</v>
      </c>
      <c r="R3053">
        <v>60</v>
      </c>
      <c r="S3053" s="1" t="s">
        <v>30</v>
      </c>
      <c r="T3053" s="1" t="s">
        <v>30</v>
      </c>
      <c r="U3053" s="1" t="s">
        <v>30</v>
      </c>
      <c r="V3053">
        <v>0</v>
      </c>
      <c r="W3053" s="1" t="s">
        <v>30</v>
      </c>
      <c r="X3053" s="1" t="s">
        <v>57</v>
      </c>
      <c r="Y3053" s="1" t="s">
        <v>58</v>
      </c>
      <c r="Z3053">
        <v>7</v>
      </c>
      <c r="AA3053">
        <v>357</v>
      </c>
      <c r="AB3053" s="1" t="s">
        <v>13500</v>
      </c>
      <c r="AC3053" s="1" t="s">
        <v>13500</v>
      </c>
      <c r="AD3053" t="s">
        <v>13494</v>
      </c>
      <c r="AE3053" s="1" t="s">
        <v>38</v>
      </c>
      <c r="AF3053" s="1" t="s">
        <v>38</v>
      </c>
      <c r="AG3053" t="s">
        <v>13527</v>
      </c>
      <c r="AH3053" t="s">
        <v>38</v>
      </c>
      <c r="AI3053" t="s">
        <v>13540</v>
      </c>
    </row>
    <row r="3054" spans="1:35" x14ac:dyDescent="0.25">
      <c r="A3054" s="1" t="s">
        <v>6197</v>
      </c>
      <c r="B3054" s="1" t="s">
        <v>30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s="1" t="s">
        <v>32</v>
      </c>
      <c r="I3054" s="1" t="s">
        <v>31</v>
      </c>
      <c r="J3054">
        <v>107</v>
      </c>
      <c r="K3054">
        <v>0</v>
      </c>
      <c r="L3054">
        <v>0</v>
      </c>
      <c r="M3054" s="1" t="s">
        <v>30</v>
      </c>
      <c r="N3054">
        <v>0</v>
      </c>
      <c r="O3054" s="1" t="s">
        <v>216</v>
      </c>
      <c r="P3054" s="1" t="s">
        <v>6198</v>
      </c>
      <c r="Q3054" s="1" t="s">
        <v>35</v>
      </c>
      <c r="R3054">
        <v>84</v>
      </c>
      <c r="S3054" s="1" t="s">
        <v>30</v>
      </c>
      <c r="T3054" s="1" t="s">
        <v>32</v>
      </c>
      <c r="U3054" s="1" t="s">
        <v>30</v>
      </c>
      <c r="V3054">
        <v>0</v>
      </c>
      <c r="W3054" s="1" t="s">
        <v>30</v>
      </c>
      <c r="X3054" s="1" t="s">
        <v>36</v>
      </c>
      <c r="Y3054" s="1" t="s">
        <v>44</v>
      </c>
      <c r="Z3054">
        <v>15</v>
      </c>
      <c r="AA3054">
        <v>426</v>
      </c>
      <c r="AB3054" s="1" t="s">
        <v>13500</v>
      </c>
      <c r="AC3054" s="1" t="s">
        <v>13500</v>
      </c>
      <c r="AD3054" t="s">
        <v>13496</v>
      </c>
      <c r="AE3054" s="1" t="s">
        <v>38</v>
      </c>
      <c r="AF3054" s="1" t="s">
        <v>38</v>
      </c>
      <c r="AG3054" t="s">
        <v>13527</v>
      </c>
      <c r="AH3054" t="s">
        <v>38</v>
      </c>
      <c r="AI3054" t="s">
        <v>13539</v>
      </c>
    </row>
    <row r="3055" spans="1:35" x14ac:dyDescent="0.25">
      <c r="A3055" s="1" t="s">
        <v>6199</v>
      </c>
      <c r="B3055" s="1" t="s">
        <v>30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s="1" t="s">
        <v>32</v>
      </c>
      <c r="I3055" s="1" t="s">
        <v>31</v>
      </c>
      <c r="J3055">
        <v>74</v>
      </c>
      <c r="K3055">
        <v>0</v>
      </c>
      <c r="L3055">
        <v>0</v>
      </c>
      <c r="M3055" s="1" t="s">
        <v>30</v>
      </c>
      <c r="N3055">
        <v>0</v>
      </c>
      <c r="O3055" s="1" t="s">
        <v>202</v>
      </c>
      <c r="P3055" s="1" t="s">
        <v>6200</v>
      </c>
      <c r="Q3055" s="1" t="s">
        <v>42</v>
      </c>
      <c r="R3055">
        <v>41</v>
      </c>
      <c r="S3055" s="1" t="s">
        <v>30</v>
      </c>
      <c r="T3055" s="1" t="s">
        <v>30</v>
      </c>
      <c r="U3055" s="1" t="s">
        <v>30</v>
      </c>
      <c r="V3055">
        <v>0</v>
      </c>
      <c r="W3055" s="1" t="s">
        <v>30</v>
      </c>
      <c r="X3055" s="1" t="s">
        <v>43</v>
      </c>
      <c r="Y3055" s="1" t="s">
        <v>58</v>
      </c>
      <c r="Z3055">
        <v>8</v>
      </c>
      <c r="AA3055">
        <v>193</v>
      </c>
      <c r="AB3055" s="1" t="s">
        <v>13500</v>
      </c>
      <c r="AC3055" s="1" t="s">
        <v>13500</v>
      </c>
      <c r="AD3055" t="s">
        <v>13494</v>
      </c>
      <c r="AE3055" s="1" t="s">
        <v>38</v>
      </c>
      <c r="AF3055" s="1" t="s">
        <v>38</v>
      </c>
      <c r="AG3055" t="s">
        <v>13527</v>
      </c>
      <c r="AH3055" t="s">
        <v>38</v>
      </c>
      <c r="AI3055" t="s">
        <v>13539</v>
      </c>
    </row>
    <row r="3056" spans="1:35" x14ac:dyDescent="0.25">
      <c r="A3056" s="1" t="s">
        <v>6201</v>
      </c>
      <c r="B3056" s="1" t="s">
        <v>30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s="1" t="s">
        <v>32</v>
      </c>
      <c r="I3056" s="1" t="s">
        <v>31</v>
      </c>
      <c r="J3056">
        <v>45</v>
      </c>
      <c r="K3056">
        <v>0</v>
      </c>
      <c r="L3056">
        <v>4</v>
      </c>
      <c r="M3056" s="1" t="s">
        <v>32</v>
      </c>
      <c r="N3056">
        <v>0</v>
      </c>
      <c r="O3056" s="1" t="s">
        <v>68</v>
      </c>
      <c r="P3056" s="1" t="s">
        <v>6202</v>
      </c>
      <c r="Q3056" s="1" t="s">
        <v>42</v>
      </c>
      <c r="R3056">
        <v>70</v>
      </c>
      <c r="S3056" s="1" t="s">
        <v>30</v>
      </c>
      <c r="T3056" s="1" t="s">
        <v>32</v>
      </c>
      <c r="U3056" s="1" t="s">
        <v>30</v>
      </c>
      <c r="V3056">
        <v>0</v>
      </c>
      <c r="W3056" s="1" t="s">
        <v>32</v>
      </c>
      <c r="X3056" s="1" t="s">
        <v>36</v>
      </c>
      <c r="Y3056" s="1" t="s">
        <v>37</v>
      </c>
      <c r="Z3056">
        <v>37</v>
      </c>
      <c r="AA3056">
        <v>627</v>
      </c>
      <c r="AB3056" s="1" t="s">
        <v>13500</v>
      </c>
      <c r="AC3056" s="1" t="s">
        <v>13500</v>
      </c>
      <c r="AD3056" t="s">
        <v>13496</v>
      </c>
      <c r="AE3056" s="1" t="s">
        <v>38</v>
      </c>
      <c r="AF3056" s="1" t="s">
        <v>38</v>
      </c>
      <c r="AG3056" t="s">
        <v>13526</v>
      </c>
      <c r="AH3056" t="s">
        <v>38</v>
      </c>
      <c r="AI3056" t="s">
        <v>13539</v>
      </c>
    </row>
    <row r="3057" spans="1:35" x14ac:dyDescent="0.25">
      <c r="A3057" s="1" t="s">
        <v>6203</v>
      </c>
      <c r="B3057" s="1" t="s">
        <v>30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s="1" t="s">
        <v>32</v>
      </c>
      <c r="I3057" s="1" t="s">
        <v>31</v>
      </c>
      <c r="J3057">
        <v>110</v>
      </c>
      <c r="K3057">
        <v>2</v>
      </c>
      <c r="L3057">
        <v>6</v>
      </c>
      <c r="M3057" s="1" t="s">
        <v>32</v>
      </c>
      <c r="N3057">
        <v>0</v>
      </c>
      <c r="O3057" s="1" t="s">
        <v>106</v>
      </c>
      <c r="P3057" s="1" t="s">
        <v>6204</v>
      </c>
      <c r="Q3057" s="1" t="s">
        <v>42</v>
      </c>
      <c r="R3057">
        <v>80</v>
      </c>
      <c r="S3057" s="1" t="s">
        <v>30</v>
      </c>
      <c r="T3057" s="1" t="s">
        <v>32</v>
      </c>
      <c r="U3057" s="1" t="s">
        <v>30</v>
      </c>
      <c r="V3057">
        <v>0</v>
      </c>
      <c r="W3057" s="1" t="s">
        <v>32</v>
      </c>
      <c r="X3057" s="1" t="s">
        <v>36</v>
      </c>
      <c r="Y3057" s="1" t="s">
        <v>37</v>
      </c>
      <c r="Z3057">
        <v>67</v>
      </c>
      <c r="AA3057">
        <v>2010</v>
      </c>
      <c r="AB3057" s="1" t="s">
        <v>13500</v>
      </c>
      <c r="AC3057" s="1" t="s">
        <v>13500</v>
      </c>
      <c r="AD3057" t="s">
        <v>13496</v>
      </c>
      <c r="AE3057" s="1" t="s">
        <v>38</v>
      </c>
      <c r="AF3057" s="1" t="s">
        <v>38</v>
      </c>
      <c r="AG3057" t="s">
        <v>13526</v>
      </c>
      <c r="AH3057" t="s">
        <v>38</v>
      </c>
      <c r="AI3057" t="s">
        <v>13539</v>
      </c>
    </row>
    <row r="3058" spans="1:35" x14ac:dyDescent="0.25">
      <c r="A3058" s="1" t="s">
        <v>6205</v>
      </c>
      <c r="B3058" s="1" t="s">
        <v>30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s="1" t="s">
        <v>32</v>
      </c>
      <c r="I3058" s="1" t="s">
        <v>31</v>
      </c>
      <c r="J3058">
        <v>10</v>
      </c>
      <c r="K3058">
        <v>0</v>
      </c>
      <c r="L3058">
        <v>3</v>
      </c>
      <c r="M3058" s="1" t="s">
        <v>32</v>
      </c>
      <c r="N3058">
        <v>0</v>
      </c>
      <c r="O3058" s="1" t="s">
        <v>111</v>
      </c>
      <c r="P3058" s="1" t="s">
        <v>6206</v>
      </c>
      <c r="Q3058" s="1" t="s">
        <v>35</v>
      </c>
      <c r="R3058">
        <v>32</v>
      </c>
      <c r="S3058" s="1" t="s">
        <v>30</v>
      </c>
      <c r="T3058" s="1" t="s">
        <v>30</v>
      </c>
      <c r="U3058" s="1" t="s">
        <v>30</v>
      </c>
      <c r="V3058">
        <v>0</v>
      </c>
      <c r="W3058" s="1" t="s">
        <v>30</v>
      </c>
      <c r="X3058" s="1" t="s">
        <v>36</v>
      </c>
      <c r="Y3058" s="1" t="s">
        <v>37</v>
      </c>
      <c r="Z3058">
        <v>27</v>
      </c>
      <c r="AA3058">
        <v>90</v>
      </c>
      <c r="AB3058" s="1" t="s">
        <v>13500</v>
      </c>
      <c r="AC3058" s="1" t="s">
        <v>13500</v>
      </c>
      <c r="AD3058" t="s">
        <v>13494</v>
      </c>
      <c r="AE3058" s="1" t="s">
        <v>38</v>
      </c>
      <c r="AF3058" s="1" t="s">
        <v>38</v>
      </c>
      <c r="AG3058" t="s">
        <v>13526</v>
      </c>
      <c r="AH3058" t="s">
        <v>38</v>
      </c>
      <c r="AI3058" t="s">
        <v>13538</v>
      </c>
    </row>
    <row r="3059" spans="1:35" x14ac:dyDescent="0.25">
      <c r="A3059" s="1" t="s">
        <v>6207</v>
      </c>
      <c r="B3059" s="1" t="s">
        <v>30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s="1" t="s">
        <v>32</v>
      </c>
      <c r="I3059" s="1" t="s">
        <v>31</v>
      </c>
      <c r="J3059">
        <v>168</v>
      </c>
      <c r="K3059">
        <v>1</v>
      </c>
      <c r="L3059">
        <v>6</v>
      </c>
      <c r="M3059" s="1" t="s">
        <v>32</v>
      </c>
      <c r="N3059">
        <v>0</v>
      </c>
      <c r="O3059" s="1" t="s">
        <v>156</v>
      </c>
      <c r="P3059" s="1" t="s">
        <v>6208</v>
      </c>
      <c r="Q3059" s="1" t="s">
        <v>42</v>
      </c>
      <c r="R3059">
        <v>82</v>
      </c>
      <c r="S3059" s="1" t="s">
        <v>30</v>
      </c>
      <c r="T3059" s="1" t="s">
        <v>32</v>
      </c>
      <c r="U3059" s="1" t="s">
        <v>30</v>
      </c>
      <c r="V3059">
        <v>0</v>
      </c>
      <c r="W3059" s="1" t="s">
        <v>30</v>
      </c>
      <c r="X3059" s="1" t="s">
        <v>57</v>
      </c>
      <c r="Y3059" s="1" t="s">
        <v>37</v>
      </c>
      <c r="Z3059">
        <v>50</v>
      </c>
      <c r="AA3059">
        <v>2985</v>
      </c>
      <c r="AB3059" s="1" t="s">
        <v>13500</v>
      </c>
      <c r="AC3059" s="1" t="s">
        <v>13500</v>
      </c>
      <c r="AD3059" t="s">
        <v>13496</v>
      </c>
      <c r="AE3059" s="1" t="s">
        <v>38</v>
      </c>
      <c r="AF3059" s="1" t="s">
        <v>38</v>
      </c>
      <c r="AG3059" t="s">
        <v>13526</v>
      </c>
      <c r="AH3059" t="s">
        <v>38</v>
      </c>
      <c r="AI3059" t="s">
        <v>13540</v>
      </c>
    </row>
    <row r="3060" spans="1:35" x14ac:dyDescent="0.25">
      <c r="A3060" s="1" t="s">
        <v>6209</v>
      </c>
      <c r="B3060" s="1" t="s">
        <v>30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s="1" t="s">
        <v>32</v>
      </c>
      <c r="I3060" s="1" t="s">
        <v>31</v>
      </c>
      <c r="J3060">
        <v>72</v>
      </c>
      <c r="K3060">
        <v>2</v>
      </c>
      <c r="L3060">
        <v>5</v>
      </c>
      <c r="M3060" s="1" t="s">
        <v>32</v>
      </c>
      <c r="N3060">
        <v>0</v>
      </c>
      <c r="O3060" s="1" t="s">
        <v>202</v>
      </c>
      <c r="P3060" s="1" t="s">
        <v>6210</v>
      </c>
      <c r="Q3060" s="1" t="s">
        <v>35</v>
      </c>
      <c r="R3060">
        <v>53</v>
      </c>
      <c r="S3060" s="1" t="s">
        <v>30</v>
      </c>
      <c r="T3060" s="1" t="s">
        <v>30</v>
      </c>
      <c r="U3060" s="1" t="s">
        <v>30</v>
      </c>
      <c r="V3060">
        <v>0</v>
      </c>
      <c r="W3060" s="1" t="s">
        <v>30</v>
      </c>
      <c r="X3060" s="1" t="s">
        <v>43</v>
      </c>
      <c r="Y3060" s="1" t="s">
        <v>37</v>
      </c>
      <c r="Z3060">
        <v>31</v>
      </c>
      <c r="AA3060">
        <v>702</v>
      </c>
      <c r="AB3060" s="1" t="s">
        <v>13500</v>
      </c>
      <c r="AC3060" s="1" t="s">
        <v>13500</v>
      </c>
      <c r="AD3060" t="s">
        <v>13494</v>
      </c>
      <c r="AE3060" s="1" t="s">
        <v>38</v>
      </c>
      <c r="AF3060" s="1" t="s">
        <v>38</v>
      </c>
      <c r="AG3060" t="s">
        <v>13526</v>
      </c>
      <c r="AH3060" t="s">
        <v>38</v>
      </c>
      <c r="AI3060" t="s">
        <v>13539</v>
      </c>
    </row>
    <row r="3061" spans="1:35" x14ac:dyDescent="0.25">
      <c r="A3061" s="1" t="s">
        <v>6211</v>
      </c>
      <c r="B3061" s="1" t="s">
        <v>30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s="1" t="s">
        <v>32</v>
      </c>
      <c r="I3061" s="1" t="s">
        <v>31</v>
      </c>
      <c r="J3061">
        <v>394</v>
      </c>
      <c r="K3061">
        <v>0</v>
      </c>
      <c r="L3061">
        <v>3</v>
      </c>
      <c r="M3061" s="1" t="s">
        <v>32</v>
      </c>
      <c r="N3061">
        <v>0</v>
      </c>
      <c r="O3061" s="1" t="s">
        <v>68</v>
      </c>
      <c r="P3061" s="1" t="s">
        <v>6212</v>
      </c>
      <c r="Q3061" s="1" t="s">
        <v>35</v>
      </c>
      <c r="R3061">
        <v>49</v>
      </c>
      <c r="S3061" s="1" t="s">
        <v>30</v>
      </c>
      <c r="T3061" s="1" t="s">
        <v>30</v>
      </c>
      <c r="U3061" s="1" t="s">
        <v>30</v>
      </c>
      <c r="V3061">
        <v>0</v>
      </c>
      <c r="W3061" s="1" t="s">
        <v>30</v>
      </c>
      <c r="X3061" s="1" t="s">
        <v>57</v>
      </c>
      <c r="Y3061" s="1" t="s">
        <v>58</v>
      </c>
      <c r="Z3061">
        <v>35</v>
      </c>
      <c r="AA3061">
        <v>2217</v>
      </c>
      <c r="AB3061" s="1" t="s">
        <v>13500</v>
      </c>
      <c r="AC3061" s="1" t="s">
        <v>13500</v>
      </c>
      <c r="AD3061" t="s">
        <v>13494</v>
      </c>
      <c r="AE3061" s="1" t="s">
        <v>38</v>
      </c>
      <c r="AF3061" s="1" t="s">
        <v>38</v>
      </c>
      <c r="AG3061" t="s">
        <v>13526</v>
      </c>
      <c r="AH3061" t="s">
        <v>38</v>
      </c>
      <c r="AI3061" t="s">
        <v>13540</v>
      </c>
    </row>
    <row r="3062" spans="1:35" x14ac:dyDescent="0.25">
      <c r="A3062" s="1" t="s">
        <v>6213</v>
      </c>
      <c r="B3062" s="1" t="s">
        <v>30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s="1" t="s">
        <v>32</v>
      </c>
      <c r="I3062" s="1" t="s">
        <v>31</v>
      </c>
      <c r="J3062">
        <v>99</v>
      </c>
      <c r="K3062">
        <v>2</v>
      </c>
      <c r="L3062">
        <v>18</v>
      </c>
      <c r="M3062" s="1" t="s">
        <v>32</v>
      </c>
      <c r="N3062">
        <v>0</v>
      </c>
      <c r="O3062" s="1" t="s">
        <v>65</v>
      </c>
      <c r="P3062" s="1" t="s">
        <v>6214</v>
      </c>
      <c r="Q3062" s="1" t="s">
        <v>42</v>
      </c>
      <c r="R3062">
        <v>29</v>
      </c>
      <c r="S3062" s="1" t="s">
        <v>32</v>
      </c>
      <c r="T3062" s="1" t="s">
        <v>30</v>
      </c>
      <c r="U3062" s="1" t="s">
        <v>30</v>
      </c>
      <c r="V3062">
        <v>0</v>
      </c>
      <c r="W3062" s="1" t="s">
        <v>30</v>
      </c>
      <c r="X3062" s="1" t="s">
        <v>43</v>
      </c>
      <c r="Y3062" s="1" t="s">
        <v>37</v>
      </c>
      <c r="Z3062">
        <v>44</v>
      </c>
      <c r="AA3062">
        <v>1929</v>
      </c>
      <c r="AB3062" s="1" t="s">
        <v>13500</v>
      </c>
      <c r="AC3062" s="1" t="s">
        <v>13500</v>
      </c>
      <c r="AD3062" t="s">
        <v>13495</v>
      </c>
      <c r="AE3062" s="1" t="s">
        <v>38</v>
      </c>
      <c r="AF3062" s="1" t="s">
        <v>38</v>
      </c>
      <c r="AG3062" t="s">
        <v>13526</v>
      </c>
      <c r="AH3062" t="s">
        <v>38</v>
      </c>
      <c r="AI3062" t="s">
        <v>13540</v>
      </c>
    </row>
    <row r="3063" spans="1:35" x14ac:dyDescent="0.25">
      <c r="A3063" s="1" t="s">
        <v>6215</v>
      </c>
      <c r="B3063" s="1" t="s">
        <v>32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s="1" t="s">
        <v>32</v>
      </c>
      <c r="I3063" s="1" t="s">
        <v>31</v>
      </c>
      <c r="J3063">
        <v>112</v>
      </c>
      <c r="K3063">
        <v>2</v>
      </c>
      <c r="L3063">
        <v>6</v>
      </c>
      <c r="M3063" s="1" t="s">
        <v>32</v>
      </c>
      <c r="N3063">
        <v>0</v>
      </c>
      <c r="O3063" s="1" t="s">
        <v>150</v>
      </c>
      <c r="P3063" s="1" t="s">
        <v>6216</v>
      </c>
      <c r="Q3063" s="1" t="s">
        <v>35</v>
      </c>
      <c r="R3063">
        <v>62</v>
      </c>
      <c r="S3063" s="1" t="s">
        <v>30</v>
      </c>
      <c r="T3063" s="1" t="s">
        <v>30</v>
      </c>
      <c r="U3063" s="1" t="s">
        <v>30</v>
      </c>
      <c r="V3063">
        <v>0</v>
      </c>
      <c r="W3063" s="1" t="s">
        <v>32</v>
      </c>
      <c r="X3063" s="1" t="s">
        <v>43</v>
      </c>
      <c r="Y3063" s="1" t="s">
        <v>58</v>
      </c>
      <c r="Z3063">
        <v>28</v>
      </c>
      <c r="AA3063">
        <v>1031</v>
      </c>
      <c r="AB3063" s="1" t="s">
        <v>13500</v>
      </c>
      <c r="AC3063" s="1" t="s">
        <v>13500</v>
      </c>
      <c r="AD3063" t="s">
        <v>13494</v>
      </c>
      <c r="AE3063" s="1" t="s">
        <v>7086</v>
      </c>
      <c r="AF3063" s="1" t="s">
        <v>7110</v>
      </c>
      <c r="AG3063" t="s">
        <v>13526</v>
      </c>
      <c r="AH3063" t="s">
        <v>13530</v>
      </c>
      <c r="AI3063" t="s">
        <v>13539</v>
      </c>
    </row>
    <row r="3064" spans="1:35" x14ac:dyDescent="0.25">
      <c r="A3064" s="1" t="s">
        <v>6217</v>
      </c>
      <c r="B3064" s="1" t="s">
        <v>30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s="1" t="s">
        <v>32</v>
      </c>
      <c r="I3064" s="1" t="s">
        <v>31</v>
      </c>
      <c r="J3064">
        <v>39</v>
      </c>
      <c r="K3064">
        <v>1</v>
      </c>
      <c r="L3064">
        <v>0</v>
      </c>
      <c r="M3064" s="1" t="s">
        <v>30</v>
      </c>
      <c r="N3064">
        <v>0</v>
      </c>
      <c r="O3064" s="1" t="s">
        <v>68</v>
      </c>
      <c r="P3064" s="1" t="s">
        <v>6218</v>
      </c>
      <c r="Q3064" s="1" t="s">
        <v>35</v>
      </c>
      <c r="R3064">
        <v>57</v>
      </c>
      <c r="S3064" s="1" t="s">
        <v>30</v>
      </c>
      <c r="T3064" s="1" t="s">
        <v>30</v>
      </c>
      <c r="U3064" s="1" t="s">
        <v>30</v>
      </c>
      <c r="V3064">
        <v>0</v>
      </c>
      <c r="W3064" s="1" t="s">
        <v>30</v>
      </c>
      <c r="X3064" s="1" t="s">
        <v>36</v>
      </c>
      <c r="Y3064" s="1" t="s">
        <v>58</v>
      </c>
      <c r="Z3064">
        <v>13</v>
      </c>
      <c r="AA3064">
        <v>169</v>
      </c>
      <c r="AB3064" s="1" t="s">
        <v>13500</v>
      </c>
      <c r="AC3064" s="1" t="s">
        <v>13500</v>
      </c>
      <c r="AD3064" t="s">
        <v>13494</v>
      </c>
      <c r="AE3064" s="1" t="s">
        <v>38</v>
      </c>
      <c r="AF3064" s="1" t="s">
        <v>38</v>
      </c>
      <c r="AG3064" t="s">
        <v>13527</v>
      </c>
      <c r="AH3064" t="s">
        <v>38</v>
      </c>
      <c r="AI3064" t="s">
        <v>13539</v>
      </c>
    </row>
    <row r="3065" spans="1:35" x14ac:dyDescent="0.25">
      <c r="A3065" s="1" t="s">
        <v>6219</v>
      </c>
      <c r="B3065" s="1" t="s">
        <v>30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s="1" t="s">
        <v>32</v>
      </c>
      <c r="I3065" s="1" t="s">
        <v>31</v>
      </c>
      <c r="J3065">
        <v>66</v>
      </c>
      <c r="K3065">
        <v>0</v>
      </c>
      <c r="L3065">
        <v>4</v>
      </c>
      <c r="M3065" s="1" t="s">
        <v>32</v>
      </c>
      <c r="N3065">
        <v>0</v>
      </c>
      <c r="O3065" s="1" t="s">
        <v>176</v>
      </c>
      <c r="P3065" s="1" t="s">
        <v>6220</v>
      </c>
      <c r="Q3065" s="1" t="s">
        <v>35</v>
      </c>
      <c r="R3065">
        <v>61</v>
      </c>
      <c r="S3065" s="1" t="s">
        <v>30</v>
      </c>
      <c r="T3065" s="1" t="s">
        <v>30</v>
      </c>
      <c r="U3065" s="1" t="s">
        <v>30</v>
      </c>
      <c r="V3065">
        <v>0</v>
      </c>
      <c r="W3065" s="1" t="s">
        <v>32</v>
      </c>
      <c r="X3065" s="1" t="s">
        <v>36</v>
      </c>
      <c r="Y3065" s="1" t="s">
        <v>37</v>
      </c>
      <c r="Z3065">
        <v>24</v>
      </c>
      <c r="AA3065">
        <v>777</v>
      </c>
      <c r="AB3065" s="1" t="s">
        <v>13500</v>
      </c>
      <c r="AC3065" s="1" t="s">
        <v>13500</v>
      </c>
      <c r="AD3065" t="s">
        <v>13494</v>
      </c>
      <c r="AE3065" s="1" t="s">
        <v>38</v>
      </c>
      <c r="AF3065" s="1" t="s">
        <v>38</v>
      </c>
      <c r="AG3065" t="s">
        <v>13526</v>
      </c>
      <c r="AH3065" t="s">
        <v>38</v>
      </c>
      <c r="AI3065" t="s">
        <v>13539</v>
      </c>
    </row>
    <row r="3066" spans="1:35" x14ac:dyDescent="0.25">
      <c r="A3066" s="1" t="s">
        <v>6221</v>
      </c>
      <c r="B3066" s="1" t="s">
        <v>30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s="1" t="s">
        <v>32</v>
      </c>
      <c r="I3066" s="1" t="s">
        <v>31</v>
      </c>
      <c r="J3066">
        <v>16</v>
      </c>
      <c r="K3066">
        <v>0</v>
      </c>
      <c r="L3066">
        <v>20</v>
      </c>
      <c r="M3066" s="1" t="s">
        <v>32</v>
      </c>
      <c r="N3066">
        <v>0</v>
      </c>
      <c r="O3066" s="1" t="s">
        <v>1102</v>
      </c>
      <c r="P3066" s="1" t="s">
        <v>6222</v>
      </c>
      <c r="Q3066" s="1" t="s">
        <v>42</v>
      </c>
      <c r="R3066">
        <v>22</v>
      </c>
      <c r="S3066" s="1" t="s">
        <v>32</v>
      </c>
      <c r="T3066" s="1" t="s">
        <v>30</v>
      </c>
      <c r="U3066" s="1" t="s">
        <v>30</v>
      </c>
      <c r="V3066">
        <v>0</v>
      </c>
      <c r="W3066" s="1" t="s">
        <v>30</v>
      </c>
      <c r="X3066" s="1" t="s">
        <v>36</v>
      </c>
      <c r="Y3066" s="1" t="s">
        <v>37</v>
      </c>
      <c r="Z3066">
        <v>22</v>
      </c>
      <c r="AA3066">
        <v>116</v>
      </c>
      <c r="AB3066" s="1" t="s">
        <v>13500</v>
      </c>
      <c r="AC3066" s="1" t="s">
        <v>13500</v>
      </c>
      <c r="AD3066" t="s">
        <v>13495</v>
      </c>
      <c r="AE3066" s="1" t="s">
        <v>38</v>
      </c>
      <c r="AF3066" s="1" t="s">
        <v>38</v>
      </c>
      <c r="AG3066" t="s">
        <v>13526</v>
      </c>
      <c r="AH3066" t="s">
        <v>38</v>
      </c>
      <c r="AI3066" t="s">
        <v>13538</v>
      </c>
    </row>
    <row r="3067" spans="1:35" x14ac:dyDescent="0.25">
      <c r="A3067" s="1" t="s">
        <v>6223</v>
      </c>
      <c r="B3067" s="1" t="s">
        <v>30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s="1" t="s">
        <v>32</v>
      </c>
      <c r="I3067" s="1" t="s">
        <v>31</v>
      </c>
      <c r="J3067">
        <v>438</v>
      </c>
      <c r="K3067">
        <v>2</v>
      </c>
      <c r="L3067">
        <v>15</v>
      </c>
      <c r="M3067" s="1" t="s">
        <v>30</v>
      </c>
      <c r="N3067">
        <v>79</v>
      </c>
      <c r="O3067" s="1" t="s">
        <v>436</v>
      </c>
      <c r="P3067" s="1" t="s">
        <v>6224</v>
      </c>
      <c r="Q3067" s="1" t="s">
        <v>42</v>
      </c>
      <c r="R3067">
        <v>54</v>
      </c>
      <c r="S3067" s="1" t="s">
        <v>30</v>
      </c>
      <c r="T3067" s="1" t="s">
        <v>30</v>
      </c>
      <c r="U3067" s="1" t="s">
        <v>30</v>
      </c>
      <c r="V3067">
        <v>0</v>
      </c>
      <c r="W3067" s="1" t="s">
        <v>32</v>
      </c>
      <c r="X3067" s="1" t="s">
        <v>57</v>
      </c>
      <c r="Y3067" s="1" t="s">
        <v>37</v>
      </c>
      <c r="Z3067">
        <v>42</v>
      </c>
      <c r="AA3067">
        <v>3026</v>
      </c>
      <c r="AB3067" s="1" t="s">
        <v>13500</v>
      </c>
      <c r="AC3067" s="1" t="s">
        <v>13500</v>
      </c>
      <c r="AD3067" t="s">
        <v>13494</v>
      </c>
      <c r="AE3067" s="1" t="s">
        <v>38</v>
      </c>
      <c r="AF3067" s="1" t="s">
        <v>38</v>
      </c>
      <c r="AG3067" t="s">
        <v>13526</v>
      </c>
      <c r="AH3067" t="s">
        <v>38</v>
      </c>
      <c r="AI3067" t="s">
        <v>13540</v>
      </c>
    </row>
    <row r="3068" spans="1:35" x14ac:dyDescent="0.25">
      <c r="A3068" s="1" t="s">
        <v>6225</v>
      </c>
      <c r="B3068" s="1" t="s">
        <v>30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s="1" t="s">
        <v>32</v>
      </c>
      <c r="I3068" s="1" t="s">
        <v>31</v>
      </c>
      <c r="J3068">
        <v>152</v>
      </c>
      <c r="K3068">
        <v>1</v>
      </c>
      <c r="L3068">
        <v>6</v>
      </c>
      <c r="M3068" s="1" t="s">
        <v>32</v>
      </c>
      <c r="N3068">
        <v>0</v>
      </c>
      <c r="O3068" s="1" t="s">
        <v>74</v>
      </c>
      <c r="P3068" s="1" t="s">
        <v>6226</v>
      </c>
      <c r="Q3068" s="1" t="s">
        <v>42</v>
      </c>
      <c r="R3068">
        <v>60</v>
      </c>
      <c r="S3068" s="1" t="s">
        <v>30</v>
      </c>
      <c r="T3068" s="1" t="s">
        <v>30</v>
      </c>
      <c r="U3068" s="1" t="s">
        <v>30</v>
      </c>
      <c r="V3068">
        <v>0</v>
      </c>
      <c r="W3068" s="1" t="s">
        <v>32</v>
      </c>
      <c r="X3068" s="1" t="s">
        <v>57</v>
      </c>
      <c r="Y3068" s="1" t="s">
        <v>58</v>
      </c>
      <c r="Z3068">
        <v>29</v>
      </c>
      <c r="AA3068">
        <v>2058</v>
      </c>
      <c r="AB3068" s="1" t="s">
        <v>13500</v>
      </c>
      <c r="AC3068" s="1" t="s">
        <v>13500</v>
      </c>
      <c r="AD3068" t="s">
        <v>13494</v>
      </c>
      <c r="AE3068" s="1" t="s">
        <v>38</v>
      </c>
      <c r="AF3068" s="1" t="s">
        <v>38</v>
      </c>
      <c r="AG3068" t="s">
        <v>13526</v>
      </c>
      <c r="AH3068" t="s">
        <v>38</v>
      </c>
      <c r="AI3068" t="s">
        <v>13540</v>
      </c>
    </row>
    <row r="3069" spans="1:35" x14ac:dyDescent="0.25">
      <c r="A3069" s="1" t="s">
        <v>6227</v>
      </c>
      <c r="B3069" s="1" t="s">
        <v>30</v>
      </c>
      <c r="C3069">
        <v>1</v>
      </c>
      <c r="D3069">
        <v>3</v>
      </c>
      <c r="E3069">
        <v>8</v>
      </c>
      <c r="F3069">
        <v>4</v>
      </c>
      <c r="G3069">
        <v>12.6</v>
      </c>
      <c r="H3069" s="1" t="s">
        <v>32</v>
      </c>
      <c r="I3069" s="1" t="s">
        <v>31</v>
      </c>
      <c r="J3069">
        <v>4</v>
      </c>
      <c r="K3069">
        <v>1</v>
      </c>
      <c r="L3069">
        <v>0</v>
      </c>
      <c r="M3069" s="1" t="s">
        <v>30</v>
      </c>
      <c r="N3069">
        <v>0</v>
      </c>
      <c r="O3069" s="1" t="s">
        <v>103</v>
      </c>
      <c r="P3069" s="1" t="s">
        <v>6228</v>
      </c>
      <c r="Q3069" s="1" t="s">
        <v>35</v>
      </c>
      <c r="R3069">
        <v>47</v>
      </c>
      <c r="S3069" s="1" t="s">
        <v>30</v>
      </c>
      <c r="T3069" s="1" t="s">
        <v>30</v>
      </c>
      <c r="U3069" s="1" t="s">
        <v>30</v>
      </c>
      <c r="V3069">
        <v>0</v>
      </c>
      <c r="W3069" s="1" t="s">
        <v>30</v>
      </c>
      <c r="X3069" s="1" t="s">
        <v>36</v>
      </c>
      <c r="Y3069" s="1" t="s">
        <v>58</v>
      </c>
      <c r="Z3069">
        <v>9</v>
      </c>
      <c r="AA3069">
        <v>9</v>
      </c>
      <c r="AB3069" s="1" t="s">
        <v>13500</v>
      </c>
      <c r="AC3069" s="1" t="s">
        <v>13500</v>
      </c>
      <c r="AD3069" t="s">
        <v>13494</v>
      </c>
      <c r="AE3069" s="1" t="s">
        <v>38</v>
      </c>
      <c r="AF3069" s="1" t="s">
        <v>38</v>
      </c>
      <c r="AG3069" t="s">
        <v>13527</v>
      </c>
      <c r="AH3069" t="s">
        <v>38</v>
      </c>
      <c r="AI3069" t="s">
        <v>13538</v>
      </c>
    </row>
    <row r="3070" spans="1:35" x14ac:dyDescent="0.25">
      <c r="A3070" s="1" t="s">
        <v>6229</v>
      </c>
      <c r="B3070" s="1" t="s">
        <v>30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s="1" t="s">
        <v>32</v>
      </c>
      <c r="I3070" s="1" t="s">
        <v>31</v>
      </c>
      <c r="J3070">
        <v>100</v>
      </c>
      <c r="K3070">
        <v>2</v>
      </c>
      <c r="L3070">
        <v>1</v>
      </c>
      <c r="M3070" s="1" t="s">
        <v>32</v>
      </c>
      <c r="N3070">
        <v>0</v>
      </c>
      <c r="O3070" s="1" t="s">
        <v>135</v>
      </c>
      <c r="P3070" s="1" t="s">
        <v>6230</v>
      </c>
      <c r="Q3070" s="1" t="s">
        <v>35</v>
      </c>
      <c r="R3070">
        <v>30</v>
      </c>
      <c r="S3070" s="1" t="s">
        <v>30</v>
      </c>
      <c r="T3070" s="1" t="s">
        <v>30</v>
      </c>
      <c r="U3070" s="1" t="s">
        <v>30</v>
      </c>
      <c r="V3070">
        <v>0</v>
      </c>
      <c r="W3070" s="1" t="s">
        <v>32</v>
      </c>
      <c r="X3070" s="1" t="s">
        <v>36</v>
      </c>
      <c r="Y3070" s="1" t="s">
        <v>37</v>
      </c>
      <c r="Z3070">
        <v>31</v>
      </c>
      <c r="AA3070">
        <v>817</v>
      </c>
      <c r="AB3070" s="1" t="s">
        <v>13500</v>
      </c>
      <c r="AC3070" s="1" t="s">
        <v>13500</v>
      </c>
      <c r="AD3070" t="s">
        <v>13495</v>
      </c>
      <c r="AE3070" s="1" t="s">
        <v>38</v>
      </c>
      <c r="AF3070" s="1" t="s">
        <v>38</v>
      </c>
      <c r="AG3070" t="s">
        <v>13527</v>
      </c>
      <c r="AH3070" t="s">
        <v>38</v>
      </c>
      <c r="AI3070" t="s">
        <v>13539</v>
      </c>
    </row>
    <row r="3071" spans="1:35" x14ac:dyDescent="0.25">
      <c r="A3071" s="1" t="s">
        <v>6231</v>
      </c>
      <c r="B3071" s="1" t="s">
        <v>30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s="1" t="s">
        <v>32</v>
      </c>
      <c r="I3071" s="1" t="s">
        <v>31</v>
      </c>
      <c r="J3071">
        <v>74</v>
      </c>
      <c r="K3071">
        <v>0</v>
      </c>
      <c r="L3071">
        <v>8</v>
      </c>
      <c r="M3071" s="1" t="s">
        <v>32</v>
      </c>
      <c r="N3071">
        <v>0</v>
      </c>
      <c r="O3071" s="1" t="s">
        <v>436</v>
      </c>
      <c r="P3071" s="1" t="s">
        <v>6232</v>
      </c>
      <c r="Q3071" s="1" t="s">
        <v>35</v>
      </c>
      <c r="R3071">
        <v>27</v>
      </c>
      <c r="S3071" s="1" t="s">
        <v>32</v>
      </c>
      <c r="T3071" s="1" t="s">
        <v>30</v>
      </c>
      <c r="U3071" s="1" t="s">
        <v>30</v>
      </c>
      <c r="V3071">
        <v>0</v>
      </c>
      <c r="W3071" s="1" t="s">
        <v>30</v>
      </c>
      <c r="X3071" s="1" t="s">
        <v>36</v>
      </c>
      <c r="Y3071" s="1" t="s">
        <v>37</v>
      </c>
      <c r="Z3071">
        <v>34</v>
      </c>
      <c r="AA3071">
        <v>653</v>
      </c>
      <c r="AB3071" s="1" t="s">
        <v>13500</v>
      </c>
      <c r="AC3071" s="1" t="s">
        <v>13500</v>
      </c>
      <c r="AD3071" t="s">
        <v>13495</v>
      </c>
      <c r="AE3071" s="1" t="s">
        <v>38</v>
      </c>
      <c r="AF3071" s="1" t="s">
        <v>38</v>
      </c>
      <c r="AG3071" t="s">
        <v>13526</v>
      </c>
      <c r="AH3071" t="s">
        <v>38</v>
      </c>
      <c r="AI3071" t="s">
        <v>13539</v>
      </c>
    </row>
    <row r="3072" spans="1:35" x14ac:dyDescent="0.25">
      <c r="A3072" s="1" t="s">
        <v>6233</v>
      </c>
      <c r="B3072" s="1" t="s">
        <v>30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s="1" t="s">
        <v>32</v>
      </c>
      <c r="I3072" s="1" t="s">
        <v>31</v>
      </c>
      <c r="J3072">
        <v>198</v>
      </c>
      <c r="K3072">
        <v>0</v>
      </c>
      <c r="L3072">
        <v>9</v>
      </c>
      <c r="M3072" s="1" t="s">
        <v>32</v>
      </c>
      <c r="N3072">
        <v>0</v>
      </c>
      <c r="O3072" s="1" t="s">
        <v>1102</v>
      </c>
      <c r="P3072" s="1" t="s">
        <v>6234</v>
      </c>
      <c r="Q3072" s="1" t="s">
        <v>35</v>
      </c>
      <c r="R3072">
        <v>41</v>
      </c>
      <c r="S3072" s="1" t="s">
        <v>30</v>
      </c>
      <c r="T3072" s="1" t="s">
        <v>30</v>
      </c>
      <c r="U3072" s="1" t="s">
        <v>30</v>
      </c>
      <c r="V3072">
        <v>0</v>
      </c>
      <c r="W3072" s="1" t="s">
        <v>32</v>
      </c>
      <c r="X3072" s="1" t="s">
        <v>57</v>
      </c>
      <c r="Y3072" s="1" t="s">
        <v>58</v>
      </c>
      <c r="Z3072">
        <v>45</v>
      </c>
      <c r="AA3072">
        <v>3281</v>
      </c>
      <c r="AB3072" s="1" t="s">
        <v>13500</v>
      </c>
      <c r="AC3072" s="1" t="s">
        <v>13500</v>
      </c>
      <c r="AD3072" t="s">
        <v>13494</v>
      </c>
      <c r="AE3072" s="1" t="s">
        <v>38</v>
      </c>
      <c r="AF3072" s="1" t="s">
        <v>38</v>
      </c>
      <c r="AG3072" t="s">
        <v>13526</v>
      </c>
      <c r="AH3072" t="s">
        <v>38</v>
      </c>
      <c r="AI3072" t="s">
        <v>13540</v>
      </c>
    </row>
    <row r="3073" spans="1:35" x14ac:dyDescent="0.25">
      <c r="A3073" s="1" t="s">
        <v>6235</v>
      </c>
      <c r="B3073" s="1" t="s">
        <v>30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s="1" t="s">
        <v>32</v>
      </c>
      <c r="I3073" s="1" t="s">
        <v>31</v>
      </c>
      <c r="J3073">
        <v>6</v>
      </c>
      <c r="K3073">
        <v>1</v>
      </c>
      <c r="L3073">
        <v>15</v>
      </c>
      <c r="M3073" s="1" t="s">
        <v>32</v>
      </c>
      <c r="N3073">
        <v>0</v>
      </c>
      <c r="O3073" s="1" t="s">
        <v>375</v>
      </c>
      <c r="P3073" s="1" t="s">
        <v>6236</v>
      </c>
      <c r="Q3073" s="1" t="s">
        <v>35</v>
      </c>
      <c r="R3073">
        <v>53</v>
      </c>
      <c r="S3073" s="1" t="s">
        <v>30</v>
      </c>
      <c r="T3073" s="1" t="s">
        <v>30</v>
      </c>
      <c r="U3073" s="1" t="s">
        <v>30</v>
      </c>
      <c r="V3073">
        <v>0</v>
      </c>
      <c r="W3073" s="1" t="s">
        <v>30</v>
      </c>
      <c r="X3073" s="1" t="s">
        <v>36</v>
      </c>
      <c r="Y3073" s="1" t="s">
        <v>37</v>
      </c>
      <c r="Z3073">
        <v>14</v>
      </c>
      <c r="AA3073">
        <v>54</v>
      </c>
      <c r="AB3073" s="1" t="s">
        <v>13500</v>
      </c>
      <c r="AC3073" s="1" t="s">
        <v>13500</v>
      </c>
      <c r="AD3073" t="s">
        <v>13494</v>
      </c>
      <c r="AE3073" s="1" t="s">
        <v>38</v>
      </c>
      <c r="AF3073" s="1" t="s">
        <v>38</v>
      </c>
      <c r="AG3073" t="s">
        <v>13526</v>
      </c>
      <c r="AH3073" t="s">
        <v>38</v>
      </c>
      <c r="AI3073" t="s">
        <v>13538</v>
      </c>
    </row>
    <row r="3074" spans="1:35" x14ac:dyDescent="0.25">
      <c r="A3074" s="1" t="s">
        <v>6237</v>
      </c>
      <c r="B3074" s="1" t="s">
        <v>30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s="1" t="s">
        <v>32</v>
      </c>
      <c r="I3074" s="1" t="s">
        <v>31</v>
      </c>
      <c r="J3074">
        <v>68</v>
      </c>
      <c r="K3074">
        <v>0</v>
      </c>
      <c r="L3074">
        <v>0</v>
      </c>
      <c r="M3074" s="1" t="s">
        <v>30</v>
      </c>
      <c r="N3074">
        <v>0</v>
      </c>
      <c r="O3074" s="1" t="s">
        <v>71</v>
      </c>
      <c r="P3074" s="1" t="s">
        <v>6238</v>
      </c>
      <c r="Q3074" s="1" t="s">
        <v>35</v>
      </c>
      <c r="R3074">
        <v>45</v>
      </c>
      <c r="S3074" s="1" t="s">
        <v>30</v>
      </c>
      <c r="T3074" s="1" t="s">
        <v>30</v>
      </c>
      <c r="U3074" s="1" t="s">
        <v>30</v>
      </c>
      <c r="V3074">
        <v>0</v>
      </c>
      <c r="W3074" s="1" t="s">
        <v>30</v>
      </c>
      <c r="X3074" s="1" t="s">
        <v>57</v>
      </c>
      <c r="Y3074" s="1" t="s">
        <v>58</v>
      </c>
      <c r="Z3074">
        <v>9</v>
      </c>
      <c r="AA3074">
        <v>226</v>
      </c>
      <c r="AB3074" s="1" t="s">
        <v>13500</v>
      </c>
      <c r="AC3074" s="1" t="s">
        <v>13500</v>
      </c>
      <c r="AD3074" t="s">
        <v>13494</v>
      </c>
      <c r="AE3074" s="1" t="s">
        <v>38</v>
      </c>
      <c r="AF3074" s="1" t="s">
        <v>38</v>
      </c>
      <c r="AG3074" t="s">
        <v>13527</v>
      </c>
      <c r="AH3074" t="s">
        <v>38</v>
      </c>
      <c r="AI3074" t="s">
        <v>13539</v>
      </c>
    </row>
    <row r="3075" spans="1:35" x14ac:dyDescent="0.25">
      <c r="A3075" s="1" t="s">
        <v>6239</v>
      </c>
      <c r="B3075" s="1" t="s">
        <v>30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s="1" t="s">
        <v>32</v>
      </c>
      <c r="I3075" s="1" t="s">
        <v>31</v>
      </c>
      <c r="J3075">
        <v>309</v>
      </c>
      <c r="K3075">
        <v>0</v>
      </c>
      <c r="L3075">
        <v>4</v>
      </c>
      <c r="M3075" s="1" t="s">
        <v>32</v>
      </c>
      <c r="N3075">
        <v>0</v>
      </c>
      <c r="O3075" s="1" t="s">
        <v>94</v>
      </c>
      <c r="P3075" s="1" t="s">
        <v>6240</v>
      </c>
      <c r="Q3075" s="1" t="s">
        <v>42</v>
      </c>
      <c r="R3075">
        <v>50</v>
      </c>
      <c r="S3075" s="1" t="s">
        <v>30</v>
      </c>
      <c r="T3075" s="1" t="s">
        <v>30</v>
      </c>
      <c r="U3075" s="1" t="s">
        <v>30</v>
      </c>
      <c r="V3075">
        <v>0</v>
      </c>
      <c r="W3075" s="1" t="s">
        <v>32</v>
      </c>
      <c r="X3075" s="1" t="s">
        <v>36</v>
      </c>
      <c r="Y3075" s="1" t="s">
        <v>37</v>
      </c>
      <c r="Z3075">
        <v>37</v>
      </c>
      <c r="AA3075">
        <v>2328</v>
      </c>
      <c r="AB3075" s="1" t="s">
        <v>13500</v>
      </c>
      <c r="AC3075" s="1" t="s">
        <v>13500</v>
      </c>
      <c r="AD3075" t="s">
        <v>13494</v>
      </c>
      <c r="AE3075" s="1" t="s">
        <v>38</v>
      </c>
      <c r="AF3075" s="1" t="s">
        <v>38</v>
      </c>
      <c r="AG3075" t="s">
        <v>13526</v>
      </c>
      <c r="AH3075" t="s">
        <v>38</v>
      </c>
      <c r="AI3075" t="s">
        <v>13540</v>
      </c>
    </row>
    <row r="3076" spans="1:35" x14ac:dyDescent="0.25">
      <c r="A3076" s="1" t="s">
        <v>6241</v>
      </c>
      <c r="B3076" s="1" t="s">
        <v>30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s="1" t="s">
        <v>32</v>
      </c>
      <c r="I3076" s="1" t="s">
        <v>31</v>
      </c>
      <c r="J3076">
        <v>50</v>
      </c>
      <c r="K3076">
        <v>1</v>
      </c>
      <c r="L3076">
        <v>7</v>
      </c>
      <c r="M3076" s="1" t="s">
        <v>32</v>
      </c>
      <c r="N3076">
        <v>0</v>
      </c>
      <c r="O3076" s="1" t="s">
        <v>269</v>
      </c>
      <c r="P3076" s="1" t="s">
        <v>6242</v>
      </c>
      <c r="Q3076" s="1" t="s">
        <v>42</v>
      </c>
      <c r="R3076">
        <v>52</v>
      </c>
      <c r="S3076" s="1" t="s">
        <v>30</v>
      </c>
      <c r="T3076" s="1" t="s">
        <v>30</v>
      </c>
      <c r="U3076" s="1" t="s">
        <v>30</v>
      </c>
      <c r="V3076">
        <v>0</v>
      </c>
      <c r="W3076" s="1" t="s">
        <v>30</v>
      </c>
      <c r="X3076" s="1" t="s">
        <v>36</v>
      </c>
      <c r="Y3076" s="1" t="s">
        <v>58</v>
      </c>
      <c r="Z3076">
        <v>25</v>
      </c>
      <c r="AA3076">
        <v>343</v>
      </c>
      <c r="AB3076" s="1" t="s">
        <v>13500</v>
      </c>
      <c r="AC3076" s="1" t="s">
        <v>13500</v>
      </c>
      <c r="AD3076" t="s">
        <v>13494</v>
      </c>
      <c r="AE3076" s="1" t="s">
        <v>38</v>
      </c>
      <c r="AF3076" s="1" t="s">
        <v>38</v>
      </c>
      <c r="AG3076" t="s">
        <v>13526</v>
      </c>
      <c r="AH3076" t="s">
        <v>38</v>
      </c>
      <c r="AI3076" t="s">
        <v>13539</v>
      </c>
    </row>
    <row r="3077" spans="1:35" x14ac:dyDescent="0.25">
      <c r="A3077" s="1" t="s">
        <v>6243</v>
      </c>
      <c r="B3077" s="1" t="s">
        <v>30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s="1" t="s">
        <v>32</v>
      </c>
      <c r="I3077" s="1" t="s">
        <v>31</v>
      </c>
      <c r="J3077">
        <v>450</v>
      </c>
      <c r="K3077">
        <v>2</v>
      </c>
      <c r="L3077">
        <v>7</v>
      </c>
      <c r="M3077" s="1" t="s">
        <v>30</v>
      </c>
      <c r="N3077">
        <v>49</v>
      </c>
      <c r="O3077" s="1" t="s">
        <v>130</v>
      </c>
      <c r="P3077" s="1" t="s">
        <v>6244</v>
      </c>
      <c r="Q3077" s="1" t="s">
        <v>42</v>
      </c>
      <c r="R3077">
        <v>70</v>
      </c>
      <c r="S3077" s="1" t="s">
        <v>30</v>
      </c>
      <c r="T3077" s="1" t="s">
        <v>32</v>
      </c>
      <c r="U3077" s="1" t="s">
        <v>30</v>
      </c>
      <c r="V3077">
        <v>0</v>
      </c>
      <c r="W3077" s="1" t="s">
        <v>32</v>
      </c>
      <c r="X3077" s="1" t="s">
        <v>57</v>
      </c>
      <c r="Y3077" s="1" t="s">
        <v>37</v>
      </c>
      <c r="Z3077">
        <v>61</v>
      </c>
      <c r="AA3077">
        <v>4418</v>
      </c>
      <c r="AB3077" s="1" t="s">
        <v>13500</v>
      </c>
      <c r="AC3077" s="1" t="s">
        <v>13500</v>
      </c>
      <c r="AD3077" t="s">
        <v>13496</v>
      </c>
      <c r="AE3077" s="1" t="s">
        <v>38</v>
      </c>
      <c r="AF3077" s="1" t="s">
        <v>38</v>
      </c>
      <c r="AG3077" t="s">
        <v>13526</v>
      </c>
      <c r="AH3077" t="s">
        <v>38</v>
      </c>
      <c r="AI3077" t="s">
        <v>13540</v>
      </c>
    </row>
    <row r="3078" spans="1:35" x14ac:dyDescent="0.25">
      <c r="A3078" s="1" t="s">
        <v>6245</v>
      </c>
      <c r="B3078" s="1" t="s">
        <v>30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s="1" t="s">
        <v>32</v>
      </c>
      <c r="I3078" s="1" t="s">
        <v>31</v>
      </c>
      <c r="J3078">
        <v>226</v>
      </c>
      <c r="K3078">
        <v>0</v>
      </c>
      <c r="L3078">
        <v>15</v>
      </c>
      <c r="M3078" s="1" t="s">
        <v>32</v>
      </c>
      <c r="N3078">
        <v>0</v>
      </c>
      <c r="O3078" s="1" t="s">
        <v>83</v>
      </c>
      <c r="P3078" s="1" t="s">
        <v>6246</v>
      </c>
      <c r="Q3078" s="1" t="s">
        <v>42</v>
      </c>
      <c r="R3078">
        <v>53</v>
      </c>
      <c r="S3078" s="1" t="s">
        <v>30</v>
      </c>
      <c r="T3078" s="1" t="s">
        <v>30</v>
      </c>
      <c r="U3078" s="1" t="s">
        <v>30</v>
      </c>
      <c r="V3078">
        <v>0</v>
      </c>
      <c r="W3078" s="1" t="s">
        <v>30</v>
      </c>
      <c r="X3078" s="1" t="s">
        <v>36</v>
      </c>
      <c r="Y3078" s="1" t="s">
        <v>37</v>
      </c>
      <c r="Z3078">
        <v>40</v>
      </c>
      <c r="AA3078">
        <v>1510</v>
      </c>
      <c r="AB3078" s="1" t="s">
        <v>13500</v>
      </c>
      <c r="AC3078" s="1" t="s">
        <v>13500</v>
      </c>
      <c r="AD3078" t="s">
        <v>13494</v>
      </c>
      <c r="AE3078" s="1" t="s">
        <v>38</v>
      </c>
      <c r="AF3078" s="1" t="s">
        <v>38</v>
      </c>
      <c r="AG3078" t="s">
        <v>13526</v>
      </c>
      <c r="AH3078" t="s">
        <v>38</v>
      </c>
      <c r="AI3078" t="s">
        <v>13539</v>
      </c>
    </row>
    <row r="3079" spans="1:35" x14ac:dyDescent="0.25">
      <c r="A3079" s="1" t="s">
        <v>6247</v>
      </c>
      <c r="B3079" s="1" t="s">
        <v>30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s="1" t="s">
        <v>32</v>
      </c>
      <c r="I3079" s="1" t="s">
        <v>31</v>
      </c>
      <c r="J3079">
        <v>40</v>
      </c>
      <c r="K3079">
        <v>1</v>
      </c>
      <c r="L3079">
        <v>5</v>
      </c>
      <c r="M3079" s="1" t="s">
        <v>32</v>
      </c>
      <c r="N3079">
        <v>0</v>
      </c>
      <c r="O3079" s="1" t="s">
        <v>122</v>
      </c>
      <c r="P3079" s="1" t="s">
        <v>6248</v>
      </c>
      <c r="Q3079" s="1" t="s">
        <v>42</v>
      </c>
      <c r="R3079">
        <v>41</v>
      </c>
      <c r="S3079" s="1" t="s">
        <v>30</v>
      </c>
      <c r="T3079" s="1" t="s">
        <v>30</v>
      </c>
      <c r="U3079" s="1" t="s">
        <v>30</v>
      </c>
      <c r="V3079">
        <v>0</v>
      </c>
      <c r="W3079" s="1" t="s">
        <v>30</v>
      </c>
      <c r="X3079" s="1" t="s">
        <v>36</v>
      </c>
      <c r="Y3079" s="1" t="s">
        <v>58</v>
      </c>
      <c r="Z3079">
        <v>48</v>
      </c>
      <c r="AA3079">
        <v>899</v>
      </c>
      <c r="AB3079" s="1" t="s">
        <v>13500</v>
      </c>
      <c r="AC3079" s="1" t="s">
        <v>13500</v>
      </c>
      <c r="AD3079" t="s">
        <v>13494</v>
      </c>
      <c r="AE3079" s="1" t="s">
        <v>38</v>
      </c>
      <c r="AF3079" s="1" t="s">
        <v>38</v>
      </c>
      <c r="AG3079" t="s">
        <v>13526</v>
      </c>
      <c r="AH3079" t="s">
        <v>38</v>
      </c>
      <c r="AI3079" t="s">
        <v>13539</v>
      </c>
    </row>
    <row r="3080" spans="1:35" x14ac:dyDescent="0.25">
      <c r="A3080" s="1" t="s">
        <v>6249</v>
      </c>
      <c r="B3080" s="1" t="s">
        <v>30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s="1" t="s">
        <v>32</v>
      </c>
      <c r="I3080" s="1" t="s">
        <v>46</v>
      </c>
      <c r="J3080">
        <v>0</v>
      </c>
      <c r="K3080">
        <v>2</v>
      </c>
      <c r="L3080">
        <v>10</v>
      </c>
      <c r="M3080" s="1" t="s">
        <v>32</v>
      </c>
      <c r="N3080">
        <v>0</v>
      </c>
      <c r="O3080" s="1" t="s">
        <v>375</v>
      </c>
      <c r="P3080" s="1" t="s">
        <v>6250</v>
      </c>
      <c r="Q3080" s="1" t="s">
        <v>35</v>
      </c>
      <c r="R3080">
        <v>66</v>
      </c>
      <c r="S3080" s="1" t="s">
        <v>30</v>
      </c>
      <c r="T3080" s="1" t="s">
        <v>32</v>
      </c>
      <c r="U3080" s="1" t="s">
        <v>30</v>
      </c>
      <c r="V3080">
        <v>0</v>
      </c>
      <c r="W3080" s="1" t="s">
        <v>32</v>
      </c>
      <c r="X3080" s="1" t="s">
        <v>36</v>
      </c>
      <c r="Y3080" s="1" t="s">
        <v>37</v>
      </c>
      <c r="Z3080">
        <v>47</v>
      </c>
      <c r="AA3080">
        <v>788</v>
      </c>
      <c r="AB3080" s="1" t="s">
        <v>13500</v>
      </c>
      <c r="AC3080" s="1" t="s">
        <v>13500</v>
      </c>
      <c r="AD3080" t="s">
        <v>13496</v>
      </c>
      <c r="AE3080" s="1" t="s">
        <v>38</v>
      </c>
      <c r="AF3080" s="1" t="s">
        <v>38</v>
      </c>
      <c r="AG3080" t="s">
        <v>13526</v>
      </c>
      <c r="AH3080" t="s">
        <v>38</v>
      </c>
      <c r="AI3080" t="s">
        <v>13539</v>
      </c>
    </row>
    <row r="3081" spans="1:35" x14ac:dyDescent="0.25">
      <c r="A3081" s="1" t="s">
        <v>6251</v>
      </c>
      <c r="B3081" s="1" t="s">
        <v>30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s="1" t="s">
        <v>32</v>
      </c>
      <c r="I3081" s="1" t="s">
        <v>46</v>
      </c>
      <c r="J3081">
        <v>0</v>
      </c>
      <c r="K3081">
        <v>2</v>
      </c>
      <c r="L3081">
        <v>5</v>
      </c>
      <c r="M3081" s="1" t="s">
        <v>32</v>
      </c>
      <c r="N3081">
        <v>0</v>
      </c>
      <c r="O3081" s="1" t="s">
        <v>52</v>
      </c>
      <c r="P3081" s="1" t="s">
        <v>6252</v>
      </c>
      <c r="Q3081" s="1" t="s">
        <v>42</v>
      </c>
      <c r="R3081">
        <v>64</v>
      </c>
      <c r="S3081" s="1" t="s">
        <v>30</v>
      </c>
      <c r="T3081" s="1" t="s">
        <v>30</v>
      </c>
      <c r="U3081" s="1" t="s">
        <v>30</v>
      </c>
      <c r="V3081">
        <v>0</v>
      </c>
      <c r="W3081" s="1" t="s">
        <v>30</v>
      </c>
      <c r="X3081" s="1" t="s">
        <v>36</v>
      </c>
      <c r="Y3081" s="1" t="s">
        <v>37</v>
      </c>
      <c r="Z3081">
        <v>33</v>
      </c>
      <c r="AA3081">
        <v>1072</v>
      </c>
      <c r="AB3081" s="1" t="s">
        <v>13500</v>
      </c>
      <c r="AC3081" s="1" t="s">
        <v>13500</v>
      </c>
      <c r="AD3081" t="s">
        <v>13494</v>
      </c>
      <c r="AE3081" s="1" t="s">
        <v>38</v>
      </c>
      <c r="AF3081" s="1" t="s">
        <v>38</v>
      </c>
      <c r="AG3081" t="s">
        <v>13526</v>
      </c>
      <c r="AH3081" t="s">
        <v>38</v>
      </c>
      <c r="AI3081" t="s">
        <v>13539</v>
      </c>
    </row>
    <row r="3082" spans="1:35" x14ac:dyDescent="0.25">
      <c r="A3082" s="1" t="s">
        <v>6253</v>
      </c>
      <c r="B3082" s="1" t="s">
        <v>30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s="1" t="s">
        <v>32</v>
      </c>
      <c r="I3082" s="1" t="s">
        <v>31</v>
      </c>
      <c r="J3082">
        <v>130</v>
      </c>
      <c r="K3082">
        <v>2</v>
      </c>
      <c r="L3082">
        <v>5</v>
      </c>
      <c r="M3082" s="1" t="s">
        <v>32</v>
      </c>
      <c r="N3082">
        <v>0</v>
      </c>
      <c r="O3082" s="1" t="s">
        <v>159</v>
      </c>
      <c r="P3082" s="1" t="s">
        <v>6254</v>
      </c>
      <c r="Q3082" s="1" t="s">
        <v>35</v>
      </c>
      <c r="R3082">
        <v>43</v>
      </c>
      <c r="S3082" s="1" t="s">
        <v>30</v>
      </c>
      <c r="T3082" s="1" t="s">
        <v>30</v>
      </c>
      <c r="U3082" s="1" t="s">
        <v>30</v>
      </c>
      <c r="V3082">
        <v>0</v>
      </c>
      <c r="W3082" s="1" t="s">
        <v>30</v>
      </c>
      <c r="X3082" s="1" t="s">
        <v>36</v>
      </c>
      <c r="Y3082" s="1" t="s">
        <v>37</v>
      </c>
      <c r="Z3082">
        <v>31</v>
      </c>
      <c r="AA3082">
        <v>1312</v>
      </c>
      <c r="AB3082" s="1" t="s">
        <v>13500</v>
      </c>
      <c r="AC3082" s="1" t="s">
        <v>13500</v>
      </c>
      <c r="AD3082" t="s">
        <v>13494</v>
      </c>
      <c r="AE3082" s="1" t="s">
        <v>38</v>
      </c>
      <c r="AF3082" s="1" t="s">
        <v>38</v>
      </c>
      <c r="AG3082" t="s">
        <v>13526</v>
      </c>
      <c r="AH3082" t="s">
        <v>38</v>
      </c>
      <c r="AI3082" t="s">
        <v>13540</v>
      </c>
    </row>
    <row r="3083" spans="1:35" x14ac:dyDescent="0.25">
      <c r="A3083" s="1" t="s">
        <v>6255</v>
      </c>
      <c r="B3083" s="1" t="s">
        <v>30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s="1" t="s">
        <v>32</v>
      </c>
      <c r="I3083" s="1" t="s">
        <v>31</v>
      </c>
      <c r="J3083">
        <v>106</v>
      </c>
      <c r="K3083">
        <v>0</v>
      </c>
      <c r="L3083">
        <v>7</v>
      </c>
      <c r="M3083" s="1" t="s">
        <v>32</v>
      </c>
      <c r="N3083">
        <v>0</v>
      </c>
      <c r="O3083" s="1" t="s">
        <v>197</v>
      </c>
      <c r="P3083" s="1" t="s">
        <v>6256</v>
      </c>
      <c r="Q3083" s="1" t="s">
        <v>42</v>
      </c>
      <c r="R3083">
        <v>76</v>
      </c>
      <c r="S3083" s="1" t="s">
        <v>30</v>
      </c>
      <c r="T3083" s="1" t="s">
        <v>32</v>
      </c>
      <c r="U3083" s="1" t="s">
        <v>30</v>
      </c>
      <c r="V3083">
        <v>0</v>
      </c>
      <c r="W3083" s="1" t="s">
        <v>32</v>
      </c>
      <c r="X3083" s="1" t="s">
        <v>36</v>
      </c>
      <c r="Y3083" s="1" t="s">
        <v>37</v>
      </c>
      <c r="Z3083">
        <v>28</v>
      </c>
      <c r="AA3083">
        <v>548</v>
      </c>
      <c r="AB3083" s="1" t="s">
        <v>13500</v>
      </c>
      <c r="AC3083" s="1" t="s">
        <v>13500</v>
      </c>
      <c r="AD3083" t="s">
        <v>13496</v>
      </c>
      <c r="AE3083" s="1" t="s">
        <v>38</v>
      </c>
      <c r="AF3083" s="1" t="s">
        <v>38</v>
      </c>
      <c r="AG3083" t="s">
        <v>13526</v>
      </c>
      <c r="AH3083" t="s">
        <v>38</v>
      </c>
      <c r="AI3083" t="s">
        <v>13539</v>
      </c>
    </row>
    <row r="3084" spans="1:35" x14ac:dyDescent="0.25">
      <c r="A3084" s="1" t="s">
        <v>6257</v>
      </c>
      <c r="B3084" s="1" t="s">
        <v>30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s="1" t="s">
        <v>32</v>
      </c>
      <c r="I3084" s="1" t="s">
        <v>31</v>
      </c>
      <c r="J3084">
        <v>120</v>
      </c>
      <c r="K3084">
        <v>2</v>
      </c>
      <c r="L3084">
        <v>0</v>
      </c>
      <c r="M3084" s="1" t="s">
        <v>30</v>
      </c>
      <c r="N3084">
        <v>0</v>
      </c>
      <c r="O3084" s="1" t="s">
        <v>74</v>
      </c>
      <c r="P3084" s="1" t="s">
        <v>6258</v>
      </c>
      <c r="Q3084" s="1" t="s">
        <v>42</v>
      </c>
      <c r="R3084">
        <v>44</v>
      </c>
      <c r="S3084" s="1" t="s">
        <v>30</v>
      </c>
      <c r="T3084" s="1" t="s">
        <v>30</v>
      </c>
      <c r="U3084" s="1" t="s">
        <v>30</v>
      </c>
      <c r="V3084">
        <v>0</v>
      </c>
      <c r="W3084" s="1" t="s">
        <v>30</v>
      </c>
      <c r="X3084" s="1" t="s">
        <v>57</v>
      </c>
      <c r="Y3084" s="1" t="s">
        <v>58</v>
      </c>
      <c r="Z3084">
        <v>10</v>
      </c>
      <c r="AA3084">
        <v>557</v>
      </c>
      <c r="AB3084" s="1" t="s">
        <v>13500</v>
      </c>
      <c r="AC3084" s="1" t="s">
        <v>13500</v>
      </c>
      <c r="AD3084" t="s">
        <v>13494</v>
      </c>
      <c r="AE3084" s="1" t="s">
        <v>38</v>
      </c>
      <c r="AF3084" s="1" t="s">
        <v>38</v>
      </c>
      <c r="AG3084" t="s">
        <v>13527</v>
      </c>
      <c r="AH3084" t="s">
        <v>38</v>
      </c>
      <c r="AI3084" t="s">
        <v>13540</v>
      </c>
    </row>
    <row r="3085" spans="1:35" x14ac:dyDescent="0.25">
      <c r="A3085" s="1" t="s">
        <v>6259</v>
      </c>
      <c r="B3085" s="1" t="s">
        <v>30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s="1" t="s">
        <v>32</v>
      </c>
      <c r="I3085" s="1" t="s">
        <v>31</v>
      </c>
      <c r="J3085">
        <v>90</v>
      </c>
      <c r="K3085">
        <v>1</v>
      </c>
      <c r="L3085">
        <v>20</v>
      </c>
      <c r="M3085" s="1" t="s">
        <v>32</v>
      </c>
      <c r="N3085">
        <v>0</v>
      </c>
      <c r="O3085" s="1" t="s">
        <v>272</v>
      </c>
      <c r="P3085" s="1" t="s">
        <v>6260</v>
      </c>
      <c r="Q3085" s="1" t="s">
        <v>42</v>
      </c>
      <c r="R3085">
        <v>32</v>
      </c>
      <c r="S3085" s="1" t="s">
        <v>30</v>
      </c>
      <c r="T3085" s="1" t="s">
        <v>30</v>
      </c>
      <c r="U3085" s="1" t="s">
        <v>30</v>
      </c>
      <c r="V3085">
        <v>0</v>
      </c>
      <c r="W3085" s="1" t="s">
        <v>32</v>
      </c>
      <c r="X3085" s="1" t="s">
        <v>57</v>
      </c>
      <c r="Y3085" s="1" t="s">
        <v>37</v>
      </c>
      <c r="Z3085">
        <v>39</v>
      </c>
      <c r="AA3085">
        <v>2766</v>
      </c>
      <c r="AB3085" s="1" t="s">
        <v>13500</v>
      </c>
      <c r="AC3085" s="1" t="s">
        <v>13500</v>
      </c>
      <c r="AD3085" t="s">
        <v>13494</v>
      </c>
      <c r="AE3085" s="1" t="s">
        <v>38</v>
      </c>
      <c r="AF3085" s="1" t="s">
        <v>38</v>
      </c>
      <c r="AG3085" t="s">
        <v>13526</v>
      </c>
      <c r="AH3085" t="s">
        <v>38</v>
      </c>
      <c r="AI3085" t="s">
        <v>13540</v>
      </c>
    </row>
    <row r="3086" spans="1:35" x14ac:dyDescent="0.25">
      <c r="A3086" s="1" t="s">
        <v>6261</v>
      </c>
      <c r="B3086" s="1" t="s">
        <v>30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s="1" t="s">
        <v>32</v>
      </c>
      <c r="I3086" s="1" t="s">
        <v>31</v>
      </c>
      <c r="J3086">
        <v>22</v>
      </c>
      <c r="K3086">
        <v>2</v>
      </c>
      <c r="L3086">
        <v>10</v>
      </c>
      <c r="M3086" s="1" t="s">
        <v>32</v>
      </c>
      <c r="N3086">
        <v>0</v>
      </c>
      <c r="O3086" s="1" t="s">
        <v>52</v>
      </c>
      <c r="P3086" s="1" t="s">
        <v>6262</v>
      </c>
      <c r="Q3086" s="1" t="s">
        <v>35</v>
      </c>
      <c r="R3086">
        <v>28</v>
      </c>
      <c r="S3086" s="1" t="s">
        <v>32</v>
      </c>
      <c r="T3086" s="1" t="s">
        <v>30</v>
      </c>
      <c r="U3086" s="1" t="s">
        <v>30</v>
      </c>
      <c r="V3086">
        <v>0</v>
      </c>
      <c r="W3086" s="1" t="s">
        <v>30</v>
      </c>
      <c r="X3086" s="1" t="s">
        <v>36</v>
      </c>
      <c r="Y3086" s="1" t="s">
        <v>58</v>
      </c>
      <c r="Z3086">
        <v>47</v>
      </c>
      <c r="AA3086">
        <v>280</v>
      </c>
      <c r="AB3086" s="1" t="s">
        <v>13500</v>
      </c>
      <c r="AC3086" s="1" t="s">
        <v>13500</v>
      </c>
      <c r="AD3086" t="s">
        <v>13495</v>
      </c>
      <c r="AE3086" s="1" t="s">
        <v>38</v>
      </c>
      <c r="AF3086" s="1" t="s">
        <v>38</v>
      </c>
      <c r="AG3086" t="s">
        <v>13526</v>
      </c>
      <c r="AH3086" t="s">
        <v>38</v>
      </c>
      <c r="AI3086" t="s">
        <v>13538</v>
      </c>
    </row>
    <row r="3087" spans="1:35" x14ac:dyDescent="0.25">
      <c r="A3087" s="1" t="s">
        <v>6263</v>
      </c>
      <c r="B3087" s="1" t="s">
        <v>30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s="1" t="s">
        <v>32</v>
      </c>
      <c r="I3087" s="1" t="s">
        <v>31</v>
      </c>
      <c r="J3087">
        <v>289</v>
      </c>
      <c r="K3087">
        <v>0</v>
      </c>
      <c r="L3087">
        <v>13</v>
      </c>
      <c r="M3087" s="1" t="s">
        <v>32</v>
      </c>
      <c r="N3087">
        <v>0</v>
      </c>
      <c r="O3087" s="1" t="s">
        <v>375</v>
      </c>
      <c r="P3087" s="1" t="s">
        <v>6264</v>
      </c>
      <c r="Q3087" s="1" t="s">
        <v>42</v>
      </c>
      <c r="R3087">
        <v>32</v>
      </c>
      <c r="S3087" s="1" t="s">
        <v>30</v>
      </c>
      <c r="T3087" s="1" t="s">
        <v>30</v>
      </c>
      <c r="U3087" s="1" t="s">
        <v>30</v>
      </c>
      <c r="V3087">
        <v>0</v>
      </c>
      <c r="W3087" s="1" t="s">
        <v>32</v>
      </c>
      <c r="X3087" s="1" t="s">
        <v>57</v>
      </c>
      <c r="Y3087" s="1" t="s">
        <v>37</v>
      </c>
      <c r="Z3087">
        <v>40</v>
      </c>
      <c r="AA3087">
        <v>2464</v>
      </c>
      <c r="AB3087" s="1" t="s">
        <v>13500</v>
      </c>
      <c r="AC3087" s="1" t="s">
        <v>13500</v>
      </c>
      <c r="AD3087" t="s">
        <v>13494</v>
      </c>
      <c r="AE3087" s="1" t="s">
        <v>38</v>
      </c>
      <c r="AF3087" s="1" t="s">
        <v>38</v>
      </c>
      <c r="AG3087" t="s">
        <v>13526</v>
      </c>
      <c r="AH3087" t="s">
        <v>38</v>
      </c>
      <c r="AI3087" t="s">
        <v>13540</v>
      </c>
    </row>
    <row r="3088" spans="1:35" x14ac:dyDescent="0.25">
      <c r="A3088" s="1" t="s">
        <v>6265</v>
      </c>
      <c r="B3088" s="1" t="s">
        <v>30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s="1" t="s">
        <v>32</v>
      </c>
      <c r="I3088" s="1" t="s">
        <v>31</v>
      </c>
      <c r="J3088">
        <v>49</v>
      </c>
      <c r="K3088">
        <v>2</v>
      </c>
      <c r="L3088">
        <v>0</v>
      </c>
      <c r="M3088" s="1" t="s">
        <v>30</v>
      </c>
      <c r="N3088">
        <v>0</v>
      </c>
      <c r="O3088" s="1" t="s">
        <v>135</v>
      </c>
      <c r="P3088" s="1" t="s">
        <v>6266</v>
      </c>
      <c r="Q3088" s="1" t="s">
        <v>42</v>
      </c>
      <c r="R3088">
        <v>39</v>
      </c>
      <c r="S3088" s="1" t="s">
        <v>30</v>
      </c>
      <c r="T3088" s="1" t="s">
        <v>30</v>
      </c>
      <c r="U3088" s="1" t="s">
        <v>30</v>
      </c>
      <c r="V3088">
        <v>0</v>
      </c>
      <c r="W3088" s="1" t="s">
        <v>30</v>
      </c>
      <c r="X3088" s="1" t="s">
        <v>36</v>
      </c>
      <c r="Y3088" s="1" t="s">
        <v>58</v>
      </c>
      <c r="Z3088">
        <v>12</v>
      </c>
      <c r="AA3088">
        <v>188</v>
      </c>
      <c r="AB3088" s="1" t="s">
        <v>13500</v>
      </c>
      <c r="AC3088" s="1" t="s">
        <v>13500</v>
      </c>
      <c r="AD3088" t="s">
        <v>13494</v>
      </c>
      <c r="AE3088" s="1" t="s">
        <v>38</v>
      </c>
      <c r="AF3088" s="1" t="s">
        <v>38</v>
      </c>
      <c r="AG3088" t="s">
        <v>13527</v>
      </c>
      <c r="AH3088" t="s">
        <v>38</v>
      </c>
      <c r="AI3088" t="s">
        <v>13539</v>
      </c>
    </row>
    <row r="3089" spans="1:35" x14ac:dyDescent="0.25">
      <c r="A3089" s="1" t="s">
        <v>6267</v>
      </c>
      <c r="B3089" s="1" t="s">
        <v>30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s="1" t="s">
        <v>32</v>
      </c>
      <c r="I3089" s="1" t="s">
        <v>31</v>
      </c>
      <c r="J3089">
        <v>10</v>
      </c>
      <c r="K3089">
        <v>1</v>
      </c>
      <c r="L3089">
        <v>14</v>
      </c>
      <c r="M3089" s="1" t="s">
        <v>32</v>
      </c>
      <c r="N3089">
        <v>0</v>
      </c>
      <c r="O3089" s="1" t="s">
        <v>68</v>
      </c>
      <c r="P3089" s="1" t="s">
        <v>6268</v>
      </c>
      <c r="Q3089" s="1" t="s">
        <v>35</v>
      </c>
      <c r="R3089">
        <v>60</v>
      </c>
      <c r="S3089" s="1" t="s">
        <v>30</v>
      </c>
      <c r="T3089" s="1" t="s">
        <v>30</v>
      </c>
      <c r="U3089" s="1" t="s">
        <v>30</v>
      </c>
      <c r="V3089">
        <v>0</v>
      </c>
      <c r="W3089" s="1" t="s">
        <v>30</v>
      </c>
      <c r="X3089" s="1" t="s">
        <v>36</v>
      </c>
      <c r="Y3089" s="1" t="s">
        <v>37</v>
      </c>
      <c r="Z3089">
        <v>25</v>
      </c>
      <c r="AA3089">
        <v>69</v>
      </c>
      <c r="AB3089" s="1" t="s">
        <v>13500</v>
      </c>
      <c r="AC3089" s="1" t="s">
        <v>13500</v>
      </c>
      <c r="AD3089" t="s">
        <v>13494</v>
      </c>
      <c r="AE3089" s="1" t="s">
        <v>38</v>
      </c>
      <c r="AF3089" s="1" t="s">
        <v>38</v>
      </c>
      <c r="AG3089" t="s">
        <v>13526</v>
      </c>
      <c r="AH3089" t="s">
        <v>38</v>
      </c>
      <c r="AI3089" t="s">
        <v>13538</v>
      </c>
    </row>
    <row r="3090" spans="1:35" x14ac:dyDescent="0.25">
      <c r="A3090" s="1" t="s">
        <v>6269</v>
      </c>
      <c r="B3090" s="1" t="s">
        <v>30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s="1" t="s">
        <v>32</v>
      </c>
      <c r="I3090" s="1" t="s">
        <v>31</v>
      </c>
      <c r="J3090">
        <v>410</v>
      </c>
      <c r="K3090">
        <v>2</v>
      </c>
      <c r="L3090">
        <v>6</v>
      </c>
      <c r="M3090" s="1" t="s">
        <v>32</v>
      </c>
      <c r="N3090">
        <v>0</v>
      </c>
      <c r="O3090" s="1" t="s">
        <v>111</v>
      </c>
      <c r="P3090" s="1" t="s">
        <v>6270</v>
      </c>
      <c r="Q3090" s="1" t="s">
        <v>42</v>
      </c>
      <c r="R3090">
        <v>50</v>
      </c>
      <c r="S3090" s="1" t="s">
        <v>30</v>
      </c>
      <c r="T3090" s="1" t="s">
        <v>30</v>
      </c>
      <c r="U3090" s="1" t="s">
        <v>30</v>
      </c>
      <c r="V3090">
        <v>0</v>
      </c>
      <c r="W3090" s="1" t="s">
        <v>32</v>
      </c>
      <c r="X3090" s="1" t="s">
        <v>57</v>
      </c>
      <c r="Y3090" s="1" t="s">
        <v>58</v>
      </c>
      <c r="Z3090">
        <v>57</v>
      </c>
      <c r="AA3090">
        <v>3627</v>
      </c>
      <c r="AB3090" s="1" t="s">
        <v>13500</v>
      </c>
      <c r="AC3090" s="1" t="s">
        <v>13500</v>
      </c>
      <c r="AD3090" t="s">
        <v>13494</v>
      </c>
      <c r="AE3090" s="1" t="s">
        <v>38</v>
      </c>
      <c r="AF3090" s="1" t="s">
        <v>38</v>
      </c>
      <c r="AG3090" t="s">
        <v>13526</v>
      </c>
      <c r="AH3090" t="s">
        <v>38</v>
      </c>
      <c r="AI3090" t="s">
        <v>13540</v>
      </c>
    </row>
    <row r="3091" spans="1:35" x14ac:dyDescent="0.25">
      <c r="A3091" s="1" t="s">
        <v>6271</v>
      </c>
      <c r="B3091" s="1" t="s">
        <v>30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s="1" t="s">
        <v>32</v>
      </c>
      <c r="I3091" s="1" t="s">
        <v>31</v>
      </c>
      <c r="J3091">
        <v>130</v>
      </c>
      <c r="K3091">
        <v>0</v>
      </c>
      <c r="L3091">
        <v>3</v>
      </c>
      <c r="M3091" s="1" t="s">
        <v>32</v>
      </c>
      <c r="N3091">
        <v>0</v>
      </c>
      <c r="O3091" s="1" t="s">
        <v>159</v>
      </c>
      <c r="P3091" s="1" t="s">
        <v>6272</v>
      </c>
      <c r="Q3091" s="1" t="s">
        <v>42</v>
      </c>
      <c r="R3091">
        <v>42</v>
      </c>
      <c r="S3091" s="1" t="s">
        <v>30</v>
      </c>
      <c r="T3091" s="1" t="s">
        <v>30</v>
      </c>
      <c r="U3091" s="1" t="s">
        <v>30</v>
      </c>
      <c r="V3091">
        <v>0</v>
      </c>
      <c r="W3091" s="1" t="s">
        <v>30</v>
      </c>
      <c r="X3091" s="1" t="s">
        <v>43</v>
      </c>
      <c r="Y3091" s="1" t="s">
        <v>58</v>
      </c>
      <c r="Z3091">
        <v>37</v>
      </c>
      <c r="AA3091">
        <v>2177</v>
      </c>
      <c r="AB3091" s="1" t="s">
        <v>13500</v>
      </c>
      <c r="AC3091" s="1" t="s">
        <v>13500</v>
      </c>
      <c r="AD3091" t="s">
        <v>13494</v>
      </c>
      <c r="AE3091" s="1" t="s">
        <v>38</v>
      </c>
      <c r="AF3091" s="1" t="s">
        <v>38</v>
      </c>
      <c r="AG3091" t="s">
        <v>13526</v>
      </c>
      <c r="AH3091" t="s">
        <v>38</v>
      </c>
      <c r="AI3091" t="s">
        <v>13540</v>
      </c>
    </row>
    <row r="3092" spans="1:35" x14ac:dyDescent="0.25">
      <c r="A3092" s="1" t="s">
        <v>6273</v>
      </c>
      <c r="B3092" s="1" t="s">
        <v>30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s="1" t="s">
        <v>32</v>
      </c>
      <c r="I3092" s="1" t="s">
        <v>31</v>
      </c>
      <c r="J3092">
        <v>258</v>
      </c>
      <c r="K3092">
        <v>0</v>
      </c>
      <c r="L3092">
        <v>0</v>
      </c>
      <c r="M3092" s="1" t="s">
        <v>30</v>
      </c>
      <c r="N3092">
        <v>0</v>
      </c>
      <c r="O3092" s="1" t="s">
        <v>40</v>
      </c>
      <c r="P3092" s="1" t="s">
        <v>6274</v>
      </c>
      <c r="Q3092" s="1" t="s">
        <v>35</v>
      </c>
      <c r="R3092">
        <v>23</v>
      </c>
      <c r="S3092" s="1" t="s">
        <v>32</v>
      </c>
      <c r="T3092" s="1" t="s">
        <v>30</v>
      </c>
      <c r="U3092" s="1" t="s">
        <v>30</v>
      </c>
      <c r="V3092">
        <v>0</v>
      </c>
      <c r="W3092" s="1" t="s">
        <v>30</v>
      </c>
      <c r="X3092" s="1" t="s">
        <v>43</v>
      </c>
      <c r="Y3092" s="1" t="s">
        <v>37</v>
      </c>
      <c r="Z3092">
        <v>10</v>
      </c>
      <c r="AA3092">
        <v>655</v>
      </c>
      <c r="AB3092" s="1" t="s">
        <v>13500</v>
      </c>
      <c r="AC3092" s="1" t="s">
        <v>13500</v>
      </c>
      <c r="AD3092" t="s">
        <v>13495</v>
      </c>
      <c r="AE3092" s="1" t="s">
        <v>38</v>
      </c>
      <c r="AF3092" s="1" t="s">
        <v>38</v>
      </c>
      <c r="AG3092" t="s">
        <v>13527</v>
      </c>
      <c r="AH3092" t="s">
        <v>38</v>
      </c>
      <c r="AI3092" t="s">
        <v>13540</v>
      </c>
    </row>
    <row r="3093" spans="1:35" x14ac:dyDescent="0.25">
      <c r="A3093" s="1" t="s">
        <v>6275</v>
      </c>
      <c r="B3093" s="1" t="s">
        <v>30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s="1" t="s">
        <v>32</v>
      </c>
      <c r="I3093" s="1" t="s">
        <v>31</v>
      </c>
      <c r="J3093">
        <v>196</v>
      </c>
      <c r="K3093">
        <v>2</v>
      </c>
      <c r="L3093">
        <v>6</v>
      </c>
      <c r="M3093" s="1" t="s">
        <v>32</v>
      </c>
      <c r="N3093">
        <v>0</v>
      </c>
      <c r="O3093" s="1" t="s">
        <v>55</v>
      </c>
      <c r="P3093" s="1" t="s">
        <v>6276</v>
      </c>
      <c r="Q3093" s="1" t="s">
        <v>35</v>
      </c>
      <c r="R3093">
        <v>69</v>
      </c>
      <c r="S3093" s="1" t="s">
        <v>30</v>
      </c>
      <c r="T3093" s="1" t="s">
        <v>32</v>
      </c>
      <c r="U3093" s="1" t="s">
        <v>30</v>
      </c>
      <c r="V3093">
        <v>0</v>
      </c>
      <c r="W3093" s="1" t="s">
        <v>30</v>
      </c>
      <c r="X3093" s="1" t="s">
        <v>36</v>
      </c>
      <c r="Y3093" s="1" t="s">
        <v>37</v>
      </c>
      <c r="Z3093">
        <v>46</v>
      </c>
      <c r="AA3093">
        <v>1564</v>
      </c>
      <c r="AB3093" s="1" t="s">
        <v>13500</v>
      </c>
      <c r="AC3093" s="1" t="s">
        <v>13500</v>
      </c>
      <c r="AD3093" t="s">
        <v>13496</v>
      </c>
      <c r="AE3093" s="1" t="s">
        <v>38</v>
      </c>
      <c r="AF3093" s="1" t="s">
        <v>38</v>
      </c>
      <c r="AG3093" t="s">
        <v>13526</v>
      </c>
      <c r="AH3093" t="s">
        <v>38</v>
      </c>
      <c r="AI3093" t="s">
        <v>13539</v>
      </c>
    </row>
    <row r="3094" spans="1:35" x14ac:dyDescent="0.25">
      <c r="A3094" s="1" t="s">
        <v>6277</v>
      </c>
      <c r="B3094" s="1" t="s">
        <v>30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s="1" t="s">
        <v>32</v>
      </c>
      <c r="I3094" s="1" t="s">
        <v>31</v>
      </c>
      <c r="J3094">
        <v>50</v>
      </c>
      <c r="K3094">
        <v>1</v>
      </c>
      <c r="L3094">
        <v>0</v>
      </c>
      <c r="M3094" s="1" t="s">
        <v>30</v>
      </c>
      <c r="N3094">
        <v>0</v>
      </c>
      <c r="O3094" s="1" t="s">
        <v>114</v>
      </c>
      <c r="P3094" s="1" t="s">
        <v>6278</v>
      </c>
      <c r="Q3094" s="1" t="s">
        <v>35</v>
      </c>
      <c r="R3094">
        <v>42</v>
      </c>
      <c r="S3094" s="1" t="s">
        <v>30</v>
      </c>
      <c r="T3094" s="1" t="s">
        <v>30</v>
      </c>
      <c r="U3094" s="1" t="s">
        <v>30</v>
      </c>
      <c r="V3094">
        <v>0</v>
      </c>
      <c r="W3094" s="1" t="s">
        <v>30</v>
      </c>
      <c r="X3094" s="1" t="s">
        <v>36</v>
      </c>
      <c r="Y3094" s="1" t="s">
        <v>58</v>
      </c>
      <c r="Z3094">
        <v>12</v>
      </c>
      <c r="AA3094">
        <v>290</v>
      </c>
      <c r="AB3094" s="1" t="s">
        <v>13500</v>
      </c>
      <c r="AC3094" s="1" t="s">
        <v>13500</v>
      </c>
      <c r="AD3094" t="s">
        <v>13494</v>
      </c>
      <c r="AE3094" s="1" t="s">
        <v>38</v>
      </c>
      <c r="AF3094" s="1" t="s">
        <v>38</v>
      </c>
      <c r="AG3094" t="s">
        <v>13527</v>
      </c>
      <c r="AH3094" t="s">
        <v>38</v>
      </c>
      <c r="AI3094" t="s">
        <v>13539</v>
      </c>
    </row>
    <row r="3095" spans="1:35" x14ac:dyDescent="0.25">
      <c r="A3095" s="1" t="s">
        <v>6279</v>
      </c>
      <c r="B3095" s="1" t="s">
        <v>30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s="1" t="s">
        <v>32</v>
      </c>
      <c r="I3095" s="1" t="s">
        <v>31</v>
      </c>
      <c r="J3095">
        <v>60</v>
      </c>
      <c r="K3095">
        <v>0</v>
      </c>
      <c r="L3095">
        <v>4</v>
      </c>
      <c r="M3095" s="1" t="s">
        <v>32</v>
      </c>
      <c r="N3095">
        <v>0</v>
      </c>
      <c r="O3095" s="1" t="s">
        <v>166</v>
      </c>
      <c r="P3095" s="1" t="s">
        <v>6280</v>
      </c>
      <c r="Q3095" s="1" t="s">
        <v>42</v>
      </c>
      <c r="R3095">
        <v>63</v>
      </c>
      <c r="S3095" s="1" t="s">
        <v>30</v>
      </c>
      <c r="T3095" s="1" t="s">
        <v>30</v>
      </c>
      <c r="U3095" s="1" t="s">
        <v>30</v>
      </c>
      <c r="V3095">
        <v>0</v>
      </c>
      <c r="W3095" s="1" t="s">
        <v>32</v>
      </c>
      <c r="X3095" s="1" t="s">
        <v>36</v>
      </c>
      <c r="Y3095" s="1" t="s">
        <v>58</v>
      </c>
      <c r="Z3095">
        <v>14</v>
      </c>
      <c r="AA3095">
        <v>238</v>
      </c>
      <c r="AB3095" s="1" t="s">
        <v>13500</v>
      </c>
      <c r="AC3095" s="1" t="s">
        <v>13500</v>
      </c>
      <c r="AD3095" t="s">
        <v>13494</v>
      </c>
      <c r="AE3095" s="1" t="s">
        <v>38</v>
      </c>
      <c r="AF3095" s="1" t="s">
        <v>38</v>
      </c>
      <c r="AG3095" t="s">
        <v>13526</v>
      </c>
      <c r="AH3095" t="s">
        <v>38</v>
      </c>
      <c r="AI3095" t="s">
        <v>13539</v>
      </c>
    </row>
    <row r="3096" spans="1:35" x14ac:dyDescent="0.25">
      <c r="A3096" s="1" t="s">
        <v>6281</v>
      </c>
      <c r="B3096" s="1" t="s">
        <v>30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s="1" t="s">
        <v>32</v>
      </c>
      <c r="I3096" s="1" t="s">
        <v>31</v>
      </c>
      <c r="J3096">
        <v>475</v>
      </c>
      <c r="K3096">
        <v>1</v>
      </c>
      <c r="L3096">
        <v>6</v>
      </c>
      <c r="M3096" s="1" t="s">
        <v>30</v>
      </c>
      <c r="N3096">
        <v>40</v>
      </c>
      <c r="O3096" s="1" t="s">
        <v>88</v>
      </c>
      <c r="P3096" s="1" t="s">
        <v>6282</v>
      </c>
      <c r="Q3096" s="1" t="s">
        <v>35</v>
      </c>
      <c r="R3096">
        <v>38</v>
      </c>
      <c r="S3096" s="1" t="s">
        <v>30</v>
      </c>
      <c r="T3096" s="1" t="s">
        <v>30</v>
      </c>
      <c r="U3096" s="1" t="s">
        <v>30</v>
      </c>
      <c r="V3096">
        <v>0</v>
      </c>
      <c r="W3096" s="1" t="s">
        <v>32</v>
      </c>
      <c r="X3096" s="1" t="s">
        <v>36</v>
      </c>
      <c r="Y3096" s="1" t="s">
        <v>37</v>
      </c>
      <c r="Z3096">
        <v>56</v>
      </c>
      <c r="AA3096">
        <v>3686</v>
      </c>
      <c r="AB3096" s="1" t="s">
        <v>13500</v>
      </c>
      <c r="AC3096" s="1" t="s">
        <v>13500</v>
      </c>
      <c r="AD3096" t="s">
        <v>13494</v>
      </c>
      <c r="AE3096" s="1" t="s">
        <v>38</v>
      </c>
      <c r="AF3096" s="1" t="s">
        <v>38</v>
      </c>
      <c r="AG3096" t="s">
        <v>13526</v>
      </c>
      <c r="AH3096" t="s">
        <v>38</v>
      </c>
      <c r="AI3096" t="s">
        <v>13540</v>
      </c>
    </row>
    <row r="3097" spans="1:35" x14ac:dyDescent="0.25">
      <c r="A3097" s="1" t="s">
        <v>6283</v>
      </c>
      <c r="B3097" s="1" t="s">
        <v>30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s="1" t="s">
        <v>32</v>
      </c>
      <c r="I3097" s="1" t="s">
        <v>31</v>
      </c>
      <c r="J3097">
        <v>33</v>
      </c>
      <c r="K3097">
        <v>1</v>
      </c>
      <c r="L3097">
        <v>0</v>
      </c>
      <c r="M3097" s="1" t="s">
        <v>30</v>
      </c>
      <c r="N3097">
        <v>0</v>
      </c>
      <c r="O3097" s="1" t="s">
        <v>197</v>
      </c>
      <c r="P3097" s="1" t="s">
        <v>6284</v>
      </c>
      <c r="Q3097" s="1" t="s">
        <v>42</v>
      </c>
      <c r="R3097">
        <v>36</v>
      </c>
      <c r="S3097" s="1" t="s">
        <v>30</v>
      </c>
      <c r="T3097" s="1" t="s">
        <v>30</v>
      </c>
      <c r="U3097" s="1" t="s">
        <v>30</v>
      </c>
      <c r="V3097">
        <v>0</v>
      </c>
      <c r="W3097" s="1" t="s">
        <v>30</v>
      </c>
      <c r="X3097" s="1" t="s">
        <v>43</v>
      </c>
      <c r="Y3097" s="1" t="s">
        <v>58</v>
      </c>
      <c r="Z3097">
        <v>10</v>
      </c>
      <c r="AA3097">
        <v>63</v>
      </c>
      <c r="AB3097" s="1" t="s">
        <v>13500</v>
      </c>
      <c r="AC3097" s="1" t="s">
        <v>13500</v>
      </c>
      <c r="AD3097" t="s">
        <v>13494</v>
      </c>
      <c r="AE3097" s="1" t="s">
        <v>38</v>
      </c>
      <c r="AF3097" s="1" t="s">
        <v>38</v>
      </c>
      <c r="AG3097" t="s">
        <v>13527</v>
      </c>
      <c r="AH3097" t="s">
        <v>38</v>
      </c>
      <c r="AI3097" t="s">
        <v>13538</v>
      </c>
    </row>
    <row r="3098" spans="1:35" x14ac:dyDescent="0.25">
      <c r="A3098" s="1" t="s">
        <v>6285</v>
      </c>
      <c r="B3098" s="1" t="s">
        <v>30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s="1" t="s">
        <v>32</v>
      </c>
      <c r="I3098" s="1" t="s">
        <v>31</v>
      </c>
      <c r="J3098">
        <v>6</v>
      </c>
      <c r="K3098">
        <v>2</v>
      </c>
      <c r="L3098">
        <v>7</v>
      </c>
      <c r="M3098" s="1" t="s">
        <v>32</v>
      </c>
      <c r="N3098">
        <v>0</v>
      </c>
      <c r="O3098" s="1" t="s">
        <v>176</v>
      </c>
      <c r="P3098" s="1" t="s">
        <v>6286</v>
      </c>
      <c r="Q3098" s="1" t="s">
        <v>35</v>
      </c>
      <c r="R3098">
        <v>51</v>
      </c>
      <c r="S3098" s="1" t="s">
        <v>30</v>
      </c>
      <c r="T3098" s="1" t="s">
        <v>30</v>
      </c>
      <c r="U3098" s="1" t="s">
        <v>30</v>
      </c>
      <c r="V3098">
        <v>0</v>
      </c>
      <c r="W3098" s="1" t="s">
        <v>30</v>
      </c>
      <c r="X3098" s="1" t="s">
        <v>36</v>
      </c>
      <c r="Y3098" s="1" t="s">
        <v>37</v>
      </c>
      <c r="Z3098">
        <v>28</v>
      </c>
      <c r="AA3098">
        <v>53</v>
      </c>
      <c r="AB3098" s="1" t="s">
        <v>13500</v>
      </c>
      <c r="AC3098" s="1" t="s">
        <v>13500</v>
      </c>
      <c r="AD3098" t="s">
        <v>13494</v>
      </c>
      <c r="AE3098" s="1" t="s">
        <v>38</v>
      </c>
      <c r="AF3098" s="1" t="s">
        <v>38</v>
      </c>
      <c r="AG3098" t="s">
        <v>13526</v>
      </c>
      <c r="AH3098" t="s">
        <v>38</v>
      </c>
      <c r="AI3098" t="s">
        <v>13538</v>
      </c>
    </row>
    <row r="3099" spans="1:35" x14ac:dyDescent="0.25">
      <c r="A3099" s="1" t="s">
        <v>6287</v>
      </c>
      <c r="B3099" s="1" t="s">
        <v>30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s="1" t="s">
        <v>32</v>
      </c>
      <c r="I3099" s="1" t="s">
        <v>31</v>
      </c>
      <c r="J3099">
        <v>33</v>
      </c>
      <c r="K3099">
        <v>1</v>
      </c>
      <c r="L3099">
        <v>11</v>
      </c>
      <c r="M3099" s="1" t="s">
        <v>32</v>
      </c>
      <c r="N3099">
        <v>0</v>
      </c>
      <c r="O3099" s="1" t="s">
        <v>71</v>
      </c>
      <c r="P3099" s="1" t="s">
        <v>6288</v>
      </c>
      <c r="Q3099" s="1" t="s">
        <v>42</v>
      </c>
      <c r="R3099">
        <v>77</v>
      </c>
      <c r="S3099" s="1" t="s">
        <v>30</v>
      </c>
      <c r="T3099" s="1" t="s">
        <v>32</v>
      </c>
      <c r="U3099" s="1" t="s">
        <v>30</v>
      </c>
      <c r="V3099">
        <v>0</v>
      </c>
      <c r="W3099" s="1" t="s">
        <v>30</v>
      </c>
      <c r="X3099" s="1" t="s">
        <v>36</v>
      </c>
      <c r="Y3099" s="1" t="s">
        <v>37</v>
      </c>
      <c r="Z3099">
        <v>29</v>
      </c>
      <c r="AA3099">
        <v>206</v>
      </c>
      <c r="AB3099" s="1" t="s">
        <v>13500</v>
      </c>
      <c r="AC3099" s="1" t="s">
        <v>13500</v>
      </c>
      <c r="AD3099" t="s">
        <v>13496</v>
      </c>
      <c r="AE3099" s="1" t="s">
        <v>38</v>
      </c>
      <c r="AF3099" s="1" t="s">
        <v>38</v>
      </c>
      <c r="AG3099" t="s">
        <v>13526</v>
      </c>
      <c r="AH3099" t="s">
        <v>38</v>
      </c>
      <c r="AI3099" t="s">
        <v>13538</v>
      </c>
    </row>
    <row r="3100" spans="1:35" x14ac:dyDescent="0.25">
      <c r="A3100" s="1" t="s">
        <v>6289</v>
      </c>
      <c r="B3100" s="1" t="s">
        <v>30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s="1" t="s">
        <v>32</v>
      </c>
      <c r="I3100" s="1" t="s">
        <v>31</v>
      </c>
      <c r="J3100">
        <v>52</v>
      </c>
      <c r="K3100">
        <v>0</v>
      </c>
      <c r="L3100">
        <v>12</v>
      </c>
      <c r="M3100" s="1" t="s">
        <v>30</v>
      </c>
      <c r="N3100">
        <v>33</v>
      </c>
      <c r="O3100" s="1" t="s">
        <v>202</v>
      </c>
      <c r="P3100" s="1" t="s">
        <v>6290</v>
      </c>
      <c r="Q3100" s="1" t="s">
        <v>35</v>
      </c>
      <c r="R3100">
        <v>33</v>
      </c>
      <c r="S3100" s="1" t="s">
        <v>30</v>
      </c>
      <c r="T3100" s="1" t="s">
        <v>30</v>
      </c>
      <c r="U3100" s="1" t="s">
        <v>30</v>
      </c>
      <c r="V3100">
        <v>0</v>
      </c>
      <c r="W3100" s="1" t="s">
        <v>32</v>
      </c>
      <c r="X3100" s="1" t="s">
        <v>36</v>
      </c>
      <c r="Y3100" s="1" t="s">
        <v>37</v>
      </c>
      <c r="Z3100">
        <v>34</v>
      </c>
      <c r="AA3100">
        <v>426</v>
      </c>
      <c r="AB3100" s="1" t="s">
        <v>13500</v>
      </c>
      <c r="AC3100" s="1" t="s">
        <v>13500</v>
      </c>
      <c r="AD3100" t="s">
        <v>13494</v>
      </c>
      <c r="AE3100" s="1" t="s">
        <v>38</v>
      </c>
      <c r="AF3100" s="1" t="s">
        <v>38</v>
      </c>
      <c r="AG3100" t="s">
        <v>13526</v>
      </c>
      <c r="AH3100" t="s">
        <v>38</v>
      </c>
      <c r="AI3100" t="s">
        <v>13539</v>
      </c>
    </row>
    <row r="3101" spans="1:35" x14ac:dyDescent="0.25">
      <c r="A3101" s="1" t="s">
        <v>6291</v>
      </c>
      <c r="B3101" s="1" t="s">
        <v>30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s="1" t="s">
        <v>32</v>
      </c>
      <c r="I3101" s="1" t="s">
        <v>31</v>
      </c>
      <c r="J3101">
        <v>96</v>
      </c>
      <c r="K3101">
        <v>1</v>
      </c>
      <c r="L3101">
        <v>9</v>
      </c>
      <c r="M3101" s="1" t="s">
        <v>32</v>
      </c>
      <c r="N3101">
        <v>0</v>
      </c>
      <c r="O3101" s="1" t="s">
        <v>135</v>
      </c>
      <c r="P3101" s="1" t="s">
        <v>6292</v>
      </c>
      <c r="Q3101" s="1" t="s">
        <v>42</v>
      </c>
      <c r="R3101">
        <v>81</v>
      </c>
      <c r="S3101" s="1" t="s">
        <v>30</v>
      </c>
      <c r="T3101" s="1" t="s">
        <v>32</v>
      </c>
      <c r="U3101" s="1" t="s">
        <v>30</v>
      </c>
      <c r="V3101">
        <v>0</v>
      </c>
      <c r="W3101" s="1" t="s">
        <v>32</v>
      </c>
      <c r="X3101" s="1" t="s">
        <v>43</v>
      </c>
      <c r="Y3101" s="1" t="s">
        <v>37</v>
      </c>
      <c r="Z3101">
        <v>29</v>
      </c>
      <c r="AA3101">
        <v>990</v>
      </c>
      <c r="AB3101" s="1" t="s">
        <v>13500</v>
      </c>
      <c r="AC3101" s="1" t="s">
        <v>13500</v>
      </c>
      <c r="AD3101" t="s">
        <v>13496</v>
      </c>
      <c r="AE3101" s="1" t="s">
        <v>38</v>
      </c>
      <c r="AF3101" s="1" t="s">
        <v>38</v>
      </c>
      <c r="AG3101" t="s">
        <v>13526</v>
      </c>
      <c r="AH3101" t="s">
        <v>38</v>
      </c>
      <c r="AI3101" t="s">
        <v>13539</v>
      </c>
    </row>
    <row r="3102" spans="1:35" x14ac:dyDescent="0.25">
      <c r="A3102" s="1" t="s">
        <v>6293</v>
      </c>
      <c r="B3102" s="1" t="s">
        <v>30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s="1" t="s">
        <v>32</v>
      </c>
      <c r="I3102" s="1" t="s">
        <v>31</v>
      </c>
      <c r="J3102">
        <v>3</v>
      </c>
      <c r="K3102">
        <v>0</v>
      </c>
      <c r="L3102">
        <v>4</v>
      </c>
      <c r="M3102" s="1" t="s">
        <v>32</v>
      </c>
      <c r="N3102">
        <v>0</v>
      </c>
      <c r="O3102" s="1" t="s">
        <v>40</v>
      </c>
      <c r="P3102" s="1" t="s">
        <v>6294</v>
      </c>
      <c r="Q3102" s="1" t="s">
        <v>35</v>
      </c>
      <c r="R3102">
        <v>59</v>
      </c>
      <c r="S3102" s="1" t="s">
        <v>30</v>
      </c>
      <c r="T3102" s="1" t="s">
        <v>30</v>
      </c>
      <c r="U3102" s="1" t="s">
        <v>30</v>
      </c>
      <c r="V3102">
        <v>0</v>
      </c>
      <c r="W3102" s="1" t="s">
        <v>30</v>
      </c>
      <c r="X3102" s="1" t="s">
        <v>36</v>
      </c>
      <c r="Y3102" s="1" t="s">
        <v>58</v>
      </c>
      <c r="Z3102">
        <v>26</v>
      </c>
      <c r="AA3102">
        <v>57</v>
      </c>
      <c r="AB3102" s="1" t="s">
        <v>13500</v>
      </c>
      <c r="AC3102" s="1" t="s">
        <v>13500</v>
      </c>
      <c r="AD3102" t="s">
        <v>13494</v>
      </c>
      <c r="AE3102" s="1" t="s">
        <v>38</v>
      </c>
      <c r="AF3102" s="1" t="s">
        <v>38</v>
      </c>
      <c r="AG3102" t="s">
        <v>13526</v>
      </c>
      <c r="AH3102" t="s">
        <v>38</v>
      </c>
      <c r="AI3102" t="s">
        <v>13538</v>
      </c>
    </row>
    <row r="3103" spans="1:35" x14ac:dyDescent="0.25">
      <c r="A3103" s="1" t="s">
        <v>6295</v>
      </c>
      <c r="B3103" s="1" t="s">
        <v>30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s="1" t="s">
        <v>32</v>
      </c>
      <c r="I3103" s="1" t="s">
        <v>31</v>
      </c>
      <c r="J3103">
        <v>1</v>
      </c>
      <c r="K3103">
        <v>1</v>
      </c>
      <c r="L3103">
        <v>3</v>
      </c>
      <c r="M3103" s="1" t="s">
        <v>32</v>
      </c>
      <c r="N3103">
        <v>0</v>
      </c>
      <c r="O3103" s="1" t="s">
        <v>65</v>
      </c>
      <c r="P3103" s="1" t="s">
        <v>6296</v>
      </c>
      <c r="Q3103" s="1" t="s">
        <v>35</v>
      </c>
      <c r="R3103">
        <v>54</v>
      </c>
      <c r="S3103" s="1" t="s">
        <v>30</v>
      </c>
      <c r="T3103" s="1" t="s">
        <v>30</v>
      </c>
      <c r="U3103" s="1" t="s">
        <v>30</v>
      </c>
      <c r="V3103">
        <v>0</v>
      </c>
      <c r="W3103" s="1" t="s">
        <v>30</v>
      </c>
      <c r="X3103" s="1" t="s">
        <v>36</v>
      </c>
      <c r="Y3103" s="1" t="s">
        <v>37</v>
      </c>
      <c r="Z3103">
        <v>37</v>
      </c>
      <c r="AA3103">
        <v>124</v>
      </c>
      <c r="AB3103" s="1" t="s">
        <v>13500</v>
      </c>
      <c r="AC3103" s="1" t="s">
        <v>13500</v>
      </c>
      <c r="AD3103" t="s">
        <v>13494</v>
      </c>
      <c r="AE3103" s="1" t="s">
        <v>38</v>
      </c>
      <c r="AF3103" s="1" t="s">
        <v>38</v>
      </c>
      <c r="AG3103" t="s">
        <v>13526</v>
      </c>
      <c r="AH3103" t="s">
        <v>38</v>
      </c>
      <c r="AI3103" t="s">
        <v>13538</v>
      </c>
    </row>
    <row r="3104" spans="1:35" x14ac:dyDescent="0.25">
      <c r="A3104" s="1" t="s">
        <v>6297</v>
      </c>
      <c r="B3104" s="1" t="s">
        <v>30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s="1" t="s">
        <v>32</v>
      </c>
      <c r="I3104" s="1" t="s">
        <v>31</v>
      </c>
      <c r="J3104">
        <v>178</v>
      </c>
      <c r="K3104">
        <v>0</v>
      </c>
      <c r="L3104">
        <v>9</v>
      </c>
      <c r="M3104" s="1" t="s">
        <v>32</v>
      </c>
      <c r="N3104">
        <v>0</v>
      </c>
      <c r="O3104" s="1" t="s">
        <v>135</v>
      </c>
      <c r="P3104" s="1" t="s">
        <v>6298</v>
      </c>
      <c r="Q3104" s="1" t="s">
        <v>35</v>
      </c>
      <c r="R3104">
        <v>41</v>
      </c>
      <c r="S3104" s="1" t="s">
        <v>30</v>
      </c>
      <c r="T3104" s="1" t="s">
        <v>30</v>
      </c>
      <c r="U3104" s="1" t="s">
        <v>30</v>
      </c>
      <c r="V3104">
        <v>0</v>
      </c>
      <c r="W3104" s="1" t="s">
        <v>30</v>
      </c>
      <c r="X3104" s="1" t="s">
        <v>43</v>
      </c>
      <c r="Y3104" s="1" t="s">
        <v>37</v>
      </c>
      <c r="Z3104">
        <v>46</v>
      </c>
      <c r="AA3104">
        <v>2824</v>
      </c>
      <c r="AB3104" s="1" t="s">
        <v>13500</v>
      </c>
      <c r="AC3104" s="1" t="s">
        <v>13500</v>
      </c>
      <c r="AD3104" t="s">
        <v>13494</v>
      </c>
      <c r="AE3104" s="1" t="s">
        <v>38</v>
      </c>
      <c r="AF3104" s="1" t="s">
        <v>38</v>
      </c>
      <c r="AG3104" t="s">
        <v>13526</v>
      </c>
      <c r="AH3104" t="s">
        <v>38</v>
      </c>
      <c r="AI3104" t="s">
        <v>13540</v>
      </c>
    </row>
    <row r="3105" spans="1:35" x14ac:dyDescent="0.25">
      <c r="A3105" s="1" t="s">
        <v>6299</v>
      </c>
      <c r="B3105" s="1" t="s">
        <v>30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s="1" t="s">
        <v>32</v>
      </c>
      <c r="I3105" s="1" t="s">
        <v>31</v>
      </c>
      <c r="J3105">
        <v>409</v>
      </c>
      <c r="K3105">
        <v>1</v>
      </c>
      <c r="L3105">
        <v>0</v>
      </c>
      <c r="M3105" s="1" t="s">
        <v>30</v>
      </c>
      <c r="N3105">
        <v>0</v>
      </c>
      <c r="O3105" s="1" t="s">
        <v>106</v>
      </c>
      <c r="P3105" s="1" t="s">
        <v>6300</v>
      </c>
      <c r="Q3105" s="1" t="s">
        <v>42</v>
      </c>
      <c r="R3105">
        <v>54</v>
      </c>
      <c r="S3105" s="1" t="s">
        <v>30</v>
      </c>
      <c r="T3105" s="1" t="s">
        <v>30</v>
      </c>
      <c r="U3105" s="1" t="s">
        <v>30</v>
      </c>
      <c r="V3105">
        <v>0</v>
      </c>
      <c r="W3105" s="1" t="s">
        <v>30</v>
      </c>
      <c r="X3105" s="1" t="s">
        <v>57</v>
      </c>
      <c r="Y3105" s="1" t="s">
        <v>37</v>
      </c>
      <c r="Z3105">
        <v>8</v>
      </c>
      <c r="AA3105">
        <v>487</v>
      </c>
      <c r="AB3105" s="1" t="s">
        <v>13500</v>
      </c>
      <c r="AC3105" s="1" t="s">
        <v>13500</v>
      </c>
      <c r="AD3105" t="s">
        <v>13494</v>
      </c>
      <c r="AE3105" s="1" t="s">
        <v>38</v>
      </c>
      <c r="AF3105" s="1" t="s">
        <v>38</v>
      </c>
      <c r="AG3105" t="s">
        <v>13527</v>
      </c>
      <c r="AH3105" t="s">
        <v>38</v>
      </c>
      <c r="AI3105" t="s">
        <v>13540</v>
      </c>
    </row>
    <row r="3106" spans="1:35" x14ac:dyDescent="0.25">
      <c r="A3106" s="1" t="s">
        <v>6301</v>
      </c>
      <c r="B3106" s="1" t="s">
        <v>30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s="1" t="s">
        <v>32</v>
      </c>
      <c r="I3106" s="1" t="s">
        <v>31</v>
      </c>
      <c r="J3106">
        <v>104</v>
      </c>
      <c r="K3106">
        <v>2</v>
      </c>
      <c r="L3106">
        <v>6</v>
      </c>
      <c r="M3106" s="1" t="s">
        <v>30</v>
      </c>
      <c r="N3106">
        <v>51</v>
      </c>
      <c r="O3106" s="1" t="s">
        <v>94</v>
      </c>
      <c r="P3106" s="1" t="s">
        <v>6302</v>
      </c>
      <c r="Q3106" s="1" t="s">
        <v>35</v>
      </c>
      <c r="R3106">
        <v>79</v>
      </c>
      <c r="S3106" s="1" t="s">
        <v>30</v>
      </c>
      <c r="T3106" s="1" t="s">
        <v>32</v>
      </c>
      <c r="U3106" s="1" t="s">
        <v>30</v>
      </c>
      <c r="V3106">
        <v>0</v>
      </c>
      <c r="W3106" s="1" t="s">
        <v>32</v>
      </c>
      <c r="X3106" s="1" t="s">
        <v>43</v>
      </c>
      <c r="Y3106" s="1" t="s">
        <v>37</v>
      </c>
      <c r="Z3106">
        <v>40</v>
      </c>
      <c r="AA3106">
        <v>1384</v>
      </c>
      <c r="AB3106" s="1" t="s">
        <v>13500</v>
      </c>
      <c r="AC3106" s="1" t="s">
        <v>13500</v>
      </c>
      <c r="AD3106" t="s">
        <v>13496</v>
      </c>
      <c r="AE3106" s="1" t="s">
        <v>38</v>
      </c>
      <c r="AF3106" s="1" t="s">
        <v>38</v>
      </c>
      <c r="AG3106" t="s">
        <v>13526</v>
      </c>
      <c r="AH3106" t="s">
        <v>38</v>
      </c>
      <c r="AI3106" t="s">
        <v>13539</v>
      </c>
    </row>
    <row r="3107" spans="1:35" x14ac:dyDescent="0.25">
      <c r="A3107" s="1" t="s">
        <v>6303</v>
      </c>
      <c r="B3107" s="1" t="s">
        <v>30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s="1" t="s">
        <v>32</v>
      </c>
      <c r="I3107" s="1" t="s">
        <v>31</v>
      </c>
      <c r="J3107">
        <v>182</v>
      </c>
      <c r="K3107">
        <v>1</v>
      </c>
      <c r="L3107">
        <v>21</v>
      </c>
      <c r="M3107" s="1" t="s">
        <v>32</v>
      </c>
      <c r="N3107">
        <v>0</v>
      </c>
      <c r="O3107" s="1" t="s">
        <v>184</v>
      </c>
      <c r="P3107" s="1" t="s">
        <v>6304</v>
      </c>
      <c r="Q3107" s="1" t="s">
        <v>42</v>
      </c>
      <c r="R3107">
        <v>19</v>
      </c>
      <c r="S3107" s="1" t="s">
        <v>32</v>
      </c>
      <c r="T3107" s="1" t="s">
        <v>30</v>
      </c>
      <c r="U3107" s="1" t="s">
        <v>30</v>
      </c>
      <c r="V3107">
        <v>0</v>
      </c>
      <c r="W3107" s="1" t="s">
        <v>30</v>
      </c>
      <c r="X3107" s="1" t="s">
        <v>43</v>
      </c>
      <c r="Y3107" s="1" t="s">
        <v>37</v>
      </c>
      <c r="Z3107">
        <v>38</v>
      </c>
      <c r="AA3107">
        <v>2372</v>
      </c>
      <c r="AB3107" s="1" t="s">
        <v>13500</v>
      </c>
      <c r="AC3107" s="1" t="s">
        <v>13500</v>
      </c>
      <c r="AD3107" t="s">
        <v>13495</v>
      </c>
      <c r="AE3107" s="1" t="s">
        <v>38</v>
      </c>
      <c r="AF3107" s="1" t="s">
        <v>38</v>
      </c>
      <c r="AG3107" t="s">
        <v>13526</v>
      </c>
      <c r="AH3107" t="s">
        <v>38</v>
      </c>
      <c r="AI3107" t="s">
        <v>13540</v>
      </c>
    </row>
    <row r="3108" spans="1:35" x14ac:dyDescent="0.25">
      <c r="A3108" s="1" t="s">
        <v>6305</v>
      </c>
      <c r="B3108" s="1" t="s">
        <v>30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s="1" t="s">
        <v>32</v>
      </c>
      <c r="I3108" s="1" t="s">
        <v>31</v>
      </c>
      <c r="J3108">
        <v>98</v>
      </c>
      <c r="K3108">
        <v>1</v>
      </c>
      <c r="L3108">
        <v>9</v>
      </c>
      <c r="M3108" s="1" t="s">
        <v>32</v>
      </c>
      <c r="N3108">
        <v>0</v>
      </c>
      <c r="O3108" s="1" t="s">
        <v>600</v>
      </c>
      <c r="P3108" s="1" t="s">
        <v>6306</v>
      </c>
      <c r="Q3108" s="1" t="s">
        <v>35</v>
      </c>
      <c r="R3108">
        <v>37</v>
      </c>
      <c r="S3108" s="1" t="s">
        <v>30</v>
      </c>
      <c r="T3108" s="1" t="s">
        <v>30</v>
      </c>
      <c r="U3108" s="1" t="s">
        <v>30</v>
      </c>
      <c r="V3108">
        <v>0</v>
      </c>
      <c r="W3108" s="1" t="s">
        <v>30</v>
      </c>
      <c r="X3108" s="1" t="s">
        <v>36</v>
      </c>
      <c r="Y3108" s="1" t="s">
        <v>58</v>
      </c>
      <c r="Z3108">
        <v>17</v>
      </c>
      <c r="AA3108">
        <v>248</v>
      </c>
      <c r="AB3108" s="1" t="s">
        <v>13500</v>
      </c>
      <c r="AC3108" s="1" t="s">
        <v>13500</v>
      </c>
      <c r="AD3108" t="s">
        <v>13494</v>
      </c>
      <c r="AE3108" s="1" t="s">
        <v>38</v>
      </c>
      <c r="AF3108" s="1" t="s">
        <v>38</v>
      </c>
      <c r="AG3108" t="s">
        <v>13526</v>
      </c>
      <c r="AH3108" t="s">
        <v>38</v>
      </c>
      <c r="AI3108" t="s">
        <v>13539</v>
      </c>
    </row>
    <row r="3109" spans="1:35" x14ac:dyDescent="0.25">
      <c r="A3109" s="1" t="s">
        <v>6307</v>
      </c>
      <c r="B3109" s="1" t="s">
        <v>30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s="1" t="s">
        <v>30</v>
      </c>
      <c r="I3109" s="1" t="s">
        <v>31</v>
      </c>
      <c r="J3109">
        <v>0</v>
      </c>
      <c r="K3109">
        <v>2</v>
      </c>
      <c r="L3109">
        <v>6</v>
      </c>
      <c r="M3109" s="1" t="s">
        <v>32</v>
      </c>
      <c r="N3109">
        <v>0</v>
      </c>
      <c r="O3109" s="1" t="s">
        <v>375</v>
      </c>
      <c r="P3109" s="1" t="s">
        <v>6308</v>
      </c>
      <c r="Q3109" s="1" t="s">
        <v>35</v>
      </c>
      <c r="R3109">
        <v>37</v>
      </c>
      <c r="S3109" s="1" t="s">
        <v>30</v>
      </c>
      <c r="T3109" s="1" t="s">
        <v>30</v>
      </c>
      <c r="U3109" s="1" t="s">
        <v>30</v>
      </c>
      <c r="V3109">
        <v>0</v>
      </c>
      <c r="W3109" s="1" t="s">
        <v>30</v>
      </c>
      <c r="X3109" s="1" t="s">
        <v>36</v>
      </c>
      <c r="Y3109" s="1" t="s">
        <v>58</v>
      </c>
      <c r="Z3109">
        <v>32</v>
      </c>
      <c r="AA3109">
        <v>1792</v>
      </c>
      <c r="AB3109" s="1" t="s">
        <v>13500</v>
      </c>
      <c r="AC3109" s="1" t="s">
        <v>13500</v>
      </c>
      <c r="AD3109" t="s">
        <v>13494</v>
      </c>
      <c r="AE3109" s="1" t="s">
        <v>38</v>
      </c>
      <c r="AF3109" s="1" t="s">
        <v>38</v>
      </c>
      <c r="AG3109" t="s">
        <v>13526</v>
      </c>
      <c r="AH3109" t="s">
        <v>38</v>
      </c>
      <c r="AI3109" t="s">
        <v>13540</v>
      </c>
    </row>
    <row r="3110" spans="1:35" x14ac:dyDescent="0.25">
      <c r="A3110" s="1" t="s">
        <v>6309</v>
      </c>
      <c r="B3110" s="1" t="s">
        <v>30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s="1" t="s">
        <v>30</v>
      </c>
      <c r="I3110" s="1" t="s">
        <v>31</v>
      </c>
      <c r="J3110">
        <v>0</v>
      </c>
      <c r="K3110">
        <v>1</v>
      </c>
      <c r="L3110">
        <v>2</v>
      </c>
      <c r="M3110" s="1" t="s">
        <v>32</v>
      </c>
      <c r="N3110">
        <v>0</v>
      </c>
      <c r="O3110" s="1" t="s">
        <v>171</v>
      </c>
      <c r="P3110" s="1" t="s">
        <v>6310</v>
      </c>
      <c r="Q3110" s="1" t="s">
        <v>35</v>
      </c>
      <c r="R3110">
        <v>63</v>
      </c>
      <c r="S3110" s="1" t="s">
        <v>30</v>
      </c>
      <c r="T3110" s="1" t="s">
        <v>30</v>
      </c>
      <c r="U3110" s="1" t="s">
        <v>30</v>
      </c>
      <c r="V3110">
        <v>0</v>
      </c>
      <c r="W3110" s="1" t="s">
        <v>30</v>
      </c>
      <c r="X3110" s="1" t="s">
        <v>36</v>
      </c>
      <c r="Y3110" s="1" t="s">
        <v>58</v>
      </c>
      <c r="Z3110">
        <v>27</v>
      </c>
      <c r="AA3110">
        <v>281</v>
      </c>
      <c r="AB3110" s="1" t="s">
        <v>13500</v>
      </c>
      <c r="AC3110" s="1" t="s">
        <v>13500</v>
      </c>
      <c r="AD3110" t="s">
        <v>13494</v>
      </c>
      <c r="AE3110" s="1" t="s">
        <v>38</v>
      </c>
      <c r="AF3110" s="1" t="s">
        <v>38</v>
      </c>
      <c r="AG3110" t="s">
        <v>13527</v>
      </c>
      <c r="AH3110" t="s">
        <v>38</v>
      </c>
      <c r="AI3110" t="s">
        <v>13539</v>
      </c>
    </row>
    <row r="3111" spans="1:35" x14ac:dyDescent="0.25">
      <c r="A3111" s="1" t="s">
        <v>6311</v>
      </c>
      <c r="B3111" s="1" t="s">
        <v>30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s="1" t="s">
        <v>30</v>
      </c>
      <c r="I3111" s="1" t="s">
        <v>31</v>
      </c>
      <c r="J3111">
        <v>0</v>
      </c>
      <c r="K3111">
        <v>1</v>
      </c>
      <c r="L3111">
        <v>0</v>
      </c>
      <c r="M3111" s="1" t="s">
        <v>30</v>
      </c>
      <c r="N3111">
        <v>0</v>
      </c>
      <c r="O3111" s="1" t="s">
        <v>375</v>
      </c>
      <c r="P3111" s="1" t="s">
        <v>6312</v>
      </c>
      <c r="Q3111" s="1" t="s">
        <v>35</v>
      </c>
      <c r="R3111">
        <v>24</v>
      </c>
      <c r="S3111" s="1" t="s">
        <v>32</v>
      </c>
      <c r="T3111" s="1" t="s">
        <v>30</v>
      </c>
      <c r="U3111" s="1" t="s">
        <v>30</v>
      </c>
      <c r="V3111">
        <v>0</v>
      </c>
      <c r="W3111" s="1" t="s">
        <v>30</v>
      </c>
      <c r="X3111" s="1" t="s">
        <v>43</v>
      </c>
      <c r="Y3111" s="1" t="s">
        <v>37</v>
      </c>
      <c r="Z3111">
        <v>12</v>
      </c>
      <c r="AA3111">
        <v>791</v>
      </c>
      <c r="AB3111" s="1" t="s">
        <v>13500</v>
      </c>
      <c r="AC3111" s="1" t="s">
        <v>13500</v>
      </c>
      <c r="AD3111" t="s">
        <v>13495</v>
      </c>
      <c r="AE3111" s="1" t="s">
        <v>38</v>
      </c>
      <c r="AF3111" s="1" t="s">
        <v>38</v>
      </c>
      <c r="AG3111" t="s">
        <v>13527</v>
      </c>
      <c r="AH3111" t="s">
        <v>38</v>
      </c>
      <c r="AI3111" t="s">
        <v>13540</v>
      </c>
    </row>
    <row r="3112" spans="1:35" x14ac:dyDescent="0.25">
      <c r="A3112" s="1" t="s">
        <v>6313</v>
      </c>
      <c r="B3112" s="1" t="s">
        <v>30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s="1" t="s">
        <v>32</v>
      </c>
      <c r="I3112" s="1" t="s">
        <v>46</v>
      </c>
      <c r="J3112">
        <v>0</v>
      </c>
      <c r="K3112">
        <v>2</v>
      </c>
      <c r="L3112">
        <v>5</v>
      </c>
      <c r="M3112" s="1" t="s">
        <v>32</v>
      </c>
      <c r="N3112">
        <v>0</v>
      </c>
      <c r="O3112" s="1" t="s">
        <v>171</v>
      </c>
      <c r="P3112" s="1" t="s">
        <v>6314</v>
      </c>
      <c r="Q3112" s="1" t="s">
        <v>35</v>
      </c>
      <c r="R3112">
        <v>41</v>
      </c>
      <c r="S3112" s="1" t="s">
        <v>30</v>
      </c>
      <c r="T3112" s="1" t="s">
        <v>30</v>
      </c>
      <c r="U3112" s="1" t="s">
        <v>30</v>
      </c>
      <c r="V3112">
        <v>0</v>
      </c>
      <c r="W3112" s="1" t="s">
        <v>32</v>
      </c>
      <c r="X3112" s="1" t="s">
        <v>57</v>
      </c>
      <c r="Y3112" s="1" t="s">
        <v>58</v>
      </c>
      <c r="Z3112">
        <v>33</v>
      </c>
      <c r="AA3112">
        <v>2343</v>
      </c>
      <c r="AB3112" s="1" t="s">
        <v>13500</v>
      </c>
      <c r="AC3112" s="1" t="s">
        <v>13500</v>
      </c>
      <c r="AD3112" t="s">
        <v>13494</v>
      </c>
      <c r="AE3112" s="1" t="s">
        <v>38</v>
      </c>
      <c r="AF3112" s="1" t="s">
        <v>38</v>
      </c>
      <c r="AG3112" t="s">
        <v>13526</v>
      </c>
      <c r="AH3112" t="s">
        <v>38</v>
      </c>
      <c r="AI3112" t="s">
        <v>13540</v>
      </c>
    </row>
    <row r="3113" spans="1:35" x14ac:dyDescent="0.25">
      <c r="A3113" s="1" t="s">
        <v>6315</v>
      </c>
      <c r="B3113" s="1" t="s">
        <v>30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s="1" t="s">
        <v>30</v>
      </c>
      <c r="I3113" s="1" t="s">
        <v>31</v>
      </c>
      <c r="J3113">
        <v>0</v>
      </c>
      <c r="K3113">
        <v>0</v>
      </c>
      <c r="L3113">
        <v>0</v>
      </c>
      <c r="M3113" s="1" t="s">
        <v>30</v>
      </c>
      <c r="N3113">
        <v>0</v>
      </c>
      <c r="O3113" s="1" t="s">
        <v>114</v>
      </c>
      <c r="P3113" s="1" t="s">
        <v>6316</v>
      </c>
      <c r="Q3113" s="1" t="s">
        <v>42</v>
      </c>
      <c r="R3113">
        <v>32</v>
      </c>
      <c r="S3113" s="1" t="s">
        <v>30</v>
      </c>
      <c r="T3113" s="1" t="s">
        <v>30</v>
      </c>
      <c r="U3113" s="1" t="s">
        <v>30</v>
      </c>
      <c r="V3113">
        <v>0</v>
      </c>
      <c r="W3113" s="1" t="s">
        <v>30</v>
      </c>
      <c r="X3113" s="1" t="s">
        <v>57</v>
      </c>
      <c r="Y3113" s="1" t="s">
        <v>58</v>
      </c>
      <c r="Z3113">
        <v>10</v>
      </c>
      <c r="AA3113">
        <v>360</v>
      </c>
      <c r="AB3113" s="1" t="s">
        <v>13500</v>
      </c>
      <c r="AC3113" s="1" t="s">
        <v>13500</v>
      </c>
      <c r="AD3113" t="s">
        <v>13494</v>
      </c>
      <c r="AE3113" s="1" t="s">
        <v>38</v>
      </c>
      <c r="AF3113" s="1" t="s">
        <v>38</v>
      </c>
      <c r="AG3113" t="s">
        <v>13527</v>
      </c>
      <c r="AH3113" t="s">
        <v>38</v>
      </c>
      <c r="AI3113" t="s">
        <v>13539</v>
      </c>
    </row>
    <row r="3114" spans="1:35" x14ac:dyDescent="0.25">
      <c r="A3114" s="1" t="s">
        <v>6317</v>
      </c>
      <c r="B3114" s="1" t="s">
        <v>30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s="1" t="s">
        <v>30</v>
      </c>
      <c r="I3114" s="1" t="s">
        <v>31</v>
      </c>
      <c r="J3114">
        <v>0</v>
      </c>
      <c r="K3114">
        <v>2</v>
      </c>
      <c r="L3114">
        <v>8</v>
      </c>
      <c r="M3114" s="1" t="s">
        <v>32</v>
      </c>
      <c r="N3114">
        <v>0</v>
      </c>
      <c r="O3114" s="1" t="s">
        <v>119</v>
      </c>
      <c r="P3114" s="1" t="s">
        <v>6318</v>
      </c>
      <c r="Q3114" s="1" t="s">
        <v>35</v>
      </c>
      <c r="R3114">
        <v>57</v>
      </c>
      <c r="S3114" s="1" t="s">
        <v>30</v>
      </c>
      <c r="T3114" s="1" t="s">
        <v>30</v>
      </c>
      <c r="U3114" s="1" t="s">
        <v>30</v>
      </c>
      <c r="V3114">
        <v>0</v>
      </c>
      <c r="W3114" s="1" t="s">
        <v>30</v>
      </c>
      <c r="X3114" s="1" t="s">
        <v>36</v>
      </c>
      <c r="Y3114" s="1" t="s">
        <v>37</v>
      </c>
      <c r="Z3114">
        <v>36</v>
      </c>
      <c r="AA3114">
        <v>594</v>
      </c>
      <c r="AB3114" s="1" t="s">
        <v>13500</v>
      </c>
      <c r="AC3114" s="1" t="s">
        <v>13500</v>
      </c>
      <c r="AD3114" t="s">
        <v>13494</v>
      </c>
      <c r="AE3114" s="1" t="s">
        <v>38</v>
      </c>
      <c r="AF3114" s="1" t="s">
        <v>38</v>
      </c>
      <c r="AG3114" t="s">
        <v>13526</v>
      </c>
      <c r="AH3114" t="s">
        <v>38</v>
      </c>
      <c r="AI3114" t="s">
        <v>13539</v>
      </c>
    </row>
    <row r="3115" spans="1:35" x14ac:dyDescent="0.25">
      <c r="A3115" s="1" t="s">
        <v>6319</v>
      </c>
      <c r="B3115" s="1" t="s">
        <v>30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s="1" t="s">
        <v>30</v>
      </c>
      <c r="I3115" s="1" t="s">
        <v>31</v>
      </c>
      <c r="J3115">
        <v>0</v>
      </c>
      <c r="K3115">
        <v>0</v>
      </c>
      <c r="L3115">
        <v>0</v>
      </c>
      <c r="M3115" s="1" t="s">
        <v>30</v>
      </c>
      <c r="N3115">
        <v>0</v>
      </c>
      <c r="O3115" s="1" t="s">
        <v>55</v>
      </c>
      <c r="P3115" s="1" t="s">
        <v>6320</v>
      </c>
      <c r="Q3115" s="1" t="s">
        <v>35</v>
      </c>
      <c r="R3115">
        <v>21</v>
      </c>
      <c r="S3115" s="1" t="s">
        <v>32</v>
      </c>
      <c r="T3115" s="1" t="s">
        <v>30</v>
      </c>
      <c r="U3115" s="1" t="s">
        <v>30</v>
      </c>
      <c r="V3115">
        <v>0</v>
      </c>
      <c r="W3115" s="1" t="s">
        <v>30</v>
      </c>
      <c r="X3115" s="1" t="s">
        <v>57</v>
      </c>
      <c r="Y3115" s="1" t="s">
        <v>37</v>
      </c>
      <c r="Z3115">
        <v>12</v>
      </c>
      <c r="AA3115">
        <v>564</v>
      </c>
      <c r="AB3115" s="1" t="s">
        <v>13500</v>
      </c>
      <c r="AC3115" s="1" t="s">
        <v>13500</v>
      </c>
      <c r="AD3115" t="s">
        <v>13495</v>
      </c>
      <c r="AE3115" s="1" t="s">
        <v>38</v>
      </c>
      <c r="AF3115" s="1" t="s">
        <v>38</v>
      </c>
      <c r="AG3115" t="s">
        <v>13527</v>
      </c>
      <c r="AH3115" t="s">
        <v>38</v>
      </c>
      <c r="AI3115" t="s">
        <v>13540</v>
      </c>
    </row>
    <row r="3116" spans="1:35" x14ac:dyDescent="0.25">
      <c r="A3116" s="1" t="s">
        <v>6321</v>
      </c>
      <c r="B3116" s="1" t="s">
        <v>30</v>
      </c>
      <c r="C3116">
        <v>3</v>
      </c>
      <c r="D3116">
        <v>15</v>
      </c>
      <c r="E3116">
        <v>48.3</v>
      </c>
      <c r="F3116">
        <v>0</v>
      </c>
      <c r="G3116">
        <v>0</v>
      </c>
      <c r="H3116" s="1" t="s">
        <v>30</v>
      </c>
      <c r="I3116" s="1" t="s">
        <v>31</v>
      </c>
      <c r="J3116">
        <v>0</v>
      </c>
      <c r="K3116">
        <v>0</v>
      </c>
      <c r="L3116">
        <v>0</v>
      </c>
      <c r="M3116" s="1" t="s">
        <v>30</v>
      </c>
      <c r="N3116">
        <v>0</v>
      </c>
      <c r="O3116" s="1" t="s">
        <v>211</v>
      </c>
      <c r="P3116" s="1" t="s">
        <v>6322</v>
      </c>
      <c r="Q3116" s="1" t="s">
        <v>35</v>
      </c>
      <c r="R3116">
        <v>38</v>
      </c>
      <c r="S3116" s="1" t="s">
        <v>30</v>
      </c>
      <c r="T3116" s="1" t="s">
        <v>30</v>
      </c>
      <c r="U3116" s="1" t="s">
        <v>30</v>
      </c>
      <c r="V3116">
        <v>0</v>
      </c>
      <c r="W3116" s="1" t="s">
        <v>30</v>
      </c>
      <c r="X3116" s="1" t="s">
        <v>36</v>
      </c>
      <c r="Y3116" s="1" t="s">
        <v>58</v>
      </c>
      <c r="Z3116">
        <v>13</v>
      </c>
      <c r="AA3116">
        <v>43</v>
      </c>
      <c r="AB3116" s="1" t="s">
        <v>13500</v>
      </c>
      <c r="AC3116" s="1" t="s">
        <v>13500</v>
      </c>
      <c r="AD3116" t="s">
        <v>13494</v>
      </c>
      <c r="AE3116" s="1" t="s">
        <v>38</v>
      </c>
      <c r="AF3116" s="1" t="s">
        <v>38</v>
      </c>
      <c r="AG3116" t="s">
        <v>13527</v>
      </c>
      <c r="AH3116" t="s">
        <v>38</v>
      </c>
      <c r="AI3116" t="s">
        <v>13538</v>
      </c>
    </row>
    <row r="3117" spans="1:35" x14ac:dyDescent="0.25">
      <c r="A3117" s="1" t="s">
        <v>6323</v>
      </c>
      <c r="B3117" s="1" t="s">
        <v>30</v>
      </c>
      <c r="C3117">
        <v>3</v>
      </c>
      <c r="D3117">
        <v>3</v>
      </c>
      <c r="E3117">
        <v>13.9</v>
      </c>
      <c r="F3117">
        <v>0</v>
      </c>
      <c r="G3117">
        <v>0</v>
      </c>
      <c r="H3117" s="1" t="s">
        <v>30</v>
      </c>
      <c r="I3117" s="1" t="s">
        <v>31</v>
      </c>
      <c r="J3117">
        <v>0</v>
      </c>
      <c r="K3117">
        <v>2</v>
      </c>
      <c r="L3117">
        <v>0</v>
      </c>
      <c r="M3117" s="1" t="s">
        <v>30</v>
      </c>
      <c r="N3117">
        <v>0</v>
      </c>
      <c r="O3117" s="1" t="s">
        <v>77</v>
      </c>
      <c r="P3117" s="1" t="s">
        <v>6324</v>
      </c>
      <c r="Q3117" s="1" t="s">
        <v>42</v>
      </c>
      <c r="R3117">
        <v>45</v>
      </c>
      <c r="S3117" s="1" t="s">
        <v>30</v>
      </c>
      <c r="T3117" s="1" t="s">
        <v>30</v>
      </c>
      <c r="U3117" s="1" t="s">
        <v>30</v>
      </c>
      <c r="V3117">
        <v>0</v>
      </c>
      <c r="W3117" s="1" t="s">
        <v>30</v>
      </c>
      <c r="X3117" s="1" t="s">
        <v>36</v>
      </c>
      <c r="Y3117" s="1" t="s">
        <v>58</v>
      </c>
      <c r="Z3117">
        <v>11</v>
      </c>
      <c r="AA3117">
        <v>37</v>
      </c>
      <c r="AB3117" s="1" t="s">
        <v>13500</v>
      </c>
      <c r="AC3117" s="1" t="s">
        <v>13500</v>
      </c>
      <c r="AD3117" t="s">
        <v>13494</v>
      </c>
      <c r="AE3117" s="1" t="s">
        <v>38</v>
      </c>
      <c r="AF3117" s="1" t="s">
        <v>38</v>
      </c>
      <c r="AG3117" t="s">
        <v>13527</v>
      </c>
      <c r="AH3117" t="s">
        <v>38</v>
      </c>
      <c r="AI3117" t="s">
        <v>13538</v>
      </c>
    </row>
    <row r="3118" spans="1:35" x14ac:dyDescent="0.25">
      <c r="A3118" s="1" t="s">
        <v>6325</v>
      </c>
      <c r="B3118" s="1" t="s">
        <v>30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s="1" t="s">
        <v>30</v>
      </c>
      <c r="I3118" s="1" t="s">
        <v>31</v>
      </c>
      <c r="J3118">
        <v>0</v>
      </c>
      <c r="K3118">
        <v>1</v>
      </c>
      <c r="L3118">
        <v>0</v>
      </c>
      <c r="M3118" s="1" t="s">
        <v>30</v>
      </c>
      <c r="N3118">
        <v>0</v>
      </c>
      <c r="O3118" s="1" t="s">
        <v>77</v>
      </c>
      <c r="P3118" s="1" t="s">
        <v>6326</v>
      </c>
      <c r="Q3118" s="1" t="s">
        <v>42</v>
      </c>
      <c r="R3118">
        <v>79</v>
      </c>
      <c r="S3118" s="1" t="s">
        <v>30</v>
      </c>
      <c r="T3118" s="1" t="s">
        <v>32</v>
      </c>
      <c r="U3118" s="1" t="s">
        <v>30</v>
      </c>
      <c r="V3118">
        <v>0</v>
      </c>
      <c r="W3118" s="1" t="s">
        <v>30</v>
      </c>
      <c r="X3118" s="1" t="s">
        <v>57</v>
      </c>
      <c r="Y3118" s="1" t="s">
        <v>58</v>
      </c>
      <c r="Z3118">
        <v>7</v>
      </c>
      <c r="AA3118">
        <v>285</v>
      </c>
      <c r="AB3118" s="1" t="s">
        <v>13500</v>
      </c>
      <c r="AC3118" s="1" t="s">
        <v>13500</v>
      </c>
      <c r="AD3118" t="s">
        <v>13496</v>
      </c>
      <c r="AE3118" s="1" t="s">
        <v>38</v>
      </c>
      <c r="AF3118" s="1" t="s">
        <v>38</v>
      </c>
      <c r="AG3118" t="s">
        <v>13527</v>
      </c>
      <c r="AH3118" t="s">
        <v>38</v>
      </c>
      <c r="AI3118" t="s">
        <v>13540</v>
      </c>
    </row>
    <row r="3119" spans="1:35" x14ac:dyDescent="0.25">
      <c r="A3119" s="1" t="s">
        <v>6327</v>
      </c>
      <c r="B3119" s="1" t="s">
        <v>30</v>
      </c>
      <c r="C3119">
        <v>1</v>
      </c>
      <c r="D3119">
        <v>6</v>
      </c>
      <c r="E3119">
        <v>11</v>
      </c>
      <c r="F3119">
        <v>0</v>
      </c>
      <c r="G3119">
        <v>0</v>
      </c>
      <c r="H3119" s="1" t="s">
        <v>30</v>
      </c>
      <c r="I3119" s="1" t="s">
        <v>31</v>
      </c>
      <c r="J3119">
        <v>0</v>
      </c>
      <c r="K3119">
        <v>1</v>
      </c>
      <c r="L3119">
        <v>5</v>
      </c>
      <c r="M3119" s="1" t="s">
        <v>32</v>
      </c>
      <c r="N3119">
        <v>0</v>
      </c>
      <c r="O3119" s="1" t="s">
        <v>55</v>
      </c>
      <c r="P3119" s="1" t="s">
        <v>6328</v>
      </c>
      <c r="Q3119" s="1" t="s">
        <v>35</v>
      </c>
      <c r="R3119">
        <v>49</v>
      </c>
      <c r="S3119" s="1" t="s">
        <v>30</v>
      </c>
      <c r="T3119" s="1" t="s">
        <v>30</v>
      </c>
      <c r="U3119" s="1" t="s">
        <v>30</v>
      </c>
      <c r="V3119">
        <v>0</v>
      </c>
      <c r="W3119" s="1" t="s">
        <v>30</v>
      </c>
      <c r="X3119" s="1" t="s">
        <v>36</v>
      </c>
      <c r="Y3119" s="1" t="s">
        <v>58</v>
      </c>
      <c r="Z3119">
        <v>28</v>
      </c>
      <c r="AA3119">
        <v>28</v>
      </c>
      <c r="AB3119" s="1" t="s">
        <v>13500</v>
      </c>
      <c r="AC3119" s="1" t="s">
        <v>13500</v>
      </c>
      <c r="AD3119" t="s">
        <v>13494</v>
      </c>
      <c r="AE3119" s="1" t="s">
        <v>38</v>
      </c>
      <c r="AF3119" s="1" t="s">
        <v>38</v>
      </c>
      <c r="AG3119" t="s">
        <v>13526</v>
      </c>
      <c r="AH3119" t="s">
        <v>38</v>
      </c>
      <c r="AI3119" t="s">
        <v>13538</v>
      </c>
    </row>
    <row r="3120" spans="1:35" x14ac:dyDescent="0.25">
      <c r="A3120" s="1" t="s">
        <v>6329</v>
      </c>
      <c r="B3120" s="1" t="s">
        <v>30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s="1" t="s">
        <v>30</v>
      </c>
      <c r="I3120" s="1" t="s">
        <v>31</v>
      </c>
      <c r="J3120">
        <v>0</v>
      </c>
      <c r="K3120">
        <v>0</v>
      </c>
      <c r="L3120">
        <v>4</v>
      </c>
      <c r="M3120" s="1" t="s">
        <v>32</v>
      </c>
      <c r="N3120">
        <v>0</v>
      </c>
      <c r="O3120" s="1" t="s">
        <v>269</v>
      </c>
      <c r="P3120" s="1" t="s">
        <v>6330</v>
      </c>
      <c r="Q3120" s="1" t="s">
        <v>35</v>
      </c>
      <c r="R3120">
        <v>43</v>
      </c>
      <c r="S3120" s="1" t="s">
        <v>30</v>
      </c>
      <c r="T3120" s="1" t="s">
        <v>30</v>
      </c>
      <c r="U3120" s="1" t="s">
        <v>30</v>
      </c>
      <c r="V3120">
        <v>0</v>
      </c>
      <c r="W3120" s="1" t="s">
        <v>30</v>
      </c>
      <c r="X3120" s="1" t="s">
        <v>36</v>
      </c>
      <c r="Y3120" s="1" t="s">
        <v>37</v>
      </c>
      <c r="Z3120">
        <v>30</v>
      </c>
      <c r="AA3120">
        <v>544</v>
      </c>
      <c r="AB3120" s="1" t="s">
        <v>13500</v>
      </c>
      <c r="AC3120" s="1" t="s">
        <v>13500</v>
      </c>
      <c r="AD3120" t="s">
        <v>13494</v>
      </c>
      <c r="AE3120" s="1" t="s">
        <v>38</v>
      </c>
      <c r="AF3120" s="1" t="s">
        <v>38</v>
      </c>
      <c r="AG3120" t="s">
        <v>13526</v>
      </c>
      <c r="AH3120" t="s">
        <v>38</v>
      </c>
      <c r="AI3120" t="s">
        <v>13539</v>
      </c>
    </row>
    <row r="3121" spans="1:35" x14ac:dyDescent="0.25">
      <c r="A3121" s="1" t="s">
        <v>6331</v>
      </c>
      <c r="B3121" s="1" t="s">
        <v>30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s="1" t="s">
        <v>30</v>
      </c>
      <c r="I3121" s="1" t="s">
        <v>31</v>
      </c>
      <c r="J3121">
        <v>0</v>
      </c>
      <c r="K3121">
        <v>1</v>
      </c>
      <c r="L3121">
        <v>13</v>
      </c>
      <c r="M3121" s="1" t="s">
        <v>32</v>
      </c>
      <c r="N3121">
        <v>0</v>
      </c>
      <c r="O3121" s="1" t="s">
        <v>80</v>
      </c>
      <c r="P3121" s="1" t="s">
        <v>6332</v>
      </c>
      <c r="Q3121" s="1" t="s">
        <v>35</v>
      </c>
      <c r="R3121">
        <v>27</v>
      </c>
      <c r="S3121" s="1" t="s">
        <v>32</v>
      </c>
      <c r="T3121" s="1" t="s">
        <v>30</v>
      </c>
      <c r="U3121" s="1" t="s">
        <v>30</v>
      </c>
      <c r="V3121">
        <v>0</v>
      </c>
      <c r="W3121" s="1" t="s">
        <v>32</v>
      </c>
      <c r="X3121" s="1" t="s">
        <v>57</v>
      </c>
      <c r="Y3121" s="1" t="s">
        <v>37</v>
      </c>
      <c r="Z3121">
        <v>37</v>
      </c>
      <c r="AA3121">
        <v>2293</v>
      </c>
      <c r="AB3121" s="1" t="s">
        <v>13500</v>
      </c>
      <c r="AC3121" s="1" t="s">
        <v>13500</v>
      </c>
      <c r="AD3121" t="s">
        <v>13495</v>
      </c>
      <c r="AE3121" s="1" t="s">
        <v>38</v>
      </c>
      <c r="AF3121" s="1" t="s">
        <v>38</v>
      </c>
      <c r="AG3121" t="s">
        <v>13526</v>
      </c>
      <c r="AH3121" t="s">
        <v>38</v>
      </c>
      <c r="AI3121" t="s">
        <v>13540</v>
      </c>
    </row>
    <row r="3122" spans="1:35" x14ac:dyDescent="0.25">
      <c r="A3122" s="1" t="s">
        <v>6333</v>
      </c>
      <c r="B3122" s="1" t="s">
        <v>30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s="1" t="s">
        <v>30</v>
      </c>
      <c r="I3122" s="1" t="s">
        <v>31</v>
      </c>
      <c r="J3122">
        <v>0</v>
      </c>
      <c r="K3122">
        <v>2</v>
      </c>
      <c r="L3122">
        <v>0</v>
      </c>
      <c r="M3122" s="1" t="s">
        <v>30</v>
      </c>
      <c r="N3122">
        <v>0</v>
      </c>
      <c r="O3122" s="1" t="s">
        <v>600</v>
      </c>
      <c r="P3122" s="1" t="s">
        <v>6334</v>
      </c>
      <c r="Q3122" s="1" t="s">
        <v>42</v>
      </c>
      <c r="R3122">
        <v>39</v>
      </c>
      <c r="S3122" s="1" t="s">
        <v>30</v>
      </c>
      <c r="T3122" s="1" t="s">
        <v>30</v>
      </c>
      <c r="U3122" s="1" t="s">
        <v>30</v>
      </c>
      <c r="V3122">
        <v>0</v>
      </c>
      <c r="W3122" s="1" t="s">
        <v>30</v>
      </c>
      <c r="X3122" s="1" t="s">
        <v>43</v>
      </c>
      <c r="Y3122" s="1" t="s">
        <v>58</v>
      </c>
      <c r="Z3122">
        <v>14</v>
      </c>
      <c r="AA3122">
        <v>35</v>
      </c>
      <c r="AB3122" s="1" t="s">
        <v>13500</v>
      </c>
      <c r="AC3122" s="1" t="s">
        <v>13500</v>
      </c>
      <c r="AD3122" t="s">
        <v>13494</v>
      </c>
      <c r="AE3122" s="1" t="s">
        <v>38</v>
      </c>
      <c r="AF3122" s="1" t="s">
        <v>38</v>
      </c>
      <c r="AG3122" t="s">
        <v>13527</v>
      </c>
      <c r="AH3122" t="s">
        <v>38</v>
      </c>
      <c r="AI3122" t="s">
        <v>13538</v>
      </c>
    </row>
    <row r="3123" spans="1:35" x14ac:dyDescent="0.25">
      <c r="A3123" s="1" t="s">
        <v>6335</v>
      </c>
      <c r="B3123" s="1" t="s">
        <v>30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s="1" t="s">
        <v>30</v>
      </c>
      <c r="I3123" s="1" t="s">
        <v>31</v>
      </c>
      <c r="J3123">
        <v>0</v>
      </c>
      <c r="K3123">
        <v>0</v>
      </c>
      <c r="L3123">
        <v>13</v>
      </c>
      <c r="M3123" s="1" t="s">
        <v>32</v>
      </c>
      <c r="N3123">
        <v>0</v>
      </c>
      <c r="O3123" s="1" t="s">
        <v>106</v>
      </c>
      <c r="P3123" s="1" t="s">
        <v>6336</v>
      </c>
      <c r="Q3123" s="1" t="s">
        <v>42</v>
      </c>
      <c r="R3123">
        <v>21</v>
      </c>
      <c r="S3123" s="1" t="s">
        <v>32</v>
      </c>
      <c r="T3123" s="1" t="s">
        <v>30</v>
      </c>
      <c r="U3123" s="1" t="s">
        <v>30</v>
      </c>
      <c r="V3123">
        <v>0</v>
      </c>
      <c r="W3123" s="1" t="s">
        <v>30</v>
      </c>
      <c r="X3123" s="1" t="s">
        <v>57</v>
      </c>
      <c r="Y3123" s="1" t="s">
        <v>58</v>
      </c>
      <c r="Z3123">
        <v>32</v>
      </c>
      <c r="AA3123">
        <v>1042</v>
      </c>
      <c r="AB3123" s="1" t="s">
        <v>13500</v>
      </c>
      <c r="AC3123" s="1" t="s">
        <v>13500</v>
      </c>
      <c r="AD3123" t="s">
        <v>13495</v>
      </c>
      <c r="AE3123" s="1" t="s">
        <v>38</v>
      </c>
      <c r="AF3123" s="1" t="s">
        <v>38</v>
      </c>
      <c r="AG3123" t="s">
        <v>13526</v>
      </c>
      <c r="AH3123" t="s">
        <v>38</v>
      </c>
      <c r="AI3123" t="s">
        <v>13539</v>
      </c>
    </row>
    <row r="3124" spans="1:35" x14ac:dyDescent="0.25">
      <c r="A3124" s="1" t="s">
        <v>6337</v>
      </c>
      <c r="B3124" s="1" t="s">
        <v>30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s="1" t="s">
        <v>30</v>
      </c>
      <c r="I3124" s="1" t="s">
        <v>31</v>
      </c>
      <c r="J3124">
        <v>0</v>
      </c>
      <c r="K3124">
        <v>2</v>
      </c>
      <c r="L3124">
        <v>6</v>
      </c>
      <c r="M3124" s="1" t="s">
        <v>32</v>
      </c>
      <c r="N3124">
        <v>0</v>
      </c>
      <c r="O3124" s="1" t="s">
        <v>153</v>
      </c>
      <c r="P3124" s="1" t="s">
        <v>6338</v>
      </c>
      <c r="Q3124" s="1" t="s">
        <v>35</v>
      </c>
      <c r="R3124">
        <v>39</v>
      </c>
      <c r="S3124" s="1" t="s">
        <v>30</v>
      </c>
      <c r="T3124" s="1" t="s">
        <v>30</v>
      </c>
      <c r="U3124" s="1" t="s">
        <v>30</v>
      </c>
      <c r="V3124">
        <v>0</v>
      </c>
      <c r="W3124" s="1" t="s">
        <v>32</v>
      </c>
      <c r="X3124" s="1" t="s">
        <v>43</v>
      </c>
      <c r="Y3124" s="1" t="s">
        <v>37</v>
      </c>
      <c r="Z3124">
        <v>41</v>
      </c>
      <c r="AA3124">
        <v>1399</v>
      </c>
      <c r="AB3124" s="1" t="s">
        <v>13500</v>
      </c>
      <c r="AC3124" s="1" t="s">
        <v>13500</v>
      </c>
      <c r="AD3124" t="s">
        <v>13494</v>
      </c>
      <c r="AE3124" s="1" t="s">
        <v>38</v>
      </c>
      <c r="AF3124" s="1" t="s">
        <v>38</v>
      </c>
      <c r="AG3124" t="s">
        <v>13526</v>
      </c>
      <c r="AH3124" t="s">
        <v>38</v>
      </c>
      <c r="AI3124" t="s">
        <v>13539</v>
      </c>
    </row>
    <row r="3125" spans="1:35" x14ac:dyDescent="0.25">
      <c r="A3125" s="1" t="s">
        <v>6339</v>
      </c>
      <c r="B3125" s="1" t="s">
        <v>30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s="1" t="s">
        <v>30</v>
      </c>
      <c r="I3125" s="1" t="s">
        <v>31</v>
      </c>
      <c r="J3125">
        <v>0</v>
      </c>
      <c r="K3125">
        <v>0</v>
      </c>
      <c r="L3125">
        <v>0</v>
      </c>
      <c r="M3125" s="1" t="s">
        <v>30</v>
      </c>
      <c r="N3125">
        <v>0</v>
      </c>
      <c r="O3125" s="1" t="s">
        <v>114</v>
      </c>
      <c r="P3125" s="1" t="s">
        <v>6340</v>
      </c>
      <c r="Q3125" s="1" t="s">
        <v>35</v>
      </c>
      <c r="R3125">
        <v>27</v>
      </c>
      <c r="S3125" s="1" t="s">
        <v>32</v>
      </c>
      <c r="T3125" s="1" t="s">
        <v>30</v>
      </c>
      <c r="U3125" s="1" t="s">
        <v>30</v>
      </c>
      <c r="V3125">
        <v>0</v>
      </c>
      <c r="W3125" s="1" t="s">
        <v>30</v>
      </c>
      <c r="X3125" s="1" t="s">
        <v>36</v>
      </c>
      <c r="Y3125" s="1" t="s">
        <v>58</v>
      </c>
      <c r="Z3125">
        <v>7</v>
      </c>
      <c r="AA3125">
        <v>100</v>
      </c>
      <c r="AB3125" s="1" t="s">
        <v>13500</v>
      </c>
      <c r="AC3125" s="1" t="s">
        <v>13500</v>
      </c>
      <c r="AD3125" t="s">
        <v>13495</v>
      </c>
      <c r="AE3125" s="1" t="s">
        <v>38</v>
      </c>
      <c r="AF3125" s="1" t="s">
        <v>38</v>
      </c>
      <c r="AG3125" t="s">
        <v>13527</v>
      </c>
      <c r="AH3125" t="s">
        <v>38</v>
      </c>
      <c r="AI3125" t="s">
        <v>13539</v>
      </c>
    </row>
    <row r="3126" spans="1:35" x14ac:dyDescent="0.25">
      <c r="A3126" s="1" t="s">
        <v>6341</v>
      </c>
      <c r="B3126" s="1" t="s">
        <v>30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s="1" t="s">
        <v>30</v>
      </c>
      <c r="I3126" s="1" t="s">
        <v>31</v>
      </c>
      <c r="J3126">
        <v>0</v>
      </c>
      <c r="K3126">
        <v>1</v>
      </c>
      <c r="L3126">
        <v>8</v>
      </c>
      <c r="M3126" s="1" t="s">
        <v>32</v>
      </c>
      <c r="N3126">
        <v>0</v>
      </c>
      <c r="O3126" s="1" t="s">
        <v>159</v>
      </c>
      <c r="P3126" s="1" t="s">
        <v>6342</v>
      </c>
      <c r="Q3126" s="1" t="s">
        <v>42</v>
      </c>
      <c r="R3126">
        <v>63</v>
      </c>
      <c r="S3126" s="1" t="s">
        <v>30</v>
      </c>
      <c r="T3126" s="1" t="s">
        <v>30</v>
      </c>
      <c r="U3126" s="1" t="s">
        <v>30</v>
      </c>
      <c r="V3126">
        <v>0</v>
      </c>
      <c r="W3126" s="1" t="s">
        <v>30</v>
      </c>
      <c r="X3126" s="1" t="s">
        <v>36</v>
      </c>
      <c r="Y3126" s="1" t="s">
        <v>37</v>
      </c>
      <c r="Z3126">
        <v>28</v>
      </c>
      <c r="AA3126">
        <v>1658</v>
      </c>
      <c r="AB3126" s="1" t="s">
        <v>13500</v>
      </c>
      <c r="AC3126" s="1" t="s">
        <v>13500</v>
      </c>
      <c r="AD3126" t="s">
        <v>13494</v>
      </c>
      <c r="AE3126" s="1" t="s">
        <v>38</v>
      </c>
      <c r="AF3126" s="1" t="s">
        <v>38</v>
      </c>
      <c r="AG3126" t="s">
        <v>13526</v>
      </c>
      <c r="AH3126" t="s">
        <v>38</v>
      </c>
      <c r="AI3126" t="s">
        <v>13540</v>
      </c>
    </row>
    <row r="3127" spans="1:35" x14ac:dyDescent="0.25">
      <c r="A3127" s="1" t="s">
        <v>6343</v>
      </c>
      <c r="B3127" s="1" t="s">
        <v>30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s="1" t="s">
        <v>30</v>
      </c>
      <c r="I3127" s="1" t="s">
        <v>31</v>
      </c>
      <c r="J3127">
        <v>0</v>
      </c>
      <c r="K3127">
        <v>1</v>
      </c>
      <c r="L3127">
        <v>7</v>
      </c>
      <c r="M3127" s="1" t="s">
        <v>32</v>
      </c>
      <c r="N3127">
        <v>0</v>
      </c>
      <c r="O3127" s="1" t="s">
        <v>375</v>
      </c>
      <c r="P3127" s="1" t="s">
        <v>6344</v>
      </c>
      <c r="Q3127" s="1" t="s">
        <v>35</v>
      </c>
      <c r="R3127">
        <v>45</v>
      </c>
      <c r="S3127" s="1" t="s">
        <v>30</v>
      </c>
      <c r="T3127" s="1" t="s">
        <v>30</v>
      </c>
      <c r="U3127" s="1" t="s">
        <v>30</v>
      </c>
      <c r="V3127">
        <v>0</v>
      </c>
      <c r="W3127" s="1" t="s">
        <v>32</v>
      </c>
      <c r="X3127" s="1" t="s">
        <v>57</v>
      </c>
      <c r="Y3127" s="1" t="s">
        <v>58</v>
      </c>
      <c r="Z3127">
        <v>55</v>
      </c>
      <c r="AA3127">
        <v>3807</v>
      </c>
      <c r="AB3127" s="1" t="s">
        <v>13500</v>
      </c>
      <c r="AC3127" s="1" t="s">
        <v>13500</v>
      </c>
      <c r="AD3127" t="s">
        <v>13494</v>
      </c>
      <c r="AE3127" s="1" t="s">
        <v>38</v>
      </c>
      <c r="AF3127" s="1" t="s">
        <v>38</v>
      </c>
      <c r="AG3127" t="s">
        <v>13526</v>
      </c>
      <c r="AH3127" t="s">
        <v>38</v>
      </c>
      <c r="AI3127" t="s">
        <v>13540</v>
      </c>
    </row>
    <row r="3128" spans="1:35" x14ac:dyDescent="0.25">
      <c r="A3128" s="1" t="s">
        <v>6345</v>
      </c>
      <c r="B3128" s="1" t="s">
        <v>30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s="1" t="s">
        <v>30</v>
      </c>
      <c r="I3128" s="1" t="s">
        <v>31</v>
      </c>
      <c r="J3128">
        <v>0</v>
      </c>
      <c r="K3128">
        <v>0</v>
      </c>
      <c r="L3128">
        <v>8</v>
      </c>
      <c r="M3128" s="1" t="s">
        <v>32</v>
      </c>
      <c r="N3128">
        <v>0</v>
      </c>
      <c r="O3128" s="1" t="s">
        <v>184</v>
      </c>
      <c r="P3128" s="1" t="s">
        <v>6346</v>
      </c>
      <c r="Q3128" s="1" t="s">
        <v>42</v>
      </c>
      <c r="R3128">
        <v>37</v>
      </c>
      <c r="S3128" s="1" t="s">
        <v>30</v>
      </c>
      <c r="T3128" s="1" t="s">
        <v>30</v>
      </c>
      <c r="U3128" s="1" t="s">
        <v>30</v>
      </c>
      <c r="V3128">
        <v>0</v>
      </c>
      <c r="W3128" s="1" t="s">
        <v>30</v>
      </c>
      <c r="X3128" s="1" t="s">
        <v>36</v>
      </c>
      <c r="Y3128" s="1" t="s">
        <v>58</v>
      </c>
      <c r="Z3128">
        <v>20</v>
      </c>
      <c r="AA3128">
        <v>206</v>
      </c>
      <c r="AB3128" s="1" t="s">
        <v>13500</v>
      </c>
      <c r="AC3128" s="1" t="s">
        <v>13500</v>
      </c>
      <c r="AD3128" t="s">
        <v>13494</v>
      </c>
      <c r="AE3128" s="1" t="s">
        <v>38</v>
      </c>
      <c r="AF3128" s="1" t="s">
        <v>38</v>
      </c>
      <c r="AG3128" t="s">
        <v>13526</v>
      </c>
      <c r="AH3128" t="s">
        <v>38</v>
      </c>
      <c r="AI3128" t="s">
        <v>13539</v>
      </c>
    </row>
    <row r="3129" spans="1:35" x14ac:dyDescent="0.25">
      <c r="A3129" s="1" t="s">
        <v>6347</v>
      </c>
      <c r="B3129" s="1" t="s">
        <v>30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s="1" t="s">
        <v>30</v>
      </c>
      <c r="I3129" s="1" t="s">
        <v>31</v>
      </c>
      <c r="J3129">
        <v>0</v>
      </c>
      <c r="K3129">
        <v>1</v>
      </c>
      <c r="L3129">
        <v>0</v>
      </c>
      <c r="M3129" s="1" t="s">
        <v>30</v>
      </c>
      <c r="N3129">
        <v>0</v>
      </c>
      <c r="O3129" s="1" t="s">
        <v>697</v>
      </c>
      <c r="P3129" s="1" t="s">
        <v>6348</v>
      </c>
      <c r="Q3129" s="1" t="s">
        <v>42</v>
      </c>
      <c r="R3129">
        <v>85</v>
      </c>
      <c r="S3129" s="1" t="s">
        <v>30</v>
      </c>
      <c r="T3129" s="1" t="s">
        <v>32</v>
      </c>
      <c r="U3129" s="1" t="s">
        <v>30</v>
      </c>
      <c r="V3129">
        <v>0</v>
      </c>
      <c r="W3129" s="1" t="s">
        <v>30</v>
      </c>
      <c r="X3129" s="1" t="s">
        <v>57</v>
      </c>
      <c r="Y3129" s="1" t="s">
        <v>58</v>
      </c>
      <c r="Z3129">
        <v>13</v>
      </c>
      <c r="AA3129">
        <v>918</v>
      </c>
      <c r="AB3129" s="1" t="s">
        <v>13500</v>
      </c>
      <c r="AC3129" s="1" t="s">
        <v>13500</v>
      </c>
      <c r="AD3129" t="s">
        <v>13496</v>
      </c>
      <c r="AE3129" s="1" t="s">
        <v>38</v>
      </c>
      <c r="AF3129" s="1" t="s">
        <v>38</v>
      </c>
      <c r="AG3129" t="s">
        <v>13527</v>
      </c>
      <c r="AH3129" t="s">
        <v>38</v>
      </c>
      <c r="AI3129" t="s">
        <v>13540</v>
      </c>
    </row>
    <row r="3130" spans="1:35" x14ac:dyDescent="0.25">
      <c r="A3130" s="1" t="s">
        <v>6349</v>
      </c>
      <c r="B3130" s="1" t="s">
        <v>30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s="1" t="s">
        <v>30</v>
      </c>
      <c r="I3130" s="1" t="s">
        <v>31</v>
      </c>
      <c r="J3130">
        <v>0</v>
      </c>
      <c r="K3130">
        <v>0</v>
      </c>
      <c r="L3130">
        <v>6</v>
      </c>
      <c r="M3130" s="1" t="s">
        <v>32</v>
      </c>
      <c r="N3130">
        <v>0</v>
      </c>
      <c r="O3130" s="1" t="s">
        <v>184</v>
      </c>
      <c r="P3130" s="1" t="s">
        <v>6350</v>
      </c>
      <c r="Q3130" s="1" t="s">
        <v>42</v>
      </c>
      <c r="R3130">
        <v>72</v>
      </c>
      <c r="S3130" s="1" t="s">
        <v>30</v>
      </c>
      <c r="T3130" s="1" t="s">
        <v>32</v>
      </c>
      <c r="U3130" s="1" t="s">
        <v>30</v>
      </c>
      <c r="V3130">
        <v>0</v>
      </c>
      <c r="W3130" s="1" t="s">
        <v>30</v>
      </c>
      <c r="X3130" s="1" t="s">
        <v>36</v>
      </c>
      <c r="Y3130" s="1" t="s">
        <v>44</v>
      </c>
      <c r="Z3130">
        <v>45</v>
      </c>
      <c r="AA3130">
        <v>3038</v>
      </c>
      <c r="AB3130" s="1" t="s">
        <v>13500</v>
      </c>
      <c r="AC3130" s="1" t="s">
        <v>13500</v>
      </c>
      <c r="AD3130" t="s">
        <v>13496</v>
      </c>
      <c r="AE3130" s="1" t="s">
        <v>38</v>
      </c>
      <c r="AF3130" s="1" t="s">
        <v>38</v>
      </c>
      <c r="AG3130" t="s">
        <v>13526</v>
      </c>
      <c r="AH3130" t="s">
        <v>38</v>
      </c>
      <c r="AI3130" t="s">
        <v>13540</v>
      </c>
    </row>
    <row r="3131" spans="1:35" x14ac:dyDescent="0.25">
      <c r="A3131" s="1" t="s">
        <v>6351</v>
      </c>
      <c r="B3131" s="1" t="s">
        <v>30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s="1" t="s">
        <v>30</v>
      </c>
      <c r="I3131" s="1" t="s">
        <v>31</v>
      </c>
      <c r="J3131">
        <v>0</v>
      </c>
      <c r="K3131">
        <v>2</v>
      </c>
      <c r="L3131">
        <v>19</v>
      </c>
      <c r="M3131" s="1" t="s">
        <v>32</v>
      </c>
      <c r="N3131">
        <v>0</v>
      </c>
      <c r="O3131" s="1" t="s">
        <v>375</v>
      </c>
      <c r="P3131" s="1" t="s">
        <v>6352</v>
      </c>
      <c r="Q3131" s="1" t="s">
        <v>35</v>
      </c>
      <c r="R3131">
        <v>21</v>
      </c>
      <c r="S3131" s="1" t="s">
        <v>32</v>
      </c>
      <c r="T3131" s="1" t="s">
        <v>30</v>
      </c>
      <c r="U3131" s="1" t="s">
        <v>30</v>
      </c>
      <c r="V3131">
        <v>0</v>
      </c>
      <c r="W3131" s="1" t="s">
        <v>30</v>
      </c>
      <c r="X3131" s="1" t="s">
        <v>36</v>
      </c>
      <c r="Y3131" s="1" t="s">
        <v>58</v>
      </c>
      <c r="Z3131">
        <v>17</v>
      </c>
      <c r="AA3131">
        <v>156</v>
      </c>
      <c r="AB3131" s="1" t="s">
        <v>13500</v>
      </c>
      <c r="AC3131" s="1" t="s">
        <v>13500</v>
      </c>
      <c r="AD3131" t="s">
        <v>13495</v>
      </c>
      <c r="AE3131" s="1" t="s">
        <v>38</v>
      </c>
      <c r="AF3131" s="1" t="s">
        <v>38</v>
      </c>
      <c r="AG3131" t="s">
        <v>13526</v>
      </c>
      <c r="AH3131" t="s">
        <v>38</v>
      </c>
      <c r="AI3131" t="s">
        <v>13538</v>
      </c>
    </row>
    <row r="3132" spans="1:35" x14ac:dyDescent="0.25">
      <c r="A3132" s="1" t="s">
        <v>6353</v>
      </c>
      <c r="B3132" s="1" t="s">
        <v>30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s="1" t="s">
        <v>30</v>
      </c>
      <c r="I3132" s="1" t="s">
        <v>31</v>
      </c>
      <c r="J3132">
        <v>0</v>
      </c>
      <c r="K3132">
        <v>0</v>
      </c>
      <c r="L3132">
        <v>1</v>
      </c>
      <c r="M3132" s="1" t="s">
        <v>30</v>
      </c>
      <c r="N3132">
        <v>38</v>
      </c>
      <c r="O3132" s="1" t="s">
        <v>60</v>
      </c>
      <c r="P3132" s="1" t="s">
        <v>6354</v>
      </c>
      <c r="Q3132" s="1" t="s">
        <v>42</v>
      </c>
      <c r="R3132">
        <v>59</v>
      </c>
      <c r="S3132" s="1" t="s">
        <v>30</v>
      </c>
      <c r="T3132" s="1" t="s">
        <v>30</v>
      </c>
      <c r="U3132" s="1" t="s">
        <v>30</v>
      </c>
      <c r="V3132">
        <v>0</v>
      </c>
      <c r="W3132" s="1" t="s">
        <v>32</v>
      </c>
      <c r="X3132" s="1" t="s">
        <v>57</v>
      </c>
      <c r="Y3132" s="1" t="s">
        <v>58</v>
      </c>
      <c r="Z3132">
        <v>57</v>
      </c>
      <c r="AA3132">
        <v>2858</v>
      </c>
      <c r="AB3132" s="1" t="s">
        <v>13500</v>
      </c>
      <c r="AC3132" s="1" t="s">
        <v>13500</v>
      </c>
      <c r="AD3132" t="s">
        <v>13494</v>
      </c>
      <c r="AE3132" s="1" t="s">
        <v>38</v>
      </c>
      <c r="AF3132" s="1" t="s">
        <v>38</v>
      </c>
      <c r="AG3132" t="s">
        <v>13527</v>
      </c>
      <c r="AH3132" t="s">
        <v>38</v>
      </c>
      <c r="AI3132" t="s">
        <v>13540</v>
      </c>
    </row>
    <row r="3133" spans="1:35" x14ac:dyDescent="0.25">
      <c r="A3133" s="1" t="s">
        <v>6355</v>
      </c>
      <c r="B3133" s="1" t="s">
        <v>30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s="1" t="s">
        <v>30</v>
      </c>
      <c r="I3133" s="1" t="s">
        <v>31</v>
      </c>
      <c r="J3133">
        <v>0</v>
      </c>
      <c r="K3133">
        <v>2</v>
      </c>
      <c r="L3133">
        <v>30</v>
      </c>
      <c r="M3133" s="1" t="s">
        <v>32</v>
      </c>
      <c r="N3133">
        <v>0</v>
      </c>
      <c r="O3133" s="1" t="s">
        <v>272</v>
      </c>
      <c r="P3133" s="1" t="s">
        <v>6356</v>
      </c>
      <c r="Q3133" s="1" t="s">
        <v>35</v>
      </c>
      <c r="R3133">
        <v>27</v>
      </c>
      <c r="S3133" s="1" t="s">
        <v>32</v>
      </c>
      <c r="T3133" s="1" t="s">
        <v>30</v>
      </c>
      <c r="U3133" s="1" t="s">
        <v>30</v>
      </c>
      <c r="V3133">
        <v>0</v>
      </c>
      <c r="W3133" s="1" t="s">
        <v>30</v>
      </c>
      <c r="X3133" s="1" t="s">
        <v>43</v>
      </c>
      <c r="Y3133" s="1" t="s">
        <v>37</v>
      </c>
      <c r="Z3133">
        <v>40</v>
      </c>
      <c r="AA3133">
        <v>2764</v>
      </c>
      <c r="AB3133" s="1" t="s">
        <v>13500</v>
      </c>
      <c r="AC3133" s="1" t="s">
        <v>13500</v>
      </c>
      <c r="AD3133" t="s">
        <v>13495</v>
      </c>
      <c r="AE3133" s="1" t="s">
        <v>38</v>
      </c>
      <c r="AF3133" s="1" t="s">
        <v>38</v>
      </c>
      <c r="AG3133" t="s">
        <v>13526</v>
      </c>
      <c r="AH3133" t="s">
        <v>38</v>
      </c>
      <c r="AI3133" t="s">
        <v>13540</v>
      </c>
    </row>
    <row r="3134" spans="1:35" x14ac:dyDescent="0.25">
      <c r="A3134" s="1" t="s">
        <v>6357</v>
      </c>
      <c r="B3134" s="1" t="s">
        <v>30</v>
      </c>
      <c r="C3134">
        <v>1</v>
      </c>
      <c r="D3134">
        <v>5</v>
      </c>
      <c r="E3134">
        <v>13</v>
      </c>
      <c r="F3134">
        <v>0</v>
      </c>
      <c r="G3134">
        <v>0</v>
      </c>
      <c r="H3134" s="1" t="s">
        <v>30</v>
      </c>
      <c r="I3134" s="1" t="s">
        <v>31</v>
      </c>
      <c r="J3134">
        <v>0</v>
      </c>
      <c r="K3134">
        <v>2</v>
      </c>
      <c r="L3134">
        <v>1</v>
      </c>
      <c r="M3134" s="1" t="s">
        <v>32</v>
      </c>
      <c r="N3134">
        <v>0</v>
      </c>
      <c r="O3134" s="1" t="s">
        <v>153</v>
      </c>
      <c r="P3134" s="1" t="s">
        <v>6358</v>
      </c>
      <c r="Q3134" s="1" t="s">
        <v>42</v>
      </c>
      <c r="R3134">
        <v>58</v>
      </c>
      <c r="S3134" s="1" t="s">
        <v>30</v>
      </c>
      <c r="T3134" s="1" t="s">
        <v>30</v>
      </c>
      <c r="U3134" s="1" t="s">
        <v>30</v>
      </c>
      <c r="V3134">
        <v>0</v>
      </c>
      <c r="W3134" s="1" t="s">
        <v>30</v>
      </c>
      <c r="X3134" s="1" t="s">
        <v>36</v>
      </c>
      <c r="Y3134" s="1" t="s">
        <v>37</v>
      </c>
      <c r="Z3134">
        <v>41</v>
      </c>
      <c r="AA3134">
        <v>41</v>
      </c>
      <c r="AB3134" s="1" t="s">
        <v>13500</v>
      </c>
      <c r="AC3134" s="1" t="s">
        <v>13500</v>
      </c>
      <c r="AD3134" t="s">
        <v>13494</v>
      </c>
      <c r="AE3134" s="1" t="s">
        <v>38</v>
      </c>
      <c r="AF3134" s="1" t="s">
        <v>38</v>
      </c>
      <c r="AG3134" t="s">
        <v>13527</v>
      </c>
      <c r="AH3134" t="s">
        <v>38</v>
      </c>
      <c r="AI3134" t="s">
        <v>13538</v>
      </c>
    </row>
    <row r="3135" spans="1:35" x14ac:dyDescent="0.25">
      <c r="A3135" s="1" t="s">
        <v>6359</v>
      </c>
      <c r="B3135" s="1" t="s">
        <v>30</v>
      </c>
      <c r="C3135">
        <v>1</v>
      </c>
      <c r="D3135">
        <v>9</v>
      </c>
      <c r="E3135">
        <v>16</v>
      </c>
      <c r="F3135">
        <v>0</v>
      </c>
      <c r="G3135">
        <v>0</v>
      </c>
      <c r="H3135" s="1" t="s">
        <v>30</v>
      </c>
      <c r="I3135" s="1" t="s">
        <v>31</v>
      </c>
      <c r="J3135">
        <v>0</v>
      </c>
      <c r="K3135">
        <v>2</v>
      </c>
      <c r="L3135">
        <v>2</v>
      </c>
      <c r="M3135" s="1" t="s">
        <v>32</v>
      </c>
      <c r="N3135">
        <v>0</v>
      </c>
      <c r="O3135" s="1" t="s">
        <v>122</v>
      </c>
      <c r="P3135" s="1" t="s">
        <v>6360</v>
      </c>
      <c r="Q3135" s="1" t="s">
        <v>42</v>
      </c>
      <c r="R3135">
        <v>58</v>
      </c>
      <c r="S3135" s="1" t="s">
        <v>30</v>
      </c>
      <c r="T3135" s="1" t="s">
        <v>30</v>
      </c>
      <c r="U3135" s="1" t="s">
        <v>30</v>
      </c>
      <c r="V3135">
        <v>0</v>
      </c>
      <c r="W3135" s="1" t="s">
        <v>30</v>
      </c>
      <c r="X3135" s="1" t="s">
        <v>36</v>
      </c>
      <c r="Y3135" s="1" t="s">
        <v>58</v>
      </c>
      <c r="Z3135">
        <v>23</v>
      </c>
      <c r="AA3135">
        <v>23</v>
      </c>
      <c r="AB3135" s="1" t="s">
        <v>13500</v>
      </c>
      <c r="AC3135" s="1" t="s">
        <v>13500</v>
      </c>
      <c r="AD3135" t="s">
        <v>13494</v>
      </c>
      <c r="AE3135" s="1" t="s">
        <v>38</v>
      </c>
      <c r="AF3135" s="1" t="s">
        <v>38</v>
      </c>
      <c r="AG3135" t="s">
        <v>13527</v>
      </c>
      <c r="AH3135" t="s">
        <v>38</v>
      </c>
      <c r="AI3135" t="s">
        <v>13538</v>
      </c>
    </row>
    <row r="3136" spans="1:35" x14ac:dyDescent="0.25">
      <c r="A3136" s="1" t="s">
        <v>6361</v>
      </c>
      <c r="B3136" s="1" t="s">
        <v>30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s="1" t="s">
        <v>30</v>
      </c>
      <c r="I3136" s="1" t="s">
        <v>31</v>
      </c>
      <c r="J3136">
        <v>0</v>
      </c>
      <c r="K3136">
        <v>1</v>
      </c>
      <c r="L3136">
        <v>5</v>
      </c>
      <c r="M3136" s="1" t="s">
        <v>32</v>
      </c>
      <c r="N3136">
        <v>0</v>
      </c>
      <c r="O3136" s="1" t="s">
        <v>211</v>
      </c>
      <c r="P3136" s="1" t="s">
        <v>6362</v>
      </c>
      <c r="Q3136" s="1" t="s">
        <v>35</v>
      </c>
      <c r="R3136">
        <v>42</v>
      </c>
      <c r="S3136" s="1" t="s">
        <v>30</v>
      </c>
      <c r="T3136" s="1" t="s">
        <v>30</v>
      </c>
      <c r="U3136" s="1" t="s">
        <v>30</v>
      </c>
      <c r="V3136">
        <v>0</v>
      </c>
      <c r="W3136" s="1" t="s">
        <v>30</v>
      </c>
      <c r="X3136" s="1" t="s">
        <v>43</v>
      </c>
      <c r="Y3136" s="1" t="s">
        <v>58</v>
      </c>
      <c r="Z3136">
        <v>43</v>
      </c>
      <c r="AA3136">
        <v>2279</v>
      </c>
      <c r="AB3136" s="1" t="s">
        <v>13500</v>
      </c>
      <c r="AC3136" s="1" t="s">
        <v>13500</v>
      </c>
      <c r="AD3136" t="s">
        <v>13494</v>
      </c>
      <c r="AE3136" s="1" t="s">
        <v>38</v>
      </c>
      <c r="AF3136" s="1" t="s">
        <v>38</v>
      </c>
      <c r="AG3136" t="s">
        <v>13526</v>
      </c>
      <c r="AH3136" t="s">
        <v>38</v>
      </c>
      <c r="AI3136" t="s">
        <v>13540</v>
      </c>
    </row>
    <row r="3137" spans="1:35" x14ac:dyDescent="0.25">
      <c r="A3137" s="1" t="s">
        <v>6363</v>
      </c>
      <c r="B3137" s="1" t="s">
        <v>30</v>
      </c>
      <c r="C3137">
        <v>7</v>
      </c>
      <c r="D3137">
        <v>19</v>
      </c>
      <c r="E3137">
        <v>54.4</v>
      </c>
      <c r="F3137">
        <v>0</v>
      </c>
      <c r="G3137">
        <v>0</v>
      </c>
      <c r="H3137" s="1" t="s">
        <v>30</v>
      </c>
      <c r="I3137" s="1" t="s">
        <v>31</v>
      </c>
      <c r="J3137">
        <v>0</v>
      </c>
      <c r="K3137">
        <v>1</v>
      </c>
      <c r="L3137">
        <v>24</v>
      </c>
      <c r="M3137" s="1" t="s">
        <v>32</v>
      </c>
      <c r="N3137">
        <v>0</v>
      </c>
      <c r="O3137" s="1" t="s">
        <v>153</v>
      </c>
      <c r="P3137" s="1" t="s">
        <v>6364</v>
      </c>
      <c r="Q3137" s="1" t="s">
        <v>42</v>
      </c>
      <c r="R3137">
        <v>32</v>
      </c>
      <c r="S3137" s="1" t="s">
        <v>30</v>
      </c>
      <c r="T3137" s="1" t="s">
        <v>30</v>
      </c>
      <c r="U3137" s="1" t="s">
        <v>30</v>
      </c>
      <c r="V3137">
        <v>0</v>
      </c>
      <c r="W3137" s="1" t="s">
        <v>32</v>
      </c>
      <c r="X3137" s="1" t="s">
        <v>36</v>
      </c>
      <c r="Y3137" s="1" t="s">
        <v>58</v>
      </c>
      <c r="Z3137">
        <v>37</v>
      </c>
      <c r="AA3137">
        <v>254</v>
      </c>
      <c r="AB3137" s="1" t="s">
        <v>13500</v>
      </c>
      <c r="AC3137" s="1" t="s">
        <v>13500</v>
      </c>
      <c r="AD3137" t="s">
        <v>13494</v>
      </c>
      <c r="AE3137" s="1" t="s">
        <v>38</v>
      </c>
      <c r="AF3137" s="1" t="s">
        <v>38</v>
      </c>
      <c r="AG3137" t="s">
        <v>13526</v>
      </c>
      <c r="AH3137" t="s">
        <v>38</v>
      </c>
      <c r="AI3137" t="s">
        <v>13538</v>
      </c>
    </row>
    <row r="3138" spans="1:35" x14ac:dyDescent="0.25">
      <c r="A3138" s="1" t="s">
        <v>6365</v>
      </c>
      <c r="B3138" s="1" t="s">
        <v>30</v>
      </c>
      <c r="C3138">
        <v>8</v>
      </c>
      <c r="D3138">
        <v>26</v>
      </c>
      <c r="E3138">
        <v>52.5</v>
      </c>
      <c r="F3138">
        <v>0</v>
      </c>
      <c r="G3138">
        <v>0</v>
      </c>
      <c r="H3138" s="1" t="s">
        <v>30</v>
      </c>
      <c r="I3138" s="1" t="s">
        <v>31</v>
      </c>
      <c r="J3138">
        <v>0</v>
      </c>
      <c r="K3138">
        <v>1</v>
      </c>
      <c r="L3138">
        <v>3</v>
      </c>
      <c r="M3138" s="1" t="s">
        <v>32</v>
      </c>
      <c r="N3138">
        <v>0</v>
      </c>
      <c r="O3138" s="1" t="s">
        <v>103</v>
      </c>
      <c r="P3138" s="1" t="s">
        <v>6366</v>
      </c>
      <c r="Q3138" s="1" t="s">
        <v>42</v>
      </c>
      <c r="R3138">
        <v>46</v>
      </c>
      <c r="S3138" s="1" t="s">
        <v>30</v>
      </c>
      <c r="T3138" s="1" t="s">
        <v>30</v>
      </c>
      <c r="U3138" s="1" t="s">
        <v>30</v>
      </c>
      <c r="V3138">
        <v>0</v>
      </c>
      <c r="W3138" s="1" t="s">
        <v>30</v>
      </c>
      <c r="X3138" s="1" t="s">
        <v>36</v>
      </c>
      <c r="Y3138" s="1" t="s">
        <v>58</v>
      </c>
      <c r="Z3138">
        <v>16</v>
      </c>
      <c r="AA3138">
        <v>117</v>
      </c>
      <c r="AB3138" s="1" t="s">
        <v>13500</v>
      </c>
      <c r="AC3138" s="1" t="s">
        <v>13500</v>
      </c>
      <c r="AD3138" t="s">
        <v>13494</v>
      </c>
      <c r="AE3138" s="1" t="s">
        <v>38</v>
      </c>
      <c r="AF3138" s="1" t="s">
        <v>38</v>
      </c>
      <c r="AG3138" t="s">
        <v>13526</v>
      </c>
      <c r="AH3138" t="s">
        <v>38</v>
      </c>
      <c r="AI3138" t="s">
        <v>13538</v>
      </c>
    </row>
    <row r="3139" spans="1:35" x14ac:dyDescent="0.25">
      <c r="A3139" s="1" t="s">
        <v>6367</v>
      </c>
      <c r="B3139" s="1" t="s">
        <v>30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s="1" t="s">
        <v>30</v>
      </c>
      <c r="I3139" s="1" t="s">
        <v>31</v>
      </c>
      <c r="J3139">
        <v>0</v>
      </c>
      <c r="K3139">
        <v>0</v>
      </c>
      <c r="L3139">
        <v>14</v>
      </c>
      <c r="M3139" s="1" t="s">
        <v>30</v>
      </c>
      <c r="N3139">
        <v>12</v>
      </c>
      <c r="O3139" s="1" t="s">
        <v>103</v>
      </c>
      <c r="P3139" s="1" t="s">
        <v>6368</v>
      </c>
      <c r="Q3139" s="1" t="s">
        <v>35</v>
      </c>
      <c r="R3139">
        <v>21</v>
      </c>
      <c r="S3139" s="1" t="s">
        <v>32</v>
      </c>
      <c r="T3139" s="1" t="s">
        <v>30</v>
      </c>
      <c r="U3139" s="1" t="s">
        <v>30</v>
      </c>
      <c r="V3139">
        <v>0</v>
      </c>
      <c r="W3139" s="1" t="s">
        <v>32</v>
      </c>
      <c r="X3139" s="1" t="s">
        <v>43</v>
      </c>
      <c r="Y3139" s="1" t="s">
        <v>58</v>
      </c>
      <c r="Z3139">
        <v>37</v>
      </c>
      <c r="AA3139">
        <v>956</v>
      </c>
      <c r="AB3139" s="1" t="s">
        <v>13500</v>
      </c>
      <c r="AC3139" s="1" t="s">
        <v>13500</v>
      </c>
      <c r="AD3139" t="s">
        <v>13495</v>
      </c>
      <c r="AE3139" s="1" t="s">
        <v>38</v>
      </c>
      <c r="AF3139" s="1" t="s">
        <v>38</v>
      </c>
      <c r="AG3139" t="s">
        <v>13526</v>
      </c>
      <c r="AH3139" t="s">
        <v>38</v>
      </c>
      <c r="AI3139" t="s">
        <v>13539</v>
      </c>
    </row>
    <row r="3140" spans="1:35" x14ac:dyDescent="0.25">
      <c r="A3140" s="1" t="s">
        <v>6369</v>
      </c>
      <c r="B3140" s="1" t="s">
        <v>30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s="1" t="s">
        <v>30</v>
      </c>
      <c r="I3140" s="1" t="s">
        <v>31</v>
      </c>
      <c r="J3140">
        <v>0</v>
      </c>
      <c r="K3140">
        <v>2</v>
      </c>
      <c r="L3140">
        <v>0</v>
      </c>
      <c r="M3140" s="1" t="s">
        <v>30</v>
      </c>
      <c r="N3140">
        <v>0</v>
      </c>
      <c r="O3140" s="1" t="s">
        <v>100</v>
      </c>
      <c r="P3140" s="1" t="s">
        <v>6370</v>
      </c>
      <c r="Q3140" s="1" t="s">
        <v>42</v>
      </c>
      <c r="R3140">
        <v>21</v>
      </c>
      <c r="S3140" s="1" t="s">
        <v>32</v>
      </c>
      <c r="T3140" s="1" t="s">
        <v>30</v>
      </c>
      <c r="U3140" s="1" t="s">
        <v>30</v>
      </c>
      <c r="V3140">
        <v>0</v>
      </c>
      <c r="W3140" s="1" t="s">
        <v>30</v>
      </c>
      <c r="X3140" s="1" t="s">
        <v>57</v>
      </c>
      <c r="Y3140" s="1" t="s">
        <v>58</v>
      </c>
      <c r="Z3140">
        <v>11</v>
      </c>
      <c r="AA3140">
        <v>716</v>
      </c>
      <c r="AB3140" s="1" t="s">
        <v>13500</v>
      </c>
      <c r="AC3140" s="1" t="s">
        <v>13500</v>
      </c>
      <c r="AD3140" t="s">
        <v>13495</v>
      </c>
      <c r="AE3140" s="1" t="s">
        <v>38</v>
      </c>
      <c r="AF3140" s="1" t="s">
        <v>38</v>
      </c>
      <c r="AG3140" t="s">
        <v>13527</v>
      </c>
      <c r="AH3140" t="s">
        <v>38</v>
      </c>
      <c r="AI3140" t="s">
        <v>13540</v>
      </c>
    </row>
    <row r="3141" spans="1:35" x14ac:dyDescent="0.25">
      <c r="A3141" s="1" t="s">
        <v>6371</v>
      </c>
      <c r="B3141" s="1" t="s">
        <v>30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s="1" t="s">
        <v>30</v>
      </c>
      <c r="I3141" s="1" t="s">
        <v>31</v>
      </c>
      <c r="J3141">
        <v>0</v>
      </c>
      <c r="K3141">
        <v>2</v>
      </c>
      <c r="L3141">
        <v>21</v>
      </c>
      <c r="M3141" s="1" t="s">
        <v>32</v>
      </c>
      <c r="N3141">
        <v>0</v>
      </c>
      <c r="O3141" s="1" t="s">
        <v>100</v>
      </c>
      <c r="P3141" s="1" t="s">
        <v>6372</v>
      </c>
      <c r="Q3141" s="1" t="s">
        <v>35</v>
      </c>
      <c r="R3141">
        <v>29</v>
      </c>
      <c r="S3141" s="1" t="s">
        <v>32</v>
      </c>
      <c r="T3141" s="1" t="s">
        <v>30</v>
      </c>
      <c r="U3141" s="1" t="s">
        <v>30</v>
      </c>
      <c r="V3141">
        <v>0</v>
      </c>
      <c r="W3141" s="1" t="s">
        <v>32</v>
      </c>
      <c r="X3141" s="1" t="s">
        <v>57</v>
      </c>
      <c r="Y3141" s="1" t="s">
        <v>58</v>
      </c>
      <c r="Z3141">
        <v>46</v>
      </c>
      <c r="AA3141">
        <v>3323</v>
      </c>
      <c r="AB3141" s="1" t="s">
        <v>13500</v>
      </c>
      <c r="AC3141" s="1" t="s">
        <v>13500</v>
      </c>
      <c r="AD3141" t="s">
        <v>13495</v>
      </c>
      <c r="AE3141" s="1" t="s">
        <v>38</v>
      </c>
      <c r="AF3141" s="1" t="s">
        <v>38</v>
      </c>
      <c r="AG3141" t="s">
        <v>13526</v>
      </c>
      <c r="AH3141" t="s">
        <v>38</v>
      </c>
      <c r="AI3141" t="s">
        <v>13540</v>
      </c>
    </row>
    <row r="3142" spans="1:35" x14ac:dyDescent="0.25">
      <c r="A3142" s="1" t="s">
        <v>6373</v>
      </c>
      <c r="B3142" s="1" t="s">
        <v>30</v>
      </c>
      <c r="C3142">
        <v>3</v>
      </c>
      <c r="D3142">
        <v>4</v>
      </c>
      <c r="E3142">
        <v>11.9</v>
      </c>
      <c r="F3142">
        <v>0</v>
      </c>
      <c r="G3142">
        <v>0</v>
      </c>
      <c r="H3142" s="1" t="s">
        <v>30</v>
      </c>
      <c r="I3142" s="1" t="s">
        <v>31</v>
      </c>
      <c r="J3142">
        <v>0</v>
      </c>
      <c r="K3142">
        <v>0</v>
      </c>
      <c r="L3142">
        <v>0</v>
      </c>
      <c r="M3142" s="1" t="s">
        <v>30</v>
      </c>
      <c r="N3142">
        <v>0</v>
      </c>
      <c r="O3142" s="1" t="s">
        <v>103</v>
      </c>
      <c r="P3142" s="1" t="s">
        <v>6374</v>
      </c>
      <c r="Q3142" s="1" t="s">
        <v>42</v>
      </c>
      <c r="R3142">
        <v>59</v>
      </c>
      <c r="S3142" s="1" t="s">
        <v>30</v>
      </c>
      <c r="T3142" s="1" t="s">
        <v>30</v>
      </c>
      <c r="U3142" s="1" t="s">
        <v>30</v>
      </c>
      <c r="V3142">
        <v>0</v>
      </c>
      <c r="W3142" s="1" t="s">
        <v>30</v>
      </c>
      <c r="X3142" s="1" t="s">
        <v>36</v>
      </c>
      <c r="Y3142" s="1" t="s">
        <v>58</v>
      </c>
      <c r="Z3142">
        <v>9</v>
      </c>
      <c r="AA3142">
        <v>27</v>
      </c>
      <c r="AB3142" s="1" t="s">
        <v>13500</v>
      </c>
      <c r="AC3142" s="1" t="s">
        <v>13500</v>
      </c>
      <c r="AD3142" t="s">
        <v>13494</v>
      </c>
      <c r="AE3142" s="1" t="s">
        <v>38</v>
      </c>
      <c r="AF3142" s="1" t="s">
        <v>38</v>
      </c>
      <c r="AG3142" t="s">
        <v>13527</v>
      </c>
      <c r="AH3142" t="s">
        <v>38</v>
      </c>
      <c r="AI3142" t="s">
        <v>13538</v>
      </c>
    </row>
    <row r="3143" spans="1:35" x14ac:dyDescent="0.25">
      <c r="A3143" s="1" t="s">
        <v>6375</v>
      </c>
      <c r="B3143" s="1" t="s">
        <v>30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s="1" t="s">
        <v>30</v>
      </c>
      <c r="I3143" s="1" t="s">
        <v>31</v>
      </c>
      <c r="J3143">
        <v>0</v>
      </c>
      <c r="K3143">
        <v>2</v>
      </c>
      <c r="L3143">
        <v>14</v>
      </c>
      <c r="M3143" s="1" t="s">
        <v>30</v>
      </c>
      <c r="N3143">
        <v>18</v>
      </c>
      <c r="O3143" s="1" t="s">
        <v>153</v>
      </c>
      <c r="P3143" s="1" t="s">
        <v>6376</v>
      </c>
      <c r="Q3143" s="1" t="s">
        <v>42</v>
      </c>
      <c r="R3143">
        <v>32</v>
      </c>
      <c r="S3143" s="1" t="s">
        <v>30</v>
      </c>
      <c r="T3143" s="1" t="s">
        <v>30</v>
      </c>
      <c r="U3143" s="1" t="s">
        <v>30</v>
      </c>
      <c r="V3143">
        <v>0</v>
      </c>
      <c r="W3143" s="1" t="s">
        <v>32</v>
      </c>
      <c r="X3143" s="1" t="s">
        <v>57</v>
      </c>
      <c r="Y3143" s="1" t="s">
        <v>37</v>
      </c>
      <c r="Z3143">
        <v>33</v>
      </c>
      <c r="AA3143">
        <v>2183</v>
      </c>
      <c r="AB3143" s="1" t="s">
        <v>13500</v>
      </c>
      <c r="AC3143" s="1" t="s">
        <v>13500</v>
      </c>
      <c r="AD3143" t="s">
        <v>13494</v>
      </c>
      <c r="AE3143" s="1" t="s">
        <v>38</v>
      </c>
      <c r="AF3143" s="1" t="s">
        <v>38</v>
      </c>
      <c r="AG3143" t="s">
        <v>13526</v>
      </c>
      <c r="AH3143" t="s">
        <v>38</v>
      </c>
      <c r="AI3143" t="s">
        <v>13540</v>
      </c>
    </row>
    <row r="3144" spans="1:35" x14ac:dyDescent="0.25">
      <c r="A3144" s="1" t="s">
        <v>6377</v>
      </c>
      <c r="B3144" s="1" t="s">
        <v>30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s="1" t="s">
        <v>30</v>
      </c>
      <c r="I3144" s="1" t="s">
        <v>31</v>
      </c>
      <c r="J3144">
        <v>0</v>
      </c>
      <c r="K3144">
        <v>0</v>
      </c>
      <c r="L3144">
        <v>4</v>
      </c>
      <c r="M3144" s="1" t="s">
        <v>32</v>
      </c>
      <c r="N3144">
        <v>0</v>
      </c>
      <c r="O3144" s="1" t="s">
        <v>211</v>
      </c>
      <c r="P3144" s="1" t="s">
        <v>6378</v>
      </c>
      <c r="Q3144" s="1" t="s">
        <v>35</v>
      </c>
      <c r="R3144">
        <v>67</v>
      </c>
      <c r="S3144" s="1" t="s">
        <v>30</v>
      </c>
      <c r="T3144" s="1" t="s">
        <v>32</v>
      </c>
      <c r="U3144" s="1" t="s">
        <v>30</v>
      </c>
      <c r="V3144">
        <v>0</v>
      </c>
      <c r="W3144" s="1" t="s">
        <v>30</v>
      </c>
      <c r="X3144" s="1" t="s">
        <v>36</v>
      </c>
      <c r="Y3144" s="1" t="s">
        <v>37</v>
      </c>
      <c r="Z3144">
        <v>50</v>
      </c>
      <c r="AA3144">
        <v>1263</v>
      </c>
      <c r="AB3144" s="1" t="s">
        <v>13500</v>
      </c>
      <c r="AC3144" s="1" t="s">
        <v>13500</v>
      </c>
      <c r="AD3144" t="s">
        <v>13496</v>
      </c>
      <c r="AE3144" s="1" t="s">
        <v>38</v>
      </c>
      <c r="AF3144" s="1" t="s">
        <v>38</v>
      </c>
      <c r="AG3144" t="s">
        <v>13526</v>
      </c>
      <c r="AH3144" t="s">
        <v>38</v>
      </c>
      <c r="AI3144" t="s">
        <v>13539</v>
      </c>
    </row>
    <row r="3145" spans="1:35" x14ac:dyDescent="0.25">
      <c r="A3145" s="1" t="s">
        <v>6379</v>
      </c>
      <c r="B3145" s="1" t="s">
        <v>30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s="1" t="s">
        <v>30</v>
      </c>
      <c r="I3145" s="1" t="s">
        <v>31</v>
      </c>
      <c r="J3145">
        <v>0</v>
      </c>
      <c r="K3145">
        <v>1</v>
      </c>
      <c r="L3145">
        <v>20</v>
      </c>
      <c r="M3145" s="1" t="s">
        <v>32</v>
      </c>
      <c r="N3145">
        <v>0</v>
      </c>
      <c r="O3145" s="1" t="s">
        <v>125</v>
      </c>
      <c r="P3145" s="1" t="s">
        <v>6380</v>
      </c>
      <c r="Q3145" s="1" t="s">
        <v>35</v>
      </c>
      <c r="R3145">
        <v>22</v>
      </c>
      <c r="S3145" s="1" t="s">
        <v>32</v>
      </c>
      <c r="T3145" s="1" t="s">
        <v>30</v>
      </c>
      <c r="U3145" s="1" t="s">
        <v>30</v>
      </c>
      <c r="V3145">
        <v>0</v>
      </c>
      <c r="W3145" s="1" t="s">
        <v>32</v>
      </c>
      <c r="X3145" s="1" t="s">
        <v>43</v>
      </c>
      <c r="Y3145" s="1" t="s">
        <v>58</v>
      </c>
      <c r="Z3145">
        <v>46</v>
      </c>
      <c r="AA3145">
        <v>1234</v>
      </c>
      <c r="AB3145" s="1" t="s">
        <v>13500</v>
      </c>
      <c r="AC3145" s="1" t="s">
        <v>13500</v>
      </c>
      <c r="AD3145" t="s">
        <v>13495</v>
      </c>
      <c r="AE3145" s="1" t="s">
        <v>38</v>
      </c>
      <c r="AF3145" s="1" t="s">
        <v>38</v>
      </c>
      <c r="AG3145" t="s">
        <v>13526</v>
      </c>
      <c r="AH3145" t="s">
        <v>38</v>
      </c>
      <c r="AI3145" t="s">
        <v>13539</v>
      </c>
    </row>
    <row r="3146" spans="1:35" x14ac:dyDescent="0.25">
      <c r="A3146" s="1" t="s">
        <v>6381</v>
      </c>
      <c r="B3146" s="1" t="s">
        <v>30</v>
      </c>
      <c r="C3146">
        <v>5</v>
      </c>
      <c r="D3146">
        <v>10</v>
      </c>
      <c r="E3146">
        <v>27.3</v>
      </c>
      <c r="F3146">
        <v>0</v>
      </c>
      <c r="G3146">
        <v>0</v>
      </c>
      <c r="H3146" s="1" t="s">
        <v>30</v>
      </c>
      <c r="I3146" s="1" t="s">
        <v>31</v>
      </c>
      <c r="J3146">
        <v>0</v>
      </c>
      <c r="K3146">
        <v>0</v>
      </c>
      <c r="L3146">
        <v>3</v>
      </c>
      <c r="M3146" s="1" t="s">
        <v>32</v>
      </c>
      <c r="N3146">
        <v>0</v>
      </c>
      <c r="O3146" s="1" t="s">
        <v>83</v>
      </c>
      <c r="P3146" s="1" t="s">
        <v>6382</v>
      </c>
      <c r="Q3146" s="1" t="s">
        <v>35</v>
      </c>
      <c r="R3146">
        <v>64</v>
      </c>
      <c r="S3146" s="1" t="s">
        <v>30</v>
      </c>
      <c r="T3146" s="1" t="s">
        <v>30</v>
      </c>
      <c r="U3146" s="1" t="s">
        <v>30</v>
      </c>
      <c r="V3146">
        <v>0</v>
      </c>
      <c r="W3146" s="1" t="s">
        <v>32</v>
      </c>
      <c r="X3146" s="1" t="s">
        <v>36</v>
      </c>
      <c r="Y3146" s="1" t="s">
        <v>37</v>
      </c>
      <c r="Z3146">
        <v>57</v>
      </c>
      <c r="AA3146">
        <v>313</v>
      </c>
      <c r="AB3146" s="1" t="s">
        <v>13500</v>
      </c>
      <c r="AC3146" s="1" t="s">
        <v>13500</v>
      </c>
      <c r="AD3146" t="s">
        <v>13494</v>
      </c>
      <c r="AE3146" s="1" t="s">
        <v>38</v>
      </c>
      <c r="AF3146" s="1" t="s">
        <v>38</v>
      </c>
      <c r="AG3146" t="s">
        <v>13526</v>
      </c>
      <c r="AH3146" t="s">
        <v>38</v>
      </c>
      <c r="AI3146" t="s">
        <v>13538</v>
      </c>
    </row>
    <row r="3147" spans="1:35" x14ac:dyDescent="0.25">
      <c r="A3147" s="1" t="s">
        <v>6383</v>
      </c>
      <c r="B3147" s="1" t="s">
        <v>30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s="1" t="s">
        <v>30</v>
      </c>
      <c r="I3147" s="1" t="s">
        <v>31</v>
      </c>
      <c r="J3147">
        <v>0</v>
      </c>
      <c r="K3147">
        <v>0</v>
      </c>
      <c r="L3147">
        <v>26</v>
      </c>
      <c r="M3147" s="1" t="s">
        <v>32</v>
      </c>
      <c r="N3147">
        <v>0</v>
      </c>
      <c r="O3147" s="1" t="s">
        <v>135</v>
      </c>
      <c r="P3147" s="1" t="s">
        <v>6384</v>
      </c>
      <c r="Q3147" s="1" t="s">
        <v>42</v>
      </c>
      <c r="R3147">
        <v>25</v>
      </c>
      <c r="S3147" s="1" t="s">
        <v>32</v>
      </c>
      <c r="T3147" s="1" t="s">
        <v>30</v>
      </c>
      <c r="U3147" s="1" t="s">
        <v>30</v>
      </c>
      <c r="V3147">
        <v>0</v>
      </c>
      <c r="W3147" s="1" t="s">
        <v>30</v>
      </c>
      <c r="X3147" s="1" t="s">
        <v>43</v>
      </c>
      <c r="Y3147" s="1" t="s">
        <v>37</v>
      </c>
      <c r="Z3147">
        <v>25</v>
      </c>
      <c r="AA3147">
        <v>516</v>
      </c>
      <c r="AB3147" s="1" t="s">
        <v>13500</v>
      </c>
      <c r="AC3147" s="1" t="s">
        <v>13500</v>
      </c>
      <c r="AD3147" t="s">
        <v>13495</v>
      </c>
      <c r="AE3147" s="1" t="s">
        <v>38</v>
      </c>
      <c r="AF3147" s="1" t="s">
        <v>38</v>
      </c>
      <c r="AG3147" t="s">
        <v>13526</v>
      </c>
      <c r="AH3147" t="s">
        <v>38</v>
      </c>
      <c r="AI3147" t="s">
        <v>13539</v>
      </c>
    </row>
    <row r="3148" spans="1:35" x14ac:dyDescent="0.25">
      <c r="A3148" s="1" t="s">
        <v>6385</v>
      </c>
      <c r="B3148" s="1" t="s">
        <v>30</v>
      </c>
      <c r="C3148">
        <v>6</v>
      </c>
      <c r="D3148">
        <v>32</v>
      </c>
      <c r="E3148">
        <v>73.7</v>
      </c>
      <c r="F3148">
        <v>0</v>
      </c>
      <c r="G3148">
        <v>0</v>
      </c>
      <c r="H3148" s="1" t="s">
        <v>30</v>
      </c>
      <c r="I3148" s="1" t="s">
        <v>31</v>
      </c>
      <c r="J3148">
        <v>0</v>
      </c>
      <c r="K3148">
        <v>0</v>
      </c>
      <c r="L3148">
        <v>2</v>
      </c>
      <c r="M3148" s="1" t="s">
        <v>30</v>
      </c>
      <c r="N3148">
        <v>4</v>
      </c>
      <c r="O3148" s="1" t="s">
        <v>71</v>
      </c>
      <c r="P3148" s="1" t="s">
        <v>6386</v>
      </c>
      <c r="Q3148" s="1" t="s">
        <v>42</v>
      </c>
      <c r="R3148">
        <v>43</v>
      </c>
      <c r="S3148" s="1" t="s">
        <v>30</v>
      </c>
      <c r="T3148" s="1" t="s">
        <v>30</v>
      </c>
      <c r="U3148" s="1" t="s">
        <v>30</v>
      </c>
      <c r="V3148">
        <v>0</v>
      </c>
      <c r="W3148" s="1" t="s">
        <v>32</v>
      </c>
      <c r="X3148" s="1" t="s">
        <v>36</v>
      </c>
      <c r="Y3148" s="1" t="s">
        <v>58</v>
      </c>
      <c r="Z3148">
        <v>28</v>
      </c>
      <c r="AA3148">
        <v>173</v>
      </c>
      <c r="AB3148" s="1" t="s">
        <v>13500</v>
      </c>
      <c r="AC3148" s="1" t="s">
        <v>13500</v>
      </c>
      <c r="AD3148" t="s">
        <v>13494</v>
      </c>
      <c r="AE3148" s="1" t="s">
        <v>38</v>
      </c>
      <c r="AF3148" s="1" t="s">
        <v>38</v>
      </c>
      <c r="AG3148" t="s">
        <v>13527</v>
      </c>
      <c r="AH3148" t="s">
        <v>38</v>
      </c>
      <c r="AI3148" t="s">
        <v>13538</v>
      </c>
    </row>
    <row r="3149" spans="1:35" x14ac:dyDescent="0.25">
      <c r="A3149" s="1" t="s">
        <v>6387</v>
      </c>
      <c r="B3149" s="1" t="s">
        <v>30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s="1" t="s">
        <v>32</v>
      </c>
      <c r="I3149" s="1" t="s">
        <v>46</v>
      </c>
      <c r="J3149">
        <v>0</v>
      </c>
      <c r="K3149">
        <v>1</v>
      </c>
      <c r="L3149">
        <v>0</v>
      </c>
      <c r="M3149" s="1" t="s">
        <v>30</v>
      </c>
      <c r="N3149">
        <v>0</v>
      </c>
      <c r="O3149" s="1" t="s">
        <v>40</v>
      </c>
      <c r="P3149" s="1" t="s">
        <v>6388</v>
      </c>
      <c r="Q3149" s="1" t="s">
        <v>42</v>
      </c>
      <c r="R3149">
        <v>67</v>
      </c>
      <c r="S3149" s="1" t="s">
        <v>30</v>
      </c>
      <c r="T3149" s="1" t="s">
        <v>32</v>
      </c>
      <c r="U3149" s="1" t="s">
        <v>30</v>
      </c>
      <c r="V3149">
        <v>0</v>
      </c>
      <c r="W3149" s="1" t="s">
        <v>30</v>
      </c>
      <c r="X3149" s="1" t="s">
        <v>57</v>
      </c>
      <c r="Y3149" s="1" t="s">
        <v>58</v>
      </c>
      <c r="Z3149">
        <v>16</v>
      </c>
      <c r="AA3149">
        <v>792</v>
      </c>
      <c r="AB3149" s="1" t="s">
        <v>13500</v>
      </c>
      <c r="AC3149" s="1" t="s">
        <v>13500</v>
      </c>
      <c r="AD3149" t="s">
        <v>13496</v>
      </c>
      <c r="AE3149" s="1" t="s">
        <v>38</v>
      </c>
      <c r="AF3149" s="1" t="s">
        <v>38</v>
      </c>
      <c r="AG3149" t="s">
        <v>13527</v>
      </c>
      <c r="AH3149" t="s">
        <v>38</v>
      </c>
      <c r="AI3149" t="s">
        <v>13540</v>
      </c>
    </row>
    <row r="3150" spans="1:35" x14ac:dyDescent="0.25">
      <c r="A3150" s="1" t="s">
        <v>6389</v>
      </c>
      <c r="B3150" s="1" t="s">
        <v>30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s="1" t="s">
        <v>30</v>
      </c>
      <c r="I3150" s="1" t="s">
        <v>31</v>
      </c>
      <c r="J3150">
        <v>0</v>
      </c>
      <c r="K3150">
        <v>0</v>
      </c>
      <c r="L3150">
        <v>1</v>
      </c>
      <c r="M3150" s="1" t="s">
        <v>32</v>
      </c>
      <c r="N3150">
        <v>0</v>
      </c>
      <c r="O3150" s="1" t="s">
        <v>184</v>
      </c>
      <c r="P3150" s="1" t="s">
        <v>6390</v>
      </c>
      <c r="Q3150" s="1" t="s">
        <v>42</v>
      </c>
      <c r="R3150">
        <v>72</v>
      </c>
      <c r="S3150" s="1" t="s">
        <v>30</v>
      </c>
      <c r="T3150" s="1" t="s">
        <v>32</v>
      </c>
      <c r="U3150" s="1" t="s">
        <v>30</v>
      </c>
      <c r="V3150">
        <v>0</v>
      </c>
      <c r="W3150" s="1" t="s">
        <v>32</v>
      </c>
      <c r="X3150" s="1" t="s">
        <v>36</v>
      </c>
      <c r="Y3150" s="1" t="s">
        <v>37</v>
      </c>
      <c r="Z3150">
        <v>58</v>
      </c>
      <c r="AA3150">
        <v>3660</v>
      </c>
      <c r="AB3150" s="1" t="s">
        <v>13500</v>
      </c>
      <c r="AC3150" s="1" t="s">
        <v>13500</v>
      </c>
      <c r="AD3150" t="s">
        <v>13496</v>
      </c>
      <c r="AE3150" s="1" t="s">
        <v>38</v>
      </c>
      <c r="AF3150" s="1" t="s">
        <v>38</v>
      </c>
      <c r="AG3150" t="s">
        <v>13527</v>
      </c>
      <c r="AH3150" t="s">
        <v>38</v>
      </c>
      <c r="AI3150" t="s">
        <v>13540</v>
      </c>
    </row>
    <row r="3151" spans="1:35" x14ac:dyDescent="0.25">
      <c r="A3151" s="1" t="s">
        <v>6391</v>
      </c>
      <c r="B3151" s="1" t="s">
        <v>30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s="1" t="s">
        <v>30</v>
      </c>
      <c r="I3151" s="1" t="s">
        <v>31</v>
      </c>
      <c r="J3151">
        <v>0</v>
      </c>
      <c r="K3151">
        <v>1</v>
      </c>
      <c r="L3151">
        <v>6</v>
      </c>
      <c r="M3151" s="1" t="s">
        <v>32</v>
      </c>
      <c r="N3151">
        <v>0</v>
      </c>
      <c r="O3151" s="1" t="s">
        <v>697</v>
      </c>
      <c r="P3151" s="1" t="s">
        <v>6392</v>
      </c>
      <c r="Q3151" s="1" t="s">
        <v>35</v>
      </c>
      <c r="R3151">
        <v>44</v>
      </c>
      <c r="S3151" s="1" t="s">
        <v>30</v>
      </c>
      <c r="T3151" s="1" t="s">
        <v>30</v>
      </c>
      <c r="U3151" s="1" t="s">
        <v>30</v>
      </c>
      <c r="V3151">
        <v>0</v>
      </c>
      <c r="W3151" s="1" t="s">
        <v>30</v>
      </c>
      <c r="X3151" s="1" t="s">
        <v>57</v>
      </c>
      <c r="Y3151" s="1" t="s">
        <v>37</v>
      </c>
      <c r="Z3151">
        <v>50</v>
      </c>
      <c r="AA3151">
        <v>3647</v>
      </c>
      <c r="AB3151" s="1" t="s">
        <v>13500</v>
      </c>
      <c r="AC3151" s="1" t="s">
        <v>13500</v>
      </c>
      <c r="AD3151" t="s">
        <v>13494</v>
      </c>
      <c r="AE3151" s="1" t="s">
        <v>38</v>
      </c>
      <c r="AF3151" s="1" t="s">
        <v>38</v>
      </c>
      <c r="AG3151" t="s">
        <v>13526</v>
      </c>
      <c r="AH3151" t="s">
        <v>38</v>
      </c>
      <c r="AI3151" t="s">
        <v>13540</v>
      </c>
    </row>
    <row r="3152" spans="1:35" x14ac:dyDescent="0.25">
      <c r="A3152" s="1" t="s">
        <v>6393</v>
      </c>
      <c r="B3152" s="1" t="s">
        <v>30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s="1" t="s">
        <v>32</v>
      </c>
      <c r="I3152" s="1" t="s">
        <v>46</v>
      </c>
      <c r="J3152">
        <v>0</v>
      </c>
      <c r="K3152">
        <v>0</v>
      </c>
      <c r="L3152">
        <v>6</v>
      </c>
      <c r="M3152" s="1" t="s">
        <v>32</v>
      </c>
      <c r="N3152">
        <v>0</v>
      </c>
      <c r="O3152" s="1" t="s">
        <v>100</v>
      </c>
      <c r="P3152" s="1" t="s">
        <v>6394</v>
      </c>
      <c r="Q3152" s="1" t="s">
        <v>42</v>
      </c>
      <c r="R3152">
        <v>81</v>
      </c>
      <c r="S3152" s="1" t="s">
        <v>30</v>
      </c>
      <c r="T3152" s="1" t="s">
        <v>32</v>
      </c>
      <c r="U3152" s="1" t="s">
        <v>30</v>
      </c>
      <c r="V3152">
        <v>0</v>
      </c>
      <c r="W3152" s="1" t="s">
        <v>30</v>
      </c>
      <c r="X3152" s="1" t="s">
        <v>36</v>
      </c>
      <c r="Y3152" s="1" t="s">
        <v>37</v>
      </c>
      <c r="Z3152">
        <v>36</v>
      </c>
      <c r="AA3152">
        <v>480</v>
      </c>
      <c r="AB3152" s="1" t="s">
        <v>13500</v>
      </c>
      <c r="AC3152" s="1" t="s">
        <v>13500</v>
      </c>
      <c r="AD3152" t="s">
        <v>13496</v>
      </c>
      <c r="AE3152" s="1" t="s">
        <v>38</v>
      </c>
      <c r="AF3152" s="1" t="s">
        <v>38</v>
      </c>
      <c r="AG3152" t="s">
        <v>13526</v>
      </c>
      <c r="AH3152" t="s">
        <v>38</v>
      </c>
      <c r="AI3152" t="s">
        <v>13539</v>
      </c>
    </row>
    <row r="3153" spans="1:35" x14ac:dyDescent="0.25">
      <c r="A3153" s="1" t="s">
        <v>6395</v>
      </c>
      <c r="B3153" s="1" t="s">
        <v>30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s="1" t="s">
        <v>30</v>
      </c>
      <c r="I3153" s="1" t="s">
        <v>31</v>
      </c>
      <c r="J3153">
        <v>0</v>
      </c>
      <c r="K3153">
        <v>2</v>
      </c>
      <c r="L3153">
        <v>15</v>
      </c>
      <c r="M3153" s="1" t="s">
        <v>32</v>
      </c>
      <c r="N3153">
        <v>0</v>
      </c>
      <c r="O3153" s="1" t="s">
        <v>114</v>
      </c>
      <c r="P3153" s="1" t="s">
        <v>6396</v>
      </c>
      <c r="Q3153" s="1" t="s">
        <v>42</v>
      </c>
      <c r="R3153">
        <v>51</v>
      </c>
      <c r="S3153" s="1" t="s">
        <v>30</v>
      </c>
      <c r="T3153" s="1" t="s">
        <v>30</v>
      </c>
      <c r="U3153" s="1" t="s">
        <v>30</v>
      </c>
      <c r="V3153">
        <v>0</v>
      </c>
      <c r="W3153" s="1" t="s">
        <v>32</v>
      </c>
      <c r="X3153" s="1" t="s">
        <v>36</v>
      </c>
      <c r="Y3153" s="1" t="s">
        <v>58</v>
      </c>
      <c r="Z3153">
        <v>16</v>
      </c>
      <c r="AA3153">
        <v>255</v>
      </c>
      <c r="AB3153" s="1" t="s">
        <v>13500</v>
      </c>
      <c r="AC3153" s="1" t="s">
        <v>13500</v>
      </c>
      <c r="AD3153" t="s">
        <v>13494</v>
      </c>
      <c r="AE3153" s="1" t="s">
        <v>38</v>
      </c>
      <c r="AF3153" s="1" t="s">
        <v>38</v>
      </c>
      <c r="AG3153" t="s">
        <v>13526</v>
      </c>
      <c r="AH3153" t="s">
        <v>38</v>
      </c>
      <c r="AI3153" t="s">
        <v>13539</v>
      </c>
    </row>
    <row r="3154" spans="1:35" x14ac:dyDescent="0.25">
      <c r="A3154" s="1" t="s">
        <v>6397</v>
      </c>
      <c r="B3154" s="1" t="s">
        <v>30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s="1" t="s">
        <v>30</v>
      </c>
      <c r="I3154" s="1" t="s">
        <v>31</v>
      </c>
      <c r="J3154">
        <v>0</v>
      </c>
      <c r="K3154">
        <v>0</v>
      </c>
      <c r="L3154">
        <v>1</v>
      </c>
      <c r="M3154" s="1" t="s">
        <v>32</v>
      </c>
      <c r="N3154">
        <v>0</v>
      </c>
      <c r="O3154" s="1" t="s">
        <v>197</v>
      </c>
      <c r="P3154" s="1" t="s">
        <v>6398</v>
      </c>
      <c r="Q3154" s="1" t="s">
        <v>35</v>
      </c>
      <c r="R3154">
        <v>40</v>
      </c>
      <c r="S3154" s="1" t="s">
        <v>30</v>
      </c>
      <c r="T3154" s="1" t="s">
        <v>30</v>
      </c>
      <c r="U3154" s="1" t="s">
        <v>30</v>
      </c>
      <c r="V3154">
        <v>0</v>
      </c>
      <c r="W3154" s="1" t="s">
        <v>30</v>
      </c>
      <c r="X3154" s="1" t="s">
        <v>36</v>
      </c>
      <c r="Y3154" s="1" t="s">
        <v>37</v>
      </c>
      <c r="Z3154">
        <v>20</v>
      </c>
      <c r="AA3154">
        <v>730</v>
      </c>
      <c r="AB3154" s="1" t="s">
        <v>13500</v>
      </c>
      <c r="AC3154" s="1" t="s">
        <v>13500</v>
      </c>
      <c r="AD3154" t="s">
        <v>13494</v>
      </c>
      <c r="AE3154" s="1" t="s">
        <v>38</v>
      </c>
      <c r="AF3154" s="1" t="s">
        <v>38</v>
      </c>
      <c r="AG3154" t="s">
        <v>13527</v>
      </c>
      <c r="AH3154" t="s">
        <v>38</v>
      </c>
      <c r="AI3154" t="s">
        <v>13539</v>
      </c>
    </row>
    <row r="3155" spans="1:35" x14ac:dyDescent="0.25">
      <c r="A3155" s="1" t="s">
        <v>6399</v>
      </c>
      <c r="B3155" s="1" t="s">
        <v>30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s="1" t="s">
        <v>30</v>
      </c>
      <c r="I3155" s="1" t="s">
        <v>31</v>
      </c>
      <c r="J3155">
        <v>0</v>
      </c>
      <c r="K3155">
        <v>0</v>
      </c>
      <c r="L3155">
        <v>4</v>
      </c>
      <c r="M3155" s="1" t="s">
        <v>32</v>
      </c>
      <c r="N3155">
        <v>0</v>
      </c>
      <c r="O3155" s="1" t="s">
        <v>52</v>
      </c>
      <c r="P3155" s="1" t="s">
        <v>6400</v>
      </c>
      <c r="Q3155" s="1" t="s">
        <v>42</v>
      </c>
      <c r="R3155">
        <v>44</v>
      </c>
      <c r="S3155" s="1" t="s">
        <v>30</v>
      </c>
      <c r="T3155" s="1" t="s">
        <v>30</v>
      </c>
      <c r="U3155" s="1" t="s">
        <v>30</v>
      </c>
      <c r="V3155">
        <v>0</v>
      </c>
      <c r="W3155" s="1" t="s">
        <v>30</v>
      </c>
      <c r="X3155" s="1" t="s">
        <v>57</v>
      </c>
      <c r="Y3155" s="1" t="s">
        <v>37</v>
      </c>
      <c r="Z3155">
        <v>46</v>
      </c>
      <c r="AA3155">
        <v>3131</v>
      </c>
      <c r="AB3155" s="1" t="s">
        <v>13500</v>
      </c>
      <c r="AC3155" s="1" t="s">
        <v>13500</v>
      </c>
      <c r="AD3155" t="s">
        <v>13494</v>
      </c>
      <c r="AE3155" s="1" t="s">
        <v>38</v>
      </c>
      <c r="AF3155" s="1" t="s">
        <v>38</v>
      </c>
      <c r="AG3155" t="s">
        <v>13526</v>
      </c>
      <c r="AH3155" t="s">
        <v>38</v>
      </c>
      <c r="AI3155" t="s">
        <v>13540</v>
      </c>
    </row>
    <row r="3156" spans="1:35" x14ac:dyDescent="0.25">
      <c r="A3156" s="1" t="s">
        <v>6401</v>
      </c>
      <c r="B3156" s="1" t="s">
        <v>30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s="1" t="s">
        <v>30</v>
      </c>
      <c r="I3156" s="1" t="s">
        <v>31</v>
      </c>
      <c r="J3156">
        <v>0</v>
      </c>
      <c r="K3156">
        <v>0</v>
      </c>
      <c r="L3156">
        <v>7</v>
      </c>
      <c r="M3156" s="1" t="s">
        <v>32</v>
      </c>
      <c r="N3156">
        <v>0</v>
      </c>
      <c r="O3156" s="1" t="s">
        <v>122</v>
      </c>
      <c r="P3156" s="1" t="s">
        <v>6402</v>
      </c>
      <c r="Q3156" s="1" t="s">
        <v>35</v>
      </c>
      <c r="R3156">
        <v>57</v>
      </c>
      <c r="S3156" s="1" t="s">
        <v>30</v>
      </c>
      <c r="T3156" s="1" t="s">
        <v>30</v>
      </c>
      <c r="U3156" s="1" t="s">
        <v>30</v>
      </c>
      <c r="V3156">
        <v>0</v>
      </c>
      <c r="W3156" s="1" t="s">
        <v>30</v>
      </c>
      <c r="X3156" s="1" t="s">
        <v>36</v>
      </c>
      <c r="Y3156" s="1" t="s">
        <v>37</v>
      </c>
      <c r="Z3156">
        <v>28</v>
      </c>
      <c r="AA3156">
        <v>1945</v>
      </c>
      <c r="AB3156" s="1" t="s">
        <v>13500</v>
      </c>
      <c r="AC3156" s="1" t="s">
        <v>13500</v>
      </c>
      <c r="AD3156" t="s">
        <v>13494</v>
      </c>
      <c r="AE3156" s="1" t="s">
        <v>38</v>
      </c>
      <c r="AF3156" s="1" t="s">
        <v>38</v>
      </c>
      <c r="AG3156" t="s">
        <v>13526</v>
      </c>
      <c r="AH3156" t="s">
        <v>38</v>
      </c>
      <c r="AI3156" t="s">
        <v>13540</v>
      </c>
    </row>
    <row r="3157" spans="1:35" x14ac:dyDescent="0.25">
      <c r="A3157" s="1" t="s">
        <v>6403</v>
      </c>
      <c r="B3157" s="1" t="s">
        <v>30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s="1" t="s">
        <v>32</v>
      </c>
      <c r="I3157" s="1" t="s">
        <v>46</v>
      </c>
      <c r="J3157">
        <v>0</v>
      </c>
      <c r="K3157">
        <v>0</v>
      </c>
      <c r="L3157">
        <v>16</v>
      </c>
      <c r="M3157" s="1" t="s">
        <v>32</v>
      </c>
      <c r="N3157">
        <v>0</v>
      </c>
      <c r="O3157" s="1" t="s">
        <v>111</v>
      </c>
      <c r="P3157" s="1" t="s">
        <v>6404</v>
      </c>
      <c r="Q3157" s="1" t="s">
        <v>35</v>
      </c>
      <c r="R3157">
        <v>28</v>
      </c>
      <c r="S3157" s="1" t="s">
        <v>32</v>
      </c>
      <c r="T3157" s="1" t="s">
        <v>30</v>
      </c>
      <c r="U3157" s="1" t="s">
        <v>30</v>
      </c>
      <c r="V3157">
        <v>0</v>
      </c>
      <c r="W3157" s="1" t="s">
        <v>30</v>
      </c>
      <c r="X3157" s="1" t="s">
        <v>36</v>
      </c>
      <c r="Y3157" s="1" t="s">
        <v>58</v>
      </c>
      <c r="Z3157">
        <v>63</v>
      </c>
      <c r="AA3157">
        <v>2237</v>
      </c>
      <c r="AB3157" s="1" t="s">
        <v>13500</v>
      </c>
      <c r="AC3157" s="1" t="s">
        <v>13500</v>
      </c>
      <c r="AD3157" t="s">
        <v>13495</v>
      </c>
      <c r="AE3157" s="1" t="s">
        <v>38</v>
      </c>
      <c r="AF3157" s="1" t="s">
        <v>38</v>
      </c>
      <c r="AG3157" t="s">
        <v>13526</v>
      </c>
      <c r="AH3157" t="s">
        <v>38</v>
      </c>
      <c r="AI3157" t="s">
        <v>13539</v>
      </c>
    </row>
    <row r="3158" spans="1:35" x14ac:dyDescent="0.25">
      <c r="A3158" s="1" t="s">
        <v>6405</v>
      </c>
      <c r="B3158" s="1" t="s">
        <v>30</v>
      </c>
      <c r="C3158">
        <v>1</v>
      </c>
      <c r="D3158">
        <v>1</v>
      </c>
      <c r="E3158">
        <v>4</v>
      </c>
      <c r="F3158">
        <v>0</v>
      </c>
      <c r="G3158">
        <v>0</v>
      </c>
      <c r="H3158" s="1" t="s">
        <v>30</v>
      </c>
      <c r="I3158" s="1" t="s">
        <v>31</v>
      </c>
      <c r="J3158">
        <v>0</v>
      </c>
      <c r="K3158">
        <v>2</v>
      </c>
      <c r="L3158">
        <v>7</v>
      </c>
      <c r="M3158" s="1" t="s">
        <v>32</v>
      </c>
      <c r="N3158">
        <v>0</v>
      </c>
      <c r="O3158" s="1" t="s">
        <v>375</v>
      </c>
      <c r="P3158" s="1" t="s">
        <v>6406</v>
      </c>
      <c r="Q3158" s="1" t="s">
        <v>42</v>
      </c>
      <c r="R3158">
        <v>60</v>
      </c>
      <c r="S3158" s="1" t="s">
        <v>30</v>
      </c>
      <c r="T3158" s="1" t="s">
        <v>30</v>
      </c>
      <c r="U3158" s="1" t="s">
        <v>30</v>
      </c>
      <c r="V3158">
        <v>0</v>
      </c>
      <c r="W3158" s="1" t="s">
        <v>30</v>
      </c>
      <c r="X3158" s="1" t="s">
        <v>36</v>
      </c>
      <c r="Y3158" s="1" t="s">
        <v>58</v>
      </c>
      <c r="Z3158">
        <v>32</v>
      </c>
      <c r="AA3158">
        <v>32</v>
      </c>
      <c r="AB3158" s="1" t="s">
        <v>13500</v>
      </c>
      <c r="AC3158" s="1" t="s">
        <v>13500</v>
      </c>
      <c r="AD3158" t="s">
        <v>13494</v>
      </c>
      <c r="AE3158" s="1" t="s">
        <v>38</v>
      </c>
      <c r="AF3158" s="1" t="s">
        <v>38</v>
      </c>
      <c r="AG3158" t="s">
        <v>13526</v>
      </c>
      <c r="AH3158" t="s">
        <v>38</v>
      </c>
      <c r="AI3158" t="s">
        <v>13538</v>
      </c>
    </row>
    <row r="3159" spans="1:35" x14ac:dyDescent="0.25">
      <c r="A3159" s="1" t="s">
        <v>6407</v>
      </c>
      <c r="B3159" s="1" t="s">
        <v>30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s="1" t="s">
        <v>30</v>
      </c>
      <c r="I3159" s="1" t="s">
        <v>31</v>
      </c>
      <c r="J3159">
        <v>0</v>
      </c>
      <c r="K3159">
        <v>0</v>
      </c>
      <c r="L3159">
        <v>4</v>
      </c>
      <c r="M3159" s="1" t="s">
        <v>32</v>
      </c>
      <c r="N3159">
        <v>0</v>
      </c>
      <c r="O3159" s="1" t="s">
        <v>49</v>
      </c>
      <c r="P3159" s="1" t="s">
        <v>6408</v>
      </c>
      <c r="Q3159" s="1" t="s">
        <v>42</v>
      </c>
      <c r="R3159">
        <v>44</v>
      </c>
      <c r="S3159" s="1" t="s">
        <v>30</v>
      </c>
      <c r="T3159" s="1" t="s">
        <v>30</v>
      </c>
      <c r="U3159" s="1" t="s">
        <v>30</v>
      </c>
      <c r="V3159">
        <v>0</v>
      </c>
      <c r="W3159" s="1" t="s">
        <v>32</v>
      </c>
      <c r="X3159" s="1" t="s">
        <v>36</v>
      </c>
      <c r="Y3159" s="1" t="s">
        <v>58</v>
      </c>
      <c r="Z3159">
        <v>24</v>
      </c>
      <c r="AA3159">
        <v>505</v>
      </c>
      <c r="AB3159" s="1" t="s">
        <v>13500</v>
      </c>
      <c r="AC3159" s="1" t="s">
        <v>13500</v>
      </c>
      <c r="AD3159" t="s">
        <v>13494</v>
      </c>
      <c r="AE3159" s="1" t="s">
        <v>38</v>
      </c>
      <c r="AF3159" s="1" t="s">
        <v>38</v>
      </c>
      <c r="AG3159" t="s">
        <v>13526</v>
      </c>
      <c r="AH3159" t="s">
        <v>38</v>
      </c>
      <c r="AI3159" t="s">
        <v>13539</v>
      </c>
    </row>
    <row r="3160" spans="1:35" x14ac:dyDescent="0.25">
      <c r="A3160" s="1" t="s">
        <v>6409</v>
      </c>
      <c r="B3160" s="1" t="s">
        <v>30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s="1" t="s">
        <v>30</v>
      </c>
      <c r="I3160" s="1" t="s">
        <v>31</v>
      </c>
      <c r="J3160">
        <v>0</v>
      </c>
      <c r="K3160">
        <v>0</v>
      </c>
      <c r="L3160">
        <v>8</v>
      </c>
      <c r="M3160" s="1" t="s">
        <v>32</v>
      </c>
      <c r="N3160">
        <v>0</v>
      </c>
      <c r="O3160" s="1" t="s">
        <v>114</v>
      </c>
      <c r="P3160" s="1" t="s">
        <v>6410</v>
      </c>
      <c r="Q3160" s="1" t="s">
        <v>42</v>
      </c>
      <c r="R3160">
        <v>37</v>
      </c>
      <c r="S3160" s="1" t="s">
        <v>30</v>
      </c>
      <c r="T3160" s="1" t="s">
        <v>30</v>
      </c>
      <c r="U3160" s="1" t="s">
        <v>30</v>
      </c>
      <c r="V3160">
        <v>0</v>
      </c>
      <c r="W3160" s="1" t="s">
        <v>30</v>
      </c>
      <c r="X3160" s="1" t="s">
        <v>36</v>
      </c>
      <c r="Y3160" s="1" t="s">
        <v>37</v>
      </c>
      <c r="Z3160">
        <v>22</v>
      </c>
      <c r="AA3160">
        <v>241</v>
      </c>
      <c r="AB3160" s="1" t="s">
        <v>13500</v>
      </c>
      <c r="AC3160" s="1" t="s">
        <v>13500</v>
      </c>
      <c r="AD3160" t="s">
        <v>13494</v>
      </c>
      <c r="AE3160" s="1" t="s">
        <v>38</v>
      </c>
      <c r="AF3160" s="1" t="s">
        <v>38</v>
      </c>
      <c r="AG3160" t="s">
        <v>13526</v>
      </c>
      <c r="AH3160" t="s">
        <v>38</v>
      </c>
      <c r="AI3160" t="s">
        <v>13539</v>
      </c>
    </row>
    <row r="3161" spans="1:35" x14ac:dyDescent="0.25">
      <c r="A3161" s="1" t="s">
        <v>6411</v>
      </c>
      <c r="B3161" s="1" t="s">
        <v>30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s="1" t="s">
        <v>30</v>
      </c>
      <c r="I3161" s="1" t="s">
        <v>31</v>
      </c>
      <c r="J3161">
        <v>0</v>
      </c>
      <c r="K3161">
        <v>2</v>
      </c>
      <c r="L3161">
        <v>1</v>
      </c>
      <c r="M3161" s="1" t="s">
        <v>32</v>
      </c>
      <c r="N3161">
        <v>0</v>
      </c>
      <c r="O3161" s="1" t="s">
        <v>272</v>
      </c>
      <c r="P3161" s="1" t="s">
        <v>6412</v>
      </c>
      <c r="Q3161" s="1" t="s">
        <v>35</v>
      </c>
      <c r="R3161">
        <v>67</v>
      </c>
      <c r="S3161" s="1" t="s">
        <v>30</v>
      </c>
      <c r="T3161" s="1" t="s">
        <v>32</v>
      </c>
      <c r="U3161" s="1" t="s">
        <v>30</v>
      </c>
      <c r="V3161">
        <v>0</v>
      </c>
      <c r="W3161" s="1" t="s">
        <v>30</v>
      </c>
      <c r="X3161" s="1" t="s">
        <v>43</v>
      </c>
      <c r="Y3161" s="1" t="s">
        <v>37</v>
      </c>
      <c r="Z3161">
        <v>50</v>
      </c>
      <c r="AA3161">
        <v>2958</v>
      </c>
      <c r="AB3161" s="1" t="s">
        <v>13500</v>
      </c>
      <c r="AC3161" s="1" t="s">
        <v>13500</v>
      </c>
      <c r="AD3161" t="s">
        <v>13496</v>
      </c>
      <c r="AE3161" s="1" t="s">
        <v>38</v>
      </c>
      <c r="AF3161" s="1" t="s">
        <v>38</v>
      </c>
      <c r="AG3161" t="s">
        <v>13527</v>
      </c>
      <c r="AH3161" t="s">
        <v>38</v>
      </c>
      <c r="AI3161" t="s">
        <v>13540</v>
      </c>
    </row>
    <row r="3162" spans="1:35" x14ac:dyDescent="0.25">
      <c r="A3162" s="1" t="s">
        <v>6413</v>
      </c>
      <c r="B3162" s="1" t="s">
        <v>30</v>
      </c>
      <c r="C3162">
        <v>1</v>
      </c>
      <c r="D3162">
        <v>8</v>
      </c>
      <c r="E3162">
        <v>16</v>
      </c>
      <c r="F3162">
        <v>0</v>
      </c>
      <c r="G3162">
        <v>0</v>
      </c>
      <c r="H3162" s="1" t="s">
        <v>30</v>
      </c>
      <c r="I3162" s="1" t="s">
        <v>31</v>
      </c>
      <c r="J3162">
        <v>0</v>
      </c>
      <c r="K3162">
        <v>2</v>
      </c>
      <c r="L3162">
        <v>4</v>
      </c>
      <c r="M3162" s="1" t="s">
        <v>32</v>
      </c>
      <c r="N3162">
        <v>0</v>
      </c>
      <c r="O3162" s="1" t="s">
        <v>375</v>
      </c>
      <c r="P3162" s="1" t="s">
        <v>6414</v>
      </c>
      <c r="Q3162" s="1" t="s">
        <v>35</v>
      </c>
      <c r="R3162">
        <v>64</v>
      </c>
      <c r="S3162" s="1" t="s">
        <v>30</v>
      </c>
      <c r="T3162" s="1" t="s">
        <v>30</v>
      </c>
      <c r="U3162" s="1" t="s">
        <v>30</v>
      </c>
      <c r="V3162">
        <v>0</v>
      </c>
      <c r="W3162" s="1" t="s">
        <v>32</v>
      </c>
      <c r="X3162" s="1" t="s">
        <v>36</v>
      </c>
      <c r="Y3162" s="1" t="s">
        <v>58</v>
      </c>
      <c r="Z3162">
        <v>16</v>
      </c>
      <c r="AA3162">
        <v>16</v>
      </c>
      <c r="AB3162" s="1" t="s">
        <v>13500</v>
      </c>
      <c r="AC3162" s="1" t="s">
        <v>13500</v>
      </c>
      <c r="AD3162" t="s">
        <v>13494</v>
      </c>
      <c r="AE3162" s="1" t="s">
        <v>38</v>
      </c>
      <c r="AF3162" s="1" t="s">
        <v>38</v>
      </c>
      <c r="AG3162" t="s">
        <v>13526</v>
      </c>
      <c r="AH3162" t="s">
        <v>38</v>
      </c>
      <c r="AI3162" t="s">
        <v>13538</v>
      </c>
    </row>
    <row r="3163" spans="1:35" x14ac:dyDescent="0.25">
      <c r="A3163" s="1" t="s">
        <v>6415</v>
      </c>
      <c r="B3163" s="1" t="s">
        <v>30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s="1" t="s">
        <v>30</v>
      </c>
      <c r="I3163" s="1" t="s">
        <v>31</v>
      </c>
      <c r="J3163">
        <v>0</v>
      </c>
      <c r="K3163">
        <v>2</v>
      </c>
      <c r="L3163">
        <v>6</v>
      </c>
      <c r="M3163" s="1" t="s">
        <v>32</v>
      </c>
      <c r="N3163">
        <v>0</v>
      </c>
      <c r="O3163" s="1" t="s">
        <v>91</v>
      </c>
      <c r="P3163" s="1" t="s">
        <v>6416</v>
      </c>
      <c r="Q3163" s="1" t="s">
        <v>42</v>
      </c>
      <c r="R3163">
        <v>57</v>
      </c>
      <c r="S3163" s="1" t="s">
        <v>30</v>
      </c>
      <c r="T3163" s="1" t="s">
        <v>30</v>
      </c>
      <c r="U3163" s="1" t="s">
        <v>30</v>
      </c>
      <c r="V3163">
        <v>0</v>
      </c>
      <c r="W3163" s="1" t="s">
        <v>30</v>
      </c>
      <c r="X3163" s="1" t="s">
        <v>36</v>
      </c>
      <c r="Y3163" s="1" t="s">
        <v>37</v>
      </c>
      <c r="Z3163">
        <v>38</v>
      </c>
      <c r="AA3163">
        <v>619</v>
      </c>
      <c r="AB3163" s="1" t="s">
        <v>13500</v>
      </c>
      <c r="AC3163" s="1" t="s">
        <v>13500</v>
      </c>
      <c r="AD3163" t="s">
        <v>13494</v>
      </c>
      <c r="AE3163" s="1" t="s">
        <v>38</v>
      </c>
      <c r="AF3163" s="1" t="s">
        <v>38</v>
      </c>
      <c r="AG3163" t="s">
        <v>13526</v>
      </c>
      <c r="AH3163" t="s">
        <v>38</v>
      </c>
      <c r="AI3163" t="s">
        <v>13539</v>
      </c>
    </row>
    <row r="3164" spans="1:35" x14ac:dyDescent="0.25">
      <c r="A3164" s="1" t="s">
        <v>6417</v>
      </c>
      <c r="B3164" s="1" t="s">
        <v>30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s="1" t="s">
        <v>30</v>
      </c>
      <c r="I3164" s="1" t="s">
        <v>31</v>
      </c>
      <c r="J3164">
        <v>0</v>
      </c>
      <c r="K3164">
        <v>2</v>
      </c>
      <c r="L3164">
        <v>7</v>
      </c>
      <c r="M3164" s="1" t="s">
        <v>30</v>
      </c>
      <c r="N3164">
        <v>37</v>
      </c>
      <c r="O3164" s="1" t="s">
        <v>156</v>
      </c>
      <c r="P3164" s="1" t="s">
        <v>6418</v>
      </c>
      <c r="Q3164" s="1" t="s">
        <v>35</v>
      </c>
      <c r="R3164">
        <v>54</v>
      </c>
      <c r="S3164" s="1" t="s">
        <v>30</v>
      </c>
      <c r="T3164" s="1" t="s">
        <v>30</v>
      </c>
      <c r="U3164" s="1" t="s">
        <v>30</v>
      </c>
      <c r="V3164">
        <v>0</v>
      </c>
      <c r="W3164" s="1" t="s">
        <v>32</v>
      </c>
      <c r="X3164" s="1" t="s">
        <v>36</v>
      </c>
      <c r="Y3164" s="1" t="s">
        <v>37</v>
      </c>
      <c r="Z3164">
        <v>39</v>
      </c>
      <c r="AA3164">
        <v>1219</v>
      </c>
      <c r="AB3164" s="1" t="s">
        <v>13500</v>
      </c>
      <c r="AC3164" s="1" t="s">
        <v>13500</v>
      </c>
      <c r="AD3164" t="s">
        <v>13494</v>
      </c>
      <c r="AE3164" s="1" t="s">
        <v>38</v>
      </c>
      <c r="AF3164" s="1" t="s">
        <v>38</v>
      </c>
      <c r="AG3164" t="s">
        <v>13526</v>
      </c>
      <c r="AH3164" t="s">
        <v>38</v>
      </c>
      <c r="AI3164" t="s">
        <v>13539</v>
      </c>
    </row>
    <row r="3165" spans="1:35" x14ac:dyDescent="0.25">
      <c r="A3165" s="1" t="s">
        <v>6419</v>
      </c>
      <c r="B3165" s="1" t="s">
        <v>30</v>
      </c>
      <c r="C3165">
        <v>5</v>
      </c>
      <c r="D3165">
        <v>11</v>
      </c>
      <c r="E3165">
        <v>32.4</v>
      </c>
      <c r="F3165">
        <v>0</v>
      </c>
      <c r="G3165">
        <v>0</v>
      </c>
      <c r="H3165" s="1" t="s">
        <v>30</v>
      </c>
      <c r="I3165" s="1" t="s">
        <v>31</v>
      </c>
      <c r="J3165">
        <v>0</v>
      </c>
      <c r="K3165">
        <v>0</v>
      </c>
      <c r="L3165">
        <v>9</v>
      </c>
      <c r="M3165" s="1" t="s">
        <v>32</v>
      </c>
      <c r="N3165">
        <v>0</v>
      </c>
      <c r="O3165" s="1" t="s">
        <v>216</v>
      </c>
      <c r="P3165" s="1" t="s">
        <v>6420</v>
      </c>
      <c r="Q3165" s="1" t="s">
        <v>42</v>
      </c>
      <c r="R3165">
        <v>36</v>
      </c>
      <c r="S3165" s="1" t="s">
        <v>30</v>
      </c>
      <c r="T3165" s="1" t="s">
        <v>30</v>
      </c>
      <c r="U3165" s="1" t="s">
        <v>30</v>
      </c>
      <c r="V3165">
        <v>0</v>
      </c>
      <c r="W3165" s="1" t="s">
        <v>30</v>
      </c>
      <c r="X3165" s="1" t="s">
        <v>36</v>
      </c>
      <c r="Y3165" s="1" t="s">
        <v>37</v>
      </c>
      <c r="Z3165">
        <v>55</v>
      </c>
      <c r="AA3165">
        <v>255</v>
      </c>
      <c r="AB3165" s="1" t="s">
        <v>13500</v>
      </c>
      <c r="AC3165" s="1" t="s">
        <v>13500</v>
      </c>
      <c r="AD3165" t="s">
        <v>13494</v>
      </c>
      <c r="AE3165" s="1" t="s">
        <v>38</v>
      </c>
      <c r="AF3165" s="1" t="s">
        <v>38</v>
      </c>
      <c r="AG3165" t="s">
        <v>13526</v>
      </c>
      <c r="AH3165" t="s">
        <v>38</v>
      </c>
      <c r="AI3165" t="s">
        <v>13538</v>
      </c>
    </row>
    <row r="3166" spans="1:35" x14ac:dyDescent="0.25">
      <c r="A3166" s="1" t="s">
        <v>6421</v>
      </c>
      <c r="B3166" s="1" t="s">
        <v>30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s="1" t="s">
        <v>30</v>
      </c>
      <c r="I3166" s="1" t="s">
        <v>31</v>
      </c>
      <c r="J3166">
        <v>0</v>
      </c>
      <c r="K3166">
        <v>1</v>
      </c>
      <c r="L3166">
        <v>3</v>
      </c>
      <c r="M3166" s="1" t="s">
        <v>32</v>
      </c>
      <c r="N3166">
        <v>0</v>
      </c>
      <c r="O3166" s="1" t="s">
        <v>202</v>
      </c>
      <c r="P3166" s="1" t="s">
        <v>6422</v>
      </c>
      <c r="Q3166" s="1" t="s">
        <v>42</v>
      </c>
      <c r="R3166">
        <v>40</v>
      </c>
      <c r="S3166" s="1" t="s">
        <v>30</v>
      </c>
      <c r="T3166" s="1" t="s">
        <v>30</v>
      </c>
      <c r="U3166" s="1" t="s">
        <v>30</v>
      </c>
      <c r="V3166">
        <v>0</v>
      </c>
      <c r="W3166" s="1" t="s">
        <v>32</v>
      </c>
      <c r="X3166" s="1" t="s">
        <v>57</v>
      </c>
      <c r="Y3166" s="1" t="s">
        <v>37</v>
      </c>
      <c r="Z3166">
        <v>40</v>
      </c>
      <c r="AA3166">
        <v>2594</v>
      </c>
      <c r="AB3166" s="1" t="s">
        <v>13500</v>
      </c>
      <c r="AC3166" s="1" t="s">
        <v>13500</v>
      </c>
      <c r="AD3166" t="s">
        <v>13494</v>
      </c>
      <c r="AE3166" s="1" t="s">
        <v>38</v>
      </c>
      <c r="AF3166" s="1" t="s">
        <v>38</v>
      </c>
      <c r="AG3166" t="s">
        <v>13526</v>
      </c>
      <c r="AH3166" t="s">
        <v>38</v>
      </c>
      <c r="AI3166" t="s">
        <v>13540</v>
      </c>
    </row>
    <row r="3167" spans="1:35" x14ac:dyDescent="0.25">
      <c r="A3167" s="1" t="s">
        <v>6423</v>
      </c>
      <c r="B3167" s="1" t="s">
        <v>30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s="1" t="s">
        <v>30</v>
      </c>
      <c r="I3167" s="1" t="s">
        <v>31</v>
      </c>
      <c r="J3167">
        <v>0</v>
      </c>
      <c r="K3167">
        <v>2</v>
      </c>
      <c r="L3167">
        <v>9</v>
      </c>
      <c r="M3167" s="1" t="s">
        <v>32</v>
      </c>
      <c r="N3167">
        <v>0</v>
      </c>
      <c r="O3167" s="1" t="s">
        <v>125</v>
      </c>
      <c r="P3167" s="1" t="s">
        <v>6424</v>
      </c>
      <c r="Q3167" s="1" t="s">
        <v>42</v>
      </c>
      <c r="R3167">
        <v>43</v>
      </c>
      <c r="S3167" s="1" t="s">
        <v>30</v>
      </c>
      <c r="T3167" s="1" t="s">
        <v>30</v>
      </c>
      <c r="U3167" s="1" t="s">
        <v>30</v>
      </c>
      <c r="V3167">
        <v>0</v>
      </c>
      <c r="W3167" s="1" t="s">
        <v>30</v>
      </c>
      <c r="X3167" s="1" t="s">
        <v>36</v>
      </c>
      <c r="Y3167" s="1" t="s">
        <v>37</v>
      </c>
      <c r="Z3167">
        <v>13</v>
      </c>
      <c r="AA3167">
        <v>370</v>
      </c>
      <c r="AB3167" s="1" t="s">
        <v>13500</v>
      </c>
      <c r="AC3167" s="1" t="s">
        <v>13500</v>
      </c>
      <c r="AD3167" t="s">
        <v>13494</v>
      </c>
      <c r="AE3167" s="1" t="s">
        <v>38</v>
      </c>
      <c r="AF3167" s="1" t="s">
        <v>38</v>
      </c>
      <c r="AG3167" t="s">
        <v>13526</v>
      </c>
      <c r="AH3167" t="s">
        <v>38</v>
      </c>
      <c r="AI3167" t="s">
        <v>13539</v>
      </c>
    </row>
    <row r="3168" spans="1:35" x14ac:dyDescent="0.25">
      <c r="A3168" s="1" t="s">
        <v>6425</v>
      </c>
      <c r="B3168" s="1" t="s">
        <v>30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s="1" t="s">
        <v>30</v>
      </c>
      <c r="I3168" s="1" t="s">
        <v>31</v>
      </c>
      <c r="J3168">
        <v>0</v>
      </c>
      <c r="K3168">
        <v>2</v>
      </c>
      <c r="L3168">
        <v>0</v>
      </c>
      <c r="M3168" s="1" t="s">
        <v>30</v>
      </c>
      <c r="N3168">
        <v>0</v>
      </c>
      <c r="O3168" s="1" t="s">
        <v>240</v>
      </c>
      <c r="P3168" s="1" t="s">
        <v>6426</v>
      </c>
      <c r="Q3168" s="1" t="s">
        <v>42</v>
      </c>
      <c r="R3168">
        <v>58</v>
      </c>
      <c r="S3168" s="1" t="s">
        <v>30</v>
      </c>
      <c r="T3168" s="1" t="s">
        <v>30</v>
      </c>
      <c r="U3168" s="1" t="s">
        <v>30</v>
      </c>
      <c r="V3168">
        <v>0</v>
      </c>
      <c r="W3168" s="1" t="s">
        <v>30</v>
      </c>
      <c r="X3168" s="1" t="s">
        <v>57</v>
      </c>
      <c r="Y3168" s="1" t="s">
        <v>37</v>
      </c>
      <c r="Z3168">
        <v>13</v>
      </c>
      <c r="AA3168">
        <v>731</v>
      </c>
      <c r="AB3168" s="1" t="s">
        <v>13500</v>
      </c>
      <c r="AC3168" s="1" t="s">
        <v>13500</v>
      </c>
      <c r="AD3168" t="s">
        <v>13494</v>
      </c>
      <c r="AE3168" s="1" t="s">
        <v>38</v>
      </c>
      <c r="AF3168" s="1" t="s">
        <v>38</v>
      </c>
      <c r="AG3168" t="s">
        <v>13527</v>
      </c>
      <c r="AH3168" t="s">
        <v>38</v>
      </c>
      <c r="AI3168" t="s">
        <v>13540</v>
      </c>
    </row>
    <row r="3169" spans="1:35" x14ac:dyDescent="0.25">
      <c r="A3169" s="1" t="s">
        <v>6427</v>
      </c>
      <c r="B3169" s="1" t="s">
        <v>30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s="1" t="s">
        <v>32</v>
      </c>
      <c r="I3169" s="1" t="s">
        <v>46</v>
      </c>
      <c r="J3169">
        <v>0</v>
      </c>
      <c r="K3169">
        <v>1</v>
      </c>
      <c r="L3169">
        <v>5</v>
      </c>
      <c r="M3169" s="1" t="s">
        <v>30</v>
      </c>
      <c r="N3169">
        <v>49</v>
      </c>
      <c r="O3169" s="1" t="s">
        <v>33</v>
      </c>
      <c r="P3169" s="1" t="s">
        <v>6428</v>
      </c>
      <c r="Q3169" s="1" t="s">
        <v>35</v>
      </c>
      <c r="R3169">
        <v>40</v>
      </c>
      <c r="S3169" s="1" t="s">
        <v>30</v>
      </c>
      <c r="T3169" s="1" t="s">
        <v>30</v>
      </c>
      <c r="U3169" s="1" t="s">
        <v>30</v>
      </c>
      <c r="V3169">
        <v>0</v>
      </c>
      <c r="W3169" s="1" t="s">
        <v>30</v>
      </c>
      <c r="X3169" s="1" t="s">
        <v>36</v>
      </c>
      <c r="Y3169" s="1" t="s">
        <v>58</v>
      </c>
      <c r="Z3169">
        <v>51</v>
      </c>
      <c r="AA3169">
        <v>2321</v>
      </c>
      <c r="AB3169" s="1" t="s">
        <v>13500</v>
      </c>
      <c r="AC3169" s="1" t="s">
        <v>13500</v>
      </c>
      <c r="AD3169" t="s">
        <v>13494</v>
      </c>
      <c r="AE3169" s="1" t="s">
        <v>38</v>
      </c>
      <c r="AF3169" s="1" t="s">
        <v>38</v>
      </c>
      <c r="AG3169" t="s">
        <v>13526</v>
      </c>
      <c r="AH3169" t="s">
        <v>38</v>
      </c>
      <c r="AI3169" t="s">
        <v>13540</v>
      </c>
    </row>
    <row r="3170" spans="1:35" x14ac:dyDescent="0.25">
      <c r="A3170" s="1" t="s">
        <v>6429</v>
      </c>
      <c r="B3170" s="1" t="s">
        <v>30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s="1" t="s">
        <v>30</v>
      </c>
      <c r="I3170" s="1" t="s">
        <v>31</v>
      </c>
      <c r="J3170">
        <v>0</v>
      </c>
      <c r="K3170">
        <v>1</v>
      </c>
      <c r="L3170">
        <v>0</v>
      </c>
      <c r="M3170" s="1" t="s">
        <v>30</v>
      </c>
      <c r="N3170">
        <v>0</v>
      </c>
      <c r="O3170" s="1" t="s">
        <v>436</v>
      </c>
      <c r="P3170" s="1" t="s">
        <v>6430</v>
      </c>
      <c r="Q3170" s="1" t="s">
        <v>42</v>
      </c>
      <c r="R3170">
        <v>60</v>
      </c>
      <c r="S3170" s="1" t="s">
        <v>30</v>
      </c>
      <c r="T3170" s="1" t="s">
        <v>30</v>
      </c>
      <c r="U3170" s="1" t="s">
        <v>30</v>
      </c>
      <c r="V3170">
        <v>0</v>
      </c>
      <c r="W3170" s="1" t="s">
        <v>30</v>
      </c>
      <c r="X3170" s="1" t="s">
        <v>57</v>
      </c>
      <c r="Y3170" s="1" t="s">
        <v>37</v>
      </c>
      <c r="Z3170">
        <v>11</v>
      </c>
      <c r="AA3170">
        <v>559</v>
      </c>
      <c r="AB3170" s="1" t="s">
        <v>13500</v>
      </c>
      <c r="AC3170" s="1" t="s">
        <v>13500</v>
      </c>
      <c r="AD3170" t="s">
        <v>13494</v>
      </c>
      <c r="AE3170" s="1" t="s">
        <v>38</v>
      </c>
      <c r="AF3170" s="1" t="s">
        <v>38</v>
      </c>
      <c r="AG3170" t="s">
        <v>13527</v>
      </c>
      <c r="AH3170" t="s">
        <v>38</v>
      </c>
      <c r="AI3170" t="s">
        <v>13540</v>
      </c>
    </row>
    <row r="3171" spans="1:35" x14ac:dyDescent="0.25">
      <c r="A3171" s="1" t="s">
        <v>6431</v>
      </c>
      <c r="B3171" s="1" t="s">
        <v>30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s="1" t="s">
        <v>30</v>
      </c>
      <c r="I3171" s="1" t="s">
        <v>31</v>
      </c>
      <c r="J3171">
        <v>0</v>
      </c>
      <c r="K3171">
        <v>0</v>
      </c>
      <c r="L3171">
        <v>11</v>
      </c>
      <c r="M3171" s="1" t="s">
        <v>32</v>
      </c>
      <c r="N3171">
        <v>0</v>
      </c>
      <c r="O3171" s="1" t="s">
        <v>80</v>
      </c>
      <c r="P3171" s="1" t="s">
        <v>6432</v>
      </c>
      <c r="Q3171" s="1" t="s">
        <v>35</v>
      </c>
      <c r="R3171">
        <v>48</v>
      </c>
      <c r="S3171" s="1" t="s">
        <v>30</v>
      </c>
      <c r="T3171" s="1" t="s">
        <v>30</v>
      </c>
      <c r="U3171" s="1" t="s">
        <v>30</v>
      </c>
      <c r="V3171">
        <v>0</v>
      </c>
      <c r="W3171" s="1" t="s">
        <v>30</v>
      </c>
      <c r="X3171" s="1" t="s">
        <v>43</v>
      </c>
      <c r="Y3171" s="1" t="s">
        <v>58</v>
      </c>
      <c r="Z3171">
        <v>32</v>
      </c>
      <c r="AA3171">
        <v>552</v>
      </c>
      <c r="AB3171" s="1" t="s">
        <v>13500</v>
      </c>
      <c r="AC3171" s="1" t="s">
        <v>13500</v>
      </c>
      <c r="AD3171" t="s">
        <v>13494</v>
      </c>
      <c r="AE3171" s="1" t="s">
        <v>38</v>
      </c>
      <c r="AF3171" s="1" t="s">
        <v>38</v>
      </c>
      <c r="AG3171" t="s">
        <v>13526</v>
      </c>
      <c r="AH3171" t="s">
        <v>38</v>
      </c>
      <c r="AI3171" t="s">
        <v>13539</v>
      </c>
    </row>
    <row r="3172" spans="1:35" x14ac:dyDescent="0.25">
      <c r="A3172" s="1" t="s">
        <v>6433</v>
      </c>
      <c r="B3172" s="1" t="s">
        <v>30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s="1" t="s">
        <v>30</v>
      </c>
      <c r="I3172" s="1" t="s">
        <v>31</v>
      </c>
      <c r="J3172">
        <v>0</v>
      </c>
      <c r="K3172">
        <v>1</v>
      </c>
      <c r="L3172">
        <v>0</v>
      </c>
      <c r="M3172" s="1" t="s">
        <v>30</v>
      </c>
      <c r="N3172">
        <v>0</v>
      </c>
      <c r="O3172" s="1" t="s">
        <v>153</v>
      </c>
      <c r="P3172" s="1" t="s">
        <v>6434</v>
      </c>
      <c r="Q3172" s="1" t="s">
        <v>42</v>
      </c>
      <c r="R3172">
        <v>53</v>
      </c>
      <c r="S3172" s="1" t="s">
        <v>30</v>
      </c>
      <c r="T3172" s="1" t="s">
        <v>30</v>
      </c>
      <c r="U3172" s="1" t="s">
        <v>30</v>
      </c>
      <c r="V3172">
        <v>0</v>
      </c>
      <c r="W3172" s="1" t="s">
        <v>30</v>
      </c>
      <c r="X3172" s="1" t="s">
        <v>43</v>
      </c>
      <c r="Y3172" s="1" t="s">
        <v>58</v>
      </c>
      <c r="Z3172">
        <v>8</v>
      </c>
      <c r="AA3172">
        <v>126</v>
      </c>
      <c r="AB3172" s="1" t="s">
        <v>13500</v>
      </c>
      <c r="AC3172" s="1" t="s">
        <v>13500</v>
      </c>
      <c r="AD3172" t="s">
        <v>13494</v>
      </c>
      <c r="AE3172" s="1" t="s">
        <v>38</v>
      </c>
      <c r="AF3172" s="1" t="s">
        <v>38</v>
      </c>
      <c r="AG3172" t="s">
        <v>13527</v>
      </c>
      <c r="AH3172" t="s">
        <v>38</v>
      </c>
      <c r="AI3172" t="s">
        <v>13539</v>
      </c>
    </row>
    <row r="3173" spans="1:35" x14ac:dyDescent="0.25">
      <c r="A3173" s="1" t="s">
        <v>6435</v>
      </c>
      <c r="B3173" s="1" t="s">
        <v>30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s="1" t="s">
        <v>30</v>
      </c>
      <c r="I3173" s="1" t="s">
        <v>31</v>
      </c>
      <c r="J3173">
        <v>0</v>
      </c>
      <c r="K3173">
        <v>2</v>
      </c>
      <c r="L3173">
        <v>6</v>
      </c>
      <c r="M3173" s="1" t="s">
        <v>32</v>
      </c>
      <c r="N3173">
        <v>0</v>
      </c>
      <c r="O3173" s="1" t="s">
        <v>130</v>
      </c>
      <c r="P3173" s="1" t="s">
        <v>6436</v>
      </c>
      <c r="Q3173" s="1" t="s">
        <v>35</v>
      </c>
      <c r="R3173">
        <v>49</v>
      </c>
      <c r="S3173" s="1" t="s">
        <v>30</v>
      </c>
      <c r="T3173" s="1" t="s">
        <v>30</v>
      </c>
      <c r="U3173" s="1" t="s">
        <v>30</v>
      </c>
      <c r="V3173">
        <v>0</v>
      </c>
      <c r="W3173" s="1" t="s">
        <v>30</v>
      </c>
      <c r="X3173" s="1" t="s">
        <v>36</v>
      </c>
      <c r="Y3173" s="1" t="s">
        <v>37</v>
      </c>
      <c r="Z3173">
        <v>28</v>
      </c>
      <c r="AA3173">
        <v>605</v>
      </c>
      <c r="AB3173" s="1" t="s">
        <v>13500</v>
      </c>
      <c r="AC3173" s="1" t="s">
        <v>13500</v>
      </c>
      <c r="AD3173" t="s">
        <v>13494</v>
      </c>
      <c r="AE3173" s="1" t="s">
        <v>38</v>
      </c>
      <c r="AF3173" s="1" t="s">
        <v>38</v>
      </c>
      <c r="AG3173" t="s">
        <v>13526</v>
      </c>
      <c r="AH3173" t="s">
        <v>38</v>
      </c>
      <c r="AI3173" t="s">
        <v>13539</v>
      </c>
    </row>
    <row r="3174" spans="1:35" x14ac:dyDescent="0.25">
      <c r="A3174" s="1" t="s">
        <v>6437</v>
      </c>
      <c r="B3174" s="1" t="s">
        <v>30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s="1" t="s">
        <v>30</v>
      </c>
      <c r="I3174" s="1" t="s">
        <v>31</v>
      </c>
      <c r="J3174">
        <v>0</v>
      </c>
      <c r="K3174">
        <v>1</v>
      </c>
      <c r="L3174">
        <v>14</v>
      </c>
      <c r="M3174" s="1" t="s">
        <v>32</v>
      </c>
      <c r="N3174">
        <v>0</v>
      </c>
      <c r="O3174" s="1" t="s">
        <v>65</v>
      </c>
      <c r="P3174" s="1" t="s">
        <v>6438</v>
      </c>
      <c r="Q3174" s="1" t="s">
        <v>35</v>
      </c>
      <c r="R3174">
        <v>27</v>
      </c>
      <c r="S3174" s="1" t="s">
        <v>32</v>
      </c>
      <c r="T3174" s="1" t="s">
        <v>30</v>
      </c>
      <c r="U3174" s="1" t="s">
        <v>30</v>
      </c>
      <c r="V3174">
        <v>0</v>
      </c>
      <c r="W3174" s="1" t="s">
        <v>32</v>
      </c>
      <c r="X3174" s="1" t="s">
        <v>43</v>
      </c>
      <c r="Y3174" s="1" t="s">
        <v>37</v>
      </c>
      <c r="Z3174">
        <v>34</v>
      </c>
      <c r="AA3174">
        <v>1997</v>
      </c>
      <c r="AB3174" s="1" t="s">
        <v>13500</v>
      </c>
      <c r="AC3174" s="1" t="s">
        <v>13500</v>
      </c>
      <c r="AD3174" t="s">
        <v>13495</v>
      </c>
      <c r="AE3174" s="1" t="s">
        <v>38</v>
      </c>
      <c r="AF3174" s="1" t="s">
        <v>38</v>
      </c>
      <c r="AG3174" t="s">
        <v>13526</v>
      </c>
      <c r="AH3174" t="s">
        <v>38</v>
      </c>
      <c r="AI3174" t="s">
        <v>13540</v>
      </c>
    </row>
    <row r="3175" spans="1:35" x14ac:dyDescent="0.25">
      <c r="A3175" s="1" t="s">
        <v>6439</v>
      </c>
      <c r="B3175" s="1" t="s">
        <v>30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s="1" t="s">
        <v>30</v>
      </c>
      <c r="I3175" s="1" t="s">
        <v>31</v>
      </c>
      <c r="J3175">
        <v>0</v>
      </c>
      <c r="K3175">
        <v>1</v>
      </c>
      <c r="L3175">
        <v>5</v>
      </c>
      <c r="M3175" s="1" t="s">
        <v>30</v>
      </c>
      <c r="N3175">
        <v>88</v>
      </c>
      <c r="O3175" s="1" t="s">
        <v>100</v>
      </c>
      <c r="P3175" s="1" t="s">
        <v>6440</v>
      </c>
      <c r="Q3175" s="1" t="s">
        <v>42</v>
      </c>
      <c r="R3175">
        <v>77</v>
      </c>
      <c r="S3175" s="1" t="s">
        <v>30</v>
      </c>
      <c r="T3175" s="1" t="s">
        <v>32</v>
      </c>
      <c r="U3175" s="1" t="s">
        <v>30</v>
      </c>
      <c r="V3175">
        <v>0</v>
      </c>
      <c r="W3175" s="1" t="s">
        <v>30</v>
      </c>
      <c r="X3175" s="1" t="s">
        <v>36</v>
      </c>
      <c r="Y3175" s="1" t="s">
        <v>58</v>
      </c>
      <c r="Z3175">
        <v>29</v>
      </c>
      <c r="AA3175">
        <v>300</v>
      </c>
      <c r="AB3175" s="1" t="s">
        <v>13500</v>
      </c>
      <c r="AC3175" s="1" t="s">
        <v>13500</v>
      </c>
      <c r="AD3175" t="s">
        <v>13496</v>
      </c>
      <c r="AE3175" s="1" t="s">
        <v>38</v>
      </c>
      <c r="AF3175" s="1" t="s">
        <v>38</v>
      </c>
      <c r="AG3175" t="s">
        <v>13526</v>
      </c>
      <c r="AH3175" t="s">
        <v>38</v>
      </c>
      <c r="AI3175" t="s">
        <v>13539</v>
      </c>
    </row>
    <row r="3176" spans="1:35" x14ac:dyDescent="0.25">
      <c r="A3176" s="1" t="s">
        <v>6441</v>
      </c>
      <c r="B3176" s="1" t="s">
        <v>30</v>
      </c>
      <c r="C3176">
        <v>2</v>
      </c>
      <c r="D3176">
        <v>5</v>
      </c>
      <c r="E3176">
        <v>14.2</v>
      </c>
      <c r="F3176">
        <v>0</v>
      </c>
      <c r="G3176">
        <v>0</v>
      </c>
      <c r="H3176" s="1" t="s">
        <v>30</v>
      </c>
      <c r="I3176" s="1" t="s">
        <v>31</v>
      </c>
      <c r="J3176">
        <v>0</v>
      </c>
      <c r="K3176">
        <v>0</v>
      </c>
      <c r="L3176">
        <v>4</v>
      </c>
      <c r="M3176" s="1" t="s">
        <v>32</v>
      </c>
      <c r="N3176">
        <v>0</v>
      </c>
      <c r="O3176" s="1" t="s">
        <v>171</v>
      </c>
      <c r="P3176" s="1" t="s">
        <v>6442</v>
      </c>
      <c r="Q3176" s="1" t="s">
        <v>42</v>
      </c>
      <c r="R3176">
        <v>52</v>
      </c>
      <c r="S3176" s="1" t="s">
        <v>30</v>
      </c>
      <c r="T3176" s="1" t="s">
        <v>30</v>
      </c>
      <c r="U3176" s="1" t="s">
        <v>30</v>
      </c>
      <c r="V3176">
        <v>0</v>
      </c>
      <c r="W3176" s="1" t="s">
        <v>30</v>
      </c>
      <c r="X3176" s="1" t="s">
        <v>36</v>
      </c>
      <c r="Y3176" s="1" t="s">
        <v>37</v>
      </c>
      <c r="Z3176">
        <v>30</v>
      </c>
      <c r="AA3176">
        <v>61</v>
      </c>
      <c r="AB3176" s="1" t="s">
        <v>13500</v>
      </c>
      <c r="AC3176" s="1" t="s">
        <v>13500</v>
      </c>
      <c r="AD3176" t="s">
        <v>13494</v>
      </c>
      <c r="AE3176" s="1" t="s">
        <v>38</v>
      </c>
      <c r="AF3176" s="1" t="s">
        <v>38</v>
      </c>
      <c r="AG3176" t="s">
        <v>13526</v>
      </c>
      <c r="AH3176" t="s">
        <v>38</v>
      </c>
      <c r="AI3176" t="s">
        <v>13538</v>
      </c>
    </row>
    <row r="3177" spans="1:35" x14ac:dyDescent="0.25">
      <c r="A3177" s="1" t="s">
        <v>6443</v>
      </c>
      <c r="B3177" s="1" t="s">
        <v>30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s="1" t="s">
        <v>30</v>
      </c>
      <c r="I3177" s="1" t="s">
        <v>31</v>
      </c>
      <c r="J3177">
        <v>0</v>
      </c>
      <c r="K3177">
        <v>0</v>
      </c>
      <c r="L3177">
        <v>0</v>
      </c>
      <c r="M3177" s="1" t="s">
        <v>30</v>
      </c>
      <c r="N3177">
        <v>0</v>
      </c>
      <c r="O3177" s="1" t="s">
        <v>135</v>
      </c>
      <c r="P3177" s="1" t="s">
        <v>6444</v>
      </c>
      <c r="Q3177" s="1" t="s">
        <v>42</v>
      </c>
      <c r="R3177">
        <v>29</v>
      </c>
      <c r="S3177" s="1" t="s">
        <v>32</v>
      </c>
      <c r="T3177" s="1" t="s">
        <v>30</v>
      </c>
      <c r="U3177" s="1" t="s">
        <v>30</v>
      </c>
      <c r="V3177">
        <v>0</v>
      </c>
      <c r="W3177" s="1" t="s">
        <v>30</v>
      </c>
      <c r="X3177" s="1" t="s">
        <v>57</v>
      </c>
      <c r="Y3177" s="1" t="s">
        <v>37</v>
      </c>
      <c r="Z3177">
        <v>10</v>
      </c>
      <c r="AA3177">
        <v>645</v>
      </c>
      <c r="AB3177" s="1" t="s">
        <v>13500</v>
      </c>
      <c r="AC3177" s="1" t="s">
        <v>13500</v>
      </c>
      <c r="AD3177" t="s">
        <v>13495</v>
      </c>
      <c r="AE3177" s="1" t="s">
        <v>38</v>
      </c>
      <c r="AF3177" s="1" t="s">
        <v>38</v>
      </c>
      <c r="AG3177" t="s">
        <v>13527</v>
      </c>
      <c r="AH3177" t="s">
        <v>38</v>
      </c>
      <c r="AI3177" t="s">
        <v>13540</v>
      </c>
    </row>
    <row r="3178" spans="1:35" x14ac:dyDescent="0.25">
      <c r="A3178" s="1" t="s">
        <v>6445</v>
      </c>
      <c r="B3178" s="1" t="s">
        <v>30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s="1" t="s">
        <v>32</v>
      </c>
      <c r="I3178" s="1" t="s">
        <v>46</v>
      </c>
      <c r="J3178">
        <v>0</v>
      </c>
      <c r="K3178">
        <v>0</v>
      </c>
      <c r="L3178">
        <v>8</v>
      </c>
      <c r="M3178" s="1" t="s">
        <v>30</v>
      </c>
      <c r="N3178">
        <v>34</v>
      </c>
      <c r="O3178" s="1" t="s">
        <v>176</v>
      </c>
      <c r="P3178" s="1" t="s">
        <v>6446</v>
      </c>
      <c r="Q3178" s="1" t="s">
        <v>35</v>
      </c>
      <c r="R3178">
        <v>25</v>
      </c>
      <c r="S3178" s="1" t="s">
        <v>32</v>
      </c>
      <c r="T3178" s="1" t="s">
        <v>30</v>
      </c>
      <c r="U3178" s="1" t="s">
        <v>30</v>
      </c>
      <c r="V3178">
        <v>0</v>
      </c>
      <c r="W3178" s="1" t="s">
        <v>30</v>
      </c>
      <c r="X3178" s="1" t="s">
        <v>36</v>
      </c>
      <c r="Y3178" s="1" t="s">
        <v>37</v>
      </c>
      <c r="Z3178">
        <v>44</v>
      </c>
      <c r="AA3178">
        <v>269</v>
      </c>
      <c r="AB3178" s="1" t="s">
        <v>13500</v>
      </c>
      <c r="AC3178" s="1" t="s">
        <v>13500</v>
      </c>
      <c r="AD3178" t="s">
        <v>13495</v>
      </c>
      <c r="AE3178" s="1" t="s">
        <v>38</v>
      </c>
      <c r="AF3178" s="1" t="s">
        <v>38</v>
      </c>
      <c r="AG3178" t="s">
        <v>13526</v>
      </c>
      <c r="AH3178" t="s">
        <v>38</v>
      </c>
      <c r="AI3178" t="s">
        <v>13538</v>
      </c>
    </row>
    <row r="3179" spans="1:35" x14ac:dyDescent="0.25">
      <c r="A3179" s="1" t="s">
        <v>6447</v>
      </c>
      <c r="B3179" s="1" t="s">
        <v>30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s="1" t="s">
        <v>32</v>
      </c>
      <c r="I3179" s="1" t="s">
        <v>46</v>
      </c>
      <c r="J3179">
        <v>0</v>
      </c>
      <c r="K3179">
        <v>1</v>
      </c>
      <c r="L3179">
        <v>0</v>
      </c>
      <c r="M3179" s="1" t="s">
        <v>30</v>
      </c>
      <c r="N3179">
        <v>0</v>
      </c>
      <c r="O3179" s="1" t="s">
        <v>269</v>
      </c>
      <c r="P3179" s="1" t="s">
        <v>6448</v>
      </c>
      <c r="Q3179" s="1" t="s">
        <v>42</v>
      </c>
      <c r="R3179">
        <v>43</v>
      </c>
      <c r="S3179" s="1" t="s">
        <v>30</v>
      </c>
      <c r="T3179" s="1" t="s">
        <v>30</v>
      </c>
      <c r="U3179" s="1" t="s">
        <v>30</v>
      </c>
      <c r="V3179">
        <v>0</v>
      </c>
      <c r="W3179" s="1" t="s">
        <v>30</v>
      </c>
      <c r="X3179" s="1" t="s">
        <v>57</v>
      </c>
      <c r="Y3179" s="1" t="s">
        <v>58</v>
      </c>
      <c r="Z3179">
        <v>10</v>
      </c>
      <c r="AA3179">
        <v>493</v>
      </c>
      <c r="AB3179" s="1" t="s">
        <v>13500</v>
      </c>
      <c r="AC3179" s="1" t="s">
        <v>13500</v>
      </c>
      <c r="AD3179" t="s">
        <v>13494</v>
      </c>
      <c r="AE3179" s="1" t="s">
        <v>38</v>
      </c>
      <c r="AF3179" s="1" t="s">
        <v>38</v>
      </c>
      <c r="AG3179" t="s">
        <v>13527</v>
      </c>
      <c r="AH3179" t="s">
        <v>38</v>
      </c>
      <c r="AI3179" t="s">
        <v>13540</v>
      </c>
    </row>
    <row r="3180" spans="1:35" x14ac:dyDescent="0.25">
      <c r="A3180" s="1" t="s">
        <v>6449</v>
      </c>
      <c r="B3180" s="1" t="s">
        <v>30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s="1" t="s">
        <v>32</v>
      </c>
      <c r="I3180" s="1" t="s">
        <v>46</v>
      </c>
      <c r="J3180">
        <v>0</v>
      </c>
      <c r="K3180">
        <v>1</v>
      </c>
      <c r="L3180">
        <v>8</v>
      </c>
      <c r="M3180" s="1" t="s">
        <v>32</v>
      </c>
      <c r="N3180">
        <v>0</v>
      </c>
      <c r="O3180" s="1" t="s">
        <v>55</v>
      </c>
      <c r="P3180" s="1" t="s">
        <v>6450</v>
      </c>
      <c r="Q3180" s="1" t="s">
        <v>42</v>
      </c>
      <c r="R3180">
        <v>45</v>
      </c>
      <c r="S3180" s="1" t="s">
        <v>30</v>
      </c>
      <c r="T3180" s="1" t="s">
        <v>30</v>
      </c>
      <c r="U3180" s="1" t="s">
        <v>30</v>
      </c>
      <c r="V3180">
        <v>0</v>
      </c>
      <c r="W3180" s="1" t="s">
        <v>32</v>
      </c>
      <c r="X3180" s="1" t="s">
        <v>57</v>
      </c>
      <c r="Y3180" s="1" t="s">
        <v>37</v>
      </c>
      <c r="Z3180">
        <v>38</v>
      </c>
      <c r="AA3180">
        <v>1391</v>
      </c>
      <c r="AB3180" s="1" t="s">
        <v>13500</v>
      </c>
      <c r="AC3180" s="1" t="s">
        <v>13500</v>
      </c>
      <c r="AD3180" t="s">
        <v>13494</v>
      </c>
      <c r="AE3180" s="1" t="s">
        <v>38</v>
      </c>
      <c r="AF3180" s="1" t="s">
        <v>38</v>
      </c>
      <c r="AG3180" t="s">
        <v>13526</v>
      </c>
      <c r="AH3180" t="s">
        <v>38</v>
      </c>
      <c r="AI3180" t="s">
        <v>13539</v>
      </c>
    </row>
    <row r="3181" spans="1:35" x14ac:dyDescent="0.25">
      <c r="A3181" s="1" t="s">
        <v>6451</v>
      </c>
      <c r="B3181" s="1" t="s">
        <v>30</v>
      </c>
      <c r="C3181">
        <v>1</v>
      </c>
      <c r="D3181">
        <v>5</v>
      </c>
      <c r="E3181">
        <v>12</v>
      </c>
      <c r="F3181">
        <v>0</v>
      </c>
      <c r="G3181">
        <v>0</v>
      </c>
      <c r="H3181" s="1" t="s">
        <v>30</v>
      </c>
      <c r="I3181" s="1" t="s">
        <v>31</v>
      </c>
      <c r="J3181">
        <v>0</v>
      </c>
      <c r="K3181">
        <v>0</v>
      </c>
      <c r="L3181">
        <v>3</v>
      </c>
      <c r="M3181" s="1" t="s">
        <v>32</v>
      </c>
      <c r="N3181">
        <v>0</v>
      </c>
      <c r="O3181" s="1" t="s">
        <v>83</v>
      </c>
      <c r="P3181" s="1" t="s">
        <v>6452</v>
      </c>
      <c r="Q3181" s="1" t="s">
        <v>35</v>
      </c>
      <c r="R3181">
        <v>40</v>
      </c>
      <c r="S3181" s="1" t="s">
        <v>30</v>
      </c>
      <c r="T3181" s="1" t="s">
        <v>30</v>
      </c>
      <c r="U3181" s="1" t="s">
        <v>30</v>
      </c>
      <c r="V3181">
        <v>0</v>
      </c>
      <c r="W3181" s="1" t="s">
        <v>30</v>
      </c>
      <c r="X3181" s="1" t="s">
        <v>36</v>
      </c>
      <c r="Y3181" s="1" t="s">
        <v>58</v>
      </c>
      <c r="Z3181">
        <v>15</v>
      </c>
      <c r="AA3181">
        <v>15</v>
      </c>
      <c r="AB3181" s="1" t="s">
        <v>13500</v>
      </c>
      <c r="AC3181" s="1" t="s">
        <v>13500</v>
      </c>
      <c r="AD3181" t="s">
        <v>13494</v>
      </c>
      <c r="AE3181" s="1" t="s">
        <v>38</v>
      </c>
      <c r="AF3181" s="1" t="s">
        <v>38</v>
      </c>
      <c r="AG3181" t="s">
        <v>13526</v>
      </c>
      <c r="AH3181" t="s">
        <v>38</v>
      </c>
      <c r="AI3181" t="s">
        <v>13538</v>
      </c>
    </row>
    <row r="3182" spans="1:35" x14ac:dyDescent="0.25">
      <c r="A3182" s="1" t="s">
        <v>6453</v>
      </c>
      <c r="B3182" s="1" t="s">
        <v>30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s="1" t="s">
        <v>30</v>
      </c>
      <c r="I3182" s="1" t="s">
        <v>31</v>
      </c>
      <c r="J3182">
        <v>0</v>
      </c>
      <c r="K3182">
        <v>1</v>
      </c>
      <c r="L3182">
        <v>8</v>
      </c>
      <c r="M3182" s="1" t="s">
        <v>32</v>
      </c>
      <c r="N3182">
        <v>0</v>
      </c>
      <c r="O3182" s="1" t="s">
        <v>130</v>
      </c>
      <c r="P3182" s="1" t="s">
        <v>6454</v>
      </c>
      <c r="Q3182" s="1" t="s">
        <v>35</v>
      </c>
      <c r="R3182">
        <v>37</v>
      </c>
      <c r="S3182" s="1" t="s">
        <v>30</v>
      </c>
      <c r="T3182" s="1" t="s">
        <v>30</v>
      </c>
      <c r="U3182" s="1" t="s">
        <v>30</v>
      </c>
      <c r="V3182">
        <v>0</v>
      </c>
      <c r="W3182" s="1" t="s">
        <v>32</v>
      </c>
      <c r="X3182" s="1" t="s">
        <v>57</v>
      </c>
      <c r="Y3182" s="1" t="s">
        <v>58</v>
      </c>
      <c r="Z3182">
        <v>48</v>
      </c>
      <c r="AA3182">
        <v>3385</v>
      </c>
      <c r="AB3182" s="1" t="s">
        <v>13500</v>
      </c>
      <c r="AC3182" s="1" t="s">
        <v>13500</v>
      </c>
      <c r="AD3182" t="s">
        <v>13494</v>
      </c>
      <c r="AE3182" s="1" t="s">
        <v>38</v>
      </c>
      <c r="AF3182" s="1" t="s">
        <v>38</v>
      </c>
      <c r="AG3182" t="s">
        <v>13526</v>
      </c>
      <c r="AH3182" t="s">
        <v>38</v>
      </c>
      <c r="AI3182" t="s">
        <v>13540</v>
      </c>
    </row>
    <row r="3183" spans="1:35" x14ac:dyDescent="0.25">
      <c r="A3183" s="1" t="s">
        <v>6455</v>
      </c>
      <c r="B3183" s="1" t="s">
        <v>30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s="1" t="s">
        <v>32</v>
      </c>
      <c r="I3183" s="1" t="s">
        <v>46</v>
      </c>
      <c r="J3183">
        <v>0</v>
      </c>
      <c r="K3183">
        <v>0</v>
      </c>
      <c r="L3183">
        <v>7</v>
      </c>
      <c r="M3183" s="1" t="s">
        <v>30</v>
      </c>
      <c r="N3183">
        <v>3</v>
      </c>
      <c r="O3183" s="1" t="s">
        <v>219</v>
      </c>
      <c r="P3183" s="1" t="s">
        <v>6456</v>
      </c>
      <c r="Q3183" s="1" t="s">
        <v>42</v>
      </c>
      <c r="R3183">
        <v>69</v>
      </c>
      <c r="S3183" s="1" t="s">
        <v>30</v>
      </c>
      <c r="T3183" s="1" t="s">
        <v>32</v>
      </c>
      <c r="U3183" s="1" t="s">
        <v>30</v>
      </c>
      <c r="V3183">
        <v>0</v>
      </c>
      <c r="W3183" s="1" t="s">
        <v>30</v>
      </c>
      <c r="X3183" s="1" t="s">
        <v>43</v>
      </c>
      <c r="Y3183" s="1" t="s">
        <v>37</v>
      </c>
      <c r="Z3183">
        <v>47</v>
      </c>
      <c r="AA3183">
        <v>2857</v>
      </c>
      <c r="AB3183" s="1" t="s">
        <v>13500</v>
      </c>
      <c r="AC3183" s="1" t="s">
        <v>13500</v>
      </c>
      <c r="AD3183" t="s">
        <v>13496</v>
      </c>
      <c r="AE3183" s="1" t="s">
        <v>38</v>
      </c>
      <c r="AF3183" s="1" t="s">
        <v>38</v>
      </c>
      <c r="AG3183" t="s">
        <v>13526</v>
      </c>
      <c r="AH3183" t="s">
        <v>38</v>
      </c>
      <c r="AI3183" t="s">
        <v>13540</v>
      </c>
    </row>
    <row r="3184" spans="1:35" x14ac:dyDescent="0.25">
      <c r="A3184" s="1" t="s">
        <v>6457</v>
      </c>
      <c r="B3184" s="1" t="s">
        <v>30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s="1" t="s">
        <v>30</v>
      </c>
      <c r="I3184" s="1" t="s">
        <v>31</v>
      </c>
      <c r="J3184">
        <v>0</v>
      </c>
      <c r="K3184">
        <v>1</v>
      </c>
      <c r="L3184">
        <v>12</v>
      </c>
      <c r="M3184" s="1" t="s">
        <v>32</v>
      </c>
      <c r="N3184">
        <v>0</v>
      </c>
      <c r="O3184" s="1" t="s">
        <v>119</v>
      </c>
      <c r="P3184" s="1" t="s">
        <v>6458</v>
      </c>
      <c r="Q3184" s="1" t="s">
        <v>35</v>
      </c>
      <c r="R3184">
        <v>76</v>
      </c>
      <c r="S3184" s="1" t="s">
        <v>30</v>
      </c>
      <c r="T3184" s="1" t="s">
        <v>32</v>
      </c>
      <c r="U3184" s="1" t="s">
        <v>30</v>
      </c>
      <c r="V3184">
        <v>0</v>
      </c>
      <c r="W3184" s="1" t="s">
        <v>30</v>
      </c>
      <c r="X3184" s="1" t="s">
        <v>43</v>
      </c>
      <c r="Y3184" s="1" t="s">
        <v>37</v>
      </c>
      <c r="Z3184">
        <v>38</v>
      </c>
      <c r="AA3184">
        <v>1965</v>
      </c>
      <c r="AB3184" s="1" t="s">
        <v>13500</v>
      </c>
      <c r="AC3184" s="1" t="s">
        <v>13500</v>
      </c>
      <c r="AD3184" t="s">
        <v>13496</v>
      </c>
      <c r="AE3184" s="1" t="s">
        <v>38</v>
      </c>
      <c r="AF3184" s="1" t="s">
        <v>38</v>
      </c>
      <c r="AG3184" t="s">
        <v>13526</v>
      </c>
      <c r="AH3184" t="s">
        <v>38</v>
      </c>
      <c r="AI3184" t="s">
        <v>13540</v>
      </c>
    </row>
    <row r="3185" spans="1:35" x14ac:dyDescent="0.25">
      <c r="A3185" s="1" t="s">
        <v>6459</v>
      </c>
      <c r="B3185" s="1" t="s">
        <v>30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s="1" t="s">
        <v>30</v>
      </c>
      <c r="I3185" s="1" t="s">
        <v>31</v>
      </c>
      <c r="J3185">
        <v>0</v>
      </c>
      <c r="K3185">
        <v>1</v>
      </c>
      <c r="L3185">
        <v>14</v>
      </c>
      <c r="M3185" s="1" t="s">
        <v>30</v>
      </c>
      <c r="N3185">
        <v>67</v>
      </c>
      <c r="O3185" s="1" t="s">
        <v>80</v>
      </c>
      <c r="P3185" s="1" t="s">
        <v>6460</v>
      </c>
      <c r="Q3185" s="1" t="s">
        <v>35</v>
      </c>
      <c r="R3185">
        <v>25</v>
      </c>
      <c r="S3185" s="1" t="s">
        <v>32</v>
      </c>
      <c r="T3185" s="1" t="s">
        <v>30</v>
      </c>
      <c r="U3185" s="1" t="s">
        <v>30</v>
      </c>
      <c r="V3185">
        <v>0</v>
      </c>
      <c r="W3185" s="1" t="s">
        <v>32</v>
      </c>
      <c r="X3185" s="1" t="s">
        <v>43</v>
      </c>
      <c r="Y3185" s="1" t="s">
        <v>58</v>
      </c>
      <c r="Z3185">
        <v>46</v>
      </c>
      <c r="AA3185">
        <v>2456</v>
      </c>
      <c r="AB3185" s="1" t="s">
        <v>13500</v>
      </c>
      <c r="AC3185" s="1" t="s">
        <v>13500</v>
      </c>
      <c r="AD3185" t="s">
        <v>13495</v>
      </c>
      <c r="AE3185" s="1" t="s">
        <v>38</v>
      </c>
      <c r="AF3185" s="1" t="s">
        <v>38</v>
      </c>
      <c r="AG3185" t="s">
        <v>13526</v>
      </c>
      <c r="AH3185" t="s">
        <v>38</v>
      </c>
      <c r="AI3185" t="s">
        <v>13540</v>
      </c>
    </row>
    <row r="3186" spans="1:35" x14ac:dyDescent="0.25">
      <c r="A3186" s="1" t="s">
        <v>6461</v>
      </c>
      <c r="B3186" s="1" t="s">
        <v>30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s="1" t="s">
        <v>32</v>
      </c>
      <c r="I3186" s="1" t="s">
        <v>46</v>
      </c>
      <c r="J3186">
        <v>0</v>
      </c>
      <c r="K3186">
        <v>0</v>
      </c>
      <c r="L3186">
        <v>15</v>
      </c>
      <c r="M3186" s="1" t="s">
        <v>32</v>
      </c>
      <c r="N3186">
        <v>0</v>
      </c>
      <c r="O3186" s="1" t="s">
        <v>184</v>
      </c>
      <c r="P3186" s="1" t="s">
        <v>6462</v>
      </c>
      <c r="Q3186" s="1" t="s">
        <v>35</v>
      </c>
      <c r="R3186">
        <v>20</v>
      </c>
      <c r="S3186" s="1" t="s">
        <v>32</v>
      </c>
      <c r="T3186" s="1" t="s">
        <v>30</v>
      </c>
      <c r="U3186" s="1" t="s">
        <v>30</v>
      </c>
      <c r="V3186">
        <v>0</v>
      </c>
      <c r="W3186" s="1" t="s">
        <v>30</v>
      </c>
      <c r="X3186" s="1" t="s">
        <v>36</v>
      </c>
      <c r="Y3186" s="1" t="s">
        <v>37</v>
      </c>
      <c r="Z3186">
        <v>26</v>
      </c>
      <c r="AA3186">
        <v>82</v>
      </c>
      <c r="AB3186" s="1" t="s">
        <v>13500</v>
      </c>
      <c r="AC3186" s="1" t="s">
        <v>13500</v>
      </c>
      <c r="AD3186" t="s">
        <v>13495</v>
      </c>
      <c r="AE3186" s="1" t="s">
        <v>38</v>
      </c>
      <c r="AF3186" s="1" t="s">
        <v>38</v>
      </c>
      <c r="AG3186" t="s">
        <v>13526</v>
      </c>
      <c r="AH3186" t="s">
        <v>38</v>
      </c>
      <c r="AI3186" t="s">
        <v>13538</v>
      </c>
    </row>
    <row r="3187" spans="1:35" x14ac:dyDescent="0.25">
      <c r="A3187" s="1" t="s">
        <v>6463</v>
      </c>
      <c r="B3187" s="1" t="s">
        <v>30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s="1" t="s">
        <v>30</v>
      </c>
      <c r="I3187" s="1" t="s">
        <v>31</v>
      </c>
      <c r="J3187">
        <v>0</v>
      </c>
      <c r="K3187">
        <v>0</v>
      </c>
      <c r="L3187">
        <v>14</v>
      </c>
      <c r="M3187" s="1" t="s">
        <v>32</v>
      </c>
      <c r="N3187">
        <v>0</v>
      </c>
      <c r="O3187" s="1" t="s">
        <v>122</v>
      </c>
      <c r="P3187" s="1" t="s">
        <v>6464</v>
      </c>
      <c r="Q3187" s="1" t="s">
        <v>42</v>
      </c>
      <c r="R3187">
        <v>25</v>
      </c>
      <c r="S3187" s="1" t="s">
        <v>32</v>
      </c>
      <c r="T3187" s="1" t="s">
        <v>30</v>
      </c>
      <c r="U3187" s="1" t="s">
        <v>30</v>
      </c>
      <c r="V3187">
        <v>0</v>
      </c>
      <c r="W3187" s="1" t="s">
        <v>32</v>
      </c>
      <c r="X3187" s="1" t="s">
        <v>36</v>
      </c>
      <c r="Y3187" s="1" t="s">
        <v>37</v>
      </c>
      <c r="Z3187">
        <v>36</v>
      </c>
      <c r="AA3187">
        <v>188</v>
      </c>
      <c r="AB3187" s="1" t="s">
        <v>13500</v>
      </c>
      <c r="AC3187" s="1" t="s">
        <v>13500</v>
      </c>
      <c r="AD3187" t="s">
        <v>13495</v>
      </c>
      <c r="AE3187" s="1" t="s">
        <v>38</v>
      </c>
      <c r="AF3187" s="1" t="s">
        <v>38</v>
      </c>
      <c r="AG3187" t="s">
        <v>13526</v>
      </c>
      <c r="AH3187" t="s">
        <v>38</v>
      </c>
      <c r="AI3187" t="s">
        <v>13538</v>
      </c>
    </row>
    <row r="3188" spans="1:35" x14ac:dyDescent="0.25">
      <c r="A3188" s="1" t="s">
        <v>6465</v>
      </c>
      <c r="B3188" s="1" t="s">
        <v>30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s="1" t="s">
        <v>30</v>
      </c>
      <c r="I3188" s="1" t="s">
        <v>31</v>
      </c>
      <c r="J3188">
        <v>0</v>
      </c>
      <c r="K3188">
        <v>0</v>
      </c>
      <c r="L3188">
        <v>0</v>
      </c>
      <c r="M3188" s="1" t="s">
        <v>30</v>
      </c>
      <c r="N3188">
        <v>0</v>
      </c>
      <c r="O3188" s="1" t="s">
        <v>122</v>
      </c>
      <c r="P3188" s="1" t="s">
        <v>6466</v>
      </c>
      <c r="Q3188" s="1" t="s">
        <v>42</v>
      </c>
      <c r="R3188">
        <v>21</v>
      </c>
      <c r="S3188" s="1" t="s">
        <v>32</v>
      </c>
      <c r="T3188" s="1" t="s">
        <v>30</v>
      </c>
      <c r="U3188" s="1" t="s">
        <v>30</v>
      </c>
      <c r="V3188">
        <v>0</v>
      </c>
      <c r="W3188" s="1" t="s">
        <v>30</v>
      </c>
      <c r="X3188" s="1" t="s">
        <v>57</v>
      </c>
      <c r="Y3188" s="1" t="s">
        <v>58</v>
      </c>
      <c r="Z3188">
        <v>12</v>
      </c>
      <c r="AA3188">
        <v>411</v>
      </c>
      <c r="AB3188" s="1" t="s">
        <v>13500</v>
      </c>
      <c r="AC3188" s="1" t="s">
        <v>13500</v>
      </c>
      <c r="AD3188" t="s">
        <v>13495</v>
      </c>
      <c r="AE3188" s="1" t="s">
        <v>38</v>
      </c>
      <c r="AF3188" s="1" t="s">
        <v>38</v>
      </c>
      <c r="AG3188" t="s">
        <v>13527</v>
      </c>
      <c r="AH3188" t="s">
        <v>38</v>
      </c>
      <c r="AI3188" t="s">
        <v>13539</v>
      </c>
    </row>
    <row r="3189" spans="1:35" x14ac:dyDescent="0.25">
      <c r="A3189" s="1" t="s">
        <v>6467</v>
      </c>
      <c r="B3189" s="1" t="s">
        <v>30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s="1" t="s">
        <v>30</v>
      </c>
      <c r="I3189" s="1" t="s">
        <v>31</v>
      </c>
      <c r="J3189">
        <v>0</v>
      </c>
      <c r="K3189">
        <v>0</v>
      </c>
      <c r="L3189">
        <v>6</v>
      </c>
      <c r="M3189" s="1" t="s">
        <v>32</v>
      </c>
      <c r="N3189">
        <v>0</v>
      </c>
      <c r="O3189" s="1" t="s">
        <v>179</v>
      </c>
      <c r="P3189" s="1" t="s">
        <v>6468</v>
      </c>
      <c r="Q3189" s="1" t="s">
        <v>35</v>
      </c>
      <c r="R3189">
        <v>55</v>
      </c>
      <c r="S3189" s="1" t="s">
        <v>30</v>
      </c>
      <c r="T3189" s="1" t="s">
        <v>30</v>
      </c>
      <c r="U3189" s="1" t="s">
        <v>30</v>
      </c>
      <c r="V3189">
        <v>0</v>
      </c>
      <c r="W3189" s="1" t="s">
        <v>32</v>
      </c>
      <c r="X3189" s="1" t="s">
        <v>43</v>
      </c>
      <c r="Y3189" s="1" t="s">
        <v>37</v>
      </c>
      <c r="Z3189">
        <v>40</v>
      </c>
      <c r="AA3189">
        <v>1601</v>
      </c>
      <c r="AB3189" s="1" t="s">
        <v>13500</v>
      </c>
      <c r="AC3189" s="1" t="s">
        <v>13500</v>
      </c>
      <c r="AD3189" t="s">
        <v>13494</v>
      </c>
      <c r="AE3189" s="1" t="s">
        <v>38</v>
      </c>
      <c r="AF3189" s="1" t="s">
        <v>38</v>
      </c>
      <c r="AG3189" t="s">
        <v>13526</v>
      </c>
      <c r="AH3189" t="s">
        <v>38</v>
      </c>
      <c r="AI3189" t="s">
        <v>13540</v>
      </c>
    </row>
    <row r="3190" spans="1:35" x14ac:dyDescent="0.25">
      <c r="A3190" s="1" t="s">
        <v>6469</v>
      </c>
      <c r="B3190" s="1" t="s">
        <v>30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s="1" t="s">
        <v>30</v>
      </c>
      <c r="I3190" s="1" t="s">
        <v>31</v>
      </c>
      <c r="J3190">
        <v>0</v>
      </c>
      <c r="K3190">
        <v>1</v>
      </c>
      <c r="L3190">
        <v>0</v>
      </c>
      <c r="M3190" s="1" t="s">
        <v>30</v>
      </c>
      <c r="N3190">
        <v>0</v>
      </c>
      <c r="O3190" s="1" t="s">
        <v>33</v>
      </c>
      <c r="P3190" s="1" t="s">
        <v>6470</v>
      </c>
      <c r="Q3190" s="1" t="s">
        <v>35</v>
      </c>
      <c r="R3190">
        <v>45</v>
      </c>
      <c r="S3190" s="1" t="s">
        <v>30</v>
      </c>
      <c r="T3190" s="1" t="s">
        <v>30</v>
      </c>
      <c r="U3190" s="1" t="s">
        <v>30</v>
      </c>
      <c r="V3190">
        <v>0</v>
      </c>
      <c r="W3190" s="1" t="s">
        <v>30</v>
      </c>
      <c r="X3190" s="1" t="s">
        <v>36</v>
      </c>
      <c r="Y3190" s="1" t="s">
        <v>58</v>
      </c>
      <c r="Z3190">
        <v>10</v>
      </c>
      <c r="AA3190">
        <v>185</v>
      </c>
      <c r="AB3190" s="1" t="s">
        <v>13500</v>
      </c>
      <c r="AC3190" s="1" t="s">
        <v>13500</v>
      </c>
      <c r="AD3190" t="s">
        <v>13494</v>
      </c>
      <c r="AE3190" s="1" t="s">
        <v>38</v>
      </c>
      <c r="AF3190" s="1" t="s">
        <v>38</v>
      </c>
      <c r="AG3190" t="s">
        <v>13527</v>
      </c>
      <c r="AH3190" t="s">
        <v>38</v>
      </c>
      <c r="AI3190" t="s">
        <v>13539</v>
      </c>
    </row>
    <row r="3191" spans="1:35" x14ac:dyDescent="0.25">
      <c r="A3191" s="1" t="s">
        <v>6471</v>
      </c>
      <c r="B3191" s="1" t="s">
        <v>30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s="1" t="s">
        <v>30</v>
      </c>
      <c r="I3191" s="1" t="s">
        <v>31</v>
      </c>
      <c r="J3191">
        <v>0</v>
      </c>
      <c r="K3191">
        <v>2</v>
      </c>
      <c r="L3191">
        <v>0</v>
      </c>
      <c r="M3191" s="1" t="s">
        <v>30</v>
      </c>
      <c r="N3191">
        <v>0</v>
      </c>
      <c r="O3191" s="1" t="s">
        <v>55</v>
      </c>
      <c r="P3191" s="1" t="s">
        <v>6472</v>
      </c>
      <c r="Q3191" s="1" t="s">
        <v>35</v>
      </c>
      <c r="R3191">
        <v>70</v>
      </c>
      <c r="S3191" s="1" t="s">
        <v>30</v>
      </c>
      <c r="T3191" s="1" t="s">
        <v>32</v>
      </c>
      <c r="U3191" s="1" t="s">
        <v>30</v>
      </c>
      <c r="V3191">
        <v>0</v>
      </c>
      <c r="W3191" s="1" t="s">
        <v>30</v>
      </c>
      <c r="X3191" s="1" t="s">
        <v>57</v>
      </c>
      <c r="Y3191" s="1" t="s">
        <v>58</v>
      </c>
      <c r="Z3191">
        <v>13</v>
      </c>
      <c r="AA3191">
        <v>618</v>
      </c>
      <c r="AB3191" s="1" t="s">
        <v>13500</v>
      </c>
      <c r="AC3191" s="1" t="s">
        <v>13500</v>
      </c>
      <c r="AD3191" t="s">
        <v>13496</v>
      </c>
      <c r="AE3191" s="1" t="s">
        <v>38</v>
      </c>
      <c r="AF3191" s="1" t="s">
        <v>38</v>
      </c>
      <c r="AG3191" t="s">
        <v>13527</v>
      </c>
      <c r="AH3191" t="s">
        <v>38</v>
      </c>
      <c r="AI3191" t="s">
        <v>13540</v>
      </c>
    </row>
    <row r="3192" spans="1:35" x14ac:dyDescent="0.25">
      <c r="A3192" s="1" t="s">
        <v>6473</v>
      </c>
      <c r="B3192" s="1" t="s">
        <v>30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s="1" t="s">
        <v>30</v>
      </c>
      <c r="I3192" s="1" t="s">
        <v>31</v>
      </c>
      <c r="J3192">
        <v>0</v>
      </c>
      <c r="K3192">
        <v>0</v>
      </c>
      <c r="L3192">
        <v>0</v>
      </c>
      <c r="M3192" s="1" t="s">
        <v>30</v>
      </c>
      <c r="N3192">
        <v>0</v>
      </c>
      <c r="O3192" s="1" t="s">
        <v>166</v>
      </c>
      <c r="P3192" s="1" t="s">
        <v>6474</v>
      </c>
      <c r="Q3192" s="1" t="s">
        <v>35</v>
      </c>
      <c r="R3192">
        <v>45</v>
      </c>
      <c r="S3192" s="1" t="s">
        <v>30</v>
      </c>
      <c r="T3192" s="1" t="s">
        <v>30</v>
      </c>
      <c r="U3192" s="1" t="s">
        <v>30</v>
      </c>
      <c r="V3192">
        <v>0</v>
      </c>
      <c r="W3192" s="1" t="s">
        <v>30</v>
      </c>
      <c r="X3192" s="1" t="s">
        <v>36</v>
      </c>
      <c r="Y3192" s="1" t="s">
        <v>58</v>
      </c>
      <c r="Z3192">
        <v>13</v>
      </c>
      <c r="AA3192">
        <v>150</v>
      </c>
      <c r="AB3192" s="1" t="s">
        <v>13500</v>
      </c>
      <c r="AC3192" s="1" t="s">
        <v>13500</v>
      </c>
      <c r="AD3192" t="s">
        <v>13494</v>
      </c>
      <c r="AE3192" s="1" t="s">
        <v>38</v>
      </c>
      <c r="AF3192" s="1" t="s">
        <v>38</v>
      </c>
      <c r="AG3192" t="s">
        <v>13527</v>
      </c>
      <c r="AH3192" t="s">
        <v>38</v>
      </c>
      <c r="AI3192" t="s">
        <v>13539</v>
      </c>
    </row>
    <row r="3193" spans="1:35" x14ac:dyDescent="0.25">
      <c r="A3193" s="1" t="s">
        <v>6475</v>
      </c>
      <c r="B3193" s="1" t="s">
        <v>30</v>
      </c>
      <c r="C3193">
        <v>4</v>
      </c>
      <c r="D3193">
        <v>18</v>
      </c>
      <c r="E3193">
        <v>60.8</v>
      </c>
      <c r="F3193">
        <v>0</v>
      </c>
      <c r="G3193">
        <v>0</v>
      </c>
      <c r="H3193" s="1" t="s">
        <v>30</v>
      </c>
      <c r="I3193" s="1" t="s">
        <v>31</v>
      </c>
      <c r="J3193">
        <v>0</v>
      </c>
      <c r="K3193">
        <v>1</v>
      </c>
      <c r="L3193">
        <v>21</v>
      </c>
      <c r="M3193" s="1" t="s">
        <v>32</v>
      </c>
      <c r="N3193">
        <v>0</v>
      </c>
      <c r="O3193" s="1" t="s">
        <v>125</v>
      </c>
      <c r="P3193" s="1" t="s">
        <v>6476</v>
      </c>
      <c r="Q3193" s="1" t="s">
        <v>42</v>
      </c>
      <c r="R3193">
        <v>27</v>
      </c>
      <c r="S3193" s="1" t="s">
        <v>32</v>
      </c>
      <c r="T3193" s="1" t="s">
        <v>30</v>
      </c>
      <c r="U3193" s="1" t="s">
        <v>30</v>
      </c>
      <c r="V3193">
        <v>0</v>
      </c>
      <c r="W3193" s="1" t="s">
        <v>30</v>
      </c>
      <c r="X3193" s="1" t="s">
        <v>36</v>
      </c>
      <c r="Y3193" s="1" t="s">
        <v>58</v>
      </c>
      <c r="Z3193">
        <v>45</v>
      </c>
      <c r="AA3193">
        <v>170</v>
      </c>
      <c r="AB3193" s="1" t="s">
        <v>13500</v>
      </c>
      <c r="AC3193" s="1" t="s">
        <v>13500</v>
      </c>
      <c r="AD3193" t="s">
        <v>13495</v>
      </c>
      <c r="AE3193" s="1" t="s">
        <v>38</v>
      </c>
      <c r="AF3193" s="1" t="s">
        <v>38</v>
      </c>
      <c r="AG3193" t="s">
        <v>13526</v>
      </c>
      <c r="AH3193" t="s">
        <v>38</v>
      </c>
      <c r="AI3193" t="s">
        <v>13538</v>
      </c>
    </row>
    <row r="3194" spans="1:35" x14ac:dyDescent="0.25">
      <c r="A3194" s="1" t="s">
        <v>6477</v>
      </c>
      <c r="B3194" s="1" t="s">
        <v>30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s="1" t="s">
        <v>32</v>
      </c>
      <c r="I3194" s="1" t="s">
        <v>46</v>
      </c>
      <c r="J3194">
        <v>0</v>
      </c>
      <c r="K3194">
        <v>0</v>
      </c>
      <c r="L3194">
        <v>0</v>
      </c>
      <c r="M3194" s="1" t="s">
        <v>30</v>
      </c>
      <c r="N3194">
        <v>0</v>
      </c>
      <c r="O3194" s="1" t="s">
        <v>119</v>
      </c>
      <c r="P3194" s="1" t="s">
        <v>6478</v>
      </c>
      <c r="Q3194" s="1" t="s">
        <v>35</v>
      </c>
      <c r="R3194">
        <v>44</v>
      </c>
      <c r="S3194" s="1" t="s">
        <v>30</v>
      </c>
      <c r="T3194" s="1" t="s">
        <v>30</v>
      </c>
      <c r="U3194" s="1" t="s">
        <v>30</v>
      </c>
      <c r="V3194">
        <v>0</v>
      </c>
      <c r="W3194" s="1" t="s">
        <v>30</v>
      </c>
      <c r="X3194" s="1" t="s">
        <v>43</v>
      </c>
      <c r="Y3194" s="1" t="s">
        <v>58</v>
      </c>
      <c r="Z3194">
        <v>8</v>
      </c>
      <c r="AA3194">
        <v>49</v>
      </c>
      <c r="AB3194" s="1" t="s">
        <v>13500</v>
      </c>
      <c r="AC3194" s="1" t="s">
        <v>13500</v>
      </c>
      <c r="AD3194" t="s">
        <v>13494</v>
      </c>
      <c r="AE3194" s="1" t="s">
        <v>38</v>
      </c>
      <c r="AF3194" s="1" t="s">
        <v>38</v>
      </c>
      <c r="AG3194" t="s">
        <v>13527</v>
      </c>
      <c r="AH3194" t="s">
        <v>38</v>
      </c>
      <c r="AI3194" t="s">
        <v>13538</v>
      </c>
    </row>
    <row r="3195" spans="1:35" x14ac:dyDescent="0.25">
      <c r="A3195" s="1" t="s">
        <v>6479</v>
      </c>
      <c r="B3195" s="1" t="s">
        <v>30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s="1" t="s">
        <v>30</v>
      </c>
      <c r="I3195" s="1" t="s">
        <v>31</v>
      </c>
      <c r="J3195">
        <v>0</v>
      </c>
      <c r="K3195">
        <v>1</v>
      </c>
      <c r="L3195">
        <v>6</v>
      </c>
      <c r="M3195" s="1" t="s">
        <v>32</v>
      </c>
      <c r="N3195">
        <v>0</v>
      </c>
      <c r="O3195" s="1" t="s">
        <v>471</v>
      </c>
      <c r="P3195" s="1" t="s">
        <v>6480</v>
      </c>
      <c r="Q3195" s="1" t="s">
        <v>35</v>
      </c>
      <c r="R3195">
        <v>42</v>
      </c>
      <c r="S3195" s="1" t="s">
        <v>30</v>
      </c>
      <c r="T3195" s="1" t="s">
        <v>30</v>
      </c>
      <c r="U3195" s="1" t="s">
        <v>30</v>
      </c>
      <c r="V3195">
        <v>0</v>
      </c>
      <c r="W3195" s="1" t="s">
        <v>32</v>
      </c>
      <c r="X3195" s="1" t="s">
        <v>43</v>
      </c>
      <c r="Y3195" s="1" t="s">
        <v>37</v>
      </c>
      <c r="Z3195">
        <v>62</v>
      </c>
      <c r="AA3195">
        <v>3293</v>
      </c>
      <c r="AB3195" s="1" t="s">
        <v>13500</v>
      </c>
      <c r="AC3195" s="1" t="s">
        <v>13500</v>
      </c>
      <c r="AD3195" t="s">
        <v>13494</v>
      </c>
      <c r="AE3195" s="1" t="s">
        <v>38</v>
      </c>
      <c r="AF3195" s="1" t="s">
        <v>38</v>
      </c>
      <c r="AG3195" t="s">
        <v>13526</v>
      </c>
      <c r="AH3195" t="s">
        <v>38</v>
      </c>
      <c r="AI3195" t="s">
        <v>13540</v>
      </c>
    </row>
    <row r="3196" spans="1:35" x14ac:dyDescent="0.25">
      <c r="A3196" s="1" t="s">
        <v>6481</v>
      </c>
      <c r="B3196" s="1" t="s">
        <v>30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s="1" t="s">
        <v>30</v>
      </c>
      <c r="I3196" s="1" t="s">
        <v>31</v>
      </c>
      <c r="J3196">
        <v>0</v>
      </c>
      <c r="K3196">
        <v>1</v>
      </c>
      <c r="L3196">
        <v>4</v>
      </c>
      <c r="M3196" s="1" t="s">
        <v>32</v>
      </c>
      <c r="N3196">
        <v>0</v>
      </c>
      <c r="O3196" s="1" t="s">
        <v>122</v>
      </c>
      <c r="P3196" s="1" t="s">
        <v>6482</v>
      </c>
      <c r="Q3196" s="1" t="s">
        <v>42</v>
      </c>
      <c r="R3196">
        <v>72</v>
      </c>
      <c r="S3196" s="1" t="s">
        <v>30</v>
      </c>
      <c r="T3196" s="1" t="s">
        <v>32</v>
      </c>
      <c r="U3196" s="1" t="s">
        <v>30</v>
      </c>
      <c r="V3196">
        <v>0</v>
      </c>
      <c r="W3196" s="1" t="s">
        <v>32</v>
      </c>
      <c r="X3196" s="1" t="s">
        <v>36</v>
      </c>
      <c r="Y3196" s="1" t="s">
        <v>37</v>
      </c>
      <c r="Z3196">
        <v>41</v>
      </c>
      <c r="AA3196">
        <v>2649</v>
      </c>
      <c r="AB3196" s="1" t="s">
        <v>13500</v>
      </c>
      <c r="AC3196" s="1" t="s">
        <v>13500</v>
      </c>
      <c r="AD3196" t="s">
        <v>13496</v>
      </c>
      <c r="AE3196" s="1" t="s">
        <v>38</v>
      </c>
      <c r="AF3196" s="1" t="s">
        <v>38</v>
      </c>
      <c r="AG3196" t="s">
        <v>13526</v>
      </c>
      <c r="AH3196" t="s">
        <v>38</v>
      </c>
      <c r="AI3196" t="s">
        <v>13540</v>
      </c>
    </row>
    <row r="3197" spans="1:35" x14ac:dyDescent="0.25">
      <c r="A3197" s="1" t="s">
        <v>6483</v>
      </c>
      <c r="B3197" s="1" t="s">
        <v>30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s="1" t="s">
        <v>30</v>
      </c>
      <c r="I3197" s="1" t="s">
        <v>31</v>
      </c>
      <c r="J3197">
        <v>0</v>
      </c>
      <c r="K3197">
        <v>2</v>
      </c>
      <c r="L3197">
        <v>0</v>
      </c>
      <c r="M3197" s="1" t="s">
        <v>30</v>
      </c>
      <c r="N3197">
        <v>0</v>
      </c>
      <c r="O3197" s="1" t="s">
        <v>125</v>
      </c>
      <c r="P3197" s="1" t="s">
        <v>6484</v>
      </c>
      <c r="Q3197" s="1" t="s">
        <v>35</v>
      </c>
      <c r="R3197">
        <v>32</v>
      </c>
      <c r="S3197" s="1" t="s">
        <v>30</v>
      </c>
      <c r="T3197" s="1" t="s">
        <v>30</v>
      </c>
      <c r="U3197" s="1" t="s">
        <v>30</v>
      </c>
      <c r="V3197">
        <v>0</v>
      </c>
      <c r="W3197" s="1" t="s">
        <v>30</v>
      </c>
      <c r="X3197" s="1" t="s">
        <v>36</v>
      </c>
      <c r="Y3197" s="1" t="s">
        <v>58</v>
      </c>
      <c r="Z3197">
        <v>7</v>
      </c>
      <c r="AA3197">
        <v>37</v>
      </c>
      <c r="AB3197" s="1" t="s">
        <v>13500</v>
      </c>
      <c r="AC3197" s="1" t="s">
        <v>13500</v>
      </c>
      <c r="AD3197" t="s">
        <v>13494</v>
      </c>
      <c r="AE3197" s="1" t="s">
        <v>38</v>
      </c>
      <c r="AF3197" s="1" t="s">
        <v>38</v>
      </c>
      <c r="AG3197" t="s">
        <v>13527</v>
      </c>
      <c r="AH3197" t="s">
        <v>38</v>
      </c>
      <c r="AI3197" t="s">
        <v>13538</v>
      </c>
    </row>
    <row r="3198" spans="1:35" x14ac:dyDescent="0.25">
      <c r="A3198" s="1" t="s">
        <v>6485</v>
      </c>
      <c r="B3198" s="1" t="s">
        <v>30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s="1" t="s">
        <v>30</v>
      </c>
      <c r="I3198" s="1" t="s">
        <v>31</v>
      </c>
      <c r="J3198">
        <v>0</v>
      </c>
      <c r="K3198">
        <v>2</v>
      </c>
      <c r="L3198">
        <v>0</v>
      </c>
      <c r="M3198" s="1" t="s">
        <v>30</v>
      </c>
      <c r="N3198">
        <v>0</v>
      </c>
      <c r="O3198" s="1" t="s">
        <v>211</v>
      </c>
      <c r="P3198" s="1" t="s">
        <v>6486</v>
      </c>
      <c r="Q3198" s="1" t="s">
        <v>35</v>
      </c>
      <c r="R3198">
        <v>82</v>
      </c>
      <c r="S3198" s="1" t="s">
        <v>30</v>
      </c>
      <c r="T3198" s="1" t="s">
        <v>32</v>
      </c>
      <c r="U3198" s="1" t="s">
        <v>30</v>
      </c>
      <c r="V3198">
        <v>0</v>
      </c>
      <c r="W3198" s="1" t="s">
        <v>30</v>
      </c>
      <c r="X3198" s="1" t="s">
        <v>43</v>
      </c>
      <c r="Y3198" s="1" t="s">
        <v>44</v>
      </c>
      <c r="Z3198">
        <v>12</v>
      </c>
      <c r="AA3198">
        <v>446</v>
      </c>
      <c r="AB3198" s="1" t="s">
        <v>13500</v>
      </c>
      <c r="AC3198" s="1" t="s">
        <v>13500</v>
      </c>
      <c r="AD3198" t="s">
        <v>13496</v>
      </c>
      <c r="AE3198" s="1" t="s">
        <v>38</v>
      </c>
      <c r="AF3198" s="1" t="s">
        <v>38</v>
      </c>
      <c r="AG3198" t="s">
        <v>13527</v>
      </c>
      <c r="AH3198" t="s">
        <v>38</v>
      </c>
      <c r="AI3198" t="s">
        <v>13539</v>
      </c>
    </row>
    <row r="3199" spans="1:35" x14ac:dyDescent="0.25">
      <c r="A3199" s="1" t="s">
        <v>6487</v>
      </c>
      <c r="B3199" s="1" t="s">
        <v>30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s="1" t="s">
        <v>30</v>
      </c>
      <c r="I3199" s="1" t="s">
        <v>31</v>
      </c>
      <c r="J3199">
        <v>0</v>
      </c>
      <c r="K3199">
        <v>0</v>
      </c>
      <c r="L3199">
        <v>3</v>
      </c>
      <c r="M3199" s="1" t="s">
        <v>30</v>
      </c>
      <c r="N3199">
        <v>4</v>
      </c>
      <c r="O3199" s="1" t="s">
        <v>91</v>
      </c>
      <c r="P3199" s="1" t="s">
        <v>6488</v>
      </c>
      <c r="Q3199" s="1" t="s">
        <v>35</v>
      </c>
      <c r="R3199">
        <v>62</v>
      </c>
      <c r="S3199" s="1" t="s">
        <v>30</v>
      </c>
      <c r="T3199" s="1" t="s">
        <v>30</v>
      </c>
      <c r="U3199" s="1" t="s">
        <v>30</v>
      </c>
      <c r="V3199">
        <v>0</v>
      </c>
      <c r="W3199" s="1" t="s">
        <v>32</v>
      </c>
      <c r="X3199" s="1" t="s">
        <v>36</v>
      </c>
      <c r="Y3199" s="1" t="s">
        <v>58</v>
      </c>
      <c r="Z3199">
        <v>48</v>
      </c>
      <c r="AA3199">
        <v>439</v>
      </c>
      <c r="AB3199" s="1" t="s">
        <v>13500</v>
      </c>
      <c r="AC3199" s="1" t="s">
        <v>13500</v>
      </c>
      <c r="AD3199" t="s">
        <v>13494</v>
      </c>
      <c r="AE3199" s="1" t="s">
        <v>38</v>
      </c>
      <c r="AF3199" s="1" t="s">
        <v>38</v>
      </c>
      <c r="AG3199" t="s">
        <v>13526</v>
      </c>
      <c r="AH3199" t="s">
        <v>38</v>
      </c>
      <c r="AI3199" t="s">
        <v>13538</v>
      </c>
    </row>
    <row r="3200" spans="1:35" x14ac:dyDescent="0.25">
      <c r="A3200" s="1" t="s">
        <v>6489</v>
      </c>
      <c r="B3200" s="1" t="s">
        <v>30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s="1" t="s">
        <v>30</v>
      </c>
      <c r="I3200" s="1" t="s">
        <v>31</v>
      </c>
      <c r="J3200">
        <v>0</v>
      </c>
      <c r="K3200">
        <v>0</v>
      </c>
      <c r="L3200">
        <v>1</v>
      </c>
      <c r="M3200" s="1" t="s">
        <v>32</v>
      </c>
      <c r="N3200">
        <v>0</v>
      </c>
      <c r="O3200" s="1" t="s">
        <v>111</v>
      </c>
      <c r="P3200" s="1" t="s">
        <v>6490</v>
      </c>
      <c r="Q3200" s="1" t="s">
        <v>42</v>
      </c>
      <c r="R3200">
        <v>60</v>
      </c>
      <c r="S3200" s="1" t="s">
        <v>30</v>
      </c>
      <c r="T3200" s="1" t="s">
        <v>30</v>
      </c>
      <c r="U3200" s="1" t="s">
        <v>30</v>
      </c>
      <c r="V3200">
        <v>0</v>
      </c>
      <c r="W3200" s="1" t="s">
        <v>30</v>
      </c>
      <c r="X3200" s="1" t="s">
        <v>36</v>
      </c>
      <c r="Y3200" s="1" t="s">
        <v>37</v>
      </c>
      <c r="Z3200">
        <v>35</v>
      </c>
      <c r="AA3200">
        <v>478</v>
      </c>
      <c r="AB3200" s="1" t="s">
        <v>13500</v>
      </c>
      <c r="AC3200" s="1" t="s">
        <v>13500</v>
      </c>
      <c r="AD3200" t="s">
        <v>13494</v>
      </c>
      <c r="AE3200" s="1" t="s">
        <v>38</v>
      </c>
      <c r="AF3200" s="1" t="s">
        <v>38</v>
      </c>
      <c r="AG3200" t="s">
        <v>13527</v>
      </c>
      <c r="AH3200" t="s">
        <v>38</v>
      </c>
      <c r="AI3200" t="s">
        <v>13539</v>
      </c>
    </row>
    <row r="3201" spans="1:35" x14ac:dyDescent="0.25">
      <c r="A3201" s="1" t="s">
        <v>6491</v>
      </c>
      <c r="B3201" s="1" t="s">
        <v>30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s="1" t="s">
        <v>30</v>
      </c>
      <c r="I3201" s="1" t="s">
        <v>31</v>
      </c>
      <c r="J3201">
        <v>0</v>
      </c>
      <c r="K3201">
        <v>0</v>
      </c>
      <c r="L3201">
        <v>7</v>
      </c>
      <c r="M3201" s="1" t="s">
        <v>32</v>
      </c>
      <c r="N3201">
        <v>0</v>
      </c>
      <c r="O3201" s="1" t="s">
        <v>88</v>
      </c>
      <c r="P3201" s="1" t="s">
        <v>6492</v>
      </c>
      <c r="Q3201" s="1" t="s">
        <v>42</v>
      </c>
      <c r="R3201">
        <v>53</v>
      </c>
      <c r="S3201" s="1" t="s">
        <v>30</v>
      </c>
      <c r="T3201" s="1" t="s">
        <v>30</v>
      </c>
      <c r="U3201" s="1" t="s">
        <v>30</v>
      </c>
      <c r="V3201">
        <v>0</v>
      </c>
      <c r="W3201" s="1" t="s">
        <v>32</v>
      </c>
      <c r="X3201" s="1" t="s">
        <v>36</v>
      </c>
      <c r="Y3201" s="1" t="s">
        <v>37</v>
      </c>
      <c r="Z3201">
        <v>50</v>
      </c>
      <c r="AA3201">
        <v>2983</v>
      </c>
      <c r="AB3201" s="1" t="s">
        <v>13500</v>
      </c>
      <c r="AC3201" s="1" t="s">
        <v>13500</v>
      </c>
      <c r="AD3201" t="s">
        <v>13494</v>
      </c>
      <c r="AE3201" s="1" t="s">
        <v>38</v>
      </c>
      <c r="AF3201" s="1" t="s">
        <v>38</v>
      </c>
      <c r="AG3201" t="s">
        <v>13526</v>
      </c>
      <c r="AH3201" t="s">
        <v>38</v>
      </c>
      <c r="AI3201" t="s">
        <v>13540</v>
      </c>
    </row>
    <row r="3202" spans="1:35" x14ac:dyDescent="0.25">
      <c r="A3202" s="1" t="s">
        <v>6493</v>
      </c>
      <c r="B3202" s="1" t="s">
        <v>30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s="1" t="s">
        <v>30</v>
      </c>
      <c r="I3202" s="1" t="s">
        <v>31</v>
      </c>
      <c r="J3202">
        <v>0</v>
      </c>
      <c r="K3202">
        <v>1</v>
      </c>
      <c r="L3202">
        <v>0</v>
      </c>
      <c r="M3202" s="1" t="s">
        <v>30</v>
      </c>
      <c r="N3202">
        <v>0</v>
      </c>
      <c r="O3202" s="1" t="s">
        <v>100</v>
      </c>
      <c r="P3202" s="1" t="s">
        <v>6494</v>
      </c>
      <c r="Q3202" s="1" t="s">
        <v>42</v>
      </c>
      <c r="R3202">
        <v>22</v>
      </c>
      <c r="S3202" s="1" t="s">
        <v>32</v>
      </c>
      <c r="T3202" s="1" t="s">
        <v>30</v>
      </c>
      <c r="U3202" s="1" t="s">
        <v>30</v>
      </c>
      <c r="V3202">
        <v>0</v>
      </c>
      <c r="W3202" s="1" t="s">
        <v>30</v>
      </c>
      <c r="X3202" s="1" t="s">
        <v>36</v>
      </c>
      <c r="Y3202" s="1" t="s">
        <v>58</v>
      </c>
      <c r="Z3202">
        <v>9</v>
      </c>
      <c r="AA3202">
        <v>123</v>
      </c>
      <c r="AB3202" s="1" t="s">
        <v>13500</v>
      </c>
      <c r="AC3202" s="1" t="s">
        <v>13500</v>
      </c>
      <c r="AD3202" t="s">
        <v>13495</v>
      </c>
      <c r="AE3202" s="1" t="s">
        <v>38</v>
      </c>
      <c r="AF3202" s="1" t="s">
        <v>38</v>
      </c>
      <c r="AG3202" t="s">
        <v>13527</v>
      </c>
      <c r="AH3202" t="s">
        <v>38</v>
      </c>
      <c r="AI3202" t="s">
        <v>13539</v>
      </c>
    </row>
    <row r="3203" spans="1:35" x14ac:dyDescent="0.25">
      <c r="A3203" s="1" t="s">
        <v>6495</v>
      </c>
      <c r="B3203" s="1" t="s">
        <v>30</v>
      </c>
      <c r="C3203">
        <v>6</v>
      </c>
      <c r="D3203">
        <v>49</v>
      </c>
      <c r="E3203">
        <v>99</v>
      </c>
      <c r="F3203">
        <v>0</v>
      </c>
      <c r="G3203">
        <v>0</v>
      </c>
      <c r="H3203" s="1" t="s">
        <v>30</v>
      </c>
      <c r="I3203" s="1" t="s">
        <v>31</v>
      </c>
      <c r="J3203">
        <v>0</v>
      </c>
      <c r="K3203">
        <v>0</v>
      </c>
      <c r="L3203">
        <v>15</v>
      </c>
      <c r="M3203" s="1" t="s">
        <v>32</v>
      </c>
      <c r="N3203">
        <v>0</v>
      </c>
      <c r="O3203" s="1" t="s">
        <v>94</v>
      </c>
      <c r="P3203" s="1" t="s">
        <v>6496</v>
      </c>
      <c r="Q3203" s="1" t="s">
        <v>35</v>
      </c>
      <c r="R3203">
        <v>29</v>
      </c>
      <c r="S3203" s="1" t="s">
        <v>32</v>
      </c>
      <c r="T3203" s="1" t="s">
        <v>30</v>
      </c>
      <c r="U3203" s="1" t="s">
        <v>30</v>
      </c>
      <c r="V3203">
        <v>0</v>
      </c>
      <c r="W3203" s="1" t="s">
        <v>30</v>
      </c>
      <c r="X3203" s="1" t="s">
        <v>36</v>
      </c>
      <c r="Y3203" s="1" t="s">
        <v>37</v>
      </c>
      <c r="Z3203">
        <v>29</v>
      </c>
      <c r="AA3203">
        <v>177</v>
      </c>
      <c r="AB3203" s="1" t="s">
        <v>13500</v>
      </c>
      <c r="AC3203" s="1" t="s">
        <v>13500</v>
      </c>
      <c r="AD3203" t="s">
        <v>13495</v>
      </c>
      <c r="AE3203" s="1" t="s">
        <v>38</v>
      </c>
      <c r="AF3203" s="1" t="s">
        <v>38</v>
      </c>
      <c r="AG3203" t="s">
        <v>13526</v>
      </c>
      <c r="AH3203" t="s">
        <v>38</v>
      </c>
      <c r="AI3203" t="s">
        <v>13538</v>
      </c>
    </row>
    <row r="3204" spans="1:35" x14ac:dyDescent="0.25">
      <c r="A3204" s="1" t="s">
        <v>6497</v>
      </c>
      <c r="B3204" s="1" t="s">
        <v>30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s="1" t="s">
        <v>30</v>
      </c>
      <c r="I3204" s="1" t="s">
        <v>31</v>
      </c>
      <c r="J3204">
        <v>0</v>
      </c>
      <c r="K3204">
        <v>0</v>
      </c>
      <c r="L3204">
        <v>2</v>
      </c>
      <c r="M3204" s="1" t="s">
        <v>32</v>
      </c>
      <c r="N3204">
        <v>0</v>
      </c>
      <c r="O3204" s="1" t="s">
        <v>1102</v>
      </c>
      <c r="P3204" s="1" t="s">
        <v>6498</v>
      </c>
      <c r="Q3204" s="1" t="s">
        <v>35</v>
      </c>
      <c r="R3204">
        <v>54</v>
      </c>
      <c r="S3204" s="1" t="s">
        <v>30</v>
      </c>
      <c r="T3204" s="1" t="s">
        <v>30</v>
      </c>
      <c r="U3204" s="1" t="s">
        <v>30</v>
      </c>
      <c r="V3204">
        <v>0</v>
      </c>
      <c r="W3204" s="1" t="s">
        <v>32</v>
      </c>
      <c r="X3204" s="1" t="s">
        <v>43</v>
      </c>
      <c r="Y3204" s="1" t="s">
        <v>58</v>
      </c>
      <c r="Z3204">
        <v>40</v>
      </c>
      <c r="AA3204">
        <v>2402</v>
      </c>
      <c r="AB3204" s="1" t="s">
        <v>13500</v>
      </c>
      <c r="AC3204" s="1" t="s">
        <v>13500</v>
      </c>
      <c r="AD3204" t="s">
        <v>13494</v>
      </c>
      <c r="AE3204" s="1" t="s">
        <v>38</v>
      </c>
      <c r="AF3204" s="1" t="s">
        <v>38</v>
      </c>
      <c r="AG3204" t="s">
        <v>13527</v>
      </c>
      <c r="AH3204" t="s">
        <v>38</v>
      </c>
      <c r="AI3204" t="s">
        <v>13540</v>
      </c>
    </row>
    <row r="3205" spans="1:35" x14ac:dyDescent="0.25">
      <c r="A3205" s="1" t="s">
        <v>6499</v>
      </c>
      <c r="B3205" s="1" t="s">
        <v>30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s="1" t="s">
        <v>30</v>
      </c>
      <c r="I3205" s="1" t="s">
        <v>31</v>
      </c>
      <c r="J3205">
        <v>0</v>
      </c>
      <c r="K3205">
        <v>0</v>
      </c>
      <c r="L3205">
        <v>4</v>
      </c>
      <c r="M3205" s="1" t="s">
        <v>32</v>
      </c>
      <c r="N3205">
        <v>0</v>
      </c>
      <c r="O3205" s="1" t="s">
        <v>171</v>
      </c>
      <c r="P3205" s="1" t="s">
        <v>6500</v>
      </c>
      <c r="Q3205" s="1" t="s">
        <v>42</v>
      </c>
      <c r="R3205">
        <v>66</v>
      </c>
      <c r="S3205" s="1" t="s">
        <v>30</v>
      </c>
      <c r="T3205" s="1" t="s">
        <v>32</v>
      </c>
      <c r="U3205" s="1" t="s">
        <v>30</v>
      </c>
      <c r="V3205">
        <v>0</v>
      </c>
      <c r="W3205" s="1" t="s">
        <v>30</v>
      </c>
      <c r="X3205" s="1" t="s">
        <v>36</v>
      </c>
      <c r="Y3205" s="1" t="s">
        <v>58</v>
      </c>
      <c r="Z3205">
        <v>27</v>
      </c>
      <c r="AA3205">
        <v>479</v>
      </c>
      <c r="AB3205" s="1" t="s">
        <v>13500</v>
      </c>
      <c r="AC3205" s="1" t="s">
        <v>13500</v>
      </c>
      <c r="AD3205" t="s">
        <v>13496</v>
      </c>
      <c r="AE3205" s="1" t="s">
        <v>38</v>
      </c>
      <c r="AF3205" s="1" t="s">
        <v>38</v>
      </c>
      <c r="AG3205" t="s">
        <v>13526</v>
      </c>
      <c r="AH3205" t="s">
        <v>38</v>
      </c>
      <c r="AI3205" t="s">
        <v>13539</v>
      </c>
    </row>
    <row r="3206" spans="1:35" x14ac:dyDescent="0.25">
      <c r="A3206" s="1" t="s">
        <v>6501</v>
      </c>
      <c r="B3206" s="1" t="s">
        <v>30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s="1" t="s">
        <v>30</v>
      </c>
      <c r="I3206" s="1" t="s">
        <v>31</v>
      </c>
      <c r="J3206">
        <v>0</v>
      </c>
      <c r="K3206">
        <v>0</v>
      </c>
      <c r="L3206">
        <v>1</v>
      </c>
      <c r="M3206" s="1" t="s">
        <v>32</v>
      </c>
      <c r="N3206">
        <v>0</v>
      </c>
      <c r="O3206" s="1" t="s">
        <v>52</v>
      </c>
      <c r="P3206" s="1" t="s">
        <v>6502</v>
      </c>
      <c r="Q3206" s="1" t="s">
        <v>42</v>
      </c>
      <c r="R3206">
        <v>52</v>
      </c>
      <c r="S3206" s="1" t="s">
        <v>30</v>
      </c>
      <c r="T3206" s="1" t="s">
        <v>30</v>
      </c>
      <c r="U3206" s="1" t="s">
        <v>30</v>
      </c>
      <c r="V3206">
        <v>0</v>
      </c>
      <c r="W3206" s="1" t="s">
        <v>30</v>
      </c>
      <c r="X3206" s="1" t="s">
        <v>36</v>
      </c>
      <c r="Y3206" s="1" t="s">
        <v>37</v>
      </c>
      <c r="Z3206">
        <v>22</v>
      </c>
      <c r="AA3206">
        <v>254</v>
      </c>
      <c r="AB3206" s="1" t="s">
        <v>13500</v>
      </c>
      <c r="AC3206" s="1" t="s">
        <v>13500</v>
      </c>
      <c r="AD3206" t="s">
        <v>13494</v>
      </c>
      <c r="AE3206" s="1" t="s">
        <v>38</v>
      </c>
      <c r="AF3206" s="1" t="s">
        <v>38</v>
      </c>
      <c r="AG3206" t="s">
        <v>13527</v>
      </c>
      <c r="AH3206" t="s">
        <v>38</v>
      </c>
      <c r="AI3206" t="s">
        <v>13539</v>
      </c>
    </row>
    <row r="3207" spans="1:35" x14ac:dyDescent="0.25">
      <c r="A3207" s="1" t="s">
        <v>6503</v>
      </c>
      <c r="B3207" s="1" t="s">
        <v>30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s="1" t="s">
        <v>30</v>
      </c>
      <c r="I3207" s="1" t="s">
        <v>31</v>
      </c>
      <c r="J3207">
        <v>0</v>
      </c>
      <c r="K3207">
        <v>0</v>
      </c>
      <c r="L3207">
        <v>5</v>
      </c>
      <c r="M3207" s="1" t="s">
        <v>32</v>
      </c>
      <c r="N3207">
        <v>0</v>
      </c>
      <c r="O3207" s="1" t="s">
        <v>436</v>
      </c>
      <c r="P3207" s="1" t="s">
        <v>6504</v>
      </c>
      <c r="Q3207" s="1" t="s">
        <v>35</v>
      </c>
      <c r="R3207">
        <v>40</v>
      </c>
      <c r="S3207" s="1" t="s">
        <v>30</v>
      </c>
      <c r="T3207" s="1" t="s">
        <v>30</v>
      </c>
      <c r="U3207" s="1" t="s">
        <v>30</v>
      </c>
      <c r="V3207">
        <v>0</v>
      </c>
      <c r="W3207" s="1" t="s">
        <v>30</v>
      </c>
      <c r="X3207" s="1" t="s">
        <v>43</v>
      </c>
      <c r="Y3207" s="1" t="s">
        <v>37</v>
      </c>
      <c r="Z3207">
        <v>15</v>
      </c>
      <c r="AA3207">
        <v>587</v>
      </c>
      <c r="AB3207" s="1" t="s">
        <v>13500</v>
      </c>
      <c r="AC3207" s="1" t="s">
        <v>13500</v>
      </c>
      <c r="AD3207" t="s">
        <v>13494</v>
      </c>
      <c r="AE3207" s="1" t="s">
        <v>38</v>
      </c>
      <c r="AF3207" s="1" t="s">
        <v>38</v>
      </c>
      <c r="AG3207" t="s">
        <v>13526</v>
      </c>
      <c r="AH3207" t="s">
        <v>38</v>
      </c>
      <c r="AI3207" t="s">
        <v>13539</v>
      </c>
    </row>
    <row r="3208" spans="1:35" x14ac:dyDescent="0.25">
      <c r="A3208" s="1" t="s">
        <v>6505</v>
      </c>
      <c r="B3208" s="1" t="s">
        <v>30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s="1" t="s">
        <v>32</v>
      </c>
      <c r="I3208" s="1" t="s">
        <v>46</v>
      </c>
      <c r="J3208">
        <v>0</v>
      </c>
      <c r="K3208">
        <v>0</v>
      </c>
      <c r="L3208">
        <v>9</v>
      </c>
      <c r="M3208" s="1" t="s">
        <v>32</v>
      </c>
      <c r="N3208">
        <v>0</v>
      </c>
      <c r="O3208" s="1" t="s">
        <v>600</v>
      </c>
      <c r="P3208" s="1" t="s">
        <v>6506</v>
      </c>
      <c r="Q3208" s="1" t="s">
        <v>35</v>
      </c>
      <c r="R3208">
        <v>77</v>
      </c>
      <c r="S3208" s="1" t="s">
        <v>30</v>
      </c>
      <c r="T3208" s="1" t="s">
        <v>32</v>
      </c>
      <c r="U3208" s="1" t="s">
        <v>30</v>
      </c>
      <c r="V3208">
        <v>0</v>
      </c>
      <c r="W3208" s="1" t="s">
        <v>30</v>
      </c>
      <c r="X3208" s="1" t="s">
        <v>36</v>
      </c>
      <c r="Y3208" s="1" t="s">
        <v>37</v>
      </c>
      <c r="Z3208">
        <v>45</v>
      </c>
      <c r="AA3208">
        <v>368</v>
      </c>
      <c r="AB3208" s="1" t="s">
        <v>13500</v>
      </c>
      <c r="AC3208" s="1" t="s">
        <v>13500</v>
      </c>
      <c r="AD3208" t="s">
        <v>13496</v>
      </c>
      <c r="AE3208" s="1" t="s">
        <v>38</v>
      </c>
      <c r="AF3208" s="1" t="s">
        <v>38</v>
      </c>
      <c r="AG3208" t="s">
        <v>13526</v>
      </c>
      <c r="AH3208" t="s">
        <v>38</v>
      </c>
      <c r="AI3208" t="s">
        <v>13538</v>
      </c>
    </row>
    <row r="3209" spans="1:35" x14ac:dyDescent="0.25">
      <c r="A3209" s="1" t="s">
        <v>6507</v>
      </c>
      <c r="B3209" s="1" t="s">
        <v>30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s="1" t="s">
        <v>30</v>
      </c>
      <c r="I3209" s="1" t="s">
        <v>31</v>
      </c>
      <c r="J3209">
        <v>0</v>
      </c>
      <c r="K3209">
        <v>0</v>
      </c>
      <c r="L3209">
        <v>3</v>
      </c>
      <c r="M3209" s="1" t="s">
        <v>32</v>
      </c>
      <c r="N3209">
        <v>0</v>
      </c>
      <c r="O3209" s="1" t="s">
        <v>130</v>
      </c>
      <c r="P3209" s="1" t="s">
        <v>6508</v>
      </c>
      <c r="Q3209" s="1" t="s">
        <v>35</v>
      </c>
      <c r="R3209">
        <v>72</v>
      </c>
      <c r="S3209" s="1" t="s">
        <v>30</v>
      </c>
      <c r="T3209" s="1" t="s">
        <v>32</v>
      </c>
      <c r="U3209" s="1" t="s">
        <v>30</v>
      </c>
      <c r="V3209">
        <v>0</v>
      </c>
      <c r="W3209" s="1" t="s">
        <v>30</v>
      </c>
      <c r="X3209" s="1" t="s">
        <v>36</v>
      </c>
      <c r="Y3209" s="1" t="s">
        <v>58</v>
      </c>
      <c r="Z3209">
        <v>29</v>
      </c>
      <c r="AA3209">
        <v>1549</v>
      </c>
      <c r="AB3209" s="1" t="s">
        <v>13500</v>
      </c>
      <c r="AC3209" s="1" t="s">
        <v>13500</v>
      </c>
      <c r="AD3209" t="s">
        <v>13496</v>
      </c>
      <c r="AE3209" s="1" t="s">
        <v>38</v>
      </c>
      <c r="AF3209" s="1" t="s">
        <v>38</v>
      </c>
      <c r="AG3209" t="s">
        <v>13526</v>
      </c>
      <c r="AH3209" t="s">
        <v>38</v>
      </c>
      <c r="AI3209" t="s">
        <v>13540</v>
      </c>
    </row>
    <row r="3210" spans="1:35" x14ac:dyDescent="0.25">
      <c r="A3210" s="1" t="s">
        <v>6509</v>
      </c>
      <c r="B3210" s="1" t="s">
        <v>30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s="1" t="s">
        <v>32</v>
      </c>
      <c r="I3210" s="1" t="s">
        <v>46</v>
      </c>
      <c r="J3210">
        <v>0</v>
      </c>
      <c r="K3210">
        <v>2</v>
      </c>
      <c r="L3210">
        <v>0</v>
      </c>
      <c r="M3210" s="1" t="s">
        <v>30</v>
      </c>
      <c r="N3210">
        <v>0</v>
      </c>
      <c r="O3210" s="1" t="s">
        <v>436</v>
      </c>
      <c r="P3210" s="1" t="s">
        <v>6510</v>
      </c>
      <c r="Q3210" s="1" t="s">
        <v>42</v>
      </c>
      <c r="R3210">
        <v>25</v>
      </c>
      <c r="S3210" s="1" t="s">
        <v>32</v>
      </c>
      <c r="T3210" s="1" t="s">
        <v>30</v>
      </c>
      <c r="U3210" s="1" t="s">
        <v>30</v>
      </c>
      <c r="V3210">
        <v>0</v>
      </c>
      <c r="W3210" s="1" t="s">
        <v>30</v>
      </c>
      <c r="X3210" s="1" t="s">
        <v>57</v>
      </c>
      <c r="Y3210" s="1" t="s">
        <v>58</v>
      </c>
      <c r="Z3210">
        <v>15</v>
      </c>
      <c r="AA3210">
        <v>920</v>
      </c>
      <c r="AB3210" s="1" t="s">
        <v>13500</v>
      </c>
      <c r="AC3210" s="1" t="s">
        <v>13500</v>
      </c>
      <c r="AD3210" t="s">
        <v>13495</v>
      </c>
      <c r="AE3210" s="1" t="s">
        <v>38</v>
      </c>
      <c r="AF3210" s="1" t="s">
        <v>38</v>
      </c>
      <c r="AG3210" t="s">
        <v>13527</v>
      </c>
      <c r="AH3210" t="s">
        <v>38</v>
      </c>
      <c r="AI3210" t="s">
        <v>13540</v>
      </c>
    </row>
    <row r="3211" spans="1:35" x14ac:dyDescent="0.25">
      <c r="A3211" s="1" t="s">
        <v>6511</v>
      </c>
      <c r="B3211" s="1" t="s">
        <v>30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s="1" t="s">
        <v>32</v>
      </c>
      <c r="I3211" s="1" t="s">
        <v>46</v>
      </c>
      <c r="J3211">
        <v>0</v>
      </c>
      <c r="K3211">
        <v>0</v>
      </c>
      <c r="L3211">
        <v>5</v>
      </c>
      <c r="M3211" s="1" t="s">
        <v>32</v>
      </c>
      <c r="N3211">
        <v>0</v>
      </c>
      <c r="O3211" s="1" t="s">
        <v>219</v>
      </c>
      <c r="P3211" s="1" t="s">
        <v>6512</v>
      </c>
      <c r="Q3211" s="1" t="s">
        <v>42</v>
      </c>
      <c r="R3211">
        <v>50</v>
      </c>
      <c r="S3211" s="1" t="s">
        <v>30</v>
      </c>
      <c r="T3211" s="1" t="s">
        <v>30</v>
      </c>
      <c r="U3211" s="1" t="s">
        <v>30</v>
      </c>
      <c r="V3211">
        <v>0</v>
      </c>
      <c r="W3211" s="1" t="s">
        <v>32</v>
      </c>
      <c r="X3211" s="1" t="s">
        <v>43</v>
      </c>
      <c r="Y3211" s="1" t="s">
        <v>58</v>
      </c>
      <c r="Z3211">
        <v>16</v>
      </c>
      <c r="AA3211">
        <v>122</v>
      </c>
      <c r="AB3211" s="1" t="s">
        <v>13500</v>
      </c>
      <c r="AC3211" s="1" t="s">
        <v>13500</v>
      </c>
      <c r="AD3211" t="s">
        <v>13494</v>
      </c>
      <c r="AE3211" s="1" t="s">
        <v>38</v>
      </c>
      <c r="AF3211" s="1" t="s">
        <v>38</v>
      </c>
      <c r="AG3211" t="s">
        <v>13526</v>
      </c>
      <c r="AH3211" t="s">
        <v>38</v>
      </c>
      <c r="AI3211" t="s">
        <v>13538</v>
      </c>
    </row>
    <row r="3212" spans="1:35" x14ac:dyDescent="0.25">
      <c r="A3212" s="1" t="s">
        <v>6513</v>
      </c>
      <c r="B3212" s="1" t="s">
        <v>30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s="1" t="s">
        <v>30</v>
      </c>
      <c r="I3212" s="1" t="s">
        <v>31</v>
      </c>
      <c r="J3212">
        <v>0</v>
      </c>
      <c r="K3212">
        <v>1</v>
      </c>
      <c r="L3212">
        <v>3</v>
      </c>
      <c r="M3212" s="1" t="s">
        <v>32</v>
      </c>
      <c r="N3212">
        <v>0</v>
      </c>
      <c r="O3212" s="1" t="s">
        <v>52</v>
      </c>
      <c r="P3212" s="1" t="s">
        <v>6514</v>
      </c>
      <c r="Q3212" s="1" t="s">
        <v>35</v>
      </c>
      <c r="R3212">
        <v>58</v>
      </c>
      <c r="S3212" s="1" t="s">
        <v>30</v>
      </c>
      <c r="T3212" s="1" t="s">
        <v>30</v>
      </c>
      <c r="U3212" s="1" t="s">
        <v>30</v>
      </c>
      <c r="V3212">
        <v>0</v>
      </c>
      <c r="W3212" s="1" t="s">
        <v>30</v>
      </c>
      <c r="X3212" s="1" t="s">
        <v>43</v>
      </c>
      <c r="Y3212" s="1" t="s">
        <v>58</v>
      </c>
      <c r="Z3212">
        <v>43</v>
      </c>
      <c r="AA3212">
        <v>449</v>
      </c>
      <c r="AB3212" s="1" t="s">
        <v>13500</v>
      </c>
      <c r="AC3212" s="1" t="s">
        <v>13500</v>
      </c>
      <c r="AD3212" t="s">
        <v>13494</v>
      </c>
      <c r="AE3212" s="1" t="s">
        <v>38</v>
      </c>
      <c r="AF3212" s="1" t="s">
        <v>38</v>
      </c>
      <c r="AG3212" t="s">
        <v>13526</v>
      </c>
      <c r="AH3212" t="s">
        <v>38</v>
      </c>
      <c r="AI3212" t="s">
        <v>13539</v>
      </c>
    </row>
    <row r="3213" spans="1:35" x14ac:dyDescent="0.25">
      <c r="A3213" s="1" t="s">
        <v>6515</v>
      </c>
      <c r="B3213" s="1" t="s">
        <v>30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s="1" t="s">
        <v>30</v>
      </c>
      <c r="I3213" s="1" t="s">
        <v>31</v>
      </c>
      <c r="J3213">
        <v>0</v>
      </c>
      <c r="K3213">
        <v>0</v>
      </c>
      <c r="L3213">
        <v>17</v>
      </c>
      <c r="M3213" s="1" t="s">
        <v>32</v>
      </c>
      <c r="N3213">
        <v>0</v>
      </c>
      <c r="O3213" s="1" t="s">
        <v>150</v>
      </c>
      <c r="P3213" s="1" t="s">
        <v>6516</v>
      </c>
      <c r="Q3213" s="1" t="s">
        <v>35</v>
      </c>
      <c r="R3213">
        <v>23</v>
      </c>
      <c r="S3213" s="1" t="s">
        <v>32</v>
      </c>
      <c r="T3213" s="1" t="s">
        <v>30</v>
      </c>
      <c r="U3213" s="1" t="s">
        <v>30</v>
      </c>
      <c r="V3213">
        <v>0</v>
      </c>
      <c r="W3213" s="1" t="s">
        <v>32</v>
      </c>
      <c r="X3213" s="1" t="s">
        <v>57</v>
      </c>
      <c r="Y3213" s="1" t="s">
        <v>58</v>
      </c>
      <c r="Z3213">
        <v>38</v>
      </c>
      <c r="AA3213">
        <v>2307</v>
      </c>
      <c r="AB3213" s="1" t="s">
        <v>13500</v>
      </c>
      <c r="AC3213" s="1" t="s">
        <v>13500</v>
      </c>
      <c r="AD3213" t="s">
        <v>13495</v>
      </c>
      <c r="AE3213" s="1" t="s">
        <v>38</v>
      </c>
      <c r="AF3213" s="1" t="s">
        <v>38</v>
      </c>
      <c r="AG3213" t="s">
        <v>13526</v>
      </c>
      <c r="AH3213" t="s">
        <v>38</v>
      </c>
      <c r="AI3213" t="s">
        <v>13540</v>
      </c>
    </row>
    <row r="3214" spans="1:35" x14ac:dyDescent="0.25">
      <c r="A3214" s="1" t="s">
        <v>6517</v>
      </c>
      <c r="B3214" s="1" t="s">
        <v>30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s="1" t="s">
        <v>30</v>
      </c>
      <c r="I3214" s="1" t="s">
        <v>31</v>
      </c>
      <c r="J3214">
        <v>0</v>
      </c>
      <c r="K3214">
        <v>2</v>
      </c>
      <c r="L3214">
        <v>13</v>
      </c>
      <c r="M3214" s="1" t="s">
        <v>32</v>
      </c>
      <c r="N3214">
        <v>0</v>
      </c>
      <c r="O3214" s="1" t="s">
        <v>600</v>
      </c>
      <c r="P3214" s="1" t="s">
        <v>6518</v>
      </c>
      <c r="Q3214" s="1" t="s">
        <v>35</v>
      </c>
      <c r="R3214">
        <v>20</v>
      </c>
      <c r="S3214" s="1" t="s">
        <v>32</v>
      </c>
      <c r="T3214" s="1" t="s">
        <v>30</v>
      </c>
      <c r="U3214" s="1" t="s">
        <v>30</v>
      </c>
      <c r="V3214">
        <v>0</v>
      </c>
      <c r="W3214" s="1" t="s">
        <v>32</v>
      </c>
      <c r="X3214" s="1" t="s">
        <v>43</v>
      </c>
      <c r="Y3214" s="1" t="s">
        <v>37</v>
      </c>
      <c r="Z3214">
        <v>32</v>
      </c>
      <c r="AA3214">
        <v>1740</v>
      </c>
      <c r="AB3214" s="1" t="s">
        <v>13500</v>
      </c>
      <c r="AC3214" s="1" t="s">
        <v>13500</v>
      </c>
      <c r="AD3214" t="s">
        <v>13495</v>
      </c>
      <c r="AE3214" s="1" t="s">
        <v>38</v>
      </c>
      <c r="AF3214" s="1" t="s">
        <v>38</v>
      </c>
      <c r="AG3214" t="s">
        <v>13526</v>
      </c>
      <c r="AH3214" t="s">
        <v>38</v>
      </c>
      <c r="AI3214" t="s">
        <v>13540</v>
      </c>
    </row>
    <row r="3215" spans="1:35" x14ac:dyDescent="0.25">
      <c r="A3215" s="1" t="s">
        <v>6519</v>
      </c>
      <c r="B3215" s="1" t="s">
        <v>30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s="1" t="s">
        <v>30</v>
      </c>
      <c r="I3215" s="1" t="s">
        <v>31</v>
      </c>
      <c r="J3215">
        <v>0</v>
      </c>
      <c r="K3215">
        <v>1</v>
      </c>
      <c r="L3215">
        <v>12</v>
      </c>
      <c r="M3215" s="1" t="s">
        <v>30</v>
      </c>
      <c r="N3215">
        <v>48</v>
      </c>
      <c r="O3215" s="1" t="s">
        <v>77</v>
      </c>
      <c r="P3215" s="1" t="s">
        <v>6520</v>
      </c>
      <c r="Q3215" s="1" t="s">
        <v>35</v>
      </c>
      <c r="R3215">
        <v>32</v>
      </c>
      <c r="S3215" s="1" t="s">
        <v>30</v>
      </c>
      <c r="T3215" s="1" t="s">
        <v>30</v>
      </c>
      <c r="U3215" s="1" t="s">
        <v>30</v>
      </c>
      <c r="V3215">
        <v>0</v>
      </c>
      <c r="W3215" s="1" t="s">
        <v>30</v>
      </c>
      <c r="X3215" s="1" t="s">
        <v>36</v>
      </c>
      <c r="Y3215" s="1" t="s">
        <v>37</v>
      </c>
      <c r="Z3215">
        <v>18</v>
      </c>
      <c r="AA3215">
        <v>463</v>
      </c>
      <c r="AB3215" s="1" t="s">
        <v>13500</v>
      </c>
      <c r="AC3215" s="1" t="s">
        <v>13500</v>
      </c>
      <c r="AD3215" t="s">
        <v>13494</v>
      </c>
      <c r="AE3215" s="1" t="s">
        <v>38</v>
      </c>
      <c r="AF3215" s="1" t="s">
        <v>38</v>
      </c>
      <c r="AG3215" t="s">
        <v>13526</v>
      </c>
      <c r="AH3215" t="s">
        <v>38</v>
      </c>
      <c r="AI3215" t="s">
        <v>13539</v>
      </c>
    </row>
    <row r="3216" spans="1:35" x14ac:dyDescent="0.25">
      <c r="A3216" s="1" t="s">
        <v>6521</v>
      </c>
      <c r="B3216" s="1" t="s">
        <v>30</v>
      </c>
      <c r="C3216">
        <v>1</v>
      </c>
      <c r="D3216">
        <v>5</v>
      </c>
      <c r="E3216">
        <v>14</v>
      </c>
      <c r="F3216">
        <v>0</v>
      </c>
      <c r="G3216">
        <v>0</v>
      </c>
      <c r="H3216" s="1" t="s">
        <v>30</v>
      </c>
      <c r="I3216" s="1" t="s">
        <v>31</v>
      </c>
      <c r="J3216">
        <v>0</v>
      </c>
      <c r="K3216">
        <v>1</v>
      </c>
      <c r="L3216">
        <v>4</v>
      </c>
      <c r="M3216" s="1" t="s">
        <v>32</v>
      </c>
      <c r="N3216">
        <v>0</v>
      </c>
      <c r="O3216" s="1" t="s">
        <v>240</v>
      </c>
      <c r="P3216" s="1" t="s">
        <v>6522</v>
      </c>
      <c r="Q3216" s="1" t="s">
        <v>42</v>
      </c>
      <c r="R3216">
        <v>53</v>
      </c>
      <c r="S3216" s="1" t="s">
        <v>30</v>
      </c>
      <c r="T3216" s="1" t="s">
        <v>30</v>
      </c>
      <c r="U3216" s="1" t="s">
        <v>30</v>
      </c>
      <c r="V3216">
        <v>0</v>
      </c>
      <c r="W3216" s="1" t="s">
        <v>30</v>
      </c>
      <c r="X3216" s="1" t="s">
        <v>36</v>
      </c>
      <c r="Y3216" s="1" t="s">
        <v>58</v>
      </c>
      <c r="Z3216">
        <v>32</v>
      </c>
      <c r="AA3216">
        <v>32</v>
      </c>
      <c r="AB3216" s="1" t="s">
        <v>13500</v>
      </c>
      <c r="AC3216" s="1" t="s">
        <v>13500</v>
      </c>
      <c r="AD3216" t="s">
        <v>13494</v>
      </c>
      <c r="AE3216" s="1" t="s">
        <v>38</v>
      </c>
      <c r="AF3216" s="1" t="s">
        <v>38</v>
      </c>
      <c r="AG3216" t="s">
        <v>13526</v>
      </c>
      <c r="AH3216" t="s">
        <v>38</v>
      </c>
      <c r="AI3216" t="s">
        <v>13538</v>
      </c>
    </row>
    <row r="3217" spans="1:35" x14ac:dyDescent="0.25">
      <c r="A3217" s="1" t="s">
        <v>6523</v>
      </c>
      <c r="B3217" s="1" t="s">
        <v>30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s="1" t="s">
        <v>30</v>
      </c>
      <c r="I3217" s="1" t="s">
        <v>31</v>
      </c>
      <c r="J3217">
        <v>0</v>
      </c>
      <c r="K3217">
        <v>1</v>
      </c>
      <c r="L3217">
        <v>2</v>
      </c>
      <c r="M3217" s="1" t="s">
        <v>32</v>
      </c>
      <c r="N3217">
        <v>0</v>
      </c>
      <c r="O3217" s="1" t="s">
        <v>125</v>
      </c>
      <c r="P3217" s="1" t="s">
        <v>6524</v>
      </c>
      <c r="Q3217" s="1" t="s">
        <v>42</v>
      </c>
      <c r="R3217">
        <v>48</v>
      </c>
      <c r="S3217" s="1" t="s">
        <v>30</v>
      </c>
      <c r="T3217" s="1" t="s">
        <v>30</v>
      </c>
      <c r="U3217" s="1" t="s">
        <v>30</v>
      </c>
      <c r="V3217">
        <v>0</v>
      </c>
      <c r="W3217" s="1" t="s">
        <v>30</v>
      </c>
      <c r="X3217" s="1" t="s">
        <v>36</v>
      </c>
      <c r="Y3217" s="1" t="s">
        <v>37</v>
      </c>
      <c r="Z3217">
        <v>47</v>
      </c>
      <c r="AA3217">
        <v>1706</v>
      </c>
      <c r="AB3217" s="1" t="s">
        <v>13500</v>
      </c>
      <c r="AC3217" s="1" t="s">
        <v>13500</v>
      </c>
      <c r="AD3217" t="s">
        <v>13494</v>
      </c>
      <c r="AE3217" s="1" t="s">
        <v>38</v>
      </c>
      <c r="AF3217" s="1" t="s">
        <v>38</v>
      </c>
      <c r="AG3217" t="s">
        <v>13527</v>
      </c>
      <c r="AH3217" t="s">
        <v>38</v>
      </c>
      <c r="AI3217" t="s">
        <v>13539</v>
      </c>
    </row>
    <row r="3218" spans="1:35" x14ac:dyDescent="0.25">
      <c r="A3218" s="1" t="s">
        <v>6525</v>
      </c>
      <c r="B3218" s="1" t="s">
        <v>30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s="1" t="s">
        <v>30</v>
      </c>
      <c r="I3218" s="1" t="s">
        <v>31</v>
      </c>
      <c r="J3218">
        <v>0</v>
      </c>
      <c r="K3218">
        <v>2</v>
      </c>
      <c r="L3218">
        <v>1</v>
      </c>
      <c r="M3218" s="1" t="s">
        <v>32</v>
      </c>
      <c r="N3218">
        <v>0</v>
      </c>
      <c r="O3218" s="1" t="s">
        <v>40</v>
      </c>
      <c r="P3218" s="1" t="s">
        <v>6526</v>
      </c>
      <c r="Q3218" s="1" t="s">
        <v>42</v>
      </c>
      <c r="R3218">
        <v>40</v>
      </c>
      <c r="S3218" s="1" t="s">
        <v>30</v>
      </c>
      <c r="T3218" s="1" t="s">
        <v>30</v>
      </c>
      <c r="U3218" s="1" t="s">
        <v>30</v>
      </c>
      <c r="V3218">
        <v>0</v>
      </c>
      <c r="W3218" s="1" t="s">
        <v>32</v>
      </c>
      <c r="X3218" s="1" t="s">
        <v>57</v>
      </c>
      <c r="Y3218" s="1" t="s">
        <v>58</v>
      </c>
      <c r="Z3218">
        <v>37</v>
      </c>
      <c r="AA3218">
        <v>2237</v>
      </c>
      <c r="AB3218" s="1" t="s">
        <v>13500</v>
      </c>
      <c r="AC3218" s="1" t="s">
        <v>13500</v>
      </c>
      <c r="AD3218" t="s">
        <v>13494</v>
      </c>
      <c r="AE3218" s="1" t="s">
        <v>38</v>
      </c>
      <c r="AF3218" s="1" t="s">
        <v>38</v>
      </c>
      <c r="AG3218" t="s">
        <v>13527</v>
      </c>
      <c r="AH3218" t="s">
        <v>38</v>
      </c>
      <c r="AI3218" t="s">
        <v>13540</v>
      </c>
    </row>
    <row r="3219" spans="1:35" x14ac:dyDescent="0.25">
      <c r="A3219" s="1" t="s">
        <v>6527</v>
      </c>
      <c r="B3219" s="1" t="s">
        <v>30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s="1" t="s">
        <v>30</v>
      </c>
      <c r="I3219" s="1" t="s">
        <v>31</v>
      </c>
      <c r="J3219">
        <v>0</v>
      </c>
      <c r="K3219">
        <v>0</v>
      </c>
      <c r="L3219">
        <v>6</v>
      </c>
      <c r="M3219" s="1" t="s">
        <v>30</v>
      </c>
      <c r="N3219">
        <v>53</v>
      </c>
      <c r="O3219" s="1" t="s">
        <v>197</v>
      </c>
      <c r="P3219" s="1" t="s">
        <v>6528</v>
      </c>
      <c r="Q3219" s="1" t="s">
        <v>35</v>
      </c>
      <c r="R3219">
        <v>38</v>
      </c>
      <c r="S3219" s="1" t="s">
        <v>30</v>
      </c>
      <c r="T3219" s="1" t="s">
        <v>30</v>
      </c>
      <c r="U3219" s="1" t="s">
        <v>30</v>
      </c>
      <c r="V3219">
        <v>0</v>
      </c>
      <c r="W3219" s="1" t="s">
        <v>32</v>
      </c>
      <c r="X3219" s="1" t="s">
        <v>57</v>
      </c>
      <c r="Y3219" s="1" t="s">
        <v>37</v>
      </c>
      <c r="Z3219">
        <v>39</v>
      </c>
      <c r="AA3219">
        <v>2861</v>
      </c>
      <c r="AB3219" s="1" t="s">
        <v>13500</v>
      </c>
      <c r="AC3219" s="1" t="s">
        <v>13500</v>
      </c>
      <c r="AD3219" t="s">
        <v>13494</v>
      </c>
      <c r="AE3219" s="1" t="s">
        <v>38</v>
      </c>
      <c r="AF3219" s="1" t="s">
        <v>38</v>
      </c>
      <c r="AG3219" t="s">
        <v>13526</v>
      </c>
      <c r="AH3219" t="s">
        <v>38</v>
      </c>
      <c r="AI3219" t="s">
        <v>13540</v>
      </c>
    </row>
    <row r="3220" spans="1:35" x14ac:dyDescent="0.25">
      <c r="A3220" s="1" t="s">
        <v>6529</v>
      </c>
      <c r="B3220" s="1" t="s">
        <v>30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s="1" t="s">
        <v>32</v>
      </c>
      <c r="I3220" s="1" t="s">
        <v>46</v>
      </c>
      <c r="J3220">
        <v>0</v>
      </c>
      <c r="K3220">
        <v>0</v>
      </c>
      <c r="L3220">
        <v>2</v>
      </c>
      <c r="M3220" s="1" t="s">
        <v>32</v>
      </c>
      <c r="N3220">
        <v>0</v>
      </c>
      <c r="O3220" s="1" t="s">
        <v>88</v>
      </c>
      <c r="P3220" s="1" t="s">
        <v>6530</v>
      </c>
      <c r="Q3220" s="1" t="s">
        <v>35</v>
      </c>
      <c r="R3220">
        <v>63</v>
      </c>
      <c r="S3220" s="1" t="s">
        <v>30</v>
      </c>
      <c r="T3220" s="1" t="s">
        <v>30</v>
      </c>
      <c r="U3220" s="1" t="s">
        <v>30</v>
      </c>
      <c r="V3220">
        <v>0</v>
      </c>
      <c r="W3220" s="1" t="s">
        <v>32</v>
      </c>
      <c r="X3220" s="1" t="s">
        <v>57</v>
      </c>
      <c r="Y3220" s="1" t="s">
        <v>37</v>
      </c>
      <c r="Z3220">
        <v>25</v>
      </c>
      <c r="AA3220">
        <v>1754</v>
      </c>
      <c r="AB3220" s="1" t="s">
        <v>13500</v>
      </c>
      <c r="AC3220" s="1" t="s">
        <v>13500</v>
      </c>
      <c r="AD3220" t="s">
        <v>13494</v>
      </c>
      <c r="AE3220" s="1" t="s">
        <v>38</v>
      </c>
      <c r="AF3220" s="1" t="s">
        <v>38</v>
      </c>
      <c r="AG3220" t="s">
        <v>13527</v>
      </c>
      <c r="AH3220" t="s">
        <v>38</v>
      </c>
      <c r="AI3220" t="s">
        <v>13540</v>
      </c>
    </row>
    <row r="3221" spans="1:35" x14ac:dyDescent="0.25">
      <c r="A3221" s="1" t="s">
        <v>6531</v>
      </c>
      <c r="B3221" s="1" t="s">
        <v>30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s="1" t="s">
        <v>30</v>
      </c>
      <c r="I3221" s="1" t="s">
        <v>31</v>
      </c>
      <c r="J3221">
        <v>0</v>
      </c>
      <c r="K3221">
        <v>2</v>
      </c>
      <c r="L3221">
        <v>0</v>
      </c>
      <c r="M3221" s="1" t="s">
        <v>30</v>
      </c>
      <c r="N3221">
        <v>0</v>
      </c>
      <c r="O3221" s="1" t="s">
        <v>375</v>
      </c>
      <c r="P3221" s="1" t="s">
        <v>6532</v>
      </c>
      <c r="Q3221" s="1" t="s">
        <v>42</v>
      </c>
      <c r="R3221">
        <v>54</v>
      </c>
      <c r="S3221" s="1" t="s">
        <v>30</v>
      </c>
      <c r="T3221" s="1" t="s">
        <v>30</v>
      </c>
      <c r="U3221" s="1" t="s">
        <v>30</v>
      </c>
      <c r="V3221">
        <v>0</v>
      </c>
      <c r="W3221" s="1" t="s">
        <v>30</v>
      </c>
      <c r="X3221" s="1" t="s">
        <v>57</v>
      </c>
      <c r="Y3221" s="1" t="s">
        <v>58</v>
      </c>
      <c r="Z3221">
        <v>9</v>
      </c>
      <c r="AA3221">
        <v>522</v>
      </c>
      <c r="AB3221" s="1" t="s">
        <v>13500</v>
      </c>
      <c r="AC3221" s="1" t="s">
        <v>13500</v>
      </c>
      <c r="AD3221" t="s">
        <v>13494</v>
      </c>
      <c r="AE3221" s="1" t="s">
        <v>38</v>
      </c>
      <c r="AF3221" s="1" t="s">
        <v>38</v>
      </c>
      <c r="AG3221" t="s">
        <v>13527</v>
      </c>
      <c r="AH3221" t="s">
        <v>38</v>
      </c>
      <c r="AI3221" t="s">
        <v>13540</v>
      </c>
    </row>
    <row r="3222" spans="1:35" x14ac:dyDescent="0.25">
      <c r="A3222" s="1" t="s">
        <v>6533</v>
      </c>
      <c r="B3222" s="1" t="s">
        <v>30</v>
      </c>
      <c r="C3222">
        <v>3</v>
      </c>
      <c r="D3222">
        <v>18</v>
      </c>
      <c r="E3222">
        <v>34.4</v>
      </c>
      <c r="F3222">
        <v>0</v>
      </c>
      <c r="G3222">
        <v>0</v>
      </c>
      <c r="H3222" s="1" t="s">
        <v>30</v>
      </c>
      <c r="I3222" s="1" t="s">
        <v>31</v>
      </c>
      <c r="J3222">
        <v>0</v>
      </c>
      <c r="K3222">
        <v>2</v>
      </c>
      <c r="L3222">
        <v>0</v>
      </c>
      <c r="M3222" s="1" t="s">
        <v>30</v>
      </c>
      <c r="N3222">
        <v>0</v>
      </c>
      <c r="O3222" s="1" t="s">
        <v>184</v>
      </c>
      <c r="P3222" s="1" t="s">
        <v>6534</v>
      </c>
      <c r="Q3222" s="1" t="s">
        <v>42</v>
      </c>
      <c r="R3222">
        <v>22</v>
      </c>
      <c r="S3222" s="1" t="s">
        <v>32</v>
      </c>
      <c r="T3222" s="1" t="s">
        <v>30</v>
      </c>
      <c r="U3222" s="1" t="s">
        <v>30</v>
      </c>
      <c r="V3222">
        <v>0</v>
      </c>
      <c r="W3222" s="1" t="s">
        <v>30</v>
      </c>
      <c r="X3222" s="1" t="s">
        <v>36</v>
      </c>
      <c r="Y3222" s="1" t="s">
        <v>58</v>
      </c>
      <c r="Z3222">
        <v>8</v>
      </c>
      <c r="AA3222">
        <v>29</v>
      </c>
      <c r="AB3222" s="1" t="s">
        <v>13500</v>
      </c>
      <c r="AC3222" s="1" t="s">
        <v>13500</v>
      </c>
      <c r="AD3222" t="s">
        <v>13495</v>
      </c>
      <c r="AE3222" s="1" t="s">
        <v>38</v>
      </c>
      <c r="AF3222" s="1" t="s">
        <v>38</v>
      </c>
      <c r="AG3222" t="s">
        <v>13527</v>
      </c>
      <c r="AH3222" t="s">
        <v>38</v>
      </c>
      <c r="AI3222" t="s">
        <v>13538</v>
      </c>
    </row>
    <row r="3223" spans="1:35" x14ac:dyDescent="0.25">
      <c r="A3223" s="1" t="s">
        <v>6535</v>
      </c>
      <c r="B3223" s="1" t="s">
        <v>30</v>
      </c>
      <c r="C3223">
        <v>1</v>
      </c>
      <c r="D3223">
        <v>7</v>
      </c>
      <c r="E3223">
        <v>15</v>
      </c>
      <c r="F3223">
        <v>0</v>
      </c>
      <c r="G3223">
        <v>0</v>
      </c>
      <c r="H3223" s="1" t="s">
        <v>30</v>
      </c>
      <c r="I3223" s="1" t="s">
        <v>31</v>
      </c>
      <c r="J3223">
        <v>0</v>
      </c>
      <c r="K3223">
        <v>0</v>
      </c>
      <c r="L3223">
        <v>2</v>
      </c>
      <c r="M3223" s="1" t="s">
        <v>32</v>
      </c>
      <c r="N3223">
        <v>0</v>
      </c>
      <c r="O3223" s="1" t="s">
        <v>436</v>
      </c>
      <c r="P3223" s="1" t="s">
        <v>6536</v>
      </c>
      <c r="Q3223" s="1" t="s">
        <v>35</v>
      </c>
      <c r="R3223">
        <v>67</v>
      </c>
      <c r="S3223" s="1" t="s">
        <v>30</v>
      </c>
      <c r="T3223" s="1" t="s">
        <v>32</v>
      </c>
      <c r="U3223" s="1" t="s">
        <v>30</v>
      </c>
      <c r="V3223">
        <v>0</v>
      </c>
      <c r="W3223" s="1" t="s">
        <v>30</v>
      </c>
      <c r="X3223" s="1" t="s">
        <v>36</v>
      </c>
      <c r="Y3223" s="1" t="s">
        <v>37</v>
      </c>
      <c r="Z3223">
        <v>33</v>
      </c>
      <c r="AA3223">
        <v>33</v>
      </c>
      <c r="AB3223" s="1" t="s">
        <v>13500</v>
      </c>
      <c r="AC3223" s="1" t="s">
        <v>13500</v>
      </c>
      <c r="AD3223" t="s">
        <v>13496</v>
      </c>
      <c r="AE3223" s="1" t="s">
        <v>38</v>
      </c>
      <c r="AF3223" s="1" t="s">
        <v>38</v>
      </c>
      <c r="AG3223" t="s">
        <v>13527</v>
      </c>
      <c r="AH3223" t="s">
        <v>38</v>
      </c>
      <c r="AI3223" t="s">
        <v>13538</v>
      </c>
    </row>
    <row r="3224" spans="1:35" x14ac:dyDescent="0.25">
      <c r="A3224" s="1" t="s">
        <v>6537</v>
      </c>
      <c r="B3224" s="1" t="s">
        <v>30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s="1" t="s">
        <v>30</v>
      </c>
      <c r="I3224" s="1" t="s">
        <v>31</v>
      </c>
      <c r="J3224">
        <v>0</v>
      </c>
      <c r="K3224">
        <v>1</v>
      </c>
      <c r="L3224">
        <v>14</v>
      </c>
      <c r="M3224" s="1" t="s">
        <v>32</v>
      </c>
      <c r="N3224">
        <v>0</v>
      </c>
      <c r="O3224" s="1" t="s">
        <v>179</v>
      </c>
      <c r="P3224" s="1" t="s">
        <v>6538</v>
      </c>
      <c r="Q3224" s="1" t="s">
        <v>35</v>
      </c>
      <c r="R3224">
        <v>69</v>
      </c>
      <c r="S3224" s="1" t="s">
        <v>30</v>
      </c>
      <c r="T3224" s="1" t="s">
        <v>32</v>
      </c>
      <c r="U3224" s="1" t="s">
        <v>30</v>
      </c>
      <c r="V3224">
        <v>0</v>
      </c>
      <c r="W3224" s="1" t="s">
        <v>32</v>
      </c>
      <c r="X3224" s="1" t="s">
        <v>57</v>
      </c>
      <c r="Y3224" s="1" t="s">
        <v>58</v>
      </c>
      <c r="Z3224">
        <v>47</v>
      </c>
      <c r="AA3224">
        <v>3185</v>
      </c>
      <c r="AB3224" s="1" t="s">
        <v>13500</v>
      </c>
      <c r="AC3224" s="1" t="s">
        <v>13500</v>
      </c>
      <c r="AD3224" t="s">
        <v>13496</v>
      </c>
      <c r="AE3224" s="1" t="s">
        <v>38</v>
      </c>
      <c r="AF3224" s="1" t="s">
        <v>38</v>
      </c>
      <c r="AG3224" t="s">
        <v>13526</v>
      </c>
      <c r="AH3224" t="s">
        <v>38</v>
      </c>
      <c r="AI3224" t="s">
        <v>13540</v>
      </c>
    </row>
    <row r="3225" spans="1:35" x14ac:dyDescent="0.25">
      <c r="A3225" s="1" t="s">
        <v>6539</v>
      </c>
      <c r="B3225" s="1" t="s">
        <v>30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s="1" t="s">
        <v>30</v>
      </c>
      <c r="I3225" s="1" t="s">
        <v>31</v>
      </c>
      <c r="J3225">
        <v>0</v>
      </c>
      <c r="K3225">
        <v>2</v>
      </c>
      <c r="L3225">
        <v>1</v>
      </c>
      <c r="M3225" s="1" t="s">
        <v>32</v>
      </c>
      <c r="N3225">
        <v>0</v>
      </c>
      <c r="O3225" s="1" t="s">
        <v>119</v>
      </c>
      <c r="P3225" s="1" t="s">
        <v>6540</v>
      </c>
      <c r="Q3225" s="1" t="s">
        <v>35</v>
      </c>
      <c r="R3225">
        <v>44</v>
      </c>
      <c r="S3225" s="1" t="s">
        <v>30</v>
      </c>
      <c r="T3225" s="1" t="s">
        <v>30</v>
      </c>
      <c r="U3225" s="1" t="s">
        <v>30</v>
      </c>
      <c r="V3225">
        <v>0</v>
      </c>
      <c r="W3225" s="1" t="s">
        <v>32</v>
      </c>
      <c r="X3225" s="1" t="s">
        <v>57</v>
      </c>
      <c r="Y3225" s="1" t="s">
        <v>58</v>
      </c>
      <c r="Z3225">
        <v>52</v>
      </c>
      <c r="AA3225">
        <v>3324</v>
      </c>
      <c r="AB3225" s="1" t="s">
        <v>13500</v>
      </c>
      <c r="AC3225" s="1" t="s">
        <v>13500</v>
      </c>
      <c r="AD3225" t="s">
        <v>13494</v>
      </c>
      <c r="AE3225" s="1" t="s">
        <v>38</v>
      </c>
      <c r="AF3225" s="1" t="s">
        <v>38</v>
      </c>
      <c r="AG3225" t="s">
        <v>13527</v>
      </c>
      <c r="AH3225" t="s">
        <v>38</v>
      </c>
      <c r="AI3225" t="s">
        <v>13540</v>
      </c>
    </row>
    <row r="3226" spans="1:35" x14ac:dyDescent="0.25">
      <c r="A3226" s="1" t="s">
        <v>6541</v>
      </c>
      <c r="B3226" s="1" t="s">
        <v>30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s="1" t="s">
        <v>30</v>
      </c>
      <c r="I3226" s="1" t="s">
        <v>31</v>
      </c>
      <c r="J3226">
        <v>0</v>
      </c>
      <c r="K3226">
        <v>0</v>
      </c>
      <c r="L3226">
        <v>0</v>
      </c>
      <c r="M3226" s="1" t="s">
        <v>30</v>
      </c>
      <c r="N3226">
        <v>0</v>
      </c>
      <c r="O3226" s="1" t="s">
        <v>91</v>
      </c>
      <c r="P3226" s="1" t="s">
        <v>6542</v>
      </c>
      <c r="Q3226" s="1" t="s">
        <v>42</v>
      </c>
      <c r="R3226">
        <v>47</v>
      </c>
      <c r="S3226" s="1" t="s">
        <v>30</v>
      </c>
      <c r="T3226" s="1" t="s">
        <v>30</v>
      </c>
      <c r="U3226" s="1" t="s">
        <v>30</v>
      </c>
      <c r="V3226">
        <v>0</v>
      </c>
      <c r="W3226" s="1" t="s">
        <v>30</v>
      </c>
      <c r="X3226" s="1" t="s">
        <v>36</v>
      </c>
      <c r="Y3226" s="1" t="s">
        <v>58</v>
      </c>
      <c r="Z3226">
        <v>10</v>
      </c>
      <c r="AA3226">
        <v>149</v>
      </c>
      <c r="AB3226" s="1" t="s">
        <v>13500</v>
      </c>
      <c r="AC3226" s="1" t="s">
        <v>13500</v>
      </c>
      <c r="AD3226" t="s">
        <v>13494</v>
      </c>
      <c r="AE3226" s="1" t="s">
        <v>38</v>
      </c>
      <c r="AF3226" s="1" t="s">
        <v>38</v>
      </c>
      <c r="AG3226" t="s">
        <v>13527</v>
      </c>
      <c r="AH3226" t="s">
        <v>38</v>
      </c>
      <c r="AI3226" t="s">
        <v>13539</v>
      </c>
    </row>
    <row r="3227" spans="1:35" x14ac:dyDescent="0.25">
      <c r="A3227" s="1" t="s">
        <v>6543</v>
      </c>
      <c r="B3227" s="1" t="s">
        <v>30</v>
      </c>
      <c r="C3227">
        <v>4</v>
      </c>
      <c r="D3227">
        <v>7</v>
      </c>
      <c r="E3227">
        <v>24.5</v>
      </c>
      <c r="F3227">
        <v>0</v>
      </c>
      <c r="G3227">
        <v>0</v>
      </c>
      <c r="H3227" s="1" t="s">
        <v>30</v>
      </c>
      <c r="I3227" s="1" t="s">
        <v>31</v>
      </c>
      <c r="J3227">
        <v>0</v>
      </c>
      <c r="K3227">
        <v>0</v>
      </c>
      <c r="L3227">
        <v>0</v>
      </c>
      <c r="M3227" s="1" t="s">
        <v>30</v>
      </c>
      <c r="N3227">
        <v>0</v>
      </c>
      <c r="O3227" s="1" t="s">
        <v>83</v>
      </c>
      <c r="P3227" s="1" t="s">
        <v>6544</v>
      </c>
      <c r="Q3227" s="1" t="s">
        <v>35</v>
      </c>
      <c r="R3227">
        <v>36</v>
      </c>
      <c r="S3227" s="1" t="s">
        <v>30</v>
      </c>
      <c r="T3227" s="1" t="s">
        <v>30</v>
      </c>
      <c r="U3227" s="1" t="s">
        <v>30</v>
      </c>
      <c r="V3227">
        <v>0</v>
      </c>
      <c r="W3227" s="1" t="s">
        <v>30</v>
      </c>
      <c r="X3227" s="1" t="s">
        <v>43</v>
      </c>
      <c r="Y3227" s="1" t="s">
        <v>37</v>
      </c>
      <c r="Z3227">
        <v>15</v>
      </c>
      <c r="AA3227">
        <v>60</v>
      </c>
      <c r="AB3227" s="1" t="s">
        <v>13500</v>
      </c>
      <c r="AC3227" s="1" t="s">
        <v>13500</v>
      </c>
      <c r="AD3227" t="s">
        <v>13494</v>
      </c>
      <c r="AE3227" s="1" t="s">
        <v>38</v>
      </c>
      <c r="AF3227" s="1" t="s">
        <v>38</v>
      </c>
      <c r="AG3227" t="s">
        <v>13527</v>
      </c>
      <c r="AH3227" t="s">
        <v>38</v>
      </c>
      <c r="AI3227" t="s">
        <v>13538</v>
      </c>
    </row>
    <row r="3228" spans="1:35" x14ac:dyDescent="0.25">
      <c r="A3228" s="1" t="s">
        <v>6545</v>
      </c>
      <c r="B3228" s="1" t="s">
        <v>30</v>
      </c>
      <c r="C3228">
        <v>1</v>
      </c>
      <c r="D3228">
        <v>6</v>
      </c>
      <c r="E3228">
        <v>14</v>
      </c>
      <c r="F3228">
        <v>4</v>
      </c>
      <c r="G3228">
        <v>14.2</v>
      </c>
      <c r="H3228" s="1" t="s">
        <v>32</v>
      </c>
      <c r="I3228" s="1" t="s">
        <v>46</v>
      </c>
      <c r="J3228">
        <v>0</v>
      </c>
      <c r="K3228">
        <v>1</v>
      </c>
      <c r="L3228">
        <v>0</v>
      </c>
      <c r="M3228" s="1" t="s">
        <v>30</v>
      </c>
      <c r="N3228">
        <v>0</v>
      </c>
      <c r="O3228" s="1" t="s">
        <v>211</v>
      </c>
      <c r="P3228" s="1" t="s">
        <v>6546</v>
      </c>
      <c r="Q3228" s="1" t="s">
        <v>42</v>
      </c>
      <c r="R3228">
        <v>43</v>
      </c>
      <c r="S3228" s="1" t="s">
        <v>30</v>
      </c>
      <c r="T3228" s="1" t="s">
        <v>30</v>
      </c>
      <c r="U3228" s="1" t="s">
        <v>30</v>
      </c>
      <c r="V3228">
        <v>0</v>
      </c>
      <c r="W3228" s="1" t="s">
        <v>30</v>
      </c>
      <c r="X3228" s="1" t="s">
        <v>36</v>
      </c>
      <c r="Y3228" s="1" t="s">
        <v>58</v>
      </c>
      <c r="Z3228">
        <v>12</v>
      </c>
      <c r="AA3228">
        <v>12</v>
      </c>
      <c r="AB3228" s="1" t="s">
        <v>13500</v>
      </c>
      <c r="AC3228" s="1" t="s">
        <v>13500</v>
      </c>
      <c r="AD3228" t="s">
        <v>13494</v>
      </c>
      <c r="AE3228" s="1" t="s">
        <v>38</v>
      </c>
      <c r="AF3228" s="1" t="s">
        <v>38</v>
      </c>
      <c r="AG3228" t="s">
        <v>13527</v>
      </c>
      <c r="AH3228" t="s">
        <v>38</v>
      </c>
      <c r="AI3228" t="s">
        <v>13538</v>
      </c>
    </row>
    <row r="3229" spans="1:35" x14ac:dyDescent="0.25">
      <c r="A3229" s="1" t="s">
        <v>6547</v>
      </c>
      <c r="B3229" s="1" t="s">
        <v>30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s="1" t="s">
        <v>30</v>
      </c>
      <c r="I3229" s="1" t="s">
        <v>31</v>
      </c>
      <c r="J3229">
        <v>0</v>
      </c>
      <c r="K3229">
        <v>0</v>
      </c>
      <c r="L3229">
        <v>2</v>
      </c>
      <c r="M3229" s="1" t="s">
        <v>32</v>
      </c>
      <c r="N3229">
        <v>0</v>
      </c>
      <c r="O3229" s="1" t="s">
        <v>130</v>
      </c>
      <c r="P3229" s="1" t="s">
        <v>6548</v>
      </c>
      <c r="Q3229" s="1" t="s">
        <v>42</v>
      </c>
      <c r="R3229">
        <v>35</v>
      </c>
      <c r="S3229" s="1" t="s">
        <v>30</v>
      </c>
      <c r="T3229" s="1" t="s">
        <v>30</v>
      </c>
      <c r="U3229" s="1" t="s">
        <v>30</v>
      </c>
      <c r="V3229">
        <v>0</v>
      </c>
      <c r="W3229" s="1" t="s">
        <v>30</v>
      </c>
      <c r="X3229" s="1" t="s">
        <v>36</v>
      </c>
      <c r="Y3229" s="1" t="s">
        <v>58</v>
      </c>
      <c r="Z3229">
        <v>15</v>
      </c>
      <c r="AA3229">
        <v>288</v>
      </c>
      <c r="AB3229" s="1" t="s">
        <v>13500</v>
      </c>
      <c r="AC3229" s="1" t="s">
        <v>13500</v>
      </c>
      <c r="AD3229" t="s">
        <v>13494</v>
      </c>
      <c r="AE3229" s="1" t="s">
        <v>38</v>
      </c>
      <c r="AF3229" s="1" t="s">
        <v>38</v>
      </c>
      <c r="AG3229" t="s">
        <v>13527</v>
      </c>
      <c r="AH3229" t="s">
        <v>38</v>
      </c>
      <c r="AI3229" t="s">
        <v>13539</v>
      </c>
    </row>
    <row r="3230" spans="1:35" x14ac:dyDescent="0.25">
      <c r="A3230" s="1" t="s">
        <v>6549</v>
      </c>
      <c r="B3230" s="1" t="s">
        <v>30</v>
      </c>
      <c r="C3230">
        <v>2</v>
      </c>
      <c r="D3230">
        <v>9</v>
      </c>
      <c r="E3230">
        <v>18.8</v>
      </c>
      <c r="F3230">
        <v>0</v>
      </c>
      <c r="G3230">
        <v>0</v>
      </c>
      <c r="H3230" s="1" t="s">
        <v>30</v>
      </c>
      <c r="I3230" s="1" t="s">
        <v>31</v>
      </c>
      <c r="J3230">
        <v>0</v>
      </c>
      <c r="K3230">
        <v>0</v>
      </c>
      <c r="L3230">
        <v>2</v>
      </c>
      <c r="M3230" s="1" t="s">
        <v>30</v>
      </c>
      <c r="N3230">
        <v>4</v>
      </c>
      <c r="O3230" s="1" t="s">
        <v>197</v>
      </c>
      <c r="P3230" s="1" t="s">
        <v>6550</v>
      </c>
      <c r="Q3230" s="1" t="s">
        <v>35</v>
      </c>
      <c r="R3230">
        <v>46</v>
      </c>
      <c r="S3230" s="1" t="s">
        <v>30</v>
      </c>
      <c r="T3230" s="1" t="s">
        <v>30</v>
      </c>
      <c r="U3230" s="1" t="s">
        <v>30</v>
      </c>
      <c r="V3230">
        <v>0</v>
      </c>
      <c r="W3230" s="1" t="s">
        <v>30</v>
      </c>
      <c r="X3230" s="1" t="s">
        <v>36</v>
      </c>
      <c r="Y3230" s="1" t="s">
        <v>58</v>
      </c>
      <c r="Z3230">
        <v>18</v>
      </c>
      <c r="AA3230">
        <v>35</v>
      </c>
      <c r="AB3230" s="1" t="s">
        <v>13500</v>
      </c>
      <c r="AC3230" s="1" t="s">
        <v>13500</v>
      </c>
      <c r="AD3230" t="s">
        <v>13494</v>
      </c>
      <c r="AE3230" s="1" t="s">
        <v>38</v>
      </c>
      <c r="AF3230" s="1" t="s">
        <v>38</v>
      </c>
      <c r="AG3230" t="s">
        <v>13527</v>
      </c>
      <c r="AH3230" t="s">
        <v>38</v>
      </c>
      <c r="AI3230" t="s">
        <v>13538</v>
      </c>
    </row>
    <row r="3231" spans="1:35" x14ac:dyDescent="0.25">
      <c r="A3231" s="1" t="s">
        <v>6551</v>
      </c>
      <c r="B3231" s="1" t="s">
        <v>30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s="1" t="s">
        <v>30</v>
      </c>
      <c r="I3231" s="1" t="s">
        <v>31</v>
      </c>
      <c r="J3231">
        <v>0</v>
      </c>
      <c r="K3231">
        <v>0</v>
      </c>
      <c r="L3231">
        <v>24</v>
      </c>
      <c r="M3231" s="1" t="s">
        <v>32</v>
      </c>
      <c r="N3231">
        <v>0</v>
      </c>
      <c r="O3231" s="1" t="s">
        <v>119</v>
      </c>
      <c r="P3231" s="1" t="s">
        <v>6552</v>
      </c>
      <c r="Q3231" s="1" t="s">
        <v>35</v>
      </c>
      <c r="R3231">
        <v>22</v>
      </c>
      <c r="S3231" s="1" t="s">
        <v>32</v>
      </c>
      <c r="T3231" s="1" t="s">
        <v>30</v>
      </c>
      <c r="U3231" s="1" t="s">
        <v>30</v>
      </c>
      <c r="V3231">
        <v>0</v>
      </c>
      <c r="W3231" s="1" t="s">
        <v>30</v>
      </c>
      <c r="X3231" s="1" t="s">
        <v>36</v>
      </c>
      <c r="Y3231" s="1" t="s">
        <v>58</v>
      </c>
      <c r="Z3231">
        <v>26</v>
      </c>
      <c r="AA3231">
        <v>500</v>
      </c>
      <c r="AB3231" s="1" t="s">
        <v>13500</v>
      </c>
      <c r="AC3231" s="1" t="s">
        <v>13500</v>
      </c>
      <c r="AD3231" t="s">
        <v>13495</v>
      </c>
      <c r="AE3231" s="1" t="s">
        <v>38</v>
      </c>
      <c r="AF3231" s="1" t="s">
        <v>38</v>
      </c>
      <c r="AG3231" t="s">
        <v>13526</v>
      </c>
      <c r="AH3231" t="s">
        <v>38</v>
      </c>
      <c r="AI3231" t="s">
        <v>13539</v>
      </c>
    </row>
    <row r="3232" spans="1:35" x14ac:dyDescent="0.25">
      <c r="A3232" s="1" t="s">
        <v>6553</v>
      </c>
      <c r="B3232" s="1" t="s">
        <v>30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s="1" t="s">
        <v>30</v>
      </c>
      <c r="I3232" s="1" t="s">
        <v>31</v>
      </c>
      <c r="J3232">
        <v>0</v>
      </c>
      <c r="K3232">
        <v>0</v>
      </c>
      <c r="L3232">
        <v>5</v>
      </c>
      <c r="M3232" s="1" t="s">
        <v>32</v>
      </c>
      <c r="N3232">
        <v>0</v>
      </c>
      <c r="O3232" s="1" t="s">
        <v>71</v>
      </c>
      <c r="P3232" s="1" t="s">
        <v>6554</v>
      </c>
      <c r="Q3232" s="1" t="s">
        <v>35</v>
      </c>
      <c r="R3232">
        <v>48</v>
      </c>
      <c r="S3232" s="1" t="s">
        <v>30</v>
      </c>
      <c r="T3232" s="1" t="s">
        <v>30</v>
      </c>
      <c r="U3232" s="1" t="s">
        <v>30</v>
      </c>
      <c r="V3232">
        <v>0</v>
      </c>
      <c r="W3232" s="1" t="s">
        <v>30</v>
      </c>
      <c r="X3232" s="1" t="s">
        <v>36</v>
      </c>
      <c r="Y3232" s="1" t="s">
        <v>37</v>
      </c>
      <c r="Z3232">
        <v>47</v>
      </c>
      <c r="AA3232">
        <v>1996</v>
      </c>
      <c r="AB3232" s="1" t="s">
        <v>13500</v>
      </c>
      <c r="AC3232" s="1" t="s">
        <v>13500</v>
      </c>
      <c r="AD3232" t="s">
        <v>13494</v>
      </c>
      <c r="AE3232" s="1" t="s">
        <v>38</v>
      </c>
      <c r="AF3232" s="1" t="s">
        <v>38</v>
      </c>
      <c r="AG3232" t="s">
        <v>13526</v>
      </c>
      <c r="AH3232" t="s">
        <v>38</v>
      </c>
      <c r="AI3232" t="s">
        <v>13540</v>
      </c>
    </row>
    <row r="3233" spans="1:35" x14ac:dyDescent="0.25">
      <c r="A3233" s="1" t="s">
        <v>6555</v>
      </c>
      <c r="B3233" s="1" t="s">
        <v>30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s="1" t="s">
        <v>30</v>
      </c>
      <c r="I3233" s="1" t="s">
        <v>31</v>
      </c>
      <c r="J3233">
        <v>0</v>
      </c>
      <c r="K3233">
        <v>0</v>
      </c>
      <c r="L3233">
        <v>26</v>
      </c>
      <c r="M3233" s="1" t="s">
        <v>32</v>
      </c>
      <c r="N3233">
        <v>0</v>
      </c>
      <c r="O3233" s="1" t="s">
        <v>197</v>
      </c>
      <c r="P3233" s="1" t="s">
        <v>6556</v>
      </c>
      <c r="Q3233" s="1" t="s">
        <v>42</v>
      </c>
      <c r="R3233">
        <v>25</v>
      </c>
      <c r="S3233" s="1" t="s">
        <v>32</v>
      </c>
      <c r="T3233" s="1" t="s">
        <v>30</v>
      </c>
      <c r="U3233" s="1" t="s">
        <v>30</v>
      </c>
      <c r="V3233">
        <v>0</v>
      </c>
      <c r="W3233" s="1" t="s">
        <v>30</v>
      </c>
      <c r="X3233" s="1" t="s">
        <v>36</v>
      </c>
      <c r="Y3233" s="1" t="s">
        <v>58</v>
      </c>
      <c r="Z3233">
        <v>29</v>
      </c>
      <c r="AA3233">
        <v>604</v>
      </c>
      <c r="AB3233" s="1" t="s">
        <v>13500</v>
      </c>
      <c r="AC3233" s="1" t="s">
        <v>13500</v>
      </c>
      <c r="AD3233" t="s">
        <v>13495</v>
      </c>
      <c r="AE3233" s="1" t="s">
        <v>38</v>
      </c>
      <c r="AF3233" s="1" t="s">
        <v>38</v>
      </c>
      <c r="AG3233" t="s">
        <v>13526</v>
      </c>
      <c r="AH3233" t="s">
        <v>38</v>
      </c>
      <c r="AI3233" t="s">
        <v>13539</v>
      </c>
    </row>
    <row r="3234" spans="1:35" x14ac:dyDescent="0.25">
      <c r="A3234" s="1" t="s">
        <v>6557</v>
      </c>
      <c r="B3234" s="1" t="s">
        <v>30</v>
      </c>
      <c r="C3234">
        <v>8</v>
      </c>
      <c r="D3234">
        <v>16</v>
      </c>
      <c r="E3234">
        <v>54.7</v>
      </c>
      <c r="F3234">
        <v>0</v>
      </c>
      <c r="G3234">
        <v>0</v>
      </c>
      <c r="H3234" s="1" t="s">
        <v>30</v>
      </c>
      <c r="I3234" s="1" t="s">
        <v>31</v>
      </c>
      <c r="J3234">
        <v>0</v>
      </c>
      <c r="K3234">
        <v>0</v>
      </c>
      <c r="L3234">
        <v>14</v>
      </c>
      <c r="M3234" s="1" t="s">
        <v>32</v>
      </c>
      <c r="N3234">
        <v>0</v>
      </c>
      <c r="O3234" s="1" t="s">
        <v>80</v>
      </c>
      <c r="P3234" s="1" t="s">
        <v>6558</v>
      </c>
      <c r="Q3234" s="1" t="s">
        <v>42</v>
      </c>
      <c r="R3234">
        <v>44</v>
      </c>
      <c r="S3234" s="1" t="s">
        <v>30</v>
      </c>
      <c r="T3234" s="1" t="s">
        <v>30</v>
      </c>
      <c r="U3234" s="1" t="s">
        <v>30</v>
      </c>
      <c r="V3234">
        <v>0</v>
      </c>
      <c r="W3234" s="1" t="s">
        <v>30</v>
      </c>
      <c r="X3234" s="1" t="s">
        <v>36</v>
      </c>
      <c r="Y3234" s="1" t="s">
        <v>37</v>
      </c>
      <c r="Z3234">
        <v>26</v>
      </c>
      <c r="AA3234">
        <v>207</v>
      </c>
      <c r="AB3234" s="1" t="s">
        <v>13500</v>
      </c>
      <c r="AC3234" s="1" t="s">
        <v>13500</v>
      </c>
      <c r="AD3234" t="s">
        <v>13494</v>
      </c>
      <c r="AE3234" s="1" t="s">
        <v>38</v>
      </c>
      <c r="AF3234" s="1" t="s">
        <v>38</v>
      </c>
      <c r="AG3234" t="s">
        <v>13526</v>
      </c>
      <c r="AH3234" t="s">
        <v>38</v>
      </c>
      <c r="AI3234" t="s">
        <v>13538</v>
      </c>
    </row>
    <row r="3235" spans="1:35" x14ac:dyDescent="0.25">
      <c r="A3235" s="1" t="s">
        <v>6559</v>
      </c>
      <c r="B3235" s="1" t="s">
        <v>30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s="1" t="s">
        <v>30</v>
      </c>
      <c r="I3235" s="1" t="s">
        <v>31</v>
      </c>
      <c r="J3235">
        <v>0</v>
      </c>
      <c r="K3235">
        <v>0</v>
      </c>
      <c r="L3235">
        <v>1</v>
      </c>
      <c r="M3235" s="1" t="s">
        <v>30</v>
      </c>
      <c r="N3235">
        <v>25</v>
      </c>
      <c r="O3235" s="1" t="s">
        <v>60</v>
      </c>
      <c r="P3235" s="1" t="s">
        <v>6560</v>
      </c>
      <c r="Q3235" s="1" t="s">
        <v>35</v>
      </c>
      <c r="R3235">
        <v>53</v>
      </c>
      <c r="S3235" s="1" t="s">
        <v>30</v>
      </c>
      <c r="T3235" s="1" t="s">
        <v>30</v>
      </c>
      <c r="U3235" s="1" t="s">
        <v>30</v>
      </c>
      <c r="V3235">
        <v>0</v>
      </c>
      <c r="W3235" s="1" t="s">
        <v>32</v>
      </c>
      <c r="X3235" s="1" t="s">
        <v>43</v>
      </c>
      <c r="Y3235" s="1" t="s">
        <v>37</v>
      </c>
      <c r="Z3235">
        <v>28</v>
      </c>
      <c r="AA3235">
        <v>1374</v>
      </c>
      <c r="AB3235" s="1" t="s">
        <v>13500</v>
      </c>
      <c r="AC3235" s="1" t="s">
        <v>13500</v>
      </c>
      <c r="AD3235" t="s">
        <v>13494</v>
      </c>
      <c r="AE3235" s="1" t="s">
        <v>38</v>
      </c>
      <c r="AF3235" s="1" t="s">
        <v>38</v>
      </c>
      <c r="AG3235" t="s">
        <v>13527</v>
      </c>
      <c r="AH3235" t="s">
        <v>38</v>
      </c>
      <c r="AI3235" t="s">
        <v>13540</v>
      </c>
    </row>
    <row r="3236" spans="1:35" x14ac:dyDescent="0.25">
      <c r="A3236" s="1" t="s">
        <v>6561</v>
      </c>
      <c r="B3236" s="1" t="s">
        <v>30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s="1" t="s">
        <v>30</v>
      </c>
      <c r="I3236" s="1" t="s">
        <v>31</v>
      </c>
      <c r="J3236">
        <v>0</v>
      </c>
      <c r="K3236">
        <v>0</v>
      </c>
      <c r="L3236">
        <v>0</v>
      </c>
      <c r="M3236" s="1" t="s">
        <v>30</v>
      </c>
      <c r="N3236">
        <v>0</v>
      </c>
      <c r="O3236" s="1" t="s">
        <v>111</v>
      </c>
      <c r="P3236" s="1" t="s">
        <v>6562</v>
      </c>
      <c r="Q3236" s="1" t="s">
        <v>42</v>
      </c>
      <c r="R3236">
        <v>52</v>
      </c>
      <c r="S3236" s="1" t="s">
        <v>30</v>
      </c>
      <c r="T3236" s="1" t="s">
        <v>30</v>
      </c>
      <c r="U3236" s="1" t="s">
        <v>30</v>
      </c>
      <c r="V3236">
        <v>0</v>
      </c>
      <c r="W3236" s="1" t="s">
        <v>30</v>
      </c>
      <c r="X3236" s="1" t="s">
        <v>57</v>
      </c>
      <c r="Y3236" s="1" t="s">
        <v>37</v>
      </c>
      <c r="Z3236">
        <v>12</v>
      </c>
      <c r="AA3236">
        <v>867</v>
      </c>
      <c r="AB3236" s="1" t="s">
        <v>13500</v>
      </c>
      <c r="AC3236" s="1" t="s">
        <v>13500</v>
      </c>
      <c r="AD3236" t="s">
        <v>13494</v>
      </c>
      <c r="AE3236" s="1" t="s">
        <v>38</v>
      </c>
      <c r="AF3236" s="1" t="s">
        <v>38</v>
      </c>
      <c r="AG3236" t="s">
        <v>13527</v>
      </c>
      <c r="AH3236" t="s">
        <v>38</v>
      </c>
      <c r="AI3236" t="s">
        <v>13540</v>
      </c>
    </row>
    <row r="3237" spans="1:35" x14ac:dyDescent="0.25">
      <c r="A3237" s="1" t="s">
        <v>6563</v>
      </c>
      <c r="B3237" s="1" t="s">
        <v>30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s="1" t="s">
        <v>30</v>
      </c>
      <c r="I3237" s="1" t="s">
        <v>31</v>
      </c>
      <c r="J3237">
        <v>0</v>
      </c>
      <c r="K3237">
        <v>0</v>
      </c>
      <c r="L3237">
        <v>9</v>
      </c>
      <c r="M3237" s="1" t="s">
        <v>32</v>
      </c>
      <c r="N3237">
        <v>0</v>
      </c>
      <c r="O3237" s="1" t="s">
        <v>153</v>
      </c>
      <c r="P3237" s="1" t="s">
        <v>6564</v>
      </c>
      <c r="Q3237" s="1" t="s">
        <v>42</v>
      </c>
      <c r="R3237">
        <v>64</v>
      </c>
      <c r="S3237" s="1" t="s">
        <v>30</v>
      </c>
      <c r="T3237" s="1" t="s">
        <v>30</v>
      </c>
      <c r="U3237" s="1" t="s">
        <v>30</v>
      </c>
      <c r="V3237">
        <v>0</v>
      </c>
      <c r="W3237" s="1" t="s">
        <v>32</v>
      </c>
      <c r="X3237" s="1" t="s">
        <v>57</v>
      </c>
      <c r="Y3237" s="1" t="s">
        <v>37</v>
      </c>
      <c r="Z3237">
        <v>45</v>
      </c>
      <c r="AA3237">
        <v>3288</v>
      </c>
      <c r="AB3237" s="1" t="s">
        <v>13500</v>
      </c>
      <c r="AC3237" s="1" t="s">
        <v>13500</v>
      </c>
      <c r="AD3237" t="s">
        <v>13494</v>
      </c>
      <c r="AE3237" s="1" t="s">
        <v>38</v>
      </c>
      <c r="AF3237" s="1" t="s">
        <v>38</v>
      </c>
      <c r="AG3237" t="s">
        <v>13526</v>
      </c>
      <c r="AH3237" t="s">
        <v>38</v>
      </c>
      <c r="AI3237" t="s">
        <v>13540</v>
      </c>
    </row>
    <row r="3238" spans="1:35" x14ac:dyDescent="0.25">
      <c r="A3238" s="1" t="s">
        <v>6565</v>
      </c>
      <c r="B3238" s="1" t="s">
        <v>30</v>
      </c>
      <c r="C3238">
        <v>14</v>
      </c>
      <c r="D3238">
        <v>34</v>
      </c>
      <c r="E3238">
        <v>99</v>
      </c>
      <c r="F3238">
        <v>0</v>
      </c>
      <c r="G3238">
        <v>0</v>
      </c>
      <c r="H3238" s="1" t="s">
        <v>30</v>
      </c>
      <c r="I3238" s="1" t="s">
        <v>31</v>
      </c>
      <c r="J3238">
        <v>0</v>
      </c>
      <c r="K3238">
        <v>0</v>
      </c>
      <c r="L3238">
        <v>6</v>
      </c>
      <c r="M3238" s="1" t="s">
        <v>32</v>
      </c>
      <c r="N3238">
        <v>0</v>
      </c>
      <c r="O3238" s="1" t="s">
        <v>114</v>
      </c>
      <c r="P3238" s="1" t="s">
        <v>6566</v>
      </c>
      <c r="Q3238" s="1" t="s">
        <v>35</v>
      </c>
      <c r="R3238">
        <v>62</v>
      </c>
      <c r="S3238" s="1" t="s">
        <v>30</v>
      </c>
      <c r="T3238" s="1" t="s">
        <v>30</v>
      </c>
      <c r="U3238" s="1" t="s">
        <v>30</v>
      </c>
      <c r="V3238">
        <v>0</v>
      </c>
      <c r="W3238" s="1" t="s">
        <v>30</v>
      </c>
      <c r="X3238" s="1" t="s">
        <v>43</v>
      </c>
      <c r="Y3238" s="1" t="s">
        <v>58</v>
      </c>
      <c r="Z3238">
        <v>33</v>
      </c>
      <c r="AA3238">
        <v>469</v>
      </c>
      <c r="AB3238" s="1" t="s">
        <v>13500</v>
      </c>
      <c r="AC3238" s="1" t="s">
        <v>13500</v>
      </c>
      <c r="AD3238" t="s">
        <v>13494</v>
      </c>
      <c r="AE3238" s="1" t="s">
        <v>38</v>
      </c>
      <c r="AF3238" s="1" t="s">
        <v>38</v>
      </c>
      <c r="AG3238" t="s">
        <v>13526</v>
      </c>
      <c r="AH3238" t="s">
        <v>38</v>
      </c>
      <c r="AI3238" t="s">
        <v>13539</v>
      </c>
    </row>
    <row r="3239" spans="1:35" x14ac:dyDescent="0.25">
      <c r="A3239" s="1" t="s">
        <v>6567</v>
      </c>
      <c r="B3239" s="1" t="s">
        <v>30</v>
      </c>
      <c r="C3239">
        <v>6</v>
      </c>
      <c r="D3239">
        <v>21</v>
      </c>
      <c r="E3239">
        <v>72.2</v>
      </c>
      <c r="F3239">
        <v>0</v>
      </c>
      <c r="G3239">
        <v>0</v>
      </c>
      <c r="H3239" s="1" t="s">
        <v>30</v>
      </c>
      <c r="I3239" s="1" t="s">
        <v>31</v>
      </c>
      <c r="J3239">
        <v>0</v>
      </c>
      <c r="K3239">
        <v>0</v>
      </c>
      <c r="L3239">
        <v>4</v>
      </c>
      <c r="M3239" s="1" t="s">
        <v>32</v>
      </c>
      <c r="N3239">
        <v>0</v>
      </c>
      <c r="O3239" s="1" t="s">
        <v>219</v>
      </c>
      <c r="P3239" s="1" t="s">
        <v>6568</v>
      </c>
      <c r="Q3239" s="1" t="s">
        <v>42</v>
      </c>
      <c r="R3239">
        <v>62</v>
      </c>
      <c r="S3239" s="1" t="s">
        <v>30</v>
      </c>
      <c r="T3239" s="1" t="s">
        <v>30</v>
      </c>
      <c r="U3239" s="1" t="s">
        <v>30</v>
      </c>
      <c r="V3239">
        <v>0</v>
      </c>
      <c r="W3239" s="1" t="s">
        <v>30</v>
      </c>
      <c r="X3239" s="1" t="s">
        <v>36</v>
      </c>
      <c r="Y3239" s="1" t="s">
        <v>37</v>
      </c>
      <c r="Z3239">
        <v>30</v>
      </c>
      <c r="AA3239">
        <v>179</v>
      </c>
      <c r="AB3239" s="1" t="s">
        <v>13500</v>
      </c>
      <c r="AC3239" s="1" t="s">
        <v>13500</v>
      </c>
      <c r="AD3239" t="s">
        <v>13494</v>
      </c>
      <c r="AE3239" s="1" t="s">
        <v>38</v>
      </c>
      <c r="AF3239" s="1" t="s">
        <v>38</v>
      </c>
      <c r="AG3239" t="s">
        <v>13526</v>
      </c>
      <c r="AH3239" t="s">
        <v>38</v>
      </c>
      <c r="AI3239" t="s">
        <v>13538</v>
      </c>
    </row>
    <row r="3240" spans="1:35" x14ac:dyDescent="0.25">
      <c r="A3240" s="1" t="s">
        <v>6569</v>
      </c>
      <c r="B3240" s="1" t="s">
        <v>30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s="1" t="s">
        <v>30</v>
      </c>
      <c r="I3240" s="1" t="s">
        <v>31</v>
      </c>
      <c r="J3240">
        <v>0</v>
      </c>
      <c r="K3240">
        <v>0</v>
      </c>
      <c r="L3240">
        <v>0</v>
      </c>
      <c r="M3240" s="1" t="s">
        <v>30</v>
      </c>
      <c r="N3240">
        <v>0</v>
      </c>
      <c r="O3240" s="1" t="s">
        <v>159</v>
      </c>
      <c r="P3240" s="1" t="s">
        <v>6570</v>
      </c>
      <c r="Q3240" s="1" t="s">
        <v>35</v>
      </c>
      <c r="R3240">
        <v>23</v>
      </c>
      <c r="S3240" s="1" t="s">
        <v>32</v>
      </c>
      <c r="T3240" s="1" t="s">
        <v>30</v>
      </c>
      <c r="U3240" s="1" t="s">
        <v>30</v>
      </c>
      <c r="V3240">
        <v>0</v>
      </c>
      <c r="W3240" s="1" t="s">
        <v>30</v>
      </c>
      <c r="X3240" s="1" t="s">
        <v>43</v>
      </c>
      <c r="Y3240" s="1" t="s">
        <v>58</v>
      </c>
      <c r="Z3240">
        <v>8</v>
      </c>
      <c r="AA3240">
        <v>113</v>
      </c>
      <c r="AB3240" s="1" t="s">
        <v>13500</v>
      </c>
      <c r="AC3240" s="1" t="s">
        <v>13500</v>
      </c>
      <c r="AD3240" t="s">
        <v>13495</v>
      </c>
      <c r="AE3240" s="1" t="s">
        <v>38</v>
      </c>
      <c r="AF3240" s="1" t="s">
        <v>38</v>
      </c>
      <c r="AG3240" t="s">
        <v>13527</v>
      </c>
      <c r="AH3240" t="s">
        <v>38</v>
      </c>
      <c r="AI3240" t="s">
        <v>13539</v>
      </c>
    </row>
    <row r="3241" spans="1:35" x14ac:dyDescent="0.25">
      <c r="A3241" s="1" t="s">
        <v>6571</v>
      </c>
      <c r="B3241" s="1" t="s">
        <v>30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s="1" t="s">
        <v>30</v>
      </c>
      <c r="I3241" s="1" t="s">
        <v>31</v>
      </c>
      <c r="J3241">
        <v>0</v>
      </c>
      <c r="K3241">
        <v>0</v>
      </c>
      <c r="L3241">
        <v>5</v>
      </c>
      <c r="M3241" s="1" t="s">
        <v>30</v>
      </c>
      <c r="N3241">
        <v>11</v>
      </c>
      <c r="O3241" s="1" t="s">
        <v>219</v>
      </c>
      <c r="P3241" s="1" t="s">
        <v>6572</v>
      </c>
      <c r="Q3241" s="1" t="s">
        <v>42</v>
      </c>
      <c r="R3241">
        <v>48</v>
      </c>
      <c r="S3241" s="1" t="s">
        <v>30</v>
      </c>
      <c r="T3241" s="1" t="s">
        <v>30</v>
      </c>
      <c r="U3241" s="1" t="s">
        <v>30</v>
      </c>
      <c r="V3241">
        <v>0</v>
      </c>
      <c r="W3241" s="1" t="s">
        <v>30</v>
      </c>
      <c r="X3241" s="1" t="s">
        <v>43</v>
      </c>
      <c r="Y3241" s="1" t="s">
        <v>37</v>
      </c>
      <c r="Z3241">
        <v>61</v>
      </c>
      <c r="AA3241">
        <v>3981</v>
      </c>
      <c r="AB3241" s="1" t="s">
        <v>13500</v>
      </c>
      <c r="AC3241" s="1" t="s">
        <v>13500</v>
      </c>
      <c r="AD3241" t="s">
        <v>13494</v>
      </c>
      <c r="AE3241" s="1" t="s">
        <v>38</v>
      </c>
      <c r="AF3241" s="1" t="s">
        <v>38</v>
      </c>
      <c r="AG3241" t="s">
        <v>13526</v>
      </c>
      <c r="AH3241" t="s">
        <v>38</v>
      </c>
      <c r="AI3241" t="s">
        <v>13540</v>
      </c>
    </row>
    <row r="3242" spans="1:35" x14ac:dyDescent="0.25">
      <c r="A3242" s="1" t="s">
        <v>6573</v>
      </c>
      <c r="B3242" s="1" t="s">
        <v>30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s="1" t="s">
        <v>32</v>
      </c>
      <c r="I3242" s="1" t="s">
        <v>46</v>
      </c>
      <c r="J3242">
        <v>0</v>
      </c>
      <c r="K3242">
        <v>0</v>
      </c>
      <c r="L3242">
        <v>7</v>
      </c>
      <c r="M3242" s="1" t="s">
        <v>32</v>
      </c>
      <c r="N3242">
        <v>0</v>
      </c>
      <c r="O3242" s="1" t="s">
        <v>216</v>
      </c>
      <c r="P3242" s="1" t="s">
        <v>6574</v>
      </c>
      <c r="Q3242" s="1" t="s">
        <v>35</v>
      </c>
      <c r="R3242">
        <v>52</v>
      </c>
      <c r="S3242" s="1" t="s">
        <v>30</v>
      </c>
      <c r="T3242" s="1" t="s">
        <v>30</v>
      </c>
      <c r="U3242" s="1" t="s">
        <v>30</v>
      </c>
      <c r="V3242">
        <v>0</v>
      </c>
      <c r="W3242" s="1" t="s">
        <v>32</v>
      </c>
      <c r="X3242" s="1" t="s">
        <v>43</v>
      </c>
      <c r="Y3242" s="1" t="s">
        <v>37</v>
      </c>
      <c r="Z3242">
        <v>41</v>
      </c>
      <c r="AA3242">
        <v>2301</v>
      </c>
      <c r="AB3242" s="1" t="s">
        <v>13500</v>
      </c>
      <c r="AC3242" s="1" t="s">
        <v>13500</v>
      </c>
      <c r="AD3242" t="s">
        <v>13494</v>
      </c>
      <c r="AE3242" s="1" t="s">
        <v>38</v>
      </c>
      <c r="AF3242" s="1" t="s">
        <v>38</v>
      </c>
      <c r="AG3242" t="s">
        <v>13526</v>
      </c>
      <c r="AH3242" t="s">
        <v>38</v>
      </c>
      <c r="AI3242" t="s">
        <v>13540</v>
      </c>
    </row>
    <row r="3243" spans="1:35" x14ac:dyDescent="0.25">
      <c r="A3243" s="1" t="s">
        <v>6575</v>
      </c>
      <c r="B3243" s="1" t="s">
        <v>30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s="1" t="s">
        <v>30</v>
      </c>
      <c r="I3243" s="1" t="s">
        <v>31</v>
      </c>
      <c r="J3243">
        <v>0</v>
      </c>
      <c r="K3243">
        <v>0</v>
      </c>
      <c r="L3243">
        <v>5</v>
      </c>
      <c r="M3243" s="1" t="s">
        <v>32</v>
      </c>
      <c r="N3243">
        <v>0</v>
      </c>
      <c r="O3243" s="1" t="s">
        <v>125</v>
      </c>
      <c r="P3243" s="1" t="s">
        <v>6576</v>
      </c>
      <c r="Q3243" s="1" t="s">
        <v>35</v>
      </c>
      <c r="R3243">
        <v>54</v>
      </c>
      <c r="S3243" s="1" t="s">
        <v>30</v>
      </c>
      <c r="T3243" s="1" t="s">
        <v>30</v>
      </c>
      <c r="U3243" s="1" t="s">
        <v>30</v>
      </c>
      <c r="V3243">
        <v>0</v>
      </c>
      <c r="W3243" s="1" t="s">
        <v>30</v>
      </c>
      <c r="X3243" s="1" t="s">
        <v>36</v>
      </c>
      <c r="Y3243" s="1" t="s">
        <v>37</v>
      </c>
      <c r="Z3243">
        <v>31</v>
      </c>
      <c r="AA3243">
        <v>439</v>
      </c>
      <c r="AB3243" s="1" t="s">
        <v>13500</v>
      </c>
      <c r="AC3243" s="1" t="s">
        <v>13500</v>
      </c>
      <c r="AD3243" t="s">
        <v>13494</v>
      </c>
      <c r="AE3243" s="1" t="s">
        <v>38</v>
      </c>
      <c r="AF3243" s="1" t="s">
        <v>38</v>
      </c>
      <c r="AG3243" t="s">
        <v>13526</v>
      </c>
      <c r="AH3243" t="s">
        <v>38</v>
      </c>
      <c r="AI3243" t="s">
        <v>13539</v>
      </c>
    </row>
    <row r="3244" spans="1:35" x14ac:dyDescent="0.25">
      <c r="A3244" s="1" t="s">
        <v>6577</v>
      </c>
      <c r="B3244" s="1" t="s">
        <v>30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s="1" t="s">
        <v>30</v>
      </c>
      <c r="I3244" s="1" t="s">
        <v>31</v>
      </c>
      <c r="J3244">
        <v>0</v>
      </c>
      <c r="K3244">
        <v>0</v>
      </c>
      <c r="L3244">
        <v>5</v>
      </c>
      <c r="M3244" s="1" t="s">
        <v>32</v>
      </c>
      <c r="N3244">
        <v>0</v>
      </c>
      <c r="O3244" s="1" t="s">
        <v>1102</v>
      </c>
      <c r="P3244" s="1" t="s">
        <v>6578</v>
      </c>
      <c r="Q3244" s="1" t="s">
        <v>42</v>
      </c>
      <c r="R3244">
        <v>46</v>
      </c>
      <c r="S3244" s="1" t="s">
        <v>30</v>
      </c>
      <c r="T3244" s="1" t="s">
        <v>30</v>
      </c>
      <c r="U3244" s="1" t="s">
        <v>30</v>
      </c>
      <c r="V3244">
        <v>0</v>
      </c>
      <c r="W3244" s="1" t="s">
        <v>30</v>
      </c>
      <c r="X3244" s="1" t="s">
        <v>36</v>
      </c>
      <c r="Y3244" s="1" t="s">
        <v>37</v>
      </c>
      <c r="Z3244">
        <v>26</v>
      </c>
      <c r="AA3244">
        <v>1326</v>
      </c>
      <c r="AB3244" s="1" t="s">
        <v>13500</v>
      </c>
      <c r="AC3244" s="1" t="s">
        <v>13500</v>
      </c>
      <c r="AD3244" t="s">
        <v>13494</v>
      </c>
      <c r="AE3244" s="1" t="s">
        <v>38</v>
      </c>
      <c r="AF3244" s="1" t="s">
        <v>38</v>
      </c>
      <c r="AG3244" t="s">
        <v>13526</v>
      </c>
      <c r="AH3244" t="s">
        <v>38</v>
      </c>
      <c r="AI3244" t="s">
        <v>13540</v>
      </c>
    </row>
    <row r="3245" spans="1:35" x14ac:dyDescent="0.25">
      <c r="A3245" s="1" t="s">
        <v>6579</v>
      </c>
      <c r="B3245" s="1" t="s">
        <v>30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s="1" t="s">
        <v>30</v>
      </c>
      <c r="I3245" s="1" t="s">
        <v>31</v>
      </c>
      <c r="J3245">
        <v>0</v>
      </c>
      <c r="K3245">
        <v>0</v>
      </c>
      <c r="L3245">
        <v>5</v>
      </c>
      <c r="M3245" s="1" t="s">
        <v>32</v>
      </c>
      <c r="N3245">
        <v>0</v>
      </c>
      <c r="O3245" s="1" t="s">
        <v>436</v>
      </c>
      <c r="P3245" s="1" t="s">
        <v>6580</v>
      </c>
      <c r="Q3245" s="1" t="s">
        <v>35</v>
      </c>
      <c r="R3245">
        <v>60</v>
      </c>
      <c r="S3245" s="1" t="s">
        <v>30</v>
      </c>
      <c r="T3245" s="1" t="s">
        <v>30</v>
      </c>
      <c r="U3245" s="1" t="s">
        <v>30</v>
      </c>
      <c r="V3245">
        <v>0</v>
      </c>
      <c r="W3245" s="1" t="s">
        <v>32</v>
      </c>
      <c r="X3245" s="1" t="s">
        <v>57</v>
      </c>
      <c r="Y3245" s="1" t="s">
        <v>58</v>
      </c>
      <c r="Z3245">
        <v>40</v>
      </c>
      <c r="AA3245">
        <v>2357</v>
      </c>
      <c r="AB3245" s="1" t="s">
        <v>13500</v>
      </c>
      <c r="AC3245" s="1" t="s">
        <v>13500</v>
      </c>
      <c r="AD3245" t="s">
        <v>13494</v>
      </c>
      <c r="AE3245" s="1" t="s">
        <v>38</v>
      </c>
      <c r="AF3245" s="1" t="s">
        <v>38</v>
      </c>
      <c r="AG3245" t="s">
        <v>13526</v>
      </c>
      <c r="AH3245" t="s">
        <v>38</v>
      </c>
      <c r="AI3245" t="s">
        <v>13540</v>
      </c>
    </row>
    <row r="3246" spans="1:35" x14ac:dyDescent="0.25">
      <c r="A3246" s="1" t="s">
        <v>6581</v>
      </c>
      <c r="B3246" s="1" t="s">
        <v>30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s="1" t="s">
        <v>30</v>
      </c>
      <c r="I3246" s="1" t="s">
        <v>31</v>
      </c>
      <c r="J3246">
        <v>0</v>
      </c>
      <c r="K3246">
        <v>0</v>
      </c>
      <c r="L3246">
        <v>4</v>
      </c>
      <c r="M3246" s="1" t="s">
        <v>32</v>
      </c>
      <c r="N3246">
        <v>0</v>
      </c>
      <c r="O3246" s="1" t="s">
        <v>52</v>
      </c>
      <c r="P3246" s="1" t="s">
        <v>6582</v>
      </c>
      <c r="Q3246" s="1" t="s">
        <v>35</v>
      </c>
      <c r="R3246">
        <v>59</v>
      </c>
      <c r="S3246" s="1" t="s">
        <v>30</v>
      </c>
      <c r="T3246" s="1" t="s">
        <v>30</v>
      </c>
      <c r="U3246" s="1" t="s">
        <v>30</v>
      </c>
      <c r="V3246">
        <v>0</v>
      </c>
      <c r="W3246" s="1" t="s">
        <v>32</v>
      </c>
      <c r="X3246" s="1" t="s">
        <v>36</v>
      </c>
      <c r="Y3246" s="1" t="s">
        <v>58</v>
      </c>
      <c r="Z3246">
        <v>22</v>
      </c>
      <c r="AA3246">
        <v>1452</v>
      </c>
      <c r="AB3246" s="1" t="s">
        <v>13500</v>
      </c>
      <c r="AC3246" s="1" t="s">
        <v>13500</v>
      </c>
      <c r="AD3246" t="s">
        <v>13494</v>
      </c>
      <c r="AE3246" s="1" t="s">
        <v>38</v>
      </c>
      <c r="AF3246" s="1" t="s">
        <v>38</v>
      </c>
      <c r="AG3246" t="s">
        <v>13526</v>
      </c>
      <c r="AH3246" t="s">
        <v>38</v>
      </c>
      <c r="AI3246" t="s">
        <v>13540</v>
      </c>
    </row>
    <row r="3247" spans="1:35" x14ac:dyDescent="0.25">
      <c r="A3247" s="1" t="s">
        <v>6583</v>
      </c>
      <c r="B3247" s="1" t="s">
        <v>30</v>
      </c>
      <c r="C3247">
        <v>2</v>
      </c>
      <c r="D3247">
        <v>7</v>
      </c>
      <c r="E3247">
        <v>18</v>
      </c>
      <c r="F3247">
        <v>8</v>
      </c>
      <c r="G3247">
        <v>24</v>
      </c>
      <c r="H3247" s="1" t="s">
        <v>32</v>
      </c>
      <c r="I3247" s="1" t="s">
        <v>46</v>
      </c>
      <c r="J3247">
        <v>0</v>
      </c>
      <c r="K3247">
        <v>0</v>
      </c>
      <c r="L3247">
        <v>16</v>
      </c>
      <c r="M3247" s="1" t="s">
        <v>30</v>
      </c>
      <c r="N3247">
        <v>6</v>
      </c>
      <c r="O3247" s="1" t="s">
        <v>156</v>
      </c>
      <c r="P3247" s="1" t="s">
        <v>6584</v>
      </c>
      <c r="Q3247" s="1" t="s">
        <v>42</v>
      </c>
      <c r="R3247">
        <v>24</v>
      </c>
      <c r="S3247" s="1" t="s">
        <v>32</v>
      </c>
      <c r="T3247" s="1" t="s">
        <v>30</v>
      </c>
      <c r="U3247" s="1" t="s">
        <v>30</v>
      </c>
      <c r="V3247">
        <v>0</v>
      </c>
      <c r="W3247" s="1" t="s">
        <v>30</v>
      </c>
      <c r="X3247" s="1" t="s">
        <v>36</v>
      </c>
      <c r="Y3247" s="1" t="s">
        <v>58</v>
      </c>
      <c r="Z3247">
        <v>10</v>
      </c>
      <c r="AA3247">
        <v>21</v>
      </c>
      <c r="AB3247" s="1" t="s">
        <v>13500</v>
      </c>
      <c r="AC3247" s="1" t="s">
        <v>13500</v>
      </c>
      <c r="AD3247" t="s">
        <v>13495</v>
      </c>
      <c r="AE3247" s="1" t="s">
        <v>38</v>
      </c>
      <c r="AF3247" s="1" t="s">
        <v>38</v>
      </c>
      <c r="AG3247" t="s">
        <v>13526</v>
      </c>
      <c r="AH3247" t="s">
        <v>38</v>
      </c>
      <c r="AI3247" t="s">
        <v>13538</v>
      </c>
    </row>
    <row r="3248" spans="1:35" x14ac:dyDescent="0.25">
      <c r="A3248" s="1" t="s">
        <v>6585</v>
      </c>
      <c r="B3248" s="1" t="s">
        <v>30</v>
      </c>
      <c r="C3248">
        <v>6</v>
      </c>
      <c r="D3248">
        <v>8</v>
      </c>
      <c r="E3248">
        <v>24.7</v>
      </c>
      <c r="F3248">
        <v>0</v>
      </c>
      <c r="G3248">
        <v>0</v>
      </c>
      <c r="H3248" s="1" t="s">
        <v>30</v>
      </c>
      <c r="I3248" s="1" t="s">
        <v>31</v>
      </c>
      <c r="J3248">
        <v>0</v>
      </c>
      <c r="K3248">
        <v>0</v>
      </c>
      <c r="L3248">
        <v>4</v>
      </c>
      <c r="M3248" s="1" t="s">
        <v>32</v>
      </c>
      <c r="N3248">
        <v>0</v>
      </c>
      <c r="O3248" s="1" t="s">
        <v>1102</v>
      </c>
      <c r="P3248" s="1" t="s">
        <v>6586</v>
      </c>
      <c r="Q3248" s="1" t="s">
        <v>42</v>
      </c>
      <c r="R3248">
        <v>67</v>
      </c>
      <c r="S3248" s="1" t="s">
        <v>30</v>
      </c>
      <c r="T3248" s="1" t="s">
        <v>32</v>
      </c>
      <c r="U3248" s="1" t="s">
        <v>30</v>
      </c>
      <c r="V3248">
        <v>0</v>
      </c>
      <c r="W3248" s="1" t="s">
        <v>30</v>
      </c>
      <c r="X3248" s="1" t="s">
        <v>36</v>
      </c>
      <c r="Y3248" s="1" t="s">
        <v>58</v>
      </c>
      <c r="Z3248">
        <v>27</v>
      </c>
      <c r="AA3248">
        <v>165</v>
      </c>
      <c r="AB3248" s="1" t="s">
        <v>13500</v>
      </c>
      <c r="AC3248" s="1" t="s">
        <v>13500</v>
      </c>
      <c r="AD3248" t="s">
        <v>13496</v>
      </c>
      <c r="AE3248" s="1" t="s">
        <v>38</v>
      </c>
      <c r="AF3248" s="1" t="s">
        <v>38</v>
      </c>
      <c r="AG3248" t="s">
        <v>13526</v>
      </c>
      <c r="AH3248" t="s">
        <v>38</v>
      </c>
      <c r="AI3248" t="s">
        <v>13538</v>
      </c>
    </row>
    <row r="3249" spans="1:35" x14ac:dyDescent="0.25">
      <c r="A3249" s="1" t="s">
        <v>6587</v>
      </c>
      <c r="B3249" s="1" t="s">
        <v>30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s="1" t="s">
        <v>32</v>
      </c>
      <c r="I3249" s="1" t="s">
        <v>46</v>
      </c>
      <c r="J3249">
        <v>0</v>
      </c>
      <c r="K3249">
        <v>0</v>
      </c>
      <c r="L3249">
        <v>10</v>
      </c>
      <c r="M3249" s="1" t="s">
        <v>32</v>
      </c>
      <c r="N3249">
        <v>0</v>
      </c>
      <c r="O3249" s="1" t="s">
        <v>33</v>
      </c>
      <c r="P3249" s="1" t="s">
        <v>6588</v>
      </c>
      <c r="Q3249" s="1" t="s">
        <v>42</v>
      </c>
      <c r="R3249">
        <v>70</v>
      </c>
      <c r="S3249" s="1" t="s">
        <v>30</v>
      </c>
      <c r="T3249" s="1" t="s">
        <v>32</v>
      </c>
      <c r="U3249" s="1" t="s">
        <v>30</v>
      </c>
      <c r="V3249">
        <v>0</v>
      </c>
      <c r="W3249" s="1" t="s">
        <v>30</v>
      </c>
      <c r="X3249" s="1" t="s">
        <v>36</v>
      </c>
      <c r="Y3249" s="1" t="s">
        <v>37</v>
      </c>
      <c r="Z3249">
        <v>55</v>
      </c>
      <c r="AA3249">
        <v>3637</v>
      </c>
      <c r="AB3249" s="1" t="s">
        <v>13500</v>
      </c>
      <c r="AC3249" s="1" t="s">
        <v>13500</v>
      </c>
      <c r="AD3249" t="s">
        <v>13496</v>
      </c>
      <c r="AE3249" s="1" t="s">
        <v>38</v>
      </c>
      <c r="AF3249" s="1" t="s">
        <v>38</v>
      </c>
      <c r="AG3249" t="s">
        <v>13526</v>
      </c>
      <c r="AH3249" t="s">
        <v>38</v>
      </c>
      <c r="AI3249" t="s">
        <v>13540</v>
      </c>
    </row>
    <row r="3250" spans="1:35" x14ac:dyDescent="0.25">
      <c r="A3250" s="1" t="s">
        <v>6589</v>
      </c>
      <c r="B3250" s="1" t="s">
        <v>30</v>
      </c>
      <c r="C3250">
        <v>3</v>
      </c>
      <c r="D3250">
        <v>10</v>
      </c>
      <c r="E3250">
        <v>23.3</v>
      </c>
      <c r="F3250">
        <v>0</v>
      </c>
      <c r="G3250">
        <v>0</v>
      </c>
      <c r="H3250" s="1" t="s">
        <v>30</v>
      </c>
      <c r="I3250" s="1" t="s">
        <v>31</v>
      </c>
      <c r="J3250">
        <v>0</v>
      </c>
      <c r="K3250">
        <v>0</v>
      </c>
      <c r="L3250">
        <v>0</v>
      </c>
      <c r="M3250" s="1" t="s">
        <v>30</v>
      </c>
      <c r="N3250">
        <v>0</v>
      </c>
      <c r="O3250" s="1" t="s">
        <v>272</v>
      </c>
      <c r="P3250" s="1" t="s">
        <v>6590</v>
      </c>
      <c r="Q3250" s="1" t="s">
        <v>35</v>
      </c>
      <c r="R3250">
        <v>64</v>
      </c>
      <c r="S3250" s="1" t="s">
        <v>30</v>
      </c>
      <c r="T3250" s="1" t="s">
        <v>30</v>
      </c>
      <c r="U3250" s="1" t="s">
        <v>30</v>
      </c>
      <c r="V3250">
        <v>0</v>
      </c>
      <c r="W3250" s="1" t="s">
        <v>30</v>
      </c>
      <c r="X3250" s="1" t="s">
        <v>36</v>
      </c>
      <c r="Y3250" s="1" t="s">
        <v>58</v>
      </c>
      <c r="Z3250">
        <v>8</v>
      </c>
      <c r="AA3250">
        <v>24</v>
      </c>
      <c r="AB3250" s="1" t="s">
        <v>13500</v>
      </c>
      <c r="AC3250" s="1" t="s">
        <v>13500</v>
      </c>
      <c r="AD3250" t="s">
        <v>13494</v>
      </c>
      <c r="AE3250" s="1" t="s">
        <v>38</v>
      </c>
      <c r="AF3250" s="1" t="s">
        <v>38</v>
      </c>
      <c r="AG3250" t="s">
        <v>13527</v>
      </c>
      <c r="AH3250" t="s">
        <v>38</v>
      </c>
      <c r="AI3250" t="s">
        <v>13538</v>
      </c>
    </row>
    <row r="3251" spans="1:35" x14ac:dyDescent="0.25">
      <c r="A3251" s="1" t="s">
        <v>6591</v>
      </c>
      <c r="B3251" s="1" t="s">
        <v>30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s="1" t="s">
        <v>30</v>
      </c>
      <c r="I3251" s="1" t="s">
        <v>31</v>
      </c>
      <c r="J3251">
        <v>0</v>
      </c>
      <c r="K3251">
        <v>0</v>
      </c>
      <c r="L3251">
        <v>5</v>
      </c>
      <c r="M3251" s="1" t="s">
        <v>32</v>
      </c>
      <c r="N3251">
        <v>0</v>
      </c>
      <c r="O3251" s="1" t="s">
        <v>52</v>
      </c>
      <c r="P3251" s="1" t="s">
        <v>6592</v>
      </c>
      <c r="Q3251" s="1" t="s">
        <v>42</v>
      </c>
      <c r="R3251">
        <v>75</v>
      </c>
      <c r="S3251" s="1" t="s">
        <v>30</v>
      </c>
      <c r="T3251" s="1" t="s">
        <v>32</v>
      </c>
      <c r="U3251" s="1" t="s">
        <v>30</v>
      </c>
      <c r="V3251">
        <v>0</v>
      </c>
      <c r="W3251" s="1" t="s">
        <v>30</v>
      </c>
      <c r="X3251" s="1" t="s">
        <v>36</v>
      </c>
      <c r="Y3251" s="1" t="s">
        <v>37</v>
      </c>
      <c r="Z3251">
        <v>59</v>
      </c>
      <c r="AA3251">
        <v>1323</v>
      </c>
      <c r="AB3251" s="1" t="s">
        <v>13500</v>
      </c>
      <c r="AC3251" s="1" t="s">
        <v>13500</v>
      </c>
      <c r="AD3251" t="s">
        <v>13496</v>
      </c>
      <c r="AE3251" s="1" t="s">
        <v>38</v>
      </c>
      <c r="AF3251" s="1" t="s">
        <v>38</v>
      </c>
      <c r="AG3251" t="s">
        <v>13526</v>
      </c>
      <c r="AH3251" t="s">
        <v>38</v>
      </c>
      <c r="AI3251" t="s">
        <v>13539</v>
      </c>
    </row>
    <row r="3252" spans="1:35" x14ac:dyDescent="0.25">
      <c r="A3252" s="1" t="s">
        <v>6593</v>
      </c>
      <c r="B3252" s="1" t="s">
        <v>30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s="1" t="s">
        <v>30</v>
      </c>
      <c r="I3252" s="1" t="s">
        <v>31</v>
      </c>
      <c r="J3252">
        <v>0</v>
      </c>
      <c r="K3252">
        <v>0</v>
      </c>
      <c r="L3252">
        <v>4</v>
      </c>
      <c r="M3252" s="1" t="s">
        <v>32</v>
      </c>
      <c r="N3252">
        <v>0</v>
      </c>
      <c r="O3252" s="1" t="s">
        <v>91</v>
      </c>
      <c r="P3252" s="1" t="s">
        <v>6594</v>
      </c>
      <c r="Q3252" s="1" t="s">
        <v>35</v>
      </c>
      <c r="R3252">
        <v>82</v>
      </c>
      <c r="S3252" s="1" t="s">
        <v>30</v>
      </c>
      <c r="T3252" s="1" t="s">
        <v>32</v>
      </c>
      <c r="U3252" s="1" t="s">
        <v>30</v>
      </c>
      <c r="V3252">
        <v>0</v>
      </c>
      <c r="W3252" s="1" t="s">
        <v>30</v>
      </c>
      <c r="X3252" s="1" t="s">
        <v>43</v>
      </c>
      <c r="Y3252" s="1" t="s">
        <v>44</v>
      </c>
      <c r="Z3252">
        <v>34</v>
      </c>
      <c r="AA3252">
        <v>1317</v>
      </c>
      <c r="AB3252" s="1" t="s">
        <v>13500</v>
      </c>
      <c r="AC3252" s="1" t="s">
        <v>13500</v>
      </c>
      <c r="AD3252" t="s">
        <v>13496</v>
      </c>
      <c r="AE3252" s="1" t="s">
        <v>38</v>
      </c>
      <c r="AF3252" s="1" t="s">
        <v>38</v>
      </c>
      <c r="AG3252" t="s">
        <v>13526</v>
      </c>
      <c r="AH3252" t="s">
        <v>38</v>
      </c>
      <c r="AI3252" t="s">
        <v>13539</v>
      </c>
    </row>
    <row r="3253" spans="1:35" x14ac:dyDescent="0.25">
      <c r="A3253" s="1" t="s">
        <v>6595</v>
      </c>
      <c r="B3253" s="1" t="s">
        <v>30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s="1" t="s">
        <v>30</v>
      </c>
      <c r="I3253" s="1" t="s">
        <v>31</v>
      </c>
      <c r="J3253">
        <v>0</v>
      </c>
      <c r="K3253">
        <v>0</v>
      </c>
      <c r="L3253">
        <v>1</v>
      </c>
      <c r="M3253" s="1" t="s">
        <v>32</v>
      </c>
      <c r="N3253">
        <v>0</v>
      </c>
      <c r="O3253" s="1" t="s">
        <v>55</v>
      </c>
      <c r="P3253" s="1" t="s">
        <v>6596</v>
      </c>
      <c r="Q3253" s="1" t="s">
        <v>35</v>
      </c>
      <c r="R3253">
        <v>45</v>
      </c>
      <c r="S3253" s="1" t="s">
        <v>30</v>
      </c>
      <c r="T3253" s="1" t="s">
        <v>30</v>
      </c>
      <c r="U3253" s="1" t="s">
        <v>30</v>
      </c>
      <c r="V3253">
        <v>0</v>
      </c>
      <c r="W3253" s="1" t="s">
        <v>30</v>
      </c>
      <c r="X3253" s="1" t="s">
        <v>57</v>
      </c>
      <c r="Y3253" s="1" t="s">
        <v>58</v>
      </c>
      <c r="Z3253">
        <v>29</v>
      </c>
      <c r="AA3253">
        <v>2001</v>
      </c>
      <c r="AB3253" s="1" t="s">
        <v>13500</v>
      </c>
      <c r="AC3253" s="1" t="s">
        <v>13500</v>
      </c>
      <c r="AD3253" t="s">
        <v>13494</v>
      </c>
      <c r="AE3253" s="1" t="s">
        <v>38</v>
      </c>
      <c r="AF3253" s="1" t="s">
        <v>38</v>
      </c>
      <c r="AG3253" t="s">
        <v>13527</v>
      </c>
      <c r="AH3253" t="s">
        <v>38</v>
      </c>
      <c r="AI3253" t="s">
        <v>13540</v>
      </c>
    </row>
    <row r="3254" spans="1:35" x14ac:dyDescent="0.25">
      <c r="A3254" s="1" t="s">
        <v>6597</v>
      </c>
      <c r="B3254" s="1" t="s">
        <v>30</v>
      </c>
      <c r="C3254">
        <v>1</v>
      </c>
      <c r="D3254">
        <v>6</v>
      </c>
      <c r="E3254">
        <v>15</v>
      </c>
      <c r="F3254">
        <v>0</v>
      </c>
      <c r="G3254">
        <v>0</v>
      </c>
      <c r="H3254" s="1" t="s">
        <v>30</v>
      </c>
      <c r="I3254" s="1" t="s">
        <v>31</v>
      </c>
      <c r="J3254">
        <v>0</v>
      </c>
      <c r="K3254">
        <v>0</v>
      </c>
      <c r="L3254">
        <v>5</v>
      </c>
      <c r="M3254" s="1" t="s">
        <v>32</v>
      </c>
      <c r="N3254">
        <v>0</v>
      </c>
      <c r="O3254" s="1" t="s">
        <v>68</v>
      </c>
      <c r="P3254" s="1" t="s">
        <v>6598</v>
      </c>
      <c r="Q3254" s="1" t="s">
        <v>35</v>
      </c>
      <c r="R3254">
        <v>54</v>
      </c>
      <c r="S3254" s="1" t="s">
        <v>30</v>
      </c>
      <c r="T3254" s="1" t="s">
        <v>30</v>
      </c>
      <c r="U3254" s="1" t="s">
        <v>30</v>
      </c>
      <c r="V3254">
        <v>0</v>
      </c>
      <c r="W3254" s="1" t="s">
        <v>30</v>
      </c>
      <c r="X3254" s="1" t="s">
        <v>43</v>
      </c>
      <c r="Y3254" s="1" t="s">
        <v>58</v>
      </c>
      <c r="Z3254">
        <v>10</v>
      </c>
      <c r="AA3254">
        <v>10</v>
      </c>
      <c r="AB3254" s="1" t="s">
        <v>13500</v>
      </c>
      <c r="AC3254" s="1" t="s">
        <v>13500</v>
      </c>
      <c r="AD3254" t="s">
        <v>13494</v>
      </c>
      <c r="AE3254" s="1" t="s">
        <v>38</v>
      </c>
      <c r="AF3254" s="1" t="s">
        <v>38</v>
      </c>
      <c r="AG3254" t="s">
        <v>13526</v>
      </c>
      <c r="AH3254" t="s">
        <v>38</v>
      </c>
      <c r="AI3254" t="s">
        <v>13538</v>
      </c>
    </row>
    <row r="3255" spans="1:35" x14ac:dyDescent="0.25">
      <c r="A3255" s="1" t="s">
        <v>6599</v>
      </c>
      <c r="B3255" s="1" t="s">
        <v>30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s="1" t="s">
        <v>30</v>
      </c>
      <c r="I3255" s="1" t="s">
        <v>31</v>
      </c>
      <c r="J3255">
        <v>0</v>
      </c>
      <c r="K3255">
        <v>0</v>
      </c>
      <c r="L3255">
        <v>6</v>
      </c>
      <c r="M3255" s="1" t="s">
        <v>32</v>
      </c>
      <c r="N3255">
        <v>0</v>
      </c>
      <c r="O3255" s="1" t="s">
        <v>119</v>
      </c>
      <c r="P3255" s="1" t="s">
        <v>6600</v>
      </c>
      <c r="Q3255" s="1" t="s">
        <v>42</v>
      </c>
      <c r="R3255">
        <v>39</v>
      </c>
      <c r="S3255" s="1" t="s">
        <v>30</v>
      </c>
      <c r="T3255" s="1" t="s">
        <v>30</v>
      </c>
      <c r="U3255" s="1" t="s">
        <v>30</v>
      </c>
      <c r="V3255">
        <v>0</v>
      </c>
      <c r="W3255" s="1" t="s">
        <v>30</v>
      </c>
      <c r="X3255" s="1" t="s">
        <v>36</v>
      </c>
      <c r="Y3255" s="1" t="s">
        <v>37</v>
      </c>
      <c r="Z3255">
        <v>39</v>
      </c>
      <c r="AA3255">
        <v>1239</v>
      </c>
      <c r="AB3255" s="1" t="s">
        <v>13500</v>
      </c>
      <c r="AC3255" s="1" t="s">
        <v>13500</v>
      </c>
      <c r="AD3255" t="s">
        <v>13494</v>
      </c>
      <c r="AE3255" s="1" t="s">
        <v>38</v>
      </c>
      <c r="AF3255" s="1" t="s">
        <v>38</v>
      </c>
      <c r="AG3255" t="s">
        <v>13526</v>
      </c>
      <c r="AH3255" t="s">
        <v>38</v>
      </c>
      <c r="AI3255" t="s">
        <v>13539</v>
      </c>
    </row>
    <row r="3256" spans="1:35" x14ac:dyDescent="0.25">
      <c r="A3256" s="1" t="s">
        <v>6601</v>
      </c>
      <c r="B3256" s="1" t="s">
        <v>30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s="1" t="s">
        <v>30</v>
      </c>
      <c r="I3256" s="1" t="s">
        <v>31</v>
      </c>
      <c r="J3256">
        <v>0</v>
      </c>
      <c r="K3256">
        <v>0</v>
      </c>
      <c r="L3256">
        <v>2</v>
      </c>
      <c r="M3256" s="1" t="s">
        <v>32</v>
      </c>
      <c r="N3256">
        <v>0</v>
      </c>
      <c r="O3256" s="1" t="s">
        <v>125</v>
      </c>
      <c r="P3256" s="1" t="s">
        <v>6602</v>
      </c>
      <c r="Q3256" s="1" t="s">
        <v>35</v>
      </c>
      <c r="R3256">
        <v>76</v>
      </c>
      <c r="S3256" s="1" t="s">
        <v>30</v>
      </c>
      <c r="T3256" s="1" t="s">
        <v>32</v>
      </c>
      <c r="U3256" s="1" t="s">
        <v>30</v>
      </c>
      <c r="V3256">
        <v>0</v>
      </c>
      <c r="W3256" s="1" t="s">
        <v>30</v>
      </c>
      <c r="X3256" s="1" t="s">
        <v>36</v>
      </c>
      <c r="Y3256" s="1" t="s">
        <v>58</v>
      </c>
      <c r="Z3256">
        <v>29</v>
      </c>
      <c r="AA3256">
        <v>749</v>
      </c>
      <c r="AB3256" s="1" t="s">
        <v>13500</v>
      </c>
      <c r="AC3256" s="1" t="s">
        <v>13500</v>
      </c>
      <c r="AD3256" t="s">
        <v>13496</v>
      </c>
      <c r="AE3256" s="1" t="s">
        <v>38</v>
      </c>
      <c r="AF3256" s="1" t="s">
        <v>38</v>
      </c>
      <c r="AG3256" t="s">
        <v>13527</v>
      </c>
      <c r="AH3256" t="s">
        <v>38</v>
      </c>
      <c r="AI3256" t="s">
        <v>13539</v>
      </c>
    </row>
    <row r="3257" spans="1:35" x14ac:dyDescent="0.25">
      <c r="A3257" s="1" t="s">
        <v>6603</v>
      </c>
      <c r="B3257" s="1" t="s">
        <v>30</v>
      </c>
      <c r="C3257">
        <v>2</v>
      </c>
      <c r="D3257">
        <v>4</v>
      </c>
      <c r="E3257">
        <v>7.9</v>
      </c>
      <c r="F3257">
        <v>0</v>
      </c>
      <c r="G3257">
        <v>0</v>
      </c>
      <c r="H3257" s="1" t="s">
        <v>30</v>
      </c>
      <c r="I3257" s="1" t="s">
        <v>31</v>
      </c>
      <c r="J3257">
        <v>0</v>
      </c>
      <c r="K3257">
        <v>0</v>
      </c>
      <c r="L3257">
        <v>0</v>
      </c>
      <c r="M3257" s="1" t="s">
        <v>30</v>
      </c>
      <c r="N3257">
        <v>0</v>
      </c>
      <c r="O3257" s="1" t="s">
        <v>135</v>
      </c>
      <c r="P3257" s="1" t="s">
        <v>6604</v>
      </c>
      <c r="Q3257" s="1" t="s">
        <v>42</v>
      </c>
      <c r="R3257">
        <v>53</v>
      </c>
      <c r="S3257" s="1" t="s">
        <v>30</v>
      </c>
      <c r="T3257" s="1" t="s">
        <v>30</v>
      </c>
      <c r="U3257" s="1" t="s">
        <v>30</v>
      </c>
      <c r="V3257">
        <v>0</v>
      </c>
      <c r="W3257" s="1" t="s">
        <v>30</v>
      </c>
      <c r="X3257" s="1" t="s">
        <v>36</v>
      </c>
      <c r="Y3257" s="1" t="s">
        <v>37</v>
      </c>
      <c r="Z3257">
        <v>7</v>
      </c>
      <c r="AA3257">
        <v>12</v>
      </c>
      <c r="AB3257" s="1" t="s">
        <v>13500</v>
      </c>
      <c r="AC3257" s="1" t="s">
        <v>13500</v>
      </c>
      <c r="AD3257" t="s">
        <v>13494</v>
      </c>
      <c r="AE3257" s="1" t="s">
        <v>38</v>
      </c>
      <c r="AF3257" s="1" t="s">
        <v>38</v>
      </c>
      <c r="AG3257" t="s">
        <v>13527</v>
      </c>
      <c r="AH3257" t="s">
        <v>38</v>
      </c>
      <c r="AI3257" t="s">
        <v>13538</v>
      </c>
    </row>
    <row r="3258" spans="1:35" x14ac:dyDescent="0.25">
      <c r="A3258" s="1" t="s">
        <v>6605</v>
      </c>
      <c r="B3258" s="1" t="s">
        <v>30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s="1" t="s">
        <v>30</v>
      </c>
      <c r="I3258" s="1" t="s">
        <v>31</v>
      </c>
      <c r="J3258">
        <v>0</v>
      </c>
      <c r="K3258">
        <v>0</v>
      </c>
      <c r="L3258">
        <v>20</v>
      </c>
      <c r="M3258" s="1" t="s">
        <v>32</v>
      </c>
      <c r="N3258">
        <v>0</v>
      </c>
      <c r="O3258" s="1" t="s">
        <v>240</v>
      </c>
      <c r="P3258" s="1" t="s">
        <v>6606</v>
      </c>
      <c r="Q3258" s="1" t="s">
        <v>35</v>
      </c>
      <c r="R3258">
        <v>29</v>
      </c>
      <c r="S3258" s="1" t="s">
        <v>32</v>
      </c>
      <c r="T3258" s="1" t="s">
        <v>30</v>
      </c>
      <c r="U3258" s="1" t="s">
        <v>30</v>
      </c>
      <c r="V3258">
        <v>0</v>
      </c>
      <c r="W3258" s="1" t="s">
        <v>32</v>
      </c>
      <c r="X3258" s="1" t="s">
        <v>43</v>
      </c>
      <c r="Y3258" s="1" t="s">
        <v>58</v>
      </c>
      <c r="Z3258">
        <v>38</v>
      </c>
      <c r="AA3258">
        <v>1403</v>
      </c>
      <c r="AB3258" s="1" t="s">
        <v>13500</v>
      </c>
      <c r="AC3258" s="1" t="s">
        <v>13500</v>
      </c>
      <c r="AD3258" t="s">
        <v>13495</v>
      </c>
      <c r="AE3258" s="1" t="s">
        <v>38</v>
      </c>
      <c r="AF3258" s="1" t="s">
        <v>38</v>
      </c>
      <c r="AG3258" t="s">
        <v>13526</v>
      </c>
      <c r="AH3258" t="s">
        <v>38</v>
      </c>
      <c r="AI3258" t="s">
        <v>13539</v>
      </c>
    </row>
    <row r="3259" spans="1:35" x14ac:dyDescent="0.25">
      <c r="A3259" s="1" t="s">
        <v>6607</v>
      </c>
      <c r="B3259" s="1" t="s">
        <v>30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s="1" t="s">
        <v>32</v>
      </c>
      <c r="I3259" s="1" t="s">
        <v>46</v>
      </c>
      <c r="J3259">
        <v>0</v>
      </c>
      <c r="K3259">
        <v>0</v>
      </c>
      <c r="L3259">
        <v>5</v>
      </c>
      <c r="M3259" s="1" t="s">
        <v>32</v>
      </c>
      <c r="N3259">
        <v>0</v>
      </c>
      <c r="O3259" s="1" t="s">
        <v>219</v>
      </c>
      <c r="P3259" s="1" t="s">
        <v>6608</v>
      </c>
      <c r="Q3259" s="1" t="s">
        <v>42</v>
      </c>
      <c r="R3259">
        <v>51</v>
      </c>
      <c r="S3259" s="1" t="s">
        <v>30</v>
      </c>
      <c r="T3259" s="1" t="s">
        <v>30</v>
      </c>
      <c r="U3259" s="1" t="s">
        <v>30</v>
      </c>
      <c r="V3259">
        <v>0</v>
      </c>
      <c r="W3259" s="1" t="s">
        <v>30</v>
      </c>
      <c r="X3259" s="1" t="s">
        <v>36</v>
      </c>
      <c r="Y3259" s="1" t="s">
        <v>58</v>
      </c>
      <c r="Z3259">
        <v>30</v>
      </c>
      <c r="AA3259">
        <v>212</v>
      </c>
      <c r="AB3259" s="1" t="s">
        <v>13500</v>
      </c>
      <c r="AC3259" s="1" t="s">
        <v>13500</v>
      </c>
      <c r="AD3259" t="s">
        <v>13494</v>
      </c>
      <c r="AE3259" s="1" t="s">
        <v>38</v>
      </c>
      <c r="AF3259" s="1" t="s">
        <v>38</v>
      </c>
      <c r="AG3259" t="s">
        <v>13526</v>
      </c>
      <c r="AH3259" t="s">
        <v>38</v>
      </c>
      <c r="AI3259" t="s">
        <v>13538</v>
      </c>
    </row>
    <row r="3260" spans="1:35" x14ac:dyDescent="0.25">
      <c r="A3260" s="1" t="s">
        <v>6609</v>
      </c>
      <c r="B3260" s="1" t="s">
        <v>30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s="1" t="s">
        <v>30</v>
      </c>
      <c r="I3260" s="1" t="s">
        <v>31</v>
      </c>
      <c r="J3260">
        <v>0</v>
      </c>
      <c r="K3260">
        <v>0</v>
      </c>
      <c r="L3260">
        <v>7</v>
      </c>
      <c r="M3260" s="1" t="s">
        <v>30</v>
      </c>
      <c r="N3260">
        <v>19</v>
      </c>
      <c r="O3260" s="1" t="s">
        <v>219</v>
      </c>
      <c r="P3260" s="1" t="s">
        <v>6610</v>
      </c>
      <c r="Q3260" s="1" t="s">
        <v>35</v>
      </c>
      <c r="R3260">
        <v>67</v>
      </c>
      <c r="S3260" s="1" t="s">
        <v>30</v>
      </c>
      <c r="T3260" s="1" t="s">
        <v>32</v>
      </c>
      <c r="U3260" s="1" t="s">
        <v>30</v>
      </c>
      <c r="V3260">
        <v>0</v>
      </c>
      <c r="W3260" s="1" t="s">
        <v>30</v>
      </c>
      <c r="X3260" s="1" t="s">
        <v>57</v>
      </c>
      <c r="Y3260" s="1" t="s">
        <v>58</v>
      </c>
      <c r="Z3260">
        <v>25</v>
      </c>
      <c r="AA3260">
        <v>1447</v>
      </c>
      <c r="AB3260" s="1" t="s">
        <v>13500</v>
      </c>
      <c r="AC3260" s="1" t="s">
        <v>13500</v>
      </c>
      <c r="AD3260" t="s">
        <v>13496</v>
      </c>
      <c r="AE3260" s="1" t="s">
        <v>38</v>
      </c>
      <c r="AF3260" s="1" t="s">
        <v>38</v>
      </c>
      <c r="AG3260" t="s">
        <v>13526</v>
      </c>
      <c r="AH3260" t="s">
        <v>38</v>
      </c>
      <c r="AI3260" t="s">
        <v>13540</v>
      </c>
    </row>
    <row r="3261" spans="1:35" x14ac:dyDescent="0.25">
      <c r="A3261" s="1" t="s">
        <v>6611</v>
      </c>
      <c r="B3261" s="1" t="s">
        <v>30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s="1" t="s">
        <v>30</v>
      </c>
      <c r="I3261" s="1" t="s">
        <v>31</v>
      </c>
      <c r="J3261">
        <v>0</v>
      </c>
      <c r="K3261">
        <v>0</v>
      </c>
      <c r="L3261">
        <v>17</v>
      </c>
      <c r="M3261" s="1" t="s">
        <v>32</v>
      </c>
      <c r="N3261">
        <v>0</v>
      </c>
      <c r="O3261" s="1" t="s">
        <v>1102</v>
      </c>
      <c r="P3261" s="1" t="s">
        <v>6612</v>
      </c>
      <c r="Q3261" s="1" t="s">
        <v>35</v>
      </c>
      <c r="R3261">
        <v>33</v>
      </c>
      <c r="S3261" s="1" t="s">
        <v>30</v>
      </c>
      <c r="T3261" s="1" t="s">
        <v>30</v>
      </c>
      <c r="U3261" s="1" t="s">
        <v>30</v>
      </c>
      <c r="V3261">
        <v>0</v>
      </c>
      <c r="W3261" s="1" t="s">
        <v>30</v>
      </c>
      <c r="X3261" s="1" t="s">
        <v>36</v>
      </c>
      <c r="Y3261" s="1" t="s">
        <v>37</v>
      </c>
      <c r="Z3261">
        <v>37</v>
      </c>
      <c r="AA3261">
        <v>668</v>
      </c>
      <c r="AB3261" s="1" t="s">
        <v>13500</v>
      </c>
      <c r="AC3261" s="1" t="s">
        <v>13500</v>
      </c>
      <c r="AD3261" t="s">
        <v>13494</v>
      </c>
      <c r="AE3261" s="1" t="s">
        <v>38</v>
      </c>
      <c r="AF3261" s="1" t="s">
        <v>38</v>
      </c>
      <c r="AG3261" t="s">
        <v>13526</v>
      </c>
      <c r="AH3261" t="s">
        <v>38</v>
      </c>
      <c r="AI3261" t="s">
        <v>13539</v>
      </c>
    </row>
    <row r="3262" spans="1:35" x14ac:dyDescent="0.25">
      <c r="A3262" s="1" t="s">
        <v>6613</v>
      </c>
      <c r="B3262" s="1" t="s">
        <v>30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s="1" t="s">
        <v>30</v>
      </c>
      <c r="I3262" s="1" t="s">
        <v>31</v>
      </c>
      <c r="J3262">
        <v>0</v>
      </c>
      <c r="K3262">
        <v>0</v>
      </c>
      <c r="L3262">
        <v>7</v>
      </c>
      <c r="M3262" s="1" t="s">
        <v>32</v>
      </c>
      <c r="N3262">
        <v>0</v>
      </c>
      <c r="O3262" s="1" t="s">
        <v>52</v>
      </c>
      <c r="P3262" s="1" t="s">
        <v>6614</v>
      </c>
      <c r="Q3262" s="1" t="s">
        <v>42</v>
      </c>
      <c r="R3262">
        <v>74</v>
      </c>
      <c r="S3262" s="1" t="s">
        <v>30</v>
      </c>
      <c r="T3262" s="1" t="s">
        <v>32</v>
      </c>
      <c r="U3262" s="1" t="s">
        <v>30</v>
      </c>
      <c r="V3262">
        <v>0</v>
      </c>
      <c r="W3262" s="1" t="s">
        <v>32</v>
      </c>
      <c r="X3262" s="1" t="s">
        <v>57</v>
      </c>
      <c r="Y3262" s="1" t="s">
        <v>58</v>
      </c>
      <c r="Z3262">
        <v>33</v>
      </c>
      <c r="AA3262">
        <v>1525</v>
      </c>
      <c r="AB3262" s="1" t="s">
        <v>13500</v>
      </c>
      <c r="AC3262" s="1" t="s">
        <v>13500</v>
      </c>
      <c r="AD3262" t="s">
        <v>13496</v>
      </c>
      <c r="AE3262" s="1" t="s">
        <v>38</v>
      </c>
      <c r="AF3262" s="1" t="s">
        <v>38</v>
      </c>
      <c r="AG3262" t="s">
        <v>13526</v>
      </c>
      <c r="AH3262" t="s">
        <v>38</v>
      </c>
      <c r="AI3262" t="s">
        <v>13540</v>
      </c>
    </row>
    <row r="3263" spans="1:35" x14ac:dyDescent="0.25">
      <c r="A3263" s="1" t="s">
        <v>6615</v>
      </c>
      <c r="B3263" s="1" t="s">
        <v>30</v>
      </c>
      <c r="C3263">
        <v>4</v>
      </c>
      <c r="D3263">
        <v>18</v>
      </c>
      <c r="E3263">
        <v>45.8</v>
      </c>
      <c r="F3263">
        <v>0</v>
      </c>
      <c r="G3263">
        <v>0</v>
      </c>
      <c r="H3263" s="1" t="s">
        <v>30</v>
      </c>
      <c r="I3263" s="1" t="s">
        <v>31</v>
      </c>
      <c r="J3263">
        <v>0</v>
      </c>
      <c r="K3263">
        <v>0</v>
      </c>
      <c r="L3263">
        <v>6</v>
      </c>
      <c r="M3263" s="1" t="s">
        <v>32</v>
      </c>
      <c r="N3263">
        <v>0</v>
      </c>
      <c r="O3263" s="1" t="s">
        <v>52</v>
      </c>
      <c r="P3263" s="1" t="s">
        <v>6616</v>
      </c>
      <c r="Q3263" s="1" t="s">
        <v>42</v>
      </c>
      <c r="R3263">
        <v>74</v>
      </c>
      <c r="S3263" s="1" t="s">
        <v>30</v>
      </c>
      <c r="T3263" s="1" t="s">
        <v>32</v>
      </c>
      <c r="U3263" s="1" t="s">
        <v>30</v>
      </c>
      <c r="V3263">
        <v>0</v>
      </c>
      <c r="W3263" s="1" t="s">
        <v>30</v>
      </c>
      <c r="X3263" s="1" t="s">
        <v>36</v>
      </c>
      <c r="Y3263" s="1" t="s">
        <v>37</v>
      </c>
      <c r="Z3263">
        <v>40</v>
      </c>
      <c r="AA3263">
        <v>166</v>
      </c>
      <c r="AB3263" s="1" t="s">
        <v>13500</v>
      </c>
      <c r="AC3263" s="1" t="s">
        <v>13500</v>
      </c>
      <c r="AD3263" t="s">
        <v>13496</v>
      </c>
      <c r="AE3263" s="1" t="s">
        <v>38</v>
      </c>
      <c r="AF3263" s="1" t="s">
        <v>38</v>
      </c>
      <c r="AG3263" t="s">
        <v>13526</v>
      </c>
      <c r="AH3263" t="s">
        <v>38</v>
      </c>
      <c r="AI3263" t="s">
        <v>13538</v>
      </c>
    </row>
    <row r="3264" spans="1:35" x14ac:dyDescent="0.25">
      <c r="A3264" s="1" t="s">
        <v>6617</v>
      </c>
      <c r="B3264" s="1" t="s">
        <v>30</v>
      </c>
      <c r="C3264">
        <v>1</v>
      </c>
      <c r="D3264">
        <v>3</v>
      </c>
      <c r="E3264">
        <v>11</v>
      </c>
      <c r="F3264">
        <v>0</v>
      </c>
      <c r="G3264">
        <v>0</v>
      </c>
      <c r="H3264" s="1" t="s">
        <v>30</v>
      </c>
      <c r="I3264" s="1" t="s">
        <v>31</v>
      </c>
      <c r="J3264">
        <v>0</v>
      </c>
      <c r="K3264">
        <v>0</v>
      </c>
      <c r="L3264">
        <v>0</v>
      </c>
      <c r="M3264" s="1" t="s">
        <v>30</v>
      </c>
      <c r="N3264">
        <v>0</v>
      </c>
      <c r="O3264" s="1" t="s">
        <v>436</v>
      </c>
      <c r="P3264" s="1" t="s">
        <v>6618</v>
      </c>
      <c r="Q3264" s="1" t="s">
        <v>35</v>
      </c>
      <c r="R3264">
        <v>53</v>
      </c>
      <c r="S3264" s="1" t="s">
        <v>30</v>
      </c>
      <c r="T3264" s="1" t="s">
        <v>30</v>
      </c>
      <c r="U3264" s="1" t="s">
        <v>30</v>
      </c>
      <c r="V3264">
        <v>0</v>
      </c>
      <c r="W3264" s="1" t="s">
        <v>30</v>
      </c>
      <c r="X3264" s="1" t="s">
        <v>36</v>
      </c>
      <c r="Y3264" s="1" t="s">
        <v>58</v>
      </c>
      <c r="Z3264">
        <v>13</v>
      </c>
      <c r="AA3264">
        <v>13</v>
      </c>
      <c r="AB3264" s="1" t="s">
        <v>13500</v>
      </c>
      <c r="AC3264" s="1" t="s">
        <v>13500</v>
      </c>
      <c r="AD3264" t="s">
        <v>13494</v>
      </c>
      <c r="AE3264" s="1" t="s">
        <v>38</v>
      </c>
      <c r="AF3264" s="1" t="s">
        <v>38</v>
      </c>
      <c r="AG3264" t="s">
        <v>13527</v>
      </c>
      <c r="AH3264" t="s">
        <v>38</v>
      </c>
      <c r="AI3264" t="s">
        <v>13538</v>
      </c>
    </row>
    <row r="3265" spans="1:35" x14ac:dyDescent="0.25">
      <c r="A3265" s="1" t="s">
        <v>6619</v>
      </c>
      <c r="B3265" s="1" t="s">
        <v>30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s="1" t="s">
        <v>30</v>
      </c>
      <c r="I3265" s="1" t="s">
        <v>31</v>
      </c>
      <c r="J3265">
        <v>0</v>
      </c>
      <c r="K3265">
        <v>0</v>
      </c>
      <c r="L3265">
        <v>4</v>
      </c>
      <c r="M3265" s="1" t="s">
        <v>30</v>
      </c>
      <c r="N3265">
        <v>14</v>
      </c>
      <c r="O3265" s="1" t="s">
        <v>171</v>
      </c>
      <c r="P3265" s="1" t="s">
        <v>6620</v>
      </c>
      <c r="Q3265" s="1" t="s">
        <v>42</v>
      </c>
      <c r="R3265">
        <v>83</v>
      </c>
      <c r="S3265" s="1" t="s">
        <v>30</v>
      </c>
      <c r="T3265" s="1" t="s">
        <v>32</v>
      </c>
      <c r="U3265" s="1" t="s">
        <v>30</v>
      </c>
      <c r="V3265">
        <v>0</v>
      </c>
      <c r="W3265" s="1" t="s">
        <v>30</v>
      </c>
      <c r="X3265" s="1" t="s">
        <v>36</v>
      </c>
      <c r="Y3265" s="1" t="s">
        <v>58</v>
      </c>
      <c r="Z3265">
        <v>45</v>
      </c>
      <c r="AA3265">
        <v>1571</v>
      </c>
      <c r="AB3265" s="1" t="s">
        <v>13500</v>
      </c>
      <c r="AC3265" s="1" t="s">
        <v>13500</v>
      </c>
      <c r="AD3265" t="s">
        <v>13496</v>
      </c>
      <c r="AE3265" s="1" t="s">
        <v>38</v>
      </c>
      <c r="AF3265" s="1" t="s">
        <v>38</v>
      </c>
      <c r="AG3265" t="s">
        <v>13526</v>
      </c>
      <c r="AH3265" t="s">
        <v>38</v>
      </c>
      <c r="AI3265" t="s">
        <v>13539</v>
      </c>
    </row>
    <row r="3266" spans="1:35" x14ac:dyDescent="0.25">
      <c r="A3266" s="1" t="s">
        <v>6621</v>
      </c>
      <c r="B3266" s="1" t="s">
        <v>30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s="1" t="s">
        <v>32</v>
      </c>
      <c r="I3266" s="1" t="s">
        <v>46</v>
      </c>
      <c r="J3266">
        <v>0</v>
      </c>
      <c r="K3266">
        <v>0</v>
      </c>
      <c r="L3266">
        <v>0</v>
      </c>
      <c r="M3266" s="1" t="s">
        <v>30</v>
      </c>
      <c r="N3266">
        <v>0</v>
      </c>
      <c r="O3266" s="1" t="s">
        <v>240</v>
      </c>
      <c r="P3266" s="1" t="s">
        <v>6622</v>
      </c>
      <c r="Q3266" s="1" t="s">
        <v>35</v>
      </c>
      <c r="R3266">
        <v>72</v>
      </c>
      <c r="S3266" s="1" t="s">
        <v>30</v>
      </c>
      <c r="T3266" s="1" t="s">
        <v>32</v>
      </c>
      <c r="U3266" s="1" t="s">
        <v>30</v>
      </c>
      <c r="V3266">
        <v>0</v>
      </c>
      <c r="W3266" s="1" t="s">
        <v>30</v>
      </c>
      <c r="X3266" s="1" t="s">
        <v>57</v>
      </c>
      <c r="Y3266" s="1" t="s">
        <v>44</v>
      </c>
      <c r="Z3266">
        <v>8</v>
      </c>
      <c r="AA3266">
        <v>445</v>
      </c>
      <c r="AB3266" s="1" t="s">
        <v>13500</v>
      </c>
      <c r="AC3266" s="1" t="s">
        <v>13500</v>
      </c>
      <c r="AD3266" t="s">
        <v>13496</v>
      </c>
      <c r="AE3266" s="1" t="s">
        <v>38</v>
      </c>
      <c r="AF3266" s="1" t="s">
        <v>38</v>
      </c>
      <c r="AG3266" t="s">
        <v>13527</v>
      </c>
      <c r="AH3266" t="s">
        <v>38</v>
      </c>
      <c r="AI3266" t="s">
        <v>13540</v>
      </c>
    </row>
    <row r="3267" spans="1:35" x14ac:dyDescent="0.25">
      <c r="A3267" s="1" t="s">
        <v>6623</v>
      </c>
      <c r="B3267" s="1" t="s">
        <v>30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s="1" t="s">
        <v>32</v>
      </c>
      <c r="I3267" s="1" t="s">
        <v>46</v>
      </c>
      <c r="J3267">
        <v>0</v>
      </c>
      <c r="K3267">
        <v>0</v>
      </c>
      <c r="L3267">
        <v>7</v>
      </c>
      <c r="M3267" s="1" t="s">
        <v>32</v>
      </c>
      <c r="N3267">
        <v>0</v>
      </c>
      <c r="O3267" s="1" t="s">
        <v>68</v>
      </c>
      <c r="P3267" s="1" t="s">
        <v>6624</v>
      </c>
      <c r="Q3267" s="1" t="s">
        <v>35</v>
      </c>
      <c r="R3267">
        <v>66</v>
      </c>
      <c r="S3267" s="1" t="s">
        <v>30</v>
      </c>
      <c r="T3267" s="1" t="s">
        <v>32</v>
      </c>
      <c r="U3267" s="1" t="s">
        <v>30</v>
      </c>
      <c r="V3267">
        <v>0</v>
      </c>
      <c r="W3267" s="1" t="s">
        <v>30</v>
      </c>
      <c r="X3267" s="1" t="s">
        <v>57</v>
      </c>
      <c r="Y3267" s="1" t="s">
        <v>37</v>
      </c>
      <c r="Z3267">
        <v>49</v>
      </c>
      <c r="AA3267">
        <v>3083</v>
      </c>
      <c r="AB3267" s="1" t="s">
        <v>13500</v>
      </c>
      <c r="AC3267" s="1" t="s">
        <v>13500</v>
      </c>
      <c r="AD3267" t="s">
        <v>13496</v>
      </c>
      <c r="AE3267" s="1" t="s">
        <v>38</v>
      </c>
      <c r="AF3267" s="1" t="s">
        <v>38</v>
      </c>
      <c r="AG3267" t="s">
        <v>13526</v>
      </c>
      <c r="AH3267" t="s">
        <v>38</v>
      </c>
      <c r="AI3267" t="s">
        <v>13540</v>
      </c>
    </row>
    <row r="3268" spans="1:35" x14ac:dyDescent="0.25">
      <c r="A3268" s="1" t="s">
        <v>6625</v>
      </c>
      <c r="B3268" s="1" t="s">
        <v>30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s="1" t="s">
        <v>30</v>
      </c>
      <c r="I3268" s="1" t="s">
        <v>31</v>
      </c>
      <c r="J3268">
        <v>0</v>
      </c>
      <c r="K3268">
        <v>0</v>
      </c>
      <c r="L3268">
        <v>1</v>
      </c>
      <c r="M3268" s="1" t="s">
        <v>32</v>
      </c>
      <c r="N3268">
        <v>0</v>
      </c>
      <c r="O3268" s="1" t="s">
        <v>91</v>
      </c>
      <c r="P3268" s="1" t="s">
        <v>6626</v>
      </c>
      <c r="Q3268" s="1" t="s">
        <v>42</v>
      </c>
      <c r="R3268">
        <v>39</v>
      </c>
      <c r="S3268" s="1" t="s">
        <v>30</v>
      </c>
      <c r="T3268" s="1" t="s">
        <v>30</v>
      </c>
      <c r="U3268" s="1" t="s">
        <v>30</v>
      </c>
      <c r="V3268">
        <v>0</v>
      </c>
      <c r="W3268" s="1" t="s">
        <v>32</v>
      </c>
      <c r="X3268" s="1" t="s">
        <v>36</v>
      </c>
      <c r="Y3268" s="1" t="s">
        <v>37</v>
      </c>
      <c r="Z3268">
        <v>26</v>
      </c>
      <c r="AA3268">
        <v>1034</v>
      </c>
      <c r="AB3268" s="1" t="s">
        <v>13500</v>
      </c>
      <c r="AC3268" s="1" t="s">
        <v>13500</v>
      </c>
      <c r="AD3268" t="s">
        <v>13494</v>
      </c>
      <c r="AE3268" s="1" t="s">
        <v>38</v>
      </c>
      <c r="AF3268" s="1" t="s">
        <v>38</v>
      </c>
      <c r="AG3268" t="s">
        <v>13527</v>
      </c>
      <c r="AH3268" t="s">
        <v>38</v>
      </c>
      <c r="AI3268" t="s">
        <v>13539</v>
      </c>
    </row>
    <row r="3269" spans="1:35" x14ac:dyDescent="0.25">
      <c r="A3269" s="1" t="s">
        <v>6627</v>
      </c>
      <c r="B3269" s="1" t="s">
        <v>30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s="1" t="s">
        <v>30</v>
      </c>
      <c r="I3269" s="1" t="s">
        <v>31</v>
      </c>
      <c r="J3269">
        <v>0</v>
      </c>
      <c r="K3269">
        <v>0</v>
      </c>
      <c r="L3269">
        <v>10</v>
      </c>
      <c r="M3269" s="1" t="s">
        <v>32</v>
      </c>
      <c r="N3269">
        <v>0</v>
      </c>
      <c r="O3269" s="1" t="s">
        <v>153</v>
      </c>
      <c r="P3269" s="1" t="s">
        <v>6628</v>
      </c>
      <c r="Q3269" s="1" t="s">
        <v>42</v>
      </c>
      <c r="R3269">
        <v>29</v>
      </c>
      <c r="S3269" s="1" t="s">
        <v>32</v>
      </c>
      <c r="T3269" s="1" t="s">
        <v>30</v>
      </c>
      <c r="U3269" s="1" t="s">
        <v>30</v>
      </c>
      <c r="V3269">
        <v>0</v>
      </c>
      <c r="W3269" s="1" t="s">
        <v>32</v>
      </c>
      <c r="X3269" s="1" t="s">
        <v>43</v>
      </c>
      <c r="Y3269" s="1" t="s">
        <v>37</v>
      </c>
      <c r="Z3269">
        <v>59</v>
      </c>
      <c r="AA3269">
        <v>2961</v>
      </c>
      <c r="AB3269" s="1" t="s">
        <v>13500</v>
      </c>
      <c r="AC3269" s="1" t="s">
        <v>13500</v>
      </c>
      <c r="AD3269" t="s">
        <v>13495</v>
      </c>
      <c r="AE3269" s="1" t="s">
        <v>38</v>
      </c>
      <c r="AF3269" s="1" t="s">
        <v>38</v>
      </c>
      <c r="AG3269" t="s">
        <v>13526</v>
      </c>
      <c r="AH3269" t="s">
        <v>38</v>
      </c>
      <c r="AI3269" t="s">
        <v>13540</v>
      </c>
    </row>
    <row r="3270" spans="1:35" x14ac:dyDescent="0.25">
      <c r="A3270" s="1" t="s">
        <v>6629</v>
      </c>
      <c r="B3270" s="1" t="s">
        <v>30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s="1" t="s">
        <v>30</v>
      </c>
      <c r="I3270" s="1" t="s">
        <v>31</v>
      </c>
      <c r="J3270">
        <v>0</v>
      </c>
      <c r="K3270">
        <v>0</v>
      </c>
      <c r="L3270">
        <v>0</v>
      </c>
      <c r="M3270" s="1" t="s">
        <v>30</v>
      </c>
      <c r="N3270">
        <v>0</v>
      </c>
      <c r="O3270" s="1" t="s">
        <v>153</v>
      </c>
      <c r="P3270" s="1" t="s">
        <v>6630</v>
      </c>
      <c r="Q3270" s="1" t="s">
        <v>42</v>
      </c>
      <c r="R3270">
        <v>65</v>
      </c>
      <c r="S3270" s="1" t="s">
        <v>30</v>
      </c>
      <c r="T3270" s="1" t="s">
        <v>32</v>
      </c>
      <c r="U3270" s="1" t="s">
        <v>30</v>
      </c>
      <c r="V3270">
        <v>0</v>
      </c>
      <c r="W3270" s="1" t="s">
        <v>30</v>
      </c>
      <c r="X3270" s="1" t="s">
        <v>36</v>
      </c>
      <c r="Y3270" s="1" t="s">
        <v>58</v>
      </c>
      <c r="Z3270">
        <v>10</v>
      </c>
      <c r="AA3270">
        <v>186</v>
      </c>
      <c r="AB3270" s="1" t="s">
        <v>13500</v>
      </c>
      <c r="AC3270" s="1" t="s">
        <v>13500</v>
      </c>
      <c r="AD3270" t="s">
        <v>13496</v>
      </c>
      <c r="AE3270" s="1" t="s">
        <v>38</v>
      </c>
      <c r="AF3270" s="1" t="s">
        <v>38</v>
      </c>
      <c r="AG3270" t="s">
        <v>13527</v>
      </c>
      <c r="AH3270" t="s">
        <v>38</v>
      </c>
      <c r="AI3270" t="s">
        <v>13539</v>
      </c>
    </row>
    <row r="3271" spans="1:35" x14ac:dyDescent="0.25">
      <c r="A3271" s="1" t="s">
        <v>6631</v>
      </c>
      <c r="B3271" s="1" t="s">
        <v>30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s="1" t="s">
        <v>30</v>
      </c>
      <c r="I3271" s="1" t="s">
        <v>31</v>
      </c>
      <c r="J3271">
        <v>0</v>
      </c>
      <c r="K3271">
        <v>0</v>
      </c>
      <c r="L3271">
        <v>6</v>
      </c>
      <c r="M3271" s="1" t="s">
        <v>32</v>
      </c>
      <c r="N3271">
        <v>0</v>
      </c>
      <c r="O3271" s="1" t="s">
        <v>240</v>
      </c>
      <c r="P3271" s="1" t="s">
        <v>6632</v>
      </c>
      <c r="Q3271" s="1" t="s">
        <v>35</v>
      </c>
      <c r="R3271">
        <v>70</v>
      </c>
      <c r="S3271" s="1" t="s">
        <v>30</v>
      </c>
      <c r="T3271" s="1" t="s">
        <v>32</v>
      </c>
      <c r="U3271" s="1" t="s">
        <v>30</v>
      </c>
      <c r="V3271">
        <v>0</v>
      </c>
      <c r="W3271" s="1" t="s">
        <v>32</v>
      </c>
      <c r="X3271" s="1" t="s">
        <v>36</v>
      </c>
      <c r="Y3271" s="1" t="s">
        <v>37</v>
      </c>
      <c r="Z3271">
        <v>21</v>
      </c>
      <c r="AA3271">
        <v>920</v>
      </c>
      <c r="AB3271" s="1" t="s">
        <v>13500</v>
      </c>
      <c r="AC3271" s="1" t="s">
        <v>13500</v>
      </c>
      <c r="AD3271" t="s">
        <v>13496</v>
      </c>
      <c r="AE3271" s="1" t="s">
        <v>38</v>
      </c>
      <c r="AF3271" s="1" t="s">
        <v>38</v>
      </c>
      <c r="AG3271" t="s">
        <v>13526</v>
      </c>
      <c r="AH3271" t="s">
        <v>38</v>
      </c>
      <c r="AI3271" t="s">
        <v>13540</v>
      </c>
    </row>
    <row r="3272" spans="1:35" x14ac:dyDescent="0.25">
      <c r="A3272" s="1" t="s">
        <v>6633</v>
      </c>
      <c r="B3272" s="1" t="s">
        <v>30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s="1" t="s">
        <v>30</v>
      </c>
      <c r="I3272" s="1" t="s">
        <v>31</v>
      </c>
      <c r="J3272">
        <v>0</v>
      </c>
      <c r="K3272">
        <v>0</v>
      </c>
      <c r="L3272">
        <v>6</v>
      </c>
      <c r="M3272" s="1" t="s">
        <v>30</v>
      </c>
      <c r="N3272">
        <v>9</v>
      </c>
      <c r="O3272" s="1" t="s">
        <v>52</v>
      </c>
      <c r="P3272" s="1" t="s">
        <v>6634</v>
      </c>
      <c r="Q3272" s="1" t="s">
        <v>35</v>
      </c>
      <c r="R3272">
        <v>75</v>
      </c>
      <c r="S3272" s="1" t="s">
        <v>30</v>
      </c>
      <c r="T3272" s="1" t="s">
        <v>32</v>
      </c>
      <c r="U3272" s="1" t="s">
        <v>30</v>
      </c>
      <c r="V3272">
        <v>0</v>
      </c>
      <c r="W3272" s="1" t="s">
        <v>30</v>
      </c>
      <c r="X3272" s="1" t="s">
        <v>36</v>
      </c>
      <c r="Y3272" s="1" t="s">
        <v>37</v>
      </c>
      <c r="Z3272">
        <v>43</v>
      </c>
      <c r="AA3272">
        <v>753</v>
      </c>
      <c r="AB3272" s="1" t="s">
        <v>13500</v>
      </c>
      <c r="AC3272" s="1" t="s">
        <v>13500</v>
      </c>
      <c r="AD3272" t="s">
        <v>13496</v>
      </c>
      <c r="AE3272" s="1" t="s">
        <v>38</v>
      </c>
      <c r="AF3272" s="1" t="s">
        <v>38</v>
      </c>
      <c r="AG3272" t="s">
        <v>13526</v>
      </c>
      <c r="AH3272" t="s">
        <v>38</v>
      </c>
      <c r="AI3272" t="s">
        <v>13539</v>
      </c>
    </row>
    <row r="3273" spans="1:35" x14ac:dyDescent="0.25">
      <c r="A3273" s="1" t="s">
        <v>6635</v>
      </c>
      <c r="B3273" s="1" t="s">
        <v>30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s="1" t="s">
        <v>30</v>
      </c>
      <c r="I3273" s="1" t="s">
        <v>31</v>
      </c>
      <c r="J3273">
        <v>0</v>
      </c>
      <c r="K3273">
        <v>0</v>
      </c>
      <c r="L3273">
        <v>18</v>
      </c>
      <c r="M3273" s="1" t="s">
        <v>32</v>
      </c>
      <c r="N3273">
        <v>0</v>
      </c>
      <c r="O3273" s="1" t="s">
        <v>211</v>
      </c>
      <c r="P3273" s="1" t="s">
        <v>6636</v>
      </c>
      <c r="Q3273" s="1" t="s">
        <v>42</v>
      </c>
      <c r="R3273">
        <v>29</v>
      </c>
      <c r="S3273" s="1" t="s">
        <v>32</v>
      </c>
      <c r="T3273" s="1" t="s">
        <v>30</v>
      </c>
      <c r="U3273" s="1" t="s">
        <v>30</v>
      </c>
      <c r="V3273">
        <v>0</v>
      </c>
      <c r="W3273" s="1" t="s">
        <v>32</v>
      </c>
      <c r="X3273" s="1" t="s">
        <v>57</v>
      </c>
      <c r="Y3273" s="1" t="s">
        <v>58</v>
      </c>
      <c r="Z3273">
        <v>50</v>
      </c>
      <c r="AA3273">
        <v>3374</v>
      </c>
      <c r="AB3273" s="1" t="s">
        <v>13500</v>
      </c>
      <c r="AC3273" s="1" t="s">
        <v>13500</v>
      </c>
      <c r="AD3273" t="s">
        <v>13495</v>
      </c>
      <c r="AE3273" s="1" t="s">
        <v>38</v>
      </c>
      <c r="AF3273" s="1" t="s">
        <v>38</v>
      </c>
      <c r="AG3273" t="s">
        <v>13526</v>
      </c>
      <c r="AH3273" t="s">
        <v>38</v>
      </c>
      <c r="AI3273" t="s">
        <v>13540</v>
      </c>
    </row>
    <row r="3274" spans="1:35" x14ac:dyDescent="0.25">
      <c r="A3274" s="1" t="s">
        <v>6637</v>
      </c>
      <c r="B3274" s="1" t="s">
        <v>30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s="1" t="s">
        <v>32</v>
      </c>
      <c r="I3274" s="1" t="s">
        <v>46</v>
      </c>
      <c r="J3274">
        <v>0</v>
      </c>
      <c r="K3274">
        <v>0</v>
      </c>
      <c r="L3274">
        <v>9</v>
      </c>
      <c r="M3274" s="1" t="s">
        <v>32</v>
      </c>
      <c r="N3274">
        <v>0</v>
      </c>
      <c r="O3274" s="1" t="s">
        <v>106</v>
      </c>
      <c r="P3274" s="1" t="s">
        <v>6638</v>
      </c>
      <c r="Q3274" s="1" t="s">
        <v>35</v>
      </c>
      <c r="R3274">
        <v>69</v>
      </c>
      <c r="S3274" s="1" t="s">
        <v>30</v>
      </c>
      <c r="T3274" s="1" t="s">
        <v>32</v>
      </c>
      <c r="U3274" s="1" t="s">
        <v>30</v>
      </c>
      <c r="V3274">
        <v>0</v>
      </c>
      <c r="W3274" s="1" t="s">
        <v>30</v>
      </c>
      <c r="X3274" s="1" t="s">
        <v>36</v>
      </c>
      <c r="Y3274" s="1" t="s">
        <v>37</v>
      </c>
      <c r="Z3274">
        <v>32</v>
      </c>
      <c r="AA3274">
        <v>150</v>
      </c>
      <c r="AB3274" s="1" t="s">
        <v>13500</v>
      </c>
      <c r="AC3274" s="1" t="s">
        <v>13500</v>
      </c>
      <c r="AD3274" t="s">
        <v>13496</v>
      </c>
      <c r="AE3274" s="1" t="s">
        <v>38</v>
      </c>
      <c r="AF3274" s="1" t="s">
        <v>38</v>
      </c>
      <c r="AG3274" t="s">
        <v>13526</v>
      </c>
      <c r="AH3274" t="s">
        <v>38</v>
      </c>
      <c r="AI3274" t="s">
        <v>13538</v>
      </c>
    </row>
    <row r="3275" spans="1:35" x14ac:dyDescent="0.25">
      <c r="A3275" s="1" t="s">
        <v>6639</v>
      </c>
      <c r="B3275" s="1" t="s">
        <v>30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s="1" t="s">
        <v>30</v>
      </c>
      <c r="I3275" s="1" t="s">
        <v>31</v>
      </c>
      <c r="J3275">
        <v>0</v>
      </c>
      <c r="K3275">
        <v>0</v>
      </c>
      <c r="L3275">
        <v>4</v>
      </c>
      <c r="M3275" s="1" t="s">
        <v>32</v>
      </c>
      <c r="N3275">
        <v>0</v>
      </c>
      <c r="O3275" s="1" t="s">
        <v>436</v>
      </c>
      <c r="P3275" s="1" t="s">
        <v>6640</v>
      </c>
      <c r="Q3275" s="1" t="s">
        <v>42</v>
      </c>
      <c r="R3275">
        <v>36</v>
      </c>
      <c r="S3275" s="1" t="s">
        <v>30</v>
      </c>
      <c r="T3275" s="1" t="s">
        <v>30</v>
      </c>
      <c r="U3275" s="1" t="s">
        <v>30</v>
      </c>
      <c r="V3275">
        <v>0</v>
      </c>
      <c r="W3275" s="1" t="s">
        <v>30</v>
      </c>
      <c r="X3275" s="1" t="s">
        <v>36</v>
      </c>
      <c r="Y3275" s="1" t="s">
        <v>37</v>
      </c>
      <c r="Z3275">
        <v>16</v>
      </c>
      <c r="AA3275">
        <v>207</v>
      </c>
      <c r="AB3275" s="1" t="s">
        <v>13500</v>
      </c>
      <c r="AC3275" s="1" t="s">
        <v>13500</v>
      </c>
      <c r="AD3275" t="s">
        <v>13494</v>
      </c>
      <c r="AE3275" s="1" t="s">
        <v>38</v>
      </c>
      <c r="AF3275" s="1" t="s">
        <v>38</v>
      </c>
      <c r="AG3275" t="s">
        <v>13526</v>
      </c>
      <c r="AH3275" t="s">
        <v>38</v>
      </c>
      <c r="AI3275" t="s">
        <v>13539</v>
      </c>
    </row>
    <row r="3276" spans="1:35" x14ac:dyDescent="0.25">
      <c r="A3276" s="1" t="s">
        <v>6641</v>
      </c>
      <c r="B3276" s="1" t="s">
        <v>30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s="1" t="s">
        <v>30</v>
      </c>
      <c r="I3276" s="1" t="s">
        <v>31</v>
      </c>
      <c r="J3276">
        <v>0</v>
      </c>
      <c r="K3276">
        <v>0</v>
      </c>
      <c r="L3276">
        <v>43</v>
      </c>
      <c r="M3276" s="1" t="s">
        <v>32</v>
      </c>
      <c r="N3276">
        <v>0</v>
      </c>
      <c r="O3276" s="1" t="s">
        <v>171</v>
      </c>
      <c r="P3276" s="1" t="s">
        <v>6642</v>
      </c>
      <c r="Q3276" s="1" t="s">
        <v>42</v>
      </c>
      <c r="R3276">
        <v>29</v>
      </c>
      <c r="S3276" s="1" t="s">
        <v>32</v>
      </c>
      <c r="T3276" s="1" t="s">
        <v>30</v>
      </c>
      <c r="U3276" s="1" t="s">
        <v>30</v>
      </c>
      <c r="V3276">
        <v>0</v>
      </c>
      <c r="W3276" s="1" t="s">
        <v>30</v>
      </c>
      <c r="X3276" s="1" t="s">
        <v>36</v>
      </c>
      <c r="Y3276" s="1" t="s">
        <v>58</v>
      </c>
      <c r="Z3276">
        <v>51</v>
      </c>
      <c r="AA3276">
        <v>2715</v>
      </c>
      <c r="AB3276" s="1" t="s">
        <v>13500</v>
      </c>
      <c r="AC3276" s="1" t="s">
        <v>13500</v>
      </c>
      <c r="AD3276" t="s">
        <v>13495</v>
      </c>
      <c r="AE3276" s="1" t="s">
        <v>38</v>
      </c>
      <c r="AF3276" s="1" t="s">
        <v>38</v>
      </c>
      <c r="AG3276" t="s">
        <v>13526</v>
      </c>
      <c r="AH3276" t="s">
        <v>38</v>
      </c>
      <c r="AI3276" t="s">
        <v>13540</v>
      </c>
    </row>
    <row r="3277" spans="1:35" x14ac:dyDescent="0.25">
      <c r="A3277" s="1" t="s">
        <v>6643</v>
      </c>
      <c r="B3277" s="1" t="s">
        <v>30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s="1" t="s">
        <v>30</v>
      </c>
      <c r="I3277" s="1" t="s">
        <v>31</v>
      </c>
      <c r="J3277">
        <v>0</v>
      </c>
      <c r="K3277">
        <v>0</v>
      </c>
      <c r="L3277">
        <v>7</v>
      </c>
      <c r="M3277" s="1" t="s">
        <v>32</v>
      </c>
      <c r="N3277">
        <v>0</v>
      </c>
      <c r="O3277" s="1" t="s">
        <v>94</v>
      </c>
      <c r="P3277" s="1" t="s">
        <v>6644</v>
      </c>
      <c r="Q3277" s="1" t="s">
        <v>42</v>
      </c>
      <c r="R3277">
        <v>51</v>
      </c>
      <c r="S3277" s="1" t="s">
        <v>30</v>
      </c>
      <c r="T3277" s="1" t="s">
        <v>30</v>
      </c>
      <c r="U3277" s="1" t="s">
        <v>30</v>
      </c>
      <c r="V3277">
        <v>0</v>
      </c>
      <c r="W3277" s="1" t="s">
        <v>32</v>
      </c>
      <c r="X3277" s="1" t="s">
        <v>57</v>
      </c>
      <c r="Y3277" s="1" t="s">
        <v>37</v>
      </c>
      <c r="Z3277">
        <v>46</v>
      </c>
      <c r="AA3277">
        <v>2744</v>
      </c>
      <c r="AB3277" s="1" t="s">
        <v>13500</v>
      </c>
      <c r="AC3277" s="1" t="s">
        <v>13500</v>
      </c>
      <c r="AD3277" t="s">
        <v>13494</v>
      </c>
      <c r="AE3277" s="1" t="s">
        <v>38</v>
      </c>
      <c r="AF3277" s="1" t="s">
        <v>38</v>
      </c>
      <c r="AG3277" t="s">
        <v>13526</v>
      </c>
      <c r="AH3277" t="s">
        <v>38</v>
      </c>
      <c r="AI3277" t="s">
        <v>13540</v>
      </c>
    </row>
    <row r="3278" spans="1:35" x14ac:dyDescent="0.25">
      <c r="A3278" s="1" t="s">
        <v>6645</v>
      </c>
      <c r="B3278" s="1" t="s">
        <v>30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s="1" t="s">
        <v>30</v>
      </c>
      <c r="I3278" s="1" t="s">
        <v>31</v>
      </c>
      <c r="J3278">
        <v>0</v>
      </c>
      <c r="K3278">
        <v>0</v>
      </c>
      <c r="L3278">
        <v>12</v>
      </c>
      <c r="M3278" s="1" t="s">
        <v>32</v>
      </c>
      <c r="N3278">
        <v>0</v>
      </c>
      <c r="O3278" s="1" t="s">
        <v>179</v>
      </c>
      <c r="P3278" s="1" t="s">
        <v>6646</v>
      </c>
      <c r="Q3278" s="1" t="s">
        <v>42</v>
      </c>
      <c r="R3278">
        <v>21</v>
      </c>
      <c r="S3278" s="1" t="s">
        <v>32</v>
      </c>
      <c r="T3278" s="1" t="s">
        <v>30</v>
      </c>
      <c r="U3278" s="1" t="s">
        <v>30</v>
      </c>
      <c r="V3278">
        <v>0</v>
      </c>
      <c r="W3278" s="1" t="s">
        <v>30</v>
      </c>
      <c r="X3278" s="1" t="s">
        <v>43</v>
      </c>
      <c r="Y3278" s="1" t="s">
        <v>58</v>
      </c>
      <c r="Z3278">
        <v>15</v>
      </c>
      <c r="AA3278">
        <v>474</v>
      </c>
      <c r="AB3278" s="1" t="s">
        <v>13500</v>
      </c>
      <c r="AC3278" s="1" t="s">
        <v>13500</v>
      </c>
      <c r="AD3278" t="s">
        <v>13495</v>
      </c>
      <c r="AE3278" s="1" t="s">
        <v>38</v>
      </c>
      <c r="AF3278" s="1" t="s">
        <v>38</v>
      </c>
      <c r="AG3278" t="s">
        <v>13526</v>
      </c>
      <c r="AH3278" t="s">
        <v>38</v>
      </c>
      <c r="AI3278" t="s">
        <v>13539</v>
      </c>
    </row>
    <row r="3279" spans="1:35" x14ac:dyDescent="0.25">
      <c r="A3279" s="1" t="s">
        <v>6647</v>
      </c>
      <c r="B3279" s="1" t="s">
        <v>30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s="1" t="s">
        <v>30</v>
      </c>
      <c r="I3279" s="1" t="s">
        <v>31</v>
      </c>
      <c r="J3279">
        <v>0</v>
      </c>
      <c r="K3279">
        <v>0</v>
      </c>
      <c r="L3279">
        <v>3</v>
      </c>
      <c r="M3279" s="1" t="s">
        <v>32</v>
      </c>
      <c r="N3279">
        <v>0</v>
      </c>
      <c r="O3279" s="1" t="s">
        <v>80</v>
      </c>
      <c r="P3279" s="1" t="s">
        <v>6648</v>
      </c>
      <c r="Q3279" s="1" t="s">
        <v>42</v>
      </c>
      <c r="R3279">
        <v>56</v>
      </c>
      <c r="S3279" s="1" t="s">
        <v>30</v>
      </c>
      <c r="T3279" s="1" t="s">
        <v>30</v>
      </c>
      <c r="U3279" s="1" t="s">
        <v>30</v>
      </c>
      <c r="V3279">
        <v>0</v>
      </c>
      <c r="W3279" s="1" t="s">
        <v>32</v>
      </c>
      <c r="X3279" s="1" t="s">
        <v>43</v>
      </c>
      <c r="Y3279" s="1" t="s">
        <v>37</v>
      </c>
      <c r="Z3279">
        <v>22</v>
      </c>
      <c r="AA3279">
        <v>293</v>
      </c>
      <c r="AB3279" s="1" t="s">
        <v>13500</v>
      </c>
      <c r="AC3279" s="1" t="s">
        <v>13500</v>
      </c>
      <c r="AD3279" t="s">
        <v>13494</v>
      </c>
      <c r="AE3279" s="1" t="s">
        <v>38</v>
      </c>
      <c r="AF3279" s="1" t="s">
        <v>38</v>
      </c>
      <c r="AG3279" t="s">
        <v>13526</v>
      </c>
      <c r="AH3279" t="s">
        <v>38</v>
      </c>
      <c r="AI3279" t="s">
        <v>13539</v>
      </c>
    </row>
    <row r="3280" spans="1:35" x14ac:dyDescent="0.25">
      <c r="A3280" s="1" t="s">
        <v>6649</v>
      </c>
      <c r="B3280" s="1" t="s">
        <v>30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s="1" t="s">
        <v>30</v>
      </c>
      <c r="I3280" s="1" t="s">
        <v>31</v>
      </c>
      <c r="J3280">
        <v>0</v>
      </c>
      <c r="K3280">
        <v>0</v>
      </c>
      <c r="L3280">
        <v>0</v>
      </c>
      <c r="M3280" s="1" t="s">
        <v>30</v>
      </c>
      <c r="N3280">
        <v>0</v>
      </c>
      <c r="O3280" s="1" t="s">
        <v>65</v>
      </c>
      <c r="P3280" s="1" t="s">
        <v>6650</v>
      </c>
      <c r="Q3280" s="1" t="s">
        <v>42</v>
      </c>
      <c r="R3280">
        <v>30</v>
      </c>
      <c r="S3280" s="1" t="s">
        <v>30</v>
      </c>
      <c r="T3280" s="1" t="s">
        <v>30</v>
      </c>
      <c r="U3280" s="1" t="s">
        <v>30</v>
      </c>
      <c r="V3280">
        <v>0</v>
      </c>
      <c r="W3280" s="1" t="s">
        <v>30</v>
      </c>
      <c r="X3280" s="1" t="s">
        <v>57</v>
      </c>
      <c r="Y3280" s="1" t="s">
        <v>58</v>
      </c>
      <c r="Z3280">
        <v>12</v>
      </c>
      <c r="AA3280">
        <v>515</v>
      </c>
      <c r="AB3280" s="1" t="s">
        <v>13500</v>
      </c>
      <c r="AC3280" s="1" t="s">
        <v>13500</v>
      </c>
      <c r="AD3280" t="s">
        <v>13495</v>
      </c>
      <c r="AE3280" s="1" t="s">
        <v>38</v>
      </c>
      <c r="AF3280" s="1" t="s">
        <v>38</v>
      </c>
      <c r="AG3280" t="s">
        <v>13527</v>
      </c>
      <c r="AH3280" t="s">
        <v>38</v>
      </c>
      <c r="AI3280" t="s">
        <v>13540</v>
      </c>
    </row>
    <row r="3281" spans="1:35" x14ac:dyDescent="0.25">
      <c r="A3281" s="1" t="s">
        <v>6651</v>
      </c>
      <c r="B3281" s="1" t="s">
        <v>30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s="1" t="s">
        <v>30</v>
      </c>
      <c r="I3281" s="1" t="s">
        <v>31</v>
      </c>
      <c r="J3281">
        <v>0</v>
      </c>
      <c r="K3281">
        <v>0</v>
      </c>
      <c r="L3281">
        <v>0</v>
      </c>
      <c r="M3281" s="1" t="s">
        <v>30</v>
      </c>
      <c r="N3281">
        <v>0</v>
      </c>
      <c r="O3281" s="1" t="s">
        <v>375</v>
      </c>
      <c r="P3281" s="1" t="s">
        <v>6652</v>
      </c>
      <c r="Q3281" s="1" t="s">
        <v>42</v>
      </c>
      <c r="R3281">
        <v>62</v>
      </c>
      <c r="S3281" s="1" t="s">
        <v>30</v>
      </c>
      <c r="T3281" s="1" t="s">
        <v>30</v>
      </c>
      <c r="U3281" s="1" t="s">
        <v>30</v>
      </c>
      <c r="V3281">
        <v>0</v>
      </c>
      <c r="W3281" s="1" t="s">
        <v>30</v>
      </c>
      <c r="X3281" s="1" t="s">
        <v>43</v>
      </c>
      <c r="Y3281" s="1" t="s">
        <v>37</v>
      </c>
      <c r="Z3281">
        <v>9</v>
      </c>
      <c r="AA3281">
        <v>212</v>
      </c>
      <c r="AB3281" s="1" t="s">
        <v>13500</v>
      </c>
      <c r="AC3281" s="1" t="s">
        <v>13500</v>
      </c>
      <c r="AD3281" t="s">
        <v>13494</v>
      </c>
      <c r="AE3281" s="1" t="s">
        <v>38</v>
      </c>
      <c r="AF3281" s="1" t="s">
        <v>38</v>
      </c>
      <c r="AG3281" t="s">
        <v>13527</v>
      </c>
      <c r="AH3281" t="s">
        <v>38</v>
      </c>
      <c r="AI3281" t="s">
        <v>13539</v>
      </c>
    </row>
    <row r="3282" spans="1:35" x14ac:dyDescent="0.25">
      <c r="A3282" s="1" t="s">
        <v>6653</v>
      </c>
      <c r="B3282" s="1" t="s">
        <v>30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s="1" t="s">
        <v>30</v>
      </c>
      <c r="I3282" s="1" t="s">
        <v>31</v>
      </c>
      <c r="J3282">
        <v>0</v>
      </c>
      <c r="K3282">
        <v>0</v>
      </c>
      <c r="L3282">
        <v>2</v>
      </c>
      <c r="M3282" s="1" t="s">
        <v>30</v>
      </c>
      <c r="N3282">
        <v>26</v>
      </c>
      <c r="O3282" s="1" t="s">
        <v>471</v>
      </c>
      <c r="P3282" s="1" t="s">
        <v>6654</v>
      </c>
      <c r="Q3282" s="1" t="s">
        <v>42</v>
      </c>
      <c r="R3282">
        <v>59</v>
      </c>
      <c r="S3282" s="1" t="s">
        <v>30</v>
      </c>
      <c r="T3282" s="1" t="s">
        <v>30</v>
      </c>
      <c r="U3282" s="1" t="s">
        <v>30</v>
      </c>
      <c r="V3282">
        <v>0</v>
      </c>
      <c r="W3282" s="1" t="s">
        <v>30</v>
      </c>
      <c r="X3282" s="1" t="s">
        <v>36</v>
      </c>
      <c r="Y3282" s="1" t="s">
        <v>58</v>
      </c>
      <c r="Z3282">
        <v>48</v>
      </c>
      <c r="AA3282">
        <v>3239</v>
      </c>
      <c r="AB3282" s="1" t="s">
        <v>13500</v>
      </c>
      <c r="AC3282" s="1" t="s">
        <v>13500</v>
      </c>
      <c r="AD3282" t="s">
        <v>13494</v>
      </c>
      <c r="AE3282" s="1" t="s">
        <v>38</v>
      </c>
      <c r="AF3282" s="1" t="s">
        <v>38</v>
      </c>
      <c r="AG3282" t="s">
        <v>13527</v>
      </c>
      <c r="AH3282" t="s">
        <v>38</v>
      </c>
      <c r="AI3282" t="s">
        <v>13540</v>
      </c>
    </row>
    <row r="3283" spans="1:35" x14ac:dyDescent="0.25">
      <c r="A3283" s="1" t="s">
        <v>6655</v>
      </c>
      <c r="B3283" s="1" t="s">
        <v>30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s="1" t="s">
        <v>30</v>
      </c>
      <c r="I3283" s="1" t="s">
        <v>31</v>
      </c>
      <c r="J3283">
        <v>0</v>
      </c>
      <c r="K3283">
        <v>0</v>
      </c>
      <c r="L3283">
        <v>0</v>
      </c>
      <c r="M3283" s="1" t="s">
        <v>30</v>
      </c>
      <c r="N3283">
        <v>0</v>
      </c>
      <c r="O3283" s="1" t="s">
        <v>106</v>
      </c>
      <c r="P3283" s="1" t="s">
        <v>6656</v>
      </c>
      <c r="Q3283" s="1" t="s">
        <v>42</v>
      </c>
      <c r="R3283">
        <v>54</v>
      </c>
      <c r="S3283" s="1" t="s">
        <v>30</v>
      </c>
      <c r="T3283" s="1" t="s">
        <v>30</v>
      </c>
      <c r="U3283" s="1" t="s">
        <v>30</v>
      </c>
      <c r="V3283">
        <v>0</v>
      </c>
      <c r="W3283" s="1" t="s">
        <v>30</v>
      </c>
      <c r="X3283" s="1" t="s">
        <v>57</v>
      </c>
      <c r="Y3283" s="1" t="s">
        <v>58</v>
      </c>
      <c r="Z3283">
        <v>10</v>
      </c>
      <c r="AA3283">
        <v>632</v>
      </c>
      <c r="AB3283" s="1" t="s">
        <v>13500</v>
      </c>
      <c r="AC3283" s="1" t="s">
        <v>13500</v>
      </c>
      <c r="AD3283" t="s">
        <v>13494</v>
      </c>
      <c r="AE3283" s="1" t="s">
        <v>38</v>
      </c>
      <c r="AF3283" s="1" t="s">
        <v>38</v>
      </c>
      <c r="AG3283" t="s">
        <v>13527</v>
      </c>
      <c r="AH3283" t="s">
        <v>38</v>
      </c>
      <c r="AI3283" t="s">
        <v>13540</v>
      </c>
    </row>
    <row r="3284" spans="1:35" x14ac:dyDescent="0.25">
      <c r="A3284" s="1" t="s">
        <v>6657</v>
      </c>
      <c r="B3284" s="1" t="s">
        <v>30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s="1" t="s">
        <v>30</v>
      </c>
      <c r="I3284" s="1" t="s">
        <v>31</v>
      </c>
      <c r="J3284">
        <v>0</v>
      </c>
      <c r="K3284">
        <v>0</v>
      </c>
      <c r="L3284">
        <v>5</v>
      </c>
      <c r="M3284" s="1" t="s">
        <v>32</v>
      </c>
      <c r="N3284">
        <v>0</v>
      </c>
      <c r="O3284" s="1" t="s">
        <v>156</v>
      </c>
      <c r="P3284" s="1" t="s">
        <v>6658</v>
      </c>
      <c r="Q3284" s="1" t="s">
        <v>42</v>
      </c>
      <c r="R3284">
        <v>38</v>
      </c>
      <c r="S3284" s="1" t="s">
        <v>30</v>
      </c>
      <c r="T3284" s="1" t="s">
        <v>30</v>
      </c>
      <c r="U3284" s="1" t="s">
        <v>30</v>
      </c>
      <c r="V3284">
        <v>0</v>
      </c>
      <c r="W3284" s="1" t="s">
        <v>32</v>
      </c>
      <c r="X3284" s="1" t="s">
        <v>57</v>
      </c>
      <c r="Y3284" s="1" t="s">
        <v>58</v>
      </c>
      <c r="Z3284">
        <v>55</v>
      </c>
      <c r="AA3284">
        <v>3974</v>
      </c>
      <c r="AB3284" s="1" t="s">
        <v>13500</v>
      </c>
      <c r="AC3284" s="1" t="s">
        <v>13500</v>
      </c>
      <c r="AD3284" t="s">
        <v>13494</v>
      </c>
      <c r="AE3284" s="1" t="s">
        <v>38</v>
      </c>
      <c r="AF3284" s="1" t="s">
        <v>38</v>
      </c>
      <c r="AG3284" t="s">
        <v>13526</v>
      </c>
      <c r="AH3284" t="s">
        <v>38</v>
      </c>
      <c r="AI3284" t="s">
        <v>13540</v>
      </c>
    </row>
    <row r="3285" spans="1:35" x14ac:dyDescent="0.25">
      <c r="A3285" s="1" t="s">
        <v>6659</v>
      </c>
      <c r="B3285" s="1" t="s">
        <v>30</v>
      </c>
      <c r="C3285">
        <v>3</v>
      </c>
      <c r="D3285">
        <v>17</v>
      </c>
      <c r="E3285">
        <v>36.1</v>
      </c>
      <c r="F3285">
        <v>0</v>
      </c>
      <c r="G3285">
        <v>0</v>
      </c>
      <c r="H3285" s="1" t="s">
        <v>30</v>
      </c>
      <c r="I3285" s="1" t="s">
        <v>31</v>
      </c>
      <c r="J3285">
        <v>0</v>
      </c>
      <c r="K3285">
        <v>0</v>
      </c>
      <c r="L3285">
        <v>0</v>
      </c>
      <c r="M3285" s="1" t="s">
        <v>30</v>
      </c>
      <c r="N3285">
        <v>0</v>
      </c>
      <c r="O3285" s="1" t="s">
        <v>219</v>
      </c>
      <c r="P3285" s="1" t="s">
        <v>6660</v>
      </c>
      <c r="Q3285" s="1" t="s">
        <v>42</v>
      </c>
      <c r="R3285">
        <v>27</v>
      </c>
      <c r="S3285" s="1" t="s">
        <v>32</v>
      </c>
      <c r="T3285" s="1" t="s">
        <v>30</v>
      </c>
      <c r="U3285" s="1" t="s">
        <v>30</v>
      </c>
      <c r="V3285">
        <v>0</v>
      </c>
      <c r="W3285" s="1" t="s">
        <v>30</v>
      </c>
      <c r="X3285" s="1" t="s">
        <v>36</v>
      </c>
      <c r="Y3285" s="1" t="s">
        <v>58</v>
      </c>
      <c r="Z3285">
        <v>12</v>
      </c>
      <c r="AA3285">
        <v>33</v>
      </c>
      <c r="AB3285" s="1" t="s">
        <v>13500</v>
      </c>
      <c r="AC3285" s="1" t="s">
        <v>13500</v>
      </c>
      <c r="AD3285" t="s">
        <v>13495</v>
      </c>
      <c r="AE3285" s="1" t="s">
        <v>38</v>
      </c>
      <c r="AF3285" s="1" t="s">
        <v>38</v>
      </c>
      <c r="AG3285" t="s">
        <v>13527</v>
      </c>
      <c r="AH3285" t="s">
        <v>38</v>
      </c>
      <c r="AI3285" t="s">
        <v>13538</v>
      </c>
    </row>
    <row r="3286" spans="1:35" x14ac:dyDescent="0.25">
      <c r="A3286" s="1" t="s">
        <v>6661</v>
      </c>
      <c r="B3286" s="1" t="s">
        <v>30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s="1" t="s">
        <v>30</v>
      </c>
      <c r="I3286" s="1" t="s">
        <v>31</v>
      </c>
      <c r="J3286">
        <v>0</v>
      </c>
      <c r="K3286">
        <v>0</v>
      </c>
      <c r="L3286">
        <v>0</v>
      </c>
      <c r="M3286" s="1" t="s">
        <v>30</v>
      </c>
      <c r="N3286">
        <v>0</v>
      </c>
      <c r="O3286" s="1" t="s">
        <v>216</v>
      </c>
      <c r="P3286" s="1" t="s">
        <v>6662</v>
      </c>
      <c r="Q3286" s="1" t="s">
        <v>42</v>
      </c>
      <c r="R3286">
        <v>42</v>
      </c>
      <c r="S3286" s="1" t="s">
        <v>30</v>
      </c>
      <c r="T3286" s="1" t="s">
        <v>30</v>
      </c>
      <c r="U3286" s="1" t="s">
        <v>30</v>
      </c>
      <c r="V3286">
        <v>0</v>
      </c>
      <c r="W3286" s="1" t="s">
        <v>30</v>
      </c>
      <c r="X3286" s="1" t="s">
        <v>57</v>
      </c>
      <c r="Y3286" s="1" t="s">
        <v>58</v>
      </c>
      <c r="Z3286">
        <v>15</v>
      </c>
      <c r="AA3286">
        <v>879</v>
      </c>
      <c r="AB3286" s="1" t="s">
        <v>13500</v>
      </c>
      <c r="AC3286" s="1" t="s">
        <v>13500</v>
      </c>
      <c r="AD3286" t="s">
        <v>13494</v>
      </c>
      <c r="AE3286" s="1" t="s">
        <v>38</v>
      </c>
      <c r="AF3286" s="1" t="s">
        <v>38</v>
      </c>
      <c r="AG3286" t="s">
        <v>13527</v>
      </c>
      <c r="AH3286" t="s">
        <v>38</v>
      </c>
      <c r="AI3286" t="s">
        <v>13540</v>
      </c>
    </row>
    <row r="3287" spans="1:35" x14ac:dyDescent="0.25">
      <c r="A3287" s="1" t="s">
        <v>6663</v>
      </c>
      <c r="B3287" s="1" t="s">
        <v>30</v>
      </c>
      <c r="C3287">
        <v>33</v>
      </c>
      <c r="D3287">
        <v>49</v>
      </c>
      <c r="E3287">
        <v>130</v>
      </c>
      <c r="F3287">
        <v>0</v>
      </c>
      <c r="G3287">
        <v>0</v>
      </c>
      <c r="H3287" s="1" t="s">
        <v>30</v>
      </c>
      <c r="I3287" s="1" t="s">
        <v>31</v>
      </c>
      <c r="J3287">
        <v>0</v>
      </c>
      <c r="K3287">
        <v>0</v>
      </c>
      <c r="L3287">
        <v>6</v>
      </c>
      <c r="M3287" s="1" t="s">
        <v>32</v>
      </c>
      <c r="N3287">
        <v>0</v>
      </c>
      <c r="O3287" s="1" t="s">
        <v>275</v>
      </c>
      <c r="P3287" s="1" t="s">
        <v>6664</v>
      </c>
      <c r="Q3287" s="1" t="s">
        <v>42</v>
      </c>
      <c r="R3287">
        <v>76</v>
      </c>
      <c r="S3287" s="1" t="s">
        <v>30</v>
      </c>
      <c r="T3287" s="1" t="s">
        <v>32</v>
      </c>
      <c r="U3287" s="1" t="s">
        <v>30</v>
      </c>
      <c r="V3287">
        <v>0</v>
      </c>
      <c r="W3287" s="1" t="s">
        <v>30</v>
      </c>
      <c r="X3287" s="1" t="s">
        <v>36</v>
      </c>
      <c r="Y3287" s="1" t="s">
        <v>37</v>
      </c>
      <c r="Z3287">
        <v>53</v>
      </c>
      <c r="AA3287">
        <v>1733</v>
      </c>
      <c r="AB3287" s="1" t="s">
        <v>13500</v>
      </c>
      <c r="AC3287" s="1" t="s">
        <v>13500</v>
      </c>
      <c r="AD3287" t="s">
        <v>13496</v>
      </c>
      <c r="AE3287" s="1" t="s">
        <v>38</v>
      </c>
      <c r="AF3287" s="1" t="s">
        <v>38</v>
      </c>
      <c r="AG3287" t="s">
        <v>13526</v>
      </c>
      <c r="AH3287" t="s">
        <v>38</v>
      </c>
      <c r="AI3287" t="s">
        <v>13539</v>
      </c>
    </row>
    <row r="3288" spans="1:35" x14ac:dyDescent="0.25">
      <c r="A3288" s="1" t="s">
        <v>6665</v>
      </c>
      <c r="B3288" s="1" t="s">
        <v>30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s="1" t="s">
        <v>30</v>
      </c>
      <c r="I3288" s="1" t="s">
        <v>31</v>
      </c>
      <c r="J3288">
        <v>0</v>
      </c>
      <c r="K3288">
        <v>0</v>
      </c>
      <c r="L3288">
        <v>3</v>
      </c>
      <c r="M3288" s="1" t="s">
        <v>32</v>
      </c>
      <c r="N3288">
        <v>0</v>
      </c>
      <c r="O3288" s="1" t="s">
        <v>153</v>
      </c>
      <c r="P3288" s="1" t="s">
        <v>6666</v>
      </c>
      <c r="Q3288" s="1" t="s">
        <v>42</v>
      </c>
      <c r="R3288">
        <v>78</v>
      </c>
      <c r="S3288" s="1" t="s">
        <v>30</v>
      </c>
      <c r="T3288" s="1" t="s">
        <v>32</v>
      </c>
      <c r="U3288" s="1" t="s">
        <v>30</v>
      </c>
      <c r="V3288">
        <v>0</v>
      </c>
      <c r="W3288" s="1" t="s">
        <v>30</v>
      </c>
      <c r="X3288" s="1" t="s">
        <v>36</v>
      </c>
      <c r="Y3288" s="1" t="s">
        <v>37</v>
      </c>
      <c r="Z3288">
        <v>43</v>
      </c>
      <c r="AA3288">
        <v>2291</v>
      </c>
      <c r="AB3288" s="1" t="s">
        <v>13500</v>
      </c>
      <c r="AC3288" s="1" t="s">
        <v>13500</v>
      </c>
      <c r="AD3288" t="s">
        <v>13496</v>
      </c>
      <c r="AE3288" s="1" t="s">
        <v>38</v>
      </c>
      <c r="AF3288" s="1" t="s">
        <v>38</v>
      </c>
      <c r="AG3288" t="s">
        <v>13526</v>
      </c>
      <c r="AH3288" t="s">
        <v>38</v>
      </c>
      <c r="AI3288" t="s">
        <v>13540</v>
      </c>
    </row>
    <row r="3289" spans="1:35" x14ac:dyDescent="0.25">
      <c r="A3289" s="1" t="s">
        <v>6667</v>
      </c>
      <c r="B3289" s="1" t="s">
        <v>30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s="1" t="s">
        <v>30</v>
      </c>
      <c r="I3289" s="1" t="s">
        <v>31</v>
      </c>
      <c r="J3289">
        <v>0</v>
      </c>
      <c r="K3289">
        <v>0</v>
      </c>
      <c r="L3289">
        <v>12</v>
      </c>
      <c r="M3289" s="1" t="s">
        <v>32</v>
      </c>
      <c r="N3289">
        <v>0</v>
      </c>
      <c r="O3289" s="1" t="s">
        <v>150</v>
      </c>
      <c r="P3289" s="1" t="s">
        <v>6668</v>
      </c>
      <c r="Q3289" s="1" t="s">
        <v>42</v>
      </c>
      <c r="R3289">
        <v>21</v>
      </c>
      <c r="S3289" s="1" t="s">
        <v>32</v>
      </c>
      <c r="T3289" s="1" t="s">
        <v>30</v>
      </c>
      <c r="U3289" s="1" t="s">
        <v>30</v>
      </c>
      <c r="V3289">
        <v>0</v>
      </c>
      <c r="W3289" s="1" t="s">
        <v>30</v>
      </c>
      <c r="X3289" s="1" t="s">
        <v>57</v>
      </c>
      <c r="Y3289" s="1" t="s">
        <v>37</v>
      </c>
      <c r="Z3289">
        <v>53</v>
      </c>
      <c r="AA3289">
        <v>3873</v>
      </c>
      <c r="AB3289" s="1" t="s">
        <v>13500</v>
      </c>
      <c r="AC3289" s="1" t="s">
        <v>13500</v>
      </c>
      <c r="AD3289" t="s">
        <v>13495</v>
      </c>
      <c r="AE3289" s="1" t="s">
        <v>38</v>
      </c>
      <c r="AF3289" s="1" t="s">
        <v>38</v>
      </c>
      <c r="AG3289" t="s">
        <v>13526</v>
      </c>
      <c r="AH3289" t="s">
        <v>38</v>
      </c>
      <c r="AI3289" t="s">
        <v>13540</v>
      </c>
    </row>
    <row r="3290" spans="1:35" x14ac:dyDescent="0.25">
      <c r="A3290" s="1" t="s">
        <v>6669</v>
      </c>
      <c r="B3290" s="1" t="s">
        <v>30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s="1" t="s">
        <v>32</v>
      </c>
      <c r="I3290" s="1" t="s">
        <v>46</v>
      </c>
      <c r="J3290">
        <v>0</v>
      </c>
      <c r="K3290">
        <v>0</v>
      </c>
      <c r="L3290">
        <v>7</v>
      </c>
      <c r="M3290" s="1" t="s">
        <v>30</v>
      </c>
      <c r="N3290">
        <v>19</v>
      </c>
      <c r="O3290" s="1" t="s">
        <v>176</v>
      </c>
      <c r="P3290" s="1" t="s">
        <v>6670</v>
      </c>
      <c r="Q3290" s="1" t="s">
        <v>42</v>
      </c>
      <c r="R3290">
        <v>71</v>
      </c>
      <c r="S3290" s="1" t="s">
        <v>30</v>
      </c>
      <c r="T3290" s="1" t="s">
        <v>32</v>
      </c>
      <c r="U3290" s="1" t="s">
        <v>30</v>
      </c>
      <c r="V3290">
        <v>0</v>
      </c>
      <c r="W3290" s="1" t="s">
        <v>32</v>
      </c>
      <c r="X3290" s="1" t="s">
        <v>36</v>
      </c>
      <c r="Y3290" s="1" t="s">
        <v>58</v>
      </c>
      <c r="Z3290">
        <v>35</v>
      </c>
      <c r="AA3290">
        <v>1864</v>
      </c>
      <c r="AB3290" s="1" t="s">
        <v>13500</v>
      </c>
      <c r="AC3290" s="1" t="s">
        <v>13500</v>
      </c>
      <c r="AD3290" t="s">
        <v>13496</v>
      </c>
      <c r="AE3290" s="1" t="s">
        <v>38</v>
      </c>
      <c r="AF3290" s="1" t="s">
        <v>38</v>
      </c>
      <c r="AG3290" t="s">
        <v>13526</v>
      </c>
      <c r="AH3290" t="s">
        <v>38</v>
      </c>
      <c r="AI3290" t="s">
        <v>13540</v>
      </c>
    </row>
    <row r="3291" spans="1:35" x14ac:dyDescent="0.25">
      <c r="A3291" s="1" t="s">
        <v>6671</v>
      </c>
      <c r="B3291" s="1" t="s">
        <v>30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s="1" t="s">
        <v>30</v>
      </c>
      <c r="I3291" s="1" t="s">
        <v>31</v>
      </c>
      <c r="J3291">
        <v>0</v>
      </c>
      <c r="K3291">
        <v>0</v>
      </c>
      <c r="L3291">
        <v>3</v>
      </c>
      <c r="M3291" s="1" t="s">
        <v>32</v>
      </c>
      <c r="N3291">
        <v>0</v>
      </c>
      <c r="O3291" s="1" t="s">
        <v>130</v>
      </c>
      <c r="P3291" s="1" t="s">
        <v>6672</v>
      </c>
      <c r="Q3291" s="1" t="s">
        <v>35</v>
      </c>
      <c r="R3291">
        <v>33</v>
      </c>
      <c r="S3291" s="1" t="s">
        <v>30</v>
      </c>
      <c r="T3291" s="1" t="s">
        <v>30</v>
      </c>
      <c r="U3291" s="1" t="s">
        <v>30</v>
      </c>
      <c r="V3291">
        <v>0</v>
      </c>
      <c r="W3291" s="1" t="s">
        <v>30</v>
      </c>
      <c r="X3291" s="1" t="s">
        <v>43</v>
      </c>
      <c r="Y3291" s="1" t="s">
        <v>37</v>
      </c>
      <c r="Z3291">
        <v>35</v>
      </c>
      <c r="AA3291">
        <v>2079</v>
      </c>
      <c r="AB3291" s="1" t="s">
        <v>13500</v>
      </c>
      <c r="AC3291" s="1" t="s">
        <v>13500</v>
      </c>
      <c r="AD3291" t="s">
        <v>13494</v>
      </c>
      <c r="AE3291" s="1" t="s">
        <v>38</v>
      </c>
      <c r="AF3291" s="1" t="s">
        <v>38</v>
      </c>
      <c r="AG3291" t="s">
        <v>13526</v>
      </c>
      <c r="AH3291" t="s">
        <v>38</v>
      </c>
      <c r="AI3291" t="s">
        <v>13540</v>
      </c>
    </row>
    <row r="3292" spans="1:35" x14ac:dyDescent="0.25">
      <c r="A3292" s="1" t="s">
        <v>6673</v>
      </c>
      <c r="B3292" s="1" t="s">
        <v>30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s="1" t="s">
        <v>30</v>
      </c>
      <c r="I3292" s="1" t="s">
        <v>31</v>
      </c>
      <c r="J3292">
        <v>0</v>
      </c>
      <c r="K3292">
        <v>0</v>
      </c>
      <c r="L3292">
        <v>5</v>
      </c>
      <c r="M3292" s="1" t="s">
        <v>32</v>
      </c>
      <c r="N3292">
        <v>0</v>
      </c>
      <c r="O3292" s="1" t="s">
        <v>150</v>
      </c>
      <c r="P3292" s="1" t="s">
        <v>6674</v>
      </c>
      <c r="Q3292" s="1" t="s">
        <v>42</v>
      </c>
      <c r="R3292">
        <v>50</v>
      </c>
      <c r="S3292" s="1" t="s">
        <v>30</v>
      </c>
      <c r="T3292" s="1" t="s">
        <v>30</v>
      </c>
      <c r="U3292" s="1" t="s">
        <v>30</v>
      </c>
      <c r="V3292">
        <v>0</v>
      </c>
      <c r="W3292" s="1" t="s">
        <v>30</v>
      </c>
      <c r="X3292" s="1" t="s">
        <v>57</v>
      </c>
      <c r="Y3292" s="1" t="s">
        <v>37</v>
      </c>
      <c r="Z3292">
        <v>35</v>
      </c>
      <c r="AA3292">
        <v>1903</v>
      </c>
      <c r="AB3292" s="1" t="s">
        <v>13500</v>
      </c>
      <c r="AC3292" s="1" t="s">
        <v>13500</v>
      </c>
      <c r="AD3292" t="s">
        <v>13494</v>
      </c>
      <c r="AE3292" s="1" t="s">
        <v>38</v>
      </c>
      <c r="AF3292" s="1" t="s">
        <v>38</v>
      </c>
      <c r="AG3292" t="s">
        <v>13526</v>
      </c>
      <c r="AH3292" t="s">
        <v>38</v>
      </c>
      <c r="AI3292" t="s">
        <v>13540</v>
      </c>
    </row>
    <row r="3293" spans="1:35" x14ac:dyDescent="0.25">
      <c r="A3293" s="1" t="s">
        <v>6675</v>
      </c>
      <c r="B3293" s="1" t="s">
        <v>30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s="1" t="s">
        <v>30</v>
      </c>
      <c r="I3293" s="1" t="s">
        <v>31</v>
      </c>
      <c r="J3293">
        <v>0</v>
      </c>
      <c r="K3293">
        <v>0</v>
      </c>
      <c r="L3293">
        <v>3</v>
      </c>
      <c r="M3293" s="1" t="s">
        <v>32</v>
      </c>
      <c r="N3293">
        <v>0</v>
      </c>
      <c r="O3293" s="1" t="s">
        <v>33</v>
      </c>
      <c r="P3293" s="1" t="s">
        <v>6676</v>
      </c>
      <c r="Q3293" s="1" t="s">
        <v>42</v>
      </c>
      <c r="R3293">
        <v>33</v>
      </c>
      <c r="S3293" s="1" t="s">
        <v>30</v>
      </c>
      <c r="T3293" s="1" t="s">
        <v>30</v>
      </c>
      <c r="U3293" s="1" t="s">
        <v>30</v>
      </c>
      <c r="V3293">
        <v>0</v>
      </c>
      <c r="W3293" s="1" t="s">
        <v>32</v>
      </c>
      <c r="X3293" s="1" t="s">
        <v>57</v>
      </c>
      <c r="Y3293" s="1" t="s">
        <v>37</v>
      </c>
      <c r="Z3293">
        <v>44</v>
      </c>
      <c r="AA3293">
        <v>2574</v>
      </c>
      <c r="AB3293" s="1" t="s">
        <v>13500</v>
      </c>
      <c r="AC3293" s="1" t="s">
        <v>13500</v>
      </c>
      <c r="AD3293" t="s">
        <v>13494</v>
      </c>
      <c r="AE3293" s="1" t="s">
        <v>38</v>
      </c>
      <c r="AF3293" s="1" t="s">
        <v>38</v>
      </c>
      <c r="AG3293" t="s">
        <v>13526</v>
      </c>
      <c r="AH3293" t="s">
        <v>38</v>
      </c>
      <c r="AI3293" t="s">
        <v>13540</v>
      </c>
    </row>
    <row r="3294" spans="1:35" x14ac:dyDescent="0.25">
      <c r="A3294" s="1" t="s">
        <v>6677</v>
      </c>
      <c r="B3294" s="1" t="s">
        <v>30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s="1" t="s">
        <v>30</v>
      </c>
      <c r="I3294" s="1" t="s">
        <v>31</v>
      </c>
      <c r="J3294">
        <v>0</v>
      </c>
      <c r="K3294">
        <v>0</v>
      </c>
      <c r="L3294">
        <v>14</v>
      </c>
      <c r="M3294" s="1" t="s">
        <v>32</v>
      </c>
      <c r="N3294">
        <v>0</v>
      </c>
      <c r="O3294" s="1" t="s">
        <v>130</v>
      </c>
      <c r="P3294" s="1" t="s">
        <v>6678</v>
      </c>
      <c r="Q3294" s="1" t="s">
        <v>35</v>
      </c>
      <c r="R3294">
        <v>21</v>
      </c>
      <c r="S3294" s="1" t="s">
        <v>32</v>
      </c>
      <c r="T3294" s="1" t="s">
        <v>30</v>
      </c>
      <c r="U3294" s="1" t="s">
        <v>30</v>
      </c>
      <c r="V3294">
        <v>0</v>
      </c>
      <c r="W3294" s="1" t="s">
        <v>32</v>
      </c>
      <c r="X3294" s="1" t="s">
        <v>57</v>
      </c>
      <c r="Y3294" s="1" t="s">
        <v>58</v>
      </c>
      <c r="Z3294">
        <v>34</v>
      </c>
      <c r="AA3294">
        <v>2035</v>
      </c>
      <c r="AB3294" s="1" t="s">
        <v>13500</v>
      </c>
      <c r="AC3294" s="1" t="s">
        <v>13500</v>
      </c>
      <c r="AD3294" t="s">
        <v>13495</v>
      </c>
      <c r="AE3294" s="1" t="s">
        <v>38</v>
      </c>
      <c r="AF3294" s="1" t="s">
        <v>38</v>
      </c>
      <c r="AG3294" t="s">
        <v>13526</v>
      </c>
      <c r="AH3294" t="s">
        <v>38</v>
      </c>
      <c r="AI3294" t="s">
        <v>13540</v>
      </c>
    </row>
    <row r="3295" spans="1:35" x14ac:dyDescent="0.25">
      <c r="A3295" s="1" t="s">
        <v>6679</v>
      </c>
      <c r="B3295" s="1" t="s">
        <v>30</v>
      </c>
      <c r="C3295">
        <v>3</v>
      </c>
      <c r="D3295">
        <v>16</v>
      </c>
      <c r="E3295">
        <v>35</v>
      </c>
      <c r="F3295">
        <v>0</v>
      </c>
      <c r="G3295">
        <v>0</v>
      </c>
      <c r="H3295" s="1" t="s">
        <v>30</v>
      </c>
      <c r="I3295" s="1" t="s">
        <v>31</v>
      </c>
      <c r="J3295">
        <v>0</v>
      </c>
      <c r="K3295">
        <v>0</v>
      </c>
      <c r="L3295">
        <v>4</v>
      </c>
      <c r="M3295" s="1" t="s">
        <v>32</v>
      </c>
      <c r="N3295">
        <v>0</v>
      </c>
      <c r="O3295" s="1" t="s">
        <v>100</v>
      </c>
      <c r="P3295" s="1" t="s">
        <v>6680</v>
      </c>
      <c r="Q3295" s="1" t="s">
        <v>42</v>
      </c>
      <c r="R3295">
        <v>38</v>
      </c>
      <c r="S3295" s="1" t="s">
        <v>30</v>
      </c>
      <c r="T3295" s="1" t="s">
        <v>30</v>
      </c>
      <c r="U3295" s="1" t="s">
        <v>30</v>
      </c>
      <c r="V3295">
        <v>0</v>
      </c>
      <c r="W3295" s="1" t="s">
        <v>30</v>
      </c>
      <c r="X3295" s="1" t="s">
        <v>36</v>
      </c>
      <c r="Y3295" s="1" t="s">
        <v>37</v>
      </c>
      <c r="Z3295">
        <v>36</v>
      </c>
      <c r="AA3295">
        <v>106</v>
      </c>
      <c r="AB3295" s="1" t="s">
        <v>13500</v>
      </c>
      <c r="AC3295" s="1" t="s">
        <v>13500</v>
      </c>
      <c r="AD3295" t="s">
        <v>13494</v>
      </c>
      <c r="AE3295" s="1" t="s">
        <v>38</v>
      </c>
      <c r="AF3295" s="1" t="s">
        <v>38</v>
      </c>
      <c r="AG3295" t="s">
        <v>13526</v>
      </c>
      <c r="AH3295" t="s">
        <v>38</v>
      </c>
      <c r="AI3295" t="s">
        <v>13538</v>
      </c>
    </row>
    <row r="3296" spans="1:35" x14ac:dyDescent="0.25">
      <c r="A3296" s="1" t="s">
        <v>6681</v>
      </c>
      <c r="B3296" s="1" t="s">
        <v>30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s="1" t="s">
        <v>30</v>
      </c>
      <c r="I3296" s="1" t="s">
        <v>31</v>
      </c>
      <c r="J3296">
        <v>0</v>
      </c>
      <c r="K3296">
        <v>0</v>
      </c>
      <c r="L3296">
        <v>10</v>
      </c>
      <c r="M3296" s="1" t="s">
        <v>32</v>
      </c>
      <c r="N3296">
        <v>0</v>
      </c>
      <c r="O3296" s="1" t="s">
        <v>166</v>
      </c>
      <c r="P3296" s="1" t="s">
        <v>6682</v>
      </c>
      <c r="Q3296" s="1" t="s">
        <v>35</v>
      </c>
      <c r="R3296">
        <v>56</v>
      </c>
      <c r="S3296" s="1" t="s">
        <v>30</v>
      </c>
      <c r="T3296" s="1" t="s">
        <v>30</v>
      </c>
      <c r="U3296" s="1" t="s">
        <v>30</v>
      </c>
      <c r="V3296">
        <v>0</v>
      </c>
      <c r="W3296" s="1" t="s">
        <v>30</v>
      </c>
      <c r="X3296" s="1" t="s">
        <v>57</v>
      </c>
      <c r="Y3296" s="1" t="s">
        <v>37</v>
      </c>
      <c r="Z3296">
        <v>34</v>
      </c>
      <c r="AA3296">
        <v>2327</v>
      </c>
      <c r="AB3296" s="1" t="s">
        <v>13500</v>
      </c>
      <c r="AC3296" s="1" t="s">
        <v>13500</v>
      </c>
      <c r="AD3296" t="s">
        <v>13494</v>
      </c>
      <c r="AE3296" s="1" t="s">
        <v>38</v>
      </c>
      <c r="AF3296" s="1" t="s">
        <v>38</v>
      </c>
      <c r="AG3296" t="s">
        <v>13526</v>
      </c>
      <c r="AH3296" t="s">
        <v>38</v>
      </c>
      <c r="AI3296" t="s">
        <v>13540</v>
      </c>
    </row>
    <row r="3297" spans="1:35" x14ac:dyDescent="0.25">
      <c r="A3297" s="1" t="s">
        <v>6683</v>
      </c>
      <c r="B3297" s="1" t="s">
        <v>30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s="1" t="s">
        <v>30</v>
      </c>
      <c r="I3297" s="1" t="s">
        <v>31</v>
      </c>
      <c r="J3297">
        <v>0</v>
      </c>
      <c r="K3297">
        <v>0</v>
      </c>
      <c r="L3297">
        <v>6</v>
      </c>
      <c r="M3297" s="1" t="s">
        <v>32</v>
      </c>
      <c r="N3297">
        <v>0</v>
      </c>
      <c r="O3297" s="1" t="s">
        <v>153</v>
      </c>
      <c r="P3297" s="1" t="s">
        <v>6684</v>
      </c>
      <c r="Q3297" s="1" t="s">
        <v>35</v>
      </c>
      <c r="R3297">
        <v>56</v>
      </c>
      <c r="S3297" s="1" t="s">
        <v>30</v>
      </c>
      <c r="T3297" s="1" t="s">
        <v>30</v>
      </c>
      <c r="U3297" s="1" t="s">
        <v>30</v>
      </c>
      <c r="V3297">
        <v>0</v>
      </c>
      <c r="W3297" s="1" t="s">
        <v>30</v>
      </c>
      <c r="X3297" s="1" t="s">
        <v>36</v>
      </c>
      <c r="Y3297" s="1" t="s">
        <v>58</v>
      </c>
      <c r="Z3297">
        <v>20</v>
      </c>
      <c r="AA3297">
        <v>1170</v>
      </c>
      <c r="AB3297" s="1" t="s">
        <v>13500</v>
      </c>
      <c r="AC3297" s="1" t="s">
        <v>13500</v>
      </c>
      <c r="AD3297" t="s">
        <v>13494</v>
      </c>
      <c r="AE3297" s="1" t="s">
        <v>38</v>
      </c>
      <c r="AF3297" s="1" t="s">
        <v>38</v>
      </c>
      <c r="AG3297" t="s">
        <v>13526</v>
      </c>
      <c r="AH3297" t="s">
        <v>38</v>
      </c>
      <c r="AI3297" t="s">
        <v>13540</v>
      </c>
    </row>
    <row r="3298" spans="1:35" x14ac:dyDescent="0.25">
      <c r="A3298" s="1" t="s">
        <v>6685</v>
      </c>
      <c r="B3298" s="1" t="s">
        <v>30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s="1" t="s">
        <v>30</v>
      </c>
      <c r="I3298" s="1" t="s">
        <v>31</v>
      </c>
      <c r="J3298">
        <v>0</v>
      </c>
      <c r="K3298">
        <v>0</v>
      </c>
      <c r="L3298">
        <v>3</v>
      </c>
      <c r="M3298" s="1" t="s">
        <v>32</v>
      </c>
      <c r="N3298">
        <v>0</v>
      </c>
      <c r="O3298" s="1" t="s">
        <v>83</v>
      </c>
      <c r="P3298" s="1" t="s">
        <v>6686</v>
      </c>
      <c r="Q3298" s="1" t="s">
        <v>35</v>
      </c>
      <c r="R3298">
        <v>63</v>
      </c>
      <c r="S3298" s="1" t="s">
        <v>30</v>
      </c>
      <c r="T3298" s="1" t="s">
        <v>30</v>
      </c>
      <c r="U3298" s="1" t="s">
        <v>30</v>
      </c>
      <c r="V3298">
        <v>0</v>
      </c>
      <c r="W3298" s="1" t="s">
        <v>30</v>
      </c>
      <c r="X3298" s="1" t="s">
        <v>57</v>
      </c>
      <c r="Y3298" s="1" t="s">
        <v>37</v>
      </c>
      <c r="Z3298">
        <v>41</v>
      </c>
      <c r="AA3298">
        <v>2387</v>
      </c>
      <c r="AB3298" s="1" t="s">
        <v>13500</v>
      </c>
      <c r="AC3298" s="1" t="s">
        <v>13500</v>
      </c>
      <c r="AD3298" t="s">
        <v>13494</v>
      </c>
      <c r="AE3298" s="1" t="s">
        <v>38</v>
      </c>
      <c r="AF3298" s="1" t="s">
        <v>38</v>
      </c>
      <c r="AG3298" t="s">
        <v>13526</v>
      </c>
      <c r="AH3298" t="s">
        <v>38</v>
      </c>
      <c r="AI3298" t="s">
        <v>13540</v>
      </c>
    </row>
    <row r="3299" spans="1:35" x14ac:dyDescent="0.25">
      <c r="A3299" s="1" t="s">
        <v>6687</v>
      </c>
      <c r="B3299" s="1" t="s">
        <v>30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s="1" t="s">
        <v>30</v>
      </c>
      <c r="I3299" s="1" t="s">
        <v>31</v>
      </c>
      <c r="J3299">
        <v>0</v>
      </c>
      <c r="K3299">
        <v>0</v>
      </c>
      <c r="L3299">
        <v>5</v>
      </c>
      <c r="M3299" s="1" t="s">
        <v>32</v>
      </c>
      <c r="N3299">
        <v>0</v>
      </c>
      <c r="O3299" s="1" t="s">
        <v>40</v>
      </c>
      <c r="P3299" s="1" t="s">
        <v>6688</v>
      </c>
      <c r="Q3299" s="1" t="s">
        <v>42</v>
      </c>
      <c r="R3299">
        <v>70</v>
      </c>
      <c r="S3299" s="1" t="s">
        <v>30</v>
      </c>
      <c r="T3299" s="1" t="s">
        <v>32</v>
      </c>
      <c r="U3299" s="1" t="s">
        <v>30</v>
      </c>
      <c r="V3299">
        <v>0</v>
      </c>
      <c r="W3299" s="1" t="s">
        <v>32</v>
      </c>
      <c r="X3299" s="1" t="s">
        <v>43</v>
      </c>
      <c r="Y3299" s="1" t="s">
        <v>44</v>
      </c>
      <c r="Z3299">
        <v>42</v>
      </c>
      <c r="AA3299">
        <v>2879</v>
      </c>
      <c r="AB3299" s="1" t="s">
        <v>13500</v>
      </c>
      <c r="AC3299" s="1" t="s">
        <v>13500</v>
      </c>
      <c r="AD3299" t="s">
        <v>13496</v>
      </c>
      <c r="AE3299" s="1" t="s">
        <v>38</v>
      </c>
      <c r="AF3299" s="1" t="s">
        <v>38</v>
      </c>
      <c r="AG3299" t="s">
        <v>13526</v>
      </c>
      <c r="AH3299" t="s">
        <v>38</v>
      </c>
      <c r="AI3299" t="s">
        <v>13540</v>
      </c>
    </row>
    <row r="3300" spans="1:35" x14ac:dyDescent="0.25">
      <c r="A3300" s="1" t="s">
        <v>6689</v>
      </c>
      <c r="B3300" s="1" t="s">
        <v>30</v>
      </c>
      <c r="C3300">
        <v>2</v>
      </c>
      <c r="D3300">
        <v>6</v>
      </c>
      <c r="E3300">
        <v>13.8</v>
      </c>
      <c r="F3300">
        <v>0</v>
      </c>
      <c r="G3300">
        <v>0</v>
      </c>
      <c r="H3300" s="1" t="s">
        <v>30</v>
      </c>
      <c r="I3300" s="1" t="s">
        <v>31</v>
      </c>
      <c r="J3300">
        <v>0</v>
      </c>
      <c r="K3300">
        <v>0</v>
      </c>
      <c r="L3300">
        <v>0</v>
      </c>
      <c r="M3300" s="1" t="s">
        <v>30</v>
      </c>
      <c r="N3300">
        <v>0</v>
      </c>
      <c r="O3300" s="1" t="s">
        <v>65</v>
      </c>
      <c r="P3300" s="1" t="s">
        <v>6690</v>
      </c>
      <c r="Q3300" s="1" t="s">
        <v>35</v>
      </c>
      <c r="R3300">
        <v>59</v>
      </c>
      <c r="S3300" s="1" t="s">
        <v>30</v>
      </c>
      <c r="T3300" s="1" t="s">
        <v>30</v>
      </c>
      <c r="U3300" s="1" t="s">
        <v>30</v>
      </c>
      <c r="V3300">
        <v>0</v>
      </c>
      <c r="W3300" s="1" t="s">
        <v>30</v>
      </c>
      <c r="X3300" s="1" t="s">
        <v>36</v>
      </c>
      <c r="Y3300" s="1" t="s">
        <v>58</v>
      </c>
      <c r="Z3300">
        <v>10</v>
      </c>
      <c r="AA3300">
        <v>24</v>
      </c>
      <c r="AB3300" s="1" t="s">
        <v>13500</v>
      </c>
      <c r="AC3300" s="1" t="s">
        <v>13500</v>
      </c>
      <c r="AD3300" t="s">
        <v>13494</v>
      </c>
      <c r="AE3300" s="1" t="s">
        <v>38</v>
      </c>
      <c r="AF3300" s="1" t="s">
        <v>38</v>
      </c>
      <c r="AG3300" t="s">
        <v>13527</v>
      </c>
      <c r="AH3300" t="s">
        <v>38</v>
      </c>
      <c r="AI3300" t="s">
        <v>13538</v>
      </c>
    </row>
    <row r="3301" spans="1:35" x14ac:dyDescent="0.25">
      <c r="A3301" s="1" t="s">
        <v>6691</v>
      </c>
      <c r="B3301" s="1" t="s">
        <v>30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s="1" t="s">
        <v>30</v>
      </c>
      <c r="I3301" s="1" t="s">
        <v>31</v>
      </c>
      <c r="J3301">
        <v>0</v>
      </c>
      <c r="K3301">
        <v>0</v>
      </c>
      <c r="L3301">
        <v>7</v>
      </c>
      <c r="M3301" s="1" t="s">
        <v>30</v>
      </c>
      <c r="N3301">
        <v>43</v>
      </c>
      <c r="O3301" s="1" t="s">
        <v>77</v>
      </c>
      <c r="P3301" s="1" t="s">
        <v>6692</v>
      </c>
      <c r="Q3301" s="1" t="s">
        <v>35</v>
      </c>
      <c r="R3301">
        <v>62</v>
      </c>
      <c r="S3301" s="1" t="s">
        <v>30</v>
      </c>
      <c r="T3301" s="1" t="s">
        <v>30</v>
      </c>
      <c r="U3301" s="1" t="s">
        <v>30</v>
      </c>
      <c r="V3301">
        <v>0</v>
      </c>
      <c r="W3301" s="1" t="s">
        <v>32</v>
      </c>
      <c r="X3301" s="1" t="s">
        <v>57</v>
      </c>
      <c r="Y3301" s="1" t="s">
        <v>58</v>
      </c>
      <c r="Z3301">
        <v>22</v>
      </c>
      <c r="AA3301">
        <v>278</v>
      </c>
      <c r="AB3301" s="1" t="s">
        <v>13500</v>
      </c>
      <c r="AC3301" s="1" t="s">
        <v>13500</v>
      </c>
      <c r="AD3301" t="s">
        <v>13494</v>
      </c>
      <c r="AE3301" s="1" t="s">
        <v>38</v>
      </c>
      <c r="AF3301" s="1" t="s">
        <v>38</v>
      </c>
      <c r="AG3301" t="s">
        <v>13526</v>
      </c>
      <c r="AH3301" t="s">
        <v>38</v>
      </c>
      <c r="AI3301" t="s">
        <v>13539</v>
      </c>
    </row>
    <row r="3302" spans="1:35" x14ac:dyDescent="0.25">
      <c r="A3302" s="1" t="s">
        <v>6693</v>
      </c>
      <c r="B3302" s="1" t="s">
        <v>30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s="1" t="s">
        <v>30</v>
      </c>
      <c r="I3302" s="1" t="s">
        <v>31</v>
      </c>
      <c r="J3302">
        <v>0</v>
      </c>
      <c r="K3302">
        <v>0</v>
      </c>
      <c r="L3302">
        <v>15</v>
      </c>
      <c r="M3302" s="1" t="s">
        <v>32</v>
      </c>
      <c r="N3302">
        <v>0</v>
      </c>
      <c r="O3302" s="1" t="s">
        <v>272</v>
      </c>
      <c r="P3302" s="1" t="s">
        <v>6694</v>
      </c>
      <c r="Q3302" s="1" t="s">
        <v>35</v>
      </c>
      <c r="R3302">
        <v>62</v>
      </c>
      <c r="S3302" s="1" t="s">
        <v>30</v>
      </c>
      <c r="T3302" s="1" t="s">
        <v>30</v>
      </c>
      <c r="U3302" s="1" t="s">
        <v>30</v>
      </c>
      <c r="V3302">
        <v>0</v>
      </c>
      <c r="W3302" s="1" t="s">
        <v>30</v>
      </c>
      <c r="X3302" s="1" t="s">
        <v>43</v>
      </c>
      <c r="Y3302" s="1" t="s">
        <v>37</v>
      </c>
      <c r="Z3302">
        <v>47</v>
      </c>
      <c r="AA3302">
        <v>2148</v>
      </c>
      <c r="AB3302" s="1" t="s">
        <v>13500</v>
      </c>
      <c r="AC3302" s="1" t="s">
        <v>13500</v>
      </c>
      <c r="AD3302" t="s">
        <v>13494</v>
      </c>
      <c r="AE3302" s="1" t="s">
        <v>38</v>
      </c>
      <c r="AF3302" s="1" t="s">
        <v>38</v>
      </c>
      <c r="AG3302" t="s">
        <v>13526</v>
      </c>
      <c r="AH3302" t="s">
        <v>38</v>
      </c>
      <c r="AI3302" t="s">
        <v>13540</v>
      </c>
    </row>
    <row r="3303" spans="1:35" x14ac:dyDescent="0.25">
      <c r="A3303" s="1" t="s">
        <v>6695</v>
      </c>
      <c r="B3303" s="1" t="s">
        <v>30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s="1" t="s">
        <v>30</v>
      </c>
      <c r="I3303" s="1" t="s">
        <v>31</v>
      </c>
      <c r="J3303">
        <v>0</v>
      </c>
      <c r="K3303">
        <v>0</v>
      </c>
      <c r="L3303">
        <v>6</v>
      </c>
      <c r="M3303" s="1" t="s">
        <v>32</v>
      </c>
      <c r="N3303">
        <v>0</v>
      </c>
      <c r="O3303" s="1" t="s">
        <v>80</v>
      </c>
      <c r="P3303" s="1" t="s">
        <v>6696</v>
      </c>
      <c r="Q3303" s="1" t="s">
        <v>35</v>
      </c>
      <c r="R3303">
        <v>36</v>
      </c>
      <c r="S3303" s="1" t="s">
        <v>30</v>
      </c>
      <c r="T3303" s="1" t="s">
        <v>30</v>
      </c>
      <c r="U3303" s="1" t="s">
        <v>30</v>
      </c>
      <c r="V3303">
        <v>0</v>
      </c>
      <c r="W3303" s="1" t="s">
        <v>32</v>
      </c>
      <c r="X3303" s="1" t="s">
        <v>43</v>
      </c>
      <c r="Y3303" s="1" t="s">
        <v>37</v>
      </c>
      <c r="Z3303">
        <v>22</v>
      </c>
      <c r="AA3303">
        <v>580</v>
      </c>
      <c r="AB3303" s="1" t="s">
        <v>13500</v>
      </c>
      <c r="AC3303" s="1" t="s">
        <v>13500</v>
      </c>
      <c r="AD3303" t="s">
        <v>13494</v>
      </c>
      <c r="AE3303" s="1" t="s">
        <v>38</v>
      </c>
      <c r="AF3303" s="1" t="s">
        <v>38</v>
      </c>
      <c r="AG3303" t="s">
        <v>13526</v>
      </c>
      <c r="AH3303" t="s">
        <v>38</v>
      </c>
      <c r="AI3303" t="s">
        <v>13539</v>
      </c>
    </row>
    <row r="3304" spans="1:35" x14ac:dyDescent="0.25">
      <c r="A3304" s="1" t="s">
        <v>6697</v>
      </c>
      <c r="B3304" s="1" t="s">
        <v>30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s="1" t="s">
        <v>30</v>
      </c>
      <c r="I3304" s="1" t="s">
        <v>31</v>
      </c>
      <c r="J3304">
        <v>0</v>
      </c>
      <c r="K3304">
        <v>0</v>
      </c>
      <c r="L3304">
        <v>12</v>
      </c>
      <c r="M3304" s="1" t="s">
        <v>32</v>
      </c>
      <c r="N3304">
        <v>0</v>
      </c>
      <c r="O3304" s="1" t="s">
        <v>33</v>
      </c>
      <c r="P3304" s="1" t="s">
        <v>6698</v>
      </c>
      <c r="Q3304" s="1" t="s">
        <v>42</v>
      </c>
      <c r="R3304">
        <v>33</v>
      </c>
      <c r="S3304" s="1" t="s">
        <v>30</v>
      </c>
      <c r="T3304" s="1" t="s">
        <v>30</v>
      </c>
      <c r="U3304" s="1" t="s">
        <v>30</v>
      </c>
      <c r="V3304">
        <v>0</v>
      </c>
      <c r="W3304" s="1" t="s">
        <v>32</v>
      </c>
      <c r="X3304" s="1" t="s">
        <v>57</v>
      </c>
      <c r="Y3304" s="1" t="s">
        <v>37</v>
      </c>
      <c r="Z3304">
        <v>34</v>
      </c>
      <c r="AA3304">
        <v>1485</v>
      </c>
      <c r="AB3304" s="1" t="s">
        <v>13500</v>
      </c>
      <c r="AC3304" s="1" t="s">
        <v>13500</v>
      </c>
      <c r="AD3304" t="s">
        <v>13494</v>
      </c>
      <c r="AE3304" s="1" t="s">
        <v>38</v>
      </c>
      <c r="AF3304" s="1" t="s">
        <v>38</v>
      </c>
      <c r="AG3304" t="s">
        <v>13526</v>
      </c>
      <c r="AH3304" t="s">
        <v>38</v>
      </c>
      <c r="AI3304" t="s">
        <v>13540</v>
      </c>
    </row>
    <row r="3305" spans="1:35" x14ac:dyDescent="0.25">
      <c r="A3305" s="1" t="s">
        <v>6699</v>
      </c>
      <c r="B3305" s="1" t="s">
        <v>30</v>
      </c>
      <c r="C3305">
        <v>2</v>
      </c>
      <c r="D3305">
        <v>7</v>
      </c>
      <c r="E3305">
        <v>14.8</v>
      </c>
      <c r="F3305">
        <v>0</v>
      </c>
      <c r="G3305">
        <v>0</v>
      </c>
      <c r="H3305" s="1" t="s">
        <v>30</v>
      </c>
      <c r="I3305" s="1" t="s">
        <v>31</v>
      </c>
      <c r="J3305">
        <v>0</v>
      </c>
      <c r="K3305">
        <v>0</v>
      </c>
      <c r="L3305">
        <v>9</v>
      </c>
      <c r="M3305" s="1" t="s">
        <v>32</v>
      </c>
      <c r="N3305">
        <v>0</v>
      </c>
      <c r="O3305" s="1" t="s">
        <v>166</v>
      </c>
      <c r="P3305" s="1" t="s">
        <v>6700</v>
      </c>
      <c r="Q3305" s="1" t="s">
        <v>35</v>
      </c>
      <c r="R3305">
        <v>33</v>
      </c>
      <c r="S3305" s="1" t="s">
        <v>30</v>
      </c>
      <c r="T3305" s="1" t="s">
        <v>30</v>
      </c>
      <c r="U3305" s="1" t="s">
        <v>30</v>
      </c>
      <c r="V3305">
        <v>0</v>
      </c>
      <c r="W3305" s="1" t="s">
        <v>30</v>
      </c>
      <c r="X3305" s="1" t="s">
        <v>36</v>
      </c>
      <c r="Y3305" s="1" t="s">
        <v>58</v>
      </c>
      <c r="Z3305">
        <v>23</v>
      </c>
      <c r="AA3305">
        <v>37</v>
      </c>
      <c r="AB3305" s="1" t="s">
        <v>13500</v>
      </c>
      <c r="AC3305" s="1" t="s">
        <v>13500</v>
      </c>
      <c r="AD3305" t="s">
        <v>13494</v>
      </c>
      <c r="AE3305" s="1" t="s">
        <v>38</v>
      </c>
      <c r="AF3305" s="1" t="s">
        <v>38</v>
      </c>
      <c r="AG3305" t="s">
        <v>13526</v>
      </c>
      <c r="AH3305" t="s">
        <v>38</v>
      </c>
      <c r="AI3305" t="s">
        <v>13538</v>
      </c>
    </row>
    <row r="3306" spans="1:35" x14ac:dyDescent="0.25">
      <c r="A3306" s="1" t="s">
        <v>6701</v>
      </c>
      <c r="B3306" s="1" t="s">
        <v>30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s="1" t="s">
        <v>30</v>
      </c>
      <c r="I3306" s="1" t="s">
        <v>31</v>
      </c>
      <c r="J3306">
        <v>0</v>
      </c>
      <c r="K3306">
        <v>0</v>
      </c>
      <c r="L3306">
        <v>0</v>
      </c>
      <c r="M3306" s="1" t="s">
        <v>30</v>
      </c>
      <c r="N3306">
        <v>0</v>
      </c>
      <c r="O3306" s="1" t="s">
        <v>184</v>
      </c>
      <c r="P3306" s="1" t="s">
        <v>6702</v>
      </c>
      <c r="Q3306" s="1" t="s">
        <v>35</v>
      </c>
      <c r="R3306">
        <v>54</v>
      </c>
      <c r="S3306" s="1" t="s">
        <v>30</v>
      </c>
      <c r="T3306" s="1" t="s">
        <v>30</v>
      </c>
      <c r="U3306" s="1" t="s">
        <v>30</v>
      </c>
      <c r="V3306">
        <v>0</v>
      </c>
      <c r="W3306" s="1" t="s">
        <v>30</v>
      </c>
      <c r="X3306" s="1" t="s">
        <v>43</v>
      </c>
      <c r="Y3306" s="1" t="s">
        <v>37</v>
      </c>
      <c r="Z3306">
        <v>12</v>
      </c>
      <c r="AA3306">
        <v>250</v>
      </c>
      <c r="AB3306" s="1" t="s">
        <v>13500</v>
      </c>
      <c r="AC3306" s="1" t="s">
        <v>13500</v>
      </c>
      <c r="AD3306" t="s">
        <v>13494</v>
      </c>
      <c r="AE3306" s="1" t="s">
        <v>38</v>
      </c>
      <c r="AF3306" s="1" t="s">
        <v>38</v>
      </c>
      <c r="AG3306" t="s">
        <v>13527</v>
      </c>
      <c r="AH3306" t="s">
        <v>38</v>
      </c>
      <c r="AI3306" t="s">
        <v>13539</v>
      </c>
    </row>
    <row r="3307" spans="1:35" x14ac:dyDescent="0.25">
      <c r="A3307" s="1" t="s">
        <v>6703</v>
      </c>
      <c r="B3307" s="1" t="s">
        <v>30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s="1" t="s">
        <v>30</v>
      </c>
      <c r="I3307" s="1" t="s">
        <v>31</v>
      </c>
      <c r="J3307">
        <v>0</v>
      </c>
      <c r="K3307">
        <v>0</v>
      </c>
      <c r="L3307">
        <v>6</v>
      </c>
      <c r="M3307" s="1" t="s">
        <v>30</v>
      </c>
      <c r="N3307">
        <v>12</v>
      </c>
      <c r="O3307" s="1" t="s">
        <v>100</v>
      </c>
      <c r="P3307" s="1" t="s">
        <v>6704</v>
      </c>
      <c r="Q3307" s="1" t="s">
        <v>35</v>
      </c>
      <c r="R3307">
        <v>57</v>
      </c>
      <c r="S3307" s="1" t="s">
        <v>30</v>
      </c>
      <c r="T3307" s="1" t="s">
        <v>30</v>
      </c>
      <c r="U3307" s="1" t="s">
        <v>30</v>
      </c>
      <c r="V3307">
        <v>0</v>
      </c>
      <c r="W3307" s="1" t="s">
        <v>32</v>
      </c>
      <c r="X3307" s="1" t="s">
        <v>36</v>
      </c>
      <c r="Y3307" s="1" t="s">
        <v>58</v>
      </c>
      <c r="Z3307">
        <v>20</v>
      </c>
      <c r="AA3307">
        <v>696</v>
      </c>
      <c r="AB3307" s="1" t="s">
        <v>13500</v>
      </c>
      <c r="AC3307" s="1" t="s">
        <v>13500</v>
      </c>
      <c r="AD3307" t="s">
        <v>13494</v>
      </c>
      <c r="AE3307" s="1" t="s">
        <v>38</v>
      </c>
      <c r="AF3307" s="1" t="s">
        <v>38</v>
      </c>
      <c r="AG3307" t="s">
        <v>13526</v>
      </c>
      <c r="AH3307" t="s">
        <v>38</v>
      </c>
      <c r="AI3307" t="s">
        <v>13539</v>
      </c>
    </row>
    <row r="3308" spans="1:35" x14ac:dyDescent="0.25">
      <c r="A3308" s="1" t="s">
        <v>6705</v>
      </c>
      <c r="B3308" s="1" t="s">
        <v>30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s="1" t="s">
        <v>30</v>
      </c>
      <c r="I3308" s="1" t="s">
        <v>31</v>
      </c>
      <c r="J3308">
        <v>0</v>
      </c>
      <c r="K3308">
        <v>0</v>
      </c>
      <c r="L3308">
        <v>3</v>
      </c>
      <c r="M3308" s="1" t="s">
        <v>32</v>
      </c>
      <c r="N3308">
        <v>0</v>
      </c>
      <c r="O3308" s="1" t="s">
        <v>83</v>
      </c>
      <c r="P3308" s="1" t="s">
        <v>6706</v>
      </c>
      <c r="Q3308" s="1" t="s">
        <v>42</v>
      </c>
      <c r="R3308">
        <v>69</v>
      </c>
      <c r="S3308" s="1" t="s">
        <v>30</v>
      </c>
      <c r="T3308" s="1" t="s">
        <v>32</v>
      </c>
      <c r="U3308" s="1" t="s">
        <v>30</v>
      </c>
      <c r="V3308">
        <v>0</v>
      </c>
      <c r="W3308" s="1" t="s">
        <v>32</v>
      </c>
      <c r="X3308" s="1" t="s">
        <v>43</v>
      </c>
      <c r="Y3308" s="1" t="s">
        <v>37</v>
      </c>
      <c r="Z3308">
        <v>41</v>
      </c>
      <c r="AA3308">
        <v>1056</v>
      </c>
      <c r="AB3308" s="1" t="s">
        <v>13500</v>
      </c>
      <c r="AC3308" s="1" t="s">
        <v>13500</v>
      </c>
      <c r="AD3308" t="s">
        <v>13496</v>
      </c>
      <c r="AE3308" s="1" t="s">
        <v>38</v>
      </c>
      <c r="AF3308" s="1" t="s">
        <v>38</v>
      </c>
      <c r="AG3308" t="s">
        <v>13526</v>
      </c>
      <c r="AH3308" t="s">
        <v>38</v>
      </c>
      <c r="AI3308" t="s">
        <v>13539</v>
      </c>
    </row>
    <row r="3309" spans="1:35" x14ac:dyDescent="0.25">
      <c r="A3309" s="1" t="s">
        <v>6707</v>
      </c>
      <c r="B3309" s="1" t="s">
        <v>30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s="1" t="s">
        <v>30</v>
      </c>
      <c r="I3309" s="1" t="s">
        <v>31</v>
      </c>
      <c r="J3309">
        <v>0</v>
      </c>
      <c r="K3309">
        <v>0</v>
      </c>
      <c r="L3309">
        <v>13</v>
      </c>
      <c r="M3309" s="1" t="s">
        <v>32</v>
      </c>
      <c r="N3309">
        <v>0</v>
      </c>
      <c r="O3309" s="1" t="s">
        <v>80</v>
      </c>
      <c r="P3309" s="1" t="s">
        <v>6708</v>
      </c>
      <c r="Q3309" s="1" t="s">
        <v>42</v>
      </c>
      <c r="R3309">
        <v>44</v>
      </c>
      <c r="S3309" s="1" t="s">
        <v>30</v>
      </c>
      <c r="T3309" s="1" t="s">
        <v>30</v>
      </c>
      <c r="U3309" s="1" t="s">
        <v>30</v>
      </c>
      <c r="V3309">
        <v>0</v>
      </c>
      <c r="W3309" s="1" t="s">
        <v>30</v>
      </c>
      <c r="X3309" s="1" t="s">
        <v>43</v>
      </c>
      <c r="Y3309" s="1" t="s">
        <v>37</v>
      </c>
      <c r="Z3309">
        <v>36</v>
      </c>
      <c r="AA3309">
        <v>2034</v>
      </c>
      <c r="AB3309" s="1" t="s">
        <v>13500</v>
      </c>
      <c r="AC3309" s="1" t="s">
        <v>13500</v>
      </c>
      <c r="AD3309" t="s">
        <v>13494</v>
      </c>
      <c r="AE3309" s="1" t="s">
        <v>38</v>
      </c>
      <c r="AF3309" s="1" t="s">
        <v>38</v>
      </c>
      <c r="AG3309" t="s">
        <v>13526</v>
      </c>
      <c r="AH3309" t="s">
        <v>38</v>
      </c>
      <c r="AI3309" t="s">
        <v>13540</v>
      </c>
    </row>
    <row r="3310" spans="1:35" x14ac:dyDescent="0.25">
      <c r="A3310" s="1" t="s">
        <v>6709</v>
      </c>
      <c r="B3310" s="1" t="s">
        <v>30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s="1" t="s">
        <v>32</v>
      </c>
      <c r="I3310" s="1" t="s">
        <v>46</v>
      </c>
      <c r="J3310">
        <v>0</v>
      </c>
      <c r="K3310">
        <v>0</v>
      </c>
      <c r="L3310">
        <v>2</v>
      </c>
      <c r="M3310" s="1" t="s">
        <v>32</v>
      </c>
      <c r="N3310">
        <v>0</v>
      </c>
      <c r="O3310" s="1" t="s">
        <v>103</v>
      </c>
      <c r="P3310" s="1" t="s">
        <v>6710</v>
      </c>
      <c r="Q3310" s="1" t="s">
        <v>42</v>
      </c>
      <c r="R3310">
        <v>59</v>
      </c>
      <c r="S3310" s="1" t="s">
        <v>30</v>
      </c>
      <c r="T3310" s="1" t="s">
        <v>30</v>
      </c>
      <c r="U3310" s="1" t="s">
        <v>30</v>
      </c>
      <c r="V3310">
        <v>0</v>
      </c>
      <c r="W3310" s="1" t="s">
        <v>32</v>
      </c>
      <c r="X3310" s="1" t="s">
        <v>57</v>
      </c>
      <c r="Y3310" s="1" t="s">
        <v>37</v>
      </c>
      <c r="Z3310">
        <v>43</v>
      </c>
      <c r="AA3310">
        <v>2625</v>
      </c>
      <c r="AB3310" s="1" t="s">
        <v>13500</v>
      </c>
      <c r="AC3310" s="1" t="s">
        <v>13500</v>
      </c>
      <c r="AD3310" t="s">
        <v>13494</v>
      </c>
      <c r="AE3310" s="1" t="s">
        <v>38</v>
      </c>
      <c r="AF3310" s="1" t="s">
        <v>38</v>
      </c>
      <c r="AG3310" t="s">
        <v>13527</v>
      </c>
      <c r="AH3310" t="s">
        <v>38</v>
      </c>
      <c r="AI3310" t="s">
        <v>13540</v>
      </c>
    </row>
    <row r="3311" spans="1:35" x14ac:dyDescent="0.25">
      <c r="A3311" s="1" t="s">
        <v>6711</v>
      </c>
      <c r="B3311" s="1" t="s">
        <v>30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s="1" t="s">
        <v>30</v>
      </c>
      <c r="I3311" s="1" t="s">
        <v>31</v>
      </c>
      <c r="J3311">
        <v>0</v>
      </c>
      <c r="K3311">
        <v>0</v>
      </c>
      <c r="L3311">
        <v>15</v>
      </c>
      <c r="M3311" s="1" t="s">
        <v>30</v>
      </c>
      <c r="N3311">
        <v>19</v>
      </c>
      <c r="O3311" s="1" t="s">
        <v>166</v>
      </c>
      <c r="P3311" s="1" t="s">
        <v>6712</v>
      </c>
      <c r="Q3311" s="1" t="s">
        <v>35</v>
      </c>
      <c r="R3311">
        <v>54</v>
      </c>
      <c r="S3311" s="1" t="s">
        <v>30</v>
      </c>
      <c r="T3311" s="1" t="s">
        <v>30</v>
      </c>
      <c r="U3311" s="1" t="s">
        <v>30</v>
      </c>
      <c r="V3311">
        <v>0</v>
      </c>
      <c r="W3311" s="1" t="s">
        <v>32</v>
      </c>
      <c r="X3311" s="1" t="s">
        <v>57</v>
      </c>
      <c r="Y3311" s="1" t="s">
        <v>37</v>
      </c>
      <c r="Z3311">
        <v>59</v>
      </c>
      <c r="AA3311">
        <v>4071</v>
      </c>
      <c r="AB3311" s="1" t="s">
        <v>13500</v>
      </c>
      <c r="AC3311" s="1" t="s">
        <v>13500</v>
      </c>
      <c r="AD3311" t="s">
        <v>13494</v>
      </c>
      <c r="AE3311" s="1" t="s">
        <v>38</v>
      </c>
      <c r="AF3311" s="1" t="s">
        <v>38</v>
      </c>
      <c r="AG3311" t="s">
        <v>13526</v>
      </c>
      <c r="AH3311" t="s">
        <v>38</v>
      </c>
      <c r="AI3311" t="s">
        <v>13540</v>
      </c>
    </row>
    <row r="3312" spans="1:35" x14ac:dyDescent="0.25">
      <c r="A3312" s="1" t="s">
        <v>6713</v>
      </c>
      <c r="B3312" s="1" t="s">
        <v>30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s="1" t="s">
        <v>32</v>
      </c>
      <c r="I3312" s="1" t="s">
        <v>46</v>
      </c>
      <c r="J3312">
        <v>0</v>
      </c>
      <c r="K3312">
        <v>0</v>
      </c>
      <c r="L3312">
        <v>0</v>
      </c>
      <c r="M3312" s="1" t="s">
        <v>30</v>
      </c>
      <c r="N3312">
        <v>0</v>
      </c>
      <c r="O3312" s="1" t="s">
        <v>202</v>
      </c>
      <c r="P3312" s="1" t="s">
        <v>6714</v>
      </c>
      <c r="Q3312" s="1" t="s">
        <v>42</v>
      </c>
      <c r="R3312">
        <v>24</v>
      </c>
      <c r="S3312" s="1" t="s">
        <v>32</v>
      </c>
      <c r="T3312" s="1" t="s">
        <v>30</v>
      </c>
      <c r="U3312" s="1" t="s">
        <v>30</v>
      </c>
      <c r="V3312">
        <v>0</v>
      </c>
      <c r="W3312" s="1" t="s">
        <v>30</v>
      </c>
      <c r="X3312" s="1" t="s">
        <v>43</v>
      </c>
      <c r="Y3312" s="1" t="s">
        <v>58</v>
      </c>
      <c r="Z3312">
        <v>8</v>
      </c>
      <c r="AA3312">
        <v>44</v>
      </c>
      <c r="AB3312" s="1" t="s">
        <v>13500</v>
      </c>
      <c r="AC3312" s="1" t="s">
        <v>13500</v>
      </c>
      <c r="AD3312" t="s">
        <v>13495</v>
      </c>
      <c r="AE3312" s="1" t="s">
        <v>38</v>
      </c>
      <c r="AF3312" s="1" t="s">
        <v>38</v>
      </c>
      <c r="AG3312" t="s">
        <v>13527</v>
      </c>
      <c r="AH3312" t="s">
        <v>38</v>
      </c>
      <c r="AI3312" t="s">
        <v>13538</v>
      </c>
    </row>
    <row r="3313" spans="1:35" x14ac:dyDescent="0.25">
      <c r="A3313" s="1" t="s">
        <v>6715</v>
      </c>
      <c r="B3313" s="1" t="s">
        <v>30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s="1" t="s">
        <v>30</v>
      </c>
      <c r="I3313" s="1" t="s">
        <v>31</v>
      </c>
      <c r="J3313">
        <v>0</v>
      </c>
      <c r="K3313">
        <v>0</v>
      </c>
      <c r="L3313">
        <v>8</v>
      </c>
      <c r="M3313" s="1" t="s">
        <v>32</v>
      </c>
      <c r="N3313">
        <v>0</v>
      </c>
      <c r="O3313" s="1" t="s">
        <v>74</v>
      </c>
      <c r="P3313" s="1" t="s">
        <v>6716</v>
      </c>
      <c r="Q3313" s="1" t="s">
        <v>35</v>
      </c>
      <c r="R3313">
        <v>45</v>
      </c>
      <c r="S3313" s="1" t="s">
        <v>30</v>
      </c>
      <c r="T3313" s="1" t="s">
        <v>30</v>
      </c>
      <c r="U3313" s="1" t="s">
        <v>30</v>
      </c>
      <c r="V3313">
        <v>0</v>
      </c>
      <c r="W3313" s="1" t="s">
        <v>30</v>
      </c>
      <c r="X3313" s="1" t="s">
        <v>36</v>
      </c>
      <c r="Y3313" s="1" t="s">
        <v>37</v>
      </c>
      <c r="Z3313">
        <v>45</v>
      </c>
      <c r="AA3313">
        <v>1137</v>
      </c>
      <c r="AB3313" s="1" t="s">
        <v>13500</v>
      </c>
      <c r="AC3313" s="1" t="s">
        <v>13500</v>
      </c>
      <c r="AD3313" t="s">
        <v>13494</v>
      </c>
      <c r="AE3313" s="1" t="s">
        <v>38</v>
      </c>
      <c r="AF3313" s="1" t="s">
        <v>38</v>
      </c>
      <c r="AG3313" t="s">
        <v>13526</v>
      </c>
      <c r="AH3313" t="s">
        <v>38</v>
      </c>
      <c r="AI3313" t="s">
        <v>13539</v>
      </c>
    </row>
    <row r="3314" spans="1:35" x14ac:dyDescent="0.25">
      <c r="A3314" s="1" t="s">
        <v>6717</v>
      </c>
      <c r="B3314" s="1" t="s">
        <v>30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s="1" t="s">
        <v>30</v>
      </c>
      <c r="I3314" s="1" t="s">
        <v>31</v>
      </c>
      <c r="J3314">
        <v>0</v>
      </c>
      <c r="K3314">
        <v>0</v>
      </c>
      <c r="L3314">
        <v>16</v>
      </c>
      <c r="M3314" s="1" t="s">
        <v>32</v>
      </c>
      <c r="N3314">
        <v>0</v>
      </c>
      <c r="O3314" s="1" t="s">
        <v>130</v>
      </c>
      <c r="P3314" s="1" t="s">
        <v>6718</v>
      </c>
      <c r="Q3314" s="1" t="s">
        <v>42</v>
      </c>
      <c r="R3314">
        <v>24</v>
      </c>
      <c r="S3314" s="1" t="s">
        <v>32</v>
      </c>
      <c r="T3314" s="1" t="s">
        <v>30</v>
      </c>
      <c r="U3314" s="1" t="s">
        <v>30</v>
      </c>
      <c r="V3314">
        <v>0</v>
      </c>
      <c r="W3314" s="1" t="s">
        <v>30</v>
      </c>
      <c r="X3314" s="1" t="s">
        <v>43</v>
      </c>
      <c r="Y3314" s="1" t="s">
        <v>58</v>
      </c>
      <c r="Z3314">
        <v>25</v>
      </c>
      <c r="AA3314">
        <v>613</v>
      </c>
      <c r="AB3314" s="1" t="s">
        <v>13500</v>
      </c>
      <c r="AC3314" s="1" t="s">
        <v>13500</v>
      </c>
      <c r="AD3314" t="s">
        <v>13495</v>
      </c>
      <c r="AE3314" s="1" t="s">
        <v>38</v>
      </c>
      <c r="AF3314" s="1" t="s">
        <v>38</v>
      </c>
      <c r="AG3314" t="s">
        <v>13526</v>
      </c>
      <c r="AH3314" t="s">
        <v>38</v>
      </c>
      <c r="AI3314" t="s">
        <v>13539</v>
      </c>
    </row>
    <row r="3315" spans="1:35" x14ac:dyDescent="0.25">
      <c r="A3315" s="1" t="s">
        <v>6719</v>
      </c>
      <c r="B3315" s="1" t="s">
        <v>30</v>
      </c>
      <c r="C3315">
        <v>2</v>
      </c>
      <c r="D3315">
        <v>6</v>
      </c>
      <c r="E3315">
        <v>12.8</v>
      </c>
      <c r="F3315">
        <v>0</v>
      </c>
      <c r="G3315">
        <v>0</v>
      </c>
      <c r="H3315" s="1" t="s">
        <v>30</v>
      </c>
      <c r="I3315" s="1" t="s">
        <v>31</v>
      </c>
      <c r="J3315">
        <v>0</v>
      </c>
      <c r="K3315">
        <v>0</v>
      </c>
      <c r="L3315">
        <v>28</v>
      </c>
      <c r="M3315" s="1" t="s">
        <v>32</v>
      </c>
      <c r="N3315">
        <v>0</v>
      </c>
      <c r="O3315" s="1" t="s">
        <v>52</v>
      </c>
      <c r="P3315" s="1" t="s">
        <v>6720</v>
      </c>
      <c r="Q3315" s="1" t="s">
        <v>42</v>
      </c>
      <c r="R3315">
        <v>22</v>
      </c>
      <c r="S3315" s="1" t="s">
        <v>32</v>
      </c>
      <c r="T3315" s="1" t="s">
        <v>30</v>
      </c>
      <c r="U3315" s="1" t="s">
        <v>30</v>
      </c>
      <c r="V3315">
        <v>0</v>
      </c>
      <c r="W3315" s="1" t="s">
        <v>30</v>
      </c>
      <c r="X3315" s="1" t="s">
        <v>36</v>
      </c>
      <c r="Y3315" s="1" t="s">
        <v>37</v>
      </c>
      <c r="Z3315">
        <v>44</v>
      </c>
      <c r="AA3315">
        <v>81</v>
      </c>
      <c r="AB3315" s="1" t="s">
        <v>13500</v>
      </c>
      <c r="AC3315" s="1" t="s">
        <v>13500</v>
      </c>
      <c r="AD3315" t="s">
        <v>13495</v>
      </c>
      <c r="AE3315" s="1" t="s">
        <v>38</v>
      </c>
      <c r="AF3315" s="1" t="s">
        <v>38</v>
      </c>
      <c r="AG3315" t="s">
        <v>13526</v>
      </c>
      <c r="AH3315" t="s">
        <v>38</v>
      </c>
      <c r="AI3315" t="s">
        <v>13538</v>
      </c>
    </row>
    <row r="3316" spans="1:35" x14ac:dyDescent="0.25">
      <c r="A3316" s="1" t="s">
        <v>6721</v>
      </c>
      <c r="B3316" s="1" t="s">
        <v>30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s="1" t="s">
        <v>30</v>
      </c>
      <c r="I3316" s="1" t="s">
        <v>31</v>
      </c>
      <c r="J3316">
        <v>0</v>
      </c>
      <c r="K3316">
        <v>0</v>
      </c>
      <c r="L3316">
        <v>37</v>
      </c>
      <c r="M3316" s="1" t="s">
        <v>32</v>
      </c>
      <c r="N3316">
        <v>0</v>
      </c>
      <c r="O3316" s="1" t="s">
        <v>436</v>
      </c>
      <c r="P3316" s="1" t="s">
        <v>6722</v>
      </c>
      <c r="Q3316" s="1" t="s">
        <v>35</v>
      </c>
      <c r="R3316">
        <v>26</v>
      </c>
      <c r="S3316" s="1" t="s">
        <v>32</v>
      </c>
      <c r="T3316" s="1" t="s">
        <v>30</v>
      </c>
      <c r="U3316" s="1" t="s">
        <v>30</v>
      </c>
      <c r="V3316">
        <v>0</v>
      </c>
      <c r="W3316" s="1" t="s">
        <v>32</v>
      </c>
      <c r="X3316" s="1" t="s">
        <v>43</v>
      </c>
      <c r="Y3316" s="1" t="s">
        <v>58</v>
      </c>
      <c r="Z3316">
        <v>53</v>
      </c>
      <c r="AA3316">
        <v>3152</v>
      </c>
      <c r="AB3316" s="1" t="s">
        <v>13500</v>
      </c>
      <c r="AC3316" s="1" t="s">
        <v>13500</v>
      </c>
      <c r="AD3316" t="s">
        <v>13495</v>
      </c>
      <c r="AE3316" s="1" t="s">
        <v>38</v>
      </c>
      <c r="AF3316" s="1" t="s">
        <v>38</v>
      </c>
      <c r="AG3316" t="s">
        <v>13526</v>
      </c>
      <c r="AH3316" t="s">
        <v>38</v>
      </c>
      <c r="AI3316" t="s">
        <v>13540</v>
      </c>
    </row>
    <row r="3317" spans="1:35" x14ac:dyDescent="0.25">
      <c r="A3317" s="1" t="s">
        <v>6723</v>
      </c>
      <c r="B3317" s="1" t="s">
        <v>30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s="1" t="s">
        <v>30</v>
      </c>
      <c r="I3317" s="1" t="s">
        <v>31</v>
      </c>
      <c r="J3317">
        <v>0</v>
      </c>
      <c r="K3317">
        <v>0</v>
      </c>
      <c r="L3317">
        <v>11</v>
      </c>
      <c r="M3317" s="1" t="s">
        <v>32</v>
      </c>
      <c r="N3317">
        <v>0</v>
      </c>
      <c r="O3317" s="1" t="s">
        <v>68</v>
      </c>
      <c r="P3317" s="1" t="s">
        <v>6724</v>
      </c>
      <c r="Q3317" s="1" t="s">
        <v>35</v>
      </c>
      <c r="R3317">
        <v>69</v>
      </c>
      <c r="S3317" s="1" t="s">
        <v>30</v>
      </c>
      <c r="T3317" s="1" t="s">
        <v>32</v>
      </c>
      <c r="U3317" s="1" t="s">
        <v>30</v>
      </c>
      <c r="V3317">
        <v>0</v>
      </c>
      <c r="W3317" s="1" t="s">
        <v>32</v>
      </c>
      <c r="X3317" s="1" t="s">
        <v>43</v>
      </c>
      <c r="Y3317" s="1" t="s">
        <v>58</v>
      </c>
      <c r="Z3317">
        <v>26</v>
      </c>
      <c r="AA3317">
        <v>824</v>
      </c>
      <c r="AB3317" s="1" t="s">
        <v>13500</v>
      </c>
      <c r="AC3317" s="1" t="s">
        <v>13500</v>
      </c>
      <c r="AD3317" t="s">
        <v>13496</v>
      </c>
      <c r="AE3317" s="1" t="s">
        <v>38</v>
      </c>
      <c r="AF3317" s="1" t="s">
        <v>38</v>
      </c>
      <c r="AG3317" t="s">
        <v>13526</v>
      </c>
      <c r="AH3317" t="s">
        <v>38</v>
      </c>
      <c r="AI3317" t="s">
        <v>13539</v>
      </c>
    </row>
    <row r="3318" spans="1:35" x14ac:dyDescent="0.25">
      <c r="A3318" s="1" t="s">
        <v>6725</v>
      </c>
      <c r="B3318" s="1" t="s">
        <v>30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s="1" t="s">
        <v>30</v>
      </c>
      <c r="I3318" s="1" t="s">
        <v>31</v>
      </c>
      <c r="J3318">
        <v>0</v>
      </c>
      <c r="K3318">
        <v>0</v>
      </c>
      <c r="L3318">
        <v>11</v>
      </c>
      <c r="M3318" s="1" t="s">
        <v>32</v>
      </c>
      <c r="N3318">
        <v>0</v>
      </c>
      <c r="O3318" s="1" t="s">
        <v>52</v>
      </c>
      <c r="P3318" s="1" t="s">
        <v>6726</v>
      </c>
      <c r="Q3318" s="1" t="s">
        <v>35</v>
      </c>
      <c r="R3318">
        <v>35</v>
      </c>
      <c r="S3318" s="1" t="s">
        <v>30</v>
      </c>
      <c r="T3318" s="1" t="s">
        <v>30</v>
      </c>
      <c r="U3318" s="1" t="s">
        <v>30</v>
      </c>
      <c r="V3318">
        <v>0</v>
      </c>
      <c r="W3318" s="1" t="s">
        <v>32</v>
      </c>
      <c r="X3318" s="1" t="s">
        <v>57</v>
      </c>
      <c r="Y3318" s="1" t="s">
        <v>37</v>
      </c>
      <c r="Z3318">
        <v>34</v>
      </c>
      <c r="AA3318">
        <v>1763</v>
      </c>
      <c r="AB3318" s="1" t="s">
        <v>13500</v>
      </c>
      <c r="AC3318" s="1" t="s">
        <v>13500</v>
      </c>
      <c r="AD3318" t="s">
        <v>13494</v>
      </c>
      <c r="AE3318" s="1" t="s">
        <v>38</v>
      </c>
      <c r="AF3318" s="1" t="s">
        <v>38</v>
      </c>
      <c r="AG3318" t="s">
        <v>13526</v>
      </c>
      <c r="AH3318" t="s">
        <v>38</v>
      </c>
      <c r="AI3318" t="s">
        <v>13540</v>
      </c>
    </row>
    <row r="3319" spans="1:35" x14ac:dyDescent="0.25">
      <c r="A3319" s="1" t="s">
        <v>6727</v>
      </c>
      <c r="B3319" s="1" t="s">
        <v>30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s="1" t="s">
        <v>30</v>
      </c>
      <c r="I3319" s="1" t="s">
        <v>31</v>
      </c>
      <c r="J3319">
        <v>0</v>
      </c>
      <c r="K3319">
        <v>0</v>
      </c>
      <c r="L3319">
        <v>9</v>
      </c>
      <c r="M3319" s="1" t="s">
        <v>32</v>
      </c>
      <c r="N3319">
        <v>0</v>
      </c>
      <c r="O3319" s="1" t="s">
        <v>471</v>
      </c>
      <c r="P3319" s="1" t="s">
        <v>6728</v>
      </c>
      <c r="Q3319" s="1" t="s">
        <v>35</v>
      </c>
      <c r="R3319">
        <v>72</v>
      </c>
      <c r="S3319" s="1" t="s">
        <v>30</v>
      </c>
      <c r="T3319" s="1" t="s">
        <v>32</v>
      </c>
      <c r="U3319" s="1" t="s">
        <v>30</v>
      </c>
      <c r="V3319">
        <v>0</v>
      </c>
      <c r="W3319" s="1" t="s">
        <v>30</v>
      </c>
      <c r="X3319" s="1" t="s">
        <v>36</v>
      </c>
      <c r="Y3319" s="1" t="s">
        <v>37</v>
      </c>
      <c r="Z3319">
        <v>20</v>
      </c>
      <c r="AA3319">
        <v>1379</v>
      </c>
      <c r="AB3319" s="1" t="s">
        <v>13500</v>
      </c>
      <c r="AC3319" s="1" t="s">
        <v>13500</v>
      </c>
      <c r="AD3319" t="s">
        <v>13496</v>
      </c>
      <c r="AE3319" s="1" t="s">
        <v>38</v>
      </c>
      <c r="AF3319" s="1" t="s">
        <v>38</v>
      </c>
      <c r="AG3319" t="s">
        <v>13526</v>
      </c>
      <c r="AH3319" t="s">
        <v>38</v>
      </c>
      <c r="AI3319" t="s">
        <v>13540</v>
      </c>
    </row>
    <row r="3320" spans="1:35" x14ac:dyDescent="0.25">
      <c r="A3320" s="1" t="s">
        <v>6729</v>
      </c>
      <c r="B3320" s="1" t="s">
        <v>30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s="1" t="s">
        <v>30</v>
      </c>
      <c r="I3320" s="1" t="s">
        <v>31</v>
      </c>
      <c r="J3320">
        <v>0</v>
      </c>
      <c r="K3320">
        <v>0</v>
      </c>
      <c r="L3320">
        <v>11</v>
      </c>
      <c r="M3320" s="1" t="s">
        <v>32</v>
      </c>
      <c r="N3320">
        <v>0</v>
      </c>
      <c r="O3320" s="1" t="s">
        <v>697</v>
      </c>
      <c r="P3320" s="1" t="s">
        <v>6730</v>
      </c>
      <c r="Q3320" s="1" t="s">
        <v>35</v>
      </c>
      <c r="R3320">
        <v>31</v>
      </c>
      <c r="S3320" s="1" t="s">
        <v>30</v>
      </c>
      <c r="T3320" s="1" t="s">
        <v>30</v>
      </c>
      <c r="U3320" s="1" t="s">
        <v>30</v>
      </c>
      <c r="V3320">
        <v>0</v>
      </c>
      <c r="W3320" s="1" t="s">
        <v>32</v>
      </c>
      <c r="X3320" s="1" t="s">
        <v>57</v>
      </c>
      <c r="Y3320" s="1" t="s">
        <v>37</v>
      </c>
      <c r="Z3320">
        <v>64</v>
      </c>
      <c r="AA3320">
        <v>4538</v>
      </c>
      <c r="AB3320" s="1" t="s">
        <v>13500</v>
      </c>
      <c r="AC3320" s="1" t="s">
        <v>13500</v>
      </c>
      <c r="AD3320" t="s">
        <v>13494</v>
      </c>
      <c r="AE3320" s="1" t="s">
        <v>38</v>
      </c>
      <c r="AF3320" s="1" t="s">
        <v>38</v>
      </c>
      <c r="AG3320" t="s">
        <v>13526</v>
      </c>
      <c r="AH3320" t="s">
        <v>38</v>
      </c>
      <c r="AI3320" t="s">
        <v>13540</v>
      </c>
    </row>
    <row r="3321" spans="1:35" x14ac:dyDescent="0.25">
      <c r="A3321" s="1" t="s">
        <v>6731</v>
      </c>
      <c r="B3321" s="1" t="s">
        <v>30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s="1" t="s">
        <v>30</v>
      </c>
      <c r="I3321" s="1" t="s">
        <v>31</v>
      </c>
      <c r="J3321">
        <v>0</v>
      </c>
      <c r="K3321">
        <v>0</v>
      </c>
      <c r="L3321">
        <v>16</v>
      </c>
      <c r="M3321" s="1" t="s">
        <v>32</v>
      </c>
      <c r="N3321">
        <v>0</v>
      </c>
      <c r="O3321" s="1" t="s">
        <v>83</v>
      </c>
      <c r="P3321" s="1" t="s">
        <v>6732</v>
      </c>
      <c r="Q3321" s="1" t="s">
        <v>42</v>
      </c>
      <c r="R3321">
        <v>24</v>
      </c>
      <c r="S3321" s="1" t="s">
        <v>32</v>
      </c>
      <c r="T3321" s="1" t="s">
        <v>30</v>
      </c>
      <c r="U3321" s="1" t="s">
        <v>30</v>
      </c>
      <c r="V3321">
        <v>0</v>
      </c>
      <c r="W3321" s="1" t="s">
        <v>32</v>
      </c>
      <c r="X3321" s="1" t="s">
        <v>43</v>
      </c>
      <c r="Y3321" s="1" t="s">
        <v>37</v>
      </c>
      <c r="Z3321">
        <v>57</v>
      </c>
      <c r="AA3321">
        <v>4064</v>
      </c>
      <c r="AB3321" s="1" t="s">
        <v>13500</v>
      </c>
      <c r="AC3321" s="1" t="s">
        <v>13500</v>
      </c>
      <c r="AD3321" t="s">
        <v>13495</v>
      </c>
      <c r="AE3321" s="1" t="s">
        <v>38</v>
      </c>
      <c r="AF3321" s="1" t="s">
        <v>38</v>
      </c>
      <c r="AG3321" t="s">
        <v>13526</v>
      </c>
      <c r="AH3321" t="s">
        <v>38</v>
      </c>
      <c r="AI3321" t="s">
        <v>13540</v>
      </c>
    </row>
    <row r="3322" spans="1:35" x14ac:dyDescent="0.25">
      <c r="A3322" s="1" t="s">
        <v>6733</v>
      </c>
      <c r="B3322" s="1" t="s">
        <v>30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s="1" t="s">
        <v>30</v>
      </c>
      <c r="I3322" s="1" t="s">
        <v>31</v>
      </c>
      <c r="J3322">
        <v>0</v>
      </c>
      <c r="K3322">
        <v>0</v>
      </c>
      <c r="L3322">
        <v>0</v>
      </c>
      <c r="M3322" s="1" t="s">
        <v>30</v>
      </c>
      <c r="N3322">
        <v>0</v>
      </c>
      <c r="O3322" s="1" t="s">
        <v>166</v>
      </c>
      <c r="P3322" s="1" t="s">
        <v>6734</v>
      </c>
      <c r="Q3322" s="1" t="s">
        <v>35</v>
      </c>
      <c r="R3322">
        <v>34</v>
      </c>
      <c r="S3322" s="1" t="s">
        <v>30</v>
      </c>
      <c r="T3322" s="1" t="s">
        <v>30</v>
      </c>
      <c r="U3322" s="1" t="s">
        <v>30</v>
      </c>
      <c r="V3322">
        <v>0</v>
      </c>
      <c r="W3322" s="1" t="s">
        <v>30</v>
      </c>
      <c r="X3322" s="1" t="s">
        <v>36</v>
      </c>
      <c r="Y3322" s="1" t="s">
        <v>37</v>
      </c>
      <c r="Z3322">
        <v>12</v>
      </c>
      <c r="AA3322">
        <v>362</v>
      </c>
      <c r="AB3322" s="1" t="s">
        <v>13500</v>
      </c>
      <c r="AC3322" s="1" t="s">
        <v>13500</v>
      </c>
      <c r="AD3322" t="s">
        <v>13494</v>
      </c>
      <c r="AE3322" s="1" t="s">
        <v>38</v>
      </c>
      <c r="AF3322" s="1" t="s">
        <v>38</v>
      </c>
      <c r="AG3322" t="s">
        <v>13527</v>
      </c>
      <c r="AH3322" t="s">
        <v>38</v>
      </c>
      <c r="AI3322" t="s">
        <v>13539</v>
      </c>
    </row>
    <row r="3323" spans="1:35" x14ac:dyDescent="0.25">
      <c r="A3323" s="1" t="s">
        <v>6735</v>
      </c>
      <c r="B3323" s="1" t="s">
        <v>30</v>
      </c>
      <c r="C3323">
        <v>2</v>
      </c>
      <c r="D3323">
        <v>10</v>
      </c>
      <c r="E3323">
        <v>25.7</v>
      </c>
      <c r="F3323">
        <v>0</v>
      </c>
      <c r="G3323">
        <v>0</v>
      </c>
      <c r="H3323" s="1" t="s">
        <v>30</v>
      </c>
      <c r="I3323" s="1" t="s">
        <v>31</v>
      </c>
      <c r="J3323">
        <v>0</v>
      </c>
      <c r="K3323">
        <v>0</v>
      </c>
      <c r="L3323">
        <v>2</v>
      </c>
      <c r="M3323" s="1" t="s">
        <v>32</v>
      </c>
      <c r="N3323">
        <v>0</v>
      </c>
      <c r="O3323" s="1" t="s">
        <v>52</v>
      </c>
      <c r="P3323" s="1" t="s">
        <v>6736</v>
      </c>
      <c r="Q3323" s="1" t="s">
        <v>35</v>
      </c>
      <c r="R3323">
        <v>35</v>
      </c>
      <c r="S3323" s="1" t="s">
        <v>30</v>
      </c>
      <c r="T3323" s="1" t="s">
        <v>30</v>
      </c>
      <c r="U3323" s="1" t="s">
        <v>30</v>
      </c>
      <c r="V3323">
        <v>0</v>
      </c>
      <c r="W3323" s="1" t="s">
        <v>30</v>
      </c>
      <c r="X3323" s="1" t="s">
        <v>36</v>
      </c>
      <c r="Y3323" s="1" t="s">
        <v>37</v>
      </c>
      <c r="Z3323">
        <v>44</v>
      </c>
      <c r="AA3323">
        <v>88</v>
      </c>
      <c r="AB3323" s="1" t="s">
        <v>13500</v>
      </c>
      <c r="AC3323" s="1" t="s">
        <v>13500</v>
      </c>
      <c r="AD3323" t="s">
        <v>13494</v>
      </c>
      <c r="AE3323" s="1" t="s">
        <v>38</v>
      </c>
      <c r="AF3323" s="1" t="s">
        <v>38</v>
      </c>
      <c r="AG3323" t="s">
        <v>13527</v>
      </c>
      <c r="AH3323" t="s">
        <v>38</v>
      </c>
      <c r="AI3323" t="s">
        <v>13538</v>
      </c>
    </row>
    <row r="3324" spans="1:35" x14ac:dyDescent="0.25">
      <c r="A3324" s="1" t="s">
        <v>6737</v>
      </c>
      <c r="B3324" s="1" t="s">
        <v>30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s="1" t="s">
        <v>32</v>
      </c>
      <c r="I3324" s="1" t="s">
        <v>46</v>
      </c>
      <c r="J3324">
        <v>0</v>
      </c>
      <c r="K3324">
        <v>0</v>
      </c>
      <c r="L3324">
        <v>0</v>
      </c>
      <c r="M3324" s="1" t="s">
        <v>30</v>
      </c>
      <c r="N3324">
        <v>0</v>
      </c>
      <c r="O3324" s="1" t="s">
        <v>114</v>
      </c>
      <c r="P3324" s="1" t="s">
        <v>6738</v>
      </c>
      <c r="Q3324" s="1" t="s">
        <v>35</v>
      </c>
      <c r="R3324">
        <v>47</v>
      </c>
      <c r="S3324" s="1" t="s">
        <v>30</v>
      </c>
      <c r="T3324" s="1" t="s">
        <v>30</v>
      </c>
      <c r="U3324" s="1" t="s">
        <v>30</v>
      </c>
      <c r="V3324">
        <v>0</v>
      </c>
      <c r="W3324" s="1" t="s">
        <v>30</v>
      </c>
      <c r="X3324" s="1" t="s">
        <v>57</v>
      </c>
      <c r="Y3324" s="1" t="s">
        <v>58</v>
      </c>
      <c r="Z3324">
        <v>17</v>
      </c>
      <c r="AA3324">
        <v>1220</v>
      </c>
      <c r="AB3324" s="1" t="s">
        <v>13500</v>
      </c>
      <c r="AC3324" s="1" t="s">
        <v>13500</v>
      </c>
      <c r="AD3324" t="s">
        <v>13494</v>
      </c>
      <c r="AE3324" s="1" t="s">
        <v>38</v>
      </c>
      <c r="AF3324" s="1" t="s">
        <v>38</v>
      </c>
      <c r="AG3324" t="s">
        <v>13527</v>
      </c>
      <c r="AH3324" t="s">
        <v>38</v>
      </c>
      <c r="AI3324" t="s">
        <v>13540</v>
      </c>
    </row>
    <row r="3325" spans="1:35" x14ac:dyDescent="0.25">
      <c r="A3325" s="1" t="s">
        <v>6739</v>
      </c>
      <c r="B3325" s="1" t="s">
        <v>30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s="1" t="s">
        <v>30</v>
      </c>
      <c r="I3325" s="1" t="s">
        <v>31</v>
      </c>
      <c r="J3325">
        <v>0</v>
      </c>
      <c r="K3325">
        <v>0</v>
      </c>
      <c r="L3325">
        <v>37</v>
      </c>
      <c r="M3325" s="1" t="s">
        <v>32</v>
      </c>
      <c r="N3325">
        <v>0</v>
      </c>
      <c r="O3325" s="1" t="s">
        <v>216</v>
      </c>
      <c r="P3325" s="1" t="s">
        <v>6740</v>
      </c>
      <c r="Q3325" s="1" t="s">
        <v>35</v>
      </c>
      <c r="R3325">
        <v>32</v>
      </c>
      <c r="S3325" s="1" t="s">
        <v>30</v>
      </c>
      <c r="T3325" s="1" t="s">
        <v>30</v>
      </c>
      <c r="U3325" s="1" t="s">
        <v>30</v>
      </c>
      <c r="V3325">
        <v>0</v>
      </c>
      <c r="W3325" s="1" t="s">
        <v>32</v>
      </c>
      <c r="X3325" s="1" t="s">
        <v>43</v>
      </c>
      <c r="Y3325" s="1" t="s">
        <v>37</v>
      </c>
      <c r="Z3325">
        <v>24</v>
      </c>
      <c r="AA3325">
        <v>1482</v>
      </c>
      <c r="AB3325" s="1" t="s">
        <v>13500</v>
      </c>
      <c r="AC3325" s="1" t="s">
        <v>13500</v>
      </c>
      <c r="AD3325" t="s">
        <v>13494</v>
      </c>
      <c r="AE3325" s="1" t="s">
        <v>38</v>
      </c>
      <c r="AF3325" s="1" t="s">
        <v>38</v>
      </c>
      <c r="AG3325" t="s">
        <v>13526</v>
      </c>
      <c r="AH3325" t="s">
        <v>38</v>
      </c>
      <c r="AI3325" t="s">
        <v>13540</v>
      </c>
    </row>
    <row r="3326" spans="1:35" x14ac:dyDescent="0.25">
      <c r="A3326" s="1" t="s">
        <v>6741</v>
      </c>
      <c r="B3326" s="1" t="s">
        <v>30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s="1" t="s">
        <v>30</v>
      </c>
      <c r="I3326" s="1" t="s">
        <v>31</v>
      </c>
      <c r="J3326">
        <v>0</v>
      </c>
      <c r="K3326">
        <v>0</v>
      </c>
      <c r="L3326">
        <v>2</v>
      </c>
      <c r="M3326" s="1" t="s">
        <v>32</v>
      </c>
      <c r="N3326">
        <v>0</v>
      </c>
      <c r="O3326" s="1" t="s">
        <v>166</v>
      </c>
      <c r="P3326" s="1" t="s">
        <v>6742</v>
      </c>
      <c r="Q3326" s="1" t="s">
        <v>35</v>
      </c>
      <c r="R3326">
        <v>72</v>
      </c>
      <c r="S3326" s="1" t="s">
        <v>30</v>
      </c>
      <c r="T3326" s="1" t="s">
        <v>32</v>
      </c>
      <c r="U3326" s="1" t="s">
        <v>30</v>
      </c>
      <c r="V3326">
        <v>0</v>
      </c>
      <c r="W3326" s="1" t="s">
        <v>32</v>
      </c>
      <c r="X3326" s="1" t="s">
        <v>43</v>
      </c>
      <c r="Y3326" s="1" t="s">
        <v>37</v>
      </c>
      <c r="Z3326">
        <v>42</v>
      </c>
      <c r="AA3326">
        <v>2255</v>
      </c>
      <c r="AB3326" s="1" t="s">
        <v>13500</v>
      </c>
      <c r="AC3326" s="1" t="s">
        <v>13500</v>
      </c>
      <c r="AD3326" t="s">
        <v>13496</v>
      </c>
      <c r="AE3326" s="1" t="s">
        <v>38</v>
      </c>
      <c r="AF3326" s="1" t="s">
        <v>38</v>
      </c>
      <c r="AG3326" t="s">
        <v>13527</v>
      </c>
      <c r="AH3326" t="s">
        <v>38</v>
      </c>
      <c r="AI3326" t="s">
        <v>13540</v>
      </c>
    </row>
    <row r="3327" spans="1:35" x14ac:dyDescent="0.25">
      <c r="A3327" s="1" t="s">
        <v>6743</v>
      </c>
      <c r="B3327" s="1" t="s">
        <v>30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s="1" t="s">
        <v>30</v>
      </c>
      <c r="I3327" s="1" t="s">
        <v>31</v>
      </c>
      <c r="J3327">
        <v>0</v>
      </c>
      <c r="K3327">
        <v>0</v>
      </c>
      <c r="L3327">
        <v>5</v>
      </c>
      <c r="M3327" s="1" t="s">
        <v>32</v>
      </c>
      <c r="N3327">
        <v>0</v>
      </c>
      <c r="O3327" s="1" t="s">
        <v>65</v>
      </c>
      <c r="P3327" s="1" t="s">
        <v>6744</v>
      </c>
      <c r="Q3327" s="1" t="s">
        <v>35</v>
      </c>
      <c r="R3327">
        <v>48</v>
      </c>
      <c r="S3327" s="1" t="s">
        <v>30</v>
      </c>
      <c r="T3327" s="1" t="s">
        <v>30</v>
      </c>
      <c r="U3327" s="1" t="s">
        <v>30</v>
      </c>
      <c r="V3327">
        <v>0</v>
      </c>
      <c r="W3327" s="1" t="s">
        <v>30</v>
      </c>
      <c r="X3327" s="1" t="s">
        <v>36</v>
      </c>
      <c r="Y3327" s="1" t="s">
        <v>58</v>
      </c>
      <c r="Z3327">
        <v>39</v>
      </c>
      <c r="AA3327">
        <v>211</v>
      </c>
      <c r="AB3327" s="1" t="s">
        <v>13500</v>
      </c>
      <c r="AC3327" s="1" t="s">
        <v>13500</v>
      </c>
      <c r="AD3327" t="s">
        <v>13494</v>
      </c>
      <c r="AE3327" s="1" t="s">
        <v>38</v>
      </c>
      <c r="AF3327" s="1" t="s">
        <v>38</v>
      </c>
      <c r="AG3327" t="s">
        <v>13526</v>
      </c>
      <c r="AH3327" t="s">
        <v>38</v>
      </c>
      <c r="AI3327" t="s">
        <v>13538</v>
      </c>
    </row>
    <row r="3328" spans="1:35" x14ac:dyDescent="0.25">
      <c r="A3328" s="1" t="s">
        <v>6745</v>
      </c>
      <c r="B3328" s="1" t="s">
        <v>30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s="1" t="s">
        <v>30</v>
      </c>
      <c r="I3328" s="1" t="s">
        <v>31</v>
      </c>
      <c r="J3328">
        <v>0</v>
      </c>
      <c r="K3328">
        <v>0</v>
      </c>
      <c r="L3328">
        <v>1</v>
      </c>
      <c r="M3328" s="1" t="s">
        <v>32</v>
      </c>
      <c r="N3328">
        <v>0</v>
      </c>
      <c r="O3328" s="1" t="s">
        <v>122</v>
      </c>
      <c r="P3328" s="1" t="s">
        <v>6746</v>
      </c>
      <c r="Q3328" s="1" t="s">
        <v>42</v>
      </c>
      <c r="R3328">
        <v>81</v>
      </c>
      <c r="S3328" s="1" t="s">
        <v>30</v>
      </c>
      <c r="T3328" s="1" t="s">
        <v>32</v>
      </c>
      <c r="U3328" s="1" t="s">
        <v>30</v>
      </c>
      <c r="V3328">
        <v>0</v>
      </c>
      <c r="W3328" s="1" t="s">
        <v>30</v>
      </c>
      <c r="X3328" s="1" t="s">
        <v>36</v>
      </c>
      <c r="Y3328" s="1" t="s">
        <v>37</v>
      </c>
      <c r="Z3328">
        <v>9</v>
      </c>
      <c r="AA3328">
        <v>480</v>
      </c>
      <c r="AB3328" s="1" t="s">
        <v>13500</v>
      </c>
      <c r="AC3328" s="1" t="s">
        <v>13500</v>
      </c>
      <c r="AD3328" t="s">
        <v>13496</v>
      </c>
      <c r="AE3328" s="1" t="s">
        <v>38</v>
      </c>
      <c r="AF3328" s="1" t="s">
        <v>38</v>
      </c>
      <c r="AG3328" t="s">
        <v>13527</v>
      </c>
      <c r="AH3328" t="s">
        <v>38</v>
      </c>
      <c r="AI3328" t="s">
        <v>13540</v>
      </c>
    </row>
    <row r="3329" spans="1:35" x14ac:dyDescent="0.25">
      <c r="A3329" s="1" t="s">
        <v>6747</v>
      </c>
      <c r="B3329" s="1" t="s">
        <v>30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s="1" t="s">
        <v>30</v>
      </c>
      <c r="I3329" s="1" t="s">
        <v>31</v>
      </c>
      <c r="J3329">
        <v>0</v>
      </c>
      <c r="K3329">
        <v>0</v>
      </c>
      <c r="L3329">
        <v>5</v>
      </c>
      <c r="M3329" s="1" t="s">
        <v>32</v>
      </c>
      <c r="N3329">
        <v>0</v>
      </c>
      <c r="O3329" s="1" t="s">
        <v>68</v>
      </c>
      <c r="P3329" s="1" t="s">
        <v>6748</v>
      </c>
      <c r="Q3329" s="1" t="s">
        <v>35</v>
      </c>
      <c r="R3329">
        <v>44</v>
      </c>
      <c r="S3329" s="1" t="s">
        <v>30</v>
      </c>
      <c r="T3329" s="1" t="s">
        <v>30</v>
      </c>
      <c r="U3329" s="1" t="s">
        <v>30</v>
      </c>
      <c r="V3329">
        <v>0</v>
      </c>
      <c r="W3329" s="1" t="s">
        <v>32</v>
      </c>
      <c r="X3329" s="1" t="s">
        <v>43</v>
      </c>
      <c r="Y3329" s="1" t="s">
        <v>58</v>
      </c>
      <c r="Z3329">
        <v>51</v>
      </c>
      <c r="AA3329">
        <v>2076</v>
      </c>
      <c r="AB3329" s="1" t="s">
        <v>13500</v>
      </c>
      <c r="AC3329" s="1" t="s">
        <v>13500</v>
      </c>
      <c r="AD3329" t="s">
        <v>13494</v>
      </c>
      <c r="AE3329" s="1" t="s">
        <v>38</v>
      </c>
      <c r="AF3329" s="1" t="s">
        <v>38</v>
      </c>
      <c r="AG3329" t="s">
        <v>13526</v>
      </c>
      <c r="AH3329" t="s">
        <v>38</v>
      </c>
      <c r="AI3329" t="s">
        <v>13540</v>
      </c>
    </row>
    <row r="3330" spans="1:35" x14ac:dyDescent="0.25">
      <c r="A3330" s="1" t="s">
        <v>6749</v>
      </c>
      <c r="B3330" s="1" t="s">
        <v>30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s="1" t="s">
        <v>30</v>
      </c>
      <c r="I3330" s="1" t="s">
        <v>31</v>
      </c>
      <c r="J3330">
        <v>0</v>
      </c>
      <c r="K3330">
        <v>0</v>
      </c>
      <c r="L3330">
        <v>10</v>
      </c>
      <c r="M3330" s="1" t="s">
        <v>32</v>
      </c>
      <c r="N3330">
        <v>0</v>
      </c>
      <c r="O3330" s="1" t="s">
        <v>122</v>
      </c>
      <c r="P3330" s="1" t="s">
        <v>6750</v>
      </c>
      <c r="Q3330" s="1" t="s">
        <v>35</v>
      </c>
      <c r="R3330">
        <v>41</v>
      </c>
      <c r="S3330" s="1" t="s">
        <v>30</v>
      </c>
      <c r="T3330" s="1" t="s">
        <v>30</v>
      </c>
      <c r="U3330" s="1" t="s">
        <v>30</v>
      </c>
      <c r="V3330">
        <v>0</v>
      </c>
      <c r="W3330" s="1" t="s">
        <v>32</v>
      </c>
      <c r="X3330" s="1" t="s">
        <v>57</v>
      </c>
      <c r="Y3330" s="1" t="s">
        <v>58</v>
      </c>
      <c r="Z3330">
        <v>28</v>
      </c>
      <c r="AA3330">
        <v>1785</v>
      </c>
      <c r="AB3330" s="1" t="s">
        <v>13500</v>
      </c>
      <c r="AC3330" s="1" t="s">
        <v>13500</v>
      </c>
      <c r="AD3330" t="s">
        <v>13494</v>
      </c>
      <c r="AE3330" s="1" t="s">
        <v>38</v>
      </c>
      <c r="AF3330" s="1" t="s">
        <v>38</v>
      </c>
      <c r="AG3330" t="s">
        <v>13526</v>
      </c>
      <c r="AH3330" t="s">
        <v>38</v>
      </c>
      <c r="AI3330" t="s">
        <v>13540</v>
      </c>
    </row>
    <row r="3331" spans="1:35" x14ac:dyDescent="0.25">
      <c r="A3331" s="1" t="s">
        <v>6751</v>
      </c>
      <c r="B3331" s="1" t="s">
        <v>30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s="1" t="s">
        <v>30</v>
      </c>
      <c r="I3331" s="1" t="s">
        <v>31</v>
      </c>
      <c r="J3331">
        <v>0</v>
      </c>
      <c r="K3331">
        <v>0</v>
      </c>
      <c r="L3331">
        <v>4</v>
      </c>
      <c r="M3331" s="1" t="s">
        <v>32</v>
      </c>
      <c r="N3331">
        <v>0</v>
      </c>
      <c r="O3331" s="1" t="s">
        <v>71</v>
      </c>
      <c r="P3331" s="1" t="s">
        <v>6752</v>
      </c>
      <c r="Q3331" s="1" t="s">
        <v>42</v>
      </c>
      <c r="R3331">
        <v>48</v>
      </c>
      <c r="S3331" s="1" t="s">
        <v>30</v>
      </c>
      <c r="T3331" s="1" t="s">
        <v>30</v>
      </c>
      <c r="U3331" s="1" t="s">
        <v>30</v>
      </c>
      <c r="V3331">
        <v>0</v>
      </c>
      <c r="W3331" s="1" t="s">
        <v>30</v>
      </c>
      <c r="X3331" s="1" t="s">
        <v>43</v>
      </c>
      <c r="Y3331" s="1" t="s">
        <v>37</v>
      </c>
      <c r="Z3331">
        <v>53</v>
      </c>
      <c r="AA3331">
        <v>1431</v>
      </c>
      <c r="AB3331" s="1" t="s">
        <v>13500</v>
      </c>
      <c r="AC3331" s="1" t="s">
        <v>13500</v>
      </c>
      <c r="AD3331" t="s">
        <v>13494</v>
      </c>
      <c r="AE3331" s="1" t="s">
        <v>38</v>
      </c>
      <c r="AF3331" s="1" t="s">
        <v>38</v>
      </c>
      <c r="AG3331" t="s">
        <v>13526</v>
      </c>
      <c r="AH3331" t="s">
        <v>38</v>
      </c>
      <c r="AI3331" t="s">
        <v>13539</v>
      </c>
    </row>
    <row r="3332" spans="1:35" x14ac:dyDescent="0.25">
      <c r="A3332" s="1" t="s">
        <v>6753</v>
      </c>
      <c r="B3332" s="1" t="s">
        <v>30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s="1" t="s">
        <v>30</v>
      </c>
      <c r="I3332" s="1" t="s">
        <v>31</v>
      </c>
      <c r="J3332">
        <v>0</v>
      </c>
      <c r="K3332">
        <v>0</v>
      </c>
      <c r="L3332">
        <v>2</v>
      </c>
      <c r="M3332" s="1" t="s">
        <v>30</v>
      </c>
      <c r="N3332">
        <v>38</v>
      </c>
      <c r="O3332" s="1" t="s">
        <v>97</v>
      </c>
      <c r="P3332" s="1" t="s">
        <v>6754</v>
      </c>
      <c r="Q3332" s="1" t="s">
        <v>35</v>
      </c>
      <c r="R3332">
        <v>68</v>
      </c>
      <c r="S3332" s="1" t="s">
        <v>30</v>
      </c>
      <c r="T3332" s="1" t="s">
        <v>32</v>
      </c>
      <c r="U3332" s="1" t="s">
        <v>30</v>
      </c>
      <c r="V3332">
        <v>0</v>
      </c>
      <c r="W3332" s="1" t="s">
        <v>32</v>
      </c>
      <c r="X3332" s="1" t="s">
        <v>57</v>
      </c>
      <c r="Y3332" s="1" t="s">
        <v>58</v>
      </c>
      <c r="Z3332">
        <v>52</v>
      </c>
      <c r="AA3332">
        <v>3657</v>
      </c>
      <c r="AB3332" s="1" t="s">
        <v>13500</v>
      </c>
      <c r="AC3332" s="1" t="s">
        <v>13500</v>
      </c>
      <c r="AD3332" t="s">
        <v>13496</v>
      </c>
      <c r="AE3332" s="1" t="s">
        <v>38</v>
      </c>
      <c r="AF3332" s="1" t="s">
        <v>38</v>
      </c>
      <c r="AG3332" t="s">
        <v>13527</v>
      </c>
      <c r="AH3332" t="s">
        <v>38</v>
      </c>
      <c r="AI3332" t="s">
        <v>13540</v>
      </c>
    </row>
    <row r="3333" spans="1:35" x14ac:dyDescent="0.25">
      <c r="A3333" s="1" t="s">
        <v>6755</v>
      </c>
      <c r="B3333" s="1" t="s">
        <v>30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s="1" t="s">
        <v>30</v>
      </c>
      <c r="I3333" s="1" t="s">
        <v>31</v>
      </c>
      <c r="J3333">
        <v>0</v>
      </c>
      <c r="K3333">
        <v>0</v>
      </c>
      <c r="L3333">
        <v>27</v>
      </c>
      <c r="M3333" s="1" t="s">
        <v>32</v>
      </c>
      <c r="N3333">
        <v>0</v>
      </c>
      <c r="O3333" s="1" t="s">
        <v>135</v>
      </c>
      <c r="P3333" s="1" t="s">
        <v>6756</v>
      </c>
      <c r="Q3333" s="1" t="s">
        <v>35</v>
      </c>
      <c r="R3333">
        <v>20</v>
      </c>
      <c r="S3333" s="1" t="s">
        <v>32</v>
      </c>
      <c r="T3333" s="1" t="s">
        <v>30</v>
      </c>
      <c r="U3333" s="1" t="s">
        <v>30</v>
      </c>
      <c r="V3333">
        <v>0</v>
      </c>
      <c r="W3333" s="1" t="s">
        <v>32</v>
      </c>
      <c r="X3333" s="1" t="s">
        <v>57</v>
      </c>
      <c r="Y3333" s="1" t="s">
        <v>37</v>
      </c>
      <c r="Z3333">
        <v>63</v>
      </c>
      <c r="AA3333">
        <v>2963</v>
      </c>
      <c r="AB3333" s="1" t="s">
        <v>13500</v>
      </c>
      <c r="AC3333" s="1" t="s">
        <v>13500</v>
      </c>
      <c r="AD3333" t="s">
        <v>13495</v>
      </c>
      <c r="AE3333" s="1" t="s">
        <v>38</v>
      </c>
      <c r="AF3333" s="1" t="s">
        <v>38</v>
      </c>
      <c r="AG3333" t="s">
        <v>13526</v>
      </c>
      <c r="AH3333" t="s">
        <v>38</v>
      </c>
      <c r="AI3333" t="s">
        <v>13540</v>
      </c>
    </row>
    <row r="3334" spans="1:35" x14ac:dyDescent="0.25">
      <c r="A3334" s="1" t="s">
        <v>6757</v>
      </c>
      <c r="B3334" s="1" t="s">
        <v>30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s="1" t="s">
        <v>30</v>
      </c>
      <c r="I3334" s="1" t="s">
        <v>31</v>
      </c>
      <c r="J3334">
        <v>0</v>
      </c>
      <c r="K3334">
        <v>0</v>
      </c>
      <c r="L3334">
        <v>3</v>
      </c>
      <c r="M3334" s="1" t="s">
        <v>32</v>
      </c>
      <c r="N3334">
        <v>0</v>
      </c>
      <c r="O3334" s="1" t="s">
        <v>600</v>
      </c>
      <c r="P3334" s="1" t="s">
        <v>6758</v>
      </c>
      <c r="Q3334" s="1" t="s">
        <v>35</v>
      </c>
      <c r="R3334">
        <v>36</v>
      </c>
      <c r="S3334" s="1" t="s">
        <v>30</v>
      </c>
      <c r="T3334" s="1" t="s">
        <v>30</v>
      </c>
      <c r="U3334" s="1" t="s">
        <v>30</v>
      </c>
      <c r="V3334">
        <v>0</v>
      </c>
      <c r="W3334" s="1" t="s">
        <v>32</v>
      </c>
      <c r="X3334" s="1" t="s">
        <v>36</v>
      </c>
      <c r="Y3334" s="1" t="s">
        <v>58</v>
      </c>
      <c r="Z3334">
        <v>60</v>
      </c>
      <c r="AA3334">
        <v>1351</v>
      </c>
      <c r="AB3334" s="1" t="s">
        <v>13500</v>
      </c>
      <c r="AC3334" s="1" t="s">
        <v>13500</v>
      </c>
      <c r="AD3334" t="s">
        <v>13494</v>
      </c>
      <c r="AE3334" s="1" t="s">
        <v>38</v>
      </c>
      <c r="AF3334" s="1" t="s">
        <v>38</v>
      </c>
      <c r="AG3334" t="s">
        <v>13526</v>
      </c>
      <c r="AH3334" t="s">
        <v>38</v>
      </c>
      <c r="AI3334" t="s">
        <v>13539</v>
      </c>
    </row>
    <row r="3335" spans="1:35" x14ac:dyDescent="0.25">
      <c r="A3335" s="1" t="s">
        <v>6759</v>
      </c>
      <c r="B3335" s="1" t="s">
        <v>30</v>
      </c>
      <c r="C3335">
        <v>13</v>
      </c>
      <c r="D3335">
        <v>52</v>
      </c>
      <c r="E3335">
        <v>172</v>
      </c>
      <c r="F3335">
        <v>0</v>
      </c>
      <c r="G3335">
        <v>0</v>
      </c>
      <c r="H3335" s="1" t="s">
        <v>30</v>
      </c>
      <c r="I3335" s="1" t="s">
        <v>31</v>
      </c>
      <c r="J3335">
        <v>0</v>
      </c>
      <c r="K3335">
        <v>0</v>
      </c>
      <c r="L3335">
        <v>10</v>
      </c>
      <c r="M3335" s="1" t="s">
        <v>32</v>
      </c>
      <c r="N3335">
        <v>0</v>
      </c>
      <c r="O3335" s="1" t="s">
        <v>159</v>
      </c>
      <c r="P3335" s="1" t="s">
        <v>6760</v>
      </c>
      <c r="Q3335" s="1" t="s">
        <v>35</v>
      </c>
      <c r="R3335">
        <v>56</v>
      </c>
      <c r="S3335" s="1" t="s">
        <v>30</v>
      </c>
      <c r="T3335" s="1" t="s">
        <v>30</v>
      </c>
      <c r="U3335" s="1" t="s">
        <v>30</v>
      </c>
      <c r="V3335">
        <v>0</v>
      </c>
      <c r="W3335" s="1" t="s">
        <v>30</v>
      </c>
      <c r="X3335" s="1" t="s">
        <v>36</v>
      </c>
      <c r="Y3335" s="1" t="s">
        <v>37</v>
      </c>
      <c r="Z3335">
        <v>37</v>
      </c>
      <c r="AA3335">
        <v>490</v>
      </c>
      <c r="AB3335" s="1" t="s">
        <v>13500</v>
      </c>
      <c r="AC3335" s="1" t="s">
        <v>13500</v>
      </c>
      <c r="AD3335" t="s">
        <v>13494</v>
      </c>
      <c r="AE3335" s="1" t="s">
        <v>38</v>
      </c>
      <c r="AF3335" s="1" t="s">
        <v>38</v>
      </c>
      <c r="AG3335" t="s">
        <v>13526</v>
      </c>
      <c r="AH3335" t="s">
        <v>38</v>
      </c>
      <c r="AI3335" t="s">
        <v>13539</v>
      </c>
    </row>
    <row r="3336" spans="1:35" x14ac:dyDescent="0.25">
      <c r="A3336" s="1" t="s">
        <v>6761</v>
      </c>
      <c r="B3336" s="1" t="s">
        <v>30</v>
      </c>
      <c r="C3336">
        <v>1</v>
      </c>
      <c r="D3336">
        <v>2</v>
      </c>
      <c r="E3336">
        <v>5</v>
      </c>
      <c r="F3336">
        <v>0</v>
      </c>
      <c r="G3336">
        <v>0</v>
      </c>
      <c r="H3336" s="1" t="s">
        <v>30</v>
      </c>
      <c r="I3336" s="1" t="s">
        <v>31</v>
      </c>
      <c r="J3336">
        <v>0</v>
      </c>
      <c r="K3336">
        <v>0</v>
      </c>
      <c r="L3336">
        <v>0</v>
      </c>
      <c r="M3336" s="1" t="s">
        <v>30</v>
      </c>
      <c r="N3336">
        <v>0</v>
      </c>
      <c r="O3336" s="1" t="s">
        <v>40</v>
      </c>
      <c r="P3336" s="1" t="s">
        <v>6762</v>
      </c>
      <c r="Q3336" s="1" t="s">
        <v>42</v>
      </c>
      <c r="R3336">
        <v>25</v>
      </c>
      <c r="S3336" s="1" t="s">
        <v>32</v>
      </c>
      <c r="T3336" s="1" t="s">
        <v>30</v>
      </c>
      <c r="U3336" s="1" t="s">
        <v>30</v>
      </c>
      <c r="V3336">
        <v>0</v>
      </c>
      <c r="W3336" s="1" t="s">
        <v>30</v>
      </c>
      <c r="X3336" s="1" t="s">
        <v>36</v>
      </c>
      <c r="Y3336" s="1" t="s">
        <v>58</v>
      </c>
      <c r="Z3336">
        <v>11</v>
      </c>
      <c r="AA3336">
        <v>11</v>
      </c>
      <c r="AB3336" s="1" t="s">
        <v>13500</v>
      </c>
      <c r="AC3336" s="1" t="s">
        <v>13500</v>
      </c>
      <c r="AD3336" t="s">
        <v>13495</v>
      </c>
      <c r="AE3336" s="1" t="s">
        <v>38</v>
      </c>
      <c r="AF3336" s="1" t="s">
        <v>38</v>
      </c>
      <c r="AG3336" t="s">
        <v>13527</v>
      </c>
      <c r="AH3336" t="s">
        <v>38</v>
      </c>
      <c r="AI3336" t="s">
        <v>13538</v>
      </c>
    </row>
    <row r="3337" spans="1:35" x14ac:dyDescent="0.25">
      <c r="A3337" s="1" t="s">
        <v>6763</v>
      </c>
      <c r="B3337" s="1" t="s">
        <v>30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s="1" t="s">
        <v>30</v>
      </c>
      <c r="I3337" s="1" t="s">
        <v>31</v>
      </c>
      <c r="J3337">
        <v>0</v>
      </c>
      <c r="K3337">
        <v>0</v>
      </c>
      <c r="L3337">
        <v>2</v>
      </c>
      <c r="M3337" s="1" t="s">
        <v>32</v>
      </c>
      <c r="N3337">
        <v>0</v>
      </c>
      <c r="O3337" s="1" t="s">
        <v>111</v>
      </c>
      <c r="P3337" s="1" t="s">
        <v>6764</v>
      </c>
      <c r="Q3337" s="1" t="s">
        <v>42</v>
      </c>
      <c r="R3337">
        <v>65</v>
      </c>
      <c r="S3337" s="1" t="s">
        <v>30</v>
      </c>
      <c r="T3337" s="1" t="s">
        <v>32</v>
      </c>
      <c r="U3337" s="1" t="s">
        <v>30</v>
      </c>
      <c r="V3337">
        <v>0</v>
      </c>
      <c r="W3337" s="1" t="s">
        <v>32</v>
      </c>
      <c r="X3337" s="1" t="s">
        <v>36</v>
      </c>
      <c r="Y3337" s="1" t="s">
        <v>58</v>
      </c>
      <c r="Z3337">
        <v>36</v>
      </c>
      <c r="AA3337">
        <v>777</v>
      </c>
      <c r="AB3337" s="1" t="s">
        <v>13500</v>
      </c>
      <c r="AC3337" s="1" t="s">
        <v>13500</v>
      </c>
      <c r="AD3337" t="s">
        <v>13496</v>
      </c>
      <c r="AE3337" s="1" t="s">
        <v>38</v>
      </c>
      <c r="AF3337" s="1" t="s">
        <v>38</v>
      </c>
      <c r="AG3337" t="s">
        <v>13527</v>
      </c>
      <c r="AH3337" t="s">
        <v>38</v>
      </c>
      <c r="AI3337" t="s">
        <v>13539</v>
      </c>
    </row>
    <row r="3338" spans="1:35" x14ac:dyDescent="0.25">
      <c r="A3338" s="1" t="s">
        <v>6765</v>
      </c>
      <c r="B3338" s="1" t="s">
        <v>30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s="1" t="s">
        <v>30</v>
      </c>
      <c r="I3338" s="1" t="s">
        <v>31</v>
      </c>
      <c r="J3338">
        <v>0</v>
      </c>
      <c r="K3338">
        <v>0</v>
      </c>
      <c r="L3338">
        <v>7</v>
      </c>
      <c r="M3338" s="1" t="s">
        <v>32</v>
      </c>
      <c r="N3338">
        <v>0</v>
      </c>
      <c r="O3338" s="1" t="s">
        <v>135</v>
      </c>
      <c r="P3338" s="1" t="s">
        <v>6766</v>
      </c>
      <c r="Q3338" s="1" t="s">
        <v>42</v>
      </c>
      <c r="R3338">
        <v>59</v>
      </c>
      <c r="S3338" s="1" t="s">
        <v>30</v>
      </c>
      <c r="T3338" s="1" t="s">
        <v>30</v>
      </c>
      <c r="U3338" s="1" t="s">
        <v>30</v>
      </c>
      <c r="V3338">
        <v>0</v>
      </c>
      <c r="W3338" s="1" t="s">
        <v>32</v>
      </c>
      <c r="X3338" s="1" t="s">
        <v>36</v>
      </c>
      <c r="Y3338" s="1" t="s">
        <v>37</v>
      </c>
      <c r="Z3338">
        <v>42</v>
      </c>
      <c r="AA3338">
        <v>2076</v>
      </c>
      <c r="AB3338" s="1" t="s">
        <v>13500</v>
      </c>
      <c r="AC3338" s="1" t="s">
        <v>13500</v>
      </c>
      <c r="AD3338" t="s">
        <v>13494</v>
      </c>
      <c r="AE3338" s="1" t="s">
        <v>38</v>
      </c>
      <c r="AF3338" s="1" t="s">
        <v>38</v>
      </c>
      <c r="AG3338" t="s">
        <v>13526</v>
      </c>
      <c r="AH3338" t="s">
        <v>38</v>
      </c>
      <c r="AI3338" t="s">
        <v>13540</v>
      </c>
    </row>
    <row r="3339" spans="1:35" x14ac:dyDescent="0.25">
      <c r="A3339" s="1" t="s">
        <v>6767</v>
      </c>
      <c r="B3339" s="1" t="s">
        <v>30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s="1" t="s">
        <v>30</v>
      </c>
      <c r="I3339" s="1" t="s">
        <v>31</v>
      </c>
      <c r="J3339">
        <v>0</v>
      </c>
      <c r="K3339">
        <v>0</v>
      </c>
      <c r="L3339">
        <v>0</v>
      </c>
      <c r="M3339" s="1" t="s">
        <v>30</v>
      </c>
      <c r="N3339">
        <v>0</v>
      </c>
      <c r="O3339" s="1" t="s">
        <v>269</v>
      </c>
      <c r="P3339" s="1" t="s">
        <v>6768</v>
      </c>
      <c r="Q3339" s="1" t="s">
        <v>42</v>
      </c>
      <c r="R3339">
        <v>41</v>
      </c>
      <c r="S3339" s="1" t="s">
        <v>30</v>
      </c>
      <c r="T3339" s="1" t="s">
        <v>30</v>
      </c>
      <c r="U3339" s="1" t="s">
        <v>30</v>
      </c>
      <c r="V3339">
        <v>0</v>
      </c>
      <c r="W3339" s="1" t="s">
        <v>30</v>
      </c>
      <c r="X3339" s="1" t="s">
        <v>43</v>
      </c>
      <c r="Y3339" s="1" t="s">
        <v>58</v>
      </c>
      <c r="Z3339">
        <v>8</v>
      </c>
      <c r="AA3339">
        <v>283</v>
      </c>
      <c r="AB3339" s="1" t="s">
        <v>13500</v>
      </c>
      <c r="AC3339" s="1" t="s">
        <v>13500</v>
      </c>
      <c r="AD3339" t="s">
        <v>13494</v>
      </c>
      <c r="AE3339" s="1" t="s">
        <v>38</v>
      </c>
      <c r="AF3339" s="1" t="s">
        <v>38</v>
      </c>
      <c r="AG3339" t="s">
        <v>13527</v>
      </c>
      <c r="AH3339" t="s">
        <v>38</v>
      </c>
      <c r="AI3339" t="s">
        <v>13539</v>
      </c>
    </row>
    <row r="3340" spans="1:35" x14ac:dyDescent="0.25">
      <c r="A3340" s="1" t="s">
        <v>6769</v>
      </c>
      <c r="B3340" s="1" t="s">
        <v>30</v>
      </c>
      <c r="C3340">
        <v>2</v>
      </c>
      <c r="D3340">
        <v>8</v>
      </c>
      <c r="E3340">
        <v>18.8</v>
      </c>
      <c r="F3340">
        <v>0</v>
      </c>
      <c r="G3340">
        <v>0</v>
      </c>
      <c r="H3340" s="1" t="s">
        <v>30</v>
      </c>
      <c r="I3340" s="1" t="s">
        <v>31</v>
      </c>
      <c r="J3340">
        <v>0</v>
      </c>
      <c r="K3340">
        <v>0</v>
      </c>
      <c r="L3340">
        <v>5</v>
      </c>
      <c r="M3340" s="1" t="s">
        <v>32</v>
      </c>
      <c r="N3340">
        <v>0</v>
      </c>
      <c r="O3340" s="1" t="s">
        <v>65</v>
      </c>
      <c r="P3340" s="1" t="s">
        <v>6770</v>
      </c>
      <c r="Q3340" s="1" t="s">
        <v>35</v>
      </c>
      <c r="R3340">
        <v>66</v>
      </c>
      <c r="S3340" s="1" t="s">
        <v>30</v>
      </c>
      <c r="T3340" s="1" t="s">
        <v>32</v>
      </c>
      <c r="U3340" s="1" t="s">
        <v>30</v>
      </c>
      <c r="V3340">
        <v>0</v>
      </c>
      <c r="W3340" s="1" t="s">
        <v>30</v>
      </c>
      <c r="X3340" s="1" t="s">
        <v>36</v>
      </c>
      <c r="Y3340" s="1" t="s">
        <v>58</v>
      </c>
      <c r="Z3340">
        <v>29</v>
      </c>
      <c r="AA3340">
        <v>61</v>
      </c>
      <c r="AB3340" s="1" t="s">
        <v>13500</v>
      </c>
      <c r="AC3340" s="1" t="s">
        <v>13500</v>
      </c>
      <c r="AD3340" t="s">
        <v>13496</v>
      </c>
      <c r="AE3340" s="1" t="s">
        <v>38</v>
      </c>
      <c r="AF3340" s="1" t="s">
        <v>38</v>
      </c>
      <c r="AG3340" t="s">
        <v>13526</v>
      </c>
      <c r="AH3340" t="s">
        <v>38</v>
      </c>
      <c r="AI3340" t="s">
        <v>13538</v>
      </c>
    </row>
    <row r="3341" spans="1:35" x14ac:dyDescent="0.25">
      <c r="A3341" s="1" t="s">
        <v>6771</v>
      </c>
      <c r="B3341" s="1" t="s">
        <v>30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s="1" t="s">
        <v>30</v>
      </c>
      <c r="I3341" s="1" t="s">
        <v>31</v>
      </c>
      <c r="J3341">
        <v>0</v>
      </c>
      <c r="K3341">
        <v>0</v>
      </c>
      <c r="L3341">
        <v>3</v>
      </c>
      <c r="M3341" s="1" t="s">
        <v>30</v>
      </c>
      <c r="N3341">
        <v>57</v>
      </c>
      <c r="O3341" s="1" t="s">
        <v>94</v>
      </c>
      <c r="P3341" s="1" t="s">
        <v>6772</v>
      </c>
      <c r="Q3341" s="1" t="s">
        <v>42</v>
      </c>
      <c r="R3341">
        <v>58</v>
      </c>
      <c r="S3341" s="1" t="s">
        <v>30</v>
      </c>
      <c r="T3341" s="1" t="s">
        <v>30</v>
      </c>
      <c r="U3341" s="1" t="s">
        <v>30</v>
      </c>
      <c r="V3341">
        <v>0</v>
      </c>
      <c r="W3341" s="1" t="s">
        <v>30</v>
      </c>
      <c r="X3341" s="1" t="s">
        <v>36</v>
      </c>
      <c r="Y3341" s="1" t="s">
        <v>37</v>
      </c>
      <c r="Z3341">
        <v>40</v>
      </c>
      <c r="AA3341">
        <v>649</v>
      </c>
      <c r="AB3341" s="1" t="s">
        <v>13500</v>
      </c>
      <c r="AC3341" s="1" t="s">
        <v>13500</v>
      </c>
      <c r="AD3341" t="s">
        <v>13494</v>
      </c>
      <c r="AE3341" s="1" t="s">
        <v>38</v>
      </c>
      <c r="AF3341" s="1" t="s">
        <v>38</v>
      </c>
      <c r="AG3341" t="s">
        <v>13526</v>
      </c>
      <c r="AH3341" t="s">
        <v>38</v>
      </c>
      <c r="AI3341" t="s">
        <v>13539</v>
      </c>
    </row>
    <row r="3342" spans="1:35" x14ac:dyDescent="0.25">
      <c r="A3342" s="1" t="s">
        <v>6773</v>
      </c>
      <c r="B3342" s="1" t="s">
        <v>30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s="1" t="s">
        <v>30</v>
      </c>
      <c r="I3342" s="1" t="s">
        <v>31</v>
      </c>
      <c r="J3342">
        <v>0</v>
      </c>
      <c r="K3342">
        <v>0</v>
      </c>
      <c r="L3342">
        <v>15</v>
      </c>
      <c r="M3342" s="1" t="s">
        <v>32</v>
      </c>
      <c r="N3342">
        <v>0</v>
      </c>
      <c r="O3342" s="1" t="s">
        <v>106</v>
      </c>
      <c r="P3342" s="1" t="s">
        <v>6774</v>
      </c>
      <c r="Q3342" s="1" t="s">
        <v>35</v>
      </c>
      <c r="R3342">
        <v>48</v>
      </c>
      <c r="S3342" s="1" t="s">
        <v>30</v>
      </c>
      <c r="T3342" s="1" t="s">
        <v>30</v>
      </c>
      <c r="U3342" s="1" t="s">
        <v>30</v>
      </c>
      <c r="V3342">
        <v>0</v>
      </c>
      <c r="W3342" s="1" t="s">
        <v>30</v>
      </c>
      <c r="X3342" s="1" t="s">
        <v>36</v>
      </c>
      <c r="Y3342" s="1" t="s">
        <v>58</v>
      </c>
      <c r="Z3342">
        <v>40</v>
      </c>
      <c r="AA3342">
        <v>1057</v>
      </c>
      <c r="AB3342" s="1" t="s">
        <v>13500</v>
      </c>
      <c r="AC3342" s="1" t="s">
        <v>13500</v>
      </c>
      <c r="AD3342" t="s">
        <v>13494</v>
      </c>
      <c r="AE3342" s="1" t="s">
        <v>38</v>
      </c>
      <c r="AF3342" s="1" t="s">
        <v>38</v>
      </c>
      <c r="AG3342" t="s">
        <v>13526</v>
      </c>
      <c r="AH3342" t="s">
        <v>38</v>
      </c>
      <c r="AI3342" t="s">
        <v>13539</v>
      </c>
    </row>
    <row r="3343" spans="1:35" x14ac:dyDescent="0.25">
      <c r="A3343" s="1" t="s">
        <v>6775</v>
      </c>
      <c r="B3343" s="1" t="s">
        <v>30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s="1" t="s">
        <v>30</v>
      </c>
      <c r="I3343" s="1" t="s">
        <v>31</v>
      </c>
      <c r="J3343">
        <v>0</v>
      </c>
      <c r="K3343">
        <v>0</v>
      </c>
      <c r="L3343">
        <v>4</v>
      </c>
      <c r="M3343" s="1" t="s">
        <v>32</v>
      </c>
      <c r="N3343">
        <v>0</v>
      </c>
      <c r="O3343" s="1" t="s">
        <v>74</v>
      </c>
      <c r="P3343" s="1" t="s">
        <v>6776</v>
      </c>
      <c r="Q3343" s="1" t="s">
        <v>42</v>
      </c>
      <c r="R3343">
        <v>56</v>
      </c>
      <c r="S3343" s="1" t="s">
        <v>30</v>
      </c>
      <c r="T3343" s="1" t="s">
        <v>30</v>
      </c>
      <c r="U3343" s="1" t="s">
        <v>30</v>
      </c>
      <c r="V3343">
        <v>0</v>
      </c>
      <c r="W3343" s="1" t="s">
        <v>32</v>
      </c>
      <c r="X3343" s="1" t="s">
        <v>36</v>
      </c>
      <c r="Y3343" s="1" t="s">
        <v>37</v>
      </c>
      <c r="Z3343">
        <v>61</v>
      </c>
      <c r="AA3343">
        <v>2573</v>
      </c>
      <c r="AB3343" s="1" t="s">
        <v>13500</v>
      </c>
      <c r="AC3343" s="1" t="s">
        <v>13500</v>
      </c>
      <c r="AD3343" t="s">
        <v>13494</v>
      </c>
      <c r="AE3343" s="1" t="s">
        <v>38</v>
      </c>
      <c r="AF3343" s="1" t="s">
        <v>38</v>
      </c>
      <c r="AG3343" t="s">
        <v>13526</v>
      </c>
      <c r="AH3343" t="s">
        <v>38</v>
      </c>
      <c r="AI3343" t="s">
        <v>13540</v>
      </c>
    </row>
    <row r="3344" spans="1:35" x14ac:dyDescent="0.25">
      <c r="A3344" s="1" t="s">
        <v>6777</v>
      </c>
      <c r="B3344" s="1" t="s">
        <v>30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s="1" t="s">
        <v>30</v>
      </c>
      <c r="I3344" s="1" t="s">
        <v>31</v>
      </c>
      <c r="J3344">
        <v>0</v>
      </c>
      <c r="K3344">
        <v>0</v>
      </c>
      <c r="L3344">
        <v>2</v>
      </c>
      <c r="M3344" s="1" t="s">
        <v>32</v>
      </c>
      <c r="N3344">
        <v>0</v>
      </c>
      <c r="O3344" s="1" t="s">
        <v>697</v>
      </c>
      <c r="P3344" s="1" t="s">
        <v>6778</v>
      </c>
      <c r="Q3344" s="1" t="s">
        <v>42</v>
      </c>
      <c r="R3344">
        <v>33</v>
      </c>
      <c r="S3344" s="1" t="s">
        <v>30</v>
      </c>
      <c r="T3344" s="1" t="s">
        <v>30</v>
      </c>
      <c r="U3344" s="1" t="s">
        <v>30</v>
      </c>
      <c r="V3344">
        <v>0</v>
      </c>
      <c r="W3344" s="1" t="s">
        <v>30</v>
      </c>
      <c r="X3344" s="1" t="s">
        <v>36</v>
      </c>
      <c r="Y3344" s="1" t="s">
        <v>58</v>
      </c>
      <c r="Z3344">
        <v>31</v>
      </c>
      <c r="AA3344">
        <v>320</v>
      </c>
      <c r="AB3344" s="1" t="s">
        <v>13500</v>
      </c>
      <c r="AC3344" s="1" t="s">
        <v>13500</v>
      </c>
      <c r="AD3344" t="s">
        <v>13494</v>
      </c>
      <c r="AE3344" s="1" t="s">
        <v>38</v>
      </c>
      <c r="AF3344" s="1" t="s">
        <v>38</v>
      </c>
      <c r="AG3344" t="s">
        <v>13527</v>
      </c>
      <c r="AH3344" t="s">
        <v>38</v>
      </c>
      <c r="AI3344" t="s">
        <v>13539</v>
      </c>
    </row>
    <row r="3345" spans="1:35" x14ac:dyDescent="0.25">
      <c r="A3345" s="1" t="s">
        <v>6779</v>
      </c>
      <c r="B3345" s="1" t="s">
        <v>30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s="1" t="s">
        <v>30</v>
      </c>
      <c r="I3345" s="1" t="s">
        <v>31</v>
      </c>
      <c r="J3345">
        <v>0</v>
      </c>
      <c r="K3345">
        <v>0</v>
      </c>
      <c r="L3345">
        <v>14</v>
      </c>
      <c r="M3345" s="1" t="s">
        <v>32</v>
      </c>
      <c r="N3345">
        <v>0</v>
      </c>
      <c r="O3345" s="1" t="s">
        <v>77</v>
      </c>
      <c r="P3345" s="1" t="s">
        <v>6780</v>
      </c>
      <c r="Q3345" s="1" t="s">
        <v>35</v>
      </c>
      <c r="R3345">
        <v>21</v>
      </c>
      <c r="S3345" s="1" t="s">
        <v>32</v>
      </c>
      <c r="T3345" s="1" t="s">
        <v>30</v>
      </c>
      <c r="U3345" s="1" t="s">
        <v>30</v>
      </c>
      <c r="V3345">
        <v>0</v>
      </c>
      <c r="W3345" s="1" t="s">
        <v>30</v>
      </c>
      <c r="X3345" s="1" t="s">
        <v>43</v>
      </c>
      <c r="Y3345" s="1" t="s">
        <v>37</v>
      </c>
      <c r="Z3345">
        <v>49</v>
      </c>
      <c r="AA3345">
        <v>3074</v>
      </c>
      <c r="AB3345" s="1" t="s">
        <v>13500</v>
      </c>
      <c r="AC3345" s="1" t="s">
        <v>13500</v>
      </c>
      <c r="AD3345" t="s">
        <v>13495</v>
      </c>
      <c r="AE3345" s="1" t="s">
        <v>38</v>
      </c>
      <c r="AF3345" s="1" t="s">
        <v>38</v>
      </c>
      <c r="AG3345" t="s">
        <v>13526</v>
      </c>
      <c r="AH3345" t="s">
        <v>38</v>
      </c>
      <c r="AI3345" t="s">
        <v>13540</v>
      </c>
    </row>
    <row r="3346" spans="1:35" x14ac:dyDescent="0.25">
      <c r="A3346" s="1" t="s">
        <v>6781</v>
      </c>
      <c r="B3346" s="1" t="s">
        <v>30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s="1" t="s">
        <v>30</v>
      </c>
      <c r="I3346" s="1" t="s">
        <v>31</v>
      </c>
      <c r="J3346">
        <v>0</v>
      </c>
      <c r="K3346">
        <v>0</v>
      </c>
      <c r="L3346">
        <v>9</v>
      </c>
      <c r="M3346" s="1" t="s">
        <v>30</v>
      </c>
      <c r="N3346">
        <v>13</v>
      </c>
      <c r="O3346" s="1" t="s">
        <v>94</v>
      </c>
      <c r="P3346" s="1" t="s">
        <v>6782</v>
      </c>
      <c r="Q3346" s="1" t="s">
        <v>35</v>
      </c>
      <c r="R3346">
        <v>42</v>
      </c>
      <c r="S3346" s="1" t="s">
        <v>30</v>
      </c>
      <c r="T3346" s="1" t="s">
        <v>30</v>
      </c>
      <c r="U3346" s="1" t="s">
        <v>30</v>
      </c>
      <c r="V3346">
        <v>0</v>
      </c>
      <c r="W3346" s="1" t="s">
        <v>30</v>
      </c>
      <c r="X3346" s="1" t="s">
        <v>57</v>
      </c>
      <c r="Y3346" s="1" t="s">
        <v>58</v>
      </c>
      <c r="Z3346">
        <v>40</v>
      </c>
      <c r="AA3346">
        <v>2644</v>
      </c>
      <c r="AB3346" s="1" t="s">
        <v>13500</v>
      </c>
      <c r="AC3346" s="1" t="s">
        <v>13500</v>
      </c>
      <c r="AD3346" t="s">
        <v>13494</v>
      </c>
      <c r="AE3346" s="1" t="s">
        <v>38</v>
      </c>
      <c r="AF3346" s="1" t="s">
        <v>38</v>
      </c>
      <c r="AG3346" t="s">
        <v>13526</v>
      </c>
      <c r="AH3346" t="s">
        <v>38</v>
      </c>
      <c r="AI3346" t="s">
        <v>13540</v>
      </c>
    </row>
    <row r="3347" spans="1:35" x14ac:dyDescent="0.25">
      <c r="A3347" s="1" t="s">
        <v>6783</v>
      </c>
      <c r="B3347" s="1" t="s">
        <v>30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s="1" t="s">
        <v>30</v>
      </c>
      <c r="I3347" s="1" t="s">
        <v>31</v>
      </c>
      <c r="J3347">
        <v>0</v>
      </c>
      <c r="K3347">
        <v>0</v>
      </c>
      <c r="L3347">
        <v>13</v>
      </c>
      <c r="M3347" s="1" t="s">
        <v>32</v>
      </c>
      <c r="N3347">
        <v>0</v>
      </c>
      <c r="O3347" s="1" t="s">
        <v>216</v>
      </c>
      <c r="P3347" s="1" t="s">
        <v>6784</v>
      </c>
      <c r="Q3347" s="1" t="s">
        <v>42</v>
      </c>
      <c r="R3347">
        <v>40</v>
      </c>
      <c r="S3347" s="1" t="s">
        <v>30</v>
      </c>
      <c r="T3347" s="1" t="s">
        <v>30</v>
      </c>
      <c r="U3347" s="1" t="s">
        <v>30</v>
      </c>
      <c r="V3347">
        <v>0</v>
      </c>
      <c r="W3347" s="1" t="s">
        <v>32</v>
      </c>
      <c r="X3347" s="1" t="s">
        <v>43</v>
      </c>
      <c r="Y3347" s="1" t="s">
        <v>37</v>
      </c>
      <c r="Z3347">
        <v>61</v>
      </c>
      <c r="AA3347">
        <v>653</v>
      </c>
      <c r="AB3347" s="1" t="s">
        <v>13500</v>
      </c>
      <c r="AC3347" s="1" t="s">
        <v>13500</v>
      </c>
      <c r="AD3347" t="s">
        <v>13494</v>
      </c>
      <c r="AE3347" s="1" t="s">
        <v>38</v>
      </c>
      <c r="AF3347" s="1" t="s">
        <v>38</v>
      </c>
      <c r="AG3347" t="s">
        <v>13526</v>
      </c>
      <c r="AH3347" t="s">
        <v>38</v>
      </c>
      <c r="AI3347" t="s">
        <v>13539</v>
      </c>
    </row>
    <row r="3348" spans="1:35" x14ac:dyDescent="0.25">
      <c r="A3348" s="1" t="s">
        <v>6785</v>
      </c>
      <c r="B3348" s="1" t="s">
        <v>30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s="1" t="s">
        <v>30</v>
      </c>
      <c r="I3348" s="1" t="s">
        <v>31</v>
      </c>
      <c r="J3348">
        <v>0</v>
      </c>
      <c r="K3348">
        <v>0</v>
      </c>
      <c r="L3348">
        <v>5</v>
      </c>
      <c r="M3348" s="1" t="s">
        <v>32</v>
      </c>
      <c r="N3348">
        <v>0</v>
      </c>
      <c r="O3348" s="1" t="s">
        <v>179</v>
      </c>
      <c r="P3348" s="1" t="s">
        <v>6786</v>
      </c>
      <c r="Q3348" s="1" t="s">
        <v>35</v>
      </c>
      <c r="R3348">
        <v>41</v>
      </c>
      <c r="S3348" s="1" t="s">
        <v>30</v>
      </c>
      <c r="T3348" s="1" t="s">
        <v>30</v>
      </c>
      <c r="U3348" s="1" t="s">
        <v>30</v>
      </c>
      <c r="V3348">
        <v>0</v>
      </c>
      <c r="W3348" s="1" t="s">
        <v>32</v>
      </c>
      <c r="X3348" s="1" t="s">
        <v>36</v>
      </c>
      <c r="Y3348" s="1" t="s">
        <v>37</v>
      </c>
      <c r="Z3348">
        <v>21</v>
      </c>
      <c r="AA3348">
        <v>142</v>
      </c>
      <c r="AB3348" s="1" t="s">
        <v>13500</v>
      </c>
      <c r="AC3348" s="1" t="s">
        <v>13500</v>
      </c>
      <c r="AD3348" t="s">
        <v>13494</v>
      </c>
      <c r="AE3348" s="1" t="s">
        <v>38</v>
      </c>
      <c r="AF3348" s="1" t="s">
        <v>38</v>
      </c>
      <c r="AG3348" t="s">
        <v>13526</v>
      </c>
      <c r="AH3348" t="s">
        <v>38</v>
      </c>
      <c r="AI3348" t="s">
        <v>13538</v>
      </c>
    </row>
    <row r="3349" spans="1:35" x14ac:dyDescent="0.25">
      <c r="A3349" s="1" t="s">
        <v>6787</v>
      </c>
      <c r="B3349" s="1" t="s">
        <v>30</v>
      </c>
      <c r="C3349">
        <v>2</v>
      </c>
      <c r="D3349">
        <v>8</v>
      </c>
      <c r="E3349">
        <v>18.2</v>
      </c>
      <c r="F3349">
        <v>0</v>
      </c>
      <c r="G3349">
        <v>0</v>
      </c>
      <c r="H3349" s="1" t="s">
        <v>30</v>
      </c>
      <c r="I3349" s="1" t="s">
        <v>31</v>
      </c>
      <c r="J3349">
        <v>0</v>
      </c>
      <c r="K3349">
        <v>0</v>
      </c>
      <c r="L3349">
        <v>6</v>
      </c>
      <c r="M3349" s="1" t="s">
        <v>32</v>
      </c>
      <c r="N3349">
        <v>0</v>
      </c>
      <c r="O3349" s="1" t="s">
        <v>106</v>
      </c>
      <c r="P3349" s="1" t="s">
        <v>6788</v>
      </c>
      <c r="Q3349" s="1" t="s">
        <v>35</v>
      </c>
      <c r="R3349">
        <v>54</v>
      </c>
      <c r="S3349" s="1" t="s">
        <v>30</v>
      </c>
      <c r="T3349" s="1" t="s">
        <v>30</v>
      </c>
      <c r="U3349" s="1" t="s">
        <v>30</v>
      </c>
      <c r="V3349">
        <v>0</v>
      </c>
      <c r="W3349" s="1" t="s">
        <v>30</v>
      </c>
      <c r="X3349" s="1" t="s">
        <v>36</v>
      </c>
      <c r="Y3349" s="1" t="s">
        <v>58</v>
      </c>
      <c r="Z3349">
        <v>49</v>
      </c>
      <c r="AA3349">
        <v>89</v>
      </c>
      <c r="AB3349" s="1" t="s">
        <v>13500</v>
      </c>
      <c r="AC3349" s="1" t="s">
        <v>13500</v>
      </c>
      <c r="AD3349" t="s">
        <v>13494</v>
      </c>
      <c r="AE3349" s="1" t="s">
        <v>38</v>
      </c>
      <c r="AF3349" s="1" t="s">
        <v>38</v>
      </c>
      <c r="AG3349" t="s">
        <v>13526</v>
      </c>
      <c r="AH3349" t="s">
        <v>38</v>
      </c>
      <c r="AI3349" t="s">
        <v>13538</v>
      </c>
    </row>
    <row r="3350" spans="1:35" x14ac:dyDescent="0.25">
      <c r="A3350" s="1" t="s">
        <v>6789</v>
      </c>
      <c r="B3350" s="1" t="s">
        <v>30</v>
      </c>
      <c r="C3350">
        <v>9</v>
      </c>
      <c r="D3350">
        <v>33</v>
      </c>
      <c r="E3350">
        <v>75.7</v>
      </c>
      <c r="F3350">
        <v>0</v>
      </c>
      <c r="G3350">
        <v>0</v>
      </c>
      <c r="H3350" s="1" t="s">
        <v>30</v>
      </c>
      <c r="I3350" s="1" t="s">
        <v>31</v>
      </c>
      <c r="J3350">
        <v>0</v>
      </c>
      <c r="K3350">
        <v>0</v>
      </c>
      <c r="L3350">
        <v>18</v>
      </c>
      <c r="M3350" s="1" t="s">
        <v>32</v>
      </c>
      <c r="N3350">
        <v>0</v>
      </c>
      <c r="O3350" s="1" t="s">
        <v>125</v>
      </c>
      <c r="P3350" s="1" t="s">
        <v>6790</v>
      </c>
      <c r="Q3350" s="1" t="s">
        <v>35</v>
      </c>
      <c r="R3350">
        <v>28</v>
      </c>
      <c r="S3350" s="1" t="s">
        <v>32</v>
      </c>
      <c r="T3350" s="1" t="s">
        <v>30</v>
      </c>
      <c r="U3350" s="1" t="s">
        <v>30</v>
      </c>
      <c r="V3350">
        <v>0</v>
      </c>
      <c r="W3350" s="1" t="s">
        <v>30</v>
      </c>
      <c r="X3350" s="1" t="s">
        <v>36</v>
      </c>
      <c r="Y3350" s="1" t="s">
        <v>37</v>
      </c>
      <c r="Z3350">
        <v>26</v>
      </c>
      <c r="AA3350">
        <v>246</v>
      </c>
      <c r="AB3350" s="1" t="s">
        <v>13500</v>
      </c>
      <c r="AC3350" s="1" t="s">
        <v>13500</v>
      </c>
      <c r="AD3350" t="s">
        <v>13495</v>
      </c>
      <c r="AE3350" s="1" t="s">
        <v>38</v>
      </c>
      <c r="AF3350" s="1" t="s">
        <v>38</v>
      </c>
      <c r="AG3350" t="s">
        <v>13526</v>
      </c>
      <c r="AH3350" t="s">
        <v>38</v>
      </c>
      <c r="AI3350" t="s">
        <v>13538</v>
      </c>
    </row>
    <row r="3351" spans="1:35" x14ac:dyDescent="0.25">
      <c r="A3351" s="1" t="s">
        <v>6791</v>
      </c>
      <c r="B3351" s="1" t="s">
        <v>30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s="1" t="s">
        <v>30</v>
      </c>
      <c r="I3351" s="1" t="s">
        <v>31</v>
      </c>
      <c r="J3351">
        <v>0</v>
      </c>
      <c r="K3351">
        <v>0</v>
      </c>
      <c r="L3351">
        <v>8</v>
      </c>
      <c r="M3351" s="1" t="s">
        <v>32</v>
      </c>
      <c r="N3351">
        <v>0</v>
      </c>
      <c r="O3351" s="1" t="s">
        <v>202</v>
      </c>
      <c r="P3351" s="1" t="s">
        <v>6792</v>
      </c>
      <c r="Q3351" s="1" t="s">
        <v>35</v>
      </c>
      <c r="R3351">
        <v>55</v>
      </c>
      <c r="S3351" s="1" t="s">
        <v>30</v>
      </c>
      <c r="T3351" s="1" t="s">
        <v>30</v>
      </c>
      <c r="U3351" s="1" t="s">
        <v>30</v>
      </c>
      <c r="V3351">
        <v>0</v>
      </c>
      <c r="W3351" s="1" t="s">
        <v>32</v>
      </c>
      <c r="X3351" s="1" t="s">
        <v>57</v>
      </c>
      <c r="Y3351" s="1" t="s">
        <v>58</v>
      </c>
      <c r="Z3351">
        <v>28</v>
      </c>
      <c r="AA3351">
        <v>1798</v>
      </c>
      <c r="AB3351" s="1" t="s">
        <v>13500</v>
      </c>
      <c r="AC3351" s="1" t="s">
        <v>13500</v>
      </c>
      <c r="AD3351" t="s">
        <v>13494</v>
      </c>
      <c r="AE3351" s="1" t="s">
        <v>38</v>
      </c>
      <c r="AF3351" s="1" t="s">
        <v>38</v>
      </c>
      <c r="AG3351" t="s">
        <v>13526</v>
      </c>
      <c r="AH3351" t="s">
        <v>38</v>
      </c>
      <c r="AI3351" t="s">
        <v>13540</v>
      </c>
    </row>
    <row r="3352" spans="1:35" x14ac:dyDescent="0.25">
      <c r="A3352" s="1" t="s">
        <v>6793</v>
      </c>
      <c r="B3352" s="1" t="s">
        <v>30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s="1" t="s">
        <v>30</v>
      </c>
      <c r="I3352" s="1" t="s">
        <v>31</v>
      </c>
      <c r="J3352">
        <v>0</v>
      </c>
      <c r="K3352">
        <v>0</v>
      </c>
      <c r="L3352">
        <v>9</v>
      </c>
      <c r="M3352" s="1" t="s">
        <v>32</v>
      </c>
      <c r="N3352">
        <v>0</v>
      </c>
      <c r="O3352" s="1" t="s">
        <v>171</v>
      </c>
      <c r="P3352" s="1" t="s">
        <v>6794</v>
      </c>
      <c r="Q3352" s="1" t="s">
        <v>42</v>
      </c>
      <c r="R3352">
        <v>25</v>
      </c>
      <c r="S3352" s="1" t="s">
        <v>32</v>
      </c>
      <c r="T3352" s="1" t="s">
        <v>30</v>
      </c>
      <c r="U3352" s="1" t="s">
        <v>30</v>
      </c>
      <c r="V3352">
        <v>0</v>
      </c>
      <c r="W3352" s="1" t="s">
        <v>32</v>
      </c>
      <c r="X3352" s="1" t="s">
        <v>57</v>
      </c>
      <c r="Y3352" s="1" t="s">
        <v>37</v>
      </c>
      <c r="Z3352">
        <v>19</v>
      </c>
      <c r="AA3352">
        <v>1351</v>
      </c>
      <c r="AB3352" s="1" t="s">
        <v>13500</v>
      </c>
      <c r="AC3352" s="1" t="s">
        <v>13500</v>
      </c>
      <c r="AD3352" t="s">
        <v>13495</v>
      </c>
      <c r="AE3352" s="1" t="s">
        <v>38</v>
      </c>
      <c r="AF3352" s="1" t="s">
        <v>38</v>
      </c>
      <c r="AG3352" t="s">
        <v>13526</v>
      </c>
      <c r="AH3352" t="s">
        <v>38</v>
      </c>
      <c r="AI3352" t="s">
        <v>13540</v>
      </c>
    </row>
    <row r="3353" spans="1:35" x14ac:dyDescent="0.25">
      <c r="A3353" s="1" t="s">
        <v>6795</v>
      </c>
      <c r="B3353" s="1" t="s">
        <v>30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s="1" t="s">
        <v>30</v>
      </c>
      <c r="I3353" s="1" t="s">
        <v>31</v>
      </c>
      <c r="J3353">
        <v>0</v>
      </c>
      <c r="K3353">
        <v>0</v>
      </c>
      <c r="L3353">
        <v>3</v>
      </c>
      <c r="M3353" s="1" t="s">
        <v>32</v>
      </c>
      <c r="N3353">
        <v>0</v>
      </c>
      <c r="O3353" s="1" t="s">
        <v>74</v>
      </c>
      <c r="P3353" s="1" t="s">
        <v>6796</v>
      </c>
      <c r="Q3353" s="1" t="s">
        <v>42</v>
      </c>
      <c r="R3353">
        <v>63</v>
      </c>
      <c r="S3353" s="1" t="s">
        <v>30</v>
      </c>
      <c r="T3353" s="1" t="s">
        <v>30</v>
      </c>
      <c r="U3353" s="1" t="s">
        <v>30</v>
      </c>
      <c r="V3353">
        <v>0</v>
      </c>
      <c r="W3353" s="1" t="s">
        <v>30</v>
      </c>
      <c r="X3353" s="1" t="s">
        <v>57</v>
      </c>
      <c r="Y3353" s="1" t="s">
        <v>37</v>
      </c>
      <c r="Z3353">
        <v>48</v>
      </c>
      <c r="AA3353">
        <v>3288</v>
      </c>
      <c r="AB3353" s="1" t="s">
        <v>13500</v>
      </c>
      <c r="AC3353" s="1" t="s">
        <v>13500</v>
      </c>
      <c r="AD3353" t="s">
        <v>13494</v>
      </c>
      <c r="AE3353" s="1" t="s">
        <v>38</v>
      </c>
      <c r="AF3353" s="1" t="s">
        <v>38</v>
      </c>
      <c r="AG3353" t="s">
        <v>13526</v>
      </c>
      <c r="AH3353" t="s">
        <v>38</v>
      </c>
      <c r="AI3353" t="s">
        <v>13540</v>
      </c>
    </row>
    <row r="3354" spans="1:35" x14ac:dyDescent="0.25">
      <c r="A3354" s="1" t="s">
        <v>6797</v>
      </c>
      <c r="B3354" s="1" t="s">
        <v>30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s="1" t="s">
        <v>30</v>
      </c>
      <c r="I3354" s="1" t="s">
        <v>31</v>
      </c>
      <c r="J3354">
        <v>0</v>
      </c>
      <c r="K3354">
        <v>0</v>
      </c>
      <c r="L3354">
        <v>0</v>
      </c>
      <c r="M3354" s="1" t="s">
        <v>30</v>
      </c>
      <c r="N3354">
        <v>0</v>
      </c>
      <c r="O3354" s="1" t="s">
        <v>135</v>
      </c>
      <c r="P3354" s="1" t="s">
        <v>6798</v>
      </c>
      <c r="Q3354" s="1" t="s">
        <v>35</v>
      </c>
      <c r="R3354">
        <v>21</v>
      </c>
      <c r="S3354" s="1" t="s">
        <v>32</v>
      </c>
      <c r="T3354" s="1" t="s">
        <v>30</v>
      </c>
      <c r="U3354" s="1" t="s">
        <v>30</v>
      </c>
      <c r="V3354">
        <v>0</v>
      </c>
      <c r="W3354" s="1" t="s">
        <v>30</v>
      </c>
      <c r="X3354" s="1" t="s">
        <v>57</v>
      </c>
      <c r="Y3354" s="1" t="s">
        <v>58</v>
      </c>
      <c r="Z3354">
        <v>10</v>
      </c>
      <c r="AA3354">
        <v>212</v>
      </c>
      <c r="AB3354" s="1" t="s">
        <v>13500</v>
      </c>
      <c r="AC3354" s="1" t="s">
        <v>13500</v>
      </c>
      <c r="AD3354" t="s">
        <v>13495</v>
      </c>
      <c r="AE3354" s="1" t="s">
        <v>38</v>
      </c>
      <c r="AF3354" s="1" t="s">
        <v>38</v>
      </c>
      <c r="AG3354" t="s">
        <v>13527</v>
      </c>
      <c r="AH3354" t="s">
        <v>38</v>
      </c>
      <c r="AI3354" t="s">
        <v>13539</v>
      </c>
    </row>
    <row r="3355" spans="1:35" x14ac:dyDescent="0.25">
      <c r="A3355" s="1" t="s">
        <v>6799</v>
      </c>
      <c r="B3355" s="1" t="s">
        <v>30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s="1" t="s">
        <v>30</v>
      </c>
      <c r="I3355" s="1" t="s">
        <v>31</v>
      </c>
      <c r="J3355">
        <v>0</v>
      </c>
      <c r="K3355">
        <v>0</v>
      </c>
      <c r="L3355">
        <v>0</v>
      </c>
      <c r="M3355" s="1" t="s">
        <v>30</v>
      </c>
      <c r="N3355">
        <v>0</v>
      </c>
      <c r="O3355" s="1" t="s">
        <v>111</v>
      </c>
      <c r="P3355" s="1" t="s">
        <v>6800</v>
      </c>
      <c r="Q3355" s="1" t="s">
        <v>42</v>
      </c>
      <c r="R3355">
        <v>62</v>
      </c>
      <c r="S3355" s="1" t="s">
        <v>30</v>
      </c>
      <c r="T3355" s="1" t="s">
        <v>30</v>
      </c>
      <c r="U3355" s="1" t="s">
        <v>30</v>
      </c>
      <c r="V3355">
        <v>0</v>
      </c>
      <c r="W3355" s="1" t="s">
        <v>30</v>
      </c>
      <c r="X3355" s="1" t="s">
        <v>57</v>
      </c>
      <c r="Y3355" s="1" t="s">
        <v>37</v>
      </c>
      <c r="Z3355">
        <v>12</v>
      </c>
      <c r="AA3355">
        <v>755</v>
      </c>
      <c r="AB3355" s="1" t="s">
        <v>13500</v>
      </c>
      <c r="AC3355" s="1" t="s">
        <v>13500</v>
      </c>
      <c r="AD3355" t="s">
        <v>13494</v>
      </c>
      <c r="AE3355" s="1" t="s">
        <v>38</v>
      </c>
      <c r="AF3355" s="1" t="s">
        <v>38</v>
      </c>
      <c r="AG3355" t="s">
        <v>13527</v>
      </c>
      <c r="AH3355" t="s">
        <v>38</v>
      </c>
      <c r="AI3355" t="s">
        <v>13540</v>
      </c>
    </row>
    <row r="3356" spans="1:35" x14ac:dyDescent="0.25">
      <c r="A3356" s="1" t="s">
        <v>6801</v>
      </c>
      <c r="B3356" s="1" t="s">
        <v>30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s="1" t="s">
        <v>30</v>
      </c>
      <c r="I3356" s="1" t="s">
        <v>31</v>
      </c>
      <c r="J3356">
        <v>0</v>
      </c>
      <c r="K3356">
        <v>0</v>
      </c>
      <c r="L3356">
        <v>2</v>
      </c>
      <c r="M3356" s="1" t="s">
        <v>32</v>
      </c>
      <c r="N3356">
        <v>0</v>
      </c>
      <c r="O3356" s="1" t="s">
        <v>97</v>
      </c>
      <c r="P3356" s="1" t="s">
        <v>6802</v>
      </c>
      <c r="Q3356" s="1" t="s">
        <v>42</v>
      </c>
      <c r="R3356">
        <v>73</v>
      </c>
      <c r="S3356" s="1" t="s">
        <v>30</v>
      </c>
      <c r="T3356" s="1" t="s">
        <v>32</v>
      </c>
      <c r="U3356" s="1" t="s">
        <v>30</v>
      </c>
      <c r="V3356">
        <v>0</v>
      </c>
      <c r="W3356" s="1" t="s">
        <v>32</v>
      </c>
      <c r="X3356" s="1" t="s">
        <v>36</v>
      </c>
      <c r="Y3356" s="1" t="s">
        <v>37</v>
      </c>
      <c r="Z3356">
        <v>65</v>
      </c>
      <c r="AA3356">
        <v>4126</v>
      </c>
      <c r="AB3356" s="1" t="s">
        <v>13500</v>
      </c>
      <c r="AC3356" s="1" t="s">
        <v>13500</v>
      </c>
      <c r="AD3356" t="s">
        <v>13496</v>
      </c>
      <c r="AE3356" s="1" t="s">
        <v>38</v>
      </c>
      <c r="AF3356" s="1" t="s">
        <v>38</v>
      </c>
      <c r="AG3356" t="s">
        <v>13527</v>
      </c>
      <c r="AH3356" t="s">
        <v>38</v>
      </c>
      <c r="AI3356" t="s">
        <v>13540</v>
      </c>
    </row>
    <row r="3357" spans="1:35" x14ac:dyDescent="0.25">
      <c r="A3357" s="1" t="s">
        <v>6803</v>
      </c>
      <c r="B3357" s="1" t="s">
        <v>30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s="1" t="s">
        <v>30</v>
      </c>
      <c r="I3357" s="1" t="s">
        <v>31</v>
      </c>
      <c r="J3357">
        <v>0</v>
      </c>
      <c r="K3357">
        <v>0</v>
      </c>
      <c r="L3357">
        <v>0</v>
      </c>
      <c r="M3357" s="1" t="s">
        <v>30</v>
      </c>
      <c r="N3357">
        <v>0</v>
      </c>
      <c r="O3357" s="1" t="s">
        <v>219</v>
      </c>
      <c r="P3357" s="1" t="s">
        <v>6804</v>
      </c>
      <c r="Q3357" s="1" t="s">
        <v>35</v>
      </c>
      <c r="R3357">
        <v>23</v>
      </c>
      <c r="S3357" s="1" t="s">
        <v>32</v>
      </c>
      <c r="T3357" s="1" t="s">
        <v>30</v>
      </c>
      <c r="U3357" s="1" t="s">
        <v>30</v>
      </c>
      <c r="V3357">
        <v>0</v>
      </c>
      <c r="W3357" s="1" t="s">
        <v>30</v>
      </c>
      <c r="X3357" s="1" t="s">
        <v>43</v>
      </c>
      <c r="Y3357" s="1" t="s">
        <v>58</v>
      </c>
      <c r="Z3357">
        <v>8</v>
      </c>
      <c r="AA3357">
        <v>69</v>
      </c>
      <c r="AB3357" s="1" t="s">
        <v>13500</v>
      </c>
      <c r="AC3357" s="1" t="s">
        <v>13500</v>
      </c>
      <c r="AD3357" t="s">
        <v>13495</v>
      </c>
      <c r="AE3357" s="1" t="s">
        <v>38</v>
      </c>
      <c r="AF3357" s="1" t="s">
        <v>38</v>
      </c>
      <c r="AG3357" t="s">
        <v>13527</v>
      </c>
      <c r="AH3357" t="s">
        <v>38</v>
      </c>
      <c r="AI3357" t="s">
        <v>13538</v>
      </c>
    </row>
    <row r="3358" spans="1:35" x14ac:dyDescent="0.25">
      <c r="A3358" s="1" t="s">
        <v>6805</v>
      </c>
      <c r="B3358" s="1" t="s">
        <v>30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s="1" t="s">
        <v>30</v>
      </c>
      <c r="I3358" s="1" t="s">
        <v>31</v>
      </c>
      <c r="J3358">
        <v>0</v>
      </c>
      <c r="K3358">
        <v>0</v>
      </c>
      <c r="L3358">
        <v>35</v>
      </c>
      <c r="M3358" s="1" t="s">
        <v>32</v>
      </c>
      <c r="N3358">
        <v>0</v>
      </c>
      <c r="O3358" s="1" t="s">
        <v>111</v>
      </c>
      <c r="P3358" s="1" t="s">
        <v>6806</v>
      </c>
      <c r="Q3358" s="1" t="s">
        <v>35</v>
      </c>
      <c r="R3358">
        <v>20</v>
      </c>
      <c r="S3358" s="1" t="s">
        <v>32</v>
      </c>
      <c r="T3358" s="1" t="s">
        <v>30</v>
      </c>
      <c r="U3358" s="1" t="s">
        <v>30</v>
      </c>
      <c r="V3358">
        <v>0</v>
      </c>
      <c r="W3358" s="1" t="s">
        <v>30</v>
      </c>
      <c r="X3358" s="1" t="s">
        <v>36</v>
      </c>
      <c r="Y3358" s="1" t="s">
        <v>37</v>
      </c>
      <c r="Z3358">
        <v>26</v>
      </c>
      <c r="AA3358">
        <v>857</v>
      </c>
      <c r="AB3358" s="1" t="s">
        <v>13500</v>
      </c>
      <c r="AC3358" s="1" t="s">
        <v>13500</v>
      </c>
      <c r="AD3358" t="s">
        <v>13495</v>
      </c>
      <c r="AE3358" s="1" t="s">
        <v>38</v>
      </c>
      <c r="AF3358" s="1" t="s">
        <v>38</v>
      </c>
      <c r="AG3358" t="s">
        <v>13526</v>
      </c>
      <c r="AH3358" t="s">
        <v>38</v>
      </c>
      <c r="AI3358" t="s">
        <v>13539</v>
      </c>
    </row>
    <row r="3359" spans="1:35" x14ac:dyDescent="0.25">
      <c r="A3359" s="1" t="s">
        <v>6807</v>
      </c>
      <c r="B3359" s="1" t="s">
        <v>30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s="1" t="s">
        <v>30</v>
      </c>
      <c r="I3359" s="1" t="s">
        <v>31</v>
      </c>
      <c r="J3359">
        <v>0</v>
      </c>
      <c r="K3359">
        <v>0</v>
      </c>
      <c r="L3359">
        <v>4</v>
      </c>
      <c r="M3359" s="1" t="s">
        <v>32</v>
      </c>
      <c r="N3359">
        <v>0</v>
      </c>
      <c r="O3359" s="1" t="s">
        <v>94</v>
      </c>
      <c r="P3359" s="1" t="s">
        <v>6808</v>
      </c>
      <c r="Q3359" s="1" t="s">
        <v>42</v>
      </c>
      <c r="R3359">
        <v>37</v>
      </c>
      <c r="S3359" s="1" t="s">
        <v>30</v>
      </c>
      <c r="T3359" s="1" t="s">
        <v>30</v>
      </c>
      <c r="U3359" s="1" t="s">
        <v>30</v>
      </c>
      <c r="V3359">
        <v>0</v>
      </c>
      <c r="W3359" s="1" t="s">
        <v>30</v>
      </c>
      <c r="X3359" s="1" t="s">
        <v>36</v>
      </c>
      <c r="Y3359" s="1" t="s">
        <v>58</v>
      </c>
      <c r="Z3359">
        <v>44</v>
      </c>
      <c r="AA3359">
        <v>1116</v>
      </c>
      <c r="AB3359" s="1" t="s">
        <v>13500</v>
      </c>
      <c r="AC3359" s="1" t="s">
        <v>13500</v>
      </c>
      <c r="AD3359" t="s">
        <v>13494</v>
      </c>
      <c r="AE3359" s="1" t="s">
        <v>38</v>
      </c>
      <c r="AF3359" s="1" t="s">
        <v>38</v>
      </c>
      <c r="AG3359" t="s">
        <v>13526</v>
      </c>
      <c r="AH3359" t="s">
        <v>38</v>
      </c>
      <c r="AI3359" t="s">
        <v>13539</v>
      </c>
    </row>
    <row r="3360" spans="1:35" x14ac:dyDescent="0.25">
      <c r="A3360" s="1" t="s">
        <v>6809</v>
      </c>
      <c r="B3360" s="1" t="s">
        <v>30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s="1" t="s">
        <v>30</v>
      </c>
      <c r="I3360" s="1" t="s">
        <v>31</v>
      </c>
      <c r="J3360">
        <v>0</v>
      </c>
      <c r="K3360">
        <v>0</v>
      </c>
      <c r="L3360">
        <v>9</v>
      </c>
      <c r="M3360" s="1" t="s">
        <v>30</v>
      </c>
      <c r="N3360">
        <v>14</v>
      </c>
      <c r="O3360" s="1" t="s">
        <v>135</v>
      </c>
      <c r="P3360" s="1" t="s">
        <v>6810</v>
      </c>
      <c r="Q3360" s="1" t="s">
        <v>35</v>
      </c>
      <c r="R3360">
        <v>58</v>
      </c>
      <c r="S3360" s="1" t="s">
        <v>30</v>
      </c>
      <c r="T3360" s="1" t="s">
        <v>30</v>
      </c>
      <c r="U3360" s="1" t="s">
        <v>30</v>
      </c>
      <c r="V3360">
        <v>0</v>
      </c>
      <c r="W3360" s="1" t="s">
        <v>30</v>
      </c>
      <c r="X3360" s="1" t="s">
        <v>43</v>
      </c>
      <c r="Y3360" s="1" t="s">
        <v>37</v>
      </c>
      <c r="Z3360">
        <v>36</v>
      </c>
      <c r="AA3360">
        <v>287</v>
      </c>
      <c r="AB3360" s="1" t="s">
        <v>13500</v>
      </c>
      <c r="AC3360" s="1" t="s">
        <v>13500</v>
      </c>
      <c r="AD3360" t="s">
        <v>13494</v>
      </c>
      <c r="AE3360" s="1" t="s">
        <v>38</v>
      </c>
      <c r="AF3360" s="1" t="s">
        <v>38</v>
      </c>
      <c r="AG3360" t="s">
        <v>13526</v>
      </c>
      <c r="AH3360" t="s">
        <v>38</v>
      </c>
      <c r="AI3360" t="s">
        <v>13538</v>
      </c>
    </row>
    <row r="3361" spans="1:35" x14ac:dyDescent="0.25">
      <c r="A3361" s="1" t="s">
        <v>6811</v>
      </c>
      <c r="B3361" s="1" t="s">
        <v>30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s="1" t="s">
        <v>30</v>
      </c>
      <c r="I3361" s="1" t="s">
        <v>31</v>
      </c>
      <c r="J3361">
        <v>0</v>
      </c>
      <c r="K3361">
        <v>0</v>
      </c>
      <c r="L3361">
        <v>3</v>
      </c>
      <c r="M3361" s="1" t="s">
        <v>32</v>
      </c>
      <c r="N3361">
        <v>0</v>
      </c>
      <c r="O3361" s="1" t="s">
        <v>471</v>
      </c>
      <c r="P3361" s="1" t="s">
        <v>6812</v>
      </c>
      <c r="Q3361" s="1" t="s">
        <v>35</v>
      </c>
      <c r="R3361">
        <v>79</v>
      </c>
      <c r="S3361" s="1" t="s">
        <v>30</v>
      </c>
      <c r="T3361" s="1" t="s">
        <v>32</v>
      </c>
      <c r="U3361" s="1" t="s">
        <v>30</v>
      </c>
      <c r="V3361">
        <v>0</v>
      </c>
      <c r="W3361" s="1" t="s">
        <v>30</v>
      </c>
      <c r="X3361" s="1" t="s">
        <v>36</v>
      </c>
      <c r="Y3361" s="1" t="s">
        <v>58</v>
      </c>
      <c r="Z3361">
        <v>55</v>
      </c>
      <c r="AA3361">
        <v>1969</v>
      </c>
      <c r="AB3361" s="1" t="s">
        <v>13500</v>
      </c>
      <c r="AC3361" s="1" t="s">
        <v>13500</v>
      </c>
      <c r="AD3361" t="s">
        <v>13496</v>
      </c>
      <c r="AE3361" s="1" t="s">
        <v>38</v>
      </c>
      <c r="AF3361" s="1" t="s">
        <v>38</v>
      </c>
      <c r="AG3361" t="s">
        <v>13526</v>
      </c>
      <c r="AH3361" t="s">
        <v>38</v>
      </c>
      <c r="AI3361" t="s">
        <v>13539</v>
      </c>
    </row>
    <row r="3362" spans="1:35" x14ac:dyDescent="0.25">
      <c r="A3362" s="1" t="s">
        <v>6813</v>
      </c>
      <c r="B3362" s="1" t="s">
        <v>30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s="1" t="s">
        <v>30</v>
      </c>
      <c r="I3362" s="1" t="s">
        <v>31</v>
      </c>
      <c r="J3362">
        <v>0</v>
      </c>
      <c r="K3362">
        <v>0</v>
      </c>
      <c r="L3362">
        <v>1</v>
      </c>
      <c r="M3362" s="1" t="s">
        <v>32</v>
      </c>
      <c r="N3362">
        <v>0</v>
      </c>
      <c r="O3362" s="1" t="s">
        <v>77</v>
      </c>
      <c r="P3362" s="1" t="s">
        <v>6814</v>
      </c>
      <c r="Q3362" s="1" t="s">
        <v>42</v>
      </c>
      <c r="R3362">
        <v>76</v>
      </c>
      <c r="S3362" s="1" t="s">
        <v>30</v>
      </c>
      <c r="T3362" s="1" t="s">
        <v>32</v>
      </c>
      <c r="U3362" s="1" t="s">
        <v>30</v>
      </c>
      <c r="V3362">
        <v>0</v>
      </c>
      <c r="W3362" s="1" t="s">
        <v>32</v>
      </c>
      <c r="X3362" s="1" t="s">
        <v>43</v>
      </c>
      <c r="Y3362" s="1" t="s">
        <v>37</v>
      </c>
      <c r="Z3362">
        <v>35</v>
      </c>
      <c r="AA3362">
        <v>1920</v>
      </c>
      <c r="AB3362" s="1" t="s">
        <v>13500</v>
      </c>
      <c r="AC3362" s="1" t="s">
        <v>13500</v>
      </c>
      <c r="AD3362" t="s">
        <v>13496</v>
      </c>
      <c r="AE3362" s="1" t="s">
        <v>38</v>
      </c>
      <c r="AF3362" s="1" t="s">
        <v>38</v>
      </c>
      <c r="AG3362" t="s">
        <v>13527</v>
      </c>
      <c r="AH3362" t="s">
        <v>38</v>
      </c>
      <c r="AI3362" t="s">
        <v>13540</v>
      </c>
    </row>
    <row r="3363" spans="1:35" x14ac:dyDescent="0.25">
      <c r="A3363" s="1" t="s">
        <v>6815</v>
      </c>
      <c r="B3363" s="1" t="s">
        <v>30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s="1" t="s">
        <v>30</v>
      </c>
      <c r="I3363" s="1" t="s">
        <v>31</v>
      </c>
      <c r="J3363">
        <v>0</v>
      </c>
      <c r="K3363">
        <v>0</v>
      </c>
      <c r="L3363">
        <v>7</v>
      </c>
      <c r="M3363" s="1" t="s">
        <v>32</v>
      </c>
      <c r="N3363">
        <v>0</v>
      </c>
      <c r="O3363" s="1" t="s">
        <v>122</v>
      </c>
      <c r="P3363" s="1" t="s">
        <v>6816</v>
      </c>
      <c r="Q3363" s="1" t="s">
        <v>35</v>
      </c>
      <c r="R3363">
        <v>54</v>
      </c>
      <c r="S3363" s="1" t="s">
        <v>30</v>
      </c>
      <c r="T3363" s="1" t="s">
        <v>30</v>
      </c>
      <c r="U3363" s="1" t="s">
        <v>30</v>
      </c>
      <c r="V3363">
        <v>0</v>
      </c>
      <c r="W3363" s="1" t="s">
        <v>30</v>
      </c>
      <c r="X3363" s="1" t="s">
        <v>36</v>
      </c>
      <c r="Y3363" s="1" t="s">
        <v>37</v>
      </c>
      <c r="Z3363">
        <v>40</v>
      </c>
      <c r="AA3363">
        <v>2250</v>
      </c>
      <c r="AB3363" s="1" t="s">
        <v>13500</v>
      </c>
      <c r="AC3363" s="1" t="s">
        <v>13500</v>
      </c>
      <c r="AD3363" t="s">
        <v>13494</v>
      </c>
      <c r="AE3363" s="1" t="s">
        <v>38</v>
      </c>
      <c r="AF3363" s="1" t="s">
        <v>38</v>
      </c>
      <c r="AG3363" t="s">
        <v>13526</v>
      </c>
      <c r="AH3363" t="s">
        <v>38</v>
      </c>
      <c r="AI3363" t="s">
        <v>13540</v>
      </c>
    </row>
    <row r="3364" spans="1:35" x14ac:dyDescent="0.25">
      <c r="A3364" s="1" t="s">
        <v>6817</v>
      </c>
      <c r="B3364" s="1" t="s">
        <v>30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s="1" t="s">
        <v>30</v>
      </c>
      <c r="I3364" s="1" t="s">
        <v>31</v>
      </c>
      <c r="J3364">
        <v>0</v>
      </c>
      <c r="K3364">
        <v>0</v>
      </c>
      <c r="L3364">
        <v>5</v>
      </c>
      <c r="M3364" s="1" t="s">
        <v>32</v>
      </c>
      <c r="N3364">
        <v>0</v>
      </c>
      <c r="O3364" s="1" t="s">
        <v>159</v>
      </c>
      <c r="P3364" s="1" t="s">
        <v>6818</v>
      </c>
      <c r="Q3364" s="1" t="s">
        <v>35</v>
      </c>
      <c r="R3364">
        <v>39</v>
      </c>
      <c r="S3364" s="1" t="s">
        <v>30</v>
      </c>
      <c r="T3364" s="1" t="s">
        <v>30</v>
      </c>
      <c r="U3364" s="1" t="s">
        <v>30</v>
      </c>
      <c r="V3364">
        <v>0</v>
      </c>
      <c r="W3364" s="1" t="s">
        <v>30</v>
      </c>
      <c r="X3364" s="1" t="s">
        <v>57</v>
      </c>
      <c r="Y3364" s="1" t="s">
        <v>37</v>
      </c>
      <c r="Z3364">
        <v>36</v>
      </c>
      <c r="AA3364">
        <v>2579</v>
      </c>
      <c r="AB3364" s="1" t="s">
        <v>13500</v>
      </c>
      <c r="AC3364" s="1" t="s">
        <v>13500</v>
      </c>
      <c r="AD3364" t="s">
        <v>13494</v>
      </c>
      <c r="AE3364" s="1" t="s">
        <v>38</v>
      </c>
      <c r="AF3364" s="1" t="s">
        <v>38</v>
      </c>
      <c r="AG3364" t="s">
        <v>13526</v>
      </c>
      <c r="AH3364" t="s">
        <v>38</v>
      </c>
      <c r="AI3364" t="s">
        <v>13540</v>
      </c>
    </row>
    <row r="3365" spans="1:35" x14ac:dyDescent="0.25">
      <c r="A3365" s="1" t="s">
        <v>6819</v>
      </c>
      <c r="B3365" s="1" t="s">
        <v>30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s="1" t="s">
        <v>30</v>
      </c>
      <c r="I3365" s="1" t="s">
        <v>31</v>
      </c>
      <c r="J3365">
        <v>0</v>
      </c>
      <c r="K3365">
        <v>0</v>
      </c>
      <c r="L3365">
        <v>8</v>
      </c>
      <c r="M3365" s="1" t="s">
        <v>30</v>
      </c>
      <c r="N3365">
        <v>25</v>
      </c>
      <c r="O3365" s="1" t="s">
        <v>179</v>
      </c>
      <c r="P3365" s="1" t="s">
        <v>6820</v>
      </c>
      <c r="Q3365" s="1" t="s">
        <v>42</v>
      </c>
      <c r="R3365">
        <v>58</v>
      </c>
      <c r="S3365" s="1" t="s">
        <v>30</v>
      </c>
      <c r="T3365" s="1" t="s">
        <v>30</v>
      </c>
      <c r="U3365" s="1" t="s">
        <v>30</v>
      </c>
      <c r="V3365">
        <v>0</v>
      </c>
      <c r="W3365" s="1" t="s">
        <v>32</v>
      </c>
      <c r="X3365" s="1" t="s">
        <v>57</v>
      </c>
      <c r="Y3365" s="1" t="s">
        <v>37</v>
      </c>
      <c r="Z3365">
        <v>50</v>
      </c>
      <c r="AA3365">
        <v>2618</v>
      </c>
      <c r="AB3365" s="1" t="s">
        <v>13500</v>
      </c>
      <c r="AC3365" s="1" t="s">
        <v>13500</v>
      </c>
      <c r="AD3365" t="s">
        <v>13494</v>
      </c>
      <c r="AE3365" s="1" t="s">
        <v>38</v>
      </c>
      <c r="AF3365" s="1" t="s">
        <v>38</v>
      </c>
      <c r="AG3365" t="s">
        <v>13526</v>
      </c>
      <c r="AH3365" t="s">
        <v>38</v>
      </c>
      <c r="AI3365" t="s">
        <v>13540</v>
      </c>
    </row>
    <row r="3366" spans="1:35" x14ac:dyDescent="0.25">
      <c r="A3366" s="1" t="s">
        <v>6821</v>
      </c>
      <c r="B3366" s="1" t="s">
        <v>30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s="1" t="s">
        <v>30</v>
      </c>
      <c r="I3366" s="1" t="s">
        <v>31</v>
      </c>
      <c r="J3366">
        <v>0</v>
      </c>
      <c r="K3366">
        <v>0</v>
      </c>
      <c r="L3366">
        <v>2</v>
      </c>
      <c r="M3366" s="1" t="s">
        <v>32</v>
      </c>
      <c r="N3366">
        <v>0</v>
      </c>
      <c r="O3366" s="1" t="s">
        <v>74</v>
      </c>
      <c r="P3366" s="1" t="s">
        <v>6822</v>
      </c>
      <c r="Q3366" s="1" t="s">
        <v>35</v>
      </c>
      <c r="R3366">
        <v>71</v>
      </c>
      <c r="S3366" s="1" t="s">
        <v>30</v>
      </c>
      <c r="T3366" s="1" t="s">
        <v>32</v>
      </c>
      <c r="U3366" s="1" t="s">
        <v>30</v>
      </c>
      <c r="V3366">
        <v>0</v>
      </c>
      <c r="W3366" s="1" t="s">
        <v>30</v>
      </c>
      <c r="X3366" s="1" t="s">
        <v>43</v>
      </c>
      <c r="Y3366" s="1" t="s">
        <v>37</v>
      </c>
      <c r="Z3366">
        <v>46</v>
      </c>
      <c r="AA3366">
        <v>2786</v>
      </c>
      <c r="AB3366" s="1" t="s">
        <v>13500</v>
      </c>
      <c r="AC3366" s="1" t="s">
        <v>13500</v>
      </c>
      <c r="AD3366" t="s">
        <v>13496</v>
      </c>
      <c r="AE3366" s="1" t="s">
        <v>38</v>
      </c>
      <c r="AF3366" s="1" t="s">
        <v>38</v>
      </c>
      <c r="AG3366" t="s">
        <v>13527</v>
      </c>
      <c r="AH3366" t="s">
        <v>38</v>
      </c>
      <c r="AI3366" t="s">
        <v>13540</v>
      </c>
    </row>
    <row r="3367" spans="1:35" x14ac:dyDescent="0.25">
      <c r="A3367" s="1" t="s">
        <v>6823</v>
      </c>
      <c r="B3367" s="1" t="s">
        <v>30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s="1" t="s">
        <v>30</v>
      </c>
      <c r="I3367" s="1" t="s">
        <v>31</v>
      </c>
      <c r="J3367">
        <v>0</v>
      </c>
      <c r="K3367">
        <v>0</v>
      </c>
      <c r="L3367">
        <v>2</v>
      </c>
      <c r="M3367" s="1" t="s">
        <v>32</v>
      </c>
      <c r="N3367">
        <v>0</v>
      </c>
      <c r="O3367" s="1" t="s">
        <v>697</v>
      </c>
      <c r="P3367" s="1" t="s">
        <v>6824</v>
      </c>
      <c r="Q3367" s="1" t="s">
        <v>35</v>
      </c>
      <c r="R3367">
        <v>60</v>
      </c>
      <c r="S3367" s="1" t="s">
        <v>30</v>
      </c>
      <c r="T3367" s="1" t="s">
        <v>30</v>
      </c>
      <c r="U3367" s="1" t="s">
        <v>30</v>
      </c>
      <c r="V3367">
        <v>0</v>
      </c>
      <c r="W3367" s="1" t="s">
        <v>32</v>
      </c>
      <c r="X3367" s="1" t="s">
        <v>36</v>
      </c>
      <c r="Y3367" s="1" t="s">
        <v>58</v>
      </c>
      <c r="Z3367">
        <v>32</v>
      </c>
      <c r="AA3367">
        <v>1199</v>
      </c>
      <c r="AB3367" s="1" t="s">
        <v>13500</v>
      </c>
      <c r="AC3367" s="1" t="s">
        <v>13500</v>
      </c>
      <c r="AD3367" t="s">
        <v>13494</v>
      </c>
      <c r="AE3367" s="1" t="s">
        <v>38</v>
      </c>
      <c r="AF3367" s="1" t="s">
        <v>38</v>
      </c>
      <c r="AG3367" t="s">
        <v>13527</v>
      </c>
      <c r="AH3367" t="s">
        <v>38</v>
      </c>
      <c r="AI3367" t="s">
        <v>13539</v>
      </c>
    </row>
    <row r="3368" spans="1:35" x14ac:dyDescent="0.25">
      <c r="A3368" s="1" t="s">
        <v>6825</v>
      </c>
      <c r="B3368" s="1" t="s">
        <v>30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s="1" t="s">
        <v>30</v>
      </c>
      <c r="I3368" s="1" t="s">
        <v>31</v>
      </c>
      <c r="J3368">
        <v>0</v>
      </c>
      <c r="K3368">
        <v>0</v>
      </c>
      <c r="L3368">
        <v>10</v>
      </c>
      <c r="M3368" s="1" t="s">
        <v>32</v>
      </c>
      <c r="N3368">
        <v>0</v>
      </c>
      <c r="O3368" s="1" t="s">
        <v>52</v>
      </c>
      <c r="P3368" s="1" t="s">
        <v>6826</v>
      </c>
      <c r="Q3368" s="1" t="s">
        <v>35</v>
      </c>
      <c r="R3368">
        <v>28</v>
      </c>
      <c r="S3368" s="1" t="s">
        <v>32</v>
      </c>
      <c r="T3368" s="1" t="s">
        <v>30</v>
      </c>
      <c r="U3368" s="1" t="s">
        <v>30</v>
      </c>
      <c r="V3368">
        <v>0</v>
      </c>
      <c r="W3368" s="1" t="s">
        <v>30</v>
      </c>
      <c r="X3368" s="1" t="s">
        <v>43</v>
      </c>
      <c r="Y3368" s="1" t="s">
        <v>58</v>
      </c>
      <c r="Z3368">
        <v>25</v>
      </c>
      <c r="AA3368">
        <v>408</v>
      </c>
      <c r="AB3368" s="1" t="s">
        <v>13500</v>
      </c>
      <c r="AC3368" s="1" t="s">
        <v>13500</v>
      </c>
      <c r="AD3368" t="s">
        <v>13495</v>
      </c>
      <c r="AE3368" s="1" t="s">
        <v>38</v>
      </c>
      <c r="AF3368" s="1" t="s">
        <v>38</v>
      </c>
      <c r="AG3368" t="s">
        <v>13526</v>
      </c>
      <c r="AH3368" t="s">
        <v>38</v>
      </c>
      <c r="AI3368" t="s">
        <v>13539</v>
      </c>
    </row>
    <row r="3369" spans="1:35" x14ac:dyDescent="0.25">
      <c r="A3369" s="1" t="s">
        <v>6827</v>
      </c>
      <c r="B3369" s="1" t="s">
        <v>30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s="1" t="s">
        <v>30</v>
      </c>
      <c r="I3369" s="1" t="s">
        <v>31</v>
      </c>
      <c r="J3369">
        <v>0</v>
      </c>
      <c r="K3369">
        <v>0</v>
      </c>
      <c r="L3369">
        <v>5</v>
      </c>
      <c r="M3369" s="1" t="s">
        <v>32</v>
      </c>
      <c r="N3369">
        <v>0</v>
      </c>
      <c r="O3369" s="1" t="s">
        <v>269</v>
      </c>
      <c r="P3369" s="1" t="s">
        <v>6828</v>
      </c>
      <c r="Q3369" s="1" t="s">
        <v>35</v>
      </c>
      <c r="R3369">
        <v>68</v>
      </c>
      <c r="S3369" s="1" t="s">
        <v>30</v>
      </c>
      <c r="T3369" s="1" t="s">
        <v>32</v>
      </c>
      <c r="U3369" s="1" t="s">
        <v>30</v>
      </c>
      <c r="V3369">
        <v>0</v>
      </c>
      <c r="W3369" s="1" t="s">
        <v>32</v>
      </c>
      <c r="X3369" s="1" t="s">
        <v>43</v>
      </c>
      <c r="Y3369" s="1" t="s">
        <v>37</v>
      </c>
      <c r="Z3369">
        <v>29</v>
      </c>
      <c r="AA3369">
        <v>1852</v>
      </c>
      <c r="AB3369" s="1" t="s">
        <v>13500</v>
      </c>
      <c r="AC3369" s="1" t="s">
        <v>13500</v>
      </c>
      <c r="AD3369" t="s">
        <v>13496</v>
      </c>
      <c r="AE3369" s="1" t="s">
        <v>38</v>
      </c>
      <c r="AF3369" s="1" t="s">
        <v>38</v>
      </c>
      <c r="AG3369" t="s">
        <v>13526</v>
      </c>
      <c r="AH3369" t="s">
        <v>38</v>
      </c>
      <c r="AI3369" t="s">
        <v>13540</v>
      </c>
    </row>
    <row r="3370" spans="1:35" x14ac:dyDescent="0.25">
      <c r="A3370" s="1" t="s">
        <v>6829</v>
      </c>
      <c r="B3370" s="1" t="s">
        <v>30</v>
      </c>
      <c r="C3370">
        <v>2</v>
      </c>
      <c r="D3370">
        <v>9</v>
      </c>
      <c r="E3370">
        <v>18.2</v>
      </c>
      <c r="F3370">
        <v>0</v>
      </c>
      <c r="G3370">
        <v>0</v>
      </c>
      <c r="H3370" s="1" t="s">
        <v>30</v>
      </c>
      <c r="I3370" s="1" t="s">
        <v>31</v>
      </c>
      <c r="J3370">
        <v>0</v>
      </c>
      <c r="K3370">
        <v>0</v>
      </c>
      <c r="L3370">
        <v>8</v>
      </c>
      <c r="M3370" s="1" t="s">
        <v>32</v>
      </c>
      <c r="N3370">
        <v>0</v>
      </c>
      <c r="O3370" s="1" t="s">
        <v>240</v>
      </c>
      <c r="P3370" s="1" t="s">
        <v>6830</v>
      </c>
      <c r="Q3370" s="1" t="s">
        <v>42</v>
      </c>
      <c r="R3370">
        <v>75</v>
      </c>
      <c r="S3370" s="1" t="s">
        <v>30</v>
      </c>
      <c r="T3370" s="1" t="s">
        <v>32</v>
      </c>
      <c r="U3370" s="1" t="s">
        <v>30</v>
      </c>
      <c r="V3370">
        <v>0</v>
      </c>
      <c r="W3370" s="1" t="s">
        <v>30</v>
      </c>
      <c r="X3370" s="1" t="s">
        <v>36</v>
      </c>
      <c r="Y3370" s="1" t="s">
        <v>37</v>
      </c>
      <c r="Z3370">
        <v>30</v>
      </c>
      <c r="AA3370">
        <v>60</v>
      </c>
      <c r="AB3370" s="1" t="s">
        <v>13500</v>
      </c>
      <c r="AC3370" s="1" t="s">
        <v>13500</v>
      </c>
      <c r="AD3370" t="s">
        <v>13496</v>
      </c>
      <c r="AE3370" s="1" t="s">
        <v>38</v>
      </c>
      <c r="AF3370" s="1" t="s">
        <v>38</v>
      </c>
      <c r="AG3370" t="s">
        <v>13526</v>
      </c>
      <c r="AH3370" t="s">
        <v>38</v>
      </c>
      <c r="AI3370" t="s">
        <v>13538</v>
      </c>
    </row>
    <row r="3371" spans="1:35" x14ac:dyDescent="0.25">
      <c r="A3371" s="1" t="s">
        <v>6831</v>
      </c>
      <c r="B3371" s="1" t="s">
        <v>30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s="1" t="s">
        <v>30</v>
      </c>
      <c r="I3371" s="1" t="s">
        <v>31</v>
      </c>
      <c r="J3371">
        <v>0</v>
      </c>
      <c r="K3371">
        <v>0</v>
      </c>
      <c r="L3371">
        <v>7</v>
      </c>
      <c r="M3371" s="1" t="s">
        <v>32</v>
      </c>
      <c r="N3371">
        <v>0</v>
      </c>
      <c r="O3371" s="1" t="s">
        <v>219</v>
      </c>
      <c r="P3371" s="1" t="s">
        <v>6832</v>
      </c>
      <c r="Q3371" s="1" t="s">
        <v>35</v>
      </c>
      <c r="R3371">
        <v>53</v>
      </c>
      <c r="S3371" s="1" t="s">
        <v>30</v>
      </c>
      <c r="T3371" s="1" t="s">
        <v>30</v>
      </c>
      <c r="U3371" s="1" t="s">
        <v>30</v>
      </c>
      <c r="V3371">
        <v>0</v>
      </c>
      <c r="W3371" s="1" t="s">
        <v>30</v>
      </c>
      <c r="X3371" s="1" t="s">
        <v>43</v>
      </c>
      <c r="Y3371" s="1" t="s">
        <v>37</v>
      </c>
      <c r="Z3371">
        <v>26</v>
      </c>
      <c r="AA3371">
        <v>1437</v>
      </c>
      <c r="AB3371" s="1" t="s">
        <v>13500</v>
      </c>
      <c r="AC3371" s="1" t="s">
        <v>13500</v>
      </c>
      <c r="AD3371" t="s">
        <v>13494</v>
      </c>
      <c r="AE3371" s="1" t="s">
        <v>38</v>
      </c>
      <c r="AF3371" s="1" t="s">
        <v>38</v>
      </c>
      <c r="AG3371" t="s">
        <v>13526</v>
      </c>
      <c r="AH3371" t="s">
        <v>38</v>
      </c>
      <c r="AI3371" t="s">
        <v>13540</v>
      </c>
    </row>
    <row r="3372" spans="1:35" x14ac:dyDescent="0.25">
      <c r="A3372" s="1" t="s">
        <v>6833</v>
      </c>
      <c r="B3372" s="1" t="s">
        <v>30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s="1" t="s">
        <v>30</v>
      </c>
      <c r="I3372" s="1" t="s">
        <v>31</v>
      </c>
      <c r="J3372">
        <v>0</v>
      </c>
      <c r="K3372">
        <v>0</v>
      </c>
      <c r="L3372">
        <v>6</v>
      </c>
      <c r="M3372" s="1" t="s">
        <v>32</v>
      </c>
      <c r="N3372">
        <v>0</v>
      </c>
      <c r="O3372" s="1" t="s">
        <v>49</v>
      </c>
      <c r="P3372" s="1" t="s">
        <v>6834</v>
      </c>
      <c r="Q3372" s="1" t="s">
        <v>42</v>
      </c>
      <c r="R3372">
        <v>47</v>
      </c>
      <c r="S3372" s="1" t="s">
        <v>30</v>
      </c>
      <c r="T3372" s="1" t="s">
        <v>30</v>
      </c>
      <c r="U3372" s="1" t="s">
        <v>30</v>
      </c>
      <c r="V3372">
        <v>0</v>
      </c>
      <c r="W3372" s="1" t="s">
        <v>30</v>
      </c>
      <c r="X3372" s="1" t="s">
        <v>57</v>
      </c>
      <c r="Y3372" s="1" t="s">
        <v>37</v>
      </c>
      <c r="Z3372">
        <v>15</v>
      </c>
      <c r="AA3372">
        <v>1038</v>
      </c>
      <c r="AB3372" s="1" t="s">
        <v>13500</v>
      </c>
      <c r="AC3372" s="1" t="s">
        <v>13500</v>
      </c>
      <c r="AD3372" t="s">
        <v>13494</v>
      </c>
      <c r="AE3372" s="1" t="s">
        <v>38</v>
      </c>
      <c r="AF3372" s="1" t="s">
        <v>38</v>
      </c>
      <c r="AG3372" t="s">
        <v>13526</v>
      </c>
      <c r="AH3372" t="s">
        <v>38</v>
      </c>
      <c r="AI3372" t="s">
        <v>13540</v>
      </c>
    </row>
    <row r="3373" spans="1:35" x14ac:dyDescent="0.25">
      <c r="A3373" s="1" t="s">
        <v>6835</v>
      </c>
      <c r="B3373" s="1" t="s">
        <v>30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s="1" t="s">
        <v>32</v>
      </c>
      <c r="I3373" s="1" t="s">
        <v>46</v>
      </c>
      <c r="J3373">
        <v>0</v>
      </c>
      <c r="K3373">
        <v>0</v>
      </c>
      <c r="L3373">
        <v>2</v>
      </c>
      <c r="M3373" s="1" t="s">
        <v>32</v>
      </c>
      <c r="N3373">
        <v>0</v>
      </c>
      <c r="O3373" s="1" t="s">
        <v>219</v>
      </c>
      <c r="P3373" s="1" t="s">
        <v>6836</v>
      </c>
      <c r="Q3373" s="1" t="s">
        <v>42</v>
      </c>
      <c r="R3373">
        <v>46</v>
      </c>
      <c r="S3373" s="1" t="s">
        <v>30</v>
      </c>
      <c r="T3373" s="1" t="s">
        <v>30</v>
      </c>
      <c r="U3373" s="1" t="s">
        <v>30</v>
      </c>
      <c r="V3373">
        <v>0</v>
      </c>
      <c r="W3373" s="1" t="s">
        <v>32</v>
      </c>
      <c r="X3373" s="1" t="s">
        <v>43</v>
      </c>
      <c r="Y3373" s="1" t="s">
        <v>58</v>
      </c>
      <c r="Z3373">
        <v>31</v>
      </c>
      <c r="AA3373">
        <v>982</v>
      </c>
      <c r="AB3373" s="1" t="s">
        <v>13500</v>
      </c>
      <c r="AC3373" s="1" t="s">
        <v>13500</v>
      </c>
      <c r="AD3373" t="s">
        <v>13494</v>
      </c>
      <c r="AE3373" s="1" t="s">
        <v>38</v>
      </c>
      <c r="AF3373" s="1" t="s">
        <v>38</v>
      </c>
      <c r="AG3373" t="s">
        <v>13527</v>
      </c>
      <c r="AH3373" t="s">
        <v>38</v>
      </c>
      <c r="AI3373" t="s">
        <v>13539</v>
      </c>
    </row>
    <row r="3374" spans="1:35" x14ac:dyDescent="0.25">
      <c r="A3374" s="1" t="s">
        <v>6837</v>
      </c>
      <c r="B3374" s="1" t="s">
        <v>30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s="1" t="s">
        <v>32</v>
      </c>
      <c r="I3374" s="1" t="s">
        <v>46</v>
      </c>
      <c r="J3374">
        <v>0</v>
      </c>
      <c r="K3374">
        <v>0</v>
      </c>
      <c r="L3374">
        <v>7</v>
      </c>
      <c r="M3374" s="1" t="s">
        <v>32</v>
      </c>
      <c r="N3374">
        <v>0</v>
      </c>
      <c r="O3374" s="1" t="s">
        <v>65</v>
      </c>
      <c r="P3374" s="1" t="s">
        <v>6838</v>
      </c>
      <c r="Q3374" s="1" t="s">
        <v>42</v>
      </c>
      <c r="R3374">
        <v>82</v>
      </c>
      <c r="S3374" s="1" t="s">
        <v>30</v>
      </c>
      <c r="T3374" s="1" t="s">
        <v>32</v>
      </c>
      <c r="U3374" s="1" t="s">
        <v>30</v>
      </c>
      <c r="V3374">
        <v>0</v>
      </c>
      <c r="W3374" s="1" t="s">
        <v>30</v>
      </c>
      <c r="X3374" s="1" t="s">
        <v>36</v>
      </c>
      <c r="Y3374" s="1" t="s">
        <v>58</v>
      </c>
      <c r="Z3374">
        <v>45</v>
      </c>
      <c r="AA3374">
        <v>3091</v>
      </c>
      <c r="AB3374" s="1" t="s">
        <v>13500</v>
      </c>
      <c r="AC3374" s="1" t="s">
        <v>13500</v>
      </c>
      <c r="AD3374" t="s">
        <v>13496</v>
      </c>
      <c r="AE3374" s="1" t="s">
        <v>38</v>
      </c>
      <c r="AF3374" s="1" t="s">
        <v>38</v>
      </c>
      <c r="AG3374" t="s">
        <v>13526</v>
      </c>
      <c r="AH3374" t="s">
        <v>38</v>
      </c>
      <c r="AI3374" t="s">
        <v>13540</v>
      </c>
    </row>
    <row r="3375" spans="1:35" x14ac:dyDescent="0.25">
      <c r="A3375" s="1" t="s">
        <v>6839</v>
      </c>
      <c r="B3375" s="1" t="s">
        <v>30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s="1" t="s">
        <v>30</v>
      </c>
      <c r="I3375" s="1" t="s">
        <v>31</v>
      </c>
      <c r="J3375">
        <v>0</v>
      </c>
      <c r="K3375">
        <v>0</v>
      </c>
      <c r="L3375">
        <v>5</v>
      </c>
      <c r="M3375" s="1" t="s">
        <v>32</v>
      </c>
      <c r="N3375">
        <v>0</v>
      </c>
      <c r="O3375" s="1" t="s">
        <v>156</v>
      </c>
      <c r="P3375" s="1" t="s">
        <v>6840</v>
      </c>
      <c r="Q3375" s="1" t="s">
        <v>42</v>
      </c>
      <c r="R3375">
        <v>62</v>
      </c>
      <c r="S3375" s="1" t="s">
        <v>30</v>
      </c>
      <c r="T3375" s="1" t="s">
        <v>30</v>
      </c>
      <c r="U3375" s="1" t="s">
        <v>30</v>
      </c>
      <c r="V3375">
        <v>0</v>
      </c>
      <c r="W3375" s="1" t="s">
        <v>30</v>
      </c>
      <c r="X3375" s="1" t="s">
        <v>43</v>
      </c>
      <c r="Y3375" s="1" t="s">
        <v>37</v>
      </c>
      <c r="Z3375">
        <v>40</v>
      </c>
      <c r="AA3375">
        <v>1309</v>
      </c>
      <c r="AB3375" s="1" t="s">
        <v>13500</v>
      </c>
      <c r="AC3375" s="1" t="s">
        <v>13500</v>
      </c>
      <c r="AD3375" t="s">
        <v>13494</v>
      </c>
      <c r="AE3375" s="1" t="s">
        <v>38</v>
      </c>
      <c r="AF3375" s="1" t="s">
        <v>38</v>
      </c>
      <c r="AG3375" t="s">
        <v>13526</v>
      </c>
      <c r="AH3375" t="s">
        <v>38</v>
      </c>
      <c r="AI3375" t="s">
        <v>13539</v>
      </c>
    </row>
    <row r="3376" spans="1:35" x14ac:dyDescent="0.25">
      <c r="A3376" s="1" t="s">
        <v>6841</v>
      </c>
      <c r="B3376" s="1" t="s">
        <v>30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s="1" t="s">
        <v>30</v>
      </c>
      <c r="I3376" s="1" t="s">
        <v>31</v>
      </c>
      <c r="J3376">
        <v>0</v>
      </c>
      <c r="K3376">
        <v>0</v>
      </c>
      <c r="L3376">
        <v>36</v>
      </c>
      <c r="M3376" s="1" t="s">
        <v>30</v>
      </c>
      <c r="N3376">
        <v>62</v>
      </c>
      <c r="O3376" s="1" t="s">
        <v>272</v>
      </c>
      <c r="P3376" s="1" t="s">
        <v>6842</v>
      </c>
      <c r="Q3376" s="1" t="s">
        <v>35</v>
      </c>
      <c r="R3376">
        <v>25</v>
      </c>
      <c r="S3376" s="1" t="s">
        <v>32</v>
      </c>
      <c r="T3376" s="1" t="s">
        <v>30</v>
      </c>
      <c r="U3376" s="1" t="s">
        <v>30</v>
      </c>
      <c r="V3376">
        <v>0</v>
      </c>
      <c r="W3376" s="1" t="s">
        <v>30</v>
      </c>
      <c r="X3376" s="1" t="s">
        <v>57</v>
      </c>
      <c r="Y3376" s="1" t="s">
        <v>58</v>
      </c>
      <c r="Z3376">
        <v>43</v>
      </c>
      <c r="AA3376">
        <v>933</v>
      </c>
      <c r="AB3376" s="1" t="s">
        <v>13500</v>
      </c>
      <c r="AC3376" s="1" t="s">
        <v>13500</v>
      </c>
      <c r="AD3376" t="s">
        <v>13495</v>
      </c>
      <c r="AE3376" s="1" t="s">
        <v>38</v>
      </c>
      <c r="AF3376" s="1" t="s">
        <v>38</v>
      </c>
      <c r="AG3376" t="s">
        <v>13526</v>
      </c>
      <c r="AH3376" t="s">
        <v>38</v>
      </c>
      <c r="AI3376" t="s">
        <v>13539</v>
      </c>
    </row>
    <row r="3377" spans="1:35" x14ac:dyDescent="0.25">
      <c r="A3377" s="1" t="s">
        <v>6843</v>
      </c>
      <c r="B3377" s="1" t="s">
        <v>30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s="1" t="s">
        <v>30</v>
      </c>
      <c r="I3377" s="1" t="s">
        <v>31</v>
      </c>
      <c r="J3377">
        <v>0</v>
      </c>
      <c r="K3377">
        <v>0</v>
      </c>
      <c r="L3377">
        <v>1</v>
      </c>
      <c r="M3377" s="1" t="s">
        <v>32</v>
      </c>
      <c r="N3377">
        <v>0</v>
      </c>
      <c r="O3377" s="1" t="s">
        <v>52</v>
      </c>
      <c r="P3377" s="1" t="s">
        <v>6844</v>
      </c>
      <c r="Q3377" s="1" t="s">
        <v>42</v>
      </c>
      <c r="R3377">
        <v>41</v>
      </c>
      <c r="S3377" s="1" t="s">
        <v>30</v>
      </c>
      <c r="T3377" s="1" t="s">
        <v>30</v>
      </c>
      <c r="U3377" s="1" t="s">
        <v>30</v>
      </c>
      <c r="V3377">
        <v>0</v>
      </c>
      <c r="W3377" s="1" t="s">
        <v>32</v>
      </c>
      <c r="X3377" s="1" t="s">
        <v>43</v>
      </c>
      <c r="Y3377" s="1" t="s">
        <v>37</v>
      </c>
      <c r="Z3377">
        <v>24</v>
      </c>
      <c r="AA3377">
        <v>1254</v>
      </c>
      <c r="AB3377" s="1" t="s">
        <v>13500</v>
      </c>
      <c r="AC3377" s="1" t="s">
        <v>13500</v>
      </c>
      <c r="AD3377" t="s">
        <v>13494</v>
      </c>
      <c r="AE3377" s="1" t="s">
        <v>38</v>
      </c>
      <c r="AF3377" s="1" t="s">
        <v>38</v>
      </c>
      <c r="AG3377" t="s">
        <v>13527</v>
      </c>
      <c r="AH3377" t="s">
        <v>38</v>
      </c>
      <c r="AI3377" t="s">
        <v>13540</v>
      </c>
    </row>
    <row r="3378" spans="1:35" x14ac:dyDescent="0.25">
      <c r="A3378" s="1" t="s">
        <v>6845</v>
      </c>
      <c r="B3378" s="1" t="s">
        <v>30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s="1" t="s">
        <v>30</v>
      </c>
      <c r="I3378" s="1" t="s">
        <v>31</v>
      </c>
      <c r="J3378">
        <v>0</v>
      </c>
      <c r="K3378">
        <v>0</v>
      </c>
      <c r="L3378">
        <v>3</v>
      </c>
      <c r="M3378" s="1" t="s">
        <v>32</v>
      </c>
      <c r="N3378">
        <v>0</v>
      </c>
      <c r="O3378" s="1" t="s">
        <v>156</v>
      </c>
      <c r="P3378" s="1" t="s">
        <v>6846</v>
      </c>
      <c r="Q3378" s="1" t="s">
        <v>35</v>
      </c>
      <c r="R3378">
        <v>66</v>
      </c>
      <c r="S3378" s="1" t="s">
        <v>30</v>
      </c>
      <c r="T3378" s="1" t="s">
        <v>32</v>
      </c>
      <c r="U3378" s="1" t="s">
        <v>30</v>
      </c>
      <c r="V3378">
        <v>0</v>
      </c>
      <c r="W3378" s="1" t="s">
        <v>30</v>
      </c>
      <c r="X3378" s="1" t="s">
        <v>43</v>
      </c>
      <c r="Y3378" s="1" t="s">
        <v>37</v>
      </c>
      <c r="Z3378">
        <v>17</v>
      </c>
      <c r="AA3378">
        <v>700</v>
      </c>
      <c r="AB3378" s="1" t="s">
        <v>13500</v>
      </c>
      <c r="AC3378" s="1" t="s">
        <v>13500</v>
      </c>
      <c r="AD3378" t="s">
        <v>13496</v>
      </c>
      <c r="AE3378" s="1" t="s">
        <v>38</v>
      </c>
      <c r="AF3378" s="1" t="s">
        <v>38</v>
      </c>
      <c r="AG3378" t="s">
        <v>13526</v>
      </c>
      <c r="AH3378" t="s">
        <v>38</v>
      </c>
      <c r="AI3378" t="s">
        <v>13540</v>
      </c>
    </row>
    <row r="3379" spans="1:35" x14ac:dyDescent="0.25">
      <c r="A3379" s="1" t="s">
        <v>6847</v>
      </c>
      <c r="B3379" s="1" t="s">
        <v>30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s="1" t="s">
        <v>30</v>
      </c>
      <c r="I3379" s="1" t="s">
        <v>31</v>
      </c>
      <c r="J3379">
        <v>0</v>
      </c>
      <c r="K3379">
        <v>0</v>
      </c>
      <c r="L3379">
        <v>0</v>
      </c>
      <c r="M3379" s="1" t="s">
        <v>30</v>
      </c>
      <c r="N3379">
        <v>0</v>
      </c>
      <c r="O3379" s="1" t="s">
        <v>153</v>
      </c>
      <c r="P3379" s="1" t="s">
        <v>6848</v>
      </c>
      <c r="Q3379" s="1" t="s">
        <v>42</v>
      </c>
      <c r="R3379">
        <v>45</v>
      </c>
      <c r="S3379" s="1" t="s">
        <v>30</v>
      </c>
      <c r="T3379" s="1" t="s">
        <v>30</v>
      </c>
      <c r="U3379" s="1" t="s">
        <v>30</v>
      </c>
      <c r="V3379">
        <v>0</v>
      </c>
      <c r="W3379" s="1" t="s">
        <v>30</v>
      </c>
      <c r="X3379" s="1" t="s">
        <v>57</v>
      </c>
      <c r="Y3379" s="1" t="s">
        <v>58</v>
      </c>
      <c r="Z3379">
        <v>10</v>
      </c>
      <c r="AA3379">
        <v>416</v>
      </c>
      <c r="AB3379" s="1" t="s">
        <v>13500</v>
      </c>
      <c r="AC3379" s="1" t="s">
        <v>13500</v>
      </c>
      <c r="AD3379" t="s">
        <v>13494</v>
      </c>
      <c r="AE3379" s="1" t="s">
        <v>38</v>
      </c>
      <c r="AF3379" s="1" t="s">
        <v>38</v>
      </c>
      <c r="AG3379" t="s">
        <v>13527</v>
      </c>
      <c r="AH3379" t="s">
        <v>38</v>
      </c>
      <c r="AI3379" t="s">
        <v>13539</v>
      </c>
    </row>
    <row r="3380" spans="1:35" x14ac:dyDescent="0.25">
      <c r="A3380" s="1" t="s">
        <v>6849</v>
      </c>
      <c r="B3380" s="1" t="s">
        <v>30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s="1" t="s">
        <v>30</v>
      </c>
      <c r="I3380" s="1" t="s">
        <v>31</v>
      </c>
      <c r="J3380">
        <v>0</v>
      </c>
      <c r="K3380">
        <v>0</v>
      </c>
      <c r="L3380">
        <v>0</v>
      </c>
      <c r="M3380" s="1" t="s">
        <v>30</v>
      </c>
      <c r="N3380">
        <v>0</v>
      </c>
      <c r="O3380" s="1" t="s">
        <v>103</v>
      </c>
      <c r="P3380" s="1" t="s">
        <v>6850</v>
      </c>
      <c r="Q3380" s="1" t="s">
        <v>42</v>
      </c>
      <c r="R3380">
        <v>38</v>
      </c>
      <c r="S3380" s="1" t="s">
        <v>30</v>
      </c>
      <c r="T3380" s="1" t="s">
        <v>30</v>
      </c>
      <c r="U3380" s="1" t="s">
        <v>30</v>
      </c>
      <c r="V3380">
        <v>0</v>
      </c>
      <c r="W3380" s="1" t="s">
        <v>30</v>
      </c>
      <c r="X3380" s="1" t="s">
        <v>57</v>
      </c>
      <c r="Y3380" s="1" t="s">
        <v>58</v>
      </c>
      <c r="Z3380">
        <v>11</v>
      </c>
      <c r="AA3380">
        <v>202</v>
      </c>
      <c r="AB3380" s="1" t="s">
        <v>13500</v>
      </c>
      <c r="AC3380" s="1" t="s">
        <v>13500</v>
      </c>
      <c r="AD3380" t="s">
        <v>13494</v>
      </c>
      <c r="AE3380" s="1" t="s">
        <v>38</v>
      </c>
      <c r="AF3380" s="1" t="s">
        <v>38</v>
      </c>
      <c r="AG3380" t="s">
        <v>13527</v>
      </c>
      <c r="AH3380" t="s">
        <v>38</v>
      </c>
      <c r="AI3380" t="s">
        <v>13539</v>
      </c>
    </row>
    <row r="3381" spans="1:35" x14ac:dyDescent="0.25">
      <c r="A3381" s="1" t="s">
        <v>6851</v>
      </c>
      <c r="B3381" s="1" t="s">
        <v>30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s="1" t="s">
        <v>30</v>
      </c>
      <c r="I3381" s="1" t="s">
        <v>31</v>
      </c>
      <c r="J3381">
        <v>0</v>
      </c>
      <c r="K3381">
        <v>0</v>
      </c>
      <c r="L3381">
        <v>8</v>
      </c>
      <c r="M3381" s="1" t="s">
        <v>32</v>
      </c>
      <c r="N3381">
        <v>0</v>
      </c>
      <c r="O3381" s="1" t="s">
        <v>97</v>
      </c>
      <c r="P3381" s="1" t="s">
        <v>6852</v>
      </c>
      <c r="Q3381" s="1" t="s">
        <v>42</v>
      </c>
      <c r="R3381">
        <v>27</v>
      </c>
      <c r="S3381" s="1" t="s">
        <v>32</v>
      </c>
      <c r="T3381" s="1" t="s">
        <v>30</v>
      </c>
      <c r="U3381" s="1" t="s">
        <v>30</v>
      </c>
      <c r="V3381">
        <v>0</v>
      </c>
      <c r="W3381" s="1" t="s">
        <v>32</v>
      </c>
      <c r="X3381" s="1" t="s">
        <v>36</v>
      </c>
      <c r="Y3381" s="1" t="s">
        <v>58</v>
      </c>
      <c r="Z3381">
        <v>27</v>
      </c>
      <c r="AA3381">
        <v>955</v>
      </c>
      <c r="AB3381" s="1" t="s">
        <v>13500</v>
      </c>
      <c r="AC3381" s="1" t="s">
        <v>13500</v>
      </c>
      <c r="AD3381" t="s">
        <v>13495</v>
      </c>
      <c r="AE3381" s="1" t="s">
        <v>38</v>
      </c>
      <c r="AF3381" s="1" t="s">
        <v>38</v>
      </c>
      <c r="AG3381" t="s">
        <v>13526</v>
      </c>
      <c r="AH3381" t="s">
        <v>38</v>
      </c>
      <c r="AI3381" t="s">
        <v>13539</v>
      </c>
    </row>
    <row r="3382" spans="1:35" x14ac:dyDescent="0.25">
      <c r="A3382" s="1" t="s">
        <v>6853</v>
      </c>
      <c r="B3382" s="1" t="s">
        <v>30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s="1" t="s">
        <v>30</v>
      </c>
      <c r="I3382" s="1" t="s">
        <v>31</v>
      </c>
      <c r="J3382">
        <v>0</v>
      </c>
      <c r="K3382">
        <v>0</v>
      </c>
      <c r="L3382">
        <v>6</v>
      </c>
      <c r="M3382" s="1" t="s">
        <v>32</v>
      </c>
      <c r="N3382">
        <v>0</v>
      </c>
      <c r="O3382" s="1" t="s">
        <v>275</v>
      </c>
      <c r="P3382" s="1" t="s">
        <v>6854</v>
      </c>
      <c r="Q3382" s="1" t="s">
        <v>35</v>
      </c>
      <c r="R3382">
        <v>64</v>
      </c>
      <c r="S3382" s="1" t="s">
        <v>30</v>
      </c>
      <c r="T3382" s="1" t="s">
        <v>30</v>
      </c>
      <c r="U3382" s="1" t="s">
        <v>30</v>
      </c>
      <c r="V3382">
        <v>0</v>
      </c>
      <c r="W3382" s="1" t="s">
        <v>32</v>
      </c>
      <c r="X3382" s="1" t="s">
        <v>57</v>
      </c>
      <c r="Y3382" s="1" t="s">
        <v>37</v>
      </c>
      <c r="Z3382">
        <v>46</v>
      </c>
      <c r="AA3382">
        <v>3201</v>
      </c>
      <c r="AB3382" s="1" t="s">
        <v>13500</v>
      </c>
      <c r="AC3382" s="1" t="s">
        <v>13500</v>
      </c>
      <c r="AD3382" t="s">
        <v>13494</v>
      </c>
      <c r="AE3382" s="1" t="s">
        <v>38</v>
      </c>
      <c r="AF3382" s="1" t="s">
        <v>38</v>
      </c>
      <c r="AG3382" t="s">
        <v>13526</v>
      </c>
      <c r="AH3382" t="s">
        <v>38</v>
      </c>
      <c r="AI3382" t="s">
        <v>13540</v>
      </c>
    </row>
    <row r="3383" spans="1:35" x14ac:dyDescent="0.25">
      <c r="A3383" s="1" t="s">
        <v>6855</v>
      </c>
      <c r="B3383" s="1" t="s">
        <v>30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s="1" t="s">
        <v>30</v>
      </c>
      <c r="I3383" s="1" t="s">
        <v>31</v>
      </c>
      <c r="J3383">
        <v>0</v>
      </c>
      <c r="K3383">
        <v>0</v>
      </c>
      <c r="L3383">
        <v>6</v>
      </c>
      <c r="M3383" s="1" t="s">
        <v>32</v>
      </c>
      <c r="N3383">
        <v>0</v>
      </c>
      <c r="O3383" s="1" t="s">
        <v>103</v>
      </c>
      <c r="P3383" s="1" t="s">
        <v>6856</v>
      </c>
      <c r="Q3383" s="1" t="s">
        <v>35</v>
      </c>
      <c r="R3383">
        <v>32</v>
      </c>
      <c r="S3383" s="1" t="s">
        <v>30</v>
      </c>
      <c r="T3383" s="1" t="s">
        <v>30</v>
      </c>
      <c r="U3383" s="1" t="s">
        <v>30</v>
      </c>
      <c r="V3383">
        <v>0</v>
      </c>
      <c r="W3383" s="1" t="s">
        <v>32</v>
      </c>
      <c r="X3383" s="1" t="s">
        <v>36</v>
      </c>
      <c r="Y3383" s="1" t="s">
        <v>37</v>
      </c>
      <c r="Z3383">
        <v>65</v>
      </c>
      <c r="AA3383">
        <v>2135</v>
      </c>
      <c r="AB3383" s="1" t="s">
        <v>13500</v>
      </c>
      <c r="AC3383" s="1" t="s">
        <v>13500</v>
      </c>
      <c r="AD3383" t="s">
        <v>13494</v>
      </c>
      <c r="AE3383" s="1" t="s">
        <v>38</v>
      </c>
      <c r="AF3383" s="1" t="s">
        <v>38</v>
      </c>
      <c r="AG3383" t="s">
        <v>13526</v>
      </c>
      <c r="AH3383" t="s">
        <v>38</v>
      </c>
      <c r="AI3383" t="s">
        <v>13539</v>
      </c>
    </row>
    <row r="3384" spans="1:35" x14ac:dyDescent="0.25">
      <c r="A3384" s="1" t="s">
        <v>6857</v>
      </c>
      <c r="B3384" s="1" t="s">
        <v>30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s="1" t="s">
        <v>30</v>
      </c>
      <c r="I3384" s="1" t="s">
        <v>31</v>
      </c>
      <c r="J3384">
        <v>0</v>
      </c>
      <c r="K3384">
        <v>0</v>
      </c>
      <c r="L3384">
        <v>0</v>
      </c>
      <c r="M3384" s="1" t="s">
        <v>30</v>
      </c>
      <c r="N3384">
        <v>0</v>
      </c>
      <c r="O3384" s="1" t="s">
        <v>65</v>
      </c>
      <c r="P3384" s="1" t="s">
        <v>6858</v>
      </c>
      <c r="Q3384" s="1" t="s">
        <v>35</v>
      </c>
      <c r="R3384">
        <v>60</v>
      </c>
      <c r="S3384" s="1" t="s">
        <v>30</v>
      </c>
      <c r="T3384" s="1" t="s">
        <v>30</v>
      </c>
      <c r="U3384" s="1" t="s">
        <v>30</v>
      </c>
      <c r="V3384">
        <v>0</v>
      </c>
      <c r="W3384" s="1" t="s">
        <v>30</v>
      </c>
      <c r="X3384" s="1" t="s">
        <v>36</v>
      </c>
      <c r="Y3384" s="1" t="s">
        <v>37</v>
      </c>
      <c r="Z3384">
        <v>7</v>
      </c>
      <c r="AA3384">
        <v>57</v>
      </c>
      <c r="AB3384" s="1" t="s">
        <v>13500</v>
      </c>
      <c r="AC3384" s="1" t="s">
        <v>13500</v>
      </c>
      <c r="AD3384" t="s">
        <v>13494</v>
      </c>
      <c r="AE3384" s="1" t="s">
        <v>38</v>
      </c>
      <c r="AF3384" s="1" t="s">
        <v>38</v>
      </c>
      <c r="AG3384" t="s">
        <v>13527</v>
      </c>
      <c r="AH3384" t="s">
        <v>38</v>
      </c>
      <c r="AI3384" t="s">
        <v>13538</v>
      </c>
    </row>
    <row r="3385" spans="1:35" x14ac:dyDescent="0.25">
      <c r="A3385" s="1" t="s">
        <v>6859</v>
      </c>
      <c r="B3385" s="1" t="s">
        <v>30</v>
      </c>
      <c r="C3385">
        <v>4</v>
      </c>
      <c r="D3385">
        <v>26</v>
      </c>
      <c r="E3385">
        <v>60.9</v>
      </c>
      <c r="F3385">
        <v>0</v>
      </c>
      <c r="G3385">
        <v>0</v>
      </c>
      <c r="H3385" s="1" t="s">
        <v>30</v>
      </c>
      <c r="I3385" s="1" t="s">
        <v>31</v>
      </c>
      <c r="J3385">
        <v>0</v>
      </c>
      <c r="K3385">
        <v>0</v>
      </c>
      <c r="L3385">
        <v>5</v>
      </c>
      <c r="M3385" s="1" t="s">
        <v>32</v>
      </c>
      <c r="N3385">
        <v>0</v>
      </c>
      <c r="O3385" s="1" t="s">
        <v>114</v>
      </c>
      <c r="P3385" s="1" t="s">
        <v>6860</v>
      </c>
      <c r="Q3385" s="1" t="s">
        <v>42</v>
      </c>
      <c r="R3385">
        <v>42</v>
      </c>
      <c r="S3385" s="1" t="s">
        <v>30</v>
      </c>
      <c r="T3385" s="1" t="s">
        <v>30</v>
      </c>
      <c r="U3385" s="1" t="s">
        <v>30</v>
      </c>
      <c r="V3385">
        <v>0</v>
      </c>
      <c r="W3385" s="1" t="s">
        <v>30</v>
      </c>
      <c r="X3385" s="1" t="s">
        <v>36</v>
      </c>
      <c r="Y3385" s="1" t="s">
        <v>37</v>
      </c>
      <c r="Z3385">
        <v>50</v>
      </c>
      <c r="AA3385">
        <v>202</v>
      </c>
      <c r="AB3385" s="1" t="s">
        <v>13500</v>
      </c>
      <c r="AC3385" s="1" t="s">
        <v>13500</v>
      </c>
      <c r="AD3385" t="s">
        <v>13494</v>
      </c>
      <c r="AE3385" s="1" t="s">
        <v>38</v>
      </c>
      <c r="AF3385" s="1" t="s">
        <v>38</v>
      </c>
      <c r="AG3385" t="s">
        <v>13526</v>
      </c>
      <c r="AH3385" t="s">
        <v>38</v>
      </c>
      <c r="AI3385" t="s">
        <v>13538</v>
      </c>
    </row>
    <row r="3386" spans="1:35" x14ac:dyDescent="0.25">
      <c r="A3386" s="1" t="s">
        <v>6861</v>
      </c>
      <c r="B3386" s="1" t="s">
        <v>30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s="1" t="s">
        <v>30</v>
      </c>
      <c r="I3386" s="1" t="s">
        <v>31</v>
      </c>
      <c r="J3386">
        <v>0</v>
      </c>
      <c r="K3386">
        <v>0</v>
      </c>
      <c r="L3386">
        <v>1</v>
      </c>
      <c r="M3386" s="1" t="s">
        <v>32</v>
      </c>
      <c r="N3386">
        <v>0</v>
      </c>
      <c r="O3386" s="1" t="s">
        <v>275</v>
      </c>
      <c r="P3386" s="1" t="s">
        <v>6862</v>
      </c>
      <c r="Q3386" s="1" t="s">
        <v>42</v>
      </c>
      <c r="R3386">
        <v>60</v>
      </c>
      <c r="S3386" s="1" t="s">
        <v>30</v>
      </c>
      <c r="T3386" s="1" t="s">
        <v>30</v>
      </c>
      <c r="U3386" s="1" t="s">
        <v>30</v>
      </c>
      <c r="V3386">
        <v>0</v>
      </c>
      <c r="W3386" s="1" t="s">
        <v>32</v>
      </c>
      <c r="X3386" s="1" t="s">
        <v>43</v>
      </c>
      <c r="Y3386" s="1" t="s">
        <v>58</v>
      </c>
      <c r="Z3386">
        <v>45</v>
      </c>
      <c r="AA3386">
        <v>2752</v>
      </c>
      <c r="AB3386" s="1" t="s">
        <v>13500</v>
      </c>
      <c r="AC3386" s="1" t="s">
        <v>13500</v>
      </c>
      <c r="AD3386" t="s">
        <v>13494</v>
      </c>
      <c r="AE3386" s="1" t="s">
        <v>38</v>
      </c>
      <c r="AF3386" s="1" t="s">
        <v>38</v>
      </c>
      <c r="AG3386" t="s">
        <v>13527</v>
      </c>
      <c r="AH3386" t="s">
        <v>38</v>
      </c>
      <c r="AI3386" t="s">
        <v>13540</v>
      </c>
    </row>
    <row r="3387" spans="1:35" x14ac:dyDescent="0.25">
      <c r="A3387" s="1" t="s">
        <v>6863</v>
      </c>
      <c r="B3387" s="1" t="s">
        <v>30</v>
      </c>
      <c r="C3387">
        <v>1</v>
      </c>
      <c r="D3387">
        <v>4</v>
      </c>
      <c r="E3387">
        <v>12</v>
      </c>
      <c r="F3387">
        <v>0</v>
      </c>
      <c r="G3387">
        <v>0</v>
      </c>
      <c r="H3387" s="1" t="s">
        <v>30</v>
      </c>
      <c r="I3387" s="1" t="s">
        <v>31</v>
      </c>
      <c r="J3387">
        <v>0</v>
      </c>
      <c r="K3387">
        <v>0</v>
      </c>
      <c r="L3387">
        <v>0</v>
      </c>
      <c r="M3387" s="1" t="s">
        <v>30</v>
      </c>
      <c r="N3387">
        <v>0</v>
      </c>
      <c r="O3387" s="1" t="s">
        <v>100</v>
      </c>
      <c r="P3387" s="1" t="s">
        <v>6864</v>
      </c>
      <c r="Q3387" s="1" t="s">
        <v>42</v>
      </c>
      <c r="R3387">
        <v>38</v>
      </c>
      <c r="S3387" s="1" t="s">
        <v>30</v>
      </c>
      <c r="T3387" s="1" t="s">
        <v>30</v>
      </c>
      <c r="U3387" s="1" t="s">
        <v>30</v>
      </c>
      <c r="V3387">
        <v>0</v>
      </c>
      <c r="W3387" s="1" t="s">
        <v>30</v>
      </c>
      <c r="X3387" s="1" t="s">
        <v>36</v>
      </c>
      <c r="Y3387" s="1" t="s">
        <v>58</v>
      </c>
      <c r="Z3387">
        <v>12</v>
      </c>
      <c r="AA3387">
        <v>12</v>
      </c>
      <c r="AB3387" s="1" t="s">
        <v>13500</v>
      </c>
      <c r="AC3387" s="1" t="s">
        <v>13500</v>
      </c>
      <c r="AD3387" t="s">
        <v>13494</v>
      </c>
      <c r="AE3387" s="1" t="s">
        <v>38</v>
      </c>
      <c r="AF3387" s="1" t="s">
        <v>38</v>
      </c>
      <c r="AG3387" t="s">
        <v>13527</v>
      </c>
      <c r="AH3387" t="s">
        <v>38</v>
      </c>
      <c r="AI3387" t="s">
        <v>13538</v>
      </c>
    </row>
    <row r="3388" spans="1:35" x14ac:dyDescent="0.25">
      <c r="A3388" s="1" t="s">
        <v>6865</v>
      </c>
      <c r="B3388" s="1" t="s">
        <v>30</v>
      </c>
      <c r="C3388">
        <v>14</v>
      </c>
      <c r="D3388">
        <v>76</v>
      </c>
      <c r="E3388">
        <v>184</v>
      </c>
      <c r="F3388">
        <v>0</v>
      </c>
      <c r="G3388">
        <v>0</v>
      </c>
      <c r="H3388" s="1" t="s">
        <v>30</v>
      </c>
      <c r="I3388" s="1" t="s">
        <v>31</v>
      </c>
      <c r="J3388">
        <v>0</v>
      </c>
      <c r="K3388">
        <v>0</v>
      </c>
      <c r="L3388">
        <v>20</v>
      </c>
      <c r="M3388" s="1" t="s">
        <v>32</v>
      </c>
      <c r="N3388">
        <v>0</v>
      </c>
      <c r="O3388" s="1" t="s">
        <v>49</v>
      </c>
      <c r="P3388" s="1" t="s">
        <v>6866</v>
      </c>
      <c r="Q3388" s="1" t="s">
        <v>42</v>
      </c>
      <c r="R3388">
        <v>20</v>
      </c>
      <c r="S3388" s="1" t="s">
        <v>32</v>
      </c>
      <c r="T3388" s="1" t="s">
        <v>30</v>
      </c>
      <c r="U3388" s="1" t="s">
        <v>30</v>
      </c>
      <c r="V3388">
        <v>0</v>
      </c>
      <c r="W3388" s="1" t="s">
        <v>30</v>
      </c>
      <c r="X3388" s="1" t="s">
        <v>36</v>
      </c>
      <c r="Y3388" s="1" t="s">
        <v>37</v>
      </c>
      <c r="Z3388">
        <v>42</v>
      </c>
      <c r="AA3388">
        <v>588</v>
      </c>
      <c r="AB3388" s="1" t="s">
        <v>13500</v>
      </c>
      <c r="AC3388" s="1" t="s">
        <v>13500</v>
      </c>
      <c r="AD3388" t="s">
        <v>13495</v>
      </c>
      <c r="AE3388" s="1" t="s">
        <v>38</v>
      </c>
      <c r="AF3388" s="1" t="s">
        <v>38</v>
      </c>
      <c r="AG3388" t="s">
        <v>13526</v>
      </c>
      <c r="AH3388" t="s">
        <v>38</v>
      </c>
      <c r="AI3388" t="s">
        <v>13539</v>
      </c>
    </row>
    <row r="3389" spans="1:35" x14ac:dyDescent="0.25">
      <c r="A3389" s="1" t="s">
        <v>6867</v>
      </c>
      <c r="B3389" s="1" t="s">
        <v>30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s="1" t="s">
        <v>30</v>
      </c>
      <c r="I3389" s="1" t="s">
        <v>31</v>
      </c>
      <c r="J3389">
        <v>0</v>
      </c>
      <c r="K3389">
        <v>0</v>
      </c>
      <c r="L3389">
        <v>5</v>
      </c>
      <c r="M3389" s="1" t="s">
        <v>32</v>
      </c>
      <c r="N3389">
        <v>0</v>
      </c>
      <c r="O3389" s="1" t="s">
        <v>103</v>
      </c>
      <c r="P3389" s="1" t="s">
        <v>6868</v>
      </c>
      <c r="Q3389" s="1" t="s">
        <v>35</v>
      </c>
      <c r="R3389">
        <v>35</v>
      </c>
      <c r="S3389" s="1" t="s">
        <v>30</v>
      </c>
      <c r="T3389" s="1" t="s">
        <v>30</v>
      </c>
      <c r="U3389" s="1" t="s">
        <v>30</v>
      </c>
      <c r="V3389">
        <v>0</v>
      </c>
      <c r="W3389" s="1" t="s">
        <v>30</v>
      </c>
      <c r="X3389" s="1" t="s">
        <v>36</v>
      </c>
      <c r="Y3389" s="1" t="s">
        <v>58</v>
      </c>
      <c r="Z3389">
        <v>31</v>
      </c>
      <c r="AA3389">
        <v>1198</v>
      </c>
      <c r="AB3389" s="1" t="s">
        <v>13500</v>
      </c>
      <c r="AC3389" s="1" t="s">
        <v>13500</v>
      </c>
      <c r="AD3389" t="s">
        <v>13494</v>
      </c>
      <c r="AE3389" s="1" t="s">
        <v>38</v>
      </c>
      <c r="AF3389" s="1" t="s">
        <v>38</v>
      </c>
      <c r="AG3389" t="s">
        <v>13526</v>
      </c>
      <c r="AH3389" t="s">
        <v>38</v>
      </c>
      <c r="AI3389" t="s">
        <v>13539</v>
      </c>
    </row>
    <row r="3390" spans="1:35" x14ac:dyDescent="0.25">
      <c r="A3390" s="1" t="s">
        <v>6869</v>
      </c>
      <c r="B3390" s="1" t="s">
        <v>30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s="1" t="s">
        <v>30</v>
      </c>
      <c r="I3390" s="1" t="s">
        <v>31</v>
      </c>
      <c r="J3390">
        <v>0</v>
      </c>
      <c r="K3390">
        <v>0</v>
      </c>
      <c r="L3390">
        <v>13</v>
      </c>
      <c r="M3390" s="1" t="s">
        <v>30</v>
      </c>
      <c r="N3390">
        <v>13</v>
      </c>
      <c r="O3390" s="1" t="s">
        <v>375</v>
      </c>
      <c r="P3390" s="1" t="s">
        <v>6870</v>
      </c>
      <c r="Q3390" s="1" t="s">
        <v>42</v>
      </c>
      <c r="R3390">
        <v>21</v>
      </c>
      <c r="S3390" s="1" t="s">
        <v>32</v>
      </c>
      <c r="T3390" s="1" t="s">
        <v>30</v>
      </c>
      <c r="U3390" s="1" t="s">
        <v>30</v>
      </c>
      <c r="V3390">
        <v>0</v>
      </c>
      <c r="W3390" s="1" t="s">
        <v>30</v>
      </c>
      <c r="X3390" s="1" t="s">
        <v>36</v>
      </c>
      <c r="Y3390" s="1" t="s">
        <v>37</v>
      </c>
      <c r="Z3390">
        <v>29</v>
      </c>
      <c r="AA3390">
        <v>1752</v>
      </c>
      <c r="AB3390" s="1" t="s">
        <v>13500</v>
      </c>
      <c r="AC3390" s="1" t="s">
        <v>13500</v>
      </c>
      <c r="AD3390" t="s">
        <v>13495</v>
      </c>
      <c r="AE3390" s="1" t="s">
        <v>38</v>
      </c>
      <c r="AF3390" s="1" t="s">
        <v>38</v>
      </c>
      <c r="AG3390" t="s">
        <v>13526</v>
      </c>
      <c r="AH3390" t="s">
        <v>38</v>
      </c>
      <c r="AI3390" t="s">
        <v>13540</v>
      </c>
    </row>
    <row r="3391" spans="1:35" x14ac:dyDescent="0.25">
      <c r="A3391" s="1" t="s">
        <v>6871</v>
      </c>
      <c r="B3391" s="1" t="s">
        <v>30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s="1" t="s">
        <v>30</v>
      </c>
      <c r="I3391" s="1" t="s">
        <v>31</v>
      </c>
      <c r="J3391">
        <v>0</v>
      </c>
      <c r="K3391">
        <v>0</v>
      </c>
      <c r="L3391">
        <v>4</v>
      </c>
      <c r="M3391" s="1" t="s">
        <v>32</v>
      </c>
      <c r="N3391">
        <v>0</v>
      </c>
      <c r="O3391" s="1" t="s">
        <v>171</v>
      </c>
      <c r="P3391" s="1" t="s">
        <v>6872</v>
      </c>
      <c r="Q3391" s="1" t="s">
        <v>42</v>
      </c>
      <c r="R3391">
        <v>68</v>
      </c>
      <c r="S3391" s="1" t="s">
        <v>30</v>
      </c>
      <c r="T3391" s="1" t="s">
        <v>32</v>
      </c>
      <c r="U3391" s="1" t="s">
        <v>30</v>
      </c>
      <c r="V3391">
        <v>0</v>
      </c>
      <c r="W3391" s="1" t="s">
        <v>30</v>
      </c>
      <c r="X3391" s="1" t="s">
        <v>36</v>
      </c>
      <c r="Y3391" s="1" t="s">
        <v>58</v>
      </c>
      <c r="Z3391">
        <v>15</v>
      </c>
      <c r="AA3391">
        <v>731</v>
      </c>
      <c r="AB3391" s="1" t="s">
        <v>13500</v>
      </c>
      <c r="AC3391" s="1" t="s">
        <v>13500</v>
      </c>
      <c r="AD3391" t="s">
        <v>13496</v>
      </c>
      <c r="AE3391" s="1" t="s">
        <v>38</v>
      </c>
      <c r="AF3391" s="1" t="s">
        <v>38</v>
      </c>
      <c r="AG3391" t="s">
        <v>13526</v>
      </c>
      <c r="AH3391" t="s">
        <v>38</v>
      </c>
      <c r="AI3391" t="s">
        <v>13540</v>
      </c>
    </row>
    <row r="3392" spans="1:35" x14ac:dyDescent="0.25">
      <c r="A3392" s="1" t="s">
        <v>6873</v>
      </c>
      <c r="B3392" s="1" t="s">
        <v>30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s="1" t="s">
        <v>30</v>
      </c>
      <c r="I3392" s="1" t="s">
        <v>31</v>
      </c>
      <c r="J3392">
        <v>0</v>
      </c>
      <c r="K3392">
        <v>0</v>
      </c>
      <c r="L3392">
        <v>8</v>
      </c>
      <c r="M3392" s="1" t="s">
        <v>32</v>
      </c>
      <c r="N3392">
        <v>0</v>
      </c>
      <c r="O3392" s="1" t="s">
        <v>240</v>
      </c>
      <c r="P3392" s="1" t="s">
        <v>6874</v>
      </c>
      <c r="Q3392" s="1" t="s">
        <v>42</v>
      </c>
      <c r="R3392">
        <v>47</v>
      </c>
      <c r="S3392" s="1" t="s">
        <v>30</v>
      </c>
      <c r="T3392" s="1" t="s">
        <v>30</v>
      </c>
      <c r="U3392" s="1" t="s">
        <v>30</v>
      </c>
      <c r="V3392">
        <v>0</v>
      </c>
      <c r="W3392" s="1" t="s">
        <v>30</v>
      </c>
      <c r="X3392" s="1" t="s">
        <v>36</v>
      </c>
      <c r="Y3392" s="1" t="s">
        <v>58</v>
      </c>
      <c r="Z3392">
        <v>53</v>
      </c>
      <c r="AA3392">
        <v>2679</v>
      </c>
      <c r="AB3392" s="1" t="s">
        <v>13500</v>
      </c>
      <c r="AC3392" s="1" t="s">
        <v>13500</v>
      </c>
      <c r="AD3392" t="s">
        <v>13494</v>
      </c>
      <c r="AE3392" s="1" t="s">
        <v>38</v>
      </c>
      <c r="AF3392" s="1" t="s">
        <v>38</v>
      </c>
      <c r="AG3392" t="s">
        <v>13526</v>
      </c>
      <c r="AH3392" t="s">
        <v>38</v>
      </c>
      <c r="AI3392" t="s">
        <v>13540</v>
      </c>
    </row>
    <row r="3393" spans="1:35" x14ac:dyDescent="0.25">
      <c r="A3393" s="1" t="s">
        <v>6875</v>
      </c>
      <c r="B3393" s="1" t="s">
        <v>30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s="1" t="s">
        <v>30</v>
      </c>
      <c r="I3393" s="1" t="s">
        <v>31</v>
      </c>
      <c r="J3393">
        <v>0</v>
      </c>
      <c r="K3393">
        <v>0</v>
      </c>
      <c r="L3393">
        <v>13</v>
      </c>
      <c r="M3393" s="1" t="s">
        <v>32</v>
      </c>
      <c r="N3393">
        <v>0</v>
      </c>
      <c r="O3393" s="1" t="s">
        <v>600</v>
      </c>
      <c r="P3393" s="1" t="s">
        <v>6876</v>
      </c>
      <c r="Q3393" s="1" t="s">
        <v>42</v>
      </c>
      <c r="R3393">
        <v>29</v>
      </c>
      <c r="S3393" s="1" t="s">
        <v>32</v>
      </c>
      <c r="T3393" s="1" t="s">
        <v>30</v>
      </c>
      <c r="U3393" s="1" t="s">
        <v>30</v>
      </c>
      <c r="V3393">
        <v>0</v>
      </c>
      <c r="W3393" s="1" t="s">
        <v>30</v>
      </c>
      <c r="X3393" s="1" t="s">
        <v>43</v>
      </c>
      <c r="Y3393" s="1" t="s">
        <v>58</v>
      </c>
      <c r="Z3393">
        <v>27</v>
      </c>
      <c r="AA3393">
        <v>1591</v>
      </c>
      <c r="AB3393" s="1" t="s">
        <v>13500</v>
      </c>
      <c r="AC3393" s="1" t="s">
        <v>13500</v>
      </c>
      <c r="AD3393" t="s">
        <v>13495</v>
      </c>
      <c r="AE3393" s="1" t="s">
        <v>38</v>
      </c>
      <c r="AF3393" s="1" t="s">
        <v>38</v>
      </c>
      <c r="AG3393" t="s">
        <v>13526</v>
      </c>
      <c r="AH3393" t="s">
        <v>38</v>
      </c>
      <c r="AI3393" t="s">
        <v>13540</v>
      </c>
    </row>
    <row r="3394" spans="1:35" x14ac:dyDescent="0.25">
      <c r="A3394" s="1" t="s">
        <v>6877</v>
      </c>
      <c r="B3394" s="1" t="s">
        <v>30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s="1" t="s">
        <v>30</v>
      </c>
      <c r="I3394" s="1" t="s">
        <v>31</v>
      </c>
      <c r="J3394">
        <v>0</v>
      </c>
      <c r="K3394">
        <v>0</v>
      </c>
      <c r="L3394">
        <v>6</v>
      </c>
      <c r="M3394" s="1" t="s">
        <v>30</v>
      </c>
      <c r="N3394">
        <v>64</v>
      </c>
      <c r="O3394" s="1" t="s">
        <v>71</v>
      </c>
      <c r="P3394" s="1" t="s">
        <v>6878</v>
      </c>
      <c r="Q3394" s="1" t="s">
        <v>42</v>
      </c>
      <c r="R3394">
        <v>74</v>
      </c>
      <c r="S3394" s="1" t="s">
        <v>30</v>
      </c>
      <c r="T3394" s="1" t="s">
        <v>32</v>
      </c>
      <c r="U3394" s="1" t="s">
        <v>30</v>
      </c>
      <c r="V3394">
        <v>0</v>
      </c>
      <c r="W3394" s="1" t="s">
        <v>30</v>
      </c>
      <c r="X3394" s="1" t="s">
        <v>36</v>
      </c>
      <c r="Y3394" s="1" t="s">
        <v>37</v>
      </c>
      <c r="Z3394">
        <v>24</v>
      </c>
      <c r="AA3394">
        <v>1182</v>
      </c>
      <c r="AB3394" s="1" t="s">
        <v>13500</v>
      </c>
      <c r="AC3394" s="1" t="s">
        <v>13500</v>
      </c>
      <c r="AD3394" t="s">
        <v>13496</v>
      </c>
      <c r="AE3394" s="1" t="s">
        <v>38</v>
      </c>
      <c r="AF3394" s="1" t="s">
        <v>38</v>
      </c>
      <c r="AG3394" t="s">
        <v>13526</v>
      </c>
      <c r="AH3394" t="s">
        <v>38</v>
      </c>
      <c r="AI3394" t="s">
        <v>13540</v>
      </c>
    </row>
    <row r="3395" spans="1:35" x14ac:dyDescent="0.25">
      <c r="A3395" s="1" t="s">
        <v>6879</v>
      </c>
      <c r="B3395" s="1" t="s">
        <v>30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s="1" t="s">
        <v>30</v>
      </c>
      <c r="I3395" s="1" t="s">
        <v>31</v>
      </c>
      <c r="J3395">
        <v>0</v>
      </c>
      <c r="K3395">
        <v>0</v>
      </c>
      <c r="L3395">
        <v>4</v>
      </c>
      <c r="M3395" s="1" t="s">
        <v>32</v>
      </c>
      <c r="N3395">
        <v>0</v>
      </c>
      <c r="O3395" s="1" t="s">
        <v>471</v>
      </c>
      <c r="P3395" s="1" t="s">
        <v>6880</v>
      </c>
      <c r="Q3395" s="1" t="s">
        <v>42</v>
      </c>
      <c r="R3395">
        <v>67</v>
      </c>
      <c r="S3395" s="1" t="s">
        <v>30</v>
      </c>
      <c r="T3395" s="1" t="s">
        <v>32</v>
      </c>
      <c r="U3395" s="1" t="s">
        <v>30</v>
      </c>
      <c r="V3395">
        <v>0</v>
      </c>
      <c r="W3395" s="1" t="s">
        <v>30</v>
      </c>
      <c r="X3395" s="1" t="s">
        <v>36</v>
      </c>
      <c r="Y3395" s="1" t="s">
        <v>58</v>
      </c>
      <c r="Z3395">
        <v>46</v>
      </c>
      <c r="AA3395">
        <v>864</v>
      </c>
      <c r="AB3395" s="1" t="s">
        <v>13500</v>
      </c>
      <c r="AC3395" s="1" t="s">
        <v>13500</v>
      </c>
      <c r="AD3395" t="s">
        <v>13496</v>
      </c>
      <c r="AE3395" s="1" t="s">
        <v>38</v>
      </c>
      <c r="AF3395" s="1" t="s">
        <v>38</v>
      </c>
      <c r="AG3395" t="s">
        <v>13526</v>
      </c>
      <c r="AH3395" t="s">
        <v>38</v>
      </c>
      <c r="AI3395" t="s">
        <v>13539</v>
      </c>
    </row>
    <row r="3396" spans="1:35" x14ac:dyDescent="0.25">
      <c r="A3396" s="1" t="s">
        <v>6881</v>
      </c>
      <c r="B3396" s="1" t="s">
        <v>30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s="1" t="s">
        <v>30</v>
      </c>
      <c r="I3396" s="1" t="s">
        <v>31</v>
      </c>
      <c r="J3396">
        <v>0</v>
      </c>
      <c r="K3396">
        <v>0</v>
      </c>
      <c r="L3396">
        <v>7</v>
      </c>
      <c r="M3396" s="1" t="s">
        <v>32</v>
      </c>
      <c r="N3396">
        <v>0</v>
      </c>
      <c r="O3396" s="1" t="s">
        <v>49</v>
      </c>
      <c r="P3396" s="1" t="s">
        <v>6882</v>
      </c>
      <c r="Q3396" s="1" t="s">
        <v>42</v>
      </c>
      <c r="R3396">
        <v>22</v>
      </c>
      <c r="S3396" s="1" t="s">
        <v>32</v>
      </c>
      <c r="T3396" s="1" t="s">
        <v>30</v>
      </c>
      <c r="U3396" s="1" t="s">
        <v>30</v>
      </c>
      <c r="V3396">
        <v>0</v>
      </c>
      <c r="W3396" s="1" t="s">
        <v>30</v>
      </c>
      <c r="X3396" s="1" t="s">
        <v>36</v>
      </c>
      <c r="Y3396" s="1" t="s">
        <v>37</v>
      </c>
      <c r="Z3396">
        <v>39</v>
      </c>
      <c r="AA3396">
        <v>408</v>
      </c>
      <c r="AB3396" s="1" t="s">
        <v>13500</v>
      </c>
      <c r="AC3396" s="1" t="s">
        <v>13500</v>
      </c>
      <c r="AD3396" t="s">
        <v>13495</v>
      </c>
      <c r="AE3396" s="1" t="s">
        <v>38</v>
      </c>
      <c r="AF3396" s="1" t="s">
        <v>38</v>
      </c>
      <c r="AG3396" t="s">
        <v>13526</v>
      </c>
      <c r="AH3396" t="s">
        <v>38</v>
      </c>
      <c r="AI3396" t="s">
        <v>13539</v>
      </c>
    </row>
    <row r="3397" spans="1:35" x14ac:dyDescent="0.25">
      <c r="A3397" s="1" t="s">
        <v>6883</v>
      </c>
      <c r="B3397" s="1" t="s">
        <v>30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s="1" t="s">
        <v>30</v>
      </c>
      <c r="I3397" s="1" t="s">
        <v>31</v>
      </c>
      <c r="J3397">
        <v>0</v>
      </c>
      <c r="K3397">
        <v>0</v>
      </c>
      <c r="L3397">
        <v>5</v>
      </c>
      <c r="M3397" s="1" t="s">
        <v>32</v>
      </c>
      <c r="N3397">
        <v>0</v>
      </c>
      <c r="O3397" s="1" t="s">
        <v>52</v>
      </c>
      <c r="P3397" s="1" t="s">
        <v>6884</v>
      </c>
      <c r="Q3397" s="1" t="s">
        <v>42</v>
      </c>
      <c r="R3397">
        <v>61</v>
      </c>
      <c r="S3397" s="1" t="s">
        <v>30</v>
      </c>
      <c r="T3397" s="1" t="s">
        <v>30</v>
      </c>
      <c r="U3397" s="1" t="s">
        <v>30</v>
      </c>
      <c r="V3397">
        <v>0</v>
      </c>
      <c r="W3397" s="1" t="s">
        <v>30</v>
      </c>
      <c r="X3397" s="1" t="s">
        <v>43</v>
      </c>
      <c r="Y3397" s="1" t="s">
        <v>37</v>
      </c>
      <c r="Z3397">
        <v>20</v>
      </c>
      <c r="AA3397">
        <v>284</v>
      </c>
      <c r="AB3397" s="1" t="s">
        <v>13500</v>
      </c>
      <c r="AC3397" s="1" t="s">
        <v>13500</v>
      </c>
      <c r="AD3397" t="s">
        <v>13494</v>
      </c>
      <c r="AE3397" s="1" t="s">
        <v>38</v>
      </c>
      <c r="AF3397" s="1" t="s">
        <v>38</v>
      </c>
      <c r="AG3397" t="s">
        <v>13526</v>
      </c>
      <c r="AH3397" t="s">
        <v>38</v>
      </c>
      <c r="AI3397" t="s">
        <v>13539</v>
      </c>
    </row>
    <row r="3398" spans="1:35" x14ac:dyDescent="0.25">
      <c r="A3398" s="1" t="s">
        <v>6885</v>
      </c>
      <c r="B3398" s="1" t="s">
        <v>30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s="1" t="s">
        <v>30</v>
      </c>
      <c r="I3398" s="1" t="s">
        <v>31</v>
      </c>
      <c r="J3398">
        <v>0</v>
      </c>
      <c r="K3398">
        <v>0</v>
      </c>
      <c r="L3398">
        <v>0</v>
      </c>
      <c r="M3398" s="1" t="s">
        <v>30</v>
      </c>
      <c r="N3398">
        <v>0</v>
      </c>
      <c r="O3398" s="1" t="s">
        <v>171</v>
      </c>
      <c r="P3398" s="1" t="s">
        <v>6886</v>
      </c>
      <c r="Q3398" s="1" t="s">
        <v>42</v>
      </c>
      <c r="R3398">
        <v>46</v>
      </c>
      <c r="S3398" s="1" t="s">
        <v>30</v>
      </c>
      <c r="T3398" s="1" t="s">
        <v>30</v>
      </c>
      <c r="U3398" s="1" t="s">
        <v>30</v>
      </c>
      <c r="V3398">
        <v>0</v>
      </c>
      <c r="W3398" s="1" t="s">
        <v>30</v>
      </c>
      <c r="X3398" s="1" t="s">
        <v>57</v>
      </c>
      <c r="Y3398" s="1" t="s">
        <v>37</v>
      </c>
      <c r="Z3398">
        <v>10</v>
      </c>
      <c r="AA3398">
        <v>320</v>
      </c>
      <c r="AB3398" s="1" t="s">
        <v>13500</v>
      </c>
      <c r="AC3398" s="1" t="s">
        <v>13500</v>
      </c>
      <c r="AD3398" t="s">
        <v>13494</v>
      </c>
      <c r="AE3398" s="1" t="s">
        <v>38</v>
      </c>
      <c r="AF3398" s="1" t="s">
        <v>38</v>
      </c>
      <c r="AG3398" t="s">
        <v>13527</v>
      </c>
      <c r="AH3398" t="s">
        <v>38</v>
      </c>
      <c r="AI3398" t="s">
        <v>13539</v>
      </c>
    </row>
    <row r="3399" spans="1:35" x14ac:dyDescent="0.25">
      <c r="A3399" s="1" t="s">
        <v>6887</v>
      </c>
      <c r="B3399" s="1" t="s">
        <v>30</v>
      </c>
      <c r="C3399">
        <v>6</v>
      </c>
      <c r="D3399">
        <v>20</v>
      </c>
      <c r="E3399">
        <v>57.3</v>
      </c>
      <c r="F3399">
        <v>0</v>
      </c>
      <c r="G3399">
        <v>0</v>
      </c>
      <c r="H3399" s="1" t="s">
        <v>30</v>
      </c>
      <c r="I3399" s="1" t="s">
        <v>31</v>
      </c>
      <c r="J3399">
        <v>0</v>
      </c>
      <c r="K3399">
        <v>0</v>
      </c>
      <c r="L3399">
        <v>0</v>
      </c>
      <c r="M3399" s="1" t="s">
        <v>30</v>
      </c>
      <c r="N3399">
        <v>0</v>
      </c>
      <c r="O3399" s="1" t="s">
        <v>106</v>
      </c>
      <c r="P3399" s="1" t="s">
        <v>6888</v>
      </c>
      <c r="Q3399" s="1" t="s">
        <v>35</v>
      </c>
      <c r="R3399">
        <v>59</v>
      </c>
      <c r="S3399" s="1" t="s">
        <v>30</v>
      </c>
      <c r="T3399" s="1" t="s">
        <v>30</v>
      </c>
      <c r="U3399" s="1" t="s">
        <v>30</v>
      </c>
      <c r="V3399">
        <v>0</v>
      </c>
      <c r="W3399" s="1" t="s">
        <v>30</v>
      </c>
      <c r="X3399" s="1" t="s">
        <v>57</v>
      </c>
      <c r="Y3399" s="1" t="s">
        <v>58</v>
      </c>
      <c r="Z3399">
        <v>11</v>
      </c>
      <c r="AA3399">
        <v>70</v>
      </c>
      <c r="AB3399" s="1" t="s">
        <v>13500</v>
      </c>
      <c r="AC3399" s="1" t="s">
        <v>13500</v>
      </c>
      <c r="AD3399" t="s">
        <v>13494</v>
      </c>
      <c r="AE3399" s="1" t="s">
        <v>38</v>
      </c>
      <c r="AF3399" s="1" t="s">
        <v>38</v>
      </c>
      <c r="AG3399" t="s">
        <v>13527</v>
      </c>
      <c r="AH3399" t="s">
        <v>38</v>
      </c>
      <c r="AI3399" t="s">
        <v>13538</v>
      </c>
    </row>
    <row r="3400" spans="1:35" x14ac:dyDescent="0.25">
      <c r="A3400" s="1" t="s">
        <v>6889</v>
      </c>
      <c r="B3400" s="1" t="s">
        <v>30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s="1" t="s">
        <v>30</v>
      </c>
      <c r="I3400" s="1" t="s">
        <v>31</v>
      </c>
      <c r="J3400">
        <v>0</v>
      </c>
      <c r="K3400">
        <v>0</v>
      </c>
      <c r="L3400">
        <v>2</v>
      </c>
      <c r="M3400" s="1" t="s">
        <v>32</v>
      </c>
      <c r="N3400">
        <v>0</v>
      </c>
      <c r="O3400" s="1" t="s">
        <v>91</v>
      </c>
      <c r="P3400" s="1" t="s">
        <v>6890</v>
      </c>
      <c r="Q3400" s="1" t="s">
        <v>42</v>
      </c>
      <c r="R3400">
        <v>71</v>
      </c>
      <c r="S3400" s="1" t="s">
        <v>30</v>
      </c>
      <c r="T3400" s="1" t="s">
        <v>32</v>
      </c>
      <c r="U3400" s="1" t="s">
        <v>30</v>
      </c>
      <c r="V3400">
        <v>0</v>
      </c>
      <c r="W3400" s="1" t="s">
        <v>32</v>
      </c>
      <c r="X3400" s="1" t="s">
        <v>57</v>
      </c>
      <c r="Y3400" s="1" t="s">
        <v>37</v>
      </c>
      <c r="Z3400">
        <v>47</v>
      </c>
      <c r="AA3400">
        <v>3385</v>
      </c>
      <c r="AB3400" s="1" t="s">
        <v>13500</v>
      </c>
      <c r="AC3400" s="1" t="s">
        <v>13500</v>
      </c>
      <c r="AD3400" t="s">
        <v>13496</v>
      </c>
      <c r="AE3400" s="1" t="s">
        <v>38</v>
      </c>
      <c r="AF3400" s="1" t="s">
        <v>38</v>
      </c>
      <c r="AG3400" t="s">
        <v>13527</v>
      </c>
      <c r="AH3400" t="s">
        <v>38</v>
      </c>
      <c r="AI3400" t="s">
        <v>13540</v>
      </c>
    </row>
    <row r="3401" spans="1:35" x14ac:dyDescent="0.25">
      <c r="A3401" s="1" t="s">
        <v>6891</v>
      </c>
      <c r="B3401" s="1" t="s">
        <v>30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s="1" t="s">
        <v>30</v>
      </c>
      <c r="I3401" s="1" t="s">
        <v>31</v>
      </c>
      <c r="J3401">
        <v>0</v>
      </c>
      <c r="K3401">
        <v>0</v>
      </c>
      <c r="L3401">
        <v>7</v>
      </c>
      <c r="M3401" s="1" t="s">
        <v>32</v>
      </c>
      <c r="N3401">
        <v>0</v>
      </c>
      <c r="O3401" s="1" t="s">
        <v>94</v>
      </c>
      <c r="P3401" s="1" t="s">
        <v>6892</v>
      </c>
      <c r="Q3401" s="1" t="s">
        <v>35</v>
      </c>
      <c r="R3401">
        <v>33</v>
      </c>
      <c r="S3401" s="1" t="s">
        <v>30</v>
      </c>
      <c r="T3401" s="1" t="s">
        <v>30</v>
      </c>
      <c r="U3401" s="1" t="s">
        <v>30</v>
      </c>
      <c r="V3401">
        <v>0</v>
      </c>
      <c r="W3401" s="1" t="s">
        <v>32</v>
      </c>
      <c r="X3401" s="1" t="s">
        <v>57</v>
      </c>
      <c r="Y3401" s="1" t="s">
        <v>58</v>
      </c>
      <c r="Z3401">
        <v>51</v>
      </c>
      <c r="AA3401">
        <v>3078</v>
      </c>
      <c r="AB3401" s="1" t="s">
        <v>13500</v>
      </c>
      <c r="AC3401" s="1" t="s">
        <v>13500</v>
      </c>
      <c r="AD3401" t="s">
        <v>13494</v>
      </c>
      <c r="AE3401" s="1" t="s">
        <v>38</v>
      </c>
      <c r="AF3401" s="1" t="s">
        <v>38</v>
      </c>
      <c r="AG3401" t="s">
        <v>13526</v>
      </c>
      <c r="AH3401" t="s">
        <v>38</v>
      </c>
      <c r="AI3401" t="s">
        <v>13540</v>
      </c>
    </row>
    <row r="3402" spans="1:35" x14ac:dyDescent="0.25">
      <c r="A3402" s="1" t="s">
        <v>6893</v>
      </c>
      <c r="B3402" s="1" t="s">
        <v>30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s="1" t="s">
        <v>30</v>
      </c>
      <c r="I3402" s="1" t="s">
        <v>31</v>
      </c>
      <c r="J3402">
        <v>0</v>
      </c>
      <c r="K3402">
        <v>0</v>
      </c>
      <c r="L3402">
        <v>2</v>
      </c>
      <c r="M3402" s="1" t="s">
        <v>32</v>
      </c>
      <c r="N3402">
        <v>0</v>
      </c>
      <c r="O3402" s="1" t="s">
        <v>211</v>
      </c>
      <c r="P3402" s="1" t="s">
        <v>6894</v>
      </c>
      <c r="Q3402" s="1" t="s">
        <v>42</v>
      </c>
      <c r="R3402">
        <v>41</v>
      </c>
      <c r="S3402" s="1" t="s">
        <v>30</v>
      </c>
      <c r="T3402" s="1" t="s">
        <v>30</v>
      </c>
      <c r="U3402" s="1" t="s">
        <v>30</v>
      </c>
      <c r="V3402">
        <v>0</v>
      </c>
      <c r="W3402" s="1" t="s">
        <v>32</v>
      </c>
      <c r="X3402" s="1" t="s">
        <v>43</v>
      </c>
      <c r="Y3402" s="1" t="s">
        <v>37</v>
      </c>
      <c r="Z3402">
        <v>31</v>
      </c>
      <c r="AA3402">
        <v>1151</v>
      </c>
      <c r="AB3402" s="1" t="s">
        <v>13500</v>
      </c>
      <c r="AC3402" s="1" t="s">
        <v>13500</v>
      </c>
      <c r="AD3402" t="s">
        <v>13494</v>
      </c>
      <c r="AE3402" s="1" t="s">
        <v>38</v>
      </c>
      <c r="AF3402" s="1" t="s">
        <v>38</v>
      </c>
      <c r="AG3402" t="s">
        <v>13527</v>
      </c>
      <c r="AH3402" t="s">
        <v>38</v>
      </c>
      <c r="AI3402" t="s">
        <v>13539</v>
      </c>
    </row>
    <row r="3403" spans="1:35" x14ac:dyDescent="0.25">
      <c r="A3403" s="1" t="s">
        <v>6895</v>
      </c>
      <c r="B3403" s="1" t="s">
        <v>30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s="1" t="s">
        <v>30</v>
      </c>
      <c r="I3403" s="1" t="s">
        <v>31</v>
      </c>
      <c r="J3403">
        <v>0</v>
      </c>
      <c r="K3403">
        <v>0</v>
      </c>
      <c r="L3403">
        <v>4</v>
      </c>
      <c r="M3403" s="1" t="s">
        <v>32</v>
      </c>
      <c r="N3403">
        <v>0</v>
      </c>
      <c r="O3403" s="1" t="s">
        <v>176</v>
      </c>
      <c r="P3403" s="1" t="s">
        <v>6896</v>
      </c>
      <c r="Q3403" s="1" t="s">
        <v>42</v>
      </c>
      <c r="R3403">
        <v>43</v>
      </c>
      <c r="S3403" s="1" t="s">
        <v>30</v>
      </c>
      <c r="T3403" s="1" t="s">
        <v>30</v>
      </c>
      <c r="U3403" s="1" t="s">
        <v>30</v>
      </c>
      <c r="V3403">
        <v>0</v>
      </c>
      <c r="W3403" s="1" t="s">
        <v>30</v>
      </c>
      <c r="X3403" s="1" t="s">
        <v>36</v>
      </c>
      <c r="Y3403" s="1" t="s">
        <v>58</v>
      </c>
      <c r="Z3403">
        <v>29</v>
      </c>
      <c r="AA3403">
        <v>1851</v>
      </c>
      <c r="AB3403" s="1" t="s">
        <v>13500</v>
      </c>
      <c r="AC3403" s="1" t="s">
        <v>13500</v>
      </c>
      <c r="AD3403" t="s">
        <v>13494</v>
      </c>
      <c r="AE3403" s="1" t="s">
        <v>38</v>
      </c>
      <c r="AF3403" s="1" t="s">
        <v>38</v>
      </c>
      <c r="AG3403" t="s">
        <v>13526</v>
      </c>
      <c r="AH3403" t="s">
        <v>38</v>
      </c>
      <c r="AI3403" t="s">
        <v>13540</v>
      </c>
    </row>
    <row r="3404" spans="1:35" x14ac:dyDescent="0.25">
      <c r="A3404" s="1" t="s">
        <v>6897</v>
      </c>
      <c r="B3404" s="1" t="s">
        <v>30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s="1" t="s">
        <v>30</v>
      </c>
      <c r="I3404" s="1" t="s">
        <v>31</v>
      </c>
      <c r="J3404">
        <v>0</v>
      </c>
      <c r="K3404">
        <v>0</v>
      </c>
      <c r="L3404">
        <v>3</v>
      </c>
      <c r="M3404" s="1" t="s">
        <v>32</v>
      </c>
      <c r="N3404">
        <v>0</v>
      </c>
      <c r="O3404" s="1" t="s">
        <v>471</v>
      </c>
      <c r="P3404" s="1" t="s">
        <v>6898</v>
      </c>
      <c r="Q3404" s="1" t="s">
        <v>35</v>
      </c>
      <c r="R3404">
        <v>53</v>
      </c>
      <c r="S3404" s="1" t="s">
        <v>30</v>
      </c>
      <c r="T3404" s="1" t="s">
        <v>30</v>
      </c>
      <c r="U3404" s="1" t="s">
        <v>30</v>
      </c>
      <c r="V3404">
        <v>0</v>
      </c>
      <c r="W3404" s="1" t="s">
        <v>30</v>
      </c>
      <c r="X3404" s="1" t="s">
        <v>57</v>
      </c>
      <c r="Y3404" s="1" t="s">
        <v>37</v>
      </c>
      <c r="Z3404">
        <v>58</v>
      </c>
      <c r="AA3404">
        <v>3533</v>
      </c>
      <c r="AB3404" s="1" t="s">
        <v>13500</v>
      </c>
      <c r="AC3404" s="1" t="s">
        <v>13500</v>
      </c>
      <c r="AD3404" t="s">
        <v>13494</v>
      </c>
      <c r="AE3404" s="1" t="s">
        <v>38</v>
      </c>
      <c r="AF3404" s="1" t="s">
        <v>38</v>
      </c>
      <c r="AG3404" t="s">
        <v>13526</v>
      </c>
      <c r="AH3404" t="s">
        <v>38</v>
      </c>
      <c r="AI3404" t="s">
        <v>13540</v>
      </c>
    </row>
    <row r="3405" spans="1:35" x14ac:dyDescent="0.25">
      <c r="A3405" s="1" t="s">
        <v>6899</v>
      </c>
      <c r="B3405" s="1" t="s">
        <v>30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s="1" t="s">
        <v>32</v>
      </c>
      <c r="I3405" s="1" t="s">
        <v>46</v>
      </c>
      <c r="J3405">
        <v>0</v>
      </c>
      <c r="K3405">
        <v>0</v>
      </c>
      <c r="L3405">
        <v>0</v>
      </c>
      <c r="M3405" s="1" t="s">
        <v>30</v>
      </c>
      <c r="N3405">
        <v>0</v>
      </c>
      <c r="O3405" s="1" t="s">
        <v>114</v>
      </c>
      <c r="P3405" s="1" t="s">
        <v>6900</v>
      </c>
      <c r="Q3405" s="1" t="s">
        <v>42</v>
      </c>
      <c r="R3405">
        <v>32</v>
      </c>
      <c r="S3405" s="1" t="s">
        <v>30</v>
      </c>
      <c r="T3405" s="1" t="s">
        <v>30</v>
      </c>
      <c r="U3405" s="1" t="s">
        <v>30</v>
      </c>
      <c r="V3405">
        <v>0</v>
      </c>
      <c r="W3405" s="1" t="s">
        <v>30</v>
      </c>
      <c r="X3405" s="1" t="s">
        <v>43</v>
      </c>
      <c r="Y3405" s="1" t="s">
        <v>58</v>
      </c>
      <c r="Z3405">
        <v>11</v>
      </c>
      <c r="AA3405">
        <v>297</v>
      </c>
      <c r="AB3405" s="1" t="s">
        <v>13500</v>
      </c>
      <c r="AC3405" s="1" t="s">
        <v>13500</v>
      </c>
      <c r="AD3405" t="s">
        <v>13494</v>
      </c>
      <c r="AE3405" s="1" t="s">
        <v>38</v>
      </c>
      <c r="AF3405" s="1" t="s">
        <v>38</v>
      </c>
      <c r="AG3405" t="s">
        <v>13527</v>
      </c>
      <c r="AH3405" t="s">
        <v>38</v>
      </c>
      <c r="AI3405" t="s">
        <v>13539</v>
      </c>
    </row>
    <row r="3406" spans="1:35" x14ac:dyDescent="0.25">
      <c r="A3406" s="1" t="s">
        <v>6901</v>
      </c>
      <c r="B3406" s="1" t="s">
        <v>30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s="1" t="s">
        <v>30</v>
      </c>
      <c r="I3406" s="1" t="s">
        <v>31</v>
      </c>
      <c r="J3406">
        <v>0</v>
      </c>
      <c r="K3406">
        <v>0</v>
      </c>
      <c r="L3406">
        <v>0</v>
      </c>
      <c r="M3406" s="1" t="s">
        <v>30</v>
      </c>
      <c r="N3406">
        <v>0</v>
      </c>
      <c r="O3406" s="1" t="s">
        <v>697</v>
      </c>
      <c r="P3406" s="1" t="s">
        <v>6902</v>
      </c>
      <c r="Q3406" s="1" t="s">
        <v>42</v>
      </c>
      <c r="R3406">
        <v>31</v>
      </c>
      <c r="S3406" s="1" t="s">
        <v>30</v>
      </c>
      <c r="T3406" s="1" t="s">
        <v>30</v>
      </c>
      <c r="U3406" s="1" t="s">
        <v>30</v>
      </c>
      <c r="V3406">
        <v>0</v>
      </c>
      <c r="W3406" s="1" t="s">
        <v>30</v>
      </c>
      <c r="X3406" s="1" t="s">
        <v>57</v>
      </c>
      <c r="Y3406" s="1" t="s">
        <v>58</v>
      </c>
      <c r="Z3406">
        <v>11</v>
      </c>
      <c r="AA3406">
        <v>272</v>
      </c>
      <c r="AB3406" s="1" t="s">
        <v>13500</v>
      </c>
      <c r="AC3406" s="1" t="s">
        <v>13500</v>
      </c>
      <c r="AD3406" t="s">
        <v>13494</v>
      </c>
      <c r="AE3406" s="1" t="s">
        <v>38</v>
      </c>
      <c r="AF3406" s="1" t="s">
        <v>38</v>
      </c>
      <c r="AG3406" t="s">
        <v>13527</v>
      </c>
      <c r="AH3406" t="s">
        <v>38</v>
      </c>
      <c r="AI3406" t="s">
        <v>13539</v>
      </c>
    </row>
    <row r="3407" spans="1:35" x14ac:dyDescent="0.25">
      <c r="A3407" s="1" t="s">
        <v>6903</v>
      </c>
      <c r="B3407" s="1" t="s">
        <v>30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s="1" t="s">
        <v>30</v>
      </c>
      <c r="I3407" s="1" t="s">
        <v>31</v>
      </c>
      <c r="J3407">
        <v>0</v>
      </c>
      <c r="K3407">
        <v>0</v>
      </c>
      <c r="L3407">
        <v>5</v>
      </c>
      <c r="M3407" s="1" t="s">
        <v>32</v>
      </c>
      <c r="N3407">
        <v>0</v>
      </c>
      <c r="O3407" s="1" t="s">
        <v>91</v>
      </c>
      <c r="P3407" s="1" t="s">
        <v>6904</v>
      </c>
      <c r="Q3407" s="1" t="s">
        <v>42</v>
      </c>
      <c r="R3407">
        <v>32</v>
      </c>
      <c r="S3407" s="1" t="s">
        <v>30</v>
      </c>
      <c r="T3407" s="1" t="s">
        <v>30</v>
      </c>
      <c r="U3407" s="1" t="s">
        <v>30</v>
      </c>
      <c r="V3407">
        <v>0</v>
      </c>
      <c r="W3407" s="1" t="s">
        <v>32</v>
      </c>
      <c r="X3407" s="1" t="s">
        <v>43</v>
      </c>
      <c r="Y3407" s="1" t="s">
        <v>37</v>
      </c>
      <c r="Z3407">
        <v>28</v>
      </c>
      <c r="AA3407">
        <v>476</v>
      </c>
      <c r="AB3407" s="1" t="s">
        <v>13500</v>
      </c>
      <c r="AC3407" s="1" t="s">
        <v>13500</v>
      </c>
      <c r="AD3407" t="s">
        <v>13494</v>
      </c>
      <c r="AE3407" s="1" t="s">
        <v>38</v>
      </c>
      <c r="AF3407" s="1" t="s">
        <v>38</v>
      </c>
      <c r="AG3407" t="s">
        <v>13526</v>
      </c>
      <c r="AH3407" t="s">
        <v>38</v>
      </c>
      <c r="AI3407" t="s">
        <v>13539</v>
      </c>
    </row>
    <row r="3408" spans="1:35" x14ac:dyDescent="0.25">
      <c r="A3408" s="1" t="s">
        <v>6905</v>
      </c>
      <c r="B3408" s="1" t="s">
        <v>30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s="1" t="s">
        <v>30</v>
      </c>
      <c r="I3408" s="1" t="s">
        <v>31</v>
      </c>
      <c r="J3408">
        <v>0</v>
      </c>
      <c r="K3408">
        <v>0</v>
      </c>
      <c r="L3408">
        <v>4</v>
      </c>
      <c r="M3408" s="1" t="s">
        <v>32</v>
      </c>
      <c r="N3408">
        <v>0</v>
      </c>
      <c r="O3408" s="1" t="s">
        <v>125</v>
      </c>
      <c r="P3408" s="1" t="s">
        <v>6906</v>
      </c>
      <c r="Q3408" s="1" t="s">
        <v>42</v>
      </c>
      <c r="R3408">
        <v>36</v>
      </c>
      <c r="S3408" s="1" t="s">
        <v>30</v>
      </c>
      <c r="T3408" s="1" t="s">
        <v>30</v>
      </c>
      <c r="U3408" s="1" t="s">
        <v>30</v>
      </c>
      <c r="V3408">
        <v>0</v>
      </c>
      <c r="W3408" s="1" t="s">
        <v>32</v>
      </c>
      <c r="X3408" s="1" t="s">
        <v>36</v>
      </c>
      <c r="Y3408" s="1" t="s">
        <v>37</v>
      </c>
      <c r="Z3408">
        <v>42</v>
      </c>
      <c r="AA3408">
        <v>2164</v>
      </c>
      <c r="AB3408" s="1" t="s">
        <v>13500</v>
      </c>
      <c r="AC3408" s="1" t="s">
        <v>13500</v>
      </c>
      <c r="AD3408" t="s">
        <v>13494</v>
      </c>
      <c r="AE3408" s="1" t="s">
        <v>38</v>
      </c>
      <c r="AF3408" s="1" t="s">
        <v>38</v>
      </c>
      <c r="AG3408" t="s">
        <v>13526</v>
      </c>
      <c r="AH3408" t="s">
        <v>38</v>
      </c>
      <c r="AI3408" t="s">
        <v>13540</v>
      </c>
    </row>
    <row r="3409" spans="1:35" x14ac:dyDescent="0.25">
      <c r="A3409" s="1" t="s">
        <v>6907</v>
      </c>
      <c r="B3409" s="1" t="s">
        <v>30</v>
      </c>
      <c r="C3409">
        <v>1</v>
      </c>
      <c r="D3409">
        <v>2</v>
      </c>
      <c r="E3409">
        <v>5</v>
      </c>
      <c r="F3409">
        <v>0</v>
      </c>
      <c r="G3409">
        <v>0</v>
      </c>
      <c r="H3409" s="1" t="s">
        <v>30</v>
      </c>
      <c r="I3409" s="1" t="s">
        <v>31</v>
      </c>
      <c r="J3409">
        <v>0</v>
      </c>
      <c r="K3409">
        <v>0</v>
      </c>
      <c r="L3409">
        <v>0</v>
      </c>
      <c r="M3409" s="1" t="s">
        <v>30</v>
      </c>
      <c r="N3409">
        <v>0</v>
      </c>
      <c r="O3409" s="1" t="s">
        <v>114</v>
      </c>
      <c r="P3409" s="1" t="s">
        <v>6908</v>
      </c>
      <c r="Q3409" s="1" t="s">
        <v>42</v>
      </c>
      <c r="R3409">
        <v>22</v>
      </c>
      <c r="S3409" s="1" t="s">
        <v>32</v>
      </c>
      <c r="T3409" s="1" t="s">
        <v>30</v>
      </c>
      <c r="U3409" s="1" t="s">
        <v>30</v>
      </c>
      <c r="V3409">
        <v>0</v>
      </c>
      <c r="W3409" s="1" t="s">
        <v>30</v>
      </c>
      <c r="X3409" s="1" t="s">
        <v>36</v>
      </c>
      <c r="Y3409" s="1" t="s">
        <v>58</v>
      </c>
      <c r="Z3409">
        <v>9</v>
      </c>
      <c r="AA3409">
        <v>9</v>
      </c>
      <c r="AB3409" s="1" t="s">
        <v>13500</v>
      </c>
      <c r="AC3409" s="1" t="s">
        <v>13500</v>
      </c>
      <c r="AD3409" t="s">
        <v>13495</v>
      </c>
      <c r="AE3409" s="1" t="s">
        <v>38</v>
      </c>
      <c r="AF3409" s="1" t="s">
        <v>38</v>
      </c>
      <c r="AG3409" t="s">
        <v>13527</v>
      </c>
      <c r="AH3409" t="s">
        <v>38</v>
      </c>
      <c r="AI3409" t="s">
        <v>13538</v>
      </c>
    </row>
    <row r="3410" spans="1:35" x14ac:dyDescent="0.25">
      <c r="A3410" s="1" t="s">
        <v>6909</v>
      </c>
      <c r="B3410" s="1" t="s">
        <v>30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s="1" t="s">
        <v>30</v>
      </c>
      <c r="I3410" s="1" t="s">
        <v>31</v>
      </c>
      <c r="J3410">
        <v>0</v>
      </c>
      <c r="K3410">
        <v>0</v>
      </c>
      <c r="L3410">
        <v>1</v>
      </c>
      <c r="M3410" s="1" t="s">
        <v>32</v>
      </c>
      <c r="N3410">
        <v>0</v>
      </c>
      <c r="O3410" s="1" t="s">
        <v>91</v>
      </c>
      <c r="P3410" s="1" t="s">
        <v>6910</v>
      </c>
      <c r="Q3410" s="1" t="s">
        <v>35</v>
      </c>
      <c r="R3410">
        <v>37</v>
      </c>
      <c r="S3410" s="1" t="s">
        <v>30</v>
      </c>
      <c r="T3410" s="1" t="s">
        <v>30</v>
      </c>
      <c r="U3410" s="1" t="s">
        <v>30</v>
      </c>
      <c r="V3410">
        <v>0</v>
      </c>
      <c r="W3410" s="1" t="s">
        <v>30</v>
      </c>
      <c r="X3410" s="1" t="s">
        <v>57</v>
      </c>
      <c r="Y3410" s="1" t="s">
        <v>58</v>
      </c>
      <c r="Z3410">
        <v>15</v>
      </c>
      <c r="AA3410">
        <v>326</v>
      </c>
      <c r="AB3410" s="1" t="s">
        <v>13500</v>
      </c>
      <c r="AC3410" s="1" t="s">
        <v>13500</v>
      </c>
      <c r="AD3410" t="s">
        <v>13494</v>
      </c>
      <c r="AE3410" s="1" t="s">
        <v>38</v>
      </c>
      <c r="AF3410" s="1" t="s">
        <v>38</v>
      </c>
      <c r="AG3410" t="s">
        <v>13527</v>
      </c>
      <c r="AH3410" t="s">
        <v>38</v>
      </c>
      <c r="AI3410" t="s">
        <v>13539</v>
      </c>
    </row>
    <row r="3411" spans="1:35" x14ac:dyDescent="0.25">
      <c r="A3411" s="1" t="s">
        <v>6911</v>
      </c>
      <c r="B3411" s="1" t="s">
        <v>30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s="1" t="s">
        <v>30</v>
      </c>
      <c r="I3411" s="1" t="s">
        <v>31</v>
      </c>
      <c r="J3411">
        <v>0</v>
      </c>
      <c r="K3411">
        <v>0</v>
      </c>
      <c r="L3411">
        <v>37</v>
      </c>
      <c r="M3411" s="1" t="s">
        <v>32</v>
      </c>
      <c r="N3411">
        <v>0</v>
      </c>
      <c r="O3411" s="1" t="s">
        <v>74</v>
      </c>
      <c r="P3411" s="1" t="s">
        <v>6912</v>
      </c>
      <c r="Q3411" s="1" t="s">
        <v>35</v>
      </c>
      <c r="R3411">
        <v>23</v>
      </c>
      <c r="S3411" s="1" t="s">
        <v>32</v>
      </c>
      <c r="T3411" s="1" t="s">
        <v>30</v>
      </c>
      <c r="U3411" s="1" t="s">
        <v>30</v>
      </c>
      <c r="V3411">
        <v>0</v>
      </c>
      <c r="W3411" s="1" t="s">
        <v>32</v>
      </c>
      <c r="X3411" s="1" t="s">
        <v>43</v>
      </c>
      <c r="Y3411" s="1" t="s">
        <v>37</v>
      </c>
      <c r="Z3411">
        <v>45</v>
      </c>
      <c r="AA3411">
        <v>2886</v>
      </c>
      <c r="AB3411" s="1" t="s">
        <v>13500</v>
      </c>
      <c r="AC3411" s="1" t="s">
        <v>13500</v>
      </c>
      <c r="AD3411" t="s">
        <v>13495</v>
      </c>
      <c r="AE3411" s="1" t="s">
        <v>38</v>
      </c>
      <c r="AF3411" s="1" t="s">
        <v>38</v>
      </c>
      <c r="AG3411" t="s">
        <v>13526</v>
      </c>
      <c r="AH3411" t="s">
        <v>38</v>
      </c>
      <c r="AI3411" t="s">
        <v>13540</v>
      </c>
    </row>
    <row r="3412" spans="1:35" x14ac:dyDescent="0.25">
      <c r="A3412" s="1" t="s">
        <v>6913</v>
      </c>
      <c r="B3412" s="1" t="s">
        <v>30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s="1" t="s">
        <v>30</v>
      </c>
      <c r="I3412" s="1" t="s">
        <v>31</v>
      </c>
      <c r="J3412">
        <v>0</v>
      </c>
      <c r="K3412">
        <v>0</v>
      </c>
      <c r="L3412">
        <v>9</v>
      </c>
      <c r="M3412" s="1" t="s">
        <v>32</v>
      </c>
      <c r="N3412">
        <v>0</v>
      </c>
      <c r="O3412" s="1" t="s">
        <v>166</v>
      </c>
      <c r="P3412" s="1" t="s">
        <v>6914</v>
      </c>
      <c r="Q3412" s="1" t="s">
        <v>42</v>
      </c>
      <c r="R3412">
        <v>23</v>
      </c>
      <c r="S3412" s="1" t="s">
        <v>32</v>
      </c>
      <c r="T3412" s="1" t="s">
        <v>30</v>
      </c>
      <c r="U3412" s="1" t="s">
        <v>30</v>
      </c>
      <c r="V3412">
        <v>0</v>
      </c>
      <c r="W3412" s="1" t="s">
        <v>32</v>
      </c>
      <c r="X3412" s="1" t="s">
        <v>36</v>
      </c>
      <c r="Y3412" s="1" t="s">
        <v>37</v>
      </c>
      <c r="Z3412">
        <v>21</v>
      </c>
      <c r="AA3412">
        <v>238</v>
      </c>
      <c r="AB3412" s="1" t="s">
        <v>13500</v>
      </c>
      <c r="AC3412" s="1" t="s">
        <v>13500</v>
      </c>
      <c r="AD3412" t="s">
        <v>13495</v>
      </c>
      <c r="AE3412" s="1" t="s">
        <v>38</v>
      </c>
      <c r="AF3412" s="1" t="s">
        <v>38</v>
      </c>
      <c r="AG3412" t="s">
        <v>13526</v>
      </c>
      <c r="AH3412" t="s">
        <v>38</v>
      </c>
      <c r="AI3412" t="s">
        <v>13539</v>
      </c>
    </row>
    <row r="3413" spans="1:35" x14ac:dyDescent="0.25">
      <c r="A3413" s="1" t="s">
        <v>6915</v>
      </c>
      <c r="B3413" s="1" t="s">
        <v>30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s="1" t="s">
        <v>30</v>
      </c>
      <c r="I3413" s="1" t="s">
        <v>31</v>
      </c>
      <c r="J3413">
        <v>0</v>
      </c>
      <c r="K3413">
        <v>0</v>
      </c>
      <c r="L3413">
        <v>3</v>
      </c>
      <c r="M3413" s="1" t="s">
        <v>30</v>
      </c>
      <c r="N3413">
        <v>91</v>
      </c>
      <c r="O3413" s="1" t="s">
        <v>275</v>
      </c>
      <c r="P3413" s="1" t="s">
        <v>6916</v>
      </c>
      <c r="Q3413" s="1" t="s">
        <v>42</v>
      </c>
      <c r="R3413">
        <v>32</v>
      </c>
      <c r="S3413" s="1" t="s">
        <v>30</v>
      </c>
      <c r="T3413" s="1" t="s">
        <v>30</v>
      </c>
      <c r="U3413" s="1" t="s">
        <v>30</v>
      </c>
      <c r="V3413">
        <v>0</v>
      </c>
      <c r="W3413" s="1" t="s">
        <v>32</v>
      </c>
      <c r="X3413" s="1" t="s">
        <v>57</v>
      </c>
      <c r="Y3413" s="1" t="s">
        <v>37</v>
      </c>
      <c r="Z3413">
        <v>25</v>
      </c>
      <c r="AA3413">
        <v>1848</v>
      </c>
      <c r="AB3413" s="1" t="s">
        <v>13500</v>
      </c>
      <c r="AC3413" s="1" t="s">
        <v>13500</v>
      </c>
      <c r="AD3413" t="s">
        <v>13494</v>
      </c>
      <c r="AE3413" s="1" t="s">
        <v>38</v>
      </c>
      <c r="AF3413" s="1" t="s">
        <v>38</v>
      </c>
      <c r="AG3413" t="s">
        <v>13526</v>
      </c>
      <c r="AH3413" t="s">
        <v>38</v>
      </c>
      <c r="AI3413" t="s">
        <v>13540</v>
      </c>
    </row>
    <row r="3414" spans="1:35" x14ac:dyDescent="0.25">
      <c r="A3414" s="1" t="s">
        <v>6917</v>
      </c>
      <c r="B3414" s="1" t="s">
        <v>30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s="1" t="s">
        <v>32</v>
      </c>
      <c r="I3414" s="1" t="s">
        <v>46</v>
      </c>
      <c r="J3414">
        <v>0</v>
      </c>
      <c r="K3414">
        <v>0</v>
      </c>
      <c r="L3414">
        <v>5</v>
      </c>
      <c r="M3414" s="1" t="s">
        <v>32</v>
      </c>
      <c r="N3414">
        <v>0</v>
      </c>
      <c r="O3414" s="1" t="s">
        <v>159</v>
      </c>
      <c r="P3414" s="1" t="s">
        <v>6918</v>
      </c>
      <c r="Q3414" s="1" t="s">
        <v>35</v>
      </c>
      <c r="R3414">
        <v>33</v>
      </c>
      <c r="S3414" s="1" t="s">
        <v>30</v>
      </c>
      <c r="T3414" s="1" t="s">
        <v>30</v>
      </c>
      <c r="U3414" s="1" t="s">
        <v>30</v>
      </c>
      <c r="V3414">
        <v>0</v>
      </c>
      <c r="W3414" s="1" t="s">
        <v>30</v>
      </c>
      <c r="X3414" s="1" t="s">
        <v>36</v>
      </c>
      <c r="Y3414" s="1" t="s">
        <v>37</v>
      </c>
      <c r="Z3414">
        <v>22</v>
      </c>
      <c r="AA3414">
        <v>974</v>
      </c>
      <c r="AB3414" s="1" t="s">
        <v>13500</v>
      </c>
      <c r="AC3414" s="1" t="s">
        <v>13500</v>
      </c>
      <c r="AD3414" t="s">
        <v>13494</v>
      </c>
      <c r="AE3414" s="1" t="s">
        <v>38</v>
      </c>
      <c r="AF3414" s="1" t="s">
        <v>38</v>
      </c>
      <c r="AG3414" t="s">
        <v>13526</v>
      </c>
      <c r="AH3414" t="s">
        <v>38</v>
      </c>
      <c r="AI3414" t="s">
        <v>13540</v>
      </c>
    </row>
    <row r="3415" spans="1:35" x14ac:dyDescent="0.25">
      <c r="A3415" s="1" t="s">
        <v>6919</v>
      </c>
      <c r="B3415" s="1" t="s">
        <v>30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s="1" t="s">
        <v>30</v>
      </c>
      <c r="I3415" s="1" t="s">
        <v>31</v>
      </c>
      <c r="J3415">
        <v>0</v>
      </c>
      <c r="K3415">
        <v>0</v>
      </c>
      <c r="L3415">
        <v>8</v>
      </c>
      <c r="M3415" s="1" t="s">
        <v>32</v>
      </c>
      <c r="N3415">
        <v>0</v>
      </c>
      <c r="O3415" s="1" t="s">
        <v>68</v>
      </c>
      <c r="P3415" s="1" t="s">
        <v>6920</v>
      </c>
      <c r="Q3415" s="1" t="s">
        <v>35</v>
      </c>
      <c r="R3415">
        <v>64</v>
      </c>
      <c r="S3415" s="1" t="s">
        <v>30</v>
      </c>
      <c r="T3415" s="1" t="s">
        <v>30</v>
      </c>
      <c r="U3415" s="1" t="s">
        <v>30</v>
      </c>
      <c r="V3415">
        <v>0</v>
      </c>
      <c r="W3415" s="1" t="s">
        <v>32</v>
      </c>
      <c r="X3415" s="1" t="s">
        <v>43</v>
      </c>
      <c r="Y3415" s="1" t="s">
        <v>58</v>
      </c>
      <c r="Z3415">
        <v>25</v>
      </c>
      <c r="AA3415">
        <v>383</v>
      </c>
      <c r="AB3415" s="1" t="s">
        <v>13500</v>
      </c>
      <c r="AC3415" s="1" t="s">
        <v>13500</v>
      </c>
      <c r="AD3415" t="s">
        <v>13494</v>
      </c>
      <c r="AE3415" s="1" t="s">
        <v>38</v>
      </c>
      <c r="AF3415" s="1" t="s">
        <v>38</v>
      </c>
      <c r="AG3415" t="s">
        <v>13526</v>
      </c>
      <c r="AH3415" t="s">
        <v>38</v>
      </c>
      <c r="AI3415" t="s">
        <v>13539</v>
      </c>
    </row>
    <row r="3416" spans="1:35" x14ac:dyDescent="0.25">
      <c r="A3416" s="1" t="s">
        <v>6921</v>
      </c>
      <c r="B3416" s="1" t="s">
        <v>30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s="1" t="s">
        <v>30</v>
      </c>
      <c r="I3416" s="1" t="s">
        <v>31</v>
      </c>
      <c r="J3416">
        <v>0</v>
      </c>
      <c r="K3416">
        <v>0</v>
      </c>
      <c r="L3416">
        <v>4</v>
      </c>
      <c r="M3416" s="1" t="s">
        <v>32</v>
      </c>
      <c r="N3416">
        <v>0</v>
      </c>
      <c r="O3416" s="1" t="s">
        <v>156</v>
      </c>
      <c r="P3416" s="1" t="s">
        <v>6922</v>
      </c>
      <c r="Q3416" s="1" t="s">
        <v>42</v>
      </c>
      <c r="R3416">
        <v>73</v>
      </c>
      <c r="S3416" s="1" t="s">
        <v>30</v>
      </c>
      <c r="T3416" s="1" t="s">
        <v>32</v>
      </c>
      <c r="U3416" s="1" t="s">
        <v>30</v>
      </c>
      <c r="V3416">
        <v>0</v>
      </c>
      <c r="W3416" s="1" t="s">
        <v>30</v>
      </c>
      <c r="X3416" s="1" t="s">
        <v>43</v>
      </c>
      <c r="Y3416" s="1" t="s">
        <v>37</v>
      </c>
      <c r="Z3416">
        <v>24</v>
      </c>
      <c r="AA3416">
        <v>1503</v>
      </c>
      <c r="AB3416" s="1" t="s">
        <v>13500</v>
      </c>
      <c r="AC3416" s="1" t="s">
        <v>13500</v>
      </c>
      <c r="AD3416" t="s">
        <v>13496</v>
      </c>
      <c r="AE3416" s="1" t="s">
        <v>38</v>
      </c>
      <c r="AF3416" s="1" t="s">
        <v>38</v>
      </c>
      <c r="AG3416" t="s">
        <v>13526</v>
      </c>
      <c r="AH3416" t="s">
        <v>38</v>
      </c>
      <c r="AI3416" t="s">
        <v>13540</v>
      </c>
    </row>
    <row r="3417" spans="1:35" x14ac:dyDescent="0.25">
      <c r="A3417" s="1" t="s">
        <v>6923</v>
      </c>
      <c r="B3417" s="1" t="s">
        <v>30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s="1" t="s">
        <v>30</v>
      </c>
      <c r="I3417" s="1" t="s">
        <v>31</v>
      </c>
      <c r="J3417">
        <v>0</v>
      </c>
      <c r="K3417">
        <v>0</v>
      </c>
      <c r="L3417">
        <v>5</v>
      </c>
      <c r="M3417" s="1" t="s">
        <v>32</v>
      </c>
      <c r="N3417">
        <v>0</v>
      </c>
      <c r="O3417" s="1" t="s">
        <v>275</v>
      </c>
      <c r="P3417" s="1" t="s">
        <v>6924</v>
      </c>
      <c r="Q3417" s="1" t="s">
        <v>35</v>
      </c>
      <c r="R3417">
        <v>36</v>
      </c>
      <c r="S3417" s="1" t="s">
        <v>30</v>
      </c>
      <c r="T3417" s="1" t="s">
        <v>30</v>
      </c>
      <c r="U3417" s="1" t="s">
        <v>30</v>
      </c>
      <c r="V3417">
        <v>0</v>
      </c>
      <c r="W3417" s="1" t="s">
        <v>30</v>
      </c>
      <c r="X3417" s="1" t="s">
        <v>36</v>
      </c>
      <c r="Y3417" s="1" t="s">
        <v>37</v>
      </c>
      <c r="Z3417">
        <v>33</v>
      </c>
      <c r="AA3417">
        <v>846</v>
      </c>
      <c r="AB3417" s="1" t="s">
        <v>13500</v>
      </c>
      <c r="AC3417" s="1" t="s">
        <v>13500</v>
      </c>
      <c r="AD3417" t="s">
        <v>13494</v>
      </c>
      <c r="AE3417" s="1" t="s">
        <v>38</v>
      </c>
      <c r="AF3417" s="1" t="s">
        <v>38</v>
      </c>
      <c r="AG3417" t="s">
        <v>13526</v>
      </c>
      <c r="AH3417" t="s">
        <v>38</v>
      </c>
      <c r="AI3417" t="s">
        <v>13539</v>
      </c>
    </row>
    <row r="3418" spans="1:35" x14ac:dyDescent="0.25">
      <c r="A3418" s="1" t="s">
        <v>6925</v>
      </c>
      <c r="B3418" s="1" t="s">
        <v>30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s="1" t="s">
        <v>30</v>
      </c>
      <c r="I3418" s="1" t="s">
        <v>31</v>
      </c>
      <c r="J3418">
        <v>0</v>
      </c>
      <c r="K3418">
        <v>0</v>
      </c>
      <c r="L3418">
        <v>0</v>
      </c>
      <c r="M3418" s="1" t="s">
        <v>30</v>
      </c>
      <c r="N3418">
        <v>0</v>
      </c>
      <c r="O3418" s="1" t="s">
        <v>159</v>
      </c>
      <c r="P3418" s="1" t="s">
        <v>6926</v>
      </c>
      <c r="Q3418" s="1" t="s">
        <v>35</v>
      </c>
      <c r="R3418">
        <v>74</v>
      </c>
      <c r="S3418" s="1" t="s">
        <v>30</v>
      </c>
      <c r="T3418" s="1" t="s">
        <v>32</v>
      </c>
      <c r="U3418" s="1" t="s">
        <v>30</v>
      </c>
      <c r="V3418">
        <v>0</v>
      </c>
      <c r="W3418" s="1" t="s">
        <v>30</v>
      </c>
      <c r="X3418" s="1" t="s">
        <v>43</v>
      </c>
      <c r="Y3418" s="1" t="s">
        <v>37</v>
      </c>
      <c r="Z3418">
        <v>9</v>
      </c>
      <c r="AA3418">
        <v>171</v>
      </c>
      <c r="AB3418" s="1" t="s">
        <v>13500</v>
      </c>
      <c r="AC3418" s="1" t="s">
        <v>13500</v>
      </c>
      <c r="AD3418" t="s">
        <v>13496</v>
      </c>
      <c r="AE3418" s="1" t="s">
        <v>38</v>
      </c>
      <c r="AF3418" s="1" t="s">
        <v>38</v>
      </c>
      <c r="AG3418" t="s">
        <v>13527</v>
      </c>
      <c r="AH3418" t="s">
        <v>38</v>
      </c>
      <c r="AI3418" t="s">
        <v>13539</v>
      </c>
    </row>
    <row r="3419" spans="1:35" x14ac:dyDescent="0.25">
      <c r="A3419" s="1" t="s">
        <v>6927</v>
      </c>
      <c r="B3419" s="1" t="s">
        <v>30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s="1" t="s">
        <v>32</v>
      </c>
      <c r="I3419" s="1" t="s">
        <v>46</v>
      </c>
      <c r="J3419">
        <v>0</v>
      </c>
      <c r="K3419">
        <v>0</v>
      </c>
      <c r="L3419">
        <v>5</v>
      </c>
      <c r="M3419" s="1" t="s">
        <v>32</v>
      </c>
      <c r="N3419">
        <v>0</v>
      </c>
      <c r="O3419" s="1" t="s">
        <v>471</v>
      </c>
      <c r="P3419" s="1" t="s">
        <v>6928</v>
      </c>
      <c r="Q3419" s="1" t="s">
        <v>42</v>
      </c>
      <c r="R3419">
        <v>71</v>
      </c>
      <c r="S3419" s="1" t="s">
        <v>30</v>
      </c>
      <c r="T3419" s="1" t="s">
        <v>32</v>
      </c>
      <c r="U3419" s="1" t="s">
        <v>30</v>
      </c>
      <c r="V3419">
        <v>0</v>
      </c>
      <c r="W3419" s="1" t="s">
        <v>30</v>
      </c>
      <c r="X3419" s="1" t="s">
        <v>36</v>
      </c>
      <c r="Y3419" s="1" t="s">
        <v>37</v>
      </c>
      <c r="Z3419">
        <v>49</v>
      </c>
      <c r="AA3419">
        <v>1375</v>
      </c>
      <c r="AB3419" s="1" t="s">
        <v>13500</v>
      </c>
      <c r="AC3419" s="1" t="s">
        <v>13500</v>
      </c>
      <c r="AD3419" t="s">
        <v>13496</v>
      </c>
      <c r="AE3419" s="1" t="s">
        <v>38</v>
      </c>
      <c r="AF3419" s="1" t="s">
        <v>38</v>
      </c>
      <c r="AG3419" t="s">
        <v>13526</v>
      </c>
      <c r="AH3419" t="s">
        <v>38</v>
      </c>
      <c r="AI3419" t="s">
        <v>13539</v>
      </c>
    </row>
    <row r="3420" spans="1:35" x14ac:dyDescent="0.25">
      <c r="A3420" s="1" t="s">
        <v>6929</v>
      </c>
      <c r="B3420" s="1" t="s">
        <v>30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s="1" t="s">
        <v>30</v>
      </c>
      <c r="I3420" s="1" t="s">
        <v>31</v>
      </c>
      <c r="J3420">
        <v>0</v>
      </c>
      <c r="K3420">
        <v>0</v>
      </c>
      <c r="L3420">
        <v>9</v>
      </c>
      <c r="M3420" s="1" t="s">
        <v>32</v>
      </c>
      <c r="N3420">
        <v>0</v>
      </c>
      <c r="O3420" s="1" t="s">
        <v>153</v>
      </c>
      <c r="P3420" s="1" t="s">
        <v>6930</v>
      </c>
      <c r="Q3420" s="1" t="s">
        <v>35</v>
      </c>
      <c r="R3420">
        <v>69</v>
      </c>
      <c r="S3420" s="1" t="s">
        <v>30</v>
      </c>
      <c r="T3420" s="1" t="s">
        <v>32</v>
      </c>
      <c r="U3420" s="1" t="s">
        <v>30</v>
      </c>
      <c r="V3420">
        <v>0</v>
      </c>
      <c r="W3420" s="1" t="s">
        <v>30</v>
      </c>
      <c r="X3420" s="1" t="s">
        <v>43</v>
      </c>
      <c r="Y3420" s="1" t="s">
        <v>58</v>
      </c>
      <c r="Z3420">
        <v>41</v>
      </c>
      <c r="AA3420">
        <v>2184</v>
      </c>
      <c r="AB3420" s="1" t="s">
        <v>13500</v>
      </c>
      <c r="AC3420" s="1" t="s">
        <v>13500</v>
      </c>
      <c r="AD3420" t="s">
        <v>13496</v>
      </c>
      <c r="AE3420" s="1" t="s">
        <v>38</v>
      </c>
      <c r="AF3420" s="1" t="s">
        <v>38</v>
      </c>
      <c r="AG3420" t="s">
        <v>13526</v>
      </c>
      <c r="AH3420" t="s">
        <v>38</v>
      </c>
      <c r="AI3420" t="s">
        <v>13540</v>
      </c>
    </row>
    <row r="3421" spans="1:35" x14ac:dyDescent="0.25">
      <c r="A3421" s="1" t="s">
        <v>6931</v>
      </c>
      <c r="B3421" s="1" t="s">
        <v>30</v>
      </c>
      <c r="C3421">
        <v>1</v>
      </c>
      <c r="D3421">
        <v>5</v>
      </c>
      <c r="E3421">
        <v>16</v>
      </c>
      <c r="F3421">
        <v>0</v>
      </c>
      <c r="G3421">
        <v>0</v>
      </c>
      <c r="H3421" s="1" t="s">
        <v>30</v>
      </c>
      <c r="I3421" s="1" t="s">
        <v>31</v>
      </c>
      <c r="J3421">
        <v>0</v>
      </c>
      <c r="K3421">
        <v>0</v>
      </c>
      <c r="L3421">
        <v>10</v>
      </c>
      <c r="M3421" s="1" t="s">
        <v>32</v>
      </c>
      <c r="N3421">
        <v>0</v>
      </c>
      <c r="O3421" s="1" t="s">
        <v>600</v>
      </c>
      <c r="P3421" s="1" t="s">
        <v>6932</v>
      </c>
      <c r="Q3421" s="1" t="s">
        <v>42</v>
      </c>
      <c r="R3421">
        <v>48</v>
      </c>
      <c r="S3421" s="1" t="s">
        <v>30</v>
      </c>
      <c r="T3421" s="1" t="s">
        <v>30</v>
      </c>
      <c r="U3421" s="1" t="s">
        <v>30</v>
      </c>
      <c r="V3421">
        <v>0</v>
      </c>
      <c r="W3421" s="1" t="s">
        <v>30</v>
      </c>
      <c r="X3421" s="1" t="s">
        <v>36</v>
      </c>
      <c r="Y3421" s="1" t="s">
        <v>58</v>
      </c>
      <c r="Z3421">
        <v>15</v>
      </c>
      <c r="AA3421">
        <v>15</v>
      </c>
      <c r="AB3421" s="1" t="s">
        <v>13500</v>
      </c>
      <c r="AC3421" s="1" t="s">
        <v>13500</v>
      </c>
      <c r="AD3421" t="s">
        <v>13494</v>
      </c>
      <c r="AE3421" s="1" t="s">
        <v>38</v>
      </c>
      <c r="AF3421" s="1" t="s">
        <v>38</v>
      </c>
      <c r="AG3421" t="s">
        <v>13526</v>
      </c>
      <c r="AH3421" t="s">
        <v>38</v>
      </c>
      <c r="AI3421" t="s">
        <v>13538</v>
      </c>
    </row>
    <row r="3422" spans="1:35" x14ac:dyDescent="0.25">
      <c r="A3422" s="1" t="s">
        <v>6933</v>
      </c>
      <c r="B3422" s="1" t="s">
        <v>30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s="1" t="s">
        <v>30</v>
      </c>
      <c r="I3422" s="1" t="s">
        <v>31</v>
      </c>
      <c r="J3422">
        <v>0</v>
      </c>
      <c r="K3422">
        <v>0</v>
      </c>
      <c r="L3422">
        <v>5</v>
      </c>
      <c r="M3422" s="1" t="s">
        <v>30</v>
      </c>
      <c r="N3422">
        <v>33</v>
      </c>
      <c r="O3422" s="1" t="s">
        <v>159</v>
      </c>
      <c r="P3422" s="1" t="s">
        <v>6934</v>
      </c>
      <c r="Q3422" s="1" t="s">
        <v>35</v>
      </c>
      <c r="R3422">
        <v>34</v>
      </c>
      <c r="S3422" s="1" t="s">
        <v>30</v>
      </c>
      <c r="T3422" s="1" t="s">
        <v>30</v>
      </c>
      <c r="U3422" s="1" t="s">
        <v>30</v>
      </c>
      <c r="V3422">
        <v>0</v>
      </c>
      <c r="W3422" s="1" t="s">
        <v>30</v>
      </c>
      <c r="X3422" s="1" t="s">
        <v>36</v>
      </c>
      <c r="Y3422" s="1" t="s">
        <v>37</v>
      </c>
      <c r="Z3422">
        <v>37</v>
      </c>
      <c r="AA3422">
        <v>981</v>
      </c>
      <c r="AB3422" s="1" t="s">
        <v>13500</v>
      </c>
      <c r="AC3422" s="1" t="s">
        <v>13500</v>
      </c>
      <c r="AD3422" t="s">
        <v>13494</v>
      </c>
      <c r="AE3422" s="1" t="s">
        <v>38</v>
      </c>
      <c r="AF3422" s="1" t="s">
        <v>38</v>
      </c>
      <c r="AG3422" t="s">
        <v>13526</v>
      </c>
      <c r="AH3422" t="s">
        <v>38</v>
      </c>
      <c r="AI3422" t="s">
        <v>13539</v>
      </c>
    </row>
    <row r="3423" spans="1:35" x14ac:dyDescent="0.25">
      <c r="A3423" s="1" t="s">
        <v>6935</v>
      </c>
      <c r="B3423" s="1" t="s">
        <v>30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s="1" t="s">
        <v>30</v>
      </c>
      <c r="I3423" s="1" t="s">
        <v>31</v>
      </c>
      <c r="J3423">
        <v>0</v>
      </c>
      <c r="K3423">
        <v>0</v>
      </c>
      <c r="L3423">
        <v>2</v>
      </c>
      <c r="M3423" s="1" t="s">
        <v>32</v>
      </c>
      <c r="N3423">
        <v>0</v>
      </c>
      <c r="O3423" s="1" t="s">
        <v>184</v>
      </c>
      <c r="P3423" s="1" t="s">
        <v>6936</v>
      </c>
      <c r="Q3423" s="1" t="s">
        <v>35</v>
      </c>
      <c r="R3423">
        <v>59</v>
      </c>
      <c r="S3423" s="1" t="s">
        <v>30</v>
      </c>
      <c r="T3423" s="1" t="s">
        <v>30</v>
      </c>
      <c r="U3423" s="1" t="s">
        <v>30</v>
      </c>
      <c r="V3423">
        <v>0</v>
      </c>
      <c r="W3423" s="1" t="s">
        <v>30</v>
      </c>
      <c r="X3423" s="1" t="s">
        <v>43</v>
      </c>
      <c r="Y3423" s="1" t="s">
        <v>37</v>
      </c>
      <c r="Z3423">
        <v>28</v>
      </c>
      <c r="AA3423">
        <v>883</v>
      </c>
      <c r="AB3423" s="1" t="s">
        <v>13500</v>
      </c>
      <c r="AC3423" s="1" t="s">
        <v>13500</v>
      </c>
      <c r="AD3423" t="s">
        <v>13494</v>
      </c>
      <c r="AE3423" s="1" t="s">
        <v>38</v>
      </c>
      <c r="AF3423" s="1" t="s">
        <v>38</v>
      </c>
      <c r="AG3423" t="s">
        <v>13527</v>
      </c>
      <c r="AH3423" t="s">
        <v>38</v>
      </c>
      <c r="AI3423" t="s">
        <v>13539</v>
      </c>
    </row>
    <row r="3424" spans="1:35" x14ac:dyDescent="0.25">
      <c r="A3424" s="1" t="s">
        <v>6937</v>
      </c>
      <c r="B3424" s="1" t="s">
        <v>30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s="1" t="s">
        <v>30</v>
      </c>
      <c r="I3424" s="1" t="s">
        <v>31</v>
      </c>
      <c r="J3424">
        <v>0</v>
      </c>
      <c r="K3424">
        <v>0</v>
      </c>
      <c r="L3424">
        <v>4</v>
      </c>
      <c r="M3424" s="1" t="s">
        <v>32</v>
      </c>
      <c r="N3424">
        <v>0</v>
      </c>
      <c r="O3424" s="1" t="s">
        <v>119</v>
      </c>
      <c r="P3424" s="1" t="s">
        <v>6938</v>
      </c>
      <c r="Q3424" s="1" t="s">
        <v>42</v>
      </c>
      <c r="R3424">
        <v>58</v>
      </c>
      <c r="S3424" s="1" t="s">
        <v>30</v>
      </c>
      <c r="T3424" s="1" t="s">
        <v>30</v>
      </c>
      <c r="U3424" s="1" t="s">
        <v>30</v>
      </c>
      <c r="V3424">
        <v>0</v>
      </c>
      <c r="W3424" s="1" t="s">
        <v>30</v>
      </c>
      <c r="X3424" s="1" t="s">
        <v>36</v>
      </c>
      <c r="Y3424" s="1" t="s">
        <v>37</v>
      </c>
      <c r="Z3424">
        <v>19</v>
      </c>
      <c r="AA3424">
        <v>465</v>
      </c>
      <c r="AB3424" s="1" t="s">
        <v>13500</v>
      </c>
      <c r="AC3424" s="1" t="s">
        <v>13500</v>
      </c>
      <c r="AD3424" t="s">
        <v>13494</v>
      </c>
      <c r="AE3424" s="1" t="s">
        <v>38</v>
      </c>
      <c r="AF3424" s="1" t="s">
        <v>38</v>
      </c>
      <c r="AG3424" t="s">
        <v>13526</v>
      </c>
      <c r="AH3424" t="s">
        <v>38</v>
      </c>
      <c r="AI3424" t="s">
        <v>13539</v>
      </c>
    </row>
    <row r="3425" spans="1:35" x14ac:dyDescent="0.25">
      <c r="A3425" s="1" t="s">
        <v>6939</v>
      </c>
      <c r="B3425" s="1" t="s">
        <v>30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s="1" t="s">
        <v>32</v>
      </c>
      <c r="I3425" s="1" t="s">
        <v>46</v>
      </c>
      <c r="J3425">
        <v>0</v>
      </c>
      <c r="K3425">
        <v>0</v>
      </c>
      <c r="L3425">
        <v>7</v>
      </c>
      <c r="M3425" s="1" t="s">
        <v>32</v>
      </c>
      <c r="N3425">
        <v>0</v>
      </c>
      <c r="O3425" s="1" t="s">
        <v>100</v>
      </c>
      <c r="P3425" s="1" t="s">
        <v>6940</v>
      </c>
      <c r="Q3425" s="1" t="s">
        <v>42</v>
      </c>
      <c r="R3425">
        <v>84</v>
      </c>
      <c r="S3425" s="1" t="s">
        <v>30</v>
      </c>
      <c r="T3425" s="1" t="s">
        <v>32</v>
      </c>
      <c r="U3425" s="1" t="s">
        <v>30</v>
      </c>
      <c r="V3425">
        <v>0</v>
      </c>
      <c r="W3425" s="1" t="s">
        <v>32</v>
      </c>
      <c r="X3425" s="1" t="s">
        <v>57</v>
      </c>
      <c r="Y3425" s="1" t="s">
        <v>37</v>
      </c>
      <c r="Z3425">
        <v>20</v>
      </c>
      <c r="AA3425">
        <v>1437</v>
      </c>
      <c r="AB3425" s="1" t="s">
        <v>13500</v>
      </c>
      <c r="AC3425" s="1" t="s">
        <v>13500</v>
      </c>
      <c r="AD3425" t="s">
        <v>13496</v>
      </c>
      <c r="AE3425" s="1" t="s">
        <v>38</v>
      </c>
      <c r="AF3425" s="1" t="s">
        <v>38</v>
      </c>
      <c r="AG3425" t="s">
        <v>13526</v>
      </c>
      <c r="AH3425" t="s">
        <v>38</v>
      </c>
      <c r="AI3425" t="s">
        <v>13540</v>
      </c>
    </row>
    <row r="3426" spans="1:35" x14ac:dyDescent="0.25">
      <c r="A3426" s="1" t="s">
        <v>6941</v>
      </c>
      <c r="B3426" s="1" t="s">
        <v>30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s="1" t="s">
        <v>30</v>
      </c>
      <c r="I3426" s="1" t="s">
        <v>31</v>
      </c>
      <c r="J3426">
        <v>0</v>
      </c>
      <c r="K3426">
        <v>0</v>
      </c>
      <c r="L3426">
        <v>26</v>
      </c>
      <c r="M3426" s="1" t="s">
        <v>30</v>
      </c>
      <c r="N3426">
        <v>12</v>
      </c>
      <c r="O3426" s="1" t="s">
        <v>436</v>
      </c>
      <c r="P3426" s="1" t="s">
        <v>6942</v>
      </c>
      <c r="Q3426" s="1" t="s">
        <v>35</v>
      </c>
      <c r="R3426">
        <v>22</v>
      </c>
      <c r="S3426" s="1" t="s">
        <v>32</v>
      </c>
      <c r="T3426" s="1" t="s">
        <v>30</v>
      </c>
      <c r="U3426" s="1" t="s">
        <v>30</v>
      </c>
      <c r="V3426">
        <v>0</v>
      </c>
      <c r="W3426" s="1" t="s">
        <v>30</v>
      </c>
      <c r="X3426" s="1" t="s">
        <v>43</v>
      </c>
      <c r="Y3426" s="1" t="s">
        <v>37</v>
      </c>
      <c r="Z3426">
        <v>42</v>
      </c>
      <c r="AA3426">
        <v>2652</v>
      </c>
      <c r="AB3426" s="1" t="s">
        <v>13500</v>
      </c>
      <c r="AC3426" s="1" t="s">
        <v>13500</v>
      </c>
      <c r="AD3426" t="s">
        <v>13495</v>
      </c>
      <c r="AE3426" s="1" t="s">
        <v>38</v>
      </c>
      <c r="AF3426" s="1" t="s">
        <v>38</v>
      </c>
      <c r="AG3426" t="s">
        <v>13526</v>
      </c>
      <c r="AH3426" t="s">
        <v>38</v>
      </c>
      <c r="AI3426" t="s">
        <v>13540</v>
      </c>
    </row>
    <row r="3427" spans="1:35" x14ac:dyDescent="0.25">
      <c r="A3427" s="1" t="s">
        <v>6943</v>
      </c>
      <c r="B3427" s="1" t="s">
        <v>30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s="1" t="s">
        <v>32</v>
      </c>
      <c r="I3427" s="1" t="s">
        <v>46</v>
      </c>
      <c r="J3427">
        <v>0</v>
      </c>
      <c r="K3427">
        <v>0</v>
      </c>
      <c r="L3427">
        <v>0</v>
      </c>
      <c r="M3427" s="1" t="s">
        <v>30</v>
      </c>
      <c r="N3427">
        <v>0</v>
      </c>
      <c r="O3427" s="1" t="s">
        <v>166</v>
      </c>
      <c r="P3427" s="1" t="s">
        <v>6944</v>
      </c>
      <c r="Q3427" s="1" t="s">
        <v>42</v>
      </c>
      <c r="R3427">
        <v>35</v>
      </c>
      <c r="S3427" s="1" t="s">
        <v>30</v>
      </c>
      <c r="T3427" s="1" t="s">
        <v>30</v>
      </c>
      <c r="U3427" s="1" t="s">
        <v>30</v>
      </c>
      <c r="V3427">
        <v>0</v>
      </c>
      <c r="W3427" s="1" t="s">
        <v>30</v>
      </c>
      <c r="X3427" s="1" t="s">
        <v>43</v>
      </c>
      <c r="Y3427" s="1" t="s">
        <v>58</v>
      </c>
      <c r="Z3427">
        <v>7</v>
      </c>
      <c r="AA3427">
        <v>144</v>
      </c>
      <c r="AB3427" s="1" t="s">
        <v>13500</v>
      </c>
      <c r="AC3427" s="1" t="s">
        <v>13500</v>
      </c>
      <c r="AD3427" t="s">
        <v>13494</v>
      </c>
      <c r="AE3427" s="1" t="s">
        <v>38</v>
      </c>
      <c r="AF3427" s="1" t="s">
        <v>38</v>
      </c>
      <c r="AG3427" t="s">
        <v>13527</v>
      </c>
      <c r="AH3427" t="s">
        <v>38</v>
      </c>
      <c r="AI3427" t="s">
        <v>13539</v>
      </c>
    </row>
    <row r="3428" spans="1:35" x14ac:dyDescent="0.25">
      <c r="A3428" s="1" t="s">
        <v>6945</v>
      </c>
      <c r="B3428" s="1" t="s">
        <v>30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s="1" t="s">
        <v>30</v>
      </c>
      <c r="I3428" s="1" t="s">
        <v>31</v>
      </c>
      <c r="J3428">
        <v>0</v>
      </c>
      <c r="K3428">
        <v>0</v>
      </c>
      <c r="L3428">
        <v>6</v>
      </c>
      <c r="M3428" s="1" t="s">
        <v>32</v>
      </c>
      <c r="N3428">
        <v>0</v>
      </c>
      <c r="O3428" s="1" t="s">
        <v>197</v>
      </c>
      <c r="P3428" s="1" t="s">
        <v>6946</v>
      </c>
      <c r="Q3428" s="1" t="s">
        <v>35</v>
      </c>
      <c r="R3428">
        <v>47</v>
      </c>
      <c r="S3428" s="1" t="s">
        <v>30</v>
      </c>
      <c r="T3428" s="1" t="s">
        <v>30</v>
      </c>
      <c r="U3428" s="1" t="s">
        <v>30</v>
      </c>
      <c r="V3428">
        <v>0</v>
      </c>
      <c r="W3428" s="1" t="s">
        <v>30</v>
      </c>
      <c r="X3428" s="1" t="s">
        <v>36</v>
      </c>
      <c r="Y3428" s="1" t="s">
        <v>37</v>
      </c>
      <c r="Z3428">
        <v>53</v>
      </c>
      <c r="AA3428">
        <v>1774</v>
      </c>
      <c r="AB3428" s="1" t="s">
        <v>13500</v>
      </c>
      <c r="AC3428" s="1" t="s">
        <v>13500</v>
      </c>
      <c r="AD3428" t="s">
        <v>13494</v>
      </c>
      <c r="AE3428" s="1" t="s">
        <v>38</v>
      </c>
      <c r="AF3428" s="1" t="s">
        <v>38</v>
      </c>
      <c r="AG3428" t="s">
        <v>13526</v>
      </c>
      <c r="AH3428" t="s">
        <v>38</v>
      </c>
      <c r="AI3428" t="s">
        <v>13539</v>
      </c>
    </row>
    <row r="3429" spans="1:35" x14ac:dyDescent="0.25">
      <c r="A3429" s="1" t="s">
        <v>6947</v>
      </c>
      <c r="B3429" s="1" t="s">
        <v>30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s="1" t="s">
        <v>30</v>
      </c>
      <c r="I3429" s="1" t="s">
        <v>31</v>
      </c>
      <c r="J3429">
        <v>0</v>
      </c>
      <c r="K3429">
        <v>0</v>
      </c>
      <c r="L3429">
        <v>9</v>
      </c>
      <c r="M3429" s="1" t="s">
        <v>32</v>
      </c>
      <c r="N3429">
        <v>0</v>
      </c>
      <c r="O3429" s="1" t="s">
        <v>211</v>
      </c>
      <c r="P3429" s="1" t="s">
        <v>6948</v>
      </c>
      <c r="Q3429" s="1" t="s">
        <v>35</v>
      </c>
      <c r="R3429">
        <v>60</v>
      </c>
      <c r="S3429" s="1" t="s">
        <v>30</v>
      </c>
      <c r="T3429" s="1" t="s">
        <v>30</v>
      </c>
      <c r="U3429" s="1" t="s">
        <v>30</v>
      </c>
      <c r="V3429">
        <v>0</v>
      </c>
      <c r="W3429" s="1" t="s">
        <v>32</v>
      </c>
      <c r="X3429" s="1" t="s">
        <v>36</v>
      </c>
      <c r="Y3429" s="1" t="s">
        <v>37</v>
      </c>
      <c r="Z3429">
        <v>41</v>
      </c>
      <c r="AA3429">
        <v>2339</v>
      </c>
      <c r="AB3429" s="1" t="s">
        <v>13500</v>
      </c>
      <c r="AC3429" s="1" t="s">
        <v>13500</v>
      </c>
      <c r="AD3429" t="s">
        <v>13494</v>
      </c>
      <c r="AE3429" s="1" t="s">
        <v>38</v>
      </c>
      <c r="AF3429" s="1" t="s">
        <v>38</v>
      </c>
      <c r="AG3429" t="s">
        <v>13526</v>
      </c>
      <c r="AH3429" t="s">
        <v>38</v>
      </c>
      <c r="AI3429" t="s">
        <v>13540</v>
      </c>
    </row>
    <row r="3430" spans="1:35" x14ac:dyDescent="0.25">
      <c r="A3430" s="1" t="s">
        <v>6949</v>
      </c>
      <c r="B3430" s="1" t="s">
        <v>30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s="1" t="s">
        <v>30</v>
      </c>
      <c r="I3430" s="1" t="s">
        <v>31</v>
      </c>
      <c r="J3430">
        <v>0</v>
      </c>
      <c r="K3430">
        <v>0</v>
      </c>
      <c r="L3430">
        <v>7</v>
      </c>
      <c r="M3430" s="1" t="s">
        <v>30</v>
      </c>
      <c r="N3430">
        <v>24</v>
      </c>
      <c r="O3430" s="1" t="s">
        <v>122</v>
      </c>
      <c r="P3430" s="1" t="s">
        <v>6950</v>
      </c>
      <c r="Q3430" s="1" t="s">
        <v>42</v>
      </c>
      <c r="R3430">
        <v>52</v>
      </c>
      <c r="S3430" s="1" t="s">
        <v>30</v>
      </c>
      <c r="T3430" s="1" t="s">
        <v>30</v>
      </c>
      <c r="U3430" s="1" t="s">
        <v>30</v>
      </c>
      <c r="V3430">
        <v>0</v>
      </c>
      <c r="W3430" s="1" t="s">
        <v>32</v>
      </c>
      <c r="X3430" s="1" t="s">
        <v>36</v>
      </c>
      <c r="Y3430" s="1" t="s">
        <v>37</v>
      </c>
      <c r="Z3430">
        <v>36</v>
      </c>
      <c r="AA3430">
        <v>346</v>
      </c>
      <c r="AB3430" s="1" t="s">
        <v>13500</v>
      </c>
      <c r="AC3430" s="1" t="s">
        <v>13500</v>
      </c>
      <c r="AD3430" t="s">
        <v>13494</v>
      </c>
      <c r="AE3430" s="1" t="s">
        <v>38</v>
      </c>
      <c r="AF3430" s="1" t="s">
        <v>38</v>
      </c>
      <c r="AG3430" t="s">
        <v>13526</v>
      </c>
      <c r="AH3430" t="s">
        <v>38</v>
      </c>
      <c r="AI3430" t="s">
        <v>13539</v>
      </c>
    </row>
    <row r="3431" spans="1:35" x14ac:dyDescent="0.25">
      <c r="A3431" s="1" t="s">
        <v>6951</v>
      </c>
      <c r="B3431" s="1" t="s">
        <v>30</v>
      </c>
      <c r="C3431">
        <v>5</v>
      </c>
      <c r="D3431">
        <v>10</v>
      </c>
      <c r="E3431">
        <v>28.6</v>
      </c>
      <c r="F3431">
        <v>0</v>
      </c>
      <c r="G3431">
        <v>0</v>
      </c>
      <c r="H3431" s="1" t="s">
        <v>30</v>
      </c>
      <c r="I3431" s="1" t="s">
        <v>31</v>
      </c>
      <c r="J3431">
        <v>0</v>
      </c>
      <c r="K3431">
        <v>0</v>
      </c>
      <c r="L3431">
        <v>0</v>
      </c>
      <c r="M3431" s="1" t="s">
        <v>30</v>
      </c>
      <c r="N3431">
        <v>0</v>
      </c>
      <c r="O3431" s="1" t="s">
        <v>471</v>
      </c>
      <c r="P3431" s="1" t="s">
        <v>6952</v>
      </c>
      <c r="Q3431" s="1" t="s">
        <v>42</v>
      </c>
      <c r="R3431">
        <v>28</v>
      </c>
      <c r="S3431" s="1" t="s">
        <v>32</v>
      </c>
      <c r="T3431" s="1" t="s">
        <v>30</v>
      </c>
      <c r="U3431" s="1" t="s">
        <v>30</v>
      </c>
      <c r="V3431">
        <v>0</v>
      </c>
      <c r="W3431" s="1" t="s">
        <v>30</v>
      </c>
      <c r="X3431" s="1" t="s">
        <v>36</v>
      </c>
      <c r="Y3431" s="1" t="s">
        <v>58</v>
      </c>
      <c r="Z3431">
        <v>13</v>
      </c>
      <c r="AA3431">
        <v>62</v>
      </c>
      <c r="AB3431" s="1" t="s">
        <v>13500</v>
      </c>
      <c r="AC3431" s="1" t="s">
        <v>13500</v>
      </c>
      <c r="AD3431" t="s">
        <v>13495</v>
      </c>
      <c r="AE3431" s="1" t="s">
        <v>38</v>
      </c>
      <c r="AF3431" s="1" t="s">
        <v>38</v>
      </c>
      <c r="AG3431" t="s">
        <v>13527</v>
      </c>
      <c r="AH3431" t="s">
        <v>38</v>
      </c>
      <c r="AI3431" t="s">
        <v>13538</v>
      </c>
    </row>
    <row r="3432" spans="1:35" x14ac:dyDescent="0.25">
      <c r="A3432" s="1" t="s">
        <v>6953</v>
      </c>
      <c r="B3432" s="1" t="s">
        <v>30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s="1" t="s">
        <v>30</v>
      </c>
      <c r="I3432" s="1" t="s">
        <v>31</v>
      </c>
      <c r="J3432">
        <v>0</v>
      </c>
      <c r="K3432">
        <v>0</v>
      </c>
      <c r="L3432">
        <v>15</v>
      </c>
      <c r="M3432" s="1" t="s">
        <v>32</v>
      </c>
      <c r="N3432">
        <v>0</v>
      </c>
      <c r="O3432" s="1" t="s">
        <v>119</v>
      </c>
      <c r="P3432" s="1" t="s">
        <v>6954</v>
      </c>
      <c r="Q3432" s="1" t="s">
        <v>42</v>
      </c>
      <c r="R3432">
        <v>39</v>
      </c>
      <c r="S3432" s="1" t="s">
        <v>30</v>
      </c>
      <c r="T3432" s="1" t="s">
        <v>30</v>
      </c>
      <c r="U3432" s="1" t="s">
        <v>30</v>
      </c>
      <c r="V3432">
        <v>0</v>
      </c>
      <c r="W3432" s="1" t="s">
        <v>30</v>
      </c>
      <c r="X3432" s="1" t="s">
        <v>36</v>
      </c>
      <c r="Y3432" s="1" t="s">
        <v>37</v>
      </c>
      <c r="Z3432">
        <v>65</v>
      </c>
      <c r="AA3432">
        <v>3923</v>
      </c>
      <c r="AB3432" s="1" t="s">
        <v>13500</v>
      </c>
      <c r="AC3432" s="1" t="s">
        <v>13500</v>
      </c>
      <c r="AD3432" t="s">
        <v>13494</v>
      </c>
      <c r="AE3432" s="1" t="s">
        <v>38</v>
      </c>
      <c r="AF3432" s="1" t="s">
        <v>38</v>
      </c>
      <c r="AG3432" t="s">
        <v>13526</v>
      </c>
      <c r="AH3432" t="s">
        <v>38</v>
      </c>
      <c r="AI3432" t="s">
        <v>13540</v>
      </c>
    </row>
    <row r="3433" spans="1:35" x14ac:dyDescent="0.25">
      <c r="A3433" s="1" t="s">
        <v>6955</v>
      </c>
      <c r="B3433" s="1" t="s">
        <v>30</v>
      </c>
      <c r="C3433">
        <v>16</v>
      </c>
      <c r="D3433">
        <v>50</v>
      </c>
      <c r="E3433">
        <v>110</v>
      </c>
      <c r="F3433">
        <v>0</v>
      </c>
      <c r="G3433">
        <v>0</v>
      </c>
      <c r="H3433" s="1" t="s">
        <v>30</v>
      </c>
      <c r="I3433" s="1" t="s">
        <v>31</v>
      </c>
      <c r="J3433">
        <v>0</v>
      </c>
      <c r="K3433">
        <v>0</v>
      </c>
      <c r="L3433">
        <v>4</v>
      </c>
      <c r="M3433" s="1" t="s">
        <v>32</v>
      </c>
      <c r="N3433">
        <v>0</v>
      </c>
      <c r="O3433" s="1" t="s">
        <v>275</v>
      </c>
      <c r="P3433" s="1" t="s">
        <v>6956</v>
      </c>
      <c r="Q3433" s="1" t="s">
        <v>42</v>
      </c>
      <c r="R3433">
        <v>51</v>
      </c>
      <c r="S3433" s="1" t="s">
        <v>30</v>
      </c>
      <c r="T3433" s="1" t="s">
        <v>30</v>
      </c>
      <c r="U3433" s="1" t="s">
        <v>30</v>
      </c>
      <c r="V3433">
        <v>0</v>
      </c>
      <c r="W3433" s="1" t="s">
        <v>30</v>
      </c>
      <c r="X3433" s="1" t="s">
        <v>36</v>
      </c>
      <c r="Y3433" s="1" t="s">
        <v>37</v>
      </c>
      <c r="Z3433">
        <v>43</v>
      </c>
      <c r="AA3433">
        <v>680</v>
      </c>
      <c r="AB3433" s="1" t="s">
        <v>13500</v>
      </c>
      <c r="AC3433" s="1" t="s">
        <v>13500</v>
      </c>
      <c r="AD3433" t="s">
        <v>13494</v>
      </c>
      <c r="AE3433" s="1" t="s">
        <v>38</v>
      </c>
      <c r="AF3433" s="1" t="s">
        <v>38</v>
      </c>
      <c r="AG3433" t="s">
        <v>13526</v>
      </c>
      <c r="AH3433" t="s">
        <v>38</v>
      </c>
      <c r="AI3433" t="s">
        <v>13539</v>
      </c>
    </row>
    <row r="3434" spans="1:35" x14ac:dyDescent="0.25">
      <c r="A3434" s="1" t="s">
        <v>6957</v>
      </c>
      <c r="B3434" s="1" t="s">
        <v>30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s="1" t="s">
        <v>32</v>
      </c>
      <c r="I3434" s="1" t="s">
        <v>46</v>
      </c>
      <c r="J3434">
        <v>0</v>
      </c>
      <c r="K3434">
        <v>0</v>
      </c>
      <c r="L3434">
        <v>1</v>
      </c>
      <c r="M3434" s="1" t="s">
        <v>30</v>
      </c>
      <c r="N3434">
        <v>5</v>
      </c>
      <c r="O3434" s="1" t="s">
        <v>125</v>
      </c>
      <c r="P3434" s="1" t="s">
        <v>6958</v>
      </c>
      <c r="Q3434" s="1" t="s">
        <v>35</v>
      </c>
      <c r="R3434">
        <v>57</v>
      </c>
      <c r="S3434" s="1" t="s">
        <v>30</v>
      </c>
      <c r="T3434" s="1" t="s">
        <v>30</v>
      </c>
      <c r="U3434" s="1" t="s">
        <v>30</v>
      </c>
      <c r="V3434">
        <v>0</v>
      </c>
      <c r="W3434" s="1" t="s">
        <v>30</v>
      </c>
      <c r="X3434" s="1" t="s">
        <v>36</v>
      </c>
      <c r="Y3434" s="1" t="s">
        <v>58</v>
      </c>
      <c r="Z3434">
        <v>15</v>
      </c>
      <c r="AA3434">
        <v>58</v>
      </c>
      <c r="AB3434" s="1" t="s">
        <v>13500</v>
      </c>
      <c r="AC3434" s="1" t="s">
        <v>13500</v>
      </c>
      <c r="AD3434" t="s">
        <v>13494</v>
      </c>
      <c r="AE3434" s="1" t="s">
        <v>38</v>
      </c>
      <c r="AF3434" s="1" t="s">
        <v>38</v>
      </c>
      <c r="AG3434" t="s">
        <v>13527</v>
      </c>
      <c r="AH3434" t="s">
        <v>38</v>
      </c>
      <c r="AI3434" t="s">
        <v>13538</v>
      </c>
    </row>
    <row r="3435" spans="1:35" x14ac:dyDescent="0.25">
      <c r="A3435" s="1" t="s">
        <v>6959</v>
      </c>
      <c r="B3435" s="1" t="s">
        <v>30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s="1" t="s">
        <v>30</v>
      </c>
      <c r="I3435" s="1" t="s">
        <v>31</v>
      </c>
      <c r="J3435">
        <v>0</v>
      </c>
      <c r="K3435">
        <v>0</v>
      </c>
      <c r="L3435">
        <v>2</v>
      </c>
      <c r="M3435" s="1" t="s">
        <v>32</v>
      </c>
      <c r="N3435">
        <v>0</v>
      </c>
      <c r="O3435" s="1" t="s">
        <v>159</v>
      </c>
      <c r="P3435" s="1" t="s">
        <v>6960</v>
      </c>
      <c r="Q3435" s="1" t="s">
        <v>35</v>
      </c>
      <c r="R3435">
        <v>30</v>
      </c>
      <c r="S3435" s="1" t="s">
        <v>30</v>
      </c>
      <c r="T3435" s="1" t="s">
        <v>30</v>
      </c>
      <c r="U3435" s="1" t="s">
        <v>30</v>
      </c>
      <c r="V3435">
        <v>0</v>
      </c>
      <c r="W3435" s="1" t="s">
        <v>30</v>
      </c>
      <c r="X3435" s="1" t="s">
        <v>43</v>
      </c>
      <c r="Y3435" s="1" t="s">
        <v>58</v>
      </c>
      <c r="Z3435">
        <v>24</v>
      </c>
      <c r="AA3435">
        <v>824</v>
      </c>
      <c r="AB3435" s="1" t="s">
        <v>13500</v>
      </c>
      <c r="AC3435" s="1" t="s">
        <v>13500</v>
      </c>
      <c r="AD3435" t="s">
        <v>13495</v>
      </c>
      <c r="AE3435" s="1" t="s">
        <v>38</v>
      </c>
      <c r="AF3435" s="1" t="s">
        <v>38</v>
      </c>
      <c r="AG3435" t="s">
        <v>13527</v>
      </c>
      <c r="AH3435" t="s">
        <v>38</v>
      </c>
      <c r="AI3435" t="s">
        <v>13539</v>
      </c>
    </row>
    <row r="3436" spans="1:35" x14ac:dyDescent="0.25">
      <c r="A3436" s="1" t="s">
        <v>6961</v>
      </c>
      <c r="B3436" s="1" t="s">
        <v>30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s="1" t="s">
        <v>30</v>
      </c>
      <c r="I3436" s="1" t="s">
        <v>31</v>
      </c>
      <c r="J3436">
        <v>0</v>
      </c>
      <c r="K3436">
        <v>0</v>
      </c>
      <c r="L3436">
        <v>5</v>
      </c>
      <c r="M3436" s="1" t="s">
        <v>32</v>
      </c>
      <c r="N3436">
        <v>0</v>
      </c>
      <c r="O3436" s="1" t="s">
        <v>156</v>
      </c>
      <c r="P3436" s="1" t="s">
        <v>6962</v>
      </c>
      <c r="Q3436" s="1" t="s">
        <v>42</v>
      </c>
      <c r="R3436">
        <v>41</v>
      </c>
      <c r="S3436" s="1" t="s">
        <v>30</v>
      </c>
      <c r="T3436" s="1" t="s">
        <v>30</v>
      </c>
      <c r="U3436" s="1" t="s">
        <v>30</v>
      </c>
      <c r="V3436">
        <v>0</v>
      </c>
      <c r="W3436" s="1" t="s">
        <v>32</v>
      </c>
      <c r="X3436" s="1" t="s">
        <v>57</v>
      </c>
      <c r="Y3436" s="1" t="s">
        <v>58</v>
      </c>
      <c r="Z3436">
        <v>42</v>
      </c>
      <c r="AA3436">
        <v>2910</v>
      </c>
      <c r="AB3436" s="1" t="s">
        <v>13500</v>
      </c>
      <c r="AC3436" s="1" t="s">
        <v>13500</v>
      </c>
      <c r="AD3436" t="s">
        <v>13494</v>
      </c>
      <c r="AE3436" s="1" t="s">
        <v>38</v>
      </c>
      <c r="AF3436" s="1" t="s">
        <v>38</v>
      </c>
      <c r="AG3436" t="s">
        <v>13526</v>
      </c>
      <c r="AH3436" t="s">
        <v>38</v>
      </c>
      <c r="AI3436" t="s">
        <v>13540</v>
      </c>
    </row>
    <row r="3437" spans="1:35" x14ac:dyDescent="0.25">
      <c r="A3437" s="1" t="s">
        <v>6963</v>
      </c>
      <c r="B3437" s="1" t="s">
        <v>30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s="1" t="s">
        <v>32</v>
      </c>
      <c r="I3437" s="1" t="s">
        <v>46</v>
      </c>
      <c r="J3437">
        <v>0</v>
      </c>
      <c r="K3437">
        <v>0</v>
      </c>
      <c r="L3437">
        <v>1</v>
      </c>
      <c r="M3437" s="1" t="s">
        <v>32</v>
      </c>
      <c r="N3437">
        <v>0</v>
      </c>
      <c r="O3437" s="1" t="s">
        <v>272</v>
      </c>
      <c r="P3437" s="1" t="s">
        <v>6964</v>
      </c>
      <c r="Q3437" s="1" t="s">
        <v>35</v>
      </c>
      <c r="R3437">
        <v>70</v>
      </c>
      <c r="S3437" s="1" t="s">
        <v>30</v>
      </c>
      <c r="T3437" s="1" t="s">
        <v>32</v>
      </c>
      <c r="U3437" s="1" t="s">
        <v>30</v>
      </c>
      <c r="V3437">
        <v>0</v>
      </c>
      <c r="W3437" s="1" t="s">
        <v>32</v>
      </c>
      <c r="X3437" s="1" t="s">
        <v>36</v>
      </c>
      <c r="Y3437" s="1" t="s">
        <v>37</v>
      </c>
      <c r="Z3437">
        <v>56</v>
      </c>
      <c r="AA3437">
        <v>509</v>
      </c>
      <c r="AB3437" s="1" t="s">
        <v>13500</v>
      </c>
      <c r="AC3437" s="1" t="s">
        <v>13500</v>
      </c>
      <c r="AD3437" t="s">
        <v>13496</v>
      </c>
      <c r="AE3437" s="1" t="s">
        <v>38</v>
      </c>
      <c r="AF3437" s="1" t="s">
        <v>38</v>
      </c>
      <c r="AG3437" t="s">
        <v>13527</v>
      </c>
      <c r="AH3437" t="s">
        <v>38</v>
      </c>
      <c r="AI3437" t="s">
        <v>13538</v>
      </c>
    </row>
    <row r="3438" spans="1:35" x14ac:dyDescent="0.25">
      <c r="A3438" s="1" t="s">
        <v>6965</v>
      </c>
      <c r="B3438" s="1" t="s">
        <v>30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s="1" t="s">
        <v>30</v>
      </c>
      <c r="I3438" s="1" t="s">
        <v>31</v>
      </c>
      <c r="J3438">
        <v>0</v>
      </c>
      <c r="K3438">
        <v>0</v>
      </c>
      <c r="L3438">
        <v>8</v>
      </c>
      <c r="M3438" s="1" t="s">
        <v>32</v>
      </c>
      <c r="N3438">
        <v>0</v>
      </c>
      <c r="O3438" s="1" t="s">
        <v>106</v>
      </c>
      <c r="P3438" s="1" t="s">
        <v>4455</v>
      </c>
      <c r="Q3438" s="1" t="s">
        <v>35</v>
      </c>
      <c r="R3438">
        <v>32</v>
      </c>
      <c r="S3438" s="1" t="s">
        <v>30</v>
      </c>
      <c r="T3438" s="1" t="s">
        <v>30</v>
      </c>
      <c r="U3438" s="1" t="s">
        <v>30</v>
      </c>
      <c r="V3438">
        <v>0</v>
      </c>
      <c r="W3438" s="1" t="s">
        <v>30</v>
      </c>
      <c r="X3438" s="1" t="s">
        <v>36</v>
      </c>
      <c r="Y3438" s="1" t="s">
        <v>58</v>
      </c>
      <c r="Z3438">
        <v>21</v>
      </c>
      <c r="AA3438">
        <v>441</v>
      </c>
      <c r="AB3438" s="1" t="s">
        <v>13500</v>
      </c>
      <c r="AC3438" s="1" t="s">
        <v>13500</v>
      </c>
      <c r="AD3438" t="s">
        <v>13494</v>
      </c>
      <c r="AE3438" s="1" t="s">
        <v>38</v>
      </c>
      <c r="AF3438" s="1" t="s">
        <v>38</v>
      </c>
      <c r="AG3438" t="s">
        <v>13526</v>
      </c>
      <c r="AH3438" t="s">
        <v>38</v>
      </c>
      <c r="AI3438" t="s">
        <v>13539</v>
      </c>
    </row>
    <row r="3439" spans="1:35" x14ac:dyDescent="0.25">
      <c r="A3439" s="1" t="s">
        <v>6966</v>
      </c>
      <c r="B3439" s="1" t="s">
        <v>30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s="1" t="s">
        <v>32</v>
      </c>
      <c r="I3439" s="1" t="s">
        <v>46</v>
      </c>
      <c r="J3439">
        <v>0</v>
      </c>
      <c r="K3439">
        <v>0</v>
      </c>
      <c r="L3439">
        <v>0</v>
      </c>
      <c r="M3439" s="1" t="s">
        <v>30</v>
      </c>
      <c r="N3439">
        <v>0</v>
      </c>
      <c r="O3439" s="1" t="s">
        <v>114</v>
      </c>
      <c r="P3439" s="1" t="s">
        <v>6967</v>
      </c>
      <c r="Q3439" s="1" t="s">
        <v>35</v>
      </c>
      <c r="R3439">
        <v>42</v>
      </c>
      <c r="S3439" s="1" t="s">
        <v>30</v>
      </c>
      <c r="T3439" s="1" t="s">
        <v>30</v>
      </c>
      <c r="U3439" s="1" t="s">
        <v>30</v>
      </c>
      <c r="V3439">
        <v>0</v>
      </c>
      <c r="W3439" s="1" t="s">
        <v>30</v>
      </c>
      <c r="X3439" s="1" t="s">
        <v>36</v>
      </c>
      <c r="Y3439" s="1" t="s">
        <v>58</v>
      </c>
      <c r="Z3439">
        <v>10</v>
      </c>
      <c r="AA3439">
        <v>20</v>
      </c>
      <c r="AB3439" s="1" t="s">
        <v>13500</v>
      </c>
      <c r="AC3439" s="1" t="s">
        <v>13500</v>
      </c>
      <c r="AD3439" t="s">
        <v>13494</v>
      </c>
      <c r="AE3439" s="1" t="s">
        <v>38</v>
      </c>
      <c r="AF3439" s="1" t="s">
        <v>38</v>
      </c>
      <c r="AG3439" t="s">
        <v>13527</v>
      </c>
      <c r="AH3439" t="s">
        <v>38</v>
      </c>
      <c r="AI3439" t="s">
        <v>13538</v>
      </c>
    </row>
    <row r="3440" spans="1:35" x14ac:dyDescent="0.25">
      <c r="A3440" s="1" t="s">
        <v>6968</v>
      </c>
      <c r="B3440" s="1" t="s">
        <v>30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s="1" t="s">
        <v>30</v>
      </c>
      <c r="I3440" s="1" t="s">
        <v>31</v>
      </c>
      <c r="J3440">
        <v>0</v>
      </c>
      <c r="K3440">
        <v>0</v>
      </c>
      <c r="L3440">
        <v>13</v>
      </c>
      <c r="M3440" s="1" t="s">
        <v>30</v>
      </c>
      <c r="N3440">
        <v>34</v>
      </c>
      <c r="O3440" s="1" t="s">
        <v>33</v>
      </c>
      <c r="P3440" s="1" t="s">
        <v>6969</v>
      </c>
      <c r="Q3440" s="1" t="s">
        <v>42</v>
      </c>
      <c r="R3440">
        <v>48</v>
      </c>
      <c r="S3440" s="1" t="s">
        <v>30</v>
      </c>
      <c r="T3440" s="1" t="s">
        <v>30</v>
      </c>
      <c r="U3440" s="1" t="s">
        <v>30</v>
      </c>
      <c r="V3440">
        <v>0</v>
      </c>
      <c r="W3440" s="1" t="s">
        <v>32</v>
      </c>
      <c r="X3440" s="1" t="s">
        <v>57</v>
      </c>
      <c r="Y3440" s="1" t="s">
        <v>37</v>
      </c>
      <c r="Z3440">
        <v>48</v>
      </c>
      <c r="AA3440">
        <v>3491</v>
      </c>
      <c r="AB3440" s="1" t="s">
        <v>13500</v>
      </c>
      <c r="AC3440" s="1" t="s">
        <v>13500</v>
      </c>
      <c r="AD3440" t="s">
        <v>13494</v>
      </c>
      <c r="AE3440" s="1" t="s">
        <v>38</v>
      </c>
      <c r="AF3440" s="1" t="s">
        <v>38</v>
      </c>
      <c r="AG3440" t="s">
        <v>13526</v>
      </c>
      <c r="AH3440" t="s">
        <v>38</v>
      </c>
      <c r="AI3440" t="s">
        <v>13540</v>
      </c>
    </row>
    <row r="3441" spans="1:35" x14ac:dyDescent="0.25">
      <c r="A3441" s="1" t="s">
        <v>6970</v>
      </c>
      <c r="B3441" s="1" t="s">
        <v>30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s="1" t="s">
        <v>32</v>
      </c>
      <c r="I3441" s="1" t="s">
        <v>46</v>
      </c>
      <c r="J3441">
        <v>0</v>
      </c>
      <c r="K3441">
        <v>0</v>
      </c>
      <c r="L3441">
        <v>7</v>
      </c>
      <c r="M3441" s="1" t="s">
        <v>32</v>
      </c>
      <c r="N3441">
        <v>0</v>
      </c>
      <c r="O3441" s="1" t="s">
        <v>436</v>
      </c>
      <c r="P3441" s="1" t="s">
        <v>6971</v>
      </c>
      <c r="Q3441" s="1" t="s">
        <v>42</v>
      </c>
      <c r="R3441">
        <v>53</v>
      </c>
      <c r="S3441" s="1" t="s">
        <v>30</v>
      </c>
      <c r="T3441" s="1" t="s">
        <v>30</v>
      </c>
      <c r="U3441" s="1" t="s">
        <v>30</v>
      </c>
      <c r="V3441">
        <v>0</v>
      </c>
      <c r="W3441" s="1" t="s">
        <v>32</v>
      </c>
      <c r="X3441" s="1" t="s">
        <v>57</v>
      </c>
      <c r="Y3441" s="1" t="s">
        <v>58</v>
      </c>
      <c r="Z3441">
        <v>47</v>
      </c>
      <c r="AA3441">
        <v>3310</v>
      </c>
      <c r="AB3441" s="1" t="s">
        <v>13500</v>
      </c>
      <c r="AC3441" s="1" t="s">
        <v>13500</v>
      </c>
      <c r="AD3441" t="s">
        <v>13494</v>
      </c>
      <c r="AE3441" s="1" t="s">
        <v>38</v>
      </c>
      <c r="AF3441" s="1" t="s">
        <v>38</v>
      </c>
      <c r="AG3441" t="s">
        <v>13526</v>
      </c>
      <c r="AH3441" t="s">
        <v>38</v>
      </c>
      <c r="AI3441" t="s">
        <v>13540</v>
      </c>
    </row>
    <row r="3442" spans="1:35" x14ac:dyDescent="0.25">
      <c r="A3442" s="1" t="s">
        <v>6972</v>
      </c>
      <c r="B3442" s="1" t="s">
        <v>30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s="1" t="s">
        <v>30</v>
      </c>
      <c r="I3442" s="1" t="s">
        <v>31</v>
      </c>
      <c r="J3442">
        <v>0</v>
      </c>
      <c r="K3442">
        <v>0</v>
      </c>
      <c r="L3442">
        <v>1</v>
      </c>
      <c r="M3442" s="1" t="s">
        <v>32</v>
      </c>
      <c r="N3442">
        <v>0</v>
      </c>
      <c r="O3442" s="1" t="s">
        <v>171</v>
      </c>
      <c r="P3442" s="1" t="s">
        <v>6973</v>
      </c>
      <c r="Q3442" s="1" t="s">
        <v>35</v>
      </c>
      <c r="R3442">
        <v>66</v>
      </c>
      <c r="S3442" s="1" t="s">
        <v>30</v>
      </c>
      <c r="T3442" s="1" t="s">
        <v>32</v>
      </c>
      <c r="U3442" s="1" t="s">
        <v>30</v>
      </c>
      <c r="V3442">
        <v>0</v>
      </c>
      <c r="W3442" s="1" t="s">
        <v>30</v>
      </c>
      <c r="X3442" s="1" t="s">
        <v>43</v>
      </c>
      <c r="Y3442" s="1" t="s">
        <v>58</v>
      </c>
      <c r="Z3442">
        <v>47</v>
      </c>
      <c r="AA3442">
        <v>2515</v>
      </c>
      <c r="AB3442" s="1" t="s">
        <v>13500</v>
      </c>
      <c r="AC3442" s="1" t="s">
        <v>13500</v>
      </c>
      <c r="AD3442" t="s">
        <v>13496</v>
      </c>
      <c r="AE3442" s="1" t="s">
        <v>38</v>
      </c>
      <c r="AF3442" s="1" t="s">
        <v>38</v>
      </c>
      <c r="AG3442" t="s">
        <v>13527</v>
      </c>
      <c r="AH3442" t="s">
        <v>38</v>
      </c>
      <c r="AI3442" t="s">
        <v>13540</v>
      </c>
    </row>
    <row r="3443" spans="1:35" x14ac:dyDescent="0.25">
      <c r="A3443" s="1" t="s">
        <v>6974</v>
      </c>
      <c r="B3443" s="1" t="s">
        <v>30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s="1" t="s">
        <v>30</v>
      </c>
      <c r="I3443" s="1" t="s">
        <v>31</v>
      </c>
      <c r="J3443">
        <v>0</v>
      </c>
      <c r="K3443">
        <v>0</v>
      </c>
      <c r="L3443">
        <v>5</v>
      </c>
      <c r="M3443" s="1" t="s">
        <v>32</v>
      </c>
      <c r="N3443">
        <v>0</v>
      </c>
      <c r="O3443" s="1" t="s">
        <v>40</v>
      </c>
      <c r="P3443" s="1" t="s">
        <v>6975</v>
      </c>
      <c r="Q3443" s="1" t="s">
        <v>35</v>
      </c>
      <c r="R3443">
        <v>61</v>
      </c>
      <c r="S3443" s="1" t="s">
        <v>30</v>
      </c>
      <c r="T3443" s="1" t="s">
        <v>30</v>
      </c>
      <c r="U3443" s="1" t="s">
        <v>30</v>
      </c>
      <c r="V3443">
        <v>0</v>
      </c>
      <c r="W3443" s="1" t="s">
        <v>32</v>
      </c>
      <c r="X3443" s="1" t="s">
        <v>57</v>
      </c>
      <c r="Y3443" s="1" t="s">
        <v>58</v>
      </c>
      <c r="Z3443">
        <v>55</v>
      </c>
      <c r="AA3443">
        <v>3769</v>
      </c>
      <c r="AB3443" s="1" t="s">
        <v>13500</v>
      </c>
      <c r="AC3443" s="1" t="s">
        <v>13500</v>
      </c>
      <c r="AD3443" t="s">
        <v>13494</v>
      </c>
      <c r="AE3443" s="1" t="s">
        <v>38</v>
      </c>
      <c r="AF3443" s="1" t="s">
        <v>38</v>
      </c>
      <c r="AG3443" t="s">
        <v>13526</v>
      </c>
      <c r="AH3443" t="s">
        <v>38</v>
      </c>
      <c r="AI3443" t="s">
        <v>13540</v>
      </c>
    </row>
    <row r="3444" spans="1:35" x14ac:dyDescent="0.25">
      <c r="A3444" s="1" t="s">
        <v>6976</v>
      </c>
      <c r="B3444" s="1" t="s">
        <v>30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s="1" t="s">
        <v>30</v>
      </c>
      <c r="I3444" s="1" t="s">
        <v>31</v>
      </c>
      <c r="J3444">
        <v>0</v>
      </c>
      <c r="K3444">
        <v>0</v>
      </c>
      <c r="L3444">
        <v>0</v>
      </c>
      <c r="M3444" s="1" t="s">
        <v>30</v>
      </c>
      <c r="N3444">
        <v>0</v>
      </c>
      <c r="O3444" s="1" t="s">
        <v>176</v>
      </c>
      <c r="P3444" s="1" t="s">
        <v>6977</v>
      </c>
      <c r="Q3444" s="1" t="s">
        <v>35</v>
      </c>
      <c r="R3444">
        <v>48</v>
      </c>
      <c r="S3444" s="1" t="s">
        <v>30</v>
      </c>
      <c r="T3444" s="1" t="s">
        <v>30</v>
      </c>
      <c r="U3444" s="1" t="s">
        <v>30</v>
      </c>
      <c r="V3444">
        <v>0</v>
      </c>
      <c r="W3444" s="1" t="s">
        <v>30</v>
      </c>
      <c r="X3444" s="1" t="s">
        <v>43</v>
      </c>
      <c r="Y3444" s="1" t="s">
        <v>58</v>
      </c>
      <c r="Z3444">
        <v>11</v>
      </c>
      <c r="AA3444">
        <v>241</v>
      </c>
      <c r="AB3444" s="1" t="s">
        <v>13500</v>
      </c>
      <c r="AC3444" s="1" t="s">
        <v>13500</v>
      </c>
      <c r="AD3444" t="s">
        <v>13494</v>
      </c>
      <c r="AE3444" s="1" t="s">
        <v>38</v>
      </c>
      <c r="AF3444" s="1" t="s">
        <v>38</v>
      </c>
      <c r="AG3444" t="s">
        <v>13527</v>
      </c>
      <c r="AH3444" t="s">
        <v>38</v>
      </c>
      <c r="AI3444" t="s">
        <v>13539</v>
      </c>
    </row>
    <row r="3445" spans="1:35" x14ac:dyDescent="0.25">
      <c r="A3445" s="1" t="s">
        <v>6978</v>
      </c>
      <c r="B3445" s="1" t="s">
        <v>30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s="1" t="s">
        <v>30</v>
      </c>
      <c r="I3445" s="1" t="s">
        <v>31</v>
      </c>
      <c r="J3445">
        <v>0</v>
      </c>
      <c r="K3445">
        <v>0</v>
      </c>
      <c r="L3445">
        <v>9</v>
      </c>
      <c r="M3445" s="1" t="s">
        <v>32</v>
      </c>
      <c r="N3445">
        <v>0</v>
      </c>
      <c r="O3445" s="1" t="s">
        <v>88</v>
      </c>
      <c r="P3445" s="1" t="s">
        <v>6979</v>
      </c>
      <c r="Q3445" s="1" t="s">
        <v>42</v>
      </c>
      <c r="R3445">
        <v>75</v>
      </c>
      <c r="S3445" s="1" t="s">
        <v>30</v>
      </c>
      <c r="T3445" s="1" t="s">
        <v>32</v>
      </c>
      <c r="U3445" s="1" t="s">
        <v>30</v>
      </c>
      <c r="V3445">
        <v>0</v>
      </c>
      <c r="W3445" s="1" t="s">
        <v>30</v>
      </c>
      <c r="X3445" s="1" t="s">
        <v>36</v>
      </c>
      <c r="Y3445" s="1" t="s">
        <v>37</v>
      </c>
      <c r="Z3445">
        <v>61</v>
      </c>
      <c r="AA3445">
        <v>3851</v>
      </c>
      <c r="AB3445" s="1" t="s">
        <v>13500</v>
      </c>
      <c r="AC3445" s="1" t="s">
        <v>13500</v>
      </c>
      <c r="AD3445" t="s">
        <v>13496</v>
      </c>
      <c r="AE3445" s="1" t="s">
        <v>38</v>
      </c>
      <c r="AF3445" s="1" t="s">
        <v>38</v>
      </c>
      <c r="AG3445" t="s">
        <v>13526</v>
      </c>
      <c r="AH3445" t="s">
        <v>38</v>
      </c>
      <c r="AI3445" t="s">
        <v>13540</v>
      </c>
    </row>
    <row r="3446" spans="1:35" x14ac:dyDescent="0.25">
      <c r="A3446" s="1" t="s">
        <v>6980</v>
      </c>
      <c r="B3446" s="1" t="s">
        <v>30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s="1" t="s">
        <v>30</v>
      </c>
      <c r="I3446" s="1" t="s">
        <v>31</v>
      </c>
      <c r="J3446">
        <v>0</v>
      </c>
      <c r="K3446">
        <v>0</v>
      </c>
      <c r="L3446">
        <v>0</v>
      </c>
      <c r="M3446" s="1" t="s">
        <v>30</v>
      </c>
      <c r="N3446">
        <v>0</v>
      </c>
      <c r="O3446" s="1" t="s">
        <v>114</v>
      </c>
      <c r="P3446" s="1" t="s">
        <v>6981</v>
      </c>
      <c r="Q3446" s="1" t="s">
        <v>35</v>
      </c>
      <c r="R3446">
        <v>40</v>
      </c>
      <c r="S3446" s="1" t="s">
        <v>30</v>
      </c>
      <c r="T3446" s="1" t="s">
        <v>30</v>
      </c>
      <c r="U3446" s="1" t="s">
        <v>30</v>
      </c>
      <c r="V3446">
        <v>0</v>
      </c>
      <c r="W3446" s="1" t="s">
        <v>30</v>
      </c>
      <c r="X3446" s="1" t="s">
        <v>57</v>
      </c>
      <c r="Y3446" s="1" t="s">
        <v>58</v>
      </c>
      <c r="Z3446">
        <v>12</v>
      </c>
      <c r="AA3446">
        <v>881</v>
      </c>
      <c r="AB3446" s="1" t="s">
        <v>13500</v>
      </c>
      <c r="AC3446" s="1" t="s">
        <v>13500</v>
      </c>
      <c r="AD3446" t="s">
        <v>13494</v>
      </c>
      <c r="AE3446" s="1" t="s">
        <v>38</v>
      </c>
      <c r="AF3446" s="1" t="s">
        <v>38</v>
      </c>
      <c r="AG3446" t="s">
        <v>13527</v>
      </c>
      <c r="AH3446" t="s">
        <v>38</v>
      </c>
      <c r="AI3446" t="s">
        <v>13540</v>
      </c>
    </row>
    <row r="3447" spans="1:35" x14ac:dyDescent="0.25">
      <c r="A3447" s="1" t="s">
        <v>6982</v>
      </c>
      <c r="B3447" s="1" t="s">
        <v>30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s="1" t="s">
        <v>30</v>
      </c>
      <c r="I3447" s="1" t="s">
        <v>31</v>
      </c>
      <c r="J3447">
        <v>0</v>
      </c>
      <c r="K3447">
        <v>0</v>
      </c>
      <c r="L3447">
        <v>1</v>
      </c>
      <c r="M3447" s="1" t="s">
        <v>32</v>
      </c>
      <c r="N3447">
        <v>0</v>
      </c>
      <c r="O3447" s="1" t="s">
        <v>436</v>
      </c>
      <c r="P3447" s="1" t="s">
        <v>6983</v>
      </c>
      <c r="Q3447" s="1" t="s">
        <v>42</v>
      </c>
      <c r="R3447">
        <v>50</v>
      </c>
      <c r="S3447" s="1" t="s">
        <v>30</v>
      </c>
      <c r="T3447" s="1" t="s">
        <v>30</v>
      </c>
      <c r="U3447" s="1" t="s">
        <v>30</v>
      </c>
      <c r="V3447">
        <v>0</v>
      </c>
      <c r="W3447" s="1" t="s">
        <v>30</v>
      </c>
      <c r="X3447" s="1" t="s">
        <v>43</v>
      </c>
      <c r="Y3447" s="1" t="s">
        <v>58</v>
      </c>
      <c r="Z3447">
        <v>35</v>
      </c>
      <c r="AA3447">
        <v>881</v>
      </c>
      <c r="AB3447" s="1" t="s">
        <v>13500</v>
      </c>
      <c r="AC3447" s="1" t="s">
        <v>13500</v>
      </c>
      <c r="AD3447" t="s">
        <v>13494</v>
      </c>
      <c r="AE3447" s="1" t="s">
        <v>38</v>
      </c>
      <c r="AF3447" s="1" t="s">
        <v>38</v>
      </c>
      <c r="AG3447" t="s">
        <v>13527</v>
      </c>
      <c r="AH3447" t="s">
        <v>38</v>
      </c>
      <c r="AI3447" t="s">
        <v>13539</v>
      </c>
    </row>
    <row r="3448" spans="1:35" x14ac:dyDescent="0.25">
      <c r="A3448" s="1" t="s">
        <v>6984</v>
      </c>
      <c r="B3448" s="1" t="s">
        <v>30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s="1" t="s">
        <v>30</v>
      </c>
      <c r="I3448" s="1" t="s">
        <v>31</v>
      </c>
      <c r="J3448">
        <v>0</v>
      </c>
      <c r="K3448">
        <v>0</v>
      </c>
      <c r="L3448">
        <v>0</v>
      </c>
      <c r="M3448" s="1" t="s">
        <v>30</v>
      </c>
      <c r="N3448">
        <v>0</v>
      </c>
      <c r="O3448" s="1" t="s">
        <v>71</v>
      </c>
      <c r="P3448" s="1" t="s">
        <v>6985</v>
      </c>
      <c r="Q3448" s="1" t="s">
        <v>42</v>
      </c>
      <c r="R3448">
        <v>27</v>
      </c>
      <c r="S3448" s="1" t="s">
        <v>32</v>
      </c>
      <c r="T3448" s="1" t="s">
        <v>30</v>
      </c>
      <c r="U3448" s="1" t="s">
        <v>30</v>
      </c>
      <c r="V3448">
        <v>0</v>
      </c>
      <c r="W3448" s="1" t="s">
        <v>30</v>
      </c>
      <c r="X3448" s="1" t="s">
        <v>36</v>
      </c>
      <c r="Y3448" s="1" t="s">
        <v>37</v>
      </c>
      <c r="Z3448">
        <v>12</v>
      </c>
      <c r="AA3448">
        <v>173</v>
      </c>
      <c r="AB3448" s="1" t="s">
        <v>13500</v>
      </c>
      <c r="AC3448" s="1" t="s">
        <v>13500</v>
      </c>
      <c r="AD3448" t="s">
        <v>13495</v>
      </c>
      <c r="AE3448" s="1" t="s">
        <v>38</v>
      </c>
      <c r="AF3448" s="1" t="s">
        <v>38</v>
      </c>
      <c r="AG3448" t="s">
        <v>13527</v>
      </c>
      <c r="AH3448" t="s">
        <v>38</v>
      </c>
      <c r="AI3448" t="s">
        <v>13539</v>
      </c>
    </row>
    <row r="3449" spans="1:35" x14ac:dyDescent="0.25">
      <c r="A3449" s="1" t="s">
        <v>6986</v>
      </c>
      <c r="B3449" s="1" t="s">
        <v>30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s="1" t="s">
        <v>30</v>
      </c>
      <c r="I3449" s="1" t="s">
        <v>31</v>
      </c>
      <c r="J3449">
        <v>0</v>
      </c>
      <c r="K3449">
        <v>0</v>
      </c>
      <c r="L3449">
        <v>10</v>
      </c>
      <c r="M3449" s="1" t="s">
        <v>32</v>
      </c>
      <c r="N3449">
        <v>0</v>
      </c>
      <c r="O3449" s="1" t="s">
        <v>156</v>
      </c>
      <c r="P3449" s="1" t="s">
        <v>6987</v>
      </c>
      <c r="Q3449" s="1" t="s">
        <v>42</v>
      </c>
      <c r="R3449">
        <v>37</v>
      </c>
      <c r="S3449" s="1" t="s">
        <v>30</v>
      </c>
      <c r="T3449" s="1" t="s">
        <v>30</v>
      </c>
      <c r="U3449" s="1" t="s">
        <v>30</v>
      </c>
      <c r="V3449">
        <v>0</v>
      </c>
      <c r="W3449" s="1" t="s">
        <v>32</v>
      </c>
      <c r="X3449" s="1" t="s">
        <v>57</v>
      </c>
      <c r="Y3449" s="1" t="s">
        <v>37</v>
      </c>
      <c r="Z3449">
        <v>41</v>
      </c>
      <c r="AA3449">
        <v>2890</v>
      </c>
      <c r="AB3449" s="1" t="s">
        <v>13500</v>
      </c>
      <c r="AC3449" s="1" t="s">
        <v>13500</v>
      </c>
      <c r="AD3449" t="s">
        <v>13494</v>
      </c>
      <c r="AE3449" s="1" t="s">
        <v>38</v>
      </c>
      <c r="AF3449" s="1" t="s">
        <v>38</v>
      </c>
      <c r="AG3449" t="s">
        <v>13526</v>
      </c>
      <c r="AH3449" t="s">
        <v>38</v>
      </c>
      <c r="AI3449" t="s">
        <v>13540</v>
      </c>
    </row>
    <row r="3450" spans="1:35" x14ac:dyDescent="0.25">
      <c r="A3450" s="1" t="s">
        <v>6988</v>
      </c>
      <c r="B3450" s="1" t="s">
        <v>30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s="1" t="s">
        <v>30</v>
      </c>
      <c r="I3450" s="1" t="s">
        <v>31</v>
      </c>
      <c r="J3450">
        <v>0</v>
      </c>
      <c r="K3450">
        <v>0</v>
      </c>
      <c r="L3450">
        <v>35</v>
      </c>
      <c r="M3450" s="1" t="s">
        <v>30</v>
      </c>
      <c r="N3450">
        <v>22</v>
      </c>
      <c r="O3450" s="1" t="s">
        <v>184</v>
      </c>
      <c r="P3450" s="1" t="s">
        <v>6989</v>
      </c>
      <c r="Q3450" s="1" t="s">
        <v>42</v>
      </c>
      <c r="R3450">
        <v>25</v>
      </c>
      <c r="S3450" s="1" t="s">
        <v>32</v>
      </c>
      <c r="T3450" s="1" t="s">
        <v>30</v>
      </c>
      <c r="U3450" s="1" t="s">
        <v>30</v>
      </c>
      <c r="V3450">
        <v>0</v>
      </c>
      <c r="W3450" s="1" t="s">
        <v>32</v>
      </c>
      <c r="X3450" s="1" t="s">
        <v>43</v>
      </c>
      <c r="Y3450" s="1" t="s">
        <v>37</v>
      </c>
      <c r="Z3450">
        <v>40</v>
      </c>
      <c r="AA3450">
        <v>2720</v>
      </c>
      <c r="AB3450" s="1" t="s">
        <v>13500</v>
      </c>
      <c r="AC3450" s="1" t="s">
        <v>13500</v>
      </c>
      <c r="AD3450" t="s">
        <v>13495</v>
      </c>
      <c r="AE3450" s="1" t="s">
        <v>38</v>
      </c>
      <c r="AF3450" s="1" t="s">
        <v>38</v>
      </c>
      <c r="AG3450" t="s">
        <v>13526</v>
      </c>
      <c r="AH3450" t="s">
        <v>38</v>
      </c>
      <c r="AI3450" t="s">
        <v>13540</v>
      </c>
    </row>
    <row r="3451" spans="1:35" x14ac:dyDescent="0.25">
      <c r="A3451" s="1" t="s">
        <v>6990</v>
      </c>
      <c r="B3451" s="1" t="s">
        <v>30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s="1" t="s">
        <v>30</v>
      </c>
      <c r="I3451" s="1" t="s">
        <v>31</v>
      </c>
      <c r="J3451">
        <v>0</v>
      </c>
      <c r="K3451">
        <v>0</v>
      </c>
      <c r="L3451">
        <v>1</v>
      </c>
      <c r="M3451" s="1" t="s">
        <v>32</v>
      </c>
      <c r="N3451">
        <v>0</v>
      </c>
      <c r="O3451" s="1" t="s">
        <v>68</v>
      </c>
      <c r="P3451" s="1" t="s">
        <v>6991</v>
      </c>
      <c r="Q3451" s="1" t="s">
        <v>35</v>
      </c>
      <c r="R3451">
        <v>65</v>
      </c>
      <c r="S3451" s="1" t="s">
        <v>30</v>
      </c>
      <c r="T3451" s="1" t="s">
        <v>32</v>
      </c>
      <c r="U3451" s="1" t="s">
        <v>30</v>
      </c>
      <c r="V3451">
        <v>0</v>
      </c>
      <c r="W3451" s="1" t="s">
        <v>32</v>
      </c>
      <c r="X3451" s="1" t="s">
        <v>57</v>
      </c>
      <c r="Y3451" s="1" t="s">
        <v>58</v>
      </c>
      <c r="Z3451">
        <v>42</v>
      </c>
      <c r="AA3451">
        <v>2335</v>
      </c>
      <c r="AB3451" s="1" t="s">
        <v>13500</v>
      </c>
      <c r="AC3451" s="1" t="s">
        <v>13500</v>
      </c>
      <c r="AD3451" t="s">
        <v>13496</v>
      </c>
      <c r="AE3451" s="1" t="s">
        <v>38</v>
      </c>
      <c r="AF3451" s="1" t="s">
        <v>38</v>
      </c>
      <c r="AG3451" t="s">
        <v>13527</v>
      </c>
      <c r="AH3451" t="s">
        <v>38</v>
      </c>
      <c r="AI3451" t="s">
        <v>13540</v>
      </c>
    </row>
    <row r="3452" spans="1:35" x14ac:dyDescent="0.25">
      <c r="A3452" s="1" t="s">
        <v>6992</v>
      </c>
      <c r="B3452" s="1" t="s">
        <v>30</v>
      </c>
      <c r="C3452">
        <v>72</v>
      </c>
      <c r="D3452">
        <v>95</v>
      </c>
      <c r="E3452">
        <v>288</v>
      </c>
      <c r="F3452">
        <v>0</v>
      </c>
      <c r="G3452">
        <v>0</v>
      </c>
      <c r="H3452" s="1" t="s">
        <v>30</v>
      </c>
      <c r="I3452" s="1" t="s">
        <v>31</v>
      </c>
      <c r="J3452">
        <v>0</v>
      </c>
      <c r="K3452">
        <v>0</v>
      </c>
      <c r="L3452">
        <v>1</v>
      </c>
      <c r="M3452" s="1" t="s">
        <v>32</v>
      </c>
      <c r="N3452">
        <v>0</v>
      </c>
      <c r="O3452" s="1" t="s">
        <v>159</v>
      </c>
      <c r="P3452" s="1" t="s">
        <v>6993</v>
      </c>
      <c r="Q3452" s="1" t="s">
        <v>42</v>
      </c>
      <c r="R3452">
        <v>73</v>
      </c>
      <c r="S3452" s="1" t="s">
        <v>30</v>
      </c>
      <c r="T3452" s="1" t="s">
        <v>32</v>
      </c>
      <c r="U3452" s="1" t="s">
        <v>30</v>
      </c>
      <c r="V3452">
        <v>0</v>
      </c>
      <c r="W3452" s="1" t="s">
        <v>32</v>
      </c>
      <c r="X3452" s="1" t="s">
        <v>57</v>
      </c>
      <c r="Y3452" s="1" t="s">
        <v>58</v>
      </c>
      <c r="Z3452">
        <v>69</v>
      </c>
      <c r="AA3452">
        <v>4941</v>
      </c>
      <c r="AB3452" s="1" t="s">
        <v>13500</v>
      </c>
      <c r="AC3452" s="1" t="s">
        <v>13500</v>
      </c>
      <c r="AD3452" t="s">
        <v>13496</v>
      </c>
      <c r="AE3452" s="1" t="s">
        <v>38</v>
      </c>
      <c r="AF3452" s="1" t="s">
        <v>38</v>
      </c>
      <c r="AG3452" t="s">
        <v>13527</v>
      </c>
      <c r="AH3452" t="s">
        <v>38</v>
      </c>
      <c r="AI3452" t="s">
        <v>13540</v>
      </c>
    </row>
    <row r="3453" spans="1:35" x14ac:dyDescent="0.25">
      <c r="A3453" s="1" t="s">
        <v>6994</v>
      </c>
      <c r="B3453" s="1" t="s">
        <v>30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s="1" t="s">
        <v>30</v>
      </c>
      <c r="I3453" s="1" t="s">
        <v>31</v>
      </c>
      <c r="J3453">
        <v>0</v>
      </c>
      <c r="K3453">
        <v>0</v>
      </c>
      <c r="L3453">
        <v>6</v>
      </c>
      <c r="M3453" s="1" t="s">
        <v>32</v>
      </c>
      <c r="N3453">
        <v>0</v>
      </c>
      <c r="O3453" s="1" t="s">
        <v>91</v>
      </c>
      <c r="P3453" s="1" t="s">
        <v>6995</v>
      </c>
      <c r="Q3453" s="1" t="s">
        <v>42</v>
      </c>
      <c r="R3453">
        <v>47</v>
      </c>
      <c r="S3453" s="1" t="s">
        <v>30</v>
      </c>
      <c r="T3453" s="1" t="s">
        <v>30</v>
      </c>
      <c r="U3453" s="1" t="s">
        <v>30</v>
      </c>
      <c r="V3453">
        <v>0</v>
      </c>
      <c r="W3453" s="1" t="s">
        <v>30</v>
      </c>
      <c r="X3453" s="1" t="s">
        <v>36</v>
      </c>
      <c r="Y3453" s="1" t="s">
        <v>58</v>
      </c>
      <c r="Z3453">
        <v>44</v>
      </c>
      <c r="AA3453">
        <v>653</v>
      </c>
      <c r="AB3453" s="1" t="s">
        <v>13500</v>
      </c>
      <c r="AC3453" s="1" t="s">
        <v>13500</v>
      </c>
      <c r="AD3453" t="s">
        <v>13494</v>
      </c>
      <c r="AE3453" s="1" t="s">
        <v>38</v>
      </c>
      <c r="AF3453" s="1" t="s">
        <v>38</v>
      </c>
      <c r="AG3453" t="s">
        <v>13526</v>
      </c>
      <c r="AH3453" t="s">
        <v>38</v>
      </c>
      <c r="AI3453" t="s">
        <v>13539</v>
      </c>
    </row>
    <row r="3454" spans="1:35" x14ac:dyDescent="0.25">
      <c r="A3454" s="1" t="s">
        <v>6996</v>
      </c>
      <c r="B3454" s="1" t="s">
        <v>30</v>
      </c>
      <c r="C3454">
        <v>5</v>
      </c>
      <c r="D3454">
        <v>25</v>
      </c>
      <c r="E3454">
        <v>54.7</v>
      </c>
      <c r="F3454">
        <v>0</v>
      </c>
      <c r="G3454">
        <v>0</v>
      </c>
      <c r="H3454" s="1" t="s">
        <v>30</v>
      </c>
      <c r="I3454" s="1" t="s">
        <v>31</v>
      </c>
      <c r="J3454">
        <v>0</v>
      </c>
      <c r="K3454">
        <v>0</v>
      </c>
      <c r="L3454">
        <v>3</v>
      </c>
      <c r="M3454" s="1" t="s">
        <v>32</v>
      </c>
      <c r="N3454">
        <v>0</v>
      </c>
      <c r="O3454" s="1" t="s">
        <v>100</v>
      </c>
      <c r="P3454" s="1" t="s">
        <v>6997</v>
      </c>
      <c r="Q3454" s="1" t="s">
        <v>42</v>
      </c>
      <c r="R3454">
        <v>54</v>
      </c>
      <c r="S3454" s="1" t="s">
        <v>30</v>
      </c>
      <c r="T3454" s="1" t="s">
        <v>30</v>
      </c>
      <c r="U3454" s="1" t="s">
        <v>30</v>
      </c>
      <c r="V3454">
        <v>0</v>
      </c>
      <c r="W3454" s="1" t="s">
        <v>30</v>
      </c>
      <c r="X3454" s="1" t="s">
        <v>36</v>
      </c>
      <c r="Y3454" s="1" t="s">
        <v>58</v>
      </c>
      <c r="Z3454">
        <v>47</v>
      </c>
      <c r="AA3454">
        <v>235</v>
      </c>
      <c r="AB3454" s="1" t="s">
        <v>13500</v>
      </c>
      <c r="AC3454" s="1" t="s">
        <v>13500</v>
      </c>
      <c r="AD3454" t="s">
        <v>13494</v>
      </c>
      <c r="AE3454" s="1" t="s">
        <v>38</v>
      </c>
      <c r="AF3454" s="1" t="s">
        <v>38</v>
      </c>
      <c r="AG3454" t="s">
        <v>13526</v>
      </c>
      <c r="AH3454" t="s">
        <v>38</v>
      </c>
      <c r="AI3454" t="s">
        <v>13538</v>
      </c>
    </row>
    <row r="3455" spans="1:35" x14ac:dyDescent="0.25">
      <c r="A3455" s="1" t="s">
        <v>6998</v>
      </c>
      <c r="B3455" s="1" t="s">
        <v>30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s="1" t="s">
        <v>30</v>
      </c>
      <c r="I3455" s="1" t="s">
        <v>31</v>
      </c>
      <c r="J3455">
        <v>0</v>
      </c>
      <c r="K3455">
        <v>0</v>
      </c>
      <c r="L3455">
        <v>0</v>
      </c>
      <c r="M3455" s="1" t="s">
        <v>30</v>
      </c>
      <c r="N3455">
        <v>0</v>
      </c>
      <c r="O3455" s="1" t="s">
        <v>114</v>
      </c>
      <c r="P3455" s="1" t="s">
        <v>6999</v>
      </c>
      <c r="Q3455" s="1" t="s">
        <v>35</v>
      </c>
      <c r="R3455">
        <v>41</v>
      </c>
      <c r="S3455" s="1" t="s">
        <v>30</v>
      </c>
      <c r="T3455" s="1" t="s">
        <v>30</v>
      </c>
      <c r="U3455" s="1" t="s">
        <v>30</v>
      </c>
      <c r="V3455">
        <v>0</v>
      </c>
      <c r="W3455" s="1" t="s">
        <v>30</v>
      </c>
      <c r="X3455" s="1" t="s">
        <v>36</v>
      </c>
      <c r="Y3455" s="1" t="s">
        <v>58</v>
      </c>
      <c r="Z3455">
        <v>11</v>
      </c>
      <c r="AA3455">
        <v>34</v>
      </c>
      <c r="AB3455" s="1" t="s">
        <v>13500</v>
      </c>
      <c r="AC3455" s="1" t="s">
        <v>13500</v>
      </c>
      <c r="AD3455" t="s">
        <v>13494</v>
      </c>
      <c r="AE3455" s="1" t="s">
        <v>38</v>
      </c>
      <c r="AF3455" s="1" t="s">
        <v>38</v>
      </c>
      <c r="AG3455" t="s">
        <v>13527</v>
      </c>
      <c r="AH3455" t="s">
        <v>38</v>
      </c>
      <c r="AI3455" t="s">
        <v>13538</v>
      </c>
    </row>
    <row r="3456" spans="1:35" x14ac:dyDescent="0.25">
      <c r="A3456" s="1" t="s">
        <v>7000</v>
      </c>
      <c r="B3456" s="1" t="s">
        <v>30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s="1" t="s">
        <v>30</v>
      </c>
      <c r="I3456" s="1" t="s">
        <v>31</v>
      </c>
      <c r="J3456">
        <v>0</v>
      </c>
      <c r="K3456">
        <v>0</v>
      </c>
      <c r="L3456">
        <v>7</v>
      </c>
      <c r="M3456" s="1" t="s">
        <v>32</v>
      </c>
      <c r="N3456">
        <v>0</v>
      </c>
      <c r="O3456" s="1" t="s">
        <v>97</v>
      </c>
      <c r="P3456" s="1" t="s">
        <v>7001</v>
      </c>
      <c r="Q3456" s="1" t="s">
        <v>35</v>
      </c>
      <c r="R3456">
        <v>33</v>
      </c>
      <c r="S3456" s="1" t="s">
        <v>30</v>
      </c>
      <c r="T3456" s="1" t="s">
        <v>30</v>
      </c>
      <c r="U3456" s="1" t="s">
        <v>30</v>
      </c>
      <c r="V3456">
        <v>0</v>
      </c>
      <c r="W3456" s="1" t="s">
        <v>32</v>
      </c>
      <c r="X3456" s="1" t="s">
        <v>43</v>
      </c>
      <c r="Y3456" s="1" t="s">
        <v>58</v>
      </c>
      <c r="Z3456">
        <v>46</v>
      </c>
      <c r="AA3456">
        <v>2147</v>
      </c>
      <c r="AB3456" s="1" t="s">
        <v>13500</v>
      </c>
      <c r="AC3456" s="1" t="s">
        <v>13500</v>
      </c>
      <c r="AD3456" t="s">
        <v>13494</v>
      </c>
      <c r="AE3456" s="1" t="s">
        <v>38</v>
      </c>
      <c r="AF3456" s="1" t="s">
        <v>38</v>
      </c>
      <c r="AG3456" t="s">
        <v>13526</v>
      </c>
      <c r="AH3456" t="s">
        <v>38</v>
      </c>
      <c r="AI3456" t="s">
        <v>13540</v>
      </c>
    </row>
    <row r="3457" spans="1:35" x14ac:dyDescent="0.25">
      <c r="A3457" s="1" t="s">
        <v>7002</v>
      </c>
      <c r="B3457" s="1" t="s">
        <v>30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s="1" t="s">
        <v>30</v>
      </c>
      <c r="I3457" s="1" t="s">
        <v>31</v>
      </c>
      <c r="J3457">
        <v>0</v>
      </c>
      <c r="K3457">
        <v>0</v>
      </c>
      <c r="L3457">
        <v>16</v>
      </c>
      <c r="M3457" s="1" t="s">
        <v>32</v>
      </c>
      <c r="N3457">
        <v>0</v>
      </c>
      <c r="O3457" s="1" t="s">
        <v>33</v>
      </c>
      <c r="P3457" s="1" t="s">
        <v>7003</v>
      </c>
      <c r="Q3457" s="1" t="s">
        <v>42</v>
      </c>
      <c r="R3457">
        <v>19</v>
      </c>
      <c r="S3457" s="1" t="s">
        <v>32</v>
      </c>
      <c r="T3457" s="1" t="s">
        <v>30</v>
      </c>
      <c r="U3457" s="1" t="s">
        <v>30</v>
      </c>
      <c r="V3457">
        <v>0</v>
      </c>
      <c r="W3457" s="1" t="s">
        <v>30</v>
      </c>
      <c r="X3457" s="1" t="s">
        <v>36</v>
      </c>
      <c r="Y3457" s="1" t="s">
        <v>58</v>
      </c>
      <c r="Z3457">
        <v>30</v>
      </c>
      <c r="AA3457">
        <v>769</v>
      </c>
      <c r="AB3457" s="1" t="s">
        <v>13500</v>
      </c>
      <c r="AC3457" s="1" t="s">
        <v>13500</v>
      </c>
      <c r="AD3457" t="s">
        <v>13495</v>
      </c>
      <c r="AE3457" s="1" t="s">
        <v>38</v>
      </c>
      <c r="AF3457" s="1" t="s">
        <v>38</v>
      </c>
      <c r="AG3457" t="s">
        <v>13526</v>
      </c>
      <c r="AH3457" t="s">
        <v>38</v>
      </c>
      <c r="AI3457" t="s">
        <v>13539</v>
      </c>
    </row>
    <row r="3458" spans="1:35" x14ac:dyDescent="0.25">
      <c r="A3458" s="1" t="s">
        <v>7004</v>
      </c>
      <c r="B3458" s="1" t="s">
        <v>30</v>
      </c>
      <c r="C3458">
        <v>12</v>
      </c>
      <c r="D3458">
        <v>54</v>
      </c>
      <c r="E3458">
        <v>130</v>
      </c>
      <c r="F3458">
        <v>0</v>
      </c>
      <c r="G3458">
        <v>0</v>
      </c>
      <c r="H3458" s="1" t="s">
        <v>30</v>
      </c>
      <c r="I3458" s="1" t="s">
        <v>31</v>
      </c>
      <c r="J3458">
        <v>0</v>
      </c>
      <c r="K3458">
        <v>0</v>
      </c>
      <c r="L3458">
        <v>0</v>
      </c>
      <c r="M3458" s="1" t="s">
        <v>30</v>
      </c>
      <c r="N3458">
        <v>0</v>
      </c>
      <c r="O3458" s="1" t="s">
        <v>40</v>
      </c>
      <c r="P3458" s="1" t="s">
        <v>7005</v>
      </c>
      <c r="Q3458" s="1" t="s">
        <v>35</v>
      </c>
      <c r="R3458">
        <v>67</v>
      </c>
      <c r="S3458" s="1" t="s">
        <v>30</v>
      </c>
      <c r="T3458" s="1" t="s">
        <v>32</v>
      </c>
      <c r="U3458" s="1" t="s">
        <v>30</v>
      </c>
      <c r="V3458">
        <v>0</v>
      </c>
      <c r="W3458" s="1" t="s">
        <v>30</v>
      </c>
      <c r="X3458" s="1" t="s">
        <v>36</v>
      </c>
      <c r="Y3458" s="1" t="s">
        <v>37</v>
      </c>
      <c r="Z3458">
        <v>8</v>
      </c>
      <c r="AA3458">
        <v>91</v>
      </c>
      <c r="AB3458" s="1" t="s">
        <v>13500</v>
      </c>
      <c r="AC3458" s="1" t="s">
        <v>13500</v>
      </c>
      <c r="AD3458" t="s">
        <v>13496</v>
      </c>
      <c r="AE3458" s="1" t="s">
        <v>38</v>
      </c>
      <c r="AF3458" s="1" t="s">
        <v>38</v>
      </c>
      <c r="AG3458" t="s">
        <v>13527</v>
      </c>
      <c r="AH3458" t="s">
        <v>38</v>
      </c>
      <c r="AI3458" t="s">
        <v>13539</v>
      </c>
    </row>
    <row r="3459" spans="1:35" x14ac:dyDescent="0.25">
      <c r="A3459" s="1" t="s">
        <v>7006</v>
      </c>
      <c r="B3459" s="1" t="s">
        <v>30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s="1" t="s">
        <v>30</v>
      </c>
      <c r="I3459" s="1" t="s">
        <v>31</v>
      </c>
      <c r="J3459">
        <v>0</v>
      </c>
      <c r="K3459">
        <v>0</v>
      </c>
      <c r="L3459">
        <v>0</v>
      </c>
      <c r="M3459" s="1" t="s">
        <v>30</v>
      </c>
      <c r="N3459">
        <v>0</v>
      </c>
      <c r="O3459" s="1" t="s">
        <v>49</v>
      </c>
      <c r="P3459" s="1" t="s">
        <v>7007</v>
      </c>
      <c r="Q3459" s="1" t="s">
        <v>35</v>
      </c>
      <c r="R3459">
        <v>29</v>
      </c>
      <c r="S3459" s="1" t="s">
        <v>32</v>
      </c>
      <c r="T3459" s="1" t="s">
        <v>30</v>
      </c>
      <c r="U3459" s="1" t="s">
        <v>30</v>
      </c>
      <c r="V3459">
        <v>0</v>
      </c>
      <c r="W3459" s="1" t="s">
        <v>30</v>
      </c>
      <c r="X3459" s="1" t="s">
        <v>43</v>
      </c>
      <c r="Y3459" s="1" t="s">
        <v>58</v>
      </c>
      <c r="Z3459">
        <v>11</v>
      </c>
      <c r="AA3459">
        <v>667</v>
      </c>
      <c r="AB3459" s="1" t="s">
        <v>13500</v>
      </c>
      <c r="AC3459" s="1" t="s">
        <v>13500</v>
      </c>
      <c r="AD3459" t="s">
        <v>13495</v>
      </c>
      <c r="AE3459" s="1" t="s">
        <v>38</v>
      </c>
      <c r="AF3459" s="1" t="s">
        <v>38</v>
      </c>
      <c r="AG3459" t="s">
        <v>13527</v>
      </c>
      <c r="AH3459" t="s">
        <v>38</v>
      </c>
      <c r="AI3459" t="s">
        <v>13540</v>
      </c>
    </row>
    <row r="3460" spans="1:35" x14ac:dyDescent="0.25">
      <c r="A3460" s="1" t="s">
        <v>7008</v>
      </c>
      <c r="B3460" s="1" t="s">
        <v>30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s="1" t="s">
        <v>30</v>
      </c>
      <c r="I3460" s="1" t="s">
        <v>31</v>
      </c>
      <c r="J3460">
        <v>0</v>
      </c>
      <c r="K3460">
        <v>0</v>
      </c>
      <c r="L3460">
        <v>14</v>
      </c>
      <c r="M3460" s="1" t="s">
        <v>32</v>
      </c>
      <c r="N3460">
        <v>0</v>
      </c>
      <c r="O3460" s="1" t="s">
        <v>375</v>
      </c>
      <c r="P3460" s="1" t="s">
        <v>7009</v>
      </c>
      <c r="Q3460" s="1" t="s">
        <v>35</v>
      </c>
      <c r="R3460">
        <v>22</v>
      </c>
      <c r="S3460" s="1" t="s">
        <v>32</v>
      </c>
      <c r="T3460" s="1" t="s">
        <v>30</v>
      </c>
      <c r="U3460" s="1" t="s">
        <v>30</v>
      </c>
      <c r="V3460">
        <v>0</v>
      </c>
      <c r="W3460" s="1" t="s">
        <v>30</v>
      </c>
      <c r="X3460" s="1" t="s">
        <v>43</v>
      </c>
      <c r="Y3460" s="1" t="s">
        <v>58</v>
      </c>
      <c r="Z3460">
        <v>59</v>
      </c>
      <c r="AA3460">
        <v>397</v>
      </c>
      <c r="AB3460" s="1" t="s">
        <v>13500</v>
      </c>
      <c r="AC3460" s="1" t="s">
        <v>13500</v>
      </c>
      <c r="AD3460" t="s">
        <v>13495</v>
      </c>
      <c r="AE3460" s="1" t="s">
        <v>38</v>
      </c>
      <c r="AF3460" s="1" t="s">
        <v>38</v>
      </c>
      <c r="AG3460" t="s">
        <v>13526</v>
      </c>
      <c r="AH3460" t="s">
        <v>38</v>
      </c>
      <c r="AI3460" t="s">
        <v>13538</v>
      </c>
    </row>
    <row r="3461" spans="1:35" x14ac:dyDescent="0.25">
      <c r="A3461" s="1" t="s">
        <v>7010</v>
      </c>
      <c r="B3461" s="1" t="s">
        <v>30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s="1" t="s">
        <v>30</v>
      </c>
      <c r="I3461" s="1" t="s">
        <v>31</v>
      </c>
      <c r="J3461">
        <v>0</v>
      </c>
      <c r="K3461">
        <v>0</v>
      </c>
      <c r="L3461">
        <v>7</v>
      </c>
      <c r="M3461" s="1" t="s">
        <v>32</v>
      </c>
      <c r="N3461">
        <v>0</v>
      </c>
      <c r="O3461" s="1" t="s">
        <v>471</v>
      </c>
      <c r="P3461" s="1" t="s">
        <v>7011</v>
      </c>
      <c r="Q3461" s="1" t="s">
        <v>35</v>
      </c>
      <c r="R3461">
        <v>69</v>
      </c>
      <c r="S3461" s="1" t="s">
        <v>30</v>
      </c>
      <c r="T3461" s="1" t="s">
        <v>32</v>
      </c>
      <c r="U3461" s="1" t="s">
        <v>30</v>
      </c>
      <c r="V3461">
        <v>0</v>
      </c>
      <c r="W3461" s="1" t="s">
        <v>32</v>
      </c>
      <c r="X3461" s="1" t="s">
        <v>57</v>
      </c>
      <c r="Y3461" s="1" t="s">
        <v>58</v>
      </c>
      <c r="Z3461">
        <v>53</v>
      </c>
      <c r="AA3461">
        <v>3880</v>
      </c>
      <c r="AB3461" s="1" t="s">
        <v>13500</v>
      </c>
      <c r="AC3461" s="1" t="s">
        <v>13500</v>
      </c>
      <c r="AD3461" t="s">
        <v>13496</v>
      </c>
      <c r="AE3461" s="1" t="s">
        <v>38</v>
      </c>
      <c r="AF3461" s="1" t="s">
        <v>38</v>
      </c>
      <c r="AG3461" t="s">
        <v>13526</v>
      </c>
      <c r="AH3461" t="s">
        <v>38</v>
      </c>
      <c r="AI3461" t="s">
        <v>13540</v>
      </c>
    </row>
    <row r="3462" spans="1:35" x14ac:dyDescent="0.25">
      <c r="A3462" s="1" t="s">
        <v>7012</v>
      </c>
      <c r="B3462" s="1" t="s">
        <v>30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s="1" t="s">
        <v>30</v>
      </c>
      <c r="I3462" s="1" t="s">
        <v>31</v>
      </c>
      <c r="J3462">
        <v>0</v>
      </c>
      <c r="K3462">
        <v>0</v>
      </c>
      <c r="L3462">
        <v>4</v>
      </c>
      <c r="M3462" s="1" t="s">
        <v>32</v>
      </c>
      <c r="N3462">
        <v>0</v>
      </c>
      <c r="O3462" s="1" t="s">
        <v>211</v>
      </c>
      <c r="P3462" s="1" t="s">
        <v>7013</v>
      </c>
      <c r="Q3462" s="1" t="s">
        <v>42</v>
      </c>
      <c r="R3462">
        <v>72</v>
      </c>
      <c r="S3462" s="1" t="s">
        <v>30</v>
      </c>
      <c r="T3462" s="1" t="s">
        <v>32</v>
      </c>
      <c r="U3462" s="1" t="s">
        <v>30</v>
      </c>
      <c r="V3462">
        <v>0</v>
      </c>
      <c r="W3462" s="1" t="s">
        <v>30</v>
      </c>
      <c r="X3462" s="1" t="s">
        <v>36</v>
      </c>
      <c r="Y3462" s="1" t="s">
        <v>37</v>
      </c>
      <c r="Z3462">
        <v>33</v>
      </c>
      <c r="AA3462">
        <v>517</v>
      </c>
      <c r="AB3462" s="1" t="s">
        <v>13500</v>
      </c>
      <c r="AC3462" s="1" t="s">
        <v>13500</v>
      </c>
      <c r="AD3462" t="s">
        <v>13496</v>
      </c>
      <c r="AE3462" s="1" t="s">
        <v>38</v>
      </c>
      <c r="AF3462" s="1" t="s">
        <v>38</v>
      </c>
      <c r="AG3462" t="s">
        <v>13526</v>
      </c>
      <c r="AH3462" t="s">
        <v>38</v>
      </c>
      <c r="AI3462" t="s">
        <v>13539</v>
      </c>
    </row>
    <row r="3463" spans="1:35" x14ac:dyDescent="0.25">
      <c r="A3463" s="1" t="s">
        <v>7014</v>
      </c>
      <c r="B3463" s="1" t="s">
        <v>30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s="1" t="s">
        <v>30</v>
      </c>
      <c r="I3463" s="1" t="s">
        <v>31</v>
      </c>
      <c r="J3463">
        <v>0</v>
      </c>
      <c r="K3463">
        <v>0</v>
      </c>
      <c r="L3463">
        <v>2</v>
      </c>
      <c r="M3463" s="1" t="s">
        <v>32</v>
      </c>
      <c r="N3463">
        <v>0</v>
      </c>
      <c r="O3463" s="1" t="s">
        <v>111</v>
      </c>
      <c r="P3463" s="1" t="s">
        <v>7015</v>
      </c>
      <c r="Q3463" s="1" t="s">
        <v>42</v>
      </c>
      <c r="R3463">
        <v>48</v>
      </c>
      <c r="S3463" s="1" t="s">
        <v>30</v>
      </c>
      <c r="T3463" s="1" t="s">
        <v>30</v>
      </c>
      <c r="U3463" s="1" t="s">
        <v>30</v>
      </c>
      <c r="V3463">
        <v>0</v>
      </c>
      <c r="W3463" s="1" t="s">
        <v>32</v>
      </c>
      <c r="X3463" s="1" t="s">
        <v>36</v>
      </c>
      <c r="Y3463" s="1" t="s">
        <v>58</v>
      </c>
      <c r="Z3463">
        <v>36</v>
      </c>
      <c r="AA3463">
        <v>923</v>
      </c>
      <c r="AB3463" s="1" t="s">
        <v>13500</v>
      </c>
      <c r="AC3463" s="1" t="s">
        <v>13500</v>
      </c>
      <c r="AD3463" t="s">
        <v>13494</v>
      </c>
      <c r="AE3463" s="1" t="s">
        <v>38</v>
      </c>
      <c r="AF3463" s="1" t="s">
        <v>38</v>
      </c>
      <c r="AG3463" t="s">
        <v>13527</v>
      </c>
      <c r="AH3463" t="s">
        <v>38</v>
      </c>
      <c r="AI3463" t="s">
        <v>13539</v>
      </c>
    </row>
    <row r="3464" spans="1:35" x14ac:dyDescent="0.25">
      <c r="A3464" s="1" t="s">
        <v>7016</v>
      </c>
      <c r="B3464" s="1" t="s">
        <v>30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s="1" t="s">
        <v>30</v>
      </c>
      <c r="I3464" s="1" t="s">
        <v>46</v>
      </c>
      <c r="J3464">
        <v>0</v>
      </c>
      <c r="K3464">
        <v>0</v>
      </c>
      <c r="L3464">
        <v>0</v>
      </c>
      <c r="M3464" s="1" t="s">
        <v>30</v>
      </c>
      <c r="N3464">
        <v>0</v>
      </c>
      <c r="O3464" s="1" t="s">
        <v>94</v>
      </c>
      <c r="P3464" s="1" t="s">
        <v>7017</v>
      </c>
      <c r="Q3464" s="1" t="s">
        <v>42</v>
      </c>
      <c r="R3464">
        <v>60</v>
      </c>
      <c r="S3464" s="1" t="s">
        <v>30</v>
      </c>
      <c r="T3464" s="1" t="s">
        <v>30</v>
      </c>
      <c r="U3464" s="1" t="s">
        <v>30</v>
      </c>
      <c r="V3464">
        <v>0</v>
      </c>
      <c r="W3464" s="1" t="s">
        <v>30</v>
      </c>
      <c r="X3464" s="1" t="s">
        <v>43</v>
      </c>
      <c r="Y3464" s="1" t="s">
        <v>58</v>
      </c>
      <c r="Z3464">
        <v>10</v>
      </c>
      <c r="AA3464">
        <v>265</v>
      </c>
      <c r="AB3464" s="1" t="s">
        <v>13500</v>
      </c>
      <c r="AC3464" s="1" t="s">
        <v>13500</v>
      </c>
      <c r="AD3464" t="s">
        <v>13494</v>
      </c>
      <c r="AE3464" s="1" t="s">
        <v>38</v>
      </c>
      <c r="AF3464" s="1" t="s">
        <v>38</v>
      </c>
      <c r="AG3464" t="s">
        <v>13527</v>
      </c>
      <c r="AH3464" t="s">
        <v>38</v>
      </c>
      <c r="AI3464" t="s">
        <v>13539</v>
      </c>
    </row>
    <row r="3465" spans="1:35" x14ac:dyDescent="0.25">
      <c r="A3465" s="1" t="s">
        <v>7018</v>
      </c>
      <c r="B3465" s="1" t="s">
        <v>30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s="1" t="s">
        <v>30</v>
      </c>
      <c r="I3465" s="1" t="s">
        <v>46</v>
      </c>
      <c r="J3465">
        <v>0</v>
      </c>
      <c r="K3465">
        <v>0</v>
      </c>
      <c r="L3465">
        <v>3</v>
      </c>
      <c r="M3465" s="1" t="s">
        <v>32</v>
      </c>
      <c r="N3465">
        <v>0</v>
      </c>
      <c r="O3465" s="1" t="s">
        <v>88</v>
      </c>
      <c r="P3465" s="1" t="s">
        <v>7019</v>
      </c>
      <c r="Q3465" s="1" t="s">
        <v>42</v>
      </c>
      <c r="R3465">
        <v>39</v>
      </c>
      <c r="S3465" s="1" t="s">
        <v>30</v>
      </c>
      <c r="T3465" s="1" t="s">
        <v>30</v>
      </c>
      <c r="U3465" s="1" t="s">
        <v>30</v>
      </c>
      <c r="V3465">
        <v>0</v>
      </c>
      <c r="W3465" s="1" t="s">
        <v>30</v>
      </c>
      <c r="X3465" s="1" t="s">
        <v>43</v>
      </c>
      <c r="Y3465" s="1" t="s">
        <v>58</v>
      </c>
      <c r="Z3465">
        <v>21</v>
      </c>
      <c r="AA3465">
        <v>1515</v>
      </c>
      <c r="AB3465" s="1" t="s">
        <v>13500</v>
      </c>
      <c r="AC3465" s="1" t="s">
        <v>13500</v>
      </c>
      <c r="AD3465" t="s">
        <v>13494</v>
      </c>
      <c r="AE3465" s="1" t="s">
        <v>38</v>
      </c>
      <c r="AF3465" s="1" t="s">
        <v>38</v>
      </c>
      <c r="AG3465" t="s">
        <v>13526</v>
      </c>
      <c r="AH3465" t="s">
        <v>38</v>
      </c>
      <c r="AI3465" t="s">
        <v>13540</v>
      </c>
    </row>
    <row r="3466" spans="1:35" x14ac:dyDescent="0.25">
      <c r="A3466" s="1" t="s">
        <v>7020</v>
      </c>
      <c r="B3466" s="1" t="s">
        <v>30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s="1" t="s">
        <v>30</v>
      </c>
      <c r="I3466" s="1" t="s">
        <v>31</v>
      </c>
      <c r="J3466">
        <v>0</v>
      </c>
      <c r="K3466">
        <v>0</v>
      </c>
      <c r="L3466">
        <v>0</v>
      </c>
      <c r="M3466" s="1" t="s">
        <v>30</v>
      </c>
      <c r="N3466">
        <v>0</v>
      </c>
      <c r="O3466" s="1" t="s">
        <v>197</v>
      </c>
      <c r="P3466" s="1" t="s">
        <v>7021</v>
      </c>
      <c r="Q3466" s="1" t="s">
        <v>42</v>
      </c>
      <c r="R3466">
        <v>36</v>
      </c>
      <c r="S3466" s="1" t="s">
        <v>30</v>
      </c>
      <c r="T3466" s="1" t="s">
        <v>30</v>
      </c>
      <c r="U3466" s="1" t="s">
        <v>30</v>
      </c>
      <c r="V3466">
        <v>0</v>
      </c>
      <c r="W3466" s="1" t="s">
        <v>30</v>
      </c>
      <c r="X3466" s="1" t="s">
        <v>57</v>
      </c>
      <c r="Y3466" s="1" t="s">
        <v>58</v>
      </c>
      <c r="Z3466">
        <v>11</v>
      </c>
      <c r="AA3466">
        <v>612</v>
      </c>
      <c r="AB3466" s="1" t="s">
        <v>13500</v>
      </c>
      <c r="AC3466" s="1" t="s">
        <v>13500</v>
      </c>
      <c r="AD3466" t="s">
        <v>13494</v>
      </c>
      <c r="AE3466" s="1" t="s">
        <v>38</v>
      </c>
      <c r="AF3466" s="1" t="s">
        <v>38</v>
      </c>
      <c r="AG3466" t="s">
        <v>13527</v>
      </c>
      <c r="AH3466" t="s">
        <v>38</v>
      </c>
      <c r="AI3466" t="s">
        <v>13540</v>
      </c>
    </row>
    <row r="3467" spans="1:35" x14ac:dyDescent="0.25">
      <c r="A3467" s="1" t="s">
        <v>7022</v>
      </c>
      <c r="B3467" s="1" t="s">
        <v>30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s="1" t="s">
        <v>30</v>
      </c>
      <c r="I3467" s="1" t="s">
        <v>46</v>
      </c>
      <c r="J3467">
        <v>0</v>
      </c>
      <c r="K3467">
        <v>0</v>
      </c>
      <c r="L3467">
        <v>14</v>
      </c>
      <c r="M3467" s="1" t="s">
        <v>32</v>
      </c>
      <c r="N3467">
        <v>0</v>
      </c>
      <c r="O3467" s="1" t="s">
        <v>71</v>
      </c>
      <c r="P3467" s="1" t="s">
        <v>7023</v>
      </c>
      <c r="Q3467" s="1" t="s">
        <v>42</v>
      </c>
      <c r="R3467">
        <v>30</v>
      </c>
      <c r="S3467" s="1" t="s">
        <v>30</v>
      </c>
      <c r="T3467" s="1" t="s">
        <v>30</v>
      </c>
      <c r="U3467" s="1" t="s">
        <v>30</v>
      </c>
      <c r="V3467">
        <v>0</v>
      </c>
      <c r="W3467" s="1" t="s">
        <v>30</v>
      </c>
      <c r="X3467" s="1" t="s">
        <v>36</v>
      </c>
      <c r="Y3467" s="1" t="s">
        <v>58</v>
      </c>
      <c r="Z3467">
        <v>40</v>
      </c>
      <c r="AA3467">
        <v>973</v>
      </c>
      <c r="AB3467" s="1" t="s">
        <v>13500</v>
      </c>
      <c r="AC3467" s="1" t="s">
        <v>13500</v>
      </c>
      <c r="AD3467" t="s">
        <v>13495</v>
      </c>
      <c r="AE3467" s="1" t="s">
        <v>38</v>
      </c>
      <c r="AF3467" s="1" t="s">
        <v>38</v>
      </c>
      <c r="AG3467" t="s">
        <v>13526</v>
      </c>
      <c r="AH3467" t="s">
        <v>38</v>
      </c>
      <c r="AI3467" t="s">
        <v>13539</v>
      </c>
    </row>
    <row r="3468" spans="1:35" x14ac:dyDescent="0.25">
      <c r="A3468" s="1" t="s">
        <v>7024</v>
      </c>
      <c r="B3468" s="1" t="s">
        <v>30</v>
      </c>
      <c r="C3468">
        <v>3</v>
      </c>
      <c r="D3468">
        <v>23</v>
      </c>
      <c r="E3468">
        <v>51.3</v>
      </c>
      <c r="F3468">
        <v>0</v>
      </c>
      <c r="G3468">
        <v>0</v>
      </c>
      <c r="H3468" s="1" t="s">
        <v>30</v>
      </c>
      <c r="I3468" s="1" t="s">
        <v>31</v>
      </c>
      <c r="J3468">
        <v>0</v>
      </c>
      <c r="K3468">
        <v>0</v>
      </c>
      <c r="L3468">
        <v>4</v>
      </c>
      <c r="M3468" s="1" t="s">
        <v>30</v>
      </c>
      <c r="N3468">
        <v>17</v>
      </c>
      <c r="O3468" s="1" t="s">
        <v>65</v>
      </c>
      <c r="P3468" s="1" t="s">
        <v>7025</v>
      </c>
      <c r="Q3468" s="1" t="s">
        <v>35</v>
      </c>
      <c r="R3468">
        <v>77</v>
      </c>
      <c r="S3468" s="1" t="s">
        <v>30</v>
      </c>
      <c r="T3468" s="1" t="s">
        <v>32</v>
      </c>
      <c r="U3468" s="1" t="s">
        <v>30</v>
      </c>
      <c r="V3468">
        <v>0</v>
      </c>
      <c r="W3468" s="1" t="s">
        <v>30</v>
      </c>
      <c r="X3468" s="1" t="s">
        <v>36</v>
      </c>
      <c r="Y3468" s="1" t="s">
        <v>37</v>
      </c>
      <c r="Z3468">
        <v>31</v>
      </c>
      <c r="AA3468">
        <v>99</v>
      </c>
      <c r="AB3468" s="1" t="s">
        <v>13500</v>
      </c>
      <c r="AC3468" s="1" t="s">
        <v>13500</v>
      </c>
      <c r="AD3468" t="s">
        <v>13496</v>
      </c>
      <c r="AE3468" s="1" t="s">
        <v>38</v>
      </c>
      <c r="AF3468" s="1" t="s">
        <v>38</v>
      </c>
      <c r="AG3468" t="s">
        <v>13526</v>
      </c>
      <c r="AH3468" t="s">
        <v>38</v>
      </c>
      <c r="AI3468" t="s">
        <v>13538</v>
      </c>
    </row>
    <row r="3469" spans="1:35" x14ac:dyDescent="0.25">
      <c r="A3469" s="1" t="s">
        <v>7026</v>
      </c>
      <c r="B3469" s="1" t="s">
        <v>30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s="1" t="s">
        <v>30</v>
      </c>
      <c r="I3469" s="1" t="s">
        <v>31</v>
      </c>
      <c r="J3469">
        <v>0</v>
      </c>
      <c r="K3469">
        <v>0</v>
      </c>
      <c r="L3469">
        <v>1</v>
      </c>
      <c r="M3469" s="1" t="s">
        <v>32</v>
      </c>
      <c r="N3469">
        <v>0</v>
      </c>
      <c r="O3469" s="1" t="s">
        <v>94</v>
      </c>
      <c r="P3469" s="1" t="s">
        <v>7027</v>
      </c>
      <c r="Q3469" s="1" t="s">
        <v>42</v>
      </c>
      <c r="R3469">
        <v>49</v>
      </c>
      <c r="S3469" s="1" t="s">
        <v>30</v>
      </c>
      <c r="T3469" s="1" t="s">
        <v>30</v>
      </c>
      <c r="U3469" s="1" t="s">
        <v>30</v>
      </c>
      <c r="V3469">
        <v>0</v>
      </c>
      <c r="W3469" s="1" t="s">
        <v>30</v>
      </c>
      <c r="X3469" s="1" t="s">
        <v>43</v>
      </c>
      <c r="Y3469" s="1" t="s">
        <v>37</v>
      </c>
      <c r="Z3469">
        <v>47</v>
      </c>
      <c r="AA3469">
        <v>2760</v>
      </c>
      <c r="AB3469" s="1" t="s">
        <v>13500</v>
      </c>
      <c r="AC3469" s="1" t="s">
        <v>13500</v>
      </c>
      <c r="AD3469" t="s">
        <v>13494</v>
      </c>
      <c r="AE3469" s="1" t="s">
        <v>38</v>
      </c>
      <c r="AF3469" s="1" t="s">
        <v>38</v>
      </c>
      <c r="AG3469" t="s">
        <v>13527</v>
      </c>
      <c r="AH3469" t="s">
        <v>38</v>
      </c>
      <c r="AI3469" t="s">
        <v>13540</v>
      </c>
    </row>
    <row r="3470" spans="1:35" x14ac:dyDescent="0.25">
      <c r="A3470" s="1" t="s">
        <v>7028</v>
      </c>
      <c r="B3470" s="1" t="s">
        <v>30</v>
      </c>
      <c r="C3470">
        <v>2</v>
      </c>
      <c r="D3470">
        <v>6</v>
      </c>
      <c r="E3470">
        <v>13.9</v>
      </c>
      <c r="F3470">
        <v>0</v>
      </c>
      <c r="G3470">
        <v>0</v>
      </c>
      <c r="H3470" s="1" t="s">
        <v>30</v>
      </c>
      <c r="I3470" s="1" t="s">
        <v>31</v>
      </c>
      <c r="J3470">
        <v>0</v>
      </c>
      <c r="K3470">
        <v>0</v>
      </c>
      <c r="L3470">
        <v>0</v>
      </c>
      <c r="M3470" s="1" t="s">
        <v>30</v>
      </c>
      <c r="N3470">
        <v>0</v>
      </c>
      <c r="O3470" s="1" t="s">
        <v>80</v>
      </c>
      <c r="P3470" s="1" t="s">
        <v>7029</v>
      </c>
      <c r="Q3470" s="1" t="s">
        <v>35</v>
      </c>
      <c r="R3470">
        <v>58</v>
      </c>
      <c r="S3470" s="1" t="s">
        <v>30</v>
      </c>
      <c r="T3470" s="1" t="s">
        <v>30</v>
      </c>
      <c r="U3470" s="1" t="s">
        <v>30</v>
      </c>
      <c r="V3470">
        <v>0</v>
      </c>
      <c r="W3470" s="1" t="s">
        <v>30</v>
      </c>
      <c r="X3470" s="1" t="s">
        <v>36</v>
      </c>
      <c r="Y3470" s="1" t="s">
        <v>58</v>
      </c>
      <c r="Z3470">
        <v>9</v>
      </c>
      <c r="AA3470">
        <v>17</v>
      </c>
      <c r="AB3470" s="1" t="s">
        <v>13500</v>
      </c>
      <c r="AC3470" s="1" t="s">
        <v>13500</v>
      </c>
      <c r="AD3470" t="s">
        <v>13494</v>
      </c>
      <c r="AE3470" s="1" t="s">
        <v>38</v>
      </c>
      <c r="AF3470" s="1" t="s">
        <v>38</v>
      </c>
      <c r="AG3470" t="s">
        <v>13527</v>
      </c>
      <c r="AH3470" t="s">
        <v>38</v>
      </c>
      <c r="AI3470" t="s">
        <v>13538</v>
      </c>
    </row>
    <row r="3471" spans="1:35" x14ac:dyDescent="0.25">
      <c r="A3471" s="1" t="s">
        <v>7030</v>
      </c>
      <c r="B3471" s="1" t="s">
        <v>30</v>
      </c>
      <c r="C3471">
        <v>6</v>
      </c>
      <c r="D3471">
        <v>39</v>
      </c>
      <c r="E3471">
        <v>97.9</v>
      </c>
      <c r="F3471">
        <v>0</v>
      </c>
      <c r="G3471">
        <v>0</v>
      </c>
      <c r="H3471" s="1" t="s">
        <v>30</v>
      </c>
      <c r="I3471" s="1" t="s">
        <v>46</v>
      </c>
      <c r="J3471">
        <v>0</v>
      </c>
      <c r="K3471">
        <v>0</v>
      </c>
      <c r="L3471">
        <v>0</v>
      </c>
      <c r="M3471" s="1" t="s">
        <v>30</v>
      </c>
      <c r="N3471">
        <v>0</v>
      </c>
      <c r="O3471" s="1" t="s">
        <v>156</v>
      </c>
      <c r="P3471" s="1" t="s">
        <v>7031</v>
      </c>
      <c r="Q3471" s="1" t="s">
        <v>35</v>
      </c>
      <c r="R3471">
        <v>68</v>
      </c>
      <c r="S3471" s="1" t="s">
        <v>30</v>
      </c>
      <c r="T3471" s="1" t="s">
        <v>32</v>
      </c>
      <c r="U3471" s="1" t="s">
        <v>30</v>
      </c>
      <c r="V3471">
        <v>0</v>
      </c>
      <c r="W3471" s="1" t="s">
        <v>30</v>
      </c>
      <c r="X3471" s="1" t="s">
        <v>36</v>
      </c>
      <c r="Y3471" s="1" t="s">
        <v>58</v>
      </c>
      <c r="Z3471">
        <v>10</v>
      </c>
      <c r="AA3471">
        <v>61</v>
      </c>
      <c r="AB3471" s="1" t="s">
        <v>13500</v>
      </c>
      <c r="AC3471" s="1" t="s">
        <v>13500</v>
      </c>
      <c r="AD3471" t="s">
        <v>13496</v>
      </c>
      <c r="AE3471" s="1" t="s">
        <v>38</v>
      </c>
      <c r="AF3471" s="1" t="s">
        <v>38</v>
      </c>
      <c r="AG3471" t="s">
        <v>13527</v>
      </c>
      <c r="AH3471" t="s">
        <v>38</v>
      </c>
      <c r="AI3471" t="s">
        <v>13538</v>
      </c>
    </row>
    <row r="3472" spans="1:35" x14ac:dyDescent="0.25">
      <c r="A3472" s="1" t="s">
        <v>7032</v>
      </c>
      <c r="B3472" s="1" t="s">
        <v>30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s="1" t="s">
        <v>30</v>
      </c>
      <c r="I3472" s="1" t="s">
        <v>31</v>
      </c>
      <c r="J3472">
        <v>0</v>
      </c>
      <c r="K3472">
        <v>0</v>
      </c>
      <c r="L3472">
        <v>0</v>
      </c>
      <c r="M3472" s="1" t="s">
        <v>32</v>
      </c>
      <c r="N3472">
        <v>0</v>
      </c>
      <c r="O3472" s="1" t="s">
        <v>100</v>
      </c>
      <c r="P3472" s="1" t="s">
        <v>7033</v>
      </c>
      <c r="Q3472" s="1" t="s">
        <v>35</v>
      </c>
      <c r="R3472">
        <v>47</v>
      </c>
      <c r="S3472" s="1" t="s">
        <v>30</v>
      </c>
      <c r="T3472" s="1" t="s">
        <v>30</v>
      </c>
      <c r="U3472" s="1" t="s">
        <v>30</v>
      </c>
      <c r="V3472">
        <v>0</v>
      </c>
      <c r="W3472" s="1" t="s">
        <v>30</v>
      </c>
      <c r="X3472" s="1" t="s">
        <v>36</v>
      </c>
      <c r="Y3472" s="1" t="s">
        <v>58</v>
      </c>
      <c r="Z3472">
        <v>42</v>
      </c>
      <c r="AA3472">
        <v>1135</v>
      </c>
      <c r="AB3472" s="1" t="s">
        <v>13500</v>
      </c>
      <c r="AC3472" s="1" t="s">
        <v>13500</v>
      </c>
      <c r="AD3472" t="s">
        <v>13494</v>
      </c>
      <c r="AE3472" s="1" t="s">
        <v>38</v>
      </c>
      <c r="AF3472" s="1" t="s">
        <v>38</v>
      </c>
      <c r="AG3472" t="s">
        <v>13527</v>
      </c>
      <c r="AH3472" t="s">
        <v>38</v>
      </c>
      <c r="AI3472" t="s">
        <v>13539</v>
      </c>
    </row>
    <row r="3473" spans="1:35" x14ac:dyDescent="0.25">
      <c r="A3473" s="1" t="s">
        <v>7034</v>
      </c>
      <c r="B3473" s="1" t="s">
        <v>30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s="1" t="s">
        <v>30</v>
      </c>
      <c r="I3473" s="1" t="s">
        <v>31</v>
      </c>
      <c r="J3473">
        <v>0</v>
      </c>
      <c r="K3473">
        <v>0</v>
      </c>
      <c r="L3473">
        <v>0</v>
      </c>
      <c r="M3473" s="1" t="s">
        <v>30</v>
      </c>
      <c r="N3473">
        <v>0</v>
      </c>
      <c r="O3473" s="1" t="s">
        <v>130</v>
      </c>
      <c r="P3473" s="1" t="s">
        <v>7035</v>
      </c>
      <c r="Q3473" s="1" t="s">
        <v>42</v>
      </c>
      <c r="R3473">
        <v>36</v>
      </c>
      <c r="S3473" s="1" t="s">
        <v>30</v>
      </c>
      <c r="T3473" s="1" t="s">
        <v>30</v>
      </c>
      <c r="U3473" s="1" t="s">
        <v>30</v>
      </c>
      <c r="V3473">
        <v>0</v>
      </c>
      <c r="W3473" s="1" t="s">
        <v>30</v>
      </c>
      <c r="X3473" s="1" t="s">
        <v>57</v>
      </c>
      <c r="Y3473" s="1" t="s">
        <v>58</v>
      </c>
      <c r="Z3473">
        <v>7</v>
      </c>
      <c r="AA3473">
        <v>241</v>
      </c>
      <c r="AB3473" s="1" t="s">
        <v>13500</v>
      </c>
      <c r="AC3473" s="1" t="s">
        <v>13500</v>
      </c>
      <c r="AD3473" t="s">
        <v>13494</v>
      </c>
      <c r="AE3473" s="1" t="s">
        <v>38</v>
      </c>
      <c r="AF3473" s="1" t="s">
        <v>38</v>
      </c>
      <c r="AG3473" t="s">
        <v>13527</v>
      </c>
      <c r="AH3473" t="s">
        <v>38</v>
      </c>
      <c r="AI3473" t="s">
        <v>13539</v>
      </c>
    </row>
    <row r="3474" spans="1:35" x14ac:dyDescent="0.25">
      <c r="A3474" s="1" t="s">
        <v>7036</v>
      </c>
      <c r="B3474" s="1" t="s">
        <v>30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s="1" t="s">
        <v>30</v>
      </c>
      <c r="I3474" s="1" t="s">
        <v>46</v>
      </c>
      <c r="J3474">
        <v>0</v>
      </c>
      <c r="K3474">
        <v>0</v>
      </c>
      <c r="L3474">
        <v>4</v>
      </c>
      <c r="M3474" s="1" t="s">
        <v>32</v>
      </c>
      <c r="N3474">
        <v>0</v>
      </c>
      <c r="O3474" s="1" t="s">
        <v>103</v>
      </c>
      <c r="P3474" s="1" t="s">
        <v>7037</v>
      </c>
      <c r="Q3474" s="1" t="s">
        <v>35</v>
      </c>
      <c r="R3474">
        <v>34</v>
      </c>
      <c r="S3474" s="1" t="s">
        <v>30</v>
      </c>
      <c r="T3474" s="1" t="s">
        <v>30</v>
      </c>
      <c r="U3474" s="1" t="s">
        <v>30</v>
      </c>
      <c r="V3474">
        <v>0</v>
      </c>
      <c r="W3474" s="1" t="s">
        <v>32</v>
      </c>
      <c r="X3474" s="1" t="s">
        <v>36</v>
      </c>
      <c r="Y3474" s="1" t="s">
        <v>58</v>
      </c>
      <c r="Z3474">
        <v>11</v>
      </c>
      <c r="AA3474">
        <v>300</v>
      </c>
      <c r="AB3474" s="1" t="s">
        <v>13500</v>
      </c>
      <c r="AC3474" s="1" t="s">
        <v>13500</v>
      </c>
      <c r="AD3474" t="s">
        <v>13494</v>
      </c>
      <c r="AE3474" s="1" t="s">
        <v>38</v>
      </c>
      <c r="AF3474" s="1" t="s">
        <v>38</v>
      </c>
      <c r="AG3474" t="s">
        <v>13526</v>
      </c>
      <c r="AH3474" t="s">
        <v>38</v>
      </c>
      <c r="AI3474" t="s">
        <v>13539</v>
      </c>
    </row>
    <row r="3475" spans="1:35" x14ac:dyDescent="0.25">
      <c r="A3475" s="1" t="s">
        <v>7038</v>
      </c>
      <c r="B3475" s="1" t="s">
        <v>30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s="1" t="s">
        <v>30</v>
      </c>
      <c r="I3475" s="1" t="s">
        <v>31</v>
      </c>
      <c r="J3475">
        <v>0</v>
      </c>
      <c r="K3475">
        <v>0</v>
      </c>
      <c r="L3475">
        <v>0</v>
      </c>
      <c r="M3475" s="1" t="s">
        <v>30</v>
      </c>
      <c r="N3475">
        <v>0</v>
      </c>
      <c r="O3475" s="1" t="s">
        <v>111</v>
      </c>
      <c r="P3475" s="1" t="s">
        <v>7039</v>
      </c>
      <c r="Q3475" s="1" t="s">
        <v>35</v>
      </c>
      <c r="R3475">
        <v>68</v>
      </c>
      <c r="S3475" s="1" t="s">
        <v>30</v>
      </c>
      <c r="T3475" s="1" t="s">
        <v>32</v>
      </c>
      <c r="U3475" s="1" t="s">
        <v>30</v>
      </c>
      <c r="V3475">
        <v>0</v>
      </c>
      <c r="W3475" s="1" t="s">
        <v>30</v>
      </c>
      <c r="X3475" s="1" t="s">
        <v>57</v>
      </c>
      <c r="Y3475" s="1" t="s">
        <v>58</v>
      </c>
      <c r="Z3475">
        <v>10</v>
      </c>
      <c r="AA3475">
        <v>674</v>
      </c>
      <c r="AB3475" s="1" t="s">
        <v>13500</v>
      </c>
      <c r="AC3475" s="1" t="s">
        <v>13500</v>
      </c>
      <c r="AD3475" t="s">
        <v>13496</v>
      </c>
      <c r="AE3475" s="1" t="s">
        <v>38</v>
      </c>
      <c r="AF3475" s="1" t="s">
        <v>38</v>
      </c>
      <c r="AG3475" t="s">
        <v>13527</v>
      </c>
      <c r="AH3475" t="s">
        <v>38</v>
      </c>
      <c r="AI3475" t="s">
        <v>13540</v>
      </c>
    </row>
    <row r="3476" spans="1:35" x14ac:dyDescent="0.25">
      <c r="A3476" s="1" t="s">
        <v>7040</v>
      </c>
      <c r="B3476" s="1" t="s">
        <v>30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s="1" t="s">
        <v>30</v>
      </c>
      <c r="I3476" s="1" t="s">
        <v>31</v>
      </c>
      <c r="J3476">
        <v>0</v>
      </c>
      <c r="K3476">
        <v>0</v>
      </c>
      <c r="L3476">
        <v>0</v>
      </c>
      <c r="M3476" s="1" t="s">
        <v>30</v>
      </c>
      <c r="N3476">
        <v>0</v>
      </c>
      <c r="O3476" s="1" t="s">
        <v>52</v>
      </c>
      <c r="P3476" s="1" t="s">
        <v>7041</v>
      </c>
      <c r="Q3476" s="1" t="s">
        <v>35</v>
      </c>
      <c r="R3476">
        <v>51</v>
      </c>
      <c r="S3476" s="1" t="s">
        <v>30</v>
      </c>
      <c r="T3476" s="1" t="s">
        <v>30</v>
      </c>
      <c r="U3476" s="1" t="s">
        <v>30</v>
      </c>
      <c r="V3476">
        <v>0</v>
      </c>
      <c r="W3476" s="1" t="s">
        <v>30</v>
      </c>
      <c r="X3476" s="1" t="s">
        <v>43</v>
      </c>
      <c r="Y3476" s="1" t="s">
        <v>37</v>
      </c>
      <c r="Z3476">
        <v>7</v>
      </c>
      <c r="AA3476">
        <v>306</v>
      </c>
      <c r="AB3476" s="1" t="s">
        <v>13500</v>
      </c>
      <c r="AC3476" s="1" t="s">
        <v>13500</v>
      </c>
      <c r="AD3476" t="s">
        <v>13494</v>
      </c>
      <c r="AE3476" s="1" t="s">
        <v>38</v>
      </c>
      <c r="AF3476" s="1" t="s">
        <v>38</v>
      </c>
      <c r="AG3476" t="s">
        <v>13527</v>
      </c>
      <c r="AH3476" t="s">
        <v>38</v>
      </c>
      <c r="AI3476" t="s">
        <v>13540</v>
      </c>
    </row>
    <row r="3477" spans="1:35" x14ac:dyDescent="0.25">
      <c r="A3477" s="1" t="s">
        <v>7042</v>
      </c>
      <c r="B3477" s="1" t="s">
        <v>30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s="1" t="s">
        <v>30</v>
      </c>
      <c r="I3477" s="1" t="s">
        <v>31</v>
      </c>
      <c r="J3477">
        <v>0</v>
      </c>
      <c r="K3477">
        <v>0</v>
      </c>
      <c r="L3477">
        <v>2</v>
      </c>
      <c r="M3477" s="1" t="s">
        <v>30</v>
      </c>
      <c r="N3477">
        <v>0</v>
      </c>
      <c r="O3477" s="1" t="s">
        <v>40</v>
      </c>
      <c r="P3477" s="1" t="s">
        <v>7043</v>
      </c>
      <c r="Q3477" s="1" t="s">
        <v>42</v>
      </c>
      <c r="R3477">
        <v>41</v>
      </c>
      <c r="S3477" s="1" t="s">
        <v>30</v>
      </c>
      <c r="T3477" s="1" t="s">
        <v>30</v>
      </c>
      <c r="U3477" s="1" t="s">
        <v>30</v>
      </c>
      <c r="V3477">
        <v>0</v>
      </c>
      <c r="W3477" s="1" t="s">
        <v>32</v>
      </c>
      <c r="X3477" s="1" t="s">
        <v>57</v>
      </c>
      <c r="Y3477" s="1" t="s">
        <v>58</v>
      </c>
      <c r="Z3477">
        <v>48</v>
      </c>
      <c r="AA3477">
        <v>3460</v>
      </c>
      <c r="AB3477" s="1" t="s">
        <v>13500</v>
      </c>
      <c r="AC3477" s="1" t="s">
        <v>13500</v>
      </c>
      <c r="AD3477" t="s">
        <v>13494</v>
      </c>
      <c r="AE3477" s="1" t="s">
        <v>38</v>
      </c>
      <c r="AF3477" s="1" t="s">
        <v>38</v>
      </c>
      <c r="AG3477" t="s">
        <v>13527</v>
      </c>
      <c r="AH3477" t="s">
        <v>38</v>
      </c>
      <c r="AI3477" t="s">
        <v>13540</v>
      </c>
    </row>
    <row r="3478" spans="1:35" x14ac:dyDescent="0.25">
      <c r="A3478" s="1" t="s">
        <v>7044</v>
      </c>
      <c r="B3478" s="1" t="s">
        <v>30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s="1" t="s">
        <v>30</v>
      </c>
      <c r="I3478" s="1" t="s">
        <v>31</v>
      </c>
      <c r="J3478">
        <v>0</v>
      </c>
      <c r="K3478">
        <v>0</v>
      </c>
      <c r="L3478">
        <v>1</v>
      </c>
      <c r="M3478" s="1" t="s">
        <v>32</v>
      </c>
      <c r="N3478">
        <v>0</v>
      </c>
      <c r="O3478" s="1" t="s">
        <v>52</v>
      </c>
      <c r="P3478" s="1" t="s">
        <v>7045</v>
      </c>
      <c r="Q3478" s="1" t="s">
        <v>35</v>
      </c>
      <c r="R3478">
        <v>55</v>
      </c>
      <c r="S3478" s="1" t="s">
        <v>30</v>
      </c>
      <c r="T3478" s="1" t="s">
        <v>30</v>
      </c>
      <c r="U3478" s="1" t="s">
        <v>30</v>
      </c>
      <c r="V3478">
        <v>0</v>
      </c>
      <c r="W3478" s="1" t="s">
        <v>30</v>
      </c>
      <c r="X3478" s="1" t="s">
        <v>43</v>
      </c>
      <c r="Y3478" s="1" t="s">
        <v>58</v>
      </c>
      <c r="Z3478">
        <v>20</v>
      </c>
      <c r="AA3478">
        <v>917</v>
      </c>
      <c r="AB3478" s="1" t="s">
        <v>13500</v>
      </c>
      <c r="AC3478" s="1" t="s">
        <v>13500</v>
      </c>
      <c r="AD3478" t="s">
        <v>13494</v>
      </c>
      <c r="AE3478" s="1" t="s">
        <v>38</v>
      </c>
      <c r="AF3478" s="1" t="s">
        <v>38</v>
      </c>
      <c r="AG3478" t="s">
        <v>13527</v>
      </c>
      <c r="AH3478" t="s">
        <v>38</v>
      </c>
      <c r="AI3478" t="s">
        <v>13540</v>
      </c>
    </row>
    <row r="3479" spans="1:35" x14ac:dyDescent="0.25">
      <c r="A3479" s="1" t="s">
        <v>7046</v>
      </c>
      <c r="B3479" s="1" t="s">
        <v>30</v>
      </c>
      <c r="C3479">
        <v>1</v>
      </c>
      <c r="D3479">
        <v>4</v>
      </c>
      <c r="E3479">
        <v>12</v>
      </c>
      <c r="F3479">
        <v>0</v>
      </c>
      <c r="G3479">
        <v>0</v>
      </c>
      <c r="H3479" s="1" t="s">
        <v>30</v>
      </c>
      <c r="I3479" s="1" t="s">
        <v>31</v>
      </c>
      <c r="J3479">
        <v>0</v>
      </c>
      <c r="K3479">
        <v>0</v>
      </c>
      <c r="L3479">
        <v>1</v>
      </c>
      <c r="M3479" s="1" t="s">
        <v>32</v>
      </c>
      <c r="N3479">
        <v>0</v>
      </c>
      <c r="O3479" s="1" t="s">
        <v>55</v>
      </c>
      <c r="P3479" s="1" t="s">
        <v>7047</v>
      </c>
      <c r="Q3479" s="1" t="s">
        <v>35</v>
      </c>
      <c r="R3479">
        <v>44</v>
      </c>
      <c r="S3479" s="1" t="s">
        <v>30</v>
      </c>
      <c r="T3479" s="1" t="s">
        <v>30</v>
      </c>
      <c r="U3479" s="1" t="s">
        <v>30</v>
      </c>
      <c r="V3479">
        <v>0</v>
      </c>
      <c r="W3479" s="1" t="s">
        <v>30</v>
      </c>
      <c r="X3479" s="1" t="s">
        <v>36</v>
      </c>
      <c r="Y3479" s="1" t="s">
        <v>37</v>
      </c>
      <c r="Z3479">
        <v>36</v>
      </c>
      <c r="AA3479">
        <v>36</v>
      </c>
      <c r="AB3479" s="1" t="s">
        <v>13500</v>
      </c>
      <c r="AC3479" s="1" t="s">
        <v>13500</v>
      </c>
      <c r="AD3479" t="s">
        <v>13494</v>
      </c>
      <c r="AE3479" s="1" t="s">
        <v>38</v>
      </c>
      <c r="AF3479" s="1" t="s">
        <v>38</v>
      </c>
      <c r="AG3479" t="s">
        <v>13527</v>
      </c>
      <c r="AH3479" t="s">
        <v>38</v>
      </c>
      <c r="AI3479" t="s">
        <v>13538</v>
      </c>
    </row>
    <row r="3480" spans="1:35" x14ac:dyDescent="0.25">
      <c r="A3480" s="1" t="s">
        <v>7048</v>
      </c>
      <c r="B3480" s="1" t="s">
        <v>30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s="1" t="s">
        <v>30</v>
      </c>
      <c r="I3480" s="1" t="s">
        <v>46</v>
      </c>
      <c r="J3480">
        <v>0</v>
      </c>
      <c r="K3480">
        <v>0</v>
      </c>
      <c r="L3480">
        <v>2</v>
      </c>
      <c r="M3480" s="1" t="s">
        <v>32</v>
      </c>
      <c r="N3480">
        <v>0</v>
      </c>
      <c r="O3480" s="1" t="s">
        <v>471</v>
      </c>
      <c r="P3480" s="1" t="s">
        <v>7049</v>
      </c>
      <c r="Q3480" s="1" t="s">
        <v>35</v>
      </c>
      <c r="R3480">
        <v>50</v>
      </c>
      <c r="S3480" s="1" t="s">
        <v>30</v>
      </c>
      <c r="T3480" s="1" t="s">
        <v>30</v>
      </c>
      <c r="U3480" s="1" t="s">
        <v>30</v>
      </c>
      <c r="V3480">
        <v>0</v>
      </c>
      <c r="W3480" s="1" t="s">
        <v>32</v>
      </c>
      <c r="X3480" s="1" t="s">
        <v>43</v>
      </c>
      <c r="Y3480" s="1" t="s">
        <v>37</v>
      </c>
      <c r="Z3480">
        <v>39</v>
      </c>
      <c r="AA3480">
        <v>1450</v>
      </c>
      <c r="AB3480" s="1" t="s">
        <v>13500</v>
      </c>
      <c r="AC3480" s="1" t="s">
        <v>13500</v>
      </c>
      <c r="AD3480" t="s">
        <v>13494</v>
      </c>
      <c r="AE3480" s="1" t="s">
        <v>38</v>
      </c>
      <c r="AF3480" s="1" t="s">
        <v>38</v>
      </c>
      <c r="AG3480" t="s">
        <v>13527</v>
      </c>
      <c r="AH3480" t="s">
        <v>38</v>
      </c>
      <c r="AI3480" t="s">
        <v>13539</v>
      </c>
    </row>
    <row r="3481" spans="1:35" x14ac:dyDescent="0.25">
      <c r="A3481" s="1" t="s">
        <v>7050</v>
      </c>
      <c r="B3481" s="1" t="s">
        <v>30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s="1" t="s">
        <v>30</v>
      </c>
      <c r="I3481" s="1" t="s">
        <v>31</v>
      </c>
      <c r="J3481">
        <v>0</v>
      </c>
      <c r="K3481">
        <v>0</v>
      </c>
      <c r="L3481">
        <v>11</v>
      </c>
      <c r="M3481" s="1" t="s">
        <v>32</v>
      </c>
      <c r="N3481">
        <v>0</v>
      </c>
      <c r="O3481" s="1" t="s">
        <v>33</v>
      </c>
      <c r="P3481" s="1" t="s">
        <v>7051</v>
      </c>
      <c r="Q3481" s="1" t="s">
        <v>35</v>
      </c>
      <c r="R3481">
        <v>73</v>
      </c>
      <c r="S3481" s="1" t="s">
        <v>30</v>
      </c>
      <c r="T3481" s="1" t="s">
        <v>32</v>
      </c>
      <c r="U3481" s="1" t="s">
        <v>30</v>
      </c>
      <c r="V3481">
        <v>0</v>
      </c>
      <c r="W3481" s="1" t="s">
        <v>32</v>
      </c>
      <c r="X3481" s="1" t="s">
        <v>36</v>
      </c>
      <c r="Y3481" s="1" t="s">
        <v>37</v>
      </c>
      <c r="Z3481">
        <v>39</v>
      </c>
      <c r="AA3481">
        <v>1063</v>
      </c>
      <c r="AB3481" s="1" t="s">
        <v>13500</v>
      </c>
      <c r="AC3481" s="1" t="s">
        <v>13500</v>
      </c>
      <c r="AD3481" t="s">
        <v>13496</v>
      </c>
      <c r="AE3481" s="1" t="s">
        <v>38</v>
      </c>
      <c r="AF3481" s="1" t="s">
        <v>38</v>
      </c>
      <c r="AG3481" t="s">
        <v>13526</v>
      </c>
      <c r="AH3481" t="s">
        <v>38</v>
      </c>
      <c r="AI3481" t="s">
        <v>13539</v>
      </c>
    </row>
    <row r="3482" spans="1:35" x14ac:dyDescent="0.25">
      <c r="A3482" s="1" t="s">
        <v>7052</v>
      </c>
      <c r="B3482" s="1" t="s">
        <v>30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s="1" t="s">
        <v>30</v>
      </c>
      <c r="I3482" s="1" t="s">
        <v>31</v>
      </c>
      <c r="J3482">
        <v>0</v>
      </c>
      <c r="K3482">
        <v>0</v>
      </c>
      <c r="L3482">
        <v>5</v>
      </c>
      <c r="M3482" s="1" t="s">
        <v>30</v>
      </c>
      <c r="N3482">
        <v>49</v>
      </c>
      <c r="O3482" s="1" t="s">
        <v>171</v>
      </c>
      <c r="P3482" s="1" t="s">
        <v>7053</v>
      </c>
      <c r="Q3482" s="1" t="s">
        <v>35</v>
      </c>
      <c r="R3482">
        <v>24</v>
      </c>
      <c r="S3482" s="1" t="s">
        <v>32</v>
      </c>
      <c r="T3482" s="1" t="s">
        <v>30</v>
      </c>
      <c r="U3482" s="1" t="s">
        <v>30</v>
      </c>
      <c r="V3482">
        <v>0</v>
      </c>
      <c r="W3482" s="1" t="s">
        <v>32</v>
      </c>
      <c r="X3482" s="1" t="s">
        <v>36</v>
      </c>
      <c r="Y3482" s="1" t="s">
        <v>37</v>
      </c>
      <c r="Z3482">
        <v>35</v>
      </c>
      <c r="AA3482">
        <v>1342</v>
      </c>
      <c r="AB3482" s="1" t="s">
        <v>13500</v>
      </c>
      <c r="AC3482" s="1" t="s">
        <v>13500</v>
      </c>
      <c r="AD3482" t="s">
        <v>13495</v>
      </c>
      <c r="AE3482" s="1" t="s">
        <v>38</v>
      </c>
      <c r="AF3482" s="1" t="s">
        <v>38</v>
      </c>
      <c r="AG3482" t="s">
        <v>13526</v>
      </c>
      <c r="AH3482" t="s">
        <v>38</v>
      </c>
      <c r="AI3482" t="s">
        <v>13539</v>
      </c>
    </row>
    <row r="3483" spans="1:35" x14ac:dyDescent="0.25">
      <c r="A3483" s="1" t="s">
        <v>7054</v>
      </c>
      <c r="B3483" s="1" t="s">
        <v>30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s="1" t="s">
        <v>32</v>
      </c>
      <c r="I3483" s="1" t="s">
        <v>46</v>
      </c>
      <c r="J3483">
        <v>0</v>
      </c>
      <c r="K3483">
        <v>0</v>
      </c>
      <c r="L3483">
        <v>2</v>
      </c>
      <c r="M3483" s="1" t="s">
        <v>32</v>
      </c>
      <c r="N3483">
        <v>0</v>
      </c>
      <c r="O3483" s="1" t="s">
        <v>40</v>
      </c>
      <c r="P3483" s="1" t="s">
        <v>7055</v>
      </c>
      <c r="Q3483" s="1" t="s">
        <v>35</v>
      </c>
      <c r="R3483">
        <v>75</v>
      </c>
      <c r="S3483" s="1" t="s">
        <v>30</v>
      </c>
      <c r="T3483" s="1" t="s">
        <v>32</v>
      </c>
      <c r="U3483" s="1" t="s">
        <v>30</v>
      </c>
      <c r="V3483">
        <v>0</v>
      </c>
      <c r="W3483" s="1" t="s">
        <v>30</v>
      </c>
      <c r="X3483" s="1" t="s">
        <v>36</v>
      </c>
      <c r="Y3483" s="1" t="s">
        <v>37</v>
      </c>
      <c r="Z3483">
        <v>48</v>
      </c>
      <c r="AA3483">
        <v>1723</v>
      </c>
      <c r="AB3483" s="1" t="s">
        <v>13500</v>
      </c>
      <c r="AC3483" s="1" t="s">
        <v>13500</v>
      </c>
      <c r="AD3483" t="s">
        <v>13496</v>
      </c>
      <c r="AE3483" s="1" t="s">
        <v>38</v>
      </c>
      <c r="AF3483" s="1" t="s">
        <v>38</v>
      </c>
      <c r="AG3483" t="s">
        <v>13527</v>
      </c>
      <c r="AH3483" t="s">
        <v>38</v>
      </c>
      <c r="AI3483" t="s">
        <v>13539</v>
      </c>
    </row>
    <row r="3484" spans="1:35" x14ac:dyDescent="0.25">
      <c r="A3484" s="1" t="s">
        <v>7056</v>
      </c>
      <c r="B3484" s="1" t="s">
        <v>30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s="1" t="s">
        <v>32</v>
      </c>
      <c r="I3484" s="1" t="s">
        <v>46</v>
      </c>
      <c r="J3484">
        <v>0</v>
      </c>
      <c r="K3484">
        <v>0</v>
      </c>
      <c r="L3484">
        <v>6</v>
      </c>
      <c r="M3484" s="1" t="s">
        <v>32</v>
      </c>
      <c r="N3484">
        <v>0</v>
      </c>
      <c r="O3484" s="1" t="s">
        <v>240</v>
      </c>
      <c r="P3484" s="1" t="s">
        <v>7057</v>
      </c>
      <c r="Q3484" s="1" t="s">
        <v>35</v>
      </c>
      <c r="R3484">
        <v>31</v>
      </c>
      <c r="S3484" s="1" t="s">
        <v>30</v>
      </c>
      <c r="T3484" s="1" t="s">
        <v>30</v>
      </c>
      <c r="U3484" s="1" t="s">
        <v>30</v>
      </c>
      <c r="V3484">
        <v>0</v>
      </c>
      <c r="W3484" s="1" t="s">
        <v>30</v>
      </c>
      <c r="X3484" s="1" t="s">
        <v>57</v>
      </c>
      <c r="Y3484" s="1" t="s">
        <v>58</v>
      </c>
      <c r="Z3484">
        <v>55</v>
      </c>
      <c r="AA3484">
        <v>3329</v>
      </c>
      <c r="AB3484" s="1" t="s">
        <v>13500</v>
      </c>
      <c r="AC3484" s="1" t="s">
        <v>13500</v>
      </c>
      <c r="AD3484" t="s">
        <v>13494</v>
      </c>
      <c r="AE3484" s="1" t="s">
        <v>38</v>
      </c>
      <c r="AF3484" s="1" t="s">
        <v>38</v>
      </c>
      <c r="AG3484" t="s">
        <v>13526</v>
      </c>
      <c r="AH3484" t="s">
        <v>38</v>
      </c>
      <c r="AI3484" t="s">
        <v>13540</v>
      </c>
    </row>
    <row r="3485" spans="1:35" x14ac:dyDescent="0.25">
      <c r="A3485" s="1" t="s">
        <v>7058</v>
      </c>
      <c r="B3485" s="1" t="s">
        <v>30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s="1" t="s">
        <v>30</v>
      </c>
      <c r="I3485" s="1" t="s">
        <v>31</v>
      </c>
      <c r="J3485">
        <v>0</v>
      </c>
      <c r="K3485">
        <v>0</v>
      </c>
      <c r="L3485">
        <v>0</v>
      </c>
      <c r="M3485" s="1" t="s">
        <v>30</v>
      </c>
      <c r="N3485">
        <v>0</v>
      </c>
      <c r="O3485" s="1" t="s">
        <v>106</v>
      </c>
      <c r="P3485" s="1" t="s">
        <v>7059</v>
      </c>
      <c r="Q3485" s="1" t="s">
        <v>42</v>
      </c>
      <c r="R3485">
        <v>45</v>
      </c>
      <c r="S3485" s="1" t="s">
        <v>30</v>
      </c>
      <c r="T3485" s="1" t="s">
        <v>30</v>
      </c>
      <c r="U3485" s="1" t="s">
        <v>30</v>
      </c>
      <c r="V3485">
        <v>0</v>
      </c>
      <c r="W3485" s="1" t="s">
        <v>30</v>
      </c>
      <c r="X3485" s="1" t="s">
        <v>57</v>
      </c>
      <c r="Y3485" s="1" t="s">
        <v>58</v>
      </c>
      <c r="Z3485">
        <v>7</v>
      </c>
      <c r="AA3485">
        <v>189</v>
      </c>
      <c r="AB3485" s="1" t="s">
        <v>13500</v>
      </c>
      <c r="AC3485" s="1" t="s">
        <v>13500</v>
      </c>
      <c r="AD3485" t="s">
        <v>13494</v>
      </c>
      <c r="AE3485" s="1" t="s">
        <v>38</v>
      </c>
      <c r="AF3485" s="1" t="s">
        <v>38</v>
      </c>
      <c r="AG3485" t="s">
        <v>13527</v>
      </c>
      <c r="AH3485" t="s">
        <v>38</v>
      </c>
      <c r="AI3485" t="s">
        <v>13539</v>
      </c>
    </row>
    <row r="3486" spans="1:35" x14ac:dyDescent="0.25">
      <c r="A3486" s="1" t="s">
        <v>7060</v>
      </c>
      <c r="B3486" s="1" t="s">
        <v>30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s="1" t="s">
        <v>32</v>
      </c>
      <c r="I3486" s="1" t="s">
        <v>46</v>
      </c>
      <c r="J3486">
        <v>0</v>
      </c>
      <c r="K3486">
        <v>0</v>
      </c>
      <c r="L3486">
        <v>8</v>
      </c>
      <c r="M3486" s="1" t="s">
        <v>32</v>
      </c>
      <c r="N3486">
        <v>0</v>
      </c>
      <c r="O3486" s="1" t="s">
        <v>49</v>
      </c>
      <c r="P3486" s="1" t="s">
        <v>7061</v>
      </c>
      <c r="Q3486" s="1" t="s">
        <v>35</v>
      </c>
      <c r="R3486">
        <v>71</v>
      </c>
      <c r="S3486" s="1" t="s">
        <v>30</v>
      </c>
      <c r="T3486" s="1" t="s">
        <v>32</v>
      </c>
      <c r="U3486" s="1" t="s">
        <v>30</v>
      </c>
      <c r="V3486">
        <v>0</v>
      </c>
      <c r="W3486" s="1" t="s">
        <v>30</v>
      </c>
      <c r="X3486" s="1" t="s">
        <v>36</v>
      </c>
      <c r="Y3486" s="1" t="s">
        <v>37</v>
      </c>
      <c r="Z3486">
        <v>16</v>
      </c>
      <c r="AA3486">
        <v>32</v>
      </c>
      <c r="AB3486" s="1" t="s">
        <v>13500</v>
      </c>
      <c r="AC3486" s="1" t="s">
        <v>13500</v>
      </c>
      <c r="AD3486" t="s">
        <v>13496</v>
      </c>
      <c r="AE3486" s="1" t="s">
        <v>38</v>
      </c>
      <c r="AF3486" s="1" t="s">
        <v>38</v>
      </c>
      <c r="AG3486" t="s">
        <v>13526</v>
      </c>
      <c r="AH3486" t="s">
        <v>38</v>
      </c>
      <c r="AI3486" t="s">
        <v>13538</v>
      </c>
    </row>
    <row r="3487" spans="1:35" x14ac:dyDescent="0.25">
      <c r="A3487" s="1" t="s">
        <v>7062</v>
      </c>
      <c r="B3487" s="1" t="s">
        <v>30</v>
      </c>
      <c r="C3487">
        <v>7</v>
      </c>
      <c r="D3487">
        <v>23</v>
      </c>
      <c r="E3487">
        <v>58.9</v>
      </c>
      <c r="F3487">
        <v>0</v>
      </c>
      <c r="G3487">
        <v>0</v>
      </c>
      <c r="H3487" s="1" t="s">
        <v>30</v>
      </c>
      <c r="I3487" s="1" t="s">
        <v>31</v>
      </c>
      <c r="J3487">
        <v>0</v>
      </c>
      <c r="K3487">
        <v>0</v>
      </c>
      <c r="L3487">
        <v>0</v>
      </c>
      <c r="M3487" s="1" t="s">
        <v>30</v>
      </c>
      <c r="N3487">
        <v>0</v>
      </c>
      <c r="O3487" s="1" t="s">
        <v>94</v>
      </c>
      <c r="P3487" s="1" t="s">
        <v>7063</v>
      </c>
      <c r="Q3487" s="1" t="s">
        <v>42</v>
      </c>
      <c r="R3487">
        <v>58</v>
      </c>
      <c r="S3487" s="1" t="s">
        <v>30</v>
      </c>
      <c r="T3487" s="1" t="s">
        <v>30</v>
      </c>
      <c r="U3487" s="1" t="s">
        <v>30</v>
      </c>
      <c r="V3487">
        <v>0</v>
      </c>
      <c r="W3487" s="1" t="s">
        <v>30</v>
      </c>
      <c r="X3487" s="1" t="s">
        <v>36</v>
      </c>
      <c r="Y3487" s="1" t="s">
        <v>58</v>
      </c>
      <c r="Z3487">
        <v>9</v>
      </c>
      <c r="AA3487">
        <v>66</v>
      </c>
      <c r="AB3487" s="1" t="s">
        <v>13500</v>
      </c>
      <c r="AC3487" s="1" t="s">
        <v>13500</v>
      </c>
      <c r="AD3487" t="s">
        <v>13494</v>
      </c>
      <c r="AE3487" s="1" t="s">
        <v>38</v>
      </c>
      <c r="AF3487" s="1" t="s">
        <v>38</v>
      </c>
      <c r="AG3487" t="s">
        <v>13527</v>
      </c>
      <c r="AH3487" t="s">
        <v>38</v>
      </c>
      <c r="AI3487" t="s">
        <v>13538</v>
      </c>
    </row>
    <row r="3488" spans="1:35" x14ac:dyDescent="0.25">
      <c r="A3488" s="1" t="s">
        <v>7064</v>
      </c>
      <c r="B3488" s="1" t="s">
        <v>30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s="1" t="s">
        <v>32</v>
      </c>
      <c r="I3488" s="1" t="s">
        <v>46</v>
      </c>
      <c r="J3488">
        <v>0</v>
      </c>
      <c r="K3488">
        <v>0</v>
      </c>
      <c r="L3488">
        <v>2</v>
      </c>
      <c r="M3488" s="1" t="s">
        <v>30</v>
      </c>
      <c r="N3488">
        <v>38</v>
      </c>
      <c r="O3488" s="1" t="s">
        <v>52</v>
      </c>
      <c r="P3488" s="1" t="s">
        <v>7065</v>
      </c>
      <c r="Q3488" s="1" t="s">
        <v>35</v>
      </c>
      <c r="R3488">
        <v>53</v>
      </c>
      <c r="S3488" s="1" t="s">
        <v>30</v>
      </c>
      <c r="T3488" s="1" t="s">
        <v>30</v>
      </c>
      <c r="U3488" s="1" t="s">
        <v>30</v>
      </c>
      <c r="V3488">
        <v>0</v>
      </c>
      <c r="W3488" s="1" t="s">
        <v>30</v>
      </c>
      <c r="X3488" s="1" t="s">
        <v>43</v>
      </c>
      <c r="Y3488" s="1" t="s">
        <v>58</v>
      </c>
      <c r="Z3488">
        <v>27</v>
      </c>
      <c r="AA3488">
        <v>971</v>
      </c>
      <c r="AB3488" s="1" t="s">
        <v>13500</v>
      </c>
      <c r="AC3488" s="1" t="s">
        <v>13500</v>
      </c>
      <c r="AD3488" t="s">
        <v>13494</v>
      </c>
      <c r="AE3488" s="1" t="s">
        <v>38</v>
      </c>
      <c r="AF3488" s="1" t="s">
        <v>38</v>
      </c>
      <c r="AG3488" t="s">
        <v>13527</v>
      </c>
      <c r="AH3488" t="s">
        <v>38</v>
      </c>
      <c r="AI3488" t="s">
        <v>13539</v>
      </c>
    </row>
    <row r="3489" spans="1:35" x14ac:dyDescent="0.25">
      <c r="A3489" s="1" t="s">
        <v>7066</v>
      </c>
      <c r="B3489" s="1" t="s">
        <v>30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s="1" t="s">
        <v>30</v>
      </c>
      <c r="I3489" s="1" t="s">
        <v>31</v>
      </c>
      <c r="J3489">
        <v>0</v>
      </c>
      <c r="K3489">
        <v>0</v>
      </c>
      <c r="L3489">
        <v>9</v>
      </c>
      <c r="M3489" s="1" t="s">
        <v>32</v>
      </c>
      <c r="N3489">
        <v>0</v>
      </c>
      <c r="O3489" s="1" t="s">
        <v>55</v>
      </c>
      <c r="P3489" s="1" t="s">
        <v>7067</v>
      </c>
      <c r="Q3489" s="1" t="s">
        <v>35</v>
      </c>
      <c r="R3489">
        <v>32</v>
      </c>
      <c r="S3489" s="1" t="s">
        <v>30</v>
      </c>
      <c r="T3489" s="1" t="s">
        <v>30</v>
      </c>
      <c r="U3489" s="1" t="s">
        <v>30</v>
      </c>
      <c r="V3489">
        <v>0</v>
      </c>
      <c r="W3489" s="1" t="s">
        <v>30</v>
      </c>
      <c r="X3489" s="1" t="s">
        <v>36</v>
      </c>
      <c r="Y3489" s="1" t="s">
        <v>37</v>
      </c>
      <c r="Z3489">
        <v>13</v>
      </c>
      <c r="AA3489">
        <v>161</v>
      </c>
      <c r="AB3489" s="1" t="s">
        <v>13500</v>
      </c>
      <c r="AC3489" s="1" t="s">
        <v>13500</v>
      </c>
      <c r="AD3489" t="s">
        <v>13494</v>
      </c>
      <c r="AE3489" s="1" t="s">
        <v>38</v>
      </c>
      <c r="AF3489" s="1" t="s">
        <v>38</v>
      </c>
      <c r="AG3489" t="s">
        <v>13526</v>
      </c>
      <c r="AH3489" t="s">
        <v>38</v>
      </c>
      <c r="AI3489" t="s">
        <v>13539</v>
      </c>
    </row>
    <row r="3490" spans="1:35" x14ac:dyDescent="0.25">
      <c r="A3490" s="1" t="s">
        <v>7068</v>
      </c>
      <c r="B3490" s="1" t="s">
        <v>30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s="1" t="s">
        <v>30</v>
      </c>
      <c r="I3490" s="1" t="s">
        <v>31</v>
      </c>
      <c r="J3490">
        <v>0</v>
      </c>
      <c r="K3490">
        <v>0</v>
      </c>
      <c r="L3490">
        <v>0</v>
      </c>
      <c r="M3490" s="1" t="s">
        <v>32</v>
      </c>
      <c r="N3490">
        <v>0</v>
      </c>
      <c r="O3490" s="1" t="s">
        <v>216</v>
      </c>
      <c r="P3490" s="1" t="s">
        <v>7069</v>
      </c>
      <c r="Q3490" s="1" t="s">
        <v>35</v>
      </c>
      <c r="R3490">
        <v>59</v>
      </c>
      <c r="S3490" s="1" t="s">
        <v>30</v>
      </c>
      <c r="T3490" s="1" t="s">
        <v>30</v>
      </c>
      <c r="U3490" s="1" t="s">
        <v>30</v>
      </c>
      <c r="V3490">
        <v>0</v>
      </c>
      <c r="W3490" s="1" t="s">
        <v>30</v>
      </c>
      <c r="X3490" s="1" t="s">
        <v>57</v>
      </c>
      <c r="Y3490" s="1" t="s">
        <v>37</v>
      </c>
      <c r="Z3490">
        <v>17</v>
      </c>
      <c r="AA3490">
        <v>1032</v>
      </c>
      <c r="AB3490" s="1" t="s">
        <v>13500</v>
      </c>
      <c r="AC3490" s="1" t="s">
        <v>13500</v>
      </c>
      <c r="AD3490" t="s">
        <v>13494</v>
      </c>
      <c r="AE3490" s="1" t="s">
        <v>38</v>
      </c>
      <c r="AF3490" s="1" t="s">
        <v>38</v>
      </c>
      <c r="AG3490" t="s">
        <v>13527</v>
      </c>
      <c r="AH3490" t="s">
        <v>38</v>
      </c>
      <c r="AI3490" t="s">
        <v>13540</v>
      </c>
    </row>
    <row r="3491" spans="1:35" x14ac:dyDescent="0.25">
      <c r="A3491" s="1" t="s">
        <v>7070</v>
      </c>
      <c r="B3491" s="1" t="s">
        <v>30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s="1" t="s">
        <v>30</v>
      </c>
      <c r="I3491" s="1" t="s">
        <v>31</v>
      </c>
      <c r="J3491">
        <v>0</v>
      </c>
      <c r="K3491">
        <v>0</v>
      </c>
      <c r="L3491">
        <v>4</v>
      </c>
      <c r="M3491" s="1" t="s">
        <v>32</v>
      </c>
      <c r="N3491">
        <v>0</v>
      </c>
      <c r="O3491" s="1" t="s">
        <v>68</v>
      </c>
      <c r="P3491" s="1" t="s">
        <v>7071</v>
      </c>
      <c r="Q3491" s="1" t="s">
        <v>42</v>
      </c>
      <c r="R3491">
        <v>50</v>
      </c>
      <c r="S3491" s="1" t="s">
        <v>30</v>
      </c>
      <c r="T3491" s="1" t="s">
        <v>30</v>
      </c>
      <c r="U3491" s="1" t="s">
        <v>30</v>
      </c>
      <c r="V3491">
        <v>0</v>
      </c>
      <c r="W3491" s="1" t="s">
        <v>30</v>
      </c>
      <c r="X3491" s="1" t="s">
        <v>57</v>
      </c>
      <c r="Y3491" s="1" t="s">
        <v>58</v>
      </c>
      <c r="Z3491">
        <v>58</v>
      </c>
      <c r="AA3491">
        <v>4041</v>
      </c>
      <c r="AB3491" s="1" t="s">
        <v>13500</v>
      </c>
      <c r="AC3491" s="1" t="s">
        <v>13500</v>
      </c>
      <c r="AD3491" t="s">
        <v>13494</v>
      </c>
      <c r="AE3491" s="1" t="s">
        <v>38</v>
      </c>
      <c r="AF3491" s="1" t="s">
        <v>38</v>
      </c>
      <c r="AG3491" t="s">
        <v>13526</v>
      </c>
      <c r="AH3491" t="s">
        <v>38</v>
      </c>
      <c r="AI3491" t="s">
        <v>13540</v>
      </c>
    </row>
    <row r="3492" spans="1:35" x14ac:dyDescent="0.25">
      <c r="A3492" s="1" t="s">
        <v>7072</v>
      </c>
      <c r="B3492" s="1" t="s">
        <v>30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s="1" t="s">
        <v>30</v>
      </c>
      <c r="I3492" s="1" t="s">
        <v>31</v>
      </c>
      <c r="J3492">
        <v>0</v>
      </c>
      <c r="K3492">
        <v>0</v>
      </c>
      <c r="L3492">
        <v>2</v>
      </c>
      <c r="M3492" s="1" t="s">
        <v>32</v>
      </c>
      <c r="N3492">
        <v>0</v>
      </c>
      <c r="O3492" s="1" t="s">
        <v>71</v>
      </c>
      <c r="P3492" s="1" t="s">
        <v>7073</v>
      </c>
      <c r="Q3492" s="1" t="s">
        <v>42</v>
      </c>
      <c r="R3492">
        <v>61</v>
      </c>
      <c r="S3492" s="1" t="s">
        <v>30</v>
      </c>
      <c r="T3492" s="1" t="s">
        <v>30</v>
      </c>
      <c r="U3492" s="1" t="s">
        <v>30</v>
      </c>
      <c r="V3492">
        <v>0</v>
      </c>
      <c r="W3492" s="1" t="s">
        <v>32</v>
      </c>
      <c r="X3492" s="1" t="s">
        <v>43</v>
      </c>
      <c r="Y3492" s="1" t="s">
        <v>37</v>
      </c>
      <c r="Z3492">
        <v>22</v>
      </c>
      <c r="AA3492">
        <v>970</v>
      </c>
      <c r="AB3492" s="1" t="s">
        <v>13500</v>
      </c>
      <c r="AC3492" s="1" t="s">
        <v>13500</v>
      </c>
      <c r="AD3492" t="s">
        <v>13494</v>
      </c>
      <c r="AE3492" s="1" t="s">
        <v>38</v>
      </c>
      <c r="AF3492" s="1" t="s">
        <v>38</v>
      </c>
      <c r="AG3492" t="s">
        <v>13527</v>
      </c>
      <c r="AH3492" t="s">
        <v>38</v>
      </c>
      <c r="AI3492" t="s">
        <v>13540</v>
      </c>
    </row>
    <row r="3493" spans="1:35" x14ac:dyDescent="0.25">
      <c r="A3493" s="1" t="s">
        <v>7074</v>
      </c>
      <c r="B3493" s="1" t="s">
        <v>30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s="1" t="s">
        <v>30</v>
      </c>
      <c r="I3493" s="1" t="s">
        <v>31</v>
      </c>
      <c r="J3493">
        <v>0</v>
      </c>
      <c r="K3493">
        <v>0</v>
      </c>
      <c r="L3493">
        <v>6</v>
      </c>
      <c r="M3493" s="1" t="s">
        <v>32</v>
      </c>
      <c r="N3493">
        <v>0</v>
      </c>
      <c r="O3493" s="1" t="s">
        <v>74</v>
      </c>
      <c r="P3493" s="1" t="s">
        <v>7075</v>
      </c>
      <c r="Q3493" s="1" t="s">
        <v>35</v>
      </c>
      <c r="R3493">
        <v>41</v>
      </c>
      <c r="S3493" s="1" t="s">
        <v>30</v>
      </c>
      <c r="T3493" s="1" t="s">
        <v>30</v>
      </c>
      <c r="U3493" s="1" t="s">
        <v>30</v>
      </c>
      <c r="V3493">
        <v>0</v>
      </c>
      <c r="W3493" s="1" t="s">
        <v>32</v>
      </c>
      <c r="X3493" s="1" t="s">
        <v>36</v>
      </c>
      <c r="Y3493" s="1" t="s">
        <v>58</v>
      </c>
      <c r="Z3493">
        <v>21</v>
      </c>
      <c r="AA3493">
        <v>950</v>
      </c>
      <c r="AB3493" s="1" t="s">
        <v>13500</v>
      </c>
      <c r="AC3493" s="1" t="s">
        <v>13500</v>
      </c>
      <c r="AD3493" t="s">
        <v>13494</v>
      </c>
      <c r="AE3493" s="1" t="s">
        <v>38</v>
      </c>
      <c r="AF3493" s="1" t="s">
        <v>38</v>
      </c>
      <c r="AG3493" t="s">
        <v>13526</v>
      </c>
      <c r="AH3493" t="s">
        <v>38</v>
      </c>
      <c r="AI3493" t="s">
        <v>13540</v>
      </c>
    </row>
    <row r="3494" spans="1:35" x14ac:dyDescent="0.25">
      <c r="A3494" s="1" t="s">
        <v>7076</v>
      </c>
      <c r="B3494" s="1" t="s">
        <v>30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s="1" t="s">
        <v>30</v>
      </c>
      <c r="I3494" s="1" t="s">
        <v>31</v>
      </c>
      <c r="J3494">
        <v>0</v>
      </c>
      <c r="K3494">
        <v>0</v>
      </c>
      <c r="L3494">
        <v>6</v>
      </c>
      <c r="M3494" s="1" t="s">
        <v>32</v>
      </c>
      <c r="N3494">
        <v>0</v>
      </c>
      <c r="O3494" s="1" t="s">
        <v>269</v>
      </c>
      <c r="P3494" s="1" t="s">
        <v>7077</v>
      </c>
      <c r="Q3494" s="1" t="s">
        <v>42</v>
      </c>
      <c r="R3494">
        <v>57</v>
      </c>
      <c r="S3494" s="1" t="s">
        <v>30</v>
      </c>
      <c r="T3494" s="1" t="s">
        <v>30</v>
      </c>
      <c r="U3494" s="1" t="s">
        <v>30</v>
      </c>
      <c r="V3494">
        <v>0</v>
      </c>
      <c r="W3494" s="1" t="s">
        <v>32</v>
      </c>
      <c r="X3494" s="1" t="s">
        <v>57</v>
      </c>
      <c r="Y3494" s="1" t="s">
        <v>58</v>
      </c>
      <c r="Z3494">
        <v>43</v>
      </c>
      <c r="AA3494">
        <v>3031</v>
      </c>
      <c r="AB3494" s="1" t="s">
        <v>13500</v>
      </c>
      <c r="AC3494" s="1" t="s">
        <v>13500</v>
      </c>
      <c r="AD3494" t="s">
        <v>13494</v>
      </c>
      <c r="AE3494" s="1" t="s">
        <v>38</v>
      </c>
      <c r="AF3494" s="1" t="s">
        <v>38</v>
      </c>
      <c r="AG3494" t="s">
        <v>13526</v>
      </c>
      <c r="AH3494" t="s">
        <v>38</v>
      </c>
      <c r="AI3494" t="s">
        <v>13540</v>
      </c>
    </row>
    <row r="3495" spans="1:35" x14ac:dyDescent="0.25">
      <c r="A3495" s="1" t="s">
        <v>7078</v>
      </c>
      <c r="B3495" s="1" t="s">
        <v>32</v>
      </c>
      <c r="C3495">
        <v>2</v>
      </c>
      <c r="D3495">
        <v>11</v>
      </c>
      <c r="E3495">
        <v>22.1</v>
      </c>
      <c r="F3495">
        <v>0</v>
      </c>
      <c r="G3495">
        <v>0</v>
      </c>
      <c r="H3495" s="1" t="s">
        <v>30</v>
      </c>
      <c r="I3495" s="1" t="s">
        <v>31</v>
      </c>
      <c r="J3495">
        <v>0</v>
      </c>
      <c r="K3495">
        <v>0</v>
      </c>
      <c r="L3495">
        <v>7</v>
      </c>
      <c r="M3495" s="1" t="s">
        <v>32</v>
      </c>
      <c r="N3495">
        <v>0</v>
      </c>
      <c r="O3495" s="1" t="s">
        <v>171</v>
      </c>
      <c r="P3495" s="1" t="s">
        <v>7079</v>
      </c>
      <c r="Q3495" s="1" t="s">
        <v>42</v>
      </c>
      <c r="R3495">
        <v>36</v>
      </c>
      <c r="S3495" s="1" t="s">
        <v>30</v>
      </c>
      <c r="T3495" s="1" t="s">
        <v>30</v>
      </c>
      <c r="U3495" s="1" t="s">
        <v>30</v>
      </c>
      <c r="V3495">
        <v>0</v>
      </c>
      <c r="W3495" s="1" t="s">
        <v>30</v>
      </c>
      <c r="X3495" s="1" t="s">
        <v>36</v>
      </c>
      <c r="Y3495" s="1" t="s">
        <v>58</v>
      </c>
      <c r="Z3495">
        <v>34</v>
      </c>
      <c r="AA3495">
        <v>69</v>
      </c>
      <c r="AB3495" s="1" t="s">
        <v>7080</v>
      </c>
      <c r="AC3495" s="1" t="s">
        <v>7081</v>
      </c>
      <c r="AD3495" t="s">
        <v>13494</v>
      </c>
      <c r="AE3495" s="1" t="s">
        <v>7080</v>
      </c>
      <c r="AF3495" s="1" t="s">
        <v>7081</v>
      </c>
      <c r="AG3495" t="s">
        <v>13526</v>
      </c>
      <c r="AH3495" t="s">
        <v>13530</v>
      </c>
      <c r="AI3495" t="s">
        <v>13538</v>
      </c>
    </row>
    <row r="3496" spans="1:35" x14ac:dyDescent="0.25">
      <c r="A3496" s="1" t="s">
        <v>7082</v>
      </c>
      <c r="B3496" s="1" t="s">
        <v>32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s="1" t="s">
        <v>30</v>
      </c>
      <c r="I3496" s="1" t="s">
        <v>31</v>
      </c>
      <c r="J3496">
        <v>0</v>
      </c>
      <c r="K3496">
        <v>0</v>
      </c>
      <c r="L3496">
        <v>17</v>
      </c>
      <c r="M3496" s="1" t="s">
        <v>32</v>
      </c>
      <c r="N3496">
        <v>0</v>
      </c>
      <c r="O3496" s="1" t="s">
        <v>135</v>
      </c>
      <c r="P3496" s="1" t="s">
        <v>7083</v>
      </c>
      <c r="Q3496" s="1" t="s">
        <v>35</v>
      </c>
      <c r="R3496">
        <v>23</v>
      </c>
      <c r="S3496" s="1" t="s">
        <v>32</v>
      </c>
      <c r="T3496" s="1" t="s">
        <v>30</v>
      </c>
      <c r="U3496" s="1" t="s">
        <v>30</v>
      </c>
      <c r="V3496">
        <v>0</v>
      </c>
      <c r="W3496" s="1" t="s">
        <v>32</v>
      </c>
      <c r="X3496" s="1" t="s">
        <v>36</v>
      </c>
      <c r="Y3496" s="1" t="s">
        <v>58</v>
      </c>
      <c r="Z3496">
        <v>34</v>
      </c>
      <c r="AA3496">
        <v>321</v>
      </c>
      <c r="AB3496" s="1" t="s">
        <v>7080</v>
      </c>
      <c r="AC3496" s="1" t="s">
        <v>7081</v>
      </c>
      <c r="AD3496" t="s">
        <v>13495</v>
      </c>
      <c r="AE3496" s="1" t="s">
        <v>7080</v>
      </c>
      <c r="AF3496" s="1" t="s">
        <v>7081</v>
      </c>
      <c r="AG3496" t="s">
        <v>13526</v>
      </c>
      <c r="AH3496" t="s">
        <v>13530</v>
      </c>
      <c r="AI3496" t="s">
        <v>13539</v>
      </c>
    </row>
    <row r="3497" spans="1:35" x14ac:dyDescent="0.25">
      <c r="A3497" s="1" t="s">
        <v>7084</v>
      </c>
      <c r="B3497" s="1" t="s">
        <v>32</v>
      </c>
      <c r="C3497">
        <v>1</v>
      </c>
      <c r="D3497">
        <v>2</v>
      </c>
      <c r="E3497">
        <v>6</v>
      </c>
      <c r="F3497">
        <v>0</v>
      </c>
      <c r="G3497">
        <v>0</v>
      </c>
      <c r="H3497" s="1" t="s">
        <v>30</v>
      </c>
      <c r="I3497" s="1" t="s">
        <v>31</v>
      </c>
      <c r="J3497">
        <v>0</v>
      </c>
      <c r="K3497">
        <v>0</v>
      </c>
      <c r="L3497">
        <v>2</v>
      </c>
      <c r="M3497" s="1" t="s">
        <v>30</v>
      </c>
      <c r="N3497">
        <v>11</v>
      </c>
      <c r="O3497" s="1" t="s">
        <v>269</v>
      </c>
      <c r="P3497" s="1" t="s">
        <v>7085</v>
      </c>
      <c r="Q3497" s="1" t="s">
        <v>42</v>
      </c>
      <c r="R3497">
        <v>75</v>
      </c>
      <c r="S3497" s="1" t="s">
        <v>30</v>
      </c>
      <c r="T3497" s="1" t="s">
        <v>32</v>
      </c>
      <c r="U3497" s="1" t="s">
        <v>30</v>
      </c>
      <c r="V3497">
        <v>0</v>
      </c>
      <c r="W3497" s="1" t="s">
        <v>32</v>
      </c>
      <c r="X3497" s="1" t="s">
        <v>36</v>
      </c>
      <c r="Y3497" s="1" t="s">
        <v>37</v>
      </c>
      <c r="Z3497">
        <v>15</v>
      </c>
      <c r="AA3497">
        <v>15</v>
      </c>
      <c r="AB3497" s="1" t="s">
        <v>7086</v>
      </c>
      <c r="AC3497" s="1" t="s">
        <v>7087</v>
      </c>
      <c r="AD3497" t="s">
        <v>13496</v>
      </c>
      <c r="AE3497" s="1" t="s">
        <v>7086</v>
      </c>
      <c r="AF3497" s="1" t="s">
        <v>7087</v>
      </c>
      <c r="AG3497" t="s">
        <v>13527</v>
      </c>
      <c r="AH3497" t="s">
        <v>13530</v>
      </c>
      <c r="AI3497" t="s">
        <v>13538</v>
      </c>
    </row>
    <row r="3498" spans="1:35" x14ac:dyDescent="0.25">
      <c r="A3498" s="1" t="s">
        <v>7088</v>
      </c>
      <c r="B3498" s="1" t="s">
        <v>32</v>
      </c>
      <c r="C3498">
        <v>1</v>
      </c>
      <c r="D3498">
        <v>8</v>
      </c>
      <c r="E3498">
        <v>15</v>
      </c>
      <c r="F3498">
        <v>0</v>
      </c>
      <c r="G3498">
        <v>0</v>
      </c>
      <c r="H3498" s="1" t="s">
        <v>30</v>
      </c>
      <c r="I3498" s="1" t="s">
        <v>31</v>
      </c>
      <c r="J3498">
        <v>0</v>
      </c>
      <c r="K3498">
        <v>0</v>
      </c>
      <c r="L3498">
        <v>0</v>
      </c>
      <c r="M3498" s="1" t="s">
        <v>30</v>
      </c>
      <c r="N3498">
        <v>0</v>
      </c>
      <c r="O3498" s="1" t="s">
        <v>97</v>
      </c>
      <c r="P3498" s="1" t="s">
        <v>7089</v>
      </c>
      <c r="Q3498" s="1" t="s">
        <v>42</v>
      </c>
      <c r="R3498">
        <v>32</v>
      </c>
      <c r="S3498" s="1" t="s">
        <v>30</v>
      </c>
      <c r="T3498" s="1" t="s">
        <v>30</v>
      </c>
      <c r="U3498" s="1" t="s">
        <v>30</v>
      </c>
      <c r="V3498">
        <v>0</v>
      </c>
      <c r="W3498" s="1" t="s">
        <v>30</v>
      </c>
      <c r="X3498" s="1" t="s">
        <v>36</v>
      </c>
      <c r="Y3498" s="1" t="s">
        <v>58</v>
      </c>
      <c r="Z3498">
        <v>11</v>
      </c>
      <c r="AA3498">
        <v>11</v>
      </c>
      <c r="AB3498" s="1" t="s">
        <v>7080</v>
      </c>
      <c r="AC3498" s="1" t="s">
        <v>7081</v>
      </c>
      <c r="AD3498" t="s">
        <v>13494</v>
      </c>
      <c r="AE3498" s="1" t="s">
        <v>7080</v>
      </c>
      <c r="AF3498" s="1" t="s">
        <v>7081</v>
      </c>
      <c r="AG3498" t="s">
        <v>13527</v>
      </c>
      <c r="AH3498" t="s">
        <v>13530</v>
      </c>
      <c r="AI3498" t="s">
        <v>13538</v>
      </c>
    </row>
    <row r="3499" spans="1:35" x14ac:dyDescent="0.25">
      <c r="A3499" s="1" t="s">
        <v>7090</v>
      </c>
      <c r="B3499" s="1" t="s">
        <v>32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s="1" t="s">
        <v>32</v>
      </c>
      <c r="I3499" s="1" t="s">
        <v>31</v>
      </c>
      <c r="J3499">
        <v>162</v>
      </c>
      <c r="K3499">
        <v>0</v>
      </c>
      <c r="L3499">
        <v>15</v>
      </c>
      <c r="M3499" s="1" t="s">
        <v>32</v>
      </c>
      <c r="N3499">
        <v>0</v>
      </c>
      <c r="O3499" s="1" t="s">
        <v>216</v>
      </c>
      <c r="P3499" s="1" t="s">
        <v>7091</v>
      </c>
      <c r="Q3499" s="1" t="s">
        <v>42</v>
      </c>
      <c r="R3499">
        <v>29</v>
      </c>
      <c r="S3499" s="1" t="s">
        <v>32</v>
      </c>
      <c r="T3499" s="1" t="s">
        <v>30</v>
      </c>
      <c r="U3499" s="1" t="s">
        <v>30</v>
      </c>
      <c r="V3499">
        <v>0</v>
      </c>
      <c r="W3499" s="1" t="s">
        <v>30</v>
      </c>
      <c r="X3499" s="1" t="s">
        <v>36</v>
      </c>
      <c r="Y3499" s="1" t="s">
        <v>37</v>
      </c>
      <c r="Z3499">
        <v>15</v>
      </c>
      <c r="AA3499">
        <v>15</v>
      </c>
      <c r="AB3499" s="1" t="s">
        <v>7080</v>
      </c>
      <c r="AC3499" s="1" t="s">
        <v>7092</v>
      </c>
      <c r="AD3499" t="s">
        <v>13495</v>
      </c>
      <c r="AE3499" s="1" t="s">
        <v>7080</v>
      </c>
      <c r="AF3499" s="1" t="s">
        <v>7092</v>
      </c>
      <c r="AG3499" t="s">
        <v>13526</v>
      </c>
      <c r="AH3499" t="s">
        <v>13530</v>
      </c>
      <c r="AI3499" t="s">
        <v>13538</v>
      </c>
    </row>
    <row r="3500" spans="1:35" x14ac:dyDescent="0.25">
      <c r="A3500" s="1" t="s">
        <v>7093</v>
      </c>
      <c r="B3500" s="1" t="s">
        <v>32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s="1" t="s">
        <v>32</v>
      </c>
      <c r="I3500" s="1" t="s">
        <v>31</v>
      </c>
      <c r="J3500">
        <v>18</v>
      </c>
      <c r="K3500">
        <v>0</v>
      </c>
      <c r="L3500">
        <v>14</v>
      </c>
      <c r="M3500" s="1" t="s">
        <v>32</v>
      </c>
      <c r="N3500">
        <v>0</v>
      </c>
      <c r="O3500" s="1" t="s">
        <v>1102</v>
      </c>
      <c r="P3500" s="1" t="s">
        <v>7094</v>
      </c>
      <c r="Q3500" s="1" t="s">
        <v>35</v>
      </c>
      <c r="R3500">
        <v>20</v>
      </c>
      <c r="S3500" s="1" t="s">
        <v>32</v>
      </c>
      <c r="T3500" s="1" t="s">
        <v>30</v>
      </c>
      <c r="U3500" s="1" t="s">
        <v>30</v>
      </c>
      <c r="V3500">
        <v>0</v>
      </c>
      <c r="W3500" s="1" t="s">
        <v>30</v>
      </c>
      <c r="X3500" s="1" t="s">
        <v>36</v>
      </c>
      <c r="Y3500" s="1" t="s">
        <v>58</v>
      </c>
      <c r="Z3500">
        <v>24</v>
      </c>
      <c r="AA3500">
        <v>398</v>
      </c>
      <c r="AB3500" s="1" t="s">
        <v>7080</v>
      </c>
      <c r="AC3500" s="1" t="s">
        <v>7095</v>
      </c>
      <c r="AD3500" t="s">
        <v>13495</v>
      </c>
      <c r="AE3500" s="1" t="s">
        <v>7080</v>
      </c>
      <c r="AF3500" s="1" t="s">
        <v>7095</v>
      </c>
      <c r="AG3500" t="s">
        <v>13526</v>
      </c>
      <c r="AH3500" t="s">
        <v>13530</v>
      </c>
      <c r="AI3500" t="s">
        <v>13539</v>
      </c>
    </row>
    <row r="3501" spans="1:35" x14ac:dyDescent="0.25">
      <c r="A3501" s="1" t="s">
        <v>7096</v>
      </c>
      <c r="B3501" s="1" t="s">
        <v>32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s="1" t="s">
        <v>32</v>
      </c>
      <c r="I3501" s="1" t="s">
        <v>31</v>
      </c>
      <c r="J3501">
        <v>22</v>
      </c>
      <c r="K3501">
        <v>5</v>
      </c>
      <c r="L3501">
        <v>0</v>
      </c>
      <c r="M3501" s="1" t="s">
        <v>30</v>
      </c>
      <c r="N3501">
        <v>0</v>
      </c>
      <c r="O3501" s="1" t="s">
        <v>97</v>
      </c>
      <c r="P3501" s="1" t="s">
        <v>7097</v>
      </c>
      <c r="Q3501" s="1" t="s">
        <v>42</v>
      </c>
      <c r="R3501">
        <v>29</v>
      </c>
      <c r="S3501" s="1" t="s">
        <v>32</v>
      </c>
      <c r="T3501" s="1" t="s">
        <v>30</v>
      </c>
      <c r="U3501" s="1" t="s">
        <v>30</v>
      </c>
      <c r="V3501">
        <v>0</v>
      </c>
      <c r="W3501" s="1" t="s">
        <v>30</v>
      </c>
      <c r="X3501" s="1" t="s">
        <v>36</v>
      </c>
      <c r="Y3501" s="1" t="s">
        <v>58</v>
      </c>
      <c r="Z3501">
        <v>8</v>
      </c>
      <c r="AA3501">
        <v>41</v>
      </c>
      <c r="AB3501" s="1" t="s">
        <v>7098</v>
      </c>
      <c r="AC3501" s="1" t="s">
        <v>7099</v>
      </c>
      <c r="AD3501" t="s">
        <v>13495</v>
      </c>
      <c r="AE3501" s="1" t="s">
        <v>7098</v>
      </c>
      <c r="AF3501" s="1" t="s">
        <v>7099</v>
      </c>
      <c r="AG3501" t="s">
        <v>13527</v>
      </c>
      <c r="AH3501" t="s">
        <v>13530</v>
      </c>
      <c r="AI3501" t="s">
        <v>13538</v>
      </c>
    </row>
    <row r="3502" spans="1:35" x14ac:dyDescent="0.25">
      <c r="A3502" s="1" t="s">
        <v>7100</v>
      </c>
      <c r="B3502" s="1" t="s">
        <v>32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s="1" t="s">
        <v>32</v>
      </c>
      <c r="I3502" s="1" t="s">
        <v>31</v>
      </c>
      <c r="J3502">
        <v>27</v>
      </c>
      <c r="K3502">
        <v>5</v>
      </c>
      <c r="L3502">
        <v>9</v>
      </c>
      <c r="M3502" s="1" t="s">
        <v>32</v>
      </c>
      <c r="N3502">
        <v>0</v>
      </c>
      <c r="O3502" s="1" t="s">
        <v>197</v>
      </c>
      <c r="P3502" s="1" t="s">
        <v>7101</v>
      </c>
      <c r="Q3502" s="1" t="s">
        <v>42</v>
      </c>
      <c r="R3502">
        <v>26</v>
      </c>
      <c r="S3502" s="1" t="s">
        <v>32</v>
      </c>
      <c r="T3502" s="1" t="s">
        <v>30</v>
      </c>
      <c r="U3502" s="1" t="s">
        <v>30</v>
      </c>
      <c r="V3502">
        <v>0</v>
      </c>
      <c r="W3502" s="1" t="s">
        <v>32</v>
      </c>
      <c r="X3502" s="1" t="s">
        <v>57</v>
      </c>
      <c r="Y3502" s="1" t="s">
        <v>37</v>
      </c>
      <c r="Z3502">
        <v>41</v>
      </c>
      <c r="AA3502">
        <v>2850</v>
      </c>
      <c r="AB3502" s="1" t="s">
        <v>7080</v>
      </c>
      <c r="AC3502" s="1" t="s">
        <v>7092</v>
      </c>
      <c r="AD3502" t="s">
        <v>13495</v>
      </c>
      <c r="AE3502" s="1" t="s">
        <v>7080</v>
      </c>
      <c r="AF3502" s="1" t="s">
        <v>7092</v>
      </c>
      <c r="AG3502" t="s">
        <v>13526</v>
      </c>
      <c r="AH3502" t="s">
        <v>13530</v>
      </c>
      <c r="AI3502" t="s">
        <v>13540</v>
      </c>
    </row>
    <row r="3503" spans="1:35" x14ac:dyDescent="0.25">
      <c r="A3503" s="1" t="s">
        <v>7102</v>
      </c>
      <c r="B3503" s="1" t="s">
        <v>32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s="1" t="s">
        <v>30</v>
      </c>
      <c r="I3503" s="1" t="s">
        <v>31</v>
      </c>
      <c r="J3503">
        <v>426</v>
      </c>
      <c r="K3503">
        <v>1</v>
      </c>
      <c r="L3503">
        <v>24</v>
      </c>
      <c r="M3503" s="1" t="s">
        <v>32</v>
      </c>
      <c r="N3503">
        <v>0</v>
      </c>
      <c r="O3503" s="1" t="s">
        <v>150</v>
      </c>
      <c r="P3503" s="1" t="s">
        <v>7103</v>
      </c>
      <c r="Q3503" s="1" t="s">
        <v>35</v>
      </c>
      <c r="R3503">
        <v>27</v>
      </c>
      <c r="S3503" s="1" t="s">
        <v>32</v>
      </c>
      <c r="T3503" s="1" t="s">
        <v>30</v>
      </c>
      <c r="U3503" s="1" t="s">
        <v>30</v>
      </c>
      <c r="V3503">
        <v>0</v>
      </c>
      <c r="W3503" s="1" t="s">
        <v>32</v>
      </c>
      <c r="X3503" s="1" t="s">
        <v>36</v>
      </c>
      <c r="Y3503" s="1" t="s">
        <v>58</v>
      </c>
      <c r="Z3503">
        <v>29</v>
      </c>
      <c r="AA3503">
        <v>741</v>
      </c>
      <c r="AB3503" s="1" t="s">
        <v>7098</v>
      </c>
      <c r="AC3503" s="1" t="s">
        <v>7099</v>
      </c>
      <c r="AD3503" t="s">
        <v>13495</v>
      </c>
      <c r="AE3503" s="1" t="s">
        <v>7098</v>
      </c>
      <c r="AF3503" s="1" t="s">
        <v>7099</v>
      </c>
      <c r="AG3503" t="s">
        <v>13526</v>
      </c>
      <c r="AH3503" t="s">
        <v>13530</v>
      </c>
      <c r="AI3503" t="s">
        <v>13539</v>
      </c>
    </row>
    <row r="3504" spans="1:35" x14ac:dyDescent="0.25">
      <c r="A3504" s="1" t="s">
        <v>7104</v>
      </c>
      <c r="B3504" s="1" t="s">
        <v>32</v>
      </c>
      <c r="C3504">
        <v>1</v>
      </c>
      <c r="D3504">
        <v>2</v>
      </c>
      <c r="E3504">
        <v>6</v>
      </c>
      <c r="F3504">
        <v>151</v>
      </c>
      <c r="G3504">
        <v>325.08</v>
      </c>
      <c r="H3504" s="1" t="s">
        <v>32</v>
      </c>
      <c r="I3504" s="1" t="s">
        <v>31</v>
      </c>
      <c r="J3504">
        <v>16</v>
      </c>
      <c r="K3504">
        <v>0</v>
      </c>
      <c r="L3504">
        <v>4</v>
      </c>
      <c r="M3504" s="1" t="s">
        <v>32</v>
      </c>
      <c r="N3504">
        <v>0</v>
      </c>
      <c r="O3504" s="1" t="s">
        <v>74</v>
      </c>
      <c r="P3504" s="1" t="s">
        <v>7105</v>
      </c>
      <c r="Q3504" s="1" t="s">
        <v>42</v>
      </c>
      <c r="R3504">
        <v>68</v>
      </c>
      <c r="S3504" s="1" t="s">
        <v>30</v>
      </c>
      <c r="T3504" s="1" t="s">
        <v>32</v>
      </c>
      <c r="U3504" s="1" t="s">
        <v>30</v>
      </c>
      <c r="V3504">
        <v>0</v>
      </c>
      <c r="W3504" s="1" t="s">
        <v>30</v>
      </c>
      <c r="X3504" s="1" t="s">
        <v>36</v>
      </c>
      <c r="Y3504" s="1" t="s">
        <v>37</v>
      </c>
      <c r="Z3504">
        <v>17</v>
      </c>
      <c r="AA3504">
        <v>17</v>
      </c>
      <c r="AB3504" s="1" t="s">
        <v>7106</v>
      </c>
      <c r="AC3504" s="1" t="s">
        <v>7107</v>
      </c>
      <c r="AD3504" t="s">
        <v>13496</v>
      </c>
      <c r="AE3504" s="1" t="s">
        <v>7106</v>
      </c>
      <c r="AF3504" s="1" t="s">
        <v>7107</v>
      </c>
      <c r="AG3504" t="s">
        <v>13526</v>
      </c>
      <c r="AH3504" t="s">
        <v>13530</v>
      </c>
      <c r="AI3504" t="s">
        <v>13538</v>
      </c>
    </row>
    <row r="3505" spans="1:35" x14ac:dyDescent="0.25">
      <c r="A3505" s="1" t="s">
        <v>7108</v>
      </c>
      <c r="B3505" s="1" t="s">
        <v>32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s="1" t="s">
        <v>32</v>
      </c>
      <c r="I3505" s="1" t="s">
        <v>31</v>
      </c>
      <c r="J3505">
        <v>76</v>
      </c>
      <c r="K3505">
        <v>5</v>
      </c>
      <c r="L3505">
        <v>1</v>
      </c>
      <c r="M3505" s="1" t="s">
        <v>32</v>
      </c>
      <c r="N3505">
        <v>0</v>
      </c>
      <c r="O3505" s="1" t="s">
        <v>114</v>
      </c>
      <c r="P3505" s="1" t="s">
        <v>7109</v>
      </c>
      <c r="Q3505" s="1" t="s">
        <v>42</v>
      </c>
      <c r="R3505">
        <v>44</v>
      </c>
      <c r="S3505" s="1" t="s">
        <v>30</v>
      </c>
      <c r="T3505" s="1" t="s">
        <v>30</v>
      </c>
      <c r="U3505" s="1" t="s">
        <v>30</v>
      </c>
      <c r="V3505">
        <v>0</v>
      </c>
      <c r="W3505" s="1" t="s">
        <v>30</v>
      </c>
      <c r="X3505" s="1" t="s">
        <v>36</v>
      </c>
      <c r="Y3505" s="1" t="s">
        <v>37</v>
      </c>
      <c r="Z3505">
        <v>16</v>
      </c>
      <c r="AA3505">
        <v>29</v>
      </c>
      <c r="AB3505" s="1" t="s">
        <v>7086</v>
      </c>
      <c r="AC3505" s="1" t="s">
        <v>7110</v>
      </c>
      <c r="AD3505" t="s">
        <v>13494</v>
      </c>
      <c r="AE3505" s="1" t="s">
        <v>7086</v>
      </c>
      <c r="AF3505" s="1" t="s">
        <v>7110</v>
      </c>
      <c r="AG3505" t="s">
        <v>13527</v>
      </c>
      <c r="AH3505" t="s">
        <v>13530</v>
      </c>
      <c r="AI3505" t="s">
        <v>13538</v>
      </c>
    </row>
    <row r="3506" spans="1:35" x14ac:dyDescent="0.25">
      <c r="A3506" s="1" t="s">
        <v>7111</v>
      </c>
      <c r="B3506" s="1" t="s">
        <v>32</v>
      </c>
      <c r="C3506">
        <v>8</v>
      </c>
      <c r="D3506">
        <v>19</v>
      </c>
      <c r="E3506">
        <v>63.4</v>
      </c>
      <c r="F3506">
        <v>0</v>
      </c>
      <c r="G3506">
        <v>0</v>
      </c>
      <c r="H3506" s="1" t="s">
        <v>30</v>
      </c>
      <c r="I3506" s="1" t="s">
        <v>31</v>
      </c>
      <c r="J3506">
        <v>85</v>
      </c>
      <c r="K3506">
        <v>1</v>
      </c>
      <c r="L3506">
        <v>9</v>
      </c>
      <c r="M3506" s="1" t="s">
        <v>32</v>
      </c>
      <c r="N3506">
        <v>0</v>
      </c>
      <c r="O3506" s="1" t="s">
        <v>111</v>
      </c>
      <c r="P3506" s="1" t="s">
        <v>7112</v>
      </c>
      <c r="Q3506" s="1" t="s">
        <v>35</v>
      </c>
      <c r="R3506">
        <v>51</v>
      </c>
      <c r="S3506" s="1" t="s">
        <v>30</v>
      </c>
      <c r="T3506" s="1" t="s">
        <v>30</v>
      </c>
      <c r="U3506" s="1" t="s">
        <v>30</v>
      </c>
      <c r="V3506">
        <v>0</v>
      </c>
      <c r="W3506" s="1" t="s">
        <v>30</v>
      </c>
      <c r="X3506" s="1" t="s">
        <v>36</v>
      </c>
      <c r="Y3506" s="1" t="s">
        <v>37</v>
      </c>
      <c r="Z3506">
        <v>45</v>
      </c>
      <c r="AA3506">
        <v>358</v>
      </c>
      <c r="AB3506" s="1" t="s">
        <v>7086</v>
      </c>
      <c r="AC3506" s="1" t="s">
        <v>7110</v>
      </c>
      <c r="AD3506" t="s">
        <v>13494</v>
      </c>
      <c r="AE3506" s="1" t="s">
        <v>7086</v>
      </c>
      <c r="AF3506" s="1" t="s">
        <v>7110</v>
      </c>
      <c r="AG3506" t="s">
        <v>13526</v>
      </c>
      <c r="AH3506" t="s">
        <v>13530</v>
      </c>
      <c r="AI3506" t="s">
        <v>13538</v>
      </c>
    </row>
    <row r="3507" spans="1:35" x14ac:dyDescent="0.25">
      <c r="A3507" s="1" t="s">
        <v>7113</v>
      </c>
      <c r="B3507" s="1" t="s">
        <v>32</v>
      </c>
      <c r="C3507">
        <v>1</v>
      </c>
      <c r="D3507">
        <v>6</v>
      </c>
      <c r="E3507">
        <v>14</v>
      </c>
      <c r="F3507">
        <v>0</v>
      </c>
      <c r="G3507">
        <v>0</v>
      </c>
      <c r="H3507" s="1" t="s">
        <v>30</v>
      </c>
      <c r="I3507" s="1" t="s">
        <v>46</v>
      </c>
      <c r="J3507">
        <v>0</v>
      </c>
      <c r="K3507">
        <v>0</v>
      </c>
      <c r="L3507">
        <v>5</v>
      </c>
      <c r="M3507" s="1" t="s">
        <v>32</v>
      </c>
      <c r="N3507">
        <v>0</v>
      </c>
      <c r="O3507" s="1" t="s">
        <v>166</v>
      </c>
      <c r="P3507" s="1" t="s">
        <v>7114</v>
      </c>
      <c r="Q3507" s="1" t="s">
        <v>42</v>
      </c>
      <c r="R3507">
        <v>67</v>
      </c>
      <c r="S3507" s="1" t="s">
        <v>30</v>
      </c>
      <c r="T3507" s="1" t="s">
        <v>32</v>
      </c>
      <c r="U3507" s="1" t="s">
        <v>30</v>
      </c>
      <c r="V3507">
        <v>0</v>
      </c>
      <c r="W3507" s="1" t="s">
        <v>30</v>
      </c>
      <c r="X3507" s="1" t="s">
        <v>36</v>
      </c>
      <c r="Y3507" s="1" t="s">
        <v>37</v>
      </c>
      <c r="Z3507">
        <v>29</v>
      </c>
      <c r="AA3507">
        <v>29</v>
      </c>
      <c r="AB3507" s="1" t="s">
        <v>7080</v>
      </c>
      <c r="AC3507" s="1" t="s">
        <v>7092</v>
      </c>
      <c r="AD3507" t="s">
        <v>13496</v>
      </c>
      <c r="AE3507" s="1" t="s">
        <v>7080</v>
      </c>
      <c r="AF3507" s="1" t="s">
        <v>7092</v>
      </c>
      <c r="AG3507" t="s">
        <v>13526</v>
      </c>
      <c r="AH3507" t="s">
        <v>13530</v>
      </c>
      <c r="AI3507" t="s">
        <v>13538</v>
      </c>
    </row>
    <row r="3508" spans="1:35" x14ac:dyDescent="0.25">
      <c r="A3508" s="1" t="s">
        <v>7115</v>
      </c>
      <c r="B3508" s="1" t="s">
        <v>32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s="1" t="s">
        <v>30</v>
      </c>
      <c r="I3508" s="1" t="s">
        <v>31</v>
      </c>
      <c r="J3508">
        <v>19</v>
      </c>
      <c r="K3508">
        <v>2</v>
      </c>
      <c r="L3508">
        <v>8</v>
      </c>
      <c r="M3508" s="1" t="s">
        <v>32</v>
      </c>
      <c r="N3508">
        <v>0</v>
      </c>
      <c r="O3508" s="1" t="s">
        <v>97</v>
      </c>
      <c r="P3508" s="1" t="s">
        <v>7116</v>
      </c>
      <c r="Q3508" s="1" t="s">
        <v>42</v>
      </c>
      <c r="R3508">
        <v>70</v>
      </c>
      <c r="S3508" s="1" t="s">
        <v>30</v>
      </c>
      <c r="T3508" s="1" t="s">
        <v>32</v>
      </c>
      <c r="U3508" s="1" t="s">
        <v>30</v>
      </c>
      <c r="V3508">
        <v>0</v>
      </c>
      <c r="W3508" s="1" t="s">
        <v>32</v>
      </c>
      <c r="X3508" s="1" t="s">
        <v>36</v>
      </c>
      <c r="Y3508" s="1" t="s">
        <v>37</v>
      </c>
      <c r="Z3508">
        <v>20</v>
      </c>
      <c r="AA3508">
        <v>1148</v>
      </c>
      <c r="AB3508" s="1" t="s">
        <v>7106</v>
      </c>
      <c r="AC3508" s="1" t="s">
        <v>7117</v>
      </c>
      <c r="AD3508" t="s">
        <v>13496</v>
      </c>
      <c r="AE3508" s="1" t="s">
        <v>7106</v>
      </c>
      <c r="AF3508" s="1" t="s">
        <v>7117</v>
      </c>
      <c r="AG3508" t="s">
        <v>13526</v>
      </c>
      <c r="AH3508" t="s">
        <v>13530</v>
      </c>
      <c r="AI3508" t="s">
        <v>13540</v>
      </c>
    </row>
    <row r="3509" spans="1:35" x14ac:dyDescent="0.25">
      <c r="A3509" s="1" t="s">
        <v>7118</v>
      </c>
      <c r="B3509" s="1" t="s">
        <v>32</v>
      </c>
      <c r="C3509">
        <v>53</v>
      </c>
      <c r="D3509">
        <v>264</v>
      </c>
      <c r="E3509">
        <v>632.6</v>
      </c>
      <c r="F3509">
        <v>151</v>
      </c>
      <c r="G3509">
        <v>498.96</v>
      </c>
      <c r="H3509" s="1" t="s">
        <v>32</v>
      </c>
      <c r="I3509" s="1" t="s">
        <v>31</v>
      </c>
      <c r="J3509">
        <v>22</v>
      </c>
      <c r="K3509">
        <v>0</v>
      </c>
      <c r="L3509">
        <v>15</v>
      </c>
      <c r="M3509" s="1" t="s">
        <v>32</v>
      </c>
      <c r="N3509">
        <v>0</v>
      </c>
      <c r="O3509" s="1" t="s">
        <v>122</v>
      </c>
      <c r="P3509" s="1" t="s">
        <v>7119</v>
      </c>
      <c r="Q3509" s="1" t="s">
        <v>35</v>
      </c>
      <c r="R3509">
        <v>26</v>
      </c>
      <c r="S3509" s="1" t="s">
        <v>32</v>
      </c>
      <c r="T3509" s="1" t="s">
        <v>30</v>
      </c>
      <c r="U3509" s="1" t="s">
        <v>30</v>
      </c>
      <c r="V3509">
        <v>0</v>
      </c>
      <c r="W3509" s="1" t="s">
        <v>32</v>
      </c>
      <c r="X3509" s="1" t="s">
        <v>43</v>
      </c>
      <c r="Y3509" s="1" t="s">
        <v>37</v>
      </c>
      <c r="Z3509">
        <v>54</v>
      </c>
      <c r="AA3509">
        <v>2861</v>
      </c>
      <c r="AB3509" s="1" t="s">
        <v>7080</v>
      </c>
      <c r="AC3509" s="1" t="s">
        <v>7092</v>
      </c>
      <c r="AD3509" t="s">
        <v>13495</v>
      </c>
      <c r="AE3509" s="1" t="s">
        <v>7080</v>
      </c>
      <c r="AF3509" s="1" t="s">
        <v>7092</v>
      </c>
      <c r="AG3509" t="s">
        <v>13526</v>
      </c>
      <c r="AH3509" t="s">
        <v>13530</v>
      </c>
      <c r="AI3509" t="s">
        <v>13540</v>
      </c>
    </row>
    <row r="3510" spans="1:35" x14ac:dyDescent="0.25">
      <c r="A3510" s="1" t="s">
        <v>7120</v>
      </c>
      <c r="B3510" s="1" t="s">
        <v>32</v>
      </c>
      <c r="C3510">
        <v>1</v>
      </c>
      <c r="D3510">
        <v>6</v>
      </c>
      <c r="E3510">
        <v>14</v>
      </c>
      <c r="F3510">
        <v>0</v>
      </c>
      <c r="G3510">
        <v>0</v>
      </c>
      <c r="H3510" s="1" t="s">
        <v>30</v>
      </c>
      <c r="I3510" s="1" t="s">
        <v>46</v>
      </c>
      <c r="J3510">
        <v>0</v>
      </c>
      <c r="K3510">
        <v>3</v>
      </c>
      <c r="L3510">
        <v>14</v>
      </c>
      <c r="M3510" s="1" t="s">
        <v>32</v>
      </c>
      <c r="N3510">
        <v>0</v>
      </c>
      <c r="O3510" s="1" t="s">
        <v>52</v>
      </c>
      <c r="P3510" s="1" t="s">
        <v>7121</v>
      </c>
      <c r="Q3510" s="1" t="s">
        <v>35</v>
      </c>
      <c r="R3510">
        <v>52</v>
      </c>
      <c r="S3510" s="1" t="s">
        <v>30</v>
      </c>
      <c r="T3510" s="1" t="s">
        <v>30</v>
      </c>
      <c r="U3510" s="1" t="s">
        <v>30</v>
      </c>
      <c r="V3510">
        <v>0</v>
      </c>
      <c r="W3510" s="1" t="s">
        <v>30</v>
      </c>
      <c r="X3510" s="1" t="s">
        <v>36</v>
      </c>
      <c r="Y3510" s="1" t="s">
        <v>37</v>
      </c>
      <c r="Z3510">
        <v>19</v>
      </c>
      <c r="AA3510">
        <v>19</v>
      </c>
      <c r="AB3510" s="1" t="s">
        <v>7080</v>
      </c>
      <c r="AC3510" s="1" t="s">
        <v>7092</v>
      </c>
      <c r="AD3510" t="s">
        <v>13494</v>
      </c>
      <c r="AE3510" s="1" t="s">
        <v>7080</v>
      </c>
      <c r="AF3510" s="1" t="s">
        <v>7092</v>
      </c>
      <c r="AG3510" t="s">
        <v>13526</v>
      </c>
      <c r="AH3510" t="s">
        <v>13530</v>
      </c>
      <c r="AI3510" t="s">
        <v>13538</v>
      </c>
    </row>
    <row r="3511" spans="1:35" x14ac:dyDescent="0.25">
      <c r="A3511" s="1" t="s">
        <v>7122</v>
      </c>
      <c r="B3511" s="1" t="s">
        <v>32</v>
      </c>
      <c r="C3511">
        <v>1</v>
      </c>
      <c r="D3511">
        <v>3</v>
      </c>
      <c r="E3511">
        <v>8</v>
      </c>
      <c r="F3511">
        <v>0</v>
      </c>
      <c r="G3511">
        <v>0</v>
      </c>
      <c r="H3511" s="1" t="s">
        <v>30</v>
      </c>
      <c r="I3511" s="1" t="s">
        <v>31</v>
      </c>
      <c r="J3511">
        <v>25</v>
      </c>
      <c r="K3511">
        <v>1</v>
      </c>
      <c r="L3511">
        <v>10</v>
      </c>
      <c r="M3511" s="1" t="s">
        <v>32</v>
      </c>
      <c r="N3511">
        <v>0</v>
      </c>
      <c r="O3511" s="1" t="s">
        <v>176</v>
      </c>
      <c r="P3511" s="1" t="s">
        <v>7123</v>
      </c>
      <c r="Q3511" s="1" t="s">
        <v>35</v>
      </c>
      <c r="R3511">
        <v>32</v>
      </c>
      <c r="S3511" s="1" t="s">
        <v>30</v>
      </c>
      <c r="T3511" s="1" t="s">
        <v>30</v>
      </c>
      <c r="U3511" s="1" t="s">
        <v>30</v>
      </c>
      <c r="V3511">
        <v>0</v>
      </c>
      <c r="W3511" s="1" t="s">
        <v>30</v>
      </c>
      <c r="X3511" s="1" t="s">
        <v>36</v>
      </c>
      <c r="Y3511" s="1" t="s">
        <v>37</v>
      </c>
      <c r="Z3511">
        <v>14</v>
      </c>
      <c r="AA3511">
        <v>14</v>
      </c>
      <c r="AB3511" s="1" t="s">
        <v>7106</v>
      </c>
      <c r="AC3511" s="1" t="s">
        <v>7124</v>
      </c>
      <c r="AD3511" t="s">
        <v>13494</v>
      </c>
      <c r="AE3511" s="1" t="s">
        <v>7106</v>
      </c>
      <c r="AF3511" s="1" t="s">
        <v>7124</v>
      </c>
      <c r="AG3511" t="s">
        <v>13526</v>
      </c>
      <c r="AH3511" t="s">
        <v>13530</v>
      </c>
      <c r="AI3511" t="s">
        <v>13538</v>
      </c>
    </row>
    <row r="3512" spans="1:35" x14ac:dyDescent="0.25">
      <c r="A3512" s="1" t="s">
        <v>7125</v>
      </c>
      <c r="B3512" s="1" t="s">
        <v>32</v>
      </c>
      <c r="C3512">
        <v>2</v>
      </c>
      <c r="D3512">
        <v>8</v>
      </c>
      <c r="E3512">
        <v>22</v>
      </c>
      <c r="F3512">
        <v>0</v>
      </c>
      <c r="G3512">
        <v>0</v>
      </c>
      <c r="H3512" s="1" t="s">
        <v>30</v>
      </c>
      <c r="I3512" s="1" t="s">
        <v>31</v>
      </c>
      <c r="J3512">
        <v>179</v>
      </c>
      <c r="K3512">
        <v>3</v>
      </c>
      <c r="L3512">
        <v>8</v>
      </c>
      <c r="M3512" s="1" t="s">
        <v>32</v>
      </c>
      <c r="N3512">
        <v>0</v>
      </c>
      <c r="O3512" s="1" t="s">
        <v>94</v>
      </c>
      <c r="P3512" s="1" t="s">
        <v>7126</v>
      </c>
      <c r="Q3512" s="1" t="s">
        <v>42</v>
      </c>
      <c r="R3512">
        <v>21</v>
      </c>
      <c r="S3512" s="1" t="s">
        <v>32</v>
      </c>
      <c r="T3512" s="1" t="s">
        <v>30</v>
      </c>
      <c r="U3512" s="1" t="s">
        <v>30</v>
      </c>
      <c r="V3512">
        <v>0</v>
      </c>
      <c r="W3512" s="1" t="s">
        <v>30</v>
      </c>
      <c r="X3512" s="1" t="s">
        <v>36</v>
      </c>
      <c r="Y3512" s="1" t="s">
        <v>58</v>
      </c>
      <c r="Z3512">
        <v>20</v>
      </c>
      <c r="AA3512">
        <v>37</v>
      </c>
      <c r="AB3512" s="1" t="s">
        <v>7086</v>
      </c>
      <c r="AC3512" s="1" t="s">
        <v>7110</v>
      </c>
      <c r="AD3512" t="s">
        <v>13495</v>
      </c>
      <c r="AE3512" s="1" t="s">
        <v>7086</v>
      </c>
      <c r="AF3512" s="1" t="s">
        <v>7110</v>
      </c>
      <c r="AG3512" t="s">
        <v>13526</v>
      </c>
      <c r="AH3512" t="s">
        <v>13530</v>
      </c>
      <c r="AI3512" t="s">
        <v>13538</v>
      </c>
    </row>
    <row r="3513" spans="1:35" x14ac:dyDescent="0.25">
      <c r="A3513" s="1" t="s">
        <v>7127</v>
      </c>
      <c r="B3513" s="1" t="s">
        <v>32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s="1" t="s">
        <v>30</v>
      </c>
      <c r="I3513" s="1" t="s">
        <v>31</v>
      </c>
      <c r="J3513">
        <v>199</v>
      </c>
      <c r="K3513">
        <v>5</v>
      </c>
      <c r="L3513">
        <v>11</v>
      </c>
      <c r="M3513" s="1" t="s">
        <v>32</v>
      </c>
      <c r="N3513">
        <v>0</v>
      </c>
      <c r="O3513" s="1" t="s">
        <v>211</v>
      </c>
      <c r="P3513" s="1" t="s">
        <v>7128</v>
      </c>
      <c r="Q3513" s="1" t="s">
        <v>42</v>
      </c>
      <c r="R3513">
        <v>54</v>
      </c>
      <c r="S3513" s="1" t="s">
        <v>30</v>
      </c>
      <c r="T3513" s="1" t="s">
        <v>30</v>
      </c>
      <c r="U3513" s="1" t="s">
        <v>30</v>
      </c>
      <c r="V3513">
        <v>0</v>
      </c>
      <c r="W3513" s="1" t="s">
        <v>30</v>
      </c>
      <c r="X3513" s="1" t="s">
        <v>36</v>
      </c>
      <c r="Y3513" s="1" t="s">
        <v>58</v>
      </c>
      <c r="Z3513">
        <v>18</v>
      </c>
      <c r="AA3513">
        <v>63</v>
      </c>
      <c r="AB3513" s="1" t="s">
        <v>7080</v>
      </c>
      <c r="AC3513" s="1" t="s">
        <v>7081</v>
      </c>
      <c r="AD3513" t="s">
        <v>13494</v>
      </c>
      <c r="AE3513" s="1" t="s">
        <v>7080</v>
      </c>
      <c r="AF3513" s="1" t="s">
        <v>7081</v>
      </c>
      <c r="AG3513" t="s">
        <v>13526</v>
      </c>
      <c r="AH3513" t="s">
        <v>13530</v>
      </c>
      <c r="AI3513" t="s">
        <v>13538</v>
      </c>
    </row>
    <row r="3514" spans="1:35" x14ac:dyDescent="0.25">
      <c r="A3514" s="1" t="s">
        <v>7129</v>
      </c>
      <c r="B3514" s="1" t="s">
        <v>32</v>
      </c>
      <c r="C3514">
        <v>1</v>
      </c>
      <c r="D3514">
        <v>3</v>
      </c>
      <c r="E3514">
        <v>7</v>
      </c>
      <c r="F3514">
        <v>0</v>
      </c>
      <c r="G3514">
        <v>0</v>
      </c>
      <c r="H3514" s="1" t="s">
        <v>30</v>
      </c>
      <c r="I3514" s="1" t="s">
        <v>31</v>
      </c>
      <c r="J3514">
        <v>135</v>
      </c>
      <c r="K3514">
        <v>1</v>
      </c>
      <c r="L3514">
        <v>15</v>
      </c>
      <c r="M3514" s="1" t="s">
        <v>32</v>
      </c>
      <c r="N3514">
        <v>0</v>
      </c>
      <c r="O3514" s="1" t="s">
        <v>60</v>
      </c>
      <c r="P3514" s="1" t="s">
        <v>7130</v>
      </c>
      <c r="Q3514" s="1" t="s">
        <v>35</v>
      </c>
      <c r="R3514">
        <v>22</v>
      </c>
      <c r="S3514" s="1" t="s">
        <v>32</v>
      </c>
      <c r="T3514" s="1" t="s">
        <v>30</v>
      </c>
      <c r="U3514" s="1" t="s">
        <v>30</v>
      </c>
      <c r="V3514">
        <v>0</v>
      </c>
      <c r="W3514" s="1" t="s">
        <v>30</v>
      </c>
      <c r="X3514" s="1" t="s">
        <v>36</v>
      </c>
      <c r="Y3514" s="1" t="s">
        <v>58</v>
      </c>
      <c r="Z3514">
        <v>31</v>
      </c>
      <c r="AA3514">
        <v>31</v>
      </c>
      <c r="AB3514" s="1" t="s">
        <v>7106</v>
      </c>
      <c r="AC3514" s="1" t="s">
        <v>7131</v>
      </c>
      <c r="AD3514" t="s">
        <v>13495</v>
      </c>
      <c r="AE3514" s="1" t="s">
        <v>7106</v>
      </c>
      <c r="AF3514" s="1" t="s">
        <v>7131</v>
      </c>
      <c r="AG3514" t="s">
        <v>13526</v>
      </c>
      <c r="AH3514" t="s">
        <v>13530</v>
      </c>
      <c r="AI3514" t="s">
        <v>13538</v>
      </c>
    </row>
    <row r="3515" spans="1:35" x14ac:dyDescent="0.25">
      <c r="A3515" s="1" t="s">
        <v>7132</v>
      </c>
      <c r="B3515" s="1" t="s">
        <v>32</v>
      </c>
      <c r="C3515">
        <v>2</v>
      </c>
      <c r="D3515">
        <v>11</v>
      </c>
      <c r="E3515">
        <v>25.2</v>
      </c>
      <c r="F3515">
        <v>0</v>
      </c>
      <c r="G3515">
        <v>0</v>
      </c>
      <c r="H3515" s="1" t="s">
        <v>30</v>
      </c>
      <c r="I3515" s="1" t="s">
        <v>31</v>
      </c>
      <c r="J3515">
        <v>91</v>
      </c>
      <c r="K3515">
        <v>1</v>
      </c>
      <c r="L3515">
        <v>37</v>
      </c>
      <c r="M3515" s="1" t="s">
        <v>32</v>
      </c>
      <c r="N3515">
        <v>0</v>
      </c>
      <c r="O3515" s="1" t="s">
        <v>153</v>
      </c>
      <c r="P3515" s="1" t="s">
        <v>7133</v>
      </c>
      <c r="Q3515" s="1" t="s">
        <v>42</v>
      </c>
      <c r="R3515">
        <v>22</v>
      </c>
      <c r="S3515" s="1" t="s">
        <v>32</v>
      </c>
      <c r="T3515" s="1" t="s">
        <v>30</v>
      </c>
      <c r="U3515" s="1" t="s">
        <v>30</v>
      </c>
      <c r="V3515">
        <v>0</v>
      </c>
      <c r="W3515" s="1" t="s">
        <v>30</v>
      </c>
      <c r="X3515" s="1" t="s">
        <v>36</v>
      </c>
      <c r="Y3515" s="1" t="s">
        <v>58</v>
      </c>
      <c r="Z3515">
        <v>25</v>
      </c>
      <c r="AA3515">
        <v>52</v>
      </c>
      <c r="AB3515" s="1" t="s">
        <v>7134</v>
      </c>
      <c r="AC3515" s="1" t="s">
        <v>7135</v>
      </c>
      <c r="AD3515" t="s">
        <v>13495</v>
      </c>
      <c r="AE3515" s="1" t="s">
        <v>7134</v>
      </c>
      <c r="AF3515" s="1" t="s">
        <v>7135</v>
      </c>
      <c r="AG3515" t="s">
        <v>13526</v>
      </c>
      <c r="AH3515" t="s">
        <v>13530</v>
      </c>
      <c r="AI3515" t="s">
        <v>13538</v>
      </c>
    </row>
    <row r="3516" spans="1:35" x14ac:dyDescent="0.25">
      <c r="A3516" s="1" t="s">
        <v>7136</v>
      </c>
      <c r="B3516" s="1" t="s">
        <v>32</v>
      </c>
      <c r="C3516">
        <v>14</v>
      </c>
      <c r="D3516">
        <v>38</v>
      </c>
      <c r="E3516">
        <v>130</v>
      </c>
      <c r="F3516">
        <v>0</v>
      </c>
      <c r="G3516">
        <v>0</v>
      </c>
      <c r="H3516" s="1" t="s">
        <v>30</v>
      </c>
      <c r="I3516" s="1" t="s">
        <v>31</v>
      </c>
      <c r="J3516">
        <v>4</v>
      </c>
      <c r="K3516">
        <v>1</v>
      </c>
      <c r="L3516">
        <v>15</v>
      </c>
      <c r="M3516" s="1" t="s">
        <v>32</v>
      </c>
      <c r="N3516">
        <v>0</v>
      </c>
      <c r="O3516" s="1" t="s">
        <v>197</v>
      </c>
      <c r="P3516" s="1" t="s">
        <v>7137</v>
      </c>
      <c r="Q3516" s="1" t="s">
        <v>42</v>
      </c>
      <c r="R3516">
        <v>63</v>
      </c>
      <c r="S3516" s="1" t="s">
        <v>30</v>
      </c>
      <c r="T3516" s="1" t="s">
        <v>30</v>
      </c>
      <c r="U3516" s="1" t="s">
        <v>30</v>
      </c>
      <c r="V3516">
        <v>0</v>
      </c>
      <c r="W3516" s="1" t="s">
        <v>30</v>
      </c>
      <c r="X3516" s="1" t="s">
        <v>36</v>
      </c>
      <c r="Y3516" s="1" t="s">
        <v>37</v>
      </c>
      <c r="Z3516">
        <v>40</v>
      </c>
      <c r="AA3516">
        <v>574</v>
      </c>
      <c r="AB3516" s="1" t="s">
        <v>7080</v>
      </c>
      <c r="AC3516" s="1" t="s">
        <v>7092</v>
      </c>
      <c r="AD3516" t="s">
        <v>13494</v>
      </c>
      <c r="AE3516" s="1" t="s">
        <v>7080</v>
      </c>
      <c r="AF3516" s="1" t="s">
        <v>7092</v>
      </c>
      <c r="AG3516" t="s">
        <v>13526</v>
      </c>
      <c r="AH3516" t="s">
        <v>13530</v>
      </c>
      <c r="AI3516" t="s">
        <v>13539</v>
      </c>
    </row>
    <row r="3517" spans="1:35" x14ac:dyDescent="0.25">
      <c r="A3517" s="1" t="s">
        <v>7138</v>
      </c>
      <c r="B3517" s="1" t="s">
        <v>32</v>
      </c>
      <c r="C3517">
        <v>1</v>
      </c>
      <c r="D3517">
        <v>2</v>
      </c>
      <c r="E3517">
        <v>7</v>
      </c>
      <c r="F3517">
        <v>0</v>
      </c>
      <c r="G3517">
        <v>0</v>
      </c>
      <c r="H3517" s="1" t="s">
        <v>30</v>
      </c>
      <c r="I3517" s="1" t="s">
        <v>31</v>
      </c>
      <c r="J3517">
        <v>46</v>
      </c>
      <c r="K3517">
        <v>1</v>
      </c>
      <c r="L3517">
        <v>5</v>
      </c>
      <c r="M3517" s="1" t="s">
        <v>32</v>
      </c>
      <c r="N3517">
        <v>0</v>
      </c>
      <c r="O3517" s="1" t="s">
        <v>97</v>
      </c>
      <c r="P3517" s="1" t="s">
        <v>7139</v>
      </c>
      <c r="Q3517" s="1" t="s">
        <v>42</v>
      </c>
      <c r="R3517">
        <v>40</v>
      </c>
      <c r="S3517" s="1" t="s">
        <v>30</v>
      </c>
      <c r="T3517" s="1" t="s">
        <v>30</v>
      </c>
      <c r="U3517" s="1" t="s">
        <v>30</v>
      </c>
      <c r="V3517">
        <v>0</v>
      </c>
      <c r="W3517" s="1" t="s">
        <v>30</v>
      </c>
      <c r="X3517" s="1" t="s">
        <v>36</v>
      </c>
      <c r="Y3517" s="1" t="s">
        <v>58</v>
      </c>
      <c r="Z3517">
        <v>28</v>
      </c>
      <c r="AA3517">
        <v>28</v>
      </c>
      <c r="AB3517" s="1" t="s">
        <v>7098</v>
      </c>
      <c r="AC3517" s="1" t="s">
        <v>7099</v>
      </c>
      <c r="AD3517" t="s">
        <v>13494</v>
      </c>
      <c r="AE3517" s="1" t="s">
        <v>7098</v>
      </c>
      <c r="AF3517" s="1" t="s">
        <v>7099</v>
      </c>
      <c r="AG3517" t="s">
        <v>13526</v>
      </c>
      <c r="AH3517" t="s">
        <v>13530</v>
      </c>
      <c r="AI3517" t="s">
        <v>13538</v>
      </c>
    </row>
    <row r="3518" spans="1:35" x14ac:dyDescent="0.25">
      <c r="A3518" s="1" t="s">
        <v>7140</v>
      </c>
      <c r="B3518" s="1" t="s">
        <v>32</v>
      </c>
      <c r="C3518">
        <v>2</v>
      </c>
      <c r="D3518">
        <v>3</v>
      </c>
      <c r="E3518">
        <v>8.4</v>
      </c>
      <c r="F3518">
        <v>0</v>
      </c>
      <c r="G3518">
        <v>0</v>
      </c>
      <c r="H3518" s="1" t="s">
        <v>30</v>
      </c>
      <c r="I3518" s="1" t="s">
        <v>31</v>
      </c>
      <c r="J3518">
        <v>13</v>
      </c>
      <c r="K3518">
        <v>0</v>
      </c>
      <c r="L3518">
        <v>11</v>
      </c>
      <c r="M3518" s="1" t="s">
        <v>32</v>
      </c>
      <c r="N3518">
        <v>0</v>
      </c>
      <c r="O3518" s="1" t="s">
        <v>171</v>
      </c>
      <c r="P3518" s="1" t="s">
        <v>7141</v>
      </c>
      <c r="Q3518" s="1" t="s">
        <v>35</v>
      </c>
      <c r="R3518">
        <v>46</v>
      </c>
      <c r="S3518" s="1" t="s">
        <v>30</v>
      </c>
      <c r="T3518" s="1" t="s">
        <v>30</v>
      </c>
      <c r="U3518" s="1" t="s">
        <v>30</v>
      </c>
      <c r="V3518">
        <v>0</v>
      </c>
      <c r="W3518" s="1" t="s">
        <v>30</v>
      </c>
      <c r="X3518" s="1" t="s">
        <v>36</v>
      </c>
      <c r="Y3518" s="1" t="s">
        <v>37</v>
      </c>
      <c r="Z3518">
        <v>39</v>
      </c>
      <c r="AA3518">
        <v>82</v>
      </c>
      <c r="AB3518" s="1" t="s">
        <v>7106</v>
      </c>
      <c r="AC3518" s="1" t="s">
        <v>7107</v>
      </c>
      <c r="AD3518" t="s">
        <v>13494</v>
      </c>
      <c r="AE3518" s="1" t="s">
        <v>7106</v>
      </c>
      <c r="AF3518" s="1" t="s">
        <v>7107</v>
      </c>
      <c r="AG3518" t="s">
        <v>13526</v>
      </c>
      <c r="AH3518" t="s">
        <v>13530</v>
      </c>
      <c r="AI3518" t="s">
        <v>13538</v>
      </c>
    </row>
    <row r="3519" spans="1:35" x14ac:dyDescent="0.25">
      <c r="A3519" s="1" t="s">
        <v>7142</v>
      </c>
      <c r="B3519" s="1" t="s">
        <v>32</v>
      </c>
      <c r="C3519">
        <v>1</v>
      </c>
      <c r="D3519">
        <v>3</v>
      </c>
      <c r="E3519">
        <v>8</v>
      </c>
      <c r="F3519">
        <v>0</v>
      </c>
      <c r="G3519">
        <v>0</v>
      </c>
      <c r="H3519" s="1" t="s">
        <v>30</v>
      </c>
      <c r="I3519" s="1" t="s">
        <v>31</v>
      </c>
      <c r="J3519">
        <v>94</v>
      </c>
      <c r="K3519">
        <v>3</v>
      </c>
      <c r="L3519">
        <v>3</v>
      </c>
      <c r="M3519" s="1" t="s">
        <v>32</v>
      </c>
      <c r="N3519">
        <v>0</v>
      </c>
      <c r="O3519" s="1" t="s">
        <v>219</v>
      </c>
      <c r="P3519" s="1" t="s">
        <v>7143</v>
      </c>
      <c r="Q3519" s="1" t="s">
        <v>42</v>
      </c>
      <c r="R3519">
        <v>82</v>
      </c>
      <c r="S3519" s="1" t="s">
        <v>30</v>
      </c>
      <c r="T3519" s="1" t="s">
        <v>32</v>
      </c>
      <c r="U3519" s="1" t="s">
        <v>30</v>
      </c>
      <c r="V3519">
        <v>0</v>
      </c>
      <c r="W3519" s="1" t="s">
        <v>30</v>
      </c>
      <c r="X3519" s="1" t="s">
        <v>36</v>
      </c>
      <c r="Y3519" s="1" t="s">
        <v>37</v>
      </c>
      <c r="Z3519">
        <v>19</v>
      </c>
      <c r="AA3519">
        <v>19</v>
      </c>
      <c r="AB3519" s="1" t="s">
        <v>7106</v>
      </c>
      <c r="AC3519" s="1" t="s">
        <v>7144</v>
      </c>
      <c r="AD3519" t="s">
        <v>13496</v>
      </c>
      <c r="AE3519" s="1" t="s">
        <v>7106</v>
      </c>
      <c r="AF3519" s="1" t="s">
        <v>7144</v>
      </c>
      <c r="AG3519" t="s">
        <v>13526</v>
      </c>
      <c r="AH3519" t="s">
        <v>13530</v>
      </c>
      <c r="AI3519" t="s">
        <v>13538</v>
      </c>
    </row>
    <row r="3520" spans="1:35" x14ac:dyDescent="0.25">
      <c r="A3520" s="1" t="s">
        <v>7145</v>
      </c>
      <c r="B3520" s="1" t="s">
        <v>32</v>
      </c>
      <c r="C3520">
        <v>2</v>
      </c>
      <c r="D3520">
        <v>8</v>
      </c>
      <c r="E3520">
        <v>14.4</v>
      </c>
      <c r="F3520">
        <v>0</v>
      </c>
      <c r="G3520">
        <v>0</v>
      </c>
      <c r="H3520" s="1" t="s">
        <v>30</v>
      </c>
      <c r="I3520" s="1" t="s">
        <v>46</v>
      </c>
      <c r="J3520">
        <v>0</v>
      </c>
      <c r="K3520">
        <v>0</v>
      </c>
      <c r="L3520">
        <v>4</v>
      </c>
      <c r="M3520" s="1" t="s">
        <v>32</v>
      </c>
      <c r="N3520">
        <v>0</v>
      </c>
      <c r="O3520" s="1" t="s">
        <v>33</v>
      </c>
      <c r="P3520" s="1" t="s">
        <v>7146</v>
      </c>
      <c r="Q3520" s="1" t="s">
        <v>35</v>
      </c>
      <c r="R3520">
        <v>40</v>
      </c>
      <c r="S3520" s="1" t="s">
        <v>30</v>
      </c>
      <c r="T3520" s="1" t="s">
        <v>30</v>
      </c>
      <c r="U3520" s="1" t="s">
        <v>30</v>
      </c>
      <c r="V3520">
        <v>0</v>
      </c>
      <c r="W3520" s="1" t="s">
        <v>30</v>
      </c>
      <c r="X3520" s="1" t="s">
        <v>36</v>
      </c>
      <c r="Y3520" s="1" t="s">
        <v>58</v>
      </c>
      <c r="Z3520">
        <v>16</v>
      </c>
      <c r="AA3520">
        <v>29</v>
      </c>
      <c r="AB3520" s="1" t="s">
        <v>7134</v>
      </c>
      <c r="AC3520" s="1" t="s">
        <v>7147</v>
      </c>
      <c r="AD3520" t="s">
        <v>13494</v>
      </c>
      <c r="AE3520" s="1" t="s">
        <v>7134</v>
      </c>
      <c r="AF3520" s="1" t="s">
        <v>7147</v>
      </c>
      <c r="AG3520" t="s">
        <v>13526</v>
      </c>
      <c r="AH3520" t="s">
        <v>13530</v>
      </c>
      <c r="AI3520" t="s">
        <v>13538</v>
      </c>
    </row>
    <row r="3521" spans="1:35" x14ac:dyDescent="0.25">
      <c r="A3521" s="1" t="s">
        <v>7148</v>
      </c>
      <c r="B3521" s="1" t="s">
        <v>32</v>
      </c>
      <c r="C3521">
        <v>3</v>
      </c>
      <c r="D3521">
        <v>5</v>
      </c>
      <c r="E3521">
        <v>12.9</v>
      </c>
      <c r="F3521">
        <v>25</v>
      </c>
      <c r="G3521">
        <v>77.489999999999995</v>
      </c>
      <c r="H3521" s="1" t="s">
        <v>32</v>
      </c>
      <c r="I3521" s="1" t="s">
        <v>31</v>
      </c>
      <c r="J3521">
        <v>14</v>
      </c>
      <c r="K3521">
        <v>2</v>
      </c>
      <c r="L3521">
        <v>9</v>
      </c>
      <c r="M3521" s="1" t="s">
        <v>32</v>
      </c>
      <c r="N3521">
        <v>0</v>
      </c>
      <c r="O3521" s="1" t="s">
        <v>153</v>
      </c>
      <c r="P3521" s="1" t="s">
        <v>7149</v>
      </c>
      <c r="Q3521" s="1" t="s">
        <v>42</v>
      </c>
      <c r="R3521">
        <v>71</v>
      </c>
      <c r="S3521" s="1" t="s">
        <v>30</v>
      </c>
      <c r="T3521" s="1" t="s">
        <v>32</v>
      </c>
      <c r="U3521" s="1" t="s">
        <v>30</v>
      </c>
      <c r="V3521">
        <v>0</v>
      </c>
      <c r="W3521" s="1" t="s">
        <v>32</v>
      </c>
      <c r="X3521" s="1" t="s">
        <v>36</v>
      </c>
      <c r="Y3521" s="1" t="s">
        <v>37</v>
      </c>
      <c r="Z3521">
        <v>25</v>
      </c>
      <c r="AA3521">
        <v>81</v>
      </c>
      <c r="AB3521" s="1" t="s">
        <v>7134</v>
      </c>
      <c r="AC3521" s="1" t="s">
        <v>7150</v>
      </c>
      <c r="AD3521" t="s">
        <v>13496</v>
      </c>
      <c r="AE3521" s="1" t="s">
        <v>7134</v>
      </c>
      <c r="AF3521" s="1" t="s">
        <v>7150</v>
      </c>
      <c r="AG3521" t="s">
        <v>13526</v>
      </c>
      <c r="AH3521" t="s">
        <v>13530</v>
      </c>
      <c r="AI3521" t="s">
        <v>13538</v>
      </c>
    </row>
    <row r="3522" spans="1:35" x14ac:dyDescent="0.25">
      <c r="A3522" s="1" t="s">
        <v>7151</v>
      </c>
      <c r="B3522" s="1" t="s">
        <v>32</v>
      </c>
      <c r="C3522">
        <v>13</v>
      </c>
      <c r="D3522">
        <v>85</v>
      </c>
      <c r="E3522">
        <v>191.4</v>
      </c>
      <c r="F3522">
        <v>29</v>
      </c>
      <c r="G3522">
        <v>47.04</v>
      </c>
      <c r="H3522" s="1" t="s">
        <v>32</v>
      </c>
      <c r="I3522" s="1" t="s">
        <v>31</v>
      </c>
      <c r="J3522">
        <v>16</v>
      </c>
      <c r="K3522">
        <v>4</v>
      </c>
      <c r="L3522">
        <v>4</v>
      </c>
      <c r="M3522" s="1" t="s">
        <v>30</v>
      </c>
      <c r="N3522">
        <v>6</v>
      </c>
      <c r="O3522" s="1" t="s">
        <v>88</v>
      </c>
      <c r="P3522" s="1" t="s">
        <v>7152</v>
      </c>
      <c r="Q3522" s="1" t="s">
        <v>42</v>
      </c>
      <c r="R3522">
        <v>66</v>
      </c>
      <c r="S3522" s="1" t="s">
        <v>30</v>
      </c>
      <c r="T3522" s="1" t="s">
        <v>32</v>
      </c>
      <c r="U3522" s="1" t="s">
        <v>30</v>
      </c>
      <c r="V3522">
        <v>0</v>
      </c>
      <c r="W3522" s="1" t="s">
        <v>32</v>
      </c>
      <c r="X3522" s="1" t="s">
        <v>36</v>
      </c>
      <c r="Y3522" s="1" t="s">
        <v>37</v>
      </c>
      <c r="Z3522">
        <v>44</v>
      </c>
      <c r="AA3522">
        <v>560</v>
      </c>
      <c r="AB3522" s="1" t="s">
        <v>7080</v>
      </c>
      <c r="AC3522" s="1" t="s">
        <v>7092</v>
      </c>
      <c r="AD3522" t="s">
        <v>13496</v>
      </c>
      <c r="AE3522" s="1" t="s">
        <v>7080</v>
      </c>
      <c r="AF3522" s="1" t="s">
        <v>7092</v>
      </c>
      <c r="AG3522" t="s">
        <v>13526</v>
      </c>
      <c r="AH3522" t="s">
        <v>13530</v>
      </c>
      <c r="AI3522" t="s">
        <v>13539</v>
      </c>
    </row>
    <row r="3523" spans="1:35" x14ac:dyDescent="0.25">
      <c r="A3523" s="1" t="s">
        <v>7153</v>
      </c>
      <c r="B3523" s="1" t="s">
        <v>32</v>
      </c>
      <c r="C3523">
        <v>57</v>
      </c>
      <c r="D3523">
        <v>299</v>
      </c>
      <c r="E3523">
        <v>511.4</v>
      </c>
      <c r="F3523">
        <v>28812</v>
      </c>
      <c r="G3523">
        <v>46.099200000000003</v>
      </c>
      <c r="H3523" s="1" t="s">
        <v>32</v>
      </c>
      <c r="I3523" s="1" t="s">
        <v>31</v>
      </c>
      <c r="J3523">
        <v>16</v>
      </c>
      <c r="K3523">
        <v>4</v>
      </c>
      <c r="L3523">
        <v>0</v>
      </c>
      <c r="M3523" s="1" t="s">
        <v>30</v>
      </c>
      <c r="N3523">
        <v>0</v>
      </c>
      <c r="O3523" s="1" t="s">
        <v>49</v>
      </c>
      <c r="P3523" s="1" t="s">
        <v>7154</v>
      </c>
      <c r="Q3523" s="1" t="s">
        <v>42</v>
      </c>
      <c r="R3523">
        <v>55</v>
      </c>
      <c r="S3523" s="1" t="s">
        <v>30</v>
      </c>
      <c r="T3523" s="1" t="s">
        <v>30</v>
      </c>
      <c r="U3523" s="1" t="s">
        <v>30</v>
      </c>
      <c r="V3523">
        <v>0</v>
      </c>
      <c r="W3523" s="1" t="s">
        <v>30</v>
      </c>
      <c r="X3523" s="1" t="s">
        <v>57</v>
      </c>
      <c r="Y3523" s="1" t="s">
        <v>58</v>
      </c>
      <c r="Z3523">
        <v>11</v>
      </c>
      <c r="AA3523">
        <v>633</v>
      </c>
      <c r="AB3523" s="1" t="s">
        <v>7134</v>
      </c>
      <c r="AC3523" s="1" t="s">
        <v>7135</v>
      </c>
      <c r="AD3523" t="s">
        <v>13494</v>
      </c>
      <c r="AE3523" s="1" t="s">
        <v>7134</v>
      </c>
      <c r="AF3523" s="1" t="s">
        <v>7135</v>
      </c>
      <c r="AG3523" t="s">
        <v>13527</v>
      </c>
      <c r="AH3523" t="s">
        <v>13530</v>
      </c>
      <c r="AI3523" t="s">
        <v>13540</v>
      </c>
    </row>
    <row r="3524" spans="1:35" x14ac:dyDescent="0.25">
      <c r="A3524" s="1" t="s">
        <v>7155</v>
      </c>
      <c r="B3524" s="1" t="s">
        <v>32</v>
      </c>
      <c r="C3524">
        <v>16</v>
      </c>
      <c r="D3524">
        <v>85</v>
      </c>
      <c r="E3524">
        <v>224</v>
      </c>
      <c r="F3524">
        <v>0</v>
      </c>
      <c r="G3524">
        <v>0</v>
      </c>
      <c r="H3524" s="1" t="s">
        <v>30</v>
      </c>
      <c r="I3524" s="1" t="s">
        <v>31</v>
      </c>
      <c r="J3524">
        <v>30</v>
      </c>
      <c r="K3524">
        <v>3</v>
      </c>
      <c r="L3524">
        <v>5</v>
      </c>
      <c r="M3524" s="1" t="s">
        <v>32</v>
      </c>
      <c r="N3524">
        <v>0</v>
      </c>
      <c r="O3524" s="1" t="s">
        <v>600</v>
      </c>
      <c r="P3524" s="1" t="s">
        <v>7156</v>
      </c>
      <c r="Q3524" s="1" t="s">
        <v>35</v>
      </c>
      <c r="R3524">
        <v>66</v>
      </c>
      <c r="S3524" s="1" t="s">
        <v>30</v>
      </c>
      <c r="T3524" s="1" t="s">
        <v>32</v>
      </c>
      <c r="U3524" s="1" t="s">
        <v>30</v>
      </c>
      <c r="V3524">
        <v>0</v>
      </c>
      <c r="W3524" s="1" t="s">
        <v>30</v>
      </c>
      <c r="X3524" s="1" t="s">
        <v>36</v>
      </c>
      <c r="Y3524" s="1" t="s">
        <v>37</v>
      </c>
      <c r="Z3524">
        <v>50</v>
      </c>
      <c r="AA3524">
        <v>805</v>
      </c>
      <c r="AB3524" s="1" t="s">
        <v>7080</v>
      </c>
      <c r="AC3524" s="1" t="s">
        <v>7092</v>
      </c>
      <c r="AD3524" t="s">
        <v>13496</v>
      </c>
      <c r="AE3524" s="1" t="s">
        <v>7080</v>
      </c>
      <c r="AF3524" s="1" t="s">
        <v>7092</v>
      </c>
      <c r="AG3524" t="s">
        <v>13526</v>
      </c>
      <c r="AH3524" t="s">
        <v>13530</v>
      </c>
      <c r="AI3524" t="s">
        <v>13539</v>
      </c>
    </row>
    <row r="3525" spans="1:35" x14ac:dyDescent="0.25">
      <c r="A3525" s="1" t="s">
        <v>7157</v>
      </c>
      <c r="B3525" s="1" t="s">
        <v>32</v>
      </c>
      <c r="C3525">
        <v>1</v>
      </c>
      <c r="D3525">
        <v>3</v>
      </c>
      <c r="E3525">
        <v>9</v>
      </c>
      <c r="F3525">
        <v>0</v>
      </c>
      <c r="G3525">
        <v>0</v>
      </c>
      <c r="H3525" s="1" t="s">
        <v>30</v>
      </c>
      <c r="I3525" s="1" t="s">
        <v>31</v>
      </c>
      <c r="J3525">
        <v>15</v>
      </c>
      <c r="K3525">
        <v>1</v>
      </c>
      <c r="L3525">
        <v>7</v>
      </c>
      <c r="M3525" s="1" t="s">
        <v>32</v>
      </c>
      <c r="N3525">
        <v>0</v>
      </c>
      <c r="O3525" s="1" t="s">
        <v>240</v>
      </c>
      <c r="P3525" s="1" t="s">
        <v>7158</v>
      </c>
      <c r="Q3525" s="1" t="s">
        <v>42</v>
      </c>
      <c r="R3525">
        <v>64</v>
      </c>
      <c r="S3525" s="1" t="s">
        <v>30</v>
      </c>
      <c r="T3525" s="1" t="s">
        <v>30</v>
      </c>
      <c r="U3525" s="1" t="s">
        <v>30</v>
      </c>
      <c r="V3525">
        <v>0</v>
      </c>
      <c r="W3525" s="1" t="s">
        <v>30</v>
      </c>
      <c r="X3525" s="1" t="s">
        <v>36</v>
      </c>
      <c r="Y3525" s="1" t="s">
        <v>37</v>
      </c>
      <c r="Z3525">
        <v>12</v>
      </c>
      <c r="AA3525">
        <v>12</v>
      </c>
      <c r="AB3525" s="1" t="s">
        <v>7106</v>
      </c>
      <c r="AC3525" s="1" t="s">
        <v>7117</v>
      </c>
      <c r="AD3525" t="s">
        <v>13494</v>
      </c>
      <c r="AE3525" s="1" t="s">
        <v>7106</v>
      </c>
      <c r="AF3525" s="1" t="s">
        <v>7117</v>
      </c>
      <c r="AG3525" t="s">
        <v>13526</v>
      </c>
      <c r="AH3525" t="s">
        <v>13530</v>
      </c>
      <c r="AI3525" t="s">
        <v>13538</v>
      </c>
    </row>
    <row r="3526" spans="1:35" x14ac:dyDescent="0.25">
      <c r="A3526" s="1" t="s">
        <v>7159</v>
      </c>
      <c r="B3526" s="1" t="s">
        <v>32</v>
      </c>
      <c r="C3526">
        <v>1</v>
      </c>
      <c r="D3526">
        <v>4</v>
      </c>
      <c r="E3526">
        <v>11</v>
      </c>
      <c r="F3526">
        <v>265</v>
      </c>
      <c r="G3526">
        <v>549045</v>
      </c>
      <c r="H3526" s="1" t="s">
        <v>32</v>
      </c>
      <c r="I3526" s="1" t="s">
        <v>31</v>
      </c>
      <c r="J3526">
        <v>52</v>
      </c>
      <c r="K3526">
        <v>0</v>
      </c>
      <c r="L3526">
        <v>21</v>
      </c>
      <c r="M3526" s="1" t="s">
        <v>32</v>
      </c>
      <c r="N3526">
        <v>0</v>
      </c>
      <c r="O3526" s="1" t="s">
        <v>600</v>
      </c>
      <c r="P3526" s="1" t="s">
        <v>7160</v>
      </c>
      <c r="Q3526" s="1" t="s">
        <v>42</v>
      </c>
      <c r="R3526">
        <v>29</v>
      </c>
      <c r="S3526" s="1" t="s">
        <v>32</v>
      </c>
      <c r="T3526" s="1" t="s">
        <v>30</v>
      </c>
      <c r="U3526" s="1" t="s">
        <v>30</v>
      </c>
      <c r="V3526">
        <v>0</v>
      </c>
      <c r="W3526" s="1" t="s">
        <v>30</v>
      </c>
      <c r="X3526" s="1" t="s">
        <v>36</v>
      </c>
      <c r="Y3526" s="1" t="s">
        <v>58</v>
      </c>
      <c r="Z3526">
        <v>35</v>
      </c>
      <c r="AA3526">
        <v>35</v>
      </c>
      <c r="AB3526" s="1" t="s">
        <v>7098</v>
      </c>
      <c r="AC3526" s="1" t="s">
        <v>7099</v>
      </c>
      <c r="AD3526" t="s">
        <v>13495</v>
      </c>
      <c r="AE3526" s="1" t="s">
        <v>7098</v>
      </c>
      <c r="AF3526" s="1" t="s">
        <v>7099</v>
      </c>
      <c r="AG3526" t="s">
        <v>13526</v>
      </c>
      <c r="AH3526" t="s">
        <v>13530</v>
      </c>
      <c r="AI3526" t="s">
        <v>13538</v>
      </c>
    </row>
    <row r="3527" spans="1:35" x14ac:dyDescent="0.25">
      <c r="A3527" s="1" t="s">
        <v>7161</v>
      </c>
      <c r="B3527" s="1" t="s">
        <v>32</v>
      </c>
      <c r="C3527">
        <v>5</v>
      </c>
      <c r="D3527">
        <v>12</v>
      </c>
      <c r="E3527">
        <v>28.2</v>
      </c>
      <c r="F3527">
        <v>0</v>
      </c>
      <c r="G3527">
        <v>0</v>
      </c>
      <c r="H3527" s="1" t="s">
        <v>30</v>
      </c>
      <c r="I3527" s="1" t="s">
        <v>31</v>
      </c>
      <c r="J3527">
        <v>21</v>
      </c>
      <c r="K3527">
        <v>0</v>
      </c>
      <c r="L3527">
        <v>8</v>
      </c>
      <c r="M3527" s="1" t="s">
        <v>32</v>
      </c>
      <c r="N3527">
        <v>0</v>
      </c>
      <c r="O3527" s="1" t="s">
        <v>159</v>
      </c>
      <c r="P3527" s="1" t="s">
        <v>7162</v>
      </c>
      <c r="Q3527" s="1" t="s">
        <v>42</v>
      </c>
      <c r="R3527">
        <v>55</v>
      </c>
      <c r="S3527" s="1" t="s">
        <v>30</v>
      </c>
      <c r="T3527" s="1" t="s">
        <v>30</v>
      </c>
      <c r="U3527" s="1" t="s">
        <v>30</v>
      </c>
      <c r="V3527">
        <v>0</v>
      </c>
      <c r="W3527" s="1" t="s">
        <v>30</v>
      </c>
      <c r="X3527" s="1" t="s">
        <v>36</v>
      </c>
      <c r="Y3527" s="1" t="s">
        <v>37</v>
      </c>
      <c r="Z3527">
        <v>38</v>
      </c>
      <c r="AA3527">
        <v>180</v>
      </c>
      <c r="AB3527" s="1" t="s">
        <v>7106</v>
      </c>
      <c r="AC3527" s="1" t="s">
        <v>7107</v>
      </c>
      <c r="AD3527" t="s">
        <v>13494</v>
      </c>
      <c r="AE3527" s="1" t="s">
        <v>7106</v>
      </c>
      <c r="AF3527" s="1" t="s">
        <v>7107</v>
      </c>
      <c r="AG3527" t="s">
        <v>13526</v>
      </c>
      <c r="AH3527" t="s">
        <v>13530</v>
      </c>
      <c r="AI3527" t="s">
        <v>13538</v>
      </c>
    </row>
    <row r="3528" spans="1:35" x14ac:dyDescent="0.25">
      <c r="A3528" s="1" t="s">
        <v>7163</v>
      </c>
      <c r="B3528" s="1" t="s">
        <v>32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s="1" t="s">
        <v>30</v>
      </c>
      <c r="I3528" s="1" t="s">
        <v>46</v>
      </c>
      <c r="J3528">
        <v>0</v>
      </c>
      <c r="K3528">
        <v>4</v>
      </c>
      <c r="L3528">
        <v>10</v>
      </c>
      <c r="M3528" s="1" t="s">
        <v>32</v>
      </c>
      <c r="N3528">
        <v>0</v>
      </c>
      <c r="O3528" s="1" t="s">
        <v>1102</v>
      </c>
      <c r="P3528" s="1" t="s">
        <v>7164</v>
      </c>
      <c r="Q3528" s="1" t="s">
        <v>35</v>
      </c>
      <c r="R3528">
        <v>20</v>
      </c>
      <c r="S3528" s="1" t="s">
        <v>32</v>
      </c>
      <c r="T3528" s="1" t="s">
        <v>30</v>
      </c>
      <c r="U3528" s="1" t="s">
        <v>30</v>
      </c>
      <c r="V3528">
        <v>0</v>
      </c>
      <c r="W3528" s="1" t="s">
        <v>32</v>
      </c>
      <c r="X3528" s="1" t="s">
        <v>36</v>
      </c>
      <c r="Y3528" s="1" t="s">
        <v>37</v>
      </c>
      <c r="Z3528">
        <v>62</v>
      </c>
      <c r="AA3528">
        <v>3315</v>
      </c>
      <c r="AB3528" s="1" t="s">
        <v>7086</v>
      </c>
      <c r="AC3528" s="1" t="s">
        <v>7110</v>
      </c>
      <c r="AD3528" t="s">
        <v>13495</v>
      </c>
      <c r="AE3528" s="1" t="s">
        <v>7086</v>
      </c>
      <c r="AF3528" s="1" t="s">
        <v>7110</v>
      </c>
      <c r="AG3528" t="s">
        <v>13526</v>
      </c>
      <c r="AH3528" t="s">
        <v>13530</v>
      </c>
      <c r="AI3528" t="s">
        <v>13540</v>
      </c>
    </row>
    <row r="3529" spans="1:35" x14ac:dyDescent="0.25">
      <c r="A3529" s="1" t="s">
        <v>7165</v>
      </c>
      <c r="B3529" s="1" t="s">
        <v>32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s="1" t="s">
        <v>30</v>
      </c>
      <c r="I3529" s="1" t="s">
        <v>31</v>
      </c>
      <c r="J3529">
        <v>8</v>
      </c>
      <c r="K3529">
        <v>1</v>
      </c>
      <c r="L3529">
        <v>9</v>
      </c>
      <c r="M3529" s="1" t="s">
        <v>32</v>
      </c>
      <c r="N3529">
        <v>0</v>
      </c>
      <c r="O3529" s="1" t="s">
        <v>275</v>
      </c>
      <c r="P3529" s="1" t="s">
        <v>7166</v>
      </c>
      <c r="Q3529" s="1" t="s">
        <v>42</v>
      </c>
      <c r="R3529">
        <v>56</v>
      </c>
      <c r="S3529" s="1" t="s">
        <v>30</v>
      </c>
      <c r="T3529" s="1" t="s">
        <v>30</v>
      </c>
      <c r="U3529" s="1" t="s">
        <v>30</v>
      </c>
      <c r="V3529">
        <v>0</v>
      </c>
      <c r="W3529" s="1" t="s">
        <v>32</v>
      </c>
      <c r="X3529" s="1" t="s">
        <v>36</v>
      </c>
      <c r="Y3529" s="1" t="s">
        <v>58</v>
      </c>
      <c r="Z3529">
        <v>54</v>
      </c>
      <c r="AA3529">
        <v>1002</v>
      </c>
      <c r="AB3529" s="1" t="s">
        <v>7086</v>
      </c>
      <c r="AC3529" s="1" t="s">
        <v>7110</v>
      </c>
      <c r="AD3529" t="s">
        <v>13494</v>
      </c>
      <c r="AE3529" s="1" t="s">
        <v>7086</v>
      </c>
      <c r="AF3529" s="1" t="s">
        <v>7110</v>
      </c>
      <c r="AG3529" t="s">
        <v>13526</v>
      </c>
      <c r="AH3529" t="s">
        <v>13530</v>
      </c>
      <c r="AI3529" t="s">
        <v>13539</v>
      </c>
    </row>
    <row r="3530" spans="1:35" x14ac:dyDescent="0.25">
      <c r="A3530" s="1" t="s">
        <v>7167</v>
      </c>
      <c r="B3530" s="1" t="s">
        <v>32</v>
      </c>
      <c r="C3530">
        <v>1</v>
      </c>
      <c r="D3530">
        <v>4</v>
      </c>
      <c r="E3530">
        <v>14</v>
      </c>
      <c r="F3530">
        <v>159</v>
      </c>
      <c r="G3530">
        <v>523908</v>
      </c>
      <c r="H3530" s="1" t="s">
        <v>32</v>
      </c>
      <c r="I3530" s="1" t="s">
        <v>31</v>
      </c>
      <c r="J3530">
        <v>313</v>
      </c>
      <c r="K3530">
        <v>4</v>
      </c>
      <c r="L3530">
        <v>6</v>
      </c>
      <c r="M3530" s="1" t="s">
        <v>30</v>
      </c>
      <c r="N3530">
        <v>6</v>
      </c>
      <c r="O3530" s="1" t="s">
        <v>33</v>
      </c>
      <c r="P3530" s="1" t="s">
        <v>7168</v>
      </c>
      <c r="Q3530" s="1" t="s">
        <v>42</v>
      </c>
      <c r="R3530">
        <v>40</v>
      </c>
      <c r="S3530" s="1" t="s">
        <v>30</v>
      </c>
      <c r="T3530" s="1" t="s">
        <v>30</v>
      </c>
      <c r="U3530" s="1" t="s">
        <v>30</v>
      </c>
      <c r="V3530">
        <v>0</v>
      </c>
      <c r="W3530" s="1" t="s">
        <v>30</v>
      </c>
      <c r="X3530" s="1" t="s">
        <v>36</v>
      </c>
      <c r="Y3530" s="1" t="s">
        <v>37</v>
      </c>
      <c r="Z3530">
        <v>31</v>
      </c>
      <c r="AA3530">
        <v>31</v>
      </c>
      <c r="AB3530" s="1" t="s">
        <v>7086</v>
      </c>
      <c r="AC3530" s="1" t="s">
        <v>7110</v>
      </c>
      <c r="AD3530" t="s">
        <v>13494</v>
      </c>
      <c r="AE3530" s="1" t="s">
        <v>7086</v>
      </c>
      <c r="AF3530" s="1" t="s">
        <v>7110</v>
      </c>
      <c r="AG3530" t="s">
        <v>13526</v>
      </c>
      <c r="AH3530" t="s">
        <v>13530</v>
      </c>
      <c r="AI3530" t="s">
        <v>13538</v>
      </c>
    </row>
    <row r="3531" spans="1:35" x14ac:dyDescent="0.25">
      <c r="A3531" s="1" t="s">
        <v>7169</v>
      </c>
      <c r="B3531" s="1" t="s">
        <v>32</v>
      </c>
      <c r="C3531">
        <v>8</v>
      </c>
      <c r="D3531">
        <v>36</v>
      </c>
      <c r="E3531">
        <v>114</v>
      </c>
      <c r="F3531">
        <v>0</v>
      </c>
      <c r="G3531">
        <v>0</v>
      </c>
      <c r="H3531" s="1" t="s">
        <v>30</v>
      </c>
      <c r="I3531" s="1" t="s">
        <v>31</v>
      </c>
      <c r="J3531">
        <v>43</v>
      </c>
      <c r="K3531">
        <v>0</v>
      </c>
      <c r="L3531">
        <v>1</v>
      </c>
      <c r="M3531" s="1" t="s">
        <v>32</v>
      </c>
      <c r="N3531">
        <v>0</v>
      </c>
      <c r="O3531" s="1" t="s">
        <v>240</v>
      </c>
      <c r="P3531" s="1" t="s">
        <v>7170</v>
      </c>
      <c r="Q3531" s="1" t="s">
        <v>42</v>
      </c>
      <c r="R3531">
        <v>70</v>
      </c>
      <c r="S3531" s="1" t="s">
        <v>30</v>
      </c>
      <c r="T3531" s="1" t="s">
        <v>32</v>
      </c>
      <c r="U3531" s="1" t="s">
        <v>30</v>
      </c>
      <c r="V3531">
        <v>0</v>
      </c>
      <c r="W3531" s="1" t="s">
        <v>30</v>
      </c>
      <c r="X3531" s="1" t="s">
        <v>36</v>
      </c>
      <c r="Y3531" s="1" t="s">
        <v>37</v>
      </c>
      <c r="Z3531">
        <v>37</v>
      </c>
      <c r="AA3531">
        <v>303</v>
      </c>
      <c r="AB3531" s="1" t="s">
        <v>7106</v>
      </c>
      <c r="AC3531" s="1" t="s">
        <v>7131</v>
      </c>
      <c r="AD3531" t="s">
        <v>13496</v>
      </c>
      <c r="AE3531" s="1" t="s">
        <v>7106</v>
      </c>
      <c r="AF3531" s="1" t="s">
        <v>7131</v>
      </c>
      <c r="AG3531" t="s">
        <v>13527</v>
      </c>
      <c r="AH3531" t="s">
        <v>13530</v>
      </c>
      <c r="AI3531" t="s">
        <v>13538</v>
      </c>
    </row>
    <row r="3532" spans="1:35" x14ac:dyDescent="0.25">
      <c r="A3532" s="1" t="s">
        <v>7171</v>
      </c>
      <c r="B3532" s="1" t="s">
        <v>32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s="1" t="s">
        <v>30</v>
      </c>
      <c r="I3532" s="1" t="s">
        <v>31</v>
      </c>
      <c r="J3532">
        <v>104</v>
      </c>
      <c r="K3532">
        <v>5</v>
      </c>
      <c r="L3532">
        <v>3</v>
      </c>
      <c r="M3532" s="1" t="s">
        <v>32</v>
      </c>
      <c r="N3532">
        <v>0</v>
      </c>
      <c r="O3532" s="1" t="s">
        <v>100</v>
      </c>
      <c r="P3532" s="1" t="s">
        <v>7172</v>
      </c>
      <c r="Q3532" s="1" t="s">
        <v>42</v>
      </c>
      <c r="R3532">
        <v>33</v>
      </c>
      <c r="S3532" s="1" t="s">
        <v>30</v>
      </c>
      <c r="T3532" s="1" t="s">
        <v>30</v>
      </c>
      <c r="U3532" s="1" t="s">
        <v>30</v>
      </c>
      <c r="V3532">
        <v>0</v>
      </c>
      <c r="W3532" s="1" t="s">
        <v>30</v>
      </c>
      <c r="X3532" s="1" t="s">
        <v>36</v>
      </c>
      <c r="Y3532" s="1" t="s">
        <v>58</v>
      </c>
      <c r="Z3532">
        <v>27</v>
      </c>
      <c r="AA3532">
        <v>260</v>
      </c>
      <c r="AB3532" s="1" t="s">
        <v>7080</v>
      </c>
      <c r="AC3532" s="1" t="s">
        <v>7081</v>
      </c>
      <c r="AD3532" t="s">
        <v>13494</v>
      </c>
      <c r="AE3532" s="1" t="s">
        <v>7080</v>
      </c>
      <c r="AF3532" s="1" t="s">
        <v>7081</v>
      </c>
      <c r="AG3532" t="s">
        <v>13526</v>
      </c>
      <c r="AH3532" t="s">
        <v>13530</v>
      </c>
      <c r="AI3532" t="s">
        <v>13539</v>
      </c>
    </row>
    <row r="3533" spans="1:35" x14ac:dyDescent="0.25">
      <c r="A3533" s="1" t="s">
        <v>7173</v>
      </c>
      <c r="B3533" s="1" t="s">
        <v>32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s="1" t="s">
        <v>30</v>
      </c>
      <c r="I3533" s="1" t="s">
        <v>31</v>
      </c>
      <c r="J3533">
        <v>213</v>
      </c>
      <c r="K3533">
        <v>3</v>
      </c>
      <c r="L3533">
        <v>4</v>
      </c>
      <c r="M3533" s="1" t="s">
        <v>32</v>
      </c>
      <c r="N3533">
        <v>0</v>
      </c>
      <c r="O3533" s="1" t="s">
        <v>471</v>
      </c>
      <c r="P3533" s="1" t="s">
        <v>7174</v>
      </c>
      <c r="Q3533" s="1" t="s">
        <v>42</v>
      </c>
      <c r="R3533">
        <v>74</v>
      </c>
      <c r="S3533" s="1" t="s">
        <v>30</v>
      </c>
      <c r="T3533" s="1" t="s">
        <v>32</v>
      </c>
      <c r="U3533" s="1" t="s">
        <v>30</v>
      </c>
      <c r="V3533">
        <v>0</v>
      </c>
      <c r="W3533" s="1" t="s">
        <v>30</v>
      </c>
      <c r="X3533" s="1" t="s">
        <v>36</v>
      </c>
      <c r="Y3533" s="1" t="s">
        <v>37</v>
      </c>
      <c r="Z3533">
        <v>50</v>
      </c>
      <c r="AA3533">
        <v>1126</v>
      </c>
      <c r="AB3533" s="1" t="s">
        <v>7080</v>
      </c>
      <c r="AC3533" s="1" t="s">
        <v>7081</v>
      </c>
      <c r="AD3533" t="s">
        <v>13496</v>
      </c>
      <c r="AE3533" s="1" t="s">
        <v>7080</v>
      </c>
      <c r="AF3533" s="1" t="s">
        <v>7081</v>
      </c>
      <c r="AG3533" t="s">
        <v>13526</v>
      </c>
      <c r="AH3533" t="s">
        <v>13530</v>
      </c>
      <c r="AI3533" t="s">
        <v>13539</v>
      </c>
    </row>
    <row r="3534" spans="1:35" x14ac:dyDescent="0.25">
      <c r="A3534" s="1" t="s">
        <v>7175</v>
      </c>
      <c r="B3534" s="1" t="s">
        <v>32</v>
      </c>
      <c r="C3534">
        <v>1</v>
      </c>
      <c r="D3534">
        <v>4</v>
      </c>
      <c r="E3534">
        <v>11</v>
      </c>
      <c r="F3534">
        <v>0</v>
      </c>
      <c r="G3534">
        <v>0</v>
      </c>
      <c r="H3534" s="1" t="s">
        <v>30</v>
      </c>
      <c r="I3534" s="1" t="s">
        <v>31</v>
      </c>
      <c r="J3534">
        <v>187</v>
      </c>
      <c r="K3534">
        <v>2</v>
      </c>
      <c r="L3534">
        <v>13</v>
      </c>
      <c r="M3534" s="1" t="s">
        <v>32</v>
      </c>
      <c r="N3534">
        <v>0</v>
      </c>
      <c r="O3534" s="1" t="s">
        <v>153</v>
      </c>
      <c r="P3534" s="1" t="s">
        <v>7176</v>
      </c>
      <c r="Q3534" s="1" t="s">
        <v>35</v>
      </c>
      <c r="R3534">
        <v>21</v>
      </c>
      <c r="S3534" s="1" t="s">
        <v>32</v>
      </c>
      <c r="T3534" s="1" t="s">
        <v>30</v>
      </c>
      <c r="U3534" s="1" t="s">
        <v>30</v>
      </c>
      <c r="V3534">
        <v>0</v>
      </c>
      <c r="W3534" s="1" t="s">
        <v>30</v>
      </c>
      <c r="X3534" s="1" t="s">
        <v>36</v>
      </c>
      <c r="Y3534" s="1" t="s">
        <v>58</v>
      </c>
      <c r="Z3534">
        <v>26</v>
      </c>
      <c r="AA3534">
        <v>26</v>
      </c>
      <c r="AB3534" s="1" t="s">
        <v>7080</v>
      </c>
      <c r="AC3534" s="1" t="s">
        <v>7081</v>
      </c>
      <c r="AD3534" t="s">
        <v>13495</v>
      </c>
      <c r="AE3534" s="1" t="s">
        <v>7080</v>
      </c>
      <c r="AF3534" s="1" t="s">
        <v>7081</v>
      </c>
      <c r="AG3534" t="s">
        <v>13526</v>
      </c>
      <c r="AH3534" t="s">
        <v>13530</v>
      </c>
      <c r="AI3534" t="s">
        <v>13538</v>
      </c>
    </row>
    <row r="3535" spans="1:35" x14ac:dyDescent="0.25">
      <c r="A3535" s="1" t="s">
        <v>7177</v>
      </c>
      <c r="B3535" s="1" t="s">
        <v>32</v>
      </c>
      <c r="C3535">
        <v>4</v>
      </c>
      <c r="D3535">
        <v>20</v>
      </c>
      <c r="E3535">
        <v>45.6</v>
      </c>
      <c r="F3535">
        <v>0</v>
      </c>
      <c r="G3535">
        <v>0</v>
      </c>
      <c r="H3535" s="1" t="s">
        <v>30</v>
      </c>
      <c r="I3535" s="1" t="s">
        <v>31</v>
      </c>
      <c r="J3535">
        <v>76</v>
      </c>
      <c r="K3535">
        <v>5</v>
      </c>
      <c r="L3535">
        <v>1</v>
      </c>
      <c r="M3535" s="1" t="s">
        <v>32</v>
      </c>
      <c r="N3535">
        <v>0</v>
      </c>
      <c r="O3535" s="1" t="s">
        <v>269</v>
      </c>
      <c r="P3535" s="1" t="s">
        <v>7178</v>
      </c>
      <c r="Q3535" s="1" t="s">
        <v>35</v>
      </c>
      <c r="R3535">
        <v>79</v>
      </c>
      <c r="S3535" s="1" t="s">
        <v>30</v>
      </c>
      <c r="T3535" s="1" t="s">
        <v>32</v>
      </c>
      <c r="U3535" s="1" t="s">
        <v>30</v>
      </c>
      <c r="V3535">
        <v>0</v>
      </c>
      <c r="W3535" s="1" t="s">
        <v>30</v>
      </c>
      <c r="X3535" s="1" t="s">
        <v>36</v>
      </c>
      <c r="Y3535" s="1" t="s">
        <v>37</v>
      </c>
      <c r="Z3535">
        <v>53</v>
      </c>
      <c r="AA3535">
        <v>222</v>
      </c>
      <c r="AB3535" s="1" t="s">
        <v>7080</v>
      </c>
      <c r="AC3535" s="1" t="s">
        <v>7081</v>
      </c>
      <c r="AD3535" t="s">
        <v>13496</v>
      </c>
      <c r="AE3535" s="1" t="s">
        <v>7080</v>
      </c>
      <c r="AF3535" s="1" t="s">
        <v>7081</v>
      </c>
      <c r="AG3535" t="s">
        <v>13527</v>
      </c>
      <c r="AH3535" t="s">
        <v>13530</v>
      </c>
      <c r="AI3535" t="s">
        <v>13538</v>
      </c>
    </row>
    <row r="3536" spans="1:35" x14ac:dyDescent="0.25">
      <c r="A3536" s="1" t="s">
        <v>7179</v>
      </c>
      <c r="B3536" s="1" t="s">
        <v>32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s="1" t="s">
        <v>30</v>
      </c>
      <c r="I3536" s="1" t="s">
        <v>31</v>
      </c>
      <c r="J3536">
        <v>14</v>
      </c>
      <c r="K3536">
        <v>4</v>
      </c>
      <c r="L3536">
        <v>5</v>
      </c>
      <c r="M3536" s="1" t="s">
        <v>32</v>
      </c>
      <c r="N3536">
        <v>0</v>
      </c>
      <c r="O3536" s="1" t="s">
        <v>71</v>
      </c>
      <c r="P3536" s="1" t="s">
        <v>7180</v>
      </c>
      <c r="Q3536" s="1" t="s">
        <v>42</v>
      </c>
      <c r="R3536">
        <v>73</v>
      </c>
      <c r="S3536" s="1" t="s">
        <v>30</v>
      </c>
      <c r="T3536" s="1" t="s">
        <v>32</v>
      </c>
      <c r="U3536" s="1" t="s">
        <v>30</v>
      </c>
      <c r="V3536">
        <v>0</v>
      </c>
      <c r="W3536" s="1" t="s">
        <v>30</v>
      </c>
      <c r="X3536" s="1" t="s">
        <v>36</v>
      </c>
      <c r="Y3536" s="1" t="s">
        <v>37</v>
      </c>
      <c r="Z3536">
        <v>48</v>
      </c>
      <c r="AA3536">
        <v>1478</v>
      </c>
      <c r="AB3536" s="1" t="s">
        <v>7098</v>
      </c>
      <c r="AC3536" s="1" t="s">
        <v>7099</v>
      </c>
      <c r="AD3536" t="s">
        <v>13496</v>
      </c>
      <c r="AE3536" s="1" t="s">
        <v>7098</v>
      </c>
      <c r="AF3536" s="1" t="s">
        <v>7099</v>
      </c>
      <c r="AG3536" t="s">
        <v>13526</v>
      </c>
      <c r="AH3536" t="s">
        <v>13530</v>
      </c>
      <c r="AI3536" t="s">
        <v>13539</v>
      </c>
    </row>
    <row r="3537" spans="1:35" x14ac:dyDescent="0.25">
      <c r="A3537" s="1" t="s">
        <v>7181</v>
      </c>
      <c r="B3537" s="1" t="s">
        <v>32</v>
      </c>
      <c r="C3537">
        <v>5</v>
      </c>
      <c r="D3537">
        <v>26</v>
      </c>
      <c r="E3537">
        <v>67</v>
      </c>
      <c r="F3537">
        <v>0</v>
      </c>
      <c r="G3537">
        <v>0</v>
      </c>
      <c r="H3537" s="1" t="s">
        <v>30</v>
      </c>
      <c r="I3537" s="1" t="s">
        <v>31</v>
      </c>
      <c r="J3537">
        <v>3</v>
      </c>
      <c r="K3537">
        <v>5</v>
      </c>
      <c r="L3537">
        <v>10</v>
      </c>
      <c r="M3537" s="1" t="s">
        <v>30</v>
      </c>
      <c r="N3537">
        <v>17</v>
      </c>
      <c r="O3537" s="1" t="s">
        <v>68</v>
      </c>
      <c r="P3537" s="1" t="s">
        <v>7182</v>
      </c>
      <c r="Q3537" s="1" t="s">
        <v>42</v>
      </c>
      <c r="R3537">
        <v>33</v>
      </c>
      <c r="S3537" s="1" t="s">
        <v>30</v>
      </c>
      <c r="T3537" s="1" t="s">
        <v>30</v>
      </c>
      <c r="U3537" s="1" t="s">
        <v>30</v>
      </c>
      <c r="V3537">
        <v>0</v>
      </c>
      <c r="W3537" s="1" t="s">
        <v>30</v>
      </c>
      <c r="X3537" s="1" t="s">
        <v>36</v>
      </c>
      <c r="Y3537" s="1" t="s">
        <v>37</v>
      </c>
      <c r="Z3537">
        <v>40</v>
      </c>
      <c r="AA3537">
        <v>208</v>
      </c>
      <c r="AB3537" s="1" t="s">
        <v>7080</v>
      </c>
      <c r="AC3537" s="1" t="s">
        <v>7081</v>
      </c>
      <c r="AD3537" t="s">
        <v>13494</v>
      </c>
      <c r="AE3537" s="1" t="s">
        <v>7080</v>
      </c>
      <c r="AF3537" s="1" t="s">
        <v>7081</v>
      </c>
      <c r="AG3537" t="s">
        <v>13526</v>
      </c>
      <c r="AH3537" t="s">
        <v>13530</v>
      </c>
      <c r="AI3537" t="s">
        <v>13538</v>
      </c>
    </row>
    <row r="3538" spans="1:35" x14ac:dyDescent="0.25">
      <c r="A3538" s="1" t="s">
        <v>7183</v>
      </c>
      <c r="B3538" s="1" t="s">
        <v>32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s="1" t="s">
        <v>30</v>
      </c>
      <c r="I3538" s="1" t="s">
        <v>31</v>
      </c>
      <c r="J3538">
        <v>38</v>
      </c>
      <c r="K3538">
        <v>1</v>
      </c>
      <c r="L3538">
        <v>10</v>
      </c>
      <c r="M3538" s="1" t="s">
        <v>32</v>
      </c>
      <c r="N3538">
        <v>0</v>
      </c>
      <c r="O3538" s="1" t="s">
        <v>55</v>
      </c>
      <c r="P3538" s="1" t="s">
        <v>7184</v>
      </c>
      <c r="Q3538" s="1" t="s">
        <v>35</v>
      </c>
      <c r="R3538">
        <v>53</v>
      </c>
      <c r="S3538" s="1" t="s">
        <v>30</v>
      </c>
      <c r="T3538" s="1" t="s">
        <v>30</v>
      </c>
      <c r="U3538" s="1" t="s">
        <v>30</v>
      </c>
      <c r="V3538">
        <v>0</v>
      </c>
      <c r="W3538" s="1" t="s">
        <v>30</v>
      </c>
      <c r="X3538" s="1" t="s">
        <v>43</v>
      </c>
      <c r="Y3538" s="1" t="s">
        <v>58</v>
      </c>
      <c r="Z3538">
        <v>35</v>
      </c>
      <c r="AA3538">
        <v>1333</v>
      </c>
      <c r="AB3538" s="1" t="s">
        <v>7086</v>
      </c>
      <c r="AC3538" s="1" t="s">
        <v>7110</v>
      </c>
      <c r="AD3538" t="s">
        <v>13494</v>
      </c>
      <c r="AE3538" s="1" t="s">
        <v>7086</v>
      </c>
      <c r="AF3538" s="1" t="s">
        <v>7110</v>
      </c>
      <c r="AG3538" t="s">
        <v>13526</v>
      </c>
      <c r="AH3538" t="s">
        <v>13530</v>
      </c>
      <c r="AI3538" t="s">
        <v>13539</v>
      </c>
    </row>
    <row r="3539" spans="1:35" x14ac:dyDescent="0.25">
      <c r="A3539" s="1" t="s">
        <v>7185</v>
      </c>
      <c r="B3539" s="1" t="s">
        <v>32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s="1" t="s">
        <v>30</v>
      </c>
      <c r="I3539" s="1" t="s">
        <v>31</v>
      </c>
      <c r="J3539">
        <v>20</v>
      </c>
      <c r="K3539">
        <v>5</v>
      </c>
      <c r="L3539">
        <v>2</v>
      </c>
      <c r="M3539" s="1" t="s">
        <v>32</v>
      </c>
      <c r="N3539">
        <v>0</v>
      </c>
      <c r="O3539" s="1" t="s">
        <v>68</v>
      </c>
      <c r="P3539" s="1" t="s">
        <v>7186</v>
      </c>
      <c r="Q3539" s="1" t="s">
        <v>42</v>
      </c>
      <c r="R3539">
        <v>82</v>
      </c>
      <c r="S3539" s="1" t="s">
        <v>30</v>
      </c>
      <c r="T3539" s="1" t="s">
        <v>32</v>
      </c>
      <c r="U3539" s="1" t="s">
        <v>30</v>
      </c>
      <c r="V3539">
        <v>0</v>
      </c>
      <c r="W3539" s="1" t="s">
        <v>32</v>
      </c>
      <c r="X3539" s="1" t="s">
        <v>36</v>
      </c>
      <c r="Y3539" s="1" t="s">
        <v>37</v>
      </c>
      <c r="Z3539">
        <v>43</v>
      </c>
      <c r="AA3539">
        <v>1033</v>
      </c>
      <c r="AB3539" s="1" t="s">
        <v>7080</v>
      </c>
      <c r="AC3539" s="1" t="s">
        <v>7081</v>
      </c>
      <c r="AD3539" t="s">
        <v>13496</v>
      </c>
      <c r="AE3539" s="1" t="s">
        <v>7080</v>
      </c>
      <c r="AF3539" s="1" t="s">
        <v>7081</v>
      </c>
      <c r="AG3539" t="s">
        <v>13527</v>
      </c>
      <c r="AH3539" t="s">
        <v>13530</v>
      </c>
      <c r="AI3539" t="s">
        <v>13539</v>
      </c>
    </row>
    <row r="3540" spans="1:35" x14ac:dyDescent="0.25">
      <c r="A3540" s="1" t="s">
        <v>7187</v>
      </c>
      <c r="B3540" s="1" t="s">
        <v>32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s="1" t="s">
        <v>30</v>
      </c>
      <c r="I3540" s="1" t="s">
        <v>31</v>
      </c>
      <c r="J3540">
        <v>50</v>
      </c>
      <c r="K3540">
        <v>0</v>
      </c>
      <c r="L3540">
        <v>1</v>
      </c>
      <c r="M3540" s="1" t="s">
        <v>32</v>
      </c>
      <c r="N3540">
        <v>0</v>
      </c>
      <c r="O3540" s="1" t="s">
        <v>106</v>
      </c>
      <c r="P3540" s="1" t="s">
        <v>7188</v>
      </c>
      <c r="Q3540" s="1" t="s">
        <v>35</v>
      </c>
      <c r="R3540">
        <v>67</v>
      </c>
      <c r="S3540" s="1" t="s">
        <v>30</v>
      </c>
      <c r="T3540" s="1" t="s">
        <v>32</v>
      </c>
      <c r="U3540" s="1" t="s">
        <v>30</v>
      </c>
      <c r="V3540">
        <v>0</v>
      </c>
      <c r="W3540" s="1" t="s">
        <v>30</v>
      </c>
      <c r="X3540" s="1" t="s">
        <v>43</v>
      </c>
      <c r="Y3540" s="1" t="s">
        <v>37</v>
      </c>
      <c r="Z3540">
        <v>51</v>
      </c>
      <c r="AA3540">
        <v>2702</v>
      </c>
      <c r="AB3540" s="1" t="s">
        <v>7080</v>
      </c>
      <c r="AC3540" s="1" t="s">
        <v>7081</v>
      </c>
      <c r="AD3540" t="s">
        <v>13496</v>
      </c>
      <c r="AE3540" s="1" t="s">
        <v>7080</v>
      </c>
      <c r="AF3540" s="1" t="s">
        <v>7081</v>
      </c>
      <c r="AG3540" t="s">
        <v>13527</v>
      </c>
      <c r="AH3540" t="s">
        <v>13530</v>
      </c>
      <c r="AI3540" t="s">
        <v>13540</v>
      </c>
    </row>
    <row r="3541" spans="1:35" x14ac:dyDescent="0.25">
      <c r="A3541" s="1" t="s">
        <v>7189</v>
      </c>
      <c r="B3541" s="1" t="s">
        <v>32</v>
      </c>
      <c r="C3541">
        <v>2</v>
      </c>
      <c r="D3541">
        <v>3</v>
      </c>
      <c r="E3541">
        <v>7.9</v>
      </c>
      <c r="F3541">
        <v>0</v>
      </c>
      <c r="G3541">
        <v>0</v>
      </c>
      <c r="H3541" s="1" t="s">
        <v>30</v>
      </c>
      <c r="I3541" s="1" t="s">
        <v>31</v>
      </c>
      <c r="J3541">
        <v>0</v>
      </c>
      <c r="K3541">
        <v>3</v>
      </c>
      <c r="L3541">
        <v>3</v>
      </c>
      <c r="M3541" s="1" t="s">
        <v>32</v>
      </c>
      <c r="N3541">
        <v>0</v>
      </c>
      <c r="O3541" s="1" t="s">
        <v>103</v>
      </c>
      <c r="P3541" s="1" t="s">
        <v>7190</v>
      </c>
      <c r="Q3541" s="1" t="s">
        <v>35</v>
      </c>
      <c r="R3541">
        <v>79</v>
      </c>
      <c r="S3541" s="1" t="s">
        <v>30</v>
      </c>
      <c r="T3541" s="1" t="s">
        <v>32</v>
      </c>
      <c r="U3541" s="1" t="s">
        <v>30</v>
      </c>
      <c r="V3541">
        <v>0</v>
      </c>
      <c r="W3541" s="1" t="s">
        <v>30</v>
      </c>
      <c r="X3541" s="1" t="s">
        <v>36</v>
      </c>
      <c r="Y3541" s="1" t="s">
        <v>37</v>
      </c>
      <c r="Z3541">
        <v>38</v>
      </c>
      <c r="AA3541">
        <v>75</v>
      </c>
      <c r="AB3541" s="1" t="s">
        <v>7086</v>
      </c>
      <c r="AC3541" s="1" t="s">
        <v>7110</v>
      </c>
      <c r="AD3541" t="s">
        <v>13496</v>
      </c>
      <c r="AE3541" s="1" t="s">
        <v>7086</v>
      </c>
      <c r="AF3541" s="1" t="s">
        <v>7110</v>
      </c>
      <c r="AG3541" t="s">
        <v>13526</v>
      </c>
      <c r="AH3541" t="s">
        <v>13530</v>
      </c>
      <c r="AI3541" t="s">
        <v>13538</v>
      </c>
    </row>
    <row r="3542" spans="1:35" x14ac:dyDescent="0.25">
      <c r="A3542" s="1" t="s">
        <v>7191</v>
      </c>
      <c r="B3542" s="1" t="s">
        <v>32</v>
      </c>
      <c r="C3542">
        <v>7</v>
      </c>
      <c r="D3542">
        <v>35</v>
      </c>
      <c r="E3542">
        <v>103.8</v>
      </c>
      <c r="F3542">
        <v>26</v>
      </c>
      <c r="G3542">
        <v>81.364500000000007</v>
      </c>
      <c r="H3542" s="1" t="s">
        <v>32</v>
      </c>
      <c r="I3542" s="1" t="s">
        <v>31</v>
      </c>
      <c r="J3542">
        <v>9</v>
      </c>
      <c r="K3542">
        <v>3</v>
      </c>
      <c r="L3542">
        <v>13</v>
      </c>
      <c r="M3542" s="1" t="s">
        <v>32</v>
      </c>
      <c r="N3542">
        <v>0</v>
      </c>
      <c r="O3542" s="1" t="s">
        <v>275</v>
      </c>
      <c r="P3542" s="1" t="s">
        <v>7192</v>
      </c>
      <c r="Q3542" s="1" t="s">
        <v>35</v>
      </c>
      <c r="R3542">
        <v>29</v>
      </c>
      <c r="S3542" s="1" t="s">
        <v>32</v>
      </c>
      <c r="T3542" s="1" t="s">
        <v>30</v>
      </c>
      <c r="U3542" s="1" t="s">
        <v>30</v>
      </c>
      <c r="V3542">
        <v>0</v>
      </c>
      <c r="W3542" s="1" t="s">
        <v>30</v>
      </c>
      <c r="X3542" s="1" t="s">
        <v>36</v>
      </c>
      <c r="Y3542" s="1" t="s">
        <v>37</v>
      </c>
      <c r="Z3542">
        <v>45</v>
      </c>
      <c r="AA3542">
        <v>310</v>
      </c>
      <c r="AB3542" s="1" t="s">
        <v>7080</v>
      </c>
      <c r="AC3542" s="1" t="s">
        <v>7081</v>
      </c>
      <c r="AD3542" t="s">
        <v>13495</v>
      </c>
      <c r="AE3542" s="1" t="s">
        <v>7080</v>
      </c>
      <c r="AF3542" s="1" t="s">
        <v>7081</v>
      </c>
      <c r="AG3542" t="s">
        <v>13526</v>
      </c>
      <c r="AH3542" t="s">
        <v>13530</v>
      </c>
      <c r="AI3542" t="s">
        <v>13538</v>
      </c>
    </row>
    <row r="3543" spans="1:35" x14ac:dyDescent="0.25">
      <c r="A3543" s="1" t="s">
        <v>7193</v>
      </c>
      <c r="B3543" s="1" t="s">
        <v>32</v>
      </c>
      <c r="C3543">
        <v>2</v>
      </c>
      <c r="D3543">
        <v>3</v>
      </c>
      <c r="E3543">
        <v>9.6999999999999993</v>
      </c>
      <c r="F3543">
        <v>31</v>
      </c>
      <c r="G3543">
        <v>49392</v>
      </c>
      <c r="H3543" s="1" t="s">
        <v>32</v>
      </c>
      <c r="I3543" s="1" t="s">
        <v>31</v>
      </c>
      <c r="J3543">
        <v>13</v>
      </c>
      <c r="K3543">
        <v>0</v>
      </c>
      <c r="L3543">
        <v>10</v>
      </c>
      <c r="M3543" s="1" t="s">
        <v>32</v>
      </c>
      <c r="N3543">
        <v>0</v>
      </c>
      <c r="O3543" s="1" t="s">
        <v>216</v>
      </c>
      <c r="P3543" s="1" t="s">
        <v>7194</v>
      </c>
      <c r="Q3543" s="1" t="s">
        <v>35</v>
      </c>
      <c r="R3543">
        <v>58</v>
      </c>
      <c r="S3543" s="1" t="s">
        <v>30</v>
      </c>
      <c r="T3543" s="1" t="s">
        <v>30</v>
      </c>
      <c r="U3543" s="1" t="s">
        <v>30</v>
      </c>
      <c r="V3543">
        <v>0</v>
      </c>
      <c r="W3543" s="1" t="s">
        <v>32</v>
      </c>
      <c r="X3543" s="1" t="s">
        <v>36</v>
      </c>
      <c r="Y3543" s="1" t="s">
        <v>58</v>
      </c>
      <c r="Z3543">
        <v>51</v>
      </c>
      <c r="AA3543">
        <v>98</v>
      </c>
      <c r="AB3543" s="1" t="s">
        <v>7080</v>
      </c>
      <c r="AC3543" s="1" t="s">
        <v>7081</v>
      </c>
      <c r="AD3543" t="s">
        <v>13494</v>
      </c>
      <c r="AE3543" s="1" t="s">
        <v>7080</v>
      </c>
      <c r="AF3543" s="1" t="s">
        <v>7081</v>
      </c>
      <c r="AG3543" t="s">
        <v>13526</v>
      </c>
      <c r="AH3543" t="s">
        <v>13530</v>
      </c>
      <c r="AI3543" t="s">
        <v>13538</v>
      </c>
    </row>
    <row r="3544" spans="1:35" x14ac:dyDescent="0.25">
      <c r="A3544" s="1" t="s">
        <v>7195</v>
      </c>
      <c r="B3544" s="1" t="s">
        <v>32</v>
      </c>
      <c r="C3544">
        <v>70</v>
      </c>
      <c r="D3544">
        <v>418</v>
      </c>
      <c r="E3544">
        <v>977.8</v>
      </c>
      <c r="F3544">
        <v>30</v>
      </c>
      <c r="G3544">
        <v>48.404159999999997</v>
      </c>
      <c r="H3544" s="1" t="s">
        <v>32</v>
      </c>
      <c r="I3544" s="1" t="s">
        <v>31</v>
      </c>
      <c r="J3544">
        <v>17</v>
      </c>
      <c r="K3544">
        <v>2</v>
      </c>
      <c r="L3544">
        <v>5</v>
      </c>
      <c r="M3544" s="1" t="s">
        <v>30</v>
      </c>
      <c r="N3544">
        <v>56</v>
      </c>
      <c r="O3544" s="1" t="s">
        <v>202</v>
      </c>
      <c r="P3544" s="1" t="s">
        <v>7196</v>
      </c>
      <c r="Q3544" s="1" t="s">
        <v>42</v>
      </c>
      <c r="R3544">
        <v>61</v>
      </c>
      <c r="S3544" s="1" t="s">
        <v>30</v>
      </c>
      <c r="T3544" s="1" t="s">
        <v>30</v>
      </c>
      <c r="U3544" s="1" t="s">
        <v>30</v>
      </c>
      <c r="V3544">
        <v>0</v>
      </c>
      <c r="W3544" s="1" t="s">
        <v>32</v>
      </c>
      <c r="X3544" s="1" t="s">
        <v>43</v>
      </c>
      <c r="Y3544" s="1" t="s">
        <v>37</v>
      </c>
      <c r="Z3544">
        <v>26</v>
      </c>
      <c r="AA3544">
        <v>1827</v>
      </c>
      <c r="AB3544" s="1" t="s">
        <v>7080</v>
      </c>
      <c r="AC3544" s="1" t="s">
        <v>7081</v>
      </c>
      <c r="AD3544" t="s">
        <v>13494</v>
      </c>
      <c r="AE3544" s="1" t="s">
        <v>7080</v>
      </c>
      <c r="AF3544" s="1" t="s">
        <v>7081</v>
      </c>
      <c r="AG3544" t="s">
        <v>13526</v>
      </c>
      <c r="AH3544" t="s">
        <v>13530</v>
      </c>
      <c r="AI3544" t="s">
        <v>13540</v>
      </c>
    </row>
    <row r="3545" spans="1:35" x14ac:dyDescent="0.25">
      <c r="A3545" s="1" t="s">
        <v>7197</v>
      </c>
      <c r="B3545" s="1" t="s">
        <v>32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s="1" t="s">
        <v>30</v>
      </c>
      <c r="I3545" s="1" t="s">
        <v>31</v>
      </c>
      <c r="J3545">
        <v>12</v>
      </c>
      <c r="K3545">
        <v>2</v>
      </c>
      <c r="L3545">
        <v>30</v>
      </c>
      <c r="M3545" s="1" t="s">
        <v>32</v>
      </c>
      <c r="N3545">
        <v>0</v>
      </c>
      <c r="O3545" s="1" t="s">
        <v>80</v>
      </c>
      <c r="P3545" s="1" t="s">
        <v>7198</v>
      </c>
      <c r="Q3545" s="1" t="s">
        <v>35</v>
      </c>
      <c r="R3545">
        <v>26</v>
      </c>
      <c r="S3545" s="1" t="s">
        <v>32</v>
      </c>
      <c r="T3545" s="1" t="s">
        <v>30</v>
      </c>
      <c r="U3545" s="1" t="s">
        <v>30</v>
      </c>
      <c r="V3545">
        <v>0</v>
      </c>
      <c r="W3545" s="1" t="s">
        <v>32</v>
      </c>
      <c r="X3545" s="1" t="s">
        <v>57</v>
      </c>
      <c r="Y3545" s="1" t="s">
        <v>37</v>
      </c>
      <c r="Z3545">
        <v>65</v>
      </c>
      <c r="AA3545">
        <v>2956</v>
      </c>
      <c r="AB3545" s="1" t="s">
        <v>7080</v>
      </c>
      <c r="AC3545" s="1" t="s">
        <v>7081</v>
      </c>
      <c r="AD3545" t="s">
        <v>13495</v>
      </c>
      <c r="AE3545" s="1" t="s">
        <v>7080</v>
      </c>
      <c r="AF3545" s="1" t="s">
        <v>7081</v>
      </c>
      <c r="AG3545" t="s">
        <v>13526</v>
      </c>
      <c r="AH3545" t="s">
        <v>13530</v>
      </c>
      <c r="AI3545" t="s">
        <v>13540</v>
      </c>
    </row>
    <row r="3546" spans="1:35" x14ac:dyDescent="0.25">
      <c r="A3546" s="1" t="s">
        <v>7199</v>
      </c>
      <c r="B3546" s="1" t="s">
        <v>32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s="1" t="s">
        <v>30</v>
      </c>
      <c r="I3546" s="1" t="s">
        <v>31</v>
      </c>
      <c r="J3546">
        <v>20</v>
      </c>
      <c r="K3546">
        <v>2</v>
      </c>
      <c r="L3546">
        <v>3</v>
      </c>
      <c r="M3546" s="1" t="s">
        <v>32</v>
      </c>
      <c r="N3546">
        <v>0</v>
      </c>
      <c r="O3546" s="1" t="s">
        <v>272</v>
      </c>
      <c r="P3546" s="1" t="s">
        <v>7200</v>
      </c>
      <c r="Q3546" s="1" t="s">
        <v>42</v>
      </c>
      <c r="R3546">
        <v>59</v>
      </c>
      <c r="S3546" s="1" t="s">
        <v>30</v>
      </c>
      <c r="T3546" s="1" t="s">
        <v>30</v>
      </c>
      <c r="U3546" s="1" t="s">
        <v>30</v>
      </c>
      <c r="V3546">
        <v>0</v>
      </c>
      <c r="W3546" s="1" t="s">
        <v>32</v>
      </c>
      <c r="X3546" s="1" t="s">
        <v>36</v>
      </c>
      <c r="Y3546" s="1" t="s">
        <v>37</v>
      </c>
      <c r="Z3546">
        <v>63</v>
      </c>
      <c r="AA3546">
        <v>4051</v>
      </c>
      <c r="AB3546" s="1" t="s">
        <v>7080</v>
      </c>
      <c r="AC3546" s="1" t="s">
        <v>7081</v>
      </c>
      <c r="AD3546" t="s">
        <v>13494</v>
      </c>
      <c r="AE3546" s="1" t="s">
        <v>7080</v>
      </c>
      <c r="AF3546" s="1" t="s">
        <v>7081</v>
      </c>
      <c r="AG3546" t="s">
        <v>13526</v>
      </c>
      <c r="AH3546" t="s">
        <v>13530</v>
      </c>
      <c r="AI3546" t="s">
        <v>13540</v>
      </c>
    </row>
    <row r="3547" spans="1:35" x14ac:dyDescent="0.25">
      <c r="A3547" s="1" t="s">
        <v>7201</v>
      </c>
      <c r="B3547" s="1" t="s">
        <v>32</v>
      </c>
      <c r="C3547">
        <v>2</v>
      </c>
      <c r="D3547">
        <v>9</v>
      </c>
      <c r="E3547">
        <v>20.5</v>
      </c>
      <c r="F3547">
        <v>278</v>
      </c>
      <c r="G3547">
        <v>576.49725000000001</v>
      </c>
      <c r="H3547" s="1" t="s">
        <v>32</v>
      </c>
      <c r="I3547" s="1" t="s">
        <v>31</v>
      </c>
      <c r="J3547">
        <v>27</v>
      </c>
      <c r="K3547">
        <v>0</v>
      </c>
      <c r="L3547">
        <v>4</v>
      </c>
      <c r="M3547" s="1" t="s">
        <v>32</v>
      </c>
      <c r="N3547">
        <v>0</v>
      </c>
      <c r="O3547" s="1" t="s">
        <v>119</v>
      </c>
      <c r="P3547" s="1" t="s">
        <v>7202</v>
      </c>
      <c r="Q3547" s="1" t="s">
        <v>35</v>
      </c>
      <c r="R3547">
        <v>50</v>
      </c>
      <c r="S3547" s="1" t="s">
        <v>30</v>
      </c>
      <c r="T3547" s="1" t="s">
        <v>30</v>
      </c>
      <c r="U3547" s="1" t="s">
        <v>30</v>
      </c>
      <c r="V3547">
        <v>0</v>
      </c>
      <c r="W3547" s="1" t="s">
        <v>30</v>
      </c>
      <c r="X3547" s="1" t="s">
        <v>36</v>
      </c>
      <c r="Y3547" s="1" t="s">
        <v>37</v>
      </c>
      <c r="Z3547">
        <v>58</v>
      </c>
      <c r="AA3547">
        <v>109</v>
      </c>
      <c r="AB3547" s="1" t="s">
        <v>7086</v>
      </c>
      <c r="AC3547" s="1" t="s">
        <v>7110</v>
      </c>
      <c r="AD3547" t="s">
        <v>13494</v>
      </c>
      <c r="AE3547" s="1" t="s">
        <v>7086</v>
      </c>
      <c r="AF3547" s="1" t="s">
        <v>7110</v>
      </c>
      <c r="AG3547" t="s">
        <v>13526</v>
      </c>
      <c r="AH3547" t="s">
        <v>13530</v>
      </c>
      <c r="AI3547" t="s">
        <v>13538</v>
      </c>
    </row>
    <row r="3548" spans="1:35" x14ac:dyDescent="0.25">
      <c r="A3548" s="1" t="s">
        <v>7203</v>
      </c>
      <c r="B3548" s="1" t="s">
        <v>32</v>
      </c>
      <c r="C3548">
        <v>4</v>
      </c>
      <c r="D3548">
        <v>6</v>
      </c>
      <c r="E3548">
        <v>17.5</v>
      </c>
      <c r="F3548">
        <v>0</v>
      </c>
      <c r="G3548">
        <v>0</v>
      </c>
      <c r="H3548" s="1" t="s">
        <v>30</v>
      </c>
      <c r="I3548" s="1" t="s">
        <v>31</v>
      </c>
      <c r="J3548">
        <v>22</v>
      </c>
      <c r="K3548">
        <v>3</v>
      </c>
      <c r="L3548">
        <v>6</v>
      </c>
      <c r="M3548" s="1" t="s">
        <v>32</v>
      </c>
      <c r="N3548">
        <v>0</v>
      </c>
      <c r="O3548" s="1" t="s">
        <v>272</v>
      </c>
      <c r="P3548" s="1" t="s">
        <v>7204</v>
      </c>
      <c r="Q3548" s="1" t="s">
        <v>42</v>
      </c>
      <c r="R3548">
        <v>26</v>
      </c>
      <c r="S3548" s="1" t="s">
        <v>32</v>
      </c>
      <c r="T3548" s="1" t="s">
        <v>30</v>
      </c>
      <c r="U3548" s="1" t="s">
        <v>30</v>
      </c>
      <c r="V3548">
        <v>0</v>
      </c>
      <c r="W3548" s="1" t="s">
        <v>32</v>
      </c>
      <c r="X3548" s="1" t="s">
        <v>36</v>
      </c>
      <c r="Y3548" s="1" t="s">
        <v>37</v>
      </c>
      <c r="Z3548">
        <v>47</v>
      </c>
      <c r="AA3548">
        <v>205</v>
      </c>
      <c r="AB3548" s="1" t="s">
        <v>7080</v>
      </c>
      <c r="AC3548" s="1" t="s">
        <v>7081</v>
      </c>
      <c r="AD3548" t="s">
        <v>13495</v>
      </c>
      <c r="AE3548" s="1" t="s">
        <v>7080</v>
      </c>
      <c r="AF3548" s="1" t="s">
        <v>7081</v>
      </c>
      <c r="AG3548" t="s">
        <v>13526</v>
      </c>
      <c r="AH3548" t="s">
        <v>13530</v>
      </c>
      <c r="AI3548" t="s">
        <v>13538</v>
      </c>
    </row>
    <row r="3549" spans="1:35" x14ac:dyDescent="0.25">
      <c r="A3549" s="1" t="s">
        <v>7205</v>
      </c>
      <c r="B3549" s="1" t="s">
        <v>32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s="1" t="s">
        <v>30</v>
      </c>
      <c r="I3549" s="1" t="s">
        <v>46</v>
      </c>
      <c r="J3549">
        <v>0</v>
      </c>
      <c r="K3549">
        <v>3</v>
      </c>
      <c r="L3549">
        <v>2</v>
      </c>
      <c r="M3549" s="1" t="s">
        <v>32</v>
      </c>
      <c r="N3549">
        <v>0</v>
      </c>
      <c r="O3549" s="1" t="s">
        <v>219</v>
      </c>
      <c r="P3549" s="1" t="s">
        <v>7206</v>
      </c>
      <c r="Q3549" s="1" t="s">
        <v>35</v>
      </c>
      <c r="R3549">
        <v>82</v>
      </c>
      <c r="S3549" s="1" t="s">
        <v>30</v>
      </c>
      <c r="T3549" s="1" t="s">
        <v>32</v>
      </c>
      <c r="U3549" s="1" t="s">
        <v>30</v>
      </c>
      <c r="V3549">
        <v>0</v>
      </c>
      <c r="W3549" s="1" t="s">
        <v>30</v>
      </c>
      <c r="X3549" s="1" t="s">
        <v>36</v>
      </c>
      <c r="Y3549" s="1" t="s">
        <v>37</v>
      </c>
      <c r="Z3549">
        <v>18</v>
      </c>
      <c r="AA3549">
        <v>370</v>
      </c>
      <c r="AB3549" s="1" t="s">
        <v>7080</v>
      </c>
      <c r="AC3549" s="1" t="s">
        <v>7081</v>
      </c>
      <c r="AD3549" t="s">
        <v>13496</v>
      </c>
      <c r="AE3549" s="1" t="s">
        <v>7080</v>
      </c>
      <c r="AF3549" s="1" t="s">
        <v>7081</v>
      </c>
      <c r="AG3549" t="s">
        <v>13527</v>
      </c>
      <c r="AH3549" t="s">
        <v>13530</v>
      </c>
      <c r="AI3549" t="s">
        <v>13539</v>
      </c>
    </row>
    <row r="3550" spans="1:35" x14ac:dyDescent="0.25">
      <c r="A3550" s="1" t="s">
        <v>7207</v>
      </c>
      <c r="B3550" s="1" t="s">
        <v>32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s="1" t="s">
        <v>30</v>
      </c>
      <c r="I3550" s="1" t="s">
        <v>31</v>
      </c>
      <c r="J3550">
        <v>6</v>
      </c>
      <c r="K3550">
        <v>0</v>
      </c>
      <c r="L3550">
        <v>3</v>
      </c>
      <c r="M3550" s="1" t="s">
        <v>32</v>
      </c>
      <c r="N3550">
        <v>0</v>
      </c>
      <c r="O3550" s="1" t="s">
        <v>211</v>
      </c>
      <c r="P3550" s="1" t="s">
        <v>7208</v>
      </c>
      <c r="Q3550" s="1" t="s">
        <v>35</v>
      </c>
      <c r="R3550">
        <v>39</v>
      </c>
      <c r="S3550" s="1" t="s">
        <v>30</v>
      </c>
      <c r="T3550" s="1" t="s">
        <v>30</v>
      </c>
      <c r="U3550" s="1" t="s">
        <v>30</v>
      </c>
      <c r="V3550">
        <v>0</v>
      </c>
      <c r="W3550" s="1" t="s">
        <v>30</v>
      </c>
      <c r="X3550" s="1" t="s">
        <v>36</v>
      </c>
      <c r="Y3550" s="1" t="s">
        <v>37</v>
      </c>
      <c r="Z3550">
        <v>43</v>
      </c>
      <c r="AA3550">
        <v>456</v>
      </c>
      <c r="AB3550" s="1" t="s">
        <v>7080</v>
      </c>
      <c r="AC3550" s="1" t="s">
        <v>7081</v>
      </c>
      <c r="AD3550" t="s">
        <v>13494</v>
      </c>
      <c r="AE3550" s="1" t="s">
        <v>7080</v>
      </c>
      <c r="AF3550" s="1" t="s">
        <v>7081</v>
      </c>
      <c r="AG3550" t="s">
        <v>13526</v>
      </c>
      <c r="AH3550" t="s">
        <v>13530</v>
      </c>
      <c r="AI3550" t="s">
        <v>13539</v>
      </c>
    </row>
    <row r="3551" spans="1:35" x14ac:dyDescent="0.25">
      <c r="A3551" s="1" t="s">
        <v>7209</v>
      </c>
      <c r="B3551" s="1" t="s">
        <v>32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s="1" t="s">
        <v>30</v>
      </c>
      <c r="I3551" s="1" t="s">
        <v>46</v>
      </c>
      <c r="J3551">
        <v>0</v>
      </c>
      <c r="K3551">
        <v>4</v>
      </c>
      <c r="L3551">
        <v>4</v>
      </c>
      <c r="M3551" s="1" t="s">
        <v>30</v>
      </c>
      <c r="N3551">
        <v>51</v>
      </c>
      <c r="O3551" s="1" t="s">
        <v>83</v>
      </c>
      <c r="P3551" s="1" t="s">
        <v>7210</v>
      </c>
      <c r="Q3551" s="1" t="s">
        <v>42</v>
      </c>
      <c r="R3551">
        <v>76</v>
      </c>
      <c r="S3551" s="1" t="s">
        <v>30</v>
      </c>
      <c r="T3551" s="1" t="s">
        <v>32</v>
      </c>
      <c r="U3551" s="1" t="s">
        <v>30</v>
      </c>
      <c r="V3551">
        <v>0</v>
      </c>
      <c r="W3551" s="1" t="s">
        <v>30</v>
      </c>
      <c r="X3551" s="1" t="s">
        <v>36</v>
      </c>
      <c r="Y3551" s="1" t="s">
        <v>58</v>
      </c>
      <c r="Z3551">
        <v>16</v>
      </c>
      <c r="AA3551">
        <v>428</v>
      </c>
      <c r="AB3551" s="1" t="s">
        <v>7080</v>
      </c>
      <c r="AC3551" s="1" t="s">
        <v>7081</v>
      </c>
      <c r="AD3551" t="s">
        <v>13496</v>
      </c>
      <c r="AE3551" s="1" t="s">
        <v>7080</v>
      </c>
      <c r="AF3551" s="1" t="s">
        <v>7081</v>
      </c>
      <c r="AG3551" t="s">
        <v>13526</v>
      </c>
      <c r="AH3551" t="s">
        <v>13530</v>
      </c>
      <c r="AI3551" t="s">
        <v>13539</v>
      </c>
    </row>
    <row r="3552" spans="1:35" x14ac:dyDescent="0.25">
      <c r="A3552" s="1" t="s">
        <v>7211</v>
      </c>
      <c r="B3552" s="1" t="s">
        <v>32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s="1" t="s">
        <v>30</v>
      </c>
      <c r="I3552" s="1" t="s">
        <v>31</v>
      </c>
      <c r="J3552">
        <v>22</v>
      </c>
      <c r="K3552">
        <v>2</v>
      </c>
      <c r="L3552">
        <v>4</v>
      </c>
      <c r="M3552" s="1" t="s">
        <v>32</v>
      </c>
      <c r="N3552">
        <v>0</v>
      </c>
      <c r="O3552" s="1" t="s">
        <v>77</v>
      </c>
      <c r="P3552" s="1" t="s">
        <v>7212</v>
      </c>
      <c r="Q3552" s="1" t="s">
        <v>42</v>
      </c>
      <c r="R3552">
        <v>52</v>
      </c>
      <c r="S3552" s="1" t="s">
        <v>30</v>
      </c>
      <c r="T3552" s="1" t="s">
        <v>30</v>
      </c>
      <c r="U3552" s="1" t="s">
        <v>30</v>
      </c>
      <c r="V3552">
        <v>0</v>
      </c>
      <c r="W3552" s="1" t="s">
        <v>32</v>
      </c>
      <c r="X3552" s="1" t="s">
        <v>36</v>
      </c>
      <c r="Y3552" s="1" t="s">
        <v>37</v>
      </c>
      <c r="Z3552">
        <v>57</v>
      </c>
      <c r="AA3552">
        <v>291</v>
      </c>
      <c r="AB3552" s="1" t="s">
        <v>7080</v>
      </c>
      <c r="AC3552" s="1" t="s">
        <v>7081</v>
      </c>
      <c r="AD3552" t="s">
        <v>13494</v>
      </c>
      <c r="AE3552" s="1" t="s">
        <v>7080</v>
      </c>
      <c r="AF3552" s="1" t="s">
        <v>7081</v>
      </c>
      <c r="AG3552" t="s">
        <v>13526</v>
      </c>
      <c r="AH3552" t="s">
        <v>13530</v>
      </c>
      <c r="AI3552" t="s">
        <v>13538</v>
      </c>
    </row>
    <row r="3553" spans="1:35" x14ac:dyDescent="0.25">
      <c r="A3553" s="1" t="s">
        <v>7213</v>
      </c>
      <c r="B3553" s="1" t="s">
        <v>32</v>
      </c>
      <c r="C3553">
        <v>2</v>
      </c>
      <c r="D3553">
        <v>5</v>
      </c>
      <c r="E3553">
        <v>12.7</v>
      </c>
      <c r="F3553">
        <v>0</v>
      </c>
      <c r="G3553">
        <v>0</v>
      </c>
      <c r="H3553" s="1" t="s">
        <v>30</v>
      </c>
      <c r="I3553" s="1" t="s">
        <v>31</v>
      </c>
      <c r="J3553">
        <v>110</v>
      </c>
      <c r="K3553">
        <v>0</v>
      </c>
      <c r="L3553">
        <v>14</v>
      </c>
      <c r="M3553" s="1" t="s">
        <v>32</v>
      </c>
      <c r="N3553">
        <v>0</v>
      </c>
      <c r="O3553" s="1" t="s">
        <v>176</v>
      </c>
      <c r="P3553" s="1" t="s">
        <v>7214</v>
      </c>
      <c r="Q3553" s="1" t="s">
        <v>42</v>
      </c>
      <c r="R3553">
        <v>24</v>
      </c>
      <c r="S3553" s="1" t="s">
        <v>32</v>
      </c>
      <c r="T3553" s="1" t="s">
        <v>30</v>
      </c>
      <c r="U3553" s="1" t="s">
        <v>30</v>
      </c>
      <c r="V3553">
        <v>0</v>
      </c>
      <c r="W3553" s="1" t="s">
        <v>30</v>
      </c>
      <c r="X3553" s="1" t="s">
        <v>36</v>
      </c>
      <c r="Y3553" s="1" t="s">
        <v>37</v>
      </c>
      <c r="Z3553">
        <v>57</v>
      </c>
      <c r="AA3553">
        <v>121</v>
      </c>
      <c r="AB3553" s="1" t="s">
        <v>7080</v>
      </c>
      <c r="AC3553" s="1" t="s">
        <v>7081</v>
      </c>
      <c r="AD3553" t="s">
        <v>13495</v>
      </c>
      <c r="AE3553" s="1" t="s">
        <v>7080</v>
      </c>
      <c r="AF3553" s="1" t="s">
        <v>7081</v>
      </c>
      <c r="AG3553" t="s">
        <v>13526</v>
      </c>
      <c r="AH3553" t="s">
        <v>13530</v>
      </c>
      <c r="AI3553" t="s">
        <v>13538</v>
      </c>
    </row>
    <row r="3554" spans="1:35" x14ac:dyDescent="0.25">
      <c r="A3554" s="1" t="s">
        <v>7215</v>
      </c>
      <c r="B3554" s="1" t="s">
        <v>32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s="1" t="s">
        <v>30</v>
      </c>
      <c r="I3554" s="1" t="s">
        <v>31</v>
      </c>
      <c r="J3554">
        <v>149</v>
      </c>
      <c r="K3554">
        <v>3</v>
      </c>
      <c r="L3554">
        <v>3</v>
      </c>
      <c r="M3554" s="1" t="s">
        <v>32</v>
      </c>
      <c r="N3554">
        <v>0</v>
      </c>
      <c r="O3554" s="1" t="s">
        <v>697</v>
      </c>
      <c r="P3554" s="1" t="s">
        <v>7216</v>
      </c>
      <c r="Q3554" s="1" t="s">
        <v>35</v>
      </c>
      <c r="R3554">
        <v>47</v>
      </c>
      <c r="S3554" s="1" t="s">
        <v>30</v>
      </c>
      <c r="T3554" s="1" t="s">
        <v>30</v>
      </c>
      <c r="U3554" s="1" t="s">
        <v>30</v>
      </c>
      <c r="V3554">
        <v>0</v>
      </c>
      <c r="W3554" s="1" t="s">
        <v>32</v>
      </c>
      <c r="X3554" s="1" t="s">
        <v>36</v>
      </c>
      <c r="Y3554" s="1" t="s">
        <v>37</v>
      </c>
      <c r="Z3554">
        <v>35</v>
      </c>
      <c r="AA3554">
        <v>866</v>
      </c>
      <c r="AB3554" s="1" t="s">
        <v>7080</v>
      </c>
      <c r="AC3554" s="1" t="s">
        <v>7081</v>
      </c>
      <c r="AD3554" t="s">
        <v>13494</v>
      </c>
      <c r="AE3554" s="1" t="s">
        <v>7080</v>
      </c>
      <c r="AF3554" s="1" t="s">
        <v>7081</v>
      </c>
      <c r="AG3554" t="s">
        <v>13526</v>
      </c>
      <c r="AH3554" t="s">
        <v>13530</v>
      </c>
      <c r="AI3554" t="s">
        <v>13539</v>
      </c>
    </row>
    <row r="3555" spans="1:35" x14ac:dyDescent="0.25">
      <c r="A3555" s="1" t="s">
        <v>7217</v>
      </c>
      <c r="B3555" s="1" t="s">
        <v>32</v>
      </c>
      <c r="C3555">
        <v>1</v>
      </c>
      <c r="D3555">
        <v>3</v>
      </c>
      <c r="E3555">
        <v>6</v>
      </c>
      <c r="F3555">
        <v>0</v>
      </c>
      <c r="G3555">
        <v>0</v>
      </c>
      <c r="H3555" s="1" t="s">
        <v>30</v>
      </c>
      <c r="I3555" s="1" t="s">
        <v>31</v>
      </c>
      <c r="J3555">
        <v>78</v>
      </c>
      <c r="K3555">
        <v>4</v>
      </c>
      <c r="L3555">
        <v>30</v>
      </c>
      <c r="M3555" s="1" t="s">
        <v>32</v>
      </c>
      <c r="N3555">
        <v>0</v>
      </c>
      <c r="O3555" s="1" t="s">
        <v>100</v>
      </c>
      <c r="P3555" s="1" t="s">
        <v>7218</v>
      </c>
      <c r="Q3555" s="1" t="s">
        <v>42</v>
      </c>
      <c r="R3555">
        <v>28</v>
      </c>
      <c r="S3555" s="1" t="s">
        <v>32</v>
      </c>
      <c r="T3555" s="1" t="s">
        <v>30</v>
      </c>
      <c r="U3555" s="1" t="s">
        <v>30</v>
      </c>
      <c r="V3555">
        <v>0</v>
      </c>
      <c r="W3555" s="1" t="s">
        <v>30</v>
      </c>
      <c r="X3555" s="1" t="s">
        <v>36</v>
      </c>
      <c r="Y3555" s="1" t="s">
        <v>58</v>
      </c>
      <c r="Z3555">
        <v>20</v>
      </c>
      <c r="AA3555">
        <v>20</v>
      </c>
      <c r="AB3555" s="1" t="s">
        <v>7080</v>
      </c>
      <c r="AC3555" s="1" t="s">
        <v>7081</v>
      </c>
      <c r="AD3555" t="s">
        <v>13495</v>
      </c>
      <c r="AE3555" s="1" t="s">
        <v>7080</v>
      </c>
      <c r="AF3555" s="1" t="s">
        <v>7081</v>
      </c>
      <c r="AG3555" t="s">
        <v>13526</v>
      </c>
      <c r="AH3555" t="s">
        <v>13530</v>
      </c>
      <c r="AI3555" t="s">
        <v>13538</v>
      </c>
    </row>
    <row r="3556" spans="1:35" x14ac:dyDescent="0.25">
      <c r="A3556" s="1" t="s">
        <v>7219</v>
      </c>
      <c r="B3556" s="1" t="s">
        <v>32</v>
      </c>
      <c r="C3556">
        <v>1</v>
      </c>
      <c r="D3556">
        <v>2</v>
      </c>
      <c r="E3556">
        <v>8</v>
      </c>
      <c r="F3556">
        <v>0</v>
      </c>
      <c r="G3556">
        <v>0</v>
      </c>
      <c r="H3556" s="1" t="s">
        <v>30</v>
      </c>
      <c r="I3556" s="1" t="s">
        <v>46</v>
      </c>
      <c r="J3556">
        <v>0</v>
      </c>
      <c r="K3556">
        <v>1</v>
      </c>
      <c r="L3556">
        <v>6</v>
      </c>
      <c r="M3556" s="1" t="s">
        <v>32</v>
      </c>
      <c r="N3556">
        <v>0</v>
      </c>
      <c r="O3556" s="1" t="s">
        <v>197</v>
      </c>
      <c r="P3556" s="1" t="s">
        <v>7220</v>
      </c>
      <c r="Q3556" s="1" t="s">
        <v>42</v>
      </c>
      <c r="R3556">
        <v>62</v>
      </c>
      <c r="S3556" s="1" t="s">
        <v>30</v>
      </c>
      <c r="T3556" s="1" t="s">
        <v>30</v>
      </c>
      <c r="U3556" s="1" t="s">
        <v>30</v>
      </c>
      <c r="V3556">
        <v>0</v>
      </c>
      <c r="W3556" s="1" t="s">
        <v>30</v>
      </c>
      <c r="X3556" s="1" t="s">
        <v>36</v>
      </c>
      <c r="Y3556" s="1" t="s">
        <v>58</v>
      </c>
      <c r="Z3556">
        <v>48</v>
      </c>
      <c r="AA3556">
        <v>48</v>
      </c>
      <c r="AB3556" s="1" t="s">
        <v>7080</v>
      </c>
      <c r="AC3556" s="1" t="s">
        <v>7081</v>
      </c>
      <c r="AD3556" t="s">
        <v>13494</v>
      </c>
      <c r="AE3556" s="1" t="s">
        <v>7080</v>
      </c>
      <c r="AF3556" s="1" t="s">
        <v>7081</v>
      </c>
      <c r="AG3556" t="s">
        <v>13526</v>
      </c>
      <c r="AH3556" t="s">
        <v>13530</v>
      </c>
      <c r="AI3556" t="s">
        <v>13538</v>
      </c>
    </row>
    <row r="3557" spans="1:35" x14ac:dyDescent="0.25">
      <c r="A3557" s="1" t="s">
        <v>7221</v>
      </c>
      <c r="B3557" s="1" t="s">
        <v>32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s="1" t="s">
        <v>30</v>
      </c>
      <c r="I3557" s="1" t="s">
        <v>31</v>
      </c>
      <c r="J3557">
        <v>7</v>
      </c>
      <c r="K3557">
        <v>3</v>
      </c>
      <c r="L3557">
        <v>0</v>
      </c>
      <c r="M3557" s="1" t="s">
        <v>30</v>
      </c>
      <c r="N3557">
        <v>0</v>
      </c>
      <c r="O3557" s="1" t="s">
        <v>33</v>
      </c>
      <c r="P3557" s="1" t="s">
        <v>7222</v>
      </c>
      <c r="Q3557" s="1" t="s">
        <v>42</v>
      </c>
      <c r="R3557">
        <v>84</v>
      </c>
      <c r="S3557" s="1" t="s">
        <v>30</v>
      </c>
      <c r="T3557" s="1" t="s">
        <v>32</v>
      </c>
      <c r="U3557" s="1" t="s">
        <v>30</v>
      </c>
      <c r="V3557">
        <v>0</v>
      </c>
      <c r="W3557" s="1" t="s">
        <v>30</v>
      </c>
      <c r="X3557" s="1" t="s">
        <v>36</v>
      </c>
      <c r="Y3557" s="1" t="s">
        <v>44</v>
      </c>
      <c r="Z3557">
        <v>12</v>
      </c>
      <c r="AA3557">
        <v>127</v>
      </c>
      <c r="AB3557" s="1" t="s">
        <v>7080</v>
      </c>
      <c r="AC3557" s="1" t="s">
        <v>7081</v>
      </c>
      <c r="AD3557" t="s">
        <v>13496</v>
      </c>
      <c r="AE3557" s="1" t="s">
        <v>7080</v>
      </c>
      <c r="AF3557" s="1" t="s">
        <v>7081</v>
      </c>
      <c r="AG3557" t="s">
        <v>13527</v>
      </c>
      <c r="AH3557" t="s">
        <v>13530</v>
      </c>
      <c r="AI3557" t="s">
        <v>13539</v>
      </c>
    </row>
    <row r="3558" spans="1:35" x14ac:dyDescent="0.25">
      <c r="A3558" s="1" t="s">
        <v>7223</v>
      </c>
      <c r="B3558" s="1" t="s">
        <v>32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s="1" t="s">
        <v>30</v>
      </c>
      <c r="I3558" s="1" t="s">
        <v>31</v>
      </c>
      <c r="J3558">
        <v>4</v>
      </c>
      <c r="K3558">
        <v>3</v>
      </c>
      <c r="L3558">
        <v>5</v>
      </c>
      <c r="M3558" s="1" t="s">
        <v>30</v>
      </c>
      <c r="N3558">
        <v>43</v>
      </c>
      <c r="O3558" s="1" t="s">
        <v>471</v>
      </c>
      <c r="P3558" s="1" t="s">
        <v>7224</v>
      </c>
      <c r="Q3558" s="1" t="s">
        <v>35</v>
      </c>
      <c r="R3558">
        <v>64</v>
      </c>
      <c r="S3558" s="1" t="s">
        <v>30</v>
      </c>
      <c r="T3558" s="1" t="s">
        <v>30</v>
      </c>
      <c r="U3558" s="1" t="s">
        <v>30</v>
      </c>
      <c r="V3558">
        <v>0</v>
      </c>
      <c r="W3558" s="1" t="s">
        <v>32</v>
      </c>
      <c r="X3558" s="1" t="s">
        <v>36</v>
      </c>
      <c r="Y3558" s="1" t="s">
        <v>37</v>
      </c>
      <c r="Z3558">
        <v>53</v>
      </c>
      <c r="AA3558">
        <v>3017</v>
      </c>
      <c r="AB3558" s="1" t="s">
        <v>7080</v>
      </c>
      <c r="AC3558" s="1" t="s">
        <v>7081</v>
      </c>
      <c r="AD3558" t="s">
        <v>13494</v>
      </c>
      <c r="AE3558" s="1" t="s">
        <v>7080</v>
      </c>
      <c r="AF3558" s="1" t="s">
        <v>7081</v>
      </c>
      <c r="AG3558" t="s">
        <v>13526</v>
      </c>
      <c r="AH3558" t="s">
        <v>13530</v>
      </c>
      <c r="AI3558" t="s">
        <v>13540</v>
      </c>
    </row>
    <row r="3559" spans="1:35" x14ac:dyDescent="0.25">
      <c r="A3559" s="1" t="s">
        <v>7225</v>
      </c>
      <c r="B3559" s="1" t="s">
        <v>32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s="1" t="s">
        <v>30</v>
      </c>
      <c r="I3559" s="1" t="s">
        <v>31</v>
      </c>
      <c r="J3559">
        <v>40</v>
      </c>
      <c r="K3559">
        <v>1</v>
      </c>
      <c r="L3559">
        <v>4</v>
      </c>
      <c r="M3559" s="1" t="s">
        <v>32</v>
      </c>
      <c r="N3559">
        <v>0</v>
      </c>
      <c r="O3559" s="1" t="s">
        <v>122</v>
      </c>
      <c r="P3559" s="1" t="s">
        <v>7226</v>
      </c>
      <c r="Q3559" s="1" t="s">
        <v>35</v>
      </c>
      <c r="R3559">
        <v>67</v>
      </c>
      <c r="S3559" s="1" t="s">
        <v>30</v>
      </c>
      <c r="T3559" s="1" t="s">
        <v>32</v>
      </c>
      <c r="U3559" s="1" t="s">
        <v>30</v>
      </c>
      <c r="V3559">
        <v>0</v>
      </c>
      <c r="W3559" s="1" t="s">
        <v>30</v>
      </c>
      <c r="X3559" s="1" t="s">
        <v>36</v>
      </c>
      <c r="Y3559" s="1" t="s">
        <v>58</v>
      </c>
      <c r="Z3559">
        <v>31</v>
      </c>
      <c r="AA3559">
        <v>1070</v>
      </c>
      <c r="AB3559" s="1" t="s">
        <v>7080</v>
      </c>
      <c r="AC3559" s="1" t="s">
        <v>7081</v>
      </c>
      <c r="AD3559" t="s">
        <v>13496</v>
      </c>
      <c r="AE3559" s="1" t="s">
        <v>7080</v>
      </c>
      <c r="AF3559" s="1" t="s">
        <v>7081</v>
      </c>
      <c r="AG3559" t="s">
        <v>13526</v>
      </c>
      <c r="AH3559" t="s">
        <v>13530</v>
      </c>
      <c r="AI3559" t="s">
        <v>13539</v>
      </c>
    </row>
    <row r="3560" spans="1:35" x14ac:dyDescent="0.25">
      <c r="A3560" s="1" t="s">
        <v>7227</v>
      </c>
      <c r="B3560" s="1" t="s">
        <v>32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s="1" t="s">
        <v>30</v>
      </c>
      <c r="I3560" s="1" t="s">
        <v>31</v>
      </c>
      <c r="J3560">
        <v>11</v>
      </c>
      <c r="K3560">
        <v>3</v>
      </c>
      <c r="L3560">
        <v>9</v>
      </c>
      <c r="M3560" s="1" t="s">
        <v>32</v>
      </c>
      <c r="N3560">
        <v>0</v>
      </c>
      <c r="O3560" s="1" t="s">
        <v>166</v>
      </c>
      <c r="P3560" s="1" t="s">
        <v>7228</v>
      </c>
      <c r="Q3560" s="1" t="s">
        <v>42</v>
      </c>
      <c r="R3560">
        <v>29</v>
      </c>
      <c r="S3560" s="1" t="s">
        <v>32</v>
      </c>
      <c r="T3560" s="1" t="s">
        <v>30</v>
      </c>
      <c r="U3560" s="1" t="s">
        <v>30</v>
      </c>
      <c r="V3560">
        <v>0</v>
      </c>
      <c r="W3560" s="1" t="s">
        <v>32</v>
      </c>
      <c r="X3560" s="1" t="s">
        <v>36</v>
      </c>
      <c r="Y3560" s="1" t="s">
        <v>58</v>
      </c>
      <c r="Z3560">
        <v>65</v>
      </c>
      <c r="AA3560">
        <v>4555</v>
      </c>
      <c r="AB3560" s="1" t="s">
        <v>7080</v>
      </c>
      <c r="AC3560" s="1" t="s">
        <v>7081</v>
      </c>
      <c r="AD3560" t="s">
        <v>13495</v>
      </c>
      <c r="AE3560" s="1" t="s">
        <v>7080</v>
      </c>
      <c r="AF3560" s="1" t="s">
        <v>7081</v>
      </c>
      <c r="AG3560" t="s">
        <v>13526</v>
      </c>
      <c r="AH3560" t="s">
        <v>13530</v>
      </c>
      <c r="AI3560" t="s">
        <v>13540</v>
      </c>
    </row>
    <row r="3561" spans="1:35" x14ac:dyDescent="0.25">
      <c r="A3561" s="1" t="s">
        <v>7229</v>
      </c>
      <c r="B3561" s="1" t="s">
        <v>32</v>
      </c>
      <c r="C3561">
        <v>1</v>
      </c>
      <c r="D3561">
        <v>5</v>
      </c>
      <c r="E3561">
        <v>13</v>
      </c>
      <c r="F3561">
        <v>0</v>
      </c>
      <c r="G3561">
        <v>0</v>
      </c>
      <c r="H3561" s="1" t="s">
        <v>30</v>
      </c>
      <c r="I3561" s="1" t="s">
        <v>46</v>
      </c>
      <c r="J3561">
        <v>0</v>
      </c>
      <c r="K3561">
        <v>0</v>
      </c>
      <c r="L3561">
        <v>0</v>
      </c>
      <c r="M3561" s="1" t="s">
        <v>30</v>
      </c>
      <c r="N3561">
        <v>0</v>
      </c>
      <c r="O3561" s="1" t="s">
        <v>55</v>
      </c>
      <c r="P3561" s="1" t="s">
        <v>7230</v>
      </c>
      <c r="Q3561" s="1" t="s">
        <v>35</v>
      </c>
      <c r="R3561">
        <v>63</v>
      </c>
      <c r="S3561" s="1" t="s">
        <v>30</v>
      </c>
      <c r="T3561" s="1" t="s">
        <v>30</v>
      </c>
      <c r="U3561" s="1" t="s">
        <v>30</v>
      </c>
      <c r="V3561">
        <v>0</v>
      </c>
      <c r="W3561" s="1" t="s">
        <v>30</v>
      </c>
      <c r="X3561" s="1" t="s">
        <v>36</v>
      </c>
      <c r="Y3561" s="1" t="s">
        <v>58</v>
      </c>
      <c r="Z3561">
        <v>8</v>
      </c>
      <c r="AA3561">
        <v>8</v>
      </c>
      <c r="AB3561" s="1" t="s">
        <v>7080</v>
      </c>
      <c r="AC3561" s="1" t="s">
        <v>7081</v>
      </c>
      <c r="AD3561" t="s">
        <v>13494</v>
      </c>
      <c r="AE3561" s="1" t="s">
        <v>7080</v>
      </c>
      <c r="AF3561" s="1" t="s">
        <v>7081</v>
      </c>
      <c r="AG3561" t="s">
        <v>13527</v>
      </c>
      <c r="AH3561" t="s">
        <v>13530</v>
      </c>
      <c r="AI3561" t="s">
        <v>13538</v>
      </c>
    </row>
    <row r="3562" spans="1:35" x14ac:dyDescent="0.25">
      <c r="A3562" s="1" t="s">
        <v>7231</v>
      </c>
      <c r="B3562" s="1" t="s">
        <v>32</v>
      </c>
      <c r="C3562">
        <v>1</v>
      </c>
      <c r="D3562">
        <v>6</v>
      </c>
      <c r="E3562">
        <v>13</v>
      </c>
      <c r="F3562">
        <v>0</v>
      </c>
      <c r="G3562">
        <v>0</v>
      </c>
      <c r="H3562" s="1" t="s">
        <v>30</v>
      </c>
      <c r="I3562" s="1" t="s">
        <v>31</v>
      </c>
      <c r="J3562">
        <v>0</v>
      </c>
      <c r="K3562">
        <v>4</v>
      </c>
      <c r="L3562">
        <v>0</v>
      </c>
      <c r="M3562" s="1" t="s">
        <v>30</v>
      </c>
      <c r="N3562">
        <v>0</v>
      </c>
      <c r="O3562" s="1" t="s">
        <v>74</v>
      </c>
      <c r="P3562" s="1" t="s">
        <v>7232</v>
      </c>
      <c r="Q3562" s="1" t="s">
        <v>42</v>
      </c>
      <c r="R3562">
        <v>50</v>
      </c>
      <c r="S3562" s="1" t="s">
        <v>30</v>
      </c>
      <c r="T3562" s="1" t="s">
        <v>30</v>
      </c>
      <c r="U3562" s="1" t="s">
        <v>30</v>
      </c>
      <c r="V3562">
        <v>0</v>
      </c>
      <c r="W3562" s="1" t="s">
        <v>30</v>
      </c>
      <c r="X3562" s="1" t="s">
        <v>36</v>
      </c>
      <c r="Y3562" s="1" t="s">
        <v>58</v>
      </c>
      <c r="Z3562">
        <v>7</v>
      </c>
      <c r="AA3562">
        <v>7</v>
      </c>
      <c r="AB3562" s="1" t="s">
        <v>7080</v>
      </c>
      <c r="AC3562" s="1" t="s">
        <v>7081</v>
      </c>
      <c r="AD3562" t="s">
        <v>13494</v>
      </c>
      <c r="AE3562" s="1" t="s">
        <v>7080</v>
      </c>
      <c r="AF3562" s="1" t="s">
        <v>7081</v>
      </c>
      <c r="AG3562" t="s">
        <v>13527</v>
      </c>
      <c r="AH3562" t="s">
        <v>13530</v>
      </c>
      <c r="AI3562" t="s">
        <v>13538</v>
      </c>
    </row>
    <row r="3563" spans="1:35" x14ac:dyDescent="0.25">
      <c r="A3563" s="1" t="s">
        <v>7233</v>
      </c>
      <c r="B3563" s="1" t="s">
        <v>32</v>
      </c>
      <c r="C3563">
        <v>3</v>
      </c>
      <c r="D3563">
        <v>10</v>
      </c>
      <c r="E3563">
        <v>25.9</v>
      </c>
      <c r="F3563">
        <v>27783</v>
      </c>
      <c r="G3563">
        <v>85.432725000000005</v>
      </c>
      <c r="H3563" s="1" t="s">
        <v>32</v>
      </c>
      <c r="I3563" s="1" t="s">
        <v>31</v>
      </c>
      <c r="J3563">
        <v>15</v>
      </c>
      <c r="K3563">
        <v>2</v>
      </c>
      <c r="L3563">
        <v>3</v>
      </c>
      <c r="M3563" s="1" t="s">
        <v>32</v>
      </c>
      <c r="N3563">
        <v>0</v>
      </c>
      <c r="O3563" s="1" t="s">
        <v>122</v>
      </c>
      <c r="P3563" s="1" t="s">
        <v>7234</v>
      </c>
      <c r="Q3563" s="1" t="s">
        <v>42</v>
      </c>
      <c r="R3563">
        <v>82</v>
      </c>
      <c r="S3563" s="1" t="s">
        <v>30</v>
      </c>
      <c r="T3563" s="1" t="s">
        <v>32</v>
      </c>
      <c r="U3563" s="1" t="s">
        <v>30</v>
      </c>
      <c r="V3563">
        <v>0</v>
      </c>
      <c r="W3563" s="1" t="s">
        <v>30</v>
      </c>
      <c r="X3563" s="1" t="s">
        <v>36</v>
      </c>
      <c r="Y3563" s="1" t="s">
        <v>37</v>
      </c>
      <c r="Z3563">
        <v>49</v>
      </c>
      <c r="AA3563">
        <v>141</v>
      </c>
      <c r="AB3563" s="1" t="s">
        <v>7080</v>
      </c>
      <c r="AC3563" s="1" t="s">
        <v>7081</v>
      </c>
      <c r="AD3563" t="s">
        <v>13496</v>
      </c>
      <c r="AE3563" s="1" t="s">
        <v>7080</v>
      </c>
      <c r="AF3563" s="1" t="s">
        <v>7081</v>
      </c>
      <c r="AG3563" t="s">
        <v>13526</v>
      </c>
      <c r="AH3563" t="s">
        <v>13530</v>
      </c>
      <c r="AI3563" t="s">
        <v>13538</v>
      </c>
    </row>
    <row r="3564" spans="1:35" x14ac:dyDescent="0.25">
      <c r="A3564" s="1" t="s">
        <v>7235</v>
      </c>
      <c r="B3564" s="1" t="s">
        <v>32</v>
      </c>
      <c r="C3564">
        <v>22</v>
      </c>
      <c r="D3564">
        <v>95</v>
      </c>
      <c r="E3564">
        <v>310.2</v>
      </c>
      <c r="F3564">
        <v>32</v>
      </c>
      <c r="G3564">
        <v>51.861600000000003</v>
      </c>
      <c r="H3564" s="1" t="s">
        <v>32</v>
      </c>
      <c r="I3564" s="1" t="s">
        <v>31</v>
      </c>
      <c r="J3564">
        <v>18</v>
      </c>
      <c r="K3564">
        <v>3</v>
      </c>
      <c r="L3564">
        <v>13</v>
      </c>
      <c r="M3564" s="1" t="s">
        <v>32</v>
      </c>
      <c r="N3564">
        <v>0</v>
      </c>
      <c r="O3564" s="1" t="s">
        <v>156</v>
      </c>
      <c r="P3564" s="1" t="s">
        <v>7236</v>
      </c>
      <c r="Q3564" s="1" t="s">
        <v>35</v>
      </c>
      <c r="R3564">
        <v>23</v>
      </c>
      <c r="S3564" s="1" t="s">
        <v>32</v>
      </c>
      <c r="T3564" s="1" t="s">
        <v>30</v>
      </c>
      <c r="U3564" s="1" t="s">
        <v>30</v>
      </c>
      <c r="V3564">
        <v>0</v>
      </c>
      <c r="W3564" s="1" t="s">
        <v>30</v>
      </c>
      <c r="X3564" s="1" t="s">
        <v>36</v>
      </c>
      <c r="Y3564" s="1" t="s">
        <v>37</v>
      </c>
      <c r="Z3564">
        <v>47</v>
      </c>
      <c r="AA3564">
        <v>1048</v>
      </c>
      <c r="AB3564" s="1" t="s">
        <v>7080</v>
      </c>
      <c r="AC3564" s="1" t="s">
        <v>7092</v>
      </c>
      <c r="AD3564" t="s">
        <v>13495</v>
      </c>
      <c r="AE3564" s="1" t="s">
        <v>7080</v>
      </c>
      <c r="AF3564" s="1" t="s">
        <v>7092</v>
      </c>
      <c r="AG3564" t="s">
        <v>13526</v>
      </c>
      <c r="AH3564" t="s">
        <v>13530</v>
      </c>
      <c r="AI3564" t="s">
        <v>13539</v>
      </c>
    </row>
    <row r="3565" spans="1:35" x14ac:dyDescent="0.25">
      <c r="A3565" s="1" t="s">
        <v>7237</v>
      </c>
      <c r="B3565" s="1" t="s">
        <v>32</v>
      </c>
      <c r="C3565">
        <v>1</v>
      </c>
      <c r="D3565">
        <v>3</v>
      </c>
      <c r="E3565">
        <v>12</v>
      </c>
      <c r="F3565">
        <v>32</v>
      </c>
      <c r="G3565">
        <v>50.824368</v>
      </c>
      <c r="H3565" s="1" t="s">
        <v>32</v>
      </c>
      <c r="I3565" s="1" t="s">
        <v>31</v>
      </c>
      <c r="J3565">
        <v>11</v>
      </c>
      <c r="K3565">
        <v>0</v>
      </c>
      <c r="L3565">
        <v>4</v>
      </c>
      <c r="M3565" s="1" t="s">
        <v>30</v>
      </c>
      <c r="N3565">
        <v>12</v>
      </c>
      <c r="O3565" s="1" t="s">
        <v>179</v>
      </c>
      <c r="P3565" s="1" t="s">
        <v>7238</v>
      </c>
      <c r="Q3565" s="1" t="s">
        <v>35</v>
      </c>
      <c r="R3565">
        <v>85</v>
      </c>
      <c r="S3565" s="1" t="s">
        <v>30</v>
      </c>
      <c r="T3565" s="1" t="s">
        <v>32</v>
      </c>
      <c r="U3565" s="1" t="s">
        <v>30</v>
      </c>
      <c r="V3565">
        <v>0</v>
      </c>
      <c r="W3565" s="1" t="s">
        <v>32</v>
      </c>
      <c r="X3565" s="1" t="s">
        <v>36</v>
      </c>
      <c r="Y3565" s="1" t="s">
        <v>37</v>
      </c>
      <c r="Z3565">
        <v>45</v>
      </c>
      <c r="AA3565">
        <v>45</v>
      </c>
      <c r="AB3565" s="1" t="s">
        <v>7106</v>
      </c>
      <c r="AC3565" s="1" t="s">
        <v>7107</v>
      </c>
      <c r="AD3565" t="s">
        <v>13496</v>
      </c>
      <c r="AE3565" s="1" t="s">
        <v>7106</v>
      </c>
      <c r="AF3565" s="1" t="s">
        <v>7107</v>
      </c>
      <c r="AG3565" t="s">
        <v>13526</v>
      </c>
      <c r="AH3565" t="s">
        <v>13530</v>
      </c>
      <c r="AI3565" t="s">
        <v>13538</v>
      </c>
    </row>
    <row r="3566" spans="1:35" x14ac:dyDescent="0.25">
      <c r="A3566" s="1" t="s">
        <v>7239</v>
      </c>
      <c r="B3566" s="1" t="s">
        <v>32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s="1" t="s">
        <v>30</v>
      </c>
      <c r="I3566" s="1" t="s">
        <v>31</v>
      </c>
      <c r="J3566">
        <v>22</v>
      </c>
      <c r="K3566">
        <v>4</v>
      </c>
      <c r="L3566">
        <v>0</v>
      </c>
      <c r="M3566" s="1" t="s">
        <v>30</v>
      </c>
      <c r="N3566">
        <v>0</v>
      </c>
      <c r="O3566" s="1" t="s">
        <v>33</v>
      </c>
      <c r="P3566" s="1" t="s">
        <v>7240</v>
      </c>
      <c r="Q3566" s="1" t="s">
        <v>35</v>
      </c>
      <c r="R3566">
        <v>22</v>
      </c>
      <c r="S3566" s="1" t="s">
        <v>32</v>
      </c>
      <c r="T3566" s="1" t="s">
        <v>30</v>
      </c>
      <c r="U3566" s="1" t="s">
        <v>30</v>
      </c>
      <c r="V3566">
        <v>0</v>
      </c>
      <c r="W3566" s="1" t="s">
        <v>30</v>
      </c>
      <c r="X3566" s="1" t="s">
        <v>36</v>
      </c>
      <c r="Y3566" s="1" t="s">
        <v>58</v>
      </c>
      <c r="Z3566">
        <v>13</v>
      </c>
      <c r="AA3566">
        <v>771</v>
      </c>
      <c r="AB3566" s="1" t="s">
        <v>7134</v>
      </c>
      <c r="AC3566" s="1" t="s">
        <v>7150</v>
      </c>
      <c r="AD3566" t="s">
        <v>13495</v>
      </c>
      <c r="AE3566" s="1" t="s">
        <v>7134</v>
      </c>
      <c r="AF3566" s="1" t="s">
        <v>7150</v>
      </c>
      <c r="AG3566" t="s">
        <v>13527</v>
      </c>
      <c r="AH3566" t="s">
        <v>13530</v>
      </c>
      <c r="AI3566" t="s">
        <v>13540</v>
      </c>
    </row>
    <row r="3567" spans="1:35" x14ac:dyDescent="0.25">
      <c r="A3567" s="1" t="s">
        <v>7241</v>
      </c>
      <c r="B3567" s="1" t="s">
        <v>32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s="1" t="s">
        <v>30</v>
      </c>
      <c r="I3567" s="1" t="s">
        <v>31</v>
      </c>
      <c r="J3567">
        <v>13</v>
      </c>
      <c r="K3567">
        <v>5</v>
      </c>
      <c r="L3567">
        <v>4</v>
      </c>
      <c r="M3567" s="1" t="s">
        <v>32</v>
      </c>
      <c r="N3567">
        <v>0</v>
      </c>
      <c r="O3567" s="1" t="s">
        <v>80</v>
      </c>
      <c r="P3567" s="1" t="s">
        <v>7242</v>
      </c>
      <c r="Q3567" s="1" t="s">
        <v>42</v>
      </c>
      <c r="R3567">
        <v>53</v>
      </c>
      <c r="S3567" s="1" t="s">
        <v>30</v>
      </c>
      <c r="T3567" s="1" t="s">
        <v>30</v>
      </c>
      <c r="U3567" s="1" t="s">
        <v>30</v>
      </c>
      <c r="V3567">
        <v>0</v>
      </c>
      <c r="W3567" s="1" t="s">
        <v>30</v>
      </c>
      <c r="X3567" s="1" t="s">
        <v>36</v>
      </c>
      <c r="Y3567" s="1" t="s">
        <v>37</v>
      </c>
      <c r="Z3567">
        <v>18</v>
      </c>
      <c r="AA3567">
        <v>209</v>
      </c>
      <c r="AB3567" s="1" t="s">
        <v>7080</v>
      </c>
      <c r="AC3567" s="1" t="s">
        <v>7081</v>
      </c>
      <c r="AD3567" t="s">
        <v>13494</v>
      </c>
      <c r="AE3567" s="1" t="s">
        <v>7080</v>
      </c>
      <c r="AF3567" s="1" t="s">
        <v>7081</v>
      </c>
      <c r="AG3567" t="s">
        <v>13526</v>
      </c>
      <c r="AH3567" t="s">
        <v>13530</v>
      </c>
      <c r="AI3567" t="s">
        <v>13539</v>
      </c>
    </row>
    <row r="3568" spans="1:35" x14ac:dyDescent="0.25">
      <c r="A3568" s="1" t="s">
        <v>7243</v>
      </c>
      <c r="B3568" s="1" t="s">
        <v>32</v>
      </c>
      <c r="C3568">
        <v>60</v>
      </c>
      <c r="D3568">
        <v>176</v>
      </c>
      <c r="E3568">
        <v>422.8</v>
      </c>
      <c r="F3568">
        <v>292</v>
      </c>
      <c r="G3568">
        <v>605.3221125</v>
      </c>
      <c r="H3568" s="1" t="s">
        <v>32</v>
      </c>
      <c r="I3568" s="1" t="s">
        <v>31</v>
      </c>
      <c r="J3568">
        <v>38</v>
      </c>
      <c r="K3568">
        <v>5</v>
      </c>
      <c r="L3568">
        <v>18</v>
      </c>
      <c r="M3568" s="1" t="s">
        <v>32</v>
      </c>
      <c r="N3568">
        <v>0</v>
      </c>
      <c r="O3568" s="1" t="s">
        <v>74</v>
      </c>
      <c r="P3568" s="1" t="s">
        <v>7244</v>
      </c>
      <c r="Q3568" s="1" t="s">
        <v>35</v>
      </c>
      <c r="R3568">
        <v>20</v>
      </c>
      <c r="S3568" s="1" t="s">
        <v>32</v>
      </c>
      <c r="T3568" s="1" t="s">
        <v>30</v>
      </c>
      <c r="U3568" s="1" t="s">
        <v>30</v>
      </c>
      <c r="V3568">
        <v>0</v>
      </c>
      <c r="W3568" s="1" t="s">
        <v>32</v>
      </c>
      <c r="X3568" s="1" t="s">
        <v>36</v>
      </c>
      <c r="Y3568" s="1" t="s">
        <v>37</v>
      </c>
      <c r="Z3568">
        <v>59</v>
      </c>
      <c r="AA3568">
        <v>3594</v>
      </c>
      <c r="AB3568" s="1" t="s">
        <v>7086</v>
      </c>
      <c r="AC3568" s="1" t="s">
        <v>7110</v>
      </c>
      <c r="AD3568" t="s">
        <v>13495</v>
      </c>
      <c r="AE3568" s="1" t="s">
        <v>7086</v>
      </c>
      <c r="AF3568" s="1" t="s">
        <v>7110</v>
      </c>
      <c r="AG3568" t="s">
        <v>13526</v>
      </c>
      <c r="AH3568" t="s">
        <v>13530</v>
      </c>
      <c r="AI3568" t="s">
        <v>13540</v>
      </c>
    </row>
    <row r="3569" spans="1:35" x14ac:dyDescent="0.25">
      <c r="A3569" s="1" t="s">
        <v>7245</v>
      </c>
      <c r="B3569" s="1" t="s">
        <v>32</v>
      </c>
      <c r="C3569">
        <v>1</v>
      </c>
      <c r="D3569">
        <v>3</v>
      </c>
      <c r="E3569">
        <v>5</v>
      </c>
      <c r="F3569">
        <v>0</v>
      </c>
      <c r="G3569">
        <v>0</v>
      </c>
      <c r="H3569" s="1" t="s">
        <v>30</v>
      </c>
      <c r="I3569" s="1" t="s">
        <v>31</v>
      </c>
      <c r="J3569">
        <v>14</v>
      </c>
      <c r="K3569">
        <v>5</v>
      </c>
      <c r="L3569">
        <v>3</v>
      </c>
      <c r="M3569" s="1" t="s">
        <v>32</v>
      </c>
      <c r="N3569">
        <v>0</v>
      </c>
      <c r="O3569" s="1" t="s">
        <v>74</v>
      </c>
      <c r="P3569" s="1" t="s">
        <v>7246</v>
      </c>
      <c r="Q3569" s="1" t="s">
        <v>35</v>
      </c>
      <c r="R3569">
        <v>58</v>
      </c>
      <c r="S3569" s="1" t="s">
        <v>30</v>
      </c>
      <c r="T3569" s="1" t="s">
        <v>30</v>
      </c>
      <c r="U3569" s="1" t="s">
        <v>30</v>
      </c>
      <c r="V3569">
        <v>0</v>
      </c>
      <c r="W3569" s="1" t="s">
        <v>30</v>
      </c>
      <c r="X3569" s="1" t="s">
        <v>36</v>
      </c>
      <c r="Y3569" s="1" t="s">
        <v>58</v>
      </c>
      <c r="Z3569">
        <v>46</v>
      </c>
      <c r="AA3569">
        <v>46</v>
      </c>
      <c r="AB3569" s="1" t="s">
        <v>7080</v>
      </c>
      <c r="AC3569" s="1" t="s">
        <v>7092</v>
      </c>
      <c r="AD3569" t="s">
        <v>13494</v>
      </c>
      <c r="AE3569" s="1" t="s">
        <v>7080</v>
      </c>
      <c r="AF3569" s="1" t="s">
        <v>7092</v>
      </c>
      <c r="AG3569" t="s">
        <v>13526</v>
      </c>
      <c r="AH3569" t="s">
        <v>13530</v>
      </c>
      <c r="AI3569" t="s">
        <v>13538</v>
      </c>
    </row>
    <row r="3570" spans="1:35" x14ac:dyDescent="0.25">
      <c r="A3570" s="1" t="s">
        <v>7247</v>
      </c>
      <c r="B3570" s="1" t="s">
        <v>32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s="1" t="s">
        <v>30</v>
      </c>
      <c r="I3570" s="1" t="s">
        <v>31</v>
      </c>
      <c r="J3570">
        <v>0</v>
      </c>
      <c r="K3570">
        <v>3</v>
      </c>
      <c r="L3570">
        <v>3</v>
      </c>
      <c r="M3570" s="1" t="s">
        <v>32</v>
      </c>
      <c r="N3570">
        <v>0</v>
      </c>
      <c r="O3570" s="1" t="s">
        <v>94</v>
      </c>
      <c r="P3570" s="1" t="s">
        <v>7248</v>
      </c>
      <c r="Q3570" s="1" t="s">
        <v>35</v>
      </c>
      <c r="R3570">
        <v>56</v>
      </c>
      <c r="S3570" s="1" t="s">
        <v>30</v>
      </c>
      <c r="T3570" s="1" t="s">
        <v>30</v>
      </c>
      <c r="U3570" s="1" t="s">
        <v>30</v>
      </c>
      <c r="V3570">
        <v>0</v>
      </c>
      <c r="W3570" s="1" t="s">
        <v>30</v>
      </c>
      <c r="X3570" s="1" t="s">
        <v>36</v>
      </c>
      <c r="Y3570" s="1" t="s">
        <v>37</v>
      </c>
      <c r="Z3570">
        <v>29</v>
      </c>
      <c r="AA3570">
        <v>798</v>
      </c>
      <c r="AB3570" s="1" t="s">
        <v>7080</v>
      </c>
      <c r="AC3570" s="1" t="s">
        <v>7092</v>
      </c>
      <c r="AD3570" t="s">
        <v>13494</v>
      </c>
      <c r="AE3570" s="1" t="s">
        <v>7080</v>
      </c>
      <c r="AF3570" s="1" t="s">
        <v>7092</v>
      </c>
      <c r="AG3570" t="s">
        <v>13526</v>
      </c>
      <c r="AH3570" t="s">
        <v>13530</v>
      </c>
      <c r="AI3570" t="s">
        <v>13539</v>
      </c>
    </row>
    <row r="3571" spans="1:35" x14ac:dyDescent="0.25">
      <c r="A3571" s="1" t="s">
        <v>7249</v>
      </c>
      <c r="B3571" s="1" t="s">
        <v>32</v>
      </c>
      <c r="C3571">
        <v>4</v>
      </c>
      <c r="D3571">
        <v>13</v>
      </c>
      <c r="E3571">
        <v>22.9</v>
      </c>
      <c r="F3571">
        <v>0</v>
      </c>
      <c r="G3571">
        <v>0</v>
      </c>
      <c r="H3571" s="1" t="s">
        <v>30</v>
      </c>
      <c r="I3571" s="1" t="s">
        <v>31</v>
      </c>
      <c r="J3571">
        <v>4</v>
      </c>
      <c r="K3571">
        <v>4</v>
      </c>
      <c r="L3571">
        <v>10</v>
      </c>
      <c r="M3571" s="1" t="s">
        <v>32</v>
      </c>
      <c r="N3571">
        <v>0</v>
      </c>
      <c r="O3571" s="1" t="s">
        <v>40</v>
      </c>
      <c r="P3571" s="1" t="s">
        <v>7250</v>
      </c>
      <c r="Q3571" s="1" t="s">
        <v>42</v>
      </c>
      <c r="R3571">
        <v>23</v>
      </c>
      <c r="S3571" s="1" t="s">
        <v>32</v>
      </c>
      <c r="T3571" s="1" t="s">
        <v>30</v>
      </c>
      <c r="U3571" s="1" t="s">
        <v>30</v>
      </c>
      <c r="V3571">
        <v>0</v>
      </c>
      <c r="W3571" s="1" t="s">
        <v>32</v>
      </c>
      <c r="X3571" s="1" t="s">
        <v>36</v>
      </c>
      <c r="Y3571" s="1" t="s">
        <v>37</v>
      </c>
      <c r="Z3571">
        <v>37</v>
      </c>
      <c r="AA3571">
        <v>141</v>
      </c>
      <c r="AB3571" s="1" t="s">
        <v>7080</v>
      </c>
      <c r="AC3571" s="1" t="s">
        <v>7092</v>
      </c>
      <c r="AD3571" t="s">
        <v>13495</v>
      </c>
      <c r="AE3571" s="1" t="s">
        <v>7080</v>
      </c>
      <c r="AF3571" s="1" t="s">
        <v>7092</v>
      </c>
      <c r="AG3571" t="s">
        <v>13526</v>
      </c>
      <c r="AH3571" t="s">
        <v>13530</v>
      </c>
      <c r="AI3571" t="s">
        <v>13538</v>
      </c>
    </row>
    <row r="3572" spans="1:35" x14ac:dyDescent="0.25">
      <c r="A3572" s="1" t="s">
        <v>7251</v>
      </c>
      <c r="B3572" s="1" t="s">
        <v>32</v>
      </c>
      <c r="C3572">
        <v>7</v>
      </c>
      <c r="D3572">
        <v>29</v>
      </c>
      <c r="E3572">
        <v>94.4</v>
      </c>
      <c r="F3572">
        <v>0</v>
      </c>
      <c r="G3572">
        <v>0</v>
      </c>
      <c r="H3572" s="1" t="s">
        <v>30</v>
      </c>
      <c r="I3572" s="1" t="s">
        <v>31</v>
      </c>
      <c r="J3572">
        <v>0</v>
      </c>
      <c r="K3572">
        <v>3</v>
      </c>
      <c r="L3572">
        <v>1</v>
      </c>
      <c r="M3572" s="1" t="s">
        <v>30</v>
      </c>
      <c r="N3572">
        <v>5</v>
      </c>
      <c r="O3572" s="1" t="s">
        <v>179</v>
      </c>
      <c r="P3572" s="1" t="s">
        <v>7252</v>
      </c>
      <c r="Q3572" s="1" t="s">
        <v>42</v>
      </c>
      <c r="R3572">
        <v>59</v>
      </c>
      <c r="S3572" s="1" t="s">
        <v>30</v>
      </c>
      <c r="T3572" s="1" t="s">
        <v>30</v>
      </c>
      <c r="U3572" s="1" t="s">
        <v>30</v>
      </c>
      <c r="V3572">
        <v>0</v>
      </c>
      <c r="W3572" s="1" t="s">
        <v>30</v>
      </c>
      <c r="X3572" s="1" t="s">
        <v>36</v>
      </c>
      <c r="Y3572" s="1" t="s">
        <v>37</v>
      </c>
      <c r="Z3572">
        <v>63</v>
      </c>
      <c r="AA3572">
        <v>424</v>
      </c>
      <c r="AB3572" s="1" t="s">
        <v>7080</v>
      </c>
      <c r="AC3572" s="1" t="s">
        <v>7092</v>
      </c>
      <c r="AD3572" t="s">
        <v>13494</v>
      </c>
      <c r="AE3572" s="1" t="s">
        <v>7080</v>
      </c>
      <c r="AF3572" s="1" t="s">
        <v>7092</v>
      </c>
      <c r="AG3572" t="s">
        <v>13527</v>
      </c>
      <c r="AH3572" t="s">
        <v>13530</v>
      </c>
      <c r="AI3572" t="s">
        <v>13538</v>
      </c>
    </row>
    <row r="3573" spans="1:35" x14ac:dyDescent="0.25">
      <c r="A3573" s="1" t="s">
        <v>7253</v>
      </c>
      <c r="B3573" s="1" t="s">
        <v>32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s="1" t="s">
        <v>30</v>
      </c>
      <c r="I3573" s="1" t="s">
        <v>31</v>
      </c>
      <c r="J3573">
        <v>47</v>
      </c>
      <c r="K3573">
        <v>0</v>
      </c>
      <c r="L3573">
        <v>5</v>
      </c>
      <c r="M3573" s="1" t="s">
        <v>32</v>
      </c>
      <c r="N3573">
        <v>0</v>
      </c>
      <c r="O3573" s="1" t="s">
        <v>240</v>
      </c>
      <c r="P3573" s="1" t="s">
        <v>7254</v>
      </c>
      <c r="Q3573" s="1" t="s">
        <v>35</v>
      </c>
      <c r="R3573">
        <v>64</v>
      </c>
      <c r="S3573" s="1" t="s">
        <v>30</v>
      </c>
      <c r="T3573" s="1" t="s">
        <v>30</v>
      </c>
      <c r="U3573" s="1" t="s">
        <v>30</v>
      </c>
      <c r="V3573">
        <v>0</v>
      </c>
      <c r="W3573" s="1" t="s">
        <v>30</v>
      </c>
      <c r="X3573" s="1" t="s">
        <v>36</v>
      </c>
      <c r="Y3573" s="1" t="s">
        <v>37</v>
      </c>
      <c r="Z3573">
        <v>23</v>
      </c>
      <c r="AA3573">
        <v>299</v>
      </c>
      <c r="AB3573" s="1" t="s">
        <v>7080</v>
      </c>
      <c r="AC3573" s="1" t="s">
        <v>7092</v>
      </c>
      <c r="AD3573" t="s">
        <v>13494</v>
      </c>
      <c r="AE3573" s="1" t="s">
        <v>7080</v>
      </c>
      <c r="AF3573" s="1" t="s">
        <v>7092</v>
      </c>
      <c r="AG3573" t="s">
        <v>13526</v>
      </c>
      <c r="AH3573" t="s">
        <v>13530</v>
      </c>
      <c r="AI3573" t="s">
        <v>13539</v>
      </c>
    </row>
    <row r="3574" spans="1:35" x14ac:dyDescent="0.25">
      <c r="A3574" s="1" t="s">
        <v>7255</v>
      </c>
      <c r="B3574" s="1" t="s">
        <v>32</v>
      </c>
      <c r="C3574">
        <v>1</v>
      </c>
      <c r="D3574">
        <v>6</v>
      </c>
      <c r="E3574">
        <v>14</v>
      </c>
      <c r="F3574">
        <v>0</v>
      </c>
      <c r="G3574">
        <v>0</v>
      </c>
      <c r="H3574" s="1" t="s">
        <v>30</v>
      </c>
      <c r="I3574" s="1" t="s">
        <v>31</v>
      </c>
      <c r="J3574">
        <v>92</v>
      </c>
      <c r="K3574">
        <v>5</v>
      </c>
      <c r="L3574">
        <v>11</v>
      </c>
      <c r="M3574" s="1" t="s">
        <v>32</v>
      </c>
      <c r="N3574">
        <v>0</v>
      </c>
      <c r="O3574" s="1" t="s">
        <v>179</v>
      </c>
      <c r="P3574" s="1" t="s">
        <v>7256</v>
      </c>
      <c r="Q3574" s="1" t="s">
        <v>42</v>
      </c>
      <c r="R3574">
        <v>25</v>
      </c>
      <c r="S3574" s="1" t="s">
        <v>32</v>
      </c>
      <c r="T3574" s="1" t="s">
        <v>30</v>
      </c>
      <c r="U3574" s="1" t="s">
        <v>30</v>
      </c>
      <c r="V3574">
        <v>0</v>
      </c>
      <c r="W3574" s="1" t="s">
        <v>30</v>
      </c>
      <c r="X3574" s="1" t="s">
        <v>36</v>
      </c>
      <c r="Y3574" s="1" t="s">
        <v>37</v>
      </c>
      <c r="Z3574">
        <v>25</v>
      </c>
      <c r="AA3574">
        <v>25</v>
      </c>
      <c r="AB3574" s="1" t="s">
        <v>7080</v>
      </c>
      <c r="AC3574" s="1" t="s">
        <v>7092</v>
      </c>
      <c r="AD3574" t="s">
        <v>13495</v>
      </c>
      <c r="AE3574" s="1" t="s">
        <v>7080</v>
      </c>
      <c r="AF3574" s="1" t="s">
        <v>7092</v>
      </c>
      <c r="AG3574" t="s">
        <v>13526</v>
      </c>
      <c r="AH3574" t="s">
        <v>13530</v>
      </c>
      <c r="AI3574" t="s">
        <v>13538</v>
      </c>
    </row>
    <row r="3575" spans="1:35" x14ac:dyDescent="0.25">
      <c r="A3575" s="1" t="s">
        <v>7257</v>
      </c>
      <c r="B3575" s="1" t="s">
        <v>32</v>
      </c>
      <c r="C3575">
        <v>1</v>
      </c>
      <c r="D3575">
        <v>4</v>
      </c>
      <c r="E3575">
        <v>10</v>
      </c>
      <c r="F3575">
        <v>0</v>
      </c>
      <c r="G3575">
        <v>0</v>
      </c>
      <c r="H3575" s="1" t="s">
        <v>30</v>
      </c>
      <c r="I3575" s="1" t="s">
        <v>31</v>
      </c>
      <c r="J3575">
        <v>235</v>
      </c>
      <c r="K3575">
        <v>5</v>
      </c>
      <c r="L3575">
        <v>2</v>
      </c>
      <c r="M3575" s="1" t="s">
        <v>32</v>
      </c>
      <c r="N3575">
        <v>0</v>
      </c>
      <c r="O3575" s="1" t="s">
        <v>125</v>
      </c>
      <c r="P3575" s="1" t="s">
        <v>7258</v>
      </c>
      <c r="Q3575" s="1" t="s">
        <v>35</v>
      </c>
      <c r="R3575">
        <v>56</v>
      </c>
      <c r="S3575" s="1" t="s">
        <v>30</v>
      </c>
      <c r="T3575" s="1" t="s">
        <v>30</v>
      </c>
      <c r="U3575" s="1" t="s">
        <v>30</v>
      </c>
      <c r="V3575">
        <v>0</v>
      </c>
      <c r="W3575" s="1" t="s">
        <v>30</v>
      </c>
      <c r="X3575" s="1" t="s">
        <v>36</v>
      </c>
      <c r="Y3575" s="1" t="s">
        <v>37</v>
      </c>
      <c r="Z3575">
        <v>35</v>
      </c>
      <c r="AA3575">
        <v>35</v>
      </c>
      <c r="AB3575" s="1" t="s">
        <v>7080</v>
      </c>
      <c r="AC3575" s="1" t="s">
        <v>7092</v>
      </c>
      <c r="AD3575" t="s">
        <v>13494</v>
      </c>
      <c r="AE3575" s="1" t="s">
        <v>7080</v>
      </c>
      <c r="AF3575" s="1" t="s">
        <v>7092</v>
      </c>
      <c r="AG3575" t="s">
        <v>13527</v>
      </c>
      <c r="AH3575" t="s">
        <v>13530</v>
      </c>
      <c r="AI3575" t="s">
        <v>13538</v>
      </c>
    </row>
    <row r="3576" spans="1:35" x14ac:dyDescent="0.25">
      <c r="A3576" s="1" t="s">
        <v>7259</v>
      </c>
      <c r="B3576" s="1" t="s">
        <v>32</v>
      </c>
      <c r="C3576">
        <v>23</v>
      </c>
      <c r="D3576">
        <v>71</v>
      </c>
      <c r="E3576">
        <v>232</v>
      </c>
      <c r="F3576">
        <v>0</v>
      </c>
      <c r="G3576">
        <v>0</v>
      </c>
      <c r="H3576" s="1" t="s">
        <v>30</v>
      </c>
      <c r="I3576" s="1" t="s">
        <v>31</v>
      </c>
      <c r="J3576">
        <v>103</v>
      </c>
      <c r="K3576">
        <v>2</v>
      </c>
      <c r="L3576">
        <v>5</v>
      </c>
      <c r="M3576" s="1" t="s">
        <v>32</v>
      </c>
      <c r="N3576">
        <v>0</v>
      </c>
      <c r="O3576" s="1" t="s">
        <v>114</v>
      </c>
      <c r="P3576" s="1" t="s">
        <v>7260</v>
      </c>
      <c r="Q3576" s="1" t="s">
        <v>42</v>
      </c>
      <c r="R3576">
        <v>50</v>
      </c>
      <c r="S3576" s="1" t="s">
        <v>30</v>
      </c>
      <c r="T3576" s="1" t="s">
        <v>30</v>
      </c>
      <c r="U3576" s="1" t="s">
        <v>30</v>
      </c>
      <c r="V3576">
        <v>0</v>
      </c>
      <c r="W3576" s="1" t="s">
        <v>30</v>
      </c>
      <c r="X3576" s="1" t="s">
        <v>36</v>
      </c>
      <c r="Y3576" s="1" t="s">
        <v>37</v>
      </c>
      <c r="Z3576">
        <v>27</v>
      </c>
      <c r="AA3576">
        <v>632</v>
      </c>
      <c r="AB3576" s="1" t="s">
        <v>7080</v>
      </c>
      <c r="AC3576" s="1" t="s">
        <v>7092</v>
      </c>
      <c r="AD3576" t="s">
        <v>13494</v>
      </c>
      <c r="AE3576" s="1" t="s">
        <v>7080</v>
      </c>
      <c r="AF3576" s="1" t="s">
        <v>7092</v>
      </c>
      <c r="AG3576" t="s">
        <v>13526</v>
      </c>
      <c r="AH3576" t="s">
        <v>13530</v>
      </c>
      <c r="AI3576" t="s">
        <v>13539</v>
      </c>
    </row>
    <row r="3577" spans="1:35" x14ac:dyDescent="0.25">
      <c r="A3577" s="1" t="s">
        <v>7261</v>
      </c>
      <c r="B3577" s="1" t="s">
        <v>32</v>
      </c>
      <c r="C3577">
        <v>5</v>
      </c>
      <c r="D3577">
        <v>12</v>
      </c>
      <c r="E3577">
        <v>28.3</v>
      </c>
      <c r="F3577">
        <v>0</v>
      </c>
      <c r="G3577">
        <v>0</v>
      </c>
      <c r="H3577" s="1" t="s">
        <v>30</v>
      </c>
      <c r="I3577" s="1" t="s">
        <v>31</v>
      </c>
      <c r="J3577">
        <v>0</v>
      </c>
      <c r="K3577">
        <v>3</v>
      </c>
      <c r="L3577">
        <v>3</v>
      </c>
      <c r="M3577" s="1" t="s">
        <v>32</v>
      </c>
      <c r="N3577">
        <v>0</v>
      </c>
      <c r="O3577" s="1" t="s">
        <v>97</v>
      </c>
      <c r="P3577" s="1" t="s">
        <v>7262</v>
      </c>
      <c r="Q3577" s="1" t="s">
        <v>42</v>
      </c>
      <c r="R3577">
        <v>65</v>
      </c>
      <c r="S3577" s="1" t="s">
        <v>30</v>
      </c>
      <c r="T3577" s="1" t="s">
        <v>32</v>
      </c>
      <c r="U3577" s="1" t="s">
        <v>30</v>
      </c>
      <c r="V3577">
        <v>0</v>
      </c>
      <c r="W3577" s="1" t="s">
        <v>30</v>
      </c>
      <c r="X3577" s="1" t="s">
        <v>36</v>
      </c>
      <c r="Y3577" s="1" t="s">
        <v>37</v>
      </c>
      <c r="Z3577">
        <v>44</v>
      </c>
      <c r="AA3577">
        <v>208</v>
      </c>
      <c r="AB3577" s="1" t="s">
        <v>7080</v>
      </c>
      <c r="AC3577" s="1" t="s">
        <v>7081</v>
      </c>
      <c r="AD3577" t="s">
        <v>13496</v>
      </c>
      <c r="AE3577" s="1" t="s">
        <v>7080</v>
      </c>
      <c r="AF3577" s="1" t="s">
        <v>7081</v>
      </c>
      <c r="AG3577" t="s">
        <v>13526</v>
      </c>
      <c r="AH3577" t="s">
        <v>13530</v>
      </c>
      <c r="AI3577" t="s">
        <v>13538</v>
      </c>
    </row>
    <row r="3578" spans="1:35" x14ac:dyDescent="0.25">
      <c r="A3578" s="1" t="s">
        <v>7263</v>
      </c>
      <c r="B3578" s="1" t="s">
        <v>32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s="1" t="s">
        <v>30</v>
      </c>
      <c r="I3578" s="1" t="s">
        <v>31</v>
      </c>
      <c r="J3578">
        <v>8</v>
      </c>
      <c r="K3578">
        <v>3</v>
      </c>
      <c r="L3578">
        <v>9</v>
      </c>
      <c r="M3578" s="1" t="s">
        <v>32</v>
      </c>
      <c r="N3578">
        <v>0</v>
      </c>
      <c r="O3578" s="1" t="s">
        <v>68</v>
      </c>
      <c r="P3578" s="1" t="s">
        <v>7264</v>
      </c>
      <c r="Q3578" s="1" t="s">
        <v>35</v>
      </c>
      <c r="R3578">
        <v>39</v>
      </c>
      <c r="S3578" s="1" t="s">
        <v>30</v>
      </c>
      <c r="T3578" s="1" t="s">
        <v>30</v>
      </c>
      <c r="U3578" s="1" t="s">
        <v>30</v>
      </c>
      <c r="V3578">
        <v>0</v>
      </c>
      <c r="W3578" s="1" t="s">
        <v>30</v>
      </c>
      <c r="X3578" s="1" t="s">
        <v>36</v>
      </c>
      <c r="Y3578" s="1" t="s">
        <v>37</v>
      </c>
      <c r="Z3578">
        <v>33</v>
      </c>
      <c r="AA3578">
        <v>472</v>
      </c>
      <c r="AB3578" s="1" t="s">
        <v>7080</v>
      </c>
      <c r="AC3578" s="1" t="s">
        <v>7092</v>
      </c>
      <c r="AD3578" t="s">
        <v>13494</v>
      </c>
      <c r="AE3578" s="1" t="s">
        <v>7080</v>
      </c>
      <c r="AF3578" s="1" t="s">
        <v>7092</v>
      </c>
      <c r="AG3578" t="s">
        <v>13526</v>
      </c>
      <c r="AH3578" t="s">
        <v>13530</v>
      </c>
      <c r="AI3578" t="s">
        <v>13539</v>
      </c>
    </row>
    <row r="3579" spans="1:35" x14ac:dyDescent="0.25">
      <c r="A3579" s="1" t="s">
        <v>7265</v>
      </c>
      <c r="B3579" s="1" t="s">
        <v>32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s="1" t="s">
        <v>30</v>
      </c>
      <c r="I3579" s="1" t="s">
        <v>31</v>
      </c>
      <c r="J3579">
        <v>4</v>
      </c>
      <c r="K3579">
        <v>4</v>
      </c>
      <c r="L3579">
        <v>15</v>
      </c>
      <c r="M3579" s="1" t="s">
        <v>30</v>
      </c>
      <c r="N3579">
        <v>74</v>
      </c>
      <c r="O3579" s="1" t="s">
        <v>179</v>
      </c>
      <c r="P3579" s="1" t="s">
        <v>7266</v>
      </c>
      <c r="Q3579" s="1" t="s">
        <v>35</v>
      </c>
      <c r="R3579">
        <v>30</v>
      </c>
      <c r="S3579" s="1" t="s">
        <v>30</v>
      </c>
      <c r="T3579" s="1" t="s">
        <v>30</v>
      </c>
      <c r="U3579" s="1" t="s">
        <v>30</v>
      </c>
      <c r="V3579">
        <v>0</v>
      </c>
      <c r="W3579" s="1" t="s">
        <v>32</v>
      </c>
      <c r="X3579" s="1" t="s">
        <v>36</v>
      </c>
      <c r="Y3579" s="1" t="s">
        <v>37</v>
      </c>
      <c r="Z3579">
        <v>17</v>
      </c>
      <c r="AA3579">
        <v>806</v>
      </c>
      <c r="AB3579" s="1" t="s">
        <v>7134</v>
      </c>
      <c r="AC3579" s="1" t="s">
        <v>7135</v>
      </c>
      <c r="AD3579" t="s">
        <v>13495</v>
      </c>
      <c r="AE3579" s="1" t="s">
        <v>7134</v>
      </c>
      <c r="AF3579" s="1" t="s">
        <v>7135</v>
      </c>
      <c r="AG3579" t="s">
        <v>13526</v>
      </c>
      <c r="AH3579" t="s">
        <v>13530</v>
      </c>
      <c r="AI3579" t="s">
        <v>13540</v>
      </c>
    </row>
    <row r="3580" spans="1:35" x14ac:dyDescent="0.25">
      <c r="A3580" s="1" t="s">
        <v>7267</v>
      </c>
      <c r="B3580" s="1" t="s">
        <v>32</v>
      </c>
      <c r="C3580">
        <v>8</v>
      </c>
      <c r="D3580">
        <v>13</v>
      </c>
      <c r="E3580">
        <v>32.6</v>
      </c>
      <c r="F3580">
        <v>0</v>
      </c>
      <c r="G3580">
        <v>0</v>
      </c>
      <c r="H3580" s="1" t="s">
        <v>30</v>
      </c>
      <c r="I3580" s="1" t="s">
        <v>31</v>
      </c>
      <c r="J3580">
        <v>71</v>
      </c>
      <c r="K3580">
        <v>3</v>
      </c>
      <c r="L3580">
        <v>8</v>
      </c>
      <c r="M3580" s="1" t="s">
        <v>32</v>
      </c>
      <c r="N3580">
        <v>0</v>
      </c>
      <c r="O3580" s="1" t="s">
        <v>103</v>
      </c>
      <c r="P3580" s="1" t="s">
        <v>7268</v>
      </c>
      <c r="Q3580" s="1" t="s">
        <v>35</v>
      </c>
      <c r="R3580">
        <v>31</v>
      </c>
      <c r="S3580" s="1" t="s">
        <v>30</v>
      </c>
      <c r="T3580" s="1" t="s">
        <v>30</v>
      </c>
      <c r="U3580" s="1" t="s">
        <v>30</v>
      </c>
      <c r="V3580">
        <v>0</v>
      </c>
      <c r="W3580" s="1" t="s">
        <v>30</v>
      </c>
      <c r="X3580" s="1" t="s">
        <v>36</v>
      </c>
      <c r="Y3580" s="1" t="s">
        <v>37</v>
      </c>
      <c r="Z3580">
        <v>55</v>
      </c>
      <c r="AA3580">
        <v>449</v>
      </c>
      <c r="AB3580" s="1" t="s">
        <v>7106</v>
      </c>
      <c r="AC3580" s="1" t="s">
        <v>7124</v>
      </c>
      <c r="AD3580" t="s">
        <v>13494</v>
      </c>
      <c r="AE3580" s="1" t="s">
        <v>7106</v>
      </c>
      <c r="AF3580" s="1" t="s">
        <v>7124</v>
      </c>
      <c r="AG3580" t="s">
        <v>13526</v>
      </c>
      <c r="AH3580" t="s">
        <v>13530</v>
      </c>
      <c r="AI3580" t="s">
        <v>13538</v>
      </c>
    </row>
    <row r="3581" spans="1:35" x14ac:dyDescent="0.25">
      <c r="A3581" s="1" t="s">
        <v>7269</v>
      </c>
      <c r="B3581" s="1" t="s">
        <v>32</v>
      </c>
      <c r="C3581">
        <v>1</v>
      </c>
      <c r="D3581">
        <v>3</v>
      </c>
      <c r="E3581">
        <v>6</v>
      </c>
      <c r="F3581">
        <v>0</v>
      </c>
      <c r="G3581">
        <v>0</v>
      </c>
      <c r="H3581" s="1" t="s">
        <v>30</v>
      </c>
      <c r="I3581" s="1" t="s">
        <v>31</v>
      </c>
      <c r="J3581">
        <v>11</v>
      </c>
      <c r="K3581">
        <v>0</v>
      </c>
      <c r="L3581">
        <v>1</v>
      </c>
      <c r="M3581" s="1" t="s">
        <v>32</v>
      </c>
      <c r="N3581">
        <v>0</v>
      </c>
      <c r="O3581" s="1" t="s">
        <v>60</v>
      </c>
      <c r="P3581" s="1" t="s">
        <v>7270</v>
      </c>
      <c r="Q3581" s="1" t="s">
        <v>42</v>
      </c>
      <c r="R3581">
        <v>35</v>
      </c>
      <c r="S3581" s="1" t="s">
        <v>30</v>
      </c>
      <c r="T3581" s="1" t="s">
        <v>30</v>
      </c>
      <c r="U3581" s="1" t="s">
        <v>30</v>
      </c>
      <c r="V3581">
        <v>0</v>
      </c>
      <c r="W3581" s="1" t="s">
        <v>30</v>
      </c>
      <c r="X3581" s="1" t="s">
        <v>36</v>
      </c>
      <c r="Y3581" s="1" t="s">
        <v>37</v>
      </c>
      <c r="Z3581">
        <v>39</v>
      </c>
      <c r="AA3581">
        <v>39</v>
      </c>
      <c r="AB3581" s="1" t="s">
        <v>7080</v>
      </c>
      <c r="AC3581" s="1" t="s">
        <v>7092</v>
      </c>
      <c r="AD3581" t="s">
        <v>13494</v>
      </c>
      <c r="AE3581" s="1" t="s">
        <v>7080</v>
      </c>
      <c r="AF3581" s="1" t="s">
        <v>7092</v>
      </c>
      <c r="AG3581" t="s">
        <v>13527</v>
      </c>
      <c r="AH3581" t="s">
        <v>13530</v>
      </c>
      <c r="AI3581" t="s">
        <v>13538</v>
      </c>
    </row>
    <row r="3582" spans="1:35" x14ac:dyDescent="0.25">
      <c r="A3582" s="1" t="s">
        <v>7271</v>
      </c>
      <c r="B3582" s="1" t="s">
        <v>32</v>
      </c>
      <c r="C3582">
        <v>2</v>
      </c>
      <c r="D3582">
        <v>12</v>
      </c>
      <c r="E3582">
        <v>30</v>
      </c>
      <c r="F3582">
        <v>0</v>
      </c>
      <c r="G3582">
        <v>0</v>
      </c>
      <c r="H3582" s="1" t="s">
        <v>30</v>
      </c>
      <c r="I3582" s="1" t="s">
        <v>46</v>
      </c>
      <c r="J3582">
        <v>0</v>
      </c>
      <c r="K3582">
        <v>4</v>
      </c>
      <c r="L3582">
        <v>10</v>
      </c>
      <c r="M3582" s="1" t="s">
        <v>32</v>
      </c>
      <c r="N3582">
        <v>0</v>
      </c>
      <c r="O3582" s="1" t="s">
        <v>211</v>
      </c>
      <c r="P3582" s="1" t="s">
        <v>7272</v>
      </c>
      <c r="Q3582" s="1" t="s">
        <v>35</v>
      </c>
      <c r="R3582">
        <v>28</v>
      </c>
      <c r="S3582" s="1" t="s">
        <v>32</v>
      </c>
      <c r="T3582" s="1" t="s">
        <v>30</v>
      </c>
      <c r="U3582" s="1" t="s">
        <v>30</v>
      </c>
      <c r="V3582">
        <v>0</v>
      </c>
      <c r="W3582" s="1" t="s">
        <v>30</v>
      </c>
      <c r="X3582" s="1" t="s">
        <v>36</v>
      </c>
      <c r="Y3582" s="1" t="s">
        <v>37</v>
      </c>
      <c r="Z3582">
        <v>43</v>
      </c>
      <c r="AA3582">
        <v>80</v>
      </c>
      <c r="AB3582" s="1" t="s">
        <v>7098</v>
      </c>
      <c r="AC3582" s="1" t="s">
        <v>7099</v>
      </c>
      <c r="AD3582" t="s">
        <v>13495</v>
      </c>
      <c r="AE3582" s="1" t="s">
        <v>7098</v>
      </c>
      <c r="AF3582" s="1" t="s">
        <v>7099</v>
      </c>
      <c r="AG3582" t="s">
        <v>13526</v>
      </c>
      <c r="AH3582" t="s">
        <v>13530</v>
      </c>
      <c r="AI3582" t="s">
        <v>13538</v>
      </c>
    </row>
    <row r="3583" spans="1:35" x14ac:dyDescent="0.25">
      <c r="A3583" s="1" t="s">
        <v>7273</v>
      </c>
      <c r="B3583" s="1" t="s">
        <v>32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s="1" t="s">
        <v>30</v>
      </c>
      <c r="I3583" s="1" t="s">
        <v>46</v>
      </c>
      <c r="J3583">
        <v>0</v>
      </c>
      <c r="K3583">
        <v>5</v>
      </c>
      <c r="L3583">
        <v>5</v>
      </c>
      <c r="M3583" s="1" t="s">
        <v>32</v>
      </c>
      <c r="N3583">
        <v>0</v>
      </c>
      <c r="O3583" s="1" t="s">
        <v>269</v>
      </c>
      <c r="P3583" s="1" t="s">
        <v>7274</v>
      </c>
      <c r="Q3583" s="1" t="s">
        <v>42</v>
      </c>
      <c r="R3583">
        <v>55</v>
      </c>
      <c r="S3583" s="1" t="s">
        <v>30</v>
      </c>
      <c r="T3583" s="1" t="s">
        <v>30</v>
      </c>
      <c r="U3583" s="1" t="s">
        <v>30</v>
      </c>
      <c r="V3583">
        <v>0</v>
      </c>
      <c r="W3583" s="1" t="s">
        <v>32</v>
      </c>
      <c r="X3583" s="1" t="s">
        <v>43</v>
      </c>
      <c r="Y3583" s="1" t="s">
        <v>37</v>
      </c>
      <c r="Z3583">
        <v>22</v>
      </c>
      <c r="AA3583">
        <v>446</v>
      </c>
      <c r="AB3583" s="1" t="s">
        <v>7106</v>
      </c>
      <c r="AC3583" s="1" t="s">
        <v>7107</v>
      </c>
      <c r="AD3583" t="s">
        <v>13494</v>
      </c>
      <c r="AE3583" s="1" t="s">
        <v>7106</v>
      </c>
      <c r="AF3583" s="1" t="s">
        <v>7107</v>
      </c>
      <c r="AG3583" t="s">
        <v>13526</v>
      </c>
      <c r="AH3583" t="s">
        <v>13530</v>
      </c>
      <c r="AI3583" t="s">
        <v>13539</v>
      </c>
    </row>
    <row r="3584" spans="1:35" x14ac:dyDescent="0.25">
      <c r="A3584" s="1" t="s">
        <v>7275</v>
      </c>
      <c r="B3584" s="1" t="s">
        <v>32</v>
      </c>
      <c r="C3584">
        <v>5</v>
      </c>
      <c r="D3584">
        <v>28</v>
      </c>
      <c r="E3584">
        <v>64.5</v>
      </c>
      <c r="F3584">
        <v>0</v>
      </c>
      <c r="G3584">
        <v>0</v>
      </c>
      <c r="H3584" s="1" t="s">
        <v>30</v>
      </c>
      <c r="I3584" s="1" t="s">
        <v>46</v>
      </c>
      <c r="J3584">
        <v>0</v>
      </c>
      <c r="K3584">
        <v>0</v>
      </c>
      <c r="L3584">
        <v>5</v>
      </c>
      <c r="M3584" s="1" t="s">
        <v>32</v>
      </c>
      <c r="N3584">
        <v>0</v>
      </c>
      <c r="O3584" s="1" t="s">
        <v>211</v>
      </c>
      <c r="P3584" s="1" t="s">
        <v>7276</v>
      </c>
      <c r="Q3584" s="1" t="s">
        <v>35</v>
      </c>
      <c r="R3584">
        <v>74</v>
      </c>
      <c r="S3584" s="1" t="s">
        <v>30</v>
      </c>
      <c r="T3584" s="1" t="s">
        <v>32</v>
      </c>
      <c r="U3584" s="1" t="s">
        <v>30</v>
      </c>
      <c r="V3584">
        <v>0</v>
      </c>
      <c r="W3584" s="1" t="s">
        <v>30</v>
      </c>
      <c r="X3584" s="1" t="s">
        <v>36</v>
      </c>
      <c r="Y3584" s="1" t="s">
        <v>37</v>
      </c>
      <c r="Z3584">
        <v>15</v>
      </c>
      <c r="AA3584">
        <v>71</v>
      </c>
      <c r="AB3584" s="1" t="s">
        <v>7106</v>
      </c>
      <c r="AC3584" s="1" t="s">
        <v>7144</v>
      </c>
      <c r="AD3584" t="s">
        <v>13496</v>
      </c>
      <c r="AE3584" s="1" t="s">
        <v>7106</v>
      </c>
      <c r="AF3584" s="1" t="s">
        <v>7144</v>
      </c>
      <c r="AG3584" t="s">
        <v>13526</v>
      </c>
      <c r="AH3584" t="s">
        <v>13530</v>
      </c>
      <c r="AI3584" t="s">
        <v>13538</v>
      </c>
    </row>
    <row r="3585" spans="1:35" x14ac:dyDescent="0.25">
      <c r="A3585" s="1" t="s">
        <v>7277</v>
      </c>
      <c r="B3585" s="1" t="s">
        <v>32</v>
      </c>
      <c r="C3585">
        <v>12</v>
      </c>
      <c r="D3585">
        <v>75</v>
      </c>
      <c r="E3585">
        <v>161.5</v>
      </c>
      <c r="F3585">
        <v>34</v>
      </c>
      <c r="G3585">
        <v>54.454680000000003</v>
      </c>
      <c r="H3585" s="1" t="s">
        <v>32</v>
      </c>
      <c r="I3585" s="1" t="s">
        <v>31</v>
      </c>
      <c r="J3585">
        <v>29</v>
      </c>
      <c r="K3585">
        <v>2</v>
      </c>
      <c r="L3585">
        <v>4</v>
      </c>
      <c r="M3585" s="1" t="s">
        <v>32</v>
      </c>
      <c r="N3585">
        <v>0</v>
      </c>
      <c r="O3585" s="1" t="s">
        <v>52</v>
      </c>
      <c r="P3585" s="1" t="s">
        <v>7278</v>
      </c>
      <c r="Q3585" s="1" t="s">
        <v>35</v>
      </c>
      <c r="R3585">
        <v>53</v>
      </c>
      <c r="S3585" s="1" t="s">
        <v>30</v>
      </c>
      <c r="T3585" s="1" t="s">
        <v>30</v>
      </c>
      <c r="U3585" s="1" t="s">
        <v>30</v>
      </c>
      <c r="V3585">
        <v>0</v>
      </c>
      <c r="W3585" s="1" t="s">
        <v>32</v>
      </c>
      <c r="X3585" s="1" t="s">
        <v>36</v>
      </c>
      <c r="Y3585" s="1" t="s">
        <v>37</v>
      </c>
      <c r="Z3585">
        <v>64</v>
      </c>
      <c r="AA3585">
        <v>798</v>
      </c>
      <c r="AB3585" s="1" t="s">
        <v>7134</v>
      </c>
      <c r="AC3585" s="1" t="s">
        <v>7147</v>
      </c>
      <c r="AD3585" t="s">
        <v>13494</v>
      </c>
      <c r="AE3585" s="1" t="s">
        <v>7134</v>
      </c>
      <c r="AF3585" s="1" t="s">
        <v>7147</v>
      </c>
      <c r="AG3585" t="s">
        <v>13526</v>
      </c>
      <c r="AH3585" t="s">
        <v>13530</v>
      </c>
      <c r="AI3585" t="s">
        <v>13539</v>
      </c>
    </row>
    <row r="3586" spans="1:35" x14ac:dyDescent="0.25">
      <c r="A3586" s="1" t="s">
        <v>7279</v>
      </c>
      <c r="B3586" s="1" t="s">
        <v>32</v>
      </c>
      <c r="C3586">
        <v>19</v>
      </c>
      <c r="D3586">
        <v>93</v>
      </c>
      <c r="E3586">
        <v>303.10000000000002</v>
      </c>
      <c r="F3586">
        <v>33</v>
      </c>
      <c r="G3586">
        <v>53.365586399999998</v>
      </c>
      <c r="H3586" s="1" t="s">
        <v>32</v>
      </c>
      <c r="I3586" s="1" t="s">
        <v>31</v>
      </c>
      <c r="J3586">
        <v>14</v>
      </c>
      <c r="K3586">
        <v>5</v>
      </c>
      <c r="L3586">
        <v>2</v>
      </c>
      <c r="M3586" s="1" t="s">
        <v>30</v>
      </c>
      <c r="N3586">
        <v>43</v>
      </c>
      <c r="O3586" s="1" t="s">
        <v>272</v>
      </c>
      <c r="P3586" s="1" t="s">
        <v>7280</v>
      </c>
      <c r="Q3586" s="1" t="s">
        <v>35</v>
      </c>
      <c r="R3586">
        <v>74</v>
      </c>
      <c r="S3586" s="1" t="s">
        <v>30</v>
      </c>
      <c r="T3586" s="1" t="s">
        <v>32</v>
      </c>
      <c r="U3586" s="1" t="s">
        <v>30</v>
      </c>
      <c r="V3586">
        <v>0</v>
      </c>
      <c r="W3586" s="1" t="s">
        <v>32</v>
      </c>
      <c r="X3586" s="1" t="s">
        <v>36</v>
      </c>
      <c r="Y3586" s="1" t="s">
        <v>37</v>
      </c>
      <c r="Z3586">
        <v>49</v>
      </c>
      <c r="AA3586">
        <v>935</v>
      </c>
      <c r="AB3586" s="1" t="s">
        <v>7080</v>
      </c>
      <c r="AC3586" s="1" t="s">
        <v>7092</v>
      </c>
      <c r="AD3586" t="s">
        <v>13496</v>
      </c>
      <c r="AE3586" s="1" t="s">
        <v>7080</v>
      </c>
      <c r="AF3586" s="1" t="s">
        <v>7092</v>
      </c>
      <c r="AG3586" t="s">
        <v>13527</v>
      </c>
      <c r="AH3586" t="s">
        <v>13530</v>
      </c>
      <c r="AI3586" t="s">
        <v>13539</v>
      </c>
    </row>
    <row r="3587" spans="1:35" x14ac:dyDescent="0.25">
      <c r="A3587" s="1" t="s">
        <v>7281</v>
      </c>
      <c r="B3587" s="1" t="s">
        <v>32</v>
      </c>
      <c r="C3587">
        <v>2</v>
      </c>
      <c r="D3587">
        <v>9</v>
      </c>
      <c r="E3587">
        <v>28.5</v>
      </c>
      <c r="F3587">
        <v>0</v>
      </c>
      <c r="G3587">
        <v>0</v>
      </c>
      <c r="H3587" s="1" t="s">
        <v>30</v>
      </c>
      <c r="I3587" s="1" t="s">
        <v>31</v>
      </c>
      <c r="J3587">
        <v>23</v>
      </c>
      <c r="K3587">
        <v>5</v>
      </c>
      <c r="L3587">
        <v>10</v>
      </c>
      <c r="M3587" s="1" t="s">
        <v>32</v>
      </c>
      <c r="N3587">
        <v>0</v>
      </c>
      <c r="O3587" s="1" t="s">
        <v>49</v>
      </c>
      <c r="P3587" s="1" t="s">
        <v>7282</v>
      </c>
      <c r="Q3587" s="1" t="s">
        <v>42</v>
      </c>
      <c r="R3587">
        <v>53</v>
      </c>
      <c r="S3587" s="1" t="s">
        <v>30</v>
      </c>
      <c r="T3587" s="1" t="s">
        <v>30</v>
      </c>
      <c r="U3587" s="1" t="s">
        <v>30</v>
      </c>
      <c r="V3587">
        <v>0</v>
      </c>
      <c r="W3587" s="1" t="s">
        <v>30</v>
      </c>
      <c r="X3587" s="1" t="s">
        <v>36</v>
      </c>
      <c r="Y3587" s="1" t="s">
        <v>37</v>
      </c>
      <c r="Z3587">
        <v>53</v>
      </c>
      <c r="AA3587">
        <v>94</v>
      </c>
      <c r="AB3587" s="1" t="s">
        <v>7086</v>
      </c>
      <c r="AC3587" s="1" t="s">
        <v>7110</v>
      </c>
      <c r="AD3587" t="s">
        <v>13494</v>
      </c>
      <c r="AE3587" s="1" t="s">
        <v>7086</v>
      </c>
      <c r="AF3587" s="1" t="s">
        <v>7110</v>
      </c>
      <c r="AG3587" t="s">
        <v>13526</v>
      </c>
      <c r="AH3587" t="s">
        <v>13530</v>
      </c>
      <c r="AI3587" t="s">
        <v>13538</v>
      </c>
    </row>
    <row r="3588" spans="1:35" x14ac:dyDescent="0.25">
      <c r="A3588" s="1" t="s">
        <v>7283</v>
      </c>
      <c r="B3588" s="1" t="s">
        <v>32</v>
      </c>
      <c r="C3588">
        <v>6</v>
      </c>
      <c r="D3588">
        <v>29</v>
      </c>
      <c r="E3588">
        <v>87.5</v>
      </c>
      <c r="F3588">
        <v>0</v>
      </c>
      <c r="G3588">
        <v>0</v>
      </c>
      <c r="H3588" s="1" t="s">
        <v>30</v>
      </c>
      <c r="I3588" s="1" t="s">
        <v>31</v>
      </c>
      <c r="J3588">
        <v>34</v>
      </c>
      <c r="K3588">
        <v>3</v>
      </c>
      <c r="L3588">
        <v>12</v>
      </c>
      <c r="M3588" s="1" t="s">
        <v>32</v>
      </c>
      <c r="N3588">
        <v>0</v>
      </c>
      <c r="O3588" s="1" t="s">
        <v>33</v>
      </c>
      <c r="P3588" s="1" t="s">
        <v>7284</v>
      </c>
      <c r="Q3588" s="1" t="s">
        <v>35</v>
      </c>
      <c r="R3588">
        <v>62</v>
      </c>
      <c r="S3588" s="1" t="s">
        <v>30</v>
      </c>
      <c r="T3588" s="1" t="s">
        <v>30</v>
      </c>
      <c r="U3588" s="1" t="s">
        <v>30</v>
      </c>
      <c r="V3588">
        <v>0</v>
      </c>
      <c r="W3588" s="1" t="s">
        <v>30</v>
      </c>
      <c r="X3588" s="1" t="s">
        <v>36</v>
      </c>
      <c r="Y3588" s="1" t="s">
        <v>37</v>
      </c>
      <c r="Z3588">
        <v>34</v>
      </c>
      <c r="AA3588">
        <v>212</v>
      </c>
      <c r="AB3588" s="1" t="s">
        <v>7134</v>
      </c>
      <c r="AC3588" s="1" t="s">
        <v>7135</v>
      </c>
      <c r="AD3588" t="s">
        <v>13494</v>
      </c>
      <c r="AE3588" s="1" t="s">
        <v>7134</v>
      </c>
      <c r="AF3588" s="1" t="s">
        <v>7135</v>
      </c>
      <c r="AG3588" t="s">
        <v>13526</v>
      </c>
      <c r="AH3588" t="s">
        <v>13530</v>
      </c>
      <c r="AI3588" t="s">
        <v>13538</v>
      </c>
    </row>
    <row r="3589" spans="1:35" x14ac:dyDescent="0.25">
      <c r="A3589" s="1" t="s">
        <v>7285</v>
      </c>
      <c r="B3589" s="1" t="s">
        <v>32</v>
      </c>
      <c r="C3589">
        <v>5</v>
      </c>
      <c r="D3589">
        <v>26</v>
      </c>
      <c r="E3589">
        <v>72</v>
      </c>
      <c r="F3589">
        <v>306</v>
      </c>
      <c r="G3589">
        <v>635.58821809999995</v>
      </c>
      <c r="H3589" s="1" t="s">
        <v>32</v>
      </c>
      <c r="I3589" s="1" t="s">
        <v>31</v>
      </c>
      <c r="J3589">
        <v>24</v>
      </c>
      <c r="K3589">
        <v>4</v>
      </c>
      <c r="L3589">
        <v>6</v>
      </c>
      <c r="M3589" s="1" t="s">
        <v>32</v>
      </c>
      <c r="N3589">
        <v>0</v>
      </c>
      <c r="O3589" s="1" t="s">
        <v>135</v>
      </c>
      <c r="P3589" s="1" t="s">
        <v>7286</v>
      </c>
      <c r="Q3589" s="1" t="s">
        <v>35</v>
      </c>
      <c r="R3589">
        <v>77</v>
      </c>
      <c r="S3589" s="1" t="s">
        <v>30</v>
      </c>
      <c r="T3589" s="1" t="s">
        <v>32</v>
      </c>
      <c r="U3589" s="1" t="s">
        <v>30</v>
      </c>
      <c r="V3589">
        <v>0</v>
      </c>
      <c r="W3589" s="1" t="s">
        <v>30</v>
      </c>
      <c r="X3589" s="1" t="s">
        <v>36</v>
      </c>
      <c r="Y3589" s="1" t="s">
        <v>37</v>
      </c>
      <c r="Z3589">
        <v>44</v>
      </c>
      <c r="AA3589">
        <v>197</v>
      </c>
      <c r="AB3589" s="1" t="s">
        <v>7106</v>
      </c>
      <c r="AC3589" s="1" t="s">
        <v>7124</v>
      </c>
      <c r="AD3589" t="s">
        <v>13496</v>
      </c>
      <c r="AE3589" s="1" t="s">
        <v>7106</v>
      </c>
      <c r="AF3589" s="1" t="s">
        <v>7124</v>
      </c>
      <c r="AG3589" t="s">
        <v>13526</v>
      </c>
      <c r="AH3589" t="s">
        <v>13530</v>
      </c>
      <c r="AI3589" t="s">
        <v>13538</v>
      </c>
    </row>
    <row r="3590" spans="1:35" x14ac:dyDescent="0.25">
      <c r="A3590" s="1" t="s">
        <v>7287</v>
      </c>
      <c r="B3590" s="1" t="s">
        <v>32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s="1" t="s">
        <v>30</v>
      </c>
      <c r="I3590" s="1" t="s">
        <v>31</v>
      </c>
      <c r="J3590">
        <v>24</v>
      </c>
      <c r="K3590">
        <v>0</v>
      </c>
      <c r="L3590">
        <v>2</v>
      </c>
      <c r="M3590" s="1" t="s">
        <v>32</v>
      </c>
      <c r="N3590">
        <v>0</v>
      </c>
      <c r="O3590" s="1" t="s">
        <v>68</v>
      </c>
      <c r="P3590" s="1" t="s">
        <v>7288</v>
      </c>
      <c r="Q3590" s="1" t="s">
        <v>42</v>
      </c>
      <c r="R3590">
        <v>53</v>
      </c>
      <c r="S3590" s="1" t="s">
        <v>30</v>
      </c>
      <c r="T3590" s="1" t="s">
        <v>30</v>
      </c>
      <c r="U3590" s="1" t="s">
        <v>30</v>
      </c>
      <c r="V3590">
        <v>0</v>
      </c>
      <c r="W3590" s="1" t="s">
        <v>32</v>
      </c>
      <c r="X3590" s="1" t="s">
        <v>36</v>
      </c>
      <c r="Y3590" s="1" t="s">
        <v>37</v>
      </c>
      <c r="Z3590">
        <v>46</v>
      </c>
      <c r="AA3590">
        <v>1797</v>
      </c>
      <c r="AB3590" s="1" t="s">
        <v>7080</v>
      </c>
      <c r="AC3590" s="1" t="s">
        <v>7092</v>
      </c>
      <c r="AD3590" t="s">
        <v>13494</v>
      </c>
      <c r="AE3590" s="1" t="s">
        <v>7080</v>
      </c>
      <c r="AF3590" s="1" t="s">
        <v>7092</v>
      </c>
      <c r="AG3590" t="s">
        <v>13527</v>
      </c>
      <c r="AH3590" t="s">
        <v>13530</v>
      </c>
      <c r="AI3590" t="s">
        <v>13539</v>
      </c>
    </row>
    <row r="3591" spans="1:35" x14ac:dyDescent="0.25">
      <c r="A3591" s="1" t="s">
        <v>7289</v>
      </c>
      <c r="B3591" s="1" t="s">
        <v>32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s="1" t="s">
        <v>30</v>
      </c>
      <c r="I3591" s="1" t="s">
        <v>31</v>
      </c>
      <c r="J3591">
        <v>0</v>
      </c>
      <c r="K3591">
        <v>5</v>
      </c>
      <c r="L3591">
        <v>6</v>
      </c>
      <c r="M3591" s="1" t="s">
        <v>32</v>
      </c>
      <c r="N3591">
        <v>0</v>
      </c>
      <c r="O3591" s="1" t="s">
        <v>176</v>
      </c>
      <c r="P3591" s="1" t="s">
        <v>7290</v>
      </c>
      <c r="Q3591" s="1" t="s">
        <v>35</v>
      </c>
      <c r="R3591">
        <v>85</v>
      </c>
      <c r="S3591" s="1" t="s">
        <v>30</v>
      </c>
      <c r="T3591" s="1" t="s">
        <v>32</v>
      </c>
      <c r="U3591" s="1" t="s">
        <v>30</v>
      </c>
      <c r="V3591">
        <v>0</v>
      </c>
      <c r="W3591" s="1" t="s">
        <v>30</v>
      </c>
      <c r="X3591" s="1" t="s">
        <v>36</v>
      </c>
      <c r="Y3591" s="1" t="s">
        <v>37</v>
      </c>
      <c r="Z3591">
        <v>27</v>
      </c>
      <c r="AA3591">
        <v>700</v>
      </c>
      <c r="AB3591" s="1" t="s">
        <v>7098</v>
      </c>
      <c r="AC3591" s="1" t="s">
        <v>7099</v>
      </c>
      <c r="AD3591" t="s">
        <v>13496</v>
      </c>
      <c r="AE3591" s="1" t="s">
        <v>7098</v>
      </c>
      <c r="AF3591" s="1" t="s">
        <v>7099</v>
      </c>
      <c r="AG3591" t="s">
        <v>13526</v>
      </c>
      <c r="AH3591" t="s">
        <v>13530</v>
      </c>
      <c r="AI3591" t="s">
        <v>13539</v>
      </c>
    </row>
    <row r="3592" spans="1:35" x14ac:dyDescent="0.25">
      <c r="A3592" s="1" t="s">
        <v>7291</v>
      </c>
      <c r="B3592" s="1" t="s">
        <v>32</v>
      </c>
      <c r="C3592">
        <v>23</v>
      </c>
      <c r="D3592">
        <v>51</v>
      </c>
      <c r="E3592">
        <v>93</v>
      </c>
      <c r="F3592">
        <v>0</v>
      </c>
      <c r="G3592">
        <v>0</v>
      </c>
      <c r="H3592" s="1" t="s">
        <v>30</v>
      </c>
      <c r="I3592" s="1" t="s">
        <v>31</v>
      </c>
      <c r="J3592">
        <v>6</v>
      </c>
      <c r="K3592">
        <v>1</v>
      </c>
      <c r="L3592">
        <v>5</v>
      </c>
      <c r="M3592" s="1" t="s">
        <v>32</v>
      </c>
      <c r="N3592">
        <v>0</v>
      </c>
      <c r="O3592" s="1" t="s">
        <v>49</v>
      </c>
      <c r="P3592" s="1" t="s">
        <v>7292</v>
      </c>
      <c r="Q3592" s="1" t="s">
        <v>35</v>
      </c>
      <c r="R3592">
        <v>46</v>
      </c>
      <c r="S3592" s="1" t="s">
        <v>30</v>
      </c>
      <c r="T3592" s="1" t="s">
        <v>30</v>
      </c>
      <c r="U3592" s="1" t="s">
        <v>30</v>
      </c>
      <c r="V3592">
        <v>0</v>
      </c>
      <c r="W3592" s="1" t="s">
        <v>30</v>
      </c>
      <c r="X3592" s="1" t="s">
        <v>36</v>
      </c>
      <c r="Y3592" s="1" t="s">
        <v>37</v>
      </c>
      <c r="Z3592">
        <v>35</v>
      </c>
      <c r="AA3592">
        <v>808</v>
      </c>
      <c r="AB3592" s="1" t="s">
        <v>7106</v>
      </c>
      <c r="AC3592" s="1" t="s">
        <v>7107</v>
      </c>
      <c r="AD3592" t="s">
        <v>13494</v>
      </c>
      <c r="AE3592" s="1" t="s">
        <v>7106</v>
      </c>
      <c r="AF3592" s="1" t="s">
        <v>7107</v>
      </c>
      <c r="AG3592" t="s">
        <v>13526</v>
      </c>
      <c r="AH3592" t="s">
        <v>13530</v>
      </c>
      <c r="AI3592" t="s">
        <v>13539</v>
      </c>
    </row>
    <row r="3593" spans="1:35" x14ac:dyDescent="0.25">
      <c r="A3593" s="1" t="s">
        <v>7293</v>
      </c>
      <c r="B3593" s="1" t="s">
        <v>32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s="1" t="s">
        <v>30</v>
      </c>
      <c r="I3593" s="1" t="s">
        <v>31</v>
      </c>
      <c r="J3593">
        <v>0</v>
      </c>
      <c r="K3593">
        <v>4</v>
      </c>
      <c r="L3593">
        <v>10</v>
      </c>
      <c r="M3593" s="1" t="s">
        <v>30</v>
      </c>
      <c r="N3593">
        <v>7</v>
      </c>
      <c r="O3593" s="1" t="s">
        <v>88</v>
      </c>
      <c r="P3593" s="1" t="s">
        <v>7294</v>
      </c>
      <c r="Q3593" s="1" t="s">
        <v>42</v>
      </c>
      <c r="R3593">
        <v>24</v>
      </c>
      <c r="S3593" s="1" t="s">
        <v>32</v>
      </c>
      <c r="T3593" s="1" t="s">
        <v>30</v>
      </c>
      <c r="U3593" s="1" t="s">
        <v>30</v>
      </c>
      <c r="V3593">
        <v>0</v>
      </c>
      <c r="W3593" s="1" t="s">
        <v>32</v>
      </c>
      <c r="X3593" s="1" t="s">
        <v>36</v>
      </c>
      <c r="Y3593" s="1" t="s">
        <v>37</v>
      </c>
      <c r="Z3593">
        <v>42</v>
      </c>
      <c r="AA3593">
        <v>1457</v>
      </c>
      <c r="AB3593" s="1" t="s">
        <v>7086</v>
      </c>
      <c r="AC3593" s="1" t="s">
        <v>7131</v>
      </c>
      <c r="AD3593" t="s">
        <v>13495</v>
      </c>
      <c r="AE3593" s="1" t="s">
        <v>7086</v>
      </c>
      <c r="AF3593" s="1" t="s">
        <v>7131</v>
      </c>
      <c r="AG3593" t="s">
        <v>13526</v>
      </c>
      <c r="AH3593" t="s">
        <v>13530</v>
      </c>
      <c r="AI3593" t="s">
        <v>13539</v>
      </c>
    </row>
    <row r="3594" spans="1:35" x14ac:dyDescent="0.25">
      <c r="A3594" s="1" t="s">
        <v>7295</v>
      </c>
      <c r="B3594" s="1" t="s">
        <v>32</v>
      </c>
      <c r="C3594">
        <v>1</v>
      </c>
      <c r="D3594">
        <v>5</v>
      </c>
      <c r="E3594">
        <v>11</v>
      </c>
      <c r="F3594">
        <v>0</v>
      </c>
      <c r="G3594">
        <v>0</v>
      </c>
      <c r="H3594" s="1" t="s">
        <v>30</v>
      </c>
      <c r="I3594" s="1" t="s">
        <v>31</v>
      </c>
      <c r="J3594">
        <v>49</v>
      </c>
      <c r="K3594">
        <v>2</v>
      </c>
      <c r="L3594">
        <v>10</v>
      </c>
      <c r="M3594" s="1" t="s">
        <v>32</v>
      </c>
      <c r="N3594">
        <v>0</v>
      </c>
      <c r="O3594" s="1" t="s">
        <v>94</v>
      </c>
      <c r="P3594" s="1" t="s">
        <v>7296</v>
      </c>
      <c r="Q3594" s="1" t="s">
        <v>35</v>
      </c>
      <c r="R3594">
        <v>49</v>
      </c>
      <c r="S3594" s="1" t="s">
        <v>30</v>
      </c>
      <c r="T3594" s="1" t="s">
        <v>30</v>
      </c>
      <c r="U3594" s="1" t="s">
        <v>30</v>
      </c>
      <c r="V3594">
        <v>0</v>
      </c>
      <c r="W3594" s="1" t="s">
        <v>30</v>
      </c>
      <c r="X3594" s="1" t="s">
        <v>36</v>
      </c>
      <c r="Y3594" s="1" t="s">
        <v>37</v>
      </c>
      <c r="Z3594">
        <v>55</v>
      </c>
      <c r="AA3594">
        <v>55</v>
      </c>
      <c r="AB3594" s="1" t="s">
        <v>7086</v>
      </c>
      <c r="AC3594" s="1" t="s">
        <v>7110</v>
      </c>
      <c r="AD3594" t="s">
        <v>13494</v>
      </c>
      <c r="AE3594" s="1" t="s">
        <v>7086</v>
      </c>
      <c r="AF3594" s="1" t="s">
        <v>7110</v>
      </c>
      <c r="AG3594" t="s">
        <v>13526</v>
      </c>
      <c r="AH3594" t="s">
        <v>13530</v>
      </c>
      <c r="AI3594" t="s">
        <v>13538</v>
      </c>
    </row>
    <row r="3595" spans="1:35" x14ac:dyDescent="0.25">
      <c r="A3595" s="1" t="s">
        <v>7297</v>
      </c>
      <c r="B3595" s="1" t="s">
        <v>32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s="1" t="s">
        <v>30</v>
      </c>
      <c r="I3595" s="1" t="s">
        <v>31</v>
      </c>
      <c r="J3595">
        <v>97</v>
      </c>
      <c r="K3595">
        <v>4</v>
      </c>
      <c r="L3595">
        <v>2</v>
      </c>
      <c r="M3595" s="1" t="s">
        <v>32</v>
      </c>
      <c r="N3595">
        <v>0</v>
      </c>
      <c r="O3595" s="1" t="s">
        <v>436</v>
      </c>
      <c r="P3595" s="1" t="s">
        <v>7298</v>
      </c>
      <c r="Q3595" s="1" t="s">
        <v>42</v>
      </c>
      <c r="R3595">
        <v>36</v>
      </c>
      <c r="S3595" s="1" t="s">
        <v>30</v>
      </c>
      <c r="T3595" s="1" t="s">
        <v>30</v>
      </c>
      <c r="U3595" s="1" t="s">
        <v>30</v>
      </c>
      <c r="V3595">
        <v>0</v>
      </c>
      <c r="W3595" s="1" t="s">
        <v>30</v>
      </c>
      <c r="X3595" s="1" t="s">
        <v>36</v>
      </c>
      <c r="Y3595" s="1" t="s">
        <v>37</v>
      </c>
      <c r="Z3595">
        <v>40</v>
      </c>
      <c r="AA3595">
        <v>386</v>
      </c>
      <c r="AB3595" s="1" t="s">
        <v>7086</v>
      </c>
      <c r="AC3595" s="1" t="s">
        <v>7110</v>
      </c>
      <c r="AD3595" t="s">
        <v>13494</v>
      </c>
      <c r="AE3595" s="1" t="s">
        <v>7086</v>
      </c>
      <c r="AF3595" s="1" t="s">
        <v>7110</v>
      </c>
      <c r="AG3595" t="s">
        <v>13527</v>
      </c>
      <c r="AH3595" t="s">
        <v>13530</v>
      </c>
      <c r="AI3595" t="s">
        <v>13539</v>
      </c>
    </row>
    <row r="3596" spans="1:35" x14ac:dyDescent="0.25">
      <c r="A3596" s="1" t="s">
        <v>7299</v>
      </c>
      <c r="B3596" s="1" t="s">
        <v>32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s="1" t="s">
        <v>30</v>
      </c>
      <c r="I3596" s="1" t="s">
        <v>31</v>
      </c>
      <c r="J3596">
        <v>164</v>
      </c>
      <c r="K3596">
        <v>4</v>
      </c>
      <c r="L3596">
        <v>9</v>
      </c>
      <c r="M3596" s="1" t="s">
        <v>32</v>
      </c>
      <c r="N3596">
        <v>0</v>
      </c>
      <c r="O3596" s="1" t="s">
        <v>111</v>
      </c>
      <c r="P3596" s="1" t="s">
        <v>7300</v>
      </c>
      <c r="Q3596" s="1" t="s">
        <v>42</v>
      </c>
      <c r="R3596">
        <v>50</v>
      </c>
      <c r="S3596" s="1" t="s">
        <v>30</v>
      </c>
      <c r="T3596" s="1" t="s">
        <v>30</v>
      </c>
      <c r="U3596" s="1" t="s">
        <v>30</v>
      </c>
      <c r="V3596">
        <v>0</v>
      </c>
      <c r="W3596" s="1" t="s">
        <v>30</v>
      </c>
      <c r="X3596" s="1" t="s">
        <v>36</v>
      </c>
      <c r="Y3596" s="1" t="s">
        <v>58</v>
      </c>
      <c r="Z3596">
        <v>16</v>
      </c>
      <c r="AA3596">
        <v>214</v>
      </c>
      <c r="AB3596" s="1" t="s">
        <v>7106</v>
      </c>
      <c r="AC3596" s="1" t="s">
        <v>7131</v>
      </c>
      <c r="AD3596" t="s">
        <v>13494</v>
      </c>
      <c r="AE3596" s="1" t="s">
        <v>7106</v>
      </c>
      <c r="AF3596" s="1" t="s">
        <v>7131</v>
      </c>
      <c r="AG3596" t="s">
        <v>13526</v>
      </c>
      <c r="AH3596" t="s">
        <v>13530</v>
      </c>
      <c r="AI3596" t="s">
        <v>13539</v>
      </c>
    </row>
    <row r="3597" spans="1:35" x14ac:dyDescent="0.25">
      <c r="A3597" s="1" t="s">
        <v>7301</v>
      </c>
      <c r="B3597" s="1" t="s">
        <v>32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s="1" t="s">
        <v>30</v>
      </c>
      <c r="I3597" s="1" t="s">
        <v>46</v>
      </c>
      <c r="J3597">
        <v>0</v>
      </c>
      <c r="K3597">
        <v>0</v>
      </c>
      <c r="L3597">
        <v>10</v>
      </c>
      <c r="M3597" s="1" t="s">
        <v>32</v>
      </c>
      <c r="N3597">
        <v>0</v>
      </c>
      <c r="O3597" s="1" t="s">
        <v>119</v>
      </c>
      <c r="P3597" s="1" t="s">
        <v>7302</v>
      </c>
      <c r="Q3597" s="1" t="s">
        <v>42</v>
      </c>
      <c r="R3597">
        <v>32</v>
      </c>
      <c r="S3597" s="1" t="s">
        <v>30</v>
      </c>
      <c r="T3597" s="1" t="s">
        <v>30</v>
      </c>
      <c r="U3597" s="1" t="s">
        <v>30</v>
      </c>
      <c r="V3597">
        <v>0</v>
      </c>
      <c r="W3597" s="1" t="s">
        <v>30</v>
      </c>
      <c r="X3597" s="1" t="s">
        <v>36</v>
      </c>
      <c r="Y3597" s="1" t="s">
        <v>58</v>
      </c>
      <c r="Z3597">
        <v>49</v>
      </c>
      <c r="AA3597">
        <v>1871</v>
      </c>
      <c r="AB3597" s="1" t="s">
        <v>7080</v>
      </c>
      <c r="AC3597" s="1" t="s">
        <v>7092</v>
      </c>
      <c r="AD3597" t="s">
        <v>13494</v>
      </c>
      <c r="AE3597" s="1" t="s">
        <v>7080</v>
      </c>
      <c r="AF3597" s="1" t="s">
        <v>7092</v>
      </c>
      <c r="AG3597" t="s">
        <v>13526</v>
      </c>
      <c r="AH3597" t="s">
        <v>13530</v>
      </c>
      <c r="AI3597" t="s">
        <v>13539</v>
      </c>
    </row>
    <row r="3598" spans="1:35" x14ac:dyDescent="0.25">
      <c r="A3598" s="1" t="s">
        <v>7303</v>
      </c>
      <c r="B3598" s="1" t="s">
        <v>32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s="1" t="s">
        <v>30</v>
      </c>
      <c r="I3598" s="1" t="s">
        <v>31</v>
      </c>
      <c r="J3598">
        <v>0</v>
      </c>
      <c r="K3598">
        <v>0</v>
      </c>
      <c r="L3598">
        <v>11</v>
      </c>
      <c r="M3598" s="1" t="s">
        <v>32</v>
      </c>
      <c r="N3598">
        <v>0</v>
      </c>
      <c r="O3598" s="1" t="s">
        <v>176</v>
      </c>
      <c r="P3598" s="1" t="s">
        <v>7304</v>
      </c>
      <c r="Q3598" s="1" t="s">
        <v>42</v>
      </c>
      <c r="R3598">
        <v>30</v>
      </c>
      <c r="S3598" s="1" t="s">
        <v>30</v>
      </c>
      <c r="T3598" s="1" t="s">
        <v>30</v>
      </c>
      <c r="U3598" s="1" t="s">
        <v>30</v>
      </c>
      <c r="V3598">
        <v>0</v>
      </c>
      <c r="W3598" s="1" t="s">
        <v>30</v>
      </c>
      <c r="X3598" s="1" t="s">
        <v>36</v>
      </c>
      <c r="Y3598" s="1" t="s">
        <v>37</v>
      </c>
      <c r="Z3598">
        <v>45</v>
      </c>
      <c r="AA3598">
        <v>1439</v>
      </c>
      <c r="AB3598" s="1" t="s">
        <v>7080</v>
      </c>
      <c r="AC3598" s="1" t="s">
        <v>7092</v>
      </c>
      <c r="AD3598" t="s">
        <v>13495</v>
      </c>
      <c r="AE3598" s="1" t="s">
        <v>7080</v>
      </c>
      <c r="AF3598" s="1" t="s">
        <v>7092</v>
      </c>
      <c r="AG3598" t="s">
        <v>13526</v>
      </c>
      <c r="AH3598" t="s">
        <v>13530</v>
      </c>
      <c r="AI3598" t="s">
        <v>13539</v>
      </c>
    </row>
    <row r="3599" spans="1:35" x14ac:dyDescent="0.25">
      <c r="A3599" s="1" t="s">
        <v>7305</v>
      </c>
      <c r="B3599" s="1" t="s">
        <v>32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s="1" t="s">
        <v>30</v>
      </c>
      <c r="I3599" s="1" t="s">
        <v>31</v>
      </c>
      <c r="J3599">
        <v>6</v>
      </c>
      <c r="K3599">
        <v>3</v>
      </c>
      <c r="L3599">
        <v>9</v>
      </c>
      <c r="M3599" s="1" t="s">
        <v>32</v>
      </c>
      <c r="N3599">
        <v>0</v>
      </c>
      <c r="O3599" s="1" t="s">
        <v>197</v>
      </c>
      <c r="P3599" s="1" t="s">
        <v>7306</v>
      </c>
      <c r="Q3599" s="1" t="s">
        <v>35</v>
      </c>
      <c r="R3599">
        <v>47</v>
      </c>
      <c r="S3599" s="1" t="s">
        <v>30</v>
      </c>
      <c r="T3599" s="1" t="s">
        <v>30</v>
      </c>
      <c r="U3599" s="1" t="s">
        <v>30</v>
      </c>
      <c r="V3599">
        <v>0</v>
      </c>
      <c r="W3599" s="1" t="s">
        <v>32</v>
      </c>
      <c r="X3599" s="1" t="s">
        <v>36</v>
      </c>
      <c r="Y3599" s="1" t="s">
        <v>37</v>
      </c>
      <c r="Z3599">
        <v>48</v>
      </c>
      <c r="AA3599">
        <v>1701</v>
      </c>
      <c r="AB3599" s="1" t="s">
        <v>7080</v>
      </c>
      <c r="AC3599" s="1" t="s">
        <v>7095</v>
      </c>
      <c r="AD3599" t="s">
        <v>13494</v>
      </c>
      <c r="AE3599" s="1" t="s">
        <v>7080</v>
      </c>
      <c r="AF3599" s="1" t="s">
        <v>7095</v>
      </c>
      <c r="AG3599" t="s">
        <v>13526</v>
      </c>
      <c r="AH3599" t="s">
        <v>13530</v>
      </c>
      <c r="AI3599" t="s">
        <v>13539</v>
      </c>
    </row>
    <row r="3600" spans="1:35" x14ac:dyDescent="0.25">
      <c r="A3600" s="1" t="s">
        <v>7307</v>
      </c>
      <c r="B3600" s="1" t="s">
        <v>32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s="1" t="s">
        <v>30</v>
      </c>
      <c r="I3600" s="1" t="s">
        <v>31</v>
      </c>
      <c r="J3600">
        <v>9</v>
      </c>
      <c r="K3600">
        <v>4</v>
      </c>
      <c r="L3600">
        <v>2</v>
      </c>
      <c r="M3600" s="1" t="s">
        <v>30</v>
      </c>
      <c r="N3600">
        <v>40</v>
      </c>
      <c r="O3600" s="1" t="s">
        <v>269</v>
      </c>
      <c r="P3600" s="1" t="s">
        <v>7308</v>
      </c>
      <c r="Q3600" s="1" t="s">
        <v>42</v>
      </c>
      <c r="R3600">
        <v>48</v>
      </c>
      <c r="S3600" s="1" t="s">
        <v>30</v>
      </c>
      <c r="T3600" s="1" t="s">
        <v>30</v>
      </c>
      <c r="U3600" s="1" t="s">
        <v>30</v>
      </c>
      <c r="V3600">
        <v>0</v>
      </c>
      <c r="W3600" s="1" t="s">
        <v>30</v>
      </c>
      <c r="X3600" s="1" t="s">
        <v>43</v>
      </c>
      <c r="Y3600" s="1" t="s">
        <v>58</v>
      </c>
      <c r="Z3600">
        <v>48</v>
      </c>
      <c r="AA3600">
        <v>2695</v>
      </c>
      <c r="AB3600" s="1" t="s">
        <v>7080</v>
      </c>
      <c r="AC3600" s="1" t="s">
        <v>7309</v>
      </c>
      <c r="AD3600" t="s">
        <v>13494</v>
      </c>
      <c r="AE3600" s="1" t="s">
        <v>7080</v>
      </c>
      <c r="AF3600" s="1" t="s">
        <v>7309</v>
      </c>
      <c r="AG3600" t="s">
        <v>13527</v>
      </c>
      <c r="AH3600" t="s">
        <v>13530</v>
      </c>
      <c r="AI3600" t="s">
        <v>13540</v>
      </c>
    </row>
    <row r="3601" spans="1:35" x14ac:dyDescent="0.25">
      <c r="A3601" s="1" t="s">
        <v>7310</v>
      </c>
      <c r="B3601" s="1" t="s">
        <v>32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s="1" t="s">
        <v>30</v>
      </c>
      <c r="I3601" s="1" t="s">
        <v>31</v>
      </c>
      <c r="J3601">
        <v>45</v>
      </c>
      <c r="K3601">
        <v>1</v>
      </c>
      <c r="L3601">
        <v>0</v>
      </c>
      <c r="M3601" s="1" t="s">
        <v>30</v>
      </c>
      <c r="N3601">
        <v>0</v>
      </c>
      <c r="O3601" s="1" t="s">
        <v>197</v>
      </c>
      <c r="P3601" s="1" t="s">
        <v>7311</v>
      </c>
      <c r="Q3601" s="1" t="s">
        <v>35</v>
      </c>
      <c r="R3601">
        <v>51</v>
      </c>
      <c r="S3601" s="1" t="s">
        <v>30</v>
      </c>
      <c r="T3601" s="1" t="s">
        <v>30</v>
      </c>
      <c r="U3601" s="1" t="s">
        <v>30</v>
      </c>
      <c r="V3601">
        <v>0</v>
      </c>
      <c r="W3601" s="1" t="s">
        <v>30</v>
      </c>
      <c r="X3601" s="1" t="s">
        <v>36</v>
      </c>
      <c r="Y3601" s="1" t="s">
        <v>58</v>
      </c>
      <c r="Z3601">
        <v>8</v>
      </c>
      <c r="AA3601">
        <v>102</v>
      </c>
      <c r="AB3601" s="1" t="s">
        <v>7080</v>
      </c>
      <c r="AC3601" s="1" t="s">
        <v>7081</v>
      </c>
      <c r="AD3601" t="s">
        <v>13494</v>
      </c>
      <c r="AE3601" s="1" t="s">
        <v>7080</v>
      </c>
      <c r="AF3601" s="1" t="s">
        <v>7081</v>
      </c>
      <c r="AG3601" t="s">
        <v>13527</v>
      </c>
      <c r="AH3601" t="s">
        <v>13530</v>
      </c>
      <c r="AI3601" t="s">
        <v>13539</v>
      </c>
    </row>
    <row r="3602" spans="1:35" x14ac:dyDescent="0.25">
      <c r="A3602" s="1" t="s">
        <v>7312</v>
      </c>
      <c r="B3602" s="1" t="s">
        <v>32</v>
      </c>
      <c r="C3602">
        <v>1</v>
      </c>
      <c r="D3602">
        <v>6</v>
      </c>
      <c r="E3602">
        <v>14</v>
      </c>
      <c r="F3602">
        <v>0</v>
      </c>
      <c r="G3602">
        <v>0</v>
      </c>
      <c r="H3602" s="1" t="s">
        <v>30</v>
      </c>
      <c r="I3602" s="1" t="s">
        <v>31</v>
      </c>
      <c r="J3602">
        <v>12</v>
      </c>
      <c r="K3602">
        <v>2</v>
      </c>
      <c r="L3602">
        <v>17</v>
      </c>
      <c r="M3602" s="1" t="s">
        <v>32</v>
      </c>
      <c r="N3602">
        <v>0</v>
      </c>
      <c r="O3602" s="1" t="s">
        <v>600</v>
      </c>
      <c r="P3602" s="1" t="s">
        <v>7313</v>
      </c>
      <c r="Q3602" s="1" t="s">
        <v>35</v>
      </c>
      <c r="R3602">
        <v>28</v>
      </c>
      <c r="S3602" s="1" t="s">
        <v>32</v>
      </c>
      <c r="T3602" s="1" t="s">
        <v>30</v>
      </c>
      <c r="U3602" s="1" t="s">
        <v>30</v>
      </c>
      <c r="V3602">
        <v>0</v>
      </c>
      <c r="W3602" s="1" t="s">
        <v>30</v>
      </c>
      <c r="X3602" s="1" t="s">
        <v>36</v>
      </c>
      <c r="Y3602" s="1" t="s">
        <v>44</v>
      </c>
      <c r="Z3602">
        <v>47</v>
      </c>
      <c r="AA3602">
        <v>47</v>
      </c>
      <c r="AB3602" s="1" t="s">
        <v>7080</v>
      </c>
      <c r="AC3602" s="1" t="s">
        <v>7092</v>
      </c>
      <c r="AD3602" t="s">
        <v>13495</v>
      </c>
      <c r="AE3602" s="1" t="s">
        <v>7080</v>
      </c>
      <c r="AF3602" s="1" t="s">
        <v>7092</v>
      </c>
      <c r="AG3602" t="s">
        <v>13526</v>
      </c>
      <c r="AH3602" t="s">
        <v>13530</v>
      </c>
      <c r="AI3602" t="s">
        <v>13538</v>
      </c>
    </row>
    <row r="3603" spans="1:35" x14ac:dyDescent="0.25">
      <c r="A3603" s="1" t="s">
        <v>7314</v>
      </c>
      <c r="B3603" s="1" t="s">
        <v>32</v>
      </c>
      <c r="C3603">
        <v>4</v>
      </c>
      <c r="D3603">
        <v>14</v>
      </c>
      <c r="E3603">
        <v>31</v>
      </c>
      <c r="F3603">
        <v>0</v>
      </c>
      <c r="G3603">
        <v>0</v>
      </c>
      <c r="H3603" s="1" t="s">
        <v>30</v>
      </c>
      <c r="I3603" s="1" t="s">
        <v>31</v>
      </c>
      <c r="J3603">
        <v>0</v>
      </c>
      <c r="K3603">
        <v>4</v>
      </c>
      <c r="L3603">
        <v>6</v>
      </c>
      <c r="M3603" s="1" t="s">
        <v>32</v>
      </c>
      <c r="N3603">
        <v>0</v>
      </c>
      <c r="O3603" s="1" t="s">
        <v>176</v>
      </c>
      <c r="P3603" s="1" t="s">
        <v>7315</v>
      </c>
      <c r="Q3603" s="1" t="s">
        <v>35</v>
      </c>
      <c r="R3603">
        <v>79</v>
      </c>
      <c r="S3603" s="1" t="s">
        <v>30</v>
      </c>
      <c r="T3603" s="1" t="s">
        <v>32</v>
      </c>
      <c r="U3603" s="1" t="s">
        <v>30</v>
      </c>
      <c r="V3603">
        <v>0</v>
      </c>
      <c r="W3603" s="1" t="s">
        <v>32</v>
      </c>
      <c r="X3603" s="1" t="s">
        <v>36</v>
      </c>
      <c r="Y3603" s="1" t="s">
        <v>37</v>
      </c>
      <c r="Z3603">
        <v>31</v>
      </c>
      <c r="AA3603">
        <v>120</v>
      </c>
      <c r="AB3603" s="1" t="s">
        <v>7080</v>
      </c>
      <c r="AC3603" s="1" t="s">
        <v>7092</v>
      </c>
      <c r="AD3603" t="s">
        <v>13496</v>
      </c>
      <c r="AE3603" s="1" t="s">
        <v>7080</v>
      </c>
      <c r="AF3603" s="1" t="s">
        <v>7092</v>
      </c>
      <c r="AG3603" t="s">
        <v>13526</v>
      </c>
      <c r="AH3603" t="s">
        <v>13530</v>
      </c>
      <c r="AI3603" t="s">
        <v>13538</v>
      </c>
    </row>
    <row r="3604" spans="1:35" x14ac:dyDescent="0.25">
      <c r="A3604" s="1" t="s">
        <v>7316</v>
      </c>
      <c r="B3604" s="1" t="s">
        <v>32</v>
      </c>
      <c r="C3604">
        <v>1</v>
      </c>
      <c r="D3604">
        <v>8</v>
      </c>
      <c r="E3604">
        <v>14</v>
      </c>
      <c r="F3604">
        <v>0</v>
      </c>
      <c r="G3604">
        <v>0</v>
      </c>
      <c r="H3604" s="1" t="s">
        <v>30</v>
      </c>
      <c r="I3604" s="1" t="s">
        <v>31</v>
      </c>
      <c r="J3604">
        <v>0</v>
      </c>
      <c r="K3604">
        <v>0</v>
      </c>
      <c r="L3604">
        <v>4</v>
      </c>
      <c r="M3604" s="1" t="s">
        <v>32</v>
      </c>
      <c r="N3604">
        <v>0</v>
      </c>
      <c r="O3604" s="1" t="s">
        <v>114</v>
      </c>
      <c r="P3604" s="1" t="s">
        <v>7317</v>
      </c>
      <c r="Q3604" s="1" t="s">
        <v>35</v>
      </c>
      <c r="R3604">
        <v>66</v>
      </c>
      <c r="S3604" s="1" t="s">
        <v>30</v>
      </c>
      <c r="T3604" s="1" t="s">
        <v>32</v>
      </c>
      <c r="U3604" s="1" t="s">
        <v>30</v>
      </c>
      <c r="V3604">
        <v>0</v>
      </c>
      <c r="W3604" s="1" t="s">
        <v>30</v>
      </c>
      <c r="X3604" s="1" t="s">
        <v>36</v>
      </c>
      <c r="Y3604" s="1" t="s">
        <v>37</v>
      </c>
      <c r="Z3604">
        <v>37</v>
      </c>
      <c r="AA3604">
        <v>37</v>
      </c>
      <c r="AB3604" s="1" t="s">
        <v>7080</v>
      </c>
      <c r="AC3604" s="1" t="s">
        <v>7092</v>
      </c>
      <c r="AD3604" t="s">
        <v>13496</v>
      </c>
      <c r="AE3604" s="1" t="s">
        <v>7080</v>
      </c>
      <c r="AF3604" s="1" t="s">
        <v>7092</v>
      </c>
      <c r="AG3604" t="s">
        <v>13526</v>
      </c>
      <c r="AH3604" t="s">
        <v>13530</v>
      </c>
      <c r="AI3604" t="s">
        <v>13538</v>
      </c>
    </row>
    <row r="3605" spans="1:35" x14ac:dyDescent="0.25">
      <c r="A3605" s="1" t="s">
        <v>7318</v>
      </c>
      <c r="B3605" s="1" t="s">
        <v>32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s="1" t="s">
        <v>30</v>
      </c>
      <c r="I3605" s="1" t="s">
        <v>31</v>
      </c>
      <c r="J3605">
        <v>0</v>
      </c>
      <c r="K3605">
        <v>2</v>
      </c>
      <c r="L3605">
        <v>15</v>
      </c>
      <c r="M3605" s="1" t="s">
        <v>32</v>
      </c>
      <c r="N3605">
        <v>0</v>
      </c>
      <c r="O3605" s="1" t="s">
        <v>1102</v>
      </c>
      <c r="P3605" s="1" t="s">
        <v>7319</v>
      </c>
      <c r="Q3605" s="1" t="s">
        <v>35</v>
      </c>
      <c r="R3605">
        <v>56</v>
      </c>
      <c r="S3605" s="1" t="s">
        <v>30</v>
      </c>
      <c r="T3605" s="1" t="s">
        <v>30</v>
      </c>
      <c r="U3605" s="1" t="s">
        <v>30</v>
      </c>
      <c r="V3605">
        <v>0</v>
      </c>
      <c r="W3605" s="1" t="s">
        <v>32</v>
      </c>
      <c r="X3605" s="1" t="s">
        <v>36</v>
      </c>
      <c r="Y3605" s="1" t="s">
        <v>44</v>
      </c>
      <c r="Z3605">
        <v>22</v>
      </c>
      <c r="AA3605">
        <v>254</v>
      </c>
      <c r="AB3605" s="1" t="s">
        <v>7080</v>
      </c>
      <c r="AC3605" s="1" t="s">
        <v>7095</v>
      </c>
      <c r="AD3605" t="s">
        <v>13494</v>
      </c>
      <c r="AE3605" s="1" t="s">
        <v>7080</v>
      </c>
      <c r="AF3605" s="1" t="s">
        <v>7095</v>
      </c>
      <c r="AG3605" t="s">
        <v>13526</v>
      </c>
      <c r="AH3605" t="s">
        <v>13530</v>
      </c>
      <c r="AI3605" t="s">
        <v>13539</v>
      </c>
    </row>
    <row r="3606" spans="1:35" x14ac:dyDescent="0.25">
      <c r="A3606" s="1" t="s">
        <v>7320</v>
      </c>
      <c r="B3606" s="1" t="s">
        <v>32</v>
      </c>
      <c r="C3606">
        <v>64</v>
      </c>
      <c r="D3606">
        <v>294</v>
      </c>
      <c r="E3606">
        <v>1031.7</v>
      </c>
      <c r="F3606">
        <v>36</v>
      </c>
      <c r="G3606">
        <v>57.177413999999999</v>
      </c>
      <c r="H3606" s="1" t="s">
        <v>32</v>
      </c>
      <c r="I3606" s="1" t="s">
        <v>31</v>
      </c>
      <c r="J3606">
        <v>15</v>
      </c>
      <c r="K3606">
        <v>4</v>
      </c>
      <c r="L3606">
        <v>6</v>
      </c>
      <c r="M3606" s="1" t="s">
        <v>32</v>
      </c>
      <c r="N3606">
        <v>0</v>
      </c>
      <c r="O3606" s="1" t="s">
        <v>130</v>
      </c>
      <c r="P3606" s="1" t="s">
        <v>7321</v>
      </c>
      <c r="Q3606" s="1" t="s">
        <v>35</v>
      </c>
      <c r="R3606">
        <v>75</v>
      </c>
      <c r="S3606" s="1" t="s">
        <v>30</v>
      </c>
      <c r="T3606" s="1" t="s">
        <v>32</v>
      </c>
      <c r="U3606" s="1" t="s">
        <v>30</v>
      </c>
      <c r="V3606">
        <v>0</v>
      </c>
      <c r="W3606" s="1" t="s">
        <v>32</v>
      </c>
      <c r="X3606" s="1" t="s">
        <v>36</v>
      </c>
      <c r="Y3606" s="1" t="s">
        <v>37</v>
      </c>
      <c r="Z3606">
        <v>52</v>
      </c>
      <c r="AA3606">
        <v>3367</v>
      </c>
      <c r="AB3606" s="1" t="s">
        <v>7098</v>
      </c>
      <c r="AC3606" s="1" t="s">
        <v>7099</v>
      </c>
      <c r="AD3606" t="s">
        <v>13496</v>
      </c>
      <c r="AE3606" s="1" t="s">
        <v>7098</v>
      </c>
      <c r="AF3606" s="1" t="s">
        <v>7099</v>
      </c>
      <c r="AG3606" t="s">
        <v>13526</v>
      </c>
      <c r="AH3606" t="s">
        <v>13530</v>
      </c>
      <c r="AI3606" t="s">
        <v>13540</v>
      </c>
    </row>
    <row r="3607" spans="1:35" x14ac:dyDescent="0.25">
      <c r="A3607" s="1" t="s">
        <v>7322</v>
      </c>
      <c r="B3607" s="1" t="s">
        <v>32</v>
      </c>
      <c r="C3607">
        <v>8</v>
      </c>
      <c r="D3607">
        <v>27</v>
      </c>
      <c r="E3607">
        <v>66.5</v>
      </c>
      <c r="F3607">
        <v>35</v>
      </c>
      <c r="G3607">
        <v>56.033865720000001</v>
      </c>
      <c r="H3607" s="1" t="s">
        <v>32</v>
      </c>
      <c r="I3607" s="1" t="s">
        <v>31</v>
      </c>
      <c r="J3607">
        <v>20</v>
      </c>
      <c r="K3607">
        <v>2</v>
      </c>
      <c r="L3607">
        <v>3</v>
      </c>
      <c r="M3607" s="1" t="s">
        <v>30</v>
      </c>
      <c r="N3607">
        <v>6</v>
      </c>
      <c r="O3607" s="1" t="s">
        <v>600</v>
      </c>
      <c r="P3607" s="1" t="s">
        <v>7323</v>
      </c>
      <c r="Q3607" s="1" t="s">
        <v>42</v>
      </c>
      <c r="R3607">
        <v>35</v>
      </c>
      <c r="S3607" s="1" t="s">
        <v>30</v>
      </c>
      <c r="T3607" s="1" t="s">
        <v>30</v>
      </c>
      <c r="U3607" s="1" t="s">
        <v>30</v>
      </c>
      <c r="V3607">
        <v>0</v>
      </c>
      <c r="W3607" s="1" t="s">
        <v>30</v>
      </c>
      <c r="X3607" s="1" t="s">
        <v>36</v>
      </c>
      <c r="Y3607" s="1" t="s">
        <v>37</v>
      </c>
      <c r="Z3607">
        <v>18</v>
      </c>
      <c r="AA3607">
        <v>151</v>
      </c>
      <c r="AB3607" s="1" t="s">
        <v>7080</v>
      </c>
      <c r="AC3607" s="1" t="s">
        <v>7309</v>
      </c>
      <c r="AD3607" t="s">
        <v>13494</v>
      </c>
      <c r="AE3607" s="1" t="s">
        <v>7080</v>
      </c>
      <c r="AF3607" s="1" t="s">
        <v>7309</v>
      </c>
      <c r="AG3607" t="s">
        <v>13526</v>
      </c>
      <c r="AH3607" t="s">
        <v>13530</v>
      </c>
      <c r="AI3607" t="s">
        <v>13538</v>
      </c>
    </row>
    <row r="3608" spans="1:35" x14ac:dyDescent="0.25">
      <c r="A3608" s="1" t="s">
        <v>7324</v>
      </c>
      <c r="B3608" s="1" t="s">
        <v>32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s="1" t="s">
        <v>30</v>
      </c>
      <c r="I3608" s="1" t="s">
        <v>31</v>
      </c>
      <c r="J3608">
        <v>18</v>
      </c>
      <c r="K3608">
        <v>1</v>
      </c>
      <c r="L3608">
        <v>17</v>
      </c>
      <c r="M3608" s="1" t="s">
        <v>32</v>
      </c>
      <c r="N3608">
        <v>0</v>
      </c>
      <c r="O3608" s="1" t="s">
        <v>202</v>
      </c>
      <c r="P3608" s="1" t="s">
        <v>7325</v>
      </c>
      <c r="Q3608" s="1" t="s">
        <v>35</v>
      </c>
      <c r="R3608">
        <v>20</v>
      </c>
      <c r="S3608" s="1" t="s">
        <v>32</v>
      </c>
      <c r="T3608" s="1" t="s">
        <v>30</v>
      </c>
      <c r="U3608" s="1" t="s">
        <v>30</v>
      </c>
      <c r="V3608">
        <v>0</v>
      </c>
      <c r="W3608" s="1" t="s">
        <v>32</v>
      </c>
      <c r="X3608" s="1" t="s">
        <v>36</v>
      </c>
      <c r="Y3608" s="1" t="s">
        <v>44</v>
      </c>
      <c r="Z3608">
        <v>33</v>
      </c>
      <c r="AA3608">
        <v>340</v>
      </c>
      <c r="AB3608" s="1" t="s">
        <v>7080</v>
      </c>
      <c r="AC3608" s="1" t="s">
        <v>7309</v>
      </c>
      <c r="AD3608" t="s">
        <v>13495</v>
      </c>
      <c r="AE3608" s="1" t="s">
        <v>7080</v>
      </c>
      <c r="AF3608" s="1" t="s">
        <v>7309</v>
      </c>
      <c r="AG3608" t="s">
        <v>13526</v>
      </c>
      <c r="AH3608" t="s">
        <v>13530</v>
      </c>
      <c r="AI3608" t="s">
        <v>13539</v>
      </c>
    </row>
    <row r="3609" spans="1:35" x14ac:dyDescent="0.25">
      <c r="A3609" s="1" t="s">
        <v>7326</v>
      </c>
      <c r="B3609" s="1" t="s">
        <v>32</v>
      </c>
      <c r="C3609">
        <v>7</v>
      </c>
      <c r="D3609">
        <v>37</v>
      </c>
      <c r="E3609">
        <v>89.4</v>
      </c>
      <c r="F3609">
        <v>0</v>
      </c>
      <c r="G3609">
        <v>0</v>
      </c>
      <c r="H3609" s="1" t="s">
        <v>30</v>
      </c>
      <c r="I3609" s="1" t="s">
        <v>31</v>
      </c>
      <c r="J3609">
        <v>24</v>
      </c>
      <c r="K3609">
        <v>3</v>
      </c>
      <c r="L3609">
        <v>0</v>
      </c>
      <c r="M3609" s="1" t="s">
        <v>30</v>
      </c>
      <c r="N3609">
        <v>0</v>
      </c>
      <c r="O3609" s="1" t="s">
        <v>184</v>
      </c>
      <c r="P3609" s="1" t="s">
        <v>7327</v>
      </c>
      <c r="Q3609" s="1" t="s">
        <v>35</v>
      </c>
      <c r="R3609">
        <v>29</v>
      </c>
      <c r="S3609" s="1" t="s">
        <v>32</v>
      </c>
      <c r="T3609" s="1" t="s">
        <v>30</v>
      </c>
      <c r="U3609" s="1" t="s">
        <v>30</v>
      </c>
      <c r="V3609">
        <v>0</v>
      </c>
      <c r="W3609" s="1" t="s">
        <v>30</v>
      </c>
      <c r="X3609" s="1" t="s">
        <v>36</v>
      </c>
      <c r="Y3609" s="1" t="s">
        <v>37</v>
      </c>
      <c r="Z3609">
        <v>7</v>
      </c>
      <c r="AA3609">
        <v>51</v>
      </c>
      <c r="AB3609" s="1" t="s">
        <v>7098</v>
      </c>
      <c r="AC3609" s="1" t="s">
        <v>7099</v>
      </c>
      <c r="AD3609" t="s">
        <v>13495</v>
      </c>
      <c r="AE3609" s="1" t="s">
        <v>7098</v>
      </c>
      <c r="AF3609" s="1" t="s">
        <v>7099</v>
      </c>
      <c r="AG3609" t="s">
        <v>13527</v>
      </c>
      <c r="AH3609" t="s">
        <v>13530</v>
      </c>
      <c r="AI3609" t="s">
        <v>13538</v>
      </c>
    </row>
    <row r="3610" spans="1:35" x14ac:dyDescent="0.25">
      <c r="A3610" s="1" t="s">
        <v>7328</v>
      </c>
      <c r="B3610" s="1" t="s">
        <v>32</v>
      </c>
      <c r="C3610">
        <v>50</v>
      </c>
      <c r="D3610">
        <v>275</v>
      </c>
      <c r="E3610">
        <v>757.5</v>
      </c>
      <c r="F3610">
        <v>322</v>
      </c>
      <c r="G3610">
        <v>667.36762899999997</v>
      </c>
      <c r="H3610" s="1" t="s">
        <v>32</v>
      </c>
      <c r="I3610" s="1" t="s">
        <v>31</v>
      </c>
      <c r="J3610">
        <v>63</v>
      </c>
      <c r="K3610">
        <v>3</v>
      </c>
      <c r="L3610">
        <v>7</v>
      </c>
      <c r="M3610" s="1" t="s">
        <v>32</v>
      </c>
      <c r="N3610">
        <v>0</v>
      </c>
      <c r="O3610" s="1" t="s">
        <v>103</v>
      </c>
      <c r="P3610" s="1" t="s">
        <v>7329</v>
      </c>
      <c r="Q3610" s="1" t="s">
        <v>42</v>
      </c>
      <c r="R3610">
        <v>72</v>
      </c>
      <c r="S3610" s="1" t="s">
        <v>30</v>
      </c>
      <c r="T3610" s="1" t="s">
        <v>32</v>
      </c>
      <c r="U3610" s="1" t="s">
        <v>30</v>
      </c>
      <c r="V3610">
        <v>0</v>
      </c>
      <c r="W3610" s="1" t="s">
        <v>30</v>
      </c>
      <c r="X3610" s="1" t="s">
        <v>36</v>
      </c>
      <c r="Y3610" s="1" t="s">
        <v>58</v>
      </c>
      <c r="Z3610">
        <v>34</v>
      </c>
      <c r="AA3610">
        <v>1705</v>
      </c>
      <c r="AB3610" s="1" t="s">
        <v>7080</v>
      </c>
      <c r="AC3610" s="1" t="s">
        <v>7081</v>
      </c>
      <c r="AD3610" t="s">
        <v>13496</v>
      </c>
      <c r="AE3610" s="1" t="s">
        <v>7080</v>
      </c>
      <c r="AF3610" s="1" t="s">
        <v>7081</v>
      </c>
      <c r="AG3610" t="s">
        <v>13526</v>
      </c>
      <c r="AH3610" t="s">
        <v>13530</v>
      </c>
      <c r="AI3610" t="s">
        <v>13540</v>
      </c>
    </row>
    <row r="3611" spans="1:35" x14ac:dyDescent="0.25">
      <c r="A3611" s="1" t="s">
        <v>7330</v>
      </c>
      <c r="B3611" s="1" t="s">
        <v>32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s="1" t="s">
        <v>30</v>
      </c>
      <c r="I3611" s="1" t="s">
        <v>31</v>
      </c>
      <c r="J3611">
        <v>15</v>
      </c>
      <c r="K3611">
        <v>5</v>
      </c>
      <c r="L3611">
        <v>2</v>
      </c>
      <c r="M3611" s="1" t="s">
        <v>32</v>
      </c>
      <c r="N3611">
        <v>0</v>
      </c>
      <c r="O3611" s="1" t="s">
        <v>74</v>
      </c>
      <c r="P3611" s="1" t="s">
        <v>7331</v>
      </c>
      <c r="Q3611" s="1" t="s">
        <v>42</v>
      </c>
      <c r="R3611">
        <v>82</v>
      </c>
      <c r="S3611" s="1" t="s">
        <v>30</v>
      </c>
      <c r="T3611" s="1" t="s">
        <v>32</v>
      </c>
      <c r="U3611" s="1" t="s">
        <v>30</v>
      </c>
      <c r="V3611">
        <v>0</v>
      </c>
      <c r="W3611" s="1" t="s">
        <v>32</v>
      </c>
      <c r="X3611" s="1" t="s">
        <v>36</v>
      </c>
      <c r="Y3611" s="1" t="s">
        <v>37</v>
      </c>
      <c r="Z3611">
        <v>50</v>
      </c>
      <c r="AA3611">
        <v>2110</v>
      </c>
      <c r="AB3611" s="1" t="s">
        <v>7080</v>
      </c>
      <c r="AC3611" s="1" t="s">
        <v>7081</v>
      </c>
      <c r="AD3611" t="s">
        <v>13496</v>
      </c>
      <c r="AE3611" s="1" t="s">
        <v>7080</v>
      </c>
      <c r="AF3611" s="1" t="s">
        <v>7081</v>
      </c>
      <c r="AG3611" t="s">
        <v>13527</v>
      </c>
      <c r="AH3611" t="s">
        <v>13530</v>
      </c>
      <c r="AI3611" t="s">
        <v>13540</v>
      </c>
    </row>
    <row r="3612" spans="1:35" x14ac:dyDescent="0.25">
      <c r="A3612" s="1" t="s">
        <v>7332</v>
      </c>
      <c r="B3612" s="1" t="s">
        <v>32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s="1" t="s">
        <v>30</v>
      </c>
      <c r="I3612" s="1" t="s">
        <v>31</v>
      </c>
      <c r="J3612">
        <v>0</v>
      </c>
      <c r="K3612">
        <v>0</v>
      </c>
      <c r="L3612">
        <v>5</v>
      </c>
      <c r="M3612" s="1" t="s">
        <v>32</v>
      </c>
      <c r="N3612">
        <v>0</v>
      </c>
      <c r="O3612" s="1" t="s">
        <v>77</v>
      </c>
      <c r="P3612" s="1" t="s">
        <v>7333</v>
      </c>
      <c r="Q3612" s="1" t="s">
        <v>35</v>
      </c>
      <c r="R3612">
        <v>20</v>
      </c>
      <c r="S3612" s="1" t="s">
        <v>32</v>
      </c>
      <c r="T3612" s="1" t="s">
        <v>30</v>
      </c>
      <c r="U3612" s="1" t="s">
        <v>30</v>
      </c>
      <c r="V3612">
        <v>0</v>
      </c>
      <c r="W3612" s="1" t="s">
        <v>32</v>
      </c>
      <c r="X3612" s="1" t="s">
        <v>36</v>
      </c>
      <c r="Y3612" s="1" t="s">
        <v>37</v>
      </c>
      <c r="Z3612">
        <v>45</v>
      </c>
      <c r="AA3612">
        <v>3001</v>
      </c>
      <c r="AB3612" s="1" t="s">
        <v>7080</v>
      </c>
      <c r="AC3612" s="1" t="s">
        <v>7092</v>
      </c>
      <c r="AD3612" t="s">
        <v>13495</v>
      </c>
      <c r="AE3612" s="1" t="s">
        <v>7080</v>
      </c>
      <c r="AF3612" s="1" t="s">
        <v>7092</v>
      </c>
      <c r="AG3612" t="s">
        <v>13526</v>
      </c>
      <c r="AH3612" t="s">
        <v>13530</v>
      </c>
      <c r="AI3612" t="s">
        <v>13540</v>
      </c>
    </row>
    <row r="3613" spans="1:35" x14ac:dyDescent="0.25">
      <c r="A3613" s="1" t="s">
        <v>7334</v>
      </c>
      <c r="B3613" s="1" t="s">
        <v>32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s="1" t="s">
        <v>30</v>
      </c>
      <c r="I3613" s="1" t="s">
        <v>31</v>
      </c>
      <c r="J3613">
        <v>10</v>
      </c>
      <c r="K3613">
        <v>2</v>
      </c>
      <c r="L3613">
        <v>6</v>
      </c>
      <c r="M3613" s="1" t="s">
        <v>32</v>
      </c>
      <c r="N3613">
        <v>0</v>
      </c>
      <c r="O3613" s="1" t="s">
        <v>216</v>
      </c>
      <c r="P3613" s="1" t="s">
        <v>7335</v>
      </c>
      <c r="Q3613" s="1" t="s">
        <v>42</v>
      </c>
      <c r="R3613">
        <v>85</v>
      </c>
      <c r="S3613" s="1" t="s">
        <v>30</v>
      </c>
      <c r="T3613" s="1" t="s">
        <v>32</v>
      </c>
      <c r="U3613" s="1" t="s">
        <v>30</v>
      </c>
      <c r="V3613">
        <v>0</v>
      </c>
      <c r="W3613" s="1" t="s">
        <v>32</v>
      </c>
      <c r="X3613" s="1" t="s">
        <v>43</v>
      </c>
      <c r="Y3613" s="1" t="s">
        <v>37</v>
      </c>
      <c r="Z3613">
        <v>36</v>
      </c>
      <c r="AA3613">
        <v>1980</v>
      </c>
      <c r="AB3613" s="1" t="s">
        <v>7080</v>
      </c>
      <c r="AC3613" s="1" t="s">
        <v>7095</v>
      </c>
      <c r="AD3613" t="s">
        <v>13496</v>
      </c>
      <c r="AE3613" s="1" t="s">
        <v>7080</v>
      </c>
      <c r="AF3613" s="1" t="s">
        <v>7095</v>
      </c>
      <c r="AG3613" t="s">
        <v>13526</v>
      </c>
      <c r="AH3613" t="s">
        <v>13530</v>
      </c>
      <c r="AI3613" t="s">
        <v>13540</v>
      </c>
    </row>
    <row r="3614" spans="1:35" x14ac:dyDescent="0.25">
      <c r="A3614" s="1" t="s">
        <v>7336</v>
      </c>
      <c r="B3614" s="1" t="s">
        <v>32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s="1" t="s">
        <v>30</v>
      </c>
      <c r="I3614" s="1" t="s">
        <v>31</v>
      </c>
      <c r="J3614">
        <v>0</v>
      </c>
      <c r="K3614">
        <v>2</v>
      </c>
      <c r="L3614">
        <v>41</v>
      </c>
      <c r="M3614" s="1" t="s">
        <v>30</v>
      </c>
      <c r="N3614">
        <v>50</v>
      </c>
      <c r="O3614" s="1" t="s">
        <v>275</v>
      </c>
      <c r="P3614" s="1" t="s">
        <v>7337</v>
      </c>
      <c r="Q3614" s="1" t="s">
        <v>42</v>
      </c>
      <c r="R3614">
        <v>26</v>
      </c>
      <c r="S3614" s="1" t="s">
        <v>32</v>
      </c>
      <c r="T3614" s="1" t="s">
        <v>30</v>
      </c>
      <c r="U3614" s="1" t="s">
        <v>30</v>
      </c>
      <c r="V3614">
        <v>0</v>
      </c>
      <c r="W3614" s="1" t="s">
        <v>30</v>
      </c>
      <c r="X3614" s="1" t="s">
        <v>36</v>
      </c>
      <c r="Y3614" s="1" t="s">
        <v>37</v>
      </c>
      <c r="Z3614">
        <v>41</v>
      </c>
      <c r="AA3614">
        <v>410</v>
      </c>
      <c r="AB3614" s="1" t="s">
        <v>7080</v>
      </c>
      <c r="AC3614" s="1" t="s">
        <v>7309</v>
      </c>
      <c r="AD3614" t="s">
        <v>13495</v>
      </c>
      <c r="AE3614" s="1" t="s">
        <v>7080</v>
      </c>
      <c r="AF3614" s="1" t="s">
        <v>7309</v>
      </c>
      <c r="AG3614" t="s">
        <v>13526</v>
      </c>
      <c r="AH3614" t="s">
        <v>13530</v>
      </c>
      <c r="AI3614" t="s">
        <v>13539</v>
      </c>
    </row>
    <row r="3615" spans="1:35" x14ac:dyDescent="0.25">
      <c r="A3615" s="1" t="s">
        <v>7338</v>
      </c>
      <c r="B3615" s="1" t="s">
        <v>32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s="1" t="s">
        <v>30</v>
      </c>
      <c r="I3615" s="1" t="s">
        <v>31</v>
      </c>
      <c r="J3615">
        <v>35</v>
      </c>
      <c r="K3615">
        <v>2</v>
      </c>
      <c r="L3615">
        <v>10</v>
      </c>
      <c r="M3615" s="1" t="s">
        <v>32</v>
      </c>
      <c r="N3615">
        <v>0</v>
      </c>
      <c r="O3615" s="1" t="s">
        <v>135</v>
      </c>
      <c r="P3615" s="1" t="s">
        <v>7339</v>
      </c>
      <c r="Q3615" s="1" t="s">
        <v>35</v>
      </c>
      <c r="R3615">
        <v>61</v>
      </c>
      <c r="S3615" s="1" t="s">
        <v>30</v>
      </c>
      <c r="T3615" s="1" t="s">
        <v>30</v>
      </c>
      <c r="U3615" s="1" t="s">
        <v>30</v>
      </c>
      <c r="V3615">
        <v>0</v>
      </c>
      <c r="W3615" s="1" t="s">
        <v>30</v>
      </c>
      <c r="X3615" s="1" t="s">
        <v>36</v>
      </c>
      <c r="Y3615" s="1" t="s">
        <v>37</v>
      </c>
      <c r="Z3615">
        <v>27</v>
      </c>
      <c r="AA3615">
        <v>1180</v>
      </c>
      <c r="AB3615" s="1" t="s">
        <v>7086</v>
      </c>
      <c r="AC3615" s="1" t="s">
        <v>7110</v>
      </c>
      <c r="AD3615" t="s">
        <v>13494</v>
      </c>
      <c r="AE3615" s="1" t="s">
        <v>7086</v>
      </c>
      <c r="AF3615" s="1" t="s">
        <v>7110</v>
      </c>
      <c r="AG3615" t="s">
        <v>13526</v>
      </c>
      <c r="AH3615" t="s">
        <v>13530</v>
      </c>
      <c r="AI3615" t="s">
        <v>13540</v>
      </c>
    </row>
    <row r="3616" spans="1:35" x14ac:dyDescent="0.25">
      <c r="A3616" s="1" t="s">
        <v>7340</v>
      </c>
      <c r="B3616" s="1" t="s">
        <v>32</v>
      </c>
      <c r="C3616">
        <v>1</v>
      </c>
      <c r="D3616">
        <v>5</v>
      </c>
      <c r="E3616">
        <v>13</v>
      </c>
      <c r="F3616">
        <v>0</v>
      </c>
      <c r="G3616">
        <v>0</v>
      </c>
      <c r="H3616" s="1" t="s">
        <v>30</v>
      </c>
      <c r="I3616" s="1" t="s">
        <v>31</v>
      </c>
      <c r="J3616">
        <v>102</v>
      </c>
      <c r="K3616">
        <v>0</v>
      </c>
      <c r="L3616">
        <v>9</v>
      </c>
      <c r="M3616" s="1" t="s">
        <v>32</v>
      </c>
      <c r="N3616">
        <v>0</v>
      </c>
      <c r="O3616" s="1" t="s">
        <v>88</v>
      </c>
      <c r="P3616" s="1" t="s">
        <v>7341</v>
      </c>
      <c r="Q3616" s="1" t="s">
        <v>42</v>
      </c>
      <c r="R3616">
        <v>37</v>
      </c>
      <c r="S3616" s="1" t="s">
        <v>30</v>
      </c>
      <c r="T3616" s="1" t="s">
        <v>30</v>
      </c>
      <c r="U3616" s="1" t="s">
        <v>30</v>
      </c>
      <c r="V3616">
        <v>0</v>
      </c>
      <c r="W3616" s="1" t="s">
        <v>30</v>
      </c>
      <c r="X3616" s="1" t="s">
        <v>36</v>
      </c>
      <c r="Y3616" s="1" t="s">
        <v>37</v>
      </c>
      <c r="Z3616">
        <v>39</v>
      </c>
      <c r="AA3616">
        <v>39</v>
      </c>
      <c r="AB3616" s="1" t="s">
        <v>7080</v>
      </c>
      <c r="AC3616" s="1" t="s">
        <v>7092</v>
      </c>
      <c r="AD3616" t="s">
        <v>13494</v>
      </c>
      <c r="AE3616" s="1" t="s">
        <v>7080</v>
      </c>
      <c r="AF3616" s="1" t="s">
        <v>7092</v>
      </c>
      <c r="AG3616" t="s">
        <v>13526</v>
      </c>
      <c r="AH3616" t="s">
        <v>13530</v>
      </c>
      <c r="AI3616" t="s">
        <v>13538</v>
      </c>
    </row>
    <row r="3617" spans="1:35" x14ac:dyDescent="0.25">
      <c r="A3617" s="1" t="s">
        <v>7342</v>
      </c>
      <c r="B3617" s="1" t="s">
        <v>32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s="1" t="s">
        <v>30</v>
      </c>
      <c r="I3617" s="1" t="s">
        <v>31</v>
      </c>
      <c r="J3617">
        <v>259</v>
      </c>
      <c r="K3617">
        <v>0</v>
      </c>
      <c r="L3617">
        <v>3</v>
      </c>
      <c r="M3617" s="1" t="s">
        <v>32</v>
      </c>
      <c r="N3617">
        <v>0</v>
      </c>
      <c r="O3617" s="1" t="s">
        <v>216</v>
      </c>
      <c r="P3617" s="1" t="s">
        <v>7343</v>
      </c>
      <c r="Q3617" s="1" t="s">
        <v>42</v>
      </c>
      <c r="R3617">
        <v>80</v>
      </c>
      <c r="S3617" s="1" t="s">
        <v>30</v>
      </c>
      <c r="T3617" s="1" t="s">
        <v>32</v>
      </c>
      <c r="U3617" s="1" t="s">
        <v>30</v>
      </c>
      <c r="V3617">
        <v>0</v>
      </c>
      <c r="W3617" s="1" t="s">
        <v>30</v>
      </c>
      <c r="X3617" s="1" t="s">
        <v>36</v>
      </c>
      <c r="Y3617" s="1" t="s">
        <v>37</v>
      </c>
      <c r="Z3617">
        <v>49</v>
      </c>
      <c r="AA3617">
        <v>975</v>
      </c>
      <c r="AB3617" s="1" t="s">
        <v>7080</v>
      </c>
      <c r="AC3617" s="1" t="s">
        <v>7092</v>
      </c>
      <c r="AD3617" t="s">
        <v>13496</v>
      </c>
      <c r="AE3617" s="1" t="s">
        <v>7080</v>
      </c>
      <c r="AF3617" s="1" t="s">
        <v>7092</v>
      </c>
      <c r="AG3617" t="s">
        <v>13526</v>
      </c>
      <c r="AH3617" t="s">
        <v>13530</v>
      </c>
      <c r="AI3617" t="s">
        <v>13539</v>
      </c>
    </row>
    <row r="3618" spans="1:35" x14ac:dyDescent="0.25">
      <c r="A3618" s="1" t="s">
        <v>7344</v>
      </c>
      <c r="B3618" s="1" t="s">
        <v>32</v>
      </c>
      <c r="C3618">
        <v>1</v>
      </c>
      <c r="D3618">
        <v>3</v>
      </c>
      <c r="E3618">
        <v>13</v>
      </c>
      <c r="F3618">
        <v>0</v>
      </c>
      <c r="G3618">
        <v>0</v>
      </c>
      <c r="H3618" s="1" t="s">
        <v>30</v>
      </c>
      <c r="I3618" s="1" t="s">
        <v>31</v>
      </c>
      <c r="J3618">
        <v>0</v>
      </c>
      <c r="K3618">
        <v>0</v>
      </c>
      <c r="L3618">
        <v>7</v>
      </c>
      <c r="M3618" s="1" t="s">
        <v>32</v>
      </c>
      <c r="N3618">
        <v>0</v>
      </c>
      <c r="O3618" s="1" t="s">
        <v>52</v>
      </c>
      <c r="P3618" s="1" t="s">
        <v>7345</v>
      </c>
      <c r="Q3618" s="1" t="s">
        <v>42</v>
      </c>
      <c r="R3618">
        <v>55</v>
      </c>
      <c r="S3618" s="1" t="s">
        <v>30</v>
      </c>
      <c r="T3618" s="1" t="s">
        <v>30</v>
      </c>
      <c r="U3618" s="1" t="s">
        <v>30</v>
      </c>
      <c r="V3618">
        <v>0</v>
      </c>
      <c r="W3618" s="1" t="s">
        <v>30</v>
      </c>
      <c r="X3618" s="1" t="s">
        <v>36</v>
      </c>
      <c r="Y3618" s="1" t="s">
        <v>44</v>
      </c>
      <c r="Z3618">
        <v>27</v>
      </c>
      <c r="AA3618">
        <v>27</v>
      </c>
      <c r="AB3618" s="1" t="s">
        <v>7080</v>
      </c>
      <c r="AC3618" s="1" t="s">
        <v>7095</v>
      </c>
      <c r="AD3618" t="s">
        <v>13494</v>
      </c>
      <c r="AE3618" s="1" t="s">
        <v>7080</v>
      </c>
      <c r="AF3618" s="1" t="s">
        <v>7095</v>
      </c>
      <c r="AG3618" t="s">
        <v>13526</v>
      </c>
      <c r="AH3618" t="s">
        <v>13530</v>
      </c>
      <c r="AI3618" t="s">
        <v>13538</v>
      </c>
    </row>
    <row r="3619" spans="1:35" x14ac:dyDescent="0.25">
      <c r="A3619" s="1" t="s">
        <v>7346</v>
      </c>
      <c r="B3619" s="1" t="s">
        <v>32</v>
      </c>
      <c r="C3619">
        <v>2</v>
      </c>
      <c r="D3619">
        <v>11</v>
      </c>
      <c r="E3619">
        <v>10.8</v>
      </c>
      <c r="F3619">
        <v>0</v>
      </c>
      <c r="G3619">
        <v>0</v>
      </c>
      <c r="H3619" s="1" t="s">
        <v>30</v>
      </c>
      <c r="I3619" s="1" t="s">
        <v>31</v>
      </c>
      <c r="J3619">
        <v>0</v>
      </c>
      <c r="K3619">
        <v>3</v>
      </c>
      <c r="L3619">
        <v>5</v>
      </c>
      <c r="M3619" s="1" t="s">
        <v>32</v>
      </c>
      <c r="N3619">
        <v>0</v>
      </c>
      <c r="O3619" s="1" t="s">
        <v>119</v>
      </c>
      <c r="P3619" s="1" t="s">
        <v>7347</v>
      </c>
      <c r="Q3619" s="1" t="s">
        <v>35</v>
      </c>
      <c r="R3619">
        <v>74</v>
      </c>
      <c r="S3619" s="1" t="s">
        <v>30</v>
      </c>
      <c r="T3619" s="1" t="s">
        <v>32</v>
      </c>
      <c r="U3619" s="1" t="s">
        <v>30</v>
      </c>
      <c r="V3619">
        <v>0</v>
      </c>
      <c r="W3619" s="1" t="s">
        <v>30</v>
      </c>
      <c r="X3619" s="1" t="s">
        <v>36</v>
      </c>
      <c r="Y3619" s="1" t="s">
        <v>37</v>
      </c>
      <c r="Z3619">
        <v>51</v>
      </c>
      <c r="AA3619">
        <v>92</v>
      </c>
      <c r="AB3619" s="1" t="s">
        <v>7098</v>
      </c>
      <c r="AC3619" s="1" t="s">
        <v>7099</v>
      </c>
      <c r="AD3619" t="s">
        <v>13496</v>
      </c>
      <c r="AE3619" s="1" t="s">
        <v>7098</v>
      </c>
      <c r="AF3619" s="1" t="s">
        <v>7099</v>
      </c>
      <c r="AG3619" t="s">
        <v>13526</v>
      </c>
      <c r="AH3619" t="s">
        <v>13530</v>
      </c>
      <c r="AI3619" t="s">
        <v>13538</v>
      </c>
    </row>
    <row r="3620" spans="1:35" x14ac:dyDescent="0.25">
      <c r="A3620" s="1" t="s">
        <v>7348</v>
      </c>
      <c r="B3620" s="1" t="s">
        <v>32</v>
      </c>
      <c r="C3620">
        <v>3</v>
      </c>
      <c r="D3620">
        <v>9</v>
      </c>
      <c r="E3620">
        <v>22.4</v>
      </c>
      <c r="F3620">
        <v>0</v>
      </c>
      <c r="G3620">
        <v>0</v>
      </c>
      <c r="H3620" s="1" t="s">
        <v>30</v>
      </c>
      <c r="I3620" s="1" t="s">
        <v>31</v>
      </c>
      <c r="J3620">
        <v>11</v>
      </c>
      <c r="K3620">
        <v>4</v>
      </c>
      <c r="L3620">
        <v>15</v>
      </c>
      <c r="M3620" s="1" t="s">
        <v>32</v>
      </c>
      <c r="N3620">
        <v>0</v>
      </c>
      <c r="O3620" s="1" t="s">
        <v>65</v>
      </c>
      <c r="P3620" s="1" t="s">
        <v>7349</v>
      </c>
      <c r="Q3620" s="1" t="s">
        <v>35</v>
      </c>
      <c r="R3620">
        <v>29</v>
      </c>
      <c r="S3620" s="1" t="s">
        <v>32</v>
      </c>
      <c r="T3620" s="1" t="s">
        <v>30</v>
      </c>
      <c r="U3620" s="1" t="s">
        <v>30</v>
      </c>
      <c r="V3620">
        <v>0</v>
      </c>
      <c r="W3620" s="1" t="s">
        <v>30</v>
      </c>
      <c r="X3620" s="1" t="s">
        <v>36</v>
      </c>
      <c r="Y3620" s="1" t="s">
        <v>37</v>
      </c>
      <c r="Z3620">
        <v>31</v>
      </c>
      <c r="AA3620">
        <v>100</v>
      </c>
      <c r="AB3620" s="1" t="s">
        <v>7080</v>
      </c>
      <c r="AC3620" s="1" t="s">
        <v>7095</v>
      </c>
      <c r="AD3620" t="s">
        <v>13495</v>
      </c>
      <c r="AE3620" s="1" t="s">
        <v>7080</v>
      </c>
      <c r="AF3620" s="1" t="s">
        <v>7095</v>
      </c>
      <c r="AG3620" t="s">
        <v>13526</v>
      </c>
      <c r="AH3620" t="s">
        <v>13530</v>
      </c>
      <c r="AI3620" t="s">
        <v>13538</v>
      </c>
    </row>
    <row r="3621" spans="1:35" x14ac:dyDescent="0.25">
      <c r="A3621" s="1" t="s">
        <v>7350</v>
      </c>
      <c r="B3621" s="1" t="s">
        <v>32</v>
      </c>
      <c r="C3621">
        <v>1</v>
      </c>
      <c r="D3621">
        <v>3</v>
      </c>
      <c r="E3621">
        <v>9</v>
      </c>
      <c r="F3621">
        <v>0</v>
      </c>
      <c r="G3621">
        <v>0</v>
      </c>
      <c r="H3621" s="1" t="s">
        <v>30</v>
      </c>
      <c r="I3621" s="1" t="s">
        <v>31</v>
      </c>
      <c r="J3621">
        <v>6</v>
      </c>
      <c r="K3621">
        <v>0</v>
      </c>
      <c r="L3621">
        <v>16</v>
      </c>
      <c r="M3621" s="1" t="s">
        <v>30</v>
      </c>
      <c r="N3621">
        <v>6</v>
      </c>
      <c r="O3621" s="1" t="s">
        <v>471</v>
      </c>
      <c r="P3621" s="1" t="s">
        <v>7351</v>
      </c>
      <c r="Q3621" s="1" t="s">
        <v>35</v>
      </c>
      <c r="R3621">
        <v>25</v>
      </c>
      <c r="S3621" s="1" t="s">
        <v>32</v>
      </c>
      <c r="T3621" s="1" t="s">
        <v>30</v>
      </c>
      <c r="U3621" s="1" t="s">
        <v>30</v>
      </c>
      <c r="V3621">
        <v>0</v>
      </c>
      <c r="W3621" s="1" t="s">
        <v>32</v>
      </c>
      <c r="X3621" s="1" t="s">
        <v>36</v>
      </c>
      <c r="Y3621" s="1" t="s">
        <v>44</v>
      </c>
      <c r="Z3621">
        <v>26</v>
      </c>
      <c r="AA3621">
        <v>26</v>
      </c>
      <c r="AB3621" s="1" t="s">
        <v>7080</v>
      </c>
      <c r="AC3621" s="1" t="s">
        <v>7309</v>
      </c>
      <c r="AD3621" t="s">
        <v>13495</v>
      </c>
      <c r="AE3621" s="1" t="s">
        <v>7080</v>
      </c>
      <c r="AF3621" s="1" t="s">
        <v>7309</v>
      </c>
      <c r="AG3621" t="s">
        <v>13526</v>
      </c>
      <c r="AH3621" t="s">
        <v>13530</v>
      </c>
      <c r="AI3621" t="s">
        <v>13538</v>
      </c>
    </row>
    <row r="3622" spans="1:35" x14ac:dyDescent="0.25">
      <c r="A3622" s="1" t="s">
        <v>7352</v>
      </c>
      <c r="B3622" s="1" t="s">
        <v>32</v>
      </c>
      <c r="C3622">
        <v>8</v>
      </c>
      <c r="D3622">
        <v>28</v>
      </c>
      <c r="E3622">
        <v>58.5</v>
      </c>
      <c r="F3622">
        <v>0</v>
      </c>
      <c r="G3622">
        <v>0</v>
      </c>
      <c r="H3622" s="1" t="s">
        <v>30</v>
      </c>
      <c r="I3622" s="1" t="s">
        <v>31</v>
      </c>
      <c r="J3622">
        <v>47</v>
      </c>
      <c r="K3622">
        <v>0</v>
      </c>
      <c r="L3622">
        <v>0</v>
      </c>
      <c r="M3622" s="1" t="s">
        <v>30</v>
      </c>
      <c r="N3622">
        <v>0</v>
      </c>
      <c r="O3622" s="1" t="s">
        <v>150</v>
      </c>
      <c r="P3622" s="1" t="s">
        <v>7353</v>
      </c>
      <c r="Q3622" s="1" t="s">
        <v>35</v>
      </c>
      <c r="R3622">
        <v>71</v>
      </c>
      <c r="S3622" s="1" t="s">
        <v>30</v>
      </c>
      <c r="T3622" s="1" t="s">
        <v>32</v>
      </c>
      <c r="U3622" s="1" t="s">
        <v>30</v>
      </c>
      <c r="V3622">
        <v>0</v>
      </c>
      <c r="W3622" s="1" t="s">
        <v>30</v>
      </c>
      <c r="X3622" s="1" t="s">
        <v>36</v>
      </c>
      <c r="Y3622" s="1" t="s">
        <v>37</v>
      </c>
      <c r="Z3622">
        <v>13</v>
      </c>
      <c r="AA3622">
        <v>108</v>
      </c>
      <c r="AB3622" s="1" t="s">
        <v>7098</v>
      </c>
      <c r="AC3622" s="1" t="s">
        <v>7099</v>
      </c>
      <c r="AD3622" t="s">
        <v>13496</v>
      </c>
      <c r="AE3622" s="1" t="s">
        <v>7098</v>
      </c>
      <c r="AF3622" s="1" t="s">
        <v>7099</v>
      </c>
      <c r="AG3622" t="s">
        <v>13527</v>
      </c>
      <c r="AH3622" t="s">
        <v>13530</v>
      </c>
      <c r="AI3622" t="s">
        <v>13538</v>
      </c>
    </row>
    <row r="3623" spans="1:35" x14ac:dyDescent="0.25">
      <c r="A3623" s="1" t="s">
        <v>7354</v>
      </c>
      <c r="B3623" s="1" t="s">
        <v>32</v>
      </c>
      <c r="C3623">
        <v>2</v>
      </c>
      <c r="D3623">
        <v>12</v>
      </c>
      <c r="E3623">
        <v>25.3</v>
      </c>
      <c r="F3623">
        <v>0</v>
      </c>
      <c r="G3623">
        <v>0</v>
      </c>
      <c r="H3623" s="1" t="s">
        <v>30</v>
      </c>
      <c r="I3623" s="1" t="s">
        <v>31</v>
      </c>
      <c r="J3623">
        <v>22</v>
      </c>
      <c r="K3623">
        <v>1</v>
      </c>
      <c r="L3623">
        <v>0</v>
      </c>
      <c r="M3623" s="1" t="s">
        <v>30</v>
      </c>
      <c r="N3623">
        <v>0</v>
      </c>
      <c r="O3623" s="1" t="s">
        <v>135</v>
      </c>
      <c r="P3623" s="1" t="s">
        <v>7355</v>
      </c>
      <c r="Q3623" s="1" t="s">
        <v>42</v>
      </c>
      <c r="R3623">
        <v>43</v>
      </c>
      <c r="S3623" s="1" t="s">
        <v>30</v>
      </c>
      <c r="T3623" s="1" t="s">
        <v>30</v>
      </c>
      <c r="U3623" s="1" t="s">
        <v>30</v>
      </c>
      <c r="V3623">
        <v>0</v>
      </c>
      <c r="W3623" s="1" t="s">
        <v>30</v>
      </c>
      <c r="X3623" s="1" t="s">
        <v>43</v>
      </c>
      <c r="Y3623" s="1" t="s">
        <v>44</v>
      </c>
      <c r="Z3623">
        <v>7</v>
      </c>
      <c r="AA3623">
        <v>13</v>
      </c>
      <c r="AB3623" s="1" t="s">
        <v>7098</v>
      </c>
      <c r="AC3623" s="1" t="s">
        <v>7099</v>
      </c>
      <c r="AD3623" t="s">
        <v>13494</v>
      </c>
      <c r="AE3623" s="1" t="s">
        <v>7098</v>
      </c>
      <c r="AF3623" s="1" t="s">
        <v>7099</v>
      </c>
      <c r="AG3623" t="s">
        <v>13527</v>
      </c>
      <c r="AH3623" t="s">
        <v>13530</v>
      </c>
      <c r="AI3623" t="s">
        <v>13538</v>
      </c>
    </row>
    <row r="3624" spans="1:35" x14ac:dyDescent="0.25">
      <c r="A3624" s="1" t="s">
        <v>7356</v>
      </c>
      <c r="B3624" s="1" t="s">
        <v>32</v>
      </c>
      <c r="C3624">
        <v>4</v>
      </c>
      <c r="D3624">
        <v>14</v>
      </c>
      <c r="E3624">
        <v>47.5</v>
      </c>
      <c r="F3624">
        <v>0</v>
      </c>
      <c r="G3624">
        <v>0</v>
      </c>
      <c r="H3624" s="1" t="s">
        <v>30</v>
      </c>
      <c r="I3624" s="1" t="s">
        <v>31</v>
      </c>
      <c r="J3624">
        <v>0</v>
      </c>
      <c r="K3624">
        <v>1</v>
      </c>
      <c r="L3624">
        <v>4</v>
      </c>
      <c r="M3624" s="1" t="s">
        <v>32</v>
      </c>
      <c r="N3624">
        <v>0</v>
      </c>
      <c r="O3624" s="1" t="s">
        <v>216</v>
      </c>
      <c r="P3624" s="1" t="s">
        <v>7357</v>
      </c>
      <c r="Q3624" s="1" t="s">
        <v>35</v>
      </c>
      <c r="R3624">
        <v>47</v>
      </c>
      <c r="S3624" s="1" t="s">
        <v>30</v>
      </c>
      <c r="T3624" s="1" t="s">
        <v>30</v>
      </c>
      <c r="U3624" s="1" t="s">
        <v>30</v>
      </c>
      <c r="V3624">
        <v>0</v>
      </c>
      <c r="W3624" s="1" t="s">
        <v>30</v>
      </c>
      <c r="X3624" s="1" t="s">
        <v>36</v>
      </c>
      <c r="Y3624" s="1" t="s">
        <v>44</v>
      </c>
      <c r="Z3624">
        <v>16</v>
      </c>
      <c r="AA3624">
        <v>64</v>
      </c>
      <c r="AB3624" s="1" t="s">
        <v>7080</v>
      </c>
      <c r="AC3624" s="1" t="s">
        <v>7081</v>
      </c>
      <c r="AD3624" t="s">
        <v>13494</v>
      </c>
      <c r="AE3624" s="1" t="s">
        <v>7080</v>
      </c>
      <c r="AF3624" s="1" t="s">
        <v>7081</v>
      </c>
      <c r="AG3624" t="s">
        <v>13526</v>
      </c>
      <c r="AH3624" t="s">
        <v>13530</v>
      </c>
      <c r="AI3624" t="s">
        <v>13538</v>
      </c>
    </row>
    <row r="3625" spans="1:35" x14ac:dyDescent="0.25">
      <c r="A3625" s="1" t="s">
        <v>7358</v>
      </c>
      <c r="B3625" s="1" t="s">
        <v>32</v>
      </c>
      <c r="C3625">
        <v>2</v>
      </c>
      <c r="D3625">
        <v>10</v>
      </c>
      <c r="E3625">
        <v>20.8</v>
      </c>
      <c r="F3625">
        <v>0</v>
      </c>
      <c r="G3625">
        <v>0</v>
      </c>
      <c r="H3625" s="1" t="s">
        <v>30</v>
      </c>
      <c r="I3625" s="1" t="s">
        <v>31</v>
      </c>
      <c r="J3625">
        <v>0</v>
      </c>
      <c r="K3625">
        <v>0</v>
      </c>
      <c r="L3625">
        <v>9</v>
      </c>
      <c r="M3625" s="1" t="s">
        <v>32</v>
      </c>
      <c r="N3625">
        <v>0</v>
      </c>
      <c r="O3625" s="1" t="s">
        <v>122</v>
      </c>
      <c r="P3625" s="1" t="s">
        <v>7359</v>
      </c>
      <c r="Q3625" s="1" t="s">
        <v>35</v>
      </c>
      <c r="R3625">
        <v>56</v>
      </c>
      <c r="S3625" s="1" t="s">
        <v>30</v>
      </c>
      <c r="T3625" s="1" t="s">
        <v>30</v>
      </c>
      <c r="U3625" s="1" t="s">
        <v>30</v>
      </c>
      <c r="V3625">
        <v>0</v>
      </c>
      <c r="W3625" s="1" t="s">
        <v>30</v>
      </c>
      <c r="X3625" s="1" t="s">
        <v>36</v>
      </c>
      <c r="Y3625" s="1" t="s">
        <v>37</v>
      </c>
      <c r="Z3625">
        <v>31</v>
      </c>
      <c r="AA3625">
        <v>65</v>
      </c>
      <c r="AB3625" s="1" t="s">
        <v>7080</v>
      </c>
      <c r="AC3625" s="1" t="s">
        <v>7081</v>
      </c>
      <c r="AD3625" t="s">
        <v>13494</v>
      </c>
      <c r="AE3625" s="1" t="s">
        <v>7080</v>
      </c>
      <c r="AF3625" s="1" t="s">
        <v>7081</v>
      </c>
      <c r="AG3625" t="s">
        <v>13526</v>
      </c>
      <c r="AH3625" t="s">
        <v>13530</v>
      </c>
      <c r="AI3625" t="s">
        <v>13538</v>
      </c>
    </row>
    <row r="3626" spans="1:35" x14ac:dyDescent="0.25">
      <c r="A3626" s="1" t="s">
        <v>7360</v>
      </c>
      <c r="B3626" s="1" t="s">
        <v>32</v>
      </c>
      <c r="C3626">
        <v>4</v>
      </c>
      <c r="D3626">
        <v>10</v>
      </c>
      <c r="E3626">
        <v>25.1</v>
      </c>
      <c r="F3626">
        <v>0</v>
      </c>
      <c r="G3626">
        <v>0</v>
      </c>
      <c r="H3626" s="1" t="s">
        <v>30</v>
      </c>
      <c r="I3626" s="1" t="s">
        <v>31</v>
      </c>
      <c r="J3626">
        <v>0</v>
      </c>
      <c r="K3626">
        <v>2</v>
      </c>
      <c r="L3626">
        <v>5</v>
      </c>
      <c r="M3626" s="1" t="s">
        <v>32</v>
      </c>
      <c r="N3626">
        <v>0</v>
      </c>
      <c r="O3626" s="1" t="s">
        <v>130</v>
      </c>
      <c r="P3626" s="1" t="s">
        <v>7361</v>
      </c>
      <c r="Q3626" s="1" t="s">
        <v>35</v>
      </c>
      <c r="R3626">
        <v>46</v>
      </c>
      <c r="S3626" s="1" t="s">
        <v>30</v>
      </c>
      <c r="T3626" s="1" t="s">
        <v>30</v>
      </c>
      <c r="U3626" s="1" t="s">
        <v>30</v>
      </c>
      <c r="V3626">
        <v>0</v>
      </c>
      <c r="W3626" s="1" t="s">
        <v>30</v>
      </c>
      <c r="X3626" s="1" t="s">
        <v>36</v>
      </c>
      <c r="Y3626" s="1" t="s">
        <v>44</v>
      </c>
      <c r="Z3626">
        <v>26</v>
      </c>
      <c r="AA3626">
        <v>108</v>
      </c>
      <c r="AB3626" s="1" t="s">
        <v>7080</v>
      </c>
      <c r="AC3626" s="1" t="s">
        <v>7092</v>
      </c>
      <c r="AD3626" t="s">
        <v>13494</v>
      </c>
      <c r="AE3626" s="1" t="s">
        <v>7080</v>
      </c>
      <c r="AF3626" s="1" t="s">
        <v>7092</v>
      </c>
      <c r="AG3626" t="s">
        <v>13526</v>
      </c>
      <c r="AH3626" t="s">
        <v>13530</v>
      </c>
      <c r="AI3626" t="s">
        <v>13538</v>
      </c>
    </row>
    <row r="3627" spans="1:35" x14ac:dyDescent="0.25">
      <c r="A3627" s="1" t="s">
        <v>7362</v>
      </c>
      <c r="B3627" s="1" t="s">
        <v>32</v>
      </c>
      <c r="C3627">
        <v>1</v>
      </c>
      <c r="D3627">
        <v>7</v>
      </c>
      <c r="E3627">
        <v>14</v>
      </c>
      <c r="F3627">
        <v>34</v>
      </c>
      <c r="G3627">
        <v>54.318543300000002</v>
      </c>
      <c r="H3627" s="1" t="s">
        <v>32</v>
      </c>
      <c r="I3627" s="1" t="s">
        <v>31</v>
      </c>
      <c r="J3627">
        <v>28</v>
      </c>
      <c r="K3627">
        <v>0</v>
      </c>
      <c r="L3627">
        <v>29</v>
      </c>
      <c r="M3627" s="1" t="s">
        <v>32</v>
      </c>
      <c r="N3627">
        <v>0</v>
      </c>
      <c r="O3627" s="1" t="s">
        <v>88</v>
      </c>
      <c r="P3627" s="1" t="s">
        <v>7363</v>
      </c>
      <c r="Q3627" s="1" t="s">
        <v>35</v>
      </c>
      <c r="R3627">
        <v>25</v>
      </c>
      <c r="S3627" s="1" t="s">
        <v>32</v>
      </c>
      <c r="T3627" s="1" t="s">
        <v>30</v>
      </c>
      <c r="U3627" s="1" t="s">
        <v>30</v>
      </c>
      <c r="V3627">
        <v>0</v>
      </c>
      <c r="W3627" s="1" t="s">
        <v>30</v>
      </c>
      <c r="X3627" s="1" t="s">
        <v>36</v>
      </c>
      <c r="Y3627" s="1" t="s">
        <v>44</v>
      </c>
      <c r="Z3627">
        <v>35</v>
      </c>
      <c r="AA3627">
        <v>35</v>
      </c>
      <c r="AB3627" s="1" t="s">
        <v>7080</v>
      </c>
      <c r="AC3627" s="1" t="s">
        <v>7081</v>
      </c>
      <c r="AD3627" t="s">
        <v>13495</v>
      </c>
      <c r="AE3627" s="1" t="s">
        <v>7080</v>
      </c>
      <c r="AF3627" s="1" t="s">
        <v>7081</v>
      </c>
      <c r="AG3627" t="s">
        <v>13526</v>
      </c>
      <c r="AH3627" t="s">
        <v>13530</v>
      </c>
      <c r="AI3627" t="s">
        <v>13538</v>
      </c>
    </row>
    <row r="3628" spans="1:35" x14ac:dyDescent="0.25">
      <c r="A3628" s="1" t="s">
        <v>7364</v>
      </c>
      <c r="B3628" s="1" t="s">
        <v>32</v>
      </c>
      <c r="C3628">
        <v>52</v>
      </c>
      <c r="D3628">
        <v>189</v>
      </c>
      <c r="E3628">
        <v>570.9</v>
      </c>
      <c r="F3628">
        <v>33</v>
      </c>
      <c r="G3628">
        <v>53.232172429999999</v>
      </c>
      <c r="H3628" s="1" t="s">
        <v>32</v>
      </c>
      <c r="I3628" s="1" t="s">
        <v>31</v>
      </c>
      <c r="J3628">
        <v>28</v>
      </c>
      <c r="K3628">
        <v>0</v>
      </c>
      <c r="L3628">
        <v>4</v>
      </c>
      <c r="M3628" s="1" t="s">
        <v>30</v>
      </c>
      <c r="N3628">
        <v>20</v>
      </c>
      <c r="O3628" s="1" t="s">
        <v>275</v>
      </c>
      <c r="P3628" s="1" t="s">
        <v>7365</v>
      </c>
      <c r="Q3628" s="1" t="s">
        <v>42</v>
      </c>
      <c r="R3628">
        <v>73</v>
      </c>
      <c r="S3628" s="1" t="s">
        <v>30</v>
      </c>
      <c r="T3628" s="1" t="s">
        <v>32</v>
      </c>
      <c r="U3628" s="1" t="s">
        <v>30</v>
      </c>
      <c r="V3628">
        <v>0</v>
      </c>
      <c r="W3628" s="1" t="s">
        <v>30</v>
      </c>
      <c r="X3628" s="1" t="s">
        <v>36</v>
      </c>
      <c r="Y3628" s="1" t="s">
        <v>37</v>
      </c>
      <c r="Z3628">
        <v>28</v>
      </c>
      <c r="AA3628">
        <v>1446</v>
      </c>
      <c r="AB3628" s="1" t="s">
        <v>7080</v>
      </c>
      <c r="AC3628" s="1" t="s">
        <v>7081</v>
      </c>
      <c r="AD3628" t="s">
        <v>13496</v>
      </c>
      <c r="AE3628" s="1" t="s">
        <v>7080</v>
      </c>
      <c r="AF3628" s="1" t="s">
        <v>7081</v>
      </c>
      <c r="AG3628" t="s">
        <v>13526</v>
      </c>
      <c r="AH3628" t="s">
        <v>13530</v>
      </c>
      <c r="AI3628" t="s">
        <v>13540</v>
      </c>
    </row>
    <row r="3629" spans="1:35" x14ac:dyDescent="0.25">
      <c r="A3629" s="1" t="s">
        <v>7366</v>
      </c>
      <c r="B3629" s="1" t="s">
        <v>32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s="1" t="s">
        <v>30</v>
      </c>
      <c r="I3629" s="1" t="s">
        <v>31</v>
      </c>
      <c r="J3629">
        <v>34</v>
      </c>
      <c r="K3629">
        <v>5</v>
      </c>
      <c r="L3629">
        <v>25</v>
      </c>
      <c r="M3629" s="1" t="s">
        <v>32</v>
      </c>
      <c r="N3629">
        <v>0</v>
      </c>
      <c r="O3629" s="1" t="s">
        <v>197</v>
      </c>
      <c r="P3629" s="1" t="s">
        <v>7367</v>
      </c>
      <c r="Q3629" s="1" t="s">
        <v>35</v>
      </c>
      <c r="R3629">
        <v>21</v>
      </c>
      <c r="S3629" s="1" t="s">
        <v>32</v>
      </c>
      <c r="T3629" s="1" t="s">
        <v>30</v>
      </c>
      <c r="U3629" s="1" t="s">
        <v>30</v>
      </c>
      <c r="V3629">
        <v>0</v>
      </c>
      <c r="W3629" s="1" t="s">
        <v>30</v>
      </c>
      <c r="X3629" s="1" t="s">
        <v>36</v>
      </c>
      <c r="Y3629" s="1" t="s">
        <v>37</v>
      </c>
      <c r="Z3629">
        <v>15</v>
      </c>
      <c r="AA3629">
        <v>26</v>
      </c>
      <c r="AB3629" s="1" t="s">
        <v>7080</v>
      </c>
      <c r="AC3629" s="1" t="s">
        <v>7081</v>
      </c>
      <c r="AD3629" t="s">
        <v>13495</v>
      </c>
      <c r="AE3629" s="1" t="s">
        <v>7080</v>
      </c>
      <c r="AF3629" s="1" t="s">
        <v>7081</v>
      </c>
      <c r="AG3629" t="s">
        <v>13526</v>
      </c>
      <c r="AH3629" t="s">
        <v>13530</v>
      </c>
      <c r="AI3629" t="s">
        <v>13538</v>
      </c>
    </row>
    <row r="3630" spans="1:35" x14ac:dyDescent="0.25">
      <c r="A3630" s="1" t="s">
        <v>7368</v>
      </c>
      <c r="B3630" s="1" t="s">
        <v>32</v>
      </c>
      <c r="C3630">
        <v>1</v>
      </c>
      <c r="D3630">
        <v>4</v>
      </c>
      <c r="E3630">
        <v>10</v>
      </c>
      <c r="F3630">
        <v>0</v>
      </c>
      <c r="G3630">
        <v>0</v>
      </c>
      <c r="H3630" s="1" t="s">
        <v>30</v>
      </c>
      <c r="I3630" s="1" t="s">
        <v>31</v>
      </c>
      <c r="J3630">
        <v>17</v>
      </c>
      <c r="K3630">
        <v>3</v>
      </c>
      <c r="L3630">
        <v>1</v>
      </c>
      <c r="M3630" s="1" t="s">
        <v>32</v>
      </c>
      <c r="N3630">
        <v>0</v>
      </c>
      <c r="O3630" s="1" t="s">
        <v>33</v>
      </c>
      <c r="P3630" s="1" t="s">
        <v>7369</v>
      </c>
      <c r="Q3630" s="1" t="s">
        <v>42</v>
      </c>
      <c r="R3630">
        <v>47</v>
      </c>
      <c r="S3630" s="1" t="s">
        <v>30</v>
      </c>
      <c r="T3630" s="1" t="s">
        <v>30</v>
      </c>
      <c r="U3630" s="1" t="s">
        <v>30</v>
      </c>
      <c r="V3630">
        <v>0</v>
      </c>
      <c r="W3630" s="1" t="s">
        <v>30</v>
      </c>
      <c r="X3630" s="1" t="s">
        <v>36</v>
      </c>
      <c r="Y3630" s="1" t="s">
        <v>37</v>
      </c>
      <c r="Z3630">
        <v>50</v>
      </c>
      <c r="AA3630">
        <v>50</v>
      </c>
      <c r="AB3630" s="1" t="s">
        <v>7080</v>
      </c>
      <c r="AC3630" s="1" t="s">
        <v>7092</v>
      </c>
      <c r="AD3630" t="s">
        <v>13494</v>
      </c>
      <c r="AE3630" s="1" t="s">
        <v>7080</v>
      </c>
      <c r="AF3630" s="1" t="s">
        <v>7092</v>
      </c>
      <c r="AG3630" t="s">
        <v>13527</v>
      </c>
      <c r="AH3630" t="s">
        <v>13530</v>
      </c>
      <c r="AI3630" t="s">
        <v>13538</v>
      </c>
    </row>
    <row r="3631" spans="1:35" x14ac:dyDescent="0.25">
      <c r="A3631" s="1" t="s">
        <v>7370</v>
      </c>
      <c r="B3631" s="1" t="s">
        <v>32</v>
      </c>
      <c r="C3631">
        <v>2</v>
      </c>
      <c r="D3631">
        <v>3</v>
      </c>
      <c r="E3631">
        <v>7.4</v>
      </c>
      <c r="F3631">
        <v>306</v>
      </c>
      <c r="G3631">
        <v>633.99924759999999</v>
      </c>
      <c r="H3631" s="1" t="s">
        <v>32</v>
      </c>
      <c r="I3631" s="1" t="s">
        <v>31</v>
      </c>
      <c r="J3631">
        <v>24</v>
      </c>
      <c r="K3631">
        <v>3</v>
      </c>
      <c r="L3631">
        <v>7</v>
      </c>
      <c r="M3631" s="1" t="s">
        <v>32</v>
      </c>
      <c r="N3631">
        <v>0</v>
      </c>
      <c r="O3631" s="1" t="s">
        <v>80</v>
      </c>
      <c r="P3631" s="1" t="s">
        <v>7371</v>
      </c>
      <c r="Q3631" s="1" t="s">
        <v>42</v>
      </c>
      <c r="R3631">
        <v>74</v>
      </c>
      <c r="S3631" s="1" t="s">
        <v>30</v>
      </c>
      <c r="T3631" s="1" t="s">
        <v>32</v>
      </c>
      <c r="U3631" s="1" t="s">
        <v>30</v>
      </c>
      <c r="V3631">
        <v>0</v>
      </c>
      <c r="W3631" s="1" t="s">
        <v>30</v>
      </c>
      <c r="X3631" s="1" t="s">
        <v>36</v>
      </c>
      <c r="Y3631" s="1" t="s">
        <v>37</v>
      </c>
      <c r="Z3631">
        <v>31</v>
      </c>
      <c r="AA3631">
        <v>57</v>
      </c>
      <c r="AB3631" s="1" t="s">
        <v>7080</v>
      </c>
      <c r="AC3631" s="1" t="s">
        <v>7081</v>
      </c>
      <c r="AD3631" t="s">
        <v>13496</v>
      </c>
      <c r="AE3631" s="1" t="s">
        <v>7080</v>
      </c>
      <c r="AF3631" s="1" t="s">
        <v>7081</v>
      </c>
      <c r="AG3631" t="s">
        <v>13526</v>
      </c>
      <c r="AH3631" t="s">
        <v>13530</v>
      </c>
      <c r="AI3631" t="s">
        <v>13538</v>
      </c>
    </row>
    <row r="3632" spans="1:35" x14ac:dyDescent="0.25">
      <c r="A3632" s="1" t="s">
        <v>7372</v>
      </c>
      <c r="B3632" s="1" t="s">
        <v>32</v>
      </c>
      <c r="C3632">
        <v>4</v>
      </c>
      <c r="D3632">
        <v>19</v>
      </c>
      <c r="E3632">
        <v>46.9</v>
      </c>
      <c r="F3632">
        <v>0</v>
      </c>
      <c r="G3632">
        <v>0</v>
      </c>
      <c r="H3632" s="1" t="s">
        <v>30</v>
      </c>
      <c r="I3632" s="1" t="s">
        <v>31</v>
      </c>
      <c r="J3632">
        <v>36</v>
      </c>
      <c r="K3632">
        <v>2</v>
      </c>
      <c r="L3632">
        <v>3</v>
      </c>
      <c r="M3632" s="1" t="s">
        <v>32</v>
      </c>
      <c r="N3632">
        <v>0</v>
      </c>
      <c r="O3632" s="1" t="s">
        <v>171</v>
      </c>
      <c r="P3632" s="1" t="s">
        <v>7373</v>
      </c>
      <c r="Q3632" s="1" t="s">
        <v>35</v>
      </c>
      <c r="R3632">
        <v>61</v>
      </c>
      <c r="S3632" s="1" t="s">
        <v>30</v>
      </c>
      <c r="T3632" s="1" t="s">
        <v>30</v>
      </c>
      <c r="U3632" s="1" t="s">
        <v>30</v>
      </c>
      <c r="V3632">
        <v>0</v>
      </c>
      <c r="W3632" s="1" t="s">
        <v>30</v>
      </c>
      <c r="X3632" s="1" t="s">
        <v>36</v>
      </c>
      <c r="Y3632" s="1" t="s">
        <v>58</v>
      </c>
      <c r="Z3632">
        <v>44</v>
      </c>
      <c r="AA3632">
        <v>158</v>
      </c>
      <c r="AB3632" s="1" t="s">
        <v>7080</v>
      </c>
      <c r="AC3632" s="1" t="s">
        <v>7081</v>
      </c>
      <c r="AD3632" t="s">
        <v>13494</v>
      </c>
      <c r="AE3632" s="1" t="s">
        <v>7080</v>
      </c>
      <c r="AF3632" s="1" t="s">
        <v>7081</v>
      </c>
      <c r="AG3632" t="s">
        <v>13526</v>
      </c>
      <c r="AH3632" t="s">
        <v>13530</v>
      </c>
      <c r="AI3632" t="s">
        <v>13538</v>
      </c>
    </row>
    <row r="3633" spans="1:35" x14ac:dyDescent="0.25">
      <c r="A3633" s="1" t="s">
        <v>7374</v>
      </c>
      <c r="B3633" s="1" t="s">
        <v>32</v>
      </c>
      <c r="C3633">
        <v>3</v>
      </c>
      <c r="D3633">
        <v>16</v>
      </c>
      <c r="E3633">
        <v>50.3</v>
      </c>
      <c r="F3633">
        <v>0</v>
      </c>
      <c r="G3633">
        <v>0</v>
      </c>
      <c r="H3633" s="1" t="s">
        <v>30</v>
      </c>
      <c r="I3633" s="1" t="s">
        <v>31</v>
      </c>
      <c r="J3633">
        <v>0</v>
      </c>
      <c r="K3633">
        <v>0</v>
      </c>
      <c r="L3633">
        <v>13</v>
      </c>
      <c r="M3633" s="1" t="s">
        <v>32</v>
      </c>
      <c r="N3633">
        <v>0</v>
      </c>
      <c r="O3633" s="1" t="s">
        <v>159</v>
      </c>
      <c r="P3633" s="1" t="s">
        <v>7375</v>
      </c>
      <c r="Q3633" s="1" t="s">
        <v>42</v>
      </c>
      <c r="R3633">
        <v>25</v>
      </c>
      <c r="S3633" s="1" t="s">
        <v>32</v>
      </c>
      <c r="T3633" s="1" t="s">
        <v>30</v>
      </c>
      <c r="U3633" s="1" t="s">
        <v>30</v>
      </c>
      <c r="V3633">
        <v>0</v>
      </c>
      <c r="W3633" s="1" t="s">
        <v>32</v>
      </c>
      <c r="X3633" s="1" t="s">
        <v>36</v>
      </c>
      <c r="Y3633" s="1" t="s">
        <v>37</v>
      </c>
      <c r="Z3633">
        <v>24</v>
      </c>
      <c r="AA3633">
        <v>82</v>
      </c>
      <c r="AB3633" s="1" t="s">
        <v>7080</v>
      </c>
      <c r="AC3633" s="1" t="s">
        <v>7081</v>
      </c>
      <c r="AD3633" t="s">
        <v>13495</v>
      </c>
      <c r="AE3633" s="1" t="s">
        <v>7080</v>
      </c>
      <c r="AF3633" s="1" t="s">
        <v>7081</v>
      </c>
      <c r="AG3633" t="s">
        <v>13526</v>
      </c>
      <c r="AH3633" t="s">
        <v>13530</v>
      </c>
      <c r="AI3633" t="s">
        <v>13538</v>
      </c>
    </row>
    <row r="3634" spans="1:35" x14ac:dyDescent="0.25">
      <c r="A3634" s="1" t="s">
        <v>7376</v>
      </c>
      <c r="B3634" s="1" t="s">
        <v>32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s="1" t="s">
        <v>30</v>
      </c>
      <c r="I3634" s="1" t="s">
        <v>31</v>
      </c>
      <c r="J3634">
        <v>5</v>
      </c>
      <c r="K3634">
        <v>3</v>
      </c>
      <c r="L3634">
        <v>4</v>
      </c>
      <c r="M3634" s="1" t="s">
        <v>32</v>
      </c>
      <c r="N3634">
        <v>0</v>
      </c>
      <c r="O3634" s="1" t="s">
        <v>1102</v>
      </c>
      <c r="P3634" s="1" t="s">
        <v>7377</v>
      </c>
      <c r="Q3634" s="1" t="s">
        <v>35</v>
      </c>
      <c r="R3634">
        <v>52</v>
      </c>
      <c r="S3634" s="1" t="s">
        <v>30</v>
      </c>
      <c r="T3634" s="1" t="s">
        <v>30</v>
      </c>
      <c r="U3634" s="1" t="s">
        <v>30</v>
      </c>
      <c r="V3634">
        <v>0</v>
      </c>
      <c r="W3634" s="1" t="s">
        <v>30</v>
      </c>
      <c r="X3634" s="1" t="s">
        <v>36</v>
      </c>
      <c r="Y3634" s="1" t="s">
        <v>37</v>
      </c>
      <c r="Z3634">
        <v>27</v>
      </c>
      <c r="AA3634">
        <v>681</v>
      </c>
      <c r="AB3634" s="1" t="s">
        <v>7080</v>
      </c>
      <c r="AC3634" s="1" t="s">
        <v>7081</v>
      </c>
      <c r="AD3634" t="s">
        <v>13494</v>
      </c>
      <c r="AE3634" s="1" t="s">
        <v>7080</v>
      </c>
      <c r="AF3634" s="1" t="s">
        <v>7081</v>
      </c>
      <c r="AG3634" t="s">
        <v>13526</v>
      </c>
      <c r="AH3634" t="s">
        <v>13530</v>
      </c>
      <c r="AI3634" t="s">
        <v>13539</v>
      </c>
    </row>
    <row r="3635" spans="1:35" x14ac:dyDescent="0.25">
      <c r="A3635" s="1" t="s">
        <v>7378</v>
      </c>
      <c r="B3635" s="1" t="s">
        <v>32</v>
      </c>
      <c r="C3635">
        <v>1</v>
      </c>
      <c r="D3635">
        <v>4</v>
      </c>
      <c r="E3635">
        <v>13</v>
      </c>
      <c r="F3635">
        <v>0</v>
      </c>
      <c r="G3635">
        <v>0</v>
      </c>
      <c r="H3635" s="1" t="s">
        <v>30</v>
      </c>
      <c r="I3635" s="1" t="s">
        <v>31</v>
      </c>
      <c r="J3635">
        <v>0</v>
      </c>
      <c r="K3635">
        <v>3</v>
      </c>
      <c r="L3635">
        <v>0</v>
      </c>
      <c r="M3635" s="1" t="s">
        <v>30</v>
      </c>
      <c r="N3635">
        <v>0</v>
      </c>
      <c r="O3635" s="1" t="s">
        <v>375</v>
      </c>
      <c r="P3635" s="1" t="s">
        <v>7379</v>
      </c>
      <c r="Q3635" s="1" t="s">
        <v>42</v>
      </c>
      <c r="R3635">
        <v>29</v>
      </c>
      <c r="S3635" s="1" t="s">
        <v>32</v>
      </c>
      <c r="T3635" s="1" t="s">
        <v>30</v>
      </c>
      <c r="U3635" s="1" t="s">
        <v>30</v>
      </c>
      <c r="V3635">
        <v>0</v>
      </c>
      <c r="W3635" s="1" t="s">
        <v>30</v>
      </c>
      <c r="X3635" s="1" t="s">
        <v>36</v>
      </c>
      <c r="Y3635" s="1" t="s">
        <v>44</v>
      </c>
      <c r="Z3635">
        <v>9</v>
      </c>
      <c r="AA3635">
        <v>9</v>
      </c>
      <c r="AB3635" s="1" t="s">
        <v>7080</v>
      </c>
      <c r="AC3635" s="1" t="s">
        <v>7081</v>
      </c>
      <c r="AD3635" t="s">
        <v>13495</v>
      </c>
      <c r="AE3635" s="1" t="s">
        <v>7080</v>
      </c>
      <c r="AF3635" s="1" t="s">
        <v>7081</v>
      </c>
      <c r="AG3635" t="s">
        <v>13527</v>
      </c>
      <c r="AH3635" t="s">
        <v>13530</v>
      </c>
      <c r="AI3635" t="s">
        <v>13538</v>
      </c>
    </row>
    <row r="3636" spans="1:35" x14ac:dyDescent="0.25">
      <c r="A3636" s="1" t="s">
        <v>7380</v>
      </c>
      <c r="B3636" s="1" t="s">
        <v>32</v>
      </c>
      <c r="C3636">
        <v>4</v>
      </c>
      <c r="D3636">
        <v>31</v>
      </c>
      <c r="E3636">
        <v>62.1</v>
      </c>
      <c r="F3636">
        <v>0</v>
      </c>
      <c r="G3636">
        <v>0</v>
      </c>
      <c r="H3636" s="1" t="s">
        <v>30</v>
      </c>
      <c r="I3636" s="1" t="s">
        <v>31</v>
      </c>
      <c r="J3636">
        <v>25</v>
      </c>
      <c r="K3636">
        <v>3</v>
      </c>
      <c r="L3636">
        <v>10</v>
      </c>
      <c r="M3636" s="1" t="s">
        <v>32</v>
      </c>
      <c r="N3636">
        <v>0</v>
      </c>
      <c r="O3636" s="1" t="s">
        <v>202</v>
      </c>
      <c r="P3636" s="1" t="s">
        <v>7381</v>
      </c>
      <c r="Q3636" s="1" t="s">
        <v>35</v>
      </c>
      <c r="R3636">
        <v>47</v>
      </c>
      <c r="S3636" s="1" t="s">
        <v>30</v>
      </c>
      <c r="T3636" s="1" t="s">
        <v>30</v>
      </c>
      <c r="U3636" s="1" t="s">
        <v>30</v>
      </c>
      <c r="V3636">
        <v>0</v>
      </c>
      <c r="W3636" s="1" t="s">
        <v>30</v>
      </c>
      <c r="X3636" s="1" t="s">
        <v>36</v>
      </c>
      <c r="Y3636" s="1" t="s">
        <v>37</v>
      </c>
      <c r="Z3636">
        <v>42</v>
      </c>
      <c r="AA3636">
        <v>185</v>
      </c>
      <c r="AB3636" s="1" t="s">
        <v>7080</v>
      </c>
      <c r="AC3636" s="1" t="s">
        <v>7081</v>
      </c>
      <c r="AD3636" t="s">
        <v>13494</v>
      </c>
      <c r="AE3636" s="1" t="s">
        <v>7080</v>
      </c>
      <c r="AF3636" s="1" t="s">
        <v>7081</v>
      </c>
      <c r="AG3636" t="s">
        <v>13526</v>
      </c>
      <c r="AH3636" t="s">
        <v>13530</v>
      </c>
      <c r="AI3636" t="s">
        <v>13538</v>
      </c>
    </row>
    <row r="3637" spans="1:35" x14ac:dyDescent="0.25">
      <c r="A3637" s="1" t="s">
        <v>7382</v>
      </c>
      <c r="B3637" s="1" t="s">
        <v>32</v>
      </c>
      <c r="C3637">
        <v>3</v>
      </c>
      <c r="D3637">
        <v>12</v>
      </c>
      <c r="E3637">
        <v>37.4</v>
      </c>
      <c r="F3637">
        <v>0</v>
      </c>
      <c r="G3637">
        <v>0</v>
      </c>
      <c r="H3637" s="1" t="s">
        <v>30</v>
      </c>
      <c r="I3637" s="1" t="s">
        <v>31</v>
      </c>
      <c r="J3637">
        <v>161</v>
      </c>
      <c r="K3637">
        <v>2</v>
      </c>
      <c r="L3637">
        <v>30</v>
      </c>
      <c r="M3637" s="1" t="s">
        <v>32</v>
      </c>
      <c r="N3637">
        <v>0</v>
      </c>
      <c r="O3637" s="1" t="s">
        <v>125</v>
      </c>
      <c r="P3637" s="1" t="s">
        <v>7383</v>
      </c>
      <c r="Q3637" s="1" t="s">
        <v>42</v>
      </c>
      <c r="R3637">
        <v>28</v>
      </c>
      <c r="S3637" s="1" t="s">
        <v>32</v>
      </c>
      <c r="T3637" s="1" t="s">
        <v>30</v>
      </c>
      <c r="U3637" s="1" t="s">
        <v>30</v>
      </c>
      <c r="V3637">
        <v>0</v>
      </c>
      <c r="W3637" s="1" t="s">
        <v>30</v>
      </c>
      <c r="X3637" s="1" t="s">
        <v>36</v>
      </c>
      <c r="Y3637" s="1" t="s">
        <v>37</v>
      </c>
      <c r="Z3637">
        <v>20</v>
      </c>
      <c r="AA3637">
        <v>62</v>
      </c>
      <c r="AB3637" s="1" t="s">
        <v>7086</v>
      </c>
      <c r="AC3637" s="1" t="s">
        <v>7110</v>
      </c>
      <c r="AD3637" t="s">
        <v>13495</v>
      </c>
      <c r="AE3637" s="1" t="s">
        <v>7086</v>
      </c>
      <c r="AF3637" s="1" t="s">
        <v>7110</v>
      </c>
      <c r="AG3637" t="s">
        <v>13526</v>
      </c>
      <c r="AH3637" t="s">
        <v>13530</v>
      </c>
      <c r="AI3637" t="s">
        <v>13538</v>
      </c>
    </row>
    <row r="3638" spans="1:35" x14ac:dyDescent="0.25">
      <c r="A3638" s="1" t="s">
        <v>7384</v>
      </c>
      <c r="B3638" s="1" t="s">
        <v>32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s="1" t="s">
        <v>30</v>
      </c>
      <c r="I3638" s="1" t="s">
        <v>31</v>
      </c>
      <c r="J3638">
        <v>246</v>
      </c>
      <c r="K3638">
        <v>2</v>
      </c>
      <c r="L3638">
        <v>3</v>
      </c>
      <c r="M3638" s="1" t="s">
        <v>32</v>
      </c>
      <c r="N3638">
        <v>0</v>
      </c>
      <c r="O3638" s="1" t="s">
        <v>122</v>
      </c>
      <c r="P3638" s="1" t="s">
        <v>7385</v>
      </c>
      <c r="Q3638" s="1" t="s">
        <v>42</v>
      </c>
      <c r="R3638">
        <v>69</v>
      </c>
      <c r="S3638" s="1" t="s">
        <v>30</v>
      </c>
      <c r="T3638" s="1" t="s">
        <v>32</v>
      </c>
      <c r="U3638" s="1" t="s">
        <v>30</v>
      </c>
      <c r="V3638">
        <v>0</v>
      </c>
      <c r="W3638" s="1" t="s">
        <v>30</v>
      </c>
      <c r="X3638" s="1" t="s">
        <v>36</v>
      </c>
      <c r="Y3638" s="1" t="s">
        <v>37</v>
      </c>
      <c r="Z3638">
        <v>48</v>
      </c>
      <c r="AA3638">
        <v>1574</v>
      </c>
      <c r="AB3638" s="1" t="s">
        <v>7086</v>
      </c>
      <c r="AC3638" s="1" t="s">
        <v>7131</v>
      </c>
      <c r="AD3638" t="s">
        <v>13496</v>
      </c>
      <c r="AE3638" s="1" t="s">
        <v>7086</v>
      </c>
      <c r="AF3638" s="1" t="s">
        <v>7131</v>
      </c>
      <c r="AG3638" t="s">
        <v>13526</v>
      </c>
      <c r="AH3638" t="s">
        <v>13530</v>
      </c>
      <c r="AI3638" t="s">
        <v>13539</v>
      </c>
    </row>
    <row r="3639" spans="1:35" x14ac:dyDescent="0.25">
      <c r="A3639" s="1" t="s">
        <v>7386</v>
      </c>
      <c r="B3639" s="1" t="s">
        <v>32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s="1" t="s">
        <v>30</v>
      </c>
      <c r="I3639" s="1" t="s">
        <v>31</v>
      </c>
      <c r="J3639">
        <v>0</v>
      </c>
      <c r="K3639">
        <v>4</v>
      </c>
      <c r="L3639">
        <v>10</v>
      </c>
      <c r="M3639" s="1" t="s">
        <v>32</v>
      </c>
      <c r="N3639">
        <v>0</v>
      </c>
      <c r="O3639" s="1" t="s">
        <v>219</v>
      </c>
      <c r="P3639" s="1" t="s">
        <v>7387</v>
      </c>
      <c r="Q3639" s="1" t="s">
        <v>35</v>
      </c>
      <c r="R3639">
        <v>74</v>
      </c>
      <c r="S3639" s="1" t="s">
        <v>30</v>
      </c>
      <c r="T3639" s="1" t="s">
        <v>32</v>
      </c>
      <c r="U3639" s="1" t="s">
        <v>30</v>
      </c>
      <c r="V3639">
        <v>0</v>
      </c>
      <c r="W3639" s="1" t="s">
        <v>32</v>
      </c>
      <c r="X3639" s="1" t="s">
        <v>36</v>
      </c>
      <c r="Y3639" s="1" t="s">
        <v>58</v>
      </c>
      <c r="Z3639">
        <v>60</v>
      </c>
      <c r="AA3639">
        <v>1799</v>
      </c>
      <c r="AB3639" s="1" t="s">
        <v>7080</v>
      </c>
      <c r="AC3639" s="1" t="s">
        <v>7081</v>
      </c>
      <c r="AD3639" t="s">
        <v>13496</v>
      </c>
      <c r="AE3639" s="1" t="s">
        <v>7080</v>
      </c>
      <c r="AF3639" s="1" t="s">
        <v>7081</v>
      </c>
      <c r="AG3639" t="s">
        <v>13526</v>
      </c>
      <c r="AH3639" t="s">
        <v>13530</v>
      </c>
      <c r="AI3639" t="s">
        <v>13539</v>
      </c>
    </row>
    <row r="3640" spans="1:35" x14ac:dyDescent="0.25">
      <c r="A3640" s="1" t="s">
        <v>7388</v>
      </c>
      <c r="B3640" s="1" t="s">
        <v>32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s="1" t="s">
        <v>30</v>
      </c>
      <c r="I3640" s="1" t="s">
        <v>31</v>
      </c>
      <c r="J3640">
        <v>0</v>
      </c>
      <c r="K3640">
        <v>3</v>
      </c>
      <c r="L3640">
        <v>17</v>
      </c>
      <c r="M3640" s="1" t="s">
        <v>32</v>
      </c>
      <c r="N3640">
        <v>0</v>
      </c>
      <c r="O3640" s="1" t="s">
        <v>130</v>
      </c>
      <c r="P3640" s="1" t="s">
        <v>7389</v>
      </c>
      <c r="Q3640" s="1" t="s">
        <v>35</v>
      </c>
      <c r="R3640">
        <v>29</v>
      </c>
      <c r="S3640" s="1" t="s">
        <v>32</v>
      </c>
      <c r="T3640" s="1" t="s">
        <v>30</v>
      </c>
      <c r="U3640" s="1" t="s">
        <v>30</v>
      </c>
      <c r="V3640">
        <v>0</v>
      </c>
      <c r="W3640" s="1" t="s">
        <v>32</v>
      </c>
      <c r="X3640" s="1" t="s">
        <v>36</v>
      </c>
      <c r="Y3640" s="1" t="s">
        <v>37</v>
      </c>
      <c r="Z3640">
        <v>41</v>
      </c>
      <c r="AA3640">
        <v>1845</v>
      </c>
      <c r="AB3640" s="1" t="s">
        <v>7080</v>
      </c>
      <c r="AC3640" s="1" t="s">
        <v>7081</v>
      </c>
      <c r="AD3640" t="s">
        <v>13495</v>
      </c>
      <c r="AE3640" s="1" t="s">
        <v>7080</v>
      </c>
      <c r="AF3640" s="1" t="s">
        <v>7081</v>
      </c>
      <c r="AG3640" t="s">
        <v>13526</v>
      </c>
      <c r="AH3640" t="s">
        <v>13530</v>
      </c>
      <c r="AI3640" t="s">
        <v>13540</v>
      </c>
    </row>
    <row r="3641" spans="1:35" x14ac:dyDescent="0.25">
      <c r="A3641" s="1" t="s">
        <v>7390</v>
      </c>
      <c r="B3641" s="1" t="s">
        <v>32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s="1" t="s">
        <v>30</v>
      </c>
      <c r="I3641" s="1" t="s">
        <v>31</v>
      </c>
      <c r="J3641">
        <v>10</v>
      </c>
      <c r="K3641">
        <v>3</v>
      </c>
      <c r="L3641">
        <v>7</v>
      </c>
      <c r="M3641" s="1" t="s">
        <v>32</v>
      </c>
      <c r="N3641">
        <v>0</v>
      </c>
      <c r="O3641" s="1" t="s">
        <v>269</v>
      </c>
      <c r="P3641" s="1" t="s">
        <v>7391</v>
      </c>
      <c r="Q3641" s="1" t="s">
        <v>42</v>
      </c>
      <c r="R3641">
        <v>55</v>
      </c>
      <c r="S3641" s="1" t="s">
        <v>30</v>
      </c>
      <c r="T3641" s="1" t="s">
        <v>30</v>
      </c>
      <c r="U3641" s="1" t="s">
        <v>30</v>
      </c>
      <c r="V3641">
        <v>0</v>
      </c>
      <c r="W3641" s="1" t="s">
        <v>30</v>
      </c>
      <c r="X3641" s="1" t="s">
        <v>36</v>
      </c>
      <c r="Y3641" s="1" t="s">
        <v>37</v>
      </c>
      <c r="Z3641">
        <v>37</v>
      </c>
      <c r="AA3641">
        <v>374</v>
      </c>
      <c r="AB3641" s="1" t="s">
        <v>7080</v>
      </c>
      <c r="AC3641" s="1" t="s">
        <v>7081</v>
      </c>
      <c r="AD3641" t="s">
        <v>13494</v>
      </c>
      <c r="AE3641" s="1" t="s">
        <v>7080</v>
      </c>
      <c r="AF3641" s="1" t="s">
        <v>7081</v>
      </c>
      <c r="AG3641" t="s">
        <v>13526</v>
      </c>
      <c r="AH3641" t="s">
        <v>13530</v>
      </c>
      <c r="AI3641" t="s">
        <v>13539</v>
      </c>
    </row>
    <row r="3642" spans="1:35" x14ac:dyDescent="0.25">
      <c r="A3642" s="1" t="s">
        <v>7392</v>
      </c>
      <c r="B3642" s="1" t="s">
        <v>32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s="1" t="s">
        <v>30</v>
      </c>
      <c r="I3642" s="1" t="s">
        <v>31</v>
      </c>
      <c r="J3642">
        <v>9</v>
      </c>
      <c r="K3642">
        <v>0</v>
      </c>
      <c r="L3642">
        <v>3</v>
      </c>
      <c r="M3642" s="1" t="s">
        <v>30</v>
      </c>
      <c r="N3642">
        <v>78</v>
      </c>
      <c r="O3642" s="1" t="s">
        <v>122</v>
      </c>
      <c r="P3642" s="1" t="s">
        <v>7393</v>
      </c>
      <c r="Q3642" s="1" t="s">
        <v>42</v>
      </c>
      <c r="R3642">
        <v>70</v>
      </c>
      <c r="S3642" s="1" t="s">
        <v>30</v>
      </c>
      <c r="T3642" s="1" t="s">
        <v>32</v>
      </c>
      <c r="U3642" s="1" t="s">
        <v>30</v>
      </c>
      <c r="V3642">
        <v>0</v>
      </c>
      <c r="W3642" s="1" t="s">
        <v>32</v>
      </c>
      <c r="X3642" s="1" t="s">
        <v>36</v>
      </c>
      <c r="Y3642" s="1" t="s">
        <v>37</v>
      </c>
      <c r="Z3642">
        <v>41</v>
      </c>
      <c r="AA3642">
        <v>766</v>
      </c>
      <c r="AB3642" s="1" t="s">
        <v>7080</v>
      </c>
      <c r="AC3642" s="1" t="s">
        <v>7081</v>
      </c>
      <c r="AD3642" t="s">
        <v>13496</v>
      </c>
      <c r="AE3642" s="1" t="s">
        <v>7080</v>
      </c>
      <c r="AF3642" s="1" t="s">
        <v>7081</v>
      </c>
      <c r="AG3642" t="s">
        <v>13526</v>
      </c>
      <c r="AH3642" t="s">
        <v>13530</v>
      </c>
      <c r="AI3642" t="s">
        <v>13539</v>
      </c>
    </row>
    <row r="3643" spans="1:35" x14ac:dyDescent="0.25">
      <c r="A3643" s="1" t="s">
        <v>7394</v>
      </c>
      <c r="B3643" s="1" t="s">
        <v>32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s="1" t="s">
        <v>30</v>
      </c>
      <c r="I3643" s="1" t="s">
        <v>31</v>
      </c>
      <c r="J3643">
        <v>56</v>
      </c>
      <c r="K3643">
        <v>4</v>
      </c>
      <c r="L3643">
        <v>7</v>
      </c>
      <c r="M3643" s="1" t="s">
        <v>32</v>
      </c>
      <c r="N3643">
        <v>0</v>
      </c>
      <c r="O3643" s="1" t="s">
        <v>94</v>
      </c>
      <c r="P3643" s="1" t="s">
        <v>7395</v>
      </c>
      <c r="Q3643" s="1" t="s">
        <v>35</v>
      </c>
      <c r="R3643">
        <v>40</v>
      </c>
      <c r="S3643" s="1" t="s">
        <v>30</v>
      </c>
      <c r="T3643" s="1" t="s">
        <v>30</v>
      </c>
      <c r="U3643" s="1" t="s">
        <v>30</v>
      </c>
      <c r="V3643">
        <v>0</v>
      </c>
      <c r="W3643" s="1" t="s">
        <v>30</v>
      </c>
      <c r="X3643" s="1" t="s">
        <v>36</v>
      </c>
      <c r="Y3643" s="1" t="s">
        <v>37</v>
      </c>
      <c r="Z3643">
        <v>47</v>
      </c>
      <c r="AA3643">
        <v>690</v>
      </c>
      <c r="AB3643" s="1" t="s">
        <v>7086</v>
      </c>
      <c r="AC3643" s="1" t="s">
        <v>7110</v>
      </c>
      <c r="AD3643" t="s">
        <v>13494</v>
      </c>
      <c r="AE3643" s="1" t="s">
        <v>7086</v>
      </c>
      <c r="AF3643" s="1" t="s">
        <v>7110</v>
      </c>
      <c r="AG3643" t="s">
        <v>13526</v>
      </c>
      <c r="AH3643" t="s">
        <v>13530</v>
      </c>
      <c r="AI3643" t="s">
        <v>13539</v>
      </c>
    </row>
    <row r="3644" spans="1:35" x14ac:dyDescent="0.25">
      <c r="A3644" s="1" t="s">
        <v>7396</v>
      </c>
      <c r="B3644" s="1" t="s">
        <v>32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s="1" t="s">
        <v>30</v>
      </c>
      <c r="I3644" s="1" t="s">
        <v>31</v>
      </c>
      <c r="J3644">
        <v>21</v>
      </c>
      <c r="K3644">
        <v>4</v>
      </c>
      <c r="L3644">
        <v>1</v>
      </c>
      <c r="M3644" s="1" t="s">
        <v>32</v>
      </c>
      <c r="N3644">
        <v>0</v>
      </c>
      <c r="O3644" s="1" t="s">
        <v>436</v>
      </c>
      <c r="P3644" s="1" t="s">
        <v>7397</v>
      </c>
      <c r="Q3644" s="1" t="s">
        <v>35</v>
      </c>
      <c r="R3644">
        <v>37</v>
      </c>
      <c r="S3644" s="1" t="s">
        <v>30</v>
      </c>
      <c r="T3644" s="1" t="s">
        <v>30</v>
      </c>
      <c r="U3644" s="1" t="s">
        <v>30</v>
      </c>
      <c r="V3644">
        <v>0</v>
      </c>
      <c r="W3644" s="1" t="s">
        <v>30</v>
      </c>
      <c r="X3644" s="1" t="s">
        <v>36</v>
      </c>
      <c r="Y3644" s="1" t="s">
        <v>37</v>
      </c>
      <c r="Z3644">
        <v>35</v>
      </c>
      <c r="AA3644">
        <v>743</v>
      </c>
      <c r="AB3644" s="1" t="s">
        <v>7080</v>
      </c>
      <c r="AC3644" s="1" t="s">
        <v>7092</v>
      </c>
      <c r="AD3644" t="s">
        <v>13494</v>
      </c>
      <c r="AE3644" s="1" t="s">
        <v>7080</v>
      </c>
      <c r="AF3644" s="1" t="s">
        <v>7092</v>
      </c>
      <c r="AG3644" t="s">
        <v>13527</v>
      </c>
      <c r="AH3644" t="s">
        <v>13530</v>
      </c>
      <c r="AI3644" t="s">
        <v>13539</v>
      </c>
    </row>
    <row r="3645" spans="1:35" x14ac:dyDescent="0.25">
      <c r="A3645" s="1" t="s">
        <v>7398</v>
      </c>
      <c r="B3645" s="1" t="s">
        <v>32</v>
      </c>
      <c r="C3645">
        <v>3</v>
      </c>
      <c r="D3645">
        <v>9</v>
      </c>
      <c r="E3645">
        <v>26.7</v>
      </c>
      <c r="F3645">
        <v>0</v>
      </c>
      <c r="G3645">
        <v>0</v>
      </c>
      <c r="H3645" s="1" t="s">
        <v>30</v>
      </c>
      <c r="I3645" s="1" t="s">
        <v>46</v>
      </c>
      <c r="J3645">
        <v>0</v>
      </c>
      <c r="K3645">
        <v>1</v>
      </c>
      <c r="L3645">
        <v>3</v>
      </c>
      <c r="M3645" s="1" t="s">
        <v>32</v>
      </c>
      <c r="N3645">
        <v>0</v>
      </c>
      <c r="O3645" s="1" t="s">
        <v>130</v>
      </c>
      <c r="P3645" s="1" t="s">
        <v>7399</v>
      </c>
      <c r="Q3645" s="1" t="s">
        <v>42</v>
      </c>
      <c r="R3645">
        <v>34</v>
      </c>
      <c r="S3645" s="1" t="s">
        <v>30</v>
      </c>
      <c r="T3645" s="1" t="s">
        <v>30</v>
      </c>
      <c r="U3645" s="1" t="s">
        <v>30</v>
      </c>
      <c r="V3645">
        <v>0</v>
      </c>
      <c r="W3645" s="1" t="s">
        <v>30</v>
      </c>
      <c r="X3645" s="1" t="s">
        <v>36</v>
      </c>
      <c r="Y3645" s="1" t="s">
        <v>37</v>
      </c>
      <c r="Z3645">
        <v>33</v>
      </c>
      <c r="AA3645">
        <v>97</v>
      </c>
      <c r="AB3645" s="1" t="s">
        <v>7080</v>
      </c>
      <c r="AC3645" s="1" t="s">
        <v>7092</v>
      </c>
      <c r="AD3645" t="s">
        <v>13494</v>
      </c>
      <c r="AE3645" s="1" t="s">
        <v>7080</v>
      </c>
      <c r="AF3645" s="1" t="s">
        <v>7092</v>
      </c>
      <c r="AG3645" t="s">
        <v>13526</v>
      </c>
      <c r="AH3645" t="s">
        <v>13530</v>
      </c>
      <c r="AI3645" t="s">
        <v>13538</v>
      </c>
    </row>
    <row r="3646" spans="1:35" x14ac:dyDescent="0.25">
      <c r="A3646" s="1" t="s">
        <v>7400</v>
      </c>
      <c r="B3646" s="1" t="s">
        <v>32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s="1" t="s">
        <v>30</v>
      </c>
      <c r="I3646" s="1" t="s">
        <v>46</v>
      </c>
      <c r="J3646">
        <v>0</v>
      </c>
      <c r="K3646">
        <v>4</v>
      </c>
      <c r="L3646">
        <v>4</v>
      </c>
      <c r="M3646" s="1" t="s">
        <v>32</v>
      </c>
      <c r="N3646">
        <v>0</v>
      </c>
      <c r="O3646" s="1" t="s">
        <v>119</v>
      </c>
      <c r="P3646" s="1" t="s">
        <v>7401</v>
      </c>
      <c r="Q3646" s="1" t="s">
        <v>42</v>
      </c>
      <c r="R3646">
        <v>48</v>
      </c>
      <c r="S3646" s="1" t="s">
        <v>30</v>
      </c>
      <c r="T3646" s="1" t="s">
        <v>30</v>
      </c>
      <c r="U3646" s="1" t="s">
        <v>30</v>
      </c>
      <c r="V3646">
        <v>0</v>
      </c>
      <c r="W3646" s="1" t="s">
        <v>30</v>
      </c>
      <c r="X3646" s="1" t="s">
        <v>36</v>
      </c>
      <c r="Y3646" s="1" t="s">
        <v>37</v>
      </c>
      <c r="Z3646">
        <v>31</v>
      </c>
      <c r="AA3646">
        <v>483</v>
      </c>
      <c r="AB3646" s="1" t="s">
        <v>7080</v>
      </c>
      <c r="AC3646" s="1" t="s">
        <v>7092</v>
      </c>
      <c r="AD3646" t="s">
        <v>13494</v>
      </c>
      <c r="AE3646" s="1" t="s">
        <v>7080</v>
      </c>
      <c r="AF3646" s="1" t="s">
        <v>7092</v>
      </c>
      <c r="AG3646" t="s">
        <v>13526</v>
      </c>
      <c r="AH3646" t="s">
        <v>13530</v>
      </c>
      <c r="AI3646" t="s">
        <v>13539</v>
      </c>
    </row>
    <row r="3647" spans="1:35" x14ac:dyDescent="0.25">
      <c r="A3647" s="1" t="s">
        <v>7402</v>
      </c>
      <c r="B3647" s="1" t="s">
        <v>32</v>
      </c>
      <c r="C3647">
        <v>1</v>
      </c>
      <c r="D3647">
        <v>4</v>
      </c>
      <c r="E3647">
        <v>10</v>
      </c>
      <c r="F3647">
        <v>0</v>
      </c>
      <c r="G3647">
        <v>0</v>
      </c>
      <c r="H3647" s="1" t="s">
        <v>30</v>
      </c>
      <c r="I3647" s="1" t="s">
        <v>31</v>
      </c>
      <c r="J3647">
        <v>0</v>
      </c>
      <c r="K3647">
        <v>1</v>
      </c>
      <c r="L3647">
        <v>0</v>
      </c>
      <c r="M3647" s="1" t="s">
        <v>30</v>
      </c>
      <c r="N3647">
        <v>0</v>
      </c>
      <c r="O3647" s="1" t="s">
        <v>68</v>
      </c>
      <c r="P3647" s="1" t="s">
        <v>7403</v>
      </c>
      <c r="Q3647" s="1" t="s">
        <v>35</v>
      </c>
      <c r="R3647">
        <v>48</v>
      </c>
      <c r="S3647" s="1" t="s">
        <v>30</v>
      </c>
      <c r="T3647" s="1" t="s">
        <v>30</v>
      </c>
      <c r="U3647" s="1" t="s">
        <v>30</v>
      </c>
      <c r="V3647">
        <v>0</v>
      </c>
      <c r="W3647" s="1" t="s">
        <v>30</v>
      </c>
      <c r="X3647" s="1" t="s">
        <v>36</v>
      </c>
      <c r="Y3647" s="1" t="s">
        <v>44</v>
      </c>
      <c r="Z3647">
        <v>11</v>
      </c>
      <c r="AA3647">
        <v>11</v>
      </c>
      <c r="AB3647" s="1" t="s">
        <v>7098</v>
      </c>
      <c r="AC3647" s="1" t="s">
        <v>7099</v>
      </c>
      <c r="AD3647" t="s">
        <v>13494</v>
      </c>
      <c r="AE3647" s="1" t="s">
        <v>7098</v>
      </c>
      <c r="AF3647" s="1" t="s">
        <v>7099</v>
      </c>
      <c r="AG3647" t="s">
        <v>13527</v>
      </c>
      <c r="AH3647" t="s">
        <v>13530</v>
      </c>
      <c r="AI3647" t="s">
        <v>13538</v>
      </c>
    </row>
    <row r="3648" spans="1:35" x14ac:dyDescent="0.25">
      <c r="A3648" s="1" t="s">
        <v>7404</v>
      </c>
      <c r="B3648" s="1" t="s">
        <v>32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s="1" t="s">
        <v>32</v>
      </c>
      <c r="I3648" s="1" t="s">
        <v>46</v>
      </c>
      <c r="J3648">
        <v>0</v>
      </c>
      <c r="K3648">
        <v>4</v>
      </c>
      <c r="L3648">
        <v>14</v>
      </c>
      <c r="M3648" s="1" t="s">
        <v>32</v>
      </c>
      <c r="N3648">
        <v>0</v>
      </c>
      <c r="O3648" s="1" t="s">
        <v>106</v>
      </c>
      <c r="P3648" s="1" t="s">
        <v>7405</v>
      </c>
      <c r="Q3648" s="1" t="s">
        <v>35</v>
      </c>
      <c r="R3648">
        <v>36</v>
      </c>
      <c r="S3648" s="1" t="s">
        <v>30</v>
      </c>
      <c r="T3648" s="1" t="s">
        <v>30</v>
      </c>
      <c r="U3648" s="1" t="s">
        <v>30</v>
      </c>
      <c r="V3648">
        <v>0</v>
      </c>
      <c r="W3648" s="1" t="s">
        <v>32</v>
      </c>
      <c r="X3648" s="1" t="s">
        <v>36</v>
      </c>
      <c r="Y3648" s="1" t="s">
        <v>44</v>
      </c>
      <c r="Z3648">
        <v>45</v>
      </c>
      <c r="AA3648">
        <v>231</v>
      </c>
      <c r="AB3648" s="1" t="s">
        <v>7080</v>
      </c>
      <c r="AC3648" s="1" t="s">
        <v>7095</v>
      </c>
      <c r="AD3648" t="s">
        <v>13494</v>
      </c>
      <c r="AE3648" s="1" t="s">
        <v>7080</v>
      </c>
      <c r="AF3648" s="1" t="s">
        <v>7095</v>
      </c>
      <c r="AG3648" t="s">
        <v>13526</v>
      </c>
      <c r="AH3648" t="s">
        <v>13530</v>
      </c>
      <c r="AI3648" t="s">
        <v>13538</v>
      </c>
    </row>
    <row r="3649" spans="1:35" x14ac:dyDescent="0.25">
      <c r="A3649" s="1" t="s">
        <v>7406</v>
      </c>
      <c r="B3649" s="1" t="s">
        <v>32</v>
      </c>
      <c r="C3649">
        <v>32</v>
      </c>
      <c r="D3649">
        <v>134</v>
      </c>
      <c r="E3649">
        <v>380.4</v>
      </c>
      <c r="F3649">
        <v>32</v>
      </c>
      <c r="G3649">
        <v>50.570563810000003</v>
      </c>
      <c r="H3649" s="1" t="s">
        <v>32</v>
      </c>
      <c r="I3649" s="1" t="s">
        <v>31</v>
      </c>
      <c r="J3649">
        <v>18</v>
      </c>
      <c r="K3649">
        <v>3</v>
      </c>
      <c r="L3649">
        <v>14</v>
      </c>
      <c r="M3649" s="1" t="s">
        <v>30</v>
      </c>
      <c r="N3649">
        <v>39</v>
      </c>
      <c r="O3649" s="1" t="s">
        <v>122</v>
      </c>
      <c r="P3649" s="1" t="s">
        <v>7407</v>
      </c>
      <c r="Q3649" s="1" t="s">
        <v>42</v>
      </c>
      <c r="R3649">
        <v>26</v>
      </c>
      <c r="S3649" s="1" t="s">
        <v>32</v>
      </c>
      <c r="T3649" s="1" t="s">
        <v>30</v>
      </c>
      <c r="U3649" s="1" t="s">
        <v>30</v>
      </c>
      <c r="V3649">
        <v>0</v>
      </c>
      <c r="W3649" s="1" t="s">
        <v>32</v>
      </c>
      <c r="X3649" s="1" t="s">
        <v>43</v>
      </c>
      <c r="Y3649" s="1" t="s">
        <v>37</v>
      </c>
      <c r="Z3649">
        <v>63</v>
      </c>
      <c r="AA3649">
        <v>1989</v>
      </c>
      <c r="AB3649" s="1" t="s">
        <v>7080</v>
      </c>
      <c r="AC3649" s="1" t="s">
        <v>7081</v>
      </c>
      <c r="AD3649" t="s">
        <v>13495</v>
      </c>
      <c r="AE3649" s="1" t="s">
        <v>7080</v>
      </c>
      <c r="AF3649" s="1" t="s">
        <v>7081</v>
      </c>
      <c r="AG3649" t="s">
        <v>13526</v>
      </c>
      <c r="AH3649" t="s">
        <v>13530</v>
      </c>
      <c r="AI3649" t="s">
        <v>13539</v>
      </c>
    </row>
    <row r="3650" spans="1:35" x14ac:dyDescent="0.25">
      <c r="A3650" s="1" t="s">
        <v>7408</v>
      </c>
      <c r="B3650" s="1" t="s">
        <v>32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s="1" t="s">
        <v>32</v>
      </c>
      <c r="I3650" s="1" t="s">
        <v>46</v>
      </c>
      <c r="J3650">
        <v>0</v>
      </c>
      <c r="K3650">
        <v>5</v>
      </c>
      <c r="L3650">
        <v>7</v>
      </c>
      <c r="M3650" s="1" t="s">
        <v>32</v>
      </c>
      <c r="N3650">
        <v>0</v>
      </c>
      <c r="O3650" s="1" t="s">
        <v>697</v>
      </c>
      <c r="P3650" s="1" t="s">
        <v>7409</v>
      </c>
      <c r="Q3650" s="1" t="s">
        <v>42</v>
      </c>
      <c r="R3650">
        <v>41</v>
      </c>
      <c r="S3650" s="1" t="s">
        <v>30</v>
      </c>
      <c r="T3650" s="1" t="s">
        <v>30</v>
      </c>
      <c r="U3650" s="1" t="s">
        <v>30</v>
      </c>
      <c r="V3650">
        <v>0</v>
      </c>
      <c r="W3650" s="1" t="s">
        <v>30</v>
      </c>
      <c r="X3650" s="1" t="s">
        <v>36</v>
      </c>
      <c r="Y3650" s="1" t="s">
        <v>37</v>
      </c>
      <c r="Z3650">
        <v>47</v>
      </c>
      <c r="AA3650">
        <v>105</v>
      </c>
      <c r="AB3650" s="1" t="s">
        <v>7080</v>
      </c>
      <c r="AC3650" s="1" t="s">
        <v>7081</v>
      </c>
      <c r="AD3650" t="s">
        <v>13494</v>
      </c>
      <c r="AE3650" s="1" t="s">
        <v>7080</v>
      </c>
      <c r="AF3650" s="1" t="s">
        <v>7081</v>
      </c>
      <c r="AG3650" t="s">
        <v>13526</v>
      </c>
      <c r="AH3650" t="s">
        <v>13530</v>
      </c>
      <c r="AI3650" t="s">
        <v>13538</v>
      </c>
    </row>
    <row r="3651" spans="1:35" x14ac:dyDescent="0.25">
      <c r="A3651" s="1" t="s">
        <v>7410</v>
      </c>
      <c r="B3651" s="1" t="s">
        <v>32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s="1" t="s">
        <v>32</v>
      </c>
      <c r="I3651" s="1" t="s">
        <v>46</v>
      </c>
      <c r="J3651">
        <v>0</v>
      </c>
      <c r="K3651">
        <v>4</v>
      </c>
      <c r="L3651">
        <v>5</v>
      </c>
      <c r="M3651" s="1" t="s">
        <v>32</v>
      </c>
      <c r="N3651">
        <v>0</v>
      </c>
      <c r="O3651" s="1" t="s">
        <v>697</v>
      </c>
      <c r="P3651" s="1" t="s">
        <v>7411</v>
      </c>
      <c r="Q3651" s="1" t="s">
        <v>42</v>
      </c>
      <c r="R3651">
        <v>67</v>
      </c>
      <c r="S3651" s="1" t="s">
        <v>30</v>
      </c>
      <c r="T3651" s="1" t="s">
        <v>32</v>
      </c>
      <c r="U3651" s="1" t="s">
        <v>30</v>
      </c>
      <c r="V3651">
        <v>0</v>
      </c>
      <c r="W3651" s="1" t="s">
        <v>30</v>
      </c>
      <c r="X3651" s="1" t="s">
        <v>36</v>
      </c>
      <c r="Y3651" s="1" t="s">
        <v>37</v>
      </c>
      <c r="Z3651">
        <v>18</v>
      </c>
      <c r="AA3651">
        <v>36</v>
      </c>
      <c r="AB3651" s="1" t="s">
        <v>7080</v>
      </c>
      <c r="AC3651" s="1" t="s">
        <v>7092</v>
      </c>
      <c r="AD3651" t="s">
        <v>13496</v>
      </c>
      <c r="AE3651" s="1" t="s">
        <v>7080</v>
      </c>
      <c r="AF3651" s="1" t="s">
        <v>7092</v>
      </c>
      <c r="AG3651" t="s">
        <v>13526</v>
      </c>
      <c r="AH3651" t="s">
        <v>13530</v>
      </c>
      <c r="AI3651" t="s">
        <v>13538</v>
      </c>
    </row>
    <row r="3652" spans="1:35" x14ac:dyDescent="0.25">
      <c r="A3652" s="1" t="s">
        <v>7412</v>
      </c>
      <c r="B3652" s="1" t="s">
        <v>32</v>
      </c>
      <c r="C3652">
        <v>1</v>
      </c>
      <c r="D3652">
        <v>6</v>
      </c>
      <c r="E3652">
        <v>15</v>
      </c>
      <c r="F3652">
        <v>0</v>
      </c>
      <c r="G3652">
        <v>0</v>
      </c>
      <c r="H3652" s="1" t="s">
        <v>30</v>
      </c>
      <c r="I3652" s="1" t="s">
        <v>46</v>
      </c>
      <c r="J3652">
        <v>0</v>
      </c>
      <c r="K3652">
        <v>3</v>
      </c>
      <c r="L3652">
        <v>12</v>
      </c>
      <c r="M3652" s="1" t="s">
        <v>32</v>
      </c>
      <c r="N3652">
        <v>0</v>
      </c>
      <c r="O3652" s="1" t="s">
        <v>33</v>
      </c>
      <c r="P3652" s="1" t="s">
        <v>7413</v>
      </c>
      <c r="Q3652" s="1" t="s">
        <v>35</v>
      </c>
      <c r="R3652">
        <v>40</v>
      </c>
      <c r="S3652" s="1" t="s">
        <v>30</v>
      </c>
      <c r="T3652" s="1" t="s">
        <v>30</v>
      </c>
      <c r="U3652" s="1" t="s">
        <v>30</v>
      </c>
      <c r="V3652">
        <v>0</v>
      </c>
      <c r="W3652" s="1" t="s">
        <v>30</v>
      </c>
      <c r="X3652" s="1" t="s">
        <v>36</v>
      </c>
      <c r="Y3652" s="1" t="s">
        <v>37</v>
      </c>
      <c r="Z3652">
        <v>18</v>
      </c>
      <c r="AA3652">
        <v>18</v>
      </c>
      <c r="AB3652" s="1" t="s">
        <v>7080</v>
      </c>
      <c r="AC3652" s="1" t="s">
        <v>7081</v>
      </c>
      <c r="AD3652" t="s">
        <v>13494</v>
      </c>
      <c r="AE3652" s="1" t="s">
        <v>7080</v>
      </c>
      <c r="AF3652" s="1" t="s">
        <v>7081</v>
      </c>
      <c r="AG3652" t="s">
        <v>13526</v>
      </c>
      <c r="AH3652" t="s">
        <v>13530</v>
      </c>
      <c r="AI3652" t="s">
        <v>13538</v>
      </c>
    </row>
    <row r="3653" spans="1:35" x14ac:dyDescent="0.25">
      <c r="A3653" s="1" t="s">
        <v>7414</v>
      </c>
      <c r="B3653" s="1" t="s">
        <v>32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s="1" t="s">
        <v>30</v>
      </c>
      <c r="I3653" s="1" t="s">
        <v>31</v>
      </c>
      <c r="J3653">
        <v>14</v>
      </c>
      <c r="K3653">
        <v>3</v>
      </c>
      <c r="L3653">
        <v>10</v>
      </c>
      <c r="M3653" s="1" t="s">
        <v>32</v>
      </c>
      <c r="N3653">
        <v>0</v>
      </c>
      <c r="O3653" s="1" t="s">
        <v>600</v>
      </c>
      <c r="P3653" s="1" t="s">
        <v>7415</v>
      </c>
      <c r="Q3653" s="1" t="s">
        <v>35</v>
      </c>
      <c r="R3653">
        <v>69</v>
      </c>
      <c r="S3653" s="1" t="s">
        <v>30</v>
      </c>
      <c r="T3653" s="1" t="s">
        <v>32</v>
      </c>
      <c r="U3653" s="1" t="s">
        <v>30</v>
      </c>
      <c r="V3653">
        <v>0</v>
      </c>
      <c r="W3653" s="1" t="s">
        <v>32</v>
      </c>
      <c r="X3653" s="1" t="s">
        <v>43</v>
      </c>
      <c r="Y3653" s="1" t="s">
        <v>37</v>
      </c>
      <c r="Z3653">
        <v>46</v>
      </c>
      <c r="AA3653">
        <v>2057</v>
      </c>
      <c r="AB3653" s="1" t="s">
        <v>7080</v>
      </c>
      <c r="AC3653" s="1" t="s">
        <v>7081</v>
      </c>
      <c r="AD3653" t="s">
        <v>13496</v>
      </c>
      <c r="AE3653" s="1" t="s">
        <v>7080</v>
      </c>
      <c r="AF3653" s="1" t="s">
        <v>7081</v>
      </c>
      <c r="AG3653" t="s">
        <v>13526</v>
      </c>
      <c r="AH3653" t="s">
        <v>13530</v>
      </c>
      <c r="AI3653" t="s">
        <v>13540</v>
      </c>
    </row>
    <row r="3654" spans="1:35" x14ac:dyDescent="0.25">
      <c r="A3654" s="1" t="s">
        <v>7416</v>
      </c>
      <c r="B3654" s="1" t="s">
        <v>32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s="1" t="s">
        <v>30</v>
      </c>
      <c r="I3654" s="1" t="s">
        <v>31</v>
      </c>
      <c r="J3654">
        <v>0</v>
      </c>
      <c r="K3654">
        <v>1</v>
      </c>
      <c r="L3654">
        <v>3</v>
      </c>
      <c r="M3654" s="1" t="s">
        <v>32</v>
      </c>
      <c r="N3654">
        <v>0</v>
      </c>
      <c r="O3654" s="1" t="s">
        <v>97</v>
      </c>
      <c r="P3654" s="1" t="s">
        <v>7417</v>
      </c>
      <c r="Q3654" s="1" t="s">
        <v>42</v>
      </c>
      <c r="R3654">
        <v>56</v>
      </c>
      <c r="S3654" s="1" t="s">
        <v>30</v>
      </c>
      <c r="T3654" s="1" t="s">
        <v>30</v>
      </c>
      <c r="U3654" s="1" t="s">
        <v>30</v>
      </c>
      <c r="V3654">
        <v>0</v>
      </c>
      <c r="W3654" s="1" t="s">
        <v>32</v>
      </c>
      <c r="X3654" s="1" t="s">
        <v>43</v>
      </c>
      <c r="Y3654" s="1" t="s">
        <v>37</v>
      </c>
      <c r="Z3654">
        <v>61</v>
      </c>
      <c r="AA3654">
        <v>3885</v>
      </c>
      <c r="AB3654" s="1" t="s">
        <v>7098</v>
      </c>
      <c r="AC3654" s="1" t="s">
        <v>7418</v>
      </c>
      <c r="AD3654" t="s">
        <v>13494</v>
      </c>
      <c r="AE3654" s="1" t="s">
        <v>7098</v>
      </c>
      <c r="AF3654" s="1" t="s">
        <v>7418</v>
      </c>
      <c r="AG3654" t="s">
        <v>13526</v>
      </c>
      <c r="AH3654" t="s">
        <v>13530</v>
      </c>
      <c r="AI3654" t="s">
        <v>13540</v>
      </c>
    </row>
    <row r="3655" spans="1:35" x14ac:dyDescent="0.25">
      <c r="A3655" s="1" t="s">
        <v>7419</v>
      </c>
      <c r="B3655" s="1" t="s">
        <v>32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s="1" t="s">
        <v>30</v>
      </c>
      <c r="I3655" s="1" t="s">
        <v>31</v>
      </c>
      <c r="J3655">
        <v>6</v>
      </c>
      <c r="K3655">
        <v>4</v>
      </c>
      <c r="L3655">
        <v>15</v>
      </c>
      <c r="M3655" s="1" t="s">
        <v>30</v>
      </c>
      <c r="N3655">
        <v>49</v>
      </c>
      <c r="O3655" s="1" t="s">
        <v>211</v>
      </c>
      <c r="P3655" s="1" t="s">
        <v>7420</v>
      </c>
      <c r="Q3655" s="1" t="s">
        <v>35</v>
      </c>
      <c r="R3655">
        <v>36</v>
      </c>
      <c r="S3655" s="1" t="s">
        <v>30</v>
      </c>
      <c r="T3655" s="1" t="s">
        <v>30</v>
      </c>
      <c r="U3655" s="1" t="s">
        <v>30</v>
      </c>
      <c r="V3655">
        <v>0</v>
      </c>
      <c r="W3655" s="1" t="s">
        <v>30</v>
      </c>
      <c r="X3655" s="1" t="s">
        <v>36</v>
      </c>
      <c r="Y3655" s="1" t="s">
        <v>37</v>
      </c>
      <c r="Z3655">
        <v>43</v>
      </c>
      <c r="AA3655">
        <v>465</v>
      </c>
      <c r="AB3655" s="1" t="s">
        <v>7080</v>
      </c>
      <c r="AC3655" s="1" t="s">
        <v>7092</v>
      </c>
      <c r="AD3655" t="s">
        <v>13494</v>
      </c>
      <c r="AE3655" s="1" t="s">
        <v>7080</v>
      </c>
      <c r="AF3655" s="1" t="s">
        <v>7092</v>
      </c>
      <c r="AG3655" t="s">
        <v>13526</v>
      </c>
      <c r="AH3655" t="s">
        <v>13530</v>
      </c>
      <c r="AI3655" t="s">
        <v>13539</v>
      </c>
    </row>
    <row r="3656" spans="1:35" x14ac:dyDescent="0.25">
      <c r="A3656" s="1" t="s">
        <v>7421</v>
      </c>
      <c r="B3656" s="1" t="s">
        <v>32</v>
      </c>
      <c r="C3656">
        <v>6</v>
      </c>
      <c r="D3656">
        <v>20</v>
      </c>
      <c r="E3656">
        <v>68.8</v>
      </c>
      <c r="F3656">
        <v>0</v>
      </c>
      <c r="G3656">
        <v>0</v>
      </c>
      <c r="H3656" s="1" t="s">
        <v>30</v>
      </c>
      <c r="I3656" s="1" t="s">
        <v>31</v>
      </c>
      <c r="J3656">
        <v>0</v>
      </c>
      <c r="K3656">
        <v>1</v>
      </c>
      <c r="L3656">
        <v>7</v>
      </c>
      <c r="M3656" s="1" t="s">
        <v>32</v>
      </c>
      <c r="N3656">
        <v>0</v>
      </c>
      <c r="O3656" s="1" t="s">
        <v>216</v>
      </c>
      <c r="P3656" s="1" t="s">
        <v>7422</v>
      </c>
      <c r="Q3656" s="1" t="s">
        <v>42</v>
      </c>
      <c r="R3656">
        <v>59</v>
      </c>
      <c r="S3656" s="1" t="s">
        <v>30</v>
      </c>
      <c r="T3656" s="1" t="s">
        <v>30</v>
      </c>
      <c r="U3656" s="1" t="s">
        <v>30</v>
      </c>
      <c r="V3656">
        <v>0</v>
      </c>
      <c r="W3656" s="1" t="s">
        <v>30</v>
      </c>
      <c r="X3656" s="1" t="s">
        <v>36</v>
      </c>
      <c r="Y3656" s="1" t="s">
        <v>37</v>
      </c>
      <c r="Z3656">
        <v>52</v>
      </c>
      <c r="AA3656">
        <v>301</v>
      </c>
      <c r="AB3656" s="1" t="s">
        <v>7098</v>
      </c>
      <c r="AC3656" s="1" t="s">
        <v>7418</v>
      </c>
      <c r="AD3656" t="s">
        <v>13494</v>
      </c>
      <c r="AE3656" s="1" t="s">
        <v>7098</v>
      </c>
      <c r="AF3656" s="1" t="s">
        <v>7418</v>
      </c>
      <c r="AG3656" t="s">
        <v>13526</v>
      </c>
      <c r="AH3656" t="s">
        <v>13530</v>
      </c>
      <c r="AI3656" t="s">
        <v>13538</v>
      </c>
    </row>
    <row r="3657" spans="1:35" x14ac:dyDescent="0.25">
      <c r="A3657" s="1" t="s">
        <v>7423</v>
      </c>
      <c r="B3657" s="1" t="s">
        <v>32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s="1" t="s">
        <v>30</v>
      </c>
      <c r="I3657" s="1" t="s">
        <v>46</v>
      </c>
      <c r="J3657">
        <v>0</v>
      </c>
      <c r="K3657">
        <v>5</v>
      </c>
      <c r="L3657">
        <v>1</v>
      </c>
      <c r="M3657" s="1" t="s">
        <v>32</v>
      </c>
      <c r="N3657">
        <v>0</v>
      </c>
      <c r="O3657" s="1" t="s">
        <v>40</v>
      </c>
      <c r="P3657" s="1" t="s">
        <v>7424</v>
      </c>
      <c r="Q3657" s="1" t="s">
        <v>42</v>
      </c>
      <c r="R3657">
        <v>58</v>
      </c>
      <c r="S3657" s="1" t="s">
        <v>30</v>
      </c>
      <c r="T3657" s="1" t="s">
        <v>30</v>
      </c>
      <c r="U3657" s="1" t="s">
        <v>30</v>
      </c>
      <c r="V3657">
        <v>0</v>
      </c>
      <c r="W3657" s="1" t="s">
        <v>30</v>
      </c>
      <c r="X3657" s="1" t="s">
        <v>36</v>
      </c>
      <c r="Y3657" s="1" t="s">
        <v>37</v>
      </c>
      <c r="Z3657">
        <v>37</v>
      </c>
      <c r="AA3657">
        <v>1518</v>
      </c>
      <c r="AB3657" s="1" t="s">
        <v>7080</v>
      </c>
      <c r="AC3657" s="1" t="s">
        <v>7092</v>
      </c>
      <c r="AD3657" t="s">
        <v>13494</v>
      </c>
      <c r="AE3657" s="1" t="s">
        <v>7080</v>
      </c>
      <c r="AF3657" s="1" t="s">
        <v>7092</v>
      </c>
      <c r="AG3657" t="s">
        <v>13527</v>
      </c>
      <c r="AH3657" t="s">
        <v>13530</v>
      </c>
      <c r="AI3657" t="s">
        <v>13540</v>
      </c>
    </row>
    <row r="3658" spans="1:35" x14ac:dyDescent="0.25">
      <c r="A3658" s="1" t="s">
        <v>7425</v>
      </c>
      <c r="B3658" s="1" t="s">
        <v>32</v>
      </c>
      <c r="C3658">
        <v>1</v>
      </c>
      <c r="D3658">
        <v>2</v>
      </c>
      <c r="E3658">
        <v>4</v>
      </c>
      <c r="F3658">
        <v>0</v>
      </c>
      <c r="G3658">
        <v>0</v>
      </c>
      <c r="H3658" s="1" t="s">
        <v>30</v>
      </c>
      <c r="I3658" s="1" t="s">
        <v>31</v>
      </c>
      <c r="J3658">
        <v>229</v>
      </c>
      <c r="K3658">
        <v>4</v>
      </c>
      <c r="L3658">
        <v>10</v>
      </c>
      <c r="M3658" s="1" t="s">
        <v>32</v>
      </c>
      <c r="N3658">
        <v>0</v>
      </c>
      <c r="O3658" s="1" t="s">
        <v>275</v>
      </c>
      <c r="P3658" s="1" t="s">
        <v>7426</v>
      </c>
      <c r="Q3658" s="1" t="s">
        <v>42</v>
      </c>
      <c r="R3658">
        <v>27</v>
      </c>
      <c r="S3658" s="1" t="s">
        <v>32</v>
      </c>
      <c r="T3658" s="1" t="s">
        <v>30</v>
      </c>
      <c r="U3658" s="1" t="s">
        <v>30</v>
      </c>
      <c r="V3658">
        <v>0</v>
      </c>
      <c r="W3658" s="1" t="s">
        <v>30</v>
      </c>
      <c r="X3658" s="1" t="s">
        <v>36</v>
      </c>
      <c r="Y3658" s="1" t="s">
        <v>37</v>
      </c>
      <c r="Z3658">
        <v>46</v>
      </c>
      <c r="AA3658">
        <v>46</v>
      </c>
      <c r="AB3658" s="1" t="s">
        <v>7098</v>
      </c>
      <c r="AC3658" s="1" t="s">
        <v>7099</v>
      </c>
      <c r="AD3658" t="s">
        <v>13495</v>
      </c>
      <c r="AE3658" s="1" t="s">
        <v>7098</v>
      </c>
      <c r="AF3658" s="1" t="s">
        <v>7099</v>
      </c>
      <c r="AG3658" t="s">
        <v>13526</v>
      </c>
      <c r="AH3658" t="s">
        <v>13530</v>
      </c>
      <c r="AI3658" t="s">
        <v>13538</v>
      </c>
    </row>
    <row r="3659" spans="1:35" x14ac:dyDescent="0.25">
      <c r="A3659" s="1" t="s">
        <v>7427</v>
      </c>
      <c r="B3659" s="1" t="s">
        <v>32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s="1" t="s">
        <v>30</v>
      </c>
      <c r="I3659" s="1" t="s">
        <v>31</v>
      </c>
      <c r="J3659">
        <v>117</v>
      </c>
      <c r="K3659">
        <v>2</v>
      </c>
      <c r="L3659">
        <v>16</v>
      </c>
      <c r="M3659" s="1" t="s">
        <v>32</v>
      </c>
      <c r="N3659">
        <v>0</v>
      </c>
      <c r="O3659" s="1" t="s">
        <v>83</v>
      </c>
      <c r="P3659" s="1" t="s">
        <v>7428</v>
      </c>
      <c r="Q3659" s="1" t="s">
        <v>42</v>
      </c>
      <c r="R3659">
        <v>22</v>
      </c>
      <c r="S3659" s="1" t="s">
        <v>32</v>
      </c>
      <c r="T3659" s="1" t="s">
        <v>30</v>
      </c>
      <c r="U3659" s="1" t="s">
        <v>30</v>
      </c>
      <c r="V3659">
        <v>0</v>
      </c>
      <c r="W3659" s="1" t="s">
        <v>32</v>
      </c>
      <c r="X3659" s="1" t="s">
        <v>43</v>
      </c>
      <c r="Y3659" s="1" t="s">
        <v>37</v>
      </c>
      <c r="Z3659">
        <v>42</v>
      </c>
      <c r="AA3659">
        <v>2423</v>
      </c>
      <c r="AB3659" s="1" t="s">
        <v>7080</v>
      </c>
      <c r="AC3659" s="1" t="s">
        <v>7081</v>
      </c>
      <c r="AD3659" t="s">
        <v>13495</v>
      </c>
      <c r="AE3659" s="1" t="s">
        <v>7080</v>
      </c>
      <c r="AF3659" s="1" t="s">
        <v>7081</v>
      </c>
      <c r="AG3659" t="s">
        <v>13526</v>
      </c>
      <c r="AH3659" t="s">
        <v>13530</v>
      </c>
      <c r="AI3659" t="s">
        <v>13540</v>
      </c>
    </row>
    <row r="3660" spans="1:35" x14ac:dyDescent="0.25">
      <c r="A3660" s="1" t="s">
        <v>7429</v>
      </c>
      <c r="B3660" s="1" t="s">
        <v>32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s="1" t="s">
        <v>30</v>
      </c>
      <c r="I3660" s="1" t="s">
        <v>31</v>
      </c>
      <c r="J3660">
        <v>0</v>
      </c>
      <c r="K3660">
        <v>5</v>
      </c>
      <c r="L3660">
        <v>14</v>
      </c>
      <c r="M3660" s="1" t="s">
        <v>32</v>
      </c>
      <c r="N3660">
        <v>0</v>
      </c>
      <c r="O3660" s="1" t="s">
        <v>269</v>
      </c>
      <c r="P3660" s="1" t="s">
        <v>7430</v>
      </c>
      <c r="Q3660" s="1" t="s">
        <v>42</v>
      </c>
      <c r="R3660">
        <v>25</v>
      </c>
      <c r="S3660" s="1" t="s">
        <v>32</v>
      </c>
      <c r="T3660" s="1" t="s">
        <v>30</v>
      </c>
      <c r="U3660" s="1" t="s">
        <v>30</v>
      </c>
      <c r="V3660">
        <v>0</v>
      </c>
      <c r="W3660" s="1" t="s">
        <v>30</v>
      </c>
      <c r="X3660" s="1" t="s">
        <v>57</v>
      </c>
      <c r="Y3660" s="1" t="s">
        <v>58</v>
      </c>
      <c r="Z3660">
        <v>67</v>
      </c>
      <c r="AA3660">
        <v>4653</v>
      </c>
      <c r="AB3660" s="1" t="s">
        <v>7098</v>
      </c>
      <c r="AC3660" s="1" t="s">
        <v>7418</v>
      </c>
      <c r="AD3660" t="s">
        <v>13495</v>
      </c>
      <c r="AE3660" s="1" t="s">
        <v>7098</v>
      </c>
      <c r="AF3660" s="1" t="s">
        <v>7418</v>
      </c>
      <c r="AG3660" t="s">
        <v>13526</v>
      </c>
      <c r="AH3660" t="s">
        <v>13530</v>
      </c>
      <c r="AI3660" t="s">
        <v>13540</v>
      </c>
    </row>
    <row r="3661" spans="1:35" x14ac:dyDescent="0.25">
      <c r="A3661" s="1" t="s">
        <v>7431</v>
      </c>
      <c r="B3661" s="1" t="s">
        <v>32</v>
      </c>
      <c r="C3661">
        <v>2</v>
      </c>
      <c r="D3661">
        <v>9</v>
      </c>
      <c r="E3661">
        <v>24.9</v>
      </c>
      <c r="F3661">
        <v>0</v>
      </c>
      <c r="G3661">
        <v>0</v>
      </c>
      <c r="H3661" s="1" t="s">
        <v>30</v>
      </c>
      <c r="I3661" s="1" t="s">
        <v>31</v>
      </c>
      <c r="J3661">
        <v>0</v>
      </c>
      <c r="K3661">
        <v>3</v>
      </c>
      <c r="L3661">
        <v>9</v>
      </c>
      <c r="M3661" s="1" t="s">
        <v>32</v>
      </c>
      <c r="N3661">
        <v>0</v>
      </c>
      <c r="O3661" s="1" t="s">
        <v>40</v>
      </c>
      <c r="P3661" s="1" t="s">
        <v>7432</v>
      </c>
      <c r="Q3661" s="1" t="s">
        <v>35</v>
      </c>
      <c r="R3661">
        <v>66</v>
      </c>
      <c r="S3661" s="1" t="s">
        <v>30</v>
      </c>
      <c r="T3661" s="1" t="s">
        <v>32</v>
      </c>
      <c r="U3661" s="1" t="s">
        <v>30</v>
      </c>
      <c r="V3661">
        <v>0</v>
      </c>
      <c r="W3661" s="1" t="s">
        <v>32</v>
      </c>
      <c r="X3661" s="1" t="s">
        <v>36</v>
      </c>
      <c r="Y3661" s="1" t="s">
        <v>44</v>
      </c>
      <c r="Z3661">
        <v>35</v>
      </c>
      <c r="AA3661">
        <v>73</v>
      </c>
      <c r="AB3661" s="1" t="s">
        <v>7098</v>
      </c>
      <c r="AC3661" s="1" t="s">
        <v>7418</v>
      </c>
      <c r="AD3661" t="s">
        <v>13496</v>
      </c>
      <c r="AE3661" s="1" t="s">
        <v>7098</v>
      </c>
      <c r="AF3661" s="1" t="s">
        <v>7418</v>
      </c>
      <c r="AG3661" t="s">
        <v>13526</v>
      </c>
      <c r="AH3661" t="s">
        <v>13530</v>
      </c>
      <c r="AI3661" t="s">
        <v>13538</v>
      </c>
    </row>
    <row r="3662" spans="1:35" x14ac:dyDescent="0.25">
      <c r="A3662" s="1" t="s">
        <v>7433</v>
      </c>
      <c r="B3662" s="1" t="s">
        <v>32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s="1" t="s">
        <v>30</v>
      </c>
      <c r="I3662" s="1" t="s">
        <v>31</v>
      </c>
      <c r="J3662">
        <v>15</v>
      </c>
      <c r="K3662">
        <v>3</v>
      </c>
      <c r="L3662">
        <v>20</v>
      </c>
      <c r="M3662" s="1" t="s">
        <v>30</v>
      </c>
      <c r="N3662">
        <v>40</v>
      </c>
      <c r="O3662" s="1" t="s">
        <v>176</v>
      </c>
      <c r="P3662" s="1" t="s">
        <v>7434</v>
      </c>
      <c r="Q3662" s="1" t="s">
        <v>42</v>
      </c>
      <c r="R3662">
        <v>24</v>
      </c>
      <c r="S3662" s="1" t="s">
        <v>32</v>
      </c>
      <c r="T3662" s="1" t="s">
        <v>30</v>
      </c>
      <c r="U3662" s="1" t="s">
        <v>30</v>
      </c>
      <c r="V3662">
        <v>0</v>
      </c>
      <c r="W3662" s="1" t="s">
        <v>32</v>
      </c>
      <c r="X3662" s="1" t="s">
        <v>36</v>
      </c>
      <c r="Y3662" s="1" t="s">
        <v>37</v>
      </c>
      <c r="Z3662">
        <v>61</v>
      </c>
      <c r="AA3662">
        <v>1277</v>
      </c>
      <c r="AB3662" s="1" t="s">
        <v>7098</v>
      </c>
      <c r="AC3662" s="1" t="s">
        <v>7418</v>
      </c>
      <c r="AD3662" t="s">
        <v>13495</v>
      </c>
      <c r="AE3662" s="1" t="s">
        <v>7098</v>
      </c>
      <c r="AF3662" s="1" t="s">
        <v>7418</v>
      </c>
      <c r="AG3662" t="s">
        <v>13526</v>
      </c>
      <c r="AH3662" t="s">
        <v>13530</v>
      </c>
      <c r="AI3662" t="s">
        <v>13539</v>
      </c>
    </row>
    <row r="3663" spans="1:35" x14ac:dyDescent="0.25">
      <c r="A3663" s="1" t="s">
        <v>7435</v>
      </c>
      <c r="B3663" s="1" t="s">
        <v>32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s="1" t="s">
        <v>30</v>
      </c>
      <c r="I3663" s="1" t="s">
        <v>31</v>
      </c>
      <c r="J3663">
        <v>4</v>
      </c>
      <c r="K3663">
        <v>3</v>
      </c>
      <c r="L3663">
        <v>5</v>
      </c>
      <c r="M3663" s="1" t="s">
        <v>32</v>
      </c>
      <c r="N3663">
        <v>0</v>
      </c>
      <c r="O3663" s="1" t="s">
        <v>49</v>
      </c>
      <c r="P3663" s="1" t="s">
        <v>7436</v>
      </c>
      <c r="Q3663" s="1" t="s">
        <v>35</v>
      </c>
      <c r="R3663">
        <v>44</v>
      </c>
      <c r="S3663" s="1" t="s">
        <v>30</v>
      </c>
      <c r="T3663" s="1" t="s">
        <v>30</v>
      </c>
      <c r="U3663" s="1" t="s">
        <v>30</v>
      </c>
      <c r="V3663">
        <v>0</v>
      </c>
      <c r="W3663" s="1" t="s">
        <v>32</v>
      </c>
      <c r="X3663" s="1" t="s">
        <v>36</v>
      </c>
      <c r="Y3663" s="1" t="s">
        <v>58</v>
      </c>
      <c r="Z3663">
        <v>43</v>
      </c>
      <c r="AA3663">
        <v>686</v>
      </c>
      <c r="AB3663" s="1" t="s">
        <v>7098</v>
      </c>
      <c r="AC3663" s="1" t="s">
        <v>7099</v>
      </c>
      <c r="AD3663" t="s">
        <v>13494</v>
      </c>
      <c r="AE3663" s="1" t="s">
        <v>7098</v>
      </c>
      <c r="AF3663" s="1" t="s">
        <v>7099</v>
      </c>
      <c r="AG3663" t="s">
        <v>13526</v>
      </c>
      <c r="AH3663" t="s">
        <v>13530</v>
      </c>
      <c r="AI3663" t="s">
        <v>13539</v>
      </c>
    </row>
    <row r="3664" spans="1:35" x14ac:dyDescent="0.25">
      <c r="A3664" s="1" t="s">
        <v>7437</v>
      </c>
      <c r="B3664" s="1" t="s">
        <v>32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s="1" t="s">
        <v>30</v>
      </c>
      <c r="I3664" s="1" t="s">
        <v>46</v>
      </c>
      <c r="J3664">
        <v>0</v>
      </c>
      <c r="K3664">
        <v>5</v>
      </c>
      <c r="L3664">
        <v>3</v>
      </c>
      <c r="M3664" s="1" t="s">
        <v>32</v>
      </c>
      <c r="N3664">
        <v>0</v>
      </c>
      <c r="O3664" s="1" t="s">
        <v>88</v>
      </c>
      <c r="P3664" s="1" t="s">
        <v>7438</v>
      </c>
      <c r="Q3664" s="1" t="s">
        <v>42</v>
      </c>
      <c r="R3664">
        <v>71</v>
      </c>
      <c r="S3664" s="1" t="s">
        <v>30</v>
      </c>
      <c r="T3664" s="1" t="s">
        <v>32</v>
      </c>
      <c r="U3664" s="1" t="s">
        <v>30</v>
      </c>
      <c r="V3664">
        <v>0</v>
      </c>
      <c r="W3664" s="1" t="s">
        <v>30</v>
      </c>
      <c r="X3664" s="1" t="s">
        <v>36</v>
      </c>
      <c r="Y3664" s="1" t="s">
        <v>37</v>
      </c>
      <c r="Z3664">
        <v>48</v>
      </c>
      <c r="AA3664">
        <v>326</v>
      </c>
      <c r="AB3664" s="1" t="s">
        <v>7080</v>
      </c>
      <c r="AC3664" s="1" t="s">
        <v>7081</v>
      </c>
      <c r="AD3664" t="s">
        <v>13496</v>
      </c>
      <c r="AE3664" s="1" t="s">
        <v>7080</v>
      </c>
      <c r="AF3664" s="1" t="s">
        <v>7081</v>
      </c>
      <c r="AG3664" t="s">
        <v>13526</v>
      </c>
      <c r="AH3664" t="s">
        <v>13530</v>
      </c>
      <c r="AI3664" t="s">
        <v>13538</v>
      </c>
    </row>
    <row r="3665" spans="1:35" x14ac:dyDescent="0.25">
      <c r="A3665" s="1" t="s">
        <v>7439</v>
      </c>
      <c r="B3665" s="1" t="s">
        <v>32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s="1" t="s">
        <v>30</v>
      </c>
      <c r="I3665" s="1" t="s">
        <v>31</v>
      </c>
      <c r="J3665">
        <v>20</v>
      </c>
      <c r="K3665">
        <v>1</v>
      </c>
      <c r="L3665">
        <v>17</v>
      </c>
      <c r="M3665" s="1" t="s">
        <v>32</v>
      </c>
      <c r="N3665">
        <v>0</v>
      </c>
      <c r="O3665" s="1" t="s">
        <v>1102</v>
      </c>
      <c r="P3665" s="1" t="s">
        <v>7440</v>
      </c>
      <c r="Q3665" s="1" t="s">
        <v>42</v>
      </c>
      <c r="R3665">
        <v>23</v>
      </c>
      <c r="S3665" s="1" t="s">
        <v>32</v>
      </c>
      <c r="T3665" s="1" t="s">
        <v>30</v>
      </c>
      <c r="U3665" s="1" t="s">
        <v>30</v>
      </c>
      <c r="V3665">
        <v>0</v>
      </c>
      <c r="W3665" s="1" t="s">
        <v>32</v>
      </c>
      <c r="X3665" s="1" t="s">
        <v>43</v>
      </c>
      <c r="Y3665" s="1" t="s">
        <v>37</v>
      </c>
      <c r="Z3665">
        <v>47</v>
      </c>
      <c r="AA3665">
        <v>2804</v>
      </c>
      <c r="AB3665" s="1" t="s">
        <v>7086</v>
      </c>
      <c r="AC3665" s="1" t="s">
        <v>7087</v>
      </c>
      <c r="AD3665" t="s">
        <v>13495</v>
      </c>
      <c r="AE3665" s="1" t="s">
        <v>7086</v>
      </c>
      <c r="AF3665" s="1" t="s">
        <v>7087</v>
      </c>
      <c r="AG3665" t="s">
        <v>13526</v>
      </c>
      <c r="AH3665" t="s">
        <v>13530</v>
      </c>
      <c r="AI3665" t="s">
        <v>13540</v>
      </c>
    </row>
    <row r="3666" spans="1:35" x14ac:dyDescent="0.25">
      <c r="A3666" s="1" t="s">
        <v>7441</v>
      </c>
      <c r="B3666" s="1" t="s">
        <v>32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s="1" t="s">
        <v>30</v>
      </c>
      <c r="I3666" s="1" t="s">
        <v>46</v>
      </c>
      <c r="J3666">
        <v>0</v>
      </c>
      <c r="K3666">
        <v>3</v>
      </c>
      <c r="L3666">
        <v>4</v>
      </c>
      <c r="M3666" s="1" t="s">
        <v>32</v>
      </c>
      <c r="N3666">
        <v>0</v>
      </c>
      <c r="O3666" s="1" t="s">
        <v>77</v>
      </c>
      <c r="P3666" s="1" t="s">
        <v>7442</v>
      </c>
      <c r="Q3666" s="1" t="s">
        <v>35</v>
      </c>
      <c r="R3666">
        <v>56</v>
      </c>
      <c r="S3666" s="1" t="s">
        <v>30</v>
      </c>
      <c r="T3666" s="1" t="s">
        <v>30</v>
      </c>
      <c r="U3666" s="1" t="s">
        <v>30</v>
      </c>
      <c r="V3666">
        <v>0</v>
      </c>
      <c r="W3666" s="1" t="s">
        <v>30</v>
      </c>
      <c r="X3666" s="1" t="s">
        <v>43</v>
      </c>
      <c r="Y3666" s="1" t="s">
        <v>37</v>
      </c>
      <c r="Z3666">
        <v>49</v>
      </c>
      <c r="AA3666">
        <v>2533</v>
      </c>
      <c r="AB3666" s="1" t="s">
        <v>7086</v>
      </c>
      <c r="AC3666" s="1" t="s">
        <v>7087</v>
      </c>
      <c r="AD3666" t="s">
        <v>13494</v>
      </c>
      <c r="AE3666" s="1" t="s">
        <v>7086</v>
      </c>
      <c r="AF3666" s="1" t="s">
        <v>7087</v>
      </c>
      <c r="AG3666" t="s">
        <v>13526</v>
      </c>
      <c r="AH3666" t="s">
        <v>13530</v>
      </c>
      <c r="AI3666" t="s">
        <v>13540</v>
      </c>
    </row>
    <row r="3667" spans="1:35" x14ac:dyDescent="0.25">
      <c r="A3667" s="1" t="s">
        <v>7443</v>
      </c>
      <c r="B3667" s="1" t="s">
        <v>32</v>
      </c>
      <c r="C3667">
        <v>4</v>
      </c>
      <c r="D3667">
        <v>25</v>
      </c>
      <c r="E3667">
        <v>52</v>
      </c>
      <c r="F3667">
        <v>0</v>
      </c>
      <c r="G3667">
        <v>0</v>
      </c>
      <c r="H3667" s="1" t="s">
        <v>30</v>
      </c>
      <c r="I3667" s="1" t="s">
        <v>31</v>
      </c>
      <c r="J3667">
        <v>0</v>
      </c>
      <c r="K3667">
        <v>2</v>
      </c>
      <c r="L3667">
        <v>9</v>
      </c>
      <c r="M3667" s="1" t="s">
        <v>32</v>
      </c>
      <c r="N3667">
        <v>0</v>
      </c>
      <c r="O3667" s="1" t="s">
        <v>269</v>
      </c>
      <c r="P3667" s="1" t="s">
        <v>7444</v>
      </c>
      <c r="Q3667" s="1" t="s">
        <v>35</v>
      </c>
      <c r="R3667">
        <v>69</v>
      </c>
      <c r="S3667" s="1" t="s">
        <v>30</v>
      </c>
      <c r="T3667" s="1" t="s">
        <v>32</v>
      </c>
      <c r="U3667" s="1" t="s">
        <v>30</v>
      </c>
      <c r="V3667">
        <v>0</v>
      </c>
      <c r="W3667" s="1" t="s">
        <v>30</v>
      </c>
      <c r="X3667" s="1" t="s">
        <v>36</v>
      </c>
      <c r="Y3667" s="1" t="s">
        <v>37</v>
      </c>
      <c r="Z3667">
        <v>26</v>
      </c>
      <c r="AA3667">
        <v>98</v>
      </c>
      <c r="AB3667" s="1" t="s">
        <v>7086</v>
      </c>
      <c r="AC3667" s="1" t="s">
        <v>7087</v>
      </c>
      <c r="AD3667" t="s">
        <v>13496</v>
      </c>
      <c r="AE3667" s="1" t="s">
        <v>7086</v>
      </c>
      <c r="AF3667" s="1" t="s">
        <v>7087</v>
      </c>
      <c r="AG3667" t="s">
        <v>13526</v>
      </c>
      <c r="AH3667" t="s">
        <v>13530</v>
      </c>
      <c r="AI3667" t="s">
        <v>13538</v>
      </c>
    </row>
    <row r="3668" spans="1:35" x14ac:dyDescent="0.25">
      <c r="A3668" s="1" t="s">
        <v>7445</v>
      </c>
      <c r="B3668" s="1" t="s">
        <v>32</v>
      </c>
      <c r="C3668">
        <v>1</v>
      </c>
      <c r="D3668">
        <v>2</v>
      </c>
      <c r="E3668">
        <v>4</v>
      </c>
      <c r="F3668">
        <v>0</v>
      </c>
      <c r="G3668">
        <v>0</v>
      </c>
      <c r="H3668" s="1" t="s">
        <v>30</v>
      </c>
      <c r="I3668" s="1" t="s">
        <v>46</v>
      </c>
      <c r="J3668">
        <v>0</v>
      </c>
      <c r="K3668">
        <v>3</v>
      </c>
      <c r="L3668">
        <v>2</v>
      </c>
      <c r="M3668" s="1" t="s">
        <v>32</v>
      </c>
      <c r="N3668">
        <v>0</v>
      </c>
      <c r="O3668" s="1" t="s">
        <v>436</v>
      </c>
      <c r="P3668" s="1" t="s">
        <v>7446</v>
      </c>
      <c r="Q3668" s="1" t="s">
        <v>42</v>
      </c>
      <c r="R3668">
        <v>44</v>
      </c>
      <c r="S3668" s="1" t="s">
        <v>30</v>
      </c>
      <c r="T3668" s="1" t="s">
        <v>30</v>
      </c>
      <c r="U3668" s="1" t="s">
        <v>30</v>
      </c>
      <c r="V3668">
        <v>0</v>
      </c>
      <c r="W3668" s="1" t="s">
        <v>30</v>
      </c>
      <c r="X3668" s="1" t="s">
        <v>36</v>
      </c>
      <c r="Y3668" s="1" t="s">
        <v>44</v>
      </c>
      <c r="Z3668">
        <v>24</v>
      </c>
      <c r="AA3668">
        <v>24</v>
      </c>
      <c r="AB3668" s="1" t="s">
        <v>7080</v>
      </c>
      <c r="AC3668" s="1" t="s">
        <v>7092</v>
      </c>
      <c r="AD3668" t="s">
        <v>13494</v>
      </c>
      <c r="AE3668" s="1" t="s">
        <v>7080</v>
      </c>
      <c r="AF3668" s="1" t="s">
        <v>7092</v>
      </c>
      <c r="AG3668" t="s">
        <v>13527</v>
      </c>
      <c r="AH3668" t="s">
        <v>13530</v>
      </c>
      <c r="AI3668" t="s">
        <v>13538</v>
      </c>
    </row>
    <row r="3669" spans="1:35" x14ac:dyDescent="0.25">
      <c r="A3669" s="1" t="s">
        <v>7447</v>
      </c>
      <c r="B3669" s="1" t="s">
        <v>32</v>
      </c>
      <c r="C3669">
        <v>55</v>
      </c>
      <c r="D3669">
        <v>245</v>
      </c>
      <c r="E3669">
        <v>550.9</v>
      </c>
      <c r="F3669">
        <v>10</v>
      </c>
      <c r="G3669">
        <v>36575</v>
      </c>
      <c r="H3669" s="1" t="s">
        <v>32</v>
      </c>
      <c r="I3669" s="1" t="s">
        <v>31</v>
      </c>
      <c r="J3669">
        <v>12</v>
      </c>
      <c r="K3669">
        <v>1</v>
      </c>
      <c r="L3669">
        <v>2</v>
      </c>
      <c r="M3669" s="1" t="s">
        <v>30</v>
      </c>
      <c r="N3669">
        <v>37</v>
      </c>
      <c r="O3669" s="1" t="s">
        <v>71</v>
      </c>
      <c r="P3669" s="1" t="s">
        <v>7448</v>
      </c>
      <c r="Q3669" s="1" t="s">
        <v>35</v>
      </c>
      <c r="R3669">
        <v>70</v>
      </c>
      <c r="S3669" s="1" t="s">
        <v>30</v>
      </c>
      <c r="T3669" s="1" t="s">
        <v>32</v>
      </c>
      <c r="U3669" s="1" t="s">
        <v>30</v>
      </c>
      <c r="V3669">
        <v>0</v>
      </c>
      <c r="W3669" s="1" t="s">
        <v>32</v>
      </c>
      <c r="X3669" s="1" t="s">
        <v>43</v>
      </c>
      <c r="Y3669" s="1" t="s">
        <v>37</v>
      </c>
      <c r="Z3669">
        <v>59</v>
      </c>
      <c r="AA3669">
        <v>3274</v>
      </c>
      <c r="AB3669" s="1" t="s">
        <v>7080</v>
      </c>
      <c r="AC3669" s="1" t="s">
        <v>7095</v>
      </c>
      <c r="AD3669" t="s">
        <v>13496</v>
      </c>
      <c r="AE3669" s="1" t="s">
        <v>7080</v>
      </c>
      <c r="AF3669" s="1" t="s">
        <v>7095</v>
      </c>
      <c r="AG3669" t="s">
        <v>13527</v>
      </c>
      <c r="AH3669" t="s">
        <v>13530</v>
      </c>
      <c r="AI3669" t="s">
        <v>13540</v>
      </c>
    </row>
    <row r="3670" spans="1:35" x14ac:dyDescent="0.25">
      <c r="A3670" s="1" t="s">
        <v>7449</v>
      </c>
      <c r="B3670" s="1" t="s">
        <v>32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s="1" t="s">
        <v>30</v>
      </c>
      <c r="I3670" s="1" t="s">
        <v>46</v>
      </c>
      <c r="J3670">
        <v>0</v>
      </c>
      <c r="K3670">
        <v>4</v>
      </c>
      <c r="L3670">
        <v>0</v>
      </c>
      <c r="M3670" s="1" t="s">
        <v>30</v>
      </c>
      <c r="N3670">
        <v>0</v>
      </c>
      <c r="O3670" s="1" t="s">
        <v>122</v>
      </c>
      <c r="P3670" s="1" t="s">
        <v>7450</v>
      </c>
      <c r="Q3670" s="1" t="s">
        <v>35</v>
      </c>
      <c r="R3670">
        <v>57</v>
      </c>
      <c r="S3670" s="1" t="s">
        <v>30</v>
      </c>
      <c r="T3670" s="1" t="s">
        <v>30</v>
      </c>
      <c r="U3670" s="1" t="s">
        <v>30</v>
      </c>
      <c r="V3670">
        <v>0</v>
      </c>
      <c r="W3670" s="1" t="s">
        <v>30</v>
      </c>
      <c r="X3670" s="1" t="s">
        <v>43</v>
      </c>
      <c r="Y3670" s="1" t="s">
        <v>37</v>
      </c>
      <c r="Z3670">
        <v>11</v>
      </c>
      <c r="AA3670">
        <v>129</v>
      </c>
      <c r="AB3670" s="1" t="s">
        <v>7098</v>
      </c>
      <c r="AC3670" s="1" t="s">
        <v>7099</v>
      </c>
      <c r="AD3670" t="s">
        <v>13494</v>
      </c>
      <c r="AE3670" s="1" t="s">
        <v>7098</v>
      </c>
      <c r="AF3670" s="1" t="s">
        <v>7099</v>
      </c>
      <c r="AG3670" t="s">
        <v>13527</v>
      </c>
      <c r="AH3670" t="s">
        <v>13530</v>
      </c>
      <c r="AI3670" t="s">
        <v>13539</v>
      </c>
    </row>
    <row r="3671" spans="1:35" x14ac:dyDescent="0.25">
      <c r="A3671" s="1" t="s">
        <v>7451</v>
      </c>
      <c r="B3671" s="1" t="s">
        <v>32</v>
      </c>
      <c r="C3671">
        <v>1</v>
      </c>
      <c r="D3671">
        <v>4</v>
      </c>
      <c r="E3671">
        <v>11</v>
      </c>
      <c r="F3671">
        <v>8</v>
      </c>
      <c r="G3671">
        <v>11.02</v>
      </c>
      <c r="H3671" s="1" t="s">
        <v>32</v>
      </c>
      <c r="I3671" s="1" t="s">
        <v>31</v>
      </c>
      <c r="J3671">
        <v>6</v>
      </c>
      <c r="K3671">
        <v>3</v>
      </c>
      <c r="L3671">
        <v>13</v>
      </c>
      <c r="M3671" s="1" t="s">
        <v>32</v>
      </c>
      <c r="N3671">
        <v>0</v>
      </c>
      <c r="O3671" s="1" t="s">
        <v>697</v>
      </c>
      <c r="P3671" s="1" t="s">
        <v>7452</v>
      </c>
      <c r="Q3671" s="1" t="s">
        <v>42</v>
      </c>
      <c r="R3671">
        <v>23</v>
      </c>
      <c r="S3671" s="1" t="s">
        <v>32</v>
      </c>
      <c r="T3671" s="1" t="s">
        <v>30</v>
      </c>
      <c r="U3671" s="1" t="s">
        <v>30</v>
      </c>
      <c r="V3671">
        <v>0</v>
      </c>
      <c r="W3671" s="1" t="s">
        <v>30</v>
      </c>
      <c r="X3671" s="1" t="s">
        <v>36</v>
      </c>
      <c r="Y3671" s="1" t="s">
        <v>37</v>
      </c>
      <c r="Z3671">
        <v>54</v>
      </c>
      <c r="AA3671">
        <v>54</v>
      </c>
      <c r="AB3671" s="1" t="s">
        <v>7086</v>
      </c>
      <c r="AC3671" s="1" t="s">
        <v>7110</v>
      </c>
      <c r="AD3671" t="s">
        <v>13495</v>
      </c>
      <c r="AE3671" s="1" t="s">
        <v>7086</v>
      </c>
      <c r="AF3671" s="1" t="s">
        <v>7110</v>
      </c>
      <c r="AG3671" t="s">
        <v>13526</v>
      </c>
      <c r="AH3671" t="s">
        <v>13530</v>
      </c>
      <c r="AI3671" t="s">
        <v>13538</v>
      </c>
    </row>
    <row r="3672" spans="1:35" x14ac:dyDescent="0.25">
      <c r="A3672" s="1" t="s">
        <v>7453</v>
      </c>
      <c r="B3672" s="1" t="s">
        <v>32</v>
      </c>
      <c r="C3672">
        <v>64</v>
      </c>
      <c r="D3672">
        <v>146</v>
      </c>
      <c r="E3672">
        <v>320.2</v>
      </c>
      <c r="F3672">
        <v>8</v>
      </c>
      <c r="G3672">
        <v>19.190000000000001</v>
      </c>
      <c r="H3672" s="1" t="s">
        <v>32</v>
      </c>
      <c r="I3672" s="1" t="s">
        <v>31</v>
      </c>
      <c r="J3672">
        <v>5</v>
      </c>
      <c r="K3672">
        <v>2</v>
      </c>
      <c r="L3672">
        <v>5</v>
      </c>
      <c r="M3672" s="1" t="s">
        <v>32</v>
      </c>
      <c r="N3672">
        <v>0</v>
      </c>
      <c r="O3672" s="1" t="s">
        <v>60</v>
      </c>
      <c r="P3672" s="1" t="s">
        <v>7454</v>
      </c>
      <c r="Q3672" s="1" t="s">
        <v>35</v>
      </c>
      <c r="R3672">
        <v>40</v>
      </c>
      <c r="S3672" s="1" t="s">
        <v>30</v>
      </c>
      <c r="T3672" s="1" t="s">
        <v>30</v>
      </c>
      <c r="U3672" s="1" t="s">
        <v>30</v>
      </c>
      <c r="V3672">
        <v>0</v>
      </c>
      <c r="W3672" s="1" t="s">
        <v>32</v>
      </c>
      <c r="X3672" s="1" t="s">
        <v>43</v>
      </c>
      <c r="Y3672" s="1" t="s">
        <v>37</v>
      </c>
      <c r="Z3672">
        <v>46</v>
      </c>
      <c r="AA3672">
        <v>2920</v>
      </c>
      <c r="AB3672" s="1" t="s">
        <v>7080</v>
      </c>
      <c r="AC3672" s="1" t="s">
        <v>7081</v>
      </c>
      <c r="AD3672" t="s">
        <v>13494</v>
      </c>
      <c r="AE3672" s="1" t="s">
        <v>7080</v>
      </c>
      <c r="AF3672" s="1" t="s">
        <v>7081</v>
      </c>
      <c r="AG3672" t="s">
        <v>13526</v>
      </c>
      <c r="AH3672" t="s">
        <v>13530</v>
      </c>
      <c r="AI3672" t="s">
        <v>13540</v>
      </c>
    </row>
    <row r="3673" spans="1:35" x14ac:dyDescent="0.25">
      <c r="A3673" s="1" t="s">
        <v>7455</v>
      </c>
      <c r="B3673" s="1" t="s">
        <v>32</v>
      </c>
      <c r="C3673">
        <v>1</v>
      </c>
      <c r="D3673">
        <v>3</v>
      </c>
      <c r="E3673">
        <v>7</v>
      </c>
      <c r="F3673">
        <v>0</v>
      </c>
      <c r="G3673">
        <v>0</v>
      </c>
      <c r="H3673" s="1" t="s">
        <v>30</v>
      </c>
      <c r="I3673" s="1" t="s">
        <v>31</v>
      </c>
      <c r="J3673">
        <v>0</v>
      </c>
      <c r="K3673">
        <v>0</v>
      </c>
      <c r="L3673">
        <v>7</v>
      </c>
      <c r="M3673" s="1" t="s">
        <v>32</v>
      </c>
      <c r="N3673">
        <v>0</v>
      </c>
      <c r="O3673" s="1" t="s">
        <v>179</v>
      </c>
      <c r="P3673" s="1" t="s">
        <v>7456</v>
      </c>
      <c r="Q3673" s="1" t="s">
        <v>42</v>
      </c>
      <c r="R3673">
        <v>62</v>
      </c>
      <c r="S3673" s="1" t="s">
        <v>30</v>
      </c>
      <c r="T3673" s="1" t="s">
        <v>30</v>
      </c>
      <c r="U3673" s="1" t="s">
        <v>30</v>
      </c>
      <c r="V3673">
        <v>0</v>
      </c>
      <c r="W3673" s="1" t="s">
        <v>30</v>
      </c>
      <c r="X3673" s="1" t="s">
        <v>36</v>
      </c>
      <c r="Y3673" s="1" t="s">
        <v>37</v>
      </c>
      <c r="Z3673">
        <v>18</v>
      </c>
      <c r="AA3673">
        <v>18</v>
      </c>
      <c r="AB3673" s="1" t="s">
        <v>7080</v>
      </c>
      <c r="AC3673" s="1" t="s">
        <v>7092</v>
      </c>
      <c r="AD3673" t="s">
        <v>13494</v>
      </c>
      <c r="AE3673" s="1" t="s">
        <v>7080</v>
      </c>
      <c r="AF3673" s="1" t="s">
        <v>7092</v>
      </c>
      <c r="AG3673" t="s">
        <v>13526</v>
      </c>
      <c r="AH3673" t="s">
        <v>13530</v>
      </c>
      <c r="AI3673" t="s">
        <v>13538</v>
      </c>
    </row>
    <row r="3674" spans="1:35" x14ac:dyDescent="0.25">
      <c r="A3674" s="1" t="s">
        <v>7457</v>
      </c>
      <c r="B3674" s="1" t="s">
        <v>32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s="1" t="s">
        <v>30</v>
      </c>
      <c r="I3674" s="1" t="s">
        <v>31</v>
      </c>
      <c r="J3674">
        <v>33</v>
      </c>
      <c r="K3674">
        <v>4</v>
      </c>
      <c r="L3674">
        <v>5</v>
      </c>
      <c r="M3674" s="1" t="s">
        <v>32</v>
      </c>
      <c r="N3674">
        <v>0</v>
      </c>
      <c r="O3674" s="1" t="s">
        <v>150</v>
      </c>
      <c r="P3674" s="1" t="s">
        <v>7458</v>
      </c>
      <c r="Q3674" s="1" t="s">
        <v>42</v>
      </c>
      <c r="R3674">
        <v>68</v>
      </c>
      <c r="S3674" s="1" t="s">
        <v>30</v>
      </c>
      <c r="T3674" s="1" t="s">
        <v>32</v>
      </c>
      <c r="U3674" s="1" t="s">
        <v>30</v>
      </c>
      <c r="V3674">
        <v>0</v>
      </c>
      <c r="W3674" s="1" t="s">
        <v>30</v>
      </c>
      <c r="X3674" s="1" t="s">
        <v>36</v>
      </c>
      <c r="Y3674" s="1" t="s">
        <v>37</v>
      </c>
      <c r="Z3674">
        <v>40</v>
      </c>
      <c r="AA3674">
        <v>797</v>
      </c>
      <c r="AB3674" s="1" t="s">
        <v>7080</v>
      </c>
      <c r="AC3674" s="1" t="s">
        <v>7092</v>
      </c>
      <c r="AD3674" t="s">
        <v>13496</v>
      </c>
      <c r="AE3674" s="1" t="s">
        <v>7080</v>
      </c>
      <c r="AF3674" s="1" t="s">
        <v>7092</v>
      </c>
      <c r="AG3674" t="s">
        <v>13526</v>
      </c>
      <c r="AH3674" t="s">
        <v>13530</v>
      </c>
      <c r="AI3674" t="s">
        <v>13539</v>
      </c>
    </row>
    <row r="3675" spans="1:35" x14ac:dyDescent="0.25">
      <c r="A3675" s="1" t="s">
        <v>7459</v>
      </c>
      <c r="B3675" s="1" t="s">
        <v>32</v>
      </c>
      <c r="C3675">
        <v>3</v>
      </c>
      <c r="D3675">
        <v>10</v>
      </c>
      <c r="E3675">
        <v>29.1</v>
      </c>
      <c r="F3675">
        <v>0</v>
      </c>
      <c r="G3675">
        <v>0</v>
      </c>
      <c r="H3675" s="1" t="s">
        <v>30</v>
      </c>
      <c r="I3675" s="1" t="s">
        <v>31</v>
      </c>
      <c r="J3675">
        <v>0</v>
      </c>
      <c r="K3675">
        <v>4</v>
      </c>
      <c r="L3675">
        <v>7</v>
      </c>
      <c r="M3675" s="1" t="s">
        <v>32</v>
      </c>
      <c r="N3675">
        <v>0</v>
      </c>
      <c r="O3675" s="1" t="s">
        <v>49</v>
      </c>
      <c r="P3675" s="1" t="s">
        <v>7460</v>
      </c>
      <c r="Q3675" s="1" t="s">
        <v>35</v>
      </c>
      <c r="R3675">
        <v>59</v>
      </c>
      <c r="S3675" s="1" t="s">
        <v>30</v>
      </c>
      <c r="T3675" s="1" t="s">
        <v>30</v>
      </c>
      <c r="U3675" s="1" t="s">
        <v>30</v>
      </c>
      <c r="V3675">
        <v>0</v>
      </c>
      <c r="W3675" s="1" t="s">
        <v>30</v>
      </c>
      <c r="X3675" s="1" t="s">
        <v>36</v>
      </c>
      <c r="Y3675" s="1" t="s">
        <v>37</v>
      </c>
      <c r="Z3675">
        <v>52</v>
      </c>
      <c r="AA3675">
        <v>168</v>
      </c>
      <c r="AB3675" s="1" t="s">
        <v>7080</v>
      </c>
      <c r="AC3675" s="1" t="s">
        <v>7092</v>
      </c>
      <c r="AD3675" t="s">
        <v>13494</v>
      </c>
      <c r="AE3675" s="1" t="s">
        <v>7080</v>
      </c>
      <c r="AF3675" s="1" t="s">
        <v>7092</v>
      </c>
      <c r="AG3675" t="s">
        <v>13526</v>
      </c>
      <c r="AH3675" t="s">
        <v>13530</v>
      </c>
      <c r="AI3675" t="s">
        <v>13538</v>
      </c>
    </row>
    <row r="3676" spans="1:35" x14ac:dyDescent="0.25">
      <c r="A3676" s="1" t="s">
        <v>7461</v>
      </c>
      <c r="B3676" s="1" t="s">
        <v>32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s="1" t="s">
        <v>30</v>
      </c>
      <c r="I3676" s="1" t="s">
        <v>31</v>
      </c>
      <c r="J3676">
        <v>4</v>
      </c>
      <c r="K3676">
        <v>5</v>
      </c>
      <c r="L3676">
        <v>3</v>
      </c>
      <c r="M3676" s="1" t="s">
        <v>30</v>
      </c>
      <c r="N3676">
        <v>23</v>
      </c>
      <c r="O3676" s="1" t="s">
        <v>471</v>
      </c>
      <c r="P3676" s="1" t="s">
        <v>7462</v>
      </c>
      <c r="Q3676" s="1" t="s">
        <v>42</v>
      </c>
      <c r="R3676">
        <v>50</v>
      </c>
      <c r="S3676" s="1" t="s">
        <v>30</v>
      </c>
      <c r="T3676" s="1" t="s">
        <v>30</v>
      </c>
      <c r="U3676" s="1" t="s">
        <v>30</v>
      </c>
      <c r="V3676">
        <v>0</v>
      </c>
      <c r="W3676" s="1" t="s">
        <v>30</v>
      </c>
      <c r="X3676" s="1" t="s">
        <v>36</v>
      </c>
      <c r="Y3676" s="1" t="s">
        <v>58</v>
      </c>
      <c r="Z3676">
        <v>42</v>
      </c>
      <c r="AA3676">
        <v>934</v>
      </c>
      <c r="AB3676" s="1" t="s">
        <v>7080</v>
      </c>
      <c r="AC3676" s="1" t="s">
        <v>7095</v>
      </c>
      <c r="AD3676" t="s">
        <v>13494</v>
      </c>
      <c r="AE3676" s="1" t="s">
        <v>7080</v>
      </c>
      <c r="AF3676" s="1" t="s">
        <v>7095</v>
      </c>
      <c r="AG3676" t="s">
        <v>13526</v>
      </c>
      <c r="AH3676" t="s">
        <v>13530</v>
      </c>
      <c r="AI3676" t="s">
        <v>13539</v>
      </c>
    </row>
    <row r="3677" spans="1:35" x14ac:dyDescent="0.25">
      <c r="A3677" s="1" t="s">
        <v>7463</v>
      </c>
      <c r="B3677" s="1" t="s">
        <v>32</v>
      </c>
      <c r="C3677">
        <v>4</v>
      </c>
      <c r="D3677">
        <v>27</v>
      </c>
      <c r="E3677">
        <v>63.4</v>
      </c>
      <c r="F3677">
        <v>0</v>
      </c>
      <c r="G3677">
        <v>0</v>
      </c>
      <c r="H3677" s="1" t="s">
        <v>30</v>
      </c>
      <c r="I3677" s="1" t="s">
        <v>31</v>
      </c>
      <c r="J3677">
        <v>0</v>
      </c>
      <c r="K3677">
        <v>2</v>
      </c>
      <c r="L3677">
        <v>1</v>
      </c>
      <c r="M3677" s="1" t="s">
        <v>32</v>
      </c>
      <c r="N3677">
        <v>0</v>
      </c>
      <c r="O3677" s="1" t="s">
        <v>111</v>
      </c>
      <c r="P3677" s="1" t="s">
        <v>7464</v>
      </c>
      <c r="Q3677" s="1" t="s">
        <v>42</v>
      </c>
      <c r="R3677">
        <v>49</v>
      </c>
      <c r="S3677" s="1" t="s">
        <v>30</v>
      </c>
      <c r="T3677" s="1" t="s">
        <v>30</v>
      </c>
      <c r="U3677" s="1" t="s">
        <v>30</v>
      </c>
      <c r="V3677">
        <v>0</v>
      </c>
      <c r="W3677" s="1" t="s">
        <v>32</v>
      </c>
      <c r="X3677" s="1" t="s">
        <v>36</v>
      </c>
      <c r="Y3677" s="1" t="s">
        <v>44</v>
      </c>
      <c r="Z3677">
        <v>39</v>
      </c>
      <c r="AA3677">
        <v>156</v>
      </c>
      <c r="AB3677" s="1" t="s">
        <v>7080</v>
      </c>
      <c r="AC3677" s="1" t="s">
        <v>7309</v>
      </c>
      <c r="AD3677" t="s">
        <v>13494</v>
      </c>
      <c r="AE3677" s="1" t="s">
        <v>7080</v>
      </c>
      <c r="AF3677" s="1" t="s">
        <v>7309</v>
      </c>
      <c r="AG3677" t="s">
        <v>13527</v>
      </c>
      <c r="AH3677" t="s">
        <v>13530</v>
      </c>
      <c r="AI3677" t="s">
        <v>13538</v>
      </c>
    </row>
    <row r="3678" spans="1:35" x14ac:dyDescent="0.25">
      <c r="A3678" s="1" t="s">
        <v>7465</v>
      </c>
      <c r="B3678" s="1" t="s">
        <v>32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s="1" t="s">
        <v>30</v>
      </c>
      <c r="I3678" s="1" t="s">
        <v>31</v>
      </c>
      <c r="J3678">
        <v>0</v>
      </c>
      <c r="K3678">
        <v>3</v>
      </c>
      <c r="L3678">
        <v>17</v>
      </c>
      <c r="M3678" s="1" t="s">
        <v>32</v>
      </c>
      <c r="N3678">
        <v>0</v>
      </c>
      <c r="O3678" s="1" t="s">
        <v>111</v>
      </c>
      <c r="P3678" s="1" t="s">
        <v>7466</v>
      </c>
      <c r="Q3678" s="1" t="s">
        <v>42</v>
      </c>
      <c r="R3678">
        <v>24</v>
      </c>
      <c r="S3678" s="1" t="s">
        <v>32</v>
      </c>
      <c r="T3678" s="1" t="s">
        <v>30</v>
      </c>
      <c r="U3678" s="1" t="s">
        <v>30</v>
      </c>
      <c r="V3678">
        <v>0</v>
      </c>
      <c r="W3678" s="1" t="s">
        <v>30</v>
      </c>
      <c r="X3678" s="1" t="s">
        <v>43</v>
      </c>
      <c r="Y3678" s="1" t="s">
        <v>37</v>
      </c>
      <c r="Z3678">
        <v>39</v>
      </c>
      <c r="AA3678">
        <v>2298</v>
      </c>
      <c r="AB3678" s="1" t="s">
        <v>7080</v>
      </c>
      <c r="AC3678" s="1" t="s">
        <v>7309</v>
      </c>
      <c r="AD3678" t="s">
        <v>13495</v>
      </c>
      <c r="AE3678" s="1" t="s">
        <v>7080</v>
      </c>
      <c r="AF3678" s="1" t="s">
        <v>7309</v>
      </c>
      <c r="AG3678" t="s">
        <v>13526</v>
      </c>
      <c r="AH3678" t="s">
        <v>13530</v>
      </c>
      <c r="AI3678" t="s">
        <v>13540</v>
      </c>
    </row>
    <row r="3679" spans="1:35" x14ac:dyDescent="0.25">
      <c r="A3679" s="1" t="s">
        <v>7467</v>
      </c>
      <c r="B3679" s="1" t="s">
        <v>32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s="1" t="s">
        <v>30</v>
      </c>
      <c r="I3679" s="1" t="s">
        <v>31</v>
      </c>
      <c r="J3679">
        <v>109</v>
      </c>
      <c r="K3679">
        <v>5</v>
      </c>
      <c r="L3679">
        <v>2</v>
      </c>
      <c r="M3679" s="1" t="s">
        <v>32</v>
      </c>
      <c r="N3679">
        <v>0</v>
      </c>
      <c r="O3679" s="1" t="s">
        <v>106</v>
      </c>
      <c r="P3679" s="1" t="s">
        <v>7468</v>
      </c>
      <c r="Q3679" s="1" t="s">
        <v>35</v>
      </c>
      <c r="R3679">
        <v>62</v>
      </c>
      <c r="S3679" s="1" t="s">
        <v>30</v>
      </c>
      <c r="T3679" s="1" t="s">
        <v>30</v>
      </c>
      <c r="U3679" s="1" t="s">
        <v>30</v>
      </c>
      <c r="V3679">
        <v>0</v>
      </c>
      <c r="W3679" s="1" t="s">
        <v>30</v>
      </c>
      <c r="X3679" s="1" t="s">
        <v>36</v>
      </c>
      <c r="Y3679" s="1" t="s">
        <v>37</v>
      </c>
      <c r="Z3679">
        <v>21</v>
      </c>
      <c r="AA3679">
        <v>1265</v>
      </c>
      <c r="AB3679" s="1" t="s">
        <v>7080</v>
      </c>
      <c r="AC3679" s="1" t="s">
        <v>7309</v>
      </c>
      <c r="AD3679" t="s">
        <v>13494</v>
      </c>
      <c r="AE3679" s="1" t="s">
        <v>7080</v>
      </c>
      <c r="AF3679" s="1" t="s">
        <v>7309</v>
      </c>
      <c r="AG3679" t="s">
        <v>13527</v>
      </c>
      <c r="AH3679" t="s">
        <v>13530</v>
      </c>
      <c r="AI3679" t="s">
        <v>13540</v>
      </c>
    </row>
    <row r="3680" spans="1:35" x14ac:dyDescent="0.25">
      <c r="A3680" s="1" t="s">
        <v>7469</v>
      </c>
      <c r="B3680" s="1" t="s">
        <v>32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s="1" t="s">
        <v>30</v>
      </c>
      <c r="I3680" s="1" t="s">
        <v>31</v>
      </c>
      <c r="J3680">
        <v>222</v>
      </c>
      <c r="K3680">
        <v>4</v>
      </c>
      <c r="L3680">
        <v>2</v>
      </c>
      <c r="M3680" s="1" t="s">
        <v>32</v>
      </c>
      <c r="N3680">
        <v>0</v>
      </c>
      <c r="O3680" s="1" t="s">
        <v>77</v>
      </c>
      <c r="P3680" s="1" t="s">
        <v>7470</v>
      </c>
      <c r="Q3680" s="1" t="s">
        <v>35</v>
      </c>
      <c r="R3680">
        <v>52</v>
      </c>
      <c r="S3680" s="1" t="s">
        <v>30</v>
      </c>
      <c r="T3680" s="1" t="s">
        <v>30</v>
      </c>
      <c r="U3680" s="1" t="s">
        <v>30</v>
      </c>
      <c r="V3680">
        <v>0</v>
      </c>
      <c r="W3680" s="1" t="s">
        <v>32</v>
      </c>
      <c r="X3680" s="1" t="s">
        <v>36</v>
      </c>
      <c r="Y3680" s="1" t="s">
        <v>37</v>
      </c>
      <c r="Z3680">
        <v>70</v>
      </c>
      <c r="AA3680">
        <v>1052</v>
      </c>
      <c r="AB3680" s="1" t="s">
        <v>7080</v>
      </c>
      <c r="AC3680" s="1" t="s">
        <v>7081</v>
      </c>
      <c r="AD3680" t="s">
        <v>13494</v>
      </c>
      <c r="AE3680" s="1" t="s">
        <v>7080</v>
      </c>
      <c r="AF3680" s="1" t="s">
        <v>7081</v>
      </c>
      <c r="AG3680" t="s">
        <v>13527</v>
      </c>
      <c r="AH3680" t="s">
        <v>13530</v>
      </c>
      <c r="AI3680" t="s">
        <v>13539</v>
      </c>
    </row>
    <row r="3681" spans="1:35" x14ac:dyDescent="0.25">
      <c r="A3681" s="1" t="s">
        <v>7471</v>
      </c>
      <c r="B3681" s="1" t="s">
        <v>32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s="1" t="s">
        <v>30</v>
      </c>
      <c r="I3681" s="1" t="s">
        <v>31</v>
      </c>
      <c r="J3681">
        <v>0</v>
      </c>
      <c r="K3681">
        <v>4</v>
      </c>
      <c r="L3681">
        <v>1</v>
      </c>
      <c r="M3681" s="1" t="s">
        <v>32</v>
      </c>
      <c r="N3681">
        <v>0</v>
      </c>
      <c r="O3681" s="1" t="s">
        <v>130</v>
      </c>
      <c r="P3681" s="1" t="s">
        <v>7472</v>
      </c>
      <c r="Q3681" s="1" t="s">
        <v>42</v>
      </c>
      <c r="R3681">
        <v>57</v>
      </c>
      <c r="S3681" s="1" t="s">
        <v>30</v>
      </c>
      <c r="T3681" s="1" t="s">
        <v>30</v>
      </c>
      <c r="U3681" s="1" t="s">
        <v>30</v>
      </c>
      <c r="V3681">
        <v>0</v>
      </c>
      <c r="W3681" s="1" t="s">
        <v>32</v>
      </c>
      <c r="X3681" s="1" t="s">
        <v>36</v>
      </c>
      <c r="Y3681" s="1" t="s">
        <v>37</v>
      </c>
      <c r="Z3681">
        <v>62</v>
      </c>
      <c r="AA3681">
        <v>588</v>
      </c>
      <c r="AB3681" s="1" t="s">
        <v>7080</v>
      </c>
      <c r="AC3681" s="1" t="s">
        <v>7081</v>
      </c>
      <c r="AD3681" t="s">
        <v>13494</v>
      </c>
      <c r="AE3681" s="1" t="s">
        <v>7080</v>
      </c>
      <c r="AF3681" s="1" t="s">
        <v>7081</v>
      </c>
      <c r="AG3681" t="s">
        <v>13527</v>
      </c>
      <c r="AH3681" t="s">
        <v>13530</v>
      </c>
      <c r="AI3681" t="s">
        <v>13538</v>
      </c>
    </row>
    <row r="3682" spans="1:35" x14ac:dyDescent="0.25">
      <c r="A3682" s="1" t="s">
        <v>7473</v>
      </c>
      <c r="B3682" s="1" t="s">
        <v>32</v>
      </c>
      <c r="C3682">
        <v>6</v>
      </c>
      <c r="D3682">
        <v>26</v>
      </c>
      <c r="E3682">
        <v>59.3</v>
      </c>
      <c r="F3682">
        <v>0</v>
      </c>
      <c r="G3682">
        <v>0</v>
      </c>
      <c r="H3682" s="1" t="s">
        <v>30</v>
      </c>
      <c r="I3682" s="1" t="s">
        <v>31</v>
      </c>
      <c r="J3682">
        <v>0</v>
      </c>
      <c r="K3682">
        <v>4</v>
      </c>
      <c r="L3682">
        <v>8</v>
      </c>
      <c r="M3682" s="1" t="s">
        <v>32</v>
      </c>
      <c r="N3682">
        <v>0</v>
      </c>
      <c r="O3682" s="1" t="s">
        <v>269</v>
      </c>
      <c r="P3682" s="1" t="s">
        <v>7474</v>
      </c>
      <c r="Q3682" s="1" t="s">
        <v>35</v>
      </c>
      <c r="R3682">
        <v>39</v>
      </c>
      <c r="S3682" s="1" t="s">
        <v>30</v>
      </c>
      <c r="T3682" s="1" t="s">
        <v>30</v>
      </c>
      <c r="U3682" s="1" t="s">
        <v>30</v>
      </c>
      <c r="V3682">
        <v>0</v>
      </c>
      <c r="W3682" s="1" t="s">
        <v>32</v>
      </c>
      <c r="X3682" s="1" t="s">
        <v>36</v>
      </c>
      <c r="Y3682" s="1" t="s">
        <v>37</v>
      </c>
      <c r="Z3682">
        <v>40</v>
      </c>
      <c r="AA3682">
        <v>235</v>
      </c>
      <c r="AB3682" s="1" t="s">
        <v>7080</v>
      </c>
      <c r="AC3682" s="1" t="s">
        <v>7092</v>
      </c>
      <c r="AD3682" t="s">
        <v>13494</v>
      </c>
      <c r="AE3682" s="1" t="s">
        <v>7080</v>
      </c>
      <c r="AF3682" s="1" t="s">
        <v>7092</v>
      </c>
      <c r="AG3682" t="s">
        <v>13526</v>
      </c>
      <c r="AH3682" t="s">
        <v>13530</v>
      </c>
      <c r="AI3682" t="s">
        <v>13538</v>
      </c>
    </row>
    <row r="3683" spans="1:35" x14ac:dyDescent="0.25">
      <c r="A3683" s="1" t="s">
        <v>7475</v>
      </c>
      <c r="B3683" s="1" t="s">
        <v>32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s="1" t="s">
        <v>30</v>
      </c>
      <c r="I3683" s="1" t="s">
        <v>31</v>
      </c>
      <c r="J3683">
        <v>7</v>
      </c>
      <c r="K3683">
        <v>0</v>
      </c>
      <c r="L3683">
        <v>8</v>
      </c>
      <c r="M3683" s="1" t="s">
        <v>30</v>
      </c>
      <c r="N3683">
        <v>0</v>
      </c>
      <c r="O3683" s="1" t="s">
        <v>153</v>
      </c>
      <c r="P3683" s="1" t="s">
        <v>7476</v>
      </c>
      <c r="Q3683" s="1" t="s">
        <v>35</v>
      </c>
      <c r="R3683">
        <v>51</v>
      </c>
      <c r="S3683" s="1" t="s">
        <v>30</v>
      </c>
      <c r="T3683" s="1" t="s">
        <v>30</v>
      </c>
      <c r="U3683" s="1" t="s">
        <v>30</v>
      </c>
      <c r="V3683">
        <v>0</v>
      </c>
      <c r="W3683" s="1" t="s">
        <v>32</v>
      </c>
      <c r="X3683" s="1" t="s">
        <v>36</v>
      </c>
      <c r="Y3683" s="1" t="s">
        <v>37</v>
      </c>
      <c r="Z3683">
        <v>54</v>
      </c>
      <c r="AA3683">
        <v>3335</v>
      </c>
      <c r="AB3683" s="1" t="s">
        <v>7134</v>
      </c>
      <c r="AC3683" s="1" t="s">
        <v>7135</v>
      </c>
      <c r="AD3683" t="s">
        <v>13494</v>
      </c>
      <c r="AE3683" s="1" t="s">
        <v>7134</v>
      </c>
      <c r="AF3683" s="1" t="s">
        <v>7135</v>
      </c>
      <c r="AG3683" t="s">
        <v>13526</v>
      </c>
      <c r="AH3683" t="s">
        <v>13530</v>
      </c>
      <c r="AI3683" t="s">
        <v>13540</v>
      </c>
    </row>
    <row r="3684" spans="1:35" x14ac:dyDescent="0.25">
      <c r="A3684" s="1" t="s">
        <v>7477</v>
      </c>
      <c r="B3684" s="1" t="s">
        <v>32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s="1" t="s">
        <v>30</v>
      </c>
      <c r="I3684" s="1" t="s">
        <v>31</v>
      </c>
      <c r="J3684">
        <v>4</v>
      </c>
      <c r="K3684">
        <v>5</v>
      </c>
      <c r="L3684">
        <v>3</v>
      </c>
      <c r="M3684" s="1" t="s">
        <v>32</v>
      </c>
      <c r="N3684">
        <v>0</v>
      </c>
      <c r="O3684" s="1" t="s">
        <v>97</v>
      </c>
      <c r="P3684" s="1" t="s">
        <v>7478</v>
      </c>
      <c r="Q3684" s="1" t="s">
        <v>42</v>
      </c>
      <c r="R3684">
        <v>53</v>
      </c>
      <c r="S3684" s="1" t="s">
        <v>30</v>
      </c>
      <c r="T3684" s="1" t="s">
        <v>30</v>
      </c>
      <c r="U3684" s="1" t="s">
        <v>30</v>
      </c>
      <c r="V3684">
        <v>0</v>
      </c>
      <c r="W3684" s="1" t="s">
        <v>32</v>
      </c>
      <c r="X3684" s="1" t="s">
        <v>36</v>
      </c>
      <c r="Y3684" s="1" t="s">
        <v>37</v>
      </c>
      <c r="Z3684">
        <v>44</v>
      </c>
      <c r="AA3684">
        <v>2117</v>
      </c>
      <c r="AB3684" s="1" t="s">
        <v>7134</v>
      </c>
      <c r="AC3684" s="1" t="s">
        <v>7135</v>
      </c>
      <c r="AD3684" t="s">
        <v>13494</v>
      </c>
      <c r="AE3684" s="1" t="s">
        <v>7134</v>
      </c>
      <c r="AF3684" s="1" t="s">
        <v>7135</v>
      </c>
      <c r="AG3684" t="s">
        <v>13526</v>
      </c>
      <c r="AH3684" t="s">
        <v>13530</v>
      </c>
      <c r="AI3684" t="s">
        <v>13540</v>
      </c>
    </row>
    <row r="3685" spans="1:35" x14ac:dyDescent="0.25">
      <c r="A3685" s="1" t="s">
        <v>7479</v>
      </c>
      <c r="B3685" s="1" t="s">
        <v>32</v>
      </c>
      <c r="C3685">
        <v>1</v>
      </c>
      <c r="D3685">
        <v>8</v>
      </c>
      <c r="E3685">
        <v>16</v>
      </c>
      <c r="F3685">
        <v>0</v>
      </c>
      <c r="G3685">
        <v>0</v>
      </c>
      <c r="H3685" s="1" t="s">
        <v>30</v>
      </c>
      <c r="I3685" s="1" t="s">
        <v>46</v>
      </c>
      <c r="J3685">
        <v>0</v>
      </c>
      <c r="K3685">
        <v>2</v>
      </c>
      <c r="L3685">
        <v>6</v>
      </c>
      <c r="M3685" s="1" t="s">
        <v>32</v>
      </c>
      <c r="N3685">
        <v>0</v>
      </c>
      <c r="O3685" s="1" t="s">
        <v>49</v>
      </c>
      <c r="P3685" s="1" t="s">
        <v>7480</v>
      </c>
      <c r="Q3685" s="1" t="s">
        <v>35</v>
      </c>
      <c r="R3685">
        <v>42</v>
      </c>
      <c r="S3685" s="1" t="s">
        <v>30</v>
      </c>
      <c r="T3685" s="1" t="s">
        <v>30</v>
      </c>
      <c r="U3685" s="1" t="s">
        <v>30</v>
      </c>
      <c r="V3685">
        <v>0</v>
      </c>
      <c r="W3685" s="1" t="s">
        <v>30</v>
      </c>
      <c r="X3685" s="1" t="s">
        <v>36</v>
      </c>
      <c r="Y3685" s="1" t="s">
        <v>37</v>
      </c>
      <c r="Z3685">
        <v>8</v>
      </c>
      <c r="AA3685">
        <v>8</v>
      </c>
      <c r="AB3685" s="1" t="s">
        <v>7134</v>
      </c>
      <c r="AC3685" s="1" t="s">
        <v>7135</v>
      </c>
      <c r="AD3685" t="s">
        <v>13494</v>
      </c>
      <c r="AE3685" s="1" t="s">
        <v>7134</v>
      </c>
      <c r="AF3685" s="1" t="s">
        <v>7135</v>
      </c>
      <c r="AG3685" t="s">
        <v>13526</v>
      </c>
      <c r="AH3685" t="s">
        <v>13530</v>
      </c>
      <c r="AI3685" t="s">
        <v>13538</v>
      </c>
    </row>
    <row r="3686" spans="1:35" x14ac:dyDescent="0.25">
      <c r="A3686" s="1" t="s">
        <v>7481</v>
      </c>
      <c r="B3686" s="1" t="s">
        <v>32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s="1" t="s">
        <v>30</v>
      </c>
      <c r="I3686" s="1" t="s">
        <v>31</v>
      </c>
      <c r="J3686">
        <v>8</v>
      </c>
      <c r="K3686">
        <v>2</v>
      </c>
      <c r="L3686">
        <v>12</v>
      </c>
      <c r="M3686" s="1" t="s">
        <v>32</v>
      </c>
      <c r="N3686">
        <v>0</v>
      </c>
      <c r="O3686" s="1" t="s">
        <v>130</v>
      </c>
      <c r="P3686" s="1" t="s">
        <v>7482</v>
      </c>
      <c r="Q3686" s="1" t="s">
        <v>35</v>
      </c>
      <c r="R3686">
        <v>62</v>
      </c>
      <c r="S3686" s="1" t="s">
        <v>30</v>
      </c>
      <c r="T3686" s="1" t="s">
        <v>30</v>
      </c>
      <c r="U3686" s="1" t="s">
        <v>30</v>
      </c>
      <c r="V3686">
        <v>0</v>
      </c>
      <c r="W3686" s="1" t="s">
        <v>30</v>
      </c>
      <c r="X3686" s="1" t="s">
        <v>36</v>
      </c>
      <c r="Y3686" s="1" t="s">
        <v>37</v>
      </c>
      <c r="Z3686">
        <v>51</v>
      </c>
      <c r="AA3686">
        <v>581</v>
      </c>
      <c r="AB3686" s="1" t="s">
        <v>7134</v>
      </c>
      <c r="AC3686" s="1" t="s">
        <v>7135</v>
      </c>
      <c r="AD3686" t="s">
        <v>13494</v>
      </c>
      <c r="AE3686" s="1" t="s">
        <v>7134</v>
      </c>
      <c r="AF3686" s="1" t="s">
        <v>7135</v>
      </c>
      <c r="AG3686" t="s">
        <v>13526</v>
      </c>
      <c r="AH3686" t="s">
        <v>13530</v>
      </c>
      <c r="AI3686" t="s">
        <v>13539</v>
      </c>
    </row>
    <row r="3687" spans="1:35" x14ac:dyDescent="0.25">
      <c r="A3687" s="1" t="s">
        <v>7483</v>
      </c>
      <c r="B3687" s="1" t="s">
        <v>32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s="1" t="s">
        <v>30</v>
      </c>
      <c r="I3687" s="1" t="s">
        <v>31</v>
      </c>
      <c r="J3687">
        <v>0</v>
      </c>
      <c r="K3687">
        <v>2</v>
      </c>
      <c r="L3687">
        <v>27</v>
      </c>
      <c r="M3687" s="1" t="s">
        <v>32</v>
      </c>
      <c r="N3687">
        <v>0</v>
      </c>
      <c r="O3687" s="1" t="s">
        <v>471</v>
      </c>
      <c r="P3687" s="1" t="s">
        <v>7484</v>
      </c>
      <c r="Q3687" s="1" t="s">
        <v>35</v>
      </c>
      <c r="R3687">
        <v>29</v>
      </c>
      <c r="S3687" s="1" t="s">
        <v>32</v>
      </c>
      <c r="T3687" s="1" t="s">
        <v>30</v>
      </c>
      <c r="U3687" s="1" t="s">
        <v>30</v>
      </c>
      <c r="V3687">
        <v>0</v>
      </c>
      <c r="W3687" s="1" t="s">
        <v>32</v>
      </c>
      <c r="X3687" s="1" t="s">
        <v>36</v>
      </c>
      <c r="Y3687" s="1" t="s">
        <v>58</v>
      </c>
      <c r="Z3687">
        <v>50</v>
      </c>
      <c r="AA3687">
        <v>467</v>
      </c>
      <c r="AB3687" s="1" t="s">
        <v>7134</v>
      </c>
      <c r="AC3687" s="1" t="s">
        <v>7135</v>
      </c>
      <c r="AD3687" t="s">
        <v>13495</v>
      </c>
      <c r="AE3687" s="1" t="s">
        <v>7134</v>
      </c>
      <c r="AF3687" s="1" t="s">
        <v>7135</v>
      </c>
      <c r="AG3687" t="s">
        <v>13526</v>
      </c>
      <c r="AH3687" t="s">
        <v>13530</v>
      </c>
      <c r="AI3687" t="s">
        <v>13538</v>
      </c>
    </row>
    <row r="3688" spans="1:35" x14ac:dyDescent="0.25">
      <c r="A3688" s="1" t="s">
        <v>7485</v>
      </c>
      <c r="B3688" s="1" t="s">
        <v>32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s="1" t="s">
        <v>30</v>
      </c>
      <c r="I3688" s="1" t="s">
        <v>31</v>
      </c>
      <c r="J3688">
        <v>0</v>
      </c>
      <c r="K3688">
        <v>4</v>
      </c>
      <c r="L3688">
        <v>7</v>
      </c>
      <c r="M3688" s="1" t="s">
        <v>32</v>
      </c>
      <c r="N3688">
        <v>0</v>
      </c>
      <c r="O3688" s="1" t="s">
        <v>1102</v>
      </c>
      <c r="P3688" s="1" t="s">
        <v>7486</v>
      </c>
      <c r="Q3688" s="1" t="s">
        <v>42</v>
      </c>
      <c r="R3688">
        <v>35</v>
      </c>
      <c r="S3688" s="1" t="s">
        <v>30</v>
      </c>
      <c r="T3688" s="1" t="s">
        <v>30</v>
      </c>
      <c r="U3688" s="1" t="s">
        <v>30</v>
      </c>
      <c r="V3688">
        <v>0</v>
      </c>
      <c r="W3688" s="1" t="s">
        <v>30</v>
      </c>
      <c r="X3688" s="1" t="s">
        <v>36</v>
      </c>
      <c r="Y3688" s="1" t="s">
        <v>37</v>
      </c>
      <c r="Z3688">
        <v>32</v>
      </c>
      <c r="AA3688">
        <v>549</v>
      </c>
      <c r="AB3688" s="1" t="s">
        <v>7134</v>
      </c>
      <c r="AC3688" s="1" t="s">
        <v>7135</v>
      </c>
      <c r="AD3688" t="s">
        <v>13494</v>
      </c>
      <c r="AE3688" s="1" t="s">
        <v>7134</v>
      </c>
      <c r="AF3688" s="1" t="s">
        <v>7135</v>
      </c>
      <c r="AG3688" t="s">
        <v>13526</v>
      </c>
      <c r="AH3688" t="s">
        <v>13530</v>
      </c>
      <c r="AI3688" t="s">
        <v>13539</v>
      </c>
    </row>
    <row r="3689" spans="1:35" x14ac:dyDescent="0.25">
      <c r="A3689" s="1" t="s">
        <v>7487</v>
      </c>
      <c r="B3689" s="1" t="s">
        <v>32</v>
      </c>
      <c r="C3689">
        <v>9</v>
      </c>
      <c r="D3689">
        <v>32</v>
      </c>
      <c r="E3689">
        <v>64</v>
      </c>
      <c r="F3689">
        <v>0</v>
      </c>
      <c r="G3689">
        <v>0</v>
      </c>
      <c r="H3689" s="1" t="s">
        <v>30</v>
      </c>
      <c r="I3689" s="1" t="s">
        <v>31</v>
      </c>
      <c r="J3689">
        <v>0</v>
      </c>
      <c r="K3689">
        <v>0</v>
      </c>
      <c r="L3689">
        <v>5</v>
      </c>
      <c r="M3689" s="1" t="s">
        <v>32</v>
      </c>
      <c r="N3689">
        <v>0</v>
      </c>
      <c r="O3689" s="1" t="s">
        <v>52</v>
      </c>
      <c r="P3689" s="1" t="s">
        <v>7488</v>
      </c>
      <c r="Q3689" s="1" t="s">
        <v>42</v>
      </c>
      <c r="R3689">
        <v>69</v>
      </c>
      <c r="S3689" s="1" t="s">
        <v>30</v>
      </c>
      <c r="T3689" s="1" t="s">
        <v>32</v>
      </c>
      <c r="U3689" s="1" t="s">
        <v>30</v>
      </c>
      <c r="V3689">
        <v>0</v>
      </c>
      <c r="W3689" s="1" t="s">
        <v>32</v>
      </c>
      <c r="X3689" s="1" t="s">
        <v>36</v>
      </c>
      <c r="Y3689" s="1" t="s">
        <v>37</v>
      </c>
      <c r="Z3689">
        <v>60</v>
      </c>
      <c r="AA3689">
        <v>545</v>
      </c>
      <c r="AB3689" s="1" t="s">
        <v>7080</v>
      </c>
      <c r="AC3689" s="1" t="s">
        <v>7092</v>
      </c>
      <c r="AD3689" t="s">
        <v>13496</v>
      </c>
      <c r="AE3689" s="1" t="s">
        <v>7080</v>
      </c>
      <c r="AF3689" s="1" t="s">
        <v>7092</v>
      </c>
      <c r="AG3689" t="s">
        <v>13526</v>
      </c>
      <c r="AH3689" t="s">
        <v>13530</v>
      </c>
      <c r="AI3689" t="s">
        <v>13538</v>
      </c>
    </row>
    <row r="3690" spans="1:35" x14ac:dyDescent="0.25">
      <c r="A3690" s="1" t="s">
        <v>7489</v>
      </c>
      <c r="B3690" s="1" t="s">
        <v>32</v>
      </c>
      <c r="C3690">
        <v>9</v>
      </c>
      <c r="D3690">
        <v>16</v>
      </c>
      <c r="E3690">
        <v>37.799999999999997</v>
      </c>
      <c r="F3690">
        <v>9025</v>
      </c>
      <c r="G3690">
        <v>34.746250000000003</v>
      </c>
      <c r="H3690" s="1" t="s">
        <v>32</v>
      </c>
      <c r="I3690" s="1" t="s">
        <v>31</v>
      </c>
      <c r="J3690">
        <v>12</v>
      </c>
      <c r="K3690">
        <v>4</v>
      </c>
      <c r="L3690">
        <v>8</v>
      </c>
      <c r="M3690" s="1" t="s">
        <v>30</v>
      </c>
      <c r="N3690">
        <v>13</v>
      </c>
      <c r="O3690" s="1" t="s">
        <v>171</v>
      </c>
      <c r="P3690" s="1" t="s">
        <v>7490</v>
      </c>
      <c r="Q3690" s="1" t="s">
        <v>42</v>
      </c>
      <c r="R3690">
        <v>67</v>
      </c>
      <c r="S3690" s="1" t="s">
        <v>30</v>
      </c>
      <c r="T3690" s="1" t="s">
        <v>32</v>
      </c>
      <c r="U3690" s="1" t="s">
        <v>30</v>
      </c>
      <c r="V3690">
        <v>0</v>
      </c>
      <c r="W3690" s="1" t="s">
        <v>30</v>
      </c>
      <c r="X3690" s="1" t="s">
        <v>36</v>
      </c>
      <c r="Y3690" s="1" t="s">
        <v>37</v>
      </c>
      <c r="Z3690">
        <v>45</v>
      </c>
      <c r="AA3690">
        <v>426</v>
      </c>
      <c r="AB3690" s="1" t="s">
        <v>7080</v>
      </c>
      <c r="AC3690" s="1" t="s">
        <v>7092</v>
      </c>
      <c r="AD3690" t="s">
        <v>13496</v>
      </c>
      <c r="AE3690" s="1" t="s">
        <v>7080</v>
      </c>
      <c r="AF3690" s="1" t="s">
        <v>7092</v>
      </c>
      <c r="AG3690" t="s">
        <v>13526</v>
      </c>
      <c r="AH3690" t="s">
        <v>13530</v>
      </c>
      <c r="AI3690" t="s">
        <v>13538</v>
      </c>
    </row>
    <row r="3691" spans="1:35" x14ac:dyDescent="0.25">
      <c r="A3691" s="1" t="s">
        <v>7491</v>
      </c>
      <c r="B3691" s="1" t="s">
        <v>32</v>
      </c>
      <c r="C3691">
        <v>1</v>
      </c>
      <c r="D3691">
        <v>2</v>
      </c>
      <c r="E3691">
        <v>4</v>
      </c>
      <c r="F3691">
        <v>0</v>
      </c>
      <c r="G3691">
        <v>0</v>
      </c>
      <c r="H3691" s="1" t="s">
        <v>30</v>
      </c>
      <c r="I3691" s="1" t="s">
        <v>31</v>
      </c>
      <c r="J3691">
        <v>0</v>
      </c>
      <c r="K3691">
        <v>4</v>
      </c>
      <c r="L3691">
        <v>3</v>
      </c>
      <c r="M3691" s="1" t="s">
        <v>32</v>
      </c>
      <c r="N3691">
        <v>0</v>
      </c>
      <c r="O3691" s="1" t="s">
        <v>49</v>
      </c>
      <c r="P3691" s="1" t="s">
        <v>7492</v>
      </c>
      <c r="Q3691" s="1" t="s">
        <v>42</v>
      </c>
      <c r="R3691">
        <v>80</v>
      </c>
      <c r="S3691" s="1" t="s">
        <v>30</v>
      </c>
      <c r="T3691" s="1" t="s">
        <v>32</v>
      </c>
      <c r="U3691" s="1" t="s">
        <v>30</v>
      </c>
      <c r="V3691">
        <v>0</v>
      </c>
      <c r="W3691" s="1" t="s">
        <v>30</v>
      </c>
      <c r="X3691" s="1" t="s">
        <v>36</v>
      </c>
      <c r="Y3691" s="1" t="s">
        <v>37</v>
      </c>
      <c r="Z3691">
        <v>34</v>
      </c>
      <c r="AA3691">
        <v>34</v>
      </c>
      <c r="AB3691" s="1" t="s">
        <v>7134</v>
      </c>
      <c r="AC3691" s="1" t="s">
        <v>7135</v>
      </c>
      <c r="AD3691" t="s">
        <v>13496</v>
      </c>
      <c r="AE3691" s="1" t="s">
        <v>7134</v>
      </c>
      <c r="AF3691" s="1" t="s">
        <v>7135</v>
      </c>
      <c r="AG3691" t="s">
        <v>13526</v>
      </c>
      <c r="AH3691" t="s">
        <v>13530</v>
      </c>
      <c r="AI3691" t="s">
        <v>13538</v>
      </c>
    </row>
    <row r="3692" spans="1:35" x14ac:dyDescent="0.25">
      <c r="A3692" s="1" t="s">
        <v>7493</v>
      </c>
      <c r="B3692" s="1" t="s">
        <v>32</v>
      </c>
      <c r="C3692">
        <v>3</v>
      </c>
      <c r="D3692">
        <v>6</v>
      </c>
      <c r="E3692">
        <v>12.9</v>
      </c>
      <c r="F3692">
        <v>7</v>
      </c>
      <c r="G3692">
        <v>10469</v>
      </c>
      <c r="H3692" s="1" t="s">
        <v>32</v>
      </c>
      <c r="I3692" s="1" t="s">
        <v>31</v>
      </c>
      <c r="J3692">
        <v>5</v>
      </c>
      <c r="K3692">
        <v>5</v>
      </c>
      <c r="L3692">
        <v>6</v>
      </c>
      <c r="M3692" s="1" t="s">
        <v>32</v>
      </c>
      <c r="N3692">
        <v>0</v>
      </c>
      <c r="O3692" s="1" t="s">
        <v>179</v>
      </c>
      <c r="P3692" s="1" t="s">
        <v>7494</v>
      </c>
      <c r="Q3692" s="1" t="s">
        <v>35</v>
      </c>
      <c r="R3692">
        <v>72</v>
      </c>
      <c r="S3692" s="1" t="s">
        <v>30</v>
      </c>
      <c r="T3692" s="1" t="s">
        <v>32</v>
      </c>
      <c r="U3692" s="1" t="s">
        <v>30</v>
      </c>
      <c r="V3692">
        <v>0</v>
      </c>
      <c r="W3692" s="1" t="s">
        <v>30</v>
      </c>
      <c r="X3692" s="1" t="s">
        <v>36</v>
      </c>
      <c r="Y3692" s="1" t="s">
        <v>37</v>
      </c>
      <c r="Z3692">
        <v>52</v>
      </c>
      <c r="AA3692">
        <v>134</v>
      </c>
      <c r="AB3692" s="1" t="s">
        <v>7106</v>
      </c>
      <c r="AC3692" s="1" t="s">
        <v>7124</v>
      </c>
      <c r="AD3692" t="s">
        <v>13496</v>
      </c>
      <c r="AE3692" s="1" t="s">
        <v>7106</v>
      </c>
      <c r="AF3692" s="1" t="s">
        <v>7124</v>
      </c>
      <c r="AG3692" t="s">
        <v>13526</v>
      </c>
      <c r="AH3692" t="s">
        <v>13530</v>
      </c>
      <c r="AI3692" t="s">
        <v>13538</v>
      </c>
    </row>
    <row r="3693" spans="1:35" x14ac:dyDescent="0.25">
      <c r="A3693" s="1" t="s">
        <v>7495</v>
      </c>
      <c r="B3693" s="1" t="s">
        <v>32</v>
      </c>
      <c r="C3693">
        <v>12</v>
      </c>
      <c r="D3693">
        <v>61</v>
      </c>
      <c r="E3693">
        <v>140.80000000000001</v>
      </c>
      <c r="F3693">
        <v>7</v>
      </c>
      <c r="G3693">
        <v>18.230499999999999</v>
      </c>
      <c r="H3693" s="1" t="s">
        <v>32</v>
      </c>
      <c r="I3693" s="1" t="s">
        <v>31</v>
      </c>
      <c r="J3693">
        <v>5</v>
      </c>
      <c r="K3693">
        <v>0</v>
      </c>
      <c r="L3693">
        <v>1</v>
      </c>
      <c r="M3693" s="1" t="s">
        <v>32</v>
      </c>
      <c r="N3693">
        <v>0</v>
      </c>
      <c r="O3693" s="1" t="s">
        <v>166</v>
      </c>
      <c r="P3693" s="1" t="s">
        <v>7496</v>
      </c>
      <c r="Q3693" s="1" t="s">
        <v>35</v>
      </c>
      <c r="R3693">
        <v>40</v>
      </c>
      <c r="S3693" s="1" t="s">
        <v>30</v>
      </c>
      <c r="T3693" s="1" t="s">
        <v>30</v>
      </c>
      <c r="U3693" s="1" t="s">
        <v>30</v>
      </c>
      <c r="V3693">
        <v>0</v>
      </c>
      <c r="W3693" s="1" t="s">
        <v>32</v>
      </c>
      <c r="X3693" s="1" t="s">
        <v>36</v>
      </c>
      <c r="Y3693" s="1" t="s">
        <v>37</v>
      </c>
      <c r="Z3693">
        <v>41</v>
      </c>
      <c r="AA3693">
        <v>476</v>
      </c>
      <c r="AB3693" s="1" t="s">
        <v>7080</v>
      </c>
      <c r="AC3693" s="1" t="s">
        <v>7092</v>
      </c>
      <c r="AD3693" t="s">
        <v>13494</v>
      </c>
      <c r="AE3693" s="1" t="s">
        <v>7080</v>
      </c>
      <c r="AF3693" s="1" t="s">
        <v>7092</v>
      </c>
      <c r="AG3693" t="s">
        <v>13527</v>
      </c>
      <c r="AH3693" t="s">
        <v>13530</v>
      </c>
      <c r="AI3693" t="s">
        <v>13539</v>
      </c>
    </row>
    <row r="3694" spans="1:35" x14ac:dyDescent="0.25">
      <c r="A3694" s="1" t="s">
        <v>7497</v>
      </c>
      <c r="B3694" s="1" t="s">
        <v>32</v>
      </c>
      <c r="C3694">
        <v>4</v>
      </c>
      <c r="D3694">
        <v>21</v>
      </c>
      <c r="E3694">
        <v>51.1</v>
      </c>
      <c r="F3694">
        <v>0</v>
      </c>
      <c r="G3694">
        <v>0</v>
      </c>
      <c r="H3694" s="1" t="s">
        <v>30</v>
      </c>
      <c r="I3694" s="1" t="s">
        <v>46</v>
      </c>
      <c r="J3694">
        <v>0</v>
      </c>
      <c r="K3694">
        <v>2</v>
      </c>
      <c r="L3694">
        <v>4</v>
      </c>
      <c r="M3694" s="1" t="s">
        <v>32</v>
      </c>
      <c r="N3694">
        <v>0</v>
      </c>
      <c r="O3694" s="1" t="s">
        <v>202</v>
      </c>
      <c r="P3694" s="1" t="s">
        <v>7498</v>
      </c>
      <c r="Q3694" s="1" t="s">
        <v>35</v>
      </c>
      <c r="R3694">
        <v>66</v>
      </c>
      <c r="S3694" s="1" t="s">
        <v>30</v>
      </c>
      <c r="T3694" s="1" t="s">
        <v>32</v>
      </c>
      <c r="U3694" s="1" t="s">
        <v>30</v>
      </c>
      <c r="V3694">
        <v>0</v>
      </c>
      <c r="W3694" s="1" t="s">
        <v>30</v>
      </c>
      <c r="X3694" s="1" t="s">
        <v>36</v>
      </c>
      <c r="Y3694" s="1" t="s">
        <v>37</v>
      </c>
      <c r="Z3694">
        <v>51</v>
      </c>
      <c r="AA3694">
        <v>216</v>
      </c>
      <c r="AB3694" s="1" t="s">
        <v>7080</v>
      </c>
      <c r="AC3694" s="1" t="s">
        <v>7092</v>
      </c>
      <c r="AD3694" t="s">
        <v>13496</v>
      </c>
      <c r="AE3694" s="1" t="s">
        <v>7080</v>
      </c>
      <c r="AF3694" s="1" t="s">
        <v>7092</v>
      </c>
      <c r="AG3694" t="s">
        <v>13526</v>
      </c>
      <c r="AH3694" t="s">
        <v>13530</v>
      </c>
      <c r="AI3694" t="s">
        <v>13538</v>
      </c>
    </row>
    <row r="3695" spans="1:35" x14ac:dyDescent="0.25">
      <c r="A3695" s="1" t="s">
        <v>7499</v>
      </c>
      <c r="B3695" s="1" t="s">
        <v>32</v>
      </c>
      <c r="C3695">
        <v>5</v>
      </c>
      <c r="D3695">
        <v>38</v>
      </c>
      <c r="E3695">
        <v>82.4</v>
      </c>
      <c r="F3695">
        <v>0</v>
      </c>
      <c r="G3695">
        <v>0</v>
      </c>
      <c r="H3695" s="1" t="s">
        <v>30</v>
      </c>
      <c r="I3695" s="1" t="s">
        <v>31</v>
      </c>
      <c r="J3695">
        <v>21</v>
      </c>
      <c r="K3695">
        <v>3</v>
      </c>
      <c r="L3695">
        <v>5</v>
      </c>
      <c r="M3695" s="1" t="s">
        <v>32</v>
      </c>
      <c r="N3695">
        <v>0</v>
      </c>
      <c r="O3695" s="1" t="s">
        <v>184</v>
      </c>
      <c r="P3695" s="1" t="s">
        <v>7500</v>
      </c>
      <c r="Q3695" s="1" t="s">
        <v>35</v>
      </c>
      <c r="R3695">
        <v>55</v>
      </c>
      <c r="S3695" s="1" t="s">
        <v>30</v>
      </c>
      <c r="T3695" s="1" t="s">
        <v>30</v>
      </c>
      <c r="U3695" s="1" t="s">
        <v>30</v>
      </c>
      <c r="V3695">
        <v>0</v>
      </c>
      <c r="W3695" s="1" t="s">
        <v>30</v>
      </c>
      <c r="X3695" s="1" t="s">
        <v>36</v>
      </c>
      <c r="Y3695" s="1" t="s">
        <v>37</v>
      </c>
      <c r="Z3695">
        <v>27</v>
      </c>
      <c r="AA3695">
        <v>149</v>
      </c>
      <c r="AB3695" s="1" t="s">
        <v>7106</v>
      </c>
      <c r="AC3695" s="1" t="s">
        <v>7107</v>
      </c>
      <c r="AD3695" t="s">
        <v>13494</v>
      </c>
      <c r="AE3695" s="1" t="s">
        <v>7106</v>
      </c>
      <c r="AF3695" s="1" t="s">
        <v>7107</v>
      </c>
      <c r="AG3695" t="s">
        <v>13526</v>
      </c>
      <c r="AH3695" t="s">
        <v>13530</v>
      </c>
      <c r="AI3695" t="s">
        <v>13538</v>
      </c>
    </row>
    <row r="3696" spans="1:35" x14ac:dyDescent="0.25">
      <c r="A3696" s="1" t="s">
        <v>7501</v>
      </c>
      <c r="B3696" s="1" t="s">
        <v>32</v>
      </c>
      <c r="C3696">
        <v>3</v>
      </c>
      <c r="D3696">
        <v>4</v>
      </c>
      <c r="E3696">
        <v>11.6</v>
      </c>
      <c r="F3696">
        <v>0</v>
      </c>
      <c r="G3696">
        <v>0</v>
      </c>
      <c r="H3696" s="1" t="s">
        <v>30</v>
      </c>
      <c r="I3696" s="1" t="s">
        <v>31</v>
      </c>
      <c r="J3696">
        <v>0</v>
      </c>
      <c r="K3696">
        <v>1</v>
      </c>
      <c r="L3696">
        <v>12</v>
      </c>
      <c r="M3696" s="1" t="s">
        <v>32</v>
      </c>
      <c r="N3696">
        <v>0</v>
      </c>
      <c r="O3696" s="1" t="s">
        <v>436</v>
      </c>
      <c r="P3696" s="1" t="s">
        <v>7502</v>
      </c>
      <c r="Q3696" s="1" t="s">
        <v>35</v>
      </c>
      <c r="R3696">
        <v>31</v>
      </c>
      <c r="S3696" s="1" t="s">
        <v>30</v>
      </c>
      <c r="T3696" s="1" t="s">
        <v>30</v>
      </c>
      <c r="U3696" s="1" t="s">
        <v>30</v>
      </c>
      <c r="V3696">
        <v>0</v>
      </c>
      <c r="W3696" s="1" t="s">
        <v>30</v>
      </c>
      <c r="X3696" s="1" t="s">
        <v>36</v>
      </c>
      <c r="Y3696" s="1" t="s">
        <v>37</v>
      </c>
      <c r="Z3696">
        <v>29</v>
      </c>
      <c r="AA3696">
        <v>84</v>
      </c>
      <c r="AB3696" s="1" t="s">
        <v>7086</v>
      </c>
      <c r="AC3696" s="1" t="s">
        <v>7110</v>
      </c>
      <c r="AD3696" t="s">
        <v>13494</v>
      </c>
      <c r="AE3696" s="1" t="s">
        <v>7086</v>
      </c>
      <c r="AF3696" s="1" t="s">
        <v>7110</v>
      </c>
      <c r="AG3696" t="s">
        <v>13526</v>
      </c>
      <c r="AH3696" t="s">
        <v>13530</v>
      </c>
      <c r="AI3696" t="s">
        <v>13538</v>
      </c>
    </row>
    <row r="3697" spans="1:35" x14ac:dyDescent="0.25">
      <c r="A3697" s="1" t="s">
        <v>7503</v>
      </c>
      <c r="B3697" s="1" t="s">
        <v>32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s="1" t="s">
        <v>30</v>
      </c>
      <c r="I3697" s="1" t="s">
        <v>31</v>
      </c>
      <c r="J3697">
        <v>3</v>
      </c>
      <c r="K3697">
        <v>0</v>
      </c>
      <c r="L3697">
        <v>5</v>
      </c>
      <c r="M3697" s="1" t="s">
        <v>30</v>
      </c>
      <c r="N3697">
        <v>54</v>
      </c>
      <c r="O3697" s="1" t="s">
        <v>68</v>
      </c>
      <c r="P3697" s="1" t="s">
        <v>7504</v>
      </c>
      <c r="Q3697" s="1" t="s">
        <v>42</v>
      </c>
      <c r="R3697">
        <v>76</v>
      </c>
      <c r="S3697" s="1" t="s">
        <v>30</v>
      </c>
      <c r="T3697" s="1" t="s">
        <v>32</v>
      </c>
      <c r="U3697" s="1" t="s">
        <v>30</v>
      </c>
      <c r="V3697">
        <v>0</v>
      </c>
      <c r="W3697" s="1" t="s">
        <v>32</v>
      </c>
      <c r="X3697" s="1" t="s">
        <v>36</v>
      </c>
      <c r="Y3697" s="1" t="s">
        <v>37</v>
      </c>
      <c r="Z3697">
        <v>64</v>
      </c>
      <c r="AA3697">
        <v>2195</v>
      </c>
      <c r="AB3697" s="1" t="s">
        <v>7086</v>
      </c>
      <c r="AC3697" s="1" t="s">
        <v>7110</v>
      </c>
      <c r="AD3697" t="s">
        <v>13496</v>
      </c>
      <c r="AE3697" s="1" t="s">
        <v>7086</v>
      </c>
      <c r="AF3697" s="1" t="s">
        <v>7110</v>
      </c>
      <c r="AG3697" t="s">
        <v>13526</v>
      </c>
      <c r="AH3697" t="s">
        <v>13530</v>
      </c>
      <c r="AI3697" t="s">
        <v>13539</v>
      </c>
    </row>
    <row r="3698" spans="1:35" x14ac:dyDescent="0.25">
      <c r="A3698" s="1" t="s">
        <v>7505</v>
      </c>
      <c r="B3698" s="1" t="s">
        <v>32</v>
      </c>
      <c r="C3698">
        <v>2</v>
      </c>
      <c r="D3698">
        <v>7</v>
      </c>
      <c r="E3698">
        <v>15.2</v>
      </c>
      <c r="F3698">
        <v>0</v>
      </c>
      <c r="G3698">
        <v>0</v>
      </c>
      <c r="H3698" s="1" t="s">
        <v>30</v>
      </c>
      <c r="I3698" s="1" t="s">
        <v>31</v>
      </c>
      <c r="J3698">
        <v>0</v>
      </c>
      <c r="K3698">
        <v>3</v>
      </c>
      <c r="L3698">
        <v>3</v>
      </c>
      <c r="M3698" s="1" t="s">
        <v>32</v>
      </c>
      <c r="N3698">
        <v>0</v>
      </c>
      <c r="O3698" s="1" t="s">
        <v>272</v>
      </c>
      <c r="P3698" s="1" t="s">
        <v>7506</v>
      </c>
      <c r="Q3698" s="1" t="s">
        <v>42</v>
      </c>
      <c r="R3698">
        <v>77</v>
      </c>
      <c r="S3698" s="1" t="s">
        <v>30</v>
      </c>
      <c r="T3698" s="1" t="s">
        <v>32</v>
      </c>
      <c r="U3698" s="1" t="s">
        <v>30</v>
      </c>
      <c r="V3698">
        <v>0</v>
      </c>
      <c r="W3698" s="1" t="s">
        <v>30</v>
      </c>
      <c r="X3698" s="1" t="s">
        <v>36</v>
      </c>
      <c r="Y3698" s="1" t="s">
        <v>58</v>
      </c>
      <c r="Z3698">
        <v>16</v>
      </c>
      <c r="AA3698">
        <v>30</v>
      </c>
      <c r="AB3698" s="1" t="s">
        <v>7086</v>
      </c>
      <c r="AC3698" s="1" t="s">
        <v>7110</v>
      </c>
      <c r="AD3698" t="s">
        <v>13496</v>
      </c>
      <c r="AE3698" s="1" t="s">
        <v>7086</v>
      </c>
      <c r="AF3698" s="1" t="s">
        <v>7110</v>
      </c>
      <c r="AG3698" t="s">
        <v>13526</v>
      </c>
      <c r="AH3698" t="s">
        <v>13530</v>
      </c>
      <c r="AI3698" t="s">
        <v>13538</v>
      </c>
    </row>
    <row r="3699" spans="1:35" x14ac:dyDescent="0.25">
      <c r="A3699" s="1" t="s">
        <v>7507</v>
      </c>
      <c r="B3699" s="1" t="s">
        <v>32</v>
      </c>
      <c r="C3699">
        <v>1</v>
      </c>
      <c r="D3699">
        <v>5</v>
      </c>
      <c r="E3699">
        <v>11</v>
      </c>
      <c r="F3699">
        <v>0</v>
      </c>
      <c r="G3699">
        <v>0</v>
      </c>
      <c r="H3699" s="1" t="s">
        <v>30</v>
      </c>
      <c r="I3699" s="1" t="s">
        <v>31</v>
      </c>
      <c r="J3699">
        <v>0</v>
      </c>
      <c r="K3699">
        <v>1</v>
      </c>
      <c r="L3699">
        <v>18</v>
      </c>
      <c r="M3699" s="1" t="s">
        <v>32</v>
      </c>
      <c r="N3699">
        <v>0</v>
      </c>
      <c r="O3699" s="1" t="s">
        <v>219</v>
      </c>
      <c r="P3699" s="1" t="s">
        <v>7508</v>
      </c>
      <c r="Q3699" s="1" t="s">
        <v>42</v>
      </c>
      <c r="R3699">
        <v>23</v>
      </c>
      <c r="S3699" s="1" t="s">
        <v>32</v>
      </c>
      <c r="T3699" s="1" t="s">
        <v>30</v>
      </c>
      <c r="U3699" s="1" t="s">
        <v>30</v>
      </c>
      <c r="V3699">
        <v>0</v>
      </c>
      <c r="W3699" s="1" t="s">
        <v>30</v>
      </c>
      <c r="X3699" s="1" t="s">
        <v>36</v>
      </c>
      <c r="Y3699" s="1" t="s">
        <v>58</v>
      </c>
      <c r="Z3699">
        <v>27</v>
      </c>
      <c r="AA3699">
        <v>27</v>
      </c>
      <c r="AB3699" s="1" t="s">
        <v>7086</v>
      </c>
      <c r="AC3699" s="1" t="s">
        <v>7110</v>
      </c>
      <c r="AD3699" t="s">
        <v>13495</v>
      </c>
      <c r="AE3699" s="1" t="s">
        <v>7086</v>
      </c>
      <c r="AF3699" s="1" t="s">
        <v>7110</v>
      </c>
      <c r="AG3699" t="s">
        <v>13526</v>
      </c>
      <c r="AH3699" t="s">
        <v>13530</v>
      </c>
      <c r="AI3699" t="s">
        <v>13538</v>
      </c>
    </row>
    <row r="3700" spans="1:35" x14ac:dyDescent="0.25">
      <c r="A3700" s="1" t="s">
        <v>7509</v>
      </c>
      <c r="B3700" s="1" t="s">
        <v>32</v>
      </c>
      <c r="C3700">
        <v>1</v>
      </c>
      <c r="D3700">
        <v>2</v>
      </c>
      <c r="E3700">
        <v>4</v>
      </c>
      <c r="F3700">
        <v>0</v>
      </c>
      <c r="G3700">
        <v>0</v>
      </c>
      <c r="H3700" s="1" t="s">
        <v>30</v>
      </c>
      <c r="I3700" s="1" t="s">
        <v>31</v>
      </c>
      <c r="J3700">
        <v>138</v>
      </c>
      <c r="K3700">
        <v>2</v>
      </c>
      <c r="L3700">
        <v>3</v>
      </c>
      <c r="M3700" s="1" t="s">
        <v>32</v>
      </c>
      <c r="N3700">
        <v>0</v>
      </c>
      <c r="O3700" s="1" t="s">
        <v>65</v>
      </c>
      <c r="P3700" s="1" t="s">
        <v>7510</v>
      </c>
      <c r="Q3700" s="1" t="s">
        <v>42</v>
      </c>
      <c r="R3700">
        <v>35</v>
      </c>
      <c r="S3700" s="1" t="s">
        <v>30</v>
      </c>
      <c r="T3700" s="1" t="s">
        <v>30</v>
      </c>
      <c r="U3700" s="1" t="s">
        <v>30</v>
      </c>
      <c r="V3700">
        <v>0</v>
      </c>
      <c r="W3700" s="1" t="s">
        <v>30</v>
      </c>
      <c r="X3700" s="1" t="s">
        <v>36</v>
      </c>
      <c r="Y3700" s="1" t="s">
        <v>44</v>
      </c>
      <c r="Z3700">
        <v>26</v>
      </c>
      <c r="AA3700">
        <v>26</v>
      </c>
      <c r="AB3700" s="1" t="s">
        <v>7106</v>
      </c>
      <c r="AC3700" s="1" t="s">
        <v>7511</v>
      </c>
      <c r="AD3700" t="s">
        <v>13494</v>
      </c>
      <c r="AE3700" s="1" t="s">
        <v>7106</v>
      </c>
      <c r="AF3700" s="1" t="s">
        <v>7511</v>
      </c>
      <c r="AG3700" t="s">
        <v>13526</v>
      </c>
      <c r="AH3700" t="s">
        <v>13530</v>
      </c>
      <c r="AI3700" t="s">
        <v>13538</v>
      </c>
    </row>
    <row r="3701" spans="1:35" x14ac:dyDescent="0.25">
      <c r="A3701" s="1" t="s">
        <v>7512</v>
      </c>
      <c r="B3701" s="1" t="s">
        <v>32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s="1" t="s">
        <v>30</v>
      </c>
      <c r="I3701" s="1" t="s">
        <v>31</v>
      </c>
      <c r="J3701">
        <v>84</v>
      </c>
      <c r="K3701">
        <v>3</v>
      </c>
      <c r="L3701">
        <v>5</v>
      </c>
      <c r="M3701" s="1" t="s">
        <v>32</v>
      </c>
      <c r="N3701">
        <v>0</v>
      </c>
      <c r="O3701" s="1" t="s">
        <v>97</v>
      </c>
      <c r="P3701" s="1" t="s">
        <v>7513</v>
      </c>
      <c r="Q3701" s="1" t="s">
        <v>42</v>
      </c>
      <c r="R3701">
        <v>70</v>
      </c>
      <c r="S3701" s="1" t="s">
        <v>30</v>
      </c>
      <c r="T3701" s="1" t="s">
        <v>32</v>
      </c>
      <c r="U3701" s="1" t="s">
        <v>30</v>
      </c>
      <c r="V3701">
        <v>0</v>
      </c>
      <c r="W3701" s="1" t="s">
        <v>30</v>
      </c>
      <c r="X3701" s="1" t="s">
        <v>36</v>
      </c>
      <c r="Y3701" s="1" t="s">
        <v>58</v>
      </c>
      <c r="Z3701">
        <v>45</v>
      </c>
      <c r="AA3701">
        <v>377</v>
      </c>
      <c r="AB3701" s="1" t="s">
        <v>7080</v>
      </c>
      <c r="AC3701" s="1" t="s">
        <v>7092</v>
      </c>
      <c r="AD3701" t="s">
        <v>13496</v>
      </c>
      <c r="AE3701" s="1" t="s">
        <v>7080</v>
      </c>
      <c r="AF3701" s="1" t="s">
        <v>7092</v>
      </c>
      <c r="AG3701" t="s">
        <v>13526</v>
      </c>
      <c r="AH3701" t="s">
        <v>13530</v>
      </c>
      <c r="AI3701" t="s">
        <v>13538</v>
      </c>
    </row>
    <row r="3702" spans="1:35" x14ac:dyDescent="0.25">
      <c r="A3702" s="1" t="s">
        <v>7514</v>
      </c>
      <c r="B3702" s="1" t="s">
        <v>32</v>
      </c>
      <c r="C3702">
        <v>6</v>
      </c>
      <c r="D3702">
        <v>17</v>
      </c>
      <c r="E3702">
        <v>52.5</v>
      </c>
      <c r="F3702">
        <v>0</v>
      </c>
      <c r="G3702">
        <v>0</v>
      </c>
      <c r="H3702" s="1" t="s">
        <v>30</v>
      </c>
      <c r="I3702" s="1" t="s">
        <v>31</v>
      </c>
      <c r="J3702">
        <v>0</v>
      </c>
      <c r="K3702">
        <v>2</v>
      </c>
      <c r="L3702">
        <v>0</v>
      </c>
      <c r="M3702" s="1" t="s">
        <v>30</v>
      </c>
      <c r="N3702">
        <v>0</v>
      </c>
      <c r="O3702" s="1" t="s">
        <v>171</v>
      </c>
      <c r="P3702" s="1" t="s">
        <v>7515</v>
      </c>
      <c r="Q3702" s="1" t="s">
        <v>42</v>
      </c>
      <c r="R3702">
        <v>51</v>
      </c>
      <c r="S3702" s="1" t="s">
        <v>30</v>
      </c>
      <c r="T3702" s="1" t="s">
        <v>30</v>
      </c>
      <c r="U3702" s="1" t="s">
        <v>30</v>
      </c>
      <c r="V3702">
        <v>0</v>
      </c>
      <c r="W3702" s="1" t="s">
        <v>30</v>
      </c>
      <c r="X3702" s="1" t="s">
        <v>36</v>
      </c>
      <c r="Y3702" s="1" t="s">
        <v>37</v>
      </c>
      <c r="Z3702">
        <v>7</v>
      </c>
      <c r="AA3702">
        <v>43</v>
      </c>
      <c r="AB3702" s="1" t="s">
        <v>7098</v>
      </c>
      <c r="AC3702" s="1" t="s">
        <v>7099</v>
      </c>
      <c r="AD3702" t="s">
        <v>13494</v>
      </c>
      <c r="AE3702" s="1" t="s">
        <v>7098</v>
      </c>
      <c r="AF3702" s="1" t="s">
        <v>7099</v>
      </c>
      <c r="AG3702" t="s">
        <v>13527</v>
      </c>
      <c r="AH3702" t="s">
        <v>13530</v>
      </c>
      <c r="AI3702" t="s">
        <v>13538</v>
      </c>
    </row>
    <row r="3703" spans="1:35" x14ac:dyDescent="0.25">
      <c r="A3703" s="1" t="s">
        <v>7516</v>
      </c>
      <c r="B3703" s="1" t="s">
        <v>32</v>
      </c>
      <c r="C3703">
        <v>2</v>
      </c>
      <c r="D3703">
        <v>3</v>
      </c>
      <c r="E3703">
        <v>9.1</v>
      </c>
      <c r="F3703">
        <v>0</v>
      </c>
      <c r="G3703">
        <v>0</v>
      </c>
      <c r="H3703" s="1" t="s">
        <v>30</v>
      </c>
      <c r="I3703" s="1" t="s">
        <v>31</v>
      </c>
      <c r="J3703">
        <v>0</v>
      </c>
      <c r="K3703">
        <v>5</v>
      </c>
      <c r="L3703">
        <v>9</v>
      </c>
      <c r="M3703" s="1" t="s">
        <v>32</v>
      </c>
      <c r="N3703">
        <v>0</v>
      </c>
      <c r="O3703" s="1" t="s">
        <v>80</v>
      </c>
      <c r="P3703" s="1" t="s">
        <v>7517</v>
      </c>
      <c r="Q3703" s="1" t="s">
        <v>35</v>
      </c>
      <c r="R3703">
        <v>61</v>
      </c>
      <c r="S3703" s="1" t="s">
        <v>30</v>
      </c>
      <c r="T3703" s="1" t="s">
        <v>30</v>
      </c>
      <c r="U3703" s="1" t="s">
        <v>30</v>
      </c>
      <c r="V3703">
        <v>0</v>
      </c>
      <c r="W3703" s="1" t="s">
        <v>30</v>
      </c>
      <c r="X3703" s="1" t="s">
        <v>36</v>
      </c>
      <c r="Y3703" s="1" t="s">
        <v>37</v>
      </c>
      <c r="Z3703">
        <v>40</v>
      </c>
      <c r="AA3703">
        <v>73</v>
      </c>
      <c r="AB3703" s="1" t="s">
        <v>7080</v>
      </c>
      <c r="AC3703" s="1" t="s">
        <v>7309</v>
      </c>
      <c r="AD3703" t="s">
        <v>13494</v>
      </c>
      <c r="AE3703" s="1" t="s">
        <v>7080</v>
      </c>
      <c r="AF3703" s="1" t="s">
        <v>7309</v>
      </c>
      <c r="AG3703" t="s">
        <v>13526</v>
      </c>
      <c r="AH3703" t="s">
        <v>13530</v>
      </c>
      <c r="AI3703" t="s">
        <v>13538</v>
      </c>
    </row>
    <row r="3704" spans="1:35" x14ac:dyDescent="0.25">
      <c r="A3704" s="1" t="s">
        <v>7518</v>
      </c>
      <c r="B3704" s="1" t="s">
        <v>32</v>
      </c>
      <c r="C3704">
        <v>1</v>
      </c>
      <c r="D3704">
        <v>6</v>
      </c>
      <c r="E3704">
        <v>13</v>
      </c>
      <c r="F3704">
        <v>0</v>
      </c>
      <c r="G3704">
        <v>0</v>
      </c>
      <c r="H3704" s="1" t="s">
        <v>30</v>
      </c>
      <c r="I3704" s="1" t="s">
        <v>31</v>
      </c>
      <c r="J3704">
        <v>9</v>
      </c>
      <c r="K3704">
        <v>1</v>
      </c>
      <c r="L3704">
        <v>17</v>
      </c>
      <c r="M3704" s="1" t="s">
        <v>30</v>
      </c>
      <c r="N3704">
        <v>35</v>
      </c>
      <c r="O3704" s="1" t="s">
        <v>71</v>
      </c>
      <c r="P3704" s="1" t="s">
        <v>7519</v>
      </c>
      <c r="Q3704" s="1" t="s">
        <v>35</v>
      </c>
      <c r="R3704">
        <v>29</v>
      </c>
      <c r="S3704" s="1" t="s">
        <v>32</v>
      </c>
      <c r="T3704" s="1" t="s">
        <v>30</v>
      </c>
      <c r="U3704" s="1" t="s">
        <v>30</v>
      </c>
      <c r="V3704">
        <v>0</v>
      </c>
      <c r="W3704" s="1" t="s">
        <v>30</v>
      </c>
      <c r="X3704" s="1" t="s">
        <v>36</v>
      </c>
      <c r="Y3704" s="1" t="s">
        <v>37</v>
      </c>
      <c r="Z3704">
        <v>54</v>
      </c>
      <c r="AA3704">
        <v>54</v>
      </c>
      <c r="AB3704" s="1" t="s">
        <v>7080</v>
      </c>
      <c r="AC3704" s="1" t="s">
        <v>7081</v>
      </c>
      <c r="AD3704" t="s">
        <v>13495</v>
      </c>
      <c r="AE3704" s="1" t="s">
        <v>7080</v>
      </c>
      <c r="AF3704" s="1" t="s">
        <v>7081</v>
      </c>
      <c r="AG3704" t="s">
        <v>13526</v>
      </c>
      <c r="AH3704" t="s">
        <v>13530</v>
      </c>
      <c r="AI3704" t="s">
        <v>13538</v>
      </c>
    </row>
    <row r="3705" spans="1:35" x14ac:dyDescent="0.25">
      <c r="A3705" s="1" t="s">
        <v>7520</v>
      </c>
      <c r="B3705" s="1" t="s">
        <v>32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s="1" t="s">
        <v>30</v>
      </c>
      <c r="I3705" s="1" t="s">
        <v>31</v>
      </c>
      <c r="J3705">
        <v>4</v>
      </c>
      <c r="K3705">
        <v>5</v>
      </c>
      <c r="L3705">
        <v>6</v>
      </c>
      <c r="M3705" s="1" t="s">
        <v>32</v>
      </c>
      <c r="N3705">
        <v>0</v>
      </c>
      <c r="O3705" s="1" t="s">
        <v>40</v>
      </c>
      <c r="P3705" s="1" t="s">
        <v>7521</v>
      </c>
      <c r="Q3705" s="1" t="s">
        <v>42</v>
      </c>
      <c r="R3705">
        <v>78</v>
      </c>
      <c r="S3705" s="1" t="s">
        <v>30</v>
      </c>
      <c r="T3705" s="1" t="s">
        <v>32</v>
      </c>
      <c r="U3705" s="1" t="s">
        <v>30</v>
      </c>
      <c r="V3705">
        <v>0</v>
      </c>
      <c r="W3705" s="1" t="s">
        <v>30</v>
      </c>
      <c r="X3705" s="1" t="s">
        <v>36</v>
      </c>
      <c r="Y3705" s="1" t="s">
        <v>37</v>
      </c>
      <c r="Z3705">
        <v>19</v>
      </c>
      <c r="AA3705">
        <v>853</v>
      </c>
      <c r="AB3705" s="1" t="s">
        <v>7080</v>
      </c>
      <c r="AC3705" s="1" t="s">
        <v>7092</v>
      </c>
      <c r="AD3705" t="s">
        <v>13496</v>
      </c>
      <c r="AE3705" s="1" t="s">
        <v>7080</v>
      </c>
      <c r="AF3705" s="1" t="s">
        <v>7092</v>
      </c>
      <c r="AG3705" t="s">
        <v>13526</v>
      </c>
      <c r="AH3705" t="s">
        <v>13530</v>
      </c>
      <c r="AI3705" t="s">
        <v>13540</v>
      </c>
    </row>
    <row r="3706" spans="1:35" x14ac:dyDescent="0.25">
      <c r="A3706" s="1" t="s">
        <v>7522</v>
      </c>
      <c r="B3706" s="1" t="s">
        <v>32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s="1" t="s">
        <v>30</v>
      </c>
      <c r="I3706" s="1" t="s">
        <v>31</v>
      </c>
      <c r="J3706">
        <v>0</v>
      </c>
      <c r="K3706">
        <v>0</v>
      </c>
      <c r="L3706">
        <v>13</v>
      </c>
      <c r="M3706" s="1" t="s">
        <v>32</v>
      </c>
      <c r="N3706">
        <v>0</v>
      </c>
      <c r="O3706" s="1" t="s">
        <v>275</v>
      </c>
      <c r="P3706" s="1" t="s">
        <v>7523</v>
      </c>
      <c r="Q3706" s="1" t="s">
        <v>42</v>
      </c>
      <c r="R3706">
        <v>29</v>
      </c>
      <c r="S3706" s="1" t="s">
        <v>32</v>
      </c>
      <c r="T3706" s="1" t="s">
        <v>30</v>
      </c>
      <c r="U3706" s="1" t="s">
        <v>30</v>
      </c>
      <c r="V3706">
        <v>0</v>
      </c>
      <c r="W3706" s="1" t="s">
        <v>32</v>
      </c>
      <c r="X3706" s="1" t="s">
        <v>57</v>
      </c>
      <c r="Y3706" s="1" t="s">
        <v>37</v>
      </c>
      <c r="Z3706">
        <v>71</v>
      </c>
      <c r="AA3706">
        <v>4921</v>
      </c>
      <c r="AB3706" s="1" t="s">
        <v>7080</v>
      </c>
      <c r="AC3706" s="1" t="s">
        <v>7092</v>
      </c>
      <c r="AD3706" t="s">
        <v>13495</v>
      </c>
      <c r="AE3706" s="1" t="s">
        <v>7080</v>
      </c>
      <c r="AF3706" s="1" t="s">
        <v>7092</v>
      </c>
      <c r="AG3706" t="s">
        <v>13526</v>
      </c>
      <c r="AH3706" t="s">
        <v>13530</v>
      </c>
      <c r="AI3706" t="s">
        <v>13540</v>
      </c>
    </row>
    <row r="3707" spans="1:35" x14ac:dyDescent="0.25">
      <c r="A3707" s="1" t="s">
        <v>7524</v>
      </c>
      <c r="B3707" s="1" t="s">
        <v>32</v>
      </c>
      <c r="C3707">
        <v>1</v>
      </c>
      <c r="D3707">
        <v>2</v>
      </c>
      <c r="E3707">
        <v>4</v>
      </c>
      <c r="F3707">
        <v>0</v>
      </c>
      <c r="G3707">
        <v>0</v>
      </c>
      <c r="H3707" s="1" t="s">
        <v>30</v>
      </c>
      <c r="I3707" s="1" t="s">
        <v>31</v>
      </c>
      <c r="J3707">
        <v>9</v>
      </c>
      <c r="K3707">
        <v>1</v>
      </c>
      <c r="L3707">
        <v>14</v>
      </c>
      <c r="M3707" s="1" t="s">
        <v>32</v>
      </c>
      <c r="N3707">
        <v>0</v>
      </c>
      <c r="O3707" s="1" t="s">
        <v>202</v>
      </c>
      <c r="P3707" s="1" t="s">
        <v>7525</v>
      </c>
      <c r="Q3707" s="1" t="s">
        <v>42</v>
      </c>
      <c r="R3707">
        <v>55</v>
      </c>
      <c r="S3707" s="1" t="s">
        <v>30</v>
      </c>
      <c r="T3707" s="1" t="s">
        <v>30</v>
      </c>
      <c r="U3707" s="1" t="s">
        <v>30</v>
      </c>
      <c r="V3707">
        <v>0</v>
      </c>
      <c r="W3707" s="1" t="s">
        <v>30</v>
      </c>
      <c r="X3707" s="1" t="s">
        <v>36</v>
      </c>
      <c r="Y3707" s="1" t="s">
        <v>37</v>
      </c>
      <c r="Z3707">
        <v>46</v>
      </c>
      <c r="AA3707">
        <v>46</v>
      </c>
      <c r="AB3707" s="1" t="s">
        <v>7080</v>
      </c>
      <c r="AC3707" s="1" t="s">
        <v>7095</v>
      </c>
      <c r="AD3707" t="s">
        <v>13494</v>
      </c>
      <c r="AE3707" s="1" t="s">
        <v>7080</v>
      </c>
      <c r="AF3707" s="1" t="s">
        <v>7095</v>
      </c>
      <c r="AG3707" t="s">
        <v>13526</v>
      </c>
      <c r="AH3707" t="s">
        <v>13530</v>
      </c>
      <c r="AI3707" t="s">
        <v>13538</v>
      </c>
    </row>
    <row r="3708" spans="1:35" x14ac:dyDescent="0.25">
      <c r="A3708" s="1" t="s">
        <v>7526</v>
      </c>
      <c r="B3708" s="1" t="s">
        <v>32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s="1" t="s">
        <v>30</v>
      </c>
      <c r="I3708" s="1" t="s">
        <v>31</v>
      </c>
      <c r="J3708">
        <v>0</v>
      </c>
      <c r="K3708">
        <v>4</v>
      </c>
      <c r="L3708">
        <v>3</v>
      </c>
      <c r="M3708" s="1" t="s">
        <v>32</v>
      </c>
      <c r="N3708">
        <v>0</v>
      </c>
      <c r="O3708" s="1" t="s">
        <v>71</v>
      </c>
      <c r="P3708" s="1" t="s">
        <v>7527</v>
      </c>
      <c r="Q3708" s="1" t="s">
        <v>42</v>
      </c>
      <c r="R3708">
        <v>74</v>
      </c>
      <c r="S3708" s="1" t="s">
        <v>30</v>
      </c>
      <c r="T3708" s="1" t="s">
        <v>32</v>
      </c>
      <c r="U3708" s="1" t="s">
        <v>30</v>
      </c>
      <c r="V3708">
        <v>0</v>
      </c>
      <c r="W3708" s="1" t="s">
        <v>32</v>
      </c>
      <c r="X3708" s="1" t="s">
        <v>43</v>
      </c>
      <c r="Y3708" s="1" t="s">
        <v>37</v>
      </c>
      <c r="Z3708">
        <v>56</v>
      </c>
      <c r="AA3708">
        <v>3426</v>
      </c>
      <c r="AB3708" s="1" t="s">
        <v>7080</v>
      </c>
      <c r="AC3708" s="1" t="s">
        <v>7092</v>
      </c>
      <c r="AD3708" t="s">
        <v>13496</v>
      </c>
      <c r="AE3708" s="1" t="s">
        <v>7080</v>
      </c>
      <c r="AF3708" s="1" t="s">
        <v>7092</v>
      </c>
      <c r="AG3708" t="s">
        <v>13526</v>
      </c>
      <c r="AH3708" t="s">
        <v>13530</v>
      </c>
      <c r="AI3708" t="s">
        <v>13540</v>
      </c>
    </row>
    <row r="3709" spans="1:35" x14ac:dyDescent="0.25">
      <c r="A3709" s="1" t="s">
        <v>7528</v>
      </c>
      <c r="B3709" s="1" t="s">
        <v>32</v>
      </c>
      <c r="C3709">
        <v>1</v>
      </c>
      <c r="D3709">
        <v>6</v>
      </c>
      <c r="E3709">
        <v>15</v>
      </c>
      <c r="F3709">
        <v>0</v>
      </c>
      <c r="G3709">
        <v>0</v>
      </c>
      <c r="H3709" s="1" t="s">
        <v>30</v>
      </c>
      <c r="I3709" s="1" t="s">
        <v>31</v>
      </c>
      <c r="J3709">
        <v>0</v>
      </c>
      <c r="K3709">
        <v>1</v>
      </c>
      <c r="L3709">
        <v>4</v>
      </c>
      <c r="M3709" s="1" t="s">
        <v>32</v>
      </c>
      <c r="N3709">
        <v>0</v>
      </c>
      <c r="O3709" s="1" t="s">
        <v>153</v>
      </c>
      <c r="P3709" s="1" t="s">
        <v>7529</v>
      </c>
      <c r="Q3709" s="1" t="s">
        <v>42</v>
      </c>
      <c r="R3709">
        <v>44</v>
      </c>
      <c r="S3709" s="1" t="s">
        <v>30</v>
      </c>
      <c r="T3709" s="1" t="s">
        <v>30</v>
      </c>
      <c r="U3709" s="1" t="s">
        <v>30</v>
      </c>
      <c r="V3709">
        <v>0</v>
      </c>
      <c r="W3709" s="1" t="s">
        <v>30</v>
      </c>
      <c r="X3709" s="1" t="s">
        <v>36</v>
      </c>
      <c r="Y3709" s="1" t="s">
        <v>37</v>
      </c>
      <c r="Z3709">
        <v>58</v>
      </c>
      <c r="AA3709">
        <v>58</v>
      </c>
      <c r="AB3709" s="1" t="s">
        <v>7080</v>
      </c>
      <c r="AC3709" s="1" t="s">
        <v>7095</v>
      </c>
      <c r="AD3709" t="s">
        <v>13494</v>
      </c>
      <c r="AE3709" s="1" t="s">
        <v>7080</v>
      </c>
      <c r="AF3709" s="1" t="s">
        <v>7095</v>
      </c>
      <c r="AG3709" t="s">
        <v>13526</v>
      </c>
      <c r="AH3709" t="s">
        <v>13530</v>
      </c>
      <c r="AI3709" t="s">
        <v>13538</v>
      </c>
    </row>
    <row r="3710" spans="1:35" x14ac:dyDescent="0.25">
      <c r="A3710" s="1" t="s">
        <v>7530</v>
      </c>
      <c r="B3710" s="1" t="s">
        <v>32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s="1" t="s">
        <v>30</v>
      </c>
      <c r="I3710" s="1" t="s">
        <v>46</v>
      </c>
      <c r="J3710">
        <v>0</v>
      </c>
      <c r="K3710">
        <v>0</v>
      </c>
      <c r="L3710">
        <v>4</v>
      </c>
      <c r="M3710" s="1" t="s">
        <v>32</v>
      </c>
      <c r="N3710">
        <v>0</v>
      </c>
      <c r="O3710" s="1" t="s">
        <v>65</v>
      </c>
      <c r="P3710" s="1" t="s">
        <v>7531</v>
      </c>
      <c r="Q3710" s="1" t="s">
        <v>35</v>
      </c>
      <c r="R3710">
        <v>73</v>
      </c>
      <c r="S3710" s="1" t="s">
        <v>30</v>
      </c>
      <c r="T3710" s="1" t="s">
        <v>32</v>
      </c>
      <c r="U3710" s="1" t="s">
        <v>30</v>
      </c>
      <c r="V3710">
        <v>0</v>
      </c>
      <c r="W3710" s="1" t="s">
        <v>30</v>
      </c>
      <c r="X3710" s="1" t="s">
        <v>36</v>
      </c>
      <c r="Y3710" s="1" t="s">
        <v>37</v>
      </c>
      <c r="Z3710">
        <v>38</v>
      </c>
      <c r="AA3710">
        <v>1256</v>
      </c>
      <c r="AB3710" s="1" t="s">
        <v>7080</v>
      </c>
      <c r="AC3710" s="1" t="s">
        <v>7309</v>
      </c>
      <c r="AD3710" t="s">
        <v>13496</v>
      </c>
      <c r="AE3710" s="1" t="s">
        <v>7080</v>
      </c>
      <c r="AF3710" s="1" t="s">
        <v>7309</v>
      </c>
      <c r="AG3710" t="s">
        <v>13526</v>
      </c>
      <c r="AH3710" t="s">
        <v>13530</v>
      </c>
      <c r="AI3710" t="s">
        <v>13539</v>
      </c>
    </row>
    <row r="3711" spans="1:35" x14ac:dyDescent="0.25">
      <c r="A3711" s="1" t="s">
        <v>7532</v>
      </c>
      <c r="B3711" s="1" t="s">
        <v>32</v>
      </c>
      <c r="C3711">
        <v>34</v>
      </c>
      <c r="D3711">
        <v>215</v>
      </c>
      <c r="E3711">
        <v>444.6</v>
      </c>
      <c r="F3711">
        <v>9</v>
      </c>
      <c r="G3711">
        <v>33.008937500000002</v>
      </c>
      <c r="H3711" s="1" t="s">
        <v>32</v>
      </c>
      <c r="I3711" s="1" t="s">
        <v>31</v>
      </c>
      <c r="J3711">
        <v>11</v>
      </c>
      <c r="K3711">
        <v>4</v>
      </c>
      <c r="L3711">
        <v>8</v>
      </c>
      <c r="M3711" s="1" t="s">
        <v>30</v>
      </c>
      <c r="N3711">
        <v>56</v>
      </c>
      <c r="O3711" s="1" t="s">
        <v>179</v>
      </c>
      <c r="P3711" s="1" t="s">
        <v>7533</v>
      </c>
      <c r="Q3711" s="1" t="s">
        <v>35</v>
      </c>
      <c r="R3711">
        <v>30</v>
      </c>
      <c r="S3711" s="1" t="s">
        <v>30</v>
      </c>
      <c r="T3711" s="1" t="s">
        <v>30</v>
      </c>
      <c r="U3711" s="1" t="s">
        <v>30</v>
      </c>
      <c r="V3711">
        <v>0</v>
      </c>
      <c r="W3711" s="1" t="s">
        <v>30</v>
      </c>
      <c r="X3711" s="1" t="s">
        <v>36</v>
      </c>
      <c r="Y3711" s="1" t="s">
        <v>58</v>
      </c>
      <c r="Z3711">
        <v>37</v>
      </c>
      <c r="AA3711">
        <v>1252</v>
      </c>
      <c r="AB3711" s="1" t="s">
        <v>7080</v>
      </c>
      <c r="AC3711" s="1" t="s">
        <v>7309</v>
      </c>
      <c r="AD3711" t="s">
        <v>13495</v>
      </c>
      <c r="AE3711" s="1" t="s">
        <v>7080</v>
      </c>
      <c r="AF3711" s="1" t="s">
        <v>7309</v>
      </c>
      <c r="AG3711" t="s">
        <v>13526</v>
      </c>
      <c r="AH3711" t="s">
        <v>13530</v>
      </c>
      <c r="AI3711" t="s">
        <v>13539</v>
      </c>
    </row>
    <row r="3712" spans="1:35" x14ac:dyDescent="0.25">
      <c r="A3712" s="1" t="s">
        <v>7534</v>
      </c>
      <c r="B3712" s="1" t="s">
        <v>32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s="1" t="s">
        <v>30</v>
      </c>
      <c r="I3712" s="1" t="s">
        <v>31</v>
      </c>
      <c r="J3712">
        <v>0</v>
      </c>
      <c r="K3712">
        <v>5</v>
      </c>
      <c r="L3712">
        <v>7</v>
      </c>
      <c r="M3712" s="1" t="s">
        <v>32</v>
      </c>
      <c r="N3712">
        <v>0</v>
      </c>
      <c r="O3712" s="1" t="s">
        <v>88</v>
      </c>
      <c r="P3712" s="1" t="s">
        <v>7535</v>
      </c>
      <c r="Q3712" s="1" t="s">
        <v>35</v>
      </c>
      <c r="R3712">
        <v>59</v>
      </c>
      <c r="S3712" s="1" t="s">
        <v>30</v>
      </c>
      <c r="T3712" s="1" t="s">
        <v>30</v>
      </c>
      <c r="U3712" s="1" t="s">
        <v>30</v>
      </c>
      <c r="V3712">
        <v>0</v>
      </c>
      <c r="W3712" s="1" t="s">
        <v>30</v>
      </c>
      <c r="X3712" s="1" t="s">
        <v>36</v>
      </c>
      <c r="Y3712" s="1" t="s">
        <v>58</v>
      </c>
      <c r="Z3712">
        <v>27</v>
      </c>
      <c r="AA3712">
        <v>935</v>
      </c>
      <c r="AB3712" s="1" t="s">
        <v>7080</v>
      </c>
      <c r="AC3712" s="1" t="s">
        <v>7309</v>
      </c>
      <c r="AD3712" t="s">
        <v>13494</v>
      </c>
      <c r="AE3712" s="1" t="s">
        <v>7080</v>
      </c>
      <c r="AF3712" s="1" t="s">
        <v>7309</v>
      </c>
      <c r="AG3712" t="s">
        <v>13526</v>
      </c>
      <c r="AH3712" t="s">
        <v>13530</v>
      </c>
      <c r="AI3712" t="s">
        <v>13539</v>
      </c>
    </row>
    <row r="3713" spans="1:35" x14ac:dyDescent="0.25">
      <c r="A3713" s="1" t="s">
        <v>7536</v>
      </c>
      <c r="B3713" s="1" t="s">
        <v>32</v>
      </c>
      <c r="C3713">
        <v>5</v>
      </c>
      <c r="D3713">
        <v>16</v>
      </c>
      <c r="E3713">
        <v>40.5</v>
      </c>
      <c r="F3713">
        <v>6859</v>
      </c>
      <c r="G3713">
        <v>9.9455500000000008</v>
      </c>
      <c r="H3713" s="1" t="s">
        <v>32</v>
      </c>
      <c r="I3713" s="1" t="s">
        <v>31</v>
      </c>
      <c r="J3713">
        <v>3</v>
      </c>
      <c r="K3713">
        <v>2</v>
      </c>
      <c r="L3713">
        <v>12</v>
      </c>
      <c r="M3713" s="1" t="s">
        <v>32</v>
      </c>
      <c r="N3713">
        <v>0</v>
      </c>
      <c r="O3713" s="1" t="s">
        <v>219</v>
      </c>
      <c r="P3713" s="1" t="s">
        <v>7537</v>
      </c>
      <c r="Q3713" s="1" t="s">
        <v>35</v>
      </c>
      <c r="R3713">
        <v>69</v>
      </c>
      <c r="S3713" s="1" t="s">
        <v>30</v>
      </c>
      <c r="T3713" s="1" t="s">
        <v>32</v>
      </c>
      <c r="U3713" s="1" t="s">
        <v>30</v>
      </c>
      <c r="V3713">
        <v>0</v>
      </c>
      <c r="W3713" s="1" t="s">
        <v>30</v>
      </c>
      <c r="X3713" s="1" t="s">
        <v>36</v>
      </c>
      <c r="Y3713" s="1" t="s">
        <v>37</v>
      </c>
      <c r="Z3713">
        <v>55</v>
      </c>
      <c r="AA3713">
        <v>247</v>
      </c>
      <c r="AB3713" s="1" t="s">
        <v>7080</v>
      </c>
      <c r="AC3713" s="1" t="s">
        <v>7081</v>
      </c>
      <c r="AD3713" t="s">
        <v>13496</v>
      </c>
      <c r="AE3713" s="1" t="s">
        <v>7080</v>
      </c>
      <c r="AF3713" s="1" t="s">
        <v>7081</v>
      </c>
      <c r="AG3713" t="s">
        <v>13526</v>
      </c>
      <c r="AH3713" t="s">
        <v>13530</v>
      </c>
      <c r="AI3713" t="s">
        <v>13538</v>
      </c>
    </row>
    <row r="3714" spans="1:35" x14ac:dyDescent="0.25">
      <c r="A3714" s="1" t="s">
        <v>7538</v>
      </c>
      <c r="B3714" s="1" t="s">
        <v>32</v>
      </c>
      <c r="C3714">
        <v>7</v>
      </c>
      <c r="D3714">
        <v>17</v>
      </c>
      <c r="E3714">
        <v>34.700000000000003</v>
      </c>
      <c r="F3714">
        <v>6859</v>
      </c>
      <c r="G3714">
        <v>17.318974999999998</v>
      </c>
      <c r="H3714" s="1" t="s">
        <v>32</v>
      </c>
      <c r="I3714" s="1" t="s">
        <v>31</v>
      </c>
      <c r="J3714">
        <v>9</v>
      </c>
      <c r="K3714">
        <v>0</v>
      </c>
      <c r="L3714">
        <v>3</v>
      </c>
      <c r="M3714" s="1" t="s">
        <v>32</v>
      </c>
      <c r="N3714">
        <v>0</v>
      </c>
      <c r="O3714" s="1" t="s">
        <v>125</v>
      </c>
      <c r="P3714" s="1" t="s">
        <v>7539</v>
      </c>
      <c r="Q3714" s="1" t="s">
        <v>35</v>
      </c>
      <c r="R3714">
        <v>45</v>
      </c>
      <c r="S3714" s="1" t="s">
        <v>30</v>
      </c>
      <c r="T3714" s="1" t="s">
        <v>30</v>
      </c>
      <c r="U3714" s="1" t="s">
        <v>30</v>
      </c>
      <c r="V3714">
        <v>0</v>
      </c>
      <c r="W3714" s="1" t="s">
        <v>32</v>
      </c>
      <c r="X3714" s="1" t="s">
        <v>36</v>
      </c>
      <c r="Y3714" s="1" t="s">
        <v>37</v>
      </c>
      <c r="Z3714">
        <v>50</v>
      </c>
      <c r="AA3714">
        <v>344</v>
      </c>
      <c r="AB3714" s="1" t="s">
        <v>7080</v>
      </c>
      <c r="AC3714" s="1" t="s">
        <v>7081</v>
      </c>
      <c r="AD3714" t="s">
        <v>13494</v>
      </c>
      <c r="AE3714" s="1" t="s">
        <v>7080</v>
      </c>
      <c r="AF3714" s="1" t="s">
        <v>7081</v>
      </c>
      <c r="AG3714" t="s">
        <v>13526</v>
      </c>
      <c r="AH3714" t="s">
        <v>13530</v>
      </c>
      <c r="AI3714" t="s">
        <v>13538</v>
      </c>
    </row>
    <row r="3715" spans="1:35" x14ac:dyDescent="0.25">
      <c r="A3715" s="1" t="s">
        <v>7540</v>
      </c>
      <c r="B3715" s="1" t="s">
        <v>32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s="1" t="s">
        <v>30</v>
      </c>
      <c r="I3715" s="1" t="s">
        <v>31</v>
      </c>
      <c r="J3715">
        <v>0</v>
      </c>
      <c r="K3715">
        <v>3</v>
      </c>
      <c r="L3715">
        <v>5</v>
      </c>
      <c r="M3715" s="1" t="s">
        <v>32</v>
      </c>
      <c r="N3715">
        <v>0</v>
      </c>
      <c r="O3715" s="1" t="s">
        <v>375</v>
      </c>
      <c r="P3715" s="1" t="s">
        <v>7541</v>
      </c>
      <c r="Q3715" s="1" t="s">
        <v>42</v>
      </c>
      <c r="R3715">
        <v>80</v>
      </c>
      <c r="S3715" s="1" t="s">
        <v>30</v>
      </c>
      <c r="T3715" s="1" t="s">
        <v>32</v>
      </c>
      <c r="U3715" s="1" t="s">
        <v>30</v>
      </c>
      <c r="V3715">
        <v>0</v>
      </c>
      <c r="W3715" s="1" t="s">
        <v>30</v>
      </c>
      <c r="X3715" s="1" t="s">
        <v>36</v>
      </c>
      <c r="Y3715" s="1" t="s">
        <v>37</v>
      </c>
      <c r="Z3715">
        <v>42</v>
      </c>
      <c r="AA3715">
        <v>1046</v>
      </c>
      <c r="AB3715" s="1" t="s">
        <v>7080</v>
      </c>
      <c r="AC3715" s="1" t="s">
        <v>7092</v>
      </c>
      <c r="AD3715" t="s">
        <v>13496</v>
      </c>
      <c r="AE3715" s="1" t="s">
        <v>7080</v>
      </c>
      <c r="AF3715" s="1" t="s">
        <v>7092</v>
      </c>
      <c r="AG3715" t="s">
        <v>13526</v>
      </c>
      <c r="AH3715" t="s">
        <v>13530</v>
      </c>
      <c r="AI3715" t="s">
        <v>13539</v>
      </c>
    </row>
    <row r="3716" spans="1:35" x14ac:dyDescent="0.25">
      <c r="A3716" s="1" t="s">
        <v>7542</v>
      </c>
      <c r="B3716" s="1" t="s">
        <v>32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s="1" t="s">
        <v>30</v>
      </c>
      <c r="I3716" s="1" t="s">
        <v>31</v>
      </c>
      <c r="J3716">
        <v>12</v>
      </c>
      <c r="K3716">
        <v>4</v>
      </c>
      <c r="L3716">
        <v>10</v>
      </c>
      <c r="M3716" s="1" t="s">
        <v>32</v>
      </c>
      <c r="N3716">
        <v>0</v>
      </c>
      <c r="O3716" s="1" t="s">
        <v>122</v>
      </c>
      <c r="P3716" s="1" t="s">
        <v>7543</v>
      </c>
      <c r="Q3716" s="1" t="s">
        <v>35</v>
      </c>
      <c r="R3716">
        <v>32</v>
      </c>
      <c r="S3716" s="1" t="s">
        <v>30</v>
      </c>
      <c r="T3716" s="1" t="s">
        <v>30</v>
      </c>
      <c r="U3716" s="1" t="s">
        <v>30</v>
      </c>
      <c r="V3716">
        <v>0</v>
      </c>
      <c r="W3716" s="1" t="s">
        <v>30</v>
      </c>
      <c r="X3716" s="1" t="s">
        <v>36</v>
      </c>
      <c r="Y3716" s="1" t="s">
        <v>37</v>
      </c>
      <c r="Z3716">
        <v>35</v>
      </c>
      <c r="AA3716">
        <v>635</v>
      </c>
      <c r="AB3716" s="1" t="s">
        <v>7080</v>
      </c>
      <c r="AC3716" s="1" t="s">
        <v>7095</v>
      </c>
      <c r="AD3716" t="s">
        <v>13494</v>
      </c>
      <c r="AE3716" s="1" t="s">
        <v>7080</v>
      </c>
      <c r="AF3716" s="1" t="s">
        <v>7095</v>
      </c>
      <c r="AG3716" t="s">
        <v>13526</v>
      </c>
      <c r="AH3716" t="s">
        <v>13530</v>
      </c>
      <c r="AI3716" t="s">
        <v>13539</v>
      </c>
    </row>
    <row r="3717" spans="1:35" x14ac:dyDescent="0.25">
      <c r="A3717" s="1" t="s">
        <v>7544</v>
      </c>
      <c r="B3717" s="1" t="s">
        <v>32</v>
      </c>
      <c r="C3717">
        <v>2</v>
      </c>
      <c r="D3717">
        <v>2</v>
      </c>
      <c r="E3717">
        <v>6.9</v>
      </c>
      <c r="F3717">
        <v>0</v>
      </c>
      <c r="G3717">
        <v>0</v>
      </c>
      <c r="H3717" s="1" t="s">
        <v>30</v>
      </c>
      <c r="I3717" s="1" t="s">
        <v>31</v>
      </c>
      <c r="J3717">
        <v>0</v>
      </c>
      <c r="K3717">
        <v>3</v>
      </c>
      <c r="L3717">
        <v>13</v>
      </c>
      <c r="M3717" s="1" t="s">
        <v>32</v>
      </c>
      <c r="N3717">
        <v>0</v>
      </c>
      <c r="O3717" s="1" t="s">
        <v>65</v>
      </c>
      <c r="P3717" s="1" t="s">
        <v>7545</v>
      </c>
      <c r="Q3717" s="1" t="s">
        <v>35</v>
      </c>
      <c r="R3717">
        <v>28</v>
      </c>
      <c r="S3717" s="1" t="s">
        <v>32</v>
      </c>
      <c r="T3717" s="1" t="s">
        <v>30</v>
      </c>
      <c r="U3717" s="1" t="s">
        <v>30</v>
      </c>
      <c r="V3717">
        <v>0</v>
      </c>
      <c r="W3717" s="1" t="s">
        <v>30</v>
      </c>
      <c r="X3717" s="1" t="s">
        <v>36</v>
      </c>
      <c r="Y3717" s="1" t="s">
        <v>37</v>
      </c>
      <c r="Z3717">
        <v>38</v>
      </c>
      <c r="AA3717">
        <v>66</v>
      </c>
      <c r="AB3717" s="1" t="s">
        <v>7080</v>
      </c>
      <c r="AC3717" s="1" t="s">
        <v>7092</v>
      </c>
      <c r="AD3717" t="s">
        <v>13495</v>
      </c>
      <c r="AE3717" s="1" t="s">
        <v>7080</v>
      </c>
      <c r="AF3717" s="1" t="s">
        <v>7092</v>
      </c>
      <c r="AG3717" t="s">
        <v>13526</v>
      </c>
      <c r="AH3717" t="s">
        <v>13530</v>
      </c>
      <c r="AI3717" t="s">
        <v>13538</v>
      </c>
    </row>
    <row r="3718" spans="1:35" x14ac:dyDescent="0.25">
      <c r="A3718" s="1" t="s">
        <v>7546</v>
      </c>
      <c r="B3718" s="1" t="s">
        <v>32</v>
      </c>
      <c r="C3718">
        <v>32</v>
      </c>
      <c r="D3718">
        <v>58</v>
      </c>
      <c r="E3718">
        <v>161</v>
      </c>
      <c r="F3718">
        <v>0</v>
      </c>
      <c r="G3718">
        <v>0</v>
      </c>
      <c r="H3718" s="1" t="s">
        <v>30</v>
      </c>
      <c r="I3718" s="1" t="s">
        <v>31</v>
      </c>
      <c r="J3718">
        <v>4</v>
      </c>
      <c r="K3718">
        <v>2</v>
      </c>
      <c r="L3718">
        <v>7</v>
      </c>
      <c r="M3718" s="1" t="s">
        <v>30</v>
      </c>
      <c r="N3718">
        <v>59</v>
      </c>
      <c r="O3718" s="1" t="s">
        <v>49</v>
      </c>
      <c r="P3718" s="1" t="s">
        <v>7547</v>
      </c>
      <c r="Q3718" s="1" t="s">
        <v>42</v>
      </c>
      <c r="R3718">
        <v>38</v>
      </c>
      <c r="S3718" s="1" t="s">
        <v>30</v>
      </c>
      <c r="T3718" s="1" t="s">
        <v>30</v>
      </c>
      <c r="U3718" s="1" t="s">
        <v>30</v>
      </c>
      <c r="V3718">
        <v>0</v>
      </c>
      <c r="W3718" s="1" t="s">
        <v>30</v>
      </c>
      <c r="X3718" s="1" t="s">
        <v>36</v>
      </c>
      <c r="Y3718" s="1" t="s">
        <v>58</v>
      </c>
      <c r="Z3718">
        <v>65</v>
      </c>
      <c r="AA3718">
        <v>2096</v>
      </c>
      <c r="AB3718" s="1" t="s">
        <v>7080</v>
      </c>
      <c r="AC3718" s="1" t="s">
        <v>7081</v>
      </c>
      <c r="AD3718" t="s">
        <v>13494</v>
      </c>
      <c r="AE3718" s="1" t="s">
        <v>7080</v>
      </c>
      <c r="AF3718" s="1" t="s">
        <v>7081</v>
      </c>
      <c r="AG3718" t="s">
        <v>13526</v>
      </c>
      <c r="AH3718" t="s">
        <v>13530</v>
      </c>
      <c r="AI3718" t="s">
        <v>13539</v>
      </c>
    </row>
    <row r="3719" spans="1:35" x14ac:dyDescent="0.25">
      <c r="A3719" s="1" t="s">
        <v>7548</v>
      </c>
      <c r="B3719" s="1" t="s">
        <v>32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s="1" t="s">
        <v>30</v>
      </c>
      <c r="I3719" s="1" t="s">
        <v>31</v>
      </c>
      <c r="J3719">
        <v>0</v>
      </c>
      <c r="K3719">
        <v>0</v>
      </c>
      <c r="L3719">
        <v>4</v>
      </c>
      <c r="M3719" s="1" t="s">
        <v>32</v>
      </c>
      <c r="N3719">
        <v>0</v>
      </c>
      <c r="O3719" s="1" t="s">
        <v>40</v>
      </c>
      <c r="P3719" s="1" t="s">
        <v>7549</v>
      </c>
      <c r="Q3719" s="1" t="s">
        <v>42</v>
      </c>
      <c r="R3719">
        <v>57</v>
      </c>
      <c r="S3719" s="1" t="s">
        <v>30</v>
      </c>
      <c r="T3719" s="1" t="s">
        <v>30</v>
      </c>
      <c r="U3719" s="1" t="s">
        <v>30</v>
      </c>
      <c r="V3719">
        <v>0</v>
      </c>
      <c r="W3719" s="1" t="s">
        <v>32</v>
      </c>
      <c r="X3719" s="1" t="s">
        <v>36</v>
      </c>
      <c r="Y3719" s="1" t="s">
        <v>37</v>
      </c>
      <c r="Z3719">
        <v>31</v>
      </c>
      <c r="AA3719">
        <v>534</v>
      </c>
      <c r="AB3719" s="1" t="s">
        <v>7080</v>
      </c>
      <c r="AC3719" s="1" t="s">
        <v>7092</v>
      </c>
      <c r="AD3719" t="s">
        <v>13494</v>
      </c>
      <c r="AE3719" s="1" t="s">
        <v>7080</v>
      </c>
      <c r="AF3719" s="1" t="s">
        <v>7092</v>
      </c>
      <c r="AG3719" t="s">
        <v>13526</v>
      </c>
      <c r="AH3719" t="s">
        <v>13530</v>
      </c>
      <c r="AI3719" t="s">
        <v>13539</v>
      </c>
    </row>
    <row r="3720" spans="1:35" x14ac:dyDescent="0.25">
      <c r="A3720" s="1" t="s">
        <v>7550</v>
      </c>
      <c r="B3720" s="1" t="s">
        <v>32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s="1" t="s">
        <v>30</v>
      </c>
      <c r="I3720" s="1" t="s">
        <v>31</v>
      </c>
      <c r="J3720">
        <v>0</v>
      </c>
      <c r="K3720">
        <v>2</v>
      </c>
      <c r="L3720">
        <v>7</v>
      </c>
      <c r="M3720" s="1" t="s">
        <v>32</v>
      </c>
      <c r="N3720">
        <v>0</v>
      </c>
      <c r="O3720" s="1" t="s">
        <v>240</v>
      </c>
      <c r="P3720" s="1" t="s">
        <v>7551</v>
      </c>
      <c r="Q3720" s="1" t="s">
        <v>42</v>
      </c>
      <c r="R3720">
        <v>27</v>
      </c>
      <c r="S3720" s="1" t="s">
        <v>32</v>
      </c>
      <c r="T3720" s="1" t="s">
        <v>30</v>
      </c>
      <c r="U3720" s="1" t="s">
        <v>30</v>
      </c>
      <c r="V3720">
        <v>0</v>
      </c>
      <c r="W3720" s="1" t="s">
        <v>30</v>
      </c>
      <c r="X3720" s="1" t="s">
        <v>43</v>
      </c>
      <c r="Y3720" s="1" t="s">
        <v>58</v>
      </c>
      <c r="Z3720">
        <v>33</v>
      </c>
      <c r="AA3720">
        <v>429</v>
      </c>
      <c r="AB3720" s="1" t="s">
        <v>7080</v>
      </c>
      <c r="AC3720" s="1" t="s">
        <v>7092</v>
      </c>
      <c r="AD3720" t="s">
        <v>13495</v>
      </c>
      <c r="AE3720" s="1" t="s">
        <v>7080</v>
      </c>
      <c r="AF3720" s="1" t="s">
        <v>7092</v>
      </c>
      <c r="AG3720" t="s">
        <v>13526</v>
      </c>
      <c r="AH3720" t="s">
        <v>13530</v>
      </c>
      <c r="AI3720" t="s">
        <v>13539</v>
      </c>
    </row>
    <row r="3721" spans="1:35" x14ac:dyDescent="0.25">
      <c r="A3721" s="1" t="s">
        <v>7552</v>
      </c>
      <c r="B3721" s="1" t="s">
        <v>32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s="1" t="s">
        <v>30</v>
      </c>
      <c r="I3721" s="1" t="s">
        <v>31</v>
      </c>
      <c r="J3721">
        <v>131</v>
      </c>
      <c r="K3721">
        <v>2</v>
      </c>
      <c r="L3721">
        <v>7</v>
      </c>
      <c r="M3721" s="1" t="s">
        <v>32</v>
      </c>
      <c r="N3721">
        <v>0</v>
      </c>
      <c r="O3721" s="1" t="s">
        <v>240</v>
      </c>
      <c r="P3721" s="1" t="s">
        <v>7553</v>
      </c>
      <c r="Q3721" s="1" t="s">
        <v>42</v>
      </c>
      <c r="R3721">
        <v>80</v>
      </c>
      <c r="S3721" s="1" t="s">
        <v>30</v>
      </c>
      <c r="T3721" s="1" t="s">
        <v>32</v>
      </c>
      <c r="U3721" s="1" t="s">
        <v>30</v>
      </c>
      <c r="V3721">
        <v>0</v>
      </c>
      <c r="W3721" s="1" t="s">
        <v>32</v>
      </c>
      <c r="X3721" s="1" t="s">
        <v>36</v>
      </c>
      <c r="Y3721" s="1" t="s">
        <v>37</v>
      </c>
      <c r="Z3721">
        <v>56</v>
      </c>
      <c r="AA3721">
        <v>457</v>
      </c>
      <c r="AB3721" s="1" t="s">
        <v>7098</v>
      </c>
      <c r="AC3721" s="1" t="s">
        <v>7099</v>
      </c>
      <c r="AD3721" t="s">
        <v>13496</v>
      </c>
      <c r="AE3721" s="1" t="s">
        <v>7098</v>
      </c>
      <c r="AF3721" s="1" t="s">
        <v>7099</v>
      </c>
      <c r="AG3721" t="s">
        <v>13526</v>
      </c>
      <c r="AH3721" t="s">
        <v>13530</v>
      </c>
      <c r="AI3721" t="s">
        <v>13538</v>
      </c>
    </row>
    <row r="3722" spans="1:35" x14ac:dyDescent="0.25">
      <c r="A3722" s="1" t="s">
        <v>7554</v>
      </c>
      <c r="B3722" s="1" t="s">
        <v>32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s="1" t="s">
        <v>30</v>
      </c>
      <c r="I3722" s="1" t="s">
        <v>31</v>
      </c>
      <c r="J3722">
        <v>134</v>
      </c>
      <c r="K3722">
        <v>1</v>
      </c>
      <c r="L3722">
        <v>5</v>
      </c>
      <c r="M3722" s="1" t="s">
        <v>32</v>
      </c>
      <c r="N3722">
        <v>0</v>
      </c>
      <c r="O3722" s="1" t="s">
        <v>33</v>
      </c>
      <c r="P3722" s="1" t="s">
        <v>7555</v>
      </c>
      <c r="Q3722" s="1" t="s">
        <v>42</v>
      </c>
      <c r="R3722">
        <v>60</v>
      </c>
      <c r="S3722" s="1" t="s">
        <v>30</v>
      </c>
      <c r="T3722" s="1" t="s">
        <v>30</v>
      </c>
      <c r="U3722" s="1" t="s">
        <v>30</v>
      </c>
      <c r="V3722">
        <v>0</v>
      </c>
      <c r="W3722" s="1" t="s">
        <v>30</v>
      </c>
      <c r="X3722" s="1" t="s">
        <v>36</v>
      </c>
      <c r="Y3722" s="1" t="s">
        <v>37</v>
      </c>
      <c r="Z3722">
        <v>29</v>
      </c>
      <c r="AA3722">
        <v>707</v>
      </c>
      <c r="AB3722" s="1" t="s">
        <v>7080</v>
      </c>
      <c r="AC3722" s="1" t="s">
        <v>7095</v>
      </c>
      <c r="AD3722" t="s">
        <v>13494</v>
      </c>
      <c r="AE3722" s="1" t="s">
        <v>7080</v>
      </c>
      <c r="AF3722" s="1" t="s">
        <v>7095</v>
      </c>
      <c r="AG3722" t="s">
        <v>13526</v>
      </c>
      <c r="AH3722" t="s">
        <v>13530</v>
      </c>
      <c r="AI3722" t="s">
        <v>13539</v>
      </c>
    </row>
    <row r="3723" spans="1:35" x14ac:dyDescent="0.25">
      <c r="A3723" s="1" t="s">
        <v>7556</v>
      </c>
      <c r="B3723" s="1" t="s">
        <v>32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s="1" t="s">
        <v>30</v>
      </c>
      <c r="I3723" s="1" t="s">
        <v>31</v>
      </c>
      <c r="J3723">
        <v>0</v>
      </c>
      <c r="K3723">
        <v>2</v>
      </c>
      <c r="L3723">
        <v>1</v>
      </c>
      <c r="M3723" s="1" t="s">
        <v>32</v>
      </c>
      <c r="N3723">
        <v>0</v>
      </c>
      <c r="O3723" s="1" t="s">
        <v>153</v>
      </c>
      <c r="P3723" s="1" t="s">
        <v>7557</v>
      </c>
      <c r="Q3723" s="1" t="s">
        <v>35</v>
      </c>
      <c r="R3723">
        <v>72</v>
      </c>
      <c r="S3723" s="1" t="s">
        <v>30</v>
      </c>
      <c r="T3723" s="1" t="s">
        <v>32</v>
      </c>
      <c r="U3723" s="1" t="s">
        <v>30</v>
      </c>
      <c r="V3723">
        <v>0</v>
      </c>
      <c r="W3723" s="1" t="s">
        <v>30</v>
      </c>
      <c r="X3723" s="1" t="s">
        <v>36</v>
      </c>
      <c r="Y3723" s="1" t="s">
        <v>44</v>
      </c>
      <c r="Z3723">
        <v>57</v>
      </c>
      <c r="AA3723">
        <v>177</v>
      </c>
      <c r="AB3723" s="1" t="s">
        <v>7098</v>
      </c>
      <c r="AC3723" s="1" t="s">
        <v>7099</v>
      </c>
      <c r="AD3723" t="s">
        <v>13496</v>
      </c>
      <c r="AE3723" s="1" t="s">
        <v>7098</v>
      </c>
      <c r="AF3723" s="1" t="s">
        <v>7099</v>
      </c>
      <c r="AG3723" t="s">
        <v>13527</v>
      </c>
      <c r="AH3723" t="s">
        <v>13530</v>
      </c>
      <c r="AI3723" t="s">
        <v>13538</v>
      </c>
    </row>
    <row r="3724" spans="1:35" x14ac:dyDescent="0.25">
      <c r="A3724" s="1" t="s">
        <v>7558</v>
      </c>
      <c r="B3724" s="1" t="s">
        <v>32</v>
      </c>
      <c r="C3724">
        <v>8</v>
      </c>
      <c r="D3724">
        <v>30</v>
      </c>
      <c r="E3724">
        <v>79.3</v>
      </c>
      <c r="F3724">
        <v>0</v>
      </c>
      <c r="G3724">
        <v>0</v>
      </c>
      <c r="H3724" s="1" t="s">
        <v>30</v>
      </c>
      <c r="I3724" s="1" t="s">
        <v>31</v>
      </c>
      <c r="J3724">
        <v>0</v>
      </c>
      <c r="K3724">
        <v>4</v>
      </c>
      <c r="L3724">
        <v>2</v>
      </c>
      <c r="M3724" s="1" t="s">
        <v>32</v>
      </c>
      <c r="N3724">
        <v>0</v>
      </c>
      <c r="O3724" s="1" t="s">
        <v>197</v>
      </c>
      <c r="P3724" s="1" t="s">
        <v>7559</v>
      </c>
      <c r="Q3724" s="1" t="s">
        <v>35</v>
      </c>
      <c r="R3724">
        <v>68</v>
      </c>
      <c r="S3724" s="1" t="s">
        <v>30</v>
      </c>
      <c r="T3724" s="1" t="s">
        <v>32</v>
      </c>
      <c r="U3724" s="1" t="s">
        <v>30</v>
      </c>
      <c r="V3724">
        <v>0</v>
      </c>
      <c r="W3724" s="1" t="s">
        <v>32</v>
      </c>
      <c r="X3724" s="1" t="s">
        <v>36</v>
      </c>
      <c r="Y3724" s="1" t="s">
        <v>37</v>
      </c>
      <c r="Z3724">
        <v>55</v>
      </c>
      <c r="AA3724">
        <v>438</v>
      </c>
      <c r="AB3724" s="1" t="s">
        <v>7080</v>
      </c>
      <c r="AC3724" s="1" t="s">
        <v>7092</v>
      </c>
      <c r="AD3724" t="s">
        <v>13496</v>
      </c>
      <c r="AE3724" s="1" t="s">
        <v>7080</v>
      </c>
      <c r="AF3724" s="1" t="s">
        <v>7092</v>
      </c>
      <c r="AG3724" t="s">
        <v>13527</v>
      </c>
      <c r="AH3724" t="s">
        <v>13530</v>
      </c>
      <c r="AI3724" t="s">
        <v>13538</v>
      </c>
    </row>
    <row r="3725" spans="1:35" x14ac:dyDescent="0.25">
      <c r="A3725" s="1" t="s">
        <v>7560</v>
      </c>
      <c r="B3725" s="1" t="s">
        <v>32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s="1" t="s">
        <v>30</v>
      </c>
      <c r="I3725" s="1" t="s">
        <v>31</v>
      </c>
      <c r="J3725">
        <v>5</v>
      </c>
      <c r="K3725">
        <v>4</v>
      </c>
      <c r="L3725">
        <v>3</v>
      </c>
      <c r="M3725" s="1" t="s">
        <v>30</v>
      </c>
      <c r="N3725">
        <v>20</v>
      </c>
      <c r="O3725" s="1" t="s">
        <v>55</v>
      </c>
      <c r="P3725" s="1" t="s">
        <v>7561</v>
      </c>
      <c r="Q3725" s="1" t="s">
        <v>42</v>
      </c>
      <c r="R3725">
        <v>47</v>
      </c>
      <c r="S3725" s="1" t="s">
        <v>30</v>
      </c>
      <c r="T3725" s="1" t="s">
        <v>30</v>
      </c>
      <c r="U3725" s="1" t="s">
        <v>30</v>
      </c>
      <c r="V3725">
        <v>0</v>
      </c>
      <c r="W3725" s="1" t="s">
        <v>30</v>
      </c>
      <c r="X3725" s="1" t="s">
        <v>36</v>
      </c>
      <c r="Y3725" s="1" t="s">
        <v>37</v>
      </c>
      <c r="Z3725">
        <v>46</v>
      </c>
      <c r="AA3725">
        <v>1736</v>
      </c>
      <c r="AB3725" s="1" t="s">
        <v>7080</v>
      </c>
      <c r="AC3725" s="1" t="s">
        <v>7309</v>
      </c>
      <c r="AD3725" t="s">
        <v>13494</v>
      </c>
      <c r="AE3725" s="1" t="s">
        <v>7080</v>
      </c>
      <c r="AF3725" s="1" t="s">
        <v>7309</v>
      </c>
      <c r="AG3725" t="s">
        <v>13526</v>
      </c>
      <c r="AH3725" t="s">
        <v>13530</v>
      </c>
      <c r="AI3725" t="s">
        <v>13539</v>
      </c>
    </row>
    <row r="3726" spans="1:35" x14ac:dyDescent="0.25">
      <c r="A3726" s="1" t="s">
        <v>7562</v>
      </c>
      <c r="B3726" s="1" t="s">
        <v>32</v>
      </c>
      <c r="C3726">
        <v>14</v>
      </c>
      <c r="D3726">
        <v>18</v>
      </c>
      <c r="E3726">
        <v>56</v>
      </c>
      <c r="F3726">
        <v>0</v>
      </c>
      <c r="G3726">
        <v>0</v>
      </c>
      <c r="H3726" s="1" t="s">
        <v>30</v>
      </c>
      <c r="I3726" s="1" t="s">
        <v>31</v>
      </c>
      <c r="J3726">
        <v>5</v>
      </c>
      <c r="K3726">
        <v>3</v>
      </c>
      <c r="L3726">
        <v>6</v>
      </c>
      <c r="M3726" s="1" t="s">
        <v>32</v>
      </c>
      <c r="N3726">
        <v>0</v>
      </c>
      <c r="O3726" s="1" t="s">
        <v>471</v>
      </c>
      <c r="P3726" s="1" t="s">
        <v>7563</v>
      </c>
      <c r="Q3726" s="1" t="s">
        <v>42</v>
      </c>
      <c r="R3726">
        <v>71</v>
      </c>
      <c r="S3726" s="1" t="s">
        <v>30</v>
      </c>
      <c r="T3726" s="1" t="s">
        <v>32</v>
      </c>
      <c r="U3726" s="1" t="s">
        <v>30</v>
      </c>
      <c r="V3726">
        <v>0</v>
      </c>
      <c r="W3726" s="1" t="s">
        <v>30</v>
      </c>
      <c r="X3726" s="1" t="s">
        <v>36</v>
      </c>
      <c r="Y3726" s="1" t="s">
        <v>58</v>
      </c>
      <c r="Z3726">
        <v>39</v>
      </c>
      <c r="AA3726">
        <v>549</v>
      </c>
      <c r="AB3726" s="1" t="s">
        <v>7080</v>
      </c>
      <c r="AC3726" s="1" t="s">
        <v>7309</v>
      </c>
      <c r="AD3726" t="s">
        <v>13496</v>
      </c>
      <c r="AE3726" s="1" t="s">
        <v>7080</v>
      </c>
      <c r="AF3726" s="1" t="s">
        <v>7309</v>
      </c>
      <c r="AG3726" t="s">
        <v>13526</v>
      </c>
      <c r="AH3726" t="s">
        <v>13530</v>
      </c>
      <c r="AI3726" t="s">
        <v>13539</v>
      </c>
    </row>
    <row r="3727" spans="1:35" x14ac:dyDescent="0.25">
      <c r="A3727" s="1" t="s">
        <v>7564</v>
      </c>
      <c r="B3727" s="1" t="s">
        <v>32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s="1" t="s">
        <v>30</v>
      </c>
      <c r="I3727" s="1" t="s">
        <v>31</v>
      </c>
      <c r="J3727">
        <v>0</v>
      </c>
      <c r="K3727">
        <v>5</v>
      </c>
      <c r="L3727">
        <v>2</v>
      </c>
      <c r="M3727" s="1" t="s">
        <v>32</v>
      </c>
      <c r="N3727">
        <v>0</v>
      </c>
      <c r="O3727" s="1" t="s">
        <v>33</v>
      </c>
      <c r="P3727" s="1" t="s">
        <v>7565</v>
      </c>
      <c r="Q3727" s="1" t="s">
        <v>42</v>
      </c>
      <c r="R3727">
        <v>40</v>
      </c>
      <c r="S3727" s="1" t="s">
        <v>30</v>
      </c>
      <c r="T3727" s="1" t="s">
        <v>30</v>
      </c>
      <c r="U3727" s="1" t="s">
        <v>30</v>
      </c>
      <c r="V3727">
        <v>0</v>
      </c>
      <c r="W3727" s="1" t="s">
        <v>30</v>
      </c>
      <c r="X3727" s="1" t="s">
        <v>36</v>
      </c>
      <c r="Y3727" s="1" t="s">
        <v>37</v>
      </c>
      <c r="Z3727">
        <v>35</v>
      </c>
      <c r="AA3727">
        <v>1174</v>
      </c>
      <c r="AB3727" s="1" t="s">
        <v>7086</v>
      </c>
      <c r="AC3727" s="1" t="s">
        <v>7110</v>
      </c>
      <c r="AD3727" t="s">
        <v>13494</v>
      </c>
      <c r="AE3727" s="1" t="s">
        <v>7086</v>
      </c>
      <c r="AF3727" s="1" t="s">
        <v>7110</v>
      </c>
      <c r="AG3727" t="s">
        <v>13527</v>
      </c>
      <c r="AH3727" t="s">
        <v>13530</v>
      </c>
      <c r="AI3727" t="s">
        <v>13539</v>
      </c>
    </row>
    <row r="3728" spans="1:35" x14ac:dyDescent="0.25">
      <c r="A3728" s="1" t="s">
        <v>7566</v>
      </c>
      <c r="B3728" s="1" t="s">
        <v>32</v>
      </c>
      <c r="C3728">
        <v>1</v>
      </c>
      <c r="D3728">
        <v>4</v>
      </c>
      <c r="E3728">
        <v>11</v>
      </c>
      <c r="F3728">
        <v>0</v>
      </c>
      <c r="G3728">
        <v>0</v>
      </c>
      <c r="H3728" s="1" t="s">
        <v>30</v>
      </c>
      <c r="I3728" s="1" t="s">
        <v>31</v>
      </c>
      <c r="J3728">
        <v>17</v>
      </c>
      <c r="K3728">
        <v>1</v>
      </c>
      <c r="L3728">
        <v>0</v>
      </c>
      <c r="M3728" s="1" t="s">
        <v>30</v>
      </c>
      <c r="N3728">
        <v>0</v>
      </c>
      <c r="O3728" s="1" t="s">
        <v>100</v>
      </c>
      <c r="P3728" s="1" t="s">
        <v>7567</v>
      </c>
      <c r="Q3728" s="1" t="s">
        <v>35</v>
      </c>
      <c r="R3728">
        <v>48</v>
      </c>
      <c r="S3728" s="1" t="s">
        <v>30</v>
      </c>
      <c r="T3728" s="1" t="s">
        <v>30</v>
      </c>
      <c r="U3728" s="1" t="s">
        <v>30</v>
      </c>
      <c r="V3728">
        <v>0</v>
      </c>
      <c r="W3728" s="1" t="s">
        <v>30</v>
      </c>
      <c r="X3728" s="1" t="s">
        <v>36</v>
      </c>
      <c r="Y3728" s="1" t="s">
        <v>44</v>
      </c>
      <c r="Z3728">
        <v>8</v>
      </c>
      <c r="AA3728">
        <v>8</v>
      </c>
      <c r="AB3728" s="1" t="s">
        <v>7080</v>
      </c>
      <c r="AC3728" s="1" t="s">
        <v>7081</v>
      </c>
      <c r="AD3728" t="s">
        <v>13494</v>
      </c>
      <c r="AE3728" s="1" t="s">
        <v>7080</v>
      </c>
      <c r="AF3728" s="1" t="s">
        <v>7081</v>
      </c>
      <c r="AG3728" t="s">
        <v>13527</v>
      </c>
      <c r="AH3728" t="s">
        <v>13530</v>
      </c>
      <c r="AI3728" t="s">
        <v>13538</v>
      </c>
    </row>
    <row r="3729" spans="1:35" x14ac:dyDescent="0.25">
      <c r="A3729" s="1" t="s">
        <v>7568</v>
      </c>
      <c r="B3729" s="1" t="s">
        <v>32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s="1" t="s">
        <v>30</v>
      </c>
      <c r="I3729" s="1" t="s">
        <v>31</v>
      </c>
      <c r="J3729">
        <v>0</v>
      </c>
      <c r="K3729">
        <v>2</v>
      </c>
      <c r="L3729">
        <v>3</v>
      </c>
      <c r="M3729" s="1" t="s">
        <v>32</v>
      </c>
      <c r="N3729">
        <v>0</v>
      </c>
      <c r="O3729" s="1" t="s">
        <v>153</v>
      </c>
      <c r="P3729" s="1" t="s">
        <v>7569</v>
      </c>
      <c r="Q3729" s="1" t="s">
        <v>42</v>
      </c>
      <c r="R3729">
        <v>82</v>
      </c>
      <c r="S3729" s="1" t="s">
        <v>30</v>
      </c>
      <c r="T3729" s="1" t="s">
        <v>32</v>
      </c>
      <c r="U3729" s="1" t="s">
        <v>30</v>
      </c>
      <c r="V3729">
        <v>0</v>
      </c>
      <c r="W3729" s="1" t="s">
        <v>32</v>
      </c>
      <c r="X3729" s="1" t="s">
        <v>36</v>
      </c>
      <c r="Y3729" s="1" t="s">
        <v>37</v>
      </c>
      <c r="Z3729">
        <v>26</v>
      </c>
      <c r="AA3729">
        <v>318</v>
      </c>
      <c r="AB3729" s="1" t="s">
        <v>7080</v>
      </c>
      <c r="AC3729" s="1" t="s">
        <v>7092</v>
      </c>
      <c r="AD3729" t="s">
        <v>13496</v>
      </c>
      <c r="AE3729" s="1" t="s">
        <v>7080</v>
      </c>
      <c r="AF3729" s="1" t="s">
        <v>7092</v>
      </c>
      <c r="AG3729" t="s">
        <v>13526</v>
      </c>
      <c r="AH3729" t="s">
        <v>13530</v>
      </c>
      <c r="AI3729" t="s">
        <v>13539</v>
      </c>
    </row>
    <row r="3730" spans="1:35" x14ac:dyDescent="0.25">
      <c r="A3730" s="1" t="s">
        <v>7570</v>
      </c>
      <c r="B3730" s="1" t="s">
        <v>32</v>
      </c>
      <c r="C3730">
        <v>5</v>
      </c>
      <c r="D3730">
        <v>10</v>
      </c>
      <c r="E3730">
        <v>26.7</v>
      </c>
      <c r="F3730">
        <v>0</v>
      </c>
      <c r="G3730">
        <v>0</v>
      </c>
      <c r="H3730" s="1" t="s">
        <v>30</v>
      </c>
      <c r="I3730" s="1" t="s">
        <v>31</v>
      </c>
      <c r="J3730">
        <v>0</v>
      </c>
      <c r="K3730">
        <v>3</v>
      </c>
      <c r="L3730">
        <v>1</v>
      </c>
      <c r="M3730" s="1" t="s">
        <v>32</v>
      </c>
      <c r="N3730">
        <v>0</v>
      </c>
      <c r="O3730" s="1" t="s">
        <v>91</v>
      </c>
      <c r="P3730" s="1" t="s">
        <v>7571</v>
      </c>
      <c r="Q3730" s="1" t="s">
        <v>35</v>
      </c>
      <c r="R3730">
        <v>53</v>
      </c>
      <c r="S3730" s="1" t="s">
        <v>30</v>
      </c>
      <c r="T3730" s="1" t="s">
        <v>30</v>
      </c>
      <c r="U3730" s="1" t="s">
        <v>30</v>
      </c>
      <c r="V3730">
        <v>0</v>
      </c>
      <c r="W3730" s="1" t="s">
        <v>32</v>
      </c>
      <c r="X3730" s="1" t="s">
        <v>36</v>
      </c>
      <c r="Y3730" s="1" t="s">
        <v>37</v>
      </c>
      <c r="Z3730">
        <v>14</v>
      </c>
      <c r="AA3730">
        <v>77</v>
      </c>
      <c r="AB3730" s="1" t="s">
        <v>7080</v>
      </c>
      <c r="AC3730" s="1" t="s">
        <v>7095</v>
      </c>
      <c r="AD3730" t="s">
        <v>13494</v>
      </c>
      <c r="AE3730" s="1" t="s">
        <v>7080</v>
      </c>
      <c r="AF3730" s="1" t="s">
        <v>7095</v>
      </c>
      <c r="AG3730" t="s">
        <v>13527</v>
      </c>
      <c r="AH3730" t="s">
        <v>13530</v>
      </c>
      <c r="AI3730" t="s">
        <v>13538</v>
      </c>
    </row>
    <row r="3731" spans="1:35" x14ac:dyDescent="0.25">
      <c r="A3731" s="1" t="s">
        <v>7572</v>
      </c>
      <c r="B3731" s="1" t="s">
        <v>32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s="1" t="s">
        <v>30</v>
      </c>
      <c r="I3731" s="1" t="s">
        <v>31</v>
      </c>
      <c r="J3731">
        <v>0</v>
      </c>
      <c r="K3731">
        <v>3</v>
      </c>
      <c r="L3731">
        <v>5</v>
      </c>
      <c r="M3731" s="1" t="s">
        <v>32</v>
      </c>
      <c r="N3731">
        <v>0</v>
      </c>
      <c r="O3731" s="1" t="s">
        <v>272</v>
      </c>
      <c r="P3731" s="1" t="s">
        <v>7573</v>
      </c>
      <c r="Q3731" s="1" t="s">
        <v>42</v>
      </c>
      <c r="R3731">
        <v>62</v>
      </c>
      <c r="S3731" s="1" t="s">
        <v>30</v>
      </c>
      <c r="T3731" s="1" t="s">
        <v>30</v>
      </c>
      <c r="U3731" s="1" t="s">
        <v>30</v>
      </c>
      <c r="V3731">
        <v>0</v>
      </c>
      <c r="W3731" s="1" t="s">
        <v>30</v>
      </c>
      <c r="X3731" s="1" t="s">
        <v>36</v>
      </c>
      <c r="Y3731" s="1" t="s">
        <v>37</v>
      </c>
      <c r="Z3731">
        <v>39</v>
      </c>
      <c r="AA3731">
        <v>1482</v>
      </c>
      <c r="AB3731" s="1" t="s">
        <v>7080</v>
      </c>
      <c r="AC3731" s="1" t="s">
        <v>7309</v>
      </c>
      <c r="AD3731" t="s">
        <v>13494</v>
      </c>
      <c r="AE3731" s="1" t="s">
        <v>7080</v>
      </c>
      <c r="AF3731" s="1" t="s">
        <v>7309</v>
      </c>
      <c r="AG3731" t="s">
        <v>13526</v>
      </c>
      <c r="AH3731" t="s">
        <v>13530</v>
      </c>
      <c r="AI3731" t="s">
        <v>13539</v>
      </c>
    </row>
    <row r="3732" spans="1:35" x14ac:dyDescent="0.25">
      <c r="A3732" s="1" t="s">
        <v>7574</v>
      </c>
      <c r="B3732" s="1" t="s">
        <v>32</v>
      </c>
      <c r="C3732">
        <v>5</v>
      </c>
      <c r="D3732">
        <v>32</v>
      </c>
      <c r="E3732">
        <v>61.9</v>
      </c>
      <c r="F3732">
        <v>8</v>
      </c>
      <c r="G3732">
        <v>31.358490629999999</v>
      </c>
      <c r="H3732" s="1" t="s">
        <v>32</v>
      </c>
      <c r="I3732" s="1" t="s">
        <v>31</v>
      </c>
      <c r="J3732">
        <v>8</v>
      </c>
      <c r="K3732">
        <v>1</v>
      </c>
      <c r="L3732">
        <v>21</v>
      </c>
      <c r="M3732" s="1" t="s">
        <v>30</v>
      </c>
      <c r="N3732">
        <v>6</v>
      </c>
      <c r="O3732" s="1" t="s">
        <v>33</v>
      </c>
      <c r="P3732" s="1" t="s">
        <v>7575</v>
      </c>
      <c r="Q3732" s="1" t="s">
        <v>35</v>
      </c>
      <c r="R3732">
        <v>26</v>
      </c>
      <c r="S3732" s="1" t="s">
        <v>32</v>
      </c>
      <c r="T3732" s="1" t="s">
        <v>30</v>
      </c>
      <c r="U3732" s="1" t="s">
        <v>30</v>
      </c>
      <c r="V3732">
        <v>0</v>
      </c>
      <c r="W3732" s="1" t="s">
        <v>30</v>
      </c>
      <c r="X3732" s="1" t="s">
        <v>36</v>
      </c>
      <c r="Y3732" s="1" t="s">
        <v>37</v>
      </c>
      <c r="Z3732">
        <v>40</v>
      </c>
      <c r="AA3732">
        <v>207</v>
      </c>
      <c r="AB3732" s="1" t="s">
        <v>7080</v>
      </c>
      <c r="AC3732" s="1" t="s">
        <v>7081</v>
      </c>
      <c r="AD3732" t="s">
        <v>13495</v>
      </c>
      <c r="AE3732" s="1" t="s">
        <v>7080</v>
      </c>
      <c r="AF3732" s="1" t="s">
        <v>7081</v>
      </c>
      <c r="AG3732" t="s">
        <v>13526</v>
      </c>
      <c r="AH3732" t="s">
        <v>13530</v>
      </c>
      <c r="AI3732" t="s">
        <v>13538</v>
      </c>
    </row>
    <row r="3733" spans="1:35" x14ac:dyDescent="0.25">
      <c r="A3733" s="1" t="s">
        <v>7576</v>
      </c>
      <c r="B3733" s="1" t="s">
        <v>32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s="1" t="s">
        <v>30</v>
      </c>
      <c r="I3733" s="1" t="s">
        <v>31</v>
      </c>
      <c r="J3733">
        <v>0</v>
      </c>
      <c r="K3733">
        <v>1</v>
      </c>
      <c r="L3733">
        <v>5</v>
      </c>
      <c r="M3733" s="1" t="s">
        <v>32</v>
      </c>
      <c r="N3733">
        <v>0</v>
      </c>
      <c r="O3733" s="1" t="s">
        <v>52</v>
      </c>
      <c r="P3733" s="1" t="s">
        <v>7577</v>
      </c>
      <c r="Q3733" s="1" t="s">
        <v>35</v>
      </c>
      <c r="R3733">
        <v>43</v>
      </c>
      <c r="S3733" s="1" t="s">
        <v>30</v>
      </c>
      <c r="T3733" s="1" t="s">
        <v>30</v>
      </c>
      <c r="U3733" s="1" t="s">
        <v>30</v>
      </c>
      <c r="V3733">
        <v>0</v>
      </c>
      <c r="W3733" s="1" t="s">
        <v>30</v>
      </c>
      <c r="X3733" s="1" t="s">
        <v>36</v>
      </c>
      <c r="Y3733" s="1" t="s">
        <v>44</v>
      </c>
      <c r="Z3733">
        <v>34</v>
      </c>
      <c r="AA3733">
        <v>335</v>
      </c>
      <c r="AB3733" s="1" t="s">
        <v>7080</v>
      </c>
      <c r="AC3733" s="1" t="s">
        <v>7092</v>
      </c>
      <c r="AD3733" t="s">
        <v>13494</v>
      </c>
      <c r="AE3733" s="1" t="s">
        <v>7080</v>
      </c>
      <c r="AF3733" s="1" t="s">
        <v>7092</v>
      </c>
      <c r="AG3733" t="s">
        <v>13526</v>
      </c>
      <c r="AH3733" t="s">
        <v>13530</v>
      </c>
      <c r="AI3733" t="s">
        <v>13539</v>
      </c>
    </row>
    <row r="3734" spans="1:35" x14ac:dyDescent="0.25">
      <c r="A3734" s="1" t="s">
        <v>7578</v>
      </c>
      <c r="B3734" s="1" t="s">
        <v>32</v>
      </c>
      <c r="C3734">
        <v>2</v>
      </c>
      <c r="D3734">
        <v>7</v>
      </c>
      <c r="E3734">
        <v>14.5</v>
      </c>
      <c r="F3734">
        <v>7</v>
      </c>
      <c r="G3734">
        <v>9.4482724999999999</v>
      </c>
      <c r="H3734" s="1" t="s">
        <v>32</v>
      </c>
      <c r="I3734" s="1" t="s">
        <v>31</v>
      </c>
      <c r="J3734">
        <v>5</v>
      </c>
      <c r="K3734">
        <v>2</v>
      </c>
      <c r="L3734">
        <v>12</v>
      </c>
      <c r="M3734" s="1" t="s">
        <v>32</v>
      </c>
      <c r="N3734">
        <v>0</v>
      </c>
      <c r="O3734" s="1" t="s">
        <v>103</v>
      </c>
      <c r="P3734" s="1" t="s">
        <v>7579</v>
      </c>
      <c r="Q3734" s="1" t="s">
        <v>42</v>
      </c>
      <c r="R3734">
        <v>48</v>
      </c>
      <c r="S3734" s="1" t="s">
        <v>30</v>
      </c>
      <c r="T3734" s="1" t="s">
        <v>30</v>
      </c>
      <c r="U3734" s="1" t="s">
        <v>30</v>
      </c>
      <c r="V3734">
        <v>0</v>
      </c>
      <c r="W3734" s="1" t="s">
        <v>30</v>
      </c>
      <c r="X3734" s="1" t="s">
        <v>36</v>
      </c>
      <c r="Y3734" s="1" t="s">
        <v>37</v>
      </c>
      <c r="Z3734">
        <v>34</v>
      </c>
      <c r="AA3734">
        <v>71</v>
      </c>
      <c r="AB3734" s="1" t="s">
        <v>7080</v>
      </c>
      <c r="AC3734" s="1" t="s">
        <v>7092</v>
      </c>
      <c r="AD3734" t="s">
        <v>13494</v>
      </c>
      <c r="AE3734" s="1" t="s">
        <v>7080</v>
      </c>
      <c r="AF3734" s="1" t="s">
        <v>7092</v>
      </c>
      <c r="AG3734" t="s">
        <v>13526</v>
      </c>
      <c r="AH3734" t="s">
        <v>13530</v>
      </c>
      <c r="AI3734" t="s">
        <v>13538</v>
      </c>
    </row>
    <row r="3735" spans="1:35" x14ac:dyDescent="0.25">
      <c r="A3735" s="1" t="s">
        <v>7580</v>
      </c>
      <c r="B3735" s="1" t="s">
        <v>32</v>
      </c>
      <c r="C3735">
        <v>21</v>
      </c>
      <c r="D3735">
        <v>48</v>
      </c>
      <c r="E3735">
        <v>107.2</v>
      </c>
      <c r="F3735">
        <v>7</v>
      </c>
      <c r="G3735">
        <v>16.453026250000001</v>
      </c>
      <c r="H3735" s="1" t="s">
        <v>32</v>
      </c>
      <c r="I3735" s="1" t="s">
        <v>31</v>
      </c>
      <c r="J3735">
        <v>8</v>
      </c>
      <c r="K3735">
        <v>0</v>
      </c>
      <c r="L3735">
        <v>17</v>
      </c>
      <c r="M3735" s="1" t="s">
        <v>32</v>
      </c>
      <c r="N3735">
        <v>0</v>
      </c>
      <c r="O3735" s="1" t="s">
        <v>176</v>
      </c>
      <c r="P3735" s="1" t="s">
        <v>7581</v>
      </c>
      <c r="Q3735" s="1" t="s">
        <v>42</v>
      </c>
      <c r="R3735">
        <v>23</v>
      </c>
      <c r="S3735" s="1" t="s">
        <v>32</v>
      </c>
      <c r="T3735" s="1" t="s">
        <v>30</v>
      </c>
      <c r="U3735" s="1" t="s">
        <v>30</v>
      </c>
      <c r="V3735">
        <v>0</v>
      </c>
      <c r="W3735" s="1" t="s">
        <v>30</v>
      </c>
      <c r="X3735" s="1" t="s">
        <v>36</v>
      </c>
      <c r="Y3735" s="1" t="s">
        <v>37</v>
      </c>
      <c r="Z3735">
        <v>51</v>
      </c>
      <c r="AA3735">
        <v>1102</v>
      </c>
      <c r="AB3735" s="1" t="s">
        <v>7080</v>
      </c>
      <c r="AC3735" s="1" t="s">
        <v>7095</v>
      </c>
      <c r="AD3735" t="s">
        <v>13495</v>
      </c>
      <c r="AE3735" s="1" t="s">
        <v>7080</v>
      </c>
      <c r="AF3735" s="1" t="s">
        <v>7095</v>
      </c>
      <c r="AG3735" t="s">
        <v>13526</v>
      </c>
      <c r="AH3735" t="s">
        <v>13530</v>
      </c>
      <c r="AI3735" t="s">
        <v>13539</v>
      </c>
    </row>
    <row r="3736" spans="1:35" x14ac:dyDescent="0.25">
      <c r="A3736" s="1" t="s">
        <v>7582</v>
      </c>
      <c r="B3736" s="1" t="s">
        <v>32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s="1" t="s">
        <v>30</v>
      </c>
      <c r="I3736" s="1" t="s">
        <v>31</v>
      </c>
      <c r="J3736">
        <v>0</v>
      </c>
      <c r="K3736">
        <v>0</v>
      </c>
      <c r="L3736">
        <v>1</v>
      </c>
      <c r="M3736" s="1" t="s">
        <v>32</v>
      </c>
      <c r="N3736">
        <v>0</v>
      </c>
      <c r="O3736" s="1" t="s">
        <v>65</v>
      </c>
      <c r="P3736" s="1" t="s">
        <v>7583</v>
      </c>
      <c r="Q3736" s="1" t="s">
        <v>35</v>
      </c>
      <c r="R3736">
        <v>62</v>
      </c>
      <c r="S3736" s="1" t="s">
        <v>30</v>
      </c>
      <c r="T3736" s="1" t="s">
        <v>30</v>
      </c>
      <c r="U3736" s="1" t="s">
        <v>30</v>
      </c>
      <c r="V3736">
        <v>0</v>
      </c>
      <c r="W3736" s="1" t="s">
        <v>30</v>
      </c>
      <c r="X3736" s="1" t="s">
        <v>36</v>
      </c>
      <c r="Y3736" s="1" t="s">
        <v>37</v>
      </c>
      <c r="Z3736">
        <v>48</v>
      </c>
      <c r="AA3736">
        <v>1159</v>
      </c>
      <c r="AB3736" s="1" t="s">
        <v>7080</v>
      </c>
      <c r="AC3736" s="1" t="s">
        <v>7095</v>
      </c>
      <c r="AD3736" t="s">
        <v>13494</v>
      </c>
      <c r="AE3736" s="1" t="s">
        <v>7080</v>
      </c>
      <c r="AF3736" s="1" t="s">
        <v>7095</v>
      </c>
      <c r="AG3736" t="s">
        <v>13527</v>
      </c>
      <c r="AH3736" t="s">
        <v>13530</v>
      </c>
      <c r="AI3736" t="s">
        <v>13539</v>
      </c>
    </row>
    <row r="3737" spans="1:35" x14ac:dyDescent="0.25">
      <c r="A3737" s="1" t="s">
        <v>7584</v>
      </c>
      <c r="B3737" s="1" t="s">
        <v>32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s="1" t="s">
        <v>30</v>
      </c>
      <c r="I3737" s="1" t="s">
        <v>31</v>
      </c>
      <c r="J3737">
        <v>14</v>
      </c>
      <c r="K3737">
        <v>1</v>
      </c>
      <c r="L3737">
        <v>7</v>
      </c>
      <c r="M3737" s="1" t="s">
        <v>32</v>
      </c>
      <c r="N3737">
        <v>0</v>
      </c>
      <c r="O3737" s="1" t="s">
        <v>600</v>
      </c>
      <c r="P3737" s="1" t="s">
        <v>7585</v>
      </c>
      <c r="Q3737" s="1" t="s">
        <v>42</v>
      </c>
      <c r="R3737">
        <v>58</v>
      </c>
      <c r="S3737" s="1" t="s">
        <v>30</v>
      </c>
      <c r="T3737" s="1" t="s">
        <v>30</v>
      </c>
      <c r="U3737" s="1" t="s">
        <v>30</v>
      </c>
      <c r="V3737">
        <v>0</v>
      </c>
      <c r="W3737" s="1" t="s">
        <v>30</v>
      </c>
      <c r="X3737" s="1" t="s">
        <v>36</v>
      </c>
      <c r="Y3737" s="1" t="s">
        <v>37</v>
      </c>
      <c r="Z3737">
        <v>38</v>
      </c>
      <c r="AA3737">
        <v>1874</v>
      </c>
      <c r="AB3737" s="1" t="s">
        <v>7080</v>
      </c>
      <c r="AC3737" s="1" t="s">
        <v>7095</v>
      </c>
      <c r="AD3737" t="s">
        <v>13494</v>
      </c>
      <c r="AE3737" s="1" t="s">
        <v>7080</v>
      </c>
      <c r="AF3737" s="1" t="s">
        <v>7095</v>
      </c>
      <c r="AG3737" t="s">
        <v>13526</v>
      </c>
      <c r="AH3737" t="s">
        <v>13530</v>
      </c>
      <c r="AI3737" t="s">
        <v>13540</v>
      </c>
    </row>
    <row r="3738" spans="1:35" x14ac:dyDescent="0.25">
      <c r="A3738" s="1" t="s">
        <v>7586</v>
      </c>
      <c r="B3738" s="1" t="s">
        <v>32</v>
      </c>
      <c r="C3738">
        <v>2</v>
      </c>
      <c r="D3738">
        <v>9</v>
      </c>
      <c r="E3738">
        <v>18.7</v>
      </c>
      <c r="F3738">
        <v>0</v>
      </c>
      <c r="G3738">
        <v>0</v>
      </c>
      <c r="H3738" s="1" t="s">
        <v>30</v>
      </c>
      <c r="I3738" s="1" t="s">
        <v>31</v>
      </c>
      <c r="J3738">
        <v>0</v>
      </c>
      <c r="K3738">
        <v>2</v>
      </c>
      <c r="L3738">
        <v>12</v>
      </c>
      <c r="M3738" s="1" t="s">
        <v>32</v>
      </c>
      <c r="N3738">
        <v>0</v>
      </c>
      <c r="O3738" s="1" t="s">
        <v>153</v>
      </c>
      <c r="P3738" s="1" t="s">
        <v>7587</v>
      </c>
      <c r="Q3738" s="1" t="s">
        <v>35</v>
      </c>
      <c r="R3738">
        <v>45</v>
      </c>
      <c r="S3738" s="1" t="s">
        <v>30</v>
      </c>
      <c r="T3738" s="1" t="s">
        <v>30</v>
      </c>
      <c r="U3738" s="1" t="s">
        <v>30</v>
      </c>
      <c r="V3738">
        <v>0</v>
      </c>
      <c r="W3738" s="1" t="s">
        <v>30</v>
      </c>
      <c r="X3738" s="1" t="s">
        <v>36</v>
      </c>
      <c r="Y3738" s="1" t="s">
        <v>37</v>
      </c>
      <c r="Z3738">
        <v>43</v>
      </c>
      <c r="AA3738">
        <v>90</v>
      </c>
      <c r="AB3738" s="1" t="s">
        <v>7080</v>
      </c>
      <c r="AC3738" s="1" t="s">
        <v>7092</v>
      </c>
      <c r="AD3738" t="s">
        <v>13494</v>
      </c>
      <c r="AE3738" s="1" t="s">
        <v>7080</v>
      </c>
      <c r="AF3738" s="1" t="s">
        <v>7092</v>
      </c>
      <c r="AG3738" t="s">
        <v>13526</v>
      </c>
      <c r="AH3738" t="s">
        <v>13530</v>
      </c>
      <c r="AI3738" t="s">
        <v>13538</v>
      </c>
    </row>
    <row r="3739" spans="1:35" x14ac:dyDescent="0.25">
      <c r="A3739" s="1" t="s">
        <v>7588</v>
      </c>
      <c r="B3739" s="1" t="s">
        <v>32</v>
      </c>
      <c r="C3739">
        <v>2</v>
      </c>
      <c r="D3739">
        <v>7</v>
      </c>
      <c r="E3739">
        <v>14.9</v>
      </c>
      <c r="F3739">
        <v>0</v>
      </c>
      <c r="G3739">
        <v>0</v>
      </c>
      <c r="H3739" s="1" t="s">
        <v>30</v>
      </c>
      <c r="I3739" s="1" t="s">
        <v>31</v>
      </c>
      <c r="J3739">
        <v>3</v>
      </c>
      <c r="K3739">
        <v>1</v>
      </c>
      <c r="L3739">
        <v>4</v>
      </c>
      <c r="M3739" s="1" t="s">
        <v>30</v>
      </c>
      <c r="N3739">
        <v>13</v>
      </c>
      <c r="O3739" s="1" t="s">
        <v>600</v>
      </c>
      <c r="P3739" s="1" t="s">
        <v>7589</v>
      </c>
      <c r="Q3739" s="1" t="s">
        <v>35</v>
      </c>
      <c r="R3739">
        <v>45</v>
      </c>
      <c r="S3739" s="1" t="s">
        <v>30</v>
      </c>
      <c r="T3739" s="1" t="s">
        <v>30</v>
      </c>
      <c r="U3739" s="1" t="s">
        <v>30</v>
      </c>
      <c r="V3739">
        <v>0</v>
      </c>
      <c r="W3739" s="1" t="s">
        <v>30</v>
      </c>
      <c r="X3739" s="1" t="s">
        <v>36</v>
      </c>
      <c r="Y3739" s="1" t="s">
        <v>58</v>
      </c>
      <c r="Z3739">
        <v>25</v>
      </c>
      <c r="AA3739">
        <v>46</v>
      </c>
      <c r="AB3739" s="1" t="s">
        <v>7080</v>
      </c>
      <c r="AC3739" s="1" t="s">
        <v>7092</v>
      </c>
      <c r="AD3739" t="s">
        <v>13494</v>
      </c>
      <c r="AE3739" s="1" t="s">
        <v>7080</v>
      </c>
      <c r="AF3739" s="1" t="s">
        <v>7092</v>
      </c>
      <c r="AG3739" t="s">
        <v>13526</v>
      </c>
      <c r="AH3739" t="s">
        <v>13530</v>
      </c>
      <c r="AI3739" t="s">
        <v>13538</v>
      </c>
    </row>
    <row r="3740" spans="1:35" x14ac:dyDescent="0.25">
      <c r="A3740" s="1" t="s">
        <v>7590</v>
      </c>
      <c r="B3740" s="1" t="s">
        <v>32</v>
      </c>
      <c r="C3740">
        <v>7</v>
      </c>
      <c r="D3740">
        <v>24</v>
      </c>
      <c r="E3740">
        <v>58.2</v>
      </c>
      <c r="F3740">
        <v>0</v>
      </c>
      <c r="G3740">
        <v>0</v>
      </c>
      <c r="H3740" s="1" t="s">
        <v>30</v>
      </c>
      <c r="I3740" s="1" t="s">
        <v>31</v>
      </c>
      <c r="J3740">
        <v>0</v>
      </c>
      <c r="K3740">
        <v>5</v>
      </c>
      <c r="L3740">
        <v>6</v>
      </c>
      <c r="M3740" s="1" t="s">
        <v>32</v>
      </c>
      <c r="N3740">
        <v>0</v>
      </c>
      <c r="O3740" s="1" t="s">
        <v>65</v>
      </c>
      <c r="P3740" s="1" t="s">
        <v>7591</v>
      </c>
      <c r="Q3740" s="1" t="s">
        <v>42</v>
      </c>
      <c r="R3740">
        <v>31</v>
      </c>
      <c r="S3740" s="1" t="s">
        <v>30</v>
      </c>
      <c r="T3740" s="1" t="s">
        <v>30</v>
      </c>
      <c r="U3740" s="1" t="s">
        <v>30</v>
      </c>
      <c r="V3740">
        <v>0</v>
      </c>
      <c r="W3740" s="1" t="s">
        <v>32</v>
      </c>
      <c r="X3740" s="1" t="s">
        <v>36</v>
      </c>
      <c r="Y3740" s="1" t="s">
        <v>37</v>
      </c>
      <c r="Z3740">
        <v>53</v>
      </c>
      <c r="AA3740">
        <v>385</v>
      </c>
      <c r="AB3740" s="1" t="s">
        <v>7080</v>
      </c>
      <c r="AC3740" s="1" t="s">
        <v>7092</v>
      </c>
      <c r="AD3740" t="s">
        <v>13494</v>
      </c>
      <c r="AE3740" s="1" t="s">
        <v>7080</v>
      </c>
      <c r="AF3740" s="1" t="s">
        <v>7092</v>
      </c>
      <c r="AG3740" t="s">
        <v>13526</v>
      </c>
      <c r="AH3740" t="s">
        <v>13530</v>
      </c>
      <c r="AI3740" t="s">
        <v>13538</v>
      </c>
    </row>
    <row r="3741" spans="1:35" x14ac:dyDescent="0.25">
      <c r="A3741" s="1" t="s">
        <v>7592</v>
      </c>
      <c r="B3741" s="1" t="s">
        <v>32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s="1" t="s">
        <v>30</v>
      </c>
      <c r="I3741" s="1" t="s">
        <v>31</v>
      </c>
      <c r="J3741">
        <v>0</v>
      </c>
      <c r="K3741">
        <v>0</v>
      </c>
      <c r="L3741">
        <v>30</v>
      </c>
      <c r="M3741" s="1" t="s">
        <v>32</v>
      </c>
      <c r="N3741">
        <v>0</v>
      </c>
      <c r="O3741" s="1" t="s">
        <v>65</v>
      </c>
      <c r="P3741" s="1" t="s">
        <v>7593</v>
      </c>
      <c r="Q3741" s="1" t="s">
        <v>35</v>
      </c>
      <c r="R3741">
        <v>25</v>
      </c>
      <c r="S3741" s="1" t="s">
        <v>32</v>
      </c>
      <c r="T3741" s="1" t="s">
        <v>30</v>
      </c>
      <c r="U3741" s="1" t="s">
        <v>30</v>
      </c>
      <c r="V3741">
        <v>0</v>
      </c>
      <c r="W3741" s="1" t="s">
        <v>32</v>
      </c>
      <c r="X3741" s="1" t="s">
        <v>36</v>
      </c>
      <c r="Y3741" s="1" t="s">
        <v>37</v>
      </c>
      <c r="Z3741">
        <v>70</v>
      </c>
      <c r="AA3741">
        <v>2757</v>
      </c>
      <c r="AB3741" s="1" t="s">
        <v>7080</v>
      </c>
      <c r="AC3741" s="1" t="s">
        <v>7081</v>
      </c>
      <c r="AD3741" t="s">
        <v>13495</v>
      </c>
      <c r="AE3741" s="1" t="s">
        <v>7080</v>
      </c>
      <c r="AF3741" s="1" t="s">
        <v>7081</v>
      </c>
      <c r="AG3741" t="s">
        <v>13526</v>
      </c>
      <c r="AH3741" t="s">
        <v>13530</v>
      </c>
      <c r="AI3741" t="s">
        <v>13539</v>
      </c>
    </row>
    <row r="3742" spans="1:35" x14ac:dyDescent="0.25">
      <c r="A3742" s="1" t="s">
        <v>7594</v>
      </c>
      <c r="B3742" s="1" t="s">
        <v>32</v>
      </c>
      <c r="C3742">
        <v>2</v>
      </c>
      <c r="D3742">
        <v>9</v>
      </c>
      <c r="E3742">
        <v>23.3</v>
      </c>
      <c r="F3742">
        <v>0</v>
      </c>
      <c r="G3742">
        <v>0</v>
      </c>
      <c r="H3742" s="1" t="s">
        <v>30</v>
      </c>
      <c r="I3742" s="1" t="s">
        <v>46</v>
      </c>
      <c r="J3742">
        <v>0</v>
      </c>
      <c r="K3742">
        <v>0</v>
      </c>
      <c r="L3742">
        <v>5</v>
      </c>
      <c r="M3742" s="1" t="s">
        <v>32</v>
      </c>
      <c r="N3742">
        <v>0</v>
      </c>
      <c r="O3742" s="1" t="s">
        <v>166</v>
      </c>
      <c r="P3742" s="1" t="s">
        <v>7595</v>
      </c>
      <c r="Q3742" s="1" t="s">
        <v>42</v>
      </c>
      <c r="R3742">
        <v>49</v>
      </c>
      <c r="S3742" s="1" t="s">
        <v>30</v>
      </c>
      <c r="T3742" s="1" t="s">
        <v>30</v>
      </c>
      <c r="U3742" s="1" t="s">
        <v>30</v>
      </c>
      <c r="V3742">
        <v>0</v>
      </c>
      <c r="W3742" s="1" t="s">
        <v>30</v>
      </c>
      <c r="X3742" s="1" t="s">
        <v>36</v>
      </c>
      <c r="Y3742" s="1" t="s">
        <v>37</v>
      </c>
      <c r="Z3742">
        <v>51</v>
      </c>
      <c r="AA3742">
        <v>108</v>
      </c>
      <c r="AB3742" s="1" t="s">
        <v>7080</v>
      </c>
      <c r="AC3742" s="1" t="s">
        <v>7081</v>
      </c>
      <c r="AD3742" t="s">
        <v>13494</v>
      </c>
      <c r="AE3742" s="1" t="s">
        <v>7080</v>
      </c>
      <c r="AF3742" s="1" t="s">
        <v>7081</v>
      </c>
      <c r="AG3742" t="s">
        <v>13526</v>
      </c>
      <c r="AH3742" t="s">
        <v>13530</v>
      </c>
      <c r="AI3742" t="s">
        <v>13538</v>
      </c>
    </row>
    <row r="3743" spans="1:35" x14ac:dyDescent="0.25">
      <c r="A3743" s="1" t="s">
        <v>7596</v>
      </c>
      <c r="B3743" s="1" t="s">
        <v>32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s="1" t="s">
        <v>30</v>
      </c>
      <c r="I3743" s="1" t="s">
        <v>31</v>
      </c>
      <c r="J3743">
        <v>95</v>
      </c>
      <c r="K3743">
        <v>3</v>
      </c>
      <c r="L3743">
        <v>4</v>
      </c>
      <c r="M3743" s="1" t="s">
        <v>32</v>
      </c>
      <c r="N3743">
        <v>0</v>
      </c>
      <c r="O3743" s="1" t="s">
        <v>216</v>
      </c>
      <c r="P3743" s="1" t="s">
        <v>7597</v>
      </c>
      <c r="Q3743" s="1" t="s">
        <v>35</v>
      </c>
      <c r="R3743">
        <v>78</v>
      </c>
      <c r="S3743" s="1" t="s">
        <v>30</v>
      </c>
      <c r="T3743" s="1" t="s">
        <v>32</v>
      </c>
      <c r="U3743" s="1" t="s">
        <v>30</v>
      </c>
      <c r="V3743">
        <v>0</v>
      </c>
      <c r="W3743" s="1" t="s">
        <v>32</v>
      </c>
      <c r="X3743" s="1" t="s">
        <v>36</v>
      </c>
      <c r="Y3743" s="1" t="s">
        <v>37</v>
      </c>
      <c r="Z3743">
        <v>39</v>
      </c>
      <c r="AA3743">
        <v>488</v>
      </c>
      <c r="AB3743" s="1" t="s">
        <v>7080</v>
      </c>
      <c r="AC3743" s="1" t="s">
        <v>7092</v>
      </c>
      <c r="AD3743" t="s">
        <v>13496</v>
      </c>
      <c r="AE3743" s="1" t="s">
        <v>7080</v>
      </c>
      <c r="AF3743" s="1" t="s">
        <v>7092</v>
      </c>
      <c r="AG3743" t="s">
        <v>13526</v>
      </c>
      <c r="AH3743" t="s">
        <v>13530</v>
      </c>
      <c r="AI3743" t="s">
        <v>13539</v>
      </c>
    </row>
    <row r="3744" spans="1:35" x14ac:dyDescent="0.25">
      <c r="A3744" s="1" t="s">
        <v>7598</v>
      </c>
      <c r="B3744" s="1" t="s">
        <v>32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s="1" t="s">
        <v>30</v>
      </c>
      <c r="I3744" s="1" t="s">
        <v>31</v>
      </c>
      <c r="J3744">
        <v>0</v>
      </c>
      <c r="K3744">
        <v>5</v>
      </c>
      <c r="L3744">
        <v>9</v>
      </c>
      <c r="M3744" s="1" t="s">
        <v>32</v>
      </c>
      <c r="N3744">
        <v>0</v>
      </c>
      <c r="O3744" s="1" t="s">
        <v>171</v>
      </c>
      <c r="P3744" s="1" t="s">
        <v>7599</v>
      </c>
      <c r="Q3744" s="1" t="s">
        <v>35</v>
      </c>
      <c r="R3744">
        <v>66</v>
      </c>
      <c r="S3744" s="1" t="s">
        <v>30</v>
      </c>
      <c r="T3744" s="1" t="s">
        <v>32</v>
      </c>
      <c r="U3744" s="1" t="s">
        <v>30</v>
      </c>
      <c r="V3744">
        <v>0</v>
      </c>
      <c r="W3744" s="1" t="s">
        <v>30</v>
      </c>
      <c r="X3744" s="1" t="s">
        <v>36</v>
      </c>
      <c r="Y3744" s="1" t="s">
        <v>37</v>
      </c>
      <c r="Z3744">
        <v>33</v>
      </c>
      <c r="AA3744">
        <v>391</v>
      </c>
      <c r="AB3744" s="1" t="s">
        <v>7098</v>
      </c>
      <c r="AC3744" s="1" t="s">
        <v>7099</v>
      </c>
      <c r="AD3744" t="s">
        <v>13496</v>
      </c>
      <c r="AE3744" s="1" t="s">
        <v>7098</v>
      </c>
      <c r="AF3744" s="1" t="s">
        <v>7099</v>
      </c>
      <c r="AG3744" t="s">
        <v>13526</v>
      </c>
      <c r="AH3744" t="s">
        <v>13530</v>
      </c>
      <c r="AI3744" t="s">
        <v>13539</v>
      </c>
    </row>
    <row r="3745" spans="1:35" x14ac:dyDescent="0.25">
      <c r="A3745" s="1" t="s">
        <v>7600</v>
      </c>
      <c r="B3745" s="1" t="s">
        <v>32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s="1" t="s">
        <v>30</v>
      </c>
      <c r="I3745" s="1" t="s">
        <v>31</v>
      </c>
      <c r="J3745">
        <v>0</v>
      </c>
      <c r="K3745">
        <v>2</v>
      </c>
      <c r="L3745">
        <v>4</v>
      </c>
      <c r="M3745" s="1" t="s">
        <v>32</v>
      </c>
      <c r="N3745">
        <v>0</v>
      </c>
      <c r="O3745" s="1" t="s">
        <v>197</v>
      </c>
      <c r="P3745" s="1" t="s">
        <v>7601</v>
      </c>
      <c r="Q3745" s="1" t="s">
        <v>42</v>
      </c>
      <c r="R3745">
        <v>79</v>
      </c>
      <c r="S3745" s="1" t="s">
        <v>30</v>
      </c>
      <c r="T3745" s="1" t="s">
        <v>32</v>
      </c>
      <c r="U3745" s="1" t="s">
        <v>30</v>
      </c>
      <c r="V3745">
        <v>0</v>
      </c>
      <c r="W3745" s="1" t="s">
        <v>32</v>
      </c>
      <c r="X3745" s="1" t="s">
        <v>36</v>
      </c>
      <c r="Y3745" s="1" t="s">
        <v>58</v>
      </c>
      <c r="Z3745">
        <v>59</v>
      </c>
      <c r="AA3745">
        <v>946</v>
      </c>
      <c r="AB3745" s="1" t="s">
        <v>7080</v>
      </c>
      <c r="AC3745" s="1" t="s">
        <v>7309</v>
      </c>
      <c r="AD3745" t="s">
        <v>13496</v>
      </c>
      <c r="AE3745" s="1" t="s">
        <v>7080</v>
      </c>
      <c r="AF3745" s="1" t="s">
        <v>7309</v>
      </c>
      <c r="AG3745" t="s">
        <v>13526</v>
      </c>
      <c r="AH3745" t="s">
        <v>13530</v>
      </c>
      <c r="AI3745" t="s">
        <v>13539</v>
      </c>
    </row>
    <row r="3746" spans="1:35" x14ac:dyDescent="0.25">
      <c r="A3746" s="1" t="s">
        <v>7602</v>
      </c>
      <c r="B3746" s="1" t="s">
        <v>32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s="1" t="s">
        <v>30</v>
      </c>
      <c r="I3746" s="1" t="s">
        <v>31</v>
      </c>
      <c r="J3746">
        <v>5</v>
      </c>
      <c r="K3746">
        <v>1</v>
      </c>
      <c r="L3746">
        <v>2</v>
      </c>
      <c r="M3746" s="1" t="s">
        <v>30</v>
      </c>
      <c r="N3746">
        <v>77</v>
      </c>
      <c r="O3746" s="1" t="s">
        <v>202</v>
      </c>
      <c r="P3746" s="1" t="s">
        <v>7603</v>
      </c>
      <c r="Q3746" s="1" t="s">
        <v>42</v>
      </c>
      <c r="R3746">
        <v>61</v>
      </c>
      <c r="S3746" s="1" t="s">
        <v>30</v>
      </c>
      <c r="T3746" s="1" t="s">
        <v>30</v>
      </c>
      <c r="U3746" s="1" t="s">
        <v>30</v>
      </c>
      <c r="V3746">
        <v>0</v>
      </c>
      <c r="W3746" s="1" t="s">
        <v>30</v>
      </c>
      <c r="X3746" s="1" t="s">
        <v>43</v>
      </c>
      <c r="Y3746" s="1" t="s">
        <v>37</v>
      </c>
      <c r="Z3746">
        <v>54</v>
      </c>
      <c r="AA3746">
        <v>1296</v>
      </c>
      <c r="AB3746" s="1" t="s">
        <v>7080</v>
      </c>
      <c r="AC3746" s="1" t="s">
        <v>7081</v>
      </c>
      <c r="AD3746" t="s">
        <v>13494</v>
      </c>
      <c r="AE3746" s="1" t="s">
        <v>7080</v>
      </c>
      <c r="AF3746" s="1" t="s">
        <v>7081</v>
      </c>
      <c r="AG3746" t="s">
        <v>13527</v>
      </c>
      <c r="AH3746" t="s">
        <v>13530</v>
      </c>
      <c r="AI3746" t="s">
        <v>13539</v>
      </c>
    </row>
    <row r="3747" spans="1:35" x14ac:dyDescent="0.25">
      <c r="A3747" s="1" t="s">
        <v>7604</v>
      </c>
      <c r="B3747" s="1" t="s">
        <v>32</v>
      </c>
      <c r="C3747">
        <v>3</v>
      </c>
      <c r="D3747">
        <v>8</v>
      </c>
      <c r="E3747">
        <v>18</v>
      </c>
      <c r="F3747">
        <v>0</v>
      </c>
      <c r="G3747">
        <v>0</v>
      </c>
      <c r="H3747" s="1" t="s">
        <v>30</v>
      </c>
      <c r="I3747" s="1" t="s">
        <v>31</v>
      </c>
      <c r="J3747">
        <v>7</v>
      </c>
      <c r="K3747">
        <v>1</v>
      </c>
      <c r="L3747">
        <v>17</v>
      </c>
      <c r="M3747" s="1" t="s">
        <v>32</v>
      </c>
      <c r="N3747">
        <v>0</v>
      </c>
      <c r="O3747" s="1" t="s">
        <v>171</v>
      </c>
      <c r="P3747" s="1" t="s">
        <v>7605</v>
      </c>
      <c r="Q3747" s="1" t="s">
        <v>42</v>
      </c>
      <c r="R3747">
        <v>23</v>
      </c>
      <c r="S3747" s="1" t="s">
        <v>32</v>
      </c>
      <c r="T3747" s="1" t="s">
        <v>30</v>
      </c>
      <c r="U3747" s="1" t="s">
        <v>30</v>
      </c>
      <c r="V3747">
        <v>0</v>
      </c>
      <c r="W3747" s="1" t="s">
        <v>32</v>
      </c>
      <c r="X3747" s="1" t="s">
        <v>36</v>
      </c>
      <c r="Y3747" s="1" t="s">
        <v>44</v>
      </c>
      <c r="Z3747">
        <v>22</v>
      </c>
      <c r="AA3747">
        <v>67</v>
      </c>
      <c r="AB3747" s="1" t="s">
        <v>7080</v>
      </c>
      <c r="AC3747" s="1" t="s">
        <v>7092</v>
      </c>
      <c r="AD3747" t="s">
        <v>13495</v>
      </c>
      <c r="AE3747" s="1" t="s">
        <v>7080</v>
      </c>
      <c r="AF3747" s="1" t="s">
        <v>7092</v>
      </c>
      <c r="AG3747" t="s">
        <v>13526</v>
      </c>
      <c r="AH3747" t="s">
        <v>13530</v>
      </c>
      <c r="AI3747" t="s">
        <v>13538</v>
      </c>
    </row>
    <row r="3748" spans="1:35" x14ac:dyDescent="0.25">
      <c r="A3748" s="1" t="s">
        <v>7606</v>
      </c>
      <c r="B3748" s="1" t="s">
        <v>32</v>
      </c>
      <c r="C3748">
        <v>4</v>
      </c>
      <c r="D3748">
        <v>26</v>
      </c>
      <c r="E3748">
        <v>61.5</v>
      </c>
      <c r="F3748">
        <v>0</v>
      </c>
      <c r="G3748">
        <v>0</v>
      </c>
      <c r="H3748" s="1" t="s">
        <v>30</v>
      </c>
      <c r="I3748" s="1" t="s">
        <v>31</v>
      </c>
      <c r="J3748">
        <v>0</v>
      </c>
      <c r="K3748">
        <v>0</v>
      </c>
      <c r="L3748">
        <v>9</v>
      </c>
      <c r="M3748" s="1" t="s">
        <v>32</v>
      </c>
      <c r="N3748">
        <v>0</v>
      </c>
      <c r="O3748" s="1" t="s">
        <v>49</v>
      </c>
      <c r="P3748" s="1" t="s">
        <v>7607</v>
      </c>
      <c r="Q3748" s="1" t="s">
        <v>35</v>
      </c>
      <c r="R3748">
        <v>57</v>
      </c>
      <c r="S3748" s="1" t="s">
        <v>30</v>
      </c>
      <c r="T3748" s="1" t="s">
        <v>30</v>
      </c>
      <c r="U3748" s="1" t="s">
        <v>30</v>
      </c>
      <c r="V3748">
        <v>0</v>
      </c>
      <c r="W3748" s="1" t="s">
        <v>32</v>
      </c>
      <c r="X3748" s="1" t="s">
        <v>36</v>
      </c>
      <c r="Y3748" s="1" t="s">
        <v>37</v>
      </c>
      <c r="Z3748">
        <v>63</v>
      </c>
      <c r="AA3748">
        <v>257</v>
      </c>
      <c r="AB3748" s="1" t="s">
        <v>7080</v>
      </c>
      <c r="AC3748" s="1" t="s">
        <v>7092</v>
      </c>
      <c r="AD3748" t="s">
        <v>13494</v>
      </c>
      <c r="AE3748" s="1" t="s">
        <v>7080</v>
      </c>
      <c r="AF3748" s="1" t="s">
        <v>7092</v>
      </c>
      <c r="AG3748" t="s">
        <v>13526</v>
      </c>
      <c r="AH3748" t="s">
        <v>13530</v>
      </c>
      <c r="AI3748" t="s">
        <v>13538</v>
      </c>
    </row>
    <row r="3749" spans="1:35" x14ac:dyDescent="0.25">
      <c r="A3749" s="1" t="s">
        <v>7608</v>
      </c>
      <c r="B3749" s="1" t="s">
        <v>32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s="1" t="s">
        <v>30</v>
      </c>
      <c r="I3749" s="1" t="s">
        <v>31</v>
      </c>
      <c r="J3749">
        <v>8</v>
      </c>
      <c r="K3749">
        <v>5</v>
      </c>
      <c r="L3749">
        <v>7</v>
      </c>
      <c r="M3749" s="1" t="s">
        <v>32</v>
      </c>
      <c r="N3749">
        <v>0</v>
      </c>
      <c r="O3749" s="1" t="s">
        <v>60</v>
      </c>
      <c r="P3749" s="1" t="s">
        <v>7609</v>
      </c>
      <c r="Q3749" s="1" t="s">
        <v>35</v>
      </c>
      <c r="R3749">
        <v>66</v>
      </c>
      <c r="S3749" s="1" t="s">
        <v>30</v>
      </c>
      <c r="T3749" s="1" t="s">
        <v>32</v>
      </c>
      <c r="U3749" s="1" t="s">
        <v>30</v>
      </c>
      <c r="V3749">
        <v>0</v>
      </c>
      <c r="W3749" s="1" t="s">
        <v>32</v>
      </c>
      <c r="X3749" s="1" t="s">
        <v>36</v>
      </c>
      <c r="Y3749" s="1" t="s">
        <v>58</v>
      </c>
      <c r="Z3749">
        <v>44</v>
      </c>
      <c r="AA3749">
        <v>1572</v>
      </c>
      <c r="AB3749" s="1" t="s">
        <v>7080</v>
      </c>
      <c r="AC3749" s="1" t="s">
        <v>7095</v>
      </c>
      <c r="AD3749" t="s">
        <v>13496</v>
      </c>
      <c r="AE3749" s="1" t="s">
        <v>7080</v>
      </c>
      <c r="AF3749" s="1" t="s">
        <v>7095</v>
      </c>
      <c r="AG3749" t="s">
        <v>13526</v>
      </c>
      <c r="AH3749" t="s">
        <v>13530</v>
      </c>
      <c r="AI3749" t="s">
        <v>13539</v>
      </c>
    </row>
    <row r="3750" spans="1:35" x14ac:dyDescent="0.25">
      <c r="A3750" s="1" t="s">
        <v>7610</v>
      </c>
      <c r="B3750" s="1" t="s">
        <v>32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s="1" t="s">
        <v>30</v>
      </c>
      <c r="I3750" s="1" t="s">
        <v>31</v>
      </c>
      <c r="J3750">
        <v>0</v>
      </c>
      <c r="K3750">
        <v>5</v>
      </c>
      <c r="L3750">
        <v>12</v>
      </c>
      <c r="M3750" s="1" t="s">
        <v>32</v>
      </c>
      <c r="N3750">
        <v>0</v>
      </c>
      <c r="O3750" s="1" t="s">
        <v>83</v>
      </c>
      <c r="P3750" s="1" t="s">
        <v>7611</v>
      </c>
      <c r="Q3750" s="1" t="s">
        <v>35</v>
      </c>
      <c r="R3750">
        <v>27</v>
      </c>
      <c r="S3750" s="1" t="s">
        <v>32</v>
      </c>
      <c r="T3750" s="1" t="s">
        <v>30</v>
      </c>
      <c r="U3750" s="1" t="s">
        <v>30</v>
      </c>
      <c r="V3750">
        <v>0</v>
      </c>
      <c r="W3750" s="1" t="s">
        <v>30</v>
      </c>
      <c r="X3750" s="1" t="s">
        <v>43</v>
      </c>
      <c r="Y3750" s="1" t="s">
        <v>58</v>
      </c>
      <c r="Z3750">
        <v>25</v>
      </c>
      <c r="AA3750">
        <v>506</v>
      </c>
      <c r="AB3750" s="1" t="s">
        <v>7080</v>
      </c>
      <c r="AC3750" s="1" t="s">
        <v>7095</v>
      </c>
      <c r="AD3750" t="s">
        <v>13495</v>
      </c>
      <c r="AE3750" s="1" t="s">
        <v>7080</v>
      </c>
      <c r="AF3750" s="1" t="s">
        <v>7095</v>
      </c>
      <c r="AG3750" t="s">
        <v>13526</v>
      </c>
      <c r="AH3750" t="s">
        <v>13530</v>
      </c>
      <c r="AI3750" t="s">
        <v>13539</v>
      </c>
    </row>
    <row r="3751" spans="1:35" x14ac:dyDescent="0.25">
      <c r="A3751" s="1" t="s">
        <v>7612</v>
      </c>
      <c r="B3751" s="1" t="s">
        <v>32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s="1" t="s">
        <v>30</v>
      </c>
      <c r="I3751" s="1" t="s">
        <v>31</v>
      </c>
      <c r="J3751">
        <v>0</v>
      </c>
      <c r="K3751">
        <v>5</v>
      </c>
      <c r="L3751">
        <v>5</v>
      </c>
      <c r="M3751" s="1" t="s">
        <v>32</v>
      </c>
      <c r="N3751">
        <v>0</v>
      </c>
      <c r="O3751" s="1" t="s">
        <v>216</v>
      </c>
      <c r="P3751" s="1" t="s">
        <v>7613</v>
      </c>
      <c r="Q3751" s="1" t="s">
        <v>42</v>
      </c>
      <c r="R3751">
        <v>69</v>
      </c>
      <c r="S3751" s="1" t="s">
        <v>30</v>
      </c>
      <c r="T3751" s="1" t="s">
        <v>32</v>
      </c>
      <c r="U3751" s="1" t="s">
        <v>30</v>
      </c>
      <c r="V3751">
        <v>0</v>
      </c>
      <c r="W3751" s="1" t="s">
        <v>32</v>
      </c>
      <c r="X3751" s="1" t="s">
        <v>36</v>
      </c>
      <c r="Y3751" s="1" t="s">
        <v>37</v>
      </c>
      <c r="Z3751">
        <v>56</v>
      </c>
      <c r="AA3751">
        <v>2288</v>
      </c>
      <c r="AB3751" s="1" t="s">
        <v>7098</v>
      </c>
      <c r="AC3751" s="1" t="s">
        <v>7099</v>
      </c>
      <c r="AD3751" t="s">
        <v>13496</v>
      </c>
      <c r="AE3751" s="1" t="s">
        <v>7098</v>
      </c>
      <c r="AF3751" s="1" t="s">
        <v>7099</v>
      </c>
      <c r="AG3751" t="s">
        <v>13526</v>
      </c>
      <c r="AH3751" t="s">
        <v>13530</v>
      </c>
      <c r="AI3751" t="s">
        <v>13540</v>
      </c>
    </row>
    <row r="3752" spans="1:35" x14ac:dyDescent="0.25">
      <c r="A3752" s="1" t="s">
        <v>7614</v>
      </c>
      <c r="B3752" s="1" t="s">
        <v>32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s="1" t="s">
        <v>30</v>
      </c>
      <c r="I3752" s="1" t="s">
        <v>31</v>
      </c>
      <c r="J3752">
        <v>0</v>
      </c>
      <c r="K3752">
        <v>5</v>
      </c>
      <c r="L3752">
        <v>36</v>
      </c>
      <c r="M3752" s="1" t="s">
        <v>30</v>
      </c>
      <c r="N3752">
        <v>6</v>
      </c>
      <c r="O3752" s="1" t="s">
        <v>71</v>
      </c>
      <c r="P3752" s="1" t="s">
        <v>7615</v>
      </c>
      <c r="Q3752" s="1" t="s">
        <v>42</v>
      </c>
      <c r="R3752">
        <v>23</v>
      </c>
      <c r="S3752" s="1" t="s">
        <v>32</v>
      </c>
      <c r="T3752" s="1" t="s">
        <v>30</v>
      </c>
      <c r="U3752" s="1" t="s">
        <v>30</v>
      </c>
      <c r="V3752">
        <v>0</v>
      </c>
      <c r="W3752" s="1" t="s">
        <v>32</v>
      </c>
      <c r="X3752" s="1" t="s">
        <v>36</v>
      </c>
      <c r="Y3752" s="1" t="s">
        <v>44</v>
      </c>
      <c r="Z3752">
        <v>30</v>
      </c>
      <c r="AA3752">
        <v>218</v>
      </c>
      <c r="AB3752" s="1" t="s">
        <v>7080</v>
      </c>
      <c r="AC3752" s="1" t="s">
        <v>7309</v>
      </c>
      <c r="AD3752" t="s">
        <v>13495</v>
      </c>
      <c r="AE3752" s="1" t="s">
        <v>7080</v>
      </c>
      <c r="AF3752" s="1" t="s">
        <v>7309</v>
      </c>
      <c r="AG3752" t="s">
        <v>13526</v>
      </c>
      <c r="AH3752" t="s">
        <v>13530</v>
      </c>
      <c r="AI3752" t="s">
        <v>13538</v>
      </c>
    </row>
    <row r="3753" spans="1:35" x14ac:dyDescent="0.25">
      <c r="A3753" s="1" t="s">
        <v>7616</v>
      </c>
      <c r="B3753" s="1" t="s">
        <v>32</v>
      </c>
      <c r="C3753">
        <v>15</v>
      </c>
      <c r="D3753">
        <v>75</v>
      </c>
      <c r="E3753">
        <v>174.5</v>
      </c>
      <c r="F3753">
        <v>8</v>
      </c>
      <c r="G3753">
        <v>29.790566089999999</v>
      </c>
      <c r="H3753" s="1" t="s">
        <v>32</v>
      </c>
      <c r="I3753" s="1" t="s">
        <v>31</v>
      </c>
      <c r="J3753">
        <v>7</v>
      </c>
      <c r="K3753">
        <v>5</v>
      </c>
      <c r="L3753">
        <v>8</v>
      </c>
      <c r="M3753" s="1" t="s">
        <v>32</v>
      </c>
      <c r="N3753">
        <v>0</v>
      </c>
      <c r="O3753" s="1" t="s">
        <v>240</v>
      </c>
      <c r="P3753" s="1" t="s">
        <v>7617</v>
      </c>
      <c r="Q3753" s="1" t="s">
        <v>35</v>
      </c>
      <c r="R3753">
        <v>55</v>
      </c>
      <c r="S3753" s="1" t="s">
        <v>30</v>
      </c>
      <c r="T3753" s="1" t="s">
        <v>30</v>
      </c>
      <c r="U3753" s="1" t="s">
        <v>30</v>
      </c>
      <c r="V3753">
        <v>0</v>
      </c>
      <c r="W3753" s="1" t="s">
        <v>30</v>
      </c>
      <c r="X3753" s="1" t="s">
        <v>36</v>
      </c>
      <c r="Y3753" s="1" t="s">
        <v>37</v>
      </c>
      <c r="Z3753">
        <v>26</v>
      </c>
      <c r="AA3753">
        <v>375</v>
      </c>
      <c r="AB3753" s="1" t="s">
        <v>7080</v>
      </c>
      <c r="AC3753" s="1" t="s">
        <v>7309</v>
      </c>
      <c r="AD3753" t="s">
        <v>13494</v>
      </c>
      <c r="AE3753" s="1" t="s">
        <v>7080</v>
      </c>
      <c r="AF3753" s="1" t="s">
        <v>7309</v>
      </c>
      <c r="AG3753" t="s">
        <v>13526</v>
      </c>
      <c r="AH3753" t="s">
        <v>13530</v>
      </c>
      <c r="AI3753" t="s">
        <v>13539</v>
      </c>
    </row>
    <row r="3754" spans="1:35" x14ac:dyDescent="0.25">
      <c r="A3754" s="1" t="s">
        <v>7618</v>
      </c>
      <c r="B3754" s="1" t="s">
        <v>32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s="1" t="s">
        <v>30</v>
      </c>
      <c r="I3754" s="1" t="s">
        <v>31</v>
      </c>
      <c r="J3754">
        <v>0</v>
      </c>
      <c r="K3754">
        <v>4</v>
      </c>
      <c r="L3754">
        <v>9</v>
      </c>
      <c r="M3754" s="1" t="s">
        <v>32</v>
      </c>
      <c r="N3754">
        <v>0</v>
      </c>
      <c r="O3754" s="1" t="s">
        <v>52</v>
      </c>
      <c r="P3754" s="1" t="s">
        <v>7619</v>
      </c>
      <c r="Q3754" s="1" t="s">
        <v>35</v>
      </c>
      <c r="R3754">
        <v>70</v>
      </c>
      <c r="S3754" s="1" t="s">
        <v>30</v>
      </c>
      <c r="T3754" s="1" t="s">
        <v>32</v>
      </c>
      <c r="U3754" s="1" t="s">
        <v>30</v>
      </c>
      <c r="V3754">
        <v>0</v>
      </c>
      <c r="W3754" s="1" t="s">
        <v>32</v>
      </c>
      <c r="X3754" s="1" t="s">
        <v>36</v>
      </c>
      <c r="Y3754" s="1" t="s">
        <v>37</v>
      </c>
      <c r="Z3754">
        <v>49</v>
      </c>
      <c r="AA3754">
        <v>539</v>
      </c>
      <c r="AB3754" s="1" t="s">
        <v>7080</v>
      </c>
      <c r="AC3754" s="1" t="s">
        <v>7309</v>
      </c>
      <c r="AD3754" t="s">
        <v>13496</v>
      </c>
      <c r="AE3754" s="1" t="s">
        <v>7080</v>
      </c>
      <c r="AF3754" s="1" t="s">
        <v>7309</v>
      </c>
      <c r="AG3754" t="s">
        <v>13526</v>
      </c>
      <c r="AH3754" t="s">
        <v>13530</v>
      </c>
      <c r="AI3754" t="s">
        <v>13539</v>
      </c>
    </row>
    <row r="3755" spans="1:35" x14ac:dyDescent="0.25">
      <c r="A3755" s="1" t="s">
        <v>7620</v>
      </c>
      <c r="B3755" s="1" t="s">
        <v>32</v>
      </c>
      <c r="C3755">
        <v>1</v>
      </c>
      <c r="D3755">
        <v>4</v>
      </c>
      <c r="E3755">
        <v>10</v>
      </c>
      <c r="F3755">
        <v>6</v>
      </c>
      <c r="G3755">
        <v>8.9758588750000001</v>
      </c>
      <c r="H3755" s="1" t="s">
        <v>32</v>
      </c>
      <c r="I3755" s="1" t="s">
        <v>31</v>
      </c>
      <c r="J3755">
        <v>2</v>
      </c>
      <c r="K3755">
        <v>4</v>
      </c>
      <c r="L3755">
        <v>5</v>
      </c>
      <c r="M3755" s="1" t="s">
        <v>32</v>
      </c>
      <c r="N3755">
        <v>0</v>
      </c>
      <c r="O3755" s="1" t="s">
        <v>91</v>
      </c>
      <c r="P3755" s="1" t="s">
        <v>7621</v>
      </c>
      <c r="Q3755" s="1" t="s">
        <v>42</v>
      </c>
      <c r="R3755">
        <v>41</v>
      </c>
      <c r="S3755" s="1" t="s">
        <v>30</v>
      </c>
      <c r="T3755" s="1" t="s">
        <v>30</v>
      </c>
      <c r="U3755" s="1" t="s">
        <v>30</v>
      </c>
      <c r="V3755">
        <v>0</v>
      </c>
      <c r="W3755" s="1" t="s">
        <v>30</v>
      </c>
      <c r="X3755" s="1" t="s">
        <v>36</v>
      </c>
      <c r="Y3755" s="1" t="s">
        <v>37</v>
      </c>
      <c r="Z3755">
        <v>19</v>
      </c>
      <c r="AA3755">
        <v>19</v>
      </c>
      <c r="AB3755" s="1" t="s">
        <v>7086</v>
      </c>
      <c r="AC3755" s="1" t="s">
        <v>7110</v>
      </c>
      <c r="AD3755" t="s">
        <v>13494</v>
      </c>
      <c r="AE3755" s="1" t="s">
        <v>7086</v>
      </c>
      <c r="AF3755" s="1" t="s">
        <v>7110</v>
      </c>
      <c r="AG3755" t="s">
        <v>13526</v>
      </c>
      <c r="AH3755" t="s">
        <v>13530</v>
      </c>
      <c r="AI3755" t="s">
        <v>13538</v>
      </c>
    </row>
    <row r="3756" spans="1:35" x14ac:dyDescent="0.25">
      <c r="A3756" s="1" t="s">
        <v>7622</v>
      </c>
      <c r="B3756" s="1" t="s">
        <v>32</v>
      </c>
      <c r="C3756">
        <v>2</v>
      </c>
      <c r="D3756">
        <v>4</v>
      </c>
      <c r="E3756">
        <v>8.3000000000000007</v>
      </c>
      <c r="F3756">
        <v>6</v>
      </c>
      <c r="G3756">
        <v>15.630374939999999</v>
      </c>
      <c r="H3756" s="1" t="s">
        <v>32</v>
      </c>
      <c r="I3756" s="1" t="s">
        <v>31</v>
      </c>
      <c r="J3756">
        <v>4</v>
      </c>
      <c r="K3756">
        <v>0</v>
      </c>
      <c r="L3756">
        <v>5</v>
      </c>
      <c r="M3756" s="1" t="s">
        <v>32</v>
      </c>
      <c r="N3756">
        <v>0</v>
      </c>
      <c r="O3756" s="1" t="s">
        <v>65</v>
      </c>
      <c r="P3756" s="1" t="s">
        <v>7623</v>
      </c>
      <c r="Q3756" s="1" t="s">
        <v>35</v>
      </c>
      <c r="R3756">
        <v>31</v>
      </c>
      <c r="S3756" s="1" t="s">
        <v>30</v>
      </c>
      <c r="T3756" s="1" t="s">
        <v>30</v>
      </c>
      <c r="U3756" s="1" t="s">
        <v>30</v>
      </c>
      <c r="V3756">
        <v>0</v>
      </c>
      <c r="W3756" s="1" t="s">
        <v>30</v>
      </c>
      <c r="X3756" s="1" t="s">
        <v>36</v>
      </c>
      <c r="Y3756" s="1" t="s">
        <v>37</v>
      </c>
      <c r="Z3756">
        <v>54</v>
      </c>
      <c r="AA3756">
        <v>111</v>
      </c>
      <c r="AB3756" s="1" t="s">
        <v>7080</v>
      </c>
      <c r="AC3756" s="1" t="s">
        <v>7081</v>
      </c>
      <c r="AD3756" t="s">
        <v>13494</v>
      </c>
      <c r="AE3756" s="1" t="s">
        <v>7080</v>
      </c>
      <c r="AF3756" s="1" t="s">
        <v>7081</v>
      </c>
      <c r="AG3756" t="s">
        <v>13526</v>
      </c>
      <c r="AH3756" t="s">
        <v>13530</v>
      </c>
      <c r="AI3756" t="s">
        <v>13538</v>
      </c>
    </row>
    <row r="3757" spans="1:35" x14ac:dyDescent="0.25">
      <c r="A3757" s="1" t="s">
        <v>7624</v>
      </c>
      <c r="B3757" s="1" t="s">
        <v>32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s="1" t="s">
        <v>30</v>
      </c>
      <c r="I3757" s="1" t="s">
        <v>46</v>
      </c>
      <c r="J3757">
        <v>0</v>
      </c>
      <c r="K3757">
        <v>1</v>
      </c>
      <c r="L3757">
        <v>3</v>
      </c>
      <c r="M3757" s="1" t="s">
        <v>32</v>
      </c>
      <c r="N3757">
        <v>0</v>
      </c>
      <c r="O3757" s="1" t="s">
        <v>111</v>
      </c>
      <c r="P3757" s="1" t="s">
        <v>7625</v>
      </c>
      <c r="Q3757" s="1" t="s">
        <v>42</v>
      </c>
      <c r="R3757">
        <v>58</v>
      </c>
      <c r="S3757" s="1" t="s">
        <v>30</v>
      </c>
      <c r="T3757" s="1" t="s">
        <v>30</v>
      </c>
      <c r="U3757" s="1" t="s">
        <v>30</v>
      </c>
      <c r="V3757">
        <v>0</v>
      </c>
      <c r="W3757" s="1" t="s">
        <v>32</v>
      </c>
      <c r="X3757" s="1" t="s">
        <v>36</v>
      </c>
      <c r="Y3757" s="1" t="s">
        <v>44</v>
      </c>
      <c r="Z3757">
        <v>34</v>
      </c>
      <c r="AA3757">
        <v>414</v>
      </c>
      <c r="AB3757" s="1" t="s">
        <v>7080</v>
      </c>
      <c r="AC3757" s="1" t="s">
        <v>7092</v>
      </c>
      <c r="AD3757" t="s">
        <v>13494</v>
      </c>
      <c r="AE3757" s="1" t="s">
        <v>7080</v>
      </c>
      <c r="AF3757" s="1" t="s">
        <v>7092</v>
      </c>
      <c r="AG3757" t="s">
        <v>13526</v>
      </c>
      <c r="AH3757" t="s">
        <v>13530</v>
      </c>
      <c r="AI3757" t="s">
        <v>13539</v>
      </c>
    </row>
    <row r="3758" spans="1:35" x14ac:dyDescent="0.25">
      <c r="A3758" s="1" t="s">
        <v>7626</v>
      </c>
      <c r="B3758" s="1" t="s">
        <v>32</v>
      </c>
      <c r="C3758">
        <v>3</v>
      </c>
      <c r="D3758">
        <v>10</v>
      </c>
      <c r="E3758">
        <v>19.5</v>
      </c>
      <c r="F3758">
        <v>0</v>
      </c>
      <c r="G3758">
        <v>0</v>
      </c>
      <c r="H3758" s="1" t="s">
        <v>30</v>
      </c>
      <c r="I3758" s="1" t="s">
        <v>31</v>
      </c>
      <c r="J3758">
        <v>18</v>
      </c>
      <c r="K3758">
        <v>5</v>
      </c>
      <c r="L3758">
        <v>2</v>
      </c>
      <c r="M3758" s="1" t="s">
        <v>32</v>
      </c>
      <c r="N3758">
        <v>0</v>
      </c>
      <c r="O3758" s="1" t="s">
        <v>33</v>
      </c>
      <c r="P3758" s="1" t="s">
        <v>7627</v>
      </c>
      <c r="Q3758" s="1" t="s">
        <v>35</v>
      </c>
      <c r="R3758">
        <v>71</v>
      </c>
      <c r="S3758" s="1" t="s">
        <v>30</v>
      </c>
      <c r="T3758" s="1" t="s">
        <v>32</v>
      </c>
      <c r="U3758" s="1" t="s">
        <v>30</v>
      </c>
      <c r="V3758">
        <v>0</v>
      </c>
      <c r="W3758" s="1" t="s">
        <v>30</v>
      </c>
      <c r="X3758" s="1" t="s">
        <v>36</v>
      </c>
      <c r="Y3758" s="1" t="s">
        <v>37</v>
      </c>
      <c r="Z3758">
        <v>50</v>
      </c>
      <c r="AA3758">
        <v>140</v>
      </c>
      <c r="AB3758" s="1" t="s">
        <v>7098</v>
      </c>
      <c r="AC3758" s="1" t="s">
        <v>7418</v>
      </c>
      <c r="AD3758" t="s">
        <v>13496</v>
      </c>
      <c r="AE3758" s="1" t="s">
        <v>7098</v>
      </c>
      <c r="AF3758" s="1" t="s">
        <v>7418</v>
      </c>
      <c r="AG3758" t="s">
        <v>13527</v>
      </c>
      <c r="AH3758" t="s">
        <v>13530</v>
      </c>
      <c r="AI3758" t="s">
        <v>13538</v>
      </c>
    </row>
    <row r="3759" spans="1:35" x14ac:dyDescent="0.25">
      <c r="A3759" s="1" t="s">
        <v>7628</v>
      </c>
      <c r="B3759" s="1" t="s">
        <v>32</v>
      </c>
      <c r="C3759">
        <v>1</v>
      </c>
      <c r="D3759">
        <v>2</v>
      </c>
      <c r="E3759">
        <v>7</v>
      </c>
      <c r="F3759">
        <v>0</v>
      </c>
      <c r="G3759">
        <v>0</v>
      </c>
      <c r="H3759" s="1" t="s">
        <v>30</v>
      </c>
      <c r="I3759" s="1" t="s">
        <v>46</v>
      </c>
      <c r="J3759">
        <v>0</v>
      </c>
      <c r="K3759">
        <v>1</v>
      </c>
      <c r="L3759">
        <v>2</v>
      </c>
      <c r="M3759" s="1" t="s">
        <v>30</v>
      </c>
      <c r="N3759">
        <v>43</v>
      </c>
      <c r="O3759" s="1" t="s">
        <v>153</v>
      </c>
      <c r="P3759" s="1" t="s">
        <v>7629</v>
      </c>
      <c r="Q3759" s="1" t="s">
        <v>42</v>
      </c>
      <c r="R3759">
        <v>44</v>
      </c>
      <c r="S3759" s="1" t="s">
        <v>30</v>
      </c>
      <c r="T3759" s="1" t="s">
        <v>30</v>
      </c>
      <c r="U3759" s="1" t="s">
        <v>30</v>
      </c>
      <c r="V3759">
        <v>0</v>
      </c>
      <c r="W3759" s="1" t="s">
        <v>30</v>
      </c>
      <c r="X3759" s="1" t="s">
        <v>36</v>
      </c>
      <c r="Y3759" s="1" t="s">
        <v>44</v>
      </c>
      <c r="Z3759">
        <v>12</v>
      </c>
      <c r="AA3759">
        <v>12</v>
      </c>
      <c r="AB3759" s="1" t="s">
        <v>7098</v>
      </c>
      <c r="AC3759" s="1" t="s">
        <v>7418</v>
      </c>
      <c r="AD3759" t="s">
        <v>13494</v>
      </c>
      <c r="AE3759" s="1" t="s">
        <v>7098</v>
      </c>
      <c r="AF3759" s="1" t="s">
        <v>7418</v>
      </c>
      <c r="AG3759" t="s">
        <v>13527</v>
      </c>
      <c r="AH3759" t="s">
        <v>13530</v>
      </c>
      <c r="AI3759" t="s">
        <v>13538</v>
      </c>
    </row>
    <row r="3760" spans="1:35" x14ac:dyDescent="0.25">
      <c r="A3760" s="1" t="s">
        <v>7630</v>
      </c>
      <c r="B3760" s="1" t="s">
        <v>32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s="1" t="s">
        <v>30</v>
      </c>
      <c r="I3760" s="1" t="s">
        <v>31</v>
      </c>
      <c r="J3760">
        <v>7</v>
      </c>
      <c r="K3760">
        <v>5</v>
      </c>
      <c r="L3760">
        <v>2</v>
      </c>
      <c r="M3760" s="1" t="s">
        <v>32</v>
      </c>
      <c r="N3760">
        <v>0</v>
      </c>
      <c r="O3760" s="1" t="s">
        <v>122</v>
      </c>
      <c r="P3760" s="1" t="s">
        <v>7631</v>
      </c>
      <c r="Q3760" s="1" t="s">
        <v>35</v>
      </c>
      <c r="R3760">
        <v>55</v>
      </c>
      <c r="S3760" s="1" t="s">
        <v>30</v>
      </c>
      <c r="T3760" s="1" t="s">
        <v>30</v>
      </c>
      <c r="U3760" s="1" t="s">
        <v>30</v>
      </c>
      <c r="V3760">
        <v>0</v>
      </c>
      <c r="W3760" s="1" t="s">
        <v>30</v>
      </c>
      <c r="X3760" s="1" t="s">
        <v>36</v>
      </c>
      <c r="Y3760" s="1" t="s">
        <v>37</v>
      </c>
      <c r="Z3760">
        <v>33</v>
      </c>
      <c r="AA3760">
        <v>381</v>
      </c>
      <c r="AB3760" s="1" t="s">
        <v>7098</v>
      </c>
      <c r="AC3760" s="1" t="s">
        <v>7099</v>
      </c>
      <c r="AD3760" t="s">
        <v>13494</v>
      </c>
      <c r="AE3760" s="1" t="s">
        <v>7098</v>
      </c>
      <c r="AF3760" s="1" t="s">
        <v>7099</v>
      </c>
      <c r="AG3760" t="s">
        <v>13527</v>
      </c>
      <c r="AH3760" t="s">
        <v>13530</v>
      </c>
      <c r="AI3760" t="s">
        <v>13539</v>
      </c>
    </row>
    <row r="3761" spans="1:35" x14ac:dyDescent="0.25">
      <c r="A3761" s="1" t="s">
        <v>7632</v>
      </c>
      <c r="B3761" s="1" t="s">
        <v>32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s="1" t="s">
        <v>30</v>
      </c>
      <c r="I3761" s="1" t="s">
        <v>31</v>
      </c>
      <c r="J3761">
        <v>0</v>
      </c>
      <c r="K3761">
        <v>0</v>
      </c>
      <c r="L3761">
        <v>10</v>
      </c>
      <c r="M3761" s="1" t="s">
        <v>32</v>
      </c>
      <c r="N3761">
        <v>0</v>
      </c>
      <c r="O3761" s="1" t="s">
        <v>74</v>
      </c>
      <c r="P3761" s="1" t="s">
        <v>7633</v>
      </c>
      <c r="Q3761" s="1" t="s">
        <v>42</v>
      </c>
      <c r="R3761">
        <v>36</v>
      </c>
      <c r="S3761" s="1" t="s">
        <v>30</v>
      </c>
      <c r="T3761" s="1" t="s">
        <v>30</v>
      </c>
      <c r="U3761" s="1" t="s">
        <v>30</v>
      </c>
      <c r="V3761">
        <v>0</v>
      </c>
      <c r="W3761" s="1" t="s">
        <v>30</v>
      </c>
      <c r="X3761" s="1" t="s">
        <v>43</v>
      </c>
      <c r="Y3761" s="1" t="s">
        <v>37</v>
      </c>
      <c r="Z3761">
        <v>57</v>
      </c>
      <c r="AA3761">
        <v>3391</v>
      </c>
      <c r="AB3761" s="1" t="s">
        <v>7098</v>
      </c>
      <c r="AC3761" s="1" t="s">
        <v>7099</v>
      </c>
      <c r="AD3761" t="s">
        <v>13494</v>
      </c>
      <c r="AE3761" s="1" t="s">
        <v>7098</v>
      </c>
      <c r="AF3761" s="1" t="s">
        <v>7099</v>
      </c>
      <c r="AG3761" t="s">
        <v>13526</v>
      </c>
      <c r="AH3761" t="s">
        <v>13530</v>
      </c>
      <c r="AI3761" t="s">
        <v>13540</v>
      </c>
    </row>
    <row r="3762" spans="1:35" x14ac:dyDescent="0.25">
      <c r="A3762" s="1" t="s">
        <v>7634</v>
      </c>
      <c r="B3762" s="1" t="s">
        <v>32</v>
      </c>
      <c r="C3762">
        <v>1</v>
      </c>
      <c r="D3762">
        <v>4</v>
      </c>
      <c r="E3762">
        <v>11</v>
      </c>
      <c r="F3762">
        <v>0</v>
      </c>
      <c r="G3762">
        <v>0</v>
      </c>
      <c r="H3762" s="1" t="s">
        <v>30</v>
      </c>
      <c r="I3762" s="1" t="s">
        <v>31</v>
      </c>
      <c r="J3762">
        <v>0</v>
      </c>
      <c r="K3762">
        <v>1</v>
      </c>
      <c r="L3762">
        <v>0</v>
      </c>
      <c r="M3762" s="1" t="s">
        <v>30</v>
      </c>
      <c r="N3762">
        <v>0</v>
      </c>
      <c r="O3762" s="1" t="s">
        <v>71</v>
      </c>
      <c r="P3762" s="1" t="s">
        <v>7635</v>
      </c>
      <c r="Q3762" s="1" t="s">
        <v>42</v>
      </c>
      <c r="R3762">
        <v>31</v>
      </c>
      <c r="S3762" s="1" t="s">
        <v>30</v>
      </c>
      <c r="T3762" s="1" t="s">
        <v>30</v>
      </c>
      <c r="U3762" s="1" t="s">
        <v>30</v>
      </c>
      <c r="V3762">
        <v>0</v>
      </c>
      <c r="W3762" s="1" t="s">
        <v>30</v>
      </c>
      <c r="X3762" s="1" t="s">
        <v>36</v>
      </c>
      <c r="Y3762" s="1" t="s">
        <v>37</v>
      </c>
      <c r="Z3762">
        <v>10</v>
      </c>
      <c r="AA3762">
        <v>10</v>
      </c>
      <c r="AB3762" s="1" t="s">
        <v>7098</v>
      </c>
      <c r="AC3762" s="1" t="s">
        <v>7099</v>
      </c>
      <c r="AD3762" t="s">
        <v>13494</v>
      </c>
      <c r="AE3762" s="1" t="s">
        <v>7098</v>
      </c>
      <c r="AF3762" s="1" t="s">
        <v>7099</v>
      </c>
      <c r="AG3762" t="s">
        <v>13527</v>
      </c>
      <c r="AH3762" t="s">
        <v>13530</v>
      </c>
      <c r="AI3762" t="s">
        <v>13538</v>
      </c>
    </row>
    <row r="3763" spans="1:35" x14ac:dyDescent="0.25">
      <c r="A3763" s="1" t="s">
        <v>7636</v>
      </c>
      <c r="B3763" s="1" t="s">
        <v>32</v>
      </c>
      <c r="C3763">
        <v>6</v>
      </c>
      <c r="D3763">
        <v>18</v>
      </c>
      <c r="E3763">
        <v>48.7</v>
      </c>
      <c r="F3763">
        <v>0</v>
      </c>
      <c r="G3763">
        <v>0</v>
      </c>
      <c r="H3763" s="1" t="s">
        <v>30</v>
      </c>
      <c r="I3763" s="1" t="s">
        <v>31</v>
      </c>
      <c r="J3763">
        <v>0</v>
      </c>
      <c r="K3763">
        <v>1</v>
      </c>
      <c r="L3763">
        <v>3</v>
      </c>
      <c r="M3763" s="1" t="s">
        <v>32</v>
      </c>
      <c r="N3763">
        <v>0</v>
      </c>
      <c r="O3763" s="1" t="s">
        <v>91</v>
      </c>
      <c r="P3763" s="1" t="s">
        <v>7637</v>
      </c>
      <c r="Q3763" s="1" t="s">
        <v>35</v>
      </c>
      <c r="R3763">
        <v>59</v>
      </c>
      <c r="S3763" s="1" t="s">
        <v>30</v>
      </c>
      <c r="T3763" s="1" t="s">
        <v>30</v>
      </c>
      <c r="U3763" s="1" t="s">
        <v>30</v>
      </c>
      <c r="V3763">
        <v>0</v>
      </c>
      <c r="W3763" s="1" t="s">
        <v>32</v>
      </c>
      <c r="X3763" s="1" t="s">
        <v>36</v>
      </c>
      <c r="Y3763" s="1" t="s">
        <v>58</v>
      </c>
      <c r="Z3763">
        <v>39</v>
      </c>
      <c r="AA3763">
        <v>240</v>
      </c>
      <c r="AB3763" s="1" t="s">
        <v>7080</v>
      </c>
      <c r="AC3763" s="1" t="s">
        <v>7092</v>
      </c>
      <c r="AD3763" t="s">
        <v>13494</v>
      </c>
      <c r="AE3763" s="1" t="s">
        <v>7080</v>
      </c>
      <c r="AF3763" s="1" t="s">
        <v>7092</v>
      </c>
      <c r="AG3763" t="s">
        <v>13526</v>
      </c>
      <c r="AH3763" t="s">
        <v>13530</v>
      </c>
      <c r="AI3763" t="s">
        <v>13538</v>
      </c>
    </row>
    <row r="3764" spans="1:35" x14ac:dyDescent="0.25">
      <c r="A3764" s="1" t="s">
        <v>7638</v>
      </c>
      <c r="B3764" s="1" t="s">
        <v>32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s="1" t="s">
        <v>30</v>
      </c>
      <c r="I3764" s="1" t="s">
        <v>31</v>
      </c>
      <c r="J3764">
        <v>181</v>
      </c>
      <c r="K3764">
        <v>5</v>
      </c>
      <c r="L3764">
        <v>2</v>
      </c>
      <c r="M3764" s="1" t="s">
        <v>32</v>
      </c>
      <c r="N3764">
        <v>0</v>
      </c>
      <c r="O3764" s="1" t="s">
        <v>119</v>
      </c>
      <c r="P3764" s="1" t="s">
        <v>7639</v>
      </c>
      <c r="Q3764" s="1" t="s">
        <v>42</v>
      </c>
      <c r="R3764">
        <v>41</v>
      </c>
      <c r="S3764" s="1" t="s">
        <v>30</v>
      </c>
      <c r="T3764" s="1" t="s">
        <v>30</v>
      </c>
      <c r="U3764" s="1" t="s">
        <v>30</v>
      </c>
      <c r="V3764">
        <v>0</v>
      </c>
      <c r="W3764" s="1" t="s">
        <v>32</v>
      </c>
      <c r="X3764" s="1" t="s">
        <v>36</v>
      </c>
      <c r="Y3764" s="1" t="s">
        <v>37</v>
      </c>
      <c r="Z3764">
        <v>61</v>
      </c>
      <c r="AA3764">
        <v>932</v>
      </c>
      <c r="AB3764" s="1" t="s">
        <v>7098</v>
      </c>
      <c r="AC3764" s="1" t="s">
        <v>7418</v>
      </c>
      <c r="AD3764" t="s">
        <v>13494</v>
      </c>
      <c r="AE3764" s="1" t="s">
        <v>7098</v>
      </c>
      <c r="AF3764" s="1" t="s">
        <v>7418</v>
      </c>
      <c r="AG3764" t="s">
        <v>13527</v>
      </c>
      <c r="AH3764" t="s">
        <v>13530</v>
      </c>
      <c r="AI3764" t="s">
        <v>13539</v>
      </c>
    </row>
    <row r="3765" spans="1:35" x14ac:dyDescent="0.25">
      <c r="A3765" s="1" t="s">
        <v>7640</v>
      </c>
      <c r="B3765" s="1" t="s">
        <v>32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s="1" t="s">
        <v>30</v>
      </c>
      <c r="I3765" s="1" t="s">
        <v>31</v>
      </c>
      <c r="J3765">
        <v>0</v>
      </c>
      <c r="K3765">
        <v>3</v>
      </c>
      <c r="L3765">
        <v>5</v>
      </c>
      <c r="M3765" s="1" t="s">
        <v>32</v>
      </c>
      <c r="N3765">
        <v>0</v>
      </c>
      <c r="O3765" s="1" t="s">
        <v>125</v>
      </c>
      <c r="P3765" s="1" t="s">
        <v>7641</v>
      </c>
      <c r="Q3765" s="1" t="s">
        <v>42</v>
      </c>
      <c r="R3765">
        <v>85</v>
      </c>
      <c r="S3765" s="1" t="s">
        <v>30</v>
      </c>
      <c r="T3765" s="1" t="s">
        <v>32</v>
      </c>
      <c r="U3765" s="1" t="s">
        <v>30</v>
      </c>
      <c r="V3765">
        <v>0</v>
      </c>
      <c r="W3765" s="1" t="s">
        <v>32</v>
      </c>
      <c r="X3765" s="1" t="s">
        <v>36</v>
      </c>
      <c r="Y3765" s="1" t="s">
        <v>37</v>
      </c>
      <c r="Z3765">
        <v>38</v>
      </c>
      <c r="AA3765">
        <v>782</v>
      </c>
      <c r="AB3765" s="1" t="s">
        <v>7080</v>
      </c>
      <c r="AC3765" s="1" t="s">
        <v>7092</v>
      </c>
      <c r="AD3765" t="s">
        <v>13496</v>
      </c>
      <c r="AE3765" s="1" t="s">
        <v>7080</v>
      </c>
      <c r="AF3765" s="1" t="s">
        <v>7092</v>
      </c>
      <c r="AG3765" t="s">
        <v>13526</v>
      </c>
      <c r="AH3765" t="s">
        <v>13530</v>
      </c>
      <c r="AI3765" t="s">
        <v>13539</v>
      </c>
    </row>
    <row r="3766" spans="1:35" x14ac:dyDescent="0.25">
      <c r="A3766" s="1" t="s">
        <v>7642</v>
      </c>
      <c r="B3766" s="1" t="s">
        <v>32</v>
      </c>
      <c r="C3766">
        <v>1</v>
      </c>
      <c r="D3766">
        <v>3</v>
      </c>
      <c r="E3766">
        <v>8</v>
      </c>
      <c r="F3766">
        <v>0</v>
      </c>
      <c r="G3766">
        <v>0</v>
      </c>
      <c r="H3766" s="1" t="s">
        <v>30</v>
      </c>
      <c r="I3766" s="1" t="s">
        <v>31</v>
      </c>
      <c r="J3766">
        <v>0</v>
      </c>
      <c r="K3766">
        <v>1</v>
      </c>
      <c r="L3766">
        <v>20</v>
      </c>
      <c r="M3766" s="1" t="s">
        <v>30</v>
      </c>
      <c r="N3766">
        <v>9</v>
      </c>
      <c r="O3766" s="1" t="s">
        <v>184</v>
      </c>
      <c r="P3766" s="1" t="s">
        <v>7643</v>
      </c>
      <c r="Q3766" s="1" t="s">
        <v>35</v>
      </c>
      <c r="R3766">
        <v>19</v>
      </c>
      <c r="S3766" s="1" t="s">
        <v>32</v>
      </c>
      <c r="T3766" s="1" t="s">
        <v>30</v>
      </c>
      <c r="U3766" s="1" t="s">
        <v>30</v>
      </c>
      <c r="V3766">
        <v>0</v>
      </c>
      <c r="W3766" s="1" t="s">
        <v>30</v>
      </c>
      <c r="X3766" s="1" t="s">
        <v>36</v>
      </c>
      <c r="Y3766" s="1" t="s">
        <v>37</v>
      </c>
      <c r="Z3766">
        <v>39</v>
      </c>
      <c r="AA3766">
        <v>39</v>
      </c>
      <c r="AB3766" s="1" t="s">
        <v>7098</v>
      </c>
      <c r="AC3766" s="1" t="s">
        <v>7099</v>
      </c>
      <c r="AD3766" t="s">
        <v>13495</v>
      </c>
      <c r="AE3766" s="1" t="s">
        <v>7098</v>
      </c>
      <c r="AF3766" s="1" t="s">
        <v>7099</v>
      </c>
      <c r="AG3766" t="s">
        <v>13526</v>
      </c>
      <c r="AH3766" t="s">
        <v>13530</v>
      </c>
      <c r="AI3766" t="s">
        <v>13538</v>
      </c>
    </row>
    <row r="3767" spans="1:35" x14ac:dyDescent="0.25">
      <c r="A3767" s="1" t="s">
        <v>7644</v>
      </c>
      <c r="B3767" s="1" t="s">
        <v>32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s="1" t="s">
        <v>32</v>
      </c>
      <c r="I3767" s="1" t="s">
        <v>46</v>
      </c>
      <c r="J3767">
        <v>0</v>
      </c>
      <c r="K3767">
        <v>2</v>
      </c>
      <c r="L3767">
        <v>7</v>
      </c>
      <c r="M3767" s="1" t="s">
        <v>32</v>
      </c>
      <c r="N3767">
        <v>0</v>
      </c>
      <c r="O3767" s="1" t="s">
        <v>111</v>
      </c>
      <c r="P3767" s="1" t="s">
        <v>7645</v>
      </c>
      <c r="Q3767" s="1" t="s">
        <v>42</v>
      </c>
      <c r="R3767">
        <v>34</v>
      </c>
      <c r="S3767" s="1" t="s">
        <v>30</v>
      </c>
      <c r="T3767" s="1" t="s">
        <v>30</v>
      </c>
      <c r="U3767" s="1" t="s">
        <v>30</v>
      </c>
      <c r="V3767">
        <v>0</v>
      </c>
      <c r="W3767" s="1" t="s">
        <v>32</v>
      </c>
      <c r="X3767" s="1" t="s">
        <v>36</v>
      </c>
      <c r="Y3767" s="1" t="s">
        <v>37</v>
      </c>
      <c r="Z3767">
        <v>45</v>
      </c>
      <c r="AA3767">
        <v>294</v>
      </c>
      <c r="AB3767" s="1" t="s">
        <v>7080</v>
      </c>
      <c r="AC3767" s="1" t="s">
        <v>7081</v>
      </c>
      <c r="AD3767" t="s">
        <v>13494</v>
      </c>
      <c r="AE3767" s="1" t="s">
        <v>7080</v>
      </c>
      <c r="AF3767" s="1" t="s">
        <v>7081</v>
      </c>
      <c r="AG3767" t="s">
        <v>13526</v>
      </c>
      <c r="AH3767" t="s">
        <v>13530</v>
      </c>
      <c r="AI3767" t="s">
        <v>13538</v>
      </c>
    </row>
    <row r="3768" spans="1:35" x14ac:dyDescent="0.25">
      <c r="A3768" s="1" t="s">
        <v>7646</v>
      </c>
      <c r="B3768" s="1" t="s">
        <v>32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s="1" t="s">
        <v>30</v>
      </c>
      <c r="I3768" s="1" t="s">
        <v>31</v>
      </c>
      <c r="J3768">
        <v>4</v>
      </c>
      <c r="K3768">
        <v>3</v>
      </c>
      <c r="L3768">
        <v>2</v>
      </c>
      <c r="M3768" s="1" t="s">
        <v>32</v>
      </c>
      <c r="N3768">
        <v>0</v>
      </c>
      <c r="O3768" s="1" t="s">
        <v>49</v>
      </c>
      <c r="P3768" s="1" t="s">
        <v>7647</v>
      </c>
      <c r="Q3768" s="1" t="s">
        <v>42</v>
      </c>
      <c r="R3768">
        <v>47</v>
      </c>
      <c r="S3768" s="1" t="s">
        <v>30</v>
      </c>
      <c r="T3768" s="1" t="s">
        <v>30</v>
      </c>
      <c r="U3768" s="1" t="s">
        <v>30</v>
      </c>
      <c r="V3768">
        <v>0</v>
      </c>
      <c r="W3768" s="1" t="s">
        <v>30</v>
      </c>
      <c r="X3768" s="1" t="s">
        <v>43</v>
      </c>
      <c r="Y3768" s="1" t="s">
        <v>37</v>
      </c>
      <c r="Z3768">
        <v>45</v>
      </c>
      <c r="AA3768">
        <v>2331</v>
      </c>
      <c r="AB3768" s="1" t="s">
        <v>7086</v>
      </c>
      <c r="AC3768" s="1" t="s">
        <v>7087</v>
      </c>
      <c r="AD3768" t="s">
        <v>13494</v>
      </c>
      <c r="AE3768" s="1" t="s">
        <v>7086</v>
      </c>
      <c r="AF3768" s="1" t="s">
        <v>7087</v>
      </c>
      <c r="AG3768" t="s">
        <v>13527</v>
      </c>
      <c r="AH3768" t="s">
        <v>13530</v>
      </c>
      <c r="AI3768" t="s">
        <v>13540</v>
      </c>
    </row>
    <row r="3769" spans="1:35" x14ac:dyDescent="0.25">
      <c r="A3769" s="1" t="s">
        <v>7648</v>
      </c>
      <c r="B3769" s="1" t="s">
        <v>32</v>
      </c>
      <c r="C3769">
        <v>1</v>
      </c>
      <c r="D3769">
        <v>7</v>
      </c>
      <c r="E3769">
        <v>16</v>
      </c>
      <c r="F3769">
        <v>0</v>
      </c>
      <c r="G3769">
        <v>0</v>
      </c>
      <c r="H3769" s="1" t="s">
        <v>30</v>
      </c>
      <c r="I3769" s="1" t="s">
        <v>31</v>
      </c>
      <c r="J3769">
        <v>0</v>
      </c>
      <c r="K3769">
        <v>5</v>
      </c>
      <c r="L3769">
        <v>19</v>
      </c>
      <c r="M3769" s="1" t="s">
        <v>32</v>
      </c>
      <c r="N3769">
        <v>0</v>
      </c>
      <c r="O3769" s="1" t="s">
        <v>171</v>
      </c>
      <c r="P3769" s="1" t="s">
        <v>7649</v>
      </c>
      <c r="Q3769" s="1" t="s">
        <v>42</v>
      </c>
      <c r="R3769">
        <v>28</v>
      </c>
      <c r="S3769" s="1" t="s">
        <v>32</v>
      </c>
      <c r="T3769" s="1" t="s">
        <v>30</v>
      </c>
      <c r="U3769" s="1" t="s">
        <v>30</v>
      </c>
      <c r="V3769">
        <v>0</v>
      </c>
      <c r="W3769" s="1" t="s">
        <v>30</v>
      </c>
      <c r="X3769" s="1" t="s">
        <v>36</v>
      </c>
      <c r="Y3769" s="1" t="s">
        <v>37</v>
      </c>
      <c r="Z3769">
        <v>33</v>
      </c>
      <c r="AA3769">
        <v>33</v>
      </c>
      <c r="AB3769" s="1" t="s">
        <v>7086</v>
      </c>
      <c r="AC3769" s="1" t="s">
        <v>7087</v>
      </c>
      <c r="AD3769" t="s">
        <v>13495</v>
      </c>
      <c r="AE3769" s="1" t="s">
        <v>7086</v>
      </c>
      <c r="AF3769" s="1" t="s">
        <v>7087</v>
      </c>
      <c r="AG3769" t="s">
        <v>13526</v>
      </c>
      <c r="AH3769" t="s">
        <v>13530</v>
      </c>
      <c r="AI3769" t="s">
        <v>13538</v>
      </c>
    </row>
    <row r="3770" spans="1:35" x14ac:dyDescent="0.25">
      <c r="A3770" s="1" t="s">
        <v>7650</v>
      </c>
      <c r="B3770" s="1" t="s">
        <v>32</v>
      </c>
      <c r="C3770">
        <v>1</v>
      </c>
      <c r="D3770">
        <v>2</v>
      </c>
      <c r="E3770">
        <v>5</v>
      </c>
      <c r="F3770">
        <v>0</v>
      </c>
      <c r="G3770">
        <v>0</v>
      </c>
      <c r="H3770" s="1" t="s">
        <v>30</v>
      </c>
      <c r="I3770" s="1" t="s">
        <v>31</v>
      </c>
      <c r="J3770">
        <v>6</v>
      </c>
      <c r="K3770">
        <v>3</v>
      </c>
      <c r="L3770">
        <v>1</v>
      </c>
      <c r="M3770" s="1" t="s">
        <v>32</v>
      </c>
      <c r="N3770">
        <v>0</v>
      </c>
      <c r="O3770" s="1" t="s">
        <v>83</v>
      </c>
      <c r="P3770" s="1" t="s">
        <v>7651</v>
      </c>
      <c r="Q3770" s="1" t="s">
        <v>35</v>
      </c>
      <c r="R3770">
        <v>33</v>
      </c>
      <c r="S3770" s="1" t="s">
        <v>30</v>
      </c>
      <c r="T3770" s="1" t="s">
        <v>30</v>
      </c>
      <c r="U3770" s="1" t="s">
        <v>30</v>
      </c>
      <c r="V3770">
        <v>0</v>
      </c>
      <c r="W3770" s="1" t="s">
        <v>30</v>
      </c>
      <c r="X3770" s="1" t="s">
        <v>36</v>
      </c>
      <c r="Y3770" s="1" t="s">
        <v>37</v>
      </c>
      <c r="Z3770">
        <v>32</v>
      </c>
      <c r="AA3770">
        <v>32</v>
      </c>
      <c r="AB3770" s="1" t="s">
        <v>7086</v>
      </c>
      <c r="AC3770" s="1" t="s">
        <v>7087</v>
      </c>
      <c r="AD3770" t="s">
        <v>13494</v>
      </c>
      <c r="AE3770" s="1" t="s">
        <v>7086</v>
      </c>
      <c r="AF3770" s="1" t="s">
        <v>7087</v>
      </c>
      <c r="AG3770" t="s">
        <v>13527</v>
      </c>
      <c r="AH3770" t="s">
        <v>13530</v>
      </c>
      <c r="AI3770" t="s">
        <v>13538</v>
      </c>
    </row>
    <row r="3771" spans="1:35" x14ac:dyDescent="0.25">
      <c r="A3771" s="1" t="s">
        <v>7652</v>
      </c>
      <c r="B3771" s="1" t="s">
        <v>32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s="1" t="s">
        <v>30</v>
      </c>
      <c r="I3771" s="1" t="s">
        <v>31</v>
      </c>
      <c r="J3771">
        <v>0</v>
      </c>
      <c r="K3771">
        <v>2</v>
      </c>
      <c r="L3771">
        <v>3</v>
      </c>
      <c r="M3771" s="1" t="s">
        <v>32</v>
      </c>
      <c r="N3771">
        <v>0</v>
      </c>
      <c r="O3771" s="1" t="s">
        <v>52</v>
      </c>
      <c r="P3771" s="1" t="s">
        <v>7653</v>
      </c>
      <c r="Q3771" s="1" t="s">
        <v>42</v>
      </c>
      <c r="R3771">
        <v>62</v>
      </c>
      <c r="S3771" s="1" t="s">
        <v>30</v>
      </c>
      <c r="T3771" s="1" t="s">
        <v>30</v>
      </c>
      <c r="U3771" s="1" t="s">
        <v>30</v>
      </c>
      <c r="V3771">
        <v>0</v>
      </c>
      <c r="W3771" s="1" t="s">
        <v>30</v>
      </c>
      <c r="X3771" s="1" t="s">
        <v>36</v>
      </c>
      <c r="Y3771" s="1" t="s">
        <v>37</v>
      </c>
      <c r="Z3771">
        <v>35</v>
      </c>
      <c r="AA3771">
        <v>580</v>
      </c>
      <c r="AB3771" s="1" t="s">
        <v>7080</v>
      </c>
      <c r="AC3771" s="1" t="s">
        <v>7095</v>
      </c>
      <c r="AD3771" t="s">
        <v>13494</v>
      </c>
      <c r="AE3771" s="1" t="s">
        <v>7080</v>
      </c>
      <c r="AF3771" s="1" t="s">
        <v>7095</v>
      </c>
      <c r="AG3771" t="s">
        <v>13526</v>
      </c>
      <c r="AH3771" t="s">
        <v>13530</v>
      </c>
      <c r="AI3771" t="s">
        <v>13539</v>
      </c>
    </row>
    <row r="3772" spans="1:35" x14ac:dyDescent="0.25">
      <c r="A3772" s="1" t="s">
        <v>7654</v>
      </c>
      <c r="B3772" s="1" t="s">
        <v>32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s="1" t="s">
        <v>30</v>
      </c>
      <c r="I3772" s="1" t="s">
        <v>31</v>
      </c>
      <c r="J3772">
        <v>0</v>
      </c>
      <c r="K3772">
        <v>1</v>
      </c>
      <c r="L3772">
        <v>2</v>
      </c>
      <c r="M3772" s="1" t="s">
        <v>32</v>
      </c>
      <c r="N3772">
        <v>0</v>
      </c>
      <c r="O3772" s="1" t="s">
        <v>697</v>
      </c>
      <c r="P3772" s="1" t="s">
        <v>7655</v>
      </c>
      <c r="Q3772" s="1" t="s">
        <v>35</v>
      </c>
      <c r="R3772">
        <v>60</v>
      </c>
      <c r="S3772" s="1" t="s">
        <v>30</v>
      </c>
      <c r="T3772" s="1" t="s">
        <v>30</v>
      </c>
      <c r="U3772" s="1" t="s">
        <v>30</v>
      </c>
      <c r="V3772">
        <v>0</v>
      </c>
      <c r="W3772" s="1" t="s">
        <v>30</v>
      </c>
      <c r="X3772" s="1" t="s">
        <v>36</v>
      </c>
      <c r="Y3772" s="1" t="s">
        <v>37</v>
      </c>
      <c r="Z3772">
        <v>38</v>
      </c>
      <c r="AA3772">
        <v>427</v>
      </c>
      <c r="AB3772" s="1" t="s">
        <v>7080</v>
      </c>
      <c r="AC3772" s="1" t="s">
        <v>7092</v>
      </c>
      <c r="AD3772" t="s">
        <v>13494</v>
      </c>
      <c r="AE3772" s="1" t="s">
        <v>7080</v>
      </c>
      <c r="AF3772" s="1" t="s">
        <v>7092</v>
      </c>
      <c r="AG3772" t="s">
        <v>13527</v>
      </c>
      <c r="AH3772" t="s">
        <v>13530</v>
      </c>
      <c r="AI3772" t="s">
        <v>13539</v>
      </c>
    </row>
    <row r="3773" spans="1:35" x14ac:dyDescent="0.25">
      <c r="A3773" s="1" t="s">
        <v>7656</v>
      </c>
      <c r="B3773" s="1" t="s">
        <v>32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s="1" t="s">
        <v>30</v>
      </c>
      <c r="I3773" s="1" t="s">
        <v>31</v>
      </c>
      <c r="J3773">
        <v>0</v>
      </c>
      <c r="K3773">
        <v>0</v>
      </c>
      <c r="L3773">
        <v>4</v>
      </c>
      <c r="M3773" s="1" t="s">
        <v>30</v>
      </c>
      <c r="N3773">
        <v>19</v>
      </c>
      <c r="O3773" s="1" t="s">
        <v>153</v>
      </c>
      <c r="P3773" s="1" t="s">
        <v>7657</v>
      </c>
      <c r="Q3773" s="1" t="s">
        <v>42</v>
      </c>
      <c r="R3773">
        <v>62</v>
      </c>
      <c r="S3773" s="1" t="s">
        <v>30</v>
      </c>
      <c r="T3773" s="1" t="s">
        <v>30</v>
      </c>
      <c r="U3773" s="1" t="s">
        <v>30</v>
      </c>
      <c r="V3773">
        <v>0</v>
      </c>
      <c r="W3773" s="1" t="s">
        <v>30</v>
      </c>
      <c r="X3773" s="1" t="s">
        <v>36</v>
      </c>
      <c r="Y3773" s="1" t="s">
        <v>37</v>
      </c>
      <c r="Z3773">
        <v>50</v>
      </c>
      <c r="AA3773">
        <v>889</v>
      </c>
      <c r="AB3773" s="1" t="s">
        <v>7080</v>
      </c>
      <c r="AC3773" s="1" t="s">
        <v>7092</v>
      </c>
      <c r="AD3773" t="s">
        <v>13494</v>
      </c>
      <c r="AE3773" s="1" t="s">
        <v>7080</v>
      </c>
      <c r="AF3773" s="1" t="s">
        <v>7092</v>
      </c>
      <c r="AG3773" t="s">
        <v>13526</v>
      </c>
      <c r="AH3773" t="s">
        <v>13530</v>
      </c>
      <c r="AI3773" t="s">
        <v>13539</v>
      </c>
    </row>
    <row r="3774" spans="1:35" x14ac:dyDescent="0.25">
      <c r="A3774" s="1" t="s">
        <v>7658</v>
      </c>
      <c r="B3774" s="1" t="s">
        <v>32</v>
      </c>
      <c r="C3774">
        <v>3</v>
      </c>
      <c r="D3774">
        <v>22</v>
      </c>
      <c r="E3774">
        <v>46.7</v>
      </c>
      <c r="F3774">
        <v>7</v>
      </c>
      <c r="G3774">
        <v>28.301037789999999</v>
      </c>
      <c r="H3774" s="1" t="s">
        <v>32</v>
      </c>
      <c r="I3774" s="1" t="s">
        <v>31</v>
      </c>
      <c r="J3774">
        <v>9</v>
      </c>
      <c r="K3774">
        <v>1</v>
      </c>
      <c r="L3774">
        <v>7</v>
      </c>
      <c r="M3774" s="1" t="s">
        <v>32</v>
      </c>
      <c r="N3774">
        <v>0</v>
      </c>
      <c r="O3774" s="1" t="s">
        <v>91</v>
      </c>
      <c r="P3774" s="1" t="s">
        <v>7659</v>
      </c>
      <c r="Q3774" s="1" t="s">
        <v>35</v>
      </c>
      <c r="R3774">
        <v>36</v>
      </c>
      <c r="S3774" s="1" t="s">
        <v>30</v>
      </c>
      <c r="T3774" s="1" t="s">
        <v>30</v>
      </c>
      <c r="U3774" s="1" t="s">
        <v>30</v>
      </c>
      <c r="V3774">
        <v>0</v>
      </c>
      <c r="W3774" s="1" t="s">
        <v>30</v>
      </c>
      <c r="X3774" s="1" t="s">
        <v>36</v>
      </c>
      <c r="Y3774" s="1" t="s">
        <v>37</v>
      </c>
      <c r="Z3774">
        <v>50</v>
      </c>
      <c r="AA3774">
        <v>155</v>
      </c>
      <c r="AB3774" s="1" t="s">
        <v>7080</v>
      </c>
      <c r="AC3774" s="1" t="s">
        <v>7095</v>
      </c>
      <c r="AD3774" t="s">
        <v>13494</v>
      </c>
      <c r="AE3774" s="1" t="s">
        <v>7080</v>
      </c>
      <c r="AF3774" s="1" t="s">
        <v>7095</v>
      </c>
      <c r="AG3774" t="s">
        <v>13526</v>
      </c>
      <c r="AH3774" t="s">
        <v>13530</v>
      </c>
      <c r="AI3774" t="s">
        <v>13538</v>
      </c>
    </row>
    <row r="3775" spans="1:35" x14ac:dyDescent="0.25">
      <c r="A3775" s="1" t="s">
        <v>7660</v>
      </c>
      <c r="B3775" s="1" t="s">
        <v>32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s="1" t="s">
        <v>30</v>
      </c>
      <c r="I3775" s="1" t="s">
        <v>31</v>
      </c>
      <c r="J3775">
        <v>0</v>
      </c>
      <c r="K3775">
        <v>2</v>
      </c>
      <c r="L3775">
        <v>1</v>
      </c>
      <c r="M3775" s="1" t="s">
        <v>32</v>
      </c>
      <c r="N3775">
        <v>0</v>
      </c>
      <c r="O3775" s="1" t="s">
        <v>33</v>
      </c>
      <c r="P3775" s="1" t="s">
        <v>7661</v>
      </c>
      <c r="Q3775" s="1" t="s">
        <v>42</v>
      </c>
      <c r="R3775">
        <v>43</v>
      </c>
      <c r="S3775" s="1" t="s">
        <v>30</v>
      </c>
      <c r="T3775" s="1" t="s">
        <v>30</v>
      </c>
      <c r="U3775" s="1" t="s">
        <v>30</v>
      </c>
      <c r="V3775">
        <v>0</v>
      </c>
      <c r="W3775" s="1" t="s">
        <v>30</v>
      </c>
      <c r="X3775" s="1" t="s">
        <v>36</v>
      </c>
      <c r="Y3775" s="1" t="s">
        <v>58</v>
      </c>
      <c r="Z3775">
        <v>42</v>
      </c>
      <c r="AA3775">
        <v>1064</v>
      </c>
      <c r="AB3775" s="1" t="s">
        <v>7086</v>
      </c>
      <c r="AC3775" s="1" t="s">
        <v>7110</v>
      </c>
      <c r="AD3775" t="s">
        <v>13494</v>
      </c>
      <c r="AE3775" s="1" t="s">
        <v>7086</v>
      </c>
      <c r="AF3775" s="1" t="s">
        <v>7110</v>
      </c>
      <c r="AG3775" t="s">
        <v>13527</v>
      </c>
      <c r="AH3775" t="s">
        <v>13530</v>
      </c>
      <c r="AI3775" t="s">
        <v>13539</v>
      </c>
    </row>
    <row r="3776" spans="1:35" x14ac:dyDescent="0.25">
      <c r="A3776" s="1" t="s">
        <v>7662</v>
      </c>
      <c r="B3776" s="1" t="s">
        <v>32</v>
      </c>
      <c r="C3776">
        <v>2</v>
      </c>
      <c r="D3776">
        <v>8</v>
      </c>
      <c r="E3776">
        <v>18.899999999999999</v>
      </c>
      <c r="F3776">
        <v>6</v>
      </c>
      <c r="G3776">
        <v>8.5270659309999992</v>
      </c>
      <c r="H3776" s="1" t="s">
        <v>32</v>
      </c>
      <c r="I3776" s="1" t="s">
        <v>31</v>
      </c>
      <c r="J3776">
        <v>3</v>
      </c>
      <c r="K3776">
        <v>3</v>
      </c>
      <c r="L3776">
        <v>10</v>
      </c>
      <c r="M3776" s="1" t="s">
        <v>32</v>
      </c>
      <c r="N3776">
        <v>0</v>
      </c>
      <c r="O3776" s="1" t="s">
        <v>68</v>
      </c>
      <c r="P3776" s="1" t="s">
        <v>7663</v>
      </c>
      <c r="Q3776" s="1" t="s">
        <v>35</v>
      </c>
      <c r="R3776">
        <v>29</v>
      </c>
      <c r="S3776" s="1" t="s">
        <v>32</v>
      </c>
      <c r="T3776" s="1" t="s">
        <v>30</v>
      </c>
      <c r="U3776" s="1" t="s">
        <v>30</v>
      </c>
      <c r="V3776">
        <v>0</v>
      </c>
      <c r="W3776" s="1" t="s">
        <v>30</v>
      </c>
      <c r="X3776" s="1" t="s">
        <v>36</v>
      </c>
      <c r="Y3776" s="1" t="s">
        <v>37</v>
      </c>
      <c r="Z3776">
        <v>27</v>
      </c>
      <c r="AA3776">
        <v>52</v>
      </c>
      <c r="AB3776" s="1" t="s">
        <v>7086</v>
      </c>
      <c r="AC3776" s="1" t="s">
        <v>7110</v>
      </c>
      <c r="AD3776" t="s">
        <v>13495</v>
      </c>
      <c r="AE3776" s="1" t="s">
        <v>7086</v>
      </c>
      <c r="AF3776" s="1" t="s">
        <v>7110</v>
      </c>
      <c r="AG3776" t="s">
        <v>13526</v>
      </c>
      <c r="AH3776" t="s">
        <v>13530</v>
      </c>
      <c r="AI3776" t="s">
        <v>13538</v>
      </c>
    </row>
    <row r="3777" spans="1:35" x14ac:dyDescent="0.25">
      <c r="A3777" s="1" t="s">
        <v>7664</v>
      </c>
      <c r="B3777" s="1" t="s">
        <v>32</v>
      </c>
      <c r="C3777">
        <v>1</v>
      </c>
      <c r="D3777">
        <v>5</v>
      </c>
      <c r="E3777">
        <v>9</v>
      </c>
      <c r="F3777">
        <v>6</v>
      </c>
      <c r="G3777">
        <v>14.848856189999999</v>
      </c>
      <c r="H3777" s="1" t="s">
        <v>32</v>
      </c>
      <c r="I3777" s="1" t="s">
        <v>31</v>
      </c>
      <c r="J3777">
        <v>4</v>
      </c>
      <c r="K3777">
        <v>1</v>
      </c>
      <c r="L3777">
        <v>3</v>
      </c>
      <c r="M3777" s="1" t="s">
        <v>32</v>
      </c>
      <c r="N3777">
        <v>0</v>
      </c>
      <c r="O3777" s="1" t="s">
        <v>272</v>
      </c>
      <c r="P3777" s="1" t="s">
        <v>7665</v>
      </c>
      <c r="Q3777" s="1" t="s">
        <v>42</v>
      </c>
      <c r="R3777">
        <v>50</v>
      </c>
      <c r="S3777" s="1" t="s">
        <v>30</v>
      </c>
      <c r="T3777" s="1" t="s">
        <v>30</v>
      </c>
      <c r="U3777" s="1" t="s">
        <v>30</v>
      </c>
      <c r="V3777">
        <v>0</v>
      </c>
      <c r="W3777" s="1" t="s">
        <v>30</v>
      </c>
      <c r="X3777" s="1" t="s">
        <v>36</v>
      </c>
      <c r="Y3777" s="1" t="s">
        <v>58</v>
      </c>
      <c r="Z3777">
        <v>23</v>
      </c>
      <c r="AA3777">
        <v>23</v>
      </c>
      <c r="AB3777" s="1" t="s">
        <v>7086</v>
      </c>
      <c r="AC3777" s="1" t="s">
        <v>7110</v>
      </c>
      <c r="AD3777" t="s">
        <v>13494</v>
      </c>
      <c r="AE3777" s="1" t="s">
        <v>7086</v>
      </c>
      <c r="AF3777" s="1" t="s">
        <v>7110</v>
      </c>
      <c r="AG3777" t="s">
        <v>13526</v>
      </c>
      <c r="AH3777" t="s">
        <v>13530</v>
      </c>
      <c r="AI3777" t="s">
        <v>13538</v>
      </c>
    </row>
    <row r="3778" spans="1:35" x14ac:dyDescent="0.25">
      <c r="A3778" s="1" t="s">
        <v>7666</v>
      </c>
      <c r="B3778" s="1" t="s">
        <v>32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s="1" t="s">
        <v>30</v>
      </c>
      <c r="I3778" s="1" t="s">
        <v>31</v>
      </c>
      <c r="J3778">
        <v>0</v>
      </c>
      <c r="K3778">
        <v>3</v>
      </c>
      <c r="L3778">
        <v>15</v>
      </c>
      <c r="M3778" s="1" t="s">
        <v>32</v>
      </c>
      <c r="N3778">
        <v>0</v>
      </c>
      <c r="O3778" s="1" t="s">
        <v>166</v>
      </c>
      <c r="P3778" s="1" t="s">
        <v>7667</v>
      </c>
      <c r="Q3778" s="1" t="s">
        <v>35</v>
      </c>
      <c r="R3778">
        <v>35</v>
      </c>
      <c r="S3778" s="1" t="s">
        <v>30</v>
      </c>
      <c r="T3778" s="1" t="s">
        <v>30</v>
      </c>
      <c r="U3778" s="1" t="s">
        <v>30</v>
      </c>
      <c r="V3778">
        <v>0</v>
      </c>
      <c r="W3778" s="1" t="s">
        <v>30</v>
      </c>
      <c r="X3778" s="1" t="s">
        <v>36</v>
      </c>
      <c r="Y3778" s="1" t="s">
        <v>37</v>
      </c>
      <c r="Z3778">
        <v>33</v>
      </c>
      <c r="AA3778">
        <v>534</v>
      </c>
      <c r="AB3778" s="1" t="s">
        <v>7086</v>
      </c>
      <c r="AC3778" s="1" t="s">
        <v>7110</v>
      </c>
      <c r="AD3778" t="s">
        <v>13494</v>
      </c>
      <c r="AE3778" s="1" t="s">
        <v>7086</v>
      </c>
      <c r="AF3778" s="1" t="s">
        <v>7110</v>
      </c>
      <c r="AG3778" t="s">
        <v>13526</v>
      </c>
      <c r="AH3778" t="s">
        <v>13530</v>
      </c>
      <c r="AI3778" t="s">
        <v>13539</v>
      </c>
    </row>
    <row r="3779" spans="1:35" x14ac:dyDescent="0.25">
      <c r="A3779" s="1" t="s">
        <v>7668</v>
      </c>
      <c r="B3779" s="1" t="s">
        <v>32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s="1" t="s">
        <v>30</v>
      </c>
      <c r="I3779" s="1" t="s">
        <v>31</v>
      </c>
      <c r="J3779">
        <v>0</v>
      </c>
      <c r="K3779">
        <v>2</v>
      </c>
      <c r="L3779">
        <v>2</v>
      </c>
      <c r="M3779" s="1" t="s">
        <v>32</v>
      </c>
      <c r="N3779">
        <v>0</v>
      </c>
      <c r="O3779" s="1" t="s">
        <v>33</v>
      </c>
      <c r="P3779" s="1" t="s">
        <v>7669</v>
      </c>
      <c r="Q3779" s="1" t="s">
        <v>42</v>
      </c>
      <c r="R3779">
        <v>39</v>
      </c>
      <c r="S3779" s="1" t="s">
        <v>30</v>
      </c>
      <c r="T3779" s="1" t="s">
        <v>30</v>
      </c>
      <c r="U3779" s="1" t="s">
        <v>30</v>
      </c>
      <c r="V3779">
        <v>0</v>
      </c>
      <c r="W3779" s="1" t="s">
        <v>30</v>
      </c>
      <c r="X3779" s="1" t="s">
        <v>36</v>
      </c>
      <c r="Y3779" s="1" t="s">
        <v>37</v>
      </c>
      <c r="Z3779">
        <v>39</v>
      </c>
      <c r="AA3779">
        <v>1279</v>
      </c>
      <c r="AB3779" s="1" t="s">
        <v>7086</v>
      </c>
      <c r="AC3779" s="1" t="s">
        <v>7110</v>
      </c>
      <c r="AD3779" t="s">
        <v>13494</v>
      </c>
      <c r="AE3779" s="1" t="s">
        <v>7086</v>
      </c>
      <c r="AF3779" s="1" t="s">
        <v>7110</v>
      </c>
      <c r="AG3779" t="s">
        <v>13527</v>
      </c>
      <c r="AH3779" t="s">
        <v>13530</v>
      </c>
      <c r="AI3779" t="s">
        <v>13539</v>
      </c>
    </row>
    <row r="3780" spans="1:35" x14ac:dyDescent="0.25">
      <c r="A3780" s="1" t="s">
        <v>7670</v>
      </c>
      <c r="B3780" s="1" t="s">
        <v>32</v>
      </c>
      <c r="C3780">
        <v>3</v>
      </c>
      <c r="D3780">
        <v>25</v>
      </c>
      <c r="E3780">
        <v>44.5</v>
      </c>
      <c r="F3780">
        <v>0</v>
      </c>
      <c r="G3780">
        <v>0</v>
      </c>
      <c r="H3780" s="1" t="s">
        <v>30</v>
      </c>
      <c r="I3780" s="1" t="s">
        <v>31</v>
      </c>
      <c r="J3780">
        <v>0</v>
      </c>
      <c r="K3780">
        <v>2</v>
      </c>
      <c r="L3780">
        <v>5</v>
      </c>
      <c r="M3780" s="1" t="s">
        <v>30</v>
      </c>
      <c r="N3780">
        <v>5</v>
      </c>
      <c r="O3780" s="1" t="s">
        <v>83</v>
      </c>
      <c r="P3780" s="1" t="s">
        <v>7671</v>
      </c>
      <c r="Q3780" s="1" t="s">
        <v>42</v>
      </c>
      <c r="R3780">
        <v>43</v>
      </c>
      <c r="S3780" s="1" t="s">
        <v>30</v>
      </c>
      <c r="T3780" s="1" t="s">
        <v>30</v>
      </c>
      <c r="U3780" s="1" t="s">
        <v>30</v>
      </c>
      <c r="V3780">
        <v>0</v>
      </c>
      <c r="W3780" s="1" t="s">
        <v>30</v>
      </c>
      <c r="X3780" s="1" t="s">
        <v>36</v>
      </c>
      <c r="Y3780" s="1" t="s">
        <v>37</v>
      </c>
      <c r="Z3780">
        <v>41</v>
      </c>
      <c r="AA3780">
        <v>123</v>
      </c>
      <c r="AB3780" s="1" t="s">
        <v>7080</v>
      </c>
      <c r="AC3780" s="1" t="s">
        <v>7081</v>
      </c>
      <c r="AD3780" t="s">
        <v>13494</v>
      </c>
      <c r="AE3780" s="1" t="s">
        <v>7080</v>
      </c>
      <c r="AF3780" s="1" t="s">
        <v>7081</v>
      </c>
      <c r="AG3780" t="s">
        <v>13526</v>
      </c>
      <c r="AH3780" t="s">
        <v>13530</v>
      </c>
      <c r="AI3780" t="s">
        <v>13538</v>
      </c>
    </row>
    <row r="3781" spans="1:35" x14ac:dyDescent="0.25">
      <c r="A3781" s="1" t="s">
        <v>7672</v>
      </c>
      <c r="B3781" s="1" t="s">
        <v>32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s="1" t="s">
        <v>32</v>
      </c>
      <c r="I3781" s="1" t="s">
        <v>46</v>
      </c>
      <c r="J3781">
        <v>0</v>
      </c>
      <c r="K3781">
        <v>5</v>
      </c>
      <c r="L3781">
        <v>3</v>
      </c>
      <c r="M3781" s="1" t="s">
        <v>32</v>
      </c>
      <c r="N3781">
        <v>0</v>
      </c>
      <c r="O3781" s="1" t="s">
        <v>40</v>
      </c>
      <c r="P3781" s="1" t="s">
        <v>7673</v>
      </c>
      <c r="Q3781" s="1" t="s">
        <v>35</v>
      </c>
      <c r="R3781">
        <v>81</v>
      </c>
      <c r="S3781" s="1" t="s">
        <v>30</v>
      </c>
      <c r="T3781" s="1" t="s">
        <v>32</v>
      </c>
      <c r="U3781" s="1" t="s">
        <v>30</v>
      </c>
      <c r="V3781">
        <v>0</v>
      </c>
      <c r="W3781" s="1" t="s">
        <v>30</v>
      </c>
      <c r="X3781" s="1" t="s">
        <v>36</v>
      </c>
      <c r="Y3781" s="1" t="s">
        <v>37</v>
      </c>
      <c r="Z3781">
        <v>47</v>
      </c>
      <c r="AA3781">
        <v>744</v>
      </c>
      <c r="AB3781" s="1" t="s">
        <v>7086</v>
      </c>
      <c r="AC3781" s="1" t="s">
        <v>7110</v>
      </c>
      <c r="AD3781" t="s">
        <v>13496</v>
      </c>
      <c r="AE3781" s="1" t="s">
        <v>7086</v>
      </c>
      <c r="AF3781" s="1" t="s">
        <v>7110</v>
      </c>
      <c r="AG3781" t="s">
        <v>13526</v>
      </c>
      <c r="AH3781" t="s">
        <v>13530</v>
      </c>
      <c r="AI3781" t="s">
        <v>13539</v>
      </c>
    </row>
    <row r="3782" spans="1:35" x14ac:dyDescent="0.25">
      <c r="A3782" s="1" t="s">
        <v>7674</v>
      </c>
      <c r="B3782" s="1" t="s">
        <v>32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s="1" t="s">
        <v>32</v>
      </c>
      <c r="I3782" s="1" t="s">
        <v>31</v>
      </c>
      <c r="J3782">
        <v>13</v>
      </c>
      <c r="K3782">
        <v>5</v>
      </c>
      <c r="L3782">
        <v>9</v>
      </c>
      <c r="M3782" s="1" t="s">
        <v>32</v>
      </c>
      <c r="N3782">
        <v>0</v>
      </c>
      <c r="O3782" s="1" t="s">
        <v>216</v>
      </c>
      <c r="P3782" s="1" t="s">
        <v>7675</v>
      </c>
      <c r="Q3782" s="1" t="s">
        <v>42</v>
      </c>
      <c r="R3782">
        <v>48</v>
      </c>
      <c r="S3782" s="1" t="s">
        <v>30</v>
      </c>
      <c r="T3782" s="1" t="s">
        <v>30</v>
      </c>
      <c r="U3782" s="1" t="s">
        <v>30</v>
      </c>
      <c r="V3782">
        <v>0</v>
      </c>
      <c r="W3782" s="1" t="s">
        <v>30</v>
      </c>
      <c r="X3782" s="1" t="s">
        <v>36</v>
      </c>
      <c r="Y3782" s="1" t="s">
        <v>37</v>
      </c>
      <c r="Z3782">
        <v>25</v>
      </c>
      <c r="AA3782">
        <v>25</v>
      </c>
      <c r="AB3782" s="1" t="s">
        <v>7086</v>
      </c>
      <c r="AC3782" s="1" t="s">
        <v>7131</v>
      </c>
      <c r="AD3782" t="s">
        <v>13494</v>
      </c>
      <c r="AE3782" s="1" t="s">
        <v>7086</v>
      </c>
      <c r="AF3782" s="1" t="s">
        <v>7131</v>
      </c>
      <c r="AG3782" t="s">
        <v>13526</v>
      </c>
      <c r="AH3782" t="s">
        <v>13530</v>
      </c>
      <c r="AI3782" t="s">
        <v>13538</v>
      </c>
    </row>
    <row r="3783" spans="1:35" x14ac:dyDescent="0.25">
      <c r="A3783" s="1" t="s">
        <v>7676</v>
      </c>
      <c r="B3783" s="1" t="s">
        <v>32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s="1" t="s">
        <v>32</v>
      </c>
      <c r="I3783" s="1" t="s">
        <v>31</v>
      </c>
      <c r="J3783">
        <v>95</v>
      </c>
      <c r="K3783">
        <v>1</v>
      </c>
      <c r="L3783">
        <v>0</v>
      </c>
      <c r="M3783" s="1" t="s">
        <v>30</v>
      </c>
      <c r="N3783">
        <v>0</v>
      </c>
      <c r="O3783" s="1" t="s">
        <v>436</v>
      </c>
      <c r="P3783" s="1" t="s">
        <v>7677</v>
      </c>
      <c r="Q3783" s="1" t="s">
        <v>35</v>
      </c>
      <c r="R3783">
        <v>50</v>
      </c>
      <c r="S3783" s="1" t="s">
        <v>30</v>
      </c>
      <c r="T3783" s="1" t="s">
        <v>30</v>
      </c>
      <c r="U3783" s="1" t="s">
        <v>30</v>
      </c>
      <c r="V3783">
        <v>0</v>
      </c>
      <c r="W3783" s="1" t="s">
        <v>30</v>
      </c>
      <c r="X3783" s="1" t="s">
        <v>36</v>
      </c>
      <c r="Y3783" s="1" t="s">
        <v>37</v>
      </c>
      <c r="Z3783">
        <v>8</v>
      </c>
      <c r="AA3783">
        <v>113</v>
      </c>
      <c r="AB3783" s="1" t="s">
        <v>7134</v>
      </c>
      <c r="AC3783" s="1" t="s">
        <v>7150</v>
      </c>
      <c r="AD3783" t="s">
        <v>13494</v>
      </c>
      <c r="AE3783" s="1" t="s">
        <v>7134</v>
      </c>
      <c r="AF3783" s="1" t="s">
        <v>7150</v>
      </c>
      <c r="AG3783" t="s">
        <v>13527</v>
      </c>
      <c r="AH3783" t="s">
        <v>13530</v>
      </c>
      <c r="AI3783" t="s">
        <v>13539</v>
      </c>
    </row>
    <row r="3784" spans="1:35" x14ac:dyDescent="0.25">
      <c r="A3784" s="1" t="s">
        <v>7678</v>
      </c>
      <c r="B3784" s="1" t="s">
        <v>32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s="1" t="s">
        <v>32</v>
      </c>
      <c r="I3784" s="1" t="s">
        <v>46</v>
      </c>
      <c r="J3784">
        <v>0</v>
      </c>
      <c r="K3784">
        <v>0</v>
      </c>
      <c r="L3784">
        <v>1</v>
      </c>
      <c r="M3784" s="1" t="s">
        <v>32</v>
      </c>
      <c r="N3784">
        <v>0</v>
      </c>
      <c r="O3784" s="1" t="s">
        <v>600</v>
      </c>
      <c r="P3784" s="1" t="s">
        <v>7679</v>
      </c>
      <c r="Q3784" s="1" t="s">
        <v>35</v>
      </c>
      <c r="R3784">
        <v>45</v>
      </c>
      <c r="S3784" s="1" t="s">
        <v>30</v>
      </c>
      <c r="T3784" s="1" t="s">
        <v>30</v>
      </c>
      <c r="U3784" s="1" t="s">
        <v>30</v>
      </c>
      <c r="V3784">
        <v>0</v>
      </c>
      <c r="W3784" s="1" t="s">
        <v>30</v>
      </c>
      <c r="X3784" s="1" t="s">
        <v>36</v>
      </c>
      <c r="Y3784" s="1" t="s">
        <v>37</v>
      </c>
      <c r="Z3784">
        <v>31</v>
      </c>
      <c r="AA3784">
        <v>344</v>
      </c>
      <c r="AB3784" s="1" t="s">
        <v>7080</v>
      </c>
      <c r="AC3784" s="1" t="s">
        <v>7092</v>
      </c>
      <c r="AD3784" t="s">
        <v>13494</v>
      </c>
      <c r="AE3784" s="1" t="s">
        <v>7080</v>
      </c>
      <c r="AF3784" s="1" t="s">
        <v>7092</v>
      </c>
      <c r="AG3784" t="s">
        <v>13527</v>
      </c>
      <c r="AH3784" t="s">
        <v>13530</v>
      </c>
      <c r="AI3784" t="s">
        <v>13539</v>
      </c>
    </row>
    <row r="3785" spans="1:35" x14ac:dyDescent="0.25">
      <c r="A3785" s="1" t="s">
        <v>7680</v>
      </c>
      <c r="B3785" s="1" t="s">
        <v>32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s="1" t="s">
        <v>32</v>
      </c>
      <c r="I3785" s="1" t="s">
        <v>31</v>
      </c>
      <c r="J3785">
        <v>13</v>
      </c>
      <c r="K3785">
        <v>0</v>
      </c>
      <c r="L3785">
        <v>18</v>
      </c>
      <c r="M3785" s="1" t="s">
        <v>32</v>
      </c>
      <c r="N3785">
        <v>0</v>
      </c>
      <c r="O3785" s="1" t="s">
        <v>103</v>
      </c>
      <c r="P3785" s="1" t="s">
        <v>7681</v>
      </c>
      <c r="Q3785" s="1" t="s">
        <v>42</v>
      </c>
      <c r="R3785">
        <v>25</v>
      </c>
      <c r="S3785" s="1" t="s">
        <v>32</v>
      </c>
      <c r="T3785" s="1" t="s">
        <v>30</v>
      </c>
      <c r="U3785" s="1" t="s">
        <v>30</v>
      </c>
      <c r="V3785">
        <v>0</v>
      </c>
      <c r="W3785" s="1" t="s">
        <v>30</v>
      </c>
      <c r="X3785" s="1" t="s">
        <v>36</v>
      </c>
      <c r="Y3785" s="1" t="s">
        <v>58</v>
      </c>
      <c r="Z3785">
        <v>30</v>
      </c>
      <c r="AA3785">
        <v>30</v>
      </c>
      <c r="AB3785" s="1" t="s">
        <v>7080</v>
      </c>
      <c r="AC3785" s="1" t="s">
        <v>7092</v>
      </c>
      <c r="AD3785" t="s">
        <v>13495</v>
      </c>
      <c r="AE3785" s="1" t="s">
        <v>7080</v>
      </c>
      <c r="AF3785" s="1" t="s">
        <v>7092</v>
      </c>
      <c r="AG3785" t="s">
        <v>13526</v>
      </c>
      <c r="AH3785" t="s">
        <v>13530</v>
      </c>
      <c r="AI3785" t="s">
        <v>13538</v>
      </c>
    </row>
    <row r="3786" spans="1:35" x14ac:dyDescent="0.25">
      <c r="A3786" s="1" t="s">
        <v>7682</v>
      </c>
      <c r="B3786" s="1" t="s">
        <v>32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s="1" t="s">
        <v>32</v>
      </c>
      <c r="I3786" s="1" t="s">
        <v>31</v>
      </c>
      <c r="J3786">
        <v>91</v>
      </c>
      <c r="K3786">
        <v>0</v>
      </c>
      <c r="L3786">
        <v>5</v>
      </c>
      <c r="M3786" s="1" t="s">
        <v>32</v>
      </c>
      <c r="N3786">
        <v>0</v>
      </c>
      <c r="O3786" s="1" t="s">
        <v>74</v>
      </c>
      <c r="P3786" s="1" t="s">
        <v>7683</v>
      </c>
      <c r="Q3786" s="1" t="s">
        <v>35</v>
      </c>
      <c r="R3786">
        <v>51</v>
      </c>
      <c r="S3786" s="1" t="s">
        <v>30</v>
      </c>
      <c r="T3786" s="1" t="s">
        <v>30</v>
      </c>
      <c r="U3786" s="1" t="s">
        <v>30</v>
      </c>
      <c r="V3786">
        <v>0</v>
      </c>
      <c r="W3786" s="1" t="s">
        <v>30</v>
      </c>
      <c r="X3786" s="1" t="s">
        <v>36</v>
      </c>
      <c r="Y3786" s="1" t="s">
        <v>37</v>
      </c>
      <c r="Z3786">
        <v>25</v>
      </c>
      <c r="AA3786">
        <v>25</v>
      </c>
      <c r="AB3786" s="1" t="s">
        <v>7080</v>
      </c>
      <c r="AC3786" s="1" t="s">
        <v>7092</v>
      </c>
      <c r="AD3786" t="s">
        <v>13494</v>
      </c>
      <c r="AE3786" s="1" t="s">
        <v>7080</v>
      </c>
      <c r="AF3786" s="1" t="s">
        <v>7092</v>
      </c>
      <c r="AG3786" t="s">
        <v>13526</v>
      </c>
      <c r="AH3786" t="s">
        <v>13530</v>
      </c>
      <c r="AI3786" t="s">
        <v>13538</v>
      </c>
    </row>
    <row r="3787" spans="1:35" x14ac:dyDescent="0.25">
      <c r="A3787" s="1" t="s">
        <v>7684</v>
      </c>
      <c r="B3787" s="1" t="s">
        <v>32</v>
      </c>
      <c r="C3787">
        <v>7</v>
      </c>
      <c r="D3787">
        <v>39</v>
      </c>
      <c r="E3787">
        <v>99</v>
      </c>
      <c r="F3787">
        <v>0</v>
      </c>
      <c r="G3787">
        <v>0</v>
      </c>
      <c r="H3787" s="1" t="s">
        <v>30</v>
      </c>
      <c r="I3787" s="1" t="s">
        <v>46</v>
      </c>
      <c r="J3787">
        <v>0</v>
      </c>
      <c r="K3787">
        <v>2</v>
      </c>
      <c r="L3787">
        <v>3</v>
      </c>
      <c r="M3787" s="1" t="s">
        <v>30</v>
      </c>
      <c r="N3787">
        <v>3</v>
      </c>
      <c r="O3787" s="1" t="s">
        <v>55</v>
      </c>
      <c r="P3787" s="1" t="s">
        <v>7685</v>
      </c>
      <c r="Q3787" s="1" t="s">
        <v>35</v>
      </c>
      <c r="R3787">
        <v>58</v>
      </c>
      <c r="S3787" s="1" t="s">
        <v>30</v>
      </c>
      <c r="T3787" s="1" t="s">
        <v>30</v>
      </c>
      <c r="U3787" s="1" t="s">
        <v>30</v>
      </c>
      <c r="V3787">
        <v>0</v>
      </c>
      <c r="W3787" s="1" t="s">
        <v>30</v>
      </c>
      <c r="X3787" s="1" t="s">
        <v>36</v>
      </c>
      <c r="Y3787" s="1" t="s">
        <v>37</v>
      </c>
      <c r="Z3787">
        <v>35</v>
      </c>
      <c r="AA3787">
        <v>229</v>
      </c>
      <c r="AB3787" s="1" t="s">
        <v>7080</v>
      </c>
      <c r="AC3787" s="1" t="s">
        <v>7092</v>
      </c>
      <c r="AD3787" t="s">
        <v>13494</v>
      </c>
      <c r="AE3787" s="1" t="s">
        <v>7080</v>
      </c>
      <c r="AF3787" s="1" t="s">
        <v>7092</v>
      </c>
      <c r="AG3787" t="s">
        <v>13526</v>
      </c>
      <c r="AH3787" t="s">
        <v>13530</v>
      </c>
      <c r="AI3787" t="s">
        <v>13538</v>
      </c>
    </row>
    <row r="3788" spans="1:35" x14ac:dyDescent="0.25">
      <c r="A3788" s="1" t="s">
        <v>7686</v>
      </c>
      <c r="B3788" s="1" t="s">
        <v>32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s="1" t="s">
        <v>32</v>
      </c>
      <c r="I3788" s="1" t="s">
        <v>31</v>
      </c>
      <c r="J3788">
        <v>4</v>
      </c>
      <c r="K3788">
        <v>1</v>
      </c>
      <c r="L3788">
        <v>6</v>
      </c>
      <c r="M3788" s="1" t="s">
        <v>32</v>
      </c>
      <c r="N3788">
        <v>0</v>
      </c>
      <c r="O3788" s="1" t="s">
        <v>91</v>
      </c>
      <c r="P3788" s="1" t="s">
        <v>7687</v>
      </c>
      <c r="Q3788" s="1" t="s">
        <v>35</v>
      </c>
      <c r="R3788">
        <v>51</v>
      </c>
      <c r="S3788" s="1" t="s">
        <v>30</v>
      </c>
      <c r="T3788" s="1" t="s">
        <v>30</v>
      </c>
      <c r="U3788" s="1" t="s">
        <v>30</v>
      </c>
      <c r="V3788">
        <v>0</v>
      </c>
      <c r="W3788" s="1" t="s">
        <v>30</v>
      </c>
      <c r="X3788" s="1" t="s">
        <v>36</v>
      </c>
      <c r="Y3788" s="1" t="s">
        <v>37</v>
      </c>
      <c r="Z3788">
        <v>16</v>
      </c>
      <c r="AA3788">
        <v>31</v>
      </c>
      <c r="AB3788" s="1" t="s">
        <v>7106</v>
      </c>
      <c r="AC3788" s="1" t="s">
        <v>7107</v>
      </c>
      <c r="AD3788" t="s">
        <v>13494</v>
      </c>
      <c r="AE3788" s="1" t="s">
        <v>7106</v>
      </c>
      <c r="AF3788" s="1" t="s">
        <v>7107</v>
      </c>
      <c r="AG3788" t="s">
        <v>13526</v>
      </c>
      <c r="AH3788" t="s">
        <v>13530</v>
      </c>
      <c r="AI3788" t="s">
        <v>13538</v>
      </c>
    </row>
    <row r="3789" spans="1:35" x14ac:dyDescent="0.25">
      <c r="A3789" s="1" t="s">
        <v>7688</v>
      </c>
      <c r="B3789" s="1" t="s">
        <v>32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s="1" t="s">
        <v>32</v>
      </c>
      <c r="I3789" s="1" t="s">
        <v>31</v>
      </c>
      <c r="J3789">
        <v>284</v>
      </c>
      <c r="K3789">
        <v>4</v>
      </c>
      <c r="L3789">
        <v>15</v>
      </c>
      <c r="M3789" s="1" t="s">
        <v>32</v>
      </c>
      <c r="N3789">
        <v>0</v>
      </c>
      <c r="O3789" s="1" t="s">
        <v>91</v>
      </c>
      <c r="P3789" s="1" t="s">
        <v>7689</v>
      </c>
      <c r="Q3789" s="1" t="s">
        <v>35</v>
      </c>
      <c r="R3789">
        <v>78</v>
      </c>
      <c r="S3789" s="1" t="s">
        <v>30</v>
      </c>
      <c r="T3789" s="1" t="s">
        <v>32</v>
      </c>
      <c r="U3789" s="1" t="s">
        <v>30</v>
      </c>
      <c r="V3789">
        <v>0</v>
      </c>
      <c r="W3789" s="1" t="s">
        <v>30</v>
      </c>
      <c r="X3789" s="1" t="s">
        <v>43</v>
      </c>
      <c r="Y3789" s="1" t="s">
        <v>58</v>
      </c>
      <c r="Z3789">
        <v>60</v>
      </c>
      <c r="AA3789">
        <v>2805</v>
      </c>
      <c r="AB3789" s="1" t="s">
        <v>7080</v>
      </c>
      <c r="AC3789" s="1" t="s">
        <v>7092</v>
      </c>
      <c r="AD3789" t="s">
        <v>13496</v>
      </c>
      <c r="AE3789" s="1" t="s">
        <v>7080</v>
      </c>
      <c r="AF3789" s="1" t="s">
        <v>7092</v>
      </c>
      <c r="AG3789" t="s">
        <v>13526</v>
      </c>
      <c r="AH3789" t="s">
        <v>13530</v>
      </c>
      <c r="AI3789" t="s">
        <v>13540</v>
      </c>
    </row>
    <row r="3790" spans="1:35" x14ac:dyDescent="0.25">
      <c r="A3790" s="1" t="s">
        <v>7690</v>
      </c>
      <c r="B3790" s="1" t="s">
        <v>32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s="1" t="s">
        <v>32</v>
      </c>
      <c r="I3790" s="1" t="s">
        <v>31</v>
      </c>
      <c r="J3790">
        <v>14</v>
      </c>
      <c r="K3790">
        <v>1</v>
      </c>
      <c r="L3790">
        <v>12</v>
      </c>
      <c r="M3790" s="1" t="s">
        <v>32</v>
      </c>
      <c r="N3790">
        <v>0</v>
      </c>
      <c r="O3790" s="1" t="s">
        <v>106</v>
      </c>
      <c r="P3790" s="1" t="s">
        <v>7691</v>
      </c>
      <c r="Q3790" s="1" t="s">
        <v>35</v>
      </c>
      <c r="R3790">
        <v>67</v>
      </c>
      <c r="S3790" s="1" t="s">
        <v>30</v>
      </c>
      <c r="T3790" s="1" t="s">
        <v>32</v>
      </c>
      <c r="U3790" s="1" t="s">
        <v>30</v>
      </c>
      <c r="V3790">
        <v>0</v>
      </c>
      <c r="W3790" s="1" t="s">
        <v>30</v>
      </c>
      <c r="X3790" s="1" t="s">
        <v>36</v>
      </c>
      <c r="Y3790" s="1" t="s">
        <v>37</v>
      </c>
      <c r="Z3790">
        <v>35</v>
      </c>
      <c r="AA3790">
        <v>2397</v>
      </c>
      <c r="AB3790" s="1" t="s">
        <v>7080</v>
      </c>
      <c r="AC3790" s="1" t="s">
        <v>7092</v>
      </c>
      <c r="AD3790" t="s">
        <v>13496</v>
      </c>
      <c r="AE3790" s="1" t="s">
        <v>7080</v>
      </c>
      <c r="AF3790" s="1" t="s">
        <v>7092</v>
      </c>
      <c r="AG3790" t="s">
        <v>13526</v>
      </c>
      <c r="AH3790" t="s">
        <v>13530</v>
      </c>
      <c r="AI3790" t="s">
        <v>13540</v>
      </c>
    </row>
    <row r="3791" spans="1:35" x14ac:dyDescent="0.25">
      <c r="A3791" s="1" t="s">
        <v>7692</v>
      </c>
      <c r="B3791" s="1" t="s">
        <v>32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s="1" t="s">
        <v>32</v>
      </c>
      <c r="I3791" s="1" t="s">
        <v>31</v>
      </c>
      <c r="J3791">
        <v>160</v>
      </c>
      <c r="K3791">
        <v>4</v>
      </c>
      <c r="L3791">
        <v>9</v>
      </c>
      <c r="M3791" s="1" t="s">
        <v>32</v>
      </c>
      <c r="N3791">
        <v>0</v>
      </c>
      <c r="O3791" s="1" t="s">
        <v>171</v>
      </c>
      <c r="P3791" s="1" t="s">
        <v>7693</v>
      </c>
      <c r="Q3791" s="1" t="s">
        <v>42</v>
      </c>
      <c r="R3791">
        <v>46</v>
      </c>
      <c r="S3791" s="1" t="s">
        <v>30</v>
      </c>
      <c r="T3791" s="1" t="s">
        <v>30</v>
      </c>
      <c r="U3791" s="1" t="s">
        <v>30</v>
      </c>
      <c r="V3791">
        <v>0</v>
      </c>
      <c r="W3791" s="1" t="s">
        <v>32</v>
      </c>
      <c r="X3791" s="1" t="s">
        <v>43</v>
      </c>
      <c r="Y3791" s="1" t="s">
        <v>37</v>
      </c>
      <c r="Z3791">
        <v>60</v>
      </c>
      <c r="AA3791">
        <v>3521</v>
      </c>
      <c r="AB3791" s="1" t="s">
        <v>7106</v>
      </c>
      <c r="AC3791" s="1" t="s">
        <v>7107</v>
      </c>
      <c r="AD3791" t="s">
        <v>13494</v>
      </c>
      <c r="AE3791" s="1" t="s">
        <v>7106</v>
      </c>
      <c r="AF3791" s="1" t="s">
        <v>7107</v>
      </c>
      <c r="AG3791" t="s">
        <v>13526</v>
      </c>
      <c r="AH3791" t="s">
        <v>13530</v>
      </c>
      <c r="AI3791" t="s">
        <v>13540</v>
      </c>
    </row>
    <row r="3792" spans="1:35" x14ac:dyDescent="0.25">
      <c r="A3792" s="1" t="s">
        <v>7694</v>
      </c>
      <c r="B3792" s="1" t="s">
        <v>32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s="1" t="s">
        <v>32</v>
      </c>
      <c r="I3792" s="1" t="s">
        <v>31</v>
      </c>
      <c r="J3792">
        <v>58</v>
      </c>
      <c r="K3792">
        <v>2</v>
      </c>
      <c r="L3792">
        <v>5</v>
      </c>
      <c r="M3792" s="1" t="s">
        <v>32</v>
      </c>
      <c r="N3792">
        <v>0</v>
      </c>
      <c r="O3792" s="1" t="s">
        <v>80</v>
      </c>
      <c r="P3792" s="1" t="s">
        <v>7695</v>
      </c>
      <c r="Q3792" s="1" t="s">
        <v>42</v>
      </c>
      <c r="R3792">
        <v>72</v>
      </c>
      <c r="S3792" s="1" t="s">
        <v>30</v>
      </c>
      <c r="T3792" s="1" t="s">
        <v>32</v>
      </c>
      <c r="U3792" s="1" t="s">
        <v>30</v>
      </c>
      <c r="V3792">
        <v>0</v>
      </c>
      <c r="W3792" s="1" t="s">
        <v>30</v>
      </c>
      <c r="X3792" s="1" t="s">
        <v>36</v>
      </c>
      <c r="Y3792" s="1" t="s">
        <v>37</v>
      </c>
      <c r="Z3792">
        <v>42</v>
      </c>
      <c r="AA3792">
        <v>318</v>
      </c>
      <c r="AB3792" s="1" t="s">
        <v>7106</v>
      </c>
      <c r="AC3792" s="1" t="s">
        <v>7107</v>
      </c>
      <c r="AD3792" t="s">
        <v>13496</v>
      </c>
      <c r="AE3792" s="1" t="s">
        <v>7106</v>
      </c>
      <c r="AF3792" s="1" t="s">
        <v>7107</v>
      </c>
      <c r="AG3792" t="s">
        <v>13526</v>
      </c>
      <c r="AH3792" t="s">
        <v>13530</v>
      </c>
      <c r="AI3792" t="s">
        <v>13538</v>
      </c>
    </row>
    <row r="3793" spans="1:35" x14ac:dyDescent="0.25">
      <c r="A3793" s="1" t="s">
        <v>7696</v>
      </c>
      <c r="B3793" s="1" t="s">
        <v>32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s="1" t="s">
        <v>32</v>
      </c>
      <c r="I3793" s="1" t="s">
        <v>31</v>
      </c>
      <c r="J3793">
        <v>81</v>
      </c>
      <c r="K3793">
        <v>2</v>
      </c>
      <c r="L3793">
        <v>11</v>
      </c>
      <c r="M3793" s="1" t="s">
        <v>32</v>
      </c>
      <c r="N3793">
        <v>0</v>
      </c>
      <c r="O3793" s="1" t="s">
        <v>52</v>
      </c>
      <c r="P3793" s="1" t="s">
        <v>7697</v>
      </c>
      <c r="Q3793" s="1" t="s">
        <v>42</v>
      </c>
      <c r="R3793">
        <v>22</v>
      </c>
      <c r="S3793" s="1" t="s">
        <v>32</v>
      </c>
      <c r="T3793" s="1" t="s">
        <v>30</v>
      </c>
      <c r="U3793" s="1" t="s">
        <v>30</v>
      </c>
      <c r="V3793">
        <v>0</v>
      </c>
      <c r="W3793" s="1" t="s">
        <v>30</v>
      </c>
      <c r="X3793" s="1" t="s">
        <v>36</v>
      </c>
      <c r="Y3793" s="1" t="s">
        <v>37</v>
      </c>
      <c r="Z3793">
        <v>41</v>
      </c>
      <c r="AA3793">
        <v>346</v>
      </c>
      <c r="AB3793" s="1" t="s">
        <v>7106</v>
      </c>
      <c r="AC3793" s="1" t="s">
        <v>7107</v>
      </c>
      <c r="AD3793" t="s">
        <v>13495</v>
      </c>
      <c r="AE3793" s="1" t="s">
        <v>7106</v>
      </c>
      <c r="AF3793" s="1" t="s">
        <v>7107</v>
      </c>
      <c r="AG3793" t="s">
        <v>13526</v>
      </c>
      <c r="AH3793" t="s">
        <v>13530</v>
      </c>
      <c r="AI3793" t="s">
        <v>13538</v>
      </c>
    </row>
    <row r="3794" spans="1:35" x14ac:dyDescent="0.25">
      <c r="A3794" s="1" t="s">
        <v>7698</v>
      </c>
      <c r="B3794" s="1" t="s">
        <v>32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s="1" t="s">
        <v>32</v>
      </c>
      <c r="I3794" s="1" t="s">
        <v>31</v>
      </c>
      <c r="J3794">
        <v>20</v>
      </c>
      <c r="K3794">
        <v>1</v>
      </c>
      <c r="L3794">
        <v>5</v>
      </c>
      <c r="M3794" s="1" t="s">
        <v>30</v>
      </c>
      <c r="N3794">
        <v>6</v>
      </c>
      <c r="O3794" s="1" t="s">
        <v>122</v>
      </c>
      <c r="P3794" s="1" t="s">
        <v>7699</v>
      </c>
      <c r="Q3794" s="1" t="s">
        <v>42</v>
      </c>
      <c r="R3794">
        <v>34</v>
      </c>
      <c r="S3794" s="1" t="s">
        <v>30</v>
      </c>
      <c r="T3794" s="1" t="s">
        <v>30</v>
      </c>
      <c r="U3794" s="1" t="s">
        <v>30</v>
      </c>
      <c r="V3794">
        <v>0</v>
      </c>
      <c r="W3794" s="1" t="s">
        <v>30</v>
      </c>
      <c r="X3794" s="1" t="s">
        <v>36</v>
      </c>
      <c r="Y3794" s="1" t="s">
        <v>37</v>
      </c>
      <c r="Z3794">
        <v>28</v>
      </c>
      <c r="AA3794">
        <v>171</v>
      </c>
      <c r="AB3794" s="1" t="s">
        <v>7106</v>
      </c>
      <c r="AC3794" s="1" t="s">
        <v>7107</v>
      </c>
      <c r="AD3794" t="s">
        <v>13494</v>
      </c>
      <c r="AE3794" s="1" t="s">
        <v>7106</v>
      </c>
      <c r="AF3794" s="1" t="s">
        <v>7107</v>
      </c>
      <c r="AG3794" t="s">
        <v>13526</v>
      </c>
      <c r="AH3794" t="s">
        <v>13530</v>
      </c>
      <c r="AI3794" t="s">
        <v>13538</v>
      </c>
    </row>
    <row r="3795" spans="1:35" x14ac:dyDescent="0.25">
      <c r="A3795" s="1" t="s">
        <v>7700</v>
      </c>
      <c r="B3795" s="1" t="s">
        <v>32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s="1" t="s">
        <v>32</v>
      </c>
      <c r="I3795" s="1" t="s">
        <v>31</v>
      </c>
      <c r="J3795">
        <v>92</v>
      </c>
      <c r="K3795">
        <v>1</v>
      </c>
      <c r="L3795">
        <v>10</v>
      </c>
      <c r="M3795" s="1" t="s">
        <v>32</v>
      </c>
      <c r="N3795">
        <v>0</v>
      </c>
      <c r="O3795" s="1" t="s">
        <v>166</v>
      </c>
      <c r="P3795" s="1" t="s">
        <v>7701</v>
      </c>
      <c r="Q3795" s="1" t="s">
        <v>35</v>
      </c>
      <c r="R3795">
        <v>44</v>
      </c>
      <c r="S3795" s="1" t="s">
        <v>30</v>
      </c>
      <c r="T3795" s="1" t="s">
        <v>30</v>
      </c>
      <c r="U3795" s="1" t="s">
        <v>30</v>
      </c>
      <c r="V3795">
        <v>0</v>
      </c>
      <c r="W3795" s="1" t="s">
        <v>30</v>
      </c>
      <c r="X3795" s="1" t="s">
        <v>36</v>
      </c>
      <c r="Y3795" s="1" t="s">
        <v>37</v>
      </c>
      <c r="Z3795">
        <v>24</v>
      </c>
      <c r="AA3795">
        <v>259</v>
      </c>
      <c r="AB3795" s="1" t="s">
        <v>7080</v>
      </c>
      <c r="AC3795" s="1" t="s">
        <v>7092</v>
      </c>
      <c r="AD3795" t="s">
        <v>13494</v>
      </c>
      <c r="AE3795" s="1" t="s">
        <v>7080</v>
      </c>
      <c r="AF3795" s="1" t="s">
        <v>7092</v>
      </c>
      <c r="AG3795" t="s">
        <v>13526</v>
      </c>
      <c r="AH3795" t="s">
        <v>13530</v>
      </c>
      <c r="AI3795" t="s">
        <v>13539</v>
      </c>
    </row>
    <row r="3796" spans="1:35" x14ac:dyDescent="0.25">
      <c r="A3796" s="1" t="s">
        <v>7702</v>
      </c>
      <c r="B3796" s="1" t="s">
        <v>32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s="1" t="s">
        <v>32</v>
      </c>
      <c r="I3796" s="1" t="s">
        <v>31</v>
      </c>
      <c r="J3796">
        <v>38</v>
      </c>
      <c r="K3796">
        <v>1</v>
      </c>
      <c r="L3796">
        <v>6</v>
      </c>
      <c r="M3796" s="1" t="s">
        <v>32</v>
      </c>
      <c r="N3796">
        <v>0</v>
      </c>
      <c r="O3796" s="1" t="s">
        <v>77</v>
      </c>
      <c r="P3796" s="1" t="s">
        <v>7703</v>
      </c>
      <c r="Q3796" s="1" t="s">
        <v>42</v>
      </c>
      <c r="R3796">
        <v>71</v>
      </c>
      <c r="S3796" s="1" t="s">
        <v>30</v>
      </c>
      <c r="T3796" s="1" t="s">
        <v>32</v>
      </c>
      <c r="U3796" s="1" t="s">
        <v>30</v>
      </c>
      <c r="V3796">
        <v>0</v>
      </c>
      <c r="W3796" s="1" t="s">
        <v>30</v>
      </c>
      <c r="X3796" s="1" t="s">
        <v>36</v>
      </c>
      <c r="Y3796" s="1" t="s">
        <v>37</v>
      </c>
      <c r="Z3796">
        <v>43</v>
      </c>
      <c r="AA3796">
        <v>676</v>
      </c>
      <c r="AB3796" s="1" t="s">
        <v>7080</v>
      </c>
      <c r="AC3796" s="1" t="s">
        <v>7092</v>
      </c>
      <c r="AD3796" t="s">
        <v>13496</v>
      </c>
      <c r="AE3796" s="1" t="s">
        <v>7080</v>
      </c>
      <c r="AF3796" s="1" t="s">
        <v>7092</v>
      </c>
      <c r="AG3796" t="s">
        <v>13526</v>
      </c>
      <c r="AH3796" t="s">
        <v>13530</v>
      </c>
      <c r="AI3796" t="s">
        <v>13539</v>
      </c>
    </row>
    <row r="3797" spans="1:35" x14ac:dyDescent="0.25">
      <c r="A3797" s="1" t="s">
        <v>7704</v>
      </c>
      <c r="B3797" s="1" t="s">
        <v>32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s="1" t="s">
        <v>32</v>
      </c>
      <c r="I3797" s="1" t="s">
        <v>31</v>
      </c>
      <c r="J3797">
        <v>3</v>
      </c>
      <c r="K3797">
        <v>2</v>
      </c>
      <c r="L3797">
        <v>26</v>
      </c>
      <c r="M3797" s="1" t="s">
        <v>32</v>
      </c>
      <c r="N3797">
        <v>0</v>
      </c>
      <c r="O3797" s="1" t="s">
        <v>74</v>
      </c>
      <c r="P3797" s="1" t="s">
        <v>7705</v>
      </c>
      <c r="Q3797" s="1" t="s">
        <v>35</v>
      </c>
      <c r="R3797">
        <v>33</v>
      </c>
      <c r="S3797" s="1" t="s">
        <v>30</v>
      </c>
      <c r="T3797" s="1" t="s">
        <v>30</v>
      </c>
      <c r="U3797" s="1" t="s">
        <v>30</v>
      </c>
      <c r="V3797">
        <v>0</v>
      </c>
      <c r="W3797" s="1" t="s">
        <v>32</v>
      </c>
      <c r="X3797" s="1" t="s">
        <v>43</v>
      </c>
      <c r="Y3797" s="1" t="s">
        <v>58</v>
      </c>
      <c r="Z3797">
        <v>73</v>
      </c>
      <c r="AA3797">
        <v>5129</v>
      </c>
      <c r="AB3797" s="1" t="s">
        <v>7106</v>
      </c>
      <c r="AC3797" s="1" t="s">
        <v>7107</v>
      </c>
      <c r="AD3797" t="s">
        <v>13494</v>
      </c>
      <c r="AE3797" s="1" t="s">
        <v>7106</v>
      </c>
      <c r="AF3797" s="1" t="s">
        <v>7107</v>
      </c>
      <c r="AG3797" t="s">
        <v>13526</v>
      </c>
      <c r="AH3797" t="s">
        <v>13530</v>
      </c>
      <c r="AI3797" t="s">
        <v>13540</v>
      </c>
    </row>
    <row r="3798" spans="1:35" x14ac:dyDescent="0.25">
      <c r="A3798" s="1" t="s">
        <v>7706</v>
      </c>
      <c r="B3798" s="1" t="s">
        <v>32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s="1" t="s">
        <v>32</v>
      </c>
      <c r="I3798" s="1" t="s">
        <v>31</v>
      </c>
      <c r="J3798">
        <v>259</v>
      </c>
      <c r="K3798">
        <v>4</v>
      </c>
      <c r="L3798">
        <v>4</v>
      </c>
      <c r="M3798" s="1" t="s">
        <v>32</v>
      </c>
      <c r="N3798">
        <v>0</v>
      </c>
      <c r="O3798" s="1" t="s">
        <v>135</v>
      </c>
      <c r="P3798" s="1" t="s">
        <v>7707</v>
      </c>
      <c r="Q3798" s="1" t="s">
        <v>42</v>
      </c>
      <c r="R3798">
        <v>73</v>
      </c>
      <c r="S3798" s="1" t="s">
        <v>30</v>
      </c>
      <c r="T3798" s="1" t="s">
        <v>32</v>
      </c>
      <c r="U3798" s="1" t="s">
        <v>30</v>
      </c>
      <c r="V3798">
        <v>0</v>
      </c>
      <c r="W3798" s="1" t="s">
        <v>30</v>
      </c>
      <c r="X3798" s="1" t="s">
        <v>36</v>
      </c>
      <c r="Y3798" s="1" t="s">
        <v>37</v>
      </c>
      <c r="Z3798">
        <v>36</v>
      </c>
      <c r="AA3798">
        <v>534</v>
      </c>
      <c r="AB3798" s="1" t="s">
        <v>7106</v>
      </c>
      <c r="AC3798" s="1" t="s">
        <v>7107</v>
      </c>
      <c r="AD3798" t="s">
        <v>13496</v>
      </c>
      <c r="AE3798" s="1" t="s">
        <v>7106</v>
      </c>
      <c r="AF3798" s="1" t="s">
        <v>7107</v>
      </c>
      <c r="AG3798" t="s">
        <v>13526</v>
      </c>
      <c r="AH3798" t="s">
        <v>13530</v>
      </c>
      <c r="AI3798" t="s">
        <v>13539</v>
      </c>
    </row>
    <row r="3799" spans="1:35" x14ac:dyDescent="0.25">
      <c r="A3799" s="1" t="s">
        <v>7708</v>
      </c>
      <c r="B3799" s="1" t="s">
        <v>32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s="1" t="s">
        <v>30</v>
      </c>
      <c r="I3799" s="1" t="s">
        <v>46</v>
      </c>
      <c r="J3799">
        <v>0</v>
      </c>
      <c r="K3799">
        <v>4</v>
      </c>
      <c r="L3799">
        <v>14</v>
      </c>
      <c r="M3799" s="1" t="s">
        <v>32</v>
      </c>
      <c r="N3799">
        <v>0</v>
      </c>
      <c r="O3799" s="1" t="s">
        <v>65</v>
      </c>
      <c r="P3799" s="1" t="s">
        <v>7709</v>
      </c>
      <c r="Q3799" s="1" t="s">
        <v>35</v>
      </c>
      <c r="R3799">
        <v>29</v>
      </c>
      <c r="S3799" s="1" t="s">
        <v>32</v>
      </c>
      <c r="T3799" s="1" t="s">
        <v>30</v>
      </c>
      <c r="U3799" s="1" t="s">
        <v>30</v>
      </c>
      <c r="V3799">
        <v>0</v>
      </c>
      <c r="W3799" s="1" t="s">
        <v>30</v>
      </c>
      <c r="X3799" s="1" t="s">
        <v>36</v>
      </c>
      <c r="Y3799" s="1" t="s">
        <v>37</v>
      </c>
      <c r="Z3799">
        <v>53</v>
      </c>
      <c r="AA3799">
        <v>968</v>
      </c>
      <c r="AB3799" s="1" t="s">
        <v>7086</v>
      </c>
      <c r="AC3799" s="1" t="s">
        <v>7110</v>
      </c>
      <c r="AD3799" t="s">
        <v>13495</v>
      </c>
      <c r="AE3799" s="1" t="s">
        <v>7086</v>
      </c>
      <c r="AF3799" s="1" t="s">
        <v>7110</v>
      </c>
      <c r="AG3799" t="s">
        <v>13526</v>
      </c>
      <c r="AH3799" t="s">
        <v>13530</v>
      </c>
      <c r="AI3799" t="s">
        <v>13539</v>
      </c>
    </row>
    <row r="3800" spans="1:35" x14ac:dyDescent="0.25">
      <c r="A3800" s="1" t="s">
        <v>7710</v>
      </c>
      <c r="B3800" s="1" t="s">
        <v>32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s="1" t="s">
        <v>32</v>
      </c>
      <c r="I3800" s="1" t="s">
        <v>31</v>
      </c>
      <c r="J3800">
        <v>2</v>
      </c>
      <c r="K3800">
        <v>0</v>
      </c>
      <c r="L3800">
        <v>5</v>
      </c>
      <c r="M3800" s="1" t="s">
        <v>32</v>
      </c>
      <c r="N3800">
        <v>0</v>
      </c>
      <c r="O3800" s="1" t="s">
        <v>159</v>
      </c>
      <c r="P3800" s="1" t="s">
        <v>7711</v>
      </c>
      <c r="Q3800" s="1" t="s">
        <v>35</v>
      </c>
      <c r="R3800">
        <v>34</v>
      </c>
      <c r="S3800" s="1" t="s">
        <v>30</v>
      </c>
      <c r="T3800" s="1" t="s">
        <v>30</v>
      </c>
      <c r="U3800" s="1" t="s">
        <v>30</v>
      </c>
      <c r="V3800">
        <v>0</v>
      </c>
      <c r="W3800" s="1" t="s">
        <v>30</v>
      </c>
      <c r="X3800" s="1" t="s">
        <v>36</v>
      </c>
      <c r="Y3800" s="1" t="s">
        <v>37</v>
      </c>
      <c r="Z3800">
        <v>55</v>
      </c>
      <c r="AA3800">
        <v>1806</v>
      </c>
      <c r="AB3800" s="1" t="s">
        <v>7086</v>
      </c>
      <c r="AC3800" s="1" t="s">
        <v>7110</v>
      </c>
      <c r="AD3800" t="s">
        <v>13494</v>
      </c>
      <c r="AE3800" s="1" t="s">
        <v>7086</v>
      </c>
      <c r="AF3800" s="1" t="s">
        <v>7110</v>
      </c>
      <c r="AG3800" t="s">
        <v>13526</v>
      </c>
      <c r="AH3800" t="s">
        <v>13530</v>
      </c>
      <c r="AI3800" t="s">
        <v>13539</v>
      </c>
    </row>
    <row r="3801" spans="1:35" x14ac:dyDescent="0.25">
      <c r="A3801" s="1" t="s">
        <v>7712</v>
      </c>
      <c r="B3801" s="1" t="s">
        <v>32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s="1" t="s">
        <v>32</v>
      </c>
      <c r="I3801" s="1" t="s">
        <v>31</v>
      </c>
      <c r="J3801">
        <v>122</v>
      </c>
      <c r="K3801">
        <v>3</v>
      </c>
      <c r="L3801">
        <v>4</v>
      </c>
      <c r="M3801" s="1" t="s">
        <v>30</v>
      </c>
      <c r="N3801">
        <v>0</v>
      </c>
      <c r="O3801" s="1" t="s">
        <v>471</v>
      </c>
      <c r="P3801" s="1" t="s">
        <v>7713</v>
      </c>
      <c r="Q3801" s="1" t="s">
        <v>42</v>
      </c>
      <c r="R3801">
        <v>58</v>
      </c>
      <c r="S3801" s="1" t="s">
        <v>30</v>
      </c>
      <c r="T3801" s="1" t="s">
        <v>30</v>
      </c>
      <c r="U3801" s="1" t="s">
        <v>30</v>
      </c>
      <c r="V3801">
        <v>0</v>
      </c>
      <c r="W3801" s="1" t="s">
        <v>32</v>
      </c>
      <c r="X3801" s="1" t="s">
        <v>36</v>
      </c>
      <c r="Y3801" s="1" t="s">
        <v>37</v>
      </c>
      <c r="Z3801">
        <v>59</v>
      </c>
      <c r="AA3801">
        <v>2751</v>
      </c>
      <c r="AB3801" s="1" t="s">
        <v>7080</v>
      </c>
      <c r="AC3801" s="1" t="s">
        <v>7081</v>
      </c>
      <c r="AD3801" t="s">
        <v>13494</v>
      </c>
      <c r="AE3801" s="1" t="s">
        <v>7080</v>
      </c>
      <c r="AF3801" s="1" t="s">
        <v>7081</v>
      </c>
      <c r="AG3801" t="s">
        <v>13526</v>
      </c>
      <c r="AH3801" t="s">
        <v>13530</v>
      </c>
      <c r="AI3801" t="s">
        <v>13540</v>
      </c>
    </row>
    <row r="3802" spans="1:35" x14ac:dyDescent="0.25">
      <c r="A3802" s="1" t="s">
        <v>7714</v>
      </c>
      <c r="B3802" s="1" t="s">
        <v>32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s="1" t="s">
        <v>32</v>
      </c>
      <c r="I3802" s="1" t="s">
        <v>31</v>
      </c>
      <c r="J3802">
        <v>39</v>
      </c>
      <c r="K3802">
        <v>3</v>
      </c>
      <c r="L3802">
        <v>15</v>
      </c>
      <c r="M3802" s="1" t="s">
        <v>32</v>
      </c>
      <c r="N3802">
        <v>0</v>
      </c>
      <c r="O3802" s="1" t="s">
        <v>159</v>
      </c>
      <c r="P3802" s="1" t="s">
        <v>7715</v>
      </c>
      <c r="Q3802" s="1" t="s">
        <v>35</v>
      </c>
      <c r="R3802">
        <v>48</v>
      </c>
      <c r="S3802" s="1" t="s">
        <v>30</v>
      </c>
      <c r="T3802" s="1" t="s">
        <v>30</v>
      </c>
      <c r="U3802" s="1" t="s">
        <v>30</v>
      </c>
      <c r="V3802">
        <v>0</v>
      </c>
      <c r="W3802" s="1" t="s">
        <v>32</v>
      </c>
      <c r="X3802" s="1" t="s">
        <v>43</v>
      </c>
      <c r="Y3802" s="1" t="s">
        <v>37</v>
      </c>
      <c r="Z3802">
        <v>34</v>
      </c>
      <c r="AA3802">
        <v>1324</v>
      </c>
      <c r="AB3802" s="1" t="s">
        <v>7106</v>
      </c>
      <c r="AC3802" s="1" t="s">
        <v>7131</v>
      </c>
      <c r="AD3802" t="s">
        <v>13494</v>
      </c>
      <c r="AE3802" s="1" t="s">
        <v>7106</v>
      </c>
      <c r="AF3802" s="1" t="s">
        <v>7131</v>
      </c>
      <c r="AG3802" t="s">
        <v>13526</v>
      </c>
      <c r="AH3802" t="s">
        <v>13530</v>
      </c>
      <c r="AI3802" t="s">
        <v>13539</v>
      </c>
    </row>
    <row r="3803" spans="1:35" x14ac:dyDescent="0.25">
      <c r="A3803" s="1" t="s">
        <v>7716</v>
      </c>
      <c r="B3803" s="1" t="s">
        <v>32</v>
      </c>
      <c r="C3803">
        <v>1</v>
      </c>
      <c r="D3803">
        <v>6</v>
      </c>
      <c r="E3803">
        <v>15</v>
      </c>
      <c r="F3803">
        <v>4</v>
      </c>
      <c r="G3803">
        <v>10.8</v>
      </c>
      <c r="H3803" s="1" t="s">
        <v>32</v>
      </c>
      <c r="I3803" s="1" t="s">
        <v>31</v>
      </c>
      <c r="J3803">
        <v>3</v>
      </c>
      <c r="K3803">
        <v>4</v>
      </c>
      <c r="L3803">
        <v>0</v>
      </c>
      <c r="M3803" s="1" t="s">
        <v>30</v>
      </c>
      <c r="N3803">
        <v>0</v>
      </c>
      <c r="O3803" s="1" t="s">
        <v>119</v>
      </c>
      <c r="P3803" s="1" t="s">
        <v>7717</v>
      </c>
      <c r="Q3803" s="1" t="s">
        <v>42</v>
      </c>
      <c r="R3803">
        <v>45</v>
      </c>
      <c r="S3803" s="1" t="s">
        <v>30</v>
      </c>
      <c r="T3803" s="1" t="s">
        <v>30</v>
      </c>
      <c r="U3803" s="1" t="s">
        <v>30</v>
      </c>
      <c r="V3803">
        <v>0</v>
      </c>
      <c r="W3803" s="1" t="s">
        <v>30</v>
      </c>
      <c r="X3803" s="1" t="s">
        <v>36</v>
      </c>
      <c r="Y3803" s="1" t="s">
        <v>58</v>
      </c>
      <c r="Z3803">
        <v>8</v>
      </c>
      <c r="AA3803">
        <v>8</v>
      </c>
      <c r="AB3803" s="1" t="s">
        <v>7106</v>
      </c>
      <c r="AC3803" s="1" t="s">
        <v>7511</v>
      </c>
      <c r="AD3803" t="s">
        <v>13494</v>
      </c>
      <c r="AE3803" s="1" t="s">
        <v>7106</v>
      </c>
      <c r="AF3803" s="1" t="s">
        <v>7511</v>
      </c>
      <c r="AG3803" t="s">
        <v>13527</v>
      </c>
      <c r="AH3803" t="s">
        <v>13530</v>
      </c>
      <c r="AI3803" t="s">
        <v>13538</v>
      </c>
    </row>
    <row r="3804" spans="1:35" x14ac:dyDescent="0.25">
      <c r="A3804" s="1" t="s">
        <v>7718</v>
      </c>
      <c r="B3804" s="1" t="s">
        <v>32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s="1" t="s">
        <v>32</v>
      </c>
      <c r="I3804" s="1" t="s">
        <v>31</v>
      </c>
      <c r="J3804">
        <v>75</v>
      </c>
      <c r="K3804">
        <v>5</v>
      </c>
      <c r="L3804">
        <v>0</v>
      </c>
      <c r="M3804" s="1" t="s">
        <v>30</v>
      </c>
      <c r="N3804">
        <v>0</v>
      </c>
      <c r="O3804" s="1" t="s">
        <v>135</v>
      </c>
      <c r="P3804" s="1" t="s">
        <v>7719</v>
      </c>
      <c r="Q3804" s="1" t="s">
        <v>35</v>
      </c>
      <c r="R3804">
        <v>33</v>
      </c>
      <c r="S3804" s="1" t="s">
        <v>30</v>
      </c>
      <c r="T3804" s="1" t="s">
        <v>30</v>
      </c>
      <c r="U3804" s="1" t="s">
        <v>30</v>
      </c>
      <c r="V3804">
        <v>0</v>
      </c>
      <c r="W3804" s="1" t="s">
        <v>30</v>
      </c>
      <c r="X3804" s="1" t="s">
        <v>36</v>
      </c>
      <c r="Y3804" s="1" t="s">
        <v>58</v>
      </c>
      <c r="Z3804">
        <v>11</v>
      </c>
      <c r="AA3804">
        <v>42</v>
      </c>
      <c r="AB3804" s="1" t="s">
        <v>7134</v>
      </c>
      <c r="AC3804" s="1" t="s">
        <v>7150</v>
      </c>
      <c r="AD3804" t="s">
        <v>13494</v>
      </c>
      <c r="AE3804" s="1" t="s">
        <v>7134</v>
      </c>
      <c r="AF3804" s="1" t="s">
        <v>7150</v>
      </c>
      <c r="AG3804" t="s">
        <v>13527</v>
      </c>
      <c r="AH3804" t="s">
        <v>13530</v>
      </c>
      <c r="AI3804" t="s">
        <v>13538</v>
      </c>
    </row>
    <row r="3805" spans="1:35" x14ac:dyDescent="0.25">
      <c r="A3805" s="1" t="s">
        <v>7720</v>
      </c>
      <c r="B3805" s="1" t="s">
        <v>32</v>
      </c>
      <c r="C3805">
        <v>1</v>
      </c>
      <c r="D3805">
        <v>4</v>
      </c>
      <c r="E3805">
        <v>12</v>
      </c>
      <c r="F3805">
        <v>4</v>
      </c>
      <c r="G3805">
        <v>12.3</v>
      </c>
      <c r="H3805" s="1" t="s">
        <v>32</v>
      </c>
      <c r="I3805" s="1" t="s">
        <v>31</v>
      </c>
      <c r="J3805">
        <v>2</v>
      </c>
      <c r="K3805">
        <v>4</v>
      </c>
      <c r="L3805">
        <v>5</v>
      </c>
      <c r="M3805" s="1" t="s">
        <v>32</v>
      </c>
      <c r="N3805">
        <v>0</v>
      </c>
      <c r="O3805" s="1" t="s">
        <v>375</v>
      </c>
      <c r="P3805" s="1" t="s">
        <v>7721</v>
      </c>
      <c r="Q3805" s="1" t="s">
        <v>35</v>
      </c>
      <c r="R3805">
        <v>80</v>
      </c>
      <c r="S3805" s="1" t="s">
        <v>30</v>
      </c>
      <c r="T3805" s="1" t="s">
        <v>32</v>
      </c>
      <c r="U3805" s="1" t="s">
        <v>30</v>
      </c>
      <c r="V3805">
        <v>0</v>
      </c>
      <c r="W3805" s="1" t="s">
        <v>30</v>
      </c>
      <c r="X3805" s="1" t="s">
        <v>36</v>
      </c>
      <c r="Y3805" s="1" t="s">
        <v>37</v>
      </c>
      <c r="Z3805">
        <v>40</v>
      </c>
      <c r="AA3805">
        <v>40</v>
      </c>
      <c r="AB3805" s="1" t="s">
        <v>7098</v>
      </c>
      <c r="AC3805" s="1" t="s">
        <v>7099</v>
      </c>
      <c r="AD3805" t="s">
        <v>13496</v>
      </c>
      <c r="AE3805" s="1" t="s">
        <v>7098</v>
      </c>
      <c r="AF3805" s="1" t="s">
        <v>7099</v>
      </c>
      <c r="AG3805" t="s">
        <v>13526</v>
      </c>
      <c r="AH3805" t="s">
        <v>13530</v>
      </c>
      <c r="AI3805" t="s">
        <v>13538</v>
      </c>
    </row>
    <row r="3806" spans="1:35" x14ac:dyDescent="0.25">
      <c r="A3806" s="1" t="s">
        <v>7722</v>
      </c>
      <c r="B3806" s="1" t="s">
        <v>32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s="1" t="s">
        <v>32</v>
      </c>
      <c r="I3806" s="1" t="s">
        <v>31</v>
      </c>
      <c r="J3806">
        <v>227</v>
      </c>
      <c r="K3806">
        <v>5</v>
      </c>
      <c r="L3806">
        <v>2</v>
      </c>
      <c r="M3806" s="1" t="s">
        <v>32</v>
      </c>
      <c r="N3806">
        <v>0</v>
      </c>
      <c r="O3806" s="1" t="s">
        <v>68</v>
      </c>
      <c r="P3806" s="1" t="s">
        <v>7723</v>
      </c>
      <c r="Q3806" s="1" t="s">
        <v>42</v>
      </c>
      <c r="R3806">
        <v>32</v>
      </c>
      <c r="S3806" s="1" t="s">
        <v>30</v>
      </c>
      <c r="T3806" s="1" t="s">
        <v>30</v>
      </c>
      <c r="U3806" s="1" t="s">
        <v>30</v>
      </c>
      <c r="V3806">
        <v>0</v>
      </c>
      <c r="W3806" s="1" t="s">
        <v>32</v>
      </c>
      <c r="X3806" s="1" t="s">
        <v>43</v>
      </c>
      <c r="Y3806" s="1" t="s">
        <v>37</v>
      </c>
      <c r="Z3806">
        <v>34</v>
      </c>
      <c r="AA3806">
        <v>2021</v>
      </c>
      <c r="AB3806" s="1" t="s">
        <v>7080</v>
      </c>
      <c r="AC3806" s="1" t="s">
        <v>7309</v>
      </c>
      <c r="AD3806" t="s">
        <v>13494</v>
      </c>
      <c r="AE3806" s="1" t="s">
        <v>7080</v>
      </c>
      <c r="AF3806" s="1" t="s">
        <v>7309</v>
      </c>
      <c r="AG3806" t="s">
        <v>13527</v>
      </c>
      <c r="AH3806" t="s">
        <v>13530</v>
      </c>
      <c r="AI3806" t="s">
        <v>13540</v>
      </c>
    </row>
    <row r="3807" spans="1:35" x14ac:dyDescent="0.25">
      <c r="A3807" s="1" t="s">
        <v>7724</v>
      </c>
      <c r="B3807" s="1" t="s">
        <v>32</v>
      </c>
      <c r="C3807">
        <v>1</v>
      </c>
      <c r="D3807">
        <v>3</v>
      </c>
      <c r="E3807">
        <v>8</v>
      </c>
      <c r="F3807">
        <v>8</v>
      </c>
      <c r="G3807">
        <v>27</v>
      </c>
      <c r="H3807" s="1" t="s">
        <v>32</v>
      </c>
      <c r="I3807" s="1" t="s">
        <v>31</v>
      </c>
      <c r="J3807">
        <v>9</v>
      </c>
      <c r="K3807">
        <v>1</v>
      </c>
      <c r="L3807">
        <v>1</v>
      </c>
      <c r="M3807" s="1" t="s">
        <v>32</v>
      </c>
      <c r="N3807">
        <v>0</v>
      </c>
      <c r="O3807" s="1" t="s">
        <v>33</v>
      </c>
      <c r="P3807" s="1" t="s">
        <v>7725</v>
      </c>
      <c r="Q3807" s="1" t="s">
        <v>35</v>
      </c>
      <c r="R3807">
        <v>79</v>
      </c>
      <c r="S3807" s="1" t="s">
        <v>30</v>
      </c>
      <c r="T3807" s="1" t="s">
        <v>32</v>
      </c>
      <c r="U3807" s="1" t="s">
        <v>30</v>
      </c>
      <c r="V3807">
        <v>0</v>
      </c>
      <c r="W3807" s="1" t="s">
        <v>30</v>
      </c>
      <c r="X3807" s="1" t="s">
        <v>36</v>
      </c>
      <c r="Y3807" s="1" t="s">
        <v>37</v>
      </c>
      <c r="Z3807">
        <v>15</v>
      </c>
      <c r="AA3807">
        <v>15</v>
      </c>
      <c r="AB3807" s="1" t="s">
        <v>7080</v>
      </c>
      <c r="AC3807" s="1" t="s">
        <v>7081</v>
      </c>
      <c r="AD3807" t="s">
        <v>13496</v>
      </c>
      <c r="AE3807" s="1" t="s">
        <v>7080</v>
      </c>
      <c r="AF3807" s="1" t="s">
        <v>7081</v>
      </c>
      <c r="AG3807" t="s">
        <v>13527</v>
      </c>
      <c r="AH3807" t="s">
        <v>13530</v>
      </c>
      <c r="AI3807" t="s">
        <v>13538</v>
      </c>
    </row>
    <row r="3808" spans="1:35" x14ac:dyDescent="0.25">
      <c r="A3808" s="1" t="s">
        <v>7726</v>
      </c>
      <c r="B3808" s="1" t="s">
        <v>32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s="1" t="s">
        <v>32</v>
      </c>
      <c r="I3808" s="1" t="s">
        <v>31</v>
      </c>
      <c r="J3808">
        <v>7</v>
      </c>
      <c r="K3808">
        <v>2</v>
      </c>
      <c r="L3808">
        <v>1</v>
      </c>
      <c r="M3808" s="1" t="s">
        <v>30</v>
      </c>
      <c r="N3808">
        <v>19</v>
      </c>
      <c r="O3808" s="1" t="s">
        <v>130</v>
      </c>
      <c r="P3808" s="1" t="s">
        <v>7727</v>
      </c>
      <c r="Q3808" s="1" t="s">
        <v>42</v>
      </c>
      <c r="R3808">
        <v>43</v>
      </c>
      <c r="S3808" s="1" t="s">
        <v>30</v>
      </c>
      <c r="T3808" s="1" t="s">
        <v>30</v>
      </c>
      <c r="U3808" s="1" t="s">
        <v>30</v>
      </c>
      <c r="V3808">
        <v>0</v>
      </c>
      <c r="W3808" s="1" t="s">
        <v>30</v>
      </c>
      <c r="X3808" s="1" t="s">
        <v>36</v>
      </c>
      <c r="Y3808" s="1" t="s">
        <v>58</v>
      </c>
      <c r="Z3808">
        <v>19</v>
      </c>
      <c r="AA3808">
        <v>40</v>
      </c>
      <c r="AB3808" s="1" t="s">
        <v>7080</v>
      </c>
      <c r="AC3808" s="1" t="s">
        <v>7092</v>
      </c>
      <c r="AD3808" t="s">
        <v>13494</v>
      </c>
      <c r="AE3808" s="1" t="s">
        <v>7080</v>
      </c>
      <c r="AF3808" s="1" t="s">
        <v>7092</v>
      </c>
      <c r="AG3808" t="s">
        <v>13527</v>
      </c>
      <c r="AH3808" t="s">
        <v>13530</v>
      </c>
      <c r="AI3808" t="s">
        <v>13538</v>
      </c>
    </row>
    <row r="3809" spans="1:35" x14ac:dyDescent="0.25">
      <c r="A3809" s="1" t="s">
        <v>7728</v>
      </c>
      <c r="B3809" s="1" t="s">
        <v>32</v>
      </c>
      <c r="C3809">
        <v>1</v>
      </c>
      <c r="D3809">
        <v>6</v>
      </c>
      <c r="E3809">
        <v>14</v>
      </c>
      <c r="F3809">
        <v>4</v>
      </c>
      <c r="G3809">
        <v>14.1</v>
      </c>
      <c r="H3809" s="1" t="s">
        <v>32</v>
      </c>
      <c r="I3809" s="1" t="s">
        <v>31</v>
      </c>
      <c r="J3809">
        <v>5</v>
      </c>
      <c r="K3809">
        <v>0</v>
      </c>
      <c r="L3809">
        <v>0</v>
      </c>
      <c r="M3809" s="1" t="s">
        <v>30</v>
      </c>
      <c r="N3809">
        <v>0</v>
      </c>
      <c r="O3809" s="1" t="s">
        <v>74</v>
      </c>
      <c r="P3809" s="1" t="s">
        <v>7729</v>
      </c>
      <c r="Q3809" s="1" t="s">
        <v>42</v>
      </c>
      <c r="R3809">
        <v>38</v>
      </c>
      <c r="S3809" s="1" t="s">
        <v>30</v>
      </c>
      <c r="T3809" s="1" t="s">
        <v>30</v>
      </c>
      <c r="U3809" s="1" t="s">
        <v>30</v>
      </c>
      <c r="V3809">
        <v>0</v>
      </c>
      <c r="W3809" s="1" t="s">
        <v>30</v>
      </c>
      <c r="X3809" s="1" t="s">
        <v>36</v>
      </c>
      <c r="Y3809" s="1" t="s">
        <v>58</v>
      </c>
      <c r="Z3809">
        <v>10</v>
      </c>
      <c r="AA3809">
        <v>10</v>
      </c>
      <c r="AB3809" s="1" t="s">
        <v>7134</v>
      </c>
      <c r="AC3809" s="1" t="s">
        <v>7150</v>
      </c>
      <c r="AD3809" t="s">
        <v>13494</v>
      </c>
      <c r="AE3809" s="1" t="s">
        <v>7134</v>
      </c>
      <c r="AF3809" s="1" t="s">
        <v>7150</v>
      </c>
      <c r="AG3809" t="s">
        <v>13527</v>
      </c>
      <c r="AH3809" t="s">
        <v>13530</v>
      </c>
      <c r="AI3809" t="s">
        <v>13538</v>
      </c>
    </row>
    <row r="3810" spans="1:35" x14ac:dyDescent="0.25">
      <c r="A3810" s="1" t="s">
        <v>7730</v>
      </c>
      <c r="B3810" s="1" t="s">
        <v>32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s="1" t="s">
        <v>30</v>
      </c>
      <c r="I3810" s="1" t="s">
        <v>46</v>
      </c>
      <c r="J3810">
        <v>0</v>
      </c>
      <c r="K3810">
        <v>4</v>
      </c>
      <c r="L3810">
        <v>26</v>
      </c>
      <c r="M3810" s="1" t="s">
        <v>32</v>
      </c>
      <c r="N3810">
        <v>0</v>
      </c>
      <c r="O3810" s="1" t="s">
        <v>159</v>
      </c>
      <c r="P3810" s="1" t="s">
        <v>7731</v>
      </c>
      <c r="Q3810" s="1" t="s">
        <v>42</v>
      </c>
      <c r="R3810">
        <v>28</v>
      </c>
      <c r="S3810" s="1" t="s">
        <v>32</v>
      </c>
      <c r="T3810" s="1" t="s">
        <v>30</v>
      </c>
      <c r="U3810" s="1" t="s">
        <v>30</v>
      </c>
      <c r="V3810">
        <v>0</v>
      </c>
      <c r="W3810" s="1" t="s">
        <v>32</v>
      </c>
      <c r="X3810" s="1" t="s">
        <v>36</v>
      </c>
      <c r="Y3810" s="1" t="s">
        <v>58</v>
      </c>
      <c r="Z3810">
        <v>47</v>
      </c>
      <c r="AA3810">
        <v>3176</v>
      </c>
      <c r="AB3810" s="1" t="s">
        <v>7080</v>
      </c>
      <c r="AC3810" s="1" t="s">
        <v>7092</v>
      </c>
      <c r="AD3810" t="s">
        <v>13495</v>
      </c>
      <c r="AE3810" s="1" t="s">
        <v>7080</v>
      </c>
      <c r="AF3810" s="1" t="s">
        <v>7092</v>
      </c>
      <c r="AG3810" t="s">
        <v>13526</v>
      </c>
      <c r="AH3810" t="s">
        <v>13530</v>
      </c>
      <c r="AI3810" t="s">
        <v>13540</v>
      </c>
    </row>
    <row r="3811" spans="1:35" x14ac:dyDescent="0.25">
      <c r="A3811" s="1" t="s">
        <v>7732</v>
      </c>
      <c r="B3811" s="1" t="s">
        <v>32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s="1" t="s">
        <v>32</v>
      </c>
      <c r="I3811" s="1" t="s">
        <v>31</v>
      </c>
      <c r="J3811">
        <v>5</v>
      </c>
      <c r="K3811">
        <v>5</v>
      </c>
      <c r="L3811">
        <v>6</v>
      </c>
      <c r="M3811" s="1" t="s">
        <v>32</v>
      </c>
      <c r="N3811">
        <v>0</v>
      </c>
      <c r="O3811" s="1" t="s">
        <v>88</v>
      </c>
      <c r="P3811" s="1" t="s">
        <v>7733</v>
      </c>
      <c r="Q3811" s="1" t="s">
        <v>42</v>
      </c>
      <c r="R3811">
        <v>62</v>
      </c>
      <c r="S3811" s="1" t="s">
        <v>30</v>
      </c>
      <c r="T3811" s="1" t="s">
        <v>30</v>
      </c>
      <c r="U3811" s="1" t="s">
        <v>30</v>
      </c>
      <c r="V3811">
        <v>0</v>
      </c>
      <c r="W3811" s="1" t="s">
        <v>30</v>
      </c>
      <c r="X3811" s="1" t="s">
        <v>36</v>
      </c>
      <c r="Y3811" s="1" t="s">
        <v>58</v>
      </c>
      <c r="Z3811">
        <v>34</v>
      </c>
      <c r="AA3811">
        <v>106</v>
      </c>
      <c r="AB3811" s="1" t="s">
        <v>7080</v>
      </c>
      <c r="AC3811" s="1" t="s">
        <v>7092</v>
      </c>
      <c r="AD3811" t="s">
        <v>13494</v>
      </c>
      <c r="AE3811" s="1" t="s">
        <v>7080</v>
      </c>
      <c r="AF3811" s="1" t="s">
        <v>7092</v>
      </c>
      <c r="AG3811" t="s">
        <v>13526</v>
      </c>
      <c r="AH3811" t="s">
        <v>13530</v>
      </c>
      <c r="AI3811" t="s">
        <v>13538</v>
      </c>
    </row>
    <row r="3812" spans="1:35" x14ac:dyDescent="0.25">
      <c r="A3812" s="1" t="s">
        <v>7734</v>
      </c>
      <c r="B3812" s="1" t="s">
        <v>32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s="1" t="s">
        <v>30</v>
      </c>
      <c r="I3812" s="1" t="s">
        <v>46</v>
      </c>
      <c r="J3812">
        <v>0</v>
      </c>
      <c r="K3812">
        <v>2</v>
      </c>
      <c r="L3812">
        <v>6</v>
      </c>
      <c r="M3812" s="1" t="s">
        <v>32</v>
      </c>
      <c r="N3812">
        <v>0</v>
      </c>
      <c r="O3812" s="1" t="s">
        <v>600</v>
      </c>
      <c r="P3812" s="1" t="s">
        <v>7735</v>
      </c>
      <c r="Q3812" s="1" t="s">
        <v>35</v>
      </c>
      <c r="R3812">
        <v>48</v>
      </c>
      <c r="S3812" s="1" t="s">
        <v>30</v>
      </c>
      <c r="T3812" s="1" t="s">
        <v>30</v>
      </c>
      <c r="U3812" s="1" t="s">
        <v>30</v>
      </c>
      <c r="V3812">
        <v>0</v>
      </c>
      <c r="W3812" s="1" t="s">
        <v>32</v>
      </c>
      <c r="X3812" s="1" t="s">
        <v>36</v>
      </c>
      <c r="Y3812" s="1" t="s">
        <v>37</v>
      </c>
      <c r="Z3812">
        <v>42</v>
      </c>
      <c r="AA3812">
        <v>612</v>
      </c>
      <c r="AB3812" s="1" t="s">
        <v>7080</v>
      </c>
      <c r="AC3812" s="1" t="s">
        <v>7081</v>
      </c>
      <c r="AD3812" t="s">
        <v>13494</v>
      </c>
      <c r="AE3812" s="1" t="s">
        <v>7080</v>
      </c>
      <c r="AF3812" s="1" t="s">
        <v>7081</v>
      </c>
      <c r="AG3812" t="s">
        <v>13526</v>
      </c>
      <c r="AH3812" t="s">
        <v>13530</v>
      </c>
      <c r="AI3812" t="s">
        <v>13539</v>
      </c>
    </row>
    <row r="3813" spans="1:35" x14ac:dyDescent="0.25">
      <c r="A3813" s="1" t="s">
        <v>7736</v>
      </c>
      <c r="B3813" s="1" t="s">
        <v>32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s="1" t="s">
        <v>32</v>
      </c>
      <c r="I3813" s="1" t="s">
        <v>31</v>
      </c>
      <c r="J3813">
        <v>12</v>
      </c>
      <c r="K3813">
        <v>4</v>
      </c>
      <c r="L3813">
        <v>1</v>
      </c>
      <c r="M3813" s="1" t="s">
        <v>32</v>
      </c>
      <c r="N3813">
        <v>0</v>
      </c>
      <c r="O3813" s="1" t="s">
        <v>71</v>
      </c>
      <c r="P3813" s="1" t="s">
        <v>7737</v>
      </c>
      <c r="Q3813" s="1" t="s">
        <v>42</v>
      </c>
      <c r="R3813">
        <v>41</v>
      </c>
      <c r="S3813" s="1" t="s">
        <v>30</v>
      </c>
      <c r="T3813" s="1" t="s">
        <v>30</v>
      </c>
      <c r="U3813" s="1" t="s">
        <v>30</v>
      </c>
      <c r="V3813">
        <v>0</v>
      </c>
      <c r="W3813" s="1" t="s">
        <v>30</v>
      </c>
      <c r="X3813" s="1" t="s">
        <v>36</v>
      </c>
      <c r="Y3813" s="1" t="s">
        <v>37</v>
      </c>
      <c r="Z3813">
        <v>33</v>
      </c>
      <c r="AA3813">
        <v>349</v>
      </c>
      <c r="AB3813" s="1" t="s">
        <v>7080</v>
      </c>
      <c r="AC3813" s="1" t="s">
        <v>7092</v>
      </c>
      <c r="AD3813" t="s">
        <v>13494</v>
      </c>
      <c r="AE3813" s="1" t="s">
        <v>7080</v>
      </c>
      <c r="AF3813" s="1" t="s">
        <v>7092</v>
      </c>
      <c r="AG3813" t="s">
        <v>13527</v>
      </c>
      <c r="AH3813" t="s">
        <v>13530</v>
      </c>
      <c r="AI3813" t="s">
        <v>13539</v>
      </c>
    </row>
    <row r="3814" spans="1:35" x14ac:dyDescent="0.25">
      <c r="A3814" s="1" t="s">
        <v>7738</v>
      </c>
      <c r="B3814" s="1" t="s">
        <v>32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s="1" t="s">
        <v>32</v>
      </c>
      <c r="I3814" s="1" t="s">
        <v>31</v>
      </c>
      <c r="J3814">
        <v>245</v>
      </c>
      <c r="K3814">
        <v>0</v>
      </c>
      <c r="L3814">
        <v>12</v>
      </c>
      <c r="M3814" s="1" t="s">
        <v>32</v>
      </c>
      <c r="N3814">
        <v>0</v>
      </c>
      <c r="O3814" s="1" t="s">
        <v>119</v>
      </c>
      <c r="P3814" s="1" t="s">
        <v>7739</v>
      </c>
      <c r="Q3814" s="1" t="s">
        <v>35</v>
      </c>
      <c r="R3814">
        <v>46</v>
      </c>
      <c r="S3814" s="1" t="s">
        <v>30</v>
      </c>
      <c r="T3814" s="1" t="s">
        <v>30</v>
      </c>
      <c r="U3814" s="1" t="s">
        <v>30</v>
      </c>
      <c r="V3814">
        <v>0</v>
      </c>
      <c r="W3814" s="1" t="s">
        <v>30</v>
      </c>
      <c r="X3814" s="1" t="s">
        <v>36</v>
      </c>
      <c r="Y3814" s="1" t="s">
        <v>37</v>
      </c>
      <c r="Z3814">
        <v>55</v>
      </c>
      <c r="AA3814">
        <v>1012</v>
      </c>
      <c r="AB3814" s="1" t="s">
        <v>7080</v>
      </c>
      <c r="AC3814" s="1" t="s">
        <v>7309</v>
      </c>
      <c r="AD3814" t="s">
        <v>13494</v>
      </c>
      <c r="AE3814" s="1" t="s">
        <v>7080</v>
      </c>
      <c r="AF3814" s="1" t="s">
        <v>7309</v>
      </c>
      <c r="AG3814" t="s">
        <v>13526</v>
      </c>
      <c r="AH3814" t="s">
        <v>13530</v>
      </c>
      <c r="AI3814" t="s">
        <v>13539</v>
      </c>
    </row>
    <row r="3815" spans="1:35" x14ac:dyDescent="0.25">
      <c r="A3815" s="1" t="s">
        <v>7740</v>
      </c>
      <c r="B3815" s="1" t="s">
        <v>32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s="1" t="s">
        <v>32</v>
      </c>
      <c r="I3815" s="1" t="s">
        <v>31</v>
      </c>
      <c r="J3815">
        <v>17</v>
      </c>
      <c r="K3815">
        <v>2</v>
      </c>
      <c r="L3815">
        <v>13</v>
      </c>
      <c r="M3815" s="1" t="s">
        <v>30</v>
      </c>
      <c r="N3815">
        <v>17</v>
      </c>
      <c r="O3815" s="1" t="s">
        <v>71</v>
      </c>
      <c r="P3815" s="1" t="s">
        <v>7741</v>
      </c>
      <c r="Q3815" s="1" t="s">
        <v>35</v>
      </c>
      <c r="R3815">
        <v>37</v>
      </c>
      <c r="S3815" s="1" t="s">
        <v>30</v>
      </c>
      <c r="T3815" s="1" t="s">
        <v>30</v>
      </c>
      <c r="U3815" s="1" t="s">
        <v>30</v>
      </c>
      <c r="V3815">
        <v>0</v>
      </c>
      <c r="W3815" s="1" t="s">
        <v>30</v>
      </c>
      <c r="X3815" s="1" t="s">
        <v>36</v>
      </c>
      <c r="Y3815" s="1" t="s">
        <v>37</v>
      </c>
      <c r="Z3815">
        <v>62</v>
      </c>
      <c r="AA3815">
        <v>580</v>
      </c>
      <c r="AB3815" s="1" t="s">
        <v>7080</v>
      </c>
      <c r="AC3815" s="1" t="s">
        <v>7309</v>
      </c>
      <c r="AD3815" t="s">
        <v>13494</v>
      </c>
      <c r="AE3815" s="1" t="s">
        <v>7080</v>
      </c>
      <c r="AF3815" s="1" t="s">
        <v>7309</v>
      </c>
      <c r="AG3815" t="s">
        <v>13526</v>
      </c>
      <c r="AH3815" t="s">
        <v>13530</v>
      </c>
      <c r="AI3815" t="s">
        <v>13538</v>
      </c>
    </row>
    <row r="3816" spans="1:35" x14ac:dyDescent="0.25">
      <c r="A3816" s="1" t="s">
        <v>7742</v>
      </c>
      <c r="B3816" s="1" t="s">
        <v>32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s="1" t="s">
        <v>32</v>
      </c>
      <c r="I3816" s="1" t="s">
        <v>31</v>
      </c>
      <c r="J3816">
        <v>14</v>
      </c>
      <c r="K3816">
        <v>4</v>
      </c>
      <c r="L3816">
        <v>8</v>
      </c>
      <c r="M3816" s="1" t="s">
        <v>32</v>
      </c>
      <c r="N3816">
        <v>0</v>
      </c>
      <c r="O3816" s="1" t="s">
        <v>1102</v>
      </c>
      <c r="P3816" s="1" t="s">
        <v>7743</v>
      </c>
      <c r="Q3816" s="1" t="s">
        <v>35</v>
      </c>
      <c r="R3816">
        <v>70</v>
      </c>
      <c r="S3816" s="1" t="s">
        <v>30</v>
      </c>
      <c r="T3816" s="1" t="s">
        <v>32</v>
      </c>
      <c r="U3816" s="1" t="s">
        <v>30</v>
      </c>
      <c r="V3816">
        <v>0</v>
      </c>
      <c r="W3816" s="1" t="s">
        <v>30</v>
      </c>
      <c r="X3816" s="1" t="s">
        <v>36</v>
      </c>
      <c r="Y3816" s="1" t="s">
        <v>37</v>
      </c>
      <c r="Z3816">
        <v>55</v>
      </c>
      <c r="AA3816">
        <v>740</v>
      </c>
      <c r="AB3816" s="1" t="s">
        <v>7080</v>
      </c>
      <c r="AC3816" s="1" t="s">
        <v>7081</v>
      </c>
      <c r="AD3816" t="s">
        <v>13496</v>
      </c>
      <c r="AE3816" s="1" t="s">
        <v>7080</v>
      </c>
      <c r="AF3816" s="1" t="s">
        <v>7081</v>
      </c>
      <c r="AG3816" t="s">
        <v>13526</v>
      </c>
      <c r="AH3816" t="s">
        <v>13530</v>
      </c>
      <c r="AI3816" t="s">
        <v>13539</v>
      </c>
    </row>
    <row r="3817" spans="1:35" x14ac:dyDescent="0.25">
      <c r="A3817" s="1" t="s">
        <v>7744</v>
      </c>
      <c r="B3817" s="1" t="s">
        <v>32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s="1" t="s">
        <v>32</v>
      </c>
      <c r="I3817" s="1" t="s">
        <v>31</v>
      </c>
      <c r="J3817">
        <v>50</v>
      </c>
      <c r="K3817">
        <v>2</v>
      </c>
      <c r="L3817">
        <v>12</v>
      </c>
      <c r="M3817" s="1" t="s">
        <v>32</v>
      </c>
      <c r="N3817">
        <v>0</v>
      </c>
      <c r="O3817" s="1" t="s">
        <v>130</v>
      </c>
      <c r="P3817" s="1" t="s">
        <v>7745</v>
      </c>
      <c r="Q3817" s="1" t="s">
        <v>42</v>
      </c>
      <c r="R3817">
        <v>30</v>
      </c>
      <c r="S3817" s="1" t="s">
        <v>30</v>
      </c>
      <c r="T3817" s="1" t="s">
        <v>30</v>
      </c>
      <c r="U3817" s="1" t="s">
        <v>30</v>
      </c>
      <c r="V3817">
        <v>0</v>
      </c>
      <c r="W3817" s="1" t="s">
        <v>30</v>
      </c>
      <c r="X3817" s="1" t="s">
        <v>36</v>
      </c>
      <c r="Y3817" s="1" t="s">
        <v>37</v>
      </c>
      <c r="Z3817">
        <v>37</v>
      </c>
      <c r="AA3817">
        <v>154</v>
      </c>
      <c r="AB3817" s="1" t="s">
        <v>7080</v>
      </c>
      <c r="AC3817" s="1" t="s">
        <v>7081</v>
      </c>
      <c r="AD3817" t="s">
        <v>13495</v>
      </c>
      <c r="AE3817" s="1" t="s">
        <v>7080</v>
      </c>
      <c r="AF3817" s="1" t="s">
        <v>7081</v>
      </c>
      <c r="AG3817" t="s">
        <v>13526</v>
      </c>
      <c r="AH3817" t="s">
        <v>13530</v>
      </c>
      <c r="AI3817" t="s">
        <v>13538</v>
      </c>
    </row>
    <row r="3818" spans="1:35" x14ac:dyDescent="0.25">
      <c r="A3818" s="1" t="s">
        <v>7746</v>
      </c>
      <c r="B3818" s="1" t="s">
        <v>32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s="1" t="s">
        <v>32</v>
      </c>
      <c r="I3818" s="1" t="s">
        <v>31</v>
      </c>
      <c r="J3818">
        <v>59</v>
      </c>
      <c r="K3818">
        <v>0</v>
      </c>
      <c r="L3818">
        <v>8</v>
      </c>
      <c r="M3818" s="1" t="s">
        <v>32</v>
      </c>
      <c r="N3818">
        <v>0</v>
      </c>
      <c r="O3818" s="1" t="s">
        <v>52</v>
      </c>
      <c r="P3818" s="1" t="s">
        <v>7747</v>
      </c>
      <c r="Q3818" s="1" t="s">
        <v>42</v>
      </c>
      <c r="R3818">
        <v>42</v>
      </c>
      <c r="S3818" s="1" t="s">
        <v>30</v>
      </c>
      <c r="T3818" s="1" t="s">
        <v>30</v>
      </c>
      <c r="U3818" s="1" t="s">
        <v>30</v>
      </c>
      <c r="V3818">
        <v>0</v>
      </c>
      <c r="W3818" s="1" t="s">
        <v>30</v>
      </c>
      <c r="X3818" s="1" t="s">
        <v>36</v>
      </c>
      <c r="Y3818" s="1" t="s">
        <v>37</v>
      </c>
      <c r="Z3818">
        <v>35</v>
      </c>
      <c r="AA3818">
        <v>118</v>
      </c>
      <c r="AB3818" s="1" t="s">
        <v>7080</v>
      </c>
      <c r="AC3818" s="1" t="s">
        <v>7092</v>
      </c>
      <c r="AD3818" t="s">
        <v>13494</v>
      </c>
      <c r="AE3818" s="1" t="s">
        <v>7080</v>
      </c>
      <c r="AF3818" s="1" t="s">
        <v>7092</v>
      </c>
      <c r="AG3818" t="s">
        <v>13526</v>
      </c>
      <c r="AH3818" t="s">
        <v>13530</v>
      </c>
      <c r="AI3818" t="s">
        <v>13538</v>
      </c>
    </row>
    <row r="3819" spans="1:35" x14ac:dyDescent="0.25">
      <c r="A3819" s="1" t="s">
        <v>7748</v>
      </c>
      <c r="B3819" s="1" t="s">
        <v>32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s="1" t="s">
        <v>32</v>
      </c>
      <c r="I3819" s="1" t="s">
        <v>31</v>
      </c>
      <c r="J3819">
        <v>97</v>
      </c>
      <c r="K3819">
        <v>0</v>
      </c>
      <c r="L3819">
        <v>17</v>
      </c>
      <c r="M3819" s="1" t="s">
        <v>32</v>
      </c>
      <c r="N3819">
        <v>0</v>
      </c>
      <c r="O3819" s="1" t="s">
        <v>166</v>
      </c>
      <c r="P3819" s="1" t="s">
        <v>7749</v>
      </c>
      <c r="Q3819" s="1" t="s">
        <v>42</v>
      </c>
      <c r="R3819">
        <v>25</v>
      </c>
      <c r="S3819" s="1" t="s">
        <v>32</v>
      </c>
      <c r="T3819" s="1" t="s">
        <v>30</v>
      </c>
      <c r="U3819" s="1" t="s">
        <v>30</v>
      </c>
      <c r="V3819">
        <v>0</v>
      </c>
      <c r="W3819" s="1" t="s">
        <v>30</v>
      </c>
      <c r="X3819" s="1" t="s">
        <v>36</v>
      </c>
      <c r="Y3819" s="1" t="s">
        <v>37</v>
      </c>
      <c r="Z3819">
        <v>27</v>
      </c>
      <c r="AA3819">
        <v>1618</v>
      </c>
      <c r="AB3819" s="1" t="s">
        <v>7080</v>
      </c>
      <c r="AC3819" s="1" t="s">
        <v>7095</v>
      </c>
      <c r="AD3819" t="s">
        <v>13495</v>
      </c>
      <c r="AE3819" s="1" t="s">
        <v>7080</v>
      </c>
      <c r="AF3819" s="1" t="s">
        <v>7095</v>
      </c>
      <c r="AG3819" t="s">
        <v>13526</v>
      </c>
      <c r="AH3819" t="s">
        <v>13530</v>
      </c>
      <c r="AI3819" t="s">
        <v>13540</v>
      </c>
    </row>
    <row r="3820" spans="1:35" x14ac:dyDescent="0.25">
      <c r="A3820" s="1" t="s">
        <v>7750</v>
      </c>
      <c r="B3820" s="1" t="s">
        <v>32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s="1" t="s">
        <v>32</v>
      </c>
      <c r="I3820" s="1" t="s">
        <v>31</v>
      </c>
      <c r="J3820">
        <v>48</v>
      </c>
      <c r="K3820">
        <v>4</v>
      </c>
      <c r="L3820">
        <v>7</v>
      </c>
      <c r="M3820" s="1" t="s">
        <v>32</v>
      </c>
      <c r="N3820">
        <v>0</v>
      </c>
      <c r="O3820" s="1" t="s">
        <v>65</v>
      </c>
      <c r="P3820" s="1" t="s">
        <v>7751</v>
      </c>
      <c r="Q3820" s="1" t="s">
        <v>42</v>
      </c>
      <c r="R3820">
        <v>61</v>
      </c>
      <c r="S3820" s="1" t="s">
        <v>30</v>
      </c>
      <c r="T3820" s="1" t="s">
        <v>30</v>
      </c>
      <c r="U3820" s="1" t="s">
        <v>30</v>
      </c>
      <c r="V3820">
        <v>0</v>
      </c>
      <c r="W3820" s="1" t="s">
        <v>30</v>
      </c>
      <c r="X3820" s="1" t="s">
        <v>36</v>
      </c>
      <c r="Y3820" s="1" t="s">
        <v>37</v>
      </c>
      <c r="Z3820">
        <v>53</v>
      </c>
      <c r="AA3820">
        <v>500</v>
      </c>
      <c r="AB3820" s="1" t="s">
        <v>7080</v>
      </c>
      <c r="AC3820" s="1" t="s">
        <v>7309</v>
      </c>
      <c r="AD3820" t="s">
        <v>13494</v>
      </c>
      <c r="AE3820" s="1" t="s">
        <v>7080</v>
      </c>
      <c r="AF3820" s="1" t="s">
        <v>7309</v>
      </c>
      <c r="AG3820" t="s">
        <v>13526</v>
      </c>
      <c r="AH3820" t="s">
        <v>13530</v>
      </c>
      <c r="AI3820" t="s">
        <v>13539</v>
      </c>
    </row>
    <row r="3821" spans="1:35" x14ac:dyDescent="0.25">
      <c r="A3821" s="1" t="s">
        <v>7752</v>
      </c>
      <c r="B3821" s="1" t="s">
        <v>32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s="1" t="s">
        <v>32</v>
      </c>
      <c r="I3821" s="1" t="s">
        <v>31</v>
      </c>
      <c r="J3821">
        <v>13</v>
      </c>
      <c r="K3821">
        <v>1</v>
      </c>
      <c r="L3821">
        <v>6</v>
      </c>
      <c r="M3821" s="1" t="s">
        <v>32</v>
      </c>
      <c r="N3821">
        <v>0</v>
      </c>
      <c r="O3821" s="1" t="s">
        <v>697</v>
      </c>
      <c r="P3821" s="1" t="s">
        <v>7753</v>
      </c>
      <c r="Q3821" s="1" t="s">
        <v>35</v>
      </c>
      <c r="R3821">
        <v>74</v>
      </c>
      <c r="S3821" s="1" t="s">
        <v>30</v>
      </c>
      <c r="T3821" s="1" t="s">
        <v>32</v>
      </c>
      <c r="U3821" s="1" t="s">
        <v>30</v>
      </c>
      <c r="V3821">
        <v>0</v>
      </c>
      <c r="W3821" s="1" t="s">
        <v>30</v>
      </c>
      <c r="X3821" s="1" t="s">
        <v>36</v>
      </c>
      <c r="Y3821" s="1" t="s">
        <v>37</v>
      </c>
      <c r="Z3821">
        <v>51</v>
      </c>
      <c r="AA3821">
        <v>51</v>
      </c>
      <c r="AB3821" s="1" t="s">
        <v>7080</v>
      </c>
      <c r="AC3821" s="1" t="s">
        <v>7081</v>
      </c>
      <c r="AD3821" t="s">
        <v>13496</v>
      </c>
      <c r="AE3821" s="1" t="s">
        <v>7080</v>
      </c>
      <c r="AF3821" s="1" t="s">
        <v>7081</v>
      </c>
      <c r="AG3821" t="s">
        <v>13526</v>
      </c>
      <c r="AH3821" t="s">
        <v>13530</v>
      </c>
      <c r="AI3821" t="s">
        <v>13538</v>
      </c>
    </row>
    <row r="3822" spans="1:35" x14ac:dyDescent="0.25">
      <c r="A3822" s="1" t="s">
        <v>7754</v>
      </c>
      <c r="B3822" s="1" t="s">
        <v>32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s="1" t="s">
        <v>32</v>
      </c>
      <c r="I3822" s="1" t="s">
        <v>31</v>
      </c>
      <c r="J3822">
        <v>79</v>
      </c>
      <c r="K3822">
        <v>3</v>
      </c>
      <c r="L3822">
        <v>7</v>
      </c>
      <c r="M3822" s="1" t="s">
        <v>30</v>
      </c>
      <c r="N3822">
        <v>5</v>
      </c>
      <c r="O3822" s="1" t="s">
        <v>40</v>
      </c>
      <c r="P3822" s="1" t="s">
        <v>7755</v>
      </c>
      <c r="Q3822" s="1" t="s">
        <v>42</v>
      </c>
      <c r="R3822">
        <v>38</v>
      </c>
      <c r="S3822" s="1" t="s">
        <v>30</v>
      </c>
      <c r="T3822" s="1" t="s">
        <v>30</v>
      </c>
      <c r="U3822" s="1" t="s">
        <v>30</v>
      </c>
      <c r="V3822">
        <v>0</v>
      </c>
      <c r="W3822" s="1" t="s">
        <v>32</v>
      </c>
      <c r="X3822" s="1" t="s">
        <v>43</v>
      </c>
      <c r="Y3822" s="1" t="s">
        <v>58</v>
      </c>
      <c r="Z3822">
        <v>24</v>
      </c>
      <c r="AA3822">
        <v>117</v>
      </c>
      <c r="AB3822" s="1" t="s">
        <v>7080</v>
      </c>
      <c r="AC3822" s="1" t="s">
        <v>7092</v>
      </c>
      <c r="AD3822" t="s">
        <v>13494</v>
      </c>
      <c r="AE3822" s="1" t="s">
        <v>7080</v>
      </c>
      <c r="AF3822" s="1" t="s">
        <v>7092</v>
      </c>
      <c r="AG3822" t="s">
        <v>13526</v>
      </c>
      <c r="AH3822" t="s">
        <v>13530</v>
      </c>
      <c r="AI3822" t="s">
        <v>13538</v>
      </c>
    </row>
    <row r="3823" spans="1:35" x14ac:dyDescent="0.25">
      <c r="A3823" s="1" t="s">
        <v>7756</v>
      </c>
      <c r="B3823" s="1" t="s">
        <v>32</v>
      </c>
      <c r="C3823">
        <v>1</v>
      </c>
      <c r="D3823">
        <v>6</v>
      </c>
      <c r="E3823">
        <v>14</v>
      </c>
      <c r="F3823">
        <v>4</v>
      </c>
      <c r="G3823">
        <v>12.5</v>
      </c>
      <c r="H3823" s="1" t="s">
        <v>32</v>
      </c>
      <c r="I3823" s="1" t="s">
        <v>31</v>
      </c>
      <c r="J3823">
        <v>2</v>
      </c>
      <c r="K3823">
        <v>2</v>
      </c>
      <c r="L3823">
        <v>1</v>
      </c>
      <c r="M3823" s="1" t="s">
        <v>32</v>
      </c>
      <c r="N3823">
        <v>0</v>
      </c>
      <c r="O3823" s="1" t="s">
        <v>71</v>
      </c>
      <c r="P3823" s="1" t="s">
        <v>7757</v>
      </c>
      <c r="Q3823" s="1" t="s">
        <v>35</v>
      </c>
      <c r="R3823">
        <v>55</v>
      </c>
      <c r="S3823" s="1" t="s">
        <v>30</v>
      </c>
      <c r="T3823" s="1" t="s">
        <v>30</v>
      </c>
      <c r="U3823" s="1" t="s">
        <v>30</v>
      </c>
      <c r="V3823">
        <v>0</v>
      </c>
      <c r="W3823" s="1" t="s">
        <v>30</v>
      </c>
      <c r="X3823" s="1" t="s">
        <v>36</v>
      </c>
      <c r="Y3823" s="1" t="s">
        <v>37</v>
      </c>
      <c r="Z3823">
        <v>26</v>
      </c>
      <c r="AA3823">
        <v>26</v>
      </c>
      <c r="AB3823" s="1" t="s">
        <v>7080</v>
      </c>
      <c r="AC3823" s="1" t="s">
        <v>7092</v>
      </c>
      <c r="AD3823" t="s">
        <v>13494</v>
      </c>
      <c r="AE3823" s="1" t="s">
        <v>7080</v>
      </c>
      <c r="AF3823" s="1" t="s">
        <v>7092</v>
      </c>
      <c r="AG3823" t="s">
        <v>13527</v>
      </c>
      <c r="AH3823" t="s">
        <v>13530</v>
      </c>
      <c r="AI3823" t="s">
        <v>13538</v>
      </c>
    </row>
    <row r="3824" spans="1:35" x14ac:dyDescent="0.25">
      <c r="A3824" s="1" t="s">
        <v>7758</v>
      </c>
      <c r="B3824" s="1" t="s">
        <v>32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s="1" t="s">
        <v>32</v>
      </c>
      <c r="I3824" s="1" t="s">
        <v>31</v>
      </c>
      <c r="J3824">
        <v>25</v>
      </c>
      <c r="K3824">
        <v>0</v>
      </c>
      <c r="L3824">
        <v>13</v>
      </c>
      <c r="M3824" s="1" t="s">
        <v>32</v>
      </c>
      <c r="N3824">
        <v>0</v>
      </c>
      <c r="O3824" s="1" t="s">
        <v>471</v>
      </c>
      <c r="P3824" s="1" t="s">
        <v>7759</v>
      </c>
      <c r="Q3824" s="1" t="s">
        <v>35</v>
      </c>
      <c r="R3824">
        <v>19</v>
      </c>
      <c r="S3824" s="1" t="s">
        <v>32</v>
      </c>
      <c r="T3824" s="1" t="s">
        <v>30</v>
      </c>
      <c r="U3824" s="1" t="s">
        <v>30</v>
      </c>
      <c r="V3824">
        <v>0</v>
      </c>
      <c r="W3824" s="1" t="s">
        <v>30</v>
      </c>
      <c r="X3824" s="1" t="s">
        <v>36</v>
      </c>
      <c r="Y3824" s="1" t="s">
        <v>37</v>
      </c>
      <c r="Z3824">
        <v>38</v>
      </c>
      <c r="AA3824">
        <v>847</v>
      </c>
      <c r="AB3824" s="1" t="s">
        <v>7080</v>
      </c>
      <c r="AC3824" s="1" t="s">
        <v>7095</v>
      </c>
      <c r="AD3824" t="s">
        <v>13495</v>
      </c>
      <c r="AE3824" s="1" t="s">
        <v>7080</v>
      </c>
      <c r="AF3824" s="1" t="s">
        <v>7095</v>
      </c>
      <c r="AG3824" t="s">
        <v>13526</v>
      </c>
      <c r="AH3824" t="s">
        <v>13530</v>
      </c>
      <c r="AI3824" t="s">
        <v>13539</v>
      </c>
    </row>
    <row r="3825" spans="1:35" x14ac:dyDescent="0.25">
      <c r="A3825" s="1" t="s">
        <v>7760</v>
      </c>
      <c r="B3825" s="1" t="s">
        <v>32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s="1" t="s">
        <v>32</v>
      </c>
      <c r="I3825" s="1" t="s">
        <v>31</v>
      </c>
      <c r="J3825">
        <v>22</v>
      </c>
      <c r="K3825">
        <v>0</v>
      </c>
      <c r="L3825">
        <v>2</v>
      </c>
      <c r="M3825" s="1" t="s">
        <v>32</v>
      </c>
      <c r="N3825">
        <v>0</v>
      </c>
      <c r="O3825" s="1" t="s">
        <v>40</v>
      </c>
      <c r="P3825" s="1" t="s">
        <v>7761</v>
      </c>
      <c r="Q3825" s="1" t="s">
        <v>35</v>
      </c>
      <c r="R3825">
        <v>80</v>
      </c>
      <c r="S3825" s="1" t="s">
        <v>30</v>
      </c>
      <c r="T3825" s="1" t="s">
        <v>32</v>
      </c>
      <c r="U3825" s="1" t="s">
        <v>30</v>
      </c>
      <c r="V3825">
        <v>0</v>
      </c>
      <c r="W3825" s="1" t="s">
        <v>32</v>
      </c>
      <c r="X3825" s="1" t="s">
        <v>36</v>
      </c>
      <c r="Y3825" s="1" t="s">
        <v>37</v>
      </c>
      <c r="Z3825">
        <v>55</v>
      </c>
      <c r="AA3825">
        <v>1885</v>
      </c>
      <c r="AB3825" s="1" t="s">
        <v>7080</v>
      </c>
      <c r="AC3825" s="1" t="s">
        <v>7092</v>
      </c>
      <c r="AD3825" t="s">
        <v>13496</v>
      </c>
      <c r="AE3825" s="1" t="s">
        <v>7080</v>
      </c>
      <c r="AF3825" s="1" t="s">
        <v>7092</v>
      </c>
      <c r="AG3825" t="s">
        <v>13527</v>
      </c>
      <c r="AH3825" t="s">
        <v>13530</v>
      </c>
      <c r="AI3825" t="s">
        <v>13539</v>
      </c>
    </row>
    <row r="3826" spans="1:35" x14ac:dyDescent="0.25">
      <c r="A3826" s="1" t="s">
        <v>7762</v>
      </c>
      <c r="B3826" s="1" t="s">
        <v>32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s="1" t="s">
        <v>32</v>
      </c>
      <c r="I3826" s="1" t="s">
        <v>31</v>
      </c>
      <c r="J3826">
        <v>172</v>
      </c>
      <c r="K3826">
        <v>4</v>
      </c>
      <c r="L3826">
        <v>10</v>
      </c>
      <c r="M3826" s="1" t="s">
        <v>32</v>
      </c>
      <c r="N3826">
        <v>0</v>
      </c>
      <c r="O3826" s="1" t="s">
        <v>166</v>
      </c>
      <c r="P3826" s="1" t="s">
        <v>7763</v>
      </c>
      <c r="Q3826" s="1" t="s">
        <v>42</v>
      </c>
      <c r="R3826">
        <v>33</v>
      </c>
      <c r="S3826" s="1" t="s">
        <v>30</v>
      </c>
      <c r="T3826" s="1" t="s">
        <v>30</v>
      </c>
      <c r="U3826" s="1" t="s">
        <v>30</v>
      </c>
      <c r="V3826">
        <v>0</v>
      </c>
      <c r="W3826" s="1" t="s">
        <v>32</v>
      </c>
      <c r="X3826" s="1" t="s">
        <v>43</v>
      </c>
      <c r="Y3826" s="1" t="s">
        <v>37</v>
      </c>
      <c r="Z3826">
        <v>28</v>
      </c>
      <c r="AA3826">
        <v>1170</v>
      </c>
      <c r="AB3826" s="1" t="s">
        <v>7080</v>
      </c>
      <c r="AC3826" s="1" t="s">
        <v>7095</v>
      </c>
      <c r="AD3826" t="s">
        <v>13494</v>
      </c>
      <c r="AE3826" s="1" t="s">
        <v>7080</v>
      </c>
      <c r="AF3826" s="1" t="s">
        <v>7095</v>
      </c>
      <c r="AG3826" t="s">
        <v>13526</v>
      </c>
      <c r="AH3826" t="s">
        <v>13530</v>
      </c>
      <c r="AI3826" t="s">
        <v>13540</v>
      </c>
    </row>
    <row r="3827" spans="1:35" x14ac:dyDescent="0.25">
      <c r="A3827" s="1" t="s">
        <v>7764</v>
      </c>
      <c r="B3827" s="1" t="s">
        <v>32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s="1" t="s">
        <v>30</v>
      </c>
      <c r="I3827" s="1" t="s">
        <v>46</v>
      </c>
      <c r="J3827">
        <v>0</v>
      </c>
      <c r="K3827">
        <v>3</v>
      </c>
      <c r="L3827">
        <v>6</v>
      </c>
      <c r="M3827" s="1" t="s">
        <v>32</v>
      </c>
      <c r="N3827">
        <v>0</v>
      </c>
      <c r="O3827" s="1" t="s">
        <v>111</v>
      </c>
      <c r="P3827" s="1" t="s">
        <v>7765</v>
      </c>
      <c r="Q3827" s="1" t="s">
        <v>35</v>
      </c>
      <c r="R3827">
        <v>42</v>
      </c>
      <c r="S3827" s="1" t="s">
        <v>30</v>
      </c>
      <c r="T3827" s="1" t="s">
        <v>30</v>
      </c>
      <c r="U3827" s="1" t="s">
        <v>30</v>
      </c>
      <c r="V3827">
        <v>0</v>
      </c>
      <c r="W3827" s="1" t="s">
        <v>32</v>
      </c>
      <c r="X3827" s="1" t="s">
        <v>43</v>
      </c>
      <c r="Y3827" s="1" t="s">
        <v>58</v>
      </c>
      <c r="Z3827">
        <v>46</v>
      </c>
      <c r="AA3827">
        <v>2885</v>
      </c>
      <c r="AB3827" s="1" t="s">
        <v>7080</v>
      </c>
      <c r="AC3827" s="1" t="s">
        <v>7092</v>
      </c>
      <c r="AD3827" t="s">
        <v>13494</v>
      </c>
      <c r="AE3827" s="1" t="s">
        <v>7080</v>
      </c>
      <c r="AF3827" s="1" t="s">
        <v>7092</v>
      </c>
      <c r="AG3827" t="s">
        <v>13526</v>
      </c>
      <c r="AH3827" t="s">
        <v>13530</v>
      </c>
      <c r="AI3827" t="s">
        <v>13540</v>
      </c>
    </row>
    <row r="3828" spans="1:35" x14ac:dyDescent="0.25">
      <c r="A3828" s="1" t="s">
        <v>7766</v>
      </c>
      <c r="B3828" s="1" t="s">
        <v>32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s="1" t="s">
        <v>32</v>
      </c>
      <c r="I3828" s="1" t="s">
        <v>31</v>
      </c>
      <c r="J3828">
        <v>124</v>
      </c>
      <c r="K3828">
        <v>5</v>
      </c>
      <c r="L3828">
        <v>5</v>
      </c>
      <c r="M3828" s="1" t="s">
        <v>32</v>
      </c>
      <c r="N3828">
        <v>0</v>
      </c>
      <c r="O3828" s="1" t="s">
        <v>119</v>
      </c>
      <c r="P3828" s="1" t="s">
        <v>7767</v>
      </c>
      <c r="Q3828" s="1" t="s">
        <v>35</v>
      </c>
      <c r="R3828">
        <v>63</v>
      </c>
      <c r="S3828" s="1" t="s">
        <v>30</v>
      </c>
      <c r="T3828" s="1" t="s">
        <v>30</v>
      </c>
      <c r="U3828" s="1" t="s">
        <v>30</v>
      </c>
      <c r="V3828">
        <v>0</v>
      </c>
      <c r="W3828" s="1" t="s">
        <v>32</v>
      </c>
      <c r="X3828" s="1" t="s">
        <v>36</v>
      </c>
      <c r="Y3828" s="1" t="s">
        <v>58</v>
      </c>
      <c r="Z3828">
        <v>43</v>
      </c>
      <c r="AA3828">
        <v>190</v>
      </c>
      <c r="AB3828" s="1" t="s">
        <v>7080</v>
      </c>
      <c r="AC3828" s="1" t="s">
        <v>7092</v>
      </c>
      <c r="AD3828" t="s">
        <v>13494</v>
      </c>
      <c r="AE3828" s="1" t="s">
        <v>7080</v>
      </c>
      <c r="AF3828" s="1" t="s">
        <v>7092</v>
      </c>
      <c r="AG3828" t="s">
        <v>13526</v>
      </c>
      <c r="AH3828" t="s">
        <v>13530</v>
      </c>
      <c r="AI3828" t="s">
        <v>13538</v>
      </c>
    </row>
    <row r="3829" spans="1:35" x14ac:dyDescent="0.25">
      <c r="A3829" s="1" t="s">
        <v>7768</v>
      </c>
      <c r="B3829" s="1" t="s">
        <v>32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s="1" t="s">
        <v>32</v>
      </c>
      <c r="I3829" s="1" t="s">
        <v>31</v>
      </c>
      <c r="J3829">
        <v>5</v>
      </c>
      <c r="K3829">
        <v>3</v>
      </c>
      <c r="L3829">
        <v>28</v>
      </c>
      <c r="M3829" s="1" t="s">
        <v>30</v>
      </c>
      <c r="N3829">
        <v>44</v>
      </c>
      <c r="O3829" s="1" t="s">
        <v>83</v>
      </c>
      <c r="P3829" s="1" t="s">
        <v>7769</v>
      </c>
      <c r="Q3829" s="1" t="s">
        <v>35</v>
      </c>
      <c r="R3829">
        <v>29</v>
      </c>
      <c r="S3829" s="1" t="s">
        <v>32</v>
      </c>
      <c r="T3829" s="1" t="s">
        <v>30</v>
      </c>
      <c r="U3829" s="1" t="s">
        <v>30</v>
      </c>
      <c r="V3829">
        <v>0</v>
      </c>
      <c r="W3829" s="1" t="s">
        <v>30</v>
      </c>
      <c r="X3829" s="1" t="s">
        <v>36</v>
      </c>
      <c r="Y3829" s="1" t="s">
        <v>37</v>
      </c>
      <c r="Z3829">
        <v>22</v>
      </c>
      <c r="AA3829">
        <v>351</v>
      </c>
      <c r="AB3829" s="1" t="s">
        <v>7080</v>
      </c>
      <c r="AC3829" s="1" t="s">
        <v>7309</v>
      </c>
      <c r="AD3829" t="s">
        <v>13495</v>
      </c>
      <c r="AE3829" s="1" t="s">
        <v>7080</v>
      </c>
      <c r="AF3829" s="1" t="s">
        <v>7309</v>
      </c>
      <c r="AG3829" t="s">
        <v>13526</v>
      </c>
      <c r="AH3829" t="s">
        <v>13530</v>
      </c>
      <c r="AI3829" t="s">
        <v>13539</v>
      </c>
    </row>
    <row r="3830" spans="1:35" x14ac:dyDescent="0.25">
      <c r="A3830" s="1" t="s">
        <v>7770</v>
      </c>
      <c r="B3830" s="1" t="s">
        <v>32</v>
      </c>
      <c r="C3830">
        <v>1</v>
      </c>
      <c r="D3830">
        <v>6</v>
      </c>
      <c r="E3830">
        <v>15</v>
      </c>
      <c r="F3830">
        <v>4</v>
      </c>
      <c r="G3830">
        <v>12.8</v>
      </c>
      <c r="H3830" s="1" t="s">
        <v>32</v>
      </c>
      <c r="I3830" s="1" t="s">
        <v>31</v>
      </c>
      <c r="J3830">
        <v>4</v>
      </c>
      <c r="K3830">
        <v>4</v>
      </c>
      <c r="L3830">
        <v>17</v>
      </c>
      <c r="M3830" s="1" t="s">
        <v>32</v>
      </c>
      <c r="N3830">
        <v>0</v>
      </c>
      <c r="O3830" s="1" t="s">
        <v>216</v>
      </c>
      <c r="P3830" s="1" t="s">
        <v>7771</v>
      </c>
      <c r="Q3830" s="1" t="s">
        <v>35</v>
      </c>
      <c r="R3830">
        <v>20</v>
      </c>
      <c r="S3830" s="1" t="s">
        <v>32</v>
      </c>
      <c r="T3830" s="1" t="s">
        <v>30</v>
      </c>
      <c r="U3830" s="1" t="s">
        <v>30</v>
      </c>
      <c r="V3830">
        <v>0</v>
      </c>
      <c r="W3830" s="1" t="s">
        <v>30</v>
      </c>
      <c r="X3830" s="1" t="s">
        <v>36</v>
      </c>
      <c r="Y3830" s="1" t="s">
        <v>37</v>
      </c>
      <c r="Z3830">
        <v>27</v>
      </c>
      <c r="AA3830">
        <v>27</v>
      </c>
      <c r="AB3830" s="1" t="s">
        <v>7080</v>
      </c>
      <c r="AC3830" s="1" t="s">
        <v>7081</v>
      </c>
      <c r="AD3830" t="s">
        <v>13495</v>
      </c>
      <c r="AE3830" s="1" t="s">
        <v>7080</v>
      </c>
      <c r="AF3830" s="1" t="s">
        <v>7081</v>
      </c>
      <c r="AG3830" t="s">
        <v>13526</v>
      </c>
      <c r="AH3830" t="s">
        <v>13530</v>
      </c>
      <c r="AI3830" t="s">
        <v>13538</v>
      </c>
    </row>
    <row r="3831" spans="1:35" x14ac:dyDescent="0.25">
      <c r="A3831" s="1" t="s">
        <v>7772</v>
      </c>
      <c r="B3831" s="1" t="s">
        <v>32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s="1" t="s">
        <v>32</v>
      </c>
      <c r="I3831" s="1" t="s">
        <v>31</v>
      </c>
      <c r="J3831">
        <v>52</v>
      </c>
      <c r="K3831">
        <v>2</v>
      </c>
      <c r="L3831">
        <v>4</v>
      </c>
      <c r="M3831" s="1" t="s">
        <v>32</v>
      </c>
      <c r="N3831">
        <v>0</v>
      </c>
      <c r="O3831" s="1" t="s">
        <v>91</v>
      </c>
      <c r="P3831" s="1" t="s">
        <v>7773</v>
      </c>
      <c r="Q3831" s="1" t="s">
        <v>35</v>
      </c>
      <c r="R3831">
        <v>82</v>
      </c>
      <c r="S3831" s="1" t="s">
        <v>30</v>
      </c>
      <c r="T3831" s="1" t="s">
        <v>32</v>
      </c>
      <c r="U3831" s="1" t="s">
        <v>30</v>
      </c>
      <c r="V3831">
        <v>0</v>
      </c>
      <c r="W3831" s="1" t="s">
        <v>30</v>
      </c>
      <c r="X3831" s="1" t="s">
        <v>36</v>
      </c>
      <c r="Y3831" s="1" t="s">
        <v>37</v>
      </c>
      <c r="Z3831">
        <v>46</v>
      </c>
      <c r="AA3831">
        <v>85</v>
      </c>
      <c r="AB3831" s="1" t="s">
        <v>7086</v>
      </c>
      <c r="AC3831" s="1" t="s">
        <v>7131</v>
      </c>
      <c r="AD3831" t="s">
        <v>13496</v>
      </c>
      <c r="AE3831" s="1" t="s">
        <v>7086</v>
      </c>
      <c r="AF3831" s="1" t="s">
        <v>7131</v>
      </c>
      <c r="AG3831" t="s">
        <v>13526</v>
      </c>
      <c r="AH3831" t="s">
        <v>13530</v>
      </c>
      <c r="AI3831" t="s">
        <v>13538</v>
      </c>
    </row>
    <row r="3832" spans="1:35" x14ac:dyDescent="0.25">
      <c r="A3832" s="1" t="s">
        <v>7774</v>
      </c>
      <c r="B3832" s="1" t="s">
        <v>32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s="1" t="s">
        <v>32</v>
      </c>
      <c r="I3832" s="1" t="s">
        <v>31</v>
      </c>
      <c r="J3832">
        <v>3</v>
      </c>
      <c r="K3832">
        <v>3</v>
      </c>
      <c r="L3832">
        <v>6</v>
      </c>
      <c r="M3832" s="1" t="s">
        <v>32</v>
      </c>
      <c r="N3832">
        <v>0</v>
      </c>
      <c r="O3832" s="1" t="s">
        <v>216</v>
      </c>
      <c r="P3832" s="1" t="s">
        <v>7775</v>
      </c>
      <c r="Q3832" s="1" t="s">
        <v>35</v>
      </c>
      <c r="R3832">
        <v>35</v>
      </c>
      <c r="S3832" s="1" t="s">
        <v>30</v>
      </c>
      <c r="T3832" s="1" t="s">
        <v>30</v>
      </c>
      <c r="U3832" s="1" t="s">
        <v>30</v>
      </c>
      <c r="V3832">
        <v>0</v>
      </c>
      <c r="W3832" s="1" t="s">
        <v>32</v>
      </c>
      <c r="X3832" s="1" t="s">
        <v>36</v>
      </c>
      <c r="Y3832" s="1" t="s">
        <v>37</v>
      </c>
      <c r="Z3832">
        <v>36</v>
      </c>
      <c r="AA3832">
        <v>553</v>
      </c>
      <c r="AB3832" s="1" t="s">
        <v>7080</v>
      </c>
      <c r="AC3832" s="1" t="s">
        <v>7092</v>
      </c>
      <c r="AD3832" t="s">
        <v>13494</v>
      </c>
      <c r="AE3832" s="1" t="s">
        <v>7080</v>
      </c>
      <c r="AF3832" s="1" t="s">
        <v>7092</v>
      </c>
      <c r="AG3832" t="s">
        <v>13526</v>
      </c>
      <c r="AH3832" t="s">
        <v>13530</v>
      </c>
      <c r="AI3832" t="s">
        <v>13539</v>
      </c>
    </row>
    <row r="3833" spans="1:35" x14ac:dyDescent="0.25">
      <c r="A3833" s="1" t="s">
        <v>7776</v>
      </c>
      <c r="B3833" s="1" t="s">
        <v>32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s="1" t="s">
        <v>32</v>
      </c>
      <c r="I3833" s="1" t="s">
        <v>31</v>
      </c>
      <c r="J3833">
        <v>7</v>
      </c>
      <c r="K3833">
        <v>2</v>
      </c>
      <c r="L3833">
        <v>9</v>
      </c>
      <c r="M3833" s="1" t="s">
        <v>32</v>
      </c>
      <c r="N3833">
        <v>0</v>
      </c>
      <c r="O3833" s="1" t="s">
        <v>153</v>
      </c>
      <c r="P3833" s="1" t="s">
        <v>7777</v>
      </c>
      <c r="Q3833" s="1" t="s">
        <v>42</v>
      </c>
      <c r="R3833">
        <v>71</v>
      </c>
      <c r="S3833" s="1" t="s">
        <v>30</v>
      </c>
      <c r="T3833" s="1" t="s">
        <v>32</v>
      </c>
      <c r="U3833" s="1" t="s">
        <v>30</v>
      </c>
      <c r="V3833">
        <v>0</v>
      </c>
      <c r="W3833" s="1" t="s">
        <v>30</v>
      </c>
      <c r="X3833" s="1" t="s">
        <v>36</v>
      </c>
      <c r="Y3833" s="1" t="s">
        <v>58</v>
      </c>
      <c r="Z3833">
        <v>51</v>
      </c>
      <c r="AA3833">
        <v>440</v>
      </c>
      <c r="AB3833" s="1" t="s">
        <v>7098</v>
      </c>
      <c r="AC3833" s="1" t="s">
        <v>7099</v>
      </c>
      <c r="AD3833" t="s">
        <v>13496</v>
      </c>
      <c r="AE3833" s="1" t="s">
        <v>7098</v>
      </c>
      <c r="AF3833" s="1" t="s">
        <v>7099</v>
      </c>
      <c r="AG3833" t="s">
        <v>13526</v>
      </c>
      <c r="AH3833" t="s">
        <v>13530</v>
      </c>
      <c r="AI3833" t="s">
        <v>13538</v>
      </c>
    </row>
    <row r="3834" spans="1:35" x14ac:dyDescent="0.25">
      <c r="A3834" s="1" t="s">
        <v>7778</v>
      </c>
      <c r="B3834" s="1" t="s">
        <v>32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s="1" t="s">
        <v>30</v>
      </c>
      <c r="I3834" s="1" t="s">
        <v>46</v>
      </c>
      <c r="J3834">
        <v>0</v>
      </c>
      <c r="K3834">
        <v>1</v>
      </c>
      <c r="L3834">
        <v>6</v>
      </c>
      <c r="M3834" s="1" t="s">
        <v>32</v>
      </c>
      <c r="N3834">
        <v>0</v>
      </c>
      <c r="O3834" s="1" t="s">
        <v>130</v>
      </c>
      <c r="P3834" s="1" t="s">
        <v>7779</v>
      </c>
      <c r="Q3834" s="1" t="s">
        <v>42</v>
      </c>
      <c r="R3834">
        <v>60</v>
      </c>
      <c r="S3834" s="1" t="s">
        <v>30</v>
      </c>
      <c r="T3834" s="1" t="s">
        <v>30</v>
      </c>
      <c r="U3834" s="1" t="s">
        <v>30</v>
      </c>
      <c r="V3834">
        <v>0</v>
      </c>
      <c r="W3834" s="1" t="s">
        <v>32</v>
      </c>
      <c r="X3834" s="1" t="s">
        <v>36</v>
      </c>
      <c r="Y3834" s="1" t="s">
        <v>37</v>
      </c>
      <c r="Z3834">
        <v>67</v>
      </c>
      <c r="AA3834">
        <v>996</v>
      </c>
      <c r="AB3834" s="1" t="s">
        <v>7080</v>
      </c>
      <c r="AC3834" s="1" t="s">
        <v>7309</v>
      </c>
      <c r="AD3834" t="s">
        <v>13494</v>
      </c>
      <c r="AE3834" s="1" t="s">
        <v>7080</v>
      </c>
      <c r="AF3834" s="1" t="s">
        <v>7309</v>
      </c>
      <c r="AG3834" t="s">
        <v>13526</v>
      </c>
      <c r="AH3834" t="s">
        <v>13530</v>
      </c>
      <c r="AI3834" t="s">
        <v>13539</v>
      </c>
    </row>
    <row r="3835" spans="1:35" x14ac:dyDescent="0.25">
      <c r="A3835" s="1" t="s">
        <v>7780</v>
      </c>
      <c r="B3835" s="1" t="s">
        <v>32</v>
      </c>
      <c r="C3835">
        <v>1</v>
      </c>
      <c r="D3835">
        <v>5</v>
      </c>
      <c r="E3835">
        <v>11</v>
      </c>
      <c r="F3835">
        <v>0</v>
      </c>
      <c r="G3835">
        <v>0</v>
      </c>
      <c r="H3835" s="1" t="s">
        <v>30</v>
      </c>
      <c r="I3835" s="1" t="s">
        <v>46</v>
      </c>
      <c r="J3835">
        <v>0</v>
      </c>
      <c r="K3835">
        <v>4</v>
      </c>
      <c r="L3835">
        <v>2</v>
      </c>
      <c r="M3835" s="1" t="s">
        <v>32</v>
      </c>
      <c r="N3835">
        <v>0</v>
      </c>
      <c r="O3835" s="1" t="s">
        <v>240</v>
      </c>
      <c r="P3835" s="1" t="s">
        <v>7781</v>
      </c>
      <c r="Q3835" s="1" t="s">
        <v>42</v>
      </c>
      <c r="R3835">
        <v>40</v>
      </c>
      <c r="S3835" s="1" t="s">
        <v>30</v>
      </c>
      <c r="T3835" s="1" t="s">
        <v>30</v>
      </c>
      <c r="U3835" s="1" t="s">
        <v>30</v>
      </c>
      <c r="V3835">
        <v>0</v>
      </c>
      <c r="W3835" s="1" t="s">
        <v>30</v>
      </c>
      <c r="X3835" s="1" t="s">
        <v>36</v>
      </c>
      <c r="Y3835" s="1" t="s">
        <v>37</v>
      </c>
      <c r="Z3835">
        <v>29</v>
      </c>
      <c r="AA3835">
        <v>29</v>
      </c>
      <c r="AB3835" s="1" t="s">
        <v>7080</v>
      </c>
      <c r="AC3835" s="1" t="s">
        <v>7081</v>
      </c>
      <c r="AD3835" t="s">
        <v>13494</v>
      </c>
      <c r="AE3835" s="1" t="s">
        <v>7080</v>
      </c>
      <c r="AF3835" s="1" t="s">
        <v>7081</v>
      </c>
      <c r="AG3835" t="s">
        <v>13527</v>
      </c>
      <c r="AH3835" t="s">
        <v>13530</v>
      </c>
      <c r="AI3835" t="s">
        <v>13538</v>
      </c>
    </row>
    <row r="3836" spans="1:35" x14ac:dyDescent="0.25">
      <c r="A3836" s="1" t="s">
        <v>7782</v>
      </c>
      <c r="B3836" s="1" t="s">
        <v>32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s="1" t="s">
        <v>32</v>
      </c>
      <c r="I3836" s="1" t="s">
        <v>31</v>
      </c>
      <c r="J3836">
        <v>79</v>
      </c>
      <c r="K3836">
        <v>4</v>
      </c>
      <c r="L3836">
        <v>21</v>
      </c>
      <c r="M3836" s="1" t="s">
        <v>30</v>
      </c>
      <c r="N3836">
        <v>64</v>
      </c>
      <c r="O3836" s="1" t="s">
        <v>166</v>
      </c>
      <c r="P3836" s="1" t="s">
        <v>7783</v>
      </c>
      <c r="Q3836" s="1" t="s">
        <v>42</v>
      </c>
      <c r="R3836">
        <v>20</v>
      </c>
      <c r="S3836" s="1" t="s">
        <v>32</v>
      </c>
      <c r="T3836" s="1" t="s">
        <v>30</v>
      </c>
      <c r="U3836" s="1" t="s">
        <v>30</v>
      </c>
      <c r="V3836">
        <v>0</v>
      </c>
      <c r="W3836" s="1" t="s">
        <v>30</v>
      </c>
      <c r="X3836" s="1" t="s">
        <v>36</v>
      </c>
      <c r="Y3836" s="1" t="s">
        <v>58</v>
      </c>
      <c r="Z3836">
        <v>46</v>
      </c>
      <c r="AA3836">
        <v>521</v>
      </c>
      <c r="AB3836" s="1" t="s">
        <v>7080</v>
      </c>
      <c r="AC3836" s="1" t="s">
        <v>7092</v>
      </c>
      <c r="AD3836" t="s">
        <v>13495</v>
      </c>
      <c r="AE3836" s="1" t="s">
        <v>7080</v>
      </c>
      <c r="AF3836" s="1" t="s">
        <v>7092</v>
      </c>
      <c r="AG3836" t="s">
        <v>13526</v>
      </c>
      <c r="AH3836" t="s">
        <v>13530</v>
      </c>
      <c r="AI3836" t="s">
        <v>13539</v>
      </c>
    </row>
    <row r="3837" spans="1:35" x14ac:dyDescent="0.25">
      <c r="A3837" s="1" t="s">
        <v>7784</v>
      </c>
      <c r="B3837" s="1" t="s">
        <v>32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s="1" t="s">
        <v>32</v>
      </c>
      <c r="I3837" s="1" t="s">
        <v>31</v>
      </c>
      <c r="J3837">
        <v>4</v>
      </c>
      <c r="K3837">
        <v>4</v>
      </c>
      <c r="L3837">
        <v>1</v>
      </c>
      <c r="M3837" s="1" t="s">
        <v>32</v>
      </c>
      <c r="N3837">
        <v>0</v>
      </c>
      <c r="O3837" s="1" t="s">
        <v>125</v>
      </c>
      <c r="P3837" s="1" t="s">
        <v>7785</v>
      </c>
      <c r="Q3837" s="1" t="s">
        <v>35</v>
      </c>
      <c r="R3837">
        <v>54</v>
      </c>
      <c r="S3837" s="1" t="s">
        <v>30</v>
      </c>
      <c r="T3837" s="1" t="s">
        <v>30</v>
      </c>
      <c r="U3837" s="1" t="s">
        <v>30</v>
      </c>
      <c r="V3837">
        <v>0</v>
      </c>
      <c r="W3837" s="1" t="s">
        <v>32</v>
      </c>
      <c r="X3837" s="1" t="s">
        <v>36</v>
      </c>
      <c r="Y3837" s="1" t="s">
        <v>37</v>
      </c>
      <c r="Z3837">
        <v>38</v>
      </c>
      <c r="AA3837">
        <v>81</v>
      </c>
      <c r="AB3837" s="1" t="s">
        <v>7080</v>
      </c>
      <c r="AC3837" s="1" t="s">
        <v>7092</v>
      </c>
      <c r="AD3837" t="s">
        <v>13494</v>
      </c>
      <c r="AE3837" s="1" t="s">
        <v>7080</v>
      </c>
      <c r="AF3837" s="1" t="s">
        <v>7092</v>
      </c>
      <c r="AG3837" t="s">
        <v>13527</v>
      </c>
      <c r="AH3837" t="s">
        <v>13530</v>
      </c>
      <c r="AI3837" t="s">
        <v>13538</v>
      </c>
    </row>
    <row r="3838" spans="1:35" x14ac:dyDescent="0.25">
      <c r="A3838" s="1" t="s">
        <v>7786</v>
      </c>
      <c r="B3838" s="1" t="s">
        <v>32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s="1" t="s">
        <v>32</v>
      </c>
      <c r="I3838" s="1" t="s">
        <v>31</v>
      </c>
      <c r="J3838">
        <v>184</v>
      </c>
      <c r="K3838">
        <v>3</v>
      </c>
      <c r="L3838">
        <v>2</v>
      </c>
      <c r="M3838" s="1" t="s">
        <v>32</v>
      </c>
      <c r="N3838">
        <v>0</v>
      </c>
      <c r="O3838" s="1" t="s">
        <v>71</v>
      </c>
      <c r="P3838" s="1" t="s">
        <v>7787</v>
      </c>
      <c r="Q3838" s="1" t="s">
        <v>35</v>
      </c>
      <c r="R3838">
        <v>75</v>
      </c>
      <c r="S3838" s="1" t="s">
        <v>30</v>
      </c>
      <c r="T3838" s="1" t="s">
        <v>32</v>
      </c>
      <c r="U3838" s="1" t="s">
        <v>30</v>
      </c>
      <c r="V3838">
        <v>0</v>
      </c>
      <c r="W3838" s="1" t="s">
        <v>32</v>
      </c>
      <c r="X3838" s="1" t="s">
        <v>36</v>
      </c>
      <c r="Y3838" s="1" t="s">
        <v>58</v>
      </c>
      <c r="Z3838">
        <v>44</v>
      </c>
      <c r="AA3838">
        <v>204</v>
      </c>
      <c r="AB3838" s="1" t="s">
        <v>7080</v>
      </c>
      <c r="AC3838" s="1" t="s">
        <v>7092</v>
      </c>
      <c r="AD3838" t="s">
        <v>13496</v>
      </c>
      <c r="AE3838" s="1" t="s">
        <v>7080</v>
      </c>
      <c r="AF3838" s="1" t="s">
        <v>7092</v>
      </c>
      <c r="AG3838" t="s">
        <v>13527</v>
      </c>
      <c r="AH3838" t="s">
        <v>13530</v>
      </c>
      <c r="AI3838" t="s">
        <v>13538</v>
      </c>
    </row>
    <row r="3839" spans="1:35" x14ac:dyDescent="0.25">
      <c r="A3839" s="1" t="s">
        <v>7788</v>
      </c>
      <c r="B3839" s="1" t="s">
        <v>32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s="1" t="s">
        <v>32</v>
      </c>
      <c r="I3839" s="1" t="s">
        <v>31</v>
      </c>
      <c r="J3839">
        <v>11</v>
      </c>
      <c r="K3839">
        <v>5</v>
      </c>
      <c r="L3839">
        <v>38</v>
      </c>
      <c r="M3839" s="1" t="s">
        <v>32</v>
      </c>
      <c r="N3839">
        <v>0</v>
      </c>
      <c r="O3839" s="1" t="s">
        <v>103</v>
      </c>
      <c r="P3839" s="1" t="s">
        <v>7789</v>
      </c>
      <c r="Q3839" s="1" t="s">
        <v>42</v>
      </c>
      <c r="R3839">
        <v>30</v>
      </c>
      <c r="S3839" s="1" t="s">
        <v>30</v>
      </c>
      <c r="T3839" s="1" t="s">
        <v>30</v>
      </c>
      <c r="U3839" s="1" t="s">
        <v>30</v>
      </c>
      <c r="V3839">
        <v>0</v>
      </c>
      <c r="W3839" s="1" t="s">
        <v>30</v>
      </c>
      <c r="X3839" s="1" t="s">
        <v>36</v>
      </c>
      <c r="Y3839" s="1" t="s">
        <v>58</v>
      </c>
      <c r="Z3839">
        <v>51</v>
      </c>
      <c r="AA3839">
        <v>209</v>
      </c>
      <c r="AB3839" s="1" t="s">
        <v>7080</v>
      </c>
      <c r="AC3839" s="1" t="s">
        <v>7095</v>
      </c>
      <c r="AD3839" t="s">
        <v>13495</v>
      </c>
      <c r="AE3839" s="1" t="s">
        <v>7080</v>
      </c>
      <c r="AF3839" s="1" t="s">
        <v>7095</v>
      </c>
      <c r="AG3839" t="s">
        <v>13526</v>
      </c>
      <c r="AH3839" t="s">
        <v>13530</v>
      </c>
      <c r="AI3839" t="s">
        <v>13538</v>
      </c>
    </row>
    <row r="3840" spans="1:35" x14ac:dyDescent="0.25">
      <c r="A3840" s="1" t="s">
        <v>7790</v>
      </c>
      <c r="B3840" s="1" t="s">
        <v>32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s="1" t="s">
        <v>32</v>
      </c>
      <c r="I3840" s="1" t="s">
        <v>31</v>
      </c>
      <c r="J3840">
        <v>101</v>
      </c>
      <c r="K3840">
        <v>4</v>
      </c>
      <c r="L3840">
        <v>5</v>
      </c>
      <c r="M3840" s="1" t="s">
        <v>32</v>
      </c>
      <c r="N3840">
        <v>0</v>
      </c>
      <c r="O3840" s="1" t="s">
        <v>471</v>
      </c>
      <c r="P3840" s="1" t="s">
        <v>7791</v>
      </c>
      <c r="Q3840" s="1" t="s">
        <v>35</v>
      </c>
      <c r="R3840">
        <v>59</v>
      </c>
      <c r="S3840" s="1" t="s">
        <v>30</v>
      </c>
      <c r="T3840" s="1" t="s">
        <v>30</v>
      </c>
      <c r="U3840" s="1" t="s">
        <v>30</v>
      </c>
      <c r="V3840">
        <v>0</v>
      </c>
      <c r="W3840" s="1" t="s">
        <v>30</v>
      </c>
      <c r="X3840" s="1" t="s">
        <v>36</v>
      </c>
      <c r="Y3840" s="1" t="s">
        <v>37</v>
      </c>
      <c r="Z3840">
        <v>45</v>
      </c>
      <c r="AA3840">
        <v>686</v>
      </c>
      <c r="AB3840" s="1" t="s">
        <v>7080</v>
      </c>
      <c r="AC3840" s="1" t="s">
        <v>7092</v>
      </c>
      <c r="AD3840" t="s">
        <v>13494</v>
      </c>
      <c r="AE3840" s="1" t="s">
        <v>7080</v>
      </c>
      <c r="AF3840" s="1" t="s">
        <v>7092</v>
      </c>
      <c r="AG3840" t="s">
        <v>13526</v>
      </c>
      <c r="AH3840" t="s">
        <v>13530</v>
      </c>
      <c r="AI3840" t="s">
        <v>13539</v>
      </c>
    </row>
    <row r="3841" spans="1:35" x14ac:dyDescent="0.25">
      <c r="A3841" s="1" t="s">
        <v>7792</v>
      </c>
      <c r="B3841" s="1" t="s">
        <v>32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s="1" t="s">
        <v>32</v>
      </c>
      <c r="I3841" s="1" t="s">
        <v>31</v>
      </c>
      <c r="J3841">
        <v>4</v>
      </c>
      <c r="K3841">
        <v>5</v>
      </c>
      <c r="L3841">
        <v>0</v>
      </c>
      <c r="M3841" s="1" t="s">
        <v>30</v>
      </c>
      <c r="N3841">
        <v>0</v>
      </c>
      <c r="O3841" s="1" t="s">
        <v>111</v>
      </c>
      <c r="P3841" s="1" t="s">
        <v>7793</v>
      </c>
      <c r="Q3841" s="1" t="s">
        <v>42</v>
      </c>
      <c r="R3841">
        <v>57</v>
      </c>
      <c r="S3841" s="1" t="s">
        <v>30</v>
      </c>
      <c r="T3841" s="1" t="s">
        <v>30</v>
      </c>
      <c r="U3841" s="1" t="s">
        <v>30</v>
      </c>
      <c r="V3841">
        <v>0</v>
      </c>
      <c r="W3841" s="1" t="s">
        <v>30</v>
      </c>
      <c r="X3841" s="1" t="s">
        <v>36</v>
      </c>
      <c r="Y3841" s="1" t="s">
        <v>37</v>
      </c>
      <c r="Z3841">
        <v>10</v>
      </c>
      <c r="AA3841">
        <v>10</v>
      </c>
      <c r="AB3841" s="1" t="s">
        <v>7098</v>
      </c>
      <c r="AC3841" s="1" t="s">
        <v>7418</v>
      </c>
      <c r="AD3841" t="s">
        <v>13494</v>
      </c>
      <c r="AE3841" s="1" t="s">
        <v>7098</v>
      </c>
      <c r="AF3841" s="1" t="s">
        <v>7418</v>
      </c>
      <c r="AG3841" t="s">
        <v>13527</v>
      </c>
      <c r="AH3841" t="s">
        <v>13530</v>
      </c>
      <c r="AI3841" t="s">
        <v>13538</v>
      </c>
    </row>
    <row r="3842" spans="1:35" x14ac:dyDescent="0.25">
      <c r="A3842" s="1" t="s">
        <v>7794</v>
      </c>
      <c r="B3842" s="1" t="s">
        <v>32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s="1" t="s">
        <v>32</v>
      </c>
      <c r="I3842" s="1" t="s">
        <v>31</v>
      </c>
      <c r="J3842">
        <v>4</v>
      </c>
      <c r="K3842">
        <v>1</v>
      </c>
      <c r="L3842">
        <v>7</v>
      </c>
      <c r="M3842" s="1" t="s">
        <v>32</v>
      </c>
      <c r="N3842">
        <v>0</v>
      </c>
      <c r="O3842" s="1" t="s">
        <v>216</v>
      </c>
      <c r="P3842" s="1" t="s">
        <v>7795</v>
      </c>
      <c r="Q3842" s="1" t="s">
        <v>42</v>
      </c>
      <c r="R3842">
        <v>29</v>
      </c>
      <c r="S3842" s="1" t="s">
        <v>32</v>
      </c>
      <c r="T3842" s="1" t="s">
        <v>30</v>
      </c>
      <c r="U3842" s="1" t="s">
        <v>30</v>
      </c>
      <c r="V3842">
        <v>0</v>
      </c>
      <c r="W3842" s="1" t="s">
        <v>32</v>
      </c>
      <c r="X3842" s="1" t="s">
        <v>36</v>
      </c>
      <c r="Y3842" s="1" t="s">
        <v>37</v>
      </c>
      <c r="Z3842">
        <v>36</v>
      </c>
      <c r="AA3842">
        <v>180</v>
      </c>
      <c r="AB3842" s="1" t="s">
        <v>7080</v>
      </c>
      <c r="AC3842" s="1" t="s">
        <v>7092</v>
      </c>
      <c r="AD3842" t="s">
        <v>13495</v>
      </c>
      <c r="AE3842" s="1" t="s">
        <v>7080</v>
      </c>
      <c r="AF3842" s="1" t="s">
        <v>7092</v>
      </c>
      <c r="AG3842" t="s">
        <v>13526</v>
      </c>
      <c r="AH3842" t="s">
        <v>13530</v>
      </c>
      <c r="AI3842" t="s">
        <v>13538</v>
      </c>
    </row>
    <row r="3843" spans="1:35" x14ac:dyDescent="0.25">
      <c r="A3843" s="1" t="s">
        <v>7796</v>
      </c>
      <c r="B3843" s="1" t="s">
        <v>32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s="1" t="s">
        <v>32</v>
      </c>
      <c r="I3843" s="1" t="s">
        <v>31</v>
      </c>
      <c r="J3843">
        <v>25</v>
      </c>
      <c r="K3843">
        <v>4</v>
      </c>
      <c r="L3843">
        <v>14</v>
      </c>
      <c r="M3843" s="1" t="s">
        <v>30</v>
      </c>
      <c r="N3843">
        <v>27</v>
      </c>
      <c r="O3843" s="1" t="s">
        <v>68</v>
      </c>
      <c r="P3843" s="1" t="s">
        <v>7797</v>
      </c>
      <c r="Q3843" s="1" t="s">
        <v>35</v>
      </c>
      <c r="R3843">
        <v>21</v>
      </c>
      <c r="S3843" s="1" t="s">
        <v>32</v>
      </c>
      <c r="T3843" s="1" t="s">
        <v>30</v>
      </c>
      <c r="U3843" s="1" t="s">
        <v>30</v>
      </c>
      <c r="V3843">
        <v>0</v>
      </c>
      <c r="W3843" s="1" t="s">
        <v>30</v>
      </c>
      <c r="X3843" s="1" t="s">
        <v>36</v>
      </c>
      <c r="Y3843" s="1" t="s">
        <v>37</v>
      </c>
      <c r="Z3843">
        <v>34</v>
      </c>
      <c r="AA3843">
        <v>137</v>
      </c>
      <c r="AB3843" s="1" t="s">
        <v>7080</v>
      </c>
      <c r="AC3843" s="1" t="s">
        <v>7092</v>
      </c>
      <c r="AD3843" t="s">
        <v>13495</v>
      </c>
      <c r="AE3843" s="1" t="s">
        <v>7080</v>
      </c>
      <c r="AF3843" s="1" t="s">
        <v>7092</v>
      </c>
      <c r="AG3843" t="s">
        <v>13526</v>
      </c>
      <c r="AH3843" t="s">
        <v>13530</v>
      </c>
      <c r="AI3843" t="s">
        <v>13538</v>
      </c>
    </row>
    <row r="3844" spans="1:35" x14ac:dyDescent="0.25">
      <c r="A3844" s="1" t="s">
        <v>7798</v>
      </c>
      <c r="B3844" s="1" t="s">
        <v>32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s="1" t="s">
        <v>32</v>
      </c>
      <c r="I3844" s="1" t="s">
        <v>31</v>
      </c>
      <c r="J3844">
        <v>4</v>
      </c>
      <c r="K3844">
        <v>1</v>
      </c>
      <c r="L3844">
        <v>14</v>
      </c>
      <c r="M3844" s="1" t="s">
        <v>32</v>
      </c>
      <c r="N3844">
        <v>0</v>
      </c>
      <c r="O3844" s="1" t="s">
        <v>55</v>
      </c>
      <c r="P3844" s="1" t="s">
        <v>7799</v>
      </c>
      <c r="Q3844" s="1" t="s">
        <v>42</v>
      </c>
      <c r="R3844">
        <v>27</v>
      </c>
      <c r="S3844" s="1" t="s">
        <v>32</v>
      </c>
      <c r="T3844" s="1" t="s">
        <v>30</v>
      </c>
      <c r="U3844" s="1" t="s">
        <v>30</v>
      </c>
      <c r="V3844">
        <v>0</v>
      </c>
      <c r="W3844" s="1" t="s">
        <v>30</v>
      </c>
      <c r="X3844" s="1" t="s">
        <v>36</v>
      </c>
      <c r="Y3844" s="1" t="s">
        <v>37</v>
      </c>
      <c r="Z3844">
        <v>58</v>
      </c>
      <c r="AA3844">
        <v>2038</v>
      </c>
      <c r="AB3844" s="1" t="s">
        <v>7080</v>
      </c>
      <c r="AC3844" s="1" t="s">
        <v>7081</v>
      </c>
      <c r="AD3844" t="s">
        <v>13495</v>
      </c>
      <c r="AE3844" s="1" t="s">
        <v>7080</v>
      </c>
      <c r="AF3844" s="1" t="s">
        <v>7081</v>
      </c>
      <c r="AG3844" t="s">
        <v>13526</v>
      </c>
      <c r="AH3844" t="s">
        <v>13530</v>
      </c>
      <c r="AI3844" t="s">
        <v>13539</v>
      </c>
    </row>
    <row r="3845" spans="1:35" x14ac:dyDescent="0.25">
      <c r="A3845" s="1" t="s">
        <v>7800</v>
      </c>
      <c r="B3845" s="1" t="s">
        <v>32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s="1" t="s">
        <v>30</v>
      </c>
      <c r="I3845" s="1" t="s">
        <v>46</v>
      </c>
      <c r="J3845">
        <v>0</v>
      </c>
      <c r="K3845">
        <v>5</v>
      </c>
      <c r="L3845">
        <v>4</v>
      </c>
      <c r="M3845" s="1" t="s">
        <v>32</v>
      </c>
      <c r="N3845">
        <v>0</v>
      </c>
      <c r="O3845" s="1" t="s">
        <v>111</v>
      </c>
      <c r="P3845" s="1" t="s">
        <v>7801</v>
      </c>
      <c r="Q3845" s="1" t="s">
        <v>42</v>
      </c>
      <c r="R3845">
        <v>39</v>
      </c>
      <c r="S3845" s="1" t="s">
        <v>30</v>
      </c>
      <c r="T3845" s="1" t="s">
        <v>30</v>
      </c>
      <c r="U3845" s="1" t="s">
        <v>30</v>
      </c>
      <c r="V3845">
        <v>0</v>
      </c>
      <c r="W3845" s="1" t="s">
        <v>30</v>
      </c>
      <c r="X3845" s="1" t="s">
        <v>36</v>
      </c>
      <c r="Y3845" s="1" t="s">
        <v>58</v>
      </c>
      <c r="Z3845">
        <v>29</v>
      </c>
      <c r="AA3845">
        <v>355</v>
      </c>
      <c r="AB3845" s="1" t="s">
        <v>7080</v>
      </c>
      <c r="AC3845" s="1" t="s">
        <v>7081</v>
      </c>
      <c r="AD3845" t="s">
        <v>13494</v>
      </c>
      <c r="AE3845" s="1" t="s">
        <v>7080</v>
      </c>
      <c r="AF3845" s="1" t="s">
        <v>7081</v>
      </c>
      <c r="AG3845" t="s">
        <v>13526</v>
      </c>
      <c r="AH3845" t="s">
        <v>13530</v>
      </c>
      <c r="AI3845" t="s">
        <v>13539</v>
      </c>
    </row>
    <row r="3846" spans="1:35" x14ac:dyDescent="0.25">
      <c r="A3846" s="1" t="s">
        <v>7802</v>
      </c>
      <c r="B3846" s="1" t="s">
        <v>32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s="1" t="s">
        <v>30</v>
      </c>
      <c r="I3846" s="1" t="s">
        <v>46</v>
      </c>
      <c r="J3846">
        <v>0</v>
      </c>
      <c r="K3846">
        <v>1</v>
      </c>
      <c r="L3846">
        <v>5</v>
      </c>
      <c r="M3846" s="1" t="s">
        <v>32</v>
      </c>
      <c r="N3846">
        <v>0</v>
      </c>
      <c r="O3846" s="1" t="s">
        <v>88</v>
      </c>
      <c r="P3846" s="1" t="s">
        <v>7803</v>
      </c>
      <c r="Q3846" s="1" t="s">
        <v>35</v>
      </c>
      <c r="R3846">
        <v>34</v>
      </c>
      <c r="S3846" s="1" t="s">
        <v>30</v>
      </c>
      <c r="T3846" s="1" t="s">
        <v>30</v>
      </c>
      <c r="U3846" s="1" t="s">
        <v>30</v>
      </c>
      <c r="V3846">
        <v>0</v>
      </c>
      <c r="W3846" s="1" t="s">
        <v>32</v>
      </c>
      <c r="X3846" s="1" t="s">
        <v>36</v>
      </c>
      <c r="Y3846" s="1" t="s">
        <v>37</v>
      </c>
      <c r="Z3846">
        <v>50</v>
      </c>
      <c r="AA3846">
        <v>1214</v>
      </c>
      <c r="AB3846" s="1" t="s">
        <v>7080</v>
      </c>
      <c r="AC3846" s="1" t="s">
        <v>7092</v>
      </c>
      <c r="AD3846" t="s">
        <v>13494</v>
      </c>
      <c r="AE3846" s="1" t="s">
        <v>7080</v>
      </c>
      <c r="AF3846" s="1" t="s">
        <v>7092</v>
      </c>
      <c r="AG3846" t="s">
        <v>13526</v>
      </c>
      <c r="AH3846" t="s">
        <v>13530</v>
      </c>
      <c r="AI3846" t="s">
        <v>13539</v>
      </c>
    </row>
    <row r="3847" spans="1:35" x14ac:dyDescent="0.25">
      <c r="A3847" s="1" t="s">
        <v>7804</v>
      </c>
      <c r="B3847" s="1" t="s">
        <v>32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s="1" t="s">
        <v>32</v>
      </c>
      <c r="I3847" s="1" t="s">
        <v>31</v>
      </c>
      <c r="J3847">
        <v>73</v>
      </c>
      <c r="K3847">
        <v>3</v>
      </c>
      <c r="L3847">
        <v>4</v>
      </c>
      <c r="M3847" s="1" t="s">
        <v>32</v>
      </c>
      <c r="N3847">
        <v>0</v>
      </c>
      <c r="O3847" s="1" t="s">
        <v>55</v>
      </c>
      <c r="P3847" s="1" t="s">
        <v>7805</v>
      </c>
      <c r="Q3847" s="1" t="s">
        <v>42</v>
      </c>
      <c r="R3847">
        <v>56</v>
      </c>
      <c r="S3847" s="1" t="s">
        <v>30</v>
      </c>
      <c r="T3847" s="1" t="s">
        <v>30</v>
      </c>
      <c r="U3847" s="1" t="s">
        <v>30</v>
      </c>
      <c r="V3847">
        <v>0</v>
      </c>
      <c r="W3847" s="1" t="s">
        <v>30</v>
      </c>
      <c r="X3847" s="1" t="s">
        <v>43</v>
      </c>
      <c r="Y3847" s="1" t="s">
        <v>37</v>
      </c>
      <c r="Z3847">
        <v>41</v>
      </c>
      <c r="AA3847">
        <v>2542</v>
      </c>
      <c r="AB3847" s="1" t="s">
        <v>7080</v>
      </c>
      <c r="AC3847" s="1" t="s">
        <v>7095</v>
      </c>
      <c r="AD3847" t="s">
        <v>13494</v>
      </c>
      <c r="AE3847" s="1" t="s">
        <v>7080</v>
      </c>
      <c r="AF3847" s="1" t="s">
        <v>7095</v>
      </c>
      <c r="AG3847" t="s">
        <v>13526</v>
      </c>
      <c r="AH3847" t="s">
        <v>13530</v>
      </c>
      <c r="AI3847" t="s">
        <v>13540</v>
      </c>
    </row>
    <row r="3848" spans="1:35" x14ac:dyDescent="0.25">
      <c r="A3848" s="1" t="s">
        <v>7806</v>
      </c>
      <c r="B3848" s="1" t="s">
        <v>32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s="1" t="s">
        <v>32</v>
      </c>
      <c r="I3848" s="1" t="s">
        <v>31</v>
      </c>
      <c r="J3848">
        <v>184</v>
      </c>
      <c r="K3848">
        <v>2</v>
      </c>
      <c r="L3848">
        <v>24</v>
      </c>
      <c r="M3848" s="1" t="s">
        <v>32</v>
      </c>
      <c r="N3848">
        <v>0</v>
      </c>
      <c r="O3848" s="1" t="s">
        <v>1102</v>
      </c>
      <c r="P3848" s="1" t="s">
        <v>7807</v>
      </c>
      <c r="Q3848" s="1" t="s">
        <v>42</v>
      </c>
      <c r="R3848">
        <v>21</v>
      </c>
      <c r="S3848" s="1" t="s">
        <v>32</v>
      </c>
      <c r="T3848" s="1" t="s">
        <v>30</v>
      </c>
      <c r="U3848" s="1" t="s">
        <v>30</v>
      </c>
      <c r="V3848">
        <v>0</v>
      </c>
      <c r="W3848" s="1" t="s">
        <v>32</v>
      </c>
      <c r="X3848" s="1" t="s">
        <v>36</v>
      </c>
      <c r="Y3848" s="1" t="s">
        <v>37</v>
      </c>
      <c r="Z3848">
        <v>58</v>
      </c>
      <c r="AA3848">
        <v>2426</v>
      </c>
      <c r="AB3848" s="1" t="s">
        <v>7080</v>
      </c>
      <c r="AC3848" s="1" t="s">
        <v>7092</v>
      </c>
      <c r="AD3848" t="s">
        <v>13495</v>
      </c>
      <c r="AE3848" s="1" t="s">
        <v>7080</v>
      </c>
      <c r="AF3848" s="1" t="s">
        <v>7092</v>
      </c>
      <c r="AG3848" t="s">
        <v>13526</v>
      </c>
      <c r="AH3848" t="s">
        <v>13530</v>
      </c>
      <c r="AI3848" t="s">
        <v>13540</v>
      </c>
    </row>
    <row r="3849" spans="1:35" x14ac:dyDescent="0.25">
      <c r="A3849" s="1" t="s">
        <v>7808</v>
      </c>
      <c r="B3849" s="1" t="s">
        <v>32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s="1" t="s">
        <v>32</v>
      </c>
      <c r="I3849" s="1" t="s">
        <v>31</v>
      </c>
      <c r="J3849">
        <v>35</v>
      </c>
      <c r="K3849">
        <v>0</v>
      </c>
      <c r="L3849">
        <v>3</v>
      </c>
      <c r="M3849" s="1" t="s">
        <v>30</v>
      </c>
      <c r="N3849">
        <v>64</v>
      </c>
      <c r="O3849" s="1" t="s">
        <v>216</v>
      </c>
      <c r="P3849" s="1" t="s">
        <v>7809</v>
      </c>
      <c r="Q3849" s="1" t="s">
        <v>42</v>
      </c>
      <c r="R3849">
        <v>69</v>
      </c>
      <c r="S3849" s="1" t="s">
        <v>30</v>
      </c>
      <c r="T3849" s="1" t="s">
        <v>32</v>
      </c>
      <c r="U3849" s="1" t="s">
        <v>30</v>
      </c>
      <c r="V3849">
        <v>0</v>
      </c>
      <c r="W3849" s="1" t="s">
        <v>30</v>
      </c>
      <c r="X3849" s="1" t="s">
        <v>36</v>
      </c>
      <c r="Y3849" s="1" t="s">
        <v>37</v>
      </c>
      <c r="Z3849">
        <v>62</v>
      </c>
      <c r="AA3849">
        <v>1340</v>
      </c>
      <c r="AB3849" s="1" t="s">
        <v>7080</v>
      </c>
      <c r="AC3849" s="1" t="s">
        <v>7081</v>
      </c>
      <c r="AD3849" t="s">
        <v>13496</v>
      </c>
      <c r="AE3849" s="1" t="s">
        <v>7080</v>
      </c>
      <c r="AF3849" s="1" t="s">
        <v>7081</v>
      </c>
      <c r="AG3849" t="s">
        <v>13526</v>
      </c>
      <c r="AH3849" t="s">
        <v>13530</v>
      </c>
      <c r="AI3849" t="s">
        <v>13539</v>
      </c>
    </row>
    <row r="3850" spans="1:35" x14ac:dyDescent="0.25">
      <c r="A3850" s="1" t="s">
        <v>7810</v>
      </c>
      <c r="B3850" s="1" t="s">
        <v>32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s="1" t="s">
        <v>32</v>
      </c>
      <c r="I3850" s="1" t="s">
        <v>31</v>
      </c>
      <c r="J3850">
        <v>3</v>
      </c>
      <c r="K3850">
        <v>2</v>
      </c>
      <c r="L3850">
        <v>10</v>
      </c>
      <c r="M3850" s="1" t="s">
        <v>32</v>
      </c>
      <c r="N3850">
        <v>0</v>
      </c>
      <c r="O3850" s="1" t="s">
        <v>471</v>
      </c>
      <c r="P3850" s="1" t="s">
        <v>7811</v>
      </c>
      <c r="Q3850" s="1" t="s">
        <v>35</v>
      </c>
      <c r="R3850">
        <v>46</v>
      </c>
      <c r="S3850" s="1" t="s">
        <v>30</v>
      </c>
      <c r="T3850" s="1" t="s">
        <v>30</v>
      </c>
      <c r="U3850" s="1" t="s">
        <v>30</v>
      </c>
      <c r="V3850">
        <v>0</v>
      </c>
      <c r="W3850" s="1" t="s">
        <v>30</v>
      </c>
      <c r="X3850" s="1" t="s">
        <v>36</v>
      </c>
      <c r="Y3850" s="1" t="s">
        <v>58</v>
      </c>
      <c r="Z3850">
        <v>27</v>
      </c>
      <c r="AA3850">
        <v>51</v>
      </c>
      <c r="AB3850" s="1" t="s">
        <v>7080</v>
      </c>
      <c r="AC3850" s="1" t="s">
        <v>7092</v>
      </c>
      <c r="AD3850" t="s">
        <v>13494</v>
      </c>
      <c r="AE3850" s="1" t="s">
        <v>7080</v>
      </c>
      <c r="AF3850" s="1" t="s">
        <v>7092</v>
      </c>
      <c r="AG3850" t="s">
        <v>13526</v>
      </c>
      <c r="AH3850" t="s">
        <v>13530</v>
      </c>
      <c r="AI3850" t="s">
        <v>13538</v>
      </c>
    </row>
    <row r="3851" spans="1:35" x14ac:dyDescent="0.25">
      <c r="A3851" s="1" t="s">
        <v>7812</v>
      </c>
      <c r="B3851" s="1" t="s">
        <v>32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s="1" t="s">
        <v>32</v>
      </c>
      <c r="I3851" s="1" t="s">
        <v>31</v>
      </c>
      <c r="J3851">
        <v>313</v>
      </c>
      <c r="K3851">
        <v>0</v>
      </c>
      <c r="L3851">
        <v>5</v>
      </c>
      <c r="M3851" s="1" t="s">
        <v>32</v>
      </c>
      <c r="N3851">
        <v>0</v>
      </c>
      <c r="O3851" s="1" t="s">
        <v>65</v>
      </c>
      <c r="P3851" s="1" t="s">
        <v>7813</v>
      </c>
      <c r="Q3851" s="1" t="s">
        <v>42</v>
      </c>
      <c r="R3851">
        <v>79</v>
      </c>
      <c r="S3851" s="1" t="s">
        <v>30</v>
      </c>
      <c r="T3851" s="1" t="s">
        <v>32</v>
      </c>
      <c r="U3851" s="1" t="s">
        <v>30</v>
      </c>
      <c r="V3851">
        <v>0</v>
      </c>
      <c r="W3851" s="1" t="s">
        <v>30</v>
      </c>
      <c r="X3851" s="1" t="s">
        <v>36</v>
      </c>
      <c r="Y3851" s="1" t="s">
        <v>37</v>
      </c>
      <c r="Z3851">
        <v>51</v>
      </c>
      <c r="AA3851">
        <v>1017</v>
      </c>
      <c r="AB3851" s="1" t="s">
        <v>7080</v>
      </c>
      <c r="AC3851" s="1" t="s">
        <v>7092</v>
      </c>
      <c r="AD3851" t="s">
        <v>13496</v>
      </c>
      <c r="AE3851" s="1" t="s">
        <v>7080</v>
      </c>
      <c r="AF3851" s="1" t="s">
        <v>7092</v>
      </c>
      <c r="AG3851" t="s">
        <v>13526</v>
      </c>
      <c r="AH3851" t="s">
        <v>13530</v>
      </c>
      <c r="AI3851" t="s">
        <v>13539</v>
      </c>
    </row>
    <row r="3852" spans="1:35" x14ac:dyDescent="0.25">
      <c r="A3852" s="1" t="s">
        <v>7814</v>
      </c>
      <c r="B3852" s="1" t="s">
        <v>32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s="1" t="s">
        <v>32</v>
      </c>
      <c r="I3852" s="1" t="s">
        <v>31</v>
      </c>
      <c r="J3852">
        <v>4</v>
      </c>
      <c r="K3852">
        <v>5</v>
      </c>
      <c r="L3852">
        <v>0</v>
      </c>
      <c r="M3852" s="1" t="s">
        <v>30</v>
      </c>
      <c r="N3852">
        <v>0</v>
      </c>
      <c r="O3852" s="1" t="s">
        <v>60</v>
      </c>
      <c r="P3852" s="1" t="s">
        <v>7815</v>
      </c>
      <c r="Q3852" s="1" t="s">
        <v>35</v>
      </c>
      <c r="R3852">
        <v>43</v>
      </c>
      <c r="S3852" s="1" t="s">
        <v>30</v>
      </c>
      <c r="T3852" s="1" t="s">
        <v>30</v>
      </c>
      <c r="U3852" s="1" t="s">
        <v>30</v>
      </c>
      <c r="V3852">
        <v>0</v>
      </c>
      <c r="W3852" s="1" t="s">
        <v>30</v>
      </c>
      <c r="X3852" s="1" t="s">
        <v>43</v>
      </c>
      <c r="Y3852" s="1" t="s">
        <v>58</v>
      </c>
      <c r="Z3852">
        <v>10</v>
      </c>
      <c r="AA3852">
        <v>73</v>
      </c>
      <c r="AB3852" s="1" t="s">
        <v>7134</v>
      </c>
      <c r="AC3852" s="1" t="s">
        <v>7150</v>
      </c>
      <c r="AD3852" t="s">
        <v>13494</v>
      </c>
      <c r="AE3852" s="1" t="s">
        <v>7134</v>
      </c>
      <c r="AF3852" s="1" t="s">
        <v>7150</v>
      </c>
      <c r="AG3852" t="s">
        <v>13527</v>
      </c>
      <c r="AH3852" t="s">
        <v>13530</v>
      </c>
      <c r="AI3852" t="s">
        <v>13538</v>
      </c>
    </row>
    <row r="3853" spans="1:35" x14ac:dyDescent="0.25">
      <c r="A3853" s="1" t="s">
        <v>7816</v>
      </c>
      <c r="B3853" s="1" t="s">
        <v>32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s="1" t="s">
        <v>32</v>
      </c>
      <c r="I3853" s="1" t="s">
        <v>31</v>
      </c>
      <c r="J3853">
        <v>17</v>
      </c>
      <c r="K3853">
        <v>5</v>
      </c>
      <c r="L3853">
        <v>5</v>
      </c>
      <c r="M3853" s="1" t="s">
        <v>32</v>
      </c>
      <c r="N3853">
        <v>0</v>
      </c>
      <c r="O3853" s="1" t="s">
        <v>91</v>
      </c>
      <c r="P3853" s="1" t="s">
        <v>7817</v>
      </c>
      <c r="Q3853" s="1" t="s">
        <v>42</v>
      </c>
      <c r="R3853">
        <v>75</v>
      </c>
      <c r="S3853" s="1" t="s">
        <v>30</v>
      </c>
      <c r="T3853" s="1" t="s">
        <v>32</v>
      </c>
      <c r="U3853" s="1" t="s">
        <v>30</v>
      </c>
      <c r="V3853">
        <v>0</v>
      </c>
      <c r="W3853" s="1" t="s">
        <v>30</v>
      </c>
      <c r="X3853" s="1" t="s">
        <v>36</v>
      </c>
      <c r="Y3853" s="1" t="s">
        <v>37</v>
      </c>
      <c r="Z3853">
        <v>27</v>
      </c>
      <c r="AA3853">
        <v>406</v>
      </c>
      <c r="AB3853" s="1" t="s">
        <v>7098</v>
      </c>
      <c r="AC3853" s="1" t="s">
        <v>7099</v>
      </c>
      <c r="AD3853" t="s">
        <v>13496</v>
      </c>
      <c r="AE3853" s="1" t="s">
        <v>7098</v>
      </c>
      <c r="AF3853" s="1" t="s">
        <v>7099</v>
      </c>
      <c r="AG3853" t="s">
        <v>13526</v>
      </c>
      <c r="AH3853" t="s">
        <v>13530</v>
      </c>
      <c r="AI3853" t="s">
        <v>13539</v>
      </c>
    </row>
    <row r="3854" spans="1:35" x14ac:dyDescent="0.25">
      <c r="A3854" s="1" t="s">
        <v>7818</v>
      </c>
      <c r="B3854" s="1" t="s">
        <v>32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s="1" t="s">
        <v>32</v>
      </c>
      <c r="I3854" s="1" t="s">
        <v>31</v>
      </c>
      <c r="J3854">
        <v>49</v>
      </c>
      <c r="K3854">
        <v>2</v>
      </c>
      <c r="L3854">
        <v>4</v>
      </c>
      <c r="M3854" s="1" t="s">
        <v>32</v>
      </c>
      <c r="N3854">
        <v>0</v>
      </c>
      <c r="O3854" s="1" t="s">
        <v>111</v>
      </c>
      <c r="P3854" s="1" t="s">
        <v>7819</v>
      </c>
      <c r="Q3854" s="1" t="s">
        <v>42</v>
      </c>
      <c r="R3854">
        <v>67</v>
      </c>
      <c r="S3854" s="1" t="s">
        <v>30</v>
      </c>
      <c r="T3854" s="1" t="s">
        <v>32</v>
      </c>
      <c r="U3854" s="1" t="s">
        <v>30</v>
      </c>
      <c r="V3854">
        <v>0</v>
      </c>
      <c r="W3854" s="1" t="s">
        <v>30</v>
      </c>
      <c r="X3854" s="1" t="s">
        <v>36</v>
      </c>
      <c r="Y3854" s="1" t="s">
        <v>37</v>
      </c>
      <c r="Z3854">
        <v>50</v>
      </c>
      <c r="AA3854">
        <v>50</v>
      </c>
      <c r="AB3854" s="1" t="s">
        <v>7080</v>
      </c>
      <c r="AC3854" s="1" t="s">
        <v>7092</v>
      </c>
      <c r="AD3854" t="s">
        <v>13496</v>
      </c>
      <c r="AE3854" s="1" t="s">
        <v>7080</v>
      </c>
      <c r="AF3854" s="1" t="s">
        <v>7092</v>
      </c>
      <c r="AG3854" t="s">
        <v>13526</v>
      </c>
      <c r="AH3854" t="s">
        <v>13530</v>
      </c>
      <c r="AI3854" t="s">
        <v>13538</v>
      </c>
    </row>
    <row r="3855" spans="1:35" x14ac:dyDescent="0.25">
      <c r="A3855" s="1" t="s">
        <v>7820</v>
      </c>
      <c r="B3855" s="1" t="s">
        <v>32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s="1" t="s">
        <v>32</v>
      </c>
      <c r="I3855" s="1" t="s">
        <v>31</v>
      </c>
      <c r="J3855">
        <v>2</v>
      </c>
      <c r="K3855">
        <v>2</v>
      </c>
      <c r="L3855">
        <v>4</v>
      </c>
      <c r="M3855" s="1" t="s">
        <v>32</v>
      </c>
      <c r="N3855">
        <v>0</v>
      </c>
      <c r="O3855" s="1" t="s">
        <v>153</v>
      </c>
      <c r="P3855" s="1" t="s">
        <v>7821</v>
      </c>
      <c r="Q3855" s="1" t="s">
        <v>42</v>
      </c>
      <c r="R3855">
        <v>66</v>
      </c>
      <c r="S3855" s="1" t="s">
        <v>30</v>
      </c>
      <c r="T3855" s="1" t="s">
        <v>32</v>
      </c>
      <c r="U3855" s="1" t="s">
        <v>30</v>
      </c>
      <c r="V3855">
        <v>0</v>
      </c>
      <c r="W3855" s="1" t="s">
        <v>32</v>
      </c>
      <c r="X3855" s="1" t="s">
        <v>36</v>
      </c>
      <c r="Y3855" s="1" t="s">
        <v>37</v>
      </c>
      <c r="Z3855">
        <v>34</v>
      </c>
      <c r="AA3855">
        <v>582</v>
      </c>
      <c r="AB3855" s="1" t="s">
        <v>7080</v>
      </c>
      <c r="AC3855" s="1" t="s">
        <v>7309</v>
      </c>
      <c r="AD3855" t="s">
        <v>13496</v>
      </c>
      <c r="AE3855" s="1" t="s">
        <v>7080</v>
      </c>
      <c r="AF3855" s="1" t="s">
        <v>7309</v>
      </c>
      <c r="AG3855" t="s">
        <v>13526</v>
      </c>
      <c r="AH3855" t="s">
        <v>13530</v>
      </c>
      <c r="AI3855" t="s">
        <v>13539</v>
      </c>
    </row>
    <row r="3856" spans="1:35" x14ac:dyDescent="0.25">
      <c r="A3856" s="1" t="s">
        <v>7822</v>
      </c>
      <c r="B3856" s="1" t="s">
        <v>32</v>
      </c>
      <c r="C3856">
        <v>1</v>
      </c>
      <c r="D3856">
        <v>3</v>
      </c>
      <c r="E3856">
        <v>8</v>
      </c>
      <c r="F3856">
        <v>8</v>
      </c>
      <c r="G3856">
        <v>23</v>
      </c>
      <c r="H3856" s="1" t="s">
        <v>32</v>
      </c>
      <c r="I3856" s="1" t="s">
        <v>31</v>
      </c>
      <c r="J3856">
        <v>12</v>
      </c>
      <c r="K3856">
        <v>0</v>
      </c>
      <c r="L3856">
        <v>5</v>
      </c>
      <c r="M3856" s="1" t="s">
        <v>30</v>
      </c>
      <c r="N3856">
        <v>9</v>
      </c>
      <c r="O3856" s="1" t="s">
        <v>179</v>
      </c>
      <c r="P3856" s="1" t="s">
        <v>7823</v>
      </c>
      <c r="Q3856" s="1" t="s">
        <v>35</v>
      </c>
      <c r="R3856">
        <v>73</v>
      </c>
      <c r="S3856" s="1" t="s">
        <v>30</v>
      </c>
      <c r="T3856" s="1" t="s">
        <v>32</v>
      </c>
      <c r="U3856" s="1" t="s">
        <v>30</v>
      </c>
      <c r="V3856">
        <v>0</v>
      </c>
      <c r="W3856" s="1" t="s">
        <v>30</v>
      </c>
      <c r="X3856" s="1" t="s">
        <v>36</v>
      </c>
      <c r="Y3856" s="1" t="s">
        <v>44</v>
      </c>
      <c r="Z3856">
        <v>10</v>
      </c>
      <c r="AA3856">
        <v>10</v>
      </c>
      <c r="AB3856" s="1" t="s">
        <v>7080</v>
      </c>
      <c r="AC3856" s="1" t="s">
        <v>7092</v>
      </c>
      <c r="AD3856" t="s">
        <v>13496</v>
      </c>
      <c r="AE3856" s="1" t="s">
        <v>7080</v>
      </c>
      <c r="AF3856" s="1" t="s">
        <v>7092</v>
      </c>
      <c r="AG3856" t="s">
        <v>13526</v>
      </c>
      <c r="AH3856" t="s">
        <v>13530</v>
      </c>
      <c r="AI3856" t="s">
        <v>13538</v>
      </c>
    </row>
    <row r="3857" spans="1:35" x14ac:dyDescent="0.25">
      <c r="A3857" s="1" t="s">
        <v>7824</v>
      </c>
      <c r="B3857" s="1" t="s">
        <v>32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s="1" t="s">
        <v>32</v>
      </c>
      <c r="I3857" s="1" t="s">
        <v>31</v>
      </c>
      <c r="J3857">
        <v>67</v>
      </c>
      <c r="K3857">
        <v>4</v>
      </c>
      <c r="L3857">
        <v>7</v>
      </c>
      <c r="M3857" s="1" t="s">
        <v>32</v>
      </c>
      <c r="N3857">
        <v>0</v>
      </c>
      <c r="O3857" s="1" t="s">
        <v>471</v>
      </c>
      <c r="P3857" s="1" t="s">
        <v>7825</v>
      </c>
      <c r="Q3857" s="1" t="s">
        <v>35</v>
      </c>
      <c r="R3857">
        <v>53</v>
      </c>
      <c r="S3857" s="1" t="s">
        <v>30</v>
      </c>
      <c r="T3857" s="1" t="s">
        <v>30</v>
      </c>
      <c r="U3857" s="1" t="s">
        <v>30</v>
      </c>
      <c r="V3857">
        <v>0</v>
      </c>
      <c r="W3857" s="1" t="s">
        <v>30</v>
      </c>
      <c r="X3857" s="1" t="s">
        <v>36</v>
      </c>
      <c r="Y3857" s="1" t="s">
        <v>37</v>
      </c>
      <c r="Z3857">
        <v>16</v>
      </c>
      <c r="AA3857">
        <v>27</v>
      </c>
      <c r="AB3857" s="1" t="s">
        <v>7080</v>
      </c>
      <c r="AC3857" s="1" t="s">
        <v>7309</v>
      </c>
      <c r="AD3857" t="s">
        <v>13494</v>
      </c>
      <c r="AE3857" s="1" t="s">
        <v>7080</v>
      </c>
      <c r="AF3857" s="1" t="s">
        <v>7309</v>
      </c>
      <c r="AG3857" t="s">
        <v>13526</v>
      </c>
      <c r="AH3857" t="s">
        <v>13530</v>
      </c>
      <c r="AI3857" t="s">
        <v>13538</v>
      </c>
    </row>
    <row r="3858" spans="1:35" x14ac:dyDescent="0.25">
      <c r="A3858" s="1" t="s">
        <v>7826</v>
      </c>
      <c r="B3858" s="1" t="s">
        <v>32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s="1" t="s">
        <v>32</v>
      </c>
      <c r="I3858" s="1" t="s">
        <v>31</v>
      </c>
      <c r="J3858">
        <v>159</v>
      </c>
      <c r="K3858">
        <v>4</v>
      </c>
      <c r="L3858">
        <v>10</v>
      </c>
      <c r="M3858" s="1" t="s">
        <v>32</v>
      </c>
      <c r="N3858">
        <v>0</v>
      </c>
      <c r="O3858" s="1" t="s">
        <v>697</v>
      </c>
      <c r="P3858" s="1" t="s">
        <v>7827</v>
      </c>
      <c r="Q3858" s="1" t="s">
        <v>35</v>
      </c>
      <c r="R3858">
        <v>44</v>
      </c>
      <c r="S3858" s="1" t="s">
        <v>30</v>
      </c>
      <c r="T3858" s="1" t="s">
        <v>30</v>
      </c>
      <c r="U3858" s="1" t="s">
        <v>30</v>
      </c>
      <c r="V3858">
        <v>0</v>
      </c>
      <c r="W3858" s="1" t="s">
        <v>32</v>
      </c>
      <c r="X3858" s="1" t="s">
        <v>36</v>
      </c>
      <c r="Y3858" s="1" t="s">
        <v>37</v>
      </c>
      <c r="Z3858">
        <v>35</v>
      </c>
      <c r="AA3858">
        <v>1011</v>
      </c>
      <c r="AB3858" s="1" t="s">
        <v>7080</v>
      </c>
      <c r="AC3858" s="1" t="s">
        <v>7081</v>
      </c>
      <c r="AD3858" t="s">
        <v>13494</v>
      </c>
      <c r="AE3858" s="1" t="s">
        <v>7080</v>
      </c>
      <c r="AF3858" s="1" t="s">
        <v>7081</v>
      </c>
      <c r="AG3858" t="s">
        <v>13526</v>
      </c>
      <c r="AH3858" t="s">
        <v>13530</v>
      </c>
      <c r="AI3858" t="s">
        <v>13539</v>
      </c>
    </row>
    <row r="3859" spans="1:35" x14ac:dyDescent="0.25">
      <c r="A3859" s="1" t="s">
        <v>7828</v>
      </c>
      <c r="B3859" s="1" t="s">
        <v>32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s="1" t="s">
        <v>32</v>
      </c>
      <c r="I3859" s="1" t="s">
        <v>31</v>
      </c>
      <c r="J3859">
        <v>4</v>
      </c>
      <c r="K3859">
        <v>5</v>
      </c>
      <c r="L3859">
        <v>4</v>
      </c>
      <c r="M3859" s="1" t="s">
        <v>32</v>
      </c>
      <c r="N3859">
        <v>0</v>
      </c>
      <c r="O3859" s="1" t="s">
        <v>60</v>
      </c>
      <c r="P3859" s="1" t="s">
        <v>7829</v>
      </c>
      <c r="Q3859" s="1" t="s">
        <v>42</v>
      </c>
      <c r="R3859">
        <v>55</v>
      </c>
      <c r="S3859" s="1" t="s">
        <v>30</v>
      </c>
      <c r="T3859" s="1" t="s">
        <v>30</v>
      </c>
      <c r="U3859" s="1" t="s">
        <v>30</v>
      </c>
      <c r="V3859">
        <v>0</v>
      </c>
      <c r="W3859" s="1" t="s">
        <v>32</v>
      </c>
      <c r="X3859" s="1" t="s">
        <v>36</v>
      </c>
      <c r="Y3859" s="1" t="s">
        <v>58</v>
      </c>
      <c r="Z3859">
        <v>59</v>
      </c>
      <c r="AA3859">
        <v>124</v>
      </c>
      <c r="AB3859" s="1" t="s">
        <v>7080</v>
      </c>
      <c r="AC3859" s="1" t="s">
        <v>7081</v>
      </c>
      <c r="AD3859" t="s">
        <v>13494</v>
      </c>
      <c r="AE3859" s="1" t="s">
        <v>7080</v>
      </c>
      <c r="AF3859" s="1" t="s">
        <v>7081</v>
      </c>
      <c r="AG3859" t="s">
        <v>13526</v>
      </c>
      <c r="AH3859" t="s">
        <v>13530</v>
      </c>
      <c r="AI3859" t="s">
        <v>13538</v>
      </c>
    </row>
    <row r="3860" spans="1:35" x14ac:dyDescent="0.25">
      <c r="A3860" s="1" t="s">
        <v>7830</v>
      </c>
      <c r="B3860" s="1" t="s">
        <v>32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s="1" t="s">
        <v>30</v>
      </c>
      <c r="I3860" s="1" t="s">
        <v>46</v>
      </c>
      <c r="J3860">
        <v>0</v>
      </c>
      <c r="K3860">
        <v>3</v>
      </c>
      <c r="L3860">
        <v>5</v>
      </c>
      <c r="M3860" s="1" t="s">
        <v>32</v>
      </c>
      <c r="N3860">
        <v>0</v>
      </c>
      <c r="O3860" s="1" t="s">
        <v>130</v>
      </c>
      <c r="P3860" s="1" t="s">
        <v>7831</v>
      </c>
      <c r="Q3860" s="1" t="s">
        <v>35</v>
      </c>
      <c r="R3860">
        <v>41</v>
      </c>
      <c r="S3860" s="1" t="s">
        <v>30</v>
      </c>
      <c r="T3860" s="1" t="s">
        <v>30</v>
      </c>
      <c r="U3860" s="1" t="s">
        <v>30</v>
      </c>
      <c r="V3860">
        <v>0</v>
      </c>
      <c r="W3860" s="1" t="s">
        <v>32</v>
      </c>
      <c r="X3860" s="1" t="s">
        <v>36</v>
      </c>
      <c r="Y3860" s="1" t="s">
        <v>37</v>
      </c>
      <c r="Z3860">
        <v>27</v>
      </c>
      <c r="AA3860">
        <v>368</v>
      </c>
      <c r="AB3860" s="1" t="s">
        <v>7098</v>
      </c>
      <c r="AC3860" s="1" t="s">
        <v>7418</v>
      </c>
      <c r="AD3860" t="s">
        <v>13494</v>
      </c>
      <c r="AE3860" s="1" t="s">
        <v>7098</v>
      </c>
      <c r="AF3860" s="1" t="s">
        <v>7418</v>
      </c>
      <c r="AG3860" t="s">
        <v>13526</v>
      </c>
      <c r="AH3860" t="s">
        <v>13530</v>
      </c>
      <c r="AI3860" t="s">
        <v>13539</v>
      </c>
    </row>
    <row r="3861" spans="1:35" x14ac:dyDescent="0.25">
      <c r="A3861" s="1" t="s">
        <v>7832</v>
      </c>
      <c r="B3861" s="1" t="s">
        <v>32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s="1" t="s">
        <v>32</v>
      </c>
      <c r="I3861" s="1" t="s">
        <v>31</v>
      </c>
      <c r="J3861">
        <v>110</v>
      </c>
      <c r="K3861">
        <v>0</v>
      </c>
      <c r="L3861">
        <v>3</v>
      </c>
      <c r="M3861" s="1" t="s">
        <v>32</v>
      </c>
      <c r="N3861">
        <v>0</v>
      </c>
      <c r="O3861" s="1" t="s">
        <v>52</v>
      </c>
      <c r="P3861" s="1" t="s">
        <v>7833</v>
      </c>
      <c r="Q3861" s="1" t="s">
        <v>42</v>
      </c>
      <c r="R3861">
        <v>60</v>
      </c>
      <c r="S3861" s="1" t="s">
        <v>30</v>
      </c>
      <c r="T3861" s="1" t="s">
        <v>30</v>
      </c>
      <c r="U3861" s="1" t="s">
        <v>30</v>
      </c>
      <c r="V3861">
        <v>0</v>
      </c>
      <c r="W3861" s="1" t="s">
        <v>30</v>
      </c>
      <c r="X3861" s="1" t="s">
        <v>36</v>
      </c>
      <c r="Y3861" s="1" t="s">
        <v>37</v>
      </c>
      <c r="Z3861">
        <v>38</v>
      </c>
      <c r="AA3861">
        <v>305</v>
      </c>
      <c r="AB3861" s="1" t="s">
        <v>7098</v>
      </c>
      <c r="AC3861" s="1" t="s">
        <v>7418</v>
      </c>
      <c r="AD3861" t="s">
        <v>13494</v>
      </c>
      <c r="AE3861" s="1" t="s">
        <v>7098</v>
      </c>
      <c r="AF3861" s="1" t="s">
        <v>7418</v>
      </c>
      <c r="AG3861" t="s">
        <v>13526</v>
      </c>
      <c r="AH3861" t="s">
        <v>13530</v>
      </c>
      <c r="AI3861" t="s">
        <v>13538</v>
      </c>
    </row>
    <row r="3862" spans="1:35" x14ac:dyDescent="0.25">
      <c r="A3862" s="1" t="s">
        <v>7834</v>
      </c>
      <c r="B3862" s="1" t="s">
        <v>32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s="1" t="s">
        <v>32</v>
      </c>
      <c r="I3862" s="1" t="s">
        <v>31</v>
      </c>
      <c r="J3862">
        <v>3</v>
      </c>
      <c r="K3862">
        <v>1</v>
      </c>
      <c r="L3862">
        <v>3</v>
      </c>
      <c r="M3862" s="1" t="s">
        <v>32</v>
      </c>
      <c r="N3862">
        <v>0</v>
      </c>
      <c r="O3862" s="1" t="s">
        <v>114</v>
      </c>
      <c r="P3862" s="1" t="s">
        <v>7835</v>
      </c>
      <c r="Q3862" s="1" t="s">
        <v>35</v>
      </c>
      <c r="R3862">
        <v>53</v>
      </c>
      <c r="S3862" s="1" t="s">
        <v>30</v>
      </c>
      <c r="T3862" s="1" t="s">
        <v>30</v>
      </c>
      <c r="U3862" s="1" t="s">
        <v>30</v>
      </c>
      <c r="V3862">
        <v>0</v>
      </c>
      <c r="W3862" s="1" t="s">
        <v>30</v>
      </c>
      <c r="X3862" s="1" t="s">
        <v>36</v>
      </c>
      <c r="Y3862" s="1" t="s">
        <v>37</v>
      </c>
      <c r="Z3862">
        <v>44</v>
      </c>
      <c r="AA3862">
        <v>208</v>
      </c>
      <c r="AB3862" s="1" t="s">
        <v>7098</v>
      </c>
      <c r="AC3862" s="1" t="s">
        <v>7418</v>
      </c>
      <c r="AD3862" t="s">
        <v>13494</v>
      </c>
      <c r="AE3862" s="1" t="s">
        <v>7098</v>
      </c>
      <c r="AF3862" s="1" t="s">
        <v>7418</v>
      </c>
      <c r="AG3862" t="s">
        <v>13526</v>
      </c>
      <c r="AH3862" t="s">
        <v>13530</v>
      </c>
      <c r="AI3862" t="s">
        <v>13538</v>
      </c>
    </row>
    <row r="3863" spans="1:35" x14ac:dyDescent="0.25">
      <c r="A3863" s="1" t="s">
        <v>7836</v>
      </c>
      <c r="B3863" s="1" t="s">
        <v>32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s="1" t="s">
        <v>32</v>
      </c>
      <c r="I3863" s="1" t="s">
        <v>31</v>
      </c>
      <c r="J3863">
        <v>200</v>
      </c>
      <c r="K3863">
        <v>2</v>
      </c>
      <c r="L3863">
        <v>7</v>
      </c>
      <c r="M3863" s="1" t="s">
        <v>30</v>
      </c>
      <c r="N3863">
        <v>20</v>
      </c>
      <c r="O3863" s="1" t="s">
        <v>74</v>
      </c>
      <c r="P3863" s="1" t="s">
        <v>7837</v>
      </c>
      <c r="Q3863" s="1" t="s">
        <v>35</v>
      </c>
      <c r="R3863">
        <v>54</v>
      </c>
      <c r="S3863" s="1" t="s">
        <v>30</v>
      </c>
      <c r="T3863" s="1" t="s">
        <v>30</v>
      </c>
      <c r="U3863" s="1" t="s">
        <v>30</v>
      </c>
      <c r="V3863">
        <v>0</v>
      </c>
      <c r="W3863" s="1" t="s">
        <v>32</v>
      </c>
      <c r="X3863" s="1" t="s">
        <v>43</v>
      </c>
      <c r="Y3863" s="1" t="s">
        <v>37</v>
      </c>
      <c r="Z3863">
        <v>66</v>
      </c>
      <c r="AA3863">
        <v>4204</v>
      </c>
      <c r="AB3863" s="1" t="s">
        <v>7098</v>
      </c>
      <c r="AC3863" s="1" t="s">
        <v>7099</v>
      </c>
      <c r="AD3863" t="s">
        <v>13494</v>
      </c>
      <c r="AE3863" s="1" t="s">
        <v>7098</v>
      </c>
      <c r="AF3863" s="1" t="s">
        <v>7099</v>
      </c>
      <c r="AG3863" t="s">
        <v>13526</v>
      </c>
      <c r="AH3863" t="s">
        <v>13530</v>
      </c>
      <c r="AI3863" t="s">
        <v>13540</v>
      </c>
    </row>
    <row r="3864" spans="1:35" x14ac:dyDescent="0.25">
      <c r="A3864" s="1" t="s">
        <v>7838</v>
      </c>
      <c r="B3864" s="1" t="s">
        <v>32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s="1" t="s">
        <v>32</v>
      </c>
      <c r="I3864" s="1" t="s">
        <v>31</v>
      </c>
      <c r="J3864">
        <v>63</v>
      </c>
      <c r="K3864">
        <v>0</v>
      </c>
      <c r="L3864">
        <v>6</v>
      </c>
      <c r="M3864" s="1" t="s">
        <v>32</v>
      </c>
      <c r="N3864">
        <v>0</v>
      </c>
      <c r="O3864" s="1" t="s">
        <v>471</v>
      </c>
      <c r="P3864" s="1" t="s">
        <v>7839</v>
      </c>
      <c r="Q3864" s="1" t="s">
        <v>42</v>
      </c>
      <c r="R3864">
        <v>56</v>
      </c>
      <c r="S3864" s="1" t="s">
        <v>30</v>
      </c>
      <c r="T3864" s="1" t="s">
        <v>30</v>
      </c>
      <c r="U3864" s="1" t="s">
        <v>30</v>
      </c>
      <c r="V3864">
        <v>0</v>
      </c>
      <c r="W3864" s="1" t="s">
        <v>30</v>
      </c>
      <c r="X3864" s="1" t="s">
        <v>36</v>
      </c>
      <c r="Y3864" s="1" t="s">
        <v>58</v>
      </c>
      <c r="Z3864">
        <v>16</v>
      </c>
      <c r="AA3864">
        <v>16</v>
      </c>
      <c r="AB3864" s="1" t="s">
        <v>7098</v>
      </c>
      <c r="AC3864" s="1" t="s">
        <v>7099</v>
      </c>
      <c r="AD3864" t="s">
        <v>13494</v>
      </c>
      <c r="AE3864" s="1" t="s">
        <v>7098</v>
      </c>
      <c r="AF3864" s="1" t="s">
        <v>7099</v>
      </c>
      <c r="AG3864" t="s">
        <v>13526</v>
      </c>
      <c r="AH3864" t="s">
        <v>13530</v>
      </c>
      <c r="AI3864" t="s">
        <v>13538</v>
      </c>
    </row>
    <row r="3865" spans="1:35" x14ac:dyDescent="0.25">
      <c r="A3865" s="1" t="s">
        <v>7840</v>
      </c>
      <c r="B3865" s="1" t="s">
        <v>32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s="1" t="s">
        <v>32</v>
      </c>
      <c r="I3865" s="1" t="s">
        <v>31</v>
      </c>
      <c r="J3865">
        <v>111</v>
      </c>
      <c r="K3865">
        <v>4</v>
      </c>
      <c r="L3865">
        <v>2</v>
      </c>
      <c r="M3865" s="1" t="s">
        <v>32</v>
      </c>
      <c r="N3865">
        <v>0</v>
      </c>
      <c r="O3865" s="1" t="s">
        <v>97</v>
      </c>
      <c r="P3865" s="1" t="s">
        <v>7841</v>
      </c>
      <c r="Q3865" s="1" t="s">
        <v>35</v>
      </c>
      <c r="R3865">
        <v>47</v>
      </c>
      <c r="S3865" s="1" t="s">
        <v>30</v>
      </c>
      <c r="T3865" s="1" t="s">
        <v>30</v>
      </c>
      <c r="U3865" s="1" t="s">
        <v>30</v>
      </c>
      <c r="V3865">
        <v>0</v>
      </c>
      <c r="W3865" s="1" t="s">
        <v>32</v>
      </c>
      <c r="X3865" s="1" t="s">
        <v>43</v>
      </c>
      <c r="Y3865" s="1" t="s">
        <v>37</v>
      </c>
      <c r="Z3865">
        <v>44</v>
      </c>
      <c r="AA3865">
        <v>2380</v>
      </c>
      <c r="AB3865" s="1" t="s">
        <v>7098</v>
      </c>
      <c r="AC3865" s="1" t="s">
        <v>7099</v>
      </c>
      <c r="AD3865" t="s">
        <v>13494</v>
      </c>
      <c r="AE3865" s="1" t="s">
        <v>7098</v>
      </c>
      <c r="AF3865" s="1" t="s">
        <v>7099</v>
      </c>
      <c r="AG3865" t="s">
        <v>13527</v>
      </c>
      <c r="AH3865" t="s">
        <v>13530</v>
      </c>
      <c r="AI3865" t="s">
        <v>13540</v>
      </c>
    </row>
    <row r="3866" spans="1:35" x14ac:dyDescent="0.25">
      <c r="A3866" s="1" t="s">
        <v>7842</v>
      </c>
      <c r="B3866" s="1" t="s">
        <v>32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s="1" t="s">
        <v>32</v>
      </c>
      <c r="I3866" s="1" t="s">
        <v>31</v>
      </c>
      <c r="J3866">
        <v>186</v>
      </c>
      <c r="K3866">
        <v>4</v>
      </c>
      <c r="L3866">
        <v>17</v>
      </c>
      <c r="M3866" s="1" t="s">
        <v>32</v>
      </c>
      <c r="N3866">
        <v>0</v>
      </c>
      <c r="O3866" s="1" t="s">
        <v>269</v>
      </c>
      <c r="P3866" s="1" t="s">
        <v>7843</v>
      </c>
      <c r="Q3866" s="1" t="s">
        <v>35</v>
      </c>
      <c r="R3866">
        <v>20</v>
      </c>
      <c r="S3866" s="1" t="s">
        <v>32</v>
      </c>
      <c r="T3866" s="1" t="s">
        <v>30</v>
      </c>
      <c r="U3866" s="1" t="s">
        <v>30</v>
      </c>
      <c r="V3866">
        <v>0</v>
      </c>
      <c r="W3866" s="1" t="s">
        <v>30</v>
      </c>
      <c r="X3866" s="1" t="s">
        <v>36</v>
      </c>
      <c r="Y3866" s="1" t="s">
        <v>37</v>
      </c>
      <c r="Z3866">
        <v>59</v>
      </c>
      <c r="AA3866">
        <v>59</v>
      </c>
      <c r="AB3866" s="1" t="s">
        <v>7098</v>
      </c>
      <c r="AC3866" s="1" t="s">
        <v>7418</v>
      </c>
      <c r="AD3866" t="s">
        <v>13495</v>
      </c>
      <c r="AE3866" s="1" t="s">
        <v>7098</v>
      </c>
      <c r="AF3866" s="1" t="s">
        <v>7418</v>
      </c>
      <c r="AG3866" t="s">
        <v>13526</v>
      </c>
      <c r="AH3866" t="s">
        <v>13530</v>
      </c>
      <c r="AI3866" t="s">
        <v>13538</v>
      </c>
    </row>
    <row r="3867" spans="1:35" x14ac:dyDescent="0.25">
      <c r="A3867" s="1" t="s">
        <v>7844</v>
      </c>
      <c r="B3867" s="1" t="s">
        <v>32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s="1" t="s">
        <v>32</v>
      </c>
      <c r="I3867" s="1" t="s">
        <v>31</v>
      </c>
      <c r="J3867">
        <v>17</v>
      </c>
      <c r="K3867">
        <v>1</v>
      </c>
      <c r="L3867">
        <v>8</v>
      </c>
      <c r="M3867" s="1" t="s">
        <v>32</v>
      </c>
      <c r="N3867">
        <v>0</v>
      </c>
      <c r="O3867" s="1" t="s">
        <v>275</v>
      </c>
      <c r="P3867" s="1" t="s">
        <v>7845</v>
      </c>
      <c r="Q3867" s="1" t="s">
        <v>35</v>
      </c>
      <c r="R3867">
        <v>42</v>
      </c>
      <c r="S3867" s="1" t="s">
        <v>30</v>
      </c>
      <c r="T3867" s="1" t="s">
        <v>30</v>
      </c>
      <c r="U3867" s="1" t="s">
        <v>30</v>
      </c>
      <c r="V3867">
        <v>0</v>
      </c>
      <c r="W3867" s="1" t="s">
        <v>32</v>
      </c>
      <c r="X3867" s="1" t="s">
        <v>36</v>
      </c>
      <c r="Y3867" s="1" t="s">
        <v>58</v>
      </c>
      <c r="Z3867">
        <v>48</v>
      </c>
      <c r="AA3867">
        <v>779</v>
      </c>
      <c r="AB3867" s="1" t="s">
        <v>7098</v>
      </c>
      <c r="AC3867" s="1" t="s">
        <v>7418</v>
      </c>
      <c r="AD3867" t="s">
        <v>13494</v>
      </c>
      <c r="AE3867" s="1" t="s">
        <v>7098</v>
      </c>
      <c r="AF3867" s="1" t="s">
        <v>7418</v>
      </c>
      <c r="AG3867" t="s">
        <v>13526</v>
      </c>
      <c r="AH3867" t="s">
        <v>13530</v>
      </c>
      <c r="AI3867" t="s">
        <v>13539</v>
      </c>
    </row>
    <row r="3868" spans="1:35" x14ac:dyDescent="0.25">
      <c r="A3868" s="1" t="s">
        <v>7846</v>
      </c>
      <c r="B3868" s="1" t="s">
        <v>32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s="1" t="s">
        <v>32</v>
      </c>
      <c r="I3868" s="1" t="s">
        <v>31</v>
      </c>
      <c r="J3868">
        <v>50</v>
      </c>
      <c r="K3868">
        <v>5</v>
      </c>
      <c r="L3868">
        <v>7</v>
      </c>
      <c r="M3868" s="1" t="s">
        <v>32</v>
      </c>
      <c r="N3868">
        <v>0</v>
      </c>
      <c r="O3868" s="1" t="s">
        <v>106</v>
      </c>
      <c r="P3868" s="1" t="s">
        <v>7847</v>
      </c>
      <c r="Q3868" s="1" t="s">
        <v>42</v>
      </c>
      <c r="R3868">
        <v>57</v>
      </c>
      <c r="S3868" s="1" t="s">
        <v>30</v>
      </c>
      <c r="T3868" s="1" t="s">
        <v>30</v>
      </c>
      <c r="U3868" s="1" t="s">
        <v>30</v>
      </c>
      <c r="V3868">
        <v>0</v>
      </c>
      <c r="W3868" s="1" t="s">
        <v>30</v>
      </c>
      <c r="X3868" s="1" t="s">
        <v>36</v>
      </c>
      <c r="Y3868" s="1" t="s">
        <v>37</v>
      </c>
      <c r="Z3868">
        <v>34</v>
      </c>
      <c r="AA3868">
        <v>34</v>
      </c>
      <c r="AB3868" s="1" t="s">
        <v>7080</v>
      </c>
      <c r="AC3868" s="1" t="s">
        <v>7092</v>
      </c>
      <c r="AD3868" t="s">
        <v>13494</v>
      </c>
      <c r="AE3868" s="1" t="s">
        <v>7080</v>
      </c>
      <c r="AF3868" s="1" t="s">
        <v>7092</v>
      </c>
      <c r="AG3868" t="s">
        <v>13526</v>
      </c>
      <c r="AH3868" t="s">
        <v>13530</v>
      </c>
      <c r="AI3868" t="s">
        <v>13538</v>
      </c>
    </row>
    <row r="3869" spans="1:35" x14ac:dyDescent="0.25">
      <c r="A3869" s="1" t="s">
        <v>7848</v>
      </c>
      <c r="B3869" s="1" t="s">
        <v>32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s="1" t="s">
        <v>32</v>
      </c>
      <c r="I3869" s="1" t="s">
        <v>31</v>
      </c>
      <c r="J3869">
        <v>32</v>
      </c>
      <c r="K3869">
        <v>5</v>
      </c>
      <c r="L3869">
        <v>7</v>
      </c>
      <c r="M3869" s="1" t="s">
        <v>32</v>
      </c>
      <c r="N3869">
        <v>0</v>
      </c>
      <c r="O3869" s="1" t="s">
        <v>71</v>
      </c>
      <c r="P3869" s="1" t="s">
        <v>7849</v>
      </c>
      <c r="Q3869" s="1" t="s">
        <v>42</v>
      </c>
      <c r="R3869">
        <v>76</v>
      </c>
      <c r="S3869" s="1" t="s">
        <v>30</v>
      </c>
      <c r="T3869" s="1" t="s">
        <v>32</v>
      </c>
      <c r="U3869" s="1" t="s">
        <v>30</v>
      </c>
      <c r="V3869">
        <v>0</v>
      </c>
      <c r="W3869" s="1" t="s">
        <v>30</v>
      </c>
      <c r="X3869" s="1" t="s">
        <v>36</v>
      </c>
      <c r="Y3869" s="1" t="s">
        <v>37</v>
      </c>
      <c r="Z3869">
        <v>54</v>
      </c>
      <c r="AA3869">
        <v>510</v>
      </c>
      <c r="AB3869" s="1" t="s">
        <v>7080</v>
      </c>
      <c r="AC3869" s="1" t="s">
        <v>7081</v>
      </c>
      <c r="AD3869" t="s">
        <v>13496</v>
      </c>
      <c r="AE3869" s="1" t="s">
        <v>7080</v>
      </c>
      <c r="AF3869" s="1" t="s">
        <v>7081</v>
      </c>
      <c r="AG3869" t="s">
        <v>13526</v>
      </c>
      <c r="AH3869" t="s">
        <v>13530</v>
      </c>
      <c r="AI3869" t="s">
        <v>13538</v>
      </c>
    </row>
    <row r="3870" spans="1:35" x14ac:dyDescent="0.25">
      <c r="A3870" s="1" t="s">
        <v>7850</v>
      </c>
      <c r="B3870" s="1" t="s">
        <v>32</v>
      </c>
      <c r="C3870">
        <v>3</v>
      </c>
      <c r="D3870">
        <v>7</v>
      </c>
      <c r="E3870">
        <v>22.6</v>
      </c>
      <c r="F3870">
        <v>0</v>
      </c>
      <c r="G3870">
        <v>0</v>
      </c>
      <c r="H3870" s="1" t="s">
        <v>30</v>
      </c>
      <c r="I3870" s="1" t="s">
        <v>31</v>
      </c>
      <c r="J3870">
        <v>0</v>
      </c>
      <c r="K3870">
        <v>1</v>
      </c>
      <c r="L3870">
        <v>1</v>
      </c>
      <c r="M3870" s="1" t="s">
        <v>30</v>
      </c>
      <c r="N3870">
        <v>6</v>
      </c>
      <c r="O3870" s="1" t="s">
        <v>106</v>
      </c>
      <c r="P3870" s="1" t="s">
        <v>7851</v>
      </c>
      <c r="Q3870" s="1" t="s">
        <v>35</v>
      </c>
      <c r="R3870">
        <v>73</v>
      </c>
      <c r="S3870" s="1" t="s">
        <v>30</v>
      </c>
      <c r="T3870" s="1" t="s">
        <v>32</v>
      </c>
      <c r="U3870" s="1" t="s">
        <v>30</v>
      </c>
      <c r="V3870">
        <v>0</v>
      </c>
      <c r="W3870" s="1" t="s">
        <v>30</v>
      </c>
      <c r="X3870" s="1" t="s">
        <v>36</v>
      </c>
      <c r="Y3870" s="1" t="s">
        <v>37</v>
      </c>
      <c r="Z3870">
        <v>24</v>
      </c>
      <c r="AA3870">
        <v>68</v>
      </c>
      <c r="AB3870" s="1" t="s">
        <v>7080</v>
      </c>
      <c r="AC3870" s="1" t="s">
        <v>7081</v>
      </c>
      <c r="AD3870" t="s">
        <v>13496</v>
      </c>
      <c r="AE3870" s="1" t="s">
        <v>7080</v>
      </c>
      <c r="AF3870" s="1" t="s">
        <v>7081</v>
      </c>
      <c r="AG3870" t="s">
        <v>13527</v>
      </c>
      <c r="AH3870" t="s">
        <v>13530</v>
      </c>
      <c r="AI3870" t="s">
        <v>13538</v>
      </c>
    </row>
    <row r="3871" spans="1:35" x14ac:dyDescent="0.25">
      <c r="A3871" s="1" t="s">
        <v>7852</v>
      </c>
      <c r="B3871" s="1" t="s">
        <v>32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s="1" t="s">
        <v>30</v>
      </c>
      <c r="I3871" s="1" t="s">
        <v>31</v>
      </c>
      <c r="J3871">
        <v>0</v>
      </c>
      <c r="K3871">
        <v>3</v>
      </c>
      <c r="L3871">
        <v>13</v>
      </c>
      <c r="M3871" s="1" t="s">
        <v>32</v>
      </c>
      <c r="N3871">
        <v>0</v>
      </c>
      <c r="O3871" s="1" t="s">
        <v>216</v>
      </c>
      <c r="P3871" s="1" t="s">
        <v>7853</v>
      </c>
      <c r="Q3871" s="1" t="s">
        <v>42</v>
      </c>
      <c r="R3871">
        <v>66</v>
      </c>
      <c r="S3871" s="1" t="s">
        <v>30</v>
      </c>
      <c r="T3871" s="1" t="s">
        <v>32</v>
      </c>
      <c r="U3871" s="1" t="s">
        <v>30</v>
      </c>
      <c r="V3871">
        <v>0</v>
      </c>
      <c r="W3871" s="1" t="s">
        <v>32</v>
      </c>
      <c r="X3871" s="1" t="s">
        <v>36</v>
      </c>
      <c r="Y3871" s="1" t="s">
        <v>37</v>
      </c>
      <c r="Z3871">
        <v>38</v>
      </c>
      <c r="AA3871">
        <v>2538</v>
      </c>
      <c r="AB3871" s="1" t="s">
        <v>7086</v>
      </c>
      <c r="AC3871" s="1" t="s">
        <v>7087</v>
      </c>
      <c r="AD3871" t="s">
        <v>13496</v>
      </c>
      <c r="AE3871" s="1" t="s">
        <v>7086</v>
      </c>
      <c r="AF3871" s="1" t="s">
        <v>7087</v>
      </c>
      <c r="AG3871" t="s">
        <v>13526</v>
      </c>
      <c r="AH3871" t="s">
        <v>13530</v>
      </c>
      <c r="AI3871" t="s">
        <v>13540</v>
      </c>
    </row>
    <row r="3872" spans="1:35" x14ac:dyDescent="0.25">
      <c r="A3872" s="1" t="s">
        <v>7854</v>
      </c>
      <c r="B3872" s="1" t="s">
        <v>32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s="1" t="s">
        <v>30</v>
      </c>
      <c r="I3872" s="1" t="s">
        <v>31</v>
      </c>
      <c r="J3872">
        <v>0</v>
      </c>
      <c r="K3872">
        <v>0</v>
      </c>
      <c r="L3872">
        <v>4</v>
      </c>
      <c r="M3872" s="1" t="s">
        <v>32</v>
      </c>
      <c r="N3872">
        <v>0</v>
      </c>
      <c r="O3872" s="1" t="s">
        <v>166</v>
      </c>
      <c r="P3872" s="1" t="s">
        <v>7855</v>
      </c>
      <c r="Q3872" s="1" t="s">
        <v>35</v>
      </c>
      <c r="R3872">
        <v>37</v>
      </c>
      <c r="S3872" s="1" t="s">
        <v>30</v>
      </c>
      <c r="T3872" s="1" t="s">
        <v>30</v>
      </c>
      <c r="U3872" s="1" t="s">
        <v>30</v>
      </c>
      <c r="V3872">
        <v>0</v>
      </c>
      <c r="W3872" s="1" t="s">
        <v>32</v>
      </c>
      <c r="X3872" s="1" t="s">
        <v>43</v>
      </c>
      <c r="Y3872" s="1" t="s">
        <v>37</v>
      </c>
      <c r="Z3872">
        <v>43</v>
      </c>
      <c r="AA3872">
        <v>743</v>
      </c>
      <c r="AB3872" s="1" t="s">
        <v>7080</v>
      </c>
      <c r="AC3872" s="1" t="s">
        <v>7092</v>
      </c>
      <c r="AD3872" t="s">
        <v>13494</v>
      </c>
      <c r="AE3872" s="1" t="s">
        <v>7080</v>
      </c>
      <c r="AF3872" s="1" t="s">
        <v>7092</v>
      </c>
      <c r="AG3872" t="s">
        <v>13526</v>
      </c>
      <c r="AH3872" t="s">
        <v>13530</v>
      </c>
      <c r="AI3872" t="s">
        <v>13539</v>
      </c>
    </row>
    <row r="3873" spans="1:35" x14ac:dyDescent="0.25">
      <c r="A3873" s="1" t="s">
        <v>7856</v>
      </c>
      <c r="B3873" s="1" t="s">
        <v>32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s="1" t="s">
        <v>30</v>
      </c>
      <c r="I3873" s="1" t="s">
        <v>31</v>
      </c>
      <c r="J3873">
        <v>0</v>
      </c>
      <c r="K3873">
        <v>1</v>
      </c>
      <c r="L3873">
        <v>11</v>
      </c>
      <c r="M3873" s="1" t="s">
        <v>32</v>
      </c>
      <c r="N3873">
        <v>0</v>
      </c>
      <c r="O3873" s="1" t="s">
        <v>1102</v>
      </c>
      <c r="P3873" s="1" t="s">
        <v>7857</v>
      </c>
      <c r="Q3873" s="1" t="s">
        <v>35</v>
      </c>
      <c r="R3873">
        <v>58</v>
      </c>
      <c r="S3873" s="1" t="s">
        <v>30</v>
      </c>
      <c r="T3873" s="1" t="s">
        <v>30</v>
      </c>
      <c r="U3873" s="1" t="s">
        <v>30</v>
      </c>
      <c r="V3873">
        <v>0</v>
      </c>
      <c r="W3873" s="1" t="s">
        <v>30</v>
      </c>
      <c r="X3873" s="1" t="s">
        <v>36</v>
      </c>
      <c r="Y3873" s="1" t="s">
        <v>58</v>
      </c>
      <c r="Z3873">
        <v>37</v>
      </c>
      <c r="AA3873">
        <v>258</v>
      </c>
      <c r="AB3873" s="1" t="s">
        <v>7086</v>
      </c>
      <c r="AC3873" s="1" t="s">
        <v>7087</v>
      </c>
      <c r="AD3873" t="s">
        <v>13494</v>
      </c>
      <c r="AE3873" s="1" t="s">
        <v>7086</v>
      </c>
      <c r="AF3873" s="1" t="s">
        <v>7087</v>
      </c>
      <c r="AG3873" t="s">
        <v>13526</v>
      </c>
      <c r="AH3873" t="s">
        <v>13530</v>
      </c>
      <c r="AI3873" t="s">
        <v>13538</v>
      </c>
    </row>
    <row r="3874" spans="1:35" x14ac:dyDescent="0.25">
      <c r="A3874" s="1" t="s">
        <v>7858</v>
      </c>
      <c r="B3874" s="1" t="s">
        <v>32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s="1" t="s">
        <v>30</v>
      </c>
      <c r="I3874" s="1" t="s">
        <v>31</v>
      </c>
      <c r="J3874">
        <v>0</v>
      </c>
      <c r="K3874">
        <v>4</v>
      </c>
      <c r="L3874">
        <v>4</v>
      </c>
      <c r="M3874" s="1" t="s">
        <v>32</v>
      </c>
      <c r="N3874">
        <v>0</v>
      </c>
      <c r="O3874" s="1" t="s">
        <v>184</v>
      </c>
      <c r="P3874" s="1" t="s">
        <v>7859</v>
      </c>
      <c r="Q3874" s="1" t="s">
        <v>42</v>
      </c>
      <c r="R3874">
        <v>74</v>
      </c>
      <c r="S3874" s="1" t="s">
        <v>30</v>
      </c>
      <c r="T3874" s="1" t="s">
        <v>32</v>
      </c>
      <c r="U3874" s="1" t="s">
        <v>30</v>
      </c>
      <c r="V3874">
        <v>0</v>
      </c>
      <c r="W3874" s="1" t="s">
        <v>30</v>
      </c>
      <c r="X3874" s="1" t="s">
        <v>36</v>
      </c>
      <c r="Y3874" s="1" t="s">
        <v>37</v>
      </c>
      <c r="Z3874">
        <v>39</v>
      </c>
      <c r="AA3874">
        <v>459</v>
      </c>
      <c r="AB3874" s="1" t="s">
        <v>7080</v>
      </c>
      <c r="AC3874" s="1" t="s">
        <v>7081</v>
      </c>
      <c r="AD3874" t="s">
        <v>13496</v>
      </c>
      <c r="AE3874" s="1" t="s">
        <v>7080</v>
      </c>
      <c r="AF3874" s="1" t="s">
        <v>7081</v>
      </c>
      <c r="AG3874" t="s">
        <v>13526</v>
      </c>
      <c r="AH3874" t="s">
        <v>13530</v>
      </c>
      <c r="AI3874" t="s">
        <v>13539</v>
      </c>
    </row>
    <row r="3875" spans="1:35" x14ac:dyDescent="0.25">
      <c r="A3875" s="1" t="s">
        <v>7860</v>
      </c>
      <c r="B3875" s="1" t="s">
        <v>32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s="1" t="s">
        <v>30</v>
      </c>
      <c r="I3875" s="1" t="s">
        <v>31</v>
      </c>
      <c r="J3875">
        <v>0</v>
      </c>
      <c r="K3875">
        <v>5</v>
      </c>
      <c r="L3875">
        <v>4</v>
      </c>
      <c r="M3875" s="1" t="s">
        <v>32</v>
      </c>
      <c r="N3875">
        <v>0</v>
      </c>
      <c r="O3875" s="1" t="s">
        <v>471</v>
      </c>
      <c r="P3875" s="1" t="s">
        <v>7861</v>
      </c>
      <c r="Q3875" s="1" t="s">
        <v>35</v>
      </c>
      <c r="R3875">
        <v>57</v>
      </c>
      <c r="S3875" s="1" t="s">
        <v>30</v>
      </c>
      <c r="T3875" s="1" t="s">
        <v>30</v>
      </c>
      <c r="U3875" s="1" t="s">
        <v>30</v>
      </c>
      <c r="V3875">
        <v>0</v>
      </c>
      <c r="W3875" s="1" t="s">
        <v>30</v>
      </c>
      <c r="X3875" s="1" t="s">
        <v>36</v>
      </c>
      <c r="Y3875" s="1" t="s">
        <v>58</v>
      </c>
      <c r="Z3875">
        <v>45</v>
      </c>
      <c r="AA3875">
        <v>1959</v>
      </c>
      <c r="AB3875" s="1" t="s">
        <v>7080</v>
      </c>
      <c r="AC3875" s="1" t="s">
        <v>7081</v>
      </c>
      <c r="AD3875" t="s">
        <v>13494</v>
      </c>
      <c r="AE3875" s="1" t="s">
        <v>7080</v>
      </c>
      <c r="AF3875" s="1" t="s">
        <v>7081</v>
      </c>
      <c r="AG3875" t="s">
        <v>13526</v>
      </c>
      <c r="AH3875" t="s">
        <v>13530</v>
      </c>
      <c r="AI3875" t="s">
        <v>13540</v>
      </c>
    </row>
    <row r="3876" spans="1:35" x14ac:dyDescent="0.25">
      <c r="A3876" s="1" t="s">
        <v>7862</v>
      </c>
      <c r="B3876" s="1" t="s">
        <v>32</v>
      </c>
      <c r="C3876">
        <v>2</v>
      </c>
      <c r="D3876">
        <v>7</v>
      </c>
      <c r="E3876">
        <v>17.7</v>
      </c>
      <c r="F3876">
        <v>0</v>
      </c>
      <c r="G3876">
        <v>0</v>
      </c>
      <c r="H3876" s="1" t="s">
        <v>30</v>
      </c>
      <c r="I3876" s="1" t="s">
        <v>31</v>
      </c>
      <c r="J3876">
        <v>0</v>
      </c>
      <c r="K3876">
        <v>2</v>
      </c>
      <c r="L3876">
        <v>2</v>
      </c>
      <c r="M3876" s="1" t="s">
        <v>32</v>
      </c>
      <c r="N3876">
        <v>0</v>
      </c>
      <c r="O3876" s="1" t="s">
        <v>171</v>
      </c>
      <c r="P3876" s="1" t="s">
        <v>7863</v>
      </c>
      <c r="Q3876" s="1" t="s">
        <v>42</v>
      </c>
      <c r="R3876">
        <v>71</v>
      </c>
      <c r="S3876" s="1" t="s">
        <v>30</v>
      </c>
      <c r="T3876" s="1" t="s">
        <v>32</v>
      </c>
      <c r="U3876" s="1" t="s">
        <v>30</v>
      </c>
      <c r="V3876">
        <v>0</v>
      </c>
      <c r="W3876" s="1" t="s">
        <v>30</v>
      </c>
      <c r="X3876" s="1" t="s">
        <v>36</v>
      </c>
      <c r="Y3876" s="1" t="s">
        <v>37</v>
      </c>
      <c r="Z3876">
        <v>27</v>
      </c>
      <c r="AA3876">
        <v>61</v>
      </c>
      <c r="AB3876" s="1" t="s">
        <v>7080</v>
      </c>
      <c r="AC3876" s="1" t="s">
        <v>7081</v>
      </c>
      <c r="AD3876" t="s">
        <v>13496</v>
      </c>
      <c r="AE3876" s="1" t="s">
        <v>7080</v>
      </c>
      <c r="AF3876" s="1" t="s">
        <v>7081</v>
      </c>
      <c r="AG3876" t="s">
        <v>13527</v>
      </c>
      <c r="AH3876" t="s">
        <v>13530</v>
      </c>
      <c r="AI3876" t="s">
        <v>13538</v>
      </c>
    </row>
    <row r="3877" spans="1:35" x14ac:dyDescent="0.25">
      <c r="A3877" s="1" t="s">
        <v>7864</v>
      </c>
      <c r="B3877" s="1" t="s">
        <v>32</v>
      </c>
      <c r="C3877">
        <v>1</v>
      </c>
      <c r="D3877">
        <v>6</v>
      </c>
      <c r="E3877">
        <v>14</v>
      </c>
      <c r="F3877">
        <v>0</v>
      </c>
      <c r="G3877">
        <v>0</v>
      </c>
      <c r="H3877" s="1" t="s">
        <v>30</v>
      </c>
      <c r="I3877" s="1" t="s">
        <v>31</v>
      </c>
      <c r="J3877">
        <v>0</v>
      </c>
      <c r="K3877">
        <v>4</v>
      </c>
      <c r="L3877">
        <v>4</v>
      </c>
      <c r="M3877" s="1" t="s">
        <v>30</v>
      </c>
      <c r="N3877">
        <v>6</v>
      </c>
      <c r="O3877" s="1" t="s">
        <v>125</v>
      </c>
      <c r="P3877" s="1" t="s">
        <v>7865</v>
      </c>
      <c r="Q3877" s="1" t="s">
        <v>42</v>
      </c>
      <c r="R3877">
        <v>82</v>
      </c>
      <c r="S3877" s="1" t="s">
        <v>30</v>
      </c>
      <c r="T3877" s="1" t="s">
        <v>32</v>
      </c>
      <c r="U3877" s="1" t="s">
        <v>30</v>
      </c>
      <c r="V3877">
        <v>0</v>
      </c>
      <c r="W3877" s="1" t="s">
        <v>32</v>
      </c>
      <c r="X3877" s="1" t="s">
        <v>36</v>
      </c>
      <c r="Y3877" s="1" t="s">
        <v>37</v>
      </c>
      <c r="Z3877">
        <v>58</v>
      </c>
      <c r="AA3877">
        <v>58</v>
      </c>
      <c r="AB3877" s="1" t="s">
        <v>7080</v>
      </c>
      <c r="AC3877" s="1" t="s">
        <v>7081</v>
      </c>
      <c r="AD3877" t="s">
        <v>13496</v>
      </c>
      <c r="AE3877" s="1" t="s">
        <v>7080</v>
      </c>
      <c r="AF3877" s="1" t="s">
        <v>7081</v>
      </c>
      <c r="AG3877" t="s">
        <v>13526</v>
      </c>
      <c r="AH3877" t="s">
        <v>13530</v>
      </c>
      <c r="AI3877" t="s">
        <v>13538</v>
      </c>
    </row>
    <row r="3878" spans="1:35" x14ac:dyDescent="0.25">
      <c r="A3878" s="1" t="s">
        <v>7866</v>
      </c>
      <c r="B3878" s="1" t="s">
        <v>32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s="1" t="s">
        <v>30</v>
      </c>
      <c r="I3878" s="1" t="s">
        <v>46</v>
      </c>
      <c r="J3878">
        <v>0</v>
      </c>
      <c r="K3878">
        <v>5</v>
      </c>
      <c r="L3878">
        <v>6</v>
      </c>
      <c r="M3878" s="1" t="s">
        <v>32</v>
      </c>
      <c r="N3878">
        <v>0</v>
      </c>
      <c r="O3878" s="1" t="s">
        <v>71</v>
      </c>
      <c r="P3878" s="1" t="s">
        <v>7867</v>
      </c>
      <c r="Q3878" s="1" t="s">
        <v>42</v>
      </c>
      <c r="R3878">
        <v>32</v>
      </c>
      <c r="S3878" s="1" t="s">
        <v>30</v>
      </c>
      <c r="T3878" s="1" t="s">
        <v>30</v>
      </c>
      <c r="U3878" s="1" t="s">
        <v>30</v>
      </c>
      <c r="V3878">
        <v>0</v>
      </c>
      <c r="W3878" s="1" t="s">
        <v>30</v>
      </c>
      <c r="X3878" s="1" t="s">
        <v>36</v>
      </c>
      <c r="Y3878" s="1" t="s">
        <v>37</v>
      </c>
      <c r="Z3878">
        <v>35</v>
      </c>
      <c r="AA3878">
        <v>1070</v>
      </c>
      <c r="AB3878" s="1" t="s">
        <v>7080</v>
      </c>
      <c r="AC3878" s="1" t="s">
        <v>7081</v>
      </c>
      <c r="AD3878" t="s">
        <v>13494</v>
      </c>
      <c r="AE3878" s="1" t="s">
        <v>7080</v>
      </c>
      <c r="AF3878" s="1" t="s">
        <v>7081</v>
      </c>
      <c r="AG3878" t="s">
        <v>13526</v>
      </c>
      <c r="AH3878" t="s">
        <v>13530</v>
      </c>
      <c r="AI3878" t="s">
        <v>13539</v>
      </c>
    </row>
    <row r="3879" spans="1:35" x14ac:dyDescent="0.25">
      <c r="A3879" s="1" t="s">
        <v>7868</v>
      </c>
      <c r="B3879" s="1" t="s">
        <v>32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s="1" t="s">
        <v>30</v>
      </c>
      <c r="I3879" s="1" t="s">
        <v>31</v>
      </c>
      <c r="J3879">
        <v>0</v>
      </c>
      <c r="K3879">
        <v>3</v>
      </c>
      <c r="L3879">
        <v>13</v>
      </c>
      <c r="M3879" s="1" t="s">
        <v>32</v>
      </c>
      <c r="N3879">
        <v>0</v>
      </c>
      <c r="O3879" s="1" t="s">
        <v>52</v>
      </c>
      <c r="P3879" s="1" t="s">
        <v>7869</v>
      </c>
      <c r="Q3879" s="1" t="s">
        <v>35</v>
      </c>
      <c r="R3879">
        <v>55</v>
      </c>
      <c r="S3879" s="1" t="s">
        <v>30</v>
      </c>
      <c r="T3879" s="1" t="s">
        <v>30</v>
      </c>
      <c r="U3879" s="1" t="s">
        <v>30</v>
      </c>
      <c r="V3879">
        <v>0</v>
      </c>
      <c r="W3879" s="1" t="s">
        <v>30</v>
      </c>
      <c r="X3879" s="1" t="s">
        <v>36</v>
      </c>
      <c r="Y3879" s="1" t="s">
        <v>37</v>
      </c>
      <c r="Z3879">
        <v>23</v>
      </c>
      <c r="AA3879">
        <v>349</v>
      </c>
      <c r="AB3879" s="1" t="s">
        <v>7080</v>
      </c>
      <c r="AC3879" s="1" t="s">
        <v>7081</v>
      </c>
      <c r="AD3879" t="s">
        <v>13494</v>
      </c>
      <c r="AE3879" s="1" t="s">
        <v>7080</v>
      </c>
      <c r="AF3879" s="1" t="s">
        <v>7081</v>
      </c>
      <c r="AG3879" t="s">
        <v>13526</v>
      </c>
      <c r="AH3879" t="s">
        <v>13530</v>
      </c>
      <c r="AI3879" t="s">
        <v>13539</v>
      </c>
    </row>
    <row r="3880" spans="1:35" x14ac:dyDescent="0.25">
      <c r="A3880" s="1" t="s">
        <v>7870</v>
      </c>
      <c r="B3880" s="1" t="s">
        <v>32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s="1" t="s">
        <v>30</v>
      </c>
      <c r="I3880" s="1" t="s">
        <v>31</v>
      </c>
      <c r="J3880">
        <v>0</v>
      </c>
      <c r="K3880">
        <v>4</v>
      </c>
      <c r="L3880">
        <v>1</v>
      </c>
      <c r="M3880" s="1" t="s">
        <v>32</v>
      </c>
      <c r="N3880">
        <v>0</v>
      </c>
      <c r="O3880" s="1" t="s">
        <v>176</v>
      </c>
      <c r="P3880" s="1" t="s">
        <v>7871</v>
      </c>
      <c r="Q3880" s="1" t="s">
        <v>42</v>
      </c>
      <c r="R3880">
        <v>73</v>
      </c>
      <c r="S3880" s="1" t="s">
        <v>30</v>
      </c>
      <c r="T3880" s="1" t="s">
        <v>32</v>
      </c>
      <c r="U3880" s="1" t="s">
        <v>30</v>
      </c>
      <c r="V3880">
        <v>0</v>
      </c>
      <c r="W3880" s="1" t="s">
        <v>30</v>
      </c>
      <c r="X3880" s="1" t="s">
        <v>36</v>
      </c>
      <c r="Y3880" s="1" t="s">
        <v>37</v>
      </c>
      <c r="Z3880">
        <v>49</v>
      </c>
      <c r="AA3880">
        <v>647</v>
      </c>
      <c r="AB3880" s="1" t="s">
        <v>7080</v>
      </c>
      <c r="AC3880" s="1" t="s">
        <v>7081</v>
      </c>
      <c r="AD3880" t="s">
        <v>13496</v>
      </c>
      <c r="AE3880" s="1" t="s">
        <v>7080</v>
      </c>
      <c r="AF3880" s="1" t="s">
        <v>7081</v>
      </c>
      <c r="AG3880" t="s">
        <v>13527</v>
      </c>
      <c r="AH3880" t="s">
        <v>13530</v>
      </c>
      <c r="AI3880" t="s">
        <v>13539</v>
      </c>
    </row>
    <row r="3881" spans="1:35" x14ac:dyDescent="0.25">
      <c r="A3881" s="1" t="s">
        <v>7872</v>
      </c>
      <c r="B3881" s="1" t="s">
        <v>32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s="1" t="s">
        <v>30</v>
      </c>
      <c r="I3881" s="1" t="s">
        <v>31</v>
      </c>
      <c r="J3881">
        <v>0</v>
      </c>
      <c r="K3881">
        <v>2</v>
      </c>
      <c r="L3881">
        <v>3</v>
      </c>
      <c r="M3881" s="1" t="s">
        <v>32</v>
      </c>
      <c r="N3881">
        <v>0</v>
      </c>
      <c r="O3881" s="1" t="s">
        <v>176</v>
      </c>
      <c r="P3881" s="1" t="s">
        <v>7873</v>
      </c>
      <c r="Q3881" s="1" t="s">
        <v>42</v>
      </c>
      <c r="R3881">
        <v>37</v>
      </c>
      <c r="S3881" s="1" t="s">
        <v>30</v>
      </c>
      <c r="T3881" s="1" t="s">
        <v>30</v>
      </c>
      <c r="U3881" s="1" t="s">
        <v>30</v>
      </c>
      <c r="V3881">
        <v>0</v>
      </c>
      <c r="W3881" s="1" t="s">
        <v>32</v>
      </c>
      <c r="X3881" s="1" t="s">
        <v>43</v>
      </c>
      <c r="Y3881" s="1" t="s">
        <v>37</v>
      </c>
      <c r="Z3881">
        <v>29</v>
      </c>
      <c r="AA3881">
        <v>1989</v>
      </c>
      <c r="AB3881" s="1" t="s">
        <v>7080</v>
      </c>
      <c r="AC3881" s="1" t="s">
        <v>7081</v>
      </c>
      <c r="AD3881" t="s">
        <v>13494</v>
      </c>
      <c r="AE3881" s="1" t="s">
        <v>7080</v>
      </c>
      <c r="AF3881" s="1" t="s">
        <v>7081</v>
      </c>
      <c r="AG3881" t="s">
        <v>13526</v>
      </c>
      <c r="AH3881" t="s">
        <v>13530</v>
      </c>
      <c r="AI3881" t="s">
        <v>13540</v>
      </c>
    </row>
    <row r="3882" spans="1:35" x14ac:dyDescent="0.25">
      <c r="A3882" s="1" t="s">
        <v>7874</v>
      </c>
      <c r="B3882" s="1" t="s">
        <v>32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s="1" t="s">
        <v>30</v>
      </c>
      <c r="I3882" s="1" t="s">
        <v>31</v>
      </c>
      <c r="J3882">
        <v>0</v>
      </c>
      <c r="K3882">
        <v>0</v>
      </c>
      <c r="L3882">
        <v>6</v>
      </c>
      <c r="M3882" s="1" t="s">
        <v>32</v>
      </c>
      <c r="N3882">
        <v>0</v>
      </c>
      <c r="O3882" s="1" t="s">
        <v>74</v>
      </c>
      <c r="P3882" s="1" t="s">
        <v>7875</v>
      </c>
      <c r="Q3882" s="1" t="s">
        <v>35</v>
      </c>
      <c r="R3882">
        <v>74</v>
      </c>
      <c r="S3882" s="1" t="s">
        <v>30</v>
      </c>
      <c r="T3882" s="1" t="s">
        <v>32</v>
      </c>
      <c r="U3882" s="1" t="s">
        <v>30</v>
      </c>
      <c r="V3882">
        <v>0</v>
      </c>
      <c r="W3882" s="1" t="s">
        <v>30</v>
      </c>
      <c r="X3882" s="1" t="s">
        <v>36</v>
      </c>
      <c r="Y3882" s="1" t="s">
        <v>37</v>
      </c>
      <c r="Z3882">
        <v>46</v>
      </c>
      <c r="AA3882">
        <v>1108</v>
      </c>
      <c r="AB3882" s="1" t="s">
        <v>7080</v>
      </c>
      <c r="AC3882" s="1" t="s">
        <v>7081</v>
      </c>
      <c r="AD3882" t="s">
        <v>13496</v>
      </c>
      <c r="AE3882" s="1" t="s">
        <v>7080</v>
      </c>
      <c r="AF3882" s="1" t="s">
        <v>7081</v>
      </c>
      <c r="AG3882" t="s">
        <v>13526</v>
      </c>
      <c r="AH3882" t="s">
        <v>13530</v>
      </c>
      <c r="AI3882" t="s">
        <v>13539</v>
      </c>
    </row>
    <row r="3883" spans="1:35" x14ac:dyDescent="0.25">
      <c r="A3883" s="1" t="s">
        <v>7876</v>
      </c>
      <c r="B3883" s="1" t="s">
        <v>32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s="1" t="s">
        <v>30</v>
      </c>
      <c r="I3883" s="1" t="s">
        <v>31</v>
      </c>
      <c r="J3883">
        <v>0</v>
      </c>
      <c r="K3883">
        <v>2</v>
      </c>
      <c r="L3883">
        <v>6</v>
      </c>
      <c r="M3883" s="1" t="s">
        <v>32</v>
      </c>
      <c r="N3883">
        <v>0</v>
      </c>
      <c r="O3883" s="1" t="s">
        <v>80</v>
      </c>
      <c r="P3883" s="1" t="s">
        <v>7877</v>
      </c>
      <c r="Q3883" s="1" t="s">
        <v>35</v>
      </c>
      <c r="R3883">
        <v>35</v>
      </c>
      <c r="S3883" s="1" t="s">
        <v>30</v>
      </c>
      <c r="T3883" s="1" t="s">
        <v>30</v>
      </c>
      <c r="U3883" s="1" t="s">
        <v>30</v>
      </c>
      <c r="V3883">
        <v>0</v>
      </c>
      <c r="W3883" s="1" t="s">
        <v>30</v>
      </c>
      <c r="X3883" s="1" t="s">
        <v>36</v>
      </c>
      <c r="Y3883" s="1" t="s">
        <v>37</v>
      </c>
      <c r="Z3883">
        <v>46</v>
      </c>
      <c r="AA3883">
        <v>1621</v>
      </c>
      <c r="AB3883" s="1" t="s">
        <v>7080</v>
      </c>
      <c r="AC3883" s="1" t="s">
        <v>7081</v>
      </c>
      <c r="AD3883" t="s">
        <v>13494</v>
      </c>
      <c r="AE3883" s="1" t="s">
        <v>7080</v>
      </c>
      <c r="AF3883" s="1" t="s">
        <v>7081</v>
      </c>
      <c r="AG3883" t="s">
        <v>13526</v>
      </c>
      <c r="AH3883" t="s">
        <v>13530</v>
      </c>
      <c r="AI3883" t="s">
        <v>13539</v>
      </c>
    </row>
    <row r="3884" spans="1:35" x14ac:dyDescent="0.25">
      <c r="A3884" s="1" t="s">
        <v>7878</v>
      </c>
      <c r="B3884" s="1" t="s">
        <v>32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s="1" t="s">
        <v>30</v>
      </c>
      <c r="I3884" s="1" t="s">
        <v>31</v>
      </c>
      <c r="J3884">
        <v>0</v>
      </c>
      <c r="K3884">
        <v>4</v>
      </c>
      <c r="L3884">
        <v>24</v>
      </c>
      <c r="M3884" s="1" t="s">
        <v>30</v>
      </c>
      <c r="N3884">
        <v>60</v>
      </c>
      <c r="O3884" s="1" t="s">
        <v>55</v>
      </c>
      <c r="P3884" s="1" t="s">
        <v>7879</v>
      </c>
      <c r="Q3884" s="1" t="s">
        <v>35</v>
      </c>
      <c r="R3884">
        <v>21</v>
      </c>
      <c r="S3884" s="1" t="s">
        <v>32</v>
      </c>
      <c r="T3884" s="1" t="s">
        <v>30</v>
      </c>
      <c r="U3884" s="1" t="s">
        <v>30</v>
      </c>
      <c r="V3884">
        <v>0</v>
      </c>
      <c r="W3884" s="1" t="s">
        <v>30</v>
      </c>
      <c r="X3884" s="1" t="s">
        <v>43</v>
      </c>
      <c r="Y3884" s="1" t="s">
        <v>37</v>
      </c>
      <c r="Z3884">
        <v>59</v>
      </c>
      <c r="AA3884">
        <v>3294</v>
      </c>
      <c r="AB3884" s="1" t="s">
        <v>7080</v>
      </c>
      <c r="AC3884" s="1" t="s">
        <v>7081</v>
      </c>
      <c r="AD3884" t="s">
        <v>13495</v>
      </c>
      <c r="AE3884" s="1" t="s">
        <v>7080</v>
      </c>
      <c r="AF3884" s="1" t="s">
        <v>7081</v>
      </c>
      <c r="AG3884" t="s">
        <v>13526</v>
      </c>
      <c r="AH3884" t="s">
        <v>13530</v>
      </c>
      <c r="AI3884" t="s">
        <v>13540</v>
      </c>
    </row>
    <row r="3885" spans="1:35" x14ac:dyDescent="0.25">
      <c r="A3885" s="1" t="s">
        <v>7880</v>
      </c>
      <c r="B3885" s="1" t="s">
        <v>32</v>
      </c>
      <c r="C3885">
        <v>9</v>
      </c>
      <c r="D3885">
        <v>22</v>
      </c>
      <c r="E3885">
        <v>60.6</v>
      </c>
      <c r="F3885">
        <v>0</v>
      </c>
      <c r="G3885">
        <v>0</v>
      </c>
      <c r="H3885" s="1" t="s">
        <v>30</v>
      </c>
      <c r="I3885" s="1" t="s">
        <v>31</v>
      </c>
      <c r="J3885">
        <v>0</v>
      </c>
      <c r="K3885">
        <v>2</v>
      </c>
      <c r="L3885">
        <v>5</v>
      </c>
      <c r="M3885" s="1" t="s">
        <v>32</v>
      </c>
      <c r="N3885">
        <v>0</v>
      </c>
      <c r="O3885" s="1" t="s">
        <v>119</v>
      </c>
      <c r="P3885" s="1" t="s">
        <v>7881</v>
      </c>
      <c r="Q3885" s="1" t="s">
        <v>35</v>
      </c>
      <c r="R3885">
        <v>49</v>
      </c>
      <c r="S3885" s="1" t="s">
        <v>30</v>
      </c>
      <c r="T3885" s="1" t="s">
        <v>30</v>
      </c>
      <c r="U3885" s="1" t="s">
        <v>30</v>
      </c>
      <c r="V3885">
        <v>0</v>
      </c>
      <c r="W3885" s="1" t="s">
        <v>32</v>
      </c>
      <c r="X3885" s="1" t="s">
        <v>36</v>
      </c>
      <c r="Y3885" s="1" t="s">
        <v>37</v>
      </c>
      <c r="Z3885">
        <v>48</v>
      </c>
      <c r="AA3885">
        <v>420</v>
      </c>
      <c r="AB3885" s="1" t="s">
        <v>7080</v>
      </c>
      <c r="AC3885" s="1" t="s">
        <v>7081</v>
      </c>
      <c r="AD3885" t="s">
        <v>13494</v>
      </c>
      <c r="AE3885" s="1" t="s">
        <v>7080</v>
      </c>
      <c r="AF3885" s="1" t="s">
        <v>7081</v>
      </c>
      <c r="AG3885" t="s">
        <v>13526</v>
      </c>
      <c r="AH3885" t="s">
        <v>13530</v>
      </c>
      <c r="AI3885" t="s">
        <v>13538</v>
      </c>
    </row>
    <row r="3886" spans="1:35" x14ac:dyDescent="0.25">
      <c r="A3886" s="1" t="s">
        <v>7882</v>
      </c>
      <c r="B3886" s="1" t="s">
        <v>32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s="1" t="s">
        <v>30</v>
      </c>
      <c r="I3886" s="1" t="s">
        <v>31</v>
      </c>
      <c r="J3886">
        <v>0</v>
      </c>
      <c r="K3886">
        <v>4</v>
      </c>
      <c r="L3886">
        <v>2</v>
      </c>
      <c r="M3886" s="1" t="s">
        <v>32</v>
      </c>
      <c r="N3886">
        <v>0</v>
      </c>
      <c r="O3886" s="1" t="s">
        <v>119</v>
      </c>
      <c r="P3886" s="1" t="s">
        <v>7883</v>
      </c>
      <c r="Q3886" s="1" t="s">
        <v>35</v>
      </c>
      <c r="R3886">
        <v>77</v>
      </c>
      <c r="S3886" s="1" t="s">
        <v>30</v>
      </c>
      <c r="T3886" s="1" t="s">
        <v>32</v>
      </c>
      <c r="U3886" s="1" t="s">
        <v>30</v>
      </c>
      <c r="V3886">
        <v>0</v>
      </c>
      <c r="W3886" s="1" t="s">
        <v>32</v>
      </c>
      <c r="X3886" s="1" t="s">
        <v>36</v>
      </c>
      <c r="Y3886" s="1" t="s">
        <v>37</v>
      </c>
      <c r="Z3886">
        <v>39</v>
      </c>
      <c r="AA3886">
        <v>661</v>
      </c>
      <c r="AB3886" s="1" t="s">
        <v>7080</v>
      </c>
      <c r="AC3886" s="1" t="s">
        <v>7081</v>
      </c>
      <c r="AD3886" t="s">
        <v>13496</v>
      </c>
      <c r="AE3886" s="1" t="s">
        <v>7080</v>
      </c>
      <c r="AF3886" s="1" t="s">
        <v>7081</v>
      </c>
      <c r="AG3886" t="s">
        <v>13527</v>
      </c>
      <c r="AH3886" t="s">
        <v>13530</v>
      </c>
      <c r="AI3886" t="s">
        <v>13539</v>
      </c>
    </row>
    <row r="3887" spans="1:35" x14ac:dyDescent="0.25">
      <c r="A3887" s="1" t="s">
        <v>7884</v>
      </c>
      <c r="B3887" s="1" t="s">
        <v>32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s="1" t="s">
        <v>30</v>
      </c>
      <c r="I3887" s="1" t="s">
        <v>31</v>
      </c>
      <c r="J3887">
        <v>0</v>
      </c>
      <c r="K3887">
        <v>5</v>
      </c>
      <c r="L3887">
        <v>1</v>
      </c>
      <c r="M3887" s="1" t="s">
        <v>32</v>
      </c>
      <c r="N3887">
        <v>0</v>
      </c>
      <c r="O3887" s="1" t="s">
        <v>202</v>
      </c>
      <c r="P3887" s="1" t="s">
        <v>7885</v>
      </c>
      <c r="Q3887" s="1" t="s">
        <v>42</v>
      </c>
      <c r="R3887">
        <v>59</v>
      </c>
      <c r="S3887" s="1" t="s">
        <v>30</v>
      </c>
      <c r="T3887" s="1" t="s">
        <v>30</v>
      </c>
      <c r="U3887" s="1" t="s">
        <v>30</v>
      </c>
      <c r="V3887">
        <v>0</v>
      </c>
      <c r="W3887" s="1" t="s">
        <v>32</v>
      </c>
      <c r="X3887" s="1" t="s">
        <v>43</v>
      </c>
      <c r="Y3887" s="1" t="s">
        <v>58</v>
      </c>
      <c r="Z3887">
        <v>36</v>
      </c>
      <c r="AA3887">
        <v>1730</v>
      </c>
      <c r="AB3887" s="1" t="s">
        <v>7086</v>
      </c>
      <c r="AC3887" s="1" t="s">
        <v>7110</v>
      </c>
      <c r="AD3887" t="s">
        <v>13494</v>
      </c>
      <c r="AE3887" s="1" t="s">
        <v>7086</v>
      </c>
      <c r="AF3887" s="1" t="s">
        <v>7110</v>
      </c>
      <c r="AG3887" t="s">
        <v>13527</v>
      </c>
      <c r="AH3887" t="s">
        <v>13530</v>
      </c>
      <c r="AI3887" t="s">
        <v>13540</v>
      </c>
    </row>
    <row r="3888" spans="1:35" x14ac:dyDescent="0.25">
      <c r="A3888" s="1" t="s">
        <v>7886</v>
      </c>
      <c r="B3888" s="1" t="s">
        <v>32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s="1" t="s">
        <v>30</v>
      </c>
      <c r="I3888" s="1" t="s">
        <v>31</v>
      </c>
      <c r="J3888">
        <v>0</v>
      </c>
      <c r="K3888">
        <v>0</v>
      </c>
      <c r="L3888">
        <v>0</v>
      </c>
      <c r="M3888" s="1" t="s">
        <v>32</v>
      </c>
      <c r="N3888">
        <v>0</v>
      </c>
      <c r="O3888" s="1" t="s">
        <v>114</v>
      </c>
      <c r="P3888" s="1" t="s">
        <v>7887</v>
      </c>
      <c r="Q3888" s="1" t="s">
        <v>42</v>
      </c>
      <c r="R3888">
        <v>66</v>
      </c>
      <c r="S3888" s="1" t="s">
        <v>30</v>
      </c>
      <c r="T3888" s="1" t="s">
        <v>32</v>
      </c>
      <c r="U3888" s="1" t="s">
        <v>30</v>
      </c>
      <c r="V3888">
        <v>0</v>
      </c>
      <c r="W3888" s="1" t="s">
        <v>30</v>
      </c>
      <c r="X3888" s="1" t="s">
        <v>36</v>
      </c>
      <c r="Y3888" s="1" t="s">
        <v>37</v>
      </c>
      <c r="Z3888">
        <v>30</v>
      </c>
      <c r="AA3888">
        <v>511</v>
      </c>
      <c r="AB3888" s="1" t="s">
        <v>7080</v>
      </c>
      <c r="AC3888" s="1" t="s">
        <v>7081</v>
      </c>
      <c r="AD3888" t="s">
        <v>13496</v>
      </c>
      <c r="AE3888" s="1" t="s">
        <v>7080</v>
      </c>
      <c r="AF3888" s="1" t="s">
        <v>7081</v>
      </c>
      <c r="AG3888" t="s">
        <v>13527</v>
      </c>
      <c r="AH3888" t="s">
        <v>13530</v>
      </c>
      <c r="AI3888" t="s">
        <v>13539</v>
      </c>
    </row>
    <row r="3889" spans="1:35" x14ac:dyDescent="0.25">
      <c r="A3889" s="1" t="s">
        <v>7888</v>
      </c>
      <c r="B3889" s="1" t="s">
        <v>32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s="1" t="s">
        <v>30</v>
      </c>
      <c r="I3889" s="1" t="s">
        <v>31</v>
      </c>
      <c r="J3889">
        <v>0</v>
      </c>
      <c r="K3889">
        <v>4</v>
      </c>
      <c r="L3889">
        <v>15</v>
      </c>
      <c r="M3889" s="1" t="s">
        <v>32</v>
      </c>
      <c r="N3889">
        <v>0</v>
      </c>
      <c r="O3889" s="1" t="s">
        <v>52</v>
      </c>
      <c r="P3889" s="1" t="s">
        <v>7889</v>
      </c>
      <c r="Q3889" s="1" t="s">
        <v>35</v>
      </c>
      <c r="R3889">
        <v>25</v>
      </c>
      <c r="S3889" s="1" t="s">
        <v>32</v>
      </c>
      <c r="T3889" s="1" t="s">
        <v>30</v>
      </c>
      <c r="U3889" s="1" t="s">
        <v>30</v>
      </c>
      <c r="V3889">
        <v>0</v>
      </c>
      <c r="W3889" s="1" t="s">
        <v>32</v>
      </c>
      <c r="X3889" s="1" t="s">
        <v>36</v>
      </c>
      <c r="Y3889" s="1" t="s">
        <v>58</v>
      </c>
      <c r="Z3889">
        <v>49</v>
      </c>
      <c r="AA3889">
        <v>1597</v>
      </c>
      <c r="AB3889" s="1" t="s">
        <v>7080</v>
      </c>
      <c r="AC3889" s="1" t="s">
        <v>7081</v>
      </c>
      <c r="AD3889" t="s">
        <v>13495</v>
      </c>
      <c r="AE3889" s="1" t="s">
        <v>7080</v>
      </c>
      <c r="AF3889" s="1" t="s">
        <v>7081</v>
      </c>
      <c r="AG3889" t="s">
        <v>13526</v>
      </c>
      <c r="AH3889" t="s">
        <v>13530</v>
      </c>
      <c r="AI3889" t="s">
        <v>13539</v>
      </c>
    </row>
    <row r="3890" spans="1:35" x14ac:dyDescent="0.25">
      <c r="A3890" s="1" t="s">
        <v>7890</v>
      </c>
      <c r="B3890" s="1" t="s">
        <v>32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s="1" t="s">
        <v>30</v>
      </c>
      <c r="I3890" s="1" t="s">
        <v>31</v>
      </c>
      <c r="J3890">
        <v>0</v>
      </c>
      <c r="K3890">
        <v>5</v>
      </c>
      <c r="L3890">
        <v>3</v>
      </c>
      <c r="M3890" s="1" t="s">
        <v>32</v>
      </c>
      <c r="N3890">
        <v>0</v>
      </c>
      <c r="O3890" s="1" t="s">
        <v>471</v>
      </c>
      <c r="P3890" s="1" t="s">
        <v>7891</v>
      </c>
      <c r="Q3890" s="1" t="s">
        <v>35</v>
      </c>
      <c r="R3890">
        <v>76</v>
      </c>
      <c r="S3890" s="1" t="s">
        <v>30</v>
      </c>
      <c r="T3890" s="1" t="s">
        <v>32</v>
      </c>
      <c r="U3890" s="1" t="s">
        <v>30</v>
      </c>
      <c r="V3890">
        <v>0</v>
      </c>
      <c r="W3890" s="1" t="s">
        <v>30</v>
      </c>
      <c r="X3890" s="1" t="s">
        <v>36</v>
      </c>
      <c r="Y3890" s="1" t="s">
        <v>37</v>
      </c>
      <c r="Z3890">
        <v>54</v>
      </c>
      <c r="AA3890">
        <v>2278</v>
      </c>
      <c r="AB3890" s="1" t="s">
        <v>7080</v>
      </c>
      <c r="AC3890" s="1" t="s">
        <v>7081</v>
      </c>
      <c r="AD3890" t="s">
        <v>13496</v>
      </c>
      <c r="AE3890" s="1" t="s">
        <v>7080</v>
      </c>
      <c r="AF3890" s="1" t="s">
        <v>7081</v>
      </c>
      <c r="AG3890" t="s">
        <v>13526</v>
      </c>
      <c r="AH3890" t="s">
        <v>13530</v>
      </c>
      <c r="AI3890" t="s">
        <v>13540</v>
      </c>
    </row>
    <row r="3891" spans="1:35" x14ac:dyDescent="0.25">
      <c r="A3891" s="1" t="s">
        <v>7892</v>
      </c>
      <c r="B3891" s="1" t="s">
        <v>32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s="1" t="s">
        <v>30</v>
      </c>
      <c r="I3891" s="1" t="s">
        <v>31</v>
      </c>
      <c r="J3891">
        <v>0</v>
      </c>
      <c r="K3891">
        <v>2</v>
      </c>
      <c r="L3891">
        <v>4</v>
      </c>
      <c r="M3891" s="1" t="s">
        <v>30</v>
      </c>
      <c r="N3891">
        <v>23</v>
      </c>
      <c r="O3891" s="1" t="s">
        <v>49</v>
      </c>
      <c r="P3891" s="1" t="s">
        <v>7893</v>
      </c>
      <c r="Q3891" s="1" t="s">
        <v>42</v>
      </c>
      <c r="R3891">
        <v>65</v>
      </c>
      <c r="S3891" s="1" t="s">
        <v>30</v>
      </c>
      <c r="T3891" s="1" t="s">
        <v>32</v>
      </c>
      <c r="U3891" s="1" t="s">
        <v>30</v>
      </c>
      <c r="V3891">
        <v>0</v>
      </c>
      <c r="W3891" s="1" t="s">
        <v>30</v>
      </c>
      <c r="X3891" s="1" t="s">
        <v>36</v>
      </c>
      <c r="Y3891" s="1" t="s">
        <v>37</v>
      </c>
      <c r="Z3891">
        <v>37</v>
      </c>
      <c r="AA3891">
        <v>410</v>
      </c>
      <c r="AB3891" s="1" t="s">
        <v>7080</v>
      </c>
      <c r="AC3891" s="1" t="s">
        <v>7081</v>
      </c>
      <c r="AD3891" t="s">
        <v>13496</v>
      </c>
      <c r="AE3891" s="1" t="s">
        <v>7080</v>
      </c>
      <c r="AF3891" s="1" t="s">
        <v>7081</v>
      </c>
      <c r="AG3891" t="s">
        <v>13526</v>
      </c>
      <c r="AH3891" t="s">
        <v>13530</v>
      </c>
      <c r="AI3891" t="s">
        <v>13539</v>
      </c>
    </row>
    <row r="3892" spans="1:35" x14ac:dyDescent="0.25">
      <c r="A3892" s="1" t="s">
        <v>7894</v>
      </c>
      <c r="B3892" s="1" t="s">
        <v>32</v>
      </c>
      <c r="C3892">
        <v>1</v>
      </c>
      <c r="D3892">
        <v>4</v>
      </c>
      <c r="E3892">
        <v>12</v>
      </c>
      <c r="F3892">
        <v>0</v>
      </c>
      <c r="G3892">
        <v>0</v>
      </c>
      <c r="H3892" s="1" t="s">
        <v>30</v>
      </c>
      <c r="I3892" s="1" t="s">
        <v>31</v>
      </c>
      <c r="J3892">
        <v>0</v>
      </c>
      <c r="K3892">
        <v>1</v>
      </c>
      <c r="L3892">
        <v>20</v>
      </c>
      <c r="M3892" s="1" t="s">
        <v>32</v>
      </c>
      <c r="N3892">
        <v>0</v>
      </c>
      <c r="O3892" s="1" t="s">
        <v>100</v>
      </c>
      <c r="P3892" s="1" t="s">
        <v>7895</v>
      </c>
      <c r="Q3892" s="1" t="s">
        <v>35</v>
      </c>
      <c r="R3892">
        <v>29</v>
      </c>
      <c r="S3892" s="1" t="s">
        <v>32</v>
      </c>
      <c r="T3892" s="1" t="s">
        <v>30</v>
      </c>
      <c r="U3892" s="1" t="s">
        <v>30</v>
      </c>
      <c r="V3892">
        <v>0</v>
      </c>
      <c r="W3892" s="1" t="s">
        <v>30</v>
      </c>
      <c r="X3892" s="1" t="s">
        <v>36</v>
      </c>
      <c r="Y3892" s="1" t="s">
        <v>58</v>
      </c>
      <c r="Z3892">
        <v>42</v>
      </c>
      <c r="AA3892">
        <v>42</v>
      </c>
      <c r="AB3892" s="1" t="s">
        <v>7080</v>
      </c>
      <c r="AC3892" s="1" t="s">
        <v>7081</v>
      </c>
      <c r="AD3892" t="s">
        <v>13495</v>
      </c>
      <c r="AE3892" s="1" t="s">
        <v>7080</v>
      </c>
      <c r="AF3892" s="1" t="s">
        <v>7081</v>
      </c>
      <c r="AG3892" t="s">
        <v>13526</v>
      </c>
      <c r="AH3892" t="s">
        <v>13530</v>
      </c>
      <c r="AI3892" t="s">
        <v>13538</v>
      </c>
    </row>
    <row r="3893" spans="1:35" x14ac:dyDescent="0.25">
      <c r="A3893" s="1" t="s">
        <v>7896</v>
      </c>
      <c r="B3893" s="1" t="s">
        <v>32</v>
      </c>
      <c r="C3893">
        <v>1</v>
      </c>
      <c r="D3893">
        <v>5</v>
      </c>
      <c r="E3893">
        <v>9</v>
      </c>
      <c r="F3893">
        <v>0</v>
      </c>
      <c r="G3893">
        <v>0</v>
      </c>
      <c r="H3893" s="1" t="s">
        <v>30</v>
      </c>
      <c r="I3893" s="1" t="s">
        <v>46</v>
      </c>
      <c r="J3893">
        <v>0</v>
      </c>
      <c r="K3893">
        <v>2</v>
      </c>
      <c r="L3893">
        <v>5</v>
      </c>
      <c r="M3893" s="1" t="s">
        <v>32</v>
      </c>
      <c r="N3893">
        <v>0</v>
      </c>
      <c r="O3893" s="1" t="s">
        <v>471</v>
      </c>
      <c r="P3893" s="1" t="s">
        <v>7897</v>
      </c>
      <c r="Q3893" s="1" t="s">
        <v>42</v>
      </c>
      <c r="R3893">
        <v>69</v>
      </c>
      <c r="S3893" s="1" t="s">
        <v>30</v>
      </c>
      <c r="T3893" s="1" t="s">
        <v>32</v>
      </c>
      <c r="U3893" s="1" t="s">
        <v>30</v>
      </c>
      <c r="V3893">
        <v>0</v>
      </c>
      <c r="W3893" s="1" t="s">
        <v>30</v>
      </c>
      <c r="X3893" s="1" t="s">
        <v>36</v>
      </c>
      <c r="Y3893" s="1" t="s">
        <v>37</v>
      </c>
      <c r="Z3893">
        <v>34</v>
      </c>
      <c r="AA3893">
        <v>34</v>
      </c>
      <c r="AB3893" s="1" t="s">
        <v>7080</v>
      </c>
      <c r="AC3893" s="1" t="s">
        <v>7081</v>
      </c>
      <c r="AD3893" t="s">
        <v>13496</v>
      </c>
      <c r="AE3893" s="1" t="s">
        <v>7080</v>
      </c>
      <c r="AF3893" s="1" t="s">
        <v>7081</v>
      </c>
      <c r="AG3893" t="s">
        <v>13526</v>
      </c>
      <c r="AH3893" t="s">
        <v>13530</v>
      </c>
      <c r="AI3893" t="s">
        <v>13538</v>
      </c>
    </row>
    <row r="3894" spans="1:35" x14ac:dyDescent="0.25">
      <c r="A3894" s="1" t="s">
        <v>7898</v>
      </c>
      <c r="B3894" s="1" t="s">
        <v>32</v>
      </c>
      <c r="C3894">
        <v>3</v>
      </c>
      <c r="D3894">
        <v>16</v>
      </c>
      <c r="E3894">
        <v>39.5</v>
      </c>
      <c r="F3894">
        <v>0</v>
      </c>
      <c r="G3894">
        <v>0</v>
      </c>
      <c r="H3894" s="1" t="s">
        <v>30</v>
      </c>
      <c r="I3894" s="1" t="s">
        <v>31</v>
      </c>
      <c r="J3894">
        <v>0</v>
      </c>
      <c r="K3894">
        <v>2</v>
      </c>
      <c r="L3894">
        <v>10</v>
      </c>
      <c r="M3894" s="1" t="s">
        <v>32</v>
      </c>
      <c r="N3894">
        <v>0</v>
      </c>
      <c r="O3894" s="1" t="s">
        <v>156</v>
      </c>
      <c r="P3894" s="1" t="s">
        <v>7899</v>
      </c>
      <c r="Q3894" s="1" t="s">
        <v>35</v>
      </c>
      <c r="R3894">
        <v>19</v>
      </c>
      <c r="S3894" s="1" t="s">
        <v>32</v>
      </c>
      <c r="T3894" s="1" t="s">
        <v>30</v>
      </c>
      <c r="U3894" s="1" t="s">
        <v>30</v>
      </c>
      <c r="V3894">
        <v>0</v>
      </c>
      <c r="W3894" s="1" t="s">
        <v>30</v>
      </c>
      <c r="X3894" s="1" t="s">
        <v>36</v>
      </c>
      <c r="Y3894" s="1" t="s">
        <v>58</v>
      </c>
      <c r="Z3894">
        <v>18</v>
      </c>
      <c r="AA3894">
        <v>54</v>
      </c>
      <c r="AB3894" s="1" t="s">
        <v>7134</v>
      </c>
      <c r="AC3894" s="1" t="s">
        <v>7900</v>
      </c>
      <c r="AD3894" t="s">
        <v>13495</v>
      </c>
      <c r="AE3894" s="1" t="s">
        <v>7134</v>
      </c>
      <c r="AF3894" s="1" t="s">
        <v>7900</v>
      </c>
      <c r="AG3894" t="s">
        <v>13526</v>
      </c>
      <c r="AH3894" t="s">
        <v>13530</v>
      </c>
      <c r="AI3894" t="s">
        <v>13538</v>
      </c>
    </row>
    <row r="3895" spans="1:35" x14ac:dyDescent="0.25">
      <c r="A3895" s="1" t="s">
        <v>7901</v>
      </c>
      <c r="B3895" s="1" t="s">
        <v>32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s="1" t="s">
        <v>30</v>
      </c>
      <c r="I3895" s="1" t="s">
        <v>31</v>
      </c>
      <c r="J3895">
        <v>0</v>
      </c>
      <c r="K3895">
        <v>4</v>
      </c>
      <c r="L3895">
        <v>3</v>
      </c>
      <c r="M3895" s="1" t="s">
        <v>32</v>
      </c>
      <c r="N3895">
        <v>0</v>
      </c>
      <c r="O3895" s="1" t="s">
        <v>166</v>
      </c>
      <c r="P3895" s="1" t="s">
        <v>7902</v>
      </c>
      <c r="Q3895" s="1" t="s">
        <v>42</v>
      </c>
      <c r="R3895">
        <v>40</v>
      </c>
      <c r="S3895" s="1" t="s">
        <v>30</v>
      </c>
      <c r="T3895" s="1" t="s">
        <v>30</v>
      </c>
      <c r="U3895" s="1" t="s">
        <v>30</v>
      </c>
      <c r="V3895">
        <v>0</v>
      </c>
      <c r="W3895" s="1" t="s">
        <v>32</v>
      </c>
      <c r="X3895" s="1" t="s">
        <v>36</v>
      </c>
      <c r="Y3895" s="1" t="s">
        <v>58</v>
      </c>
      <c r="Z3895">
        <v>43</v>
      </c>
      <c r="AA3895">
        <v>2143</v>
      </c>
      <c r="AB3895" s="1" t="s">
        <v>7134</v>
      </c>
      <c r="AC3895" s="1" t="s">
        <v>7900</v>
      </c>
      <c r="AD3895" t="s">
        <v>13494</v>
      </c>
      <c r="AE3895" s="1" t="s">
        <v>7134</v>
      </c>
      <c r="AF3895" s="1" t="s">
        <v>7900</v>
      </c>
      <c r="AG3895" t="s">
        <v>13526</v>
      </c>
      <c r="AH3895" t="s">
        <v>13530</v>
      </c>
      <c r="AI3895" t="s">
        <v>13540</v>
      </c>
    </row>
    <row r="3896" spans="1:35" x14ac:dyDescent="0.25">
      <c r="A3896" s="1" t="s">
        <v>7903</v>
      </c>
      <c r="B3896" s="1" t="s">
        <v>32</v>
      </c>
      <c r="C3896">
        <v>5</v>
      </c>
      <c r="D3896">
        <v>31</v>
      </c>
      <c r="E3896">
        <v>74.5</v>
      </c>
      <c r="F3896">
        <v>0</v>
      </c>
      <c r="G3896">
        <v>0</v>
      </c>
      <c r="H3896" s="1" t="s">
        <v>30</v>
      </c>
      <c r="I3896" s="1" t="s">
        <v>46</v>
      </c>
      <c r="J3896">
        <v>0</v>
      </c>
      <c r="K3896">
        <v>0</v>
      </c>
      <c r="L3896">
        <v>1</v>
      </c>
      <c r="M3896" s="1" t="s">
        <v>32</v>
      </c>
      <c r="N3896">
        <v>0</v>
      </c>
      <c r="O3896" s="1" t="s">
        <v>240</v>
      </c>
      <c r="P3896" s="1" t="s">
        <v>7904</v>
      </c>
      <c r="Q3896" s="1" t="s">
        <v>42</v>
      </c>
      <c r="R3896">
        <v>31</v>
      </c>
      <c r="S3896" s="1" t="s">
        <v>30</v>
      </c>
      <c r="T3896" s="1" t="s">
        <v>30</v>
      </c>
      <c r="U3896" s="1" t="s">
        <v>30</v>
      </c>
      <c r="V3896">
        <v>0</v>
      </c>
      <c r="W3896" s="1" t="s">
        <v>30</v>
      </c>
      <c r="X3896" s="1" t="s">
        <v>36</v>
      </c>
      <c r="Y3896" s="1" t="s">
        <v>37</v>
      </c>
      <c r="Z3896">
        <v>39</v>
      </c>
      <c r="AA3896">
        <v>182</v>
      </c>
      <c r="AB3896" s="1" t="s">
        <v>7080</v>
      </c>
      <c r="AC3896" s="1" t="s">
        <v>7092</v>
      </c>
      <c r="AD3896" t="s">
        <v>13494</v>
      </c>
      <c r="AE3896" s="1" t="s">
        <v>7080</v>
      </c>
      <c r="AF3896" s="1" t="s">
        <v>7092</v>
      </c>
      <c r="AG3896" t="s">
        <v>13527</v>
      </c>
      <c r="AH3896" t="s">
        <v>13530</v>
      </c>
      <c r="AI3896" t="s">
        <v>13538</v>
      </c>
    </row>
    <row r="3897" spans="1:35" x14ac:dyDescent="0.25">
      <c r="A3897" s="1" t="s">
        <v>7905</v>
      </c>
      <c r="B3897" s="1" t="s">
        <v>32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s="1" t="s">
        <v>30</v>
      </c>
      <c r="I3897" s="1" t="s">
        <v>31</v>
      </c>
      <c r="J3897">
        <v>0</v>
      </c>
      <c r="K3897">
        <v>0</v>
      </c>
      <c r="L3897">
        <v>3</v>
      </c>
      <c r="M3897" s="1" t="s">
        <v>32</v>
      </c>
      <c r="N3897">
        <v>0</v>
      </c>
      <c r="O3897" s="1" t="s">
        <v>52</v>
      </c>
      <c r="P3897" s="1" t="s">
        <v>7906</v>
      </c>
      <c r="Q3897" s="1" t="s">
        <v>42</v>
      </c>
      <c r="R3897">
        <v>47</v>
      </c>
      <c r="S3897" s="1" t="s">
        <v>30</v>
      </c>
      <c r="T3897" s="1" t="s">
        <v>30</v>
      </c>
      <c r="U3897" s="1" t="s">
        <v>30</v>
      </c>
      <c r="V3897">
        <v>0</v>
      </c>
      <c r="W3897" s="1" t="s">
        <v>30</v>
      </c>
      <c r="X3897" s="1" t="s">
        <v>36</v>
      </c>
      <c r="Y3897" s="1" t="s">
        <v>37</v>
      </c>
      <c r="Z3897">
        <v>50</v>
      </c>
      <c r="AA3897">
        <v>2536</v>
      </c>
      <c r="AB3897" s="1" t="s">
        <v>7080</v>
      </c>
      <c r="AC3897" s="1" t="s">
        <v>7092</v>
      </c>
      <c r="AD3897" t="s">
        <v>13494</v>
      </c>
      <c r="AE3897" s="1" t="s">
        <v>7080</v>
      </c>
      <c r="AF3897" s="1" t="s">
        <v>7092</v>
      </c>
      <c r="AG3897" t="s">
        <v>13526</v>
      </c>
      <c r="AH3897" t="s">
        <v>13530</v>
      </c>
      <c r="AI3897" t="s">
        <v>13540</v>
      </c>
    </row>
    <row r="3898" spans="1:35" x14ac:dyDescent="0.25">
      <c r="A3898" s="1" t="s">
        <v>7907</v>
      </c>
      <c r="B3898" s="1" t="s">
        <v>32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s="1" t="s">
        <v>30</v>
      </c>
      <c r="I3898" s="1" t="s">
        <v>31</v>
      </c>
      <c r="J3898">
        <v>0</v>
      </c>
      <c r="K3898">
        <v>5</v>
      </c>
      <c r="L3898">
        <v>2</v>
      </c>
      <c r="M3898" s="1" t="s">
        <v>30</v>
      </c>
      <c r="N3898">
        <v>44</v>
      </c>
      <c r="O3898" s="1" t="s">
        <v>80</v>
      </c>
      <c r="P3898" s="1" t="s">
        <v>7908</v>
      </c>
      <c r="Q3898" s="1" t="s">
        <v>35</v>
      </c>
      <c r="R3898">
        <v>55</v>
      </c>
      <c r="S3898" s="1" t="s">
        <v>30</v>
      </c>
      <c r="T3898" s="1" t="s">
        <v>30</v>
      </c>
      <c r="U3898" s="1" t="s">
        <v>30</v>
      </c>
      <c r="V3898">
        <v>0</v>
      </c>
      <c r="W3898" s="1" t="s">
        <v>30</v>
      </c>
      <c r="X3898" s="1" t="s">
        <v>36</v>
      </c>
      <c r="Y3898" s="1" t="s">
        <v>37</v>
      </c>
      <c r="Z3898">
        <v>32</v>
      </c>
      <c r="AA3898">
        <v>1484</v>
      </c>
      <c r="AB3898" s="1" t="s">
        <v>7134</v>
      </c>
      <c r="AC3898" s="1" t="s">
        <v>7900</v>
      </c>
      <c r="AD3898" t="s">
        <v>13494</v>
      </c>
      <c r="AE3898" s="1" t="s">
        <v>7134</v>
      </c>
      <c r="AF3898" s="1" t="s">
        <v>7900</v>
      </c>
      <c r="AG3898" t="s">
        <v>13527</v>
      </c>
      <c r="AH3898" t="s">
        <v>13530</v>
      </c>
      <c r="AI3898" t="s">
        <v>13540</v>
      </c>
    </row>
    <row r="3899" spans="1:35" x14ac:dyDescent="0.25">
      <c r="A3899" s="1" t="s">
        <v>7909</v>
      </c>
      <c r="B3899" s="1" t="s">
        <v>32</v>
      </c>
      <c r="C3899">
        <v>1</v>
      </c>
      <c r="D3899">
        <v>2</v>
      </c>
      <c r="E3899">
        <v>5</v>
      </c>
      <c r="F3899">
        <v>0</v>
      </c>
      <c r="G3899">
        <v>0</v>
      </c>
      <c r="H3899" s="1" t="s">
        <v>30</v>
      </c>
      <c r="I3899" s="1" t="s">
        <v>31</v>
      </c>
      <c r="J3899">
        <v>0</v>
      </c>
      <c r="K3899">
        <v>0</v>
      </c>
      <c r="L3899">
        <v>6</v>
      </c>
      <c r="M3899" s="1" t="s">
        <v>32</v>
      </c>
      <c r="N3899">
        <v>0</v>
      </c>
      <c r="O3899" s="1" t="s">
        <v>91</v>
      </c>
      <c r="P3899" s="1" t="s">
        <v>7910</v>
      </c>
      <c r="Q3899" s="1" t="s">
        <v>42</v>
      </c>
      <c r="R3899">
        <v>72</v>
      </c>
      <c r="S3899" s="1" t="s">
        <v>30</v>
      </c>
      <c r="T3899" s="1" t="s">
        <v>32</v>
      </c>
      <c r="U3899" s="1" t="s">
        <v>30</v>
      </c>
      <c r="V3899">
        <v>0</v>
      </c>
      <c r="W3899" s="1" t="s">
        <v>32</v>
      </c>
      <c r="X3899" s="1" t="s">
        <v>36</v>
      </c>
      <c r="Y3899" s="1" t="s">
        <v>44</v>
      </c>
      <c r="Z3899">
        <v>20</v>
      </c>
      <c r="AA3899">
        <v>20</v>
      </c>
      <c r="AB3899" s="1" t="s">
        <v>7080</v>
      </c>
      <c r="AC3899" s="1" t="s">
        <v>7081</v>
      </c>
      <c r="AD3899" t="s">
        <v>13496</v>
      </c>
      <c r="AE3899" s="1" t="s">
        <v>7080</v>
      </c>
      <c r="AF3899" s="1" t="s">
        <v>7081</v>
      </c>
      <c r="AG3899" t="s">
        <v>13526</v>
      </c>
      <c r="AH3899" t="s">
        <v>13530</v>
      </c>
      <c r="AI3899" t="s">
        <v>13538</v>
      </c>
    </row>
    <row r="3900" spans="1:35" x14ac:dyDescent="0.25">
      <c r="A3900" s="1" t="s">
        <v>7911</v>
      </c>
      <c r="B3900" s="1" t="s">
        <v>32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s="1" t="s">
        <v>30</v>
      </c>
      <c r="I3900" s="1" t="s">
        <v>31</v>
      </c>
      <c r="J3900">
        <v>0</v>
      </c>
      <c r="K3900">
        <v>0</v>
      </c>
      <c r="L3900">
        <v>2</v>
      </c>
      <c r="M3900" s="1" t="s">
        <v>32</v>
      </c>
      <c r="N3900">
        <v>0</v>
      </c>
      <c r="O3900" s="1" t="s">
        <v>130</v>
      </c>
      <c r="P3900" s="1" t="s">
        <v>7912</v>
      </c>
      <c r="Q3900" s="1" t="s">
        <v>35</v>
      </c>
      <c r="R3900">
        <v>40</v>
      </c>
      <c r="S3900" s="1" t="s">
        <v>30</v>
      </c>
      <c r="T3900" s="1" t="s">
        <v>30</v>
      </c>
      <c r="U3900" s="1" t="s">
        <v>30</v>
      </c>
      <c r="V3900">
        <v>0</v>
      </c>
      <c r="W3900" s="1" t="s">
        <v>32</v>
      </c>
      <c r="X3900" s="1" t="s">
        <v>36</v>
      </c>
      <c r="Y3900" s="1" t="s">
        <v>37</v>
      </c>
      <c r="Z3900">
        <v>64</v>
      </c>
      <c r="AA3900">
        <v>2602</v>
      </c>
      <c r="AB3900" s="1" t="s">
        <v>7134</v>
      </c>
      <c r="AC3900" s="1" t="s">
        <v>7900</v>
      </c>
      <c r="AD3900" t="s">
        <v>13494</v>
      </c>
      <c r="AE3900" s="1" t="s">
        <v>7134</v>
      </c>
      <c r="AF3900" s="1" t="s">
        <v>7900</v>
      </c>
      <c r="AG3900" t="s">
        <v>13527</v>
      </c>
      <c r="AH3900" t="s">
        <v>13530</v>
      </c>
      <c r="AI3900" t="s">
        <v>13539</v>
      </c>
    </row>
    <row r="3901" spans="1:35" x14ac:dyDescent="0.25">
      <c r="A3901" s="1" t="s">
        <v>7913</v>
      </c>
      <c r="B3901" s="1" t="s">
        <v>32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s="1" t="s">
        <v>30</v>
      </c>
      <c r="I3901" s="1" t="s">
        <v>31</v>
      </c>
      <c r="J3901">
        <v>0</v>
      </c>
      <c r="K3901">
        <v>2</v>
      </c>
      <c r="L3901">
        <v>4</v>
      </c>
      <c r="M3901" s="1" t="s">
        <v>32</v>
      </c>
      <c r="N3901">
        <v>0</v>
      </c>
      <c r="O3901" s="1" t="s">
        <v>52</v>
      </c>
      <c r="P3901" s="1" t="s">
        <v>7914</v>
      </c>
      <c r="Q3901" s="1" t="s">
        <v>35</v>
      </c>
      <c r="R3901">
        <v>40</v>
      </c>
      <c r="S3901" s="1" t="s">
        <v>30</v>
      </c>
      <c r="T3901" s="1" t="s">
        <v>30</v>
      </c>
      <c r="U3901" s="1" t="s">
        <v>30</v>
      </c>
      <c r="V3901">
        <v>0</v>
      </c>
      <c r="W3901" s="1" t="s">
        <v>30</v>
      </c>
      <c r="X3901" s="1" t="s">
        <v>36</v>
      </c>
      <c r="Y3901" s="1" t="s">
        <v>37</v>
      </c>
      <c r="Z3901">
        <v>47</v>
      </c>
      <c r="AA3901">
        <v>1435</v>
      </c>
      <c r="AB3901" s="1" t="s">
        <v>7134</v>
      </c>
      <c r="AC3901" s="1" t="s">
        <v>7900</v>
      </c>
      <c r="AD3901" t="s">
        <v>13494</v>
      </c>
      <c r="AE3901" s="1" t="s">
        <v>7134</v>
      </c>
      <c r="AF3901" s="1" t="s">
        <v>7900</v>
      </c>
      <c r="AG3901" t="s">
        <v>13526</v>
      </c>
      <c r="AH3901" t="s">
        <v>13530</v>
      </c>
      <c r="AI3901" t="s">
        <v>13539</v>
      </c>
    </row>
    <row r="3902" spans="1:35" x14ac:dyDescent="0.25">
      <c r="A3902" s="1" t="s">
        <v>7915</v>
      </c>
      <c r="B3902" s="1" t="s">
        <v>32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s="1" t="s">
        <v>30</v>
      </c>
      <c r="I3902" s="1" t="s">
        <v>31</v>
      </c>
      <c r="J3902">
        <v>0</v>
      </c>
      <c r="K3902">
        <v>4</v>
      </c>
      <c r="L3902">
        <v>3</v>
      </c>
      <c r="M3902" s="1" t="s">
        <v>32</v>
      </c>
      <c r="N3902">
        <v>0</v>
      </c>
      <c r="O3902" s="1" t="s">
        <v>471</v>
      </c>
      <c r="P3902" s="1" t="s">
        <v>7916</v>
      </c>
      <c r="Q3902" s="1" t="s">
        <v>35</v>
      </c>
      <c r="R3902">
        <v>34</v>
      </c>
      <c r="S3902" s="1" t="s">
        <v>30</v>
      </c>
      <c r="T3902" s="1" t="s">
        <v>30</v>
      </c>
      <c r="U3902" s="1" t="s">
        <v>30</v>
      </c>
      <c r="V3902">
        <v>0</v>
      </c>
      <c r="W3902" s="1" t="s">
        <v>30</v>
      </c>
      <c r="X3902" s="1" t="s">
        <v>36</v>
      </c>
      <c r="Y3902" s="1" t="s">
        <v>37</v>
      </c>
      <c r="Z3902">
        <v>26</v>
      </c>
      <c r="AA3902">
        <v>688</v>
      </c>
      <c r="AB3902" s="1" t="s">
        <v>7086</v>
      </c>
      <c r="AC3902" s="1" t="s">
        <v>7110</v>
      </c>
      <c r="AD3902" t="s">
        <v>13494</v>
      </c>
      <c r="AE3902" s="1" t="s">
        <v>7086</v>
      </c>
      <c r="AF3902" s="1" t="s">
        <v>7110</v>
      </c>
      <c r="AG3902" t="s">
        <v>13526</v>
      </c>
      <c r="AH3902" t="s">
        <v>13530</v>
      </c>
      <c r="AI3902" t="s">
        <v>13539</v>
      </c>
    </row>
    <row r="3903" spans="1:35" x14ac:dyDescent="0.25">
      <c r="A3903" s="1" t="s">
        <v>7917</v>
      </c>
      <c r="B3903" s="1" t="s">
        <v>32</v>
      </c>
      <c r="C3903">
        <v>1</v>
      </c>
      <c r="D3903">
        <v>5</v>
      </c>
      <c r="E3903">
        <v>13</v>
      </c>
      <c r="F3903">
        <v>0</v>
      </c>
      <c r="G3903">
        <v>0</v>
      </c>
      <c r="H3903" s="1" t="s">
        <v>30</v>
      </c>
      <c r="I3903" s="1" t="s">
        <v>31</v>
      </c>
      <c r="J3903">
        <v>0</v>
      </c>
      <c r="K3903">
        <v>4</v>
      </c>
      <c r="L3903">
        <v>4</v>
      </c>
      <c r="M3903" s="1" t="s">
        <v>32</v>
      </c>
      <c r="N3903">
        <v>0</v>
      </c>
      <c r="O3903" s="1" t="s">
        <v>71</v>
      </c>
      <c r="P3903" s="1" t="s">
        <v>7918</v>
      </c>
      <c r="Q3903" s="1" t="s">
        <v>35</v>
      </c>
      <c r="R3903">
        <v>34</v>
      </c>
      <c r="S3903" s="1" t="s">
        <v>30</v>
      </c>
      <c r="T3903" s="1" t="s">
        <v>30</v>
      </c>
      <c r="U3903" s="1" t="s">
        <v>30</v>
      </c>
      <c r="V3903">
        <v>0</v>
      </c>
      <c r="W3903" s="1" t="s">
        <v>30</v>
      </c>
      <c r="X3903" s="1" t="s">
        <v>36</v>
      </c>
      <c r="Y3903" s="1" t="s">
        <v>37</v>
      </c>
      <c r="Z3903">
        <v>18</v>
      </c>
      <c r="AA3903">
        <v>18</v>
      </c>
      <c r="AB3903" s="1" t="s">
        <v>7086</v>
      </c>
      <c r="AC3903" s="1" t="s">
        <v>7110</v>
      </c>
      <c r="AD3903" t="s">
        <v>13494</v>
      </c>
      <c r="AE3903" s="1" t="s">
        <v>7086</v>
      </c>
      <c r="AF3903" s="1" t="s">
        <v>7110</v>
      </c>
      <c r="AG3903" t="s">
        <v>13526</v>
      </c>
      <c r="AH3903" t="s">
        <v>13530</v>
      </c>
      <c r="AI3903" t="s">
        <v>13538</v>
      </c>
    </row>
    <row r="3904" spans="1:35" x14ac:dyDescent="0.25">
      <c r="A3904" s="1" t="s">
        <v>7919</v>
      </c>
      <c r="B3904" s="1" t="s">
        <v>32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s="1" t="s">
        <v>30</v>
      </c>
      <c r="I3904" s="1" t="s">
        <v>31</v>
      </c>
      <c r="J3904">
        <v>0</v>
      </c>
      <c r="K3904">
        <v>2</v>
      </c>
      <c r="L3904">
        <v>4</v>
      </c>
      <c r="M3904" s="1" t="s">
        <v>32</v>
      </c>
      <c r="N3904">
        <v>0</v>
      </c>
      <c r="O3904" s="1" t="s">
        <v>600</v>
      </c>
      <c r="P3904" s="1" t="s">
        <v>7920</v>
      </c>
      <c r="Q3904" s="1" t="s">
        <v>42</v>
      </c>
      <c r="R3904">
        <v>45</v>
      </c>
      <c r="S3904" s="1" t="s">
        <v>30</v>
      </c>
      <c r="T3904" s="1" t="s">
        <v>30</v>
      </c>
      <c r="U3904" s="1" t="s">
        <v>30</v>
      </c>
      <c r="V3904">
        <v>0</v>
      </c>
      <c r="W3904" s="1" t="s">
        <v>30</v>
      </c>
      <c r="X3904" s="1" t="s">
        <v>36</v>
      </c>
      <c r="Y3904" s="1" t="s">
        <v>37</v>
      </c>
      <c r="Z3904">
        <v>55</v>
      </c>
      <c r="AA3904">
        <v>171</v>
      </c>
      <c r="AB3904" s="1" t="s">
        <v>7086</v>
      </c>
      <c r="AC3904" s="1" t="s">
        <v>7110</v>
      </c>
      <c r="AD3904" t="s">
        <v>13494</v>
      </c>
      <c r="AE3904" s="1" t="s">
        <v>7086</v>
      </c>
      <c r="AF3904" s="1" t="s">
        <v>7110</v>
      </c>
      <c r="AG3904" t="s">
        <v>13526</v>
      </c>
      <c r="AH3904" t="s">
        <v>13530</v>
      </c>
      <c r="AI3904" t="s">
        <v>13538</v>
      </c>
    </row>
    <row r="3905" spans="1:35" x14ac:dyDescent="0.25">
      <c r="A3905" s="1" t="s">
        <v>7921</v>
      </c>
      <c r="B3905" s="1" t="s">
        <v>32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s="1" t="s">
        <v>30</v>
      </c>
      <c r="I3905" s="1" t="s">
        <v>31</v>
      </c>
      <c r="J3905">
        <v>0</v>
      </c>
      <c r="K3905">
        <v>1</v>
      </c>
      <c r="L3905">
        <v>6</v>
      </c>
      <c r="M3905" s="1" t="s">
        <v>30</v>
      </c>
      <c r="N3905">
        <v>79</v>
      </c>
      <c r="O3905" s="1" t="s">
        <v>106</v>
      </c>
      <c r="P3905" s="1" t="s">
        <v>7922</v>
      </c>
      <c r="Q3905" s="1" t="s">
        <v>35</v>
      </c>
      <c r="R3905">
        <v>44</v>
      </c>
      <c r="S3905" s="1" t="s">
        <v>30</v>
      </c>
      <c r="T3905" s="1" t="s">
        <v>30</v>
      </c>
      <c r="U3905" s="1" t="s">
        <v>30</v>
      </c>
      <c r="V3905">
        <v>0</v>
      </c>
      <c r="W3905" s="1" t="s">
        <v>32</v>
      </c>
      <c r="X3905" s="1" t="s">
        <v>43</v>
      </c>
      <c r="Y3905" s="1" t="s">
        <v>58</v>
      </c>
      <c r="Z3905">
        <v>60</v>
      </c>
      <c r="AA3905">
        <v>3860</v>
      </c>
      <c r="AB3905" s="1" t="s">
        <v>7080</v>
      </c>
      <c r="AC3905" s="1" t="s">
        <v>7092</v>
      </c>
      <c r="AD3905" t="s">
        <v>13494</v>
      </c>
      <c r="AE3905" s="1" t="s">
        <v>7080</v>
      </c>
      <c r="AF3905" s="1" t="s">
        <v>7092</v>
      </c>
      <c r="AG3905" t="s">
        <v>13526</v>
      </c>
      <c r="AH3905" t="s">
        <v>13530</v>
      </c>
      <c r="AI3905" t="s">
        <v>13540</v>
      </c>
    </row>
    <row r="3906" spans="1:35" x14ac:dyDescent="0.25">
      <c r="A3906" s="1" t="s">
        <v>7923</v>
      </c>
      <c r="B3906" s="1" t="s">
        <v>32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s="1" t="s">
        <v>30</v>
      </c>
      <c r="I3906" s="1" t="s">
        <v>31</v>
      </c>
      <c r="J3906">
        <v>0</v>
      </c>
      <c r="K3906">
        <v>4</v>
      </c>
      <c r="L3906">
        <v>12</v>
      </c>
      <c r="M3906" s="1" t="s">
        <v>32</v>
      </c>
      <c r="N3906">
        <v>0</v>
      </c>
      <c r="O3906" s="1" t="s">
        <v>122</v>
      </c>
      <c r="P3906" s="1" t="s">
        <v>7924</v>
      </c>
      <c r="Q3906" s="1" t="s">
        <v>35</v>
      </c>
      <c r="R3906">
        <v>22</v>
      </c>
      <c r="S3906" s="1" t="s">
        <v>32</v>
      </c>
      <c r="T3906" s="1" t="s">
        <v>30</v>
      </c>
      <c r="U3906" s="1" t="s">
        <v>30</v>
      </c>
      <c r="V3906">
        <v>0</v>
      </c>
      <c r="W3906" s="1" t="s">
        <v>32</v>
      </c>
      <c r="X3906" s="1" t="s">
        <v>36</v>
      </c>
      <c r="Y3906" s="1" t="s">
        <v>37</v>
      </c>
      <c r="Z3906">
        <v>59</v>
      </c>
      <c r="AA3906">
        <v>1251</v>
      </c>
      <c r="AB3906" s="1" t="s">
        <v>7098</v>
      </c>
      <c r="AC3906" s="1" t="s">
        <v>7099</v>
      </c>
      <c r="AD3906" t="s">
        <v>13495</v>
      </c>
      <c r="AE3906" s="1" t="s">
        <v>7098</v>
      </c>
      <c r="AF3906" s="1" t="s">
        <v>7099</v>
      </c>
      <c r="AG3906" t="s">
        <v>13526</v>
      </c>
      <c r="AH3906" t="s">
        <v>13530</v>
      </c>
      <c r="AI3906" t="s">
        <v>13539</v>
      </c>
    </row>
    <row r="3907" spans="1:35" x14ac:dyDescent="0.25">
      <c r="A3907" s="1" t="s">
        <v>7925</v>
      </c>
      <c r="B3907" s="1" t="s">
        <v>32</v>
      </c>
      <c r="C3907">
        <v>1</v>
      </c>
      <c r="D3907">
        <v>6</v>
      </c>
      <c r="E3907">
        <v>16</v>
      </c>
      <c r="F3907">
        <v>0</v>
      </c>
      <c r="G3907">
        <v>0</v>
      </c>
      <c r="H3907" s="1" t="s">
        <v>30</v>
      </c>
      <c r="I3907" s="1" t="s">
        <v>31</v>
      </c>
      <c r="J3907">
        <v>0</v>
      </c>
      <c r="K3907">
        <v>5</v>
      </c>
      <c r="L3907">
        <v>5</v>
      </c>
      <c r="M3907" s="1" t="s">
        <v>32</v>
      </c>
      <c r="N3907">
        <v>0</v>
      </c>
      <c r="O3907" s="1" t="s">
        <v>269</v>
      </c>
      <c r="P3907" s="1" t="s">
        <v>7926</v>
      </c>
      <c r="Q3907" s="1" t="s">
        <v>42</v>
      </c>
      <c r="R3907">
        <v>63</v>
      </c>
      <c r="S3907" s="1" t="s">
        <v>30</v>
      </c>
      <c r="T3907" s="1" t="s">
        <v>30</v>
      </c>
      <c r="U3907" s="1" t="s">
        <v>30</v>
      </c>
      <c r="V3907">
        <v>0</v>
      </c>
      <c r="W3907" s="1" t="s">
        <v>32</v>
      </c>
      <c r="X3907" s="1" t="s">
        <v>36</v>
      </c>
      <c r="Y3907" s="1" t="s">
        <v>37</v>
      </c>
      <c r="Z3907">
        <v>34</v>
      </c>
      <c r="AA3907">
        <v>34</v>
      </c>
      <c r="AB3907" s="1" t="s">
        <v>7080</v>
      </c>
      <c r="AC3907" s="1" t="s">
        <v>7092</v>
      </c>
      <c r="AD3907" t="s">
        <v>13494</v>
      </c>
      <c r="AE3907" s="1" t="s">
        <v>7080</v>
      </c>
      <c r="AF3907" s="1" t="s">
        <v>7092</v>
      </c>
      <c r="AG3907" t="s">
        <v>13526</v>
      </c>
      <c r="AH3907" t="s">
        <v>13530</v>
      </c>
      <c r="AI3907" t="s">
        <v>13538</v>
      </c>
    </row>
    <row r="3908" spans="1:35" x14ac:dyDescent="0.25">
      <c r="A3908" s="1" t="s">
        <v>7927</v>
      </c>
      <c r="B3908" s="1" t="s">
        <v>32</v>
      </c>
      <c r="C3908">
        <v>4</v>
      </c>
      <c r="D3908">
        <v>27</v>
      </c>
      <c r="E3908">
        <v>60.4</v>
      </c>
      <c r="F3908">
        <v>0</v>
      </c>
      <c r="G3908">
        <v>0</v>
      </c>
      <c r="H3908" s="1" t="s">
        <v>30</v>
      </c>
      <c r="I3908" s="1" t="s">
        <v>31</v>
      </c>
      <c r="J3908">
        <v>0</v>
      </c>
      <c r="K3908">
        <v>3</v>
      </c>
      <c r="L3908">
        <v>1</v>
      </c>
      <c r="M3908" s="1" t="s">
        <v>32</v>
      </c>
      <c r="N3908">
        <v>0</v>
      </c>
      <c r="O3908" s="1" t="s">
        <v>68</v>
      </c>
      <c r="P3908" s="1" t="s">
        <v>7928</v>
      </c>
      <c r="Q3908" s="1" t="s">
        <v>42</v>
      </c>
      <c r="R3908">
        <v>38</v>
      </c>
      <c r="S3908" s="1" t="s">
        <v>30</v>
      </c>
      <c r="T3908" s="1" t="s">
        <v>30</v>
      </c>
      <c r="U3908" s="1" t="s">
        <v>30</v>
      </c>
      <c r="V3908">
        <v>0</v>
      </c>
      <c r="W3908" s="1" t="s">
        <v>32</v>
      </c>
      <c r="X3908" s="1" t="s">
        <v>36</v>
      </c>
      <c r="Y3908" s="1" t="s">
        <v>37</v>
      </c>
      <c r="Z3908">
        <v>33</v>
      </c>
      <c r="AA3908">
        <v>133</v>
      </c>
      <c r="AB3908" s="1" t="s">
        <v>7098</v>
      </c>
      <c r="AC3908" s="1" t="s">
        <v>7099</v>
      </c>
      <c r="AD3908" t="s">
        <v>13494</v>
      </c>
      <c r="AE3908" s="1" t="s">
        <v>7098</v>
      </c>
      <c r="AF3908" s="1" t="s">
        <v>7099</v>
      </c>
      <c r="AG3908" t="s">
        <v>13527</v>
      </c>
      <c r="AH3908" t="s">
        <v>13530</v>
      </c>
      <c r="AI3908" t="s">
        <v>13538</v>
      </c>
    </row>
    <row r="3909" spans="1:35" x14ac:dyDescent="0.25">
      <c r="A3909" s="1" t="s">
        <v>7929</v>
      </c>
      <c r="B3909" s="1" t="s">
        <v>32</v>
      </c>
      <c r="C3909">
        <v>9</v>
      </c>
      <c r="D3909">
        <v>26</v>
      </c>
      <c r="E3909">
        <v>60.3</v>
      </c>
      <c r="F3909">
        <v>0</v>
      </c>
      <c r="G3909">
        <v>0</v>
      </c>
      <c r="H3909" s="1" t="s">
        <v>30</v>
      </c>
      <c r="I3909" s="1" t="s">
        <v>31</v>
      </c>
      <c r="J3909">
        <v>0</v>
      </c>
      <c r="K3909">
        <v>3</v>
      </c>
      <c r="L3909">
        <v>19</v>
      </c>
      <c r="M3909" s="1" t="s">
        <v>32</v>
      </c>
      <c r="N3909">
        <v>0</v>
      </c>
      <c r="O3909" s="1" t="s">
        <v>171</v>
      </c>
      <c r="P3909" s="1" t="s">
        <v>7930</v>
      </c>
      <c r="Q3909" s="1" t="s">
        <v>35</v>
      </c>
      <c r="R3909">
        <v>25</v>
      </c>
      <c r="S3909" s="1" t="s">
        <v>32</v>
      </c>
      <c r="T3909" s="1" t="s">
        <v>30</v>
      </c>
      <c r="U3909" s="1" t="s">
        <v>30</v>
      </c>
      <c r="V3909">
        <v>0</v>
      </c>
      <c r="W3909" s="1" t="s">
        <v>30</v>
      </c>
      <c r="X3909" s="1" t="s">
        <v>36</v>
      </c>
      <c r="Y3909" s="1" t="s">
        <v>58</v>
      </c>
      <c r="Z3909">
        <v>33</v>
      </c>
      <c r="AA3909">
        <v>288</v>
      </c>
      <c r="AB3909" s="1" t="s">
        <v>7098</v>
      </c>
      <c r="AC3909" s="1" t="s">
        <v>7099</v>
      </c>
      <c r="AD3909" t="s">
        <v>13495</v>
      </c>
      <c r="AE3909" s="1" t="s">
        <v>7098</v>
      </c>
      <c r="AF3909" s="1" t="s">
        <v>7099</v>
      </c>
      <c r="AG3909" t="s">
        <v>13526</v>
      </c>
      <c r="AH3909" t="s">
        <v>13530</v>
      </c>
      <c r="AI3909" t="s">
        <v>13538</v>
      </c>
    </row>
    <row r="3910" spans="1:35" x14ac:dyDescent="0.25">
      <c r="A3910" s="1" t="s">
        <v>7931</v>
      </c>
      <c r="B3910" s="1" t="s">
        <v>32</v>
      </c>
      <c r="C3910">
        <v>1</v>
      </c>
      <c r="D3910">
        <v>3</v>
      </c>
      <c r="E3910">
        <v>10</v>
      </c>
      <c r="F3910">
        <v>0</v>
      </c>
      <c r="G3910">
        <v>0</v>
      </c>
      <c r="H3910" s="1" t="s">
        <v>30</v>
      </c>
      <c r="I3910" s="1" t="s">
        <v>31</v>
      </c>
      <c r="J3910">
        <v>0</v>
      </c>
      <c r="K3910">
        <v>1</v>
      </c>
      <c r="L3910">
        <v>6</v>
      </c>
      <c r="M3910" s="1" t="s">
        <v>32</v>
      </c>
      <c r="N3910">
        <v>0</v>
      </c>
      <c r="O3910" s="1" t="s">
        <v>176</v>
      </c>
      <c r="P3910" s="1" t="s">
        <v>7932</v>
      </c>
      <c r="Q3910" s="1" t="s">
        <v>42</v>
      </c>
      <c r="R3910">
        <v>48</v>
      </c>
      <c r="S3910" s="1" t="s">
        <v>30</v>
      </c>
      <c r="T3910" s="1" t="s">
        <v>30</v>
      </c>
      <c r="U3910" s="1" t="s">
        <v>30</v>
      </c>
      <c r="V3910">
        <v>0</v>
      </c>
      <c r="W3910" s="1" t="s">
        <v>30</v>
      </c>
      <c r="X3910" s="1" t="s">
        <v>36</v>
      </c>
      <c r="Y3910" s="1" t="s">
        <v>37</v>
      </c>
      <c r="Z3910">
        <v>25</v>
      </c>
      <c r="AA3910">
        <v>25</v>
      </c>
      <c r="AB3910" s="1" t="s">
        <v>7098</v>
      </c>
      <c r="AC3910" s="1" t="s">
        <v>7099</v>
      </c>
      <c r="AD3910" t="s">
        <v>13494</v>
      </c>
      <c r="AE3910" s="1" t="s">
        <v>7098</v>
      </c>
      <c r="AF3910" s="1" t="s">
        <v>7099</v>
      </c>
      <c r="AG3910" t="s">
        <v>13526</v>
      </c>
      <c r="AH3910" t="s">
        <v>13530</v>
      </c>
      <c r="AI3910" t="s">
        <v>13538</v>
      </c>
    </row>
    <row r="3911" spans="1:35" x14ac:dyDescent="0.25">
      <c r="A3911" s="1" t="s">
        <v>7933</v>
      </c>
      <c r="B3911" s="1" t="s">
        <v>32</v>
      </c>
      <c r="C3911">
        <v>1</v>
      </c>
      <c r="D3911">
        <v>2</v>
      </c>
      <c r="E3911">
        <v>7</v>
      </c>
      <c r="F3911">
        <v>0</v>
      </c>
      <c r="G3911">
        <v>0</v>
      </c>
      <c r="H3911" s="1" t="s">
        <v>30</v>
      </c>
      <c r="I3911" s="1" t="s">
        <v>31</v>
      </c>
      <c r="J3911">
        <v>0</v>
      </c>
      <c r="K3911">
        <v>1</v>
      </c>
      <c r="L3911">
        <v>5</v>
      </c>
      <c r="M3911" s="1" t="s">
        <v>32</v>
      </c>
      <c r="N3911">
        <v>0</v>
      </c>
      <c r="O3911" s="1" t="s">
        <v>74</v>
      </c>
      <c r="P3911" s="1" t="s">
        <v>7934</v>
      </c>
      <c r="Q3911" s="1" t="s">
        <v>35</v>
      </c>
      <c r="R3911">
        <v>77</v>
      </c>
      <c r="S3911" s="1" t="s">
        <v>30</v>
      </c>
      <c r="T3911" s="1" t="s">
        <v>32</v>
      </c>
      <c r="U3911" s="1" t="s">
        <v>30</v>
      </c>
      <c r="V3911">
        <v>0</v>
      </c>
      <c r="W3911" s="1" t="s">
        <v>30</v>
      </c>
      <c r="X3911" s="1" t="s">
        <v>36</v>
      </c>
      <c r="Y3911" s="1" t="s">
        <v>37</v>
      </c>
      <c r="Z3911">
        <v>39</v>
      </c>
      <c r="AA3911">
        <v>39</v>
      </c>
      <c r="AB3911" s="1" t="s">
        <v>7080</v>
      </c>
      <c r="AC3911" s="1" t="s">
        <v>7092</v>
      </c>
      <c r="AD3911" t="s">
        <v>13496</v>
      </c>
      <c r="AE3911" s="1" t="s">
        <v>7080</v>
      </c>
      <c r="AF3911" s="1" t="s">
        <v>7092</v>
      </c>
      <c r="AG3911" t="s">
        <v>13526</v>
      </c>
      <c r="AH3911" t="s">
        <v>13530</v>
      </c>
      <c r="AI3911" t="s">
        <v>13538</v>
      </c>
    </row>
    <row r="3912" spans="1:35" x14ac:dyDescent="0.25">
      <c r="A3912" s="1" t="s">
        <v>7935</v>
      </c>
      <c r="B3912" s="1" t="s">
        <v>32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s="1" t="s">
        <v>30</v>
      </c>
      <c r="I3912" s="1" t="s">
        <v>31</v>
      </c>
      <c r="J3912">
        <v>0</v>
      </c>
      <c r="K3912">
        <v>3</v>
      </c>
      <c r="L3912">
        <v>7</v>
      </c>
      <c r="M3912" s="1" t="s">
        <v>30</v>
      </c>
      <c r="N3912">
        <v>7</v>
      </c>
      <c r="O3912" s="1" t="s">
        <v>119</v>
      </c>
      <c r="P3912" s="1" t="s">
        <v>7936</v>
      </c>
      <c r="Q3912" s="1" t="s">
        <v>42</v>
      </c>
      <c r="R3912">
        <v>52</v>
      </c>
      <c r="S3912" s="1" t="s">
        <v>30</v>
      </c>
      <c r="T3912" s="1" t="s">
        <v>30</v>
      </c>
      <c r="U3912" s="1" t="s">
        <v>30</v>
      </c>
      <c r="V3912">
        <v>0</v>
      </c>
      <c r="W3912" s="1" t="s">
        <v>30</v>
      </c>
      <c r="X3912" s="1" t="s">
        <v>36</v>
      </c>
      <c r="Y3912" s="1" t="s">
        <v>37</v>
      </c>
      <c r="Z3912">
        <v>25</v>
      </c>
      <c r="AA3912">
        <v>227</v>
      </c>
      <c r="AB3912" s="1" t="s">
        <v>7080</v>
      </c>
      <c r="AC3912" s="1" t="s">
        <v>7092</v>
      </c>
      <c r="AD3912" t="s">
        <v>13494</v>
      </c>
      <c r="AE3912" s="1" t="s">
        <v>7080</v>
      </c>
      <c r="AF3912" s="1" t="s">
        <v>7092</v>
      </c>
      <c r="AG3912" t="s">
        <v>13526</v>
      </c>
      <c r="AH3912" t="s">
        <v>13530</v>
      </c>
      <c r="AI3912" t="s">
        <v>13538</v>
      </c>
    </row>
    <row r="3913" spans="1:35" x14ac:dyDescent="0.25">
      <c r="A3913" s="1" t="s">
        <v>7937</v>
      </c>
      <c r="B3913" s="1" t="s">
        <v>32</v>
      </c>
      <c r="C3913">
        <v>1</v>
      </c>
      <c r="D3913">
        <v>4</v>
      </c>
      <c r="E3913">
        <v>11</v>
      </c>
      <c r="F3913">
        <v>0</v>
      </c>
      <c r="G3913">
        <v>0</v>
      </c>
      <c r="H3913" s="1" t="s">
        <v>30</v>
      </c>
      <c r="I3913" s="1" t="s">
        <v>31</v>
      </c>
      <c r="J3913">
        <v>0</v>
      </c>
      <c r="K3913">
        <v>3</v>
      </c>
      <c r="L3913">
        <v>0</v>
      </c>
      <c r="M3913" s="1" t="s">
        <v>30</v>
      </c>
      <c r="N3913">
        <v>0</v>
      </c>
      <c r="O3913" s="1" t="s">
        <v>179</v>
      </c>
      <c r="P3913" s="1" t="s">
        <v>7938</v>
      </c>
      <c r="Q3913" s="1" t="s">
        <v>35</v>
      </c>
      <c r="R3913">
        <v>58</v>
      </c>
      <c r="S3913" s="1" t="s">
        <v>30</v>
      </c>
      <c r="T3913" s="1" t="s">
        <v>30</v>
      </c>
      <c r="U3913" s="1" t="s">
        <v>30</v>
      </c>
      <c r="V3913">
        <v>0</v>
      </c>
      <c r="W3913" s="1" t="s">
        <v>30</v>
      </c>
      <c r="X3913" s="1" t="s">
        <v>36</v>
      </c>
      <c r="Y3913" s="1" t="s">
        <v>58</v>
      </c>
      <c r="Z3913">
        <v>10</v>
      </c>
      <c r="AA3913">
        <v>10</v>
      </c>
      <c r="AB3913" s="1" t="s">
        <v>7098</v>
      </c>
      <c r="AC3913" s="1" t="s">
        <v>7099</v>
      </c>
      <c r="AD3913" t="s">
        <v>13494</v>
      </c>
      <c r="AE3913" s="1" t="s">
        <v>7098</v>
      </c>
      <c r="AF3913" s="1" t="s">
        <v>7099</v>
      </c>
      <c r="AG3913" t="s">
        <v>13527</v>
      </c>
      <c r="AH3913" t="s">
        <v>13530</v>
      </c>
      <c r="AI3913" t="s">
        <v>13538</v>
      </c>
    </row>
    <row r="3914" spans="1:35" x14ac:dyDescent="0.25">
      <c r="A3914" s="1" t="s">
        <v>7939</v>
      </c>
      <c r="B3914" s="1" t="s">
        <v>32</v>
      </c>
      <c r="C3914">
        <v>1</v>
      </c>
      <c r="D3914">
        <v>6</v>
      </c>
      <c r="E3914">
        <v>14</v>
      </c>
      <c r="F3914">
        <v>0</v>
      </c>
      <c r="G3914">
        <v>0</v>
      </c>
      <c r="H3914" s="1" t="s">
        <v>30</v>
      </c>
      <c r="I3914" s="1" t="s">
        <v>31</v>
      </c>
      <c r="J3914">
        <v>0</v>
      </c>
      <c r="K3914">
        <v>0</v>
      </c>
      <c r="L3914">
        <v>3</v>
      </c>
      <c r="M3914" s="1" t="s">
        <v>32</v>
      </c>
      <c r="N3914">
        <v>0</v>
      </c>
      <c r="O3914" s="1" t="s">
        <v>171</v>
      </c>
      <c r="P3914" s="1" t="s">
        <v>7940</v>
      </c>
      <c r="Q3914" s="1" t="s">
        <v>42</v>
      </c>
      <c r="R3914">
        <v>54</v>
      </c>
      <c r="S3914" s="1" t="s">
        <v>30</v>
      </c>
      <c r="T3914" s="1" t="s">
        <v>30</v>
      </c>
      <c r="U3914" s="1" t="s">
        <v>30</v>
      </c>
      <c r="V3914">
        <v>0</v>
      </c>
      <c r="W3914" s="1" t="s">
        <v>30</v>
      </c>
      <c r="X3914" s="1" t="s">
        <v>36</v>
      </c>
      <c r="Y3914" s="1" t="s">
        <v>37</v>
      </c>
      <c r="Z3914">
        <v>36</v>
      </c>
      <c r="AA3914">
        <v>36</v>
      </c>
      <c r="AB3914" s="1" t="s">
        <v>7098</v>
      </c>
      <c r="AC3914" s="1" t="s">
        <v>7099</v>
      </c>
      <c r="AD3914" t="s">
        <v>13494</v>
      </c>
      <c r="AE3914" s="1" t="s">
        <v>7098</v>
      </c>
      <c r="AF3914" s="1" t="s">
        <v>7099</v>
      </c>
      <c r="AG3914" t="s">
        <v>13526</v>
      </c>
      <c r="AH3914" t="s">
        <v>13530</v>
      </c>
      <c r="AI3914" t="s">
        <v>13538</v>
      </c>
    </row>
    <row r="3915" spans="1:35" x14ac:dyDescent="0.25">
      <c r="A3915" s="1" t="s">
        <v>7941</v>
      </c>
      <c r="B3915" s="1" t="s">
        <v>32</v>
      </c>
      <c r="C3915">
        <v>2</v>
      </c>
      <c r="D3915">
        <v>11</v>
      </c>
      <c r="E3915">
        <v>23.2</v>
      </c>
      <c r="F3915">
        <v>0</v>
      </c>
      <c r="G3915">
        <v>0</v>
      </c>
      <c r="H3915" s="1" t="s">
        <v>30</v>
      </c>
      <c r="I3915" s="1" t="s">
        <v>31</v>
      </c>
      <c r="J3915">
        <v>0</v>
      </c>
      <c r="K3915">
        <v>5</v>
      </c>
      <c r="L3915">
        <v>3</v>
      </c>
      <c r="M3915" s="1" t="s">
        <v>32</v>
      </c>
      <c r="N3915">
        <v>0</v>
      </c>
      <c r="O3915" s="1" t="s">
        <v>1102</v>
      </c>
      <c r="P3915" s="1" t="s">
        <v>7942</v>
      </c>
      <c r="Q3915" s="1" t="s">
        <v>35</v>
      </c>
      <c r="R3915">
        <v>54</v>
      </c>
      <c r="S3915" s="1" t="s">
        <v>30</v>
      </c>
      <c r="T3915" s="1" t="s">
        <v>30</v>
      </c>
      <c r="U3915" s="1" t="s">
        <v>30</v>
      </c>
      <c r="V3915">
        <v>0</v>
      </c>
      <c r="W3915" s="1" t="s">
        <v>30</v>
      </c>
      <c r="X3915" s="1" t="s">
        <v>36</v>
      </c>
      <c r="Y3915" s="1" t="s">
        <v>37</v>
      </c>
      <c r="Z3915">
        <v>43</v>
      </c>
      <c r="AA3915">
        <v>90</v>
      </c>
      <c r="AB3915" s="1" t="s">
        <v>7086</v>
      </c>
      <c r="AC3915" s="1" t="s">
        <v>7110</v>
      </c>
      <c r="AD3915" t="s">
        <v>13494</v>
      </c>
      <c r="AE3915" s="1" t="s">
        <v>7086</v>
      </c>
      <c r="AF3915" s="1" t="s">
        <v>7110</v>
      </c>
      <c r="AG3915" t="s">
        <v>13526</v>
      </c>
      <c r="AH3915" t="s">
        <v>13530</v>
      </c>
      <c r="AI3915" t="s">
        <v>13538</v>
      </c>
    </row>
    <row r="3916" spans="1:35" x14ac:dyDescent="0.25">
      <c r="A3916" s="1" t="s">
        <v>7943</v>
      </c>
      <c r="B3916" s="1" t="s">
        <v>32</v>
      </c>
      <c r="C3916">
        <v>3</v>
      </c>
      <c r="D3916">
        <v>6</v>
      </c>
      <c r="E3916">
        <v>12.5</v>
      </c>
      <c r="F3916">
        <v>0</v>
      </c>
      <c r="G3916">
        <v>0</v>
      </c>
      <c r="H3916" s="1" t="s">
        <v>30</v>
      </c>
      <c r="I3916" s="1" t="s">
        <v>31</v>
      </c>
      <c r="J3916">
        <v>0</v>
      </c>
      <c r="K3916">
        <v>5</v>
      </c>
      <c r="L3916">
        <v>15</v>
      </c>
      <c r="M3916" s="1" t="s">
        <v>32</v>
      </c>
      <c r="N3916">
        <v>0</v>
      </c>
      <c r="O3916" s="1" t="s">
        <v>33</v>
      </c>
      <c r="P3916" s="1" t="s">
        <v>7944</v>
      </c>
      <c r="Q3916" s="1" t="s">
        <v>35</v>
      </c>
      <c r="R3916">
        <v>46</v>
      </c>
      <c r="S3916" s="1" t="s">
        <v>30</v>
      </c>
      <c r="T3916" s="1" t="s">
        <v>30</v>
      </c>
      <c r="U3916" s="1" t="s">
        <v>30</v>
      </c>
      <c r="V3916">
        <v>0</v>
      </c>
      <c r="W3916" s="1" t="s">
        <v>30</v>
      </c>
      <c r="X3916" s="1" t="s">
        <v>36</v>
      </c>
      <c r="Y3916" s="1" t="s">
        <v>37</v>
      </c>
      <c r="Z3916">
        <v>56</v>
      </c>
      <c r="AA3916">
        <v>176</v>
      </c>
      <c r="AB3916" s="1" t="s">
        <v>7080</v>
      </c>
      <c r="AC3916" s="1" t="s">
        <v>7092</v>
      </c>
      <c r="AD3916" t="s">
        <v>13494</v>
      </c>
      <c r="AE3916" s="1" t="s">
        <v>7080</v>
      </c>
      <c r="AF3916" s="1" t="s">
        <v>7092</v>
      </c>
      <c r="AG3916" t="s">
        <v>13526</v>
      </c>
      <c r="AH3916" t="s">
        <v>13530</v>
      </c>
      <c r="AI3916" t="s">
        <v>13538</v>
      </c>
    </row>
    <row r="3917" spans="1:35" x14ac:dyDescent="0.25">
      <c r="A3917" s="1" t="s">
        <v>7945</v>
      </c>
      <c r="B3917" s="1" t="s">
        <v>32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s="1" t="s">
        <v>30</v>
      </c>
      <c r="I3917" s="1" t="s">
        <v>31</v>
      </c>
      <c r="J3917">
        <v>0</v>
      </c>
      <c r="K3917">
        <v>0</v>
      </c>
      <c r="L3917">
        <v>5</v>
      </c>
      <c r="M3917" s="1" t="s">
        <v>32</v>
      </c>
      <c r="N3917">
        <v>0</v>
      </c>
      <c r="O3917" s="1" t="s">
        <v>130</v>
      </c>
      <c r="P3917" s="1" t="s">
        <v>7946</v>
      </c>
      <c r="Q3917" s="1" t="s">
        <v>42</v>
      </c>
      <c r="R3917">
        <v>43</v>
      </c>
      <c r="S3917" s="1" t="s">
        <v>30</v>
      </c>
      <c r="T3917" s="1" t="s">
        <v>30</v>
      </c>
      <c r="U3917" s="1" t="s">
        <v>30</v>
      </c>
      <c r="V3917">
        <v>0</v>
      </c>
      <c r="W3917" s="1" t="s">
        <v>30</v>
      </c>
      <c r="X3917" s="1" t="s">
        <v>36</v>
      </c>
      <c r="Y3917" s="1" t="s">
        <v>37</v>
      </c>
      <c r="Z3917">
        <v>56</v>
      </c>
      <c r="AA3917">
        <v>740</v>
      </c>
      <c r="AB3917" s="1" t="s">
        <v>7098</v>
      </c>
      <c r="AC3917" s="1" t="s">
        <v>7099</v>
      </c>
      <c r="AD3917" t="s">
        <v>13494</v>
      </c>
      <c r="AE3917" s="1" t="s">
        <v>7098</v>
      </c>
      <c r="AF3917" s="1" t="s">
        <v>7099</v>
      </c>
      <c r="AG3917" t="s">
        <v>13526</v>
      </c>
      <c r="AH3917" t="s">
        <v>13530</v>
      </c>
      <c r="AI3917" t="s">
        <v>13539</v>
      </c>
    </row>
    <row r="3918" spans="1:35" x14ac:dyDescent="0.25">
      <c r="A3918" s="1" t="s">
        <v>7947</v>
      </c>
      <c r="B3918" s="1" t="s">
        <v>32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s="1" t="s">
        <v>30</v>
      </c>
      <c r="I3918" s="1" t="s">
        <v>31</v>
      </c>
      <c r="J3918">
        <v>0</v>
      </c>
      <c r="K3918">
        <v>2</v>
      </c>
      <c r="L3918">
        <v>8</v>
      </c>
      <c r="M3918" s="1" t="s">
        <v>32</v>
      </c>
      <c r="N3918">
        <v>0</v>
      </c>
      <c r="O3918" s="1" t="s">
        <v>40</v>
      </c>
      <c r="P3918" s="1" t="s">
        <v>7948</v>
      </c>
      <c r="Q3918" s="1" t="s">
        <v>35</v>
      </c>
      <c r="R3918">
        <v>64</v>
      </c>
      <c r="S3918" s="1" t="s">
        <v>30</v>
      </c>
      <c r="T3918" s="1" t="s">
        <v>30</v>
      </c>
      <c r="U3918" s="1" t="s">
        <v>30</v>
      </c>
      <c r="V3918">
        <v>0</v>
      </c>
      <c r="W3918" s="1" t="s">
        <v>32</v>
      </c>
      <c r="X3918" s="1" t="s">
        <v>36</v>
      </c>
      <c r="Y3918" s="1" t="s">
        <v>37</v>
      </c>
      <c r="Z3918">
        <v>38</v>
      </c>
      <c r="AA3918">
        <v>1586</v>
      </c>
      <c r="AB3918" s="1" t="s">
        <v>7098</v>
      </c>
      <c r="AC3918" s="1" t="s">
        <v>7099</v>
      </c>
      <c r="AD3918" t="s">
        <v>13494</v>
      </c>
      <c r="AE3918" s="1" t="s">
        <v>7098</v>
      </c>
      <c r="AF3918" s="1" t="s">
        <v>7099</v>
      </c>
      <c r="AG3918" t="s">
        <v>13526</v>
      </c>
      <c r="AH3918" t="s">
        <v>13530</v>
      </c>
      <c r="AI3918" t="s">
        <v>13540</v>
      </c>
    </row>
    <row r="3919" spans="1:35" x14ac:dyDescent="0.25">
      <c r="A3919" s="1" t="s">
        <v>7949</v>
      </c>
      <c r="B3919" s="1" t="s">
        <v>32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s="1" t="s">
        <v>30</v>
      </c>
      <c r="I3919" s="1" t="s">
        <v>31</v>
      </c>
      <c r="J3919">
        <v>0</v>
      </c>
      <c r="K3919">
        <v>3</v>
      </c>
      <c r="L3919">
        <v>1</v>
      </c>
      <c r="M3919" s="1" t="s">
        <v>30</v>
      </c>
      <c r="N3919">
        <v>87</v>
      </c>
      <c r="O3919" s="1" t="s">
        <v>697</v>
      </c>
      <c r="P3919" s="1" t="s">
        <v>7950</v>
      </c>
      <c r="Q3919" s="1" t="s">
        <v>42</v>
      </c>
      <c r="R3919">
        <v>72</v>
      </c>
      <c r="S3919" s="1" t="s">
        <v>30</v>
      </c>
      <c r="T3919" s="1" t="s">
        <v>32</v>
      </c>
      <c r="U3919" s="1" t="s">
        <v>30</v>
      </c>
      <c r="V3919">
        <v>0</v>
      </c>
      <c r="W3919" s="1" t="s">
        <v>30</v>
      </c>
      <c r="X3919" s="1" t="s">
        <v>36</v>
      </c>
      <c r="Y3919" s="1" t="s">
        <v>37</v>
      </c>
      <c r="Z3919">
        <v>58</v>
      </c>
      <c r="AA3919">
        <v>763</v>
      </c>
      <c r="AB3919" s="1" t="s">
        <v>7080</v>
      </c>
      <c r="AC3919" s="1" t="s">
        <v>7092</v>
      </c>
      <c r="AD3919" t="s">
        <v>13496</v>
      </c>
      <c r="AE3919" s="1" t="s">
        <v>7080</v>
      </c>
      <c r="AF3919" s="1" t="s">
        <v>7092</v>
      </c>
      <c r="AG3919" t="s">
        <v>13527</v>
      </c>
      <c r="AH3919" t="s">
        <v>13530</v>
      </c>
      <c r="AI3919" t="s">
        <v>13539</v>
      </c>
    </row>
    <row r="3920" spans="1:35" x14ac:dyDescent="0.25">
      <c r="A3920" s="1" t="s">
        <v>7951</v>
      </c>
      <c r="B3920" s="1" t="s">
        <v>32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s="1" t="s">
        <v>30</v>
      </c>
      <c r="I3920" s="1" t="s">
        <v>31</v>
      </c>
      <c r="J3920">
        <v>0</v>
      </c>
      <c r="K3920">
        <v>5</v>
      </c>
      <c r="L3920">
        <v>11</v>
      </c>
      <c r="M3920" s="1" t="s">
        <v>32</v>
      </c>
      <c r="N3920">
        <v>0</v>
      </c>
      <c r="O3920" s="1" t="s">
        <v>77</v>
      </c>
      <c r="P3920" s="1" t="s">
        <v>7952</v>
      </c>
      <c r="Q3920" s="1" t="s">
        <v>42</v>
      </c>
      <c r="R3920">
        <v>32</v>
      </c>
      <c r="S3920" s="1" t="s">
        <v>30</v>
      </c>
      <c r="T3920" s="1" t="s">
        <v>30</v>
      </c>
      <c r="U3920" s="1" t="s">
        <v>30</v>
      </c>
      <c r="V3920">
        <v>0</v>
      </c>
      <c r="W3920" s="1" t="s">
        <v>30</v>
      </c>
      <c r="X3920" s="1" t="s">
        <v>36</v>
      </c>
      <c r="Y3920" s="1" t="s">
        <v>37</v>
      </c>
      <c r="Z3920">
        <v>37</v>
      </c>
      <c r="AA3920">
        <v>67</v>
      </c>
      <c r="AB3920" s="1" t="s">
        <v>7098</v>
      </c>
      <c r="AC3920" s="1" t="s">
        <v>7099</v>
      </c>
      <c r="AD3920" t="s">
        <v>13494</v>
      </c>
      <c r="AE3920" s="1" t="s">
        <v>7098</v>
      </c>
      <c r="AF3920" s="1" t="s">
        <v>7099</v>
      </c>
      <c r="AG3920" t="s">
        <v>13526</v>
      </c>
      <c r="AH3920" t="s">
        <v>13530</v>
      </c>
      <c r="AI3920" t="s">
        <v>13538</v>
      </c>
    </row>
    <row r="3921" spans="1:35" x14ac:dyDescent="0.25">
      <c r="A3921" s="1" t="s">
        <v>7953</v>
      </c>
      <c r="B3921" s="1" t="s">
        <v>32</v>
      </c>
      <c r="C3921">
        <v>19</v>
      </c>
      <c r="D3921">
        <v>63</v>
      </c>
      <c r="E3921">
        <v>194</v>
      </c>
      <c r="F3921">
        <v>0</v>
      </c>
      <c r="G3921">
        <v>0</v>
      </c>
      <c r="H3921" s="1" t="s">
        <v>30</v>
      </c>
      <c r="I3921" s="1" t="s">
        <v>31</v>
      </c>
      <c r="J3921">
        <v>0</v>
      </c>
      <c r="K3921">
        <v>3</v>
      </c>
      <c r="L3921">
        <v>0</v>
      </c>
      <c r="M3921" s="1" t="s">
        <v>30</v>
      </c>
      <c r="N3921">
        <v>0</v>
      </c>
      <c r="O3921" s="1" t="s">
        <v>240</v>
      </c>
      <c r="P3921" s="1" t="s">
        <v>7954</v>
      </c>
      <c r="Q3921" s="1" t="s">
        <v>35</v>
      </c>
      <c r="R3921">
        <v>42</v>
      </c>
      <c r="S3921" s="1" t="s">
        <v>30</v>
      </c>
      <c r="T3921" s="1" t="s">
        <v>30</v>
      </c>
      <c r="U3921" s="1" t="s">
        <v>30</v>
      </c>
      <c r="V3921">
        <v>0</v>
      </c>
      <c r="W3921" s="1" t="s">
        <v>30</v>
      </c>
      <c r="X3921" s="1" t="s">
        <v>43</v>
      </c>
      <c r="Y3921" s="1" t="s">
        <v>37</v>
      </c>
      <c r="Z3921">
        <v>11</v>
      </c>
      <c r="AA3921">
        <v>211</v>
      </c>
      <c r="AB3921" s="1" t="s">
        <v>7098</v>
      </c>
      <c r="AC3921" s="1" t="s">
        <v>7099</v>
      </c>
      <c r="AD3921" t="s">
        <v>13494</v>
      </c>
      <c r="AE3921" s="1" t="s">
        <v>7098</v>
      </c>
      <c r="AF3921" s="1" t="s">
        <v>7099</v>
      </c>
      <c r="AG3921" t="s">
        <v>13527</v>
      </c>
      <c r="AH3921" t="s">
        <v>13530</v>
      </c>
      <c r="AI3921" t="s">
        <v>13539</v>
      </c>
    </row>
    <row r="3922" spans="1:35" x14ac:dyDescent="0.25">
      <c r="A3922" s="1" t="s">
        <v>7955</v>
      </c>
      <c r="B3922" s="1" t="s">
        <v>32</v>
      </c>
      <c r="C3922">
        <v>1</v>
      </c>
      <c r="D3922">
        <v>8</v>
      </c>
      <c r="E3922">
        <v>16</v>
      </c>
      <c r="F3922">
        <v>0</v>
      </c>
      <c r="G3922">
        <v>0</v>
      </c>
      <c r="H3922" s="1" t="s">
        <v>30</v>
      </c>
      <c r="I3922" s="1" t="s">
        <v>31</v>
      </c>
      <c r="J3922">
        <v>0</v>
      </c>
      <c r="K3922">
        <v>3</v>
      </c>
      <c r="L3922">
        <v>5</v>
      </c>
      <c r="M3922" s="1" t="s">
        <v>32</v>
      </c>
      <c r="N3922">
        <v>0</v>
      </c>
      <c r="O3922" s="1" t="s">
        <v>88</v>
      </c>
      <c r="P3922" s="1" t="s">
        <v>7956</v>
      </c>
      <c r="Q3922" s="1" t="s">
        <v>42</v>
      </c>
      <c r="R3922">
        <v>58</v>
      </c>
      <c r="S3922" s="1" t="s">
        <v>30</v>
      </c>
      <c r="T3922" s="1" t="s">
        <v>30</v>
      </c>
      <c r="U3922" s="1" t="s">
        <v>30</v>
      </c>
      <c r="V3922">
        <v>0</v>
      </c>
      <c r="W3922" s="1" t="s">
        <v>30</v>
      </c>
      <c r="X3922" s="1" t="s">
        <v>36</v>
      </c>
      <c r="Y3922" s="1" t="s">
        <v>37</v>
      </c>
      <c r="Z3922">
        <v>47</v>
      </c>
      <c r="AA3922">
        <v>47</v>
      </c>
      <c r="AB3922" s="1" t="s">
        <v>7080</v>
      </c>
      <c r="AC3922" s="1" t="s">
        <v>7092</v>
      </c>
      <c r="AD3922" t="s">
        <v>13494</v>
      </c>
      <c r="AE3922" s="1" t="s">
        <v>7080</v>
      </c>
      <c r="AF3922" s="1" t="s">
        <v>7092</v>
      </c>
      <c r="AG3922" t="s">
        <v>13526</v>
      </c>
      <c r="AH3922" t="s">
        <v>13530</v>
      </c>
      <c r="AI3922" t="s">
        <v>13538</v>
      </c>
    </row>
    <row r="3923" spans="1:35" x14ac:dyDescent="0.25">
      <c r="A3923" s="1" t="s">
        <v>7957</v>
      </c>
      <c r="B3923" s="1" t="s">
        <v>32</v>
      </c>
      <c r="C3923">
        <v>4</v>
      </c>
      <c r="D3923">
        <v>15</v>
      </c>
      <c r="E3923">
        <v>41.9</v>
      </c>
      <c r="F3923">
        <v>0</v>
      </c>
      <c r="G3923">
        <v>0</v>
      </c>
      <c r="H3923" s="1" t="s">
        <v>30</v>
      </c>
      <c r="I3923" s="1" t="s">
        <v>46</v>
      </c>
      <c r="J3923">
        <v>0</v>
      </c>
      <c r="K3923">
        <v>4</v>
      </c>
      <c r="L3923">
        <v>0</v>
      </c>
      <c r="M3923" s="1" t="s">
        <v>30</v>
      </c>
      <c r="N3923">
        <v>0</v>
      </c>
      <c r="O3923" s="1" t="s">
        <v>275</v>
      </c>
      <c r="P3923" s="1" t="s">
        <v>7958</v>
      </c>
      <c r="Q3923" s="1" t="s">
        <v>35</v>
      </c>
      <c r="R3923">
        <v>38</v>
      </c>
      <c r="S3923" s="1" t="s">
        <v>30</v>
      </c>
      <c r="T3923" s="1" t="s">
        <v>30</v>
      </c>
      <c r="U3923" s="1" t="s">
        <v>30</v>
      </c>
      <c r="V3923">
        <v>0</v>
      </c>
      <c r="W3923" s="1" t="s">
        <v>30</v>
      </c>
      <c r="X3923" s="1" t="s">
        <v>36</v>
      </c>
      <c r="Y3923" s="1" t="s">
        <v>58</v>
      </c>
      <c r="Z3923">
        <v>9</v>
      </c>
      <c r="AA3923">
        <v>35</v>
      </c>
      <c r="AB3923" s="1" t="s">
        <v>7098</v>
      </c>
      <c r="AC3923" s="1" t="s">
        <v>7099</v>
      </c>
      <c r="AD3923" t="s">
        <v>13494</v>
      </c>
      <c r="AE3923" s="1" t="s">
        <v>7098</v>
      </c>
      <c r="AF3923" s="1" t="s">
        <v>7099</v>
      </c>
      <c r="AG3923" t="s">
        <v>13527</v>
      </c>
      <c r="AH3923" t="s">
        <v>13530</v>
      </c>
      <c r="AI3923" t="s">
        <v>13538</v>
      </c>
    </row>
    <row r="3924" spans="1:35" x14ac:dyDescent="0.25">
      <c r="A3924" s="1" t="s">
        <v>7959</v>
      </c>
      <c r="B3924" s="1" t="s">
        <v>32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s="1" t="s">
        <v>30</v>
      </c>
      <c r="I3924" s="1" t="s">
        <v>31</v>
      </c>
      <c r="J3924">
        <v>0</v>
      </c>
      <c r="K3924">
        <v>2</v>
      </c>
      <c r="L3924">
        <v>8</v>
      </c>
      <c r="M3924" s="1" t="s">
        <v>32</v>
      </c>
      <c r="N3924">
        <v>0</v>
      </c>
      <c r="O3924" s="1" t="s">
        <v>114</v>
      </c>
      <c r="P3924" s="1" t="s">
        <v>7960</v>
      </c>
      <c r="Q3924" s="1" t="s">
        <v>35</v>
      </c>
      <c r="R3924">
        <v>26</v>
      </c>
      <c r="S3924" s="1" t="s">
        <v>32</v>
      </c>
      <c r="T3924" s="1" t="s">
        <v>30</v>
      </c>
      <c r="U3924" s="1" t="s">
        <v>30</v>
      </c>
      <c r="V3924">
        <v>0</v>
      </c>
      <c r="W3924" s="1" t="s">
        <v>32</v>
      </c>
      <c r="X3924" s="1" t="s">
        <v>36</v>
      </c>
      <c r="Y3924" s="1" t="s">
        <v>58</v>
      </c>
      <c r="Z3924">
        <v>29</v>
      </c>
      <c r="AA3924">
        <v>1136</v>
      </c>
      <c r="AB3924" s="1" t="s">
        <v>7098</v>
      </c>
      <c r="AC3924" s="1" t="s">
        <v>7099</v>
      </c>
      <c r="AD3924" t="s">
        <v>13495</v>
      </c>
      <c r="AE3924" s="1" t="s">
        <v>7098</v>
      </c>
      <c r="AF3924" s="1" t="s">
        <v>7099</v>
      </c>
      <c r="AG3924" t="s">
        <v>13526</v>
      </c>
      <c r="AH3924" t="s">
        <v>13530</v>
      </c>
      <c r="AI3924" t="s">
        <v>13539</v>
      </c>
    </row>
    <row r="3925" spans="1:35" x14ac:dyDescent="0.25">
      <c r="A3925" s="1" t="s">
        <v>7961</v>
      </c>
      <c r="B3925" s="1" t="s">
        <v>32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s="1" t="s">
        <v>30</v>
      </c>
      <c r="I3925" s="1" t="s">
        <v>31</v>
      </c>
      <c r="J3925">
        <v>0</v>
      </c>
      <c r="K3925">
        <v>3</v>
      </c>
      <c r="L3925">
        <v>5</v>
      </c>
      <c r="M3925" s="1" t="s">
        <v>32</v>
      </c>
      <c r="N3925">
        <v>0</v>
      </c>
      <c r="O3925" s="1" t="s">
        <v>202</v>
      </c>
      <c r="P3925" s="1" t="s">
        <v>7962</v>
      </c>
      <c r="Q3925" s="1" t="s">
        <v>35</v>
      </c>
      <c r="R3925">
        <v>35</v>
      </c>
      <c r="S3925" s="1" t="s">
        <v>30</v>
      </c>
      <c r="T3925" s="1" t="s">
        <v>30</v>
      </c>
      <c r="U3925" s="1" t="s">
        <v>30</v>
      </c>
      <c r="V3925">
        <v>0</v>
      </c>
      <c r="W3925" s="1" t="s">
        <v>30</v>
      </c>
      <c r="X3925" s="1" t="s">
        <v>36</v>
      </c>
      <c r="Y3925" s="1" t="s">
        <v>37</v>
      </c>
      <c r="Z3925">
        <v>32</v>
      </c>
      <c r="AA3925">
        <v>394</v>
      </c>
      <c r="AB3925" s="1" t="s">
        <v>7098</v>
      </c>
      <c r="AC3925" s="1" t="s">
        <v>7099</v>
      </c>
      <c r="AD3925" t="s">
        <v>13494</v>
      </c>
      <c r="AE3925" s="1" t="s">
        <v>7098</v>
      </c>
      <c r="AF3925" s="1" t="s">
        <v>7099</v>
      </c>
      <c r="AG3925" t="s">
        <v>13526</v>
      </c>
      <c r="AH3925" t="s">
        <v>13530</v>
      </c>
      <c r="AI3925" t="s">
        <v>13539</v>
      </c>
    </row>
    <row r="3926" spans="1:35" x14ac:dyDescent="0.25">
      <c r="A3926" s="1" t="s">
        <v>7963</v>
      </c>
      <c r="B3926" s="1" t="s">
        <v>32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s="1" t="s">
        <v>30</v>
      </c>
      <c r="I3926" s="1" t="s">
        <v>31</v>
      </c>
      <c r="J3926">
        <v>0</v>
      </c>
      <c r="K3926">
        <v>5</v>
      </c>
      <c r="L3926">
        <v>9</v>
      </c>
      <c r="M3926" s="1" t="s">
        <v>30</v>
      </c>
      <c r="N3926">
        <v>38</v>
      </c>
      <c r="O3926" s="1" t="s">
        <v>103</v>
      </c>
      <c r="P3926" s="1" t="s">
        <v>7964</v>
      </c>
      <c r="Q3926" s="1" t="s">
        <v>35</v>
      </c>
      <c r="R3926">
        <v>20</v>
      </c>
      <c r="S3926" s="1" t="s">
        <v>32</v>
      </c>
      <c r="T3926" s="1" t="s">
        <v>30</v>
      </c>
      <c r="U3926" s="1" t="s">
        <v>30</v>
      </c>
      <c r="V3926">
        <v>0</v>
      </c>
      <c r="W3926" s="1" t="s">
        <v>32</v>
      </c>
      <c r="X3926" s="1" t="s">
        <v>36</v>
      </c>
      <c r="Y3926" s="1" t="s">
        <v>58</v>
      </c>
      <c r="Z3926">
        <v>58</v>
      </c>
      <c r="AA3926">
        <v>1141</v>
      </c>
      <c r="AB3926" s="1" t="s">
        <v>7098</v>
      </c>
      <c r="AC3926" s="1" t="s">
        <v>7099</v>
      </c>
      <c r="AD3926" t="s">
        <v>13495</v>
      </c>
      <c r="AE3926" s="1" t="s">
        <v>7098</v>
      </c>
      <c r="AF3926" s="1" t="s">
        <v>7099</v>
      </c>
      <c r="AG3926" t="s">
        <v>13526</v>
      </c>
      <c r="AH3926" t="s">
        <v>13530</v>
      </c>
      <c r="AI3926" t="s">
        <v>13539</v>
      </c>
    </row>
    <row r="3927" spans="1:35" x14ac:dyDescent="0.25">
      <c r="A3927" s="1" t="s">
        <v>7965</v>
      </c>
      <c r="B3927" s="1" t="s">
        <v>32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s="1" t="s">
        <v>30</v>
      </c>
      <c r="I3927" s="1" t="s">
        <v>31</v>
      </c>
      <c r="J3927">
        <v>0</v>
      </c>
      <c r="K3927">
        <v>4</v>
      </c>
      <c r="L3927">
        <v>7</v>
      </c>
      <c r="M3927" s="1" t="s">
        <v>32</v>
      </c>
      <c r="N3927">
        <v>0</v>
      </c>
      <c r="O3927" s="1" t="s">
        <v>697</v>
      </c>
      <c r="P3927" s="1" t="s">
        <v>7966</v>
      </c>
      <c r="Q3927" s="1" t="s">
        <v>35</v>
      </c>
      <c r="R3927">
        <v>38</v>
      </c>
      <c r="S3927" s="1" t="s">
        <v>30</v>
      </c>
      <c r="T3927" s="1" t="s">
        <v>30</v>
      </c>
      <c r="U3927" s="1" t="s">
        <v>30</v>
      </c>
      <c r="V3927">
        <v>0</v>
      </c>
      <c r="W3927" s="1" t="s">
        <v>30</v>
      </c>
      <c r="X3927" s="1" t="s">
        <v>36</v>
      </c>
      <c r="Y3927" s="1" t="s">
        <v>37</v>
      </c>
      <c r="Z3927">
        <v>59</v>
      </c>
      <c r="AA3927">
        <v>580</v>
      </c>
      <c r="AB3927" s="1" t="s">
        <v>7098</v>
      </c>
      <c r="AC3927" s="1" t="s">
        <v>7099</v>
      </c>
      <c r="AD3927" t="s">
        <v>13494</v>
      </c>
      <c r="AE3927" s="1" t="s">
        <v>7098</v>
      </c>
      <c r="AF3927" s="1" t="s">
        <v>7099</v>
      </c>
      <c r="AG3927" t="s">
        <v>13526</v>
      </c>
      <c r="AH3927" t="s">
        <v>13530</v>
      </c>
      <c r="AI3927" t="s">
        <v>13539</v>
      </c>
    </row>
    <row r="3928" spans="1:35" x14ac:dyDescent="0.25">
      <c r="A3928" s="1" t="s">
        <v>7967</v>
      </c>
      <c r="B3928" s="1" t="s">
        <v>32</v>
      </c>
      <c r="C3928">
        <v>1</v>
      </c>
      <c r="D3928">
        <v>7</v>
      </c>
      <c r="E3928">
        <v>15</v>
      </c>
      <c r="F3928">
        <v>0</v>
      </c>
      <c r="G3928">
        <v>0</v>
      </c>
      <c r="H3928" s="1" t="s">
        <v>30</v>
      </c>
      <c r="I3928" s="1" t="s">
        <v>31</v>
      </c>
      <c r="J3928">
        <v>0</v>
      </c>
      <c r="K3928">
        <v>5</v>
      </c>
      <c r="L3928">
        <v>3</v>
      </c>
      <c r="M3928" s="1" t="s">
        <v>32</v>
      </c>
      <c r="N3928">
        <v>0</v>
      </c>
      <c r="O3928" s="1" t="s">
        <v>697</v>
      </c>
      <c r="P3928" s="1" t="s">
        <v>7968</v>
      </c>
      <c r="Q3928" s="1" t="s">
        <v>35</v>
      </c>
      <c r="R3928">
        <v>61</v>
      </c>
      <c r="S3928" s="1" t="s">
        <v>30</v>
      </c>
      <c r="T3928" s="1" t="s">
        <v>30</v>
      </c>
      <c r="U3928" s="1" t="s">
        <v>30</v>
      </c>
      <c r="V3928">
        <v>0</v>
      </c>
      <c r="W3928" s="1" t="s">
        <v>32</v>
      </c>
      <c r="X3928" s="1" t="s">
        <v>36</v>
      </c>
      <c r="Y3928" s="1" t="s">
        <v>37</v>
      </c>
      <c r="Z3928">
        <v>31</v>
      </c>
      <c r="AA3928">
        <v>31</v>
      </c>
      <c r="AB3928" s="1" t="s">
        <v>7098</v>
      </c>
      <c r="AC3928" s="1" t="s">
        <v>7099</v>
      </c>
      <c r="AD3928" t="s">
        <v>13494</v>
      </c>
      <c r="AE3928" s="1" t="s">
        <v>7098</v>
      </c>
      <c r="AF3928" s="1" t="s">
        <v>7099</v>
      </c>
      <c r="AG3928" t="s">
        <v>13526</v>
      </c>
      <c r="AH3928" t="s">
        <v>13530</v>
      </c>
      <c r="AI3928" t="s">
        <v>13538</v>
      </c>
    </row>
    <row r="3929" spans="1:35" x14ac:dyDescent="0.25">
      <c r="A3929" s="1" t="s">
        <v>7969</v>
      </c>
      <c r="B3929" s="1" t="s">
        <v>32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s="1" t="s">
        <v>30</v>
      </c>
      <c r="I3929" s="1" t="s">
        <v>31</v>
      </c>
      <c r="J3929">
        <v>0</v>
      </c>
      <c r="K3929">
        <v>1</v>
      </c>
      <c r="L3929">
        <v>4</v>
      </c>
      <c r="M3929" s="1" t="s">
        <v>32</v>
      </c>
      <c r="N3929">
        <v>0</v>
      </c>
      <c r="O3929" s="1" t="s">
        <v>91</v>
      </c>
      <c r="P3929" s="1" t="s">
        <v>7970</v>
      </c>
      <c r="Q3929" s="1" t="s">
        <v>35</v>
      </c>
      <c r="R3929">
        <v>55</v>
      </c>
      <c r="S3929" s="1" t="s">
        <v>30</v>
      </c>
      <c r="T3929" s="1" t="s">
        <v>30</v>
      </c>
      <c r="U3929" s="1" t="s">
        <v>30</v>
      </c>
      <c r="V3929">
        <v>0</v>
      </c>
      <c r="W3929" s="1" t="s">
        <v>30</v>
      </c>
      <c r="X3929" s="1" t="s">
        <v>36</v>
      </c>
      <c r="Y3929" s="1" t="s">
        <v>37</v>
      </c>
      <c r="Z3929">
        <v>34</v>
      </c>
      <c r="AA3929">
        <v>714</v>
      </c>
      <c r="AB3929" s="1" t="s">
        <v>7080</v>
      </c>
      <c r="AC3929" s="1" t="s">
        <v>7092</v>
      </c>
      <c r="AD3929" t="s">
        <v>13494</v>
      </c>
      <c r="AE3929" s="1" t="s">
        <v>7080</v>
      </c>
      <c r="AF3929" s="1" t="s">
        <v>7092</v>
      </c>
      <c r="AG3929" t="s">
        <v>13526</v>
      </c>
      <c r="AH3929" t="s">
        <v>13530</v>
      </c>
      <c r="AI3929" t="s">
        <v>13539</v>
      </c>
    </row>
    <row r="3930" spans="1:35" x14ac:dyDescent="0.25">
      <c r="A3930" s="1" t="s">
        <v>7971</v>
      </c>
      <c r="B3930" s="1" t="s">
        <v>32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s="1" t="s">
        <v>30</v>
      </c>
      <c r="I3930" s="1" t="s">
        <v>31</v>
      </c>
      <c r="J3930">
        <v>0</v>
      </c>
      <c r="K3930">
        <v>3</v>
      </c>
      <c r="L3930">
        <v>6</v>
      </c>
      <c r="M3930" s="1" t="s">
        <v>32</v>
      </c>
      <c r="N3930">
        <v>0</v>
      </c>
      <c r="O3930" s="1" t="s">
        <v>153</v>
      </c>
      <c r="P3930" s="1" t="s">
        <v>7972</v>
      </c>
      <c r="Q3930" s="1" t="s">
        <v>42</v>
      </c>
      <c r="R3930">
        <v>67</v>
      </c>
      <c r="S3930" s="1" t="s">
        <v>30</v>
      </c>
      <c r="T3930" s="1" t="s">
        <v>32</v>
      </c>
      <c r="U3930" s="1" t="s">
        <v>30</v>
      </c>
      <c r="V3930">
        <v>0</v>
      </c>
      <c r="W3930" s="1" t="s">
        <v>30</v>
      </c>
      <c r="X3930" s="1" t="s">
        <v>36</v>
      </c>
      <c r="Y3930" s="1" t="s">
        <v>37</v>
      </c>
      <c r="Z3930">
        <v>30</v>
      </c>
      <c r="AA3930">
        <v>926</v>
      </c>
      <c r="AB3930" s="1" t="s">
        <v>7098</v>
      </c>
      <c r="AC3930" s="1" t="s">
        <v>7099</v>
      </c>
      <c r="AD3930" t="s">
        <v>13496</v>
      </c>
      <c r="AE3930" s="1" t="s">
        <v>7098</v>
      </c>
      <c r="AF3930" s="1" t="s">
        <v>7099</v>
      </c>
      <c r="AG3930" t="s">
        <v>13526</v>
      </c>
      <c r="AH3930" t="s">
        <v>13530</v>
      </c>
      <c r="AI3930" t="s">
        <v>13539</v>
      </c>
    </row>
    <row r="3931" spans="1:35" x14ac:dyDescent="0.25">
      <c r="A3931" s="1" t="s">
        <v>7973</v>
      </c>
      <c r="B3931" s="1" t="s">
        <v>32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s="1" t="s">
        <v>30</v>
      </c>
      <c r="I3931" s="1" t="s">
        <v>31</v>
      </c>
      <c r="J3931">
        <v>0</v>
      </c>
      <c r="K3931">
        <v>0</v>
      </c>
      <c r="L3931">
        <v>2</v>
      </c>
      <c r="M3931" s="1" t="s">
        <v>32</v>
      </c>
      <c r="N3931">
        <v>0</v>
      </c>
      <c r="O3931" s="1" t="s">
        <v>40</v>
      </c>
      <c r="P3931" s="1" t="s">
        <v>7974</v>
      </c>
      <c r="Q3931" s="1" t="s">
        <v>42</v>
      </c>
      <c r="R3931">
        <v>81</v>
      </c>
      <c r="S3931" s="1" t="s">
        <v>30</v>
      </c>
      <c r="T3931" s="1" t="s">
        <v>32</v>
      </c>
      <c r="U3931" s="1" t="s">
        <v>30</v>
      </c>
      <c r="V3931">
        <v>0</v>
      </c>
      <c r="W3931" s="1" t="s">
        <v>30</v>
      </c>
      <c r="X3931" s="1" t="s">
        <v>36</v>
      </c>
      <c r="Y3931" s="1" t="s">
        <v>37</v>
      </c>
      <c r="Z3931">
        <v>36</v>
      </c>
      <c r="AA3931">
        <v>1119</v>
      </c>
      <c r="AB3931" s="1" t="s">
        <v>7080</v>
      </c>
      <c r="AC3931" s="1" t="s">
        <v>7092</v>
      </c>
      <c r="AD3931" t="s">
        <v>13496</v>
      </c>
      <c r="AE3931" s="1" t="s">
        <v>7080</v>
      </c>
      <c r="AF3931" s="1" t="s">
        <v>7092</v>
      </c>
      <c r="AG3931" t="s">
        <v>13527</v>
      </c>
      <c r="AH3931" t="s">
        <v>13530</v>
      </c>
      <c r="AI3931" t="s">
        <v>13539</v>
      </c>
    </row>
    <row r="3932" spans="1:35" x14ac:dyDescent="0.25">
      <c r="A3932" s="1" t="s">
        <v>7975</v>
      </c>
      <c r="B3932" s="1" t="s">
        <v>32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s="1" t="s">
        <v>30</v>
      </c>
      <c r="I3932" s="1" t="s">
        <v>31</v>
      </c>
      <c r="J3932">
        <v>0</v>
      </c>
      <c r="K3932">
        <v>5</v>
      </c>
      <c r="L3932">
        <v>9</v>
      </c>
      <c r="M3932" s="1" t="s">
        <v>32</v>
      </c>
      <c r="N3932">
        <v>0</v>
      </c>
      <c r="O3932" s="1" t="s">
        <v>40</v>
      </c>
      <c r="P3932" s="1" t="s">
        <v>7976</v>
      </c>
      <c r="Q3932" s="1" t="s">
        <v>35</v>
      </c>
      <c r="R3932">
        <v>43</v>
      </c>
      <c r="S3932" s="1" t="s">
        <v>30</v>
      </c>
      <c r="T3932" s="1" t="s">
        <v>30</v>
      </c>
      <c r="U3932" s="1" t="s">
        <v>30</v>
      </c>
      <c r="V3932">
        <v>0</v>
      </c>
      <c r="W3932" s="1" t="s">
        <v>30</v>
      </c>
      <c r="X3932" s="1" t="s">
        <v>36</v>
      </c>
      <c r="Y3932" s="1" t="s">
        <v>58</v>
      </c>
      <c r="Z3932">
        <v>47</v>
      </c>
      <c r="AA3932">
        <v>1477</v>
      </c>
      <c r="AB3932" s="1" t="s">
        <v>7098</v>
      </c>
      <c r="AC3932" s="1" t="s">
        <v>7099</v>
      </c>
      <c r="AD3932" t="s">
        <v>13494</v>
      </c>
      <c r="AE3932" s="1" t="s">
        <v>7098</v>
      </c>
      <c r="AF3932" s="1" t="s">
        <v>7099</v>
      </c>
      <c r="AG3932" t="s">
        <v>13526</v>
      </c>
      <c r="AH3932" t="s">
        <v>13530</v>
      </c>
      <c r="AI3932" t="s">
        <v>13539</v>
      </c>
    </row>
    <row r="3933" spans="1:35" x14ac:dyDescent="0.25">
      <c r="A3933" s="1" t="s">
        <v>7977</v>
      </c>
      <c r="B3933" s="1" t="s">
        <v>32</v>
      </c>
      <c r="C3933">
        <v>19</v>
      </c>
      <c r="D3933">
        <v>98</v>
      </c>
      <c r="E3933">
        <v>270</v>
      </c>
      <c r="F3933">
        <v>0</v>
      </c>
      <c r="G3933">
        <v>0</v>
      </c>
      <c r="H3933" s="1" t="s">
        <v>30</v>
      </c>
      <c r="I3933" s="1" t="s">
        <v>31</v>
      </c>
      <c r="J3933">
        <v>0</v>
      </c>
      <c r="K3933">
        <v>3</v>
      </c>
      <c r="L3933">
        <v>7</v>
      </c>
      <c r="M3933" s="1" t="s">
        <v>30</v>
      </c>
      <c r="N3933">
        <v>56</v>
      </c>
      <c r="O3933" s="1" t="s">
        <v>114</v>
      </c>
      <c r="P3933" s="1" t="s">
        <v>7978</v>
      </c>
      <c r="Q3933" s="1" t="s">
        <v>42</v>
      </c>
      <c r="R3933">
        <v>50</v>
      </c>
      <c r="S3933" s="1" t="s">
        <v>30</v>
      </c>
      <c r="T3933" s="1" t="s">
        <v>30</v>
      </c>
      <c r="U3933" s="1" t="s">
        <v>30</v>
      </c>
      <c r="V3933">
        <v>0</v>
      </c>
      <c r="W3933" s="1" t="s">
        <v>30</v>
      </c>
      <c r="X3933" s="1" t="s">
        <v>36</v>
      </c>
      <c r="Y3933" s="1" t="s">
        <v>58</v>
      </c>
      <c r="Z3933">
        <v>44</v>
      </c>
      <c r="AA3933">
        <v>842</v>
      </c>
      <c r="AB3933" s="1" t="s">
        <v>7098</v>
      </c>
      <c r="AC3933" s="1" t="s">
        <v>7099</v>
      </c>
      <c r="AD3933" t="s">
        <v>13494</v>
      </c>
      <c r="AE3933" s="1" t="s">
        <v>7098</v>
      </c>
      <c r="AF3933" s="1" t="s">
        <v>7099</v>
      </c>
      <c r="AG3933" t="s">
        <v>13526</v>
      </c>
      <c r="AH3933" t="s">
        <v>13530</v>
      </c>
      <c r="AI3933" t="s">
        <v>13539</v>
      </c>
    </row>
    <row r="3934" spans="1:35" x14ac:dyDescent="0.25">
      <c r="A3934" s="1" t="s">
        <v>7979</v>
      </c>
      <c r="B3934" s="1" t="s">
        <v>32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s="1" t="s">
        <v>30</v>
      </c>
      <c r="I3934" s="1" t="s">
        <v>31</v>
      </c>
      <c r="J3934">
        <v>0</v>
      </c>
      <c r="K3934">
        <v>4</v>
      </c>
      <c r="L3934">
        <v>1</v>
      </c>
      <c r="M3934" s="1" t="s">
        <v>32</v>
      </c>
      <c r="N3934">
        <v>0</v>
      </c>
      <c r="O3934" s="1" t="s">
        <v>130</v>
      </c>
      <c r="P3934" s="1" t="s">
        <v>7980</v>
      </c>
      <c r="Q3934" s="1" t="s">
        <v>42</v>
      </c>
      <c r="R3934">
        <v>67</v>
      </c>
      <c r="S3934" s="1" t="s">
        <v>30</v>
      </c>
      <c r="T3934" s="1" t="s">
        <v>32</v>
      </c>
      <c r="U3934" s="1" t="s">
        <v>30</v>
      </c>
      <c r="V3934">
        <v>0</v>
      </c>
      <c r="W3934" s="1" t="s">
        <v>30</v>
      </c>
      <c r="X3934" s="1" t="s">
        <v>36</v>
      </c>
      <c r="Y3934" s="1" t="s">
        <v>37</v>
      </c>
      <c r="Z3934">
        <v>26</v>
      </c>
      <c r="AA3934">
        <v>1514</v>
      </c>
      <c r="AB3934" s="1" t="s">
        <v>7098</v>
      </c>
      <c r="AC3934" s="1" t="s">
        <v>7099</v>
      </c>
      <c r="AD3934" t="s">
        <v>13496</v>
      </c>
      <c r="AE3934" s="1" t="s">
        <v>7098</v>
      </c>
      <c r="AF3934" s="1" t="s">
        <v>7099</v>
      </c>
      <c r="AG3934" t="s">
        <v>13527</v>
      </c>
      <c r="AH3934" t="s">
        <v>13530</v>
      </c>
      <c r="AI3934" t="s">
        <v>13540</v>
      </c>
    </row>
    <row r="3935" spans="1:35" x14ac:dyDescent="0.25">
      <c r="A3935" s="1" t="s">
        <v>7981</v>
      </c>
      <c r="B3935" s="1" t="s">
        <v>32</v>
      </c>
      <c r="C3935">
        <v>1</v>
      </c>
      <c r="D3935">
        <v>3</v>
      </c>
      <c r="E3935">
        <v>8</v>
      </c>
      <c r="F3935">
        <v>0</v>
      </c>
      <c r="G3935">
        <v>0</v>
      </c>
      <c r="H3935" s="1" t="s">
        <v>30</v>
      </c>
      <c r="I3935" s="1" t="s">
        <v>31</v>
      </c>
      <c r="J3935">
        <v>0</v>
      </c>
      <c r="K3935">
        <v>5</v>
      </c>
      <c r="L3935">
        <v>4</v>
      </c>
      <c r="M3935" s="1" t="s">
        <v>32</v>
      </c>
      <c r="N3935">
        <v>0</v>
      </c>
      <c r="O3935" s="1" t="s">
        <v>49</v>
      </c>
      <c r="P3935" s="1" t="s">
        <v>7982</v>
      </c>
      <c r="Q3935" s="1" t="s">
        <v>42</v>
      </c>
      <c r="R3935">
        <v>76</v>
      </c>
      <c r="S3935" s="1" t="s">
        <v>30</v>
      </c>
      <c r="T3935" s="1" t="s">
        <v>32</v>
      </c>
      <c r="U3935" s="1" t="s">
        <v>30</v>
      </c>
      <c r="V3935">
        <v>0</v>
      </c>
      <c r="W3935" s="1" t="s">
        <v>30</v>
      </c>
      <c r="X3935" s="1" t="s">
        <v>36</v>
      </c>
      <c r="Y3935" s="1" t="s">
        <v>37</v>
      </c>
      <c r="Z3935">
        <v>24</v>
      </c>
      <c r="AA3935">
        <v>24</v>
      </c>
      <c r="AB3935" s="1" t="s">
        <v>7098</v>
      </c>
      <c r="AC3935" s="1" t="s">
        <v>7099</v>
      </c>
      <c r="AD3935" t="s">
        <v>13496</v>
      </c>
      <c r="AE3935" s="1" t="s">
        <v>7098</v>
      </c>
      <c r="AF3935" s="1" t="s">
        <v>7099</v>
      </c>
      <c r="AG3935" t="s">
        <v>13526</v>
      </c>
      <c r="AH3935" t="s">
        <v>13530</v>
      </c>
      <c r="AI3935" t="s">
        <v>13538</v>
      </c>
    </row>
    <row r="3936" spans="1:35" x14ac:dyDescent="0.25">
      <c r="A3936" s="1" t="s">
        <v>7983</v>
      </c>
      <c r="B3936" s="1" t="s">
        <v>32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s="1" t="s">
        <v>30</v>
      </c>
      <c r="I3936" s="1" t="s">
        <v>31</v>
      </c>
      <c r="J3936">
        <v>0</v>
      </c>
      <c r="K3936">
        <v>0</v>
      </c>
      <c r="L3936">
        <v>0</v>
      </c>
      <c r="M3936" s="1" t="s">
        <v>32</v>
      </c>
      <c r="N3936">
        <v>0</v>
      </c>
      <c r="O3936" s="1" t="s">
        <v>106</v>
      </c>
      <c r="P3936" s="1" t="s">
        <v>7984</v>
      </c>
      <c r="Q3936" s="1" t="s">
        <v>42</v>
      </c>
      <c r="R3936">
        <v>43</v>
      </c>
      <c r="S3936" s="1" t="s">
        <v>30</v>
      </c>
      <c r="T3936" s="1" t="s">
        <v>30</v>
      </c>
      <c r="U3936" s="1" t="s">
        <v>30</v>
      </c>
      <c r="V3936">
        <v>0</v>
      </c>
      <c r="W3936" s="1" t="s">
        <v>30</v>
      </c>
      <c r="X3936" s="1" t="s">
        <v>36</v>
      </c>
      <c r="Y3936" s="1" t="s">
        <v>37</v>
      </c>
      <c r="Z3936">
        <v>53</v>
      </c>
      <c r="AA3936">
        <v>1180</v>
      </c>
      <c r="AB3936" s="1" t="s">
        <v>7080</v>
      </c>
      <c r="AC3936" s="1" t="s">
        <v>7092</v>
      </c>
      <c r="AD3936" t="s">
        <v>13494</v>
      </c>
      <c r="AE3936" s="1" t="s">
        <v>7080</v>
      </c>
      <c r="AF3936" s="1" t="s">
        <v>7092</v>
      </c>
      <c r="AG3936" t="s">
        <v>13527</v>
      </c>
      <c r="AH3936" t="s">
        <v>13530</v>
      </c>
      <c r="AI3936" t="s">
        <v>13539</v>
      </c>
    </row>
    <row r="3937" spans="1:35" x14ac:dyDescent="0.25">
      <c r="A3937" s="1" t="s">
        <v>7985</v>
      </c>
      <c r="B3937" s="1" t="s">
        <v>32</v>
      </c>
      <c r="C3937">
        <v>1</v>
      </c>
      <c r="D3937">
        <v>4</v>
      </c>
      <c r="E3937">
        <v>10</v>
      </c>
      <c r="F3937">
        <v>0</v>
      </c>
      <c r="G3937">
        <v>0</v>
      </c>
      <c r="H3937" s="1" t="s">
        <v>30</v>
      </c>
      <c r="I3937" s="1" t="s">
        <v>46</v>
      </c>
      <c r="J3937">
        <v>0</v>
      </c>
      <c r="K3937">
        <v>5</v>
      </c>
      <c r="L3937">
        <v>0</v>
      </c>
      <c r="M3937" s="1" t="s">
        <v>30</v>
      </c>
      <c r="N3937">
        <v>0</v>
      </c>
      <c r="O3937" s="1" t="s">
        <v>91</v>
      </c>
      <c r="P3937" s="1" t="s">
        <v>7986</v>
      </c>
      <c r="Q3937" s="1" t="s">
        <v>42</v>
      </c>
      <c r="R3937">
        <v>61</v>
      </c>
      <c r="S3937" s="1" t="s">
        <v>30</v>
      </c>
      <c r="T3937" s="1" t="s">
        <v>30</v>
      </c>
      <c r="U3937" s="1" t="s">
        <v>30</v>
      </c>
      <c r="V3937">
        <v>0</v>
      </c>
      <c r="W3937" s="1" t="s">
        <v>30</v>
      </c>
      <c r="X3937" s="1" t="s">
        <v>36</v>
      </c>
      <c r="Y3937" s="1" t="s">
        <v>37</v>
      </c>
      <c r="Z3937">
        <v>11</v>
      </c>
      <c r="AA3937">
        <v>11</v>
      </c>
      <c r="AB3937" s="1" t="s">
        <v>7098</v>
      </c>
      <c r="AC3937" s="1" t="s">
        <v>7099</v>
      </c>
      <c r="AD3937" t="s">
        <v>13494</v>
      </c>
      <c r="AE3937" s="1" t="s">
        <v>7098</v>
      </c>
      <c r="AF3937" s="1" t="s">
        <v>7099</v>
      </c>
      <c r="AG3937" t="s">
        <v>13527</v>
      </c>
      <c r="AH3937" t="s">
        <v>13530</v>
      </c>
      <c r="AI3937" t="s">
        <v>13538</v>
      </c>
    </row>
    <row r="3938" spans="1:35" x14ac:dyDescent="0.25">
      <c r="A3938" s="1" t="s">
        <v>7987</v>
      </c>
      <c r="B3938" s="1" t="s">
        <v>32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s="1" t="s">
        <v>30</v>
      </c>
      <c r="I3938" s="1" t="s">
        <v>31</v>
      </c>
      <c r="J3938">
        <v>0</v>
      </c>
      <c r="K3938">
        <v>0</v>
      </c>
      <c r="L3938">
        <v>1</v>
      </c>
      <c r="M3938" s="1" t="s">
        <v>32</v>
      </c>
      <c r="N3938">
        <v>0</v>
      </c>
      <c r="O3938" s="1" t="s">
        <v>122</v>
      </c>
      <c r="P3938" s="1" t="s">
        <v>7988</v>
      </c>
      <c r="Q3938" s="1" t="s">
        <v>42</v>
      </c>
      <c r="R3938">
        <v>51</v>
      </c>
      <c r="S3938" s="1" t="s">
        <v>30</v>
      </c>
      <c r="T3938" s="1" t="s">
        <v>30</v>
      </c>
      <c r="U3938" s="1" t="s">
        <v>30</v>
      </c>
      <c r="V3938">
        <v>0</v>
      </c>
      <c r="W3938" s="1" t="s">
        <v>32</v>
      </c>
      <c r="X3938" s="1" t="s">
        <v>57</v>
      </c>
      <c r="Y3938" s="1" t="s">
        <v>37</v>
      </c>
      <c r="Z3938">
        <v>57</v>
      </c>
      <c r="AA3938">
        <v>3641</v>
      </c>
      <c r="AB3938" s="1" t="s">
        <v>7098</v>
      </c>
      <c r="AC3938" s="1" t="s">
        <v>7099</v>
      </c>
      <c r="AD3938" t="s">
        <v>13494</v>
      </c>
      <c r="AE3938" s="1" t="s">
        <v>7098</v>
      </c>
      <c r="AF3938" s="1" t="s">
        <v>7099</v>
      </c>
      <c r="AG3938" t="s">
        <v>13527</v>
      </c>
      <c r="AH3938" t="s">
        <v>13530</v>
      </c>
      <c r="AI3938" t="s">
        <v>13540</v>
      </c>
    </row>
    <row r="3939" spans="1:35" x14ac:dyDescent="0.25">
      <c r="A3939" s="1" t="s">
        <v>7989</v>
      </c>
      <c r="B3939" s="1" t="s">
        <v>32</v>
      </c>
      <c r="C3939">
        <v>9</v>
      </c>
      <c r="D3939">
        <v>39</v>
      </c>
      <c r="E3939">
        <v>97.2</v>
      </c>
      <c r="F3939">
        <v>0</v>
      </c>
      <c r="G3939">
        <v>0</v>
      </c>
      <c r="H3939" s="1" t="s">
        <v>30</v>
      </c>
      <c r="I3939" s="1" t="s">
        <v>31</v>
      </c>
      <c r="J3939">
        <v>0</v>
      </c>
      <c r="K3939">
        <v>5</v>
      </c>
      <c r="L3939">
        <v>35</v>
      </c>
      <c r="M3939" s="1" t="s">
        <v>32</v>
      </c>
      <c r="N3939">
        <v>0</v>
      </c>
      <c r="O3939" s="1" t="s">
        <v>600</v>
      </c>
      <c r="P3939" s="1" t="s">
        <v>7990</v>
      </c>
      <c r="Q3939" s="1" t="s">
        <v>42</v>
      </c>
      <c r="R3939">
        <v>30</v>
      </c>
      <c r="S3939" s="1" t="s">
        <v>30</v>
      </c>
      <c r="T3939" s="1" t="s">
        <v>30</v>
      </c>
      <c r="U3939" s="1" t="s">
        <v>30</v>
      </c>
      <c r="V3939">
        <v>0</v>
      </c>
      <c r="W3939" s="1" t="s">
        <v>30</v>
      </c>
      <c r="X3939" s="1" t="s">
        <v>36</v>
      </c>
      <c r="Y3939" s="1" t="s">
        <v>37</v>
      </c>
      <c r="Z3939">
        <v>21</v>
      </c>
      <c r="AA3939">
        <v>183</v>
      </c>
      <c r="AB3939" s="1" t="s">
        <v>7098</v>
      </c>
      <c r="AC3939" s="1" t="s">
        <v>7099</v>
      </c>
      <c r="AD3939" t="s">
        <v>13495</v>
      </c>
      <c r="AE3939" s="1" t="s">
        <v>7098</v>
      </c>
      <c r="AF3939" s="1" t="s">
        <v>7099</v>
      </c>
      <c r="AG3939" t="s">
        <v>13526</v>
      </c>
      <c r="AH3939" t="s">
        <v>13530</v>
      </c>
      <c r="AI3939" t="s">
        <v>13538</v>
      </c>
    </row>
    <row r="3940" spans="1:35" x14ac:dyDescent="0.25">
      <c r="A3940" s="1" t="s">
        <v>7991</v>
      </c>
      <c r="B3940" s="1" t="s">
        <v>32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s="1" t="s">
        <v>30</v>
      </c>
      <c r="I3940" s="1" t="s">
        <v>31</v>
      </c>
      <c r="J3940">
        <v>0</v>
      </c>
      <c r="K3940">
        <v>0</v>
      </c>
      <c r="L3940">
        <v>2</v>
      </c>
      <c r="M3940" s="1" t="s">
        <v>30</v>
      </c>
      <c r="N3940">
        <v>5</v>
      </c>
      <c r="O3940" s="1" t="s">
        <v>49</v>
      </c>
      <c r="P3940" s="1" t="s">
        <v>7992</v>
      </c>
      <c r="Q3940" s="1" t="s">
        <v>35</v>
      </c>
      <c r="R3940">
        <v>35</v>
      </c>
      <c r="S3940" s="1" t="s">
        <v>30</v>
      </c>
      <c r="T3940" s="1" t="s">
        <v>30</v>
      </c>
      <c r="U3940" s="1" t="s">
        <v>30</v>
      </c>
      <c r="V3940">
        <v>0</v>
      </c>
      <c r="W3940" s="1" t="s">
        <v>30</v>
      </c>
      <c r="X3940" s="1" t="s">
        <v>36</v>
      </c>
      <c r="Y3940" s="1" t="s">
        <v>37</v>
      </c>
      <c r="Z3940">
        <v>15</v>
      </c>
      <c r="AA3940">
        <v>29</v>
      </c>
      <c r="AB3940" s="1" t="s">
        <v>7098</v>
      </c>
      <c r="AC3940" s="1" t="s">
        <v>7099</v>
      </c>
      <c r="AD3940" t="s">
        <v>13494</v>
      </c>
      <c r="AE3940" s="1" t="s">
        <v>7098</v>
      </c>
      <c r="AF3940" s="1" t="s">
        <v>7099</v>
      </c>
      <c r="AG3940" t="s">
        <v>13527</v>
      </c>
      <c r="AH3940" t="s">
        <v>13530</v>
      </c>
      <c r="AI3940" t="s">
        <v>13538</v>
      </c>
    </row>
    <row r="3941" spans="1:35" x14ac:dyDescent="0.25">
      <c r="A3941" s="1" t="s">
        <v>7993</v>
      </c>
      <c r="B3941" s="1" t="s">
        <v>32</v>
      </c>
      <c r="C3941">
        <v>1</v>
      </c>
      <c r="D3941">
        <v>7</v>
      </c>
      <c r="E3941">
        <v>15</v>
      </c>
      <c r="F3941">
        <v>0</v>
      </c>
      <c r="G3941">
        <v>0</v>
      </c>
      <c r="H3941" s="1" t="s">
        <v>30</v>
      </c>
      <c r="I3941" s="1" t="s">
        <v>31</v>
      </c>
      <c r="J3941">
        <v>0</v>
      </c>
      <c r="K3941">
        <v>4</v>
      </c>
      <c r="L3941">
        <v>5</v>
      </c>
      <c r="M3941" s="1" t="s">
        <v>32</v>
      </c>
      <c r="N3941">
        <v>0</v>
      </c>
      <c r="O3941" s="1" t="s">
        <v>33</v>
      </c>
      <c r="P3941" s="1" t="s">
        <v>7994</v>
      </c>
      <c r="Q3941" s="1" t="s">
        <v>42</v>
      </c>
      <c r="R3941">
        <v>50</v>
      </c>
      <c r="S3941" s="1" t="s">
        <v>30</v>
      </c>
      <c r="T3941" s="1" t="s">
        <v>30</v>
      </c>
      <c r="U3941" s="1" t="s">
        <v>30</v>
      </c>
      <c r="V3941">
        <v>0</v>
      </c>
      <c r="W3941" s="1" t="s">
        <v>30</v>
      </c>
      <c r="X3941" s="1" t="s">
        <v>36</v>
      </c>
      <c r="Y3941" s="1" t="s">
        <v>58</v>
      </c>
      <c r="Z3941">
        <v>21</v>
      </c>
      <c r="AA3941">
        <v>21</v>
      </c>
      <c r="AB3941" s="1" t="s">
        <v>7098</v>
      </c>
      <c r="AC3941" s="1" t="s">
        <v>7099</v>
      </c>
      <c r="AD3941" t="s">
        <v>13494</v>
      </c>
      <c r="AE3941" s="1" t="s">
        <v>7098</v>
      </c>
      <c r="AF3941" s="1" t="s">
        <v>7099</v>
      </c>
      <c r="AG3941" t="s">
        <v>13526</v>
      </c>
      <c r="AH3941" t="s">
        <v>13530</v>
      </c>
      <c r="AI3941" t="s">
        <v>13538</v>
      </c>
    </row>
    <row r="3942" spans="1:35" x14ac:dyDescent="0.25">
      <c r="A3942" s="1" t="s">
        <v>7995</v>
      </c>
      <c r="B3942" s="1" t="s">
        <v>32</v>
      </c>
      <c r="C3942">
        <v>1</v>
      </c>
      <c r="D3942">
        <v>1</v>
      </c>
      <c r="E3942">
        <v>5</v>
      </c>
      <c r="F3942">
        <v>0</v>
      </c>
      <c r="G3942">
        <v>0</v>
      </c>
      <c r="H3942" s="1" t="s">
        <v>30</v>
      </c>
      <c r="I3942" s="1" t="s">
        <v>31</v>
      </c>
      <c r="J3942">
        <v>0</v>
      </c>
      <c r="K3942">
        <v>1</v>
      </c>
      <c r="L3942">
        <v>35</v>
      </c>
      <c r="M3942" s="1" t="s">
        <v>32</v>
      </c>
      <c r="N3942">
        <v>0</v>
      </c>
      <c r="O3942" s="1" t="s">
        <v>202</v>
      </c>
      <c r="P3942" s="1" t="s">
        <v>7996</v>
      </c>
      <c r="Q3942" s="1" t="s">
        <v>35</v>
      </c>
      <c r="R3942">
        <v>29</v>
      </c>
      <c r="S3942" s="1" t="s">
        <v>32</v>
      </c>
      <c r="T3942" s="1" t="s">
        <v>30</v>
      </c>
      <c r="U3942" s="1" t="s">
        <v>30</v>
      </c>
      <c r="V3942">
        <v>0</v>
      </c>
      <c r="W3942" s="1" t="s">
        <v>30</v>
      </c>
      <c r="X3942" s="1" t="s">
        <v>36</v>
      </c>
      <c r="Y3942" s="1" t="s">
        <v>37</v>
      </c>
      <c r="Z3942">
        <v>22</v>
      </c>
      <c r="AA3942">
        <v>22</v>
      </c>
      <c r="AB3942" s="1" t="s">
        <v>7098</v>
      </c>
      <c r="AC3942" s="1" t="s">
        <v>7099</v>
      </c>
      <c r="AD3942" t="s">
        <v>13495</v>
      </c>
      <c r="AE3942" s="1" t="s">
        <v>7098</v>
      </c>
      <c r="AF3942" s="1" t="s">
        <v>7099</v>
      </c>
      <c r="AG3942" t="s">
        <v>13526</v>
      </c>
      <c r="AH3942" t="s">
        <v>13530</v>
      </c>
      <c r="AI3942" t="s">
        <v>13538</v>
      </c>
    </row>
    <row r="3943" spans="1:35" x14ac:dyDescent="0.25">
      <c r="A3943" s="1" t="s">
        <v>7997</v>
      </c>
      <c r="B3943" s="1" t="s">
        <v>32</v>
      </c>
      <c r="C3943">
        <v>1</v>
      </c>
      <c r="D3943">
        <v>4</v>
      </c>
      <c r="E3943">
        <v>10</v>
      </c>
      <c r="F3943">
        <v>0</v>
      </c>
      <c r="G3943">
        <v>0</v>
      </c>
      <c r="H3943" s="1" t="s">
        <v>30</v>
      </c>
      <c r="I3943" s="1" t="s">
        <v>31</v>
      </c>
      <c r="J3943">
        <v>0</v>
      </c>
      <c r="K3943">
        <v>2</v>
      </c>
      <c r="L3943">
        <v>9</v>
      </c>
      <c r="M3943" s="1" t="s">
        <v>32</v>
      </c>
      <c r="N3943">
        <v>0</v>
      </c>
      <c r="O3943" s="1" t="s">
        <v>275</v>
      </c>
      <c r="P3943" s="1" t="s">
        <v>7998</v>
      </c>
      <c r="Q3943" s="1" t="s">
        <v>42</v>
      </c>
      <c r="R3943">
        <v>80</v>
      </c>
      <c r="S3943" s="1" t="s">
        <v>30</v>
      </c>
      <c r="T3943" s="1" t="s">
        <v>32</v>
      </c>
      <c r="U3943" s="1" t="s">
        <v>30</v>
      </c>
      <c r="V3943">
        <v>0</v>
      </c>
      <c r="W3943" s="1" t="s">
        <v>32</v>
      </c>
      <c r="X3943" s="1" t="s">
        <v>36</v>
      </c>
      <c r="Y3943" s="1" t="s">
        <v>37</v>
      </c>
      <c r="Z3943">
        <v>27</v>
      </c>
      <c r="AA3943">
        <v>27</v>
      </c>
      <c r="AB3943" s="1" t="s">
        <v>7086</v>
      </c>
      <c r="AC3943" s="1" t="s">
        <v>7131</v>
      </c>
      <c r="AD3943" t="s">
        <v>13496</v>
      </c>
      <c r="AE3943" s="1" t="s">
        <v>7086</v>
      </c>
      <c r="AF3943" s="1" t="s">
        <v>7131</v>
      </c>
      <c r="AG3943" t="s">
        <v>13526</v>
      </c>
      <c r="AH3943" t="s">
        <v>13530</v>
      </c>
      <c r="AI3943" t="s">
        <v>13538</v>
      </c>
    </row>
    <row r="3944" spans="1:35" x14ac:dyDescent="0.25">
      <c r="A3944" s="1" t="s">
        <v>7999</v>
      </c>
      <c r="B3944" s="1" t="s">
        <v>32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s="1" t="s">
        <v>30</v>
      </c>
      <c r="I3944" s="1" t="s">
        <v>31</v>
      </c>
      <c r="J3944">
        <v>0</v>
      </c>
      <c r="K3944">
        <v>0</v>
      </c>
      <c r="L3944">
        <v>9</v>
      </c>
      <c r="M3944" s="1" t="s">
        <v>32</v>
      </c>
      <c r="N3944">
        <v>0</v>
      </c>
      <c r="O3944" s="1" t="s">
        <v>77</v>
      </c>
      <c r="P3944" s="1" t="s">
        <v>8000</v>
      </c>
      <c r="Q3944" s="1" t="s">
        <v>35</v>
      </c>
      <c r="R3944">
        <v>65</v>
      </c>
      <c r="S3944" s="1" t="s">
        <v>30</v>
      </c>
      <c r="T3944" s="1" t="s">
        <v>32</v>
      </c>
      <c r="U3944" s="1" t="s">
        <v>30</v>
      </c>
      <c r="V3944">
        <v>0</v>
      </c>
      <c r="W3944" s="1" t="s">
        <v>30</v>
      </c>
      <c r="X3944" s="1" t="s">
        <v>36</v>
      </c>
      <c r="Y3944" s="1" t="s">
        <v>58</v>
      </c>
      <c r="Z3944">
        <v>35</v>
      </c>
      <c r="AA3944">
        <v>1372</v>
      </c>
      <c r="AB3944" s="1" t="s">
        <v>7098</v>
      </c>
      <c r="AC3944" s="1" t="s">
        <v>7099</v>
      </c>
      <c r="AD3944" t="s">
        <v>13496</v>
      </c>
      <c r="AE3944" s="1" t="s">
        <v>7098</v>
      </c>
      <c r="AF3944" s="1" t="s">
        <v>7099</v>
      </c>
      <c r="AG3944" t="s">
        <v>13526</v>
      </c>
      <c r="AH3944" t="s">
        <v>13530</v>
      </c>
      <c r="AI3944" t="s">
        <v>13539</v>
      </c>
    </row>
    <row r="3945" spans="1:35" x14ac:dyDescent="0.25">
      <c r="A3945" s="1" t="s">
        <v>8001</v>
      </c>
      <c r="B3945" s="1" t="s">
        <v>32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s="1" t="s">
        <v>30</v>
      </c>
      <c r="I3945" s="1" t="s">
        <v>31</v>
      </c>
      <c r="J3945">
        <v>0</v>
      </c>
      <c r="K3945">
        <v>2</v>
      </c>
      <c r="L3945">
        <v>11</v>
      </c>
      <c r="M3945" s="1" t="s">
        <v>32</v>
      </c>
      <c r="N3945">
        <v>0</v>
      </c>
      <c r="O3945" s="1" t="s">
        <v>275</v>
      </c>
      <c r="P3945" s="1" t="s">
        <v>8002</v>
      </c>
      <c r="Q3945" s="1" t="s">
        <v>35</v>
      </c>
      <c r="R3945">
        <v>34</v>
      </c>
      <c r="S3945" s="1" t="s">
        <v>30</v>
      </c>
      <c r="T3945" s="1" t="s">
        <v>30</v>
      </c>
      <c r="U3945" s="1" t="s">
        <v>30</v>
      </c>
      <c r="V3945">
        <v>0</v>
      </c>
      <c r="W3945" s="1" t="s">
        <v>30</v>
      </c>
      <c r="X3945" s="1" t="s">
        <v>36</v>
      </c>
      <c r="Y3945" s="1" t="s">
        <v>37</v>
      </c>
      <c r="Z3945">
        <v>38</v>
      </c>
      <c r="AA3945">
        <v>752</v>
      </c>
      <c r="AB3945" s="1" t="s">
        <v>7098</v>
      </c>
      <c r="AC3945" s="1" t="s">
        <v>7099</v>
      </c>
      <c r="AD3945" t="s">
        <v>13494</v>
      </c>
      <c r="AE3945" s="1" t="s">
        <v>7098</v>
      </c>
      <c r="AF3945" s="1" t="s">
        <v>7099</v>
      </c>
      <c r="AG3945" t="s">
        <v>13526</v>
      </c>
      <c r="AH3945" t="s">
        <v>13530</v>
      </c>
      <c r="AI3945" t="s">
        <v>13539</v>
      </c>
    </row>
    <row r="3946" spans="1:35" x14ac:dyDescent="0.25">
      <c r="A3946" s="1" t="s">
        <v>8003</v>
      </c>
      <c r="B3946" s="1" t="s">
        <v>32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s="1" t="s">
        <v>30</v>
      </c>
      <c r="I3946" s="1" t="s">
        <v>31</v>
      </c>
      <c r="J3946">
        <v>0</v>
      </c>
      <c r="K3946">
        <v>2</v>
      </c>
      <c r="L3946">
        <v>2</v>
      </c>
      <c r="M3946" s="1" t="s">
        <v>30</v>
      </c>
      <c r="N3946">
        <v>34</v>
      </c>
      <c r="O3946" s="1" t="s">
        <v>88</v>
      </c>
      <c r="P3946" s="1" t="s">
        <v>8004</v>
      </c>
      <c r="Q3946" s="1" t="s">
        <v>42</v>
      </c>
      <c r="R3946">
        <v>45</v>
      </c>
      <c r="S3946" s="1" t="s">
        <v>30</v>
      </c>
      <c r="T3946" s="1" t="s">
        <v>30</v>
      </c>
      <c r="U3946" s="1" t="s">
        <v>30</v>
      </c>
      <c r="V3946">
        <v>0</v>
      </c>
      <c r="W3946" s="1" t="s">
        <v>30</v>
      </c>
      <c r="X3946" s="1" t="s">
        <v>36</v>
      </c>
      <c r="Y3946" s="1" t="s">
        <v>37</v>
      </c>
      <c r="Z3946">
        <v>36</v>
      </c>
      <c r="AA3946">
        <v>1810</v>
      </c>
      <c r="AB3946" s="1" t="s">
        <v>7098</v>
      </c>
      <c r="AC3946" s="1" t="s">
        <v>7099</v>
      </c>
      <c r="AD3946" t="s">
        <v>13494</v>
      </c>
      <c r="AE3946" s="1" t="s">
        <v>7098</v>
      </c>
      <c r="AF3946" s="1" t="s">
        <v>7099</v>
      </c>
      <c r="AG3946" t="s">
        <v>13527</v>
      </c>
      <c r="AH3946" t="s">
        <v>13530</v>
      </c>
      <c r="AI3946" t="s">
        <v>13540</v>
      </c>
    </row>
    <row r="3947" spans="1:35" x14ac:dyDescent="0.25">
      <c r="A3947" s="1" t="s">
        <v>8005</v>
      </c>
      <c r="B3947" s="1" t="s">
        <v>32</v>
      </c>
      <c r="C3947">
        <v>1</v>
      </c>
      <c r="D3947">
        <v>5</v>
      </c>
      <c r="E3947">
        <v>12</v>
      </c>
      <c r="F3947">
        <v>0</v>
      </c>
      <c r="G3947">
        <v>0</v>
      </c>
      <c r="H3947" s="1" t="s">
        <v>30</v>
      </c>
      <c r="I3947" s="1" t="s">
        <v>46</v>
      </c>
      <c r="J3947">
        <v>0</v>
      </c>
      <c r="K3947">
        <v>3</v>
      </c>
      <c r="L3947">
        <v>10</v>
      </c>
      <c r="M3947" s="1" t="s">
        <v>32</v>
      </c>
      <c r="N3947">
        <v>0</v>
      </c>
      <c r="O3947" s="1" t="s">
        <v>106</v>
      </c>
      <c r="P3947" s="1" t="s">
        <v>8006</v>
      </c>
      <c r="Q3947" s="1" t="s">
        <v>35</v>
      </c>
      <c r="R3947">
        <v>25</v>
      </c>
      <c r="S3947" s="1" t="s">
        <v>32</v>
      </c>
      <c r="T3947" s="1" t="s">
        <v>30</v>
      </c>
      <c r="U3947" s="1" t="s">
        <v>30</v>
      </c>
      <c r="V3947">
        <v>0</v>
      </c>
      <c r="W3947" s="1" t="s">
        <v>30</v>
      </c>
      <c r="X3947" s="1" t="s">
        <v>36</v>
      </c>
      <c r="Y3947" s="1" t="s">
        <v>58</v>
      </c>
      <c r="Z3947">
        <v>30</v>
      </c>
      <c r="AA3947">
        <v>30</v>
      </c>
      <c r="AB3947" s="1" t="s">
        <v>7098</v>
      </c>
      <c r="AC3947" s="1" t="s">
        <v>7099</v>
      </c>
      <c r="AD3947" t="s">
        <v>13495</v>
      </c>
      <c r="AE3947" s="1" t="s">
        <v>7098</v>
      </c>
      <c r="AF3947" s="1" t="s">
        <v>7099</v>
      </c>
      <c r="AG3947" t="s">
        <v>13526</v>
      </c>
      <c r="AH3947" t="s">
        <v>13530</v>
      </c>
      <c r="AI3947" t="s">
        <v>13538</v>
      </c>
    </row>
    <row r="3948" spans="1:35" x14ac:dyDescent="0.25">
      <c r="A3948" s="1" t="s">
        <v>8007</v>
      </c>
      <c r="B3948" s="1" t="s">
        <v>32</v>
      </c>
      <c r="C3948">
        <v>3</v>
      </c>
      <c r="D3948">
        <v>14</v>
      </c>
      <c r="E3948">
        <v>29.5</v>
      </c>
      <c r="F3948">
        <v>0</v>
      </c>
      <c r="G3948">
        <v>0</v>
      </c>
      <c r="H3948" s="1" t="s">
        <v>30</v>
      </c>
      <c r="I3948" s="1" t="s">
        <v>46</v>
      </c>
      <c r="J3948">
        <v>0</v>
      </c>
      <c r="K3948">
        <v>2</v>
      </c>
      <c r="L3948">
        <v>1</v>
      </c>
      <c r="M3948" s="1" t="s">
        <v>32</v>
      </c>
      <c r="N3948">
        <v>0</v>
      </c>
      <c r="O3948" s="1" t="s">
        <v>91</v>
      </c>
      <c r="P3948" s="1" t="s">
        <v>8008</v>
      </c>
      <c r="Q3948" s="1" t="s">
        <v>35</v>
      </c>
      <c r="R3948">
        <v>53</v>
      </c>
      <c r="S3948" s="1" t="s">
        <v>30</v>
      </c>
      <c r="T3948" s="1" t="s">
        <v>30</v>
      </c>
      <c r="U3948" s="1" t="s">
        <v>30</v>
      </c>
      <c r="V3948">
        <v>0</v>
      </c>
      <c r="W3948" s="1" t="s">
        <v>30</v>
      </c>
      <c r="X3948" s="1" t="s">
        <v>36</v>
      </c>
      <c r="Y3948" s="1" t="s">
        <v>37</v>
      </c>
      <c r="Z3948">
        <v>53</v>
      </c>
      <c r="AA3948">
        <v>156</v>
      </c>
      <c r="AB3948" s="1" t="s">
        <v>7098</v>
      </c>
      <c r="AC3948" s="1" t="s">
        <v>7099</v>
      </c>
      <c r="AD3948" t="s">
        <v>13494</v>
      </c>
      <c r="AE3948" s="1" t="s">
        <v>7098</v>
      </c>
      <c r="AF3948" s="1" t="s">
        <v>7099</v>
      </c>
      <c r="AG3948" t="s">
        <v>13527</v>
      </c>
      <c r="AH3948" t="s">
        <v>13530</v>
      </c>
      <c r="AI3948" t="s">
        <v>13538</v>
      </c>
    </row>
    <row r="3949" spans="1:35" x14ac:dyDescent="0.25">
      <c r="A3949" s="1" t="s">
        <v>8009</v>
      </c>
      <c r="B3949" s="1" t="s">
        <v>32</v>
      </c>
      <c r="C3949">
        <v>1</v>
      </c>
      <c r="D3949">
        <v>8</v>
      </c>
      <c r="E3949">
        <v>15</v>
      </c>
      <c r="F3949">
        <v>0</v>
      </c>
      <c r="G3949">
        <v>0</v>
      </c>
      <c r="H3949" s="1" t="s">
        <v>30</v>
      </c>
      <c r="I3949" s="1" t="s">
        <v>31</v>
      </c>
      <c r="J3949">
        <v>0</v>
      </c>
      <c r="K3949">
        <v>5</v>
      </c>
      <c r="L3949">
        <v>5</v>
      </c>
      <c r="M3949" s="1" t="s">
        <v>32</v>
      </c>
      <c r="N3949">
        <v>0</v>
      </c>
      <c r="O3949" s="1" t="s">
        <v>74</v>
      </c>
      <c r="P3949" s="1" t="s">
        <v>8010</v>
      </c>
      <c r="Q3949" s="1" t="s">
        <v>42</v>
      </c>
      <c r="R3949">
        <v>41</v>
      </c>
      <c r="S3949" s="1" t="s">
        <v>30</v>
      </c>
      <c r="T3949" s="1" t="s">
        <v>30</v>
      </c>
      <c r="U3949" s="1" t="s">
        <v>30</v>
      </c>
      <c r="V3949">
        <v>0</v>
      </c>
      <c r="W3949" s="1" t="s">
        <v>30</v>
      </c>
      <c r="X3949" s="1" t="s">
        <v>36</v>
      </c>
      <c r="Y3949" s="1" t="s">
        <v>37</v>
      </c>
      <c r="Z3949">
        <v>25</v>
      </c>
      <c r="AA3949">
        <v>25</v>
      </c>
      <c r="AB3949" s="1" t="s">
        <v>7098</v>
      </c>
      <c r="AC3949" s="1" t="s">
        <v>7099</v>
      </c>
      <c r="AD3949" t="s">
        <v>13494</v>
      </c>
      <c r="AE3949" s="1" t="s">
        <v>7098</v>
      </c>
      <c r="AF3949" s="1" t="s">
        <v>7099</v>
      </c>
      <c r="AG3949" t="s">
        <v>13526</v>
      </c>
      <c r="AH3949" t="s">
        <v>13530</v>
      </c>
      <c r="AI3949" t="s">
        <v>13538</v>
      </c>
    </row>
    <row r="3950" spans="1:35" x14ac:dyDescent="0.25">
      <c r="A3950" s="1" t="s">
        <v>8011</v>
      </c>
      <c r="B3950" s="1" t="s">
        <v>32</v>
      </c>
      <c r="C3950">
        <v>2</v>
      </c>
      <c r="D3950">
        <v>10</v>
      </c>
      <c r="E3950">
        <v>28.9</v>
      </c>
      <c r="F3950">
        <v>0</v>
      </c>
      <c r="G3950">
        <v>0</v>
      </c>
      <c r="H3950" s="1" t="s">
        <v>30</v>
      </c>
      <c r="I3950" s="1" t="s">
        <v>31</v>
      </c>
      <c r="J3950">
        <v>0</v>
      </c>
      <c r="K3950">
        <v>1</v>
      </c>
      <c r="L3950">
        <v>15</v>
      </c>
      <c r="M3950" s="1" t="s">
        <v>32</v>
      </c>
      <c r="N3950">
        <v>0</v>
      </c>
      <c r="O3950" s="1" t="s">
        <v>471</v>
      </c>
      <c r="P3950" s="1" t="s">
        <v>8012</v>
      </c>
      <c r="Q3950" s="1" t="s">
        <v>42</v>
      </c>
      <c r="R3950">
        <v>59</v>
      </c>
      <c r="S3950" s="1" t="s">
        <v>30</v>
      </c>
      <c r="T3950" s="1" t="s">
        <v>30</v>
      </c>
      <c r="U3950" s="1" t="s">
        <v>30</v>
      </c>
      <c r="V3950">
        <v>0</v>
      </c>
      <c r="W3950" s="1" t="s">
        <v>30</v>
      </c>
      <c r="X3950" s="1" t="s">
        <v>36</v>
      </c>
      <c r="Y3950" s="1" t="s">
        <v>37</v>
      </c>
      <c r="Z3950">
        <v>40</v>
      </c>
      <c r="AA3950">
        <v>76</v>
      </c>
      <c r="AB3950" s="1" t="s">
        <v>7098</v>
      </c>
      <c r="AC3950" s="1" t="s">
        <v>7099</v>
      </c>
      <c r="AD3950" t="s">
        <v>13494</v>
      </c>
      <c r="AE3950" s="1" t="s">
        <v>7098</v>
      </c>
      <c r="AF3950" s="1" t="s">
        <v>7099</v>
      </c>
      <c r="AG3950" t="s">
        <v>13526</v>
      </c>
      <c r="AH3950" t="s">
        <v>13530</v>
      </c>
      <c r="AI3950" t="s">
        <v>13538</v>
      </c>
    </row>
    <row r="3951" spans="1:35" x14ac:dyDescent="0.25">
      <c r="A3951" s="1" t="s">
        <v>8013</v>
      </c>
      <c r="B3951" s="1" t="s">
        <v>32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s="1" t="s">
        <v>30</v>
      </c>
      <c r="I3951" s="1" t="s">
        <v>31</v>
      </c>
      <c r="J3951">
        <v>0</v>
      </c>
      <c r="K3951">
        <v>2</v>
      </c>
      <c r="L3951">
        <v>4</v>
      </c>
      <c r="M3951" s="1" t="s">
        <v>32</v>
      </c>
      <c r="N3951">
        <v>0</v>
      </c>
      <c r="O3951" s="1" t="s">
        <v>80</v>
      </c>
      <c r="P3951" s="1" t="s">
        <v>8014</v>
      </c>
      <c r="Q3951" s="1" t="s">
        <v>35</v>
      </c>
      <c r="R3951">
        <v>69</v>
      </c>
      <c r="S3951" s="1" t="s">
        <v>30</v>
      </c>
      <c r="T3951" s="1" t="s">
        <v>32</v>
      </c>
      <c r="U3951" s="1" t="s">
        <v>30</v>
      </c>
      <c r="V3951">
        <v>0</v>
      </c>
      <c r="W3951" s="1" t="s">
        <v>30</v>
      </c>
      <c r="X3951" s="1" t="s">
        <v>36</v>
      </c>
      <c r="Y3951" s="1" t="s">
        <v>37</v>
      </c>
      <c r="Z3951">
        <v>67</v>
      </c>
      <c r="AA3951">
        <v>2423</v>
      </c>
      <c r="AB3951" s="1" t="s">
        <v>7098</v>
      </c>
      <c r="AC3951" s="1" t="s">
        <v>7099</v>
      </c>
      <c r="AD3951" t="s">
        <v>13496</v>
      </c>
      <c r="AE3951" s="1" t="s">
        <v>7098</v>
      </c>
      <c r="AF3951" s="1" t="s">
        <v>7099</v>
      </c>
      <c r="AG3951" t="s">
        <v>13526</v>
      </c>
      <c r="AH3951" t="s">
        <v>13530</v>
      </c>
      <c r="AI3951" t="s">
        <v>13539</v>
      </c>
    </row>
    <row r="3952" spans="1:35" x14ac:dyDescent="0.25">
      <c r="A3952" s="1" t="s">
        <v>8015</v>
      </c>
      <c r="B3952" s="1" t="s">
        <v>32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s="1" t="s">
        <v>30</v>
      </c>
      <c r="I3952" s="1" t="s">
        <v>46</v>
      </c>
      <c r="J3952">
        <v>0</v>
      </c>
      <c r="K3952">
        <v>2</v>
      </c>
      <c r="L3952">
        <v>9</v>
      </c>
      <c r="M3952" s="1" t="s">
        <v>32</v>
      </c>
      <c r="N3952">
        <v>0</v>
      </c>
      <c r="O3952" s="1" t="s">
        <v>100</v>
      </c>
      <c r="P3952" s="1" t="s">
        <v>8016</v>
      </c>
      <c r="Q3952" s="1" t="s">
        <v>35</v>
      </c>
      <c r="R3952">
        <v>34</v>
      </c>
      <c r="S3952" s="1" t="s">
        <v>30</v>
      </c>
      <c r="T3952" s="1" t="s">
        <v>30</v>
      </c>
      <c r="U3952" s="1" t="s">
        <v>30</v>
      </c>
      <c r="V3952">
        <v>0</v>
      </c>
      <c r="W3952" s="1" t="s">
        <v>30</v>
      </c>
      <c r="X3952" s="1" t="s">
        <v>36</v>
      </c>
      <c r="Y3952" s="1" t="s">
        <v>37</v>
      </c>
      <c r="Z3952">
        <v>43</v>
      </c>
      <c r="AA3952">
        <v>699</v>
      </c>
      <c r="AB3952" s="1" t="s">
        <v>7080</v>
      </c>
      <c r="AC3952" s="1" t="s">
        <v>7092</v>
      </c>
      <c r="AD3952" t="s">
        <v>13494</v>
      </c>
      <c r="AE3952" s="1" t="s">
        <v>7080</v>
      </c>
      <c r="AF3952" s="1" t="s">
        <v>7092</v>
      </c>
      <c r="AG3952" t="s">
        <v>13526</v>
      </c>
      <c r="AH3952" t="s">
        <v>13530</v>
      </c>
      <c r="AI3952" t="s">
        <v>13539</v>
      </c>
    </row>
    <row r="3953" spans="1:35" x14ac:dyDescent="0.25">
      <c r="A3953" s="1" t="s">
        <v>8017</v>
      </c>
      <c r="B3953" s="1" t="s">
        <v>32</v>
      </c>
      <c r="C3953">
        <v>1</v>
      </c>
      <c r="D3953">
        <v>4</v>
      </c>
      <c r="E3953">
        <v>10</v>
      </c>
      <c r="F3953">
        <v>0</v>
      </c>
      <c r="G3953">
        <v>0</v>
      </c>
      <c r="H3953" s="1" t="s">
        <v>30</v>
      </c>
      <c r="I3953" s="1" t="s">
        <v>31</v>
      </c>
      <c r="J3953">
        <v>0</v>
      </c>
      <c r="K3953">
        <v>3</v>
      </c>
      <c r="L3953">
        <v>0</v>
      </c>
      <c r="M3953" s="1" t="s">
        <v>30</v>
      </c>
      <c r="N3953">
        <v>0</v>
      </c>
      <c r="O3953" s="1" t="s">
        <v>40</v>
      </c>
      <c r="P3953" s="1" t="s">
        <v>8018</v>
      </c>
      <c r="Q3953" s="1" t="s">
        <v>35</v>
      </c>
      <c r="R3953">
        <v>33</v>
      </c>
      <c r="S3953" s="1" t="s">
        <v>30</v>
      </c>
      <c r="T3953" s="1" t="s">
        <v>30</v>
      </c>
      <c r="U3953" s="1" t="s">
        <v>30</v>
      </c>
      <c r="V3953">
        <v>0</v>
      </c>
      <c r="W3953" s="1" t="s">
        <v>30</v>
      </c>
      <c r="X3953" s="1" t="s">
        <v>36</v>
      </c>
      <c r="Y3953" s="1" t="s">
        <v>37</v>
      </c>
      <c r="Z3953">
        <v>11</v>
      </c>
      <c r="AA3953">
        <v>11</v>
      </c>
      <c r="AB3953" s="1" t="s">
        <v>7098</v>
      </c>
      <c r="AC3953" s="1" t="s">
        <v>7099</v>
      </c>
      <c r="AD3953" t="s">
        <v>13494</v>
      </c>
      <c r="AE3953" s="1" t="s">
        <v>7098</v>
      </c>
      <c r="AF3953" s="1" t="s">
        <v>7099</v>
      </c>
      <c r="AG3953" t="s">
        <v>13527</v>
      </c>
      <c r="AH3953" t="s">
        <v>13530</v>
      </c>
      <c r="AI3953" t="s">
        <v>13538</v>
      </c>
    </row>
    <row r="3954" spans="1:35" x14ac:dyDescent="0.25">
      <c r="A3954" s="1" t="s">
        <v>8019</v>
      </c>
      <c r="B3954" s="1" t="s">
        <v>32</v>
      </c>
      <c r="C3954">
        <v>1</v>
      </c>
      <c r="D3954">
        <v>5</v>
      </c>
      <c r="E3954">
        <v>15</v>
      </c>
      <c r="F3954">
        <v>0</v>
      </c>
      <c r="G3954">
        <v>0</v>
      </c>
      <c r="H3954" s="1" t="s">
        <v>30</v>
      </c>
      <c r="I3954" s="1" t="s">
        <v>31</v>
      </c>
      <c r="J3954">
        <v>0</v>
      </c>
      <c r="K3954">
        <v>3</v>
      </c>
      <c r="L3954">
        <v>5</v>
      </c>
      <c r="M3954" s="1" t="s">
        <v>32</v>
      </c>
      <c r="N3954">
        <v>0</v>
      </c>
      <c r="O3954" s="1" t="s">
        <v>135</v>
      </c>
      <c r="P3954" s="1" t="s">
        <v>8020</v>
      </c>
      <c r="Q3954" s="1" t="s">
        <v>35</v>
      </c>
      <c r="R3954">
        <v>77</v>
      </c>
      <c r="S3954" s="1" t="s">
        <v>30</v>
      </c>
      <c r="T3954" s="1" t="s">
        <v>32</v>
      </c>
      <c r="U3954" s="1" t="s">
        <v>30</v>
      </c>
      <c r="V3954">
        <v>0</v>
      </c>
      <c r="W3954" s="1" t="s">
        <v>30</v>
      </c>
      <c r="X3954" s="1" t="s">
        <v>36</v>
      </c>
      <c r="Y3954" s="1" t="s">
        <v>58</v>
      </c>
      <c r="Z3954">
        <v>30</v>
      </c>
      <c r="AA3954">
        <v>30</v>
      </c>
      <c r="AB3954" s="1" t="s">
        <v>7080</v>
      </c>
      <c r="AC3954" s="1" t="s">
        <v>7092</v>
      </c>
      <c r="AD3954" t="s">
        <v>13496</v>
      </c>
      <c r="AE3954" s="1" t="s">
        <v>7080</v>
      </c>
      <c r="AF3954" s="1" t="s">
        <v>7092</v>
      </c>
      <c r="AG3954" t="s">
        <v>13526</v>
      </c>
      <c r="AH3954" t="s">
        <v>13530</v>
      </c>
      <c r="AI3954" t="s">
        <v>13538</v>
      </c>
    </row>
    <row r="3955" spans="1:35" x14ac:dyDescent="0.25">
      <c r="A3955" s="1" t="s">
        <v>8021</v>
      </c>
      <c r="B3955" s="1" t="s">
        <v>32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s="1" t="s">
        <v>30</v>
      </c>
      <c r="I3955" s="1" t="s">
        <v>31</v>
      </c>
      <c r="J3955">
        <v>0</v>
      </c>
      <c r="K3955">
        <v>1</v>
      </c>
      <c r="L3955">
        <v>6</v>
      </c>
      <c r="M3955" s="1" t="s">
        <v>32</v>
      </c>
      <c r="N3955">
        <v>0</v>
      </c>
      <c r="O3955" s="1" t="s">
        <v>40</v>
      </c>
      <c r="P3955" s="1" t="s">
        <v>8022</v>
      </c>
      <c r="Q3955" s="1" t="s">
        <v>42</v>
      </c>
      <c r="R3955">
        <v>76</v>
      </c>
      <c r="S3955" s="1" t="s">
        <v>30</v>
      </c>
      <c r="T3955" s="1" t="s">
        <v>32</v>
      </c>
      <c r="U3955" s="1" t="s">
        <v>30</v>
      </c>
      <c r="V3955">
        <v>0</v>
      </c>
      <c r="W3955" s="1" t="s">
        <v>30</v>
      </c>
      <c r="X3955" s="1" t="s">
        <v>36</v>
      </c>
      <c r="Y3955" s="1" t="s">
        <v>37</v>
      </c>
      <c r="Z3955">
        <v>20</v>
      </c>
      <c r="AA3955">
        <v>597</v>
      </c>
      <c r="AB3955" s="1" t="s">
        <v>7098</v>
      </c>
      <c r="AC3955" s="1" t="s">
        <v>7099</v>
      </c>
      <c r="AD3955" t="s">
        <v>13496</v>
      </c>
      <c r="AE3955" s="1" t="s">
        <v>7098</v>
      </c>
      <c r="AF3955" s="1" t="s">
        <v>7099</v>
      </c>
      <c r="AG3955" t="s">
        <v>13526</v>
      </c>
      <c r="AH3955" t="s">
        <v>13530</v>
      </c>
      <c r="AI3955" t="s">
        <v>13539</v>
      </c>
    </row>
    <row r="3956" spans="1:35" x14ac:dyDescent="0.25">
      <c r="A3956" s="1" t="s">
        <v>8023</v>
      </c>
      <c r="B3956" s="1" t="s">
        <v>32</v>
      </c>
      <c r="C3956">
        <v>5</v>
      </c>
      <c r="D3956">
        <v>9</v>
      </c>
      <c r="E3956">
        <v>24</v>
      </c>
      <c r="F3956">
        <v>0</v>
      </c>
      <c r="G3956">
        <v>0</v>
      </c>
      <c r="H3956" s="1" t="s">
        <v>30</v>
      </c>
      <c r="I3956" s="1" t="s">
        <v>31</v>
      </c>
      <c r="J3956">
        <v>0</v>
      </c>
      <c r="K3956">
        <v>3</v>
      </c>
      <c r="L3956">
        <v>10</v>
      </c>
      <c r="M3956" s="1" t="s">
        <v>32</v>
      </c>
      <c r="N3956">
        <v>0</v>
      </c>
      <c r="O3956" s="1" t="s">
        <v>71</v>
      </c>
      <c r="P3956" s="1" t="s">
        <v>8024</v>
      </c>
      <c r="Q3956" s="1" t="s">
        <v>35</v>
      </c>
      <c r="R3956">
        <v>67</v>
      </c>
      <c r="S3956" s="1" t="s">
        <v>30</v>
      </c>
      <c r="T3956" s="1" t="s">
        <v>32</v>
      </c>
      <c r="U3956" s="1" t="s">
        <v>30</v>
      </c>
      <c r="V3956">
        <v>0</v>
      </c>
      <c r="W3956" s="1" t="s">
        <v>30</v>
      </c>
      <c r="X3956" s="1" t="s">
        <v>36</v>
      </c>
      <c r="Y3956" s="1" t="s">
        <v>37</v>
      </c>
      <c r="Z3956">
        <v>44</v>
      </c>
      <c r="AA3956">
        <v>210</v>
      </c>
      <c r="AB3956" s="1" t="s">
        <v>7098</v>
      </c>
      <c r="AC3956" s="1" t="s">
        <v>7099</v>
      </c>
      <c r="AD3956" t="s">
        <v>13496</v>
      </c>
      <c r="AE3956" s="1" t="s">
        <v>7098</v>
      </c>
      <c r="AF3956" s="1" t="s">
        <v>7099</v>
      </c>
      <c r="AG3956" t="s">
        <v>13526</v>
      </c>
      <c r="AH3956" t="s">
        <v>13530</v>
      </c>
      <c r="AI3956" t="s">
        <v>13538</v>
      </c>
    </row>
    <row r="3957" spans="1:35" x14ac:dyDescent="0.25">
      <c r="A3957" s="1" t="s">
        <v>8025</v>
      </c>
      <c r="B3957" s="1" t="s">
        <v>32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s="1" t="s">
        <v>30</v>
      </c>
      <c r="I3957" s="1" t="s">
        <v>31</v>
      </c>
      <c r="J3957">
        <v>0</v>
      </c>
      <c r="K3957">
        <v>0</v>
      </c>
      <c r="L3957">
        <v>17</v>
      </c>
      <c r="M3957" s="1" t="s">
        <v>32</v>
      </c>
      <c r="N3957">
        <v>0</v>
      </c>
      <c r="O3957" s="1" t="s">
        <v>159</v>
      </c>
      <c r="P3957" s="1" t="s">
        <v>8026</v>
      </c>
      <c r="Q3957" s="1" t="s">
        <v>42</v>
      </c>
      <c r="R3957">
        <v>23</v>
      </c>
      <c r="S3957" s="1" t="s">
        <v>32</v>
      </c>
      <c r="T3957" s="1" t="s">
        <v>30</v>
      </c>
      <c r="U3957" s="1" t="s">
        <v>30</v>
      </c>
      <c r="V3957">
        <v>0</v>
      </c>
      <c r="W3957" s="1" t="s">
        <v>30</v>
      </c>
      <c r="X3957" s="1" t="s">
        <v>36</v>
      </c>
      <c r="Y3957" s="1" t="s">
        <v>37</v>
      </c>
      <c r="Z3957">
        <v>47</v>
      </c>
      <c r="AA3957">
        <v>2554</v>
      </c>
      <c r="AB3957" s="1" t="s">
        <v>7098</v>
      </c>
      <c r="AC3957" s="1" t="s">
        <v>7099</v>
      </c>
      <c r="AD3957" t="s">
        <v>13495</v>
      </c>
      <c r="AE3957" s="1" t="s">
        <v>7098</v>
      </c>
      <c r="AF3957" s="1" t="s">
        <v>7099</v>
      </c>
      <c r="AG3957" t="s">
        <v>13526</v>
      </c>
      <c r="AH3957" t="s">
        <v>13530</v>
      </c>
      <c r="AI3957" t="s">
        <v>13540</v>
      </c>
    </row>
    <row r="3958" spans="1:35" x14ac:dyDescent="0.25">
      <c r="A3958" s="1" t="s">
        <v>8027</v>
      </c>
      <c r="B3958" s="1" t="s">
        <v>32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s="1" t="s">
        <v>30</v>
      </c>
      <c r="I3958" s="1" t="s">
        <v>31</v>
      </c>
      <c r="J3958">
        <v>0</v>
      </c>
      <c r="K3958">
        <v>2</v>
      </c>
      <c r="L3958">
        <v>2</v>
      </c>
      <c r="M3958" s="1" t="s">
        <v>32</v>
      </c>
      <c r="N3958">
        <v>0</v>
      </c>
      <c r="O3958" s="1" t="s">
        <v>171</v>
      </c>
      <c r="P3958" s="1" t="s">
        <v>8028</v>
      </c>
      <c r="Q3958" s="1" t="s">
        <v>35</v>
      </c>
      <c r="R3958">
        <v>52</v>
      </c>
      <c r="S3958" s="1" t="s">
        <v>30</v>
      </c>
      <c r="T3958" s="1" t="s">
        <v>30</v>
      </c>
      <c r="U3958" s="1" t="s">
        <v>30</v>
      </c>
      <c r="V3958">
        <v>0</v>
      </c>
      <c r="W3958" s="1" t="s">
        <v>32</v>
      </c>
      <c r="X3958" s="1" t="s">
        <v>36</v>
      </c>
      <c r="Y3958" s="1" t="s">
        <v>37</v>
      </c>
      <c r="Z3958">
        <v>56</v>
      </c>
      <c r="AA3958">
        <v>2554</v>
      </c>
      <c r="AB3958" s="1" t="s">
        <v>7098</v>
      </c>
      <c r="AC3958" s="1" t="s">
        <v>7099</v>
      </c>
      <c r="AD3958" t="s">
        <v>13494</v>
      </c>
      <c r="AE3958" s="1" t="s">
        <v>7098</v>
      </c>
      <c r="AF3958" s="1" t="s">
        <v>7099</v>
      </c>
      <c r="AG3958" t="s">
        <v>13527</v>
      </c>
      <c r="AH3958" t="s">
        <v>13530</v>
      </c>
      <c r="AI3958" t="s">
        <v>13540</v>
      </c>
    </row>
    <row r="3959" spans="1:35" x14ac:dyDescent="0.25">
      <c r="A3959" s="1" t="s">
        <v>8029</v>
      </c>
      <c r="B3959" s="1" t="s">
        <v>32</v>
      </c>
      <c r="C3959">
        <v>1</v>
      </c>
      <c r="D3959">
        <v>3</v>
      </c>
      <c r="E3959">
        <v>7</v>
      </c>
      <c r="F3959">
        <v>0</v>
      </c>
      <c r="G3959">
        <v>0</v>
      </c>
      <c r="H3959" s="1" t="s">
        <v>30</v>
      </c>
      <c r="I3959" s="1" t="s">
        <v>31</v>
      </c>
      <c r="J3959">
        <v>0</v>
      </c>
      <c r="K3959">
        <v>2</v>
      </c>
      <c r="L3959">
        <v>3</v>
      </c>
      <c r="M3959" s="1" t="s">
        <v>32</v>
      </c>
      <c r="N3959">
        <v>0</v>
      </c>
      <c r="O3959" s="1" t="s">
        <v>159</v>
      </c>
      <c r="P3959" s="1" t="s">
        <v>8030</v>
      </c>
      <c r="Q3959" s="1" t="s">
        <v>42</v>
      </c>
      <c r="R3959">
        <v>54</v>
      </c>
      <c r="S3959" s="1" t="s">
        <v>30</v>
      </c>
      <c r="T3959" s="1" t="s">
        <v>30</v>
      </c>
      <c r="U3959" s="1" t="s">
        <v>30</v>
      </c>
      <c r="V3959">
        <v>0</v>
      </c>
      <c r="W3959" s="1" t="s">
        <v>32</v>
      </c>
      <c r="X3959" s="1" t="s">
        <v>36</v>
      </c>
      <c r="Y3959" s="1" t="s">
        <v>58</v>
      </c>
      <c r="Z3959">
        <v>21</v>
      </c>
      <c r="AA3959">
        <v>21</v>
      </c>
      <c r="AB3959" s="1" t="s">
        <v>7098</v>
      </c>
      <c r="AC3959" s="1" t="s">
        <v>7099</v>
      </c>
      <c r="AD3959" t="s">
        <v>13494</v>
      </c>
      <c r="AE3959" s="1" t="s">
        <v>7098</v>
      </c>
      <c r="AF3959" s="1" t="s">
        <v>7099</v>
      </c>
      <c r="AG3959" t="s">
        <v>13526</v>
      </c>
      <c r="AH3959" t="s">
        <v>13530</v>
      </c>
      <c r="AI3959" t="s">
        <v>13538</v>
      </c>
    </row>
    <row r="3960" spans="1:35" x14ac:dyDescent="0.25">
      <c r="A3960" s="1" t="s">
        <v>8031</v>
      </c>
      <c r="B3960" s="1" t="s">
        <v>32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s="1" t="s">
        <v>30</v>
      </c>
      <c r="I3960" s="1" t="s">
        <v>31</v>
      </c>
      <c r="J3960">
        <v>0</v>
      </c>
      <c r="K3960">
        <v>2</v>
      </c>
      <c r="L3960">
        <v>15</v>
      </c>
      <c r="M3960" s="1" t="s">
        <v>30</v>
      </c>
      <c r="N3960">
        <v>75</v>
      </c>
      <c r="O3960" s="1" t="s">
        <v>211</v>
      </c>
      <c r="P3960" s="1" t="s">
        <v>8032</v>
      </c>
      <c r="Q3960" s="1" t="s">
        <v>42</v>
      </c>
      <c r="R3960">
        <v>27</v>
      </c>
      <c r="S3960" s="1" t="s">
        <v>32</v>
      </c>
      <c r="T3960" s="1" t="s">
        <v>30</v>
      </c>
      <c r="U3960" s="1" t="s">
        <v>30</v>
      </c>
      <c r="V3960">
        <v>0</v>
      </c>
      <c r="W3960" s="1" t="s">
        <v>32</v>
      </c>
      <c r="X3960" s="1" t="s">
        <v>36</v>
      </c>
      <c r="Y3960" s="1" t="s">
        <v>37</v>
      </c>
      <c r="Z3960">
        <v>36</v>
      </c>
      <c r="AA3960">
        <v>1749</v>
      </c>
      <c r="AB3960" s="1" t="s">
        <v>7098</v>
      </c>
      <c r="AC3960" s="1" t="s">
        <v>7099</v>
      </c>
      <c r="AD3960" t="s">
        <v>13495</v>
      </c>
      <c r="AE3960" s="1" t="s">
        <v>7098</v>
      </c>
      <c r="AF3960" s="1" t="s">
        <v>7099</v>
      </c>
      <c r="AG3960" t="s">
        <v>13526</v>
      </c>
      <c r="AH3960" t="s">
        <v>13530</v>
      </c>
      <c r="AI3960" t="s">
        <v>13540</v>
      </c>
    </row>
    <row r="3961" spans="1:35" x14ac:dyDescent="0.25">
      <c r="A3961" s="1" t="s">
        <v>8033</v>
      </c>
      <c r="B3961" s="1" t="s">
        <v>32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s="1" t="s">
        <v>30</v>
      </c>
      <c r="I3961" s="1" t="s">
        <v>31</v>
      </c>
      <c r="J3961">
        <v>0</v>
      </c>
      <c r="K3961">
        <v>0</v>
      </c>
      <c r="L3961">
        <v>1</v>
      </c>
      <c r="M3961" s="1" t="s">
        <v>32</v>
      </c>
      <c r="N3961">
        <v>0</v>
      </c>
      <c r="O3961" s="1" t="s">
        <v>100</v>
      </c>
      <c r="P3961" s="1" t="s">
        <v>8034</v>
      </c>
      <c r="Q3961" s="1" t="s">
        <v>42</v>
      </c>
      <c r="R3961">
        <v>46</v>
      </c>
      <c r="S3961" s="1" t="s">
        <v>30</v>
      </c>
      <c r="T3961" s="1" t="s">
        <v>30</v>
      </c>
      <c r="U3961" s="1" t="s">
        <v>30</v>
      </c>
      <c r="V3961">
        <v>0</v>
      </c>
      <c r="W3961" s="1" t="s">
        <v>32</v>
      </c>
      <c r="X3961" s="1" t="s">
        <v>36</v>
      </c>
      <c r="Y3961" s="1" t="s">
        <v>37</v>
      </c>
      <c r="Z3961">
        <v>55</v>
      </c>
      <c r="AA3961">
        <v>2624</v>
      </c>
      <c r="AB3961" s="1" t="s">
        <v>7098</v>
      </c>
      <c r="AC3961" s="1" t="s">
        <v>7099</v>
      </c>
      <c r="AD3961" t="s">
        <v>13494</v>
      </c>
      <c r="AE3961" s="1" t="s">
        <v>7098</v>
      </c>
      <c r="AF3961" s="1" t="s">
        <v>7099</v>
      </c>
      <c r="AG3961" t="s">
        <v>13527</v>
      </c>
      <c r="AH3961" t="s">
        <v>13530</v>
      </c>
      <c r="AI3961" t="s">
        <v>13540</v>
      </c>
    </row>
    <row r="3962" spans="1:35" x14ac:dyDescent="0.25">
      <c r="A3962" s="1" t="s">
        <v>8035</v>
      </c>
      <c r="B3962" s="1" t="s">
        <v>32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s="1" t="s">
        <v>30</v>
      </c>
      <c r="I3962" s="1" t="s">
        <v>31</v>
      </c>
      <c r="J3962">
        <v>0</v>
      </c>
      <c r="K3962">
        <v>1</v>
      </c>
      <c r="L3962">
        <v>0</v>
      </c>
      <c r="M3962" s="1" t="s">
        <v>30</v>
      </c>
      <c r="N3962">
        <v>0</v>
      </c>
      <c r="O3962" s="1" t="s">
        <v>375</v>
      </c>
      <c r="P3962" s="1" t="s">
        <v>8036</v>
      </c>
      <c r="Q3962" s="1" t="s">
        <v>35</v>
      </c>
      <c r="R3962">
        <v>44</v>
      </c>
      <c r="S3962" s="1" t="s">
        <v>30</v>
      </c>
      <c r="T3962" s="1" t="s">
        <v>30</v>
      </c>
      <c r="U3962" s="1" t="s">
        <v>30</v>
      </c>
      <c r="V3962">
        <v>0</v>
      </c>
      <c r="W3962" s="1" t="s">
        <v>30</v>
      </c>
      <c r="X3962" s="1" t="s">
        <v>36</v>
      </c>
      <c r="Y3962" s="1" t="s">
        <v>58</v>
      </c>
      <c r="Z3962">
        <v>9</v>
      </c>
      <c r="AA3962">
        <v>303</v>
      </c>
      <c r="AB3962" s="1" t="s">
        <v>7098</v>
      </c>
      <c r="AC3962" s="1" t="s">
        <v>7099</v>
      </c>
      <c r="AD3962" t="s">
        <v>13494</v>
      </c>
      <c r="AE3962" s="1" t="s">
        <v>7098</v>
      </c>
      <c r="AF3962" s="1" t="s">
        <v>7099</v>
      </c>
      <c r="AG3962" t="s">
        <v>13527</v>
      </c>
      <c r="AH3962" t="s">
        <v>13530</v>
      </c>
      <c r="AI3962" t="s">
        <v>13539</v>
      </c>
    </row>
    <row r="3963" spans="1:35" x14ac:dyDescent="0.25">
      <c r="A3963" s="1" t="s">
        <v>8037</v>
      </c>
      <c r="B3963" s="1" t="s">
        <v>32</v>
      </c>
      <c r="C3963">
        <v>3</v>
      </c>
      <c r="D3963">
        <v>17</v>
      </c>
      <c r="E3963">
        <v>49.9</v>
      </c>
      <c r="F3963">
        <v>0</v>
      </c>
      <c r="G3963">
        <v>0</v>
      </c>
      <c r="H3963" s="1" t="s">
        <v>30</v>
      </c>
      <c r="I3963" s="1" t="s">
        <v>31</v>
      </c>
      <c r="J3963">
        <v>0</v>
      </c>
      <c r="K3963">
        <v>3</v>
      </c>
      <c r="L3963">
        <v>1</v>
      </c>
      <c r="M3963" s="1" t="s">
        <v>32</v>
      </c>
      <c r="N3963">
        <v>0</v>
      </c>
      <c r="O3963" s="1" t="s">
        <v>1102</v>
      </c>
      <c r="P3963" s="1" t="s">
        <v>8038</v>
      </c>
      <c r="Q3963" s="1" t="s">
        <v>35</v>
      </c>
      <c r="R3963">
        <v>64</v>
      </c>
      <c r="S3963" s="1" t="s">
        <v>30</v>
      </c>
      <c r="T3963" s="1" t="s">
        <v>30</v>
      </c>
      <c r="U3963" s="1" t="s">
        <v>30</v>
      </c>
      <c r="V3963">
        <v>0</v>
      </c>
      <c r="W3963" s="1" t="s">
        <v>30</v>
      </c>
      <c r="X3963" s="1" t="s">
        <v>36</v>
      </c>
      <c r="Y3963" s="1" t="s">
        <v>37</v>
      </c>
      <c r="Z3963">
        <v>31</v>
      </c>
      <c r="AA3963">
        <v>98</v>
      </c>
      <c r="AB3963" s="1" t="s">
        <v>7098</v>
      </c>
      <c r="AC3963" s="1" t="s">
        <v>7099</v>
      </c>
      <c r="AD3963" t="s">
        <v>13494</v>
      </c>
      <c r="AE3963" s="1" t="s">
        <v>7098</v>
      </c>
      <c r="AF3963" s="1" t="s">
        <v>7099</v>
      </c>
      <c r="AG3963" t="s">
        <v>13527</v>
      </c>
      <c r="AH3963" t="s">
        <v>13530</v>
      </c>
      <c r="AI3963" t="s">
        <v>13538</v>
      </c>
    </row>
    <row r="3964" spans="1:35" x14ac:dyDescent="0.25">
      <c r="A3964" s="1" t="s">
        <v>8039</v>
      </c>
      <c r="B3964" s="1" t="s">
        <v>32</v>
      </c>
      <c r="C3964">
        <v>8</v>
      </c>
      <c r="D3964">
        <v>16</v>
      </c>
      <c r="E3964">
        <v>42.2</v>
      </c>
      <c r="F3964">
        <v>0</v>
      </c>
      <c r="G3964">
        <v>0</v>
      </c>
      <c r="H3964" s="1" t="s">
        <v>30</v>
      </c>
      <c r="I3964" s="1" t="s">
        <v>31</v>
      </c>
      <c r="J3964">
        <v>0</v>
      </c>
      <c r="K3964">
        <v>4</v>
      </c>
      <c r="L3964">
        <v>5</v>
      </c>
      <c r="M3964" s="1" t="s">
        <v>32</v>
      </c>
      <c r="N3964">
        <v>0</v>
      </c>
      <c r="O3964" s="1" t="s">
        <v>1102</v>
      </c>
      <c r="P3964" s="1" t="s">
        <v>8040</v>
      </c>
      <c r="Q3964" s="1" t="s">
        <v>42</v>
      </c>
      <c r="R3964">
        <v>39</v>
      </c>
      <c r="S3964" s="1" t="s">
        <v>30</v>
      </c>
      <c r="T3964" s="1" t="s">
        <v>30</v>
      </c>
      <c r="U3964" s="1" t="s">
        <v>30</v>
      </c>
      <c r="V3964">
        <v>0</v>
      </c>
      <c r="W3964" s="1" t="s">
        <v>30</v>
      </c>
      <c r="X3964" s="1" t="s">
        <v>36</v>
      </c>
      <c r="Y3964" s="1" t="s">
        <v>44</v>
      </c>
      <c r="Z3964">
        <v>9</v>
      </c>
      <c r="AA3964">
        <v>72</v>
      </c>
      <c r="AB3964" s="1" t="s">
        <v>7098</v>
      </c>
      <c r="AC3964" s="1" t="s">
        <v>7099</v>
      </c>
      <c r="AD3964" t="s">
        <v>13494</v>
      </c>
      <c r="AE3964" s="1" t="s">
        <v>7098</v>
      </c>
      <c r="AF3964" s="1" t="s">
        <v>7099</v>
      </c>
      <c r="AG3964" t="s">
        <v>13526</v>
      </c>
      <c r="AH3964" t="s">
        <v>13530</v>
      </c>
      <c r="AI3964" t="s">
        <v>13538</v>
      </c>
    </row>
    <row r="3965" spans="1:35" x14ac:dyDescent="0.25">
      <c r="A3965" s="1" t="s">
        <v>8041</v>
      </c>
      <c r="B3965" s="1" t="s">
        <v>32</v>
      </c>
      <c r="C3965">
        <v>2</v>
      </c>
      <c r="D3965">
        <v>10</v>
      </c>
      <c r="E3965">
        <v>27.6</v>
      </c>
      <c r="F3965">
        <v>0</v>
      </c>
      <c r="G3965">
        <v>0</v>
      </c>
      <c r="H3965" s="1" t="s">
        <v>30</v>
      </c>
      <c r="I3965" s="1" t="s">
        <v>31</v>
      </c>
      <c r="J3965">
        <v>0</v>
      </c>
      <c r="K3965">
        <v>3</v>
      </c>
      <c r="L3965">
        <v>1</v>
      </c>
      <c r="M3965" s="1" t="s">
        <v>32</v>
      </c>
      <c r="N3965">
        <v>0</v>
      </c>
      <c r="O3965" s="1" t="s">
        <v>94</v>
      </c>
      <c r="P3965" s="1" t="s">
        <v>8042</v>
      </c>
      <c r="Q3965" s="1" t="s">
        <v>35</v>
      </c>
      <c r="R3965">
        <v>44</v>
      </c>
      <c r="S3965" s="1" t="s">
        <v>30</v>
      </c>
      <c r="T3965" s="1" t="s">
        <v>30</v>
      </c>
      <c r="U3965" s="1" t="s">
        <v>30</v>
      </c>
      <c r="V3965">
        <v>0</v>
      </c>
      <c r="W3965" s="1" t="s">
        <v>30</v>
      </c>
      <c r="X3965" s="1" t="s">
        <v>36</v>
      </c>
      <c r="Y3965" s="1" t="s">
        <v>37</v>
      </c>
      <c r="Z3965">
        <v>36</v>
      </c>
      <c r="AA3965">
        <v>71</v>
      </c>
      <c r="AB3965" s="1" t="s">
        <v>7080</v>
      </c>
      <c r="AC3965" s="1" t="s">
        <v>7081</v>
      </c>
      <c r="AD3965" t="s">
        <v>13494</v>
      </c>
      <c r="AE3965" s="1" t="s">
        <v>7080</v>
      </c>
      <c r="AF3965" s="1" t="s">
        <v>7081</v>
      </c>
      <c r="AG3965" t="s">
        <v>13527</v>
      </c>
      <c r="AH3965" t="s">
        <v>13530</v>
      </c>
      <c r="AI3965" t="s">
        <v>13538</v>
      </c>
    </row>
    <row r="3966" spans="1:35" x14ac:dyDescent="0.25">
      <c r="A3966" s="1" t="s">
        <v>8043</v>
      </c>
      <c r="B3966" s="1" t="s">
        <v>32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s="1" t="s">
        <v>30</v>
      </c>
      <c r="I3966" s="1" t="s">
        <v>31</v>
      </c>
      <c r="J3966">
        <v>0</v>
      </c>
      <c r="K3966">
        <v>3</v>
      </c>
      <c r="L3966">
        <v>18</v>
      </c>
      <c r="M3966" s="1" t="s">
        <v>32</v>
      </c>
      <c r="N3966">
        <v>0</v>
      </c>
      <c r="O3966" s="1" t="s">
        <v>74</v>
      </c>
      <c r="P3966" s="1" t="s">
        <v>8044</v>
      </c>
      <c r="Q3966" s="1" t="s">
        <v>42</v>
      </c>
      <c r="R3966">
        <v>29</v>
      </c>
      <c r="S3966" s="1" t="s">
        <v>32</v>
      </c>
      <c r="T3966" s="1" t="s">
        <v>30</v>
      </c>
      <c r="U3966" s="1" t="s">
        <v>30</v>
      </c>
      <c r="V3966">
        <v>0</v>
      </c>
      <c r="W3966" s="1" t="s">
        <v>30</v>
      </c>
      <c r="X3966" s="1" t="s">
        <v>36</v>
      </c>
      <c r="Y3966" s="1" t="s">
        <v>37</v>
      </c>
      <c r="Z3966">
        <v>61</v>
      </c>
      <c r="AA3966">
        <v>3957</v>
      </c>
      <c r="AB3966" s="1" t="s">
        <v>7080</v>
      </c>
      <c r="AC3966" s="1" t="s">
        <v>7081</v>
      </c>
      <c r="AD3966" t="s">
        <v>13495</v>
      </c>
      <c r="AE3966" s="1" t="s">
        <v>7080</v>
      </c>
      <c r="AF3966" s="1" t="s">
        <v>7081</v>
      </c>
      <c r="AG3966" t="s">
        <v>13526</v>
      </c>
      <c r="AH3966" t="s">
        <v>13530</v>
      </c>
      <c r="AI3966" t="s">
        <v>13540</v>
      </c>
    </row>
    <row r="3967" spans="1:35" x14ac:dyDescent="0.25">
      <c r="A3967" s="1" t="s">
        <v>8045</v>
      </c>
      <c r="B3967" s="1" t="s">
        <v>32</v>
      </c>
      <c r="C3967">
        <v>1</v>
      </c>
      <c r="D3967">
        <v>4</v>
      </c>
      <c r="E3967">
        <v>10</v>
      </c>
      <c r="F3967">
        <v>0</v>
      </c>
      <c r="G3967">
        <v>0</v>
      </c>
      <c r="H3967" s="1" t="s">
        <v>30</v>
      </c>
      <c r="I3967" s="1" t="s">
        <v>31</v>
      </c>
      <c r="J3967">
        <v>0</v>
      </c>
      <c r="K3967">
        <v>0</v>
      </c>
      <c r="L3967">
        <v>11</v>
      </c>
      <c r="M3967" s="1" t="s">
        <v>30</v>
      </c>
      <c r="N3967">
        <v>4</v>
      </c>
      <c r="O3967" s="1" t="s">
        <v>159</v>
      </c>
      <c r="P3967" s="1" t="s">
        <v>8046</v>
      </c>
      <c r="Q3967" s="1" t="s">
        <v>42</v>
      </c>
      <c r="R3967">
        <v>44</v>
      </c>
      <c r="S3967" s="1" t="s">
        <v>30</v>
      </c>
      <c r="T3967" s="1" t="s">
        <v>30</v>
      </c>
      <c r="U3967" s="1" t="s">
        <v>30</v>
      </c>
      <c r="V3967">
        <v>0</v>
      </c>
      <c r="W3967" s="1" t="s">
        <v>30</v>
      </c>
      <c r="X3967" s="1" t="s">
        <v>36</v>
      </c>
      <c r="Y3967" s="1" t="s">
        <v>37</v>
      </c>
      <c r="Z3967">
        <v>42</v>
      </c>
      <c r="AA3967">
        <v>42</v>
      </c>
      <c r="AB3967" s="1" t="s">
        <v>7080</v>
      </c>
      <c r="AC3967" s="1" t="s">
        <v>7081</v>
      </c>
      <c r="AD3967" t="s">
        <v>13494</v>
      </c>
      <c r="AE3967" s="1" t="s">
        <v>7080</v>
      </c>
      <c r="AF3967" s="1" t="s">
        <v>7081</v>
      </c>
      <c r="AG3967" t="s">
        <v>13526</v>
      </c>
      <c r="AH3967" t="s">
        <v>13530</v>
      </c>
      <c r="AI3967" t="s">
        <v>13538</v>
      </c>
    </row>
    <row r="3968" spans="1:35" x14ac:dyDescent="0.25">
      <c r="A3968" s="1" t="s">
        <v>8047</v>
      </c>
      <c r="B3968" s="1" t="s">
        <v>32</v>
      </c>
      <c r="C3968">
        <v>1</v>
      </c>
      <c r="D3968">
        <v>4</v>
      </c>
      <c r="E3968">
        <v>13</v>
      </c>
      <c r="F3968">
        <v>0</v>
      </c>
      <c r="G3968">
        <v>0</v>
      </c>
      <c r="H3968" s="1" t="s">
        <v>30</v>
      </c>
      <c r="I3968" s="1" t="s">
        <v>31</v>
      </c>
      <c r="J3968">
        <v>0</v>
      </c>
      <c r="K3968">
        <v>1</v>
      </c>
      <c r="L3968">
        <v>3</v>
      </c>
      <c r="M3968" s="1" t="s">
        <v>32</v>
      </c>
      <c r="N3968">
        <v>0</v>
      </c>
      <c r="O3968" s="1" t="s">
        <v>697</v>
      </c>
      <c r="P3968" s="1" t="s">
        <v>8048</v>
      </c>
      <c r="Q3968" s="1" t="s">
        <v>42</v>
      </c>
      <c r="R3968">
        <v>53</v>
      </c>
      <c r="S3968" s="1" t="s">
        <v>30</v>
      </c>
      <c r="T3968" s="1" t="s">
        <v>30</v>
      </c>
      <c r="U3968" s="1" t="s">
        <v>30</v>
      </c>
      <c r="V3968">
        <v>0</v>
      </c>
      <c r="W3968" s="1" t="s">
        <v>30</v>
      </c>
      <c r="X3968" s="1" t="s">
        <v>36</v>
      </c>
      <c r="Y3968" s="1" t="s">
        <v>37</v>
      </c>
      <c r="Z3968">
        <v>45</v>
      </c>
      <c r="AA3968">
        <v>45</v>
      </c>
      <c r="AB3968" s="1" t="s">
        <v>7080</v>
      </c>
      <c r="AC3968" s="1" t="s">
        <v>7081</v>
      </c>
      <c r="AD3968" t="s">
        <v>13494</v>
      </c>
      <c r="AE3968" s="1" t="s">
        <v>7080</v>
      </c>
      <c r="AF3968" s="1" t="s">
        <v>7081</v>
      </c>
      <c r="AG3968" t="s">
        <v>13526</v>
      </c>
      <c r="AH3968" t="s">
        <v>13530</v>
      </c>
      <c r="AI3968" t="s">
        <v>13538</v>
      </c>
    </row>
    <row r="3969" spans="1:35" x14ac:dyDescent="0.25">
      <c r="A3969" s="1" t="s">
        <v>8049</v>
      </c>
      <c r="B3969" s="1" t="s">
        <v>32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s="1" t="s">
        <v>30</v>
      </c>
      <c r="I3969" s="1" t="s">
        <v>31</v>
      </c>
      <c r="J3969">
        <v>0</v>
      </c>
      <c r="K3969">
        <v>2</v>
      </c>
      <c r="L3969">
        <v>14</v>
      </c>
      <c r="M3969" s="1" t="s">
        <v>32</v>
      </c>
      <c r="N3969">
        <v>0</v>
      </c>
      <c r="O3969" s="1" t="s">
        <v>65</v>
      </c>
      <c r="P3969" s="1" t="s">
        <v>8050</v>
      </c>
      <c r="Q3969" s="1" t="s">
        <v>42</v>
      </c>
      <c r="R3969">
        <v>38</v>
      </c>
      <c r="S3969" s="1" t="s">
        <v>30</v>
      </c>
      <c r="T3969" s="1" t="s">
        <v>30</v>
      </c>
      <c r="U3969" s="1" t="s">
        <v>30</v>
      </c>
      <c r="V3969">
        <v>0</v>
      </c>
      <c r="W3969" s="1" t="s">
        <v>30</v>
      </c>
      <c r="X3969" s="1" t="s">
        <v>36</v>
      </c>
      <c r="Y3969" s="1" t="s">
        <v>37</v>
      </c>
      <c r="Z3969">
        <v>22</v>
      </c>
      <c r="AA3969">
        <v>532</v>
      </c>
      <c r="AB3969" s="1" t="s">
        <v>7086</v>
      </c>
      <c r="AC3969" s="1" t="s">
        <v>7110</v>
      </c>
      <c r="AD3969" t="s">
        <v>13494</v>
      </c>
      <c r="AE3969" s="1" t="s">
        <v>7086</v>
      </c>
      <c r="AF3969" s="1" t="s">
        <v>7110</v>
      </c>
      <c r="AG3969" t="s">
        <v>13526</v>
      </c>
      <c r="AH3969" t="s">
        <v>13530</v>
      </c>
      <c r="AI3969" t="s">
        <v>13539</v>
      </c>
    </row>
    <row r="3970" spans="1:35" x14ac:dyDescent="0.25">
      <c r="A3970" s="1" t="s">
        <v>8051</v>
      </c>
      <c r="B3970" s="1" t="s">
        <v>32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s="1" t="s">
        <v>30</v>
      </c>
      <c r="I3970" s="1" t="s">
        <v>31</v>
      </c>
      <c r="J3970">
        <v>0</v>
      </c>
      <c r="K3970">
        <v>5</v>
      </c>
      <c r="L3970">
        <v>3</v>
      </c>
      <c r="M3970" s="1" t="s">
        <v>32</v>
      </c>
      <c r="N3970">
        <v>0</v>
      </c>
      <c r="O3970" s="1" t="s">
        <v>119</v>
      </c>
      <c r="P3970" s="1" t="s">
        <v>8052</v>
      </c>
      <c r="Q3970" s="1" t="s">
        <v>42</v>
      </c>
      <c r="R3970">
        <v>49</v>
      </c>
      <c r="S3970" s="1" t="s">
        <v>30</v>
      </c>
      <c r="T3970" s="1" t="s">
        <v>30</v>
      </c>
      <c r="U3970" s="1" t="s">
        <v>30</v>
      </c>
      <c r="V3970">
        <v>0</v>
      </c>
      <c r="W3970" s="1" t="s">
        <v>32</v>
      </c>
      <c r="X3970" s="1" t="s">
        <v>43</v>
      </c>
      <c r="Y3970" s="1" t="s">
        <v>58</v>
      </c>
      <c r="Z3970">
        <v>49</v>
      </c>
      <c r="AA3970">
        <v>3310</v>
      </c>
      <c r="AB3970" s="1" t="s">
        <v>7080</v>
      </c>
      <c r="AC3970" s="1" t="s">
        <v>7081</v>
      </c>
      <c r="AD3970" t="s">
        <v>13494</v>
      </c>
      <c r="AE3970" s="1" t="s">
        <v>7080</v>
      </c>
      <c r="AF3970" s="1" t="s">
        <v>7081</v>
      </c>
      <c r="AG3970" t="s">
        <v>13526</v>
      </c>
      <c r="AH3970" t="s">
        <v>13530</v>
      </c>
      <c r="AI3970" t="s">
        <v>13540</v>
      </c>
    </row>
    <row r="3971" spans="1:35" x14ac:dyDescent="0.25">
      <c r="A3971" s="1" t="s">
        <v>8053</v>
      </c>
      <c r="B3971" s="1" t="s">
        <v>32</v>
      </c>
      <c r="C3971">
        <v>7</v>
      </c>
      <c r="D3971">
        <v>26</v>
      </c>
      <c r="E3971">
        <v>56.9</v>
      </c>
      <c r="F3971">
        <v>0</v>
      </c>
      <c r="G3971">
        <v>0</v>
      </c>
      <c r="H3971" s="1" t="s">
        <v>30</v>
      </c>
      <c r="I3971" s="1" t="s">
        <v>31</v>
      </c>
      <c r="J3971">
        <v>0</v>
      </c>
      <c r="K3971">
        <v>1</v>
      </c>
      <c r="L3971">
        <v>7</v>
      </c>
      <c r="M3971" s="1" t="s">
        <v>32</v>
      </c>
      <c r="N3971">
        <v>0</v>
      </c>
      <c r="O3971" s="1" t="s">
        <v>135</v>
      </c>
      <c r="P3971" s="1" t="s">
        <v>8054</v>
      </c>
      <c r="Q3971" s="1" t="s">
        <v>35</v>
      </c>
      <c r="R3971">
        <v>38</v>
      </c>
      <c r="S3971" s="1" t="s">
        <v>30</v>
      </c>
      <c r="T3971" s="1" t="s">
        <v>30</v>
      </c>
      <c r="U3971" s="1" t="s">
        <v>30</v>
      </c>
      <c r="V3971">
        <v>0</v>
      </c>
      <c r="W3971" s="1" t="s">
        <v>30</v>
      </c>
      <c r="X3971" s="1" t="s">
        <v>36</v>
      </c>
      <c r="Y3971" s="1" t="s">
        <v>37</v>
      </c>
      <c r="Z3971">
        <v>36</v>
      </c>
      <c r="AA3971">
        <v>258</v>
      </c>
      <c r="AB3971" s="1" t="s">
        <v>7080</v>
      </c>
      <c r="AC3971" s="1" t="s">
        <v>7081</v>
      </c>
      <c r="AD3971" t="s">
        <v>13494</v>
      </c>
      <c r="AE3971" s="1" t="s">
        <v>7080</v>
      </c>
      <c r="AF3971" s="1" t="s">
        <v>7081</v>
      </c>
      <c r="AG3971" t="s">
        <v>13526</v>
      </c>
      <c r="AH3971" t="s">
        <v>13530</v>
      </c>
      <c r="AI3971" t="s">
        <v>13538</v>
      </c>
    </row>
    <row r="3972" spans="1:35" x14ac:dyDescent="0.25">
      <c r="A3972" s="1" t="s">
        <v>8055</v>
      </c>
      <c r="B3972" s="1" t="s">
        <v>32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s="1" t="s">
        <v>30</v>
      </c>
      <c r="I3972" s="1" t="s">
        <v>31</v>
      </c>
      <c r="J3972">
        <v>0</v>
      </c>
      <c r="K3972">
        <v>1</v>
      </c>
      <c r="L3972">
        <v>15</v>
      </c>
      <c r="M3972" s="1" t="s">
        <v>32</v>
      </c>
      <c r="N3972">
        <v>0</v>
      </c>
      <c r="O3972" s="1" t="s">
        <v>202</v>
      </c>
      <c r="P3972" s="1" t="s">
        <v>8056</v>
      </c>
      <c r="Q3972" s="1" t="s">
        <v>42</v>
      </c>
      <c r="R3972">
        <v>38</v>
      </c>
      <c r="S3972" s="1" t="s">
        <v>30</v>
      </c>
      <c r="T3972" s="1" t="s">
        <v>30</v>
      </c>
      <c r="U3972" s="1" t="s">
        <v>30</v>
      </c>
      <c r="V3972">
        <v>0</v>
      </c>
      <c r="W3972" s="1" t="s">
        <v>30</v>
      </c>
      <c r="X3972" s="1" t="s">
        <v>36</v>
      </c>
      <c r="Y3972" s="1" t="s">
        <v>37</v>
      </c>
      <c r="Z3972">
        <v>35</v>
      </c>
      <c r="AA3972">
        <v>381</v>
      </c>
      <c r="AB3972" s="1" t="s">
        <v>7080</v>
      </c>
      <c r="AC3972" s="1" t="s">
        <v>7081</v>
      </c>
      <c r="AD3972" t="s">
        <v>13494</v>
      </c>
      <c r="AE3972" s="1" t="s">
        <v>7080</v>
      </c>
      <c r="AF3972" s="1" t="s">
        <v>7081</v>
      </c>
      <c r="AG3972" t="s">
        <v>13526</v>
      </c>
      <c r="AH3972" t="s">
        <v>13530</v>
      </c>
      <c r="AI3972" t="s">
        <v>13539</v>
      </c>
    </row>
    <row r="3973" spans="1:35" x14ac:dyDescent="0.25">
      <c r="A3973" s="1" t="s">
        <v>8057</v>
      </c>
      <c r="B3973" s="1" t="s">
        <v>32</v>
      </c>
      <c r="C3973">
        <v>1</v>
      </c>
      <c r="D3973">
        <v>2</v>
      </c>
      <c r="E3973">
        <v>7</v>
      </c>
      <c r="F3973">
        <v>0</v>
      </c>
      <c r="G3973">
        <v>0</v>
      </c>
      <c r="H3973" s="1" t="s">
        <v>30</v>
      </c>
      <c r="I3973" s="1" t="s">
        <v>31</v>
      </c>
      <c r="J3973">
        <v>0</v>
      </c>
      <c r="K3973">
        <v>2</v>
      </c>
      <c r="L3973">
        <v>1</v>
      </c>
      <c r="M3973" s="1" t="s">
        <v>32</v>
      </c>
      <c r="N3973">
        <v>0</v>
      </c>
      <c r="O3973" s="1" t="s">
        <v>179</v>
      </c>
      <c r="P3973" s="1" t="s">
        <v>8058</v>
      </c>
      <c r="Q3973" s="1" t="s">
        <v>42</v>
      </c>
      <c r="R3973">
        <v>78</v>
      </c>
      <c r="S3973" s="1" t="s">
        <v>30</v>
      </c>
      <c r="T3973" s="1" t="s">
        <v>32</v>
      </c>
      <c r="U3973" s="1" t="s">
        <v>30</v>
      </c>
      <c r="V3973">
        <v>0</v>
      </c>
      <c r="W3973" s="1" t="s">
        <v>30</v>
      </c>
      <c r="X3973" s="1" t="s">
        <v>36</v>
      </c>
      <c r="Y3973" s="1" t="s">
        <v>37</v>
      </c>
      <c r="Z3973">
        <v>58</v>
      </c>
      <c r="AA3973">
        <v>58</v>
      </c>
      <c r="AB3973" s="1" t="s">
        <v>7080</v>
      </c>
      <c r="AC3973" s="1" t="s">
        <v>7081</v>
      </c>
      <c r="AD3973" t="s">
        <v>13496</v>
      </c>
      <c r="AE3973" s="1" t="s">
        <v>7080</v>
      </c>
      <c r="AF3973" s="1" t="s">
        <v>7081</v>
      </c>
      <c r="AG3973" t="s">
        <v>13527</v>
      </c>
      <c r="AH3973" t="s">
        <v>13530</v>
      </c>
      <c r="AI3973" t="s">
        <v>13538</v>
      </c>
    </row>
    <row r="3974" spans="1:35" x14ac:dyDescent="0.25">
      <c r="A3974" s="1" t="s">
        <v>8059</v>
      </c>
      <c r="B3974" s="1" t="s">
        <v>32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s="1" t="s">
        <v>30</v>
      </c>
      <c r="I3974" s="1" t="s">
        <v>31</v>
      </c>
      <c r="J3974">
        <v>0</v>
      </c>
      <c r="K3974">
        <v>4</v>
      </c>
      <c r="L3974">
        <v>6</v>
      </c>
      <c r="M3974" s="1" t="s">
        <v>30</v>
      </c>
      <c r="N3974">
        <v>57</v>
      </c>
      <c r="O3974" s="1" t="s">
        <v>211</v>
      </c>
      <c r="P3974" s="1" t="s">
        <v>8060</v>
      </c>
      <c r="Q3974" s="1" t="s">
        <v>35</v>
      </c>
      <c r="R3974">
        <v>32</v>
      </c>
      <c r="S3974" s="1" t="s">
        <v>30</v>
      </c>
      <c r="T3974" s="1" t="s">
        <v>30</v>
      </c>
      <c r="U3974" s="1" t="s">
        <v>30</v>
      </c>
      <c r="V3974">
        <v>0</v>
      </c>
      <c r="W3974" s="1" t="s">
        <v>32</v>
      </c>
      <c r="X3974" s="1" t="s">
        <v>36</v>
      </c>
      <c r="Y3974" s="1" t="s">
        <v>58</v>
      </c>
      <c r="Z3974">
        <v>56</v>
      </c>
      <c r="AA3974">
        <v>3224</v>
      </c>
      <c r="AB3974" s="1" t="s">
        <v>7080</v>
      </c>
      <c r="AC3974" s="1" t="s">
        <v>7081</v>
      </c>
      <c r="AD3974" t="s">
        <v>13494</v>
      </c>
      <c r="AE3974" s="1" t="s">
        <v>7080</v>
      </c>
      <c r="AF3974" s="1" t="s">
        <v>7081</v>
      </c>
      <c r="AG3974" t="s">
        <v>13526</v>
      </c>
      <c r="AH3974" t="s">
        <v>13530</v>
      </c>
      <c r="AI3974" t="s">
        <v>13540</v>
      </c>
    </row>
    <row r="3975" spans="1:35" x14ac:dyDescent="0.25">
      <c r="A3975" s="1" t="s">
        <v>8061</v>
      </c>
      <c r="B3975" s="1" t="s">
        <v>32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s="1" t="s">
        <v>30</v>
      </c>
      <c r="I3975" s="1" t="s">
        <v>31</v>
      </c>
      <c r="J3975">
        <v>0</v>
      </c>
      <c r="K3975">
        <v>4</v>
      </c>
      <c r="L3975">
        <v>2</v>
      </c>
      <c r="M3975" s="1" t="s">
        <v>32</v>
      </c>
      <c r="N3975">
        <v>0</v>
      </c>
      <c r="O3975" s="1" t="s">
        <v>375</v>
      </c>
      <c r="P3975" s="1" t="s">
        <v>8062</v>
      </c>
      <c r="Q3975" s="1" t="s">
        <v>35</v>
      </c>
      <c r="R3975">
        <v>68</v>
      </c>
      <c r="S3975" s="1" t="s">
        <v>30</v>
      </c>
      <c r="T3975" s="1" t="s">
        <v>32</v>
      </c>
      <c r="U3975" s="1" t="s">
        <v>30</v>
      </c>
      <c r="V3975">
        <v>0</v>
      </c>
      <c r="W3975" s="1" t="s">
        <v>30</v>
      </c>
      <c r="X3975" s="1" t="s">
        <v>36</v>
      </c>
      <c r="Y3975" s="1" t="s">
        <v>37</v>
      </c>
      <c r="Z3975">
        <v>35</v>
      </c>
      <c r="AA3975">
        <v>489</v>
      </c>
      <c r="AB3975" s="1" t="s">
        <v>7080</v>
      </c>
      <c r="AC3975" s="1" t="s">
        <v>7081</v>
      </c>
      <c r="AD3975" t="s">
        <v>13496</v>
      </c>
      <c r="AE3975" s="1" t="s">
        <v>7080</v>
      </c>
      <c r="AF3975" s="1" t="s">
        <v>7081</v>
      </c>
      <c r="AG3975" t="s">
        <v>13527</v>
      </c>
      <c r="AH3975" t="s">
        <v>13530</v>
      </c>
      <c r="AI3975" t="s">
        <v>13539</v>
      </c>
    </row>
    <row r="3976" spans="1:35" x14ac:dyDescent="0.25">
      <c r="A3976" s="1" t="s">
        <v>8063</v>
      </c>
      <c r="B3976" s="1" t="s">
        <v>32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s="1" t="s">
        <v>30</v>
      </c>
      <c r="I3976" s="1" t="s">
        <v>31</v>
      </c>
      <c r="J3976">
        <v>0</v>
      </c>
      <c r="K3976">
        <v>2</v>
      </c>
      <c r="L3976">
        <v>14</v>
      </c>
      <c r="M3976" s="1" t="s">
        <v>32</v>
      </c>
      <c r="N3976">
        <v>0</v>
      </c>
      <c r="O3976" s="1" t="s">
        <v>216</v>
      </c>
      <c r="P3976" s="1" t="s">
        <v>8064</v>
      </c>
      <c r="Q3976" s="1" t="s">
        <v>35</v>
      </c>
      <c r="R3976">
        <v>45</v>
      </c>
      <c r="S3976" s="1" t="s">
        <v>30</v>
      </c>
      <c r="T3976" s="1" t="s">
        <v>30</v>
      </c>
      <c r="U3976" s="1" t="s">
        <v>30</v>
      </c>
      <c r="V3976">
        <v>0</v>
      </c>
      <c r="W3976" s="1" t="s">
        <v>30</v>
      </c>
      <c r="X3976" s="1" t="s">
        <v>36</v>
      </c>
      <c r="Y3976" s="1" t="s">
        <v>44</v>
      </c>
      <c r="Z3976">
        <v>12</v>
      </c>
      <c r="AA3976">
        <v>129</v>
      </c>
      <c r="AB3976" s="1" t="s">
        <v>7080</v>
      </c>
      <c r="AC3976" s="1" t="s">
        <v>7081</v>
      </c>
      <c r="AD3976" t="s">
        <v>13494</v>
      </c>
      <c r="AE3976" s="1" t="s">
        <v>7080</v>
      </c>
      <c r="AF3976" s="1" t="s">
        <v>7081</v>
      </c>
      <c r="AG3976" t="s">
        <v>13526</v>
      </c>
      <c r="AH3976" t="s">
        <v>13530</v>
      </c>
      <c r="AI3976" t="s">
        <v>13539</v>
      </c>
    </row>
    <row r="3977" spans="1:35" x14ac:dyDescent="0.25">
      <c r="A3977" s="1" t="s">
        <v>8065</v>
      </c>
      <c r="B3977" s="1" t="s">
        <v>32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s="1" t="s">
        <v>30</v>
      </c>
      <c r="I3977" s="1" t="s">
        <v>31</v>
      </c>
      <c r="J3977">
        <v>0</v>
      </c>
      <c r="K3977">
        <v>1</v>
      </c>
      <c r="L3977">
        <v>2</v>
      </c>
      <c r="M3977" s="1" t="s">
        <v>32</v>
      </c>
      <c r="N3977">
        <v>0</v>
      </c>
      <c r="O3977" s="1" t="s">
        <v>272</v>
      </c>
      <c r="P3977" s="1" t="s">
        <v>8066</v>
      </c>
      <c r="Q3977" s="1" t="s">
        <v>35</v>
      </c>
      <c r="R3977">
        <v>39</v>
      </c>
      <c r="S3977" s="1" t="s">
        <v>30</v>
      </c>
      <c r="T3977" s="1" t="s">
        <v>30</v>
      </c>
      <c r="U3977" s="1" t="s">
        <v>30</v>
      </c>
      <c r="V3977">
        <v>0</v>
      </c>
      <c r="W3977" s="1" t="s">
        <v>32</v>
      </c>
      <c r="X3977" s="1" t="s">
        <v>36</v>
      </c>
      <c r="Y3977" s="1" t="s">
        <v>37</v>
      </c>
      <c r="Z3977">
        <v>34</v>
      </c>
      <c r="AA3977">
        <v>871</v>
      </c>
      <c r="AB3977" s="1" t="s">
        <v>7080</v>
      </c>
      <c r="AC3977" s="1" t="s">
        <v>7081</v>
      </c>
      <c r="AD3977" t="s">
        <v>13494</v>
      </c>
      <c r="AE3977" s="1" t="s">
        <v>7080</v>
      </c>
      <c r="AF3977" s="1" t="s">
        <v>7081</v>
      </c>
      <c r="AG3977" t="s">
        <v>13527</v>
      </c>
      <c r="AH3977" t="s">
        <v>13530</v>
      </c>
      <c r="AI3977" t="s">
        <v>13539</v>
      </c>
    </row>
    <row r="3978" spans="1:35" x14ac:dyDescent="0.25">
      <c r="A3978" s="1" t="s">
        <v>8067</v>
      </c>
      <c r="B3978" s="1" t="s">
        <v>32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s="1" t="s">
        <v>30</v>
      </c>
      <c r="I3978" s="1" t="s">
        <v>31</v>
      </c>
      <c r="J3978">
        <v>0</v>
      </c>
      <c r="K3978">
        <v>5</v>
      </c>
      <c r="L3978">
        <v>5</v>
      </c>
      <c r="M3978" s="1" t="s">
        <v>32</v>
      </c>
      <c r="N3978">
        <v>0</v>
      </c>
      <c r="O3978" s="1" t="s">
        <v>97</v>
      </c>
      <c r="P3978" s="1" t="s">
        <v>8068</v>
      </c>
      <c r="Q3978" s="1" t="s">
        <v>42</v>
      </c>
      <c r="R3978">
        <v>75</v>
      </c>
      <c r="S3978" s="1" t="s">
        <v>30</v>
      </c>
      <c r="T3978" s="1" t="s">
        <v>32</v>
      </c>
      <c r="U3978" s="1" t="s">
        <v>30</v>
      </c>
      <c r="V3978">
        <v>0</v>
      </c>
      <c r="W3978" s="1" t="s">
        <v>32</v>
      </c>
      <c r="X3978" s="1" t="s">
        <v>43</v>
      </c>
      <c r="Y3978" s="1" t="s">
        <v>37</v>
      </c>
      <c r="Z3978">
        <v>65</v>
      </c>
      <c r="AA3978">
        <v>3753</v>
      </c>
      <c r="AB3978" s="1" t="s">
        <v>7080</v>
      </c>
      <c r="AC3978" s="1" t="s">
        <v>7081</v>
      </c>
      <c r="AD3978" t="s">
        <v>13496</v>
      </c>
      <c r="AE3978" s="1" t="s">
        <v>7080</v>
      </c>
      <c r="AF3978" s="1" t="s">
        <v>7081</v>
      </c>
      <c r="AG3978" t="s">
        <v>13526</v>
      </c>
      <c r="AH3978" t="s">
        <v>13530</v>
      </c>
      <c r="AI3978" t="s">
        <v>13540</v>
      </c>
    </row>
    <row r="3979" spans="1:35" x14ac:dyDescent="0.25">
      <c r="A3979" s="1" t="s">
        <v>8069</v>
      </c>
      <c r="B3979" s="1" t="s">
        <v>32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s="1" t="s">
        <v>30</v>
      </c>
      <c r="I3979" s="1" t="s">
        <v>31</v>
      </c>
      <c r="J3979">
        <v>0</v>
      </c>
      <c r="K3979">
        <v>0</v>
      </c>
      <c r="L3979">
        <v>1</v>
      </c>
      <c r="M3979" s="1" t="s">
        <v>32</v>
      </c>
      <c r="N3979">
        <v>0</v>
      </c>
      <c r="O3979" s="1" t="s">
        <v>275</v>
      </c>
      <c r="P3979" s="1" t="s">
        <v>8070</v>
      </c>
      <c r="Q3979" s="1" t="s">
        <v>35</v>
      </c>
      <c r="R3979">
        <v>81</v>
      </c>
      <c r="S3979" s="1" t="s">
        <v>30</v>
      </c>
      <c r="T3979" s="1" t="s">
        <v>32</v>
      </c>
      <c r="U3979" s="1" t="s">
        <v>30</v>
      </c>
      <c r="V3979">
        <v>0</v>
      </c>
      <c r="W3979" s="1" t="s">
        <v>30</v>
      </c>
      <c r="X3979" s="1" t="s">
        <v>36</v>
      </c>
      <c r="Y3979" s="1" t="s">
        <v>37</v>
      </c>
      <c r="Z3979">
        <v>47</v>
      </c>
      <c r="AA3979">
        <v>750</v>
      </c>
      <c r="AB3979" s="1" t="s">
        <v>7098</v>
      </c>
      <c r="AC3979" s="1" t="s">
        <v>7099</v>
      </c>
      <c r="AD3979" t="s">
        <v>13496</v>
      </c>
      <c r="AE3979" s="1" t="s">
        <v>7098</v>
      </c>
      <c r="AF3979" s="1" t="s">
        <v>7099</v>
      </c>
      <c r="AG3979" t="s">
        <v>13527</v>
      </c>
      <c r="AH3979" t="s">
        <v>13530</v>
      </c>
      <c r="AI3979" t="s">
        <v>13539</v>
      </c>
    </row>
    <row r="3980" spans="1:35" x14ac:dyDescent="0.25">
      <c r="A3980" s="1" t="s">
        <v>8071</v>
      </c>
      <c r="B3980" s="1" t="s">
        <v>32</v>
      </c>
      <c r="C3980">
        <v>1</v>
      </c>
      <c r="D3980">
        <v>2</v>
      </c>
      <c r="E3980">
        <v>7</v>
      </c>
      <c r="F3980">
        <v>0</v>
      </c>
      <c r="G3980">
        <v>0</v>
      </c>
      <c r="H3980" s="1" t="s">
        <v>30</v>
      </c>
      <c r="I3980" s="1" t="s">
        <v>31</v>
      </c>
      <c r="J3980">
        <v>0</v>
      </c>
      <c r="K3980">
        <v>0</v>
      </c>
      <c r="L3980">
        <v>1</v>
      </c>
      <c r="M3980" s="1" t="s">
        <v>32</v>
      </c>
      <c r="N3980">
        <v>0</v>
      </c>
      <c r="O3980" s="1" t="s">
        <v>197</v>
      </c>
      <c r="P3980" s="1" t="s">
        <v>8072</v>
      </c>
      <c r="Q3980" s="1" t="s">
        <v>35</v>
      </c>
      <c r="R3980">
        <v>36</v>
      </c>
      <c r="S3980" s="1" t="s">
        <v>30</v>
      </c>
      <c r="T3980" s="1" t="s">
        <v>30</v>
      </c>
      <c r="U3980" s="1" t="s">
        <v>30</v>
      </c>
      <c r="V3980">
        <v>0</v>
      </c>
      <c r="W3980" s="1" t="s">
        <v>30</v>
      </c>
      <c r="X3980" s="1" t="s">
        <v>36</v>
      </c>
      <c r="Y3980" s="1" t="s">
        <v>37</v>
      </c>
      <c r="Z3980">
        <v>25</v>
      </c>
      <c r="AA3980">
        <v>25</v>
      </c>
      <c r="AB3980" s="1" t="s">
        <v>7080</v>
      </c>
      <c r="AC3980" s="1" t="s">
        <v>7081</v>
      </c>
      <c r="AD3980" t="s">
        <v>13494</v>
      </c>
      <c r="AE3980" s="1" t="s">
        <v>7080</v>
      </c>
      <c r="AF3980" s="1" t="s">
        <v>7081</v>
      </c>
      <c r="AG3980" t="s">
        <v>13527</v>
      </c>
      <c r="AH3980" t="s">
        <v>13530</v>
      </c>
      <c r="AI3980" t="s">
        <v>13538</v>
      </c>
    </row>
    <row r="3981" spans="1:35" x14ac:dyDescent="0.25">
      <c r="A3981" s="1" t="s">
        <v>8073</v>
      </c>
      <c r="B3981" s="1" t="s">
        <v>32</v>
      </c>
      <c r="C3981">
        <v>1</v>
      </c>
      <c r="D3981">
        <v>2</v>
      </c>
      <c r="E3981">
        <v>6</v>
      </c>
      <c r="F3981">
        <v>0</v>
      </c>
      <c r="G3981">
        <v>0</v>
      </c>
      <c r="H3981" s="1" t="s">
        <v>30</v>
      </c>
      <c r="I3981" s="1" t="s">
        <v>31</v>
      </c>
      <c r="J3981">
        <v>0</v>
      </c>
      <c r="K3981">
        <v>3</v>
      </c>
      <c r="L3981">
        <v>5</v>
      </c>
      <c r="M3981" s="1" t="s">
        <v>30</v>
      </c>
      <c r="N3981">
        <v>3</v>
      </c>
      <c r="O3981" s="1" t="s">
        <v>179</v>
      </c>
      <c r="P3981" s="1" t="s">
        <v>8074</v>
      </c>
      <c r="Q3981" s="1" t="s">
        <v>35</v>
      </c>
      <c r="R3981">
        <v>78</v>
      </c>
      <c r="S3981" s="1" t="s">
        <v>30</v>
      </c>
      <c r="T3981" s="1" t="s">
        <v>32</v>
      </c>
      <c r="U3981" s="1" t="s">
        <v>30</v>
      </c>
      <c r="V3981">
        <v>0</v>
      </c>
      <c r="W3981" s="1" t="s">
        <v>30</v>
      </c>
      <c r="X3981" s="1" t="s">
        <v>36</v>
      </c>
      <c r="Y3981" s="1" t="s">
        <v>37</v>
      </c>
      <c r="Z3981">
        <v>37</v>
      </c>
      <c r="AA3981">
        <v>37</v>
      </c>
      <c r="AB3981" s="1" t="s">
        <v>7080</v>
      </c>
      <c r="AC3981" s="1" t="s">
        <v>7081</v>
      </c>
      <c r="AD3981" t="s">
        <v>13496</v>
      </c>
      <c r="AE3981" s="1" t="s">
        <v>7080</v>
      </c>
      <c r="AF3981" s="1" t="s">
        <v>7081</v>
      </c>
      <c r="AG3981" t="s">
        <v>13526</v>
      </c>
      <c r="AH3981" t="s">
        <v>13530</v>
      </c>
      <c r="AI3981" t="s">
        <v>13538</v>
      </c>
    </row>
    <row r="3982" spans="1:35" x14ac:dyDescent="0.25">
      <c r="A3982" s="1" t="s">
        <v>8075</v>
      </c>
      <c r="B3982" s="1" t="s">
        <v>32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s="1" t="s">
        <v>30</v>
      </c>
      <c r="I3982" s="1" t="s">
        <v>31</v>
      </c>
      <c r="J3982">
        <v>0</v>
      </c>
      <c r="K3982">
        <v>3</v>
      </c>
      <c r="L3982">
        <v>17</v>
      </c>
      <c r="M3982" s="1" t="s">
        <v>32</v>
      </c>
      <c r="N3982">
        <v>0</v>
      </c>
      <c r="O3982" s="1" t="s">
        <v>114</v>
      </c>
      <c r="P3982" s="1" t="s">
        <v>8076</v>
      </c>
      <c r="Q3982" s="1" t="s">
        <v>35</v>
      </c>
      <c r="R3982">
        <v>23</v>
      </c>
      <c r="S3982" s="1" t="s">
        <v>32</v>
      </c>
      <c r="T3982" s="1" t="s">
        <v>30</v>
      </c>
      <c r="U3982" s="1" t="s">
        <v>30</v>
      </c>
      <c r="V3982">
        <v>0</v>
      </c>
      <c r="W3982" s="1" t="s">
        <v>30</v>
      </c>
      <c r="X3982" s="1" t="s">
        <v>36</v>
      </c>
      <c r="Y3982" s="1" t="s">
        <v>37</v>
      </c>
      <c r="Z3982">
        <v>23</v>
      </c>
      <c r="AA3982">
        <v>51</v>
      </c>
      <c r="AB3982" s="1" t="s">
        <v>7080</v>
      </c>
      <c r="AC3982" s="1" t="s">
        <v>7081</v>
      </c>
      <c r="AD3982" t="s">
        <v>13495</v>
      </c>
      <c r="AE3982" s="1" t="s">
        <v>7080</v>
      </c>
      <c r="AF3982" s="1" t="s">
        <v>7081</v>
      </c>
      <c r="AG3982" t="s">
        <v>13526</v>
      </c>
      <c r="AH3982" t="s">
        <v>13530</v>
      </c>
      <c r="AI3982" t="s">
        <v>13538</v>
      </c>
    </row>
    <row r="3983" spans="1:35" x14ac:dyDescent="0.25">
      <c r="A3983" s="1" t="s">
        <v>8077</v>
      </c>
      <c r="B3983" s="1" t="s">
        <v>32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s="1" t="s">
        <v>30</v>
      </c>
      <c r="I3983" s="1" t="s">
        <v>31</v>
      </c>
      <c r="J3983">
        <v>0</v>
      </c>
      <c r="K3983">
        <v>2</v>
      </c>
      <c r="L3983">
        <v>3</v>
      </c>
      <c r="M3983" s="1" t="s">
        <v>32</v>
      </c>
      <c r="N3983">
        <v>0</v>
      </c>
      <c r="O3983" s="1" t="s">
        <v>130</v>
      </c>
      <c r="P3983" s="1" t="s">
        <v>8078</v>
      </c>
      <c r="Q3983" s="1" t="s">
        <v>42</v>
      </c>
      <c r="R3983">
        <v>51</v>
      </c>
      <c r="S3983" s="1" t="s">
        <v>30</v>
      </c>
      <c r="T3983" s="1" t="s">
        <v>30</v>
      </c>
      <c r="U3983" s="1" t="s">
        <v>30</v>
      </c>
      <c r="V3983">
        <v>0</v>
      </c>
      <c r="W3983" s="1" t="s">
        <v>30</v>
      </c>
      <c r="X3983" s="1" t="s">
        <v>36</v>
      </c>
      <c r="Y3983" s="1" t="s">
        <v>37</v>
      </c>
      <c r="Z3983">
        <v>28</v>
      </c>
      <c r="AA3983">
        <v>635</v>
      </c>
      <c r="AB3983" s="1" t="s">
        <v>7080</v>
      </c>
      <c r="AC3983" s="1" t="s">
        <v>7081</v>
      </c>
      <c r="AD3983" t="s">
        <v>13494</v>
      </c>
      <c r="AE3983" s="1" t="s">
        <v>7080</v>
      </c>
      <c r="AF3983" s="1" t="s">
        <v>7081</v>
      </c>
      <c r="AG3983" t="s">
        <v>13526</v>
      </c>
      <c r="AH3983" t="s">
        <v>13530</v>
      </c>
      <c r="AI3983" t="s">
        <v>13539</v>
      </c>
    </row>
    <row r="3984" spans="1:35" x14ac:dyDescent="0.25">
      <c r="A3984" s="1" t="s">
        <v>8079</v>
      </c>
      <c r="B3984" s="1" t="s">
        <v>32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s="1" t="s">
        <v>32</v>
      </c>
      <c r="I3984" s="1" t="s">
        <v>46</v>
      </c>
      <c r="J3984">
        <v>0</v>
      </c>
      <c r="K3984">
        <v>5</v>
      </c>
      <c r="L3984">
        <v>4</v>
      </c>
      <c r="M3984" s="1" t="s">
        <v>32</v>
      </c>
      <c r="N3984">
        <v>0</v>
      </c>
      <c r="O3984" s="1" t="s">
        <v>122</v>
      </c>
      <c r="P3984" s="1" t="s">
        <v>8080</v>
      </c>
      <c r="Q3984" s="1" t="s">
        <v>35</v>
      </c>
      <c r="R3984">
        <v>38</v>
      </c>
      <c r="S3984" s="1" t="s">
        <v>30</v>
      </c>
      <c r="T3984" s="1" t="s">
        <v>30</v>
      </c>
      <c r="U3984" s="1" t="s">
        <v>30</v>
      </c>
      <c r="V3984">
        <v>0</v>
      </c>
      <c r="W3984" s="1" t="s">
        <v>32</v>
      </c>
      <c r="X3984" s="1" t="s">
        <v>57</v>
      </c>
      <c r="Y3984" s="1" t="s">
        <v>37</v>
      </c>
      <c r="Z3984">
        <v>53</v>
      </c>
      <c r="AA3984">
        <v>3030</v>
      </c>
      <c r="AB3984" s="1" t="s">
        <v>7080</v>
      </c>
      <c r="AC3984" s="1" t="s">
        <v>7081</v>
      </c>
      <c r="AD3984" t="s">
        <v>13494</v>
      </c>
      <c r="AE3984" s="1" t="s">
        <v>7080</v>
      </c>
      <c r="AF3984" s="1" t="s">
        <v>7081</v>
      </c>
      <c r="AG3984" t="s">
        <v>13526</v>
      </c>
      <c r="AH3984" t="s">
        <v>13530</v>
      </c>
      <c r="AI3984" t="s">
        <v>13540</v>
      </c>
    </row>
    <row r="3985" spans="1:35" x14ac:dyDescent="0.25">
      <c r="A3985" s="1" t="s">
        <v>8081</v>
      </c>
      <c r="B3985" s="1" t="s">
        <v>32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s="1" t="s">
        <v>30</v>
      </c>
      <c r="I3985" s="1" t="s">
        <v>31</v>
      </c>
      <c r="J3985">
        <v>0</v>
      </c>
      <c r="K3985">
        <v>2</v>
      </c>
      <c r="L3985">
        <v>15</v>
      </c>
      <c r="M3985" s="1" t="s">
        <v>32</v>
      </c>
      <c r="N3985">
        <v>0</v>
      </c>
      <c r="O3985" s="1" t="s">
        <v>150</v>
      </c>
      <c r="P3985" s="1" t="s">
        <v>8082</v>
      </c>
      <c r="Q3985" s="1" t="s">
        <v>42</v>
      </c>
      <c r="R3985">
        <v>25</v>
      </c>
      <c r="S3985" s="1" t="s">
        <v>32</v>
      </c>
      <c r="T3985" s="1" t="s">
        <v>30</v>
      </c>
      <c r="U3985" s="1" t="s">
        <v>30</v>
      </c>
      <c r="V3985">
        <v>0</v>
      </c>
      <c r="W3985" s="1" t="s">
        <v>32</v>
      </c>
      <c r="X3985" s="1" t="s">
        <v>36</v>
      </c>
      <c r="Y3985" s="1" t="s">
        <v>44</v>
      </c>
      <c r="Z3985">
        <v>46</v>
      </c>
      <c r="AA3985">
        <v>1099</v>
      </c>
      <c r="AB3985" s="1" t="s">
        <v>7080</v>
      </c>
      <c r="AC3985" s="1" t="s">
        <v>7081</v>
      </c>
      <c r="AD3985" t="s">
        <v>13495</v>
      </c>
      <c r="AE3985" s="1" t="s">
        <v>7080</v>
      </c>
      <c r="AF3985" s="1" t="s">
        <v>7081</v>
      </c>
      <c r="AG3985" t="s">
        <v>13526</v>
      </c>
      <c r="AH3985" t="s">
        <v>13530</v>
      </c>
      <c r="AI3985" t="s">
        <v>13539</v>
      </c>
    </row>
    <row r="3986" spans="1:35" x14ac:dyDescent="0.25">
      <c r="A3986" s="1" t="s">
        <v>8083</v>
      </c>
      <c r="B3986" s="1" t="s">
        <v>32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s="1" t="s">
        <v>30</v>
      </c>
      <c r="I3986" s="1" t="s">
        <v>31</v>
      </c>
      <c r="J3986">
        <v>0</v>
      </c>
      <c r="K3986">
        <v>2</v>
      </c>
      <c r="L3986">
        <v>10</v>
      </c>
      <c r="M3986" s="1" t="s">
        <v>32</v>
      </c>
      <c r="N3986">
        <v>0</v>
      </c>
      <c r="O3986" s="1" t="s">
        <v>65</v>
      </c>
      <c r="P3986" s="1" t="s">
        <v>8084</v>
      </c>
      <c r="Q3986" s="1" t="s">
        <v>35</v>
      </c>
      <c r="R3986">
        <v>34</v>
      </c>
      <c r="S3986" s="1" t="s">
        <v>30</v>
      </c>
      <c r="T3986" s="1" t="s">
        <v>30</v>
      </c>
      <c r="U3986" s="1" t="s">
        <v>30</v>
      </c>
      <c r="V3986">
        <v>0</v>
      </c>
      <c r="W3986" s="1" t="s">
        <v>30</v>
      </c>
      <c r="X3986" s="1" t="s">
        <v>43</v>
      </c>
      <c r="Y3986" s="1" t="s">
        <v>44</v>
      </c>
      <c r="Z3986">
        <v>56</v>
      </c>
      <c r="AA3986">
        <v>2735</v>
      </c>
      <c r="AB3986" s="1" t="s">
        <v>7086</v>
      </c>
      <c r="AC3986" s="1" t="s">
        <v>7131</v>
      </c>
      <c r="AD3986" t="s">
        <v>13494</v>
      </c>
      <c r="AE3986" s="1" t="s">
        <v>7086</v>
      </c>
      <c r="AF3986" s="1" t="s">
        <v>7131</v>
      </c>
      <c r="AG3986" t="s">
        <v>13526</v>
      </c>
      <c r="AH3986" t="s">
        <v>13530</v>
      </c>
      <c r="AI3986" t="s">
        <v>13540</v>
      </c>
    </row>
    <row r="3987" spans="1:35" x14ac:dyDescent="0.25">
      <c r="A3987" s="1" t="s">
        <v>8085</v>
      </c>
      <c r="B3987" s="1" t="s">
        <v>32</v>
      </c>
      <c r="C3987">
        <v>5</v>
      </c>
      <c r="D3987">
        <v>25</v>
      </c>
      <c r="E3987">
        <v>61.5</v>
      </c>
      <c r="F3987">
        <v>0</v>
      </c>
      <c r="G3987">
        <v>0</v>
      </c>
      <c r="H3987" s="1" t="s">
        <v>30</v>
      </c>
      <c r="I3987" s="1" t="s">
        <v>31</v>
      </c>
      <c r="J3987">
        <v>0</v>
      </c>
      <c r="K3987">
        <v>5</v>
      </c>
      <c r="L3987">
        <v>17</v>
      </c>
      <c r="M3987" s="1" t="s">
        <v>32</v>
      </c>
      <c r="N3987">
        <v>0</v>
      </c>
      <c r="O3987" s="1" t="s">
        <v>114</v>
      </c>
      <c r="P3987" s="1" t="s">
        <v>8086</v>
      </c>
      <c r="Q3987" s="1" t="s">
        <v>42</v>
      </c>
      <c r="R3987">
        <v>27</v>
      </c>
      <c r="S3987" s="1" t="s">
        <v>32</v>
      </c>
      <c r="T3987" s="1" t="s">
        <v>30</v>
      </c>
      <c r="U3987" s="1" t="s">
        <v>30</v>
      </c>
      <c r="V3987">
        <v>0</v>
      </c>
      <c r="W3987" s="1" t="s">
        <v>30</v>
      </c>
      <c r="X3987" s="1" t="s">
        <v>36</v>
      </c>
      <c r="Y3987" s="1" t="s">
        <v>37</v>
      </c>
      <c r="Z3987">
        <v>18</v>
      </c>
      <c r="AA3987">
        <v>85</v>
      </c>
      <c r="AB3987" s="1" t="s">
        <v>7080</v>
      </c>
      <c r="AC3987" s="1" t="s">
        <v>7081</v>
      </c>
      <c r="AD3987" t="s">
        <v>13495</v>
      </c>
      <c r="AE3987" s="1" t="s">
        <v>7080</v>
      </c>
      <c r="AF3987" s="1" t="s">
        <v>7081</v>
      </c>
      <c r="AG3987" t="s">
        <v>13526</v>
      </c>
      <c r="AH3987" t="s">
        <v>13530</v>
      </c>
      <c r="AI3987" t="s">
        <v>13538</v>
      </c>
    </row>
    <row r="3988" spans="1:35" x14ac:dyDescent="0.25">
      <c r="A3988" s="1" t="s">
        <v>8087</v>
      </c>
      <c r="B3988" s="1" t="s">
        <v>32</v>
      </c>
      <c r="C3988">
        <v>2</v>
      </c>
      <c r="D3988">
        <v>9</v>
      </c>
      <c r="E3988">
        <v>27.1</v>
      </c>
      <c r="F3988">
        <v>0</v>
      </c>
      <c r="G3988">
        <v>0</v>
      </c>
      <c r="H3988" s="1" t="s">
        <v>30</v>
      </c>
      <c r="I3988" s="1" t="s">
        <v>31</v>
      </c>
      <c r="J3988">
        <v>0</v>
      </c>
      <c r="K3988">
        <v>2</v>
      </c>
      <c r="L3988">
        <v>2</v>
      </c>
      <c r="M3988" s="1" t="s">
        <v>30</v>
      </c>
      <c r="N3988">
        <v>6</v>
      </c>
      <c r="O3988" s="1" t="s">
        <v>125</v>
      </c>
      <c r="P3988" s="1" t="s">
        <v>8088</v>
      </c>
      <c r="Q3988" s="1" t="s">
        <v>42</v>
      </c>
      <c r="R3988">
        <v>56</v>
      </c>
      <c r="S3988" s="1" t="s">
        <v>30</v>
      </c>
      <c r="T3988" s="1" t="s">
        <v>30</v>
      </c>
      <c r="U3988" s="1" t="s">
        <v>30</v>
      </c>
      <c r="V3988">
        <v>0</v>
      </c>
      <c r="W3988" s="1" t="s">
        <v>30</v>
      </c>
      <c r="X3988" s="1" t="s">
        <v>36</v>
      </c>
      <c r="Y3988" s="1" t="s">
        <v>37</v>
      </c>
      <c r="Z3988">
        <v>48</v>
      </c>
      <c r="AA3988">
        <v>108</v>
      </c>
      <c r="AB3988" s="1" t="s">
        <v>7080</v>
      </c>
      <c r="AC3988" s="1" t="s">
        <v>7081</v>
      </c>
      <c r="AD3988" t="s">
        <v>13494</v>
      </c>
      <c r="AE3988" s="1" t="s">
        <v>7080</v>
      </c>
      <c r="AF3988" s="1" t="s">
        <v>7081</v>
      </c>
      <c r="AG3988" t="s">
        <v>13527</v>
      </c>
      <c r="AH3988" t="s">
        <v>13530</v>
      </c>
      <c r="AI3988" t="s">
        <v>13538</v>
      </c>
    </row>
    <row r="3989" spans="1:35" x14ac:dyDescent="0.25">
      <c r="A3989" s="1" t="s">
        <v>8089</v>
      </c>
      <c r="B3989" s="1" t="s">
        <v>32</v>
      </c>
      <c r="C3989">
        <v>4</v>
      </c>
      <c r="D3989">
        <v>21</v>
      </c>
      <c r="E3989">
        <v>47</v>
      </c>
      <c r="F3989">
        <v>0</v>
      </c>
      <c r="G3989">
        <v>0</v>
      </c>
      <c r="H3989" s="1" t="s">
        <v>30</v>
      </c>
      <c r="I3989" s="1" t="s">
        <v>31</v>
      </c>
      <c r="J3989">
        <v>0</v>
      </c>
      <c r="K3989">
        <v>4</v>
      </c>
      <c r="L3989">
        <v>1</v>
      </c>
      <c r="M3989" s="1" t="s">
        <v>32</v>
      </c>
      <c r="N3989">
        <v>0</v>
      </c>
      <c r="O3989" s="1" t="s">
        <v>100</v>
      </c>
      <c r="P3989" s="1" t="s">
        <v>8090</v>
      </c>
      <c r="Q3989" s="1" t="s">
        <v>35</v>
      </c>
      <c r="R3989">
        <v>36</v>
      </c>
      <c r="S3989" s="1" t="s">
        <v>30</v>
      </c>
      <c r="T3989" s="1" t="s">
        <v>30</v>
      </c>
      <c r="U3989" s="1" t="s">
        <v>30</v>
      </c>
      <c r="V3989">
        <v>0</v>
      </c>
      <c r="W3989" s="1" t="s">
        <v>32</v>
      </c>
      <c r="X3989" s="1" t="s">
        <v>36</v>
      </c>
      <c r="Y3989" s="1" t="s">
        <v>44</v>
      </c>
      <c r="Z3989">
        <v>43</v>
      </c>
      <c r="AA3989">
        <v>167</v>
      </c>
      <c r="AB3989" s="1" t="s">
        <v>7080</v>
      </c>
      <c r="AC3989" s="1" t="s">
        <v>7081</v>
      </c>
      <c r="AD3989" t="s">
        <v>13494</v>
      </c>
      <c r="AE3989" s="1" t="s">
        <v>7080</v>
      </c>
      <c r="AF3989" s="1" t="s">
        <v>7081</v>
      </c>
      <c r="AG3989" t="s">
        <v>13527</v>
      </c>
      <c r="AH3989" t="s">
        <v>13530</v>
      </c>
      <c r="AI3989" t="s">
        <v>13538</v>
      </c>
    </row>
    <row r="3990" spans="1:35" x14ac:dyDescent="0.25">
      <c r="A3990" s="1" t="s">
        <v>8091</v>
      </c>
      <c r="B3990" s="1" t="s">
        <v>32</v>
      </c>
      <c r="C3990">
        <v>5</v>
      </c>
      <c r="D3990">
        <v>22</v>
      </c>
      <c r="E3990">
        <v>33</v>
      </c>
      <c r="F3990">
        <v>0</v>
      </c>
      <c r="G3990">
        <v>0</v>
      </c>
      <c r="H3990" s="1" t="s">
        <v>30</v>
      </c>
      <c r="I3990" s="1" t="s">
        <v>31</v>
      </c>
      <c r="J3990">
        <v>0</v>
      </c>
      <c r="K3990">
        <v>4</v>
      </c>
      <c r="L3990">
        <v>15</v>
      </c>
      <c r="M3990" s="1" t="s">
        <v>32</v>
      </c>
      <c r="N3990">
        <v>0</v>
      </c>
      <c r="O3990" s="1" t="s">
        <v>436</v>
      </c>
      <c r="P3990" s="1" t="s">
        <v>8092</v>
      </c>
      <c r="Q3990" s="1" t="s">
        <v>42</v>
      </c>
      <c r="R3990">
        <v>29</v>
      </c>
      <c r="S3990" s="1" t="s">
        <v>32</v>
      </c>
      <c r="T3990" s="1" t="s">
        <v>30</v>
      </c>
      <c r="U3990" s="1" t="s">
        <v>30</v>
      </c>
      <c r="V3990">
        <v>0</v>
      </c>
      <c r="W3990" s="1" t="s">
        <v>30</v>
      </c>
      <c r="X3990" s="1" t="s">
        <v>36</v>
      </c>
      <c r="Y3990" s="1" t="s">
        <v>37</v>
      </c>
      <c r="Z3990">
        <v>40</v>
      </c>
      <c r="AA3990">
        <v>188</v>
      </c>
      <c r="AB3990" s="1" t="s">
        <v>7080</v>
      </c>
      <c r="AC3990" s="1" t="s">
        <v>7081</v>
      </c>
      <c r="AD3990" t="s">
        <v>13495</v>
      </c>
      <c r="AE3990" s="1" t="s">
        <v>7080</v>
      </c>
      <c r="AF3990" s="1" t="s">
        <v>7081</v>
      </c>
      <c r="AG3990" t="s">
        <v>13526</v>
      </c>
      <c r="AH3990" t="s">
        <v>13530</v>
      </c>
      <c r="AI3990" t="s">
        <v>13538</v>
      </c>
    </row>
    <row r="3991" spans="1:35" x14ac:dyDescent="0.25">
      <c r="A3991" s="1" t="s">
        <v>8093</v>
      </c>
      <c r="B3991" s="1" t="s">
        <v>32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s="1" t="s">
        <v>30</v>
      </c>
      <c r="I3991" s="1" t="s">
        <v>31</v>
      </c>
      <c r="J3991">
        <v>0</v>
      </c>
      <c r="K3991">
        <v>4</v>
      </c>
      <c r="L3991">
        <v>10</v>
      </c>
      <c r="M3991" s="1" t="s">
        <v>32</v>
      </c>
      <c r="N3991">
        <v>0</v>
      </c>
      <c r="O3991" s="1" t="s">
        <v>88</v>
      </c>
      <c r="P3991" s="1" t="s">
        <v>8094</v>
      </c>
      <c r="Q3991" s="1" t="s">
        <v>35</v>
      </c>
      <c r="R3991">
        <v>32</v>
      </c>
      <c r="S3991" s="1" t="s">
        <v>30</v>
      </c>
      <c r="T3991" s="1" t="s">
        <v>30</v>
      </c>
      <c r="U3991" s="1" t="s">
        <v>30</v>
      </c>
      <c r="V3991">
        <v>0</v>
      </c>
      <c r="W3991" s="1" t="s">
        <v>32</v>
      </c>
      <c r="X3991" s="1" t="s">
        <v>36</v>
      </c>
      <c r="Y3991" s="1" t="s">
        <v>37</v>
      </c>
      <c r="Z3991">
        <v>58</v>
      </c>
      <c r="AA3991">
        <v>2665</v>
      </c>
      <c r="AB3991" s="1" t="s">
        <v>7080</v>
      </c>
      <c r="AC3991" s="1" t="s">
        <v>7081</v>
      </c>
      <c r="AD3991" t="s">
        <v>13494</v>
      </c>
      <c r="AE3991" s="1" t="s">
        <v>7080</v>
      </c>
      <c r="AF3991" s="1" t="s">
        <v>7081</v>
      </c>
      <c r="AG3991" t="s">
        <v>13526</v>
      </c>
      <c r="AH3991" t="s">
        <v>13530</v>
      </c>
      <c r="AI3991" t="s">
        <v>13540</v>
      </c>
    </row>
    <row r="3992" spans="1:35" x14ac:dyDescent="0.25">
      <c r="A3992" s="1" t="s">
        <v>8095</v>
      </c>
      <c r="B3992" s="1" t="s">
        <v>32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s="1" t="s">
        <v>30</v>
      </c>
      <c r="I3992" s="1" t="s">
        <v>31</v>
      </c>
      <c r="J3992">
        <v>0</v>
      </c>
      <c r="K3992">
        <v>4</v>
      </c>
      <c r="L3992">
        <v>4</v>
      </c>
      <c r="M3992" s="1" t="s">
        <v>32</v>
      </c>
      <c r="N3992">
        <v>0</v>
      </c>
      <c r="O3992" s="1" t="s">
        <v>55</v>
      </c>
      <c r="P3992" s="1" t="s">
        <v>8096</v>
      </c>
      <c r="Q3992" s="1" t="s">
        <v>35</v>
      </c>
      <c r="R3992">
        <v>55</v>
      </c>
      <c r="S3992" s="1" t="s">
        <v>30</v>
      </c>
      <c r="T3992" s="1" t="s">
        <v>30</v>
      </c>
      <c r="U3992" s="1" t="s">
        <v>30</v>
      </c>
      <c r="V3992">
        <v>0</v>
      </c>
      <c r="W3992" s="1" t="s">
        <v>30</v>
      </c>
      <c r="X3992" s="1" t="s">
        <v>36</v>
      </c>
      <c r="Y3992" s="1" t="s">
        <v>37</v>
      </c>
      <c r="Z3992">
        <v>43</v>
      </c>
      <c r="AA3992">
        <v>415</v>
      </c>
      <c r="AB3992" s="1" t="s">
        <v>7080</v>
      </c>
      <c r="AC3992" s="1" t="s">
        <v>7081</v>
      </c>
      <c r="AD3992" t="s">
        <v>13494</v>
      </c>
      <c r="AE3992" s="1" t="s">
        <v>7080</v>
      </c>
      <c r="AF3992" s="1" t="s">
        <v>7081</v>
      </c>
      <c r="AG3992" t="s">
        <v>13526</v>
      </c>
      <c r="AH3992" t="s">
        <v>13530</v>
      </c>
      <c r="AI3992" t="s">
        <v>13539</v>
      </c>
    </row>
    <row r="3993" spans="1:35" x14ac:dyDescent="0.25">
      <c r="A3993" s="1" t="s">
        <v>8097</v>
      </c>
      <c r="B3993" s="1" t="s">
        <v>32</v>
      </c>
      <c r="C3993">
        <v>1</v>
      </c>
      <c r="D3993">
        <v>3</v>
      </c>
      <c r="E3993">
        <v>9</v>
      </c>
      <c r="F3993">
        <v>0</v>
      </c>
      <c r="G3993">
        <v>0</v>
      </c>
      <c r="H3993" s="1" t="s">
        <v>30</v>
      </c>
      <c r="I3993" s="1" t="s">
        <v>31</v>
      </c>
      <c r="J3993">
        <v>0</v>
      </c>
      <c r="K3993">
        <v>4</v>
      </c>
      <c r="L3993">
        <v>20</v>
      </c>
      <c r="M3993" s="1" t="s">
        <v>32</v>
      </c>
      <c r="N3993">
        <v>0</v>
      </c>
      <c r="O3993" s="1" t="s">
        <v>68</v>
      </c>
      <c r="P3993" s="1" t="s">
        <v>8098</v>
      </c>
      <c r="Q3993" s="1" t="s">
        <v>35</v>
      </c>
      <c r="R3993">
        <v>30</v>
      </c>
      <c r="S3993" s="1" t="s">
        <v>30</v>
      </c>
      <c r="T3993" s="1" t="s">
        <v>30</v>
      </c>
      <c r="U3993" s="1" t="s">
        <v>30</v>
      </c>
      <c r="V3993">
        <v>0</v>
      </c>
      <c r="W3993" s="1" t="s">
        <v>30</v>
      </c>
      <c r="X3993" s="1" t="s">
        <v>36</v>
      </c>
      <c r="Y3993" s="1" t="s">
        <v>44</v>
      </c>
      <c r="Z3993">
        <v>28</v>
      </c>
      <c r="AA3993">
        <v>28</v>
      </c>
      <c r="AB3993" s="1" t="s">
        <v>7080</v>
      </c>
      <c r="AC3993" s="1" t="s">
        <v>7081</v>
      </c>
      <c r="AD3993" t="s">
        <v>13495</v>
      </c>
      <c r="AE3993" s="1" t="s">
        <v>7080</v>
      </c>
      <c r="AF3993" s="1" t="s">
        <v>7081</v>
      </c>
      <c r="AG3993" t="s">
        <v>13526</v>
      </c>
      <c r="AH3993" t="s">
        <v>13530</v>
      </c>
      <c r="AI3993" t="s">
        <v>13538</v>
      </c>
    </row>
    <row r="3994" spans="1:35" x14ac:dyDescent="0.25">
      <c r="A3994" s="1" t="s">
        <v>8099</v>
      </c>
      <c r="B3994" s="1" t="s">
        <v>32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s="1" t="s">
        <v>30</v>
      </c>
      <c r="I3994" s="1" t="s">
        <v>31</v>
      </c>
      <c r="J3994">
        <v>0</v>
      </c>
      <c r="K3994">
        <v>0</v>
      </c>
      <c r="L3994">
        <v>1</v>
      </c>
      <c r="M3994" s="1" t="s">
        <v>32</v>
      </c>
      <c r="N3994">
        <v>0</v>
      </c>
      <c r="O3994" s="1" t="s">
        <v>211</v>
      </c>
      <c r="P3994" s="1" t="s">
        <v>8100</v>
      </c>
      <c r="Q3994" s="1" t="s">
        <v>42</v>
      </c>
      <c r="R3994">
        <v>59</v>
      </c>
      <c r="S3994" s="1" t="s">
        <v>30</v>
      </c>
      <c r="T3994" s="1" t="s">
        <v>30</v>
      </c>
      <c r="U3994" s="1" t="s">
        <v>30</v>
      </c>
      <c r="V3994">
        <v>0</v>
      </c>
      <c r="W3994" s="1" t="s">
        <v>32</v>
      </c>
      <c r="X3994" s="1" t="s">
        <v>43</v>
      </c>
      <c r="Y3994" s="1" t="s">
        <v>37</v>
      </c>
      <c r="Z3994">
        <v>69</v>
      </c>
      <c r="AA3994">
        <v>4683</v>
      </c>
      <c r="AB3994" s="1" t="s">
        <v>7106</v>
      </c>
      <c r="AC3994" s="1" t="s">
        <v>7124</v>
      </c>
      <c r="AD3994" t="s">
        <v>13494</v>
      </c>
      <c r="AE3994" s="1" t="s">
        <v>7106</v>
      </c>
      <c r="AF3994" s="1" t="s">
        <v>7124</v>
      </c>
      <c r="AG3994" t="s">
        <v>13527</v>
      </c>
      <c r="AH3994" t="s">
        <v>13530</v>
      </c>
      <c r="AI3994" t="s">
        <v>13540</v>
      </c>
    </row>
    <row r="3995" spans="1:35" x14ac:dyDescent="0.25">
      <c r="A3995" s="1" t="s">
        <v>8101</v>
      </c>
      <c r="B3995" s="1" t="s">
        <v>32</v>
      </c>
      <c r="C3995">
        <v>5</v>
      </c>
      <c r="D3995">
        <v>32</v>
      </c>
      <c r="E3995">
        <v>59.6</v>
      </c>
      <c r="F3995">
        <v>0</v>
      </c>
      <c r="G3995">
        <v>0</v>
      </c>
      <c r="H3995" s="1" t="s">
        <v>30</v>
      </c>
      <c r="I3995" s="1" t="s">
        <v>31</v>
      </c>
      <c r="J3995">
        <v>0</v>
      </c>
      <c r="K3995">
        <v>0</v>
      </c>
      <c r="L3995">
        <v>3</v>
      </c>
      <c r="M3995" s="1" t="s">
        <v>30</v>
      </c>
      <c r="N3995">
        <v>5</v>
      </c>
      <c r="O3995" s="1" t="s">
        <v>100</v>
      </c>
      <c r="P3995" s="1" t="s">
        <v>8102</v>
      </c>
      <c r="Q3995" s="1" t="s">
        <v>35</v>
      </c>
      <c r="R3995">
        <v>72</v>
      </c>
      <c r="S3995" s="1" t="s">
        <v>30</v>
      </c>
      <c r="T3995" s="1" t="s">
        <v>32</v>
      </c>
      <c r="U3995" s="1" t="s">
        <v>30</v>
      </c>
      <c r="V3995">
        <v>0</v>
      </c>
      <c r="W3995" s="1" t="s">
        <v>30</v>
      </c>
      <c r="X3995" s="1" t="s">
        <v>36</v>
      </c>
      <c r="Y3995" s="1" t="s">
        <v>37</v>
      </c>
      <c r="Z3995">
        <v>33</v>
      </c>
      <c r="AA3995">
        <v>152</v>
      </c>
      <c r="AB3995" s="1" t="s">
        <v>7080</v>
      </c>
      <c r="AC3995" s="1" t="s">
        <v>7081</v>
      </c>
      <c r="AD3995" t="s">
        <v>13496</v>
      </c>
      <c r="AE3995" s="1" t="s">
        <v>7080</v>
      </c>
      <c r="AF3995" s="1" t="s">
        <v>7081</v>
      </c>
      <c r="AG3995" t="s">
        <v>13526</v>
      </c>
      <c r="AH3995" t="s">
        <v>13530</v>
      </c>
      <c r="AI3995" t="s">
        <v>13538</v>
      </c>
    </row>
    <row r="3996" spans="1:35" x14ac:dyDescent="0.25">
      <c r="A3996" s="1" t="s">
        <v>8103</v>
      </c>
      <c r="B3996" s="1" t="s">
        <v>32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s="1" t="s">
        <v>32</v>
      </c>
      <c r="I3996" s="1" t="s">
        <v>46</v>
      </c>
      <c r="J3996">
        <v>0</v>
      </c>
      <c r="K3996">
        <v>0</v>
      </c>
      <c r="L3996">
        <v>2</v>
      </c>
      <c r="M3996" s="1" t="s">
        <v>32</v>
      </c>
      <c r="N3996">
        <v>0</v>
      </c>
      <c r="O3996" s="1" t="s">
        <v>100</v>
      </c>
      <c r="P3996" s="1" t="s">
        <v>8104</v>
      </c>
      <c r="Q3996" s="1" t="s">
        <v>42</v>
      </c>
      <c r="R3996">
        <v>30</v>
      </c>
      <c r="S3996" s="1" t="s">
        <v>30</v>
      </c>
      <c r="T3996" s="1" t="s">
        <v>30</v>
      </c>
      <c r="U3996" s="1" t="s">
        <v>30</v>
      </c>
      <c r="V3996">
        <v>0</v>
      </c>
      <c r="W3996" s="1" t="s">
        <v>30</v>
      </c>
      <c r="X3996" s="1" t="s">
        <v>43</v>
      </c>
      <c r="Y3996" s="1" t="s">
        <v>58</v>
      </c>
      <c r="Z3996">
        <v>40</v>
      </c>
      <c r="AA3996">
        <v>2698</v>
      </c>
      <c r="AB3996" s="1" t="s">
        <v>7080</v>
      </c>
      <c r="AC3996" s="1" t="s">
        <v>7081</v>
      </c>
      <c r="AD3996" t="s">
        <v>13495</v>
      </c>
      <c r="AE3996" s="1" t="s">
        <v>7080</v>
      </c>
      <c r="AF3996" s="1" t="s">
        <v>7081</v>
      </c>
      <c r="AG3996" t="s">
        <v>13527</v>
      </c>
      <c r="AH3996" t="s">
        <v>13530</v>
      </c>
      <c r="AI3996" t="s">
        <v>13540</v>
      </c>
    </row>
    <row r="3997" spans="1:35" x14ac:dyDescent="0.25">
      <c r="A3997" s="1" t="s">
        <v>8105</v>
      </c>
      <c r="B3997" s="1" t="s">
        <v>32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s="1" t="s">
        <v>30</v>
      </c>
      <c r="I3997" s="1" t="s">
        <v>31</v>
      </c>
      <c r="J3997">
        <v>0</v>
      </c>
      <c r="K3997">
        <v>5</v>
      </c>
      <c r="L3997">
        <v>38</v>
      </c>
      <c r="M3997" s="1" t="s">
        <v>32</v>
      </c>
      <c r="N3997">
        <v>0</v>
      </c>
      <c r="O3997" s="1" t="s">
        <v>171</v>
      </c>
      <c r="P3997" s="1" t="s">
        <v>8106</v>
      </c>
      <c r="Q3997" s="1" t="s">
        <v>35</v>
      </c>
      <c r="R3997">
        <v>23</v>
      </c>
      <c r="S3997" s="1" t="s">
        <v>32</v>
      </c>
      <c r="T3997" s="1" t="s">
        <v>30</v>
      </c>
      <c r="U3997" s="1" t="s">
        <v>30</v>
      </c>
      <c r="V3997">
        <v>0</v>
      </c>
      <c r="W3997" s="1" t="s">
        <v>30</v>
      </c>
      <c r="X3997" s="1" t="s">
        <v>36</v>
      </c>
      <c r="Y3997" s="1" t="s">
        <v>37</v>
      </c>
      <c r="Z3997">
        <v>31</v>
      </c>
      <c r="AA3997">
        <v>482</v>
      </c>
      <c r="AB3997" s="1" t="s">
        <v>7106</v>
      </c>
      <c r="AC3997" s="1" t="s">
        <v>7124</v>
      </c>
      <c r="AD3997" t="s">
        <v>13495</v>
      </c>
      <c r="AE3997" s="1" t="s">
        <v>7106</v>
      </c>
      <c r="AF3997" s="1" t="s">
        <v>7124</v>
      </c>
      <c r="AG3997" t="s">
        <v>13526</v>
      </c>
      <c r="AH3997" t="s">
        <v>13530</v>
      </c>
      <c r="AI3997" t="s">
        <v>13539</v>
      </c>
    </row>
    <row r="3998" spans="1:35" x14ac:dyDescent="0.25">
      <c r="A3998" s="1" t="s">
        <v>8107</v>
      </c>
      <c r="B3998" s="1" t="s">
        <v>32</v>
      </c>
      <c r="C3998">
        <v>1</v>
      </c>
      <c r="D3998">
        <v>3</v>
      </c>
      <c r="E3998">
        <v>12</v>
      </c>
      <c r="F3998">
        <v>0</v>
      </c>
      <c r="G3998">
        <v>0</v>
      </c>
      <c r="H3998" s="1" t="s">
        <v>30</v>
      </c>
      <c r="I3998" s="1" t="s">
        <v>31</v>
      </c>
      <c r="J3998">
        <v>0</v>
      </c>
      <c r="K3998">
        <v>0</v>
      </c>
      <c r="L3998">
        <v>0</v>
      </c>
      <c r="M3998" s="1" t="s">
        <v>30</v>
      </c>
      <c r="N3998">
        <v>0</v>
      </c>
      <c r="O3998" s="1" t="s">
        <v>171</v>
      </c>
      <c r="P3998" s="1" t="s">
        <v>8108</v>
      </c>
      <c r="Q3998" s="1" t="s">
        <v>42</v>
      </c>
      <c r="R3998">
        <v>53</v>
      </c>
      <c r="S3998" s="1" t="s">
        <v>30</v>
      </c>
      <c r="T3998" s="1" t="s">
        <v>30</v>
      </c>
      <c r="U3998" s="1" t="s">
        <v>30</v>
      </c>
      <c r="V3998">
        <v>0</v>
      </c>
      <c r="W3998" s="1" t="s">
        <v>30</v>
      </c>
      <c r="X3998" s="1" t="s">
        <v>36</v>
      </c>
      <c r="Y3998" s="1" t="s">
        <v>44</v>
      </c>
      <c r="Z3998">
        <v>12</v>
      </c>
      <c r="AA3998">
        <v>12</v>
      </c>
      <c r="AB3998" s="1" t="s">
        <v>7134</v>
      </c>
      <c r="AC3998" s="1" t="s">
        <v>7150</v>
      </c>
      <c r="AD3998" t="s">
        <v>13494</v>
      </c>
      <c r="AE3998" s="1" t="s">
        <v>7134</v>
      </c>
      <c r="AF3998" s="1" t="s">
        <v>7150</v>
      </c>
      <c r="AG3998" t="s">
        <v>13527</v>
      </c>
      <c r="AH3998" t="s">
        <v>13530</v>
      </c>
      <c r="AI3998" t="s">
        <v>13538</v>
      </c>
    </row>
    <row r="3999" spans="1:35" x14ac:dyDescent="0.25">
      <c r="A3999" s="1" t="s">
        <v>8109</v>
      </c>
      <c r="B3999" s="1" t="s">
        <v>32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s="1" t="s">
        <v>30</v>
      </c>
      <c r="I3999" s="1" t="s">
        <v>31</v>
      </c>
      <c r="J3999">
        <v>0</v>
      </c>
      <c r="K3999">
        <v>3</v>
      </c>
      <c r="L3999">
        <v>3</v>
      </c>
      <c r="M3999" s="1" t="s">
        <v>32</v>
      </c>
      <c r="N3999">
        <v>0</v>
      </c>
      <c r="O3999" s="1" t="s">
        <v>74</v>
      </c>
      <c r="P3999" s="1" t="s">
        <v>8110</v>
      </c>
      <c r="Q3999" s="1" t="s">
        <v>35</v>
      </c>
      <c r="R3999">
        <v>50</v>
      </c>
      <c r="S3999" s="1" t="s">
        <v>30</v>
      </c>
      <c r="T3999" s="1" t="s">
        <v>30</v>
      </c>
      <c r="U3999" s="1" t="s">
        <v>30</v>
      </c>
      <c r="V3999">
        <v>0</v>
      </c>
      <c r="W3999" s="1" t="s">
        <v>30</v>
      </c>
      <c r="X3999" s="1" t="s">
        <v>36</v>
      </c>
      <c r="Y3999" s="1" t="s">
        <v>37</v>
      </c>
      <c r="Z3999">
        <v>56</v>
      </c>
      <c r="AA3999">
        <v>1465</v>
      </c>
      <c r="AB3999" s="1" t="s">
        <v>7086</v>
      </c>
      <c r="AC3999" s="1" t="s">
        <v>7110</v>
      </c>
      <c r="AD3999" t="s">
        <v>13494</v>
      </c>
      <c r="AE3999" s="1" t="s">
        <v>7086</v>
      </c>
      <c r="AF3999" s="1" t="s">
        <v>7110</v>
      </c>
      <c r="AG3999" t="s">
        <v>13526</v>
      </c>
      <c r="AH3999" t="s">
        <v>13530</v>
      </c>
      <c r="AI3999" t="s">
        <v>13539</v>
      </c>
    </row>
    <row r="4000" spans="1:35" x14ac:dyDescent="0.25">
      <c r="A4000" s="1" t="s">
        <v>8111</v>
      </c>
      <c r="B4000" s="1" t="s">
        <v>32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s="1" t="s">
        <v>30</v>
      </c>
      <c r="I4000" s="1" t="s">
        <v>31</v>
      </c>
      <c r="J4000">
        <v>0</v>
      </c>
      <c r="K4000">
        <v>5</v>
      </c>
      <c r="L4000">
        <v>6</v>
      </c>
      <c r="M4000" s="1" t="s">
        <v>32</v>
      </c>
      <c r="N4000">
        <v>0</v>
      </c>
      <c r="O4000" s="1" t="s">
        <v>219</v>
      </c>
      <c r="P4000" s="1" t="s">
        <v>8112</v>
      </c>
      <c r="Q4000" s="1" t="s">
        <v>42</v>
      </c>
      <c r="R4000">
        <v>47</v>
      </c>
      <c r="S4000" s="1" t="s">
        <v>30</v>
      </c>
      <c r="T4000" s="1" t="s">
        <v>30</v>
      </c>
      <c r="U4000" s="1" t="s">
        <v>30</v>
      </c>
      <c r="V4000">
        <v>0</v>
      </c>
      <c r="W4000" s="1" t="s">
        <v>30</v>
      </c>
      <c r="X4000" s="1" t="s">
        <v>36</v>
      </c>
      <c r="Y4000" s="1" t="s">
        <v>37</v>
      </c>
      <c r="Z4000">
        <v>30</v>
      </c>
      <c r="AA4000">
        <v>644</v>
      </c>
      <c r="AB4000" s="1" t="s">
        <v>7106</v>
      </c>
      <c r="AC4000" s="1" t="s">
        <v>7124</v>
      </c>
      <c r="AD4000" t="s">
        <v>13494</v>
      </c>
      <c r="AE4000" s="1" t="s">
        <v>7106</v>
      </c>
      <c r="AF4000" s="1" t="s">
        <v>7124</v>
      </c>
      <c r="AG4000" t="s">
        <v>13526</v>
      </c>
      <c r="AH4000" t="s">
        <v>13530</v>
      </c>
      <c r="AI4000" t="s">
        <v>13539</v>
      </c>
    </row>
    <row r="4001" spans="1:35" x14ac:dyDescent="0.25">
      <c r="A4001" s="1" t="s">
        <v>8113</v>
      </c>
      <c r="B4001" s="1" t="s">
        <v>32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s="1" t="s">
        <v>30</v>
      </c>
      <c r="I4001" s="1" t="s">
        <v>31</v>
      </c>
      <c r="J4001">
        <v>0</v>
      </c>
      <c r="K4001">
        <v>4</v>
      </c>
      <c r="L4001">
        <v>2</v>
      </c>
      <c r="M4001" s="1" t="s">
        <v>32</v>
      </c>
      <c r="N4001">
        <v>0</v>
      </c>
      <c r="O4001" s="1" t="s">
        <v>40</v>
      </c>
      <c r="P4001" s="1" t="s">
        <v>8114</v>
      </c>
      <c r="Q4001" s="1" t="s">
        <v>42</v>
      </c>
      <c r="R4001">
        <v>84</v>
      </c>
      <c r="S4001" s="1" t="s">
        <v>30</v>
      </c>
      <c r="T4001" s="1" t="s">
        <v>32</v>
      </c>
      <c r="U4001" s="1" t="s">
        <v>30</v>
      </c>
      <c r="V4001">
        <v>0</v>
      </c>
      <c r="W4001" s="1" t="s">
        <v>32</v>
      </c>
      <c r="X4001" s="1" t="s">
        <v>36</v>
      </c>
      <c r="Y4001" s="1" t="s">
        <v>37</v>
      </c>
      <c r="Z4001">
        <v>40</v>
      </c>
      <c r="AA4001">
        <v>837</v>
      </c>
      <c r="AB4001" s="1" t="s">
        <v>7106</v>
      </c>
      <c r="AC4001" s="1" t="s">
        <v>7124</v>
      </c>
      <c r="AD4001" t="s">
        <v>13496</v>
      </c>
      <c r="AE4001" s="1" t="s">
        <v>7106</v>
      </c>
      <c r="AF4001" s="1" t="s">
        <v>7124</v>
      </c>
      <c r="AG4001" t="s">
        <v>13527</v>
      </c>
      <c r="AH4001" t="s">
        <v>13530</v>
      </c>
      <c r="AI4001" t="s">
        <v>13539</v>
      </c>
    </row>
    <row r="4002" spans="1:35" x14ac:dyDescent="0.25">
      <c r="A4002" s="1" t="s">
        <v>8115</v>
      </c>
      <c r="B4002" s="1" t="s">
        <v>32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s="1" t="s">
        <v>30</v>
      </c>
      <c r="I4002" s="1" t="s">
        <v>31</v>
      </c>
      <c r="J4002">
        <v>0</v>
      </c>
      <c r="K4002">
        <v>5</v>
      </c>
      <c r="L4002">
        <v>30</v>
      </c>
      <c r="M4002" s="1" t="s">
        <v>30</v>
      </c>
      <c r="N4002">
        <v>50</v>
      </c>
      <c r="O4002" s="1" t="s">
        <v>166</v>
      </c>
      <c r="P4002" s="1" t="s">
        <v>8116</v>
      </c>
      <c r="Q4002" s="1" t="s">
        <v>42</v>
      </c>
      <c r="R4002">
        <v>26</v>
      </c>
      <c r="S4002" s="1" t="s">
        <v>32</v>
      </c>
      <c r="T4002" s="1" t="s">
        <v>30</v>
      </c>
      <c r="U4002" s="1" t="s">
        <v>30</v>
      </c>
      <c r="V4002">
        <v>0</v>
      </c>
      <c r="W4002" s="1" t="s">
        <v>32</v>
      </c>
      <c r="X4002" s="1" t="s">
        <v>36</v>
      </c>
      <c r="Y4002" s="1" t="s">
        <v>37</v>
      </c>
      <c r="Z4002">
        <v>35</v>
      </c>
      <c r="AA4002">
        <v>1688</v>
      </c>
      <c r="AB4002" s="1" t="s">
        <v>7106</v>
      </c>
      <c r="AC4002" s="1" t="s">
        <v>7124</v>
      </c>
      <c r="AD4002" t="s">
        <v>13495</v>
      </c>
      <c r="AE4002" s="1" t="s">
        <v>7106</v>
      </c>
      <c r="AF4002" s="1" t="s">
        <v>7124</v>
      </c>
      <c r="AG4002" t="s">
        <v>13526</v>
      </c>
      <c r="AH4002" t="s">
        <v>13530</v>
      </c>
      <c r="AI4002" t="s">
        <v>13540</v>
      </c>
    </row>
    <row r="4003" spans="1:35" x14ac:dyDescent="0.25">
      <c r="A4003" s="1" t="s">
        <v>8117</v>
      </c>
      <c r="B4003" s="1" t="s">
        <v>32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s="1" t="s">
        <v>30</v>
      </c>
      <c r="I4003" s="1" t="s">
        <v>31</v>
      </c>
      <c r="J4003">
        <v>0</v>
      </c>
      <c r="K4003">
        <v>4</v>
      </c>
      <c r="L4003">
        <v>17</v>
      </c>
      <c r="M4003" s="1" t="s">
        <v>32</v>
      </c>
      <c r="N4003">
        <v>0</v>
      </c>
      <c r="O4003" s="1" t="s">
        <v>91</v>
      </c>
      <c r="P4003" s="1" t="s">
        <v>8118</v>
      </c>
      <c r="Q4003" s="1" t="s">
        <v>35</v>
      </c>
      <c r="R4003">
        <v>29</v>
      </c>
      <c r="S4003" s="1" t="s">
        <v>32</v>
      </c>
      <c r="T4003" s="1" t="s">
        <v>30</v>
      </c>
      <c r="U4003" s="1" t="s">
        <v>30</v>
      </c>
      <c r="V4003">
        <v>0</v>
      </c>
      <c r="W4003" s="1" t="s">
        <v>30</v>
      </c>
      <c r="X4003" s="1" t="s">
        <v>36</v>
      </c>
      <c r="Y4003" s="1" t="s">
        <v>37</v>
      </c>
      <c r="Z4003">
        <v>33</v>
      </c>
      <c r="AA4003">
        <v>71</v>
      </c>
      <c r="AB4003" s="1" t="s">
        <v>7080</v>
      </c>
      <c r="AC4003" s="1" t="s">
        <v>7081</v>
      </c>
      <c r="AD4003" t="s">
        <v>13495</v>
      </c>
      <c r="AE4003" s="1" t="s">
        <v>7080</v>
      </c>
      <c r="AF4003" s="1" t="s">
        <v>7081</v>
      </c>
      <c r="AG4003" t="s">
        <v>13526</v>
      </c>
      <c r="AH4003" t="s">
        <v>13530</v>
      </c>
      <c r="AI4003" t="s">
        <v>13538</v>
      </c>
    </row>
    <row r="4004" spans="1:35" x14ac:dyDescent="0.25">
      <c r="A4004" s="1" t="s">
        <v>8119</v>
      </c>
      <c r="B4004" s="1" t="s">
        <v>32</v>
      </c>
      <c r="C4004">
        <v>22</v>
      </c>
      <c r="D4004">
        <v>56</v>
      </c>
      <c r="E4004">
        <v>132</v>
      </c>
      <c r="F4004">
        <v>0</v>
      </c>
      <c r="G4004">
        <v>0</v>
      </c>
      <c r="H4004" s="1" t="s">
        <v>30</v>
      </c>
      <c r="I4004" s="1" t="s">
        <v>31</v>
      </c>
      <c r="J4004">
        <v>0</v>
      </c>
      <c r="K4004">
        <v>2</v>
      </c>
      <c r="L4004">
        <v>13</v>
      </c>
      <c r="M4004" s="1" t="s">
        <v>32</v>
      </c>
      <c r="N4004">
        <v>0</v>
      </c>
      <c r="O4004" s="1" t="s">
        <v>65</v>
      </c>
      <c r="P4004" s="1" t="s">
        <v>8120</v>
      </c>
      <c r="Q4004" s="1" t="s">
        <v>35</v>
      </c>
      <c r="R4004">
        <v>27</v>
      </c>
      <c r="S4004" s="1" t="s">
        <v>32</v>
      </c>
      <c r="T4004" s="1" t="s">
        <v>30</v>
      </c>
      <c r="U4004" s="1" t="s">
        <v>30</v>
      </c>
      <c r="V4004">
        <v>0</v>
      </c>
      <c r="W4004" s="1" t="s">
        <v>30</v>
      </c>
      <c r="X4004" s="1" t="s">
        <v>36</v>
      </c>
      <c r="Y4004" s="1" t="s">
        <v>37</v>
      </c>
      <c r="Z4004">
        <v>47</v>
      </c>
      <c r="AA4004">
        <v>1044</v>
      </c>
      <c r="AB4004" s="1" t="s">
        <v>7106</v>
      </c>
      <c r="AC4004" s="1" t="s">
        <v>7124</v>
      </c>
      <c r="AD4004" t="s">
        <v>13495</v>
      </c>
      <c r="AE4004" s="1" t="s">
        <v>7106</v>
      </c>
      <c r="AF4004" s="1" t="s">
        <v>7124</v>
      </c>
      <c r="AG4004" t="s">
        <v>13526</v>
      </c>
      <c r="AH4004" t="s">
        <v>13530</v>
      </c>
      <c r="AI4004" t="s">
        <v>13539</v>
      </c>
    </row>
    <row r="4005" spans="1:35" x14ac:dyDescent="0.25">
      <c r="A4005" s="1" t="s">
        <v>8121</v>
      </c>
      <c r="B4005" s="1" t="s">
        <v>32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s="1" t="s">
        <v>30</v>
      </c>
      <c r="I4005" s="1" t="s">
        <v>31</v>
      </c>
      <c r="J4005">
        <v>0</v>
      </c>
      <c r="K4005">
        <v>0</v>
      </c>
      <c r="L4005">
        <v>1</v>
      </c>
      <c r="M4005" s="1" t="s">
        <v>32</v>
      </c>
      <c r="N4005">
        <v>0</v>
      </c>
      <c r="O4005" s="1" t="s">
        <v>156</v>
      </c>
      <c r="P4005" s="1" t="s">
        <v>8122</v>
      </c>
      <c r="Q4005" s="1" t="s">
        <v>42</v>
      </c>
      <c r="R4005">
        <v>65</v>
      </c>
      <c r="S4005" s="1" t="s">
        <v>30</v>
      </c>
      <c r="T4005" s="1" t="s">
        <v>32</v>
      </c>
      <c r="U4005" s="1" t="s">
        <v>30</v>
      </c>
      <c r="V4005">
        <v>0</v>
      </c>
      <c r="W4005" s="1" t="s">
        <v>32</v>
      </c>
      <c r="X4005" s="1" t="s">
        <v>36</v>
      </c>
      <c r="Y4005" s="1" t="s">
        <v>37</v>
      </c>
      <c r="Z4005">
        <v>18</v>
      </c>
      <c r="AA4005">
        <v>125</v>
      </c>
      <c r="AB4005" s="1" t="s">
        <v>7086</v>
      </c>
      <c r="AC4005" s="1" t="s">
        <v>7110</v>
      </c>
      <c r="AD4005" t="s">
        <v>13496</v>
      </c>
      <c r="AE4005" s="1" t="s">
        <v>7086</v>
      </c>
      <c r="AF4005" s="1" t="s">
        <v>7110</v>
      </c>
      <c r="AG4005" t="s">
        <v>13527</v>
      </c>
      <c r="AH4005" t="s">
        <v>13530</v>
      </c>
      <c r="AI4005" t="s">
        <v>13538</v>
      </c>
    </row>
    <row r="4006" spans="1:35" x14ac:dyDescent="0.25">
      <c r="A4006" s="1" t="s">
        <v>8123</v>
      </c>
      <c r="B4006" s="1" t="s">
        <v>32</v>
      </c>
      <c r="C4006">
        <v>1</v>
      </c>
      <c r="D4006">
        <v>3</v>
      </c>
      <c r="E4006">
        <v>7</v>
      </c>
      <c r="F4006">
        <v>0</v>
      </c>
      <c r="G4006">
        <v>0</v>
      </c>
      <c r="H4006" s="1" t="s">
        <v>30</v>
      </c>
      <c r="I4006" s="1" t="s">
        <v>31</v>
      </c>
      <c r="J4006">
        <v>0</v>
      </c>
      <c r="K4006">
        <v>0</v>
      </c>
      <c r="L4006">
        <v>7</v>
      </c>
      <c r="M4006" s="1" t="s">
        <v>32</v>
      </c>
      <c r="N4006">
        <v>0</v>
      </c>
      <c r="O4006" s="1" t="s">
        <v>122</v>
      </c>
      <c r="P4006" s="1" t="s">
        <v>8124</v>
      </c>
      <c r="Q4006" s="1" t="s">
        <v>35</v>
      </c>
      <c r="R4006">
        <v>29</v>
      </c>
      <c r="S4006" s="1" t="s">
        <v>32</v>
      </c>
      <c r="T4006" s="1" t="s">
        <v>30</v>
      </c>
      <c r="U4006" s="1" t="s">
        <v>30</v>
      </c>
      <c r="V4006">
        <v>0</v>
      </c>
      <c r="W4006" s="1" t="s">
        <v>30</v>
      </c>
      <c r="X4006" s="1" t="s">
        <v>36</v>
      </c>
      <c r="Y4006" s="1" t="s">
        <v>37</v>
      </c>
      <c r="Z4006">
        <v>49</v>
      </c>
      <c r="AA4006">
        <v>49</v>
      </c>
      <c r="AB4006" s="1" t="s">
        <v>7086</v>
      </c>
      <c r="AC4006" s="1" t="s">
        <v>7110</v>
      </c>
      <c r="AD4006" t="s">
        <v>13495</v>
      </c>
      <c r="AE4006" s="1" t="s">
        <v>7086</v>
      </c>
      <c r="AF4006" s="1" t="s">
        <v>7110</v>
      </c>
      <c r="AG4006" t="s">
        <v>13526</v>
      </c>
      <c r="AH4006" t="s">
        <v>13530</v>
      </c>
      <c r="AI4006" t="s">
        <v>13538</v>
      </c>
    </row>
    <row r="4007" spans="1:35" x14ac:dyDescent="0.25">
      <c r="A4007" s="1" t="s">
        <v>8125</v>
      </c>
      <c r="B4007" s="1" t="s">
        <v>32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s="1" t="s">
        <v>30</v>
      </c>
      <c r="I4007" s="1" t="s">
        <v>31</v>
      </c>
      <c r="J4007">
        <v>0</v>
      </c>
      <c r="K4007">
        <v>4</v>
      </c>
      <c r="L4007">
        <v>15</v>
      </c>
      <c r="M4007" s="1" t="s">
        <v>32</v>
      </c>
      <c r="N4007">
        <v>0</v>
      </c>
      <c r="O4007" s="1" t="s">
        <v>55</v>
      </c>
      <c r="P4007" s="1" t="s">
        <v>8126</v>
      </c>
      <c r="Q4007" s="1" t="s">
        <v>35</v>
      </c>
      <c r="R4007">
        <v>43</v>
      </c>
      <c r="S4007" s="1" t="s">
        <v>30</v>
      </c>
      <c r="T4007" s="1" t="s">
        <v>30</v>
      </c>
      <c r="U4007" s="1" t="s">
        <v>30</v>
      </c>
      <c r="V4007">
        <v>0</v>
      </c>
      <c r="W4007" s="1" t="s">
        <v>30</v>
      </c>
      <c r="X4007" s="1" t="s">
        <v>36</v>
      </c>
      <c r="Y4007" s="1" t="s">
        <v>58</v>
      </c>
      <c r="Z4007">
        <v>38</v>
      </c>
      <c r="AA4007">
        <v>1856</v>
      </c>
      <c r="AB4007" s="1" t="s">
        <v>7086</v>
      </c>
      <c r="AC4007" s="1" t="s">
        <v>7110</v>
      </c>
      <c r="AD4007" t="s">
        <v>13494</v>
      </c>
      <c r="AE4007" s="1" t="s">
        <v>7086</v>
      </c>
      <c r="AF4007" s="1" t="s">
        <v>7110</v>
      </c>
      <c r="AG4007" t="s">
        <v>13526</v>
      </c>
      <c r="AH4007" t="s">
        <v>13530</v>
      </c>
      <c r="AI4007" t="s">
        <v>13540</v>
      </c>
    </row>
    <row r="4008" spans="1:35" x14ac:dyDescent="0.25">
      <c r="A4008" s="1" t="s">
        <v>8127</v>
      </c>
      <c r="B4008" s="1" t="s">
        <v>32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s="1" t="s">
        <v>30</v>
      </c>
      <c r="I4008" s="1" t="s">
        <v>31</v>
      </c>
      <c r="J4008">
        <v>0</v>
      </c>
      <c r="K4008">
        <v>4</v>
      </c>
      <c r="L4008">
        <v>5</v>
      </c>
      <c r="M4008" s="1" t="s">
        <v>32</v>
      </c>
      <c r="N4008">
        <v>0</v>
      </c>
      <c r="O4008" s="1" t="s">
        <v>125</v>
      </c>
      <c r="P4008" s="1" t="s">
        <v>8128</v>
      </c>
      <c r="Q4008" s="1" t="s">
        <v>35</v>
      </c>
      <c r="R4008">
        <v>65</v>
      </c>
      <c r="S4008" s="1" t="s">
        <v>30</v>
      </c>
      <c r="T4008" s="1" t="s">
        <v>32</v>
      </c>
      <c r="U4008" s="1" t="s">
        <v>30</v>
      </c>
      <c r="V4008">
        <v>0</v>
      </c>
      <c r="W4008" s="1" t="s">
        <v>30</v>
      </c>
      <c r="X4008" s="1" t="s">
        <v>36</v>
      </c>
      <c r="Y4008" s="1" t="s">
        <v>58</v>
      </c>
      <c r="Z4008">
        <v>40</v>
      </c>
      <c r="AA4008">
        <v>1722</v>
      </c>
      <c r="AB4008" s="1" t="s">
        <v>7080</v>
      </c>
      <c r="AC4008" s="1" t="s">
        <v>7081</v>
      </c>
      <c r="AD4008" t="s">
        <v>13496</v>
      </c>
      <c r="AE4008" s="1" t="s">
        <v>7080</v>
      </c>
      <c r="AF4008" s="1" t="s">
        <v>7081</v>
      </c>
      <c r="AG4008" t="s">
        <v>13526</v>
      </c>
      <c r="AH4008" t="s">
        <v>13530</v>
      </c>
      <c r="AI4008" t="s">
        <v>13540</v>
      </c>
    </row>
    <row r="4009" spans="1:35" x14ac:dyDescent="0.25">
      <c r="A4009" s="1" t="s">
        <v>8129</v>
      </c>
      <c r="B4009" s="1" t="s">
        <v>32</v>
      </c>
      <c r="C4009">
        <v>1</v>
      </c>
      <c r="D4009">
        <v>6</v>
      </c>
      <c r="E4009">
        <v>13</v>
      </c>
      <c r="F4009">
        <v>0</v>
      </c>
      <c r="G4009">
        <v>0</v>
      </c>
      <c r="H4009" s="1" t="s">
        <v>30</v>
      </c>
      <c r="I4009" s="1" t="s">
        <v>31</v>
      </c>
      <c r="J4009">
        <v>0</v>
      </c>
      <c r="K4009">
        <v>4</v>
      </c>
      <c r="L4009">
        <v>7</v>
      </c>
      <c r="M4009" s="1" t="s">
        <v>30</v>
      </c>
      <c r="N4009">
        <v>0</v>
      </c>
      <c r="O4009" s="1" t="s">
        <v>153</v>
      </c>
      <c r="P4009" s="1" t="s">
        <v>8130</v>
      </c>
      <c r="Q4009" s="1" t="s">
        <v>35</v>
      </c>
      <c r="R4009">
        <v>46</v>
      </c>
      <c r="S4009" s="1" t="s">
        <v>30</v>
      </c>
      <c r="T4009" s="1" t="s">
        <v>30</v>
      </c>
      <c r="U4009" s="1" t="s">
        <v>30</v>
      </c>
      <c r="V4009">
        <v>0</v>
      </c>
      <c r="W4009" s="1" t="s">
        <v>30</v>
      </c>
      <c r="X4009" s="1" t="s">
        <v>36</v>
      </c>
      <c r="Y4009" s="1" t="s">
        <v>37</v>
      </c>
      <c r="Z4009">
        <v>28</v>
      </c>
      <c r="AA4009">
        <v>28</v>
      </c>
      <c r="AB4009" s="1" t="s">
        <v>7106</v>
      </c>
      <c r="AC4009" s="1" t="s">
        <v>7511</v>
      </c>
      <c r="AD4009" t="s">
        <v>13494</v>
      </c>
      <c r="AE4009" s="1" t="s">
        <v>7106</v>
      </c>
      <c r="AF4009" s="1" t="s">
        <v>7511</v>
      </c>
      <c r="AG4009" t="s">
        <v>13526</v>
      </c>
      <c r="AH4009" t="s">
        <v>13530</v>
      </c>
      <c r="AI4009" t="s">
        <v>13538</v>
      </c>
    </row>
    <row r="4010" spans="1:35" x14ac:dyDescent="0.25">
      <c r="A4010" s="1" t="s">
        <v>8131</v>
      </c>
      <c r="B4010" s="1" t="s">
        <v>32</v>
      </c>
      <c r="C4010">
        <v>1</v>
      </c>
      <c r="D4010">
        <v>2</v>
      </c>
      <c r="E4010">
        <v>4</v>
      </c>
      <c r="F4010">
        <v>0</v>
      </c>
      <c r="G4010">
        <v>0</v>
      </c>
      <c r="H4010" s="1" t="s">
        <v>30</v>
      </c>
      <c r="I4010" s="1" t="s">
        <v>31</v>
      </c>
      <c r="J4010">
        <v>0</v>
      </c>
      <c r="K4010">
        <v>0</v>
      </c>
      <c r="L4010">
        <v>0</v>
      </c>
      <c r="M4010" s="1" t="s">
        <v>30</v>
      </c>
      <c r="N4010">
        <v>0</v>
      </c>
      <c r="O4010" s="1" t="s">
        <v>272</v>
      </c>
      <c r="P4010" s="1" t="s">
        <v>8132</v>
      </c>
      <c r="Q4010" s="1" t="s">
        <v>35</v>
      </c>
      <c r="R4010">
        <v>41</v>
      </c>
      <c r="S4010" s="1" t="s">
        <v>30</v>
      </c>
      <c r="T4010" s="1" t="s">
        <v>30</v>
      </c>
      <c r="U4010" s="1" t="s">
        <v>30</v>
      </c>
      <c r="V4010">
        <v>0</v>
      </c>
      <c r="W4010" s="1" t="s">
        <v>30</v>
      </c>
      <c r="X4010" s="1" t="s">
        <v>36</v>
      </c>
      <c r="Y4010" s="1" t="s">
        <v>44</v>
      </c>
      <c r="Z4010">
        <v>7</v>
      </c>
      <c r="AA4010">
        <v>7</v>
      </c>
      <c r="AB4010" s="1" t="s">
        <v>7098</v>
      </c>
      <c r="AC4010" s="1" t="s">
        <v>7099</v>
      </c>
      <c r="AD4010" t="s">
        <v>13494</v>
      </c>
      <c r="AE4010" s="1" t="s">
        <v>7098</v>
      </c>
      <c r="AF4010" s="1" t="s">
        <v>7099</v>
      </c>
      <c r="AG4010" t="s">
        <v>13527</v>
      </c>
      <c r="AH4010" t="s">
        <v>13530</v>
      </c>
      <c r="AI4010" t="s">
        <v>13538</v>
      </c>
    </row>
    <row r="4011" spans="1:35" x14ac:dyDescent="0.25">
      <c r="A4011" s="1" t="s">
        <v>8133</v>
      </c>
      <c r="B4011" s="1" t="s">
        <v>32</v>
      </c>
      <c r="C4011">
        <v>1</v>
      </c>
      <c r="D4011">
        <v>3</v>
      </c>
      <c r="E4011">
        <v>7</v>
      </c>
      <c r="F4011">
        <v>0</v>
      </c>
      <c r="G4011">
        <v>0</v>
      </c>
      <c r="H4011" s="1" t="s">
        <v>30</v>
      </c>
      <c r="I4011" s="1" t="s">
        <v>31</v>
      </c>
      <c r="J4011">
        <v>0</v>
      </c>
      <c r="K4011">
        <v>0</v>
      </c>
      <c r="L4011">
        <v>4</v>
      </c>
      <c r="M4011" s="1" t="s">
        <v>32</v>
      </c>
      <c r="N4011">
        <v>0</v>
      </c>
      <c r="O4011" s="1" t="s">
        <v>219</v>
      </c>
      <c r="P4011" s="1" t="s">
        <v>8134</v>
      </c>
      <c r="Q4011" s="1" t="s">
        <v>42</v>
      </c>
      <c r="R4011">
        <v>38</v>
      </c>
      <c r="S4011" s="1" t="s">
        <v>30</v>
      </c>
      <c r="T4011" s="1" t="s">
        <v>30</v>
      </c>
      <c r="U4011" s="1" t="s">
        <v>30</v>
      </c>
      <c r="V4011">
        <v>0</v>
      </c>
      <c r="W4011" s="1" t="s">
        <v>30</v>
      </c>
      <c r="X4011" s="1" t="s">
        <v>36</v>
      </c>
      <c r="Y4011" s="1" t="s">
        <v>37</v>
      </c>
      <c r="Z4011">
        <v>38</v>
      </c>
      <c r="AA4011">
        <v>38</v>
      </c>
      <c r="AB4011" s="1" t="s">
        <v>7098</v>
      </c>
      <c r="AC4011" s="1" t="s">
        <v>7099</v>
      </c>
      <c r="AD4011" t="s">
        <v>13494</v>
      </c>
      <c r="AE4011" s="1" t="s">
        <v>7098</v>
      </c>
      <c r="AF4011" s="1" t="s">
        <v>7099</v>
      </c>
      <c r="AG4011" t="s">
        <v>13526</v>
      </c>
      <c r="AH4011" t="s">
        <v>13530</v>
      </c>
      <c r="AI4011" t="s">
        <v>13538</v>
      </c>
    </row>
    <row r="4012" spans="1:35" x14ac:dyDescent="0.25">
      <c r="A4012" s="1" t="s">
        <v>8135</v>
      </c>
      <c r="B4012" s="1" t="s">
        <v>32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s="1" t="s">
        <v>30</v>
      </c>
      <c r="I4012" s="1" t="s">
        <v>31</v>
      </c>
      <c r="J4012">
        <v>0</v>
      </c>
      <c r="K4012">
        <v>0</v>
      </c>
      <c r="L4012">
        <v>3</v>
      </c>
      <c r="M4012" s="1" t="s">
        <v>32</v>
      </c>
      <c r="N4012">
        <v>0</v>
      </c>
      <c r="O4012" s="1" t="s">
        <v>60</v>
      </c>
      <c r="P4012" s="1" t="s">
        <v>8136</v>
      </c>
      <c r="Q4012" s="1" t="s">
        <v>35</v>
      </c>
      <c r="R4012">
        <v>67</v>
      </c>
      <c r="S4012" s="1" t="s">
        <v>30</v>
      </c>
      <c r="T4012" s="1" t="s">
        <v>32</v>
      </c>
      <c r="U4012" s="1" t="s">
        <v>30</v>
      </c>
      <c r="V4012">
        <v>0</v>
      </c>
      <c r="W4012" s="1" t="s">
        <v>30</v>
      </c>
      <c r="X4012" s="1" t="s">
        <v>36</v>
      </c>
      <c r="Y4012" s="1" t="s">
        <v>37</v>
      </c>
      <c r="Z4012">
        <v>31</v>
      </c>
      <c r="AA4012">
        <v>984</v>
      </c>
      <c r="AB4012" s="1" t="s">
        <v>7080</v>
      </c>
      <c r="AC4012" s="1" t="s">
        <v>7081</v>
      </c>
      <c r="AD4012" t="s">
        <v>13496</v>
      </c>
      <c r="AE4012" s="1" t="s">
        <v>7080</v>
      </c>
      <c r="AF4012" s="1" t="s">
        <v>7081</v>
      </c>
      <c r="AG4012" t="s">
        <v>13526</v>
      </c>
      <c r="AH4012" t="s">
        <v>13530</v>
      </c>
      <c r="AI4012" t="s">
        <v>13539</v>
      </c>
    </row>
    <row r="4013" spans="1:35" x14ac:dyDescent="0.25">
      <c r="A4013" s="1" t="s">
        <v>8137</v>
      </c>
      <c r="B4013" s="1" t="s">
        <v>32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s="1" t="s">
        <v>30</v>
      </c>
      <c r="I4013" s="1" t="s">
        <v>31</v>
      </c>
      <c r="J4013">
        <v>0</v>
      </c>
      <c r="K4013">
        <v>1</v>
      </c>
      <c r="L4013">
        <v>1</v>
      </c>
      <c r="M4013" s="1" t="s">
        <v>32</v>
      </c>
      <c r="N4013">
        <v>0</v>
      </c>
      <c r="O4013" s="1" t="s">
        <v>130</v>
      </c>
      <c r="P4013" s="1" t="s">
        <v>8138</v>
      </c>
      <c r="Q4013" s="1" t="s">
        <v>42</v>
      </c>
      <c r="R4013">
        <v>44</v>
      </c>
      <c r="S4013" s="1" t="s">
        <v>30</v>
      </c>
      <c r="T4013" s="1" t="s">
        <v>30</v>
      </c>
      <c r="U4013" s="1" t="s">
        <v>30</v>
      </c>
      <c r="V4013">
        <v>0</v>
      </c>
      <c r="W4013" s="1" t="s">
        <v>30</v>
      </c>
      <c r="X4013" s="1" t="s">
        <v>36</v>
      </c>
      <c r="Y4013" s="1" t="s">
        <v>37</v>
      </c>
      <c r="Z4013">
        <v>46</v>
      </c>
      <c r="AA4013">
        <v>791</v>
      </c>
      <c r="AB4013" s="1" t="s">
        <v>7080</v>
      </c>
      <c r="AC4013" s="1" t="s">
        <v>7092</v>
      </c>
      <c r="AD4013" t="s">
        <v>13494</v>
      </c>
      <c r="AE4013" s="1" t="s">
        <v>7080</v>
      </c>
      <c r="AF4013" s="1" t="s">
        <v>7092</v>
      </c>
      <c r="AG4013" t="s">
        <v>13527</v>
      </c>
      <c r="AH4013" t="s">
        <v>13530</v>
      </c>
      <c r="AI4013" t="s">
        <v>13539</v>
      </c>
    </row>
    <row r="4014" spans="1:35" x14ac:dyDescent="0.25">
      <c r="A4014" s="1" t="s">
        <v>8139</v>
      </c>
      <c r="B4014" s="1" t="s">
        <v>32</v>
      </c>
      <c r="C4014">
        <v>4</v>
      </c>
      <c r="D4014">
        <v>8</v>
      </c>
      <c r="E4014">
        <v>20.5</v>
      </c>
      <c r="F4014">
        <v>0</v>
      </c>
      <c r="G4014">
        <v>0</v>
      </c>
      <c r="H4014" s="1" t="s">
        <v>30</v>
      </c>
      <c r="I4014" s="1" t="s">
        <v>31</v>
      </c>
      <c r="J4014">
        <v>0</v>
      </c>
      <c r="K4014">
        <v>5</v>
      </c>
      <c r="L4014">
        <v>1</v>
      </c>
      <c r="M4014" s="1" t="s">
        <v>32</v>
      </c>
      <c r="N4014">
        <v>0</v>
      </c>
      <c r="O4014" s="1" t="s">
        <v>83</v>
      </c>
      <c r="P4014" s="1" t="s">
        <v>8140</v>
      </c>
      <c r="Q4014" s="1" t="s">
        <v>35</v>
      </c>
      <c r="R4014">
        <v>46</v>
      </c>
      <c r="S4014" s="1" t="s">
        <v>30</v>
      </c>
      <c r="T4014" s="1" t="s">
        <v>30</v>
      </c>
      <c r="U4014" s="1" t="s">
        <v>30</v>
      </c>
      <c r="V4014">
        <v>0</v>
      </c>
      <c r="W4014" s="1" t="s">
        <v>30</v>
      </c>
      <c r="X4014" s="1" t="s">
        <v>36</v>
      </c>
      <c r="Y4014" s="1" t="s">
        <v>37</v>
      </c>
      <c r="Z4014">
        <v>12</v>
      </c>
      <c r="AA4014">
        <v>49</v>
      </c>
      <c r="AB4014" s="1" t="s">
        <v>7098</v>
      </c>
      <c r="AC4014" s="1" t="s">
        <v>7418</v>
      </c>
      <c r="AD4014" t="s">
        <v>13494</v>
      </c>
      <c r="AE4014" s="1" t="s">
        <v>7098</v>
      </c>
      <c r="AF4014" s="1" t="s">
        <v>7418</v>
      </c>
      <c r="AG4014" t="s">
        <v>13527</v>
      </c>
      <c r="AH4014" t="s">
        <v>13530</v>
      </c>
      <c r="AI4014" t="s">
        <v>13538</v>
      </c>
    </row>
    <row r="4015" spans="1:35" x14ac:dyDescent="0.25">
      <c r="A4015" s="1" t="s">
        <v>8141</v>
      </c>
      <c r="B4015" s="1" t="s">
        <v>32</v>
      </c>
      <c r="C4015">
        <v>1</v>
      </c>
      <c r="D4015">
        <v>5</v>
      </c>
      <c r="E4015">
        <v>11</v>
      </c>
      <c r="F4015">
        <v>0</v>
      </c>
      <c r="G4015">
        <v>0</v>
      </c>
      <c r="H4015" s="1" t="s">
        <v>30</v>
      </c>
      <c r="I4015" s="1" t="s">
        <v>31</v>
      </c>
      <c r="J4015">
        <v>0</v>
      </c>
      <c r="K4015">
        <v>5</v>
      </c>
      <c r="L4015">
        <v>3</v>
      </c>
      <c r="M4015" s="1" t="s">
        <v>32</v>
      </c>
      <c r="N4015">
        <v>0</v>
      </c>
      <c r="O4015" s="1" t="s">
        <v>77</v>
      </c>
      <c r="P4015" s="1" t="s">
        <v>8142</v>
      </c>
      <c r="Q4015" s="1" t="s">
        <v>42</v>
      </c>
      <c r="R4015">
        <v>60</v>
      </c>
      <c r="S4015" s="1" t="s">
        <v>30</v>
      </c>
      <c r="T4015" s="1" t="s">
        <v>30</v>
      </c>
      <c r="U4015" s="1" t="s">
        <v>30</v>
      </c>
      <c r="V4015">
        <v>0</v>
      </c>
      <c r="W4015" s="1" t="s">
        <v>30</v>
      </c>
      <c r="X4015" s="1" t="s">
        <v>36</v>
      </c>
      <c r="Y4015" s="1" t="s">
        <v>37</v>
      </c>
      <c r="Z4015">
        <v>48</v>
      </c>
      <c r="AA4015">
        <v>48</v>
      </c>
      <c r="AB4015" s="1" t="s">
        <v>7098</v>
      </c>
      <c r="AC4015" s="1" t="s">
        <v>7099</v>
      </c>
      <c r="AD4015" t="s">
        <v>13494</v>
      </c>
      <c r="AE4015" s="1" t="s">
        <v>7098</v>
      </c>
      <c r="AF4015" s="1" t="s">
        <v>7099</v>
      </c>
      <c r="AG4015" t="s">
        <v>13526</v>
      </c>
      <c r="AH4015" t="s">
        <v>13530</v>
      </c>
      <c r="AI4015" t="s">
        <v>13538</v>
      </c>
    </row>
    <row r="4016" spans="1:35" x14ac:dyDescent="0.25">
      <c r="A4016" s="1" t="s">
        <v>8143</v>
      </c>
      <c r="B4016" s="1" t="s">
        <v>32</v>
      </c>
      <c r="C4016">
        <v>1</v>
      </c>
      <c r="D4016">
        <v>5</v>
      </c>
      <c r="E4016">
        <v>10</v>
      </c>
      <c r="F4016">
        <v>0</v>
      </c>
      <c r="G4016">
        <v>0</v>
      </c>
      <c r="H4016" s="1" t="s">
        <v>30</v>
      </c>
      <c r="I4016" s="1" t="s">
        <v>31</v>
      </c>
      <c r="J4016">
        <v>0</v>
      </c>
      <c r="K4016">
        <v>3</v>
      </c>
      <c r="L4016">
        <v>0</v>
      </c>
      <c r="M4016" s="1" t="s">
        <v>30</v>
      </c>
      <c r="N4016">
        <v>0</v>
      </c>
      <c r="O4016" s="1" t="s">
        <v>33</v>
      </c>
      <c r="P4016" s="1" t="s">
        <v>8144</v>
      </c>
      <c r="Q4016" s="1" t="s">
        <v>35</v>
      </c>
      <c r="R4016">
        <v>56</v>
      </c>
      <c r="S4016" s="1" t="s">
        <v>30</v>
      </c>
      <c r="T4016" s="1" t="s">
        <v>30</v>
      </c>
      <c r="U4016" s="1" t="s">
        <v>30</v>
      </c>
      <c r="V4016">
        <v>0</v>
      </c>
      <c r="W4016" s="1" t="s">
        <v>30</v>
      </c>
      <c r="X4016" s="1" t="s">
        <v>36</v>
      </c>
      <c r="Y4016" s="1" t="s">
        <v>37</v>
      </c>
      <c r="Z4016">
        <v>9</v>
      </c>
      <c r="AA4016">
        <v>9</v>
      </c>
      <c r="AB4016" s="1" t="s">
        <v>7098</v>
      </c>
      <c r="AC4016" s="1" t="s">
        <v>7099</v>
      </c>
      <c r="AD4016" t="s">
        <v>13494</v>
      </c>
      <c r="AE4016" s="1" t="s">
        <v>7098</v>
      </c>
      <c r="AF4016" s="1" t="s">
        <v>7099</v>
      </c>
      <c r="AG4016" t="s">
        <v>13527</v>
      </c>
      <c r="AH4016" t="s">
        <v>13530</v>
      </c>
      <c r="AI4016" t="s">
        <v>13538</v>
      </c>
    </row>
    <row r="4017" spans="1:35" x14ac:dyDescent="0.25">
      <c r="A4017" s="1" t="s">
        <v>8145</v>
      </c>
      <c r="B4017" s="1" t="s">
        <v>32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s="1" t="s">
        <v>30</v>
      </c>
      <c r="I4017" s="1" t="s">
        <v>31</v>
      </c>
      <c r="J4017">
        <v>0</v>
      </c>
      <c r="K4017">
        <v>2</v>
      </c>
      <c r="L4017">
        <v>1</v>
      </c>
      <c r="M4017" s="1" t="s">
        <v>32</v>
      </c>
      <c r="N4017">
        <v>0</v>
      </c>
      <c r="O4017" s="1" t="s">
        <v>272</v>
      </c>
      <c r="P4017" s="1" t="s">
        <v>8146</v>
      </c>
      <c r="Q4017" s="1" t="s">
        <v>35</v>
      </c>
      <c r="R4017">
        <v>59</v>
      </c>
      <c r="S4017" s="1" t="s">
        <v>30</v>
      </c>
      <c r="T4017" s="1" t="s">
        <v>30</v>
      </c>
      <c r="U4017" s="1" t="s">
        <v>30</v>
      </c>
      <c r="V4017">
        <v>0</v>
      </c>
      <c r="W4017" s="1" t="s">
        <v>32</v>
      </c>
      <c r="X4017" s="1" t="s">
        <v>43</v>
      </c>
      <c r="Y4017" s="1" t="s">
        <v>37</v>
      </c>
      <c r="Z4017">
        <v>62</v>
      </c>
      <c r="AA4017">
        <v>2347</v>
      </c>
      <c r="AB4017" s="1" t="s">
        <v>7098</v>
      </c>
      <c r="AC4017" s="1" t="s">
        <v>7099</v>
      </c>
      <c r="AD4017" t="s">
        <v>13494</v>
      </c>
      <c r="AE4017" s="1" t="s">
        <v>7098</v>
      </c>
      <c r="AF4017" s="1" t="s">
        <v>7099</v>
      </c>
      <c r="AG4017" t="s">
        <v>13527</v>
      </c>
      <c r="AH4017" t="s">
        <v>13530</v>
      </c>
      <c r="AI4017" t="s">
        <v>13539</v>
      </c>
    </row>
    <row r="4018" spans="1:35" x14ac:dyDescent="0.25">
      <c r="A4018" s="1" t="s">
        <v>8147</v>
      </c>
      <c r="B4018" s="1" t="s">
        <v>32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s="1" t="s">
        <v>30</v>
      </c>
      <c r="I4018" s="1" t="s">
        <v>31</v>
      </c>
      <c r="J4018">
        <v>0</v>
      </c>
      <c r="K4018">
        <v>5</v>
      </c>
      <c r="L4018">
        <v>5</v>
      </c>
      <c r="M4018" s="1" t="s">
        <v>32</v>
      </c>
      <c r="N4018">
        <v>0</v>
      </c>
      <c r="O4018" s="1" t="s">
        <v>375</v>
      </c>
      <c r="P4018" s="1" t="s">
        <v>8148</v>
      </c>
      <c r="Q4018" s="1" t="s">
        <v>35</v>
      </c>
      <c r="R4018">
        <v>31</v>
      </c>
      <c r="S4018" s="1" t="s">
        <v>30</v>
      </c>
      <c r="T4018" s="1" t="s">
        <v>30</v>
      </c>
      <c r="U4018" s="1" t="s">
        <v>30</v>
      </c>
      <c r="V4018">
        <v>0</v>
      </c>
      <c r="W4018" s="1" t="s">
        <v>30</v>
      </c>
      <c r="X4018" s="1" t="s">
        <v>36</v>
      </c>
      <c r="Y4018" s="1" t="s">
        <v>58</v>
      </c>
      <c r="Z4018">
        <v>47</v>
      </c>
      <c r="AA4018">
        <v>350</v>
      </c>
      <c r="AB4018" s="1" t="s">
        <v>7080</v>
      </c>
      <c r="AC4018" s="1" t="s">
        <v>7092</v>
      </c>
      <c r="AD4018" t="s">
        <v>13494</v>
      </c>
      <c r="AE4018" s="1" t="s">
        <v>7080</v>
      </c>
      <c r="AF4018" s="1" t="s">
        <v>7092</v>
      </c>
      <c r="AG4018" t="s">
        <v>13526</v>
      </c>
      <c r="AH4018" t="s">
        <v>13530</v>
      </c>
      <c r="AI4018" t="s">
        <v>13538</v>
      </c>
    </row>
    <row r="4019" spans="1:35" x14ac:dyDescent="0.25">
      <c r="A4019" s="1" t="s">
        <v>8149</v>
      </c>
      <c r="B4019" s="1" t="s">
        <v>32</v>
      </c>
      <c r="C4019">
        <v>3</v>
      </c>
      <c r="D4019">
        <v>12</v>
      </c>
      <c r="E4019">
        <v>35.4</v>
      </c>
      <c r="F4019">
        <v>0</v>
      </c>
      <c r="G4019">
        <v>0</v>
      </c>
      <c r="H4019" s="1" t="s">
        <v>30</v>
      </c>
      <c r="I4019" s="1" t="s">
        <v>31</v>
      </c>
      <c r="J4019">
        <v>0</v>
      </c>
      <c r="K4019">
        <v>0</v>
      </c>
      <c r="L4019">
        <v>6</v>
      </c>
      <c r="M4019" s="1" t="s">
        <v>32</v>
      </c>
      <c r="N4019">
        <v>0</v>
      </c>
      <c r="O4019" s="1" t="s">
        <v>65</v>
      </c>
      <c r="P4019" s="1" t="s">
        <v>8150</v>
      </c>
      <c r="Q4019" s="1" t="s">
        <v>35</v>
      </c>
      <c r="R4019">
        <v>43</v>
      </c>
      <c r="S4019" s="1" t="s">
        <v>30</v>
      </c>
      <c r="T4019" s="1" t="s">
        <v>30</v>
      </c>
      <c r="U4019" s="1" t="s">
        <v>30</v>
      </c>
      <c r="V4019">
        <v>0</v>
      </c>
      <c r="W4019" s="1" t="s">
        <v>30</v>
      </c>
      <c r="X4019" s="1" t="s">
        <v>36</v>
      </c>
      <c r="Y4019" s="1" t="s">
        <v>37</v>
      </c>
      <c r="Z4019">
        <v>44</v>
      </c>
      <c r="AA4019">
        <v>143</v>
      </c>
      <c r="AB4019" s="1" t="s">
        <v>7098</v>
      </c>
      <c r="AC4019" s="1" t="s">
        <v>7418</v>
      </c>
      <c r="AD4019" t="s">
        <v>13494</v>
      </c>
      <c r="AE4019" s="1" t="s">
        <v>7098</v>
      </c>
      <c r="AF4019" s="1" t="s">
        <v>7418</v>
      </c>
      <c r="AG4019" t="s">
        <v>13526</v>
      </c>
      <c r="AH4019" t="s">
        <v>13530</v>
      </c>
      <c r="AI4019" t="s">
        <v>13538</v>
      </c>
    </row>
    <row r="4020" spans="1:35" x14ac:dyDescent="0.25">
      <c r="A4020" s="1" t="s">
        <v>8151</v>
      </c>
      <c r="B4020" s="1" t="s">
        <v>32</v>
      </c>
      <c r="C4020">
        <v>1</v>
      </c>
      <c r="D4020">
        <v>5</v>
      </c>
      <c r="E4020">
        <v>12</v>
      </c>
      <c r="F4020">
        <v>0</v>
      </c>
      <c r="G4020">
        <v>0</v>
      </c>
      <c r="H4020" s="1" t="s">
        <v>30</v>
      </c>
      <c r="I4020" s="1" t="s">
        <v>31</v>
      </c>
      <c r="J4020">
        <v>0</v>
      </c>
      <c r="K4020">
        <v>0</v>
      </c>
      <c r="L4020">
        <v>26</v>
      </c>
      <c r="M4020" s="1" t="s">
        <v>32</v>
      </c>
      <c r="N4020">
        <v>0</v>
      </c>
      <c r="O4020" s="1" t="s">
        <v>111</v>
      </c>
      <c r="P4020" s="1" t="s">
        <v>8152</v>
      </c>
      <c r="Q4020" s="1" t="s">
        <v>42</v>
      </c>
      <c r="R4020">
        <v>29</v>
      </c>
      <c r="S4020" s="1" t="s">
        <v>32</v>
      </c>
      <c r="T4020" s="1" t="s">
        <v>30</v>
      </c>
      <c r="U4020" s="1" t="s">
        <v>30</v>
      </c>
      <c r="V4020">
        <v>0</v>
      </c>
      <c r="W4020" s="1" t="s">
        <v>32</v>
      </c>
      <c r="X4020" s="1" t="s">
        <v>36</v>
      </c>
      <c r="Y4020" s="1" t="s">
        <v>37</v>
      </c>
      <c r="Z4020">
        <v>25</v>
      </c>
      <c r="AA4020">
        <v>25</v>
      </c>
      <c r="AB4020" s="1" t="s">
        <v>7098</v>
      </c>
      <c r="AC4020" s="1" t="s">
        <v>7418</v>
      </c>
      <c r="AD4020" t="s">
        <v>13495</v>
      </c>
      <c r="AE4020" s="1" t="s">
        <v>7098</v>
      </c>
      <c r="AF4020" s="1" t="s">
        <v>7418</v>
      </c>
      <c r="AG4020" t="s">
        <v>13526</v>
      </c>
      <c r="AH4020" t="s">
        <v>13530</v>
      </c>
      <c r="AI4020" t="s">
        <v>13538</v>
      </c>
    </row>
    <row r="4021" spans="1:35" x14ac:dyDescent="0.25">
      <c r="A4021" s="1" t="s">
        <v>8153</v>
      </c>
      <c r="B4021" s="1" t="s">
        <v>32</v>
      </c>
      <c r="C4021">
        <v>4</v>
      </c>
      <c r="D4021">
        <v>21</v>
      </c>
      <c r="E4021">
        <v>44.3</v>
      </c>
      <c r="F4021">
        <v>0</v>
      </c>
      <c r="G4021">
        <v>0</v>
      </c>
      <c r="H4021" s="1" t="s">
        <v>30</v>
      </c>
      <c r="I4021" s="1" t="s">
        <v>31</v>
      </c>
      <c r="J4021">
        <v>0</v>
      </c>
      <c r="K4021">
        <v>2</v>
      </c>
      <c r="L4021">
        <v>1</v>
      </c>
      <c r="M4021" s="1" t="s">
        <v>32</v>
      </c>
      <c r="N4021">
        <v>0</v>
      </c>
      <c r="O4021" s="1" t="s">
        <v>33</v>
      </c>
      <c r="P4021" s="1" t="s">
        <v>8154</v>
      </c>
      <c r="Q4021" s="1" t="s">
        <v>42</v>
      </c>
      <c r="R4021">
        <v>40</v>
      </c>
      <c r="S4021" s="1" t="s">
        <v>30</v>
      </c>
      <c r="T4021" s="1" t="s">
        <v>30</v>
      </c>
      <c r="U4021" s="1" t="s">
        <v>30</v>
      </c>
      <c r="V4021">
        <v>0</v>
      </c>
      <c r="W4021" s="1" t="s">
        <v>30</v>
      </c>
      <c r="X4021" s="1" t="s">
        <v>36</v>
      </c>
      <c r="Y4021" s="1" t="s">
        <v>37</v>
      </c>
      <c r="Z4021">
        <v>14</v>
      </c>
      <c r="AA4021">
        <v>57</v>
      </c>
      <c r="AB4021" s="1" t="s">
        <v>7080</v>
      </c>
      <c r="AC4021" s="1" t="s">
        <v>7092</v>
      </c>
      <c r="AD4021" t="s">
        <v>13494</v>
      </c>
      <c r="AE4021" s="1" t="s">
        <v>7080</v>
      </c>
      <c r="AF4021" s="1" t="s">
        <v>7092</v>
      </c>
      <c r="AG4021" t="s">
        <v>13527</v>
      </c>
      <c r="AH4021" t="s">
        <v>13530</v>
      </c>
      <c r="AI4021" t="s">
        <v>13538</v>
      </c>
    </row>
    <row r="4022" spans="1:35" x14ac:dyDescent="0.25">
      <c r="A4022" s="1" t="s">
        <v>8155</v>
      </c>
      <c r="B4022" s="1" t="s">
        <v>32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s="1" t="s">
        <v>30</v>
      </c>
      <c r="I4022" s="1" t="s">
        <v>31</v>
      </c>
      <c r="J4022">
        <v>0</v>
      </c>
      <c r="K4022">
        <v>1</v>
      </c>
      <c r="L4022">
        <v>4</v>
      </c>
      <c r="M4022" s="1" t="s">
        <v>32</v>
      </c>
      <c r="N4022">
        <v>0</v>
      </c>
      <c r="O4022" s="1" t="s">
        <v>71</v>
      </c>
      <c r="P4022" s="1" t="s">
        <v>8156</v>
      </c>
      <c r="Q4022" s="1" t="s">
        <v>42</v>
      </c>
      <c r="R4022">
        <v>38</v>
      </c>
      <c r="S4022" s="1" t="s">
        <v>30</v>
      </c>
      <c r="T4022" s="1" t="s">
        <v>30</v>
      </c>
      <c r="U4022" s="1" t="s">
        <v>30</v>
      </c>
      <c r="V4022">
        <v>0</v>
      </c>
      <c r="W4022" s="1" t="s">
        <v>32</v>
      </c>
      <c r="X4022" s="1" t="s">
        <v>43</v>
      </c>
      <c r="Y4022" s="1" t="s">
        <v>37</v>
      </c>
      <c r="Z4022">
        <v>21</v>
      </c>
      <c r="AA4022">
        <v>840</v>
      </c>
      <c r="AB4022" s="1" t="s">
        <v>7098</v>
      </c>
      <c r="AC4022" s="1" t="s">
        <v>7099</v>
      </c>
      <c r="AD4022" t="s">
        <v>13494</v>
      </c>
      <c r="AE4022" s="1" t="s">
        <v>7098</v>
      </c>
      <c r="AF4022" s="1" t="s">
        <v>7099</v>
      </c>
      <c r="AG4022" t="s">
        <v>13526</v>
      </c>
      <c r="AH4022" t="s">
        <v>13530</v>
      </c>
      <c r="AI4022" t="s">
        <v>13540</v>
      </c>
    </row>
    <row r="4023" spans="1:35" x14ac:dyDescent="0.25">
      <c r="A4023" s="1" t="s">
        <v>8157</v>
      </c>
      <c r="B4023" s="1" t="s">
        <v>32</v>
      </c>
      <c r="C4023">
        <v>1</v>
      </c>
      <c r="D4023">
        <v>3</v>
      </c>
      <c r="E4023">
        <v>7</v>
      </c>
      <c r="F4023">
        <v>0</v>
      </c>
      <c r="G4023">
        <v>0</v>
      </c>
      <c r="H4023" s="1" t="s">
        <v>30</v>
      </c>
      <c r="I4023" s="1" t="s">
        <v>31</v>
      </c>
      <c r="J4023">
        <v>0</v>
      </c>
      <c r="K4023">
        <v>2</v>
      </c>
      <c r="L4023">
        <v>6</v>
      </c>
      <c r="M4023" s="1" t="s">
        <v>30</v>
      </c>
      <c r="N4023">
        <v>0</v>
      </c>
      <c r="O4023" s="1" t="s">
        <v>471</v>
      </c>
      <c r="P4023" s="1" t="s">
        <v>8158</v>
      </c>
      <c r="Q4023" s="1" t="s">
        <v>42</v>
      </c>
      <c r="R4023">
        <v>41</v>
      </c>
      <c r="S4023" s="1" t="s">
        <v>30</v>
      </c>
      <c r="T4023" s="1" t="s">
        <v>30</v>
      </c>
      <c r="U4023" s="1" t="s">
        <v>30</v>
      </c>
      <c r="V4023">
        <v>0</v>
      </c>
      <c r="W4023" s="1" t="s">
        <v>30</v>
      </c>
      <c r="X4023" s="1" t="s">
        <v>36</v>
      </c>
      <c r="Y4023" s="1" t="s">
        <v>37</v>
      </c>
      <c r="Z4023">
        <v>34</v>
      </c>
      <c r="AA4023">
        <v>34</v>
      </c>
      <c r="AB4023" s="1" t="s">
        <v>7098</v>
      </c>
      <c r="AC4023" s="1" t="s">
        <v>7099</v>
      </c>
      <c r="AD4023" t="s">
        <v>13494</v>
      </c>
      <c r="AE4023" s="1" t="s">
        <v>7098</v>
      </c>
      <c r="AF4023" s="1" t="s">
        <v>7099</v>
      </c>
      <c r="AG4023" t="s">
        <v>13526</v>
      </c>
      <c r="AH4023" t="s">
        <v>13530</v>
      </c>
      <c r="AI4023" t="s">
        <v>13538</v>
      </c>
    </row>
    <row r="4024" spans="1:35" x14ac:dyDescent="0.25">
      <c r="A4024" s="1" t="s">
        <v>8159</v>
      </c>
      <c r="B4024" s="1" t="s">
        <v>32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s="1" t="s">
        <v>30</v>
      </c>
      <c r="I4024" s="1" t="s">
        <v>31</v>
      </c>
      <c r="J4024">
        <v>0</v>
      </c>
      <c r="K4024">
        <v>0</v>
      </c>
      <c r="L4024">
        <v>12</v>
      </c>
      <c r="M4024" s="1" t="s">
        <v>32</v>
      </c>
      <c r="N4024">
        <v>0</v>
      </c>
      <c r="O4024" s="1" t="s">
        <v>176</v>
      </c>
      <c r="P4024" s="1" t="s">
        <v>8160</v>
      </c>
      <c r="Q4024" s="1" t="s">
        <v>42</v>
      </c>
      <c r="R4024">
        <v>22</v>
      </c>
      <c r="S4024" s="1" t="s">
        <v>32</v>
      </c>
      <c r="T4024" s="1" t="s">
        <v>30</v>
      </c>
      <c r="U4024" s="1" t="s">
        <v>30</v>
      </c>
      <c r="V4024">
        <v>0</v>
      </c>
      <c r="W4024" s="1" t="s">
        <v>30</v>
      </c>
      <c r="X4024" s="1" t="s">
        <v>43</v>
      </c>
      <c r="Y4024" s="1" t="s">
        <v>37</v>
      </c>
      <c r="Z4024">
        <v>47</v>
      </c>
      <c r="AA4024">
        <v>2423</v>
      </c>
      <c r="AB4024" s="1" t="s">
        <v>7080</v>
      </c>
      <c r="AC4024" s="1" t="s">
        <v>7081</v>
      </c>
      <c r="AD4024" t="s">
        <v>13495</v>
      </c>
      <c r="AE4024" s="1" t="s">
        <v>7080</v>
      </c>
      <c r="AF4024" s="1" t="s">
        <v>7081</v>
      </c>
      <c r="AG4024" t="s">
        <v>13526</v>
      </c>
      <c r="AH4024" t="s">
        <v>13530</v>
      </c>
      <c r="AI4024" t="s">
        <v>13540</v>
      </c>
    </row>
    <row r="4025" spans="1:35" x14ac:dyDescent="0.25">
      <c r="A4025" s="1" t="s">
        <v>8161</v>
      </c>
      <c r="B4025" s="1" t="s">
        <v>32</v>
      </c>
      <c r="C4025">
        <v>1</v>
      </c>
      <c r="D4025">
        <v>2</v>
      </c>
      <c r="E4025">
        <v>7</v>
      </c>
      <c r="F4025">
        <v>0</v>
      </c>
      <c r="G4025">
        <v>0</v>
      </c>
      <c r="H4025" s="1" t="s">
        <v>30</v>
      </c>
      <c r="I4025" s="1" t="s">
        <v>31</v>
      </c>
      <c r="J4025">
        <v>0</v>
      </c>
      <c r="K4025">
        <v>4</v>
      </c>
      <c r="L4025">
        <v>3</v>
      </c>
      <c r="M4025" s="1" t="s">
        <v>32</v>
      </c>
      <c r="N4025">
        <v>0</v>
      </c>
      <c r="O4025" s="1" t="s">
        <v>153</v>
      </c>
      <c r="P4025" s="1" t="s">
        <v>8162</v>
      </c>
      <c r="Q4025" s="1" t="s">
        <v>35</v>
      </c>
      <c r="R4025">
        <v>77</v>
      </c>
      <c r="S4025" s="1" t="s">
        <v>30</v>
      </c>
      <c r="T4025" s="1" t="s">
        <v>32</v>
      </c>
      <c r="U4025" s="1" t="s">
        <v>30</v>
      </c>
      <c r="V4025">
        <v>0</v>
      </c>
      <c r="W4025" s="1" t="s">
        <v>30</v>
      </c>
      <c r="X4025" s="1" t="s">
        <v>36</v>
      </c>
      <c r="Y4025" s="1" t="s">
        <v>37</v>
      </c>
      <c r="Z4025">
        <v>46</v>
      </c>
      <c r="AA4025">
        <v>46</v>
      </c>
      <c r="AB4025" s="1" t="s">
        <v>7098</v>
      </c>
      <c r="AC4025" s="1" t="s">
        <v>7418</v>
      </c>
      <c r="AD4025" t="s">
        <v>13496</v>
      </c>
      <c r="AE4025" s="1" t="s">
        <v>7098</v>
      </c>
      <c r="AF4025" s="1" t="s">
        <v>7418</v>
      </c>
      <c r="AG4025" t="s">
        <v>13526</v>
      </c>
      <c r="AH4025" t="s">
        <v>13530</v>
      </c>
      <c r="AI4025" t="s">
        <v>13538</v>
      </c>
    </row>
    <row r="4026" spans="1:35" x14ac:dyDescent="0.25">
      <c r="A4026" s="1" t="s">
        <v>8163</v>
      </c>
      <c r="B4026" s="1" t="s">
        <v>32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s="1" t="s">
        <v>30</v>
      </c>
      <c r="I4026" s="1" t="s">
        <v>31</v>
      </c>
      <c r="J4026">
        <v>0</v>
      </c>
      <c r="K4026">
        <v>0</v>
      </c>
      <c r="L4026">
        <v>14</v>
      </c>
      <c r="M4026" s="1" t="s">
        <v>32</v>
      </c>
      <c r="N4026">
        <v>0</v>
      </c>
      <c r="O4026" s="1" t="s">
        <v>71</v>
      </c>
      <c r="P4026" s="1" t="s">
        <v>8164</v>
      </c>
      <c r="Q4026" s="1" t="s">
        <v>35</v>
      </c>
      <c r="R4026">
        <v>61</v>
      </c>
      <c r="S4026" s="1" t="s">
        <v>30</v>
      </c>
      <c r="T4026" s="1" t="s">
        <v>30</v>
      </c>
      <c r="U4026" s="1" t="s">
        <v>30</v>
      </c>
      <c r="V4026">
        <v>0</v>
      </c>
      <c r="W4026" s="1" t="s">
        <v>30</v>
      </c>
      <c r="X4026" s="1" t="s">
        <v>36</v>
      </c>
      <c r="Y4026" s="1" t="s">
        <v>58</v>
      </c>
      <c r="Z4026">
        <v>33</v>
      </c>
      <c r="AA4026">
        <v>1054</v>
      </c>
      <c r="AB4026" s="1" t="s">
        <v>7098</v>
      </c>
      <c r="AC4026" s="1" t="s">
        <v>7418</v>
      </c>
      <c r="AD4026" t="s">
        <v>13494</v>
      </c>
      <c r="AE4026" s="1" t="s">
        <v>7098</v>
      </c>
      <c r="AF4026" s="1" t="s">
        <v>7418</v>
      </c>
      <c r="AG4026" t="s">
        <v>13526</v>
      </c>
      <c r="AH4026" t="s">
        <v>13530</v>
      </c>
      <c r="AI4026" t="s">
        <v>13539</v>
      </c>
    </row>
    <row r="4027" spans="1:35" x14ac:dyDescent="0.25">
      <c r="A4027" s="1" t="s">
        <v>8165</v>
      </c>
      <c r="B4027" s="1" t="s">
        <v>32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s="1" t="s">
        <v>30</v>
      </c>
      <c r="I4027" s="1" t="s">
        <v>31</v>
      </c>
      <c r="J4027">
        <v>0</v>
      </c>
      <c r="K4027">
        <v>0</v>
      </c>
      <c r="L4027">
        <v>10</v>
      </c>
      <c r="M4027" s="1" t="s">
        <v>32</v>
      </c>
      <c r="N4027">
        <v>0</v>
      </c>
      <c r="O4027" s="1" t="s">
        <v>240</v>
      </c>
      <c r="P4027" s="1" t="s">
        <v>8166</v>
      </c>
      <c r="Q4027" s="1" t="s">
        <v>35</v>
      </c>
      <c r="R4027">
        <v>27</v>
      </c>
      <c r="S4027" s="1" t="s">
        <v>32</v>
      </c>
      <c r="T4027" s="1" t="s">
        <v>30</v>
      </c>
      <c r="U4027" s="1" t="s">
        <v>30</v>
      </c>
      <c r="V4027">
        <v>0</v>
      </c>
      <c r="W4027" s="1" t="s">
        <v>30</v>
      </c>
      <c r="X4027" s="1" t="s">
        <v>36</v>
      </c>
      <c r="Y4027" s="1" t="s">
        <v>37</v>
      </c>
      <c r="Z4027">
        <v>35</v>
      </c>
      <c r="AA4027">
        <v>1088</v>
      </c>
      <c r="AB4027" s="1" t="s">
        <v>7086</v>
      </c>
      <c r="AC4027" s="1" t="s">
        <v>7110</v>
      </c>
      <c r="AD4027" t="s">
        <v>13495</v>
      </c>
      <c r="AE4027" s="1" t="s">
        <v>7086</v>
      </c>
      <c r="AF4027" s="1" t="s">
        <v>7110</v>
      </c>
      <c r="AG4027" t="s">
        <v>13526</v>
      </c>
      <c r="AH4027" t="s">
        <v>13530</v>
      </c>
      <c r="AI4027" t="s">
        <v>13539</v>
      </c>
    </row>
    <row r="4028" spans="1:35" x14ac:dyDescent="0.25">
      <c r="A4028" s="1" t="s">
        <v>8167</v>
      </c>
      <c r="B4028" s="1" t="s">
        <v>32</v>
      </c>
      <c r="C4028">
        <v>2</v>
      </c>
      <c r="D4028">
        <v>9</v>
      </c>
      <c r="E4028">
        <v>25.1</v>
      </c>
      <c r="F4028">
        <v>0</v>
      </c>
      <c r="G4028">
        <v>0</v>
      </c>
      <c r="H4028" s="1" t="s">
        <v>30</v>
      </c>
      <c r="I4028" s="1" t="s">
        <v>31</v>
      </c>
      <c r="J4028">
        <v>0</v>
      </c>
      <c r="K4028">
        <v>0</v>
      </c>
      <c r="L4028">
        <v>14</v>
      </c>
      <c r="M4028" s="1" t="s">
        <v>32</v>
      </c>
      <c r="N4028">
        <v>0</v>
      </c>
      <c r="O4028" s="1" t="s">
        <v>135</v>
      </c>
      <c r="P4028" s="1" t="s">
        <v>8168</v>
      </c>
      <c r="Q4028" s="1" t="s">
        <v>35</v>
      </c>
      <c r="R4028">
        <v>29</v>
      </c>
      <c r="S4028" s="1" t="s">
        <v>32</v>
      </c>
      <c r="T4028" s="1" t="s">
        <v>30</v>
      </c>
      <c r="U4028" s="1" t="s">
        <v>30</v>
      </c>
      <c r="V4028">
        <v>0</v>
      </c>
      <c r="W4028" s="1" t="s">
        <v>30</v>
      </c>
      <c r="X4028" s="1" t="s">
        <v>36</v>
      </c>
      <c r="Y4028" s="1" t="s">
        <v>37</v>
      </c>
      <c r="Z4028">
        <v>31</v>
      </c>
      <c r="AA4028">
        <v>70</v>
      </c>
      <c r="AB4028" s="1" t="s">
        <v>7098</v>
      </c>
      <c r="AC4028" s="1" t="s">
        <v>7099</v>
      </c>
      <c r="AD4028" t="s">
        <v>13495</v>
      </c>
      <c r="AE4028" s="1" t="s">
        <v>7098</v>
      </c>
      <c r="AF4028" s="1" t="s">
        <v>7099</v>
      </c>
      <c r="AG4028" t="s">
        <v>13526</v>
      </c>
      <c r="AH4028" t="s">
        <v>13530</v>
      </c>
      <c r="AI4028" t="s">
        <v>13538</v>
      </c>
    </row>
    <row r="4029" spans="1:35" x14ac:dyDescent="0.25">
      <c r="A4029" s="1" t="s">
        <v>8169</v>
      </c>
      <c r="B4029" s="1" t="s">
        <v>32</v>
      </c>
      <c r="C4029">
        <v>2</v>
      </c>
      <c r="D4029">
        <v>13</v>
      </c>
      <c r="E4029">
        <v>29.7</v>
      </c>
      <c r="F4029">
        <v>0</v>
      </c>
      <c r="G4029">
        <v>0</v>
      </c>
      <c r="H4029" s="1" t="s">
        <v>30</v>
      </c>
      <c r="I4029" s="1" t="s">
        <v>31</v>
      </c>
      <c r="J4029">
        <v>0</v>
      </c>
      <c r="K4029">
        <v>4</v>
      </c>
      <c r="L4029">
        <v>3</v>
      </c>
      <c r="M4029" s="1" t="s">
        <v>32</v>
      </c>
      <c r="N4029">
        <v>0</v>
      </c>
      <c r="O4029" s="1" t="s">
        <v>65</v>
      </c>
      <c r="P4029" s="1" t="s">
        <v>8170</v>
      </c>
      <c r="Q4029" s="1" t="s">
        <v>35</v>
      </c>
      <c r="R4029">
        <v>40</v>
      </c>
      <c r="S4029" s="1" t="s">
        <v>30</v>
      </c>
      <c r="T4029" s="1" t="s">
        <v>30</v>
      </c>
      <c r="U4029" s="1" t="s">
        <v>30</v>
      </c>
      <c r="V4029">
        <v>0</v>
      </c>
      <c r="W4029" s="1" t="s">
        <v>32</v>
      </c>
      <c r="X4029" s="1" t="s">
        <v>36</v>
      </c>
      <c r="Y4029" s="1" t="s">
        <v>37</v>
      </c>
      <c r="Z4029">
        <v>39</v>
      </c>
      <c r="AA4029">
        <v>83</v>
      </c>
      <c r="AB4029" s="1" t="s">
        <v>7080</v>
      </c>
      <c r="AC4029" s="1" t="s">
        <v>7092</v>
      </c>
      <c r="AD4029" t="s">
        <v>13494</v>
      </c>
      <c r="AE4029" s="1" t="s">
        <v>7080</v>
      </c>
      <c r="AF4029" s="1" t="s">
        <v>7092</v>
      </c>
      <c r="AG4029" t="s">
        <v>13526</v>
      </c>
      <c r="AH4029" t="s">
        <v>13530</v>
      </c>
      <c r="AI4029" t="s">
        <v>13538</v>
      </c>
    </row>
    <row r="4030" spans="1:35" x14ac:dyDescent="0.25">
      <c r="A4030" s="1" t="s">
        <v>8171</v>
      </c>
      <c r="B4030" s="1" t="s">
        <v>32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s="1" t="s">
        <v>30</v>
      </c>
      <c r="I4030" s="1" t="s">
        <v>31</v>
      </c>
      <c r="J4030">
        <v>0</v>
      </c>
      <c r="K4030">
        <v>5</v>
      </c>
      <c r="L4030">
        <v>6</v>
      </c>
      <c r="M4030" s="1" t="s">
        <v>30</v>
      </c>
      <c r="N4030">
        <v>25</v>
      </c>
      <c r="O4030" s="1" t="s">
        <v>33</v>
      </c>
      <c r="P4030" s="1" t="s">
        <v>8172</v>
      </c>
      <c r="Q4030" s="1" t="s">
        <v>42</v>
      </c>
      <c r="R4030">
        <v>72</v>
      </c>
      <c r="S4030" s="1" t="s">
        <v>30</v>
      </c>
      <c r="T4030" s="1" t="s">
        <v>32</v>
      </c>
      <c r="U4030" s="1" t="s">
        <v>30</v>
      </c>
      <c r="V4030">
        <v>0</v>
      </c>
      <c r="W4030" s="1" t="s">
        <v>32</v>
      </c>
      <c r="X4030" s="1" t="s">
        <v>36</v>
      </c>
      <c r="Y4030" s="1" t="s">
        <v>37</v>
      </c>
      <c r="Z4030">
        <v>39</v>
      </c>
      <c r="AA4030">
        <v>1179</v>
      </c>
      <c r="AB4030" s="1" t="s">
        <v>7098</v>
      </c>
      <c r="AC4030" s="1" t="s">
        <v>7418</v>
      </c>
      <c r="AD4030" t="s">
        <v>13496</v>
      </c>
      <c r="AE4030" s="1" t="s">
        <v>7098</v>
      </c>
      <c r="AF4030" s="1" t="s">
        <v>7418</v>
      </c>
      <c r="AG4030" t="s">
        <v>13526</v>
      </c>
      <c r="AH4030" t="s">
        <v>13530</v>
      </c>
      <c r="AI4030" t="s">
        <v>13539</v>
      </c>
    </row>
    <row r="4031" spans="1:35" x14ac:dyDescent="0.25">
      <c r="A4031" s="1" t="s">
        <v>8173</v>
      </c>
      <c r="B4031" s="1" t="s">
        <v>32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s="1" t="s">
        <v>30</v>
      </c>
      <c r="I4031" s="1" t="s">
        <v>31</v>
      </c>
      <c r="J4031">
        <v>0</v>
      </c>
      <c r="K4031">
        <v>0</v>
      </c>
      <c r="L4031">
        <v>1</v>
      </c>
      <c r="M4031" s="1" t="s">
        <v>32</v>
      </c>
      <c r="N4031">
        <v>0</v>
      </c>
      <c r="O4031" s="1" t="s">
        <v>150</v>
      </c>
      <c r="P4031" s="1" t="s">
        <v>8174</v>
      </c>
      <c r="Q4031" s="1" t="s">
        <v>42</v>
      </c>
      <c r="R4031">
        <v>71</v>
      </c>
      <c r="S4031" s="1" t="s">
        <v>30</v>
      </c>
      <c r="T4031" s="1" t="s">
        <v>32</v>
      </c>
      <c r="U4031" s="1" t="s">
        <v>30</v>
      </c>
      <c r="V4031">
        <v>0</v>
      </c>
      <c r="W4031" s="1" t="s">
        <v>30</v>
      </c>
      <c r="X4031" s="1" t="s">
        <v>36</v>
      </c>
      <c r="Y4031" s="1" t="s">
        <v>37</v>
      </c>
      <c r="Z4031">
        <v>37</v>
      </c>
      <c r="AA4031">
        <v>478</v>
      </c>
      <c r="AB4031" s="1" t="s">
        <v>7080</v>
      </c>
      <c r="AC4031" s="1" t="s">
        <v>7092</v>
      </c>
      <c r="AD4031" t="s">
        <v>13496</v>
      </c>
      <c r="AE4031" s="1" t="s">
        <v>7080</v>
      </c>
      <c r="AF4031" s="1" t="s">
        <v>7092</v>
      </c>
      <c r="AG4031" t="s">
        <v>13527</v>
      </c>
      <c r="AH4031" t="s">
        <v>13530</v>
      </c>
      <c r="AI4031" t="s">
        <v>13539</v>
      </c>
    </row>
    <row r="4032" spans="1:35" x14ac:dyDescent="0.25">
      <c r="A4032" s="1" t="s">
        <v>8175</v>
      </c>
      <c r="B4032" s="1" t="s">
        <v>32</v>
      </c>
      <c r="C4032">
        <v>7</v>
      </c>
      <c r="D4032">
        <v>60</v>
      </c>
      <c r="E4032">
        <v>99.3</v>
      </c>
      <c r="F4032">
        <v>0</v>
      </c>
      <c r="G4032">
        <v>0</v>
      </c>
      <c r="H4032" s="1" t="s">
        <v>30</v>
      </c>
      <c r="I4032" s="1" t="s">
        <v>31</v>
      </c>
      <c r="J4032">
        <v>0</v>
      </c>
      <c r="K4032">
        <v>1</v>
      </c>
      <c r="L4032">
        <v>3</v>
      </c>
      <c r="M4032" s="1" t="s">
        <v>32</v>
      </c>
      <c r="N4032">
        <v>0</v>
      </c>
      <c r="O4032" s="1" t="s">
        <v>52</v>
      </c>
      <c r="P4032" s="1" t="s">
        <v>8176</v>
      </c>
      <c r="Q4032" s="1" t="s">
        <v>42</v>
      </c>
      <c r="R4032">
        <v>69</v>
      </c>
      <c r="S4032" s="1" t="s">
        <v>30</v>
      </c>
      <c r="T4032" s="1" t="s">
        <v>32</v>
      </c>
      <c r="U4032" s="1" t="s">
        <v>30</v>
      </c>
      <c r="V4032">
        <v>0</v>
      </c>
      <c r="W4032" s="1" t="s">
        <v>30</v>
      </c>
      <c r="X4032" s="1" t="s">
        <v>36</v>
      </c>
      <c r="Y4032" s="1" t="s">
        <v>58</v>
      </c>
      <c r="Z4032">
        <v>46</v>
      </c>
      <c r="AA4032">
        <v>323</v>
      </c>
      <c r="AB4032" s="1" t="s">
        <v>7098</v>
      </c>
      <c r="AC4032" s="1" t="s">
        <v>7418</v>
      </c>
      <c r="AD4032" t="s">
        <v>13496</v>
      </c>
      <c r="AE4032" s="1" t="s">
        <v>7098</v>
      </c>
      <c r="AF4032" s="1" t="s">
        <v>7418</v>
      </c>
      <c r="AG4032" t="s">
        <v>13526</v>
      </c>
      <c r="AH4032" t="s">
        <v>13530</v>
      </c>
      <c r="AI4032" t="s">
        <v>13538</v>
      </c>
    </row>
    <row r="4033" spans="1:35" x14ac:dyDescent="0.25">
      <c r="A4033" s="1" t="s">
        <v>8177</v>
      </c>
      <c r="B4033" s="1" t="s">
        <v>32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s="1" t="s">
        <v>30</v>
      </c>
      <c r="I4033" s="1" t="s">
        <v>31</v>
      </c>
      <c r="J4033">
        <v>0</v>
      </c>
      <c r="K4033">
        <v>1</v>
      </c>
      <c r="L4033">
        <v>4</v>
      </c>
      <c r="M4033" s="1" t="s">
        <v>32</v>
      </c>
      <c r="N4033">
        <v>0</v>
      </c>
      <c r="O4033" s="1" t="s">
        <v>100</v>
      </c>
      <c r="P4033" s="1" t="s">
        <v>8178</v>
      </c>
      <c r="Q4033" s="1" t="s">
        <v>35</v>
      </c>
      <c r="R4033">
        <v>48</v>
      </c>
      <c r="S4033" s="1" t="s">
        <v>30</v>
      </c>
      <c r="T4033" s="1" t="s">
        <v>30</v>
      </c>
      <c r="U4033" s="1" t="s">
        <v>30</v>
      </c>
      <c r="V4033">
        <v>0</v>
      </c>
      <c r="W4033" s="1" t="s">
        <v>30</v>
      </c>
      <c r="X4033" s="1" t="s">
        <v>36</v>
      </c>
      <c r="Y4033" s="1" t="s">
        <v>37</v>
      </c>
      <c r="Z4033">
        <v>30</v>
      </c>
      <c r="AA4033">
        <v>914</v>
      </c>
      <c r="AB4033" s="1" t="s">
        <v>7098</v>
      </c>
      <c r="AC4033" s="1" t="s">
        <v>7099</v>
      </c>
      <c r="AD4033" t="s">
        <v>13494</v>
      </c>
      <c r="AE4033" s="1" t="s">
        <v>7098</v>
      </c>
      <c r="AF4033" s="1" t="s">
        <v>7099</v>
      </c>
      <c r="AG4033" t="s">
        <v>13526</v>
      </c>
      <c r="AH4033" t="s">
        <v>13530</v>
      </c>
      <c r="AI4033" t="s">
        <v>13539</v>
      </c>
    </row>
    <row r="4034" spans="1:35" x14ac:dyDescent="0.25">
      <c r="A4034" s="1" t="s">
        <v>8179</v>
      </c>
      <c r="B4034" s="1" t="s">
        <v>32</v>
      </c>
      <c r="C4034">
        <v>2</v>
      </c>
      <c r="D4034">
        <v>9</v>
      </c>
      <c r="E4034">
        <v>26.3</v>
      </c>
      <c r="F4034">
        <v>0</v>
      </c>
      <c r="G4034">
        <v>0</v>
      </c>
      <c r="H4034" s="1" t="s">
        <v>30</v>
      </c>
      <c r="I4034" s="1" t="s">
        <v>31</v>
      </c>
      <c r="J4034">
        <v>0</v>
      </c>
      <c r="K4034">
        <v>5</v>
      </c>
      <c r="L4034">
        <v>9</v>
      </c>
      <c r="M4034" s="1" t="s">
        <v>32</v>
      </c>
      <c r="N4034">
        <v>0</v>
      </c>
      <c r="O4034" s="1" t="s">
        <v>68</v>
      </c>
      <c r="P4034" s="1" t="s">
        <v>8180</v>
      </c>
      <c r="Q4034" s="1" t="s">
        <v>35</v>
      </c>
      <c r="R4034">
        <v>66</v>
      </c>
      <c r="S4034" s="1" t="s">
        <v>30</v>
      </c>
      <c r="T4034" s="1" t="s">
        <v>32</v>
      </c>
      <c r="U4034" s="1" t="s">
        <v>30</v>
      </c>
      <c r="V4034">
        <v>0</v>
      </c>
      <c r="W4034" s="1" t="s">
        <v>32</v>
      </c>
      <c r="X4034" s="1" t="s">
        <v>36</v>
      </c>
      <c r="Y4034" s="1" t="s">
        <v>37</v>
      </c>
      <c r="Z4034">
        <v>41</v>
      </c>
      <c r="AA4034">
        <v>83</v>
      </c>
      <c r="AB4034" s="1" t="s">
        <v>7080</v>
      </c>
      <c r="AC4034" s="1" t="s">
        <v>7092</v>
      </c>
      <c r="AD4034" t="s">
        <v>13496</v>
      </c>
      <c r="AE4034" s="1" t="s">
        <v>7080</v>
      </c>
      <c r="AF4034" s="1" t="s">
        <v>7092</v>
      </c>
      <c r="AG4034" t="s">
        <v>13526</v>
      </c>
      <c r="AH4034" t="s">
        <v>13530</v>
      </c>
      <c r="AI4034" t="s">
        <v>13538</v>
      </c>
    </row>
    <row r="4035" spans="1:35" x14ac:dyDescent="0.25">
      <c r="A4035" s="1" t="s">
        <v>8181</v>
      </c>
      <c r="B4035" s="1" t="s">
        <v>32</v>
      </c>
      <c r="C4035">
        <v>1</v>
      </c>
      <c r="D4035">
        <v>6</v>
      </c>
      <c r="E4035">
        <v>9</v>
      </c>
      <c r="F4035">
        <v>6</v>
      </c>
      <c r="G4035">
        <v>26.4</v>
      </c>
      <c r="H4035" s="1" t="s">
        <v>32</v>
      </c>
      <c r="I4035" s="1" t="s">
        <v>31</v>
      </c>
      <c r="J4035">
        <v>7</v>
      </c>
      <c r="K4035">
        <v>5</v>
      </c>
      <c r="L4035">
        <v>1</v>
      </c>
      <c r="M4035" s="1" t="s">
        <v>32</v>
      </c>
      <c r="N4035">
        <v>0</v>
      </c>
      <c r="O4035" s="1" t="s">
        <v>55</v>
      </c>
      <c r="P4035" s="1" t="s">
        <v>8182</v>
      </c>
      <c r="Q4035" s="1" t="s">
        <v>35</v>
      </c>
      <c r="R4035">
        <v>66</v>
      </c>
      <c r="S4035" s="1" t="s">
        <v>30</v>
      </c>
      <c r="T4035" s="1" t="s">
        <v>32</v>
      </c>
      <c r="U4035" s="1" t="s">
        <v>30</v>
      </c>
      <c r="V4035">
        <v>0</v>
      </c>
      <c r="W4035" s="1" t="s">
        <v>30</v>
      </c>
      <c r="X4035" s="1" t="s">
        <v>36</v>
      </c>
      <c r="Y4035" s="1" t="s">
        <v>37</v>
      </c>
      <c r="Z4035">
        <v>36</v>
      </c>
      <c r="AA4035">
        <v>36</v>
      </c>
      <c r="AB4035" s="1" t="s">
        <v>7098</v>
      </c>
      <c r="AC4035" s="1" t="s">
        <v>7418</v>
      </c>
      <c r="AD4035" t="s">
        <v>13496</v>
      </c>
      <c r="AE4035" s="1" t="s">
        <v>7098</v>
      </c>
      <c r="AF4035" s="1" t="s">
        <v>7418</v>
      </c>
      <c r="AG4035" t="s">
        <v>13527</v>
      </c>
      <c r="AH4035" t="s">
        <v>13530</v>
      </c>
      <c r="AI4035" t="s">
        <v>13538</v>
      </c>
    </row>
    <row r="4036" spans="1:35" x14ac:dyDescent="0.25">
      <c r="A4036" s="1" t="s">
        <v>8183</v>
      </c>
      <c r="B4036" s="1" t="s">
        <v>32</v>
      </c>
      <c r="C4036">
        <v>1</v>
      </c>
      <c r="D4036">
        <v>4</v>
      </c>
      <c r="E4036">
        <v>10</v>
      </c>
      <c r="F4036">
        <v>3</v>
      </c>
      <c r="G4036">
        <v>9</v>
      </c>
      <c r="H4036" s="1" t="s">
        <v>32</v>
      </c>
      <c r="I4036" s="1" t="s">
        <v>46</v>
      </c>
      <c r="J4036">
        <v>0</v>
      </c>
      <c r="K4036">
        <v>5</v>
      </c>
      <c r="L4036">
        <v>5</v>
      </c>
      <c r="M4036" s="1" t="s">
        <v>30</v>
      </c>
      <c r="N4036">
        <v>0</v>
      </c>
      <c r="O4036" s="1" t="s">
        <v>275</v>
      </c>
      <c r="P4036" s="1" t="s">
        <v>8184</v>
      </c>
      <c r="Q4036" s="1" t="s">
        <v>42</v>
      </c>
      <c r="R4036">
        <v>64</v>
      </c>
      <c r="S4036" s="1" t="s">
        <v>30</v>
      </c>
      <c r="T4036" s="1" t="s">
        <v>30</v>
      </c>
      <c r="U4036" s="1" t="s">
        <v>30</v>
      </c>
      <c r="V4036">
        <v>0</v>
      </c>
      <c r="W4036" s="1" t="s">
        <v>30</v>
      </c>
      <c r="X4036" s="1" t="s">
        <v>36</v>
      </c>
      <c r="Y4036" s="1" t="s">
        <v>37</v>
      </c>
      <c r="Z4036">
        <v>50</v>
      </c>
      <c r="AA4036">
        <v>50</v>
      </c>
      <c r="AB4036" s="1" t="s">
        <v>7098</v>
      </c>
      <c r="AC4036" s="1" t="s">
        <v>7418</v>
      </c>
      <c r="AD4036" t="s">
        <v>13494</v>
      </c>
      <c r="AE4036" s="1" t="s">
        <v>7098</v>
      </c>
      <c r="AF4036" s="1" t="s">
        <v>7418</v>
      </c>
      <c r="AG4036" t="s">
        <v>13526</v>
      </c>
      <c r="AH4036" t="s">
        <v>13530</v>
      </c>
      <c r="AI4036" t="s">
        <v>13538</v>
      </c>
    </row>
    <row r="4037" spans="1:35" x14ac:dyDescent="0.25">
      <c r="A4037" s="1" t="s">
        <v>8185</v>
      </c>
      <c r="B4037" s="1" t="s">
        <v>32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s="1" t="s">
        <v>32</v>
      </c>
      <c r="I4037" s="1" t="s">
        <v>46</v>
      </c>
      <c r="J4037">
        <v>0</v>
      </c>
      <c r="K4037">
        <v>0</v>
      </c>
      <c r="L4037">
        <v>4</v>
      </c>
      <c r="M4037" s="1" t="s">
        <v>32</v>
      </c>
      <c r="N4037">
        <v>0</v>
      </c>
      <c r="O4037" s="1" t="s">
        <v>83</v>
      </c>
      <c r="P4037" s="1" t="s">
        <v>8186</v>
      </c>
      <c r="Q4037" s="1" t="s">
        <v>42</v>
      </c>
      <c r="R4037">
        <v>72</v>
      </c>
      <c r="S4037" s="1" t="s">
        <v>30</v>
      </c>
      <c r="T4037" s="1" t="s">
        <v>32</v>
      </c>
      <c r="U4037" s="1" t="s">
        <v>30</v>
      </c>
      <c r="V4037">
        <v>0</v>
      </c>
      <c r="W4037" s="1" t="s">
        <v>30</v>
      </c>
      <c r="X4037" s="1" t="s">
        <v>36</v>
      </c>
      <c r="Y4037" s="1" t="s">
        <v>58</v>
      </c>
      <c r="Z4037">
        <v>35</v>
      </c>
      <c r="AA4037">
        <v>234</v>
      </c>
      <c r="AB4037" s="1" t="s">
        <v>7098</v>
      </c>
      <c r="AC4037" s="1" t="s">
        <v>7418</v>
      </c>
      <c r="AD4037" t="s">
        <v>13496</v>
      </c>
      <c r="AE4037" s="1" t="s">
        <v>7098</v>
      </c>
      <c r="AF4037" s="1" t="s">
        <v>7418</v>
      </c>
      <c r="AG4037" t="s">
        <v>13526</v>
      </c>
      <c r="AH4037" t="s">
        <v>13530</v>
      </c>
      <c r="AI4037" t="s">
        <v>13538</v>
      </c>
    </row>
    <row r="4038" spans="1:35" x14ac:dyDescent="0.25">
      <c r="A4038" s="1" t="s">
        <v>8187</v>
      </c>
      <c r="B4038" s="1" t="s">
        <v>32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s="1" t="s">
        <v>32</v>
      </c>
      <c r="I4038" s="1" t="s">
        <v>31</v>
      </c>
      <c r="J4038">
        <v>8</v>
      </c>
      <c r="K4038">
        <v>4</v>
      </c>
      <c r="L4038">
        <v>4</v>
      </c>
      <c r="M4038" s="1" t="s">
        <v>32</v>
      </c>
      <c r="N4038">
        <v>0</v>
      </c>
      <c r="O4038" s="1" t="s">
        <v>219</v>
      </c>
      <c r="P4038" s="1" t="s">
        <v>8188</v>
      </c>
      <c r="Q4038" s="1" t="s">
        <v>42</v>
      </c>
      <c r="R4038">
        <v>62</v>
      </c>
      <c r="S4038" s="1" t="s">
        <v>30</v>
      </c>
      <c r="T4038" s="1" t="s">
        <v>30</v>
      </c>
      <c r="U4038" s="1" t="s">
        <v>30</v>
      </c>
      <c r="V4038">
        <v>0</v>
      </c>
      <c r="W4038" s="1" t="s">
        <v>32</v>
      </c>
      <c r="X4038" s="1" t="s">
        <v>43</v>
      </c>
      <c r="Y4038" s="1" t="s">
        <v>37</v>
      </c>
      <c r="Z4038">
        <v>52</v>
      </c>
      <c r="AA4038">
        <v>3499</v>
      </c>
      <c r="AB4038" s="1" t="s">
        <v>7098</v>
      </c>
      <c r="AC4038" s="1" t="s">
        <v>7099</v>
      </c>
      <c r="AD4038" t="s">
        <v>13494</v>
      </c>
      <c r="AE4038" s="1" t="s">
        <v>7098</v>
      </c>
      <c r="AF4038" s="1" t="s">
        <v>7099</v>
      </c>
      <c r="AG4038" t="s">
        <v>13526</v>
      </c>
      <c r="AH4038" t="s">
        <v>13530</v>
      </c>
      <c r="AI4038" t="s">
        <v>13540</v>
      </c>
    </row>
    <row r="4039" spans="1:35" x14ac:dyDescent="0.25">
      <c r="A4039" s="1" t="s">
        <v>8189</v>
      </c>
      <c r="B4039" s="1" t="s">
        <v>32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s="1" t="s">
        <v>32</v>
      </c>
      <c r="I4039" s="1" t="s">
        <v>31</v>
      </c>
      <c r="J4039">
        <v>8</v>
      </c>
      <c r="K4039">
        <v>0</v>
      </c>
      <c r="L4039">
        <v>7</v>
      </c>
      <c r="M4039" s="1" t="s">
        <v>32</v>
      </c>
      <c r="N4039">
        <v>0</v>
      </c>
      <c r="O4039" s="1" t="s">
        <v>135</v>
      </c>
      <c r="P4039" s="1" t="s">
        <v>8190</v>
      </c>
      <c r="Q4039" s="1" t="s">
        <v>42</v>
      </c>
      <c r="R4039">
        <v>71</v>
      </c>
      <c r="S4039" s="1" t="s">
        <v>30</v>
      </c>
      <c r="T4039" s="1" t="s">
        <v>32</v>
      </c>
      <c r="U4039" s="1" t="s">
        <v>30</v>
      </c>
      <c r="V4039">
        <v>0</v>
      </c>
      <c r="W4039" s="1" t="s">
        <v>32</v>
      </c>
      <c r="X4039" s="1" t="s">
        <v>36</v>
      </c>
      <c r="Y4039" s="1" t="s">
        <v>37</v>
      </c>
      <c r="Z4039">
        <v>46</v>
      </c>
      <c r="AA4039">
        <v>2604</v>
      </c>
      <c r="AB4039" s="1" t="s">
        <v>7098</v>
      </c>
      <c r="AC4039" s="1" t="s">
        <v>7099</v>
      </c>
      <c r="AD4039" t="s">
        <v>13496</v>
      </c>
      <c r="AE4039" s="1" t="s">
        <v>7098</v>
      </c>
      <c r="AF4039" s="1" t="s">
        <v>7099</v>
      </c>
      <c r="AG4039" t="s">
        <v>13526</v>
      </c>
      <c r="AH4039" t="s">
        <v>13530</v>
      </c>
      <c r="AI4039" t="s">
        <v>13540</v>
      </c>
    </row>
    <row r="4040" spans="1:35" x14ac:dyDescent="0.25">
      <c r="A4040" s="1" t="s">
        <v>8191</v>
      </c>
      <c r="B4040" s="1" t="s">
        <v>32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s="1" t="s">
        <v>32</v>
      </c>
      <c r="I4040" s="1" t="s">
        <v>31</v>
      </c>
      <c r="J4040">
        <v>16</v>
      </c>
      <c r="K4040">
        <v>2</v>
      </c>
      <c r="L4040">
        <v>9</v>
      </c>
      <c r="M4040" s="1" t="s">
        <v>32</v>
      </c>
      <c r="N4040">
        <v>0</v>
      </c>
      <c r="O4040" s="1" t="s">
        <v>153</v>
      </c>
      <c r="P4040" s="1" t="s">
        <v>8192</v>
      </c>
      <c r="Q4040" s="1" t="s">
        <v>35</v>
      </c>
      <c r="R4040">
        <v>67</v>
      </c>
      <c r="S4040" s="1" t="s">
        <v>30</v>
      </c>
      <c r="T4040" s="1" t="s">
        <v>32</v>
      </c>
      <c r="U4040" s="1" t="s">
        <v>30</v>
      </c>
      <c r="V4040">
        <v>0</v>
      </c>
      <c r="W4040" s="1" t="s">
        <v>32</v>
      </c>
      <c r="X4040" s="1" t="s">
        <v>36</v>
      </c>
      <c r="Y4040" s="1" t="s">
        <v>37</v>
      </c>
      <c r="Z4040">
        <v>54</v>
      </c>
      <c r="AA4040">
        <v>368</v>
      </c>
      <c r="AB4040" s="1" t="s">
        <v>7098</v>
      </c>
      <c r="AC4040" s="1" t="s">
        <v>7099</v>
      </c>
      <c r="AD4040" t="s">
        <v>13496</v>
      </c>
      <c r="AE4040" s="1" t="s">
        <v>7098</v>
      </c>
      <c r="AF4040" s="1" t="s">
        <v>7099</v>
      </c>
      <c r="AG4040" t="s">
        <v>13526</v>
      </c>
      <c r="AH4040" t="s">
        <v>13530</v>
      </c>
      <c r="AI4040" t="s">
        <v>13538</v>
      </c>
    </row>
    <row r="4041" spans="1:35" x14ac:dyDescent="0.25">
      <c r="A4041" s="1" t="s">
        <v>8193</v>
      </c>
      <c r="B4041" s="1" t="s">
        <v>32</v>
      </c>
      <c r="C4041">
        <v>1</v>
      </c>
      <c r="D4041">
        <v>4</v>
      </c>
      <c r="E4041">
        <v>10</v>
      </c>
      <c r="F4041">
        <v>4</v>
      </c>
      <c r="G4041">
        <v>12.1</v>
      </c>
      <c r="H4041" s="1" t="s">
        <v>32</v>
      </c>
      <c r="I4041" s="1" t="s">
        <v>31</v>
      </c>
      <c r="J4041">
        <v>6</v>
      </c>
      <c r="K4041">
        <v>0</v>
      </c>
      <c r="L4041">
        <v>12</v>
      </c>
      <c r="M4041" s="1" t="s">
        <v>32</v>
      </c>
      <c r="N4041">
        <v>0</v>
      </c>
      <c r="O4041" s="1" t="s">
        <v>275</v>
      </c>
      <c r="P4041" s="1" t="s">
        <v>8194</v>
      </c>
      <c r="Q4041" s="1" t="s">
        <v>35</v>
      </c>
      <c r="R4041">
        <v>75</v>
      </c>
      <c r="S4041" s="1" t="s">
        <v>30</v>
      </c>
      <c r="T4041" s="1" t="s">
        <v>32</v>
      </c>
      <c r="U4041" s="1" t="s">
        <v>30</v>
      </c>
      <c r="V4041">
        <v>0</v>
      </c>
      <c r="W4041" s="1" t="s">
        <v>32</v>
      </c>
      <c r="X4041" s="1" t="s">
        <v>36</v>
      </c>
      <c r="Y4041" s="1" t="s">
        <v>37</v>
      </c>
      <c r="Z4041">
        <v>65</v>
      </c>
      <c r="AA4041">
        <v>65</v>
      </c>
      <c r="AB4041" s="1" t="s">
        <v>7098</v>
      </c>
      <c r="AC4041" s="1" t="s">
        <v>7418</v>
      </c>
      <c r="AD4041" t="s">
        <v>13496</v>
      </c>
      <c r="AE4041" s="1" t="s">
        <v>7098</v>
      </c>
      <c r="AF4041" s="1" t="s">
        <v>7418</v>
      </c>
      <c r="AG4041" t="s">
        <v>13526</v>
      </c>
      <c r="AH4041" t="s">
        <v>13530</v>
      </c>
      <c r="AI4041" t="s">
        <v>13538</v>
      </c>
    </row>
    <row r="4042" spans="1:35" x14ac:dyDescent="0.25">
      <c r="A4042" s="1" t="s">
        <v>8195</v>
      </c>
      <c r="B4042" s="1" t="s">
        <v>32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s="1" t="s">
        <v>32</v>
      </c>
      <c r="I4042" s="1" t="s">
        <v>31</v>
      </c>
      <c r="J4042">
        <v>2</v>
      </c>
      <c r="K4042">
        <v>4</v>
      </c>
      <c r="L4042">
        <v>13</v>
      </c>
      <c r="M4042" s="1" t="s">
        <v>30</v>
      </c>
      <c r="N4042">
        <v>4</v>
      </c>
      <c r="O4042" s="1" t="s">
        <v>471</v>
      </c>
      <c r="P4042" s="1" t="s">
        <v>8196</v>
      </c>
      <c r="Q4042" s="1" t="s">
        <v>35</v>
      </c>
      <c r="R4042">
        <v>68</v>
      </c>
      <c r="S4042" s="1" t="s">
        <v>30</v>
      </c>
      <c r="T4042" s="1" t="s">
        <v>32</v>
      </c>
      <c r="U4042" s="1" t="s">
        <v>30</v>
      </c>
      <c r="V4042">
        <v>0</v>
      </c>
      <c r="W4042" s="1" t="s">
        <v>30</v>
      </c>
      <c r="X4042" s="1" t="s">
        <v>36</v>
      </c>
      <c r="Y4042" s="1" t="s">
        <v>37</v>
      </c>
      <c r="Z4042">
        <v>40</v>
      </c>
      <c r="AA4042">
        <v>541</v>
      </c>
      <c r="AB4042" s="1" t="s">
        <v>7098</v>
      </c>
      <c r="AC4042" s="1" t="s">
        <v>7418</v>
      </c>
      <c r="AD4042" t="s">
        <v>13496</v>
      </c>
      <c r="AE4042" s="1" t="s">
        <v>7098</v>
      </c>
      <c r="AF4042" s="1" t="s">
        <v>7418</v>
      </c>
      <c r="AG4042" t="s">
        <v>13526</v>
      </c>
      <c r="AH4042" t="s">
        <v>13530</v>
      </c>
      <c r="AI4042" t="s">
        <v>13539</v>
      </c>
    </row>
    <row r="4043" spans="1:35" x14ac:dyDescent="0.25">
      <c r="A4043" s="1" t="s">
        <v>8197</v>
      </c>
      <c r="B4043" s="1" t="s">
        <v>32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s="1" t="s">
        <v>32</v>
      </c>
      <c r="I4043" s="1" t="s">
        <v>31</v>
      </c>
      <c r="J4043">
        <v>120</v>
      </c>
      <c r="K4043">
        <v>5</v>
      </c>
      <c r="L4043">
        <v>6</v>
      </c>
      <c r="M4043" s="1" t="s">
        <v>32</v>
      </c>
      <c r="N4043">
        <v>0</v>
      </c>
      <c r="O4043" s="1" t="s">
        <v>68</v>
      </c>
      <c r="P4043" s="1" t="s">
        <v>8198</v>
      </c>
      <c r="Q4043" s="1" t="s">
        <v>35</v>
      </c>
      <c r="R4043">
        <v>54</v>
      </c>
      <c r="S4043" s="1" t="s">
        <v>30</v>
      </c>
      <c r="T4043" s="1" t="s">
        <v>30</v>
      </c>
      <c r="U4043" s="1" t="s">
        <v>30</v>
      </c>
      <c r="V4043">
        <v>0</v>
      </c>
      <c r="W4043" s="1" t="s">
        <v>30</v>
      </c>
      <c r="X4043" s="1" t="s">
        <v>36</v>
      </c>
      <c r="Y4043" s="1" t="s">
        <v>37</v>
      </c>
      <c r="Z4043">
        <v>50</v>
      </c>
      <c r="AA4043">
        <v>1461</v>
      </c>
      <c r="AB4043" s="1" t="s">
        <v>7098</v>
      </c>
      <c r="AC4043" s="1" t="s">
        <v>7418</v>
      </c>
      <c r="AD4043" t="s">
        <v>13494</v>
      </c>
      <c r="AE4043" s="1" t="s">
        <v>7098</v>
      </c>
      <c r="AF4043" s="1" t="s">
        <v>7418</v>
      </c>
      <c r="AG4043" t="s">
        <v>13526</v>
      </c>
      <c r="AH4043" t="s">
        <v>13530</v>
      </c>
      <c r="AI4043" t="s">
        <v>13539</v>
      </c>
    </row>
    <row r="4044" spans="1:35" x14ac:dyDescent="0.25">
      <c r="A4044" s="1" t="s">
        <v>8199</v>
      </c>
      <c r="B4044" s="1" t="s">
        <v>32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s="1" t="s">
        <v>32</v>
      </c>
      <c r="I4044" s="1" t="s">
        <v>31</v>
      </c>
      <c r="J4044">
        <v>19</v>
      </c>
      <c r="K4044">
        <v>5</v>
      </c>
      <c r="L4044">
        <v>2</v>
      </c>
      <c r="M4044" s="1" t="s">
        <v>32</v>
      </c>
      <c r="N4044">
        <v>0</v>
      </c>
      <c r="O4044" s="1" t="s">
        <v>40</v>
      </c>
      <c r="P4044" s="1" t="s">
        <v>8200</v>
      </c>
      <c r="Q4044" s="1" t="s">
        <v>42</v>
      </c>
      <c r="R4044">
        <v>70</v>
      </c>
      <c r="S4044" s="1" t="s">
        <v>30</v>
      </c>
      <c r="T4044" s="1" t="s">
        <v>32</v>
      </c>
      <c r="U4044" s="1" t="s">
        <v>30</v>
      </c>
      <c r="V4044">
        <v>0</v>
      </c>
      <c r="W4044" s="1" t="s">
        <v>30</v>
      </c>
      <c r="X4044" s="1" t="s">
        <v>36</v>
      </c>
      <c r="Y4044" s="1" t="s">
        <v>37</v>
      </c>
      <c r="Z4044">
        <v>49</v>
      </c>
      <c r="AA4044">
        <v>798</v>
      </c>
      <c r="AB4044" s="1" t="s">
        <v>7080</v>
      </c>
      <c r="AC4044" s="1" t="s">
        <v>7092</v>
      </c>
      <c r="AD4044" t="s">
        <v>13496</v>
      </c>
      <c r="AE4044" s="1" t="s">
        <v>7080</v>
      </c>
      <c r="AF4044" s="1" t="s">
        <v>7092</v>
      </c>
      <c r="AG4044" t="s">
        <v>13527</v>
      </c>
      <c r="AH4044" t="s">
        <v>13530</v>
      </c>
      <c r="AI4044" t="s">
        <v>13539</v>
      </c>
    </row>
    <row r="4045" spans="1:35" x14ac:dyDescent="0.25">
      <c r="A4045" s="1" t="s">
        <v>8201</v>
      </c>
      <c r="B4045" s="1" t="s">
        <v>32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s="1" t="s">
        <v>32</v>
      </c>
      <c r="I4045" s="1" t="s">
        <v>31</v>
      </c>
      <c r="J4045">
        <v>4</v>
      </c>
      <c r="K4045">
        <v>5</v>
      </c>
      <c r="L4045">
        <v>5</v>
      </c>
      <c r="M4045" s="1" t="s">
        <v>32</v>
      </c>
      <c r="N4045">
        <v>0</v>
      </c>
      <c r="O4045" s="1" t="s">
        <v>202</v>
      </c>
      <c r="P4045" s="1" t="s">
        <v>8202</v>
      </c>
      <c r="Q4045" s="1" t="s">
        <v>42</v>
      </c>
      <c r="R4045">
        <v>40</v>
      </c>
      <c r="S4045" s="1" t="s">
        <v>30</v>
      </c>
      <c r="T4045" s="1" t="s">
        <v>30</v>
      </c>
      <c r="U4045" s="1" t="s">
        <v>30</v>
      </c>
      <c r="V4045">
        <v>0</v>
      </c>
      <c r="W4045" s="1" t="s">
        <v>30</v>
      </c>
      <c r="X4045" s="1" t="s">
        <v>36</v>
      </c>
      <c r="Y4045" s="1" t="s">
        <v>37</v>
      </c>
      <c r="Z4045">
        <v>30</v>
      </c>
      <c r="AA4045">
        <v>321</v>
      </c>
      <c r="AB4045" s="1" t="s">
        <v>7080</v>
      </c>
      <c r="AC4045" s="1" t="s">
        <v>7092</v>
      </c>
      <c r="AD4045" t="s">
        <v>13494</v>
      </c>
      <c r="AE4045" s="1" t="s">
        <v>7080</v>
      </c>
      <c r="AF4045" s="1" t="s">
        <v>7092</v>
      </c>
      <c r="AG4045" t="s">
        <v>13526</v>
      </c>
      <c r="AH4045" t="s">
        <v>13530</v>
      </c>
      <c r="AI4045" t="s">
        <v>13539</v>
      </c>
    </row>
    <row r="4046" spans="1:35" x14ac:dyDescent="0.25">
      <c r="A4046" s="1" t="s">
        <v>8203</v>
      </c>
      <c r="B4046" s="1" t="s">
        <v>32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s="1" t="s">
        <v>32</v>
      </c>
      <c r="I4046" s="1" t="s">
        <v>31</v>
      </c>
      <c r="J4046">
        <v>162</v>
      </c>
      <c r="K4046">
        <v>0</v>
      </c>
      <c r="L4046">
        <v>1</v>
      </c>
      <c r="M4046" s="1" t="s">
        <v>32</v>
      </c>
      <c r="N4046">
        <v>0</v>
      </c>
      <c r="O4046" s="1" t="s">
        <v>33</v>
      </c>
      <c r="P4046" s="1" t="s">
        <v>8204</v>
      </c>
      <c r="Q4046" s="1" t="s">
        <v>35</v>
      </c>
      <c r="R4046">
        <v>57</v>
      </c>
      <c r="S4046" s="1" t="s">
        <v>30</v>
      </c>
      <c r="T4046" s="1" t="s">
        <v>30</v>
      </c>
      <c r="U4046" s="1" t="s">
        <v>30</v>
      </c>
      <c r="V4046">
        <v>0</v>
      </c>
      <c r="W4046" s="1" t="s">
        <v>30</v>
      </c>
      <c r="X4046" s="1" t="s">
        <v>43</v>
      </c>
      <c r="Y4046" s="1" t="s">
        <v>44</v>
      </c>
      <c r="Z4046">
        <v>26</v>
      </c>
      <c r="AA4046">
        <v>836</v>
      </c>
      <c r="AB4046" s="1" t="s">
        <v>7098</v>
      </c>
      <c r="AC4046" s="1" t="s">
        <v>7099</v>
      </c>
      <c r="AD4046" t="s">
        <v>13494</v>
      </c>
      <c r="AE4046" s="1" t="s">
        <v>7098</v>
      </c>
      <c r="AF4046" s="1" t="s">
        <v>7099</v>
      </c>
      <c r="AG4046" t="s">
        <v>13527</v>
      </c>
      <c r="AH4046" t="s">
        <v>13530</v>
      </c>
      <c r="AI4046" t="s">
        <v>13539</v>
      </c>
    </row>
    <row r="4047" spans="1:35" x14ac:dyDescent="0.25">
      <c r="A4047" s="1" t="s">
        <v>8205</v>
      </c>
      <c r="B4047" s="1" t="s">
        <v>32</v>
      </c>
      <c r="C4047">
        <v>1</v>
      </c>
      <c r="D4047">
        <v>2</v>
      </c>
      <c r="E4047">
        <v>7</v>
      </c>
      <c r="F4047">
        <v>13</v>
      </c>
      <c r="G4047">
        <v>130</v>
      </c>
      <c r="H4047" s="1" t="s">
        <v>32</v>
      </c>
      <c r="I4047" s="1" t="s">
        <v>31</v>
      </c>
      <c r="J4047">
        <v>43</v>
      </c>
      <c r="K4047">
        <v>1</v>
      </c>
      <c r="L4047">
        <v>3</v>
      </c>
      <c r="M4047" s="1" t="s">
        <v>32</v>
      </c>
      <c r="N4047">
        <v>0</v>
      </c>
      <c r="O4047" s="1" t="s">
        <v>216</v>
      </c>
      <c r="P4047" s="1" t="s">
        <v>8206</v>
      </c>
      <c r="Q4047" s="1" t="s">
        <v>35</v>
      </c>
      <c r="R4047">
        <v>50</v>
      </c>
      <c r="S4047" s="1" t="s">
        <v>30</v>
      </c>
      <c r="T4047" s="1" t="s">
        <v>30</v>
      </c>
      <c r="U4047" s="1" t="s">
        <v>30</v>
      </c>
      <c r="V4047">
        <v>0</v>
      </c>
      <c r="W4047" s="1" t="s">
        <v>32</v>
      </c>
      <c r="X4047" s="1" t="s">
        <v>36</v>
      </c>
      <c r="Y4047" s="1" t="s">
        <v>37</v>
      </c>
      <c r="Z4047">
        <v>38</v>
      </c>
      <c r="AA4047">
        <v>38</v>
      </c>
      <c r="AB4047" s="1" t="s">
        <v>7098</v>
      </c>
      <c r="AC4047" s="1" t="s">
        <v>7418</v>
      </c>
      <c r="AD4047" t="s">
        <v>13494</v>
      </c>
      <c r="AE4047" s="1" t="s">
        <v>7098</v>
      </c>
      <c r="AF4047" s="1" t="s">
        <v>7418</v>
      </c>
      <c r="AG4047" t="s">
        <v>13526</v>
      </c>
      <c r="AH4047" t="s">
        <v>13530</v>
      </c>
      <c r="AI4047" t="s">
        <v>13538</v>
      </c>
    </row>
    <row r="4048" spans="1:35" x14ac:dyDescent="0.25">
      <c r="A4048" s="1" t="s">
        <v>8207</v>
      </c>
      <c r="B4048" s="1" t="s">
        <v>32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s="1" t="s">
        <v>32</v>
      </c>
      <c r="I4048" s="1" t="s">
        <v>46</v>
      </c>
      <c r="J4048">
        <v>0</v>
      </c>
      <c r="K4048">
        <v>4</v>
      </c>
      <c r="L4048">
        <v>29</v>
      </c>
      <c r="M4048" s="1" t="s">
        <v>32</v>
      </c>
      <c r="N4048">
        <v>0</v>
      </c>
      <c r="O4048" s="1" t="s">
        <v>197</v>
      </c>
      <c r="P4048" s="1" t="s">
        <v>8208</v>
      </c>
      <c r="Q4048" s="1" t="s">
        <v>35</v>
      </c>
      <c r="R4048">
        <v>33</v>
      </c>
      <c r="S4048" s="1" t="s">
        <v>30</v>
      </c>
      <c r="T4048" s="1" t="s">
        <v>30</v>
      </c>
      <c r="U4048" s="1" t="s">
        <v>30</v>
      </c>
      <c r="V4048">
        <v>0</v>
      </c>
      <c r="W4048" s="1" t="s">
        <v>32</v>
      </c>
      <c r="X4048" s="1" t="s">
        <v>36</v>
      </c>
      <c r="Y4048" s="1" t="s">
        <v>58</v>
      </c>
      <c r="Z4048">
        <v>40</v>
      </c>
      <c r="AA4048">
        <v>108</v>
      </c>
      <c r="AB4048" s="1" t="s">
        <v>7098</v>
      </c>
      <c r="AC4048" s="1" t="s">
        <v>7418</v>
      </c>
      <c r="AD4048" t="s">
        <v>13494</v>
      </c>
      <c r="AE4048" s="1" t="s">
        <v>7098</v>
      </c>
      <c r="AF4048" s="1" t="s">
        <v>7418</v>
      </c>
      <c r="AG4048" t="s">
        <v>13526</v>
      </c>
      <c r="AH4048" t="s">
        <v>13530</v>
      </c>
      <c r="AI4048" t="s">
        <v>13538</v>
      </c>
    </row>
    <row r="4049" spans="1:35" x14ac:dyDescent="0.25">
      <c r="A4049" s="1" t="s">
        <v>8209</v>
      </c>
      <c r="B4049" s="1" t="s">
        <v>32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s="1" t="s">
        <v>32</v>
      </c>
      <c r="I4049" s="1" t="s">
        <v>31</v>
      </c>
      <c r="J4049">
        <v>118</v>
      </c>
      <c r="K4049">
        <v>4</v>
      </c>
      <c r="L4049">
        <v>4</v>
      </c>
      <c r="M4049" s="1" t="s">
        <v>30</v>
      </c>
      <c r="N4049">
        <v>7</v>
      </c>
      <c r="O4049" s="1" t="s">
        <v>52</v>
      </c>
      <c r="P4049" s="1" t="s">
        <v>8210</v>
      </c>
      <c r="Q4049" s="1" t="s">
        <v>35</v>
      </c>
      <c r="R4049">
        <v>49</v>
      </c>
      <c r="S4049" s="1" t="s">
        <v>30</v>
      </c>
      <c r="T4049" s="1" t="s">
        <v>30</v>
      </c>
      <c r="U4049" s="1" t="s">
        <v>30</v>
      </c>
      <c r="V4049">
        <v>0</v>
      </c>
      <c r="W4049" s="1" t="s">
        <v>30</v>
      </c>
      <c r="X4049" s="1" t="s">
        <v>36</v>
      </c>
      <c r="Y4049" s="1" t="s">
        <v>37</v>
      </c>
      <c r="Z4049">
        <v>41</v>
      </c>
      <c r="AA4049">
        <v>75</v>
      </c>
      <c r="AB4049" s="1" t="s">
        <v>7098</v>
      </c>
      <c r="AC4049" s="1" t="s">
        <v>7418</v>
      </c>
      <c r="AD4049" t="s">
        <v>13494</v>
      </c>
      <c r="AE4049" s="1" t="s">
        <v>7098</v>
      </c>
      <c r="AF4049" s="1" t="s">
        <v>7418</v>
      </c>
      <c r="AG4049" t="s">
        <v>13526</v>
      </c>
      <c r="AH4049" t="s">
        <v>13530</v>
      </c>
      <c r="AI4049" t="s">
        <v>13538</v>
      </c>
    </row>
    <row r="4050" spans="1:35" x14ac:dyDescent="0.25">
      <c r="A4050" s="1" t="s">
        <v>8211</v>
      </c>
      <c r="B4050" s="1" t="s">
        <v>32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s="1" t="s">
        <v>32</v>
      </c>
      <c r="I4050" s="1" t="s">
        <v>31</v>
      </c>
      <c r="J4050">
        <v>48</v>
      </c>
      <c r="K4050">
        <v>1</v>
      </c>
      <c r="L4050">
        <v>13</v>
      </c>
      <c r="M4050" s="1" t="s">
        <v>32</v>
      </c>
      <c r="N4050">
        <v>0</v>
      </c>
      <c r="O4050" s="1" t="s">
        <v>166</v>
      </c>
      <c r="P4050" s="1" t="s">
        <v>8212</v>
      </c>
      <c r="Q4050" s="1" t="s">
        <v>35</v>
      </c>
      <c r="R4050">
        <v>22</v>
      </c>
      <c r="S4050" s="1" t="s">
        <v>32</v>
      </c>
      <c r="T4050" s="1" t="s">
        <v>30</v>
      </c>
      <c r="U4050" s="1" t="s">
        <v>30</v>
      </c>
      <c r="V4050">
        <v>0</v>
      </c>
      <c r="W4050" s="1" t="s">
        <v>32</v>
      </c>
      <c r="X4050" s="1" t="s">
        <v>36</v>
      </c>
      <c r="Y4050" s="1" t="s">
        <v>37</v>
      </c>
      <c r="Z4050">
        <v>50</v>
      </c>
      <c r="AA4050">
        <v>289</v>
      </c>
      <c r="AB4050" s="1" t="s">
        <v>7098</v>
      </c>
      <c r="AC4050" s="1" t="s">
        <v>7099</v>
      </c>
      <c r="AD4050" t="s">
        <v>13495</v>
      </c>
      <c r="AE4050" s="1" t="s">
        <v>7098</v>
      </c>
      <c r="AF4050" s="1" t="s">
        <v>7099</v>
      </c>
      <c r="AG4050" t="s">
        <v>13526</v>
      </c>
      <c r="AH4050" t="s">
        <v>13530</v>
      </c>
      <c r="AI4050" t="s">
        <v>13538</v>
      </c>
    </row>
    <row r="4051" spans="1:35" x14ac:dyDescent="0.25">
      <c r="A4051" s="1" t="s">
        <v>8213</v>
      </c>
      <c r="B4051" s="1" t="s">
        <v>32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s="1" t="s">
        <v>32</v>
      </c>
      <c r="I4051" s="1" t="s">
        <v>31</v>
      </c>
      <c r="J4051">
        <v>164</v>
      </c>
      <c r="K4051">
        <v>1</v>
      </c>
      <c r="L4051">
        <v>12</v>
      </c>
      <c r="M4051" s="1" t="s">
        <v>32</v>
      </c>
      <c r="N4051">
        <v>0</v>
      </c>
      <c r="O4051" s="1" t="s">
        <v>272</v>
      </c>
      <c r="P4051" s="1" t="s">
        <v>8214</v>
      </c>
      <c r="Q4051" s="1" t="s">
        <v>42</v>
      </c>
      <c r="R4051">
        <v>58</v>
      </c>
      <c r="S4051" s="1" t="s">
        <v>30</v>
      </c>
      <c r="T4051" s="1" t="s">
        <v>30</v>
      </c>
      <c r="U4051" s="1" t="s">
        <v>30</v>
      </c>
      <c r="V4051">
        <v>0</v>
      </c>
      <c r="W4051" s="1" t="s">
        <v>32</v>
      </c>
      <c r="X4051" s="1" t="s">
        <v>36</v>
      </c>
      <c r="Y4051" s="1" t="s">
        <v>44</v>
      </c>
      <c r="Z4051">
        <v>42</v>
      </c>
      <c r="AA4051">
        <v>519</v>
      </c>
      <c r="AB4051" s="1" t="s">
        <v>7098</v>
      </c>
      <c r="AC4051" s="1" t="s">
        <v>7099</v>
      </c>
      <c r="AD4051" t="s">
        <v>13494</v>
      </c>
      <c r="AE4051" s="1" t="s">
        <v>7098</v>
      </c>
      <c r="AF4051" s="1" t="s">
        <v>7099</v>
      </c>
      <c r="AG4051" t="s">
        <v>13526</v>
      </c>
      <c r="AH4051" t="s">
        <v>13530</v>
      </c>
      <c r="AI4051" t="s">
        <v>13539</v>
      </c>
    </row>
    <row r="4052" spans="1:35" x14ac:dyDescent="0.25">
      <c r="A4052" s="1" t="s">
        <v>8215</v>
      </c>
      <c r="B4052" s="1" t="s">
        <v>32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s="1" t="s">
        <v>32</v>
      </c>
      <c r="I4052" s="1" t="s">
        <v>31</v>
      </c>
      <c r="J4052">
        <v>205</v>
      </c>
      <c r="K4052">
        <v>0</v>
      </c>
      <c r="L4052">
        <v>5</v>
      </c>
      <c r="M4052" s="1" t="s">
        <v>32</v>
      </c>
      <c r="N4052">
        <v>0</v>
      </c>
      <c r="O4052" s="1" t="s">
        <v>272</v>
      </c>
      <c r="P4052" s="1" t="s">
        <v>8216</v>
      </c>
      <c r="Q4052" s="1" t="s">
        <v>35</v>
      </c>
      <c r="R4052">
        <v>46</v>
      </c>
      <c r="S4052" s="1" t="s">
        <v>30</v>
      </c>
      <c r="T4052" s="1" t="s">
        <v>30</v>
      </c>
      <c r="U4052" s="1" t="s">
        <v>30</v>
      </c>
      <c r="V4052">
        <v>0</v>
      </c>
      <c r="W4052" s="1" t="s">
        <v>30</v>
      </c>
      <c r="X4052" s="1" t="s">
        <v>36</v>
      </c>
      <c r="Y4052" s="1" t="s">
        <v>44</v>
      </c>
      <c r="Z4052">
        <v>26</v>
      </c>
      <c r="AA4052">
        <v>26</v>
      </c>
      <c r="AB4052" s="1" t="s">
        <v>7080</v>
      </c>
      <c r="AC4052" s="1" t="s">
        <v>7092</v>
      </c>
      <c r="AD4052" t="s">
        <v>13494</v>
      </c>
      <c r="AE4052" s="1" t="s">
        <v>7080</v>
      </c>
      <c r="AF4052" s="1" t="s">
        <v>7092</v>
      </c>
      <c r="AG4052" t="s">
        <v>13526</v>
      </c>
      <c r="AH4052" t="s">
        <v>13530</v>
      </c>
      <c r="AI4052" t="s">
        <v>13538</v>
      </c>
    </row>
    <row r="4053" spans="1:35" x14ac:dyDescent="0.25">
      <c r="A4053" s="1" t="s">
        <v>8217</v>
      </c>
      <c r="B4053" s="1" t="s">
        <v>32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s="1" t="s">
        <v>32</v>
      </c>
      <c r="I4053" s="1" t="s">
        <v>31</v>
      </c>
      <c r="J4053">
        <v>33</v>
      </c>
      <c r="K4053">
        <v>2</v>
      </c>
      <c r="L4053">
        <v>7</v>
      </c>
      <c r="M4053" s="1" t="s">
        <v>32</v>
      </c>
      <c r="N4053">
        <v>0</v>
      </c>
      <c r="O4053" s="1" t="s">
        <v>272</v>
      </c>
      <c r="P4053" s="1" t="s">
        <v>8218</v>
      </c>
      <c r="Q4053" s="1" t="s">
        <v>35</v>
      </c>
      <c r="R4053">
        <v>70</v>
      </c>
      <c r="S4053" s="1" t="s">
        <v>30</v>
      </c>
      <c r="T4053" s="1" t="s">
        <v>32</v>
      </c>
      <c r="U4053" s="1" t="s">
        <v>30</v>
      </c>
      <c r="V4053">
        <v>0</v>
      </c>
      <c r="W4053" s="1" t="s">
        <v>32</v>
      </c>
      <c r="X4053" s="1" t="s">
        <v>36</v>
      </c>
      <c r="Y4053" s="1" t="s">
        <v>37</v>
      </c>
      <c r="Z4053">
        <v>56</v>
      </c>
      <c r="AA4053">
        <v>142</v>
      </c>
      <c r="AB4053" s="1" t="s">
        <v>7098</v>
      </c>
      <c r="AC4053" s="1" t="s">
        <v>7418</v>
      </c>
      <c r="AD4053" t="s">
        <v>13496</v>
      </c>
      <c r="AE4053" s="1" t="s">
        <v>7098</v>
      </c>
      <c r="AF4053" s="1" t="s">
        <v>7418</v>
      </c>
      <c r="AG4053" t="s">
        <v>13526</v>
      </c>
      <c r="AH4053" t="s">
        <v>13530</v>
      </c>
      <c r="AI4053" t="s">
        <v>13538</v>
      </c>
    </row>
    <row r="4054" spans="1:35" x14ac:dyDescent="0.25">
      <c r="A4054" s="1" t="s">
        <v>8219</v>
      </c>
      <c r="B4054" s="1" t="s">
        <v>32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s="1" t="s">
        <v>30</v>
      </c>
      <c r="I4054" s="1" t="s">
        <v>31</v>
      </c>
      <c r="J4054">
        <v>0</v>
      </c>
      <c r="K4054">
        <v>3</v>
      </c>
      <c r="L4054">
        <v>9</v>
      </c>
      <c r="M4054" s="1" t="s">
        <v>32</v>
      </c>
      <c r="N4054">
        <v>0</v>
      </c>
      <c r="O4054" s="1" t="s">
        <v>103</v>
      </c>
      <c r="P4054" s="1" t="s">
        <v>8220</v>
      </c>
      <c r="Q4054" s="1" t="s">
        <v>42</v>
      </c>
      <c r="R4054">
        <v>30</v>
      </c>
      <c r="S4054" s="1" t="s">
        <v>30</v>
      </c>
      <c r="T4054" s="1" t="s">
        <v>30</v>
      </c>
      <c r="U4054" s="1" t="s">
        <v>30</v>
      </c>
      <c r="V4054">
        <v>0</v>
      </c>
      <c r="W4054" s="1" t="s">
        <v>30</v>
      </c>
      <c r="X4054" s="1" t="s">
        <v>36</v>
      </c>
      <c r="Y4054" s="1" t="s">
        <v>37</v>
      </c>
      <c r="Z4054">
        <v>55</v>
      </c>
      <c r="AA4054">
        <v>1293</v>
      </c>
      <c r="AB4054" s="1" t="s">
        <v>7086</v>
      </c>
      <c r="AC4054" s="1" t="s">
        <v>7110</v>
      </c>
      <c r="AD4054" t="s">
        <v>13495</v>
      </c>
      <c r="AE4054" s="1" t="s">
        <v>7086</v>
      </c>
      <c r="AF4054" s="1" t="s">
        <v>7110</v>
      </c>
      <c r="AG4054" t="s">
        <v>13526</v>
      </c>
      <c r="AH4054" t="s">
        <v>13530</v>
      </c>
      <c r="AI4054" t="s">
        <v>13539</v>
      </c>
    </row>
    <row r="4055" spans="1:35" x14ac:dyDescent="0.25">
      <c r="A4055" s="1" t="s">
        <v>8221</v>
      </c>
      <c r="B4055" s="1" t="s">
        <v>32</v>
      </c>
      <c r="C4055">
        <v>1</v>
      </c>
      <c r="D4055">
        <v>5</v>
      </c>
      <c r="E4055">
        <v>12</v>
      </c>
      <c r="F4055">
        <v>0</v>
      </c>
      <c r="G4055">
        <v>0</v>
      </c>
      <c r="H4055" s="1" t="s">
        <v>30</v>
      </c>
      <c r="I4055" s="1" t="s">
        <v>46</v>
      </c>
      <c r="J4055">
        <v>0</v>
      </c>
      <c r="K4055">
        <v>3</v>
      </c>
      <c r="L4055">
        <v>3</v>
      </c>
      <c r="M4055" s="1" t="s">
        <v>32</v>
      </c>
      <c r="N4055">
        <v>0</v>
      </c>
      <c r="O4055" s="1" t="s">
        <v>179</v>
      </c>
      <c r="P4055" s="1" t="s">
        <v>8222</v>
      </c>
      <c r="Q4055" s="1" t="s">
        <v>42</v>
      </c>
      <c r="R4055">
        <v>40</v>
      </c>
      <c r="S4055" s="1" t="s">
        <v>30</v>
      </c>
      <c r="T4055" s="1" t="s">
        <v>30</v>
      </c>
      <c r="U4055" s="1" t="s">
        <v>30</v>
      </c>
      <c r="V4055">
        <v>0</v>
      </c>
      <c r="W4055" s="1" t="s">
        <v>30</v>
      </c>
      <c r="X4055" s="1" t="s">
        <v>36</v>
      </c>
      <c r="Y4055" s="1" t="s">
        <v>37</v>
      </c>
      <c r="Z4055">
        <v>47</v>
      </c>
      <c r="AA4055">
        <v>47</v>
      </c>
      <c r="AB4055" s="1" t="s">
        <v>7098</v>
      </c>
      <c r="AC4055" s="1" t="s">
        <v>7418</v>
      </c>
      <c r="AD4055" t="s">
        <v>13494</v>
      </c>
      <c r="AE4055" s="1" t="s">
        <v>7098</v>
      </c>
      <c r="AF4055" s="1" t="s">
        <v>7418</v>
      </c>
      <c r="AG4055" t="s">
        <v>13526</v>
      </c>
      <c r="AH4055" t="s">
        <v>13530</v>
      </c>
      <c r="AI4055" t="s">
        <v>13538</v>
      </c>
    </row>
    <row r="4056" spans="1:35" x14ac:dyDescent="0.25">
      <c r="A4056" s="1" t="s">
        <v>8223</v>
      </c>
      <c r="B4056" s="1" t="s">
        <v>32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s="1" t="s">
        <v>30</v>
      </c>
      <c r="I4056" s="1" t="s">
        <v>31</v>
      </c>
      <c r="J4056">
        <v>0</v>
      </c>
      <c r="K4056">
        <v>3</v>
      </c>
      <c r="L4056">
        <v>1</v>
      </c>
      <c r="M4056" s="1" t="s">
        <v>30</v>
      </c>
      <c r="N4056">
        <v>59</v>
      </c>
      <c r="O4056" s="1" t="s">
        <v>184</v>
      </c>
      <c r="P4056" s="1" t="s">
        <v>8224</v>
      </c>
      <c r="Q4056" s="1" t="s">
        <v>42</v>
      </c>
      <c r="R4056">
        <v>64</v>
      </c>
      <c r="S4056" s="1" t="s">
        <v>30</v>
      </c>
      <c r="T4056" s="1" t="s">
        <v>30</v>
      </c>
      <c r="U4056" s="1" t="s">
        <v>30</v>
      </c>
      <c r="V4056">
        <v>0</v>
      </c>
      <c r="W4056" s="1" t="s">
        <v>32</v>
      </c>
      <c r="X4056" s="1" t="s">
        <v>36</v>
      </c>
      <c r="Y4056" s="1" t="s">
        <v>37</v>
      </c>
      <c r="Z4056">
        <v>68</v>
      </c>
      <c r="AA4056">
        <v>4303</v>
      </c>
      <c r="AB4056" s="1" t="s">
        <v>7098</v>
      </c>
      <c r="AC4056" s="1" t="s">
        <v>7099</v>
      </c>
      <c r="AD4056" t="s">
        <v>13494</v>
      </c>
      <c r="AE4056" s="1" t="s">
        <v>7098</v>
      </c>
      <c r="AF4056" s="1" t="s">
        <v>7099</v>
      </c>
      <c r="AG4056" t="s">
        <v>13527</v>
      </c>
      <c r="AH4056" t="s">
        <v>13530</v>
      </c>
      <c r="AI4056" t="s">
        <v>13540</v>
      </c>
    </row>
    <row r="4057" spans="1:35" x14ac:dyDescent="0.25">
      <c r="A4057" s="1" t="s">
        <v>8225</v>
      </c>
      <c r="B4057" s="1" t="s">
        <v>32</v>
      </c>
      <c r="C4057">
        <v>16</v>
      </c>
      <c r="D4057">
        <v>25</v>
      </c>
      <c r="E4057">
        <v>96</v>
      </c>
      <c r="F4057">
        <v>0</v>
      </c>
      <c r="G4057">
        <v>0</v>
      </c>
      <c r="H4057" s="1" t="s">
        <v>30</v>
      </c>
      <c r="I4057" s="1" t="s">
        <v>31</v>
      </c>
      <c r="J4057">
        <v>0</v>
      </c>
      <c r="K4057">
        <v>5</v>
      </c>
      <c r="L4057">
        <v>10</v>
      </c>
      <c r="M4057" s="1" t="s">
        <v>32</v>
      </c>
      <c r="N4057">
        <v>0</v>
      </c>
      <c r="O4057" s="1" t="s">
        <v>436</v>
      </c>
      <c r="P4057" s="1" t="s">
        <v>8226</v>
      </c>
      <c r="Q4057" s="1" t="s">
        <v>35</v>
      </c>
      <c r="R4057">
        <v>47</v>
      </c>
      <c r="S4057" s="1" t="s">
        <v>30</v>
      </c>
      <c r="T4057" s="1" t="s">
        <v>30</v>
      </c>
      <c r="U4057" s="1" t="s">
        <v>30</v>
      </c>
      <c r="V4057">
        <v>0</v>
      </c>
      <c r="W4057" s="1" t="s">
        <v>32</v>
      </c>
      <c r="X4057" s="1" t="s">
        <v>36</v>
      </c>
      <c r="Y4057" s="1" t="s">
        <v>58</v>
      </c>
      <c r="Z4057">
        <v>40</v>
      </c>
      <c r="AA4057">
        <v>637</v>
      </c>
      <c r="AB4057" s="1" t="s">
        <v>7080</v>
      </c>
      <c r="AC4057" s="1" t="s">
        <v>7092</v>
      </c>
      <c r="AD4057" t="s">
        <v>13494</v>
      </c>
      <c r="AE4057" s="1" t="s">
        <v>7080</v>
      </c>
      <c r="AF4057" s="1" t="s">
        <v>7092</v>
      </c>
      <c r="AG4057" t="s">
        <v>13526</v>
      </c>
      <c r="AH4057" t="s">
        <v>13530</v>
      </c>
      <c r="AI4057" t="s">
        <v>13539</v>
      </c>
    </row>
    <row r="4058" spans="1:35" x14ac:dyDescent="0.25">
      <c r="A4058" s="1" t="s">
        <v>8227</v>
      </c>
      <c r="B4058" s="1" t="s">
        <v>32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s="1" t="s">
        <v>30</v>
      </c>
      <c r="I4058" s="1" t="s">
        <v>31</v>
      </c>
      <c r="J4058">
        <v>0</v>
      </c>
      <c r="K4058">
        <v>0</v>
      </c>
      <c r="L4058">
        <v>5</v>
      </c>
      <c r="M4058" s="1" t="s">
        <v>32</v>
      </c>
      <c r="N4058">
        <v>0</v>
      </c>
      <c r="O4058" s="1" t="s">
        <v>77</v>
      </c>
      <c r="P4058" s="1" t="s">
        <v>8228</v>
      </c>
      <c r="Q4058" s="1" t="s">
        <v>42</v>
      </c>
      <c r="R4058">
        <v>84</v>
      </c>
      <c r="S4058" s="1" t="s">
        <v>30</v>
      </c>
      <c r="T4058" s="1" t="s">
        <v>32</v>
      </c>
      <c r="U4058" s="1" t="s">
        <v>30</v>
      </c>
      <c r="V4058">
        <v>0</v>
      </c>
      <c r="W4058" s="1" t="s">
        <v>32</v>
      </c>
      <c r="X4058" s="1" t="s">
        <v>36</v>
      </c>
      <c r="Y4058" s="1" t="s">
        <v>58</v>
      </c>
      <c r="Z4058">
        <v>47</v>
      </c>
      <c r="AA4058">
        <v>3212</v>
      </c>
      <c r="AB4058" s="1" t="s">
        <v>7080</v>
      </c>
      <c r="AC4058" s="1" t="s">
        <v>7092</v>
      </c>
      <c r="AD4058" t="s">
        <v>13496</v>
      </c>
      <c r="AE4058" s="1" t="s">
        <v>7080</v>
      </c>
      <c r="AF4058" s="1" t="s">
        <v>7092</v>
      </c>
      <c r="AG4058" t="s">
        <v>13526</v>
      </c>
      <c r="AH4058" t="s">
        <v>13530</v>
      </c>
      <c r="AI4058" t="s">
        <v>13540</v>
      </c>
    </row>
    <row r="4059" spans="1:35" x14ac:dyDescent="0.25">
      <c r="A4059" s="1" t="s">
        <v>8229</v>
      </c>
      <c r="B4059" s="1" t="s">
        <v>32</v>
      </c>
      <c r="C4059">
        <v>1</v>
      </c>
      <c r="D4059">
        <v>9</v>
      </c>
      <c r="E4059">
        <v>16</v>
      </c>
      <c r="F4059">
        <v>0</v>
      </c>
      <c r="G4059">
        <v>0</v>
      </c>
      <c r="H4059" s="1" t="s">
        <v>30</v>
      </c>
      <c r="I4059" s="1" t="s">
        <v>31</v>
      </c>
      <c r="J4059">
        <v>0</v>
      </c>
      <c r="K4059">
        <v>3</v>
      </c>
      <c r="L4059">
        <v>3</v>
      </c>
      <c r="M4059" s="1" t="s">
        <v>32</v>
      </c>
      <c r="N4059">
        <v>0</v>
      </c>
      <c r="O4059" s="1" t="s">
        <v>114</v>
      </c>
      <c r="P4059" s="1" t="s">
        <v>8230</v>
      </c>
      <c r="Q4059" s="1" t="s">
        <v>42</v>
      </c>
      <c r="R4059">
        <v>41</v>
      </c>
      <c r="S4059" s="1" t="s">
        <v>30</v>
      </c>
      <c r="T4059" s="1" t="s">
        <v>30</v>
      </c>
      <c r="U4059" s="1" t="s">
        <v>30</v>
      </c>
      <c r="V4059">
        <v>0</v>
      </c>
      <c r="W4059" s="1" t="s">
        <v>30</v>
      </c>
      <c r="X4059" s="1" t="s">
        <v>36</v>
      </c>
      <c r="Y4059" s="1" t="s">
        <v>44</v>
      </c>
      <c r="Z4059">
        <v>33</v>
      </c>
      <c r="AA4059">
        <v>33</v>
      </c>
      <c r="AB4059" s="1" t="s">
        <v>7080</v>
      </c>
      <c r="AC4059" s="1" t="s">
        <v>7092</v>
      </c>
      <c r="AD4059" t="s">
        <v>13494</v>
      </c>
      <c r="AE4059" s="1" t="s">
        <v>7080</v>
      </c>
      <c r="AF4059" s="1" t="s">
        <v>7092</v>
      </c>
      <c r="AG4059" t="s">
        <v>13526</v>
      </c>
      <c r="AH4059" t="s">
        <v>13530</v>
      </c>
      <c r="AI4059" t="s">
        <v>13538</v>
      </c>
    </row>
    <row r="4060" spans="1:35" x14ac:dyDescent="0.25">
      <c r="A4060" s="1" t="s">
        <v>8231</v>
      </c>
      <c r="B4060" s="1" t="s">
        <v>32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s="1" t="s">
        <v>30</v>
      </c>
      <c r="I4060" s="1" t="s">
        <v>31</v>
      </c>
      <c r="J4060">
        <v>0</v>
      </c>
      <c r="K4060">
        <v>0</v>
      </c>
      <c r="L4060">
        <v>15</v>
      </c>
      <c r="M4060" s="1" t="s">
        <v>32</v>
      </c>
      <c r="N4060">
        <v>0</v>
      </c>
      <c r="O4060" s="1" t="s">
        <v>153</v>
      </c>
      <c r="P4060" s="1" t="s">
        <v>8232</v>
      </c>
      <c r="Q4060" s="1" t="s">
        <v>42</v>
      </c>
      <c r="R4060">
        <v>29</v>
      </c>
      <c r="S4060" s="1" t="s">
        <v>32</v>
      </c>
      <c r="T4060" s="1" t="s">
        <v>30</v>
      </c>
      <c r="U4060" s="1" t="s">
        <v>30</v>
      </c>
      <c r="V4060">
        <v>0</v>
      </c>
      <c r="W4060" s="1" t="s">
        <v>32</v>
      </c>
      <c r="X4060" s="1" t="s">
        <v>36</v>
      </c>
      <c r="Y4060" s="1" t="s">
        <v>37</v>
      </c>
      <c r="Z4060">
        <v>51</v>
      </c>
      <c r="AA4060">
        <v>2708</v>
      </c>
      <c r="AB4060" s="1" t="s">
        <v>7098</v>
      </c>
      <c r="AC4060" s="1" t="s">
        <v>7418</v>
      </c>
      <c r="AD4060" t="s">
        <v>13495</v>
      </c>
      <c r="AE4060" s="1" t="s">
        <v>7098</v>
      </c>
      <c r="AF4060" s="1" t="s">
        <v>7418</v>
      </c>
      <c r="AG4060" t="s">
        <v>13526</v>
      </c>
      <c r="AH4060" t="s">
        <v>13530</v>
      </c>
      <c r="AI4060" t="s">
        <v>13540</v>
      </c>
    </row>
    <row r="4061" spans="1:35" x14ac:dyDescent="0.25">
      <c r="A4061" s="1" t="s">
        <v>8233</v>
      </c>
      <c r="B4061" s="1" t="s">
        <v>32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s="1" t="s">
        <v>30</v>
      </c>
      <c r="I4061" s="1" t="s">
        <v>31</v>
      </c>
      <c r="J4061">
        <v>0</v>
      </c>
      <c r="K4061">
        <v>1</v>
      </c>
      <c r="L4061">
        <v>1</v>
      </c>
      <c r="M4061" s="1" t="s">
        <v>32</v>
      </c>
      <c r="N4061">
        <v>0</v>
      </c>
      <c r="O4061" s="1" t="s">
        <v>166</v>
      </c>
      <c r="P4061" s="1" t="s">
        <v>8234</v>
      </c>
      <c r="Q4061" s="1" t="s">
        <v>42</v>
      </c>
      <c r="R4061">
        <v>67</v>
      </c>
      <c r="S4061" s="1" t="s">
        <v>30</v>
      </c>
      <c r="T4061" s="1" t="s">
        <v>32</v>
      </c>
      <c r="U4061" s="1" t="s">
        <v>30</v>
      </c>
      <c r="V4061">
        <v>0</v>
      </c>
      <c r="W4061" s="1" t="s">
        <v>32</v>
      </c>
      <c r="X4061" s="1" t="s">
        <v>57</v>
      </c>
      <c r="Y4061" s="1" t="s">
        <v>37</v>
      </c>
      <c r="Z4061">
        <v>59</v>
      </c>
      <c r="AA4061">
        <v>3971</v>
      </c>
      <c r="AB4061" s="1" t="s">
        <v>7098</v>
      </c>
      <c r="AC4061" s="1" t="s">
        <v>7418</v>
      </c>
      <c r="AD4061" t="s">
        <v>13496</v>
      </c>
      <c r="AE4061" s="1" t="s">
        <v>7098</v>
      </c>
      <c r="AF4061" s="1" t="s">
        <v>7418</v>
      </c>
      <c r="AG4061" t="s">
        <v>13527</v>
      </c>
      <c r="AH4061" t="s">
        <v>13530</v>
      </c>
      <c r="AI4061" t="s">
        <v>13540</v>
      </c>
    </row>
    <row r="4062" spans="1:35" x14ac:dyDescent="0.25">
      <c r="A4062" s="1" t="s">
        <v>8235</v>
      </c>
      <c r="B4062" s="1" t="s">
        <v>32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s="1" t="s">
        <v>30</v>
      </c>
      <c r="I4062" s="1" t="s">
        <v>31</v>
      </c>
      <c r="J4062">
        <v>0</v>
      </c>
      <c r="K4062">
        <v>0</v>
      </c>
      <c r="L4062">
        <v>2</v>
      </c>
      <c r="M4062" s="1" t="s">
        <v>32</v>
      </c>
      <c r="N4062">
        <v>0</v>
      </c>
      <c r="O4062" s="1" t="s">
        <v>179</v>
      </c>
      <c r="P4062" s="1" t="s">
        <v>8236</v>
      </c>
      <c r="Q4062" s="1" t="s">
        <v>35</v>
      </c>
      <c r="R4062">
        <v>45</v>
      </c>
      <c r="S4062" s="1" t="s">
        <v>30</v>
      </c>
      <c r="T4062" s="1" t="s">
        <v>30</v>
      </c>
      <c r="U4062" s="1" t="s">
        <v>30</v>
      </c>
      <c r="V4062">
        <v>0</v>
      </c>
      <c r="W4062" s="1" t="s">
        <v>32</v>
      </c>
      <c r="X4062" s="1" t="s">
        <v>36</v>
      </c>
      <c r="Y4062" s="1" t="s">
        <v>37</v>
      </c>
      <c r="Z4062">
        <v>17</v>
      </c>
      <c r="AA4062">
        <v>216</v>
      </c>
      <c r="AB4062" s="1" t="s">
        <v>7098</v>
      </c>
      <c r="AC4062" s="1" t="s">
        <v>7099</v>
      </c>
      <c r="AD4062" t="s">
        <v>13494</v>
      </c>
      <c r="AE4062" s="1" t="s">
        <v>7098</v>
      </c>
      <c r="AF4062" s="1" t="s">
        <v>7099</v>
      </c>
      <c r="AG4062" t="s">
        <v>13527</v>
      </c>
      <c r="AH4062" t="s">
        <v>13530</v>
      </c>
      <c r="AI4062" t="s">
        <v>13539</v>
      </c>
    </row>
    <row r="4063" spans="1:35" x14ac:dyDescent="0.25">
      <c r="A4063" s="1" t="s">
        <v>8237</v>
      </c>
      <c r="B4063" s="1" t="s">
        <v>32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s="1" t="s">
        <v>30</v>
      </c>
      <c r="I4063" s="1" t="s">
        <v>31</v>
      </c>
      <c r="J4063">
        <v>0</v>
      </c>
      <c r="K4063">
        <v>3</v>
      </c>
      <c r="L4063">
        <v>10</v>
      </c>
      <c r="M4063" s="1" t="s">
        <v>30</v>
      </c>
      <c r="N4063">
        <v>5</v>
      </c>
      <c r="O4063" s="1" t="s">
        <v>122</v>
      </c>
      <c r="P4063" s="1" t="s">
        <v>8238</v>
      </c>
      <c r="Q4063" s="1" t="s">
        <v>35</v>
      </c>
      <c r="R4063">
        <v>61</v>
      </c>
      <c r="S4063" s="1" t="s">
        <v>30</v>
      </c>
      <c r="T4063" s="1" t="s">
        <v>30</v>
      </c>
      <c r="U4063" s="1" t="s">
        <v>30</v>
      </c>
      <c r="V4063">
        <v>0</v>
      </c>
      <c r="W4063" s="1" t="s">
        <v>30</v>
      </c>
      <c r="X4063" s="1" t="s">
        <v>36</v>
      </c>
      <c r="Y4063" s="1" t="s">
        <v>37</v>
      </c>
      <c r="Z4063">
        <v>46</v>
      </c>
      <c r="AA4063">
        <v>172</v>
      </c>
      <c r="AB4063" s="1" t="s">
        <v>7080</v>
      </c>
      <c r="AC4063" s="1" t="s">
        <v>7092</v>
      </c>
      <c r="AD4063" t="s">
        <v>13494</v>
      </c>
      <c r="AE4063" s="1" t="s">
        <v>7080</v>
      </c>
      <c r="AF4063" s="1" t="s">
        <v>7092</v>
      </c>
      <c r="AG4063" t="s">
        <v>13526</v>
      </c>
      <c r="AH4063" t="s">
        <v>13530</v>
      </c>
      <c r="AI4063" t="s">
        <v>13538</v>
      </c>
    </row>
    <row r="4064" spans="1:35" x14ac:dyDescent="0.25">
      <c r="A4064" s="1" t="s">
        <v>8239</v>
      </c>
      <c r="B4064" s="1" t="s">
        <v>32</v>
      </c>
      <c r="C4064">
        <v>12</v>
      </c>
      <c r="D4064">
        <v>24</v>
      </c>
      <c r="E4064">
        <v>47</v>
      </c>
      <c r="F4064">
        <v>0</v>
      </c>
      <c r="G4064">
        <v>0</v>
      </c>
      <c r="H4064" s="1" t="s">
        <v>30</v>
      </c>
      <c r="I4064" s="1" t="s">
        <v>31</v>
      </c>
      <c r="J4064">
        <v>0</v>
      </c>
      <c r="K4064">
        <v>4</v>
      </c>
      <c r="L4064">
        <v>4</v>
      </c>
      <c r="M4064" s="1" t="s">
        <v>32</v>
      </c>
      <c r="N4064">
        <v>0</v>
      </c>
      <c r="O4064" s="1" t="s">
        <v>52</v>
      </c>
      <c r="P4064" s="1" t="s">
        <v>8240</v>
      </c>
      <c r="Q4064" s="1" t="s">
        <v>42</v>
      </c>
      <c r="R4064">
        <v>47</v>
      </c>
      <c r="S4064" s="1" t="s">
        <v>30</v>
      </c>
      <c r="T4064" s="1" t="s">
        <v>30</v>
      </c>
      <c r="U4064" s="1" t="s">
        <v>30</v>
      </c>
      <c r="V4064">
        <v>0</v>
      </c>
      <c r="W4064" s="1" t="s">
        <v>32</v>
      </c>
      <c r="X4064" s="1" t="s">
        <v>36</v>
      </c>
      <c r="Y4064" s="1" t="s">
        <v>37</v>
      </c>
      <c r="Z4064">
        <v>48</v>
      </c>
      <c r="AA4064">
        <v>562</v>
      </c>
      <c r="AB4064" s="1" t="s">
        <v>7098</v>
      </c>
      <c r="AC4064" s="1" t="s">
        <v>7099</v>
      </c>
      <c r="AD4064" t="s">
        <v>13494</v>
      </c>
      <c r="AE4064" s="1" t="s">
        <v>7098</v>
      </c>
      <c r="AF4064" s="1" t="s">
        <v>7099</v>
      </c>
      <c r="AG4064" t="s">
        <v>13526</v>
      </c>
      <c r="AH4064" t="s">
        <v>13530</v>
      </c>
      <c r="AI4064" t="s">
        <v>13539</v>
      </c>
    </row>
    <row r="4065" spans="1:35" x14ac:dyDescent="0.25">
      <c r="A4065" s="1" t="s">
        <v>8241</v>
      </c>
      <c r="B4065" s="1" t="s">
        <v>32</v>
      </c>
      <c r="C4065">
        <v>1</v>
      </c>
      <c r="D4065">
        <v>8</v>
      </c>
      <c r="E4065">
        <v>16</v>
      </c>
      <c r="F4065">
        <v>0</v>
      </c>
      <c r="G4065">
        <v>0</v>
      </c>
      <c r="H4065" s="1" t="s">
        <v>30</v>
      </c>
      <c r="I4065" s="1" t="s">
        <v>31</v>
      </c>
      <c r="J4065">
        <v>0</v>
      </c>
      <c r="K4065">
        <v>5</v>
      </c>
      <c r="L4065">
        <v>1</v>
      </c>
      <c r="M4065" s="1" t="s">
        <v>32</v>
      </c>
      <c r="N4065">
        <v>0</v>
      </c>
      <c r="O4065" s="1" t="s">
        <v>122</v>
      </c>
      <c r="P4065" s="1" t="s">
        <v>8242</v>
      </c>
      <c r="Q4065" s="1" t="s">
        <v>42</v>
      </c>
      <c r="R4065">
        <v>45</v>
      </c>
      <c r="S4065" s="1" t="s">
        <v>30</v>
      </c>
      <c r="T4065" s="1" t="s">
        <v>30</v>
      </c>
      <c r="U4065" s="1" t="s">
        <v>30</v>
      </c>
      <c r="V4065">
        <v>0</v>
      </c>
      <c r="W4065" s="1" t="s">
        <v>30</v>
      </c>
      <c r="X4065" s="1" t="s">
        <v>36</v>
      </c>
      <c r="Y4065" s="1" t="s">
        <v>37</v>
      </c>
      <c r="Z4065">
        <v>16</v>
      </c>
      <c r="AA4065">
        <v>16</v>
      </c>
      <c r="AB4065" s="1" t="s">
        <v>7080</v>
      </c>
      <c r="AC4065" s="1" t="s">
        <v>7092</v>
      </c>
      <c r="AD4065" t="s">
        <v>13494</v>
      </c>
      <c r="AE4065" s="1" t="s">
        <v>7080</v>
      </c>
      <c r="AF4065" s="1" t="s">
        <v>7092</v>
      </c>
      <c r="AG4065" t="s">
        <v>13527</v>
      </c>
      <c r="AH4065" t="s">
        <v>13530</v>
      </c>
      <c r="AI4065" t="s">
        <v>13538</v>
      </c>
    </row>
    <row r="4066" spans="1:35" x14ac:dyDescent="0.25">
      <c r="A4066" s="1" t="s">
        <v>8243</v>
      </c>
      <c r="B4066" s="1" t="s">
        <v>32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s="1" t="s">
        <v>30</v>
      </c>
      <c r="I4066" s="1" t="s">
        <v>31</v>
      </c>
      <c r="J4066">
        <v>0</v>
      </c>
      <c r="K4066">
        <v>2</v>
      </c>
      <c r="L4066">
        <v>24</v>
      </c>
      <c r="M4066" s="1" t="s">
        <v>32</v>
      </c>
      <c r="N4066">
        <v>0</v>
      </c>
      <c r="O4066" s="1" t="s">
        <v>49</v>
      </c>
      <c r="P4066" s="1" t="s">
        <v>8244</v>
      </c>
      <c r="Q4066" s="1" t="s">
        <v>35</v>
      </c>
      <c r="R4066">
        <v>23</v>
      </c>
      <c r="S4066" s="1" t="s">
        <v>32</v>
      </c>
      <c r="T4066" s="1" t="s">
        <v>30</v>
      </c>
      <c r="U4066" s="1" t="s">
        <v>30</v>
      </c>
      <c r="V4066">
        <v>0</v>
      </c>
      <c r="W4066" s="1" t="s">
        <v>32</v>
      </c>
      <c r="X4066" s="1" t="s">
        <v>43</v>
      </c>
      <c r="Y4066" s="1" t="s">
        <v>37</v>
      </c>
      <c r="Z4066">
        <v>42</v>
      </c>
      <c r="AA4066">
        <v>2248</v>
      </c>
      <c r="AB4066" s="1" t="s">
        <v>7080</v>
      </c>
      <c r="AC4066" s="1" t="s">
        <v>7092</v>
      </c>
      <c r="AD4066" t="s">
        <v>13495</v>
      </c>
      <c r="AE4066" s="1" t="s">
        <v>7080</v>
      </c>
      <c r="AF4066" s="1" t="s">
        <v>7092</v>
      </c>
      <c r="AG4066" t="s">
        <v>13526</v>
      </c>
      <c r="AH4066" t="s">
        <v>13530</v>
      </c>
      <c r="AI4066" t="s">
        <v>13540</v>
      </c>
    </row>
    <row r="4067" spans="1:35" x14ac:dyDescent="0.25">
      <c r="A4067" s="1" t="s">
        <v>8245</v>
      </c>
      <c r="B4067" s="1" t="s">
        <v>32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s="1" t="s">
        <v>30</v>
      </c>
      <c r="I4067" s="1" t="s">
        <v>31</v>
      </c>
      <c r="J4067">
        <v>0</v>
      </c>
      <c r="K4067">
        <v>0</v>
      </c>
      <c r="L4067">
        <v>12</v>
      </c>
      <c r="M4067" s="1" t="s">
        <v>32</v>
      </c>
      <c r="N4067">
        <v>0</v>
      </c>
      <c r="O4067" s="1" t="s">
        <v>269</v>
      </c>
      <c r="P4067" s="1" t="s">
        <v>8246</v>
      </c>
      <c r="Q4067" s="1" t="s">
        <v>35</v>
      </c>
      <c r="R4067">
        <v>24</v>
      </c>
      <c r="S4067" s="1" t="s">
        <v>32</v>
      </c>
      <c r="T4067" s="1" t="s">
        <v>30</v>
      </c>
      <c r="U4067" s="1" t="s">
        <v>30</v>
      </c>
      <c r="V4067">
        <v>0</v>
      </c>
      <c r="W4067" s="1" t="s">
        <v>30</v>
      </c>
      <c r="X4067" s="1" t="s">
        <v>43</v>
      </c>
      <c r="Y4067" s="1" t="s">
        <v>58</v>
      </c>
      <c r="Z4067">
        <v>64</v>
      </c>
      <c r="AA4067">
        <v>3100</v>
      </c>
      <c r="AB4067" s="1" t="s">
        <v>7098</v>
      </c>
      <c r="AC4067" s="1" t="s">
        <v>7418</v>
      </c>
      <c r="AD4067" t="s">
        <v>13495</v>
      </c>
      <c r="AE4067" s="1" t="s">
        <v>7098</v>
      </c>
      <c r="AF4067" s="1" t="s">
        <v>7418</v>
      </c>
      <c r="AG4067" t="s">
        <v>13526</v>
      </c>
      <c r="AH4067" t="s">
        <v>13530</v>
      </c>
      <c r="AI4067" t="s">
        <v>13540</v>
      </c>
    </row>
    <row r="4068" spans="1:35" x14ac:dyDescent="0.25">
      <c r="A4068" s="1" t="s">
        <v>8247</v>
      </c>
      <c r="B4068" s="1" t="s">
        <v>32</v>
      </c>
      <c r="C4068">
        <v>2</v>
      </c>
      <c r="D4068">
        <v>15</v>
      </c>
      <c r="E4068">
        <v>27.1</v>
      </c>
      <c r="F4068">
        <v>0</v>
      </c>
      <c r="G4068">
        <v>0</v>
      </c>
      <c r="H4068" s="1" t="s">
        <v>30</v>
      </c>
      <c r="I4068" s="1" t="s">
        <v>31</v>
      </c>
      <c r="J4068">
        <v>0</v>
      </c>
      <c r="K4068">
        <v>1</v>
      </c>
      <c r="L4068">
        <v>3</v>
      </c>
      <c r="M4068" s="1" t="s">
        <v>32</v>
      </c>
      <c r="N4068">
        <v>0</v>
      </c>
      <c r="O4068" s="1" t="s">
        <v>197</v>
      </c>
      <c r="P4068" s="1" t="s">
        <v>8248</v>
      </c>
      <c r="Q4068" s="1" t="s">
        <v>42</v>
      </c>
      <c r="R4068">
        <v>38</v>
      </c>
      <c r="S4068" s="1" t="s">
        <v>30</v>
      </c>
      <c r="T4068" s="1" t="s">
        <v>30</v>
      </c>
      <c r="U4068" s="1" t="s">
        <v>30</v>
      </c>
      <c r="V4068">
        <v>0</v>
      </c>
      <c r="W4068" s="1" t="s">
        <v>30</v>
      </c>
      <c r="X4068" s="1" t="s">
        <v>36</v>
      </c>
      <c r="Y4068" s="1" t="s">
        <v>37</v>
      </c>
      <c r="Z4068">
        <v>21</v>
      </c>
      <c r="AA4068">
        <v>40</v>
      </c>
      <c r="AB4068" s="1" t="s">
        <v>7098</v>
      </c>
      <c r="AC4068" s="1" t="s">
        <v>7099</v>
      </c>
      <c r="AD4068" t="s">
        <v>13494</v>
      </c>
      <c r="AE4068" s="1" t="s">
        <v>7098</v>
      </c>
      <c r="AF4068" s="1" t="s">
        <v>7099</v>
      </c>
      <c r="AG4068" t="s">
        <v>13526</v>
      </c>
      <c r="AH4068" t="s">
        <v>13530</v>
      </c>
      <c r="AI4068" t="s">
        <v>13538</v>
      </c>
    </row>
    <row r="4069" spans="1:35" x14ac:dyDescent="0.25">
      <c r="A4069" s="1" t="s">
        <v>8249</v>
      </c>
      <c r="B4069" s="1" t="s">
        <v>32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s="1" t="s">
        <v>30</v>
      </c>
      <c r="I4069" s="1" t="s">
        <v>31</v>
      </c>
      <c r="J4069">
        <v>0</v>
      </c>
      <c r="K4069">
        <v>4</v>
      </c>
      <c r="L4069">
        <v>1</v>
      </c>
      <c r="M4069" s="1" t="s">
        <v>32</v>
      </c>
      <c r="N4069">
        <v>0</v>
      </c>
      <c r="O4069" s="1" t="s">
        <v>269</v>
      </c>
      <c r="P4069" s="1" t="s">
        <v>8250</v>
      </c>
      <c r="Q4069" s="1" t="s">
        <v>35</v>
      </c>
      <c r="R4069">
        <v>48</v>
      </c>
      <c r="S4069" s="1" t="s">
        <v>30</v>
      </c>
      <c r="T4069" s="1" t="s">
        <v>30</v>
      </c>
      <c r="U4069" s="1" t="s">
        <v>30</v>
      </c>
      <c r="V4069">
        <v>0</v>
      </c>
      <c r="W4069" s="1" t="s">
        <v>32</v>
      </c>
      <c r="X4069" s="1" t="s">
        <v>36</v>
      </c>
      <c r="Y4069" s="1" t="s">
        <v>58</v>
      </c>
      <c r="Z4069">
        <v>44</v>
      </c>
      <c r="AA4069">
        <v>1308</v>
      </c>
      <c r="AB4069" s="1" t="s">
        <v>7080</v>
      </c>
      <c r="AC4069" s="1" t="s">
        <v>7092</v>
      </c>
      <c r="AD4069" t="s">
        <v>13494</v>
      </c>
      <c r="AE4069" s="1" t="s">
        <v>7080</v>
      </c>
      <c r="AF4069" s="1" t="s">
        <v>7092</v>
      </c>
      <c r="AG4069" t="s">
        <v>13527</v>
      </c>
      <c r="AH4069" t="s">
        <v>13530</v>
      </c>
      <c r="AI4069" t="s">
        <v>13539</v>
      </c>
    </row>
    <row r="4070" spans="1:35" x14ac:dyDescent="0.25">
      <c r="A4070" s="1" t="s">
        <v>8251</v>
      </c>
      <c r="B4070" s="1" t="s">
        <v>32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s="1" t="s">
        <v>30</v>
      </c>
      <c r="I4070" s="1" t="s">
        <v>31</v>
      </c>
      <c r="J4070">
        <v>0</v>
      </c>
      <c r="K4070">
        <v>5</v>
      </c>
      <c r="L4070">
        <v>1</v>
      </c>
      <c r="M4070" s="1" t="s">
        <v>30</v>
      </c>
      <c r="N4070">
        <v>38</v>
      </c>
      <c r="O4070" s="1" t="s">
        <v>94</v>
      </c>
      <c r="P4070" s="1" t="s">
        <v>8252</v>
      </c>
      <c r="Q4070" s="1" t="s">
        <v>35</v>
      </c>
      <c r="R4070">
        <v>69</v>
      </c>
      <c r="S4070" s="1" t="s">
        <v>30</v>
      </c>
      <c r="T4070" s="1" t="s">
        <v>32</v>
      </c>
      <c r="U4070" s="1" t="s">
        <v>30</v>
      </c>
      <c r="V4070">
        <v>0</v>
      </c>
      <c r="W4070" s="1" t="s">
        <v>32</v>
      </c>
      <c r="X4070" s="1" t="s">
        <v>36</v>
      </c>
      <c r="Y4070" s="1" t="s">
        <v>37</v>
      </c>
      <c r="Z4070">
        <v>47</v>
      </c>
      <c r="AA4070">
        <v>711</v>
      </c>
      <c r="AB4070" s="1" t="s">
        <v>7080</v>
      </c>
      <c r="AC4070" s="1" t="s">
        <v>7081</v>
      </c>
      <c r="AD4070" t="s">
        <v>13496</v>
      </c>
      <c r="AE4070" s="1" t="s">
        <v>7080</v>
      </c>
      <c r="AF4070" s="1" t="s">
        <v>7081</v>
      </c>
      <c r="AG4070" t="s">
        <v>13527</v>
      </c>
      <c r="AH4070" t="s">
        <v>13530</v>
      </c>
      <c r="AI4070" t="s">
        <v>13539</v>
      </c>
    </row>
    <row r="4071" spans="1:35" x14ac:dyDescent="0.25">
      <c r="A4071" s="1" t="s">
        <v>8253</v>
      </c>
      <c r="B4071" s="1" t="s">
        <v>32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s="1" t="s">
        <v>30</v>
      </c>
      <c r="I4071" s="1" t="s">
        <v>31</v>
      </c>
      <c r="J4071">
        <v>0</v>
      </c>
      <c r="K4071">
        <v>0</v>
      </c>
      <c r="L4071">
        <v>2</v>
      </c>
      <c r="M4071" s="1" t="s">
        <v>32</v>
      </c>
      <c r="N4071">
        <v>0</v>
      </c>
      <c r="O4071" s="1" t="s">
        <v>65</v>
      </c>
      <c r="P4071" s="1" t="s">
        <v>8254</v>
      </c>
      <c r="Q4071" s="1" t="s">
        <v>42</v>
      </c>
      <c r="R4071">
        <v>34</v>
      </c>
      <c r="S4071" s="1" t="s">
        <v>30</v>
      </c>
      <c r="T4071" s="1" t="s">
        <v>30</v>
      </c>
      <c r="U4071" s="1" t="s">
        <v>30</v>
      </c>
      <c r="V4071">
        <v>0</v>
      </c>
      <c r="W4071" s="1" t="s">
        <v>30</v>
      </c>
      <c r="X4071" s="1" t="s">
        <v>36</v>
      </c>
      <c r="Y4071" s="1" t="s">
        <v>37</v>
      </c>
      <c r="Z4071">
        <v>42</v>
      </c>
      <c r="AA4071">
        <v>718</v>
      </c>
      <c r="AB4071" s="1" t="s">
        <v>7080</v>
      </c>
      <c r="AC4071" s="1" t="s">
        <v>7092</v>
      </c>
      <c r="AD4071" t="s">
        <v>13494</v>
      </c>
      <c r="AE4071" s="1" t="s">
        <v>7080</v>
      </c>
      <c r="AF4071" s="1" t="s">
        <v>7092</v>
      </c>
      <c r="AG4071" t="s">
        <v>13527</v>
      </c>
      <c r="AH4071" t="s">
        <v>13530</v>
      </c>
      <c r="AI4071" t="s">
        <v>13539</v>
      </c>
    </row>
    <row r="4072" spans="1:35" x14ac:dyDescent="0.25">
      <c r="A4072" s="1" t="s">
        <v>8255</v>
      </c>
      <c r="B4072" s="1" t="s">
        <v>32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s="1" t="s">
        <v>30</v>
      </c>
      <c r="I4072" s="1" t="s">
        <v>31</v>
      </c>
      <c r="J4072">
        <v>0</v>
      </c>
      <c r="K4072">
        <v>2</v>
      </c>
      <c r="L4072">
        <v>2</v>
      </c>
      <c r="M4072" s="1" t="s">
        <v>32</v>
      </c>
      <c r="N4072">
        <v>0</v>
      </c>
      <c r="O4072" s="1" t="s">
        <v>111</v>
      </c>
      <c r="P4072" s="1" t="s">
        <v>8256</v>
      </c>
      <c r="Q4072" s="1" t="s">
        <v>35</v>
      </c>
      <c r="R4072">
        <v>72</v>
      </c>
      <c r="S4072" s="1" t="s">
        <v>30</v>
      </c>
      <c r="T4072" s="1" t="s">
        <v>32</v>
      </c>
      <c r="U4072" s="1" t="s">
        <v>30</v>
      </c>
      <c r="V4072">
        <v>0</v>
      </c>
      <c r="W4072" s="1" t="s">
        <v>32</v>
      </c>
      <c r="X4072" s="1" t="s">
        <v>43</v>
      </c>
      <c r="Y4072" s="1" t="s">
        <v>37</v>
      </c>
      <c r="Z4072">
        <v>63</v>
      </c>
      <c r="AA4072">
        <v>3323</v>
      </c>
      <c r="AB4072" s="1" t="s">
        <v>7098</v>
      </c>
      <c r="AC4072" s="1" t="s">
        <v>7418</v>
      </c>
      <c r="AD4072" t="s">
        <v>13496</v>
      </c>
      <c r="AE4072" s="1" t="s">
        <v>7098</v>
      </c>
      <c r="AF4072" s="1" t="s">
        <v>7418</v>
      </c>
      <c r="AG4072" t="s">
        <v>13527</v>
      </c>
      <c r="AH4072" t="s">
        <v>13530</v>
      </c>
      <c r="AI4072" t="s">
        <v>13540</v>
      </c>
    </row>
    <row r="4073" spans="1:35" x14ac:dyDescent="0.25">
      <c r="A4073" s="1" t="s">
        <v>8257</v>
      </c>
      <c r="B4073" s="1" t="s">
        <v>32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s="1" t="s">
        <v>30</v>
      </c>
      <c r="I4073" s="1" t="s">
        <v>31</v>
      </c>
      <c r="J4073">
        <v>0</v>
      </c>
      <c r="K4073">
        <v>5</v>
      </c>
      <c r="L4073">
        <v>2</v>
      </c>
      <c r="M4073" s="1" t="s">
        <v>32</v>
      </c>
      <c r="N4073">
        <v>0</v>
      </c>
      <c r="O4073" s="1" t="s">
        <v>52</v>
      </c>
      <c r="P4073" s="1" t="s">
        <v>8258</v>
      </c>
      <c r="Q4073" s="1" t="s">
        <v>35</v>
      </c>
      <c r="R4073">
        <v>76</v>
      </c>
      <c r="S4073" s="1" t="s">
        <v>30</v>
      </c>
      <c r="T4073" s="1" t="s">
        <v>32</v>
      </c>
      <c r="U4073" s="1" t="s">
        <v>30</v>
      </c>
      <c r="V4073">
        <v>0</v>
      </c>
      <c r="W4073" s="1" t="s">
        <v>30</v>
      </c>
      <c r="X4073" s="1" t="s">
        <v>36</v>
      </c>
      <c r="Y4073" s="1" t="s">
        <v>37</v>
      </c>
      <c r="Z4073">
        <v>43</v>
      </c>
      <c r="AA4073">
        <v>900</v>
      </c>
      <c r="AB4073" s="1" t="s">
        <v>7080</v>
      </c>
      <c r="AC4073" s="1" t="s">
        <v>7081</v>
      </c>
      <c r="AD4073" t="s">
        <v>13496</v>
      </c>
      <c r="AE4073" s="1" t="s">
        <v>7080</v>
      </c>
      <c r="AF4073" s="1" t="s">
        <v>7081</v>
      </c>
      <c r="AG4073" t="s">
        <v>13527</v>
      </c>
      <c r="AH4073" t="s">
        <v>13530</v>
      </c>
      <c r="AI4073" t="s">
        <v>13539</v>
      </c>
    </row>
    <row r="4074" spans="1:35" x14ac:dyDescent="0.25">
      <c r="A4074" s="1" t="s">
        <v>8259</v>
      </c>
      <c r="B4074" s="1" t="s">
        <v>32</v>
      </c>
      <c r="C4074">
        <v>1</v>
      </c>
      <c r="D4074">
        <v>2</v>
      </c>
      <c r="E4074">
        <v>5</v>
      </c>
      <c r="F4074">
        <v>0</v>
      </c>
      <c r="G4074">
        <v>0</v>
      </c>
      <c r="H4074" s="1" t="s">
        <v>30</v>
      </c>
      <c r="I4074" s="1" t="s">
        <v>31</v>
      </c>
      <c r="J4074">
        <v>0</v>
      </c>
      <c r="K4074">
        <v>5</v>
      </c>
      <c r="L4074">
        <v>2</v>
      </c>
      <c r="M4074" s="1" t="s">
        <v>32</v>
      </c>
      <c r="N4074">
        <v>0</v>
      </c>
      <c r="O4074" s="1" t="s">
        <v>219</v>
      </c>
      <c r="P4074" s="1" t="s">
        <v>8260</v>
      </c>
      <c r="Q4074" s="1" t="s">
        <v>35</v>
      </c>
      <c r="R4074">
        <v>77</v>
      </c>
      <c r="S4074" s="1" t="s">
        <v>30</v>
      </c>
      <c r="T4074" s="1" t="s">
        <v>32</v>
      </c>
      <c r="U4074" s="1" t="s">
        <v>30</v>
      </c>
      <c r="V4074">
        <v>0</v>
      </c>
      <c r="W4074" s="1" t="s">
        <v>30</v>
      </c>
      <c r="X4074" s="1" t="s">
        <v>36</v>
      </c>
      <c r="Y4074" s="1" t="s">
        <v>37</v>
      </c>
      <c r="Z4074">
        <v>43</v>
      </c>
      <c r="AA4074">
        <v>43</v>
      </c>
      <c r="AB4074" s="1" t="s">
        <v>7080</v>
      </c>
      <c r="AC4074" s="1" t="s">
        <v>7081</v>
      </c>
      <c r="AD4074" t="s">
        <v>13496</v>
      </c>
      <c r="AE4074" s="1" t="s">
        <v>7080</v>
      </c>
      <c r="AF4074" s="1" t="s">
        <v>7081</v>
      </c>
      <c r="AG4074" t="s">
        <v>13527</v>
      </c>
      <c r="AH4074" t="s">
        <v>13530</v>
      </c>
      <c r="AI4074" t="s">
        <v>13538</v>
      </c>
    </row>
    <row r="4075" spans="1:35" x14ac:dyDescent="0.25">
      <c r="A4075" s="1" t="s">
        <v>8261</v>
      </c>
      <c r="B4075" s="1" t="s">
        <v>32</v>
      </c>
      <c r="C4075">
        <v>1</v>
      </c>
      <c r="D4075">
        <v>6</v>
      </c>
      <c r="E4075">
        <v>15</v>
      </c>
      <c r="F4075">
        <v>0</v>
      </c>
      <c r="G4075">
        <v>0</v>
      </c>
      <c r="H4075" s="1" t="s">
        <v>30</v>
      </c>
      <c r="I4075" s="1" t="s">
        <v>31</v>
      </c>
      <c r="J4075">
        <v>0</v>
      </c>
      <c r="K4075">
        <v>4</v>
      </c>
      <c r="L4075">
        <v>2</v>
      </c>
      <c r="M4075" s="1" t="s">
        <v>32</v>
      </c>
      <c r="N4075">
        <v>0</v>
      </c>
      <c r="O4075" s="1" t="s">
        <v>272</v>
      </c>
      <c r="P4075" s="1" t="s">
        <v>8262</v>
      </c>
      <c r="Q4075" s="1" t="s">
        <v>35</v>
      </c>
      <c r="R4075">
        <v>48</v>
      </c>
      <c r="S4075" s="1" t="s">
        <v>30</v>
      </c>
      <c r="T4075" s="1" t="s">
        <v>30</v>
      </c>
      <c r="U4075" s="1" t="s">
        <v>30</v>
      </c>
      <c r="V4075">
        <v>0</v>
      </c>
      <c r="W4075" s="1" t="s">
        <v>32</v>
      </c>
      <c r="X4075" s="1" t="s">
        <v>36</v>
      </c>
      <c r="Y4075" s="1" t="s">
        <v>58</v>
      </c>
      <c r="Z4075">
        <v>35</v>
      </c>
      <c r="AA4075">
        <v>35</v>
      </c>
      <c r="AB4075" s="1" t="s">
        <v>7086</v>
      </c>
      <c r="AC4075" s="1" t="s">
        <v>7087</v>
      </c>
      <c r="AD4075" t="s">
        <v>13494</v>
      </c>
      <c r="AE4075" s="1" t="s">
        <v>7086</v>
      </c>
      <c r="AF4075" s="1" t="s">
        <v>7087</v>
      </c>
      <c r="AG4075" t="s">
        <v>13527</v>
      </c>
      <c r="AH4075" t="s">
        <v>13530</v>
      </c>
      <c r="AI4075" t="s">
        <v>13538</v>
      </c>
    </row>
    <row r="4076" spans="1:35" x14ac:dyDescent="0.25">
      <c r="A4076" s="1" t="s">
        <v>8263</v>
      </c>
      <c r="B4076" s="1" t="s">
        <v>32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s="1" t="s">
        <v>32</v>
      </c>
      <c r="I4076" s="1" t="s">
        <v>31</v>
      </c>
      <c r="J4076">
        <v>61</v>
      </c>
      <c r="K4076">
        <v>1</v>
      </c>
      <c r="L4076">
        <v>2</v>
      </c>
      <c r="M4076" s="1" t="s">
        <v>30</v>
      </c>
      <c r="N4076">
        <v>33</v>
      </c>
      <c r="O4076" s="1" t="s">
        <v>122</v>
      </c>
      <c r="P4076" s="1" t="s">
        <v>8264</v>
      </c>
      <c r="Q4076" s="1" t="s">
        <v>35</v>
      </c>
      <c r="R4076">
        <v>59</v>
      </c>
      <c r="S4076" s="1" t="s">
        <v>30</v>
      </c>
      <c r="T4076" s="1" t="s">
        <v>30</v>
      </c>
      <c r="U4076" s="1" t="s">
        <v>30</v>
      </c>
      <c r="V4076">
        <v>0</v>
      </c>
      <c r="W4076" s="1" t="s">
        <v>30</v>
      </c>
      <c r="X4076" s="1" t="s">
        <v>36</v>
      </c>
      <c r="Y4076" s="1" t="s">
        <v>37</v>
      </c>
      <c r="Z4076">
        <v>42</v>
      </c>
      <c r="AA4076">
        <v>1451</v>
      </c>
      <c r="AB4076" s="1" t="s">
        <v>7086</v>
      </c>
      <c r="AC4076" s="1" t="s">
        <v>7087</v>
      </c>
      <c r="AD4076" t="s">
        <v>13494</v>
      </c>
      <c r="AE4076" s="1" t="s">
        <v>7086</v>
      </c>
      <c r="AF4076" s="1" t="s">
        <v>7087</v>
      </c>
      <c r="AG4076" t="s">
        <v>13527</v>
      </c>
      <c r="AH4076" t="s">
        <v>13530</v>
      </c>
      <c r="AI4076" t="s">
        <v>13539</v>
      </c>
    </row>
    <row r="4077" spans="1:35" x14ac:dyDescent="0.25">
      <c r="A4077" s="1" t="s">
        <v>8265</v>
      </c>
      <c r="B4077" s="1" t="s">
        <v>32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s="1" t="s">
        <v>32</v>
      </c>
      <c r="I4077" s="1" t="s">
        <v>31</v>
      </c>
      <c r="J4077">
        <v>22</v>
      </c>
      <c r="K4077">
        <v>4</v>
      </c>
      <c r="L4077">
        <v>2</v>
      </c>
      <c r="M4077" s="1" t="s">
        <v>32</v>
      </c>
      <c r="N4077">
        <v>0</v>
      </c>
      <c r="O4077" s="1" t="s">
        <v>697</v>
      </c>
      <c r="P4077" s="1" t="s">
        <v>8266</v>
      </c>
      <c r="Q4077" s="1" t="s">
        <v>42</v>
      </c>
      <c r="R4077">
        <v>82</v>
      </c>
      <c r="S4077" s="1" t="s">
        <v>30</v>
      </c>
      <c r="T4077" s="1" t="s">
        <v>32</v>
      </c>
      <c r="U4077" s="1" t="s">
        <v>30</v>
      </c>
      <c r="V4077">
        <v>0</v>
      </c>
      <c r="W4077" s="1" t="s">
        <v>32</v>
      </c>
      <c r="X4077" s="1" t="s">
        <v>36</v>
      </c>
      <c r="Y4077" s="1" t="s">
        <v>37</v>
      </c>
      <c r="Z4077">
        <v>66</v>
      </c>
      <c r="AA4077">
        <v>2184</v>
      </c>
      <c r="AB4077" s="1" t="s">
        <v>7086</v>
      </c>
      <c r="AC4077" s="1" t="s">
        <v>7087</v>
      </c>
      <c r="AD4077" t="s">
        <v>13496</v>
      </c>
      <c r="AE4077" s="1" t="s">
        <v>7086</v>
      </c>
      <c r="AF4077" s="1" t="s">
        <v>7087</v>
      </c>
      <c r="AG4077" t="s">
        <v>13527</v>
      </c>
      <c r="AH4077" t="s">
        <v>13530</v>
      </c>
      <c r="AI4077" t="s">
        <v>13539</v>
      </c>
    </row>
    <row r="4078" spans="1:35" x14ac:dyDescent="0.25">
      <c r="A4078" s="1" t="s">
        <v>8267</v>
      </c>
      <c r="B4078" s="1" t="s">
        <v>32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s="1" t="s">
        <v>32</v>
      </c>
      <c r="I4078" s="1" t="s">
        <v>31</v>
      </c>
      <c r="J4078">
        <v>132</v>
      </c>
      <c r="K4078">
        <v>5</v>
      </c>
      <c r="L4078">
        <v>18</v>
      </c>
      <c r="M4078" s="1" t="s">
        <v>32</v>
      </c>
      <c r="N4078">
        <v>0</v>
      </c>
      <c r="O4078" s="1" t="s">
        <v>83</v>
      </c>
      <c r="P4078" s="1" t="s">
        <v>8268</v>
      </c>
      <c r="Q4078" s="1" t="s">
        <v>35</v>
      </c>
      <c r="R4078">
        <v>22</v>
      </c>
      <c r="S4078" s="1" t="s">
        <v>32</v>
      </c>
      <c r="T4078" s="1" t="s">
        <v>30</v>
      </c>
      <c r="U4078" s="1" t="s">
        <v>30</v>
      </c>
      <c r="V4078">
        <v>0</v>
      </c>
      <c r="W4078" s="1" t="s">
        <v>32</v>
      </c>
      <c r="X4078" s="1" t="s">
        <v>43</v>
      </c>
      <c r="Y4078" s="1" t="s">
        <v>44</v>
      </c>
      <c r="Z4078">
        <v>56</v>
      </c>
      <c r="AA4078">
        <v>1873</v>
      </c>
      <c r="AB4078" s="1" t="s">
        <v>7080</v>
      </c>
      <c r="AC4078" s="1" t="s">
        <v>7092</v>
      </c>
      <c r="AD4078" t="s">
        <v>13495</v>
      </c>
      <c r="AE4078" s="1" t="s">
        <v>7080</v>
      </c>
      <c r="AF4078" s="1" t="s">
        <v>7092</v>
      </c>
      <c r="AG4078" t="s">
        <v>13526</v>
      </c>
      <c r="AH4078" t="s">
        <v>13530</v>
      </c>
      <c r="AI4078" t="s">
        <v>13539</v>
      </c>
    </row>
    <row r="4079" spans="1:35" x14ac:dyDescent="0.25">
      <c r="A4079" s="1" t="s">
        <v>8269</v>
      </c>
      <c r="B4079" s="1" t="s">
        <v>32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s="1" t="s">
        <v>32</v>
      </c>
      <c r="I4079" s="1" t="s">
        <v>31</v>
      </c>
      <c r="J4079">
        <v>60</v>
      </c>
      <c r="K4079">
        <v>5</v>
      </c>
      <c r="L4079">
        <v>23</v>
      </c>
      <c r="M4079" s="1" t="s">
        <v>32</v>
      </c>
      <c r="N4079">
        <v>0</v>
      </c>
      <c r="O4079" s="1" t="s">
        <v>111</v>
      </c>
      <c r="P4079" s="1" t="s">
        <v>8270</v>
      </c>
      <c r="Q4079" s="1" t="s">
        <v>42</v>
      </c>
      <c r="R4079">
        <v>25</v>
      </c>
      <c r="S4079" s="1" t="s">
        <v>32</v>
      </c>
      <c r="T4079" s="1" t="s">
        <v>30</v>
      </c>
      <c r="U4079" s="1" t="s">
        <v>30</v>
      </c>
      <c r="V4079">
        <v>0</v>
      </c>
      <c r="W4079" s="1" t="s">
        <v>30</v>
      </c>
      <c r="X4079" s="1" t="s">
        <v>36</v>
      </c>
      <c r="Y4079" s="1" t="s">
        <v>37</v>
      </c>
      <c r="Z4079">
        <v>31</v>
      </c>
      <c r="AA4079">
        <v>31</v>
      </c>
      <c r="AB4079" s="1" t="s">
        <v>7080</v>
      </c>
      <c r="AC4079" s="1" t="s">
        <v>7095</v>
      </c>
      <c r="AD4079" t="s">
        <v>13495</v>
      </c>
      <c r="AE4079" s="1" t="s">
        <v>7080</v>
      </c>
      <c r="AF4079" s="1" t="s">
        <v>7095</v>
      </c>
      <c r="AG4079" t="s">
        <v>13526</v>
      </c>
      <c r="AH4079" t="s">
        <v>13530</v>
      </c>
      <c r="AI4079" t="s">
        <v>13538</v>
      </c>
    </row>
    <row r="4080" spans="1:35" x14ac:dyDescent="0.25">
      <c r="A4080" s="1" t="s">
        <v>8271</v>
      </c>
      <c r="B4080" s="1" t="s">
        <v>32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s="1" t="s">
        <v>32</v>
      </c>
      <c r="I4080" s="1" t="s">
        <v>31</v>
      </c>
      <c r="J4080">
        <v>36</v>
      </c>
      <c r="K4080">
        <v>5</v>
      </c>
      <c r="L4080">
        <v>15</v>
      </c>
      <c r="M4080" s="1" t="s">
        <v>32</v>
      </c>
      <c r="N4080">
        <v>0</v>
      </c>
      <c r="O4080" s="1" t="s">
        <v>68</v>
      </c>
      <c r="P4080" s="1" t="s">
        <v>8272</v>
      </c>
      <c r="Q4080" s="1" t="s">
        <v>35</v>
      </c>
      <c r="R4080">
        <v>22</v>
      </c>
      <c r="S4080" s="1" t="s">
        <v>32</v>
      </c>
      <c r="T4080" s="1" t="s">
        <v>30</v>
      </c>
      <c r="U4080" s="1" t="s">
        <v>30</v>
      </c>
      <c r="V4080">
        <v>0</v>
      </c>
      <c r="W4080" s="1" t="s">
        <v>32</v>
      </c>
      <c r="X4080" s="1" t="s">
        <v>36</v>
      </c>
      <c r="Y4080" s="1" t="s">
        <v>37</v>
      </c>
      <c r="Z4080">
        <v>48</v>
      </c>
      <c r="AA4080">
        <v>396</v>
      </c>
      <c r="AB4080" s="1" t="s">
        <v>7080</v>
      </c>
      <c r="AC4080" s="1" t="s">
        <v>7092</v>
      </c>
      <c r="AD4080" t="s">
        <v>13495</v>
      </c>
      <c r="AE4080" s="1" t="s">
        <v>7080</v>
      </c>
      <c r="AF4080" s="1" t="s">
        <v>7092</v>
      </c>
      <c r="AG4080" t="s">
        <v>13526</v>
      </c>
      <c r="AH4080" t="s">
        <v>13530</v>
      </c>
      <c r="AI4080" t="s">
        <v>13538</v>
      </c>
    </row>
    <row r="4081" spans="1:35" x14ac:dyDescent="0.25">
      <c r="A4081" s="1" t="s">
        <v>8273</v>
      </c>
      <c r="B4081" s="1" t="s">
        <v>32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s="1" t="s">
        <v>32</v>
      </c>
      <c r="I4081" s="1" t="s">
        <v>31</v>
      </c>
      <c r="J4081">
        <v>112</v>
      </c>
      <c r="K4081">
        <v>2</v>
      </c>
      <c r="L4081">
        <v>3</v>
      </c>
      <c r="M4081" s="1" t="s">
        <v>32</v>
      </c>
      <c r="N4081">
        <v>0</v>
      </c>
      <c r="O4081" s="1" t="s">
        <v>153</v>
      </c>
      <c r="P4081" s="1" t="s">
        <v>8274</v>
      </c>
      <c r="Q4081" s="1" t="s">
        <v>35</v>
      </c>
      <c r="R4081">
        <v>66</v>
      </c>
      <c r="S4081" s="1" t="s">
        <v>30</v>
      </c>
      <c r="T4081" s="1" t="s">
        <v>32</v>
      </c>
      <c r="U4081" s="1" t="s">
        <v>30</v>
      </c>
      <c r="V4081">
        <v>0</v>
      </c>
      <c r="W4081" s="1" t="s">
        <v>30</v>
      </c>
      <c r="X4081" s="1" t="s">
        <v>36</v>
      </c>
      <c r="Y4081" s="1" t="s">
        <v>37</v>
      </c>
      <c r="Z4081">
        <v>38</v>
      </c>
      <c r="AA4081">
        <v>203</v>
      </c>
      <c r="AB4081" s="1" t="s">
        <v>7080</v>
      </c>
      <c r="AC4081" s="1" t="s">
        <v>7081</v>
      </c>
      <c r="AD4081" t="s">
        <v>13496</v>
      </c>
      <c r="AE4081" s="1" t="s">
        <v>7080</v>
      </c>
      <c r="AF4081" s="1" t="s">
        <v>7081</v>
      </c>
      <c r="AG4081" t="s">
        <v>13526</v>
      </c>
      <c r="AH4081" t="s">
        <v>13530</v>
      </c>
      <c r="AI4081" t="s">
        <v>13538</v>
      </c>
    </row>
    <row r="4082" spans="1:35" x14ac:dyDescent="0.25">
      <c r="A4082" s="1" t="s">
        <v>8275</v>
      </c>
      <c r="B4082" s="1" t="s">
        <v>32</v>
      </c>
      <c r="C4082">
        <v>2</v>
      </c>
      <c r="D4082">
        <v>2</v>
      </c>
      <c r="E4082">
        <v>8</v>
      </c>
      <c r="F4082">
        <v>0</v>
      </c>
      <c r="G4082">
        <v>0</v>
      </c>
      <c r="H4082" s="1" t="s">
        <v>30</v>
      </c>
      <c r="I4082" s="1" t="s">
        <v>46</v>
      </c>
      <c r="J4082">
        <v>0</v>
      </c>
      <c r="K4082">
        <v>1</v>
      </c>
      <c r="L4082">
        <v>5</v>
      </c>
      <c r="M4082" s="1" t="s">
        <v>32</v>
      </c>
      <c r="N4082">
        <v>0</v>
      </c>
      <c r="O4082" s="1" t="s">
        <v>74</v>
      </c>
      <c r="P4082" s="1" t="s">
        <v>8276</v>
      </c>
      <c r="Q4082" s="1" t="s">
        <v>35</v>
      </c>
      <c r="R4082">
        <v>28</v>
      </c>
      <c r="S4082" s="1" t="s">
        <v>32</v>
      </c>
      <c r="T4082" s="1" t="s">
        <v>30</v>
      </c>
      <c r="U4082" s="1" t="s">
        <v>30</v>
      </c>
      <c r="V4082">
        <v>0</v>
      </c>
      <c r="W4082" s="1" t="s">
        <v>30</v>
      </c>
      <c r="X4082" s="1" t="s">
        <v>36</v>
      </c>
      <c r="Y4082" s="1" t="s">
        <v>37</v>
      </c>
      <c r="Z4082">
        <v>45</v>
      </c>
      <c r="AA4082">
        <v>91</v>
      </c>
      <c r="AB4082" s="1" t="s">
        <v>7080</v>
      </c>
      <c r="AC4082" s="1" t="s">
        <v>7081</v>
      </c>
      <c r="AD4082" t="s">
        <v>13495</v>
      </c>
      <c r="AE4082" s="1" t="s">
        <v>7080</v>
      </c>
      <c r="AF4082" s="1" t="s">
        <v>7081</v>
      </c>
      <c r="AG4082" t="s">
        <v>13526</v>
      </c>
      <c r="AH4082" t="s">
        <v>13530</v>
      </c>
      <c r="AI4082" t="s">
        <v>13538</v>
      </c>
    </row>
    <row r="4083" spans="1:35" x14ac:dyDescent="0.25">
      <c r="A4083" s="1" t="s">
        <v>8277</v>
      </c>
      <c r="B4083" s="1" t="s">
        <v>32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s="1" t="s">
        <v>32</v>
      </c>
      <c r="I4083" s="1" t="s">
        <v>31</v>
      </c>
      <c r="J4083">
        <v>85</v>
      </c>
      <c r="K4083">
        <v>5</v>
      </c>
      <c r="L4083">
        <v>2</v>
      </c>
      <c r="M4083" s="1" t="s">
        <v>30</v>
      </c>
      <c r="N4083">
        <v>31</v>
      </c>
      <c r="O4083" s="1" t="s">
        <v>119</v>
      </c>
      <c r="P4083" s="1" t="s">
        <v>8278</v>
      </c>
      <c r="Q4083" s="1" t="s">
        <v>35</v>
      </c>
      <c r="R4083">
        <v>59</v>
      </c>
      <c r="S4083" s="1" t="s">
        <v>30</v>
      </c>
      <c r="T4083" s="1" t="s">
        <v>30</v>
      </c>
      <c r="U4083" s="1" t="s">
        <v>30</v>
      </c>
      <c r="V4083">
        <v>0</v>
      </c>
      <c r="W4083" s="1" t="s">
        <v>30</v>
      </c>
      <c r="X4083" s="1" t="s">
        <v>43</v>
      </c>
      <c r="Y4083" s="1" t="s">
        <v>44</v>
      </c>
      <c r="Z4083">
        <v>12</v>
      </c>
      <c r="AA4083">
        <v>504</v>
      </c>
      <c r="AB4083" s="1" t="s">
        <v>7080</v>
      </c>
      <c r="AC4083" s="1" t="s">
        <v>7092</v>
      </c>
      <c r="AD4083" t="s">
        <v>13494</v>
      </c>
      <c r="AE4083" s="1" t="s">
        <v>7080</v>
      </c>
      <c r="AF4083" s="1" t="s">
        <v>7092</v>
      </c>
      <c r="AG4083" t="s">
        <v>13527</v>
      </c>
      <c r="AH4083" t="s">
        <v>13530</v>
      </c>
      <c r="AI4083" t="s">
        <v>13540</v>
      </c>
    </row>
    <row r="4084" spans="1:35" x14ac:dyDescent="0.25">
      <c r="A4084" s="1" t="s">
        <v>8279</v>
      </c>
      <c r="B4084" s="1" t="s">
        <v>32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s="1" t="s">
        <v>32</v>
      </c>
      <c r="I4084" s="1" t="s">
        <v>31</v>
      </c>
      <c r="J4084">
        <v>3</v>
      </c>
      <c r="K4084">
        <v>2</v>
      </c>
      <c r="L4084">
        <v>10</v>
      </c>
      <c r="M4084" s="1" t="s">
        <v>32</v>
      </c>
      <c r="N4084">
        <v>0</v>
      </c>
      <c r="O4084" s="1" t="s">
        <v>184</v>
      </c>
      <c r="P4084" s="1" t="s">
        <v>8280</v>
      </c>
      <c r="Q4084" s="1" t="s">
        <v>35</v>
      </c>
      <c r="R4084">
        <v>63</v>
      </c>
      <c r="S4084" s="1" t="s">
        <v>30</v>
      </c>
      <c r="T4084" s="1" t="s">
        <v>30</v>
      </c>
      <c r="U4084" s="1" t="s">
        <v>30</v>
      </c>
      <c r="V4084">
        <v>0</v>
      </c>
      <c r="W4084" s="1" t="s">
        <v>30</v>
      </c>
      <c r="X4084" s="1" t="s">
        <v>36</v>
      </c>
      <c r="Y4084" s="1" t="s">
        <v>58</v>
      </c>
      <c r="Z4084">
        <v>55</v>
      </c>
      <c r="AA4084">
        <v>2135</v>
      </c>
      <c r="AB4084" s="1" t="s">
        <v>7080</v>
      </c>
      <c r="AC4084" s="1" t="s">
        <v>7092</v>
      </c>
      <c r="AD4084" t="s">
        <v>13494</v>
      </c>
      <c r="AE4084" s="1" t="s">
        <v>7080</v>
      </c>
      <c r="AF4084" s="1" t="s">
        <v>7092</v>
      </c>
      <c r="AG4084" t="s">
        <v>13526</v>
      </c>
      <c r="AH4084" t="s">
        <v>13530</v>
      </c>
      <c r="AI4084" t="s">
        <v>13539</v>
      </c>
    </row>
    <row r="4085" spans="1:35" x14ac:dyDescent="0.25">
      <c r="A4085" s="1" t="s">
        <v>8281</v>
      </c>
      <c r="B4085" s="1" t="s">
        <v>32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s="1" t="s">
        <v>32</v>
      </c>
      <c r="I4085" s="1" t="s">
        <v>31</v>
      </c>
      <c r="J4085">
        <v>130</v>
      </c>
      <c r="K4085">
        <v>3</v>
      </c>
      <c r="L4085">
        <v>2</v>
      </c>
      <c r="M4085" s="1" t="s">
        <v>32</v>
      </c>
      <c r="N4085">
        <v>0</v>
      </c>
      <c r="O4085" s="1" t="s">
        <v>216</v>
      </c>
      <c r="P4085" s="1" t="s">
        <v>8282</v>
      </c>
      <c r="Q4085" s="1" t="s">
        <v>35</v>
      </c>
      <c r="R4085">
        <v>41</v>
      </c>
      <c r="S4085" s="1" t="s">
        <v>30</v>
      </c>
      <c r="T4085" s="1" t="s">
        <v>30</v>
      </c>
      <c r="U4085" s="1" t="s">
        <v>30</v>
      </c>
      <c r="V4085">
        <v>0</v>
      </c>
      <c r="W4085" s="1" t="s">
        <v>32</v>
      </c>
      <c r="X4085" s="1" t="s">
        <v>57</v>
      </c>
      <c r="Y4085" s="1" t="s">
        <v>37</v>
      </c>
      <c r="Z4085">
        <v>46</v>
      </c>
      <c r="AA4085">
        <v>2630</v>
      </c>
      <c r="AB4085" s="1" t="s">
        <v>7080</v>
      </c>
      <c r="AC4085" s="1" t="s">
        <v>7095</v>
      </c>
      <c r="AD4085" t="s">
        <v>13494</v>
      </c>
      <c r="AE4085" s="1" t="s">
        <v>7080</v>
      </c>
      <c r="AF4085" s="1" t="s">
        <v>7095</v>
      </c>
      <c r="AG4085" t="s">
        <v>13527</v>
      </c>
      <c r="AH4085" t="s">
        <v>13530</v>
      </c>
      <c r="AI4085" t="s">
        <v>13540</v>
      </c>
    </row>
    <row r="4086" spans="1:35" x14ac:dyDescent="0.25">
      <c r="A4086" s="1" t="s">
        <v>8283</v>
      </c>
      <c r="B4086" s="1" t="s">
        <v>32</v>
      </c>
      <c r="C4086">
        <v>1</v>
      </c>
      <c r="D4086">
        <v>4</v>
      </c>
      <c r="E4086">
        <v>10</v>
      </c>
      <c r="F4086">
        <v>5</v>
      </c>
      <c r="G4086">
        <v>8.5</v>
      </c>
      <c r="H4086" s="1" t="s">
        <v>32</v>
      </c>
      <c r="I4086" s="1" t="s">
        <v>31</v>
      </c>
      <c r="J4086">
        <v>3</v>
      </c>
      <c r="K4086">
        <v>2</v>
      </c>
      <c r="L4086">
        <v>6</v>
      </c>
      <c r="M4086" s="1" t="s">
        <v>32</v>
      </c>
      <c r="N4086">
        <v>0</v>
      </c>
      <c r="O4086" s="1" t="s">
        <v>68</v>
      </c>
      <c r="P4086" s="1" t="s">
        <v>8284</v>
      </c>
      <c r="Q4086" s="1" t="s">
        <v>42</v>
      </c>
      <c r="R4086">
        <v>52</v>
      </c>
      <c r="S4086" s="1" t="s">
        <v>30</v>
      </c>
      <c r="T4086" s="1" t="s">
        <v>30</v>
      </c>
      <c r="U4086" s="1" t="s">
        <v>30</v>
      </c>
      <c r="V4086">
        <v>0</v>
      </c>
      <c r="W4086" s="1" t="s">
        <v>30</v>
      </c>
      <c r="X4086" s="1" t="s">
        <v>36</v>
      </c>
      <c r="Y4086" s="1" t="s">
        <v>37</v>
      </c>
      <c r="Z4086">
        <v>22</v>
      </c>
      <c r="AA4086">
        <v>22</v>
      </c>
      <c r="AB4086" s="1" t="s">
        <v>7080</v>
      </c>
      <c r="AC4086" s="1" t="s">
        <v>7095</v>
      </c>
      <c r="AD4086" t="s">
        <v>13494</v>
      </c>
      <c r="AE4086" s="1" t="s">
        <v>7080</v>
      </c>
      <c r="AF4086" s="1" t="s">
        <v>7095</v>
      </c>
      <c r="AG4086" t="s">
        <v>13526</v>
      </c>
      <c r="AH4086" t="s">
        <v>13530</v>
      </c>
      <c r="AI4086" t="s">
        <v>13538</v>
      </c>
    </row>
    <row r="4087" spans="1:35" x14ac:dyDescent="0.25">
      <c r="A4087" s="1" t="s">
        <v>8285</v>
      </c>
      <c r="B4087" s="1" t="s">
        <v>32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s="1" t="s">
        <v>32</v>
      </c>
      <c r="I4087" s="1" t="s">
        <v>31</v>
      </c>
      <c r="J4087">
        <v>114</v>
      </c>
      <c r="K4087">
        <v>4</v>
      </c>
      <c r="L4087">
        <v>43</v>
      </c>
      <c r="M4087" s="1" t="s">
        <v>32</v>
      </c>
      <c r="N4087">
        <v>0</v>
      </c>
      <c r="O4087" s="1" t="s">
        <v>153</v>
      </c>
      <c r="P4087" s="1" t="s">
        <v>8286</v>
      </c>
      <c r="Q4087" s="1" t="s">
        <v>42</v>
      </c>
      <c r="R4087">
        <v>33</v>
      </c>
      <c r="S4087" s="1" t="s">
        <v>30</v>
      </c>
      <c r="T4087" s="1" t="s">
        <v>30</v>
      </c>
      <c r="U4087" s="1" t="s">
        <v>30</v>
      </c>
      <c r="V4087">
        <v>0</v>
      </c>
      <c r="W4087" s="1" t="s">
        <v>32</v>
      </c>
      <c r="X4087" s="1" t="s">
        <v>36</v>
      </c>
      <c r="Y4087" s="1" t="s">
        <v>37</v>
      </c>
      <c r="Z4087">
        <v>44</v>
      </c>
      <c r="AA4087">
        <v>1681</v>
      </c>
      <c r="AB4087" s="1" t="s">
        <v>7080</v>
      </c>
      <c r="AC4087" s="1" t="s">
        <v>7092</v>
      </c>
      <c r="AD4087" t="s">
        <v>13494</v>
      </c>
      <c r="AE4087" s="1" t="s">
        <v>7080</v>
      </c>
      <c r="AF4087" s="1" t="s">
        <v>7092</v>
      </c>
      <c r="AG4087" t="s">
        <v>13526</v>
      </c>
      <c r="AH4087" t="s">
        <v>13530</v>
      </c>
      <c r="AI4087" t="s">
        <v>13539</v>
      </c>
    </row>
    <row r="4088" spans="1:35" x14ac:dyDescent="0.25">
      <c r="A4088" s="1" t="s">
        <v>8287</v>
      </c>
      <c r="B4088" s="1" t="s">
        <v>32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s="1" t="s">
        <v>32</v>
      </c>
      <c r="I4088" s="1" t="s">
        <v>31</v>
      </c>
      <c r="J4088">
        <v>10</v>
      </c>
      <c r="K4088">
        <v>5</v>
      </c>
      <c r="L4088">
        <v>2</v>
      </c>
      <c r="M4088" s="1" t="s">
        <v>32</v>
      </c>
      <c r="N4088">
        <v>0</v>
      </c>
      <c r="O4088" s="1" t="s">
        <v>156</v>
      </c>
      <c r="P4088" s="1" t="s">
        <v>8288</v>
      </c>
      <c r="Q4088" s="1" t="s">
        <v>42</v>
      </c>
      <c r="R4088">
        <v>64</v>
      </c>
      <c r="S4088" s="1" t="s">
        <v>30</v>
      </c>
      <c r="T4088" s="1" t="s">
        <v>30</v>
      </c>
      <c r="U4088" s="1" t="s">
        <v>30</v>
      </c>
      <c r="V4088">
        <v>0</v>
      </c>
      <c r="W4088" s="1" t="s">
        <v>30</v>
      </c>
      <c r="X4088" s="1" t="s">
        <v>36</v>
      </c>
      <c r="Y4088" s="1" t="s">
        <v>58</v>
      </c>
      <c r="Z4088">
        <v>10</v>
      </c>
      <c r="AA4088">
        <v>20</v>
      </c>
      <c r="AB4088" s="1" t="s">
        <v>7080</v>
      </c>
      <c r="AC4088" s="1" t="s">
        <v>7309</v>
      </c>
      <c r="AD4088" t="s">
        <v>13494</v>
      </c>
      <c r="AE4088" s="1" t="s">
        <v>7080</v>
      </c>
      <c r="AF4088" s="1" t="s">
        <v>7309</v>
      </c>
      <c r="AG4088" t="s">
        <v>13527</v>
      </c>
      <c r="AH4088" t="s">
        <v>13530</v>
      </c>
      <c r="AI4088" t="s">
        <v>13538</v>
      </c>
    </row>
    <row r="4089" spans="1:35" x14ac:dyDescent="0.25">
      <c r="A4089" s="1" t="s">
        <v>8289</v>
      </c>
      <c r="B4089" s="1" t="s">
        <v>32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s="1" t="s">
        <v>32</v>
      </c>
      <c r="I4089" s="1" t="s">
        <v>31</v>
      </c>
      <c r="J4089">
        <v>3</v>
      </c>
      <c r="K4089">
        <v>3</v>
      </c>
      <c r="L4089">
        <v>21</v>
      </c>
      <c r="M4089" s="1" t="s">
        <v>32</v>
      </c>
      <c r="N4089">
        <v>0</v>
      </c>
      <c r="O4089" s="1" t="s">
        <v>68</v>
      </c>
      <c r="P4089" s="1" t="s">
        <v>8290</v>
      </c>
      <c r="Q4089" s="1" t="s">
        <v>35</v>
      </c>
      <c r="R4089">
        <v>28</v>
      </c>
      <c r="S4089" s="1" t="s">
        <v>32</v>
      </c>
      <c r="T4089" s="1" t="s">
        <v>30</v>
      </c>
      <c r="U4089" s="1" t="s">
        <v>30</v>
      </c>
      <c r="V4089">
        <v>0</v>
      </c>
      <c r="W4089" s="1" t="s">
        <v>30</v>
      </c>
      <c r="X4089" s="1" t="s">
        <v>36</v>
      </c>
      <c r="Y4089" s="1" t="s">
        <v>37</v>
      </c>
      <c r="Z4089">
        <v>62</v>
      </c>
      <c r="AA4089">
        <v>510</v>
      </c>
      <c r="AB4089" s="1" t="s">
        <v>7080</v>
      </c>
      <c r="AC4089" s="1" t="s">
        <v>7309</v>
      </c>
      <c r="AD4089" t="s">
        <v>13495</v>
      </c>
      <c r="AE4089" s="1" t="s">
        <v>7080</v>
      </c>
      <c r="AF4089" s="1" t="s">
        <v>7309</v>
      </c>
      <c r="AG4089" t="s">
        <v>13526</v>
      </c>
      <c r="AH4089" t="s">
        <v>13530</v>
      </c>
      <c r="AI4089" t="s">
        <v>13538</v>
      </c>
    </row>
    <row r="4090" spans="1:35" x14ac:dyDescent="0.25">
      <c r="A4090" s="1" t="s">
        <v>8291</v>
      </c>
      <c r="B4090" s="1" t="s">
        <v>32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s="1" t="s">
        <v>32</v>
      </c>
      <c r="I4090" s="1" t="s">
        <v>31</v>
      </c>
      <c r="J4090">
        <v>11</v>
      </c>
      <c r="K4090">
        <v>1</v>
      </c>
      <c r="L4090">
        <v>4</v>
      </c>
      <c r="M4090" s="1" t="s">
        <v>30</v>
      </c>
      <c r="N4090">
        <v>0</v>
      </c>
      <c r="O4090" s="1" t="s">
        <v>68</v>
      </c>
      <c r="P4090" s="1" t="s">
        <v>8292</v>
      </c>
      <c r="Q4090" s="1" t="s">
        <v>42</v>
      </c>
      <c r="R4090">
        <v>72</v>
      </c>
      <c r="S4090" s="1" t="s">
        <v>30</v>
      </c>
      <c r="T4090" s="1" t="s">
        <v>32</v>
      </c>
      <c r="U4090" s="1" t="s">
        <v>30</v>
      </c>
      <c r="V4090">
        <v>0</v>
      </c>
      <c r="W4090" s="1" t="s">
        <v>30</v>
      </c>
      <c r="X4090" s="1" t="s">
        <v>36</v>
      </c>
      <c r="Y4090" s="1" t="s">
        <v>37</v>
      </c>
      <c r="Z4090">
        <v>43</v>
      </c>
      <c r="AA4090">
        <v>276</v>
      </c>
      <c r="AB4090" s="1" t="s">
        <v>7080</v>
      </c>
      <c r="AC4090" s="1" t="s">
        <v>7081</v>
      </c>
      <c r="AD4090" t="s">
        <v>13496</v>
      </c>
      <c r="AE4090" s="1" t="s">
        <v>7080</v>
      </c>
      <c r="AF4090" s="1" t="s">
        <v>7081</v>
      </c>
      <c r="AG4090" t="s">
        <v>13526</v>
      </c>
      <c r="AH4090" t="s">
        <v>13530</v>
      </c>
      <c r="AI4090" t="s">
        <v>13538</v>
      </c>
    </row>
    <row r="4091" spans="1:35" x14ac:dyDescent="0.25">
      <c r="A4091" s="1" t="s">
        <v>8293</v>
      </c>
      <c r="B4091" s="1" t="s">
        <v>32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s="1" t="s">
        <v>32</v>
      </c>
      <c r="I4091" s="1" t="s">
        <v>31</v>
      </c>
      <c r="J4091">
        <v>160</v>
      </c>
      <c r="K4091">
        <v>4</v>
      </c>
      <c r="L4091">
        <v>1</v>
      </c>
      <c r="M4091" s="1" t="s">
        <v>32</v>
      </c>
      <c r="N4091">
        <v>0</v>
      </c>
      <c r="O4091" s="1" t="s">
        <v>74</v>
      </c>
      <c r="P4091" s="1" t="s">
        <v>8294</v>
      </c>
      <c r="Q4091" s="1" t="s">
        <v>35</v>
      </c>
      <c r="R4091">
        <v>79</v>
      </c>
      <c r="S4091" s="1" t="s">
        <v>30</v>
      </c>
      <c r="T4091" s="1" t="s">
        <v>32</v>
      </c>
      <c r="U4091" s="1" t="s">
        <v>30</v>
      </c>
      <c r="V4091">
        <v>0</v>
      </c>
      <c r="W4091" s="1" t="s">
        <v>30</v>
      </c>
      <c r="X4091" s="1" t="s">
        <v>36</v>
      </c>
      <c r="Y4091" s="1" t="s">
        <v>37</v>
      </c>
      <c r="Z4091">
        <v>53</v>
      </c>
      <c r="AA4091">
        <v>1677</v>
      </c>
      <c r="AB4091" s="1" t="s">
        <v>7080</v>
      </c>
      <c r="AC4091" s="1" t="s">
        <v>7081</v>
      </c>
      <c r="AD4091" t="s">
        <v>13496</v>
      </c>
      <c r="AE4091" s="1" t="s">
        <v>7080</v>
      </c>
      <c r="AF4091" s="1" t="s">
        <v>7081</v>
      </c>
      <c r="AG4091" t="s">
        <v>13527</v>
      </c>
      <c r="AH4091" t="s">
        <v>13530</v>
      </c>
      <c r="AI4091" t="s">
        <v>13539</v>
      </c>
    </row>
    <row r="4092" spans="1:35" x14ac:dyDescent="0.25">
      <c r="A4092" s="1" t="s">
        <v>8295</v>
      </c>
      <c r="B4092" s="1" t="s">
        <v>32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s="1" t="s">
        <v>32</v>
      </c>
      <c r="I4092" s="1" t="s">
        <v>31</v>
      </c>
      <c r="J4092">
        <v>75</v>
      </c>
      <c r="K4092">
        <v>2</v>
      </c>
      <c r="L4092">
        <v>3</v>
      </c>
      <c r="M4092" s="1" t="s">
        <v>32</v>
      </c>
      <c r="N4092">
        <v>0</v>
      </c>
      <c r="O4092" s="1" t="s">
        <v>240</v>
      </c>
      <c r="P4092" s="1" t="s">
        <v>8296</v>
      </c>
      <c r="Q4092" s="1" t="s">
        <v>35</v>
      </c>
      <c r="R4092">
        <v>53</v>
      </c>
      <c r="S4092" s="1" t="s">
        <v>30</v>
      </c>
      <c r="T4092" s="1" t="s">
        <v>30</v>
      </c>
      <c r="U4092" s="1" t="s">
        <v>30</v>
      </c>
      <c r="V4092">
        <v>0</v>
      </c>
      <c r="W4092" s="1" t="s">
        <v>30</v>
      </c>
      <c r="X4092" s="1" t="s">
        <v>36</v>
      </c>
      <c r="Y4092" s="1" t="s">
        <v>58</v>
      </c>
      <c r="Z4092">
        <v>41</v>
      </c>
      <c r="AA4092">
        <v>700</v>
      </c>
      <c r="AB4092" s="1" t="s">
        <v>7080</v>
      </c>
      <c r="AC4092" s="1" t="s">
        <v>7092</v>
      </c>
      <c r="AD4092" t="s">
        <v>13494</v>
      </c>
      <c r="AE4092" s="1" t="s">
        <v>7080</v>
      </c>
      <c r="AF4092" s="1" t="s">
        <v>7092</v>
      </c>
      <c r="AG4092" t="s">
        <v>13526</v>
      </c>
      <c r="AH4092" t="s">
        <v>13530</v>
      </c>
      <c r="AI4092" t="s">
        <v>13539</v>
      </c>
    </row>
    <row r="4093" spans="1:35" x14ac:dyDescent="0.25">
      <c r="A4093" s="1" t="s">
        <v>8297</v>
      </c>
      <c r="B4093" s="1" t="s">
        <v>32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s="1" t="s">
        <v>32</v>
      </c>
      <c r="I4093" s="1" t="s">
        <v>31</v>
      </c>
      <c r="J4093">
        <v>43</v>
      </c>
      <c r="K4093">
        <v>2</v>
      </c>
      <c r="L4093">
        <v>4</v>
      </c>
      <c r="M4093" s="1" t="s">
        <v>32</v>
      </c>
      <c r="N4093">
        <v>0</v>
      </c>
      <c r="O4093" s="1" t="s">
        <v>135</v>
      </c>
      <c r="P4093" s="1" t="s">
        <v>8298</v>
      </c>
      <c r="Q4093" s="1" t="s">
        <v>35</v>
      </c>
      <c r="R4093">
        <v>85</v>
      </c>
      <c r="S4093" s="1" t="s">
        <v>30</v>
      </c>
      <c r="T4093" s="1" t="s">
        <v>32</v>
      </c>
      <c r="U4093" s="1" t="s">
        <v>30</v>
      </c>
      <c r="V4093">
        <v>0</v>
      </c>
      <c r="W4093" s="1" t="s">
        <v>32</v>
      </c>
      <c r="X4093" s="1" t="s">
        <v>36</v>
      </c>
      <c r="Y4093" s="1" t="s">
        <v>37</v>
      </c>
      <c r="Z4093">
        <v>55</v>
      </c>
      <c r="AA4093">
        <v>805</v>
      </c>
      <c r="AB4093" s="1" t="s">
        <v>7106</v>
      </c>
      <c r="AC4093" s="1" t="s">
        <v>7124</v>
      </c>
      <c r="AD4093" t="s">
        <v>13496</v>
      </c>
      <c r="AE4093" s="1" t="s">
        <v>7106</v>
      </c>
      <c r="AF4093" s="1" t="s">
        <v>7124</v>
      </c>
      <c r="AG4093" t="s">
        <v>13526</v>
      </c>
      <c r="AH4093" t="s">
        <v>13530</v>
      </c>
      <c r="AI4093" t="s">
        <v>13539</v>
      </c>
    </row>
    <row r="4094" spans="1:35" x14ac:dyDescent="0.25">
      <c r="A4094" s="1" t="s">
        <v>8299</v>
      </c>
      <c r="B4094" s="1" t="s">
        <v>32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s="1" t="s">
        <v>32</v>
      </c>
      <c r="I4094" s="1" t="s">
        <v>31</v>
      </c>
      <c r="J4094">
        <v>2</v>
      </c>
      <c r="K4094">
        <v>5</v>
      </c>
      <c r="L4094">
        <v>12</v>
      </c>
      <c r="M4094" s="1" t="s">
        <v>32</v>
      </c>
      <c r="N4094">
        <v>0</v>
      </c>
      <c r="O4094" s="1" t="s">
        <v>436</v>
      </c>
      <c r="P4094" s="1" t="s">
        <v>8300</v>
      </c>
      <c r="Q4094" s="1" t="s">
        <v>42</v>
      </c>
      <c r="R4094">
        <v>56</v>
      </c>
      <c r="S4094" s="1" t="s">
        <v>30</v>
      </c>
      <c r="T4094" s="1" t="s">
        <v>30</v>
      </c>
      <c r="U4094" s="1" t="s">
        <v>30</v>
      </c>
      <c r="V4094">
        <v>0</v>
      </c>
      <c r="W4094" s="1" t="s">
        <v>30</v>
      </c>
      <c r="X4094" s="1" t="s">
        <v>43</v>
      </c>
      <c r="Y4094" s="1" t="s">
        <v>37</v>
      </c>
      <c r="Z4094">
        <v>62</v>
      </c>
      <c r="AA4094">
        <v>1655</v>
      </c>
      <c r="AB4094" s="1" t="s">
        <v>7106</v>
      </c>
      <c r="AC4094" s="1" t="s">
        <v>7117</v>
      </c>
      <c r="AD4094" t="s">
        <v>13494</v>
      </c>
      <c r="AE4094" s="1" t="s">
        <v>7106</v>
      </c>
      <c r="AF4094" s="1" t="s">
        <v>7117</v>
      </c>
      <c r="AG4094" t="s">
        <v>13526</v>
      </c>
      <c r="AH4094" t="s">
        <v>13530</v>
      </c>
      <c r="AI4094" t="s">
        <v>13539</v>
      </c>
    </row>
    <row r="4095" spans="1:35" x14ac:dyDescent="0.25">
      <c r="A4095" s="1" t="s">
        <v>8301</v>
      </c>
      <c r="B4095" s="1" t="s">
        <v>32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s="1" t="s">
        <v>32</v>
      </c>
      <c r="I4095" s="1" t="s">
        <v>31</v>
      </c>
      <c r="J4095">
        <v>32</v>
      </c>
      <c r="K4095">
        <v>4</v>
      </c>
      <c r="L4095">
        <v>2</v>
      </c>
      <c r="M4095" s="1" t="s">
        <v>32</v>
      </c>
      <c r="N4095">
        <v>0</v>
      </c>
      <c r="O4095" s="1" t="s">
        <v>40</v>
      </c>
      <c r="P4095" s="1" t="s">
        <v>8302</v>
      </c>
      <c r="Q4095" s="1" t="s">
        <v>42</v>
      </c>
      <c r="R4095">
        <v>79</v>
      </c>
      <c r="S4095" s="1" t="s">
        <v>30</v>
      </c>
      <c r="T4095" s="1" t="s">
        <v>32</v>
      </c>
      <c r="U4095" s="1" t="s">
        <v>30</v>
      </c>
      <c r="V4095">
        <v>0</v>
      </c>
      <c r="W4095" s="1" t="s">
        <v>30</v>
      </c>
      <c r="X4095" s="1" t="s">
        <v>36</v>
      </c>
      <c r="Y4095" s="1" t="s">
        <v>58</v>
      </c>
      <c r="Z4095">
        <v>32</v>
      </c>
      <c r="AA4095">
        <v>486</v>
      </c>
      <c r="AB4095" s="1" t="s">
        <v>7080</v>
      </c>
      <c r="AC4095" s="1" t="s">
        <v>7092</v>
      </c>
      <c r="AD4095" t="s">
        <v>13496</v>
      </c>
      <c r="AE4095" s="1" t="s">
        <v>7080</v>
      </c>
      <c r="AF4095" s="1" t="s">
        <v>7092</v>
      </c>
      <c r="AG4095" t="s">
        <v>13527</v>
      </c>
      <c r="AH4095" t="s">
        <v>13530</v>
      </c>
      <c r="AI4095" t="s">
        <v>13539</v>
      </c>
    </row>
    <row r="4096" spans="1:35" x14ac:dyDescent="0.25">
      <c r="A4096" s="1" t="s">
        <v>8303</v>
      </c>
      <c r="B4096" s="1" t="s">
        <v>32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s="1" t="s">
        <v>32</v>
      </c>
      <c r="I4096" s="1" t="s">
        <v>31</v>
      </c>
      <c r="J4096">
        <v>4</v>
      </c>
      <c r="K4096">
        <v>4</v>
      </c>
      <c r="L4096">
        <v>35</v>
      </c>
      <c r="M4096" s="1" t="s">
        <v>32</v>
      </c>
      <c r="N4096">
        <v>0</v>
      </c>
      <c r="O4096" s="1" t="s">
        <v>375</v>
      </c>
      <c r="P4096" s="1" t="s">
        <v>8304</v>
      </c>
      <c r="Q4096" s="1" t="s">
        <v>35</v>
      </c>
      <c r="R4096">
        <v>29</v>
      </c>
      <c r="S4096" s="1" t="s">
        <v>32</v>
      </c>
      <c r="T4096" s="1" t="s">
        <v>30</v>
      </c>
      <c r="U4096" s="1" t="s">
        <v>30</v>
      </c>
      <c r="V4096">
        <v>0</v>
      </c>
      <c r="W4096" s="1" t="s">
        <v>30</v>
      </c>
      <c r="X4096" s="1" t="s">
        <v>36</v>
      </c>
      <c r="Y4096" s="1" t="s">
        <v>37</v>
      </c>
      <c r="Z4096">
        <v>54</v>
      </c>
      <c r="AA4096">
        <v>281</v>
      </c>
      <c r="AB4096" s="1" t="s">
        <v>7106</v>
      </c>
      <c r="AC4096" s="1" t="s">
        <v>7107</v>
      </c>
      <c r="AD4096" t="s">
        <v>13495</v>
      </c>
      <c r="AE4096" s="1" t="s">
        <v>7106</v>
      </c>
      <c r="AF4096" s="1" t="s">
        <v>7107</v>
      </c>
      <c r="AG4096" t="s">
        <v>13526</v>
      </c>
      <c r="AH4096" t="s">
        <v>13530</v>
      </c>
      <c r="AI4096" t="s">
        <v>13538</v>
      </c>
    </row>
    <row r="4097" spans="1:35" x14ac:dyDescent="0.25">
      <c r="A4097" s="1" t="s">
        <v>8305</v>
      </c>
      <c r="B4097" s="1" t="s">
        <v>32</v>
      </c>
      <c r="C4097">
        <v>1</v>
      </c>
      <c r="D4097">
        <v>5</v>
      </c>
      <c r="E4097">
        <v>9</v>
      </c>
      <c r="F4097">
        <v>6</v>
      </c>
      <c r="G4097">
        <v>13.4</v>
      </c>
      <c r="H4097" s="1" t="s">
        <v>32</v>
      </c>
      <c r="I4097" s="1" t="s">
        <v>31</v>
      </c>
      <c r="J4097">
        <v>4</v>
      </c>
      <c r="K4097">
        <v>2</v>
      </c>
      <c r="L4097">
        <v>4</v>
      </c>
      <c r="M4097" s="1" t="s">
        <v>30</v>
      </c>
      <c r="N4097">
        <v>7</v>
      </c>
      <c r="O4097" s="1" t="s">
        <v>122</v>
      </c>
      <c r="P4097" s="1" t="s">
        <v>8306</v>
      </c>
      <c r="Q4097" s="1" t="s">
        <v>35</v>
      </c>
      <c r="R4097">
        <v>35</v>
      </c>
      <c r="S4097" s="1" t="s">
        <v>30</v>
      </c>
      <c r="T4097" s="1" t="s">
        <v>30</v>
      </c>
      <c r="U4097" s="1" t="s">
        <v>30</v>
      </c>
      <c r="V4097">
        <v>0</v>
      </c>
      <c r="W4097" s="1" t="s">
        <v>30</v>
      </c>
      <c r="X4097" s="1" t="s">
        <v>36</v>
      </c>
      <c r="Y4097" s="1" t="s">
        <v>37</v>
      </c>
      <c r="Z4097">
        <v>43</v>
      </c>
      <c r="AA4097">
        <v>43</v>
      </c>
      <c r="AB4097" s="1" t="s">
        <v>7106</v>
      </c>
      <c r="AC4097" s="1" t="s">
        <v>7144</v>
      </c>
      <c r="AD4097" t="s">
        <v>13494</v>
      </c>
      <c r="AE4097" s="1" t="s">
        <v>7106</v>
      </c>
      <c r="AF4097" s="1" t="s">
        <v>7144</v>
      </c>
      <c r="AG4097" t="s">
        <v>13526</v>
      </c>
      <c r="AH4097" t="s">
        <v>13530</v>
      </c>
      <c r="AI4097" t="s">
        <v>13538</v>
      </c>
    </row>
    <row r="4098" spans="1:35" x14ac:dyDescent="0.25">
      <c r="A4098" s="1" t="s">
        <v>8307</v>
      </c>
      <c r="B4098" s="1" t="s">
        <v>32</v>
      </c>
      <c r="C4098">
        <v>1</v>
      </c>
      <c r="D4098">
        <v>1</v>
      </c>
      <c r="E4098">
        <v>4</v>
      </c>
      <c r="F4098">
        <v>14</v>
      </c>
      <c r="G4098">
        <v>86.8</v>
      </c>
      <c r="H4098" s="1" t="s">
        <v>32</v>
      </c>
      <c r="I4098" s="1" t="s">
        <v>31</v>
      </c>
      <c r="J4098">
        <v>43</v>
      </c>
      <c r="K4098">
        <v>4</v>
      </c>
      <c r="L4098">
        <v>2</v>
      </c>
      <c r="M4098" s="1" t="s">
        <v>32</v>
      </c>
      <c r="N4098">
        <v>0</v>
      </c>
      <c r="O4098" s="1" t="s">
        <v>197</v>
      </c>
      <c r="P4098" s="1" t="s">
        <v>8308</v>
      </c>
      <c r="Q4098" s="1" t="s">
        <v>42</v>
      </c>
      <c r="R4098">
        <v>51</v>
      </c>
      <c r="S4098" s="1" t="s">
        <v>30</v>
      </c>
      <c r="T4098" s="1" t="s">
        <v>30</v>
      </c>
      <c r="U4098" s="1" t="s">
        <v>30</v>
      </c>
      <c r="V4098">
        <v>0</v>
      </c>
      <c r="W4098" s="1" t="s">
        <v>30</v>
      </c>
      <c r="X4098" s="1" t="s">
        <v>36</v>
      </c>
      <c r="Y4098" s="1" t="s">
        <v>37</v>
      </c>
      <c r="Z4098">
        <v>16</v>
      </c>
      <c r="AA4098">
        <v>16</v>
      </c>
      <c r="AB4098" s="1" t="s">
        <v>7134</v>
      </c>
      <c r="AC4098" s="1" t="s">
        <v>7147</v>
      </c>
      <c r="AD4098" t="s">
        <v>13494</v>
      </c>
      <c r="AE4098" s="1" t="s">
        <v>7134</v>
      </c>
      <c r="AF4098" s="1" t="s">
        <v>7147</v>
      </c>
      <c r="AG4098" t="s">
        <v>13527</v>
      </c>
      <c r="AH4098" t="s">
        <v>13530</v>
      </c>
      <c r="AI4098" t="s">
        <v>13538</v>
      </c>
    </row>
    <row r="4099" spans="1:35" x14ac:dyDescent="0.25">
      <c r="A4099" s="1" t="s">
        <v>8309</v>
      </c>
      <c r="B4099" s="1" t="s">
        <v>32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s="1" t="s">
        <v>30</v>
      </c>
      <c r="I4099" s="1" t="s">
        <v>46</v>
      </c>
      <c r="J4099">
        <v>0</v>
      </c>
      <c r="K4099">
        <v>3</v>
      </c>
      <c r="L4099">
        <v>19</v>
      </c>
      <c r="M4099" s="1" t="s">
        <v>32</v>
      </c>
      <c r="N4099">
        <v>0</v>
      </c>
      <c r="O4099" s="1" t="s">
        <v>52</v>
      </c>
      <c r="P4099" s="1" t="s">
        <v>8310</v>
      </c>
      <c r="Q4099" s="1" t="s">
        <v>42</v>
      </c>
      <c r="R4099">
        <v>28</v>
      </c>
      <c r="S4099" s="1" t="s">
        <v>32</v>
      </c>
      <c r="T4099" s="1" t="s">
        <v>30</v>
      </c>
      <c r="U4099" s="1" t="s">
        <v>30</v>
      </c>
      <c r="V4099">
        <v>0</v>
      </c>
      <c r="W4099" s="1" t="s">
        <v>30</v>
      </c>
      <c r="X4099" s="1" t="s">
        <v>36</v>
      </c>
      <c r="Y4099" s="1" t="s">
        <v>37</v>
      </c>
      <c r="Z4099">
        <v>26</v>
      </c>
      <c r="AA4099">
        <v>106</v>
      </c>
      <c r="AB4099" s="1" t="s">
        <v>7134</v>
      </c>
      <c r="AC4099" s="1" t="s">
        <v>7150</v>
      </c>
      <c r="AD4099" t="s">
        <v>13495</v>
      </c>
      <c r="AE4099" s="1" t="s">
        <v>7134</v>
      </c>
      <c r="AF4099" s="1" t="s">
        <v>7150</v>
      </c>
      <c r="AG4099" t="s">
        <v>13526</v>
      </c>
      <c r="AH4099" t="s">
        <v>13530</v>
      </c>
      <c r="AI4099" t="s">
        <v>13538</v>
      </c>
    </row>
    <row r="4100" spans="1:35" x14ac:dyDescent="0.25">
      <c r="A4100" s="1" t="s">
        <v>8311</v>
      </c>
      <c r="B4100" s="1" t="s">
        <v>32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s="1" t="s">
        <v>30</v>
      </c>
      <c r="I4100" s="1" t="s">
        <v>31</v>
      </c>
      <c r="J4100">
        <v>0</v>
      </c>
      <c r="K4100">
        <v>3</v>
      </c>
      <c r="L4100">
        <v>5</v>
      </c>
      <c r="M4100" s="1" t="s">
        <v>32</v>
      </c>
      <c r="N4100">
        <v>0</v>
      </c>
      <c r="O4100" s="1" t="s">
        <v>40</v>
      </c>
      <c r="P4100" s="1" t="s">
        <v>8312</v>
      </c>
      <c r="Q4100" s="1" t="s">
        <v>35</v>
      </c>
      <c r="R4100">
        <v>44</v>
      </c>
      <c r="S4100" s="1" t="s">
        <v>30</v>
      </c>
      <c r="T4100" s="1" t="s">
        <v>30</v>
      </c>
      <c r="U4100" s="1" t="s">
        <v>30</v>
      </c>
      <c r="V4100">
        <v>0</v>
      </c>
      <c r="W4100" s="1" t="s">
        <v>30</v>
      </c>
      <c r="X4100" s="1" t="s">
        <v>36</v>
      </c>
      <c r="Y4100" s="1" t="s">
        <v>58</v>
      </c>
      <c r="Z4100">
        <v>43</v>
      </c>
      <c r="AA4100">
        <v>2250</v>
      </c>
      <c r="AB4100" s="1" t="s">
        <v>7134</v>
      </c>
      <c r="AC4100" s="1" t="s">
        <v>7900</v>
      </c>
      <c r="AD4100" t="s">
        <v>13494</v>
      </c>
      <c r="AE4100" s="1" t="s">
        <v>7134</v>
      </c>
      <c r="AF4100" s="1" t="s">
        <v>7900</v>
      </c>
      <c r="AG4100" t="s">
        <v>13526</v>
      </c>
      <c r="AH4100" t="s">
        <v>13530</v>
      </c>
      <c r="AI4100" t="s">
        <v>13540</v>
      </c>
    </row>
    <row r="4101" spans="1:35" x14ac:dyDescent="0.25">
      <c r="A4101" s="1" t="s">
        <v>8313</v>
      </c>
      <c r="B4101" s="1" t="s">
        <v>32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s="1" t="s">
        <v>30</v>
      </c>
      <c r="I4101" s="1" t="s">
        <v>46</v>
      </c>
      <c r="J4101">
        <v>0</v>
      </c>
      <c r="K4101">
        <v>4</v>
      </c>
      <c r="L4101">
        <v>3</v>
      </c>
      <c r="M4101" s="1" t="s">
        <v>32</v>
      </c>
      <c r="N4101">
        <v>0</v>
      </c>
      <c r="O4101" s="1" t="s">
        <v>275</v>
      </c>
      <c r="P4101" s="1" t="s">
        <v>8314</v>
      </c>
      <c r="Q4101" s="1" t="s">
        <v>42</v>
      </c>
      <c r="R4101">
        <v>75</v>
      </c>
      <c r="S4101" s="1" t="s">
        <v>30</v>
      </c>
      <c r="T4101" s="1" t="s">
        <v>32</v>
      </c>
      <c r="U4101" s="1" t="s">
        <v>30</v>
      </c>
      <c r="V4101">
        <v>0</v>
      </c>
      <c r="W4101" s="1" t="s">
        <v>30</v>
      </c>
      <c r="X4101" s="1" t="s">
        <v>36</v>
      </c>
      <c r="Y4101" s="1" t="s">
        <v>37</v>
      </c>
      <c r="Z4101">
        <v>40</v>
      </c>
      <c r="AA4101">
        <v>2379</v>
      </c>
      <c r="AB4101" s="1" t="s">
        <v>7134</v>
      </c>
      <c r="AC4101" s="1" t="s">
        <v>7135</v>
      </c>
      <c r="AD4101" t="s">
        <v>13496</v>
      </c>
      <c r="AE4101" s="1" t="s">
        <v>7134</v>
      </c>
      <c r="AF4101" s="1" t="s">
        <v>7135</v>
      </c>
      <c r="AG4101" t="s">
        <v>13526</v>
      </c>
      <c r="AH4101" t="s">
        <v>13530</v>
      </c>
      <c r="AI4101" t="s">
        <v>13540</v>
      </c>
    </row>
    <row r="4102" spans="1:35" x14ac:dyDescent="0.25">
      <c r="A4102" s="1" t="s">
        <v>8315</v>
      </c>
      <c r="B4102" s="1" t="s">
        <v>32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s="1" t="s">
        <v>30</v>
      </c>
      <c r="I4102" s="1" t="s">
        <v>31</v>
      </c>
      <c r="J4102">
        <v>0</v>
      </c>
      <c r="K4102">
        <v>0</v>
      </c>
      <c r="L4102">
        <v>4</v>
      </c>
      <c r="M4102" s="1" t="s">
        <v>32</v>
      </c>
      <c r="N4102">
        <v>0</v>
      </c>
      <c r="O4102" s="1" t="s">
        <v>68</v>
      </c>
      <c r="P4102" s="1" t="s">
        <v>8316</v>
      </c>
      <c r="Q4102" s="1" t="s">
        <v>42</v>
      </c>
      <c r="R4102">
        <v>73</v>
      </c>
      <c r="S4102" s="1" t="s">
        <v>30</v>
      </c>
      <c r="T4102" s="1" t="s">
        <v>32</v>
      </c>
      <c r="U4102" s="1" t="s">
        <v>30</v>
      </c>
      <c r="V4102">
        <v>0</v>
      </c>
      <c r="W4102" s="1" t="s">
        <v>32</v>
      </c>
      <c r="X4102" s="1" t="s">
        <v>36</v>
      </c>
      <c r="Y4102" s="1" t="s">
        <v>37</v>
      </c>
      <c r="Z4102">
        <v>41</v>
      </c>
      <c r="AA4102">
        <v>1851</v>
      </c>
      <c r="AB4102" s="1" t="s">
        <v>7106</v>
      </c>
      <c r="AC4102" s="1" t="s">
        <v>7124</v>
      </c>
      <c r="AD4102" t="s">
        <v>13496</v>
      </c>
      <c r="AE4102" s="1" t="s">
        <v>7106</v>
      </c>
      <c r="AF4102" s="1" t="s">
        <v>7124</v>
      </c>
      <c r="AG4102" t="s">
        <v>13526</v>
      </c>
      <c r="AH4102" t="s">
        <v>13530</v>
      </c>
      <c r="AI4102" t="s">
        <v>13540</v>
      </c>
    </row>
    <row r="4103" spans="1:35" x14ac:dyDescent="0.25">
      <c r="A4103" s="1" t="s">
        <v>8317</v>
      </c>
      <c r="B4103" s="1" t="s">
        <v>32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s="1" t="s">
        <v>30</v>
      </c>
      <c r="I4103" s="1" t="s">
        <v>31</v>
      </c>
      <c r="J4103">
        <v>0</v>
      </c>
      <c r="K4103">
        <v>4</v>
      </c>
      <c r="L4103">
        <v>6</v>
      </c>
      <c r="M4103" s="1" t="s">
        <v>32</v>
      </c>
      <c r="N4103">
        <v>0</v>
      </c>
      <c r="O4103" s="1" t="s">
        <v>111</v>
      </c>
      <c r="P4103" s="1" t="s">
        <v>8318</v>
      </c>
      <c r="Q4103" s="1" t="s">
        <v>35</v>
      </c>
      <c r="R4103">
        <v>47</v>
      </c>
      <c r="S4103" s="1" t="s">
        <v>30</v>
      </c>
      <c r="T4103" s="1" t="s">
        <v>30</v>
      </c>
      <c r="U4103" s="1" t="s">
        <v>30</v>
      </c>
      <c r="V4103">
        <v>0</v>
      </c>
      <c r="W4103" s="1" t="s">
        <v>32</v>
      </c>
      <c r="X4103" s="1" t="s">
        <v>36</v>
      </c>
      <c r="Y4103" s="1" t="s">
        <v>37</v>
      </c>
      <c r="Z4103">
        <v>52</v>
      </c>
      <c r="AA4103">
        <v>696</v>
      </c>
      <c r="AB4103" s="1" t="s">
        <v>7080</v>
      </c>
      <c r="AC4103" s="1" t="s">
        <v>7092</v>
      </c>
      <c r="AD4103" t="s">
        <v>13494</v>
      </c>
      <c r="AE4103" s="1" t="s">
        <v>7080</v>
      </c>
      <c r="AF4103" s="1" t="s">
        <v>7092</v>
      </c>
      <c r="AG4103" t="s">
        <v>13526</v>
      </c>
      <c r="AH4103" t="s">
        <v>13530</v>
      </c>
      <c r="AI4103" t="s">
        <v>13539</v>
      </c>
    </row>
    <row r="4104" spans="1:35" x14ac:dyDescent="0.25">
      <c r="A4104" s="1" t="s">
        <v>8319</v>
      </c>
      <c r="B4104" s="1" t="s">
        <v>32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s="1" t="s">
        <v>30</v>
      </c>
      <c r="I4104" s="1" t="s">
        <v>31</v>
      </c>
      <c r="J4104">
        <v>0</v>
      </c>
      <c r="K4104">
        <v>0</v>
      </c>
      <c r="L4104">
        <v>2</v>
      </c>
      <c r="M4104" s="1" t="s">
        <v>30</v>
      </c>
      <c r="N4104">
        <v>6</v>
      </c>
      <c r="O4104" s="1" t="s">
        <v>40</v>
      </c>
      <c r="P4104" s="1" t="s">
        <v>8320</v>
      </c>
      <c r="Q4104" s="1" t="s">
        <v>42</v>
      </c>
      <c r="R4104">
        <v>58</v>
      </c>
      <c r="S4104" s="1" t="s">
        <v>30</v>
      </c>
      <c r="T4104" s="1" t="s">
        <v>30</v>
      </c>
      <c r="U4104" s="1" t="s">
        <v>30</v>
      </c>
      <c r="V4104">
        <v>0</v>
      </c>
      <c r="W4104" s="1" t="s">
        <v>32</v>
      </c>
      <c r="X4104" s="1" t="s">
        <v>36</v>
      </c>
      <c r="Y4104" s="1" t="s">
        <v>37</v>
      </c>
      <c r="Z4104">
        <v>25</v>
      </c>
      <c r="AA4104">
        <v>778</v>
      </c>
      <c r="AB4104" s="1" t="s">
        <v>7098</v>
      </c>
      <c r="AC4104" s="1" t="s">
        <v>7099</v>
      </c>
      <c r="AD4104" t="s">
        <v>13494</v>
      </c>
      <c r="AE4104" s="1" t="s">
        <v>7098</v>
      </c>
      <c r="AF4104" s="1" t="s">
        <v>7099</v>
      </c>
      <c r="AG4104" t="s">
        <v>13527</v>
      </c>
      <c r="AH4104" t="s">
        <v>13530</v>
      </c>
      <c r="AI4104" t="s">
        <v>13539</v>
      </c>
    </row>
    <row r="4105" spans="1:35" x14ac:dyDescent="0.25">
      <c r="A4105" s="1" t="s">
        <v>8321</v>
      </c>
      <c r="B4105" s="1" t="s">
        <v>32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s="1" t="s">
        <v>30</v>
      </c>
      <c r="I4105" s="1" t="s">
        <v>31</v>
      </c>
      <c r="J4105">
        <v>0</v>
      </c>
      <c r="K4105">
        <v>0</v>
      </c>
      <c r="L4105">
        <v>18</v>
      </c>
      <c r="M4105" s="1" t="s">
        <v>32</v>
      </c>
      <c r="N4105">
        <v>0</v>
      </c>
      <c r="O4105" s="1" t="s">
        <v>80</v>
      </c>
      <c r="P4105" s="1" t="s">
        <v>8322</v>
      </c>
      <c r="Q4105" s="1" t="s">
        <v>42</v>
      </c>
      <c r="R4105">
        <v>30</v>
      </c>
      <c r="S4105" s="1" t="s">
        <v>30</v>
      </c>
      <c r="T4105" s="1" t="s">
        <v>30</v>
      </c>
      <c r="U4105" s="1" t="s">
        <v>30</v>
      </c>
      <c r="V4105">
        <v>0</v>
      </c>
      <c r="W4105" s="1" t="s">
        <v>30</v>
      </c>
      <c r="X4105" s="1" t="s">
        <v>36</v>
      </c>
      <c r="Y4105" s="1" t="s">
        <v>37</v>
      </c>
      <c r="Z4105">
        <v>26</v>
      </c>
      <c r="AA4105">
        <v>340</v>
      </c>
      <c r="AB4105" s="1" t="s">
        <v>7106</v>
      </c>
      <c r="AC4105" s="1" t="s">
        <v>7107</v>
      </c>
      <c r="AD4105" t="s">
        <v>13495</v>
      </c>
      <c r="AE4105" s="1" t="s">
        <v>7106</v>
      </c>
      <c r="AF4105" s="1" t="s">
        <v>7107</v>
      </c>
      <c r="AG4105" t="s">
        <v>13526</v>
      </c>
      <c r="AH4105" t="s">
        <v>13530</v>
      </c>
      <c r="AI4105" t="s">
        <v>13539</v>
      </c>
    </row>
    <row r="4106" spans="1:35" x14ac:dyDescent="0.25">
      <c r="A4106" s="1" t="s">
        <v>8323</v>
      </c>
      <c r="B4106" s="1" t="s">
        <v>32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s="1" t="s">
        <v>30</v>
      </c>
      <c r="I4106" s="1" t="s">
        <v>31</v>
      </c>
      <c r="J4106">
        <v>0</v>
      </c>
      <c r="K4106">
        <v>4</v>
      </c>
      <c r="L4106">
        <v>4</v>
      </c>
      <c r="M4106" s="1" t="s">
        <v>32</v>
      </c>
      <c r="N4106">
        <v>0</v>
      </c>
      <c r="O4106" s="1" t="s">
        <v>240</v>
      </c>
      <c r="P4106" s="1" t="s">
        <v>8324</v>
      </c>
      <c r="Q4106" s="1" t="s">
        <v>42</v>
      </c>
      <c r="R4106">
        <v>51</v>
      </c>
      <c r="S4106" s="1" t="s">
        <v>30</v>
      </c>
      <c r="T4106" s="1" t="s">
        <v>30</v>
      </c>
      <c r="U4106" s="1" t="s">
        <v>30</v>
      </c>
      <c r="V4106">
        <v>0</v>
      </c>
      <c r="W4106" s="1" t="s">
        <v>30</v>
      </c>
      <c r="X4106" s="1" t="s">
        <v>36</v>
      </c>
      <c r="Y4106" s="1" t="s">
        <v>58</v>
      </c>
      <c r="Z4106">
        <v>26</v>
      </c>
      <c r="AA4106">
        <v>923</v>
      </c>
      <c r="AB4106" s="1" t="s">
        <v>7086</v>
      </c>
      <c r="AC4106" s="1" t="s">
        <v>7131</v>
      </c>
      <c r="AD4106" t="s">
        <v>13494</v>
      </c>
      <c r="AE4106" s="1" t="s">
        <v>7086</v>
      </c>
      <c r="AF4106" s="1" t="s">
        <v>7131</v>
      </c>
      <c r="AG4106" t="s">
        <v>13526</v>
      </c>
      <c r="AH4106" t="s">
        <v>13530</v>
      </c>
      <c r="AI4106" t="s">
        <v>13539</v>
      </c>
    </row>
    <row r="4107" spans="1:35" x14ac:dyDescent="0.25">
      <c r="A4107" s="1" t="s">
        <v>8325</v>
      </c>
      <c r="B4107" s="1" t="s">
        <v>32</v>
      </c>
      <c r="C4107">
        <v>2</v>
      </c>
      <c r="D4107">
        <v>21</v>
      </c>
      <c r="E4107">
        <v>40</v>
      </c>
      <c r="F4107">
        <v>0</v>
      </c>
      <c r="G4107">
        <v>0</v>
      </c>
      <c r="H4107" s="1" t="s">
        <v>30</v>
      </c>
      <c r="I4107" s="1" t="s">
        <v>31</v>
      </c>
      <c r="J4107">
        <v>0</v>
      </c>
      <c r="K4107">
        <v>0</v>
      </c>
      <c r="L4107">
        <v>1</v>
      </c>
      <c r="M4107" s="1" t="s">
        <v>32</v>
      </c>
      <c r="N4107">
        <v>0</v>
      </c>
      <c r="O4107" s="1" t="s">
        <v>176</v>
      </c>
      <c r="P4107" s="1" t="s">
        <v>8326</v>
      </c>
      <c r="Q4107" s="1" t="s">
        <v>42</v>
      </c>
      <c r="R4107">
        <v>59</v>
      </c>
      <c r="S4107" s="1" t="s">
        <v>30</v>
      </c>
      <c r="T4107" s="1" t="s">
        <v>30</v>
      </c>
      <c r="U4107" s="1" t="s">
        <v>30</v>
      </c>
      <c r="V4107">
        <v>0</v>
      </c>
      <c r="W4107" s="1" t="s">
        <v>30</v>
      </c>
      <c r="X4107" s="1" t="s">
        <v>36</v>
      </c>
      <c r="Y4107" s="1" t="s">
        <v>37</v>
      </c>
      <c r="Z4107">
        <v>45</v>
      </c>
      <c r="AA4107">
        <v>112</v>
      </c>
      <c r="AB4107" s="1" t="s">
        <v>7086</v>
      </c>
      <c r="AC4107" s="1" t="s">
        <v>7110</v>
      </c>
      <c r="AD4107" t="s">
        <v>13494</v>
      </c>
      <c r="AE4107" s="1" t="s">
        <v>7086</v>
      </c>
      <c r="AF4107" s="1" t="s">
        <v>7110</v>
      </c>
      <c r="AG4107" t="s">
        <v>13527</v>
      </c>
      <c r="AH4107" t="s">
        <v>13530</v>
      </c>
      <c r="AI4107" t="s">
        <v>13538</v>
      </c>
    </row>
    <row r="4108" spans="1:35" x14ac:dyDescent="0.25">
      <c r="A4108" s="1" t="s">
        <v>8327</v>
      </c>
      <c r="B4108" s="1" t="s">
        <v>32</v>
      </c>
      <c r="C4108">
        <v>1</v>
      </c>
      <c r="D4108">
        <v>2</v>
      </c>
      <c r="E4108">
        <v>5</v>
      </c>
      <c r="F4108">
        <v>0</v>
      </c>
      <c r="G4108">
        <v>0</v>
      </c>
      <c r="H4108" s="1" t="s">
        <v>30</v>
      </c>
      <c r="I4108" s="1" t="s">
        <v>31</v>
      </c>
      <c r="J4108">
        <v>0</v>
      </c>
      <c r="K4108">
        <v>2</v>
      </c>
      <c r="L4108">
        <v>11</v>
      </c>
      <c r="M4108" s="1" t="s">
        <v>32</v>
      </c>
      <c r="N4108">
        <v>0</v>
      </c>
      <c r="O4108" s="1" t="s">
        <v>135</v>
      </c>
      <c r="P4108" s="1" t="s">
        <v>8328</v>
      </c>
      <c r="Q4108" s="1" t="s">
        <v>42</v>
      </c>
      <c r="R4108">
        <v>28</v>
      </c>
      <c r="S4108" s="1" t="s">
        <v>32</v>
      </c>
      <c r="T4108" s="1" t="s">
        <v>30</v>
      </c>
      <c r="U4108" s="1" t="s">
        <v>30</v>
      </c>
      <c r="V4108">
        <v>0</v>
      </c>
      <c r="W4108" s="1" t="s">
        <v>30</v>
      </c>
      <c r="X4108" s="1" t="s">
        <v>36</v>
      </c>
      <c r="Y4108" s="1" t="s">
        <v>44</v>
      </c>
      <c r="Z4108">
        <v>26</v>
      </c>
      <c r="AA4108">
        <v>26</v>
      </c>
      <c r="AB4108" s="1" t="s">
        <v>7086</v>
      </c>
      <c r="AC4108" s="1" t="s">
        <v>7110</v>
      </c>
      <c r="AD4108" t="s">
        <v>13495</v>
      </c>
      <c r="AE4108" s="1" t="s">
        <v>7086</v>
      </c>
      <c r="AF4108" s="1" t="s">
        <v>7110</v>
      </c>
      <c r="AG4108" t="s">
        <v>13526</v>
      </c>
      <c r="AH4108" t="s">
        <v>13530</v>
      </c>
      <c r="AI4108" t="s">
        <v>13538</v>
      </c>
    </row>
    <row r="4109" spans="1:35" x14ac:dyDescent="0.25">
      <c r="A4109" s="1" t="s">
        <v>8329</v>
      </c>
      <c r="B4109" s="1" t="s">
        <v>32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s="1" t="s">
        <v>30</v>
      </c>
      <c r="I4109" s="1" t="s">
        <v>31</v>
      </c>
      <c r="J4109">
        <v>0</v>
      </c>
      <c r="K4109">
        <v>0</v>
      </c>
      <c r="L4109">
        <v>2</v>
      </c>
      <c r="M4109" s="1" t="s">
        <v>32</v>
      </c>
      <c r="N4109">
        <v>0</v>
      </c>
      <c r="O4109" s="1" t="s">
        <v>135</v>
      </c>
      <c r="P4109" s="1" t="s">
        <v>8330</v>
      </c>
      <c r="Q4109" s="1" t="s">
        <v>35</v>
      </c>
      <c r="R4109">
        <v>77</v>
      </c>
      <c r="S4109" s="1" t="s">
        <v>30</v>
      </c>
      <c r="T4109" s="1" t="s">
        <v>32</v>
      </c>
      <c r="U4109" s="1" t="s">
        <v>30</v>
      </c>
      <c r="V4109">
        <v>0</v>
      </c>
      <c r="W4109" s="1" t="s">
        <v>30</v>
      </c>
      <c r="X4109" s="1" t="s">
        <v>36</v>
      </c>
      <c r="Y4109" s="1" t="s">
        <v>37</v>
      </c>
      <c r="Z4109">
        <v>37</v>
      </c>
      <c r="AA4109">
        <v>907</v>
      </c>
      <c r="AB4109" s="1" t="s">
        <v>7106</v>
      </c>
      <c r="AC4109" s="1" t="s">
        <v>7131</v>
      </c>
      <c r="AD4109" t="s">
        <v>13496</v>
      </c>
      <c r="AE4109" s="1" t="s">
        <v>7106</v>
      </c>
      <c r="AF4109" s="1" t="s">
        <v>7131</v>
      </c>
      <c r="AG4109" t="s">
        <v>13527</v>
      </c>
      <c r="AH4109" t="s">
        <v>13530</v>
      </c>
      <c r="AI4109" t="s">
        <v>13539</v>
      </c>
    </row>
    <row r="4110" spans="1:35" x14ac:dyDescent="0.25">
      <c r="A4110" s="1" t="s">
        <v>8331</v>
      </c>
      <c r="B4110" s="1" t="s">
        <v>32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s="1" t="s">
        <v>30</v>
      </c>
      <c r="I4110" s="1" t="s">
        <v>31</v>
      </c>
      <c r="J4110">
        <v>0</v>
      </c>
      <c r="K4110">
        <v>0</v>
      </c>
      <c r="L4110">
        <v>5</v>
      </c>
      <c r="M4110" s="1" t="s">
        <v>32</v>
      </c>
      <c r="N4110">
        <v>0</v>
      </c>
      <c r="O4110" s="1" t="s">
        <v>106</v>
      </c>
      <c r="P4110" s="1" t="s">
        <v>8332</v>
      </c>
      <c r="Q4110" s="1" t="s">
        <v>35</v>
      </c>
      <c r="R4110">
        <v>64</v>
      </c>
      <c r="S4110" s="1" t="s">
        <v>30</v>
      </c>
      <c r="T4110" s="1" t="s">
        <v>30</v>
      </c>
      <c r="U4110" s="1" t="s">
        <v>30</v>
      </c>
      <c r="V4110">
        <v>0</v>
      </c>
      <c r="W4110" s="1" t="s">
        <v>30</v>
      </c>
      <c r="X4110" s="1" t="s">
        <v>36</v>
      </c>
      <c r="Y4110" s="1" t="s">
        <v>37</v>
      </c>
      <c r="Z4110">
        <v>34</v>
      </c>
      <c r="AA4110">
        <v>564</v>
      </c>
      <c r="AB4110" s="1" t="s">
        <v>7106</v>
      </c>
      <c r="AC4110" s="1" t="s">
        <v>7511</v>
      </c>
      <c r="AD4110" t="s">
        <v>13494</v>
      </c>
      <c r="AE4110" s="1" t="s">
        <v>7106</v>
      </c>
      <c r="AF4110" s="1" t="s">
        <v>7511</v>
      </c>
      <c r="AG4110" t="s">
        <v>13526</v>
      </c>
      <c r="AH4110" t="s">
        <v>13530</v>
      </c>
      <c r="AI4110" t="s">
        <v>13539</v>
      </c>
    </row>
    <row r="4111" spans="1:35" x14ac:dyDescent="0.25">
      <c r="A4111" s="1" t="s">
        <v>8333</v>
      </c>
      <c r="B4111" s="1" t="s">
        <v>32</v>
      </c>
      <c r="C4111">
        <v>1</v>
      </c>
      <c r="D4111">
        <v>5</v>
      </c>
      <c r="E4111">
        <v>16</v>
      </c>
      <c r="F4111">
        <v>0</v>
      </c>
      <c r="G4111">
        <v>0</v>
      </c>
      <c r="H4111" s="1" t="s">
        <v>30</v>
      </c>
      <c r="I4111" s="1" t="s">
        <v>46</v>
      </c>
      <c r="J4111">
        <v>0</v>
      </c>
      <c r="K4111">
        <v>4</v>
      </c>
      <c r="L4111">
        <v>8</v>
      </c>
      <c r="M4111" s="1" t="s">
        <v>30</v>
      </c>
      <c r="N4111">
        <v>33</v>
      </c>
      <c r="O4111" s="1" t="s">
        <v>88</v>
      </c>
      <c r="P4111" s="1" t="s">
        <v>8334</v>
      </c>
      <c r="Q4111" s="1" t="s">
        <v>42</v>
      </c>
      <c r="R4111">
        <v>80</v>
      </c>
      <c r="S4111" s="1" t="s">
        <v>30</v>
      </c>
      <c r="T4111" s="1" t="s">
        <v>32</v>
      </c>
      <c r="U4111" s="1" t="s">
        <v>30</v>
      </c>
      <c r="V4111">
        <v>0</v>
      </c>
      <c r="W4111" s="1" t="s">
        <v>30</v>
      </c>
      <c r="X4111" s="1" t="s">
        <v>36</v>
      </c>
      <c r="Y4111" s="1" t="s">
        <v>37</v>
      </c>
      <c r="Z4111">
        <v>40</v>
      </c>
      <c r="AA4111">
        <v>40</v>
      </c>
      <c r="AB4111" s="1" t="s">
        <v>7134</v>
      </c>
      <c r="AC4111" s="1" t="s">
        <v>7135</v>
      </c>
      <c r="AD4111" t="s">
        <v>13496</v>
      </c>
      <c r="AE4111" s="1" t="s">
        <v>7134</v>
      </c>
      <c r="AF4111" s="1" t="s">
        <v>7135</v>
      </c>
      <c r="AG4111" t="s">
        <v>13526</v>
      </c>
      <c r="AH4111" t="s">
        <v>13530</v>
      </c>
      <c r="AI4111" t="s">
        <v>13538</v>
      </c>
    </row>
    <row r="4112" spans="1:35" x14ac:dyDescent="0.25">
      <c r="A4112" s="1" t="s">
        <v>8335</v>
      </c>
      <c r="B4112" s="1" t="s">
        <v>32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s="1" t="s">
        <v>30</v>
      </c>
      <c r="I4112" s="1" t="s">
        <v>31</v>
      </c>
      <c r="J4112">
        <v>0</v>
      </c>
      <c r="K4112">
        <v>0</v>
      </c>
      <c r="L4112">
        <v>3</v>
      </c>
      <c r="M4112" s="1" t="s">
        <v>32</v>
      </c>
      <c r="N4112">
        <v>0</v>
      </c>
      <c r="O4112" s="1" t="s">
        <v>600</v>
      </c>
      <c r="P4112" s="1" t="s">
        <v>8336</v>
      </c>
      <c r="Q4112" s="1" t="s">
        <v>42</v>
      </c>
      <c r="R4112">
        <v>63</v>
      </c>
      <c r="S4112" s="1" t="s">
        <v>30</v>
      </c>
      <c r="T4112" s="1" t="s">
        <v>30</v>
      </c>
      <c r="U4112" s="1" t="s">
        <v>30</v>
      </c>
      <c r="V4112">
        <v>0</v>
      </c>
      <c r="W4112" s="1" t="s">
        <v>30</v>
      </c>
      <c r="X4112" s="1" t="s">
        <v>36</v>
      </c>
      <c r="Y4112" s="1" t="s">
        <v>58</v>
      </c>
      <c r="Z4112">
        <v>44</v>
      </c>
      <c r="AA4112">
        <v>1605</v>
      </c>
      <c r="AB4112" s="1" t="s">
        <v>7106</v>
      </c>
      <c r="AC4112" s="1" t="s">
        <v>7124</v>
      </c>
      <c r="AD4112" t="s">
        <v>13494</v>
      </c>
      <c r="AE4112" s="1" t="s">
        <v>7106</v>
      </c>
      <c r="AF4112" s="1" t="s">
        <v>7124</v>
      </c>
      <c r="AG4112" t="s">
        <v>13526</v>
      </c>
      <c r="AH4112" t="s">
        <v>13530</v>
      </c>
      <c r="AI4112" t="s">
        <v>13539</v>
      </c>
    </row>
    <row r="4113" spans="1:35" x14ac:dyDescent="0.25">
      <c r="A4113" s="1" t="s">
        <v>8337</v>
      </c>
      <c r="B4113" s="1" t="s">
        <v>32</v>
      </c>
      <c r="C4113">
        <v>1</v>
      </c>
      <c r="D4113">
        <v>5</v>
      </c>
      <c r="E4113">
        <v>13</v>
      </c>
      <c r="F4113">
        <v>0</v>
      </c>
      <c r="G4113">
        <v>0</v>
      </c>
      <c r="H4113" s="1" t="s">
        <v>30</v>
      </c>
      <c r="I4113" s="1" t="s">
        <v>46</v>
      </c>
      <c r="J4113">
        <v>0</v>
      </c>
      <c r="K4113">
        <v>5</v>
      </c>
      <c r="L4113">
        <v>0</v>
      </c>
      <c r="M4113" s="1" t="s">
        <v>30</v>
      </c>
      <c r="N4113">
        <v>0</v>
      </c>
      <c r="O4113" s="1" t="s">
        <v>171</v>
      </c>
      <c r="P4113" s="1" t="s">
        <v>8338</v>
      </c>
      <c r="Q4113" s="1" t="s">
        <v>42</v>
      </c>
      <c r="R4113">
        <v>56</v>
      </c>
      <c r="S4113" s="1" t="s">
        <v>30</v>
      </c>
      <c r="T4113" s="1" t="s">
        <v>30</v>
      </c>
      <c r="U4113" s="1" t="s">
        <v>30</v>
      </c>
      <c r="V4113">
        <v>0</v>
      </c>
      <c r="W4113" s="1" t="s">
        <v>30</v>
      </c>
      <c r="X4113" s="1" t="s">
        <v>36</v>
      </c>
      <c r="Y4113" s="1" t="s">
        <v>44</v>
      </c>
      <c r="Z4113">
        <v>12</v>
      </c>
      <c r="AA4113">
        <v>12</v>
      </c>
      <c r="AB4113" s="1" t="s">
        <v>7106</v>
      </c>
      <c r="AC4113" s="1" t="s">
        <v>7117</v>
      </c>
      <c r="AD4113" t="s">
        <v>13494</v>
      </c>
      <c r="AE4113" s="1" t="s">
        <v>7106</v>
      </c>
      <c r="AF4113" s="1" t="s">
        <v>7117</v>
      </c>
      <c r="AG4113" t="s">
        <v>13527</v>
      </c>
      <c r="AH4113" t="s">
        <v>13530</v>
      </c>
      <c r="AI4113" t="s">
        <v>13538</v>
      </c>
    </row>
    <row r="4114" spans="1:35" x14ac:dyDescent="0.25">
      <c r="A4114" s="1" t="s">
        <v>8339</v>
      </c>
      <c r="B4114" s="1" t="s">
        <v>32</v>
      </c>
      <c r="C4114">
        <v>10</v>
      </c>
      <c r="D4114">
        <v>51</v>
      </c>
      <c r="E4114">
        <v>144.69999999999999</v>
      </c>
      <c r="F4114">
        <v>224</v>
      </c>
      <c r="G4114">
        <v>412965</v>
      </c>
      <c r="H4114" s="1" t="s">
        <v>32</v>
      </c>
      <c r="I4114" s="1" t="s">
        <v>31</v>
      </c>
      <c r="J4114">
        <v>103</v>
      </c>
      <c r="K4114">
        <v>2</v>
      </c>
      <c r="L4114">
        <v>9</v>
      </c>
      <c r="M4114" s="1" t="s">
        <v>32</v>
      </c>
      <c r="N4114">
        <v>0</v>
      </c>
      <c r="O4114" s="1" t="s">
        <v>159</v>
      </c>
      <c r="P4114" s="1" t="s">
        <v>8340</v>
      </c>
      <c r="Q4114" s="1" t="s">
        <v>35</v>
      </c>
      <c r="R4114">
        <v>45</v>
      </c>
      <c r="S4114" s="1" t="s">
        <v>30</v>
      </c>
      <c r="T4114" s="1" t="s">
        <v>30</v>
      </c>
      <c r="U4114" s="1" t="s">
        <v>30</v>
      </c>
      <c r="V4114">
        <v>0</v>
      </c>
      <c r="W4114" s="1" t="s">
        <v>30</v>
      </c>
      <c r="X4114" s="1" t="s">
        <v>36</v>
      </c>
      <c r="Y4114" s="1" t="s">
        <v>37</v>
      </c>
      <c r="Z4114">
        <v>34</v>
      </c>
      <c r="AA4114">
        <v>327</v>
      </c>
      <c r="AB4114" s="1" t="s">
        <v>7098</v>
      </c>
      <c r="AC4114" s="1" t="s">
        <v>7099</v>
      </c>
      <c r="AD4114" t="s">
        <v>13494</v>
      </c>
      <c r="AE4114" s="1" t="s">
        <v>7098</v>
      </c>
      <c r="AF4114" s="1" t="s">
        <v>7099</v>
      </c>
      <c r="AG4114" t="s">
        <v>13526</v>
      </c>
      <c r="AH4114" t="s">
        <v>13530</v>
      </c>
      <c r="AI4114" t="s">
        <v>13539</v>
      </c>
    </row>
    <row r="4115" spans="1:35" x14ac:dyDescent="0.25">
      <c r="A4115" s="1" t="s">
        <v>8341</v>
      </c>
      <c r="B4115" s="1" t="s">
        <v>32</v>
      </c>
      <c r="C4115">
        <v>8</v>
      </c>
      <c r="D4115">
        <v>24</v>
      </c>
      <c r="E4115">
        <v>84.8</v>
      </c>
      <c r="F4115">
        <v>236</v>
      </c>
      <c r="G4115">
        <v>434.7</v>
      </c>
      <c r="H4115" s="1" t="s">
        <v>32</v>
      </c>
      <c r="I4115" s="1" t="s">
        <v>31</v>
      </c>
      <c r="J4115">
        <v>87</v>
      </c>
      <c r="K4115">
        <v>0</v>
      </c>
      <c r="L4115">
        <v>2</v>
      </c>
      <c r="M4115" s="1" t="s">
        <v>32</v>
      </c>
      <c r="N4115">
        <v>0</v>
      </c>
      <c r="O4115" s="1" t="s">
        <v>114</v>
      </c>
      <c r="P4115" s="1" t="s">
        <v>8342</v>
      </c>
      <c r="Q4115" s="1" t="s">
        <v>35</v>
      </c>
      <c r="R4115">
        <v>37</v>
      </c>
      <c r="S4115" s="1" t="s">
        <v>30</v>
      </c>
      <c r="T4115" s="1" t="s">
        <v>30</v>
      </c>
      <c r="U4115" s="1" t="s">
        <v>30</v>
      </c>
      <c r="V4115">
        <v>0</v>
      </c>
      <c r="W4115" s="1" t="s">
        <v>30</v>
      </c>
      <c r="X4115" s="1" t="s">
        <v>36</v>
      </c>
      <c r="Y4115" s="1" t="s">
        <v>37</v>
      </c>
      <c r="Z4115">
        <v>39</v>
      </c>
      <c r="AA4115">
        <v>328</v>
      </c>
      <c r="AB4115" s="1" t="s">
        <v>7080</v>
      </c>
      <c r="AC4115" s="1" t="s">
        <v>7092</v>
      </c>
      <c r="AD4115" t="s">
        <v>13494</v>
      </c>
      <c r="AE4115" s="1" t="s">
        <v>7080</v>
      </c>
      <c r="AF4115" s="1" t="s">
        <v>7092</v>
      </c>
      <c r="AG4115" t="s">
        <v>13527</v>
      </c>
      <c r="AH4115" t="s">
        <v>13530</v>
      </c>
      <c r="AI4115" t="s">
        <v>13538</v>
      </c>
    </row>
    <row r="4116" spans="1:35" x14ac:dyDescent="0.25">
      <c r="A4116" s="1" t="s">
        <v>8343</v>
      </c>
      <c r="B4116" s="1" t="s">
        <v>32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s="1" t="s">
        <v>32</v>
      </c>
      <c r="I4116" s="1" t="s">
        <v>31</v>
      </c>
      <c r="J4116">
        <v>138</v>
      </c>
      <c r="K4116">
        <v>5</v>
      </c>
      <c r="L4116">
        <v>3</v>
      </c>
      <c r="M4116" s="1" t="s">
        <v>32</v>
      </c>
      <c r="N4116">
        <v>0</v>
      </c>
      <c r="O4116" s="1" t="s">
        <v>119</v>
      </c>
      <c r="P4116" s="1" t="s">
        <v>8344</v>
      </c>
      <c r="Q4116" s="1" t="s">
        <v>42</v>
      </c>
      <c r="R4116">
        <v>76</v>
      </c>
      <c r="S4116" s="1" t="s">
        <v>30</v>
      </c>
      <c r="T4116" s="1" t="s">
        <v>32</v>
      </c>
      <c r="U4116" s="1" t="s">
        <v>30</v>
      </c>
      <c r="V4116">
        <v>0</v>
      </c>
      <c r="W4116" s="1" t="s">
        <v>32</v>
      </c>
      <c r="X4116" s="1" t="s">
        <v>43</v>
      </c>
      <c r="Y4116" s="1" t="s">
        <v>58</v>
      </c>
      <c r="Z4116">
        <v>23</v>
      </c>
      <c r="AA4116">
        <v>1026</v>
      </c>
      <c r="AB4116" s="1" t="s">
        <v>7106</v>
      </c>
      <c r="AC4116" s="1" t="s">
        <v>7144</v>
      </c>
      <c r="AD4116" t="s">
        <v>13496</v>
      </c>
      <c r="AE4116" s="1" t="s">
        <v>7106</v>
      </c>
      <c r="AF4116" s="1" t="s">
        <v>7144</v>
      </c>
      <c r="AG4116" t="s">
        <v>13526</v>
      </c>
      <c r="AH4116" t="s">
        <v>13530</v>
      </c>
      <c r="AI4116" t="s">
        <v>13540</v>
      </c>
    </row>
    <row r="4117" spans="1:35" x14ac:dyDescent="0.25">
      <c r="A4117" s="1" t="s">
        <v>8345</v>
      </c>
      <c r="B4117" s="1" t="s">
        <v>32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s="1" t="s">
        <v>32</v>
      </c>
      <c r="I4117" s="1" t="s">
        <v>31</v>
      </c>
      <c r="J4117">
        <v>81</v>
      </c>
      <c r="K4117">
        <v>2</v>
      </c>
      <c r="L4117">
        <v>0</v>
      </c>
      <c r="M4117" s="1" t="s">
        <v>30</v>
      </c>
      <c r="N4117">
        <v>0</v>
      </c>
      <c r="O4117" s="1" t="s">
        <v>471</v>
      </c>
      <c r="P4117" s="1" t="s">
        <v>8346</v>
      </c>
      <c r="Q4117" s="1" t="s">
        <v>42</v>
      </c>
      <c r="R4117">
        <v>66</v>
      </c>
      <c r="S4117" s="1" t="s">
        <v>30</v>
      </c>
      <c r="T4117" s="1" t="s">
        <v>32</v>
      </c>
      <c r="U4117" s="1" t="s">
        <v>30</v>
      </c>
      <c r="V4117">
        <v>0</v>
      </c>
      <c r="W4117" s="1" t="s">
        <v>30</v>
      </c>
      <c r="X4117" s="1" t="s">
        <v>43</v>
      </c>
      <c r="Y4117" s="1" t="s">
        <v>37</v>
      </c>
      <c r="Z4117">
        <v>15</v>
      </c>
      <c r="AA4117">
        <v>411</v>
      </c>
      <c r="AB4117" s="1" t="s">
        <v>7134</v>
      </c>
      <c r="AC4117" s="1" t="s">
        <v>7150</v>
      </c>
      <c r="AD4117" t="s">
        <v>13496</v>
      </c>
      <c r="AE4117" s="1" t="s">
        <v>7134</v>
      </c>
      <c r="AF4117" s="1" t="s">
        <v>7150</v>
      </c>
      <c r="AG4117" t="s">
        <v>13527</v>
      </c>
      <c r="AH4117" t="s">
        <v>13530</v>
      </c>
      <c r="AI4117" t="s">
        <v>13539</v>
      </c>
    </row>
    <row r="4118" spans="1:35" x14ac:dyDescent="0.25">
      <c r="A4118" s="1" t="s">
        <v>8347</v>
      </c>
      <c r="B4118" s="1" t="s">
        <v>32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s="1" t="s">
        <v>32</v>
      </c>
      <c r="I4118" s="1" t="s">
        <v>31</v>
      </c>
      <c r="J4118">
        <v>45</v>
      </c>
      <c r="K4118">
        <v>2</v>
      </c>
      <c r="L4118">
        <v>4</v>
      </c>
      <c r="M4118" s="1" t="s">
        <v>30</v>
      </c>
      <c r="N4118">
        <v>24</v>
      </c>
      <c r="O4118" s="1" t="s">
        <v>159</v>
      </c>
      <c r="P4118" s="1" t="s">
        <v>8348</v>
      </c>
      <c r="Q4118" s="1" t="s">
        <v>42</v>
      </c>
      <c r="R4118">
        <v>45</v>
      </c>
      <c r="S4118" s="1" t="s">
        <v>30</v>
      </c>
      <c r="T4118" s="1" t="s">
        <v>30</v>
      </c>
      <c r="U4118" s="1" t="s">
        <v>30</v>
      </c>
      <c r="V4118">
        <v>0</v>
      </c>
      <c r="W4118" s="1" t="s">
        <v>30</v>
      </c>
      <c r="X4118" s="1" t="s">
        <v>36</v>
      </c>
      <c r="Y4118" s="1" t="s">
        <v>44</v>
      </c>
      <c r="Z4118">
        <v>43</v>
      </c>
      <c r="AA4118">
        <v>535</v>
      </c>
      <c r="AB4118" s="1" t="s">
        <v>7134</v>
      </c>
      <c r="AC4118" s="1" t="s">
        <v>7150</v>
      </c>
      <c r="AD4118" t="s">
        <v>13494</v>
      </c>
      <c r="AE4118" s="1" t="s">
        <v>7134</v>
      </c>
      <c r="AF4118" s="1" t="s">
        <v>7150</v>
      </c>
      <c r="AG4118" t="s">
        <v>13526</v>
      </c>
      <c r="AH4118" t="s">
        <v>13530</v>
      </c>
      <c r="AI4118" t="s">
        <v>13539</v>
      </c>
    </row>
    <row r="4119" spans="1:35" x14ac:dyDescent="0.25">
      <c r="A4119" s="1" t="s">
        <v>8349</v>
      </c>
      <c r="B4119" s="1" t="s">
        <v>32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s="1" t="s">
        <v>32</v>
      </c>
      <c r="I4119" s="1" t="s">
        <v>31</v>
      </c>
      <c r="J4119">
        <v>198</v>
      </c>
      <c r="K4119">
        <v>5</v>
      </c>
      <c r="L4119">
        <v>1</v>
      </c>
      <c r="M4119" s="1" t="s">
        <v>32</v>
      </c>
      <c r="N4119">
        <v>0</v>
      </c>
      <c r="O4119" s="1" t="s">
        <v>153</v>
      </c>
      <c r="P4119" s="1" t="s">
        <v>8350</v>
      </c>
      <c r="Q4119" s="1" t="s">
        <v>42</v>
      </c>
      <c r="R4119">
        <v>51</v>
      </c>
      <c r="S4119" s="1" t="s">
        <v>30</v>
      </c>
      <c r="T4119" s="1" t="s">
        <v>30</v>
      </c>
      <c r="U4119" s="1" t="s">
        <v>30</v>
      </c>
      <c r="V4119">
        <v>0</v>
      </c>
      <c r="W4119" s="1" t="s">
        <v>30</v>
      </c>
      <c r="X4119" s="1" t="s">
        <v>36</v>
      </c>
      <c r="Y4119" s="1" t="s">
        <v>37</v>
      </c>
      <c r="Z4119">
        <v>57</v>
      </c>
      <c r="AA4119">
        <v>2533</v>
      </c>
      <c r="AB4119" s="1" t="s">
        <v>7134</v>
      </c>
      <c r="AC4119" s="1" t="s">
        <v>7900</v>
      </c>
      <c r="AD4119" t="s">
        <v>13494</v>
      </c>
      <c r="AE4119" s="1" t="s">
        <v>7134</v>
      </c>
      <c r="AF4119" s="1" t="s">
        <v>7900</v>
      </c>
      <c r="AG4119" t="s">
        <v>13527</v>
      </c>
      <c r="AH4119" t="s">
        <v>13530</v>
      </c>
      <c r="AI4119" t="s">
        <v>13540</v>
      </c>
    </row>
    <row r="4120" spans="1:35" x14ac:dyDescent="0.25">
      <c r="A4120" s="1" t="s">
        <v>8351</v>
      </c>
      <c r="B4120" s="1" t="s">
        <v>32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s="1" t="s">
        <v>32</v>
      </c>
      <c r="I4120" s="1" t="s">
        <v>31</v>
      </c>
      <c r="J4120">
        <v>76</v>
      </c>
      <c r="K4120">
        <v>0</v>
      </c>
      <c r="L4120">
        <v>4</v>
      </c>
      <c r="M4120" s="1" t="s">
        <v>32</v>
      </c>
      <c r="N4120">
        <v>0</v>
      </c>
      <c r="O4120" s="1" t="s">
        <v>697</v>
      </c>
      <c r="P4120" s="1" t="s">
        <v>8352</v>
      </c>
      <c r="Q4120" s="1" t="s">
        <v>42</v>
      </c>
      <c r="R4120">
        <v>70</v>
      </c>
      <c r="S4120" s="1" t="s">
        <v>30</v>
      </c>
      <c r="T4120" s="1" t="s">
        <v>32</v>
      </c>
      <c r="U4120" s="1" t="s">
        <v>30</v>
      </c>
      <c r="V4120">
        <v>0</v>
      </c>
      <c r="W4120" s="1" t="s">
        <v>32</v>
      </c>
      <c r="X4120" s="1" t="s">
        <v>36</v>
      </c>
      <c r="Y4120" s="1" t="s">
        <v>58</v>
      </c>
      <c r="Z4120">
        <v>61</v>
      </c>
      <c r="AA4120">
        <v>1527</v>
      </c>
      <c r="AB4120" s="1" t="s">
        <v>7134</v>
      </c>
      <c r="AC4120" s="1" t="s">
        <v>7135</v>
      </c>
      <c r="AD4120" t="s">
        <v>13496</v>
      </c>
      <c r="AE4120" s="1" t="s">
        <v>7134</v>
      </c>
      <c r="AF4120" s="1" t="s">
        <v>7135</v>
      </c>
      <c r="AG4120" t="s">
        <v>13526</v>
      </c>
      <c r="AH4120" t="s">
        <v>13530</v>
      </c>
      <c r="AI4120" t="s">
        <v>13539</v>
      </c>
    </row>
    <row r="4121" spans="1:35" x14ac:dyDescent="0.25">
      <c r="A4121" s="1" t="s">
        <v>8353</v>
      </c>
      <c r="B4121" s="1" t="s">
        <v>32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s="1" t="s">
        <v>32</v>
      </c>
      <c r="I4121" s="1" t="s">
        <v>31</v>
      </c>
      <c r="J4121">
        <v>91</v>
      </c>
      <c r="K4121">
        <v>1</v>
      </c>
      <c r="L4121">
        <v>2</v>
      </c>
      <c r="M4121" s="1" t="s">
        <v>32</v>
      </c>
      <c r="N4121">
        <v>0</v>
      </c>
      <c r="O4121" s="1" t="s">
        <v>216</v>
      </c>
      <c r="P4121" s="1" t="s">
        <v>8354</v>
      </c>
      <c r="Q4121" s="1" t="s">
        <v>42</v>
      </c>
      <c r="R4121">
        <v>39</v>
      </c>
      <c r="S4121" s="1" t="s">
        <v>30</v>
      </c>
      <c r="T4121" s="1" t="s">
        <v>30</v>
      </c>
      <c r="U4121" s="1" t="s">
        <v>30</v>
      </c>
      <c r="V4121">
        <v>0</v>
      </c>
      <c r="W4121" s="1" t="s">
        <v>32</v>
      </c>
      <c r="X4121" s="1" t="s">
        <v>43</v>
      </c>
      <c r="Y4121" s="1" t="s">
        <v>58</v>
      </c>
      <c r="Z4121">
        <v>35</v>
      </c>
      <c r="AA4121">
        <v>616</v>
      </c>
      <c r="AB4121" s="1" t="s">
        <v>7106</v>
      </c>
      <c r="AC4121" s="1" t="s">
        <v>7124</v>
      </c>
      <c r="AD4121" t="s">
        <v>13494</v>
      </c>
      <c r="AE4121" s="1" t="s">
        <v>7106</v>
      </c>
      <c r="AF4121" s="1" t="s">
        <v>7124</v>
      </c>
      <c r="AG4121" t="s">
        <v>13527</v>
      </c>
      <c r="AH4121" t="s">
        <v>13530</v>
      </c>
      <c r="AI4121" t="s">
        <v>13539</v>
      </c>
    </row>
    <row r="4122" spans="1:35" x14ac:dyDescent="0.25">
      <c r="A4122" s="1" t="s">
        <v>8355</v>
      </c>
      <c r="B4122" s="1" t="s">
        <v>32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s="1" t="s">
        <v>32</v>
      </c>
      <c r="I4122" s="1" t="s">
        <v>31</v>
      </c>
      <c r="J4122">
        <v>186</v>
      </c>
      <c r="K4122">
        <v>4</v>
      </c>
      <c r="L4122">
        <v>5</v>
      </c>
      <c r="M4122" s="1" t="s">
        <v>32</v>
      </c>
      <c r="N4122">
        <v>0</v>
      </c>
      <c r="O4122" s="1" t="s">
        <v>202</v>
      </c>
      <c r="P4122" s="1" t="s">
        <v>8356</v>
      </c>
      <c r="Q4122" s="1" t="s">
        <v>42</v>
      </c>
      <c r="R4122">
        <v>57</v>
      </c>
      <c r="S4122" s="1" t="s">
        <v>30</v>
      </c>
      <c r="T4122" s="1" t="s">
        <v>30</v>
      </c>
      <c r="U4122" s="1" t="s">
        <v>30</v>
      </c>
      <c r="V4122">
        <v>0</v>
      </c>
      <c r="W4122" s="1" t="s">
        <v>32</v>
      </c>
      <c r="X4122" s="1" t="s">
        <v>36</v>
      </c>
      <c r="Y4122" s="1" t="s">
        <v>37</v>
      </c>
      <c r="Z4122">
        <v>63</v>
      </c>
      <c r="AA4122">
        <v>3785</v>
      </c>
      <c r="AB4122" s="1" t="s">
        <v>7106</v>
      </c>
      <c r="AC4122" s="1" t="s">
        <v>7117</v>
      </c>
      <c r="AD4122" t="s">
        <v>13494</v>
      </c>
      <c r="AE4122" s="1" t="s">
        <v>7106</v>
      </c>
      <c r="AF4122" s="1" t="s">
        <v>7117</v>
      </c>
      <c r="AG4122" t="s">
        <v>13526</v>
      </c>
      <c r="AH4122" t="s">
        <v>13530</v>
      </c>
      <c r="AI4122" t="s">
        <v>13540</v>
      </c>
    </row>
    <row r="4123" spans="1:35" x14ac:dyDescent="0.25">
      <c r="A4123" s="1" t="s">
        <v>8357</v>
      </c>
      <c r="B4123" s="1" t="s">
        <v>32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s="1" t="s">
        <v>32</v>
      </c>
      <c r="I4123" s="1" t="s">
        <v>31</v>
      </c>
      <c r="J4123">
        <v>51</v>
      </c>
      <c r="K4123">
        <v>2</v>
      </c>
      <c r="L4123">
        <v>6</v>
      </c>
      <c r="M4123" s="1" t="s">
        <v>32</v>
      </c>
      <c r="N4123">
        <v>0</v>
      </c>
      <c r="O4123" s="1" t="s">
        <v>60</v>
      </c>
      <c r="P4123" s="1" t="s">
        <v>8358</v>
      </c>
      <c r="Q4123" s="1" t="s">
        <v>42</v>
      </c>
      <c r="R4123">
        <v>36</v>
      </c>
      <c r="S4123" s="1" t="s">
        <v>30</v>
      </c>
      <c r="T4123" s="1" t="s">
        <v>30</v>
      </c>
      <c r="U4123" s="1" t="s">
        <v>30</v>
      </c>
      <c r="V4123">
        <v>0</v>
      </c>
      <c r="W4123" s="1" t="s">
        <v>30</v>
      </c>
      <c r="X4123" s="1" t="s">
        <v>36</v>
      </c>
      <c r="Y4123" s="1" t="s">
        <v>58</v>
      </c>
      <c r="Z4123">
        <v>34</v>
      </c>
      <c r="AA4123">
        <v>1043</v>
      </c>
      <c r="AB4123" s="1" t="s">
        <v>7098</v>
      </c>
      <c r="AC4123" s="1" t="s">
        <v>7099</v>
      </c>
      <c r="AD4123" t="s">
        <v>13494</v>
      </c>
      <c r="AE4123" s="1" t="s">
        <v>7098</v>
      </c>
      <c r="AF4123" s="1" t="s">
        <v>7099</v>
      </c>
      <c r="AG4123" t="s">
        <v>13526</v>
      </c>
      <c r="AH4123" t="s">
        <v>13530</v>
      </c>
      <c r="AI4123" t="s">
        <v>13539</v>
      </c>
    </row>
    <row r="4124" spans="1:35" x14ac:dyDescent="0.25">
      <c r="A4124" s="1" t="s">
        <v>8359</v>
      </c>
      <c r="B4124" s="1" t="s">
        <v>32</v>
      </c>
      <c r="C4124">
        <v>1</v>
      </c>
      <c r="D4124">
        <v>5</v>
      </c>
      <c r="E4124">
        <v>12</v>
      </c>
      <c r="F4124">
        <v>4</v>
      </c>
      <c r="G4124">
        <v>12.8</v>
      </c>
      <c r="H4124" s="1" t="s">
        <v>32</v>
      </c>
      <c r="I4124" s="1" t="s">
        <v>31</v>
      </c>
      <c r="J4124">
        <v>4</v>
      </c>
      <c r="K4124">
        <v>2</v>
      </c>
      <c r="L4124">
        <v>3</v>
      </c>
      <c r="M4124" s="1" t="s">
        <v>32</v>
      </c>
      <c r="N4124">
        <v>0</v>
      </c>
      <c r="O4124" s="1" t="s">
        <v>52</v>
      </c>
      <c r="P4124" s="1" t="s">
        <v>8360</v>
      </c>
      <c r="Q4124" s="1" t="s">
        <v>35</v>
      </c>
      <c r="R4124">
        <v>43</v>
      </c>
      <c r="S4124" s="1" t="s">
        <v>30</v>
      </c>
      <c r="T4124" s="1" t="s">
        <v>30</v>
      </c>
      <c r="U4124" s="1" t="s">
        <v>30</v>
      </c>
      <c r="V4124">
        <v>0</v>
      </c>
      <c r="W4124" s="1" t="s">
        <v>30</v>
      </c>
      <c r="X4124" s="1" t="s">
        <v>36</v>
      </c>
      <c r="Y4124" s="1" t="s">
        <v>44</v>
      </c>
      <c r="Z4124">
        <v>26</v>
      </c>
      <c r="AA4124">
        <v>26</v>
      </c>
      <c r="AB4124" s="1" t="s">
        <v>7106</v>
      </c>
      <c r="AC4124" s="1" t="s">
        <v>7107</v>
      </c>
      <c r="AD4124" t="s">
        <v>13494</v>
      </c>
      <c r="AE4124" s="1" t="s">
        <v>7106</v>
      </c>
      <c r="AF4124" s="1" t="s">
        <v>7107</v>
      </c>
      <c r="AG4124" t="s">
        <v>13526</v>
      </c>
      <c r="AH4124" t="s">
        <v>13530</v>
      </c>
      <c r="AI4124" t="s">
        <v>13538</v>
      </c>
    </row>
    <row r="4125" spans="1:35" x14ac:dyDescent="0.25">
      <c r="A4125" s="1" t="s">
        <v>8361</v>
      </c>
      <c r="B4125" s="1" t="s">
        <v>32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s="1" t="s">
        <v>32</v>
      </c>
      <c r="I4125" s="1" t="s">
        <v>31</v>
      </c>
      <c r="J4125">
        <v>259</v>
      </c>
      <c r="K4125">
        <v>2</v>
      </c>
      <c r="L4125">
        <v>12</v>
      </c>
      <c r="M4125" s="1" t="s">
        <v>30</v>
      </c>
      <c r="N4125">
        <v>79</v>
      </c>
      <c r="O4125" s="1" t="s">
        <v>122</v>
      </c>
      <c r="P4125" s="1" t="s">
        <v>8362</v>
      </c>
      <c r="Q4125" s="1" t="s">
        <v>42</v>
      </c>
      <c r="R4125">
        <v>84</v>
      </c>
      <c r="S4125" s="1" t="s">
        <v>30</v>
      </c>
      <c r="T4125" s="1" t="s">
        <v>32</v>
      </c>
      <c r="U4125" s="1" t="s">
        <v>30</v>
      </c>
      <c r="V4125">
        <v>0</v>
      </c>
      <c r="W4125" s="1" t="s">
        <v>30</v>
      </c>
      <c r="X4125" s="1" t="s">
        <v>36</v>
      </c>
      <c r="Y4125" s="1" t="s">
        <v>37</v>
      </c>
      <c r="Z4125">
        <v>35</v>
      </c>
      <c r="AA4125">
        <v>1387</v>
      </c>
      <c r="AB4125" s="1" t="s">
        <v>7086</v>
      </c>
      <c r="AC4125" s="1" t="s">
        <v>7110</v>
      </c>
      <c r="AD4125" t="s">
        <v>13496</v>
      </c>
      <c r="AE4125" s="1" t="s">
        <v>7086</v>
      </c>
      <c r="AF4125" s="1" t="s">
        <v>7110</v>
      </c>
      <c r="AG4125" t="s">
        <v>13526</v>
      </c>
      <c r="AH4125" t="s">
        <v>13530</v>
      </c>
      <c r="AI4125" t="s">
        <v>13539</v>
      </c>
    </row>
    <row r="4126" spans="1:35" x14ac:dyDescent="0.25">
      <c r="A4126" s="1" t="s">
        <v>8363</v>
      </c>
      <c r="B4126" s="1" t="s">
        <v>32</v>
      </c>
      <c r="C4126">
        <v>1</v>
      </c>
      <c r="D4126">
        <v>4</v>
      </c>
      <c r="E4126">
        <v>11</v>
      </c>
      <c r="F4126">
        <v>5</v>
      </c>
      <c r="G4126">
        <v>8.5</v>
      </c>
      <c r="H4126" s="1" t="s">
        <v>32</v>
      </c>
      <c r="I4126" s="1" t="s">
        <v>31</v>
      </c>
      <c r="J4126">
        <v>4</v>
      </c>
      <c r="K4126">
        <v>0</v>
      </c>
      <c r="L4126">
        <v>5</v>
      </c>
      <c r="M4126" s="1" t="s">
        <v>32</v>
      </c>
      <c r="N4126">
        <v>0</v>
      </c>
      <c r="O4126" s="1" t="s">
        <v>153</v>
      </c>
      <c r="P4126" s="1" t="s">
        <v>8364</v>
      </c>
      <c r="Q4126" s="1" t="s">
        <v>35</v>
      </c>
      <c r="R4126">
        <v>54</v>
      </c>
      <c r="S4126" s="1" t="s">
        <v>30</v>
      </c>
      <c r="T4126" s="1" t="s">
        <v>30</v>
      </c>
      <c r="U4126" s="1" t="s">
        <v>30</v>
      </c>
      <c r="V4126">
        <v>0</v>
      </c>
      <c r="W4126" s="1" t="s">
        <v>30</v>
      </c>
      <c r="X4126" s="1" t="s">
        <v>36</v>
      </c>
      <c r="Y4126" s="1" t="s">
        <v>37</v>
      </c>
      <c r="Z4126">
        <v>35</v>
      </c>
      <c r="AA4126">
        <v>35</v>
      </c>
      <c r="AB4126" s="1" t="s">
        <v>7086</v>
      </c>
      <c r="AC4126" s="1" t="s">
        <v>7110</v>
      </c>
      <c r="AD4126" t="s">
        <v>13494</v>
      </c>
      <c r="AE4126" s="1" t="s">
        <v>7086</v>
      </c>
      <c r="AF4126" s="1" t="s">
        <v>7110</v>
      </c>
      <c r="AG4126" t="s">
        <v>13526</v>
      </c>
      <c r="AH4126" t="s">
        <v>13530</v>
      </c>
      <c r="AI4126" t="s">
        <v>13538</v>
      </c>
    </row>
    <row r="4127" spans="1:35" x14ac:dyDescent="0.25">
      <c r="A4127" s="1" t="s">
        <v>8365</v>
      </c>
      <c r="B4127" s="1" t="s">
        <v>32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s="1" t="s">
        <v>32</v>
      </c>
      <c r="I4127" s="1" t="s">
        <v>31</v>
      </c>
      <c r="J4127">
        <v>171</v>
      </c>
      <c r="K4127">
        <v>5</v>
      </c>
      <c r="L4127">
        <v>11</v>
      </c>
      <c r="M4127" s="1" t="s">
        <v>32</v>
      </c>
      <c r="N4127">
        <v>0</v>
      </c>
      <c r="O4127" s="1" t="s">
        <v>103</v>
      </c>
      <c r="P4127" s="1" t="s">
        <v>8366</v>
      </c>
      <c r="Q4127" s="1" t="s">
        <v>35</v>
      </c>
      <c r="R4127">
        <v>75</v>
      </c>
      <c r="S4127" s="1" t="s">
        <v>30</v>
      </c>
      <c r="T4127" s="1" t="s">
        <v>32</v>
      </c>
      <c r="U4127" s="1" t="s">
        <v>30</v>
      </c>
      <c r="V4127">
        <v>0</v>
      </c>
      <c r="W4127" s="1" t="s">
        <v>32</v>
      </c>
      <c r="X4127" s="1" t="s">
        <v>36</v>
      </c>
      <c r="Y4127" s="1" t="s">
        <v>37</v>
      </c>
      <c r="Z4127">
        <v>40</v>
      </c>
      <c r="AA4127">
        <v>1178</v>
      </c>
      <c r="AB4127" s="1" t="s">
        <v>7086</v>
      </c>
      <c r="AC4127" s="1" t="s">
        <v>7110</v>
      </c>
      <c r="AD4127" t="s">
        <v>13496</v>
      </c>
      <c r="AE4127" s="1" t="s">
        <v>7086</v>
      </c>
      <c r="AF4127" s="1" t="s">
        <v>7110</v>
      </c>
      <c r="AG4127" t="s">
        <v>13526</v>
      </c>
      <c r="AH4127" t="s">
        <v>13530</v>
      </c>
      <c r="AI4127" t="s">
        <v>13539</v>
      </c>
    </row>
    <row r="4128" spans="1:35" x14ac:dyDescent="0.25">
      <c r="A4128" s="1" t="s">
        <v>8367</v>
      </c>
      <c r="B4128" s="1" t="s">
        <v>32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s="1" t="s">
        <v>32</v>
      </c>
      <c r="I4128" s="1" t="s">
        <v>31</v>
      </c>
      <c r="J4128">
        <v>10</v>
      </c>
      <c r="K4128">
        <v>2</v>
      </c>
      <c r="L4128">
        <v>6</v>
      </c>
      <c r="M4128" s="1" t="s">
        <v>32</v>
      </c>
      <c r="N4128">
        <v>0</v>
      </c>
      <c r="O4128" s="1" t="s">
        <v>216</v>
      </c>
      <c r="P4128" s="1" t="s">
        <v>8368</v>
      </c>
      <c r="Q4128" s="1" t="s">
        <v>42</v>
      </c>
      <c r="R4128">
        <v>68</v>
      </c>
      <c r="S4128" s="1" t="s">
        <v>30</v>
      </c>
      <c r="T4128" s="1" t="s">
        <v>32</v>
      </c>
      <c r="U4128" s="1" t="s">
        <v>30</v>
      </c>
      <c r="V4128">
        <v>0</v>
      </c>
      <c r="W4128" s="1" t="s">
        <v>30</v>
      </c>
      <c r="X4128" s="1" t="s">
        <v>36</v>
      </c>
      <c r="Y4128" s="1" t="s">
        <v>37</v>
      </c>
      <c r="Z4128">
        <v>37</v>
      </c>
      <c r="AA4128">
        <v>113</v>
      </c>
      <c r="AB4128" s="1" t="s">
        <v>7080</v>
      </c>
      <c r="AC4128" s="1" t="s">
        <v>7092</v>
      </c>
      <c r="AD4128" t="s">
        <v>13496</v>
      </c>
      <c r="AE4128" s="1" t="s">
        <v>7080</v>
      </c>
      <c r="AF4128" s="1" t="s">
        <v>7092</v>
      </c>
      <c r="AG4128" t="s">
        <v>13526</v>
      </c>
      <c r="AH4128" t="s">
        <v>13530</v>
      </c>
      <c r="AI4128" t="s">
        <v>13538</v>
      </c>
    </row>
    <row r="4129" spans="1:35" x14ac:dyDescent="0.25">
      <c r="A4129" s="1" t="s">
        <v>8369</v>
      </c>
      <c r="B4129" s="1" t="s">
        <v>32</v>
      </c>
      <c r="C4129">
        <v>1</v>
      </c>
      <c r="D4129">
        <v>7</v>
      </c>
      <c r="E4129">
        <v>15</v>
      </c>
      <c r="F4129">
        <v>3</v>
      </c>
      <c r="G4129">
        <v>9.9</v>
      </c>
      <c r="H4129" s="1" t="s">
        <v>32</v>
      </c>
      <c r="I4129" s="1" t="s">
        <v>31</v>
      </c>
      <c r="J4129">
        <v>5</v>
      </c>
      <c r="K4129">
        <v>1</v>
      </c>
      <c r="L4129">
        <v>2</v>
      </c>
      <c r="M4129" s="1" t="s">
        <v>32</v>
      </c>
      <c r="N4129">
        <v>0</v>
      </c>
      <c r="O4129" s="1" t="s">
        <v>88</v>
      </c>
      <c r="P4129" s="1" t="s">
        <v>8370</v>
      </c>
      <c r="Q4129" s="1" t="s">
        <v>42</v>
      </c>
      <c r="R4129">
        <v>74</v>
      </c>
      <c r="S4129" s="1" t="s">
        <v>30</v>
      </c>
      <c r="T4129" s="1" t="s">
        <v>32</v>
      </c>
      <c r="U4129" s="1" t="s">
        <v>30</v>
      </c>
      <c r="V4129">
        <v>0</v>
      </c>
      <c r="W4129" s="1" t="s">
        <v>30</v>
      </c>
      <c r="X4129" s="1" t="s">
        <v>36</v>
      </c>
      <c r="Y4129" s="1" t="s">
        <v>37</v>
      </c>
      <c r="Z4129">
        <v>26</v>
      </c>
      <c r="AA4129">
        <v>26</v>
      </c>
      <c r="AB4129" s="1" t="s">
        <v>7080</v>
      </c>
      <c r="AC4129" s="1" t="s">
        <v>7092</v>
      </c>
      <c r="AD4129" t="s">
        <v>13496</v>
      </c>
      <c r="AE4129" s="1" t="s">
        <v>7080</v>
      </c>
      <c r="AF4129" s="1" t="s">
        <v>7092</v>
      </c>
      <c r="AG4129" t="s">
        <v>13527</v>
      </c>
      <c r="AH4129" t="s">
        <v>13530</v>
      </c>
      <c r="AI4129" t="s">
        <v>13538</v>
      </c>
    </row>
    <row r="4130" spans="1:35" x14ac:dyDescent="0.25">
      <c r="A4130" s="1" t="s">
        <v>8371</v>
      </c>
      <c r="B4130" s="1" t="s">
        <v>32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s="1" t="s">
        <v>32</v>
      </c>
      <c r="I4130" s="1" t="s">
        <v>31</v>
      </c>
      <c r="J4130">
        <v>128</v>
      </c>
      <c r="K4130">
        <v>1</v>
      </c>
      <c r="L4130">
        <v>12</v>
      </c>
      <c r="M4130" s="1" t="s">
        <v>32</v>
      </c>
      <c r="N4130">
        <v>0</v>
      </c>
      <c r="O4130" s="1" t="s">
        <v>166</v>
      </c>
      <c r="P4130" s="1" t="s">
        <v>8372</v>
      </c>
      <c r="Q4130" s="1" t="s">
        <v>42</v>
      </c>
      <c r="R4130">
        <v>47</v>
      </c>
      <c r="S4130" s="1" t="s">
        <v>30</v>
      </c>
      <c r="T4130" s="1" t="s">
        <v>30</v>
      </c>
      <c r="U4130" s="1" t="s">
        <v>30</v>
      </c>
      <c r="V4130">
        <v>0</v>
      </c>
      <c r="W4130" s="1" t="s">
        <v>32</v>
      </c>
      <c r="X4130" s="1" t="s">
        <v>36</v>
      </c>
      <c r="Y4130" s="1" t="s">
        <v>37</v>
      </c>
      <c r="Z4130">
        <v>50</v>
      </c>
      <c r="AA4130">
        <v>2961</v>
      </c>
      <c r="AB4130" s="1" t="s">
        <v>7080</v>
      </c>
      <c r="AC4130" s="1" t="s">
        <v>7092</v>
      </c>
      <c r="AD4130" t="s">
        <v>13494</v>
      </c>
      <c r="AE4130" s="1" t="s">
        <v>7080</v>
      </c>
      <c r="AF4130" s="1" t="s">
        <v>7092</v>
      </c>
      <c r="AG4130" t="s">
        <v>13526</v>
      </c>
      <c r="AH4130" t="s">
        <v>13530</v>
      </c>
      <c r="AI4130" t="s">
        <v>13540</v>
      </c>
    </row>
    <row r="4131" spans="1:35" x14ac:dyDescent="0.25">
      <c r="A4131" s="1" t="s">
        <v>8373</v>
      </c>
      <c r="B4131" s="1" t="s">
        <v>32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s="1" t="s">
        <v>32</v>
      </c>
      <c r="I4131" s="1" t="s">
        <v>31</v>
      </c>
      <c r="J4131">
        <v>65</v>
      </c>
      <c r="K4131">
        <v>3</v>
      </c>
      <c r="L4131">
        <v>12</v>
      </c>
      <c r="M4131" s="1" t="s">
        <v>32</v>
      </c>
      <c r="N4131">
        <v>0</v>
      </c>
      <c r="O4131" s="1" t="s">
        <v>68</v>
      </c>
      <c r="P4131" s="1" t="s">
        <v>8374</v>
      </c>
      <c r="Q4131" s="1" t="s">
        <v>42</v>
      </c>
      <c r="R4131">
        <v>39</v>
      </c>
      <c r="S4131" s="1" t="s">
        <v>30</v>
      </c>
      <c r="T4131" s="1" t="s">
        <v>30</v>
      </c>
      <c r="U4131" s="1" t="s">
        <v>30</v>
      </c>
      <c r="V4131">
        <v>0</v>
      </c>
      <c r="W4131" s="1" t="s">
        <v>30</v>
      </c>
      <c r="X4131" s="1" t="s">
        <v>36</v>
      </c>
      <c r="Y4131" s="1" t="s">
        <v>37</v>
      </c>
      <c r="Z4131">
        <v>26</v>
      </c>
      <c r="AA4131">
        <v>268</v>
      </c>
      <c r="AB4131" s="1" t="s">
        <v>7106</v>
      </c>
      <c r="AC4131" s="1" t="s">
        <v>7144</v>
      </c>
      <c r="AD4131" t="s">
        <v>13494</v>
      </c>
      <c r="AE4131" s="1" t="s">
        <v>7106</v>
      </c>
      <c r="AF4131" s="1" t="s">
        <v>7144</v>
      </c>
      <c r="AG4131" t="s">
        <v>13526</v>
      </c>
      <c r="AH4131" t="s">
        <v>13530</v>
      </c>
      <c r="AI4131" t="s">
        <v>13539</v>
      </c>
    </row>
    <row r="4132" spans="1:35" x14ac:dyDescent="0.25">
      <c r="A4132" s="1" t="s">
        <v>8375</v>
      </c>
      <c r="B4132" s="1" t="s">
        <v>32</v>
      </c>
      <c r="C4132">
        <v>1</v>
      </c>
      <c r="D4132">
        <v>6</v>
      </c>
      <c r="E4132">
        <v>13</v>
      </c>
      <c r="F4132">
        <v>9</v>
      </c>
      <c r="G4132">
        <v>7.1</v>
      </c>
      <c r="H4132" s="1" t="s">
        <v>32</v>
      </c>
      <c r="I4132" s="1" t="s">
        <v>31</v>
      </c>
      <c r="J4132">
        <v>4</v>
      </c>
      <c r="K4132">
        <v>2</v>
      </c>
      <c r="L4132">
        <v>35</v>
      </c>
      <c r="M4132" s="1" t="s">
        <v>32</v>
      </c>
      <c r="N4132">
        <v>0</v>
      </c>
      <c r="O4132" s="1" t="s">
        <v>125</v>
      </c>
      <c r="P4132" s="1" t="s">
        <v>8376</v>
      </c>
      <c r="Q4132" s="1" t="s">
        <v>35</v>
      </c>
      <c r="R4132">
        <v>25</v>
      </c>
      <c r="S4132" s="1" t="s">
        <v>32</v>
      </c>
      <c r="T4132" s="1" t="s">
        <v>30</v>
      </c>
      <c r="U4132" s="1" t="s">
        <v>30</v>
      </c>
      <c r="V4132">
        <v>0</v>
      </c>
      <c r="W4132" s="1" t="s">
        <v>30</v>
      </c>
      <c r="X4132" s="1" t="s">
        <v>36</v>
      </c>
      <c r="Y4132" s="1" t="s">
        <v>44</v>
      </c>
      <c r="Z4132">
        <v>31</v>
      </c>
      <c r="AA4132">
        <v>31</v>
      </c>
      <c r="AB4132" s="1" t="s">
        <v>7134</v>
      </c>
      <c r="AC4132" s="1" t="s">
        <v>7147</v>
      </c>
      <c r="AD4132" t="s">
        <v>13495</v>
      </c>
      <c r="AE4132" s="1" t="s">
        <v>7134</v>
      </c>
      <c r="AF4132" s="1" t="s">
        <v>7147</v>
      </c>
      <c r="AG4132" t="s">
        <v>13526</v>
      </c>
      <c r="AH4132" t="s">
        <v>13530</v>
      </c>
      <c r="AI4132" t="s">
        <v>13538</v>
      </c>
    </row>
    <row r="4133" spans="1:35" x14ac:dyDescent="0.25">
      <c r="A4133" s="1" t="s">
        <v>8377</v>
      </c>
      <c r="B4133" s="1" t="s">
        <v>32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s="1" t="s">
        <v>30</v>
      </c>
      <c r="I4133" s="1" t="s">
        <v>46</v>
      </c>
      <c r="J4133">
        <v>0</v>
      </c>
      <c r="K4133">
        <v>5</v>
      </c>
      <c r="L4133">
        <v>6</v>
      </c>
      <c r="M4133" s="1" t="s">
        <v>32</v>
      </c>
      <c r="N4133">
        <v>0</v>
      </c>
      <c r="O4133" s="1" t="s">
        <v>91</v>
      </c>
      <c r="P4133" s="1" t="s">
        <v>8378</v>
      </c>
      <c r="Q4133" s="1" t="s">
        <v>35</v>
      </c>
      <c r="R4133">
        <v>44</v>
      </c>
      <c r="S4133" s="1" t="s">
        <v>30</v>
      </c>
      <c r="T4133" s="1" t="s">
        <v>30</v>
      </c>
      <c r="U4133" s="1" t="s">
        <v>30</v>
      </c>
      <c r="V4133">
        <v>0</v>
      </c>
      <c r="W4133" s="1" t="s">
        <v>30</v>
      </c>
      <c r="X4133" s="1" t="s">
        <v>43</v>
      </c>
      <c r="Y4133" s="1" t="s">
        <v>58</v>
      </c>
      <c r="Z4133">
        <v>32</v>
      </c>
      <c r="AA4133">
        <v>2167</v>
      </c>
      <c r="AB4133" s="1" t="s">
        <v>7134</v>
      </c>
      <c r="AC4133" s="1" t="s">
        <v>7150</v>
      </c>
      <c r="AD4133" t="s">
        <v>13494</v>
      </c>
      <c r="AE4133" s="1" t="s">
        <v>7134</v>
      </c>
      <c r="AF4133" s="1" t="s">
        <v>7150</v>
      </c>
      <c r="AG4133" t="s">
        <v>13526</v>
      </c>
      <c r="AH4133" t="s">
        <v>13530</v>
      </c>
      <c r="AI4133" t="s">
        <v>13540</v>
      </c>
    </row>
    <row r="4134" spans="1:35" x14ac:dyDescent="0.25">
      <c r="A4134" s="1" t="s">
        <v>8379</v>
      </c>
      <c r="B4134" s="1" t="s">
        <v>32</v>
      </c>
      <c r="C4134">
        <v>1</v>
      </c>
      <c r="D4134">
        <v>6</v>
      </c>
      <c r="E4134">
        <v>15</v>
      </c>
      <c r="F4134">
        <v>2</v>
      </c>
      <c r="G4134">
        <v>10.7</v>
      </c>
      <c r="H4134" s="1" t="s">
        <v>32</v>
      </c>
      <c r="I4134" s="1" t="s">
        <v>31</v>
      </c>
      <c r="J4134">
        <v>2</v>
      </c>
      <c r="K4134">
        <v>1</v>
      </c>
      <c r="L4134">
        <v>0</v>
      </c>
      <c r="M4134" s="1" t="s">
        <v>30</v>
      </c>
      <c r="N4134">
        <v>0</v>
      </c>
      <c r="O4134" s="1" t="s">
        <v>156</v>
      </c>
      <c r="P4134" s="1" t="s">
        <v>8380</v>
      </c>
      <c r="Q4134" s="1" t="s">
        <v>35</v>
      </c>
      <c r="R4134">
        <v>26</v>
      </c>
      <c r="S4134" s="1" t="s">
        <v>32</v>
      </c>
      <c r="T4134" s="1" t="s">
        <v>30</v>
      </c>
      <c r="U4134" s="1" t="s">
        <v>30</v>
      </c>
      <c r="V4134">
        <v>0</v>
      </c>
      <c r="W4134" s="1" t="s">
        <v>30</v>
      </c>
      <c r="X4134" s="1" t="s">
        <v>36</v>
      </c>
      <c r="Y4134" s="1" t="s">
        <v>58</v>
      </c>
      <c r="Z4134">
        <v>8</v>
      </c>
      <c r="AA4134">
        <v>8</v>
      </c>
      <c r="AB4134" s="1" t="s">
        <v>7134</v>
      </c>
      <c r="AC4134" s="1" t="s">
        <v>7135</v>
      </c>
      <c r="AD4134" t="s">
        <v>13495</v>
      </c>
      <c r="AE4134" s="1" t="s">
        <v>7134</v>
      </c>
      <c r="AF4134" s="1" t="s">
        <v>7135</v>
      </c>
      <c r="AG4134" t="s">
        <v>13527</v>
      </c>
      <c r="AH4134" t="s">
        <v>13530</v>
      </c>
      <c r="AI4134" t="s">
        <v>13538</v>
      </c>
    </row>
    <row r="4135" spans="1:35" x14ac:dyDescent="0.25">
      <c r="A4135" s="1" t="s">
        <v>8381</v>
      </c>
      <c r="B4135" s="1" t="s">
        <v>32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s="1" t="s">
        <v>30</v>
      </c>
      <c r="I4135" s="1" t="s">
        <v>46</v>
      </c>
      <c r="J4135">
        <v>0</v>
      </c>
      <c r="K4135">
        <v>5</v>
      </c>
      <c r="L4135">
        <v>8</v>
      </c>
      <c r="M4135" s="1" t="s">
        <v>30</v>
      </c>
      <c r="N4135">
        <v>37</v>
      </c>
      <c r="O4135" s="1" t="s">
        <v>697</v>
      </c>
      <c r="P4135" s="1" t="s">
        <v>8382</v>
      </c>
      <c r="Q4135" s="1" t="s">
        <v>35</v>
      </c>
      <c r="R4135">
        <v>67</v>
      </c>
      <c r="S4135" s="1" t="s">
        <v>30</v>
      </c>
      <c r="T4135" s="1" t="s">
        <v>32</v>
      </c>
      <c r="U4135" s="1" t="s">
        <v>30</v>
      </c>
      <c r="V4135">
        <v>0</v>
      </c>
      <c r="W4135" s="1" t="s">
        <v>32</v>
      </c>
      <c r="X4135" s="1" t="s">
        <v>36</v>
      </c>
      <c r="Y4135" s="1" t="s">
        <v>37</v>
      </c>
      <c r="Z4135">
        <v>62</v>
      </c>
      <c r="AA4135">
        <v>2045</v>
      </c>
      <c r="AB4135" s="1" t="s">
        <v>7106</v>
      </c>
      <c r="AC4135" s="1" t="s">
        <v>7124</v>
      </c>
      <c r="AD4135" t="s">
        <v>13496</v>
      </c>
      <c r="AE4135" s="1" t="s">
        <v>7106</v>
      </c>
      <c r="AF4135" s="1" t="s">
        <v>7124</v>
      </c>
      <c r="AG4135" t="s">
        <v>13526</v>
      </c>
      <c r="AH4135" t="s">
        <v>13530</v>
      </c>
      <c r="AI4135" t="s">
        <v>13539</v>
      </c>
    </row>
    <row r="4136" spans="1:35" x14ac:dyDescent="0.25">
      <c r="A4136" s="1" t="s">
        <v>8383</v>
      </c>
      <c r="B4136" s="1" t="s">
        <v>32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s="1" t="s">
        <v>32</v>
      </c>
      <c r="I4136" s="1" t="s">
        <v>31</v>
      </c>
      <c r="J4136">
        <v>3</v>
      </c>
      <c r="K4136">
        <v>3</v>
      </c>
      <c r="L4136">
        <v>17</v>
      </c>
      <c r="M4136" s="1" t="s">
        <v>32</v>
      </c>
      <c r="N4136">
        <v>0</v>
      </c>
      <c r="O4136" s="1" t="s">
        <v>91</v>
      </c>
      <c r="P4136" s="1" t="s">
        <v>8384</v>
      </c>
      <c r="Q4136" s="1" t="s">
        <v>42</v>
      </c>
      <c r="R4136">
        <v>23</v>
      </c>
      <c r="S4136" s="1" t="s">
        <v>32</v>
      </c>
      <c r="T4136" s="1" t="s">
        <v>30</v>
      </c>
      <c r="U4136" s="1" t="s">
        <v>30</v>
      </c>
      <c r="V4136">
        <v>0</v>
      </c>
      <c r="W4136" s="1" t="s">
        <v>30</v>
      </c>
      <c r="X4136" s="1" t="s">
        <v>36</v>
      </c>
      <c r="Y4136" s="1" t="s">
        <v>58</v>
      </c>
      <c r="Z4136">
        <v>43</v>
      </c>
      <c r="AA4136">
        <v>86</v>
      </c>
      <c r="AB4136" s="1" t="s">
        <v>7106</v>
      </c>
      <c r="AC4136" s="1" t="s">
        <v>7117</v>
      </c>
      <c r="AD4136" t="s">
        <v>13495</v>
      </c>
      <c r="AE4136" s="1" t="s">
        <v>7106</v>
      </c>
      <c r="AF4136" s="1" t="s">
        <v>7117</v>
      </c>
      <c r="AG4136" t="s">
        <v>13526</v>
      </c>
      <c r="AH4136" t="s">
        <v>13530</v>
      </c>
      <c r="AI4136" t="s">
        <v>13538</v>
      </c>
    </row>
    <row r="4137" spans="1:35" x14ac:dyDescent="0.25">
      <c r="A4137" s="1" t="s">
        <v>8385</v>
      </c>
      <c r="B4137" s="1" t="s">
        <v>32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s="1" t="s">
        <v>32</v>
      </c>
      <c r="I4137" s="1" t="s">
        <v>31</v>
      </c>
      <c r="J4137">
        <v>43</v>
      </c>
      <c r="K4137">
        <v>3</v>
      </c>
      <c r="L4137">
        <v>1</v>
      </c>
      <c r="M4137" s="1" t="s">
        <v>32</v>
      </c>
      <c r="N4137">
        <v>0</v>
      </c>
      <c r="O4137" s="1" t="s">
        <v>153</v>
      </c>
      <c r="P4137" s="1" t="s">
        <v>8386</v>
      </c>
      <c r="Q4137" s="1" t="s">
        <v>42</v>
      </c>
      <c r="R4137">
        <v>68</v>
      </c>
      <c r="S4137" s="1" t="s">
        <v>30</v>
      </c>
      <c r="T4137" s="1" t="s">
        <v>32</v>
      </c>
      <c r="U4137" s="1" t="s">
        <v>30</v>
      </c>
      <c r="V4137">
        <v>0</v>
      </c>
      <c r="W4137" s="1" t="s">
        <v>32</v>
      </c>
      <c r="X4137" s="1" t="s">
        <v>36</v>
      </c>
      <c r="Y4137" s="1" t="s">
        <v>37</v>
      </c>
      <c r="Z4137">
        <v>45</v>
      </c>
      <c r="AA4137">
        <v>299</v>
      </c>
      <c r="AB4137" s="1" t="s">
        <v>7098</v>
      </c>
      <c r="AC4137" s="1" t="s">
        <v>7099</v>
      </c>
      <c r="AD4137" t="s">
        <v>13496</v>
      </c>
      <c r="AE4137" s="1" t="s">
        <v>7098</v>
      </c>
      <c r="AF4137" s="1" t="s">
        <v>7099</v>
      </c>
      <c r="AG4137" t="s">
        <v>13527</v>
      </c>
      <c r="AH4137" t="s">
        <v>13530</v>
      </c>
      <c r="AI4137" t="s">
        <v>13538</v>
      </c>
    </row>
    <row r="4138" spans="1:35" x14ac:dyDescent="0.25">
      <c r="A4138" s="1" t="s">
        <v>8387</v>
      </c>
      <c r="B4138" s="1" t="s">
        <v>32</v>
      </c>
      <c r="C4138">
        <v>1</v>
      </c>
      <c r="D4138">
        <v>3</v>
      </c>
      <c r="E4138">
        <v>8</v>
      </c>
      <c r="F4138">
        <v>7</v>
      </c>
      <c r="G4138">
        <v>12.6</v>
      </c>
      <c r="H4138" s="1" t="s">
        <v>32</v>
      </c>
      <c r="I4138" s="1" t="s">
        <v>31</v>
      </c>
      <c r="J4138">
        <v>3</v>
      </c>
      <c r="K4138">
        <v>4</v>
      </c>
      <c r="L4138">
        <v>17</v>
      </c>
      <c r="M4138" s="1" t="s">
        <v>32</v>
      </c>
      <c r="N4138">
        <v>0</v>
      </c>
      <c r="O4138" s="1" t="s">
        <v>240</v>
      </c>
      <c r="P4138" s="1" t="s">
        <v>8388</v>
      </c>
      <c r="Q4138" s="1" t="s">
        <v>42</v>
      </c>
      <c r="R4138">
        <v>23</v>
      </c>
      <c r="S4138" s="1" t="s">
        <v>32</v>
      </c>
      <c r="T4138" s="1" t="s">
        <v>30</v>
      </c>
      <c r="U4138" s="1" t="s">
        <v>30</v>
      </c>
      <c r="V4138">
        <v>0</v>
      </c>
      <c r="W4138" s="1" t="s">
        <v>30</v>
      </c>
      <c r="X4138" s="1" t="s">
        <v>36</v>
      </c>
      <c r="Y4138" s="1" t="s">
        <v>37</v>
      </c>
      <c r="Z4138">
        <v>45</v>
      </c>
      <c r="AA4138">
        <v>45</v>
      </c>
      <c r="AB4138" s="1" t="s">
        <v>7106</v>
      </c>
      <c r="AC4138" s="1" t="s">
        <v>7107</v>
      </c>
      <c r="AD4138" t="s">
        <v>13495</v>
      </c>
      <c r="AE4138" s="1" t="s">
        <v>7106</v>
      </c>
      <c r="AF4138" s="1" t="s">
        <v>7107</v>
      </c>
      <c r="AG4138" t="s">
        <v>13526</v>
      </c>
      <c r="AH4138" t="s">
        <v>13530</v>
      </c>
      <c r="AI4138" t="s">
        <v>13538</v>
      </c>
    </row>
    <row r="4139" spans="1:35" x14ac:dyDescent="0.25">
      <c r="A4139" s="1" t="s">
        <v>8389</v>
      </c>
      <c r="B4139" s="1" t="s">
        <v>32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s="1" t="s">
        <v>32</v>
      </c>
      <c r="I4139" s="1" t="s">
        <v>31</v>
      </c>
      <c r="J4139">
        <v>119</v>
      </c>
      <c r="K4139">
        <v>5</v>
      </c>
      <c r="L4139">
        <v>10</v>
      </c>
      <c r="M4139" s="1" t="s">
        <v>32</v>
      </c>
      <c r="N4139">
        <v>0</v>
      </c>
      <c r="O4139" s="1" t="s">
        <v>1102</v>
      </c>
      <c r="P4139" s="1" t="s">
        <v>8390</v>
      </c>
      <c r="Q4139" s="1" t="s">
        <v>42</v>
      </c>
      <c r="R4139">
        <v>21</v>
      </c>
      <c r="S4139" s="1" t="s">
        <v>32</v>
      </c>
      <c r="T4139" s="1" t="s">
        <v>30</v>
      </c>
      <c r="U4139" s="1" t="s">
        <v>30</v>
      </c>
      <c r="V4139">
        <v>0</v>
      </c>
      <c r="W4139" s="1" t="s">
        <v>32</v>
      </c>
      <c r="X4139" s="1" t="s">
        <v>43</v>
      </c>
      <c r="Y4139" s="1" t="s">
        <v>37</v>
      </c>
      <c r="Z4139">
        <v>54</v>
      </c>
      <c r="AA4139">
        <v>2813</v>
      </c>
      <c r="AB4139" s="1" t="s">
        <v>7086</v>
      </c>
      <c r="AC4139" s="1" t="s">
        <v>7110</v>
      </c>
      <c r="AD4139" t="s">
        <v>13495</v>
      </c>
      <c r="AE4139" s="1" t="s">
        <v>7086</v>
      </c>
      <c r="AF4139" s="1" t="s">
        <v>7110</v>
      </c>
      <c r="AG4139" t="s">
        <v>13526</v>
      </c>
      <c r="AH4139" t="s">
        <v>13530</v>
      </c>
      <c r="AI4139" t="s">
        <v>13540</v>
      </c>
    </row>
    <row r="4140" spans="1:35" x14ac:dyDescent="0.25">
      <c r="A4140" s="1" t="s">
        <v>8391</v>
      </c>
      <c r="B4140" s="1" t="s">
        <v>32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s="1" t="s">
        <v>32</v>
      </c>
      <c r="I4140" s="1" t="s">
        <v>31</v>
      </c>
      <c r="J4140">
        <v>128</v>
      </c>
      <c r="K4140">
        <v>1</v>
      </c>
      <c r="L4140">
        <v>2</v>
      </c>
      <c r="M4140" s="1" t="s">
        <v>32</v>
      </c>
      <c r="N4140">
        <v>0</v>
      </c>
      <c r="O4140" s="1" t="s">
        <v>216</v>
      </c>
      <c r="P4140" s="1" t="s">
        <v>8392</v>
      </c>
      <c r="Q4140" s="1" t="s">
        <v>42</v>
      </c>
      <c r="R4140">
        <v>66</v>
      </c>
      <c r="S4140" s="1" t="s">
        <v>30</v>
      </c>
      <c r="T4140" s="1" t="s">
        <v>32</v>
      </c>
      <c r="U4140" s="1" t="s">
        <v>30</v>
      </c>
      <c r="V4140">
        <v>0</v>
      </c>
      <c r="W4140" s="1" t="s">
        <v>30</v>
      </c>
      <c r="X4140" s="1" t="s">
        <v>36</v>
      </c>
      <c r="Y4140" s="1" t="s">
        <v>37</v>
      </c>
      <c r="Z4140">
        <v>27</v>
      </c>
      <c r="AA4140">
        <v>555</v>
      </c>
      <c r="AB4140" s="1" t="s">
        <v>7086</v>
      </c>
      <c r="AC4140" s="1" t="s">
        <v>7110</v>
      </c>
      <c r="AD4140" t="s">
        <v>13496</v>
      </c>
      <c r="AE4140" s="1" t="s">
        <v>7086</v>
      </c>
      <c r="AF4140" s="1" t="s">
        <v>7110</v>
      </c>
      <c r="AG4140" t="s">
        <v>13527</v>
      </c>
      <c r="AH4140" t="s">
        <v>13530</v>
      </c>
      <c r="AI4140" t="s">
        <v>13539</v>
      </c>
    </row>
    <row r="4141" spans="1:35" x14ac:dyDescent="0.25">
      <c r="A4141" s="1" t="s">
        <v>8393</v>
      </c>
      <c r="B4141" s="1" t="s">
        <v>32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s="1" t="s">
        <v>30</v>
      </c>
      <c r="I4141" s="1" t="s">
        <v>46</v>
      </c>
      <c r="J4141">
        <v>0</v>
      </c>
      <c r="K4141">
        <v>0</v>
      </c>
      <c r="L4141">
        <v>12</v>
      </c>
      <c r="M4141" s="1" t="s">
        <v>32</v>
      </c>
      <c r="N4141">
        <v>0</v>
      </c>
      <c r="O4141" s="1" t="s">
        <v>77</v>
      </c>
      <c r="P4141" s="1" t="s">
        <v>8394</v>
      </c>
      <c r="Q4141" s="1" t="s">
        <v>35</v>
      </c>
      <c r="R4141">
        <v>39</v>
      </c>
      <c r="S4141" s="1" t="s">
        <v>30</v>
      </c>
      <c r="T4141" s="1" t="s">
        <v>30</v>
      </c>
      <c r="U4141" s="1" t="s">
        <v>30</v>
      </c>
      <c r="V4141">
        <v>0</v>
      </c>
      <c r="W4141" s="1" t="s">
        <v>32</v>
      </c>
      <c r="X4141" s="1" t="s">
        <v>36</v>
      </c>
      <c r="Y4141" s="1" t="s">
        <v>37</v>
      </c>
      <c r="Z4141">
        <v>32</v>
      </c>
      <c r="AA4141">
        <v>1540</v>
      </c>
      <c r="AB4141" s="1" t="s">
        <v>7086</v>
      </c>
      <c r="AC4141" s="1" t="s">
        <v>7110</v>
      </c>
      <c r="AD4141" t="s">
        <v>13494</v>
      </c>
      <c r="AE4141" s="1" t="s">
        <v>7086</v>
      </c>
      <c r="AF4141" s="1" t="s">
        <v>7110</v>
      </c>
      <c r="AG4141" t="s">
        <v>13526</v>
      </c>
      <c r="AH4141" t="s">
        <v>13530</v>
      </c>
      <c r="AI4141" t="s">
        <v>13540</v>
      </c>
    </row>
    <row r="4142" spans="1:35" x14ac:dyDescent="0.25">
      <c r="A4142" s="1" t="s">
        <v>8395</v>
      </c>
      <c r="B4142" s="1" t="s">
        <v>32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s="1" t="s">
        <v>32</v>
      </c>
      <c r="I4142" s="1" t="s">
        <v>31</v>
      </c>
      <c r="J4142">
        <v>70</v>
      </c>
      <c r="K4142">
        <v>1</v>
      </c>
      <c r="L4142">
        <v>6</v>
      </c>
      <c r="M4142" s="1" t="s">
        <v>30</v>
      </c>
      <c r="N4142">
        <v>21</v>
      </c>
      <c r="O4142" s="1" t="s">
        <v>125</v>
      </c>
      <c r="P4142" s="1" t="s">
        <v>8396</v>
      </c>
      <c r="Q4142" s="1" t="s">
        <v>35</v>
      </c>
      <c r="R4142">
        <v>55</v>
      </c>
      <c r="S4142" s="1" t="s">
        <v>30</v>
      </c>
      <c r="T4142" s="1" t="s">
        <v>30</v>
      </c>
      <c r="U4142" s="1" t="s">
        <v>30</v>
      </c>
      <c r="V4142">
        <v>0</v>
      </c>
      <c r="W4142" s="1" t="s">
        <v>30</v>
      </c>
      <c r="X4142" s="1" t="s">
        <v>36</v>
      </c>
      <c r="Y4142" s="1" t="s">
        <v>37</v>
      </c>
      <c r="Z4142">
        <v>47</v>
      </c>
      <c r="AA4142">
        <v>1561</v>
      </c>
      <c r="AB4142" s="1" t="s">
        <v>7134</v>
      </c>
      <c r="AC4142" s="1" t="s">
        <v>7135</v>
      </c>
      <c r="AD4142" t="s">
        <v>13494</v>
      </c>
      <c r="AE4142" s="1" t="s">
        <v>7134</v>
      </c>
      <c r="AF4142" s="1" t="s">
        <v>7135</v>
      </c>
      <c r="AG4142" t="s">
        <v>13526</v>
      </c>
      <c r="AH4142" t="s">
        <v>13530</v>
      </c>
      <c r="AI4142" t="s">
        <v>13539</v>
      </c>
    </row>
    <row r="4143" spans="1:35" x14ac:dyDescent="0.25">
      <c r="A4143" s="1" t="s">
        <v>8397</v>
      </c>
      <c r="B4143" s="1" t="s">
        <v>32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s="1" t="s">
        <v>32</v>
      </c>
      <c r="I4143" s="1" t="s">
        <v>31</v>
      </c>
      <c r="J4143">
        <v>56</v>
      </c>
      <c r="K4143">
        <v>5</v>
      </c>
      <c r="L4143">
        <v>7</v>
      </c>
      <c r="M4143" s="1" t="s">
        <v>32</v>
      </c>
      <c r="N4143">
        <v>0</v>
      </c>
      <c r="O4143" s="1" t="s">
        <v>240</v>
      </c>
      <c r="P4143" s="1" t="s">
        <v>8398</v>
      </c>
      <c r="Q4143" s="1" t="s">
        <v>42</v>
      </c>
      <c r="R4143">
        <v>57</v>
      </c>
      <c r="S4143" s="1" t="s">
        <v>30</v>
      </c>
      <c r="T4143" s="1" t="s">
        <v>30</v>
      </c>
      <c r="U4143" s="1" t="s">
        <v>30</v>
      </c>
      <c r="V4143">
        <v>0</v>
      </c>
      <c r="W4143" s="1" t="s">
        <v>32</v>
      </c>
      <c r="X4143" s="1" t="s">
        <v>36</v>
      </c>
      <c r="Y4143" s="1" t="s">
        <v>58</v>
      </c>
      <c r="Z4143">
        <v>22</v>
      </c>
      <c r="AA4143">
        <v>397</v>
      </c>
      <c r="AB4143" s="1" t="s">
        <v>7106</v>
      </c>
      <c r="AC4143" s="1" t="s">
        <v>7124</v>
      </c>
      <c r="AD4143" t="s">
        <v>13494</v>
      </c>
      <c r="AE4143" s="1" t="s">
        <v>7106</v>
      </c>
      <c r="AF4143" s="1" t="s">
        <v>7124</v>
      </c>
      <c r="AG4143" t="s">
        <v>13526</v>
      </c>
      <c r="AH4143" t="s">
        <v>13530</v>
      </c>
      <c r="AI4143" t="s">
        <v>13539</v>
      </c>
    </row>
    <row r="4144" spans="1:35" x14ac:dyDescent="0.25">
      <c r="A4144" s="1" t="s">
        <v>8399</v>
      </c>
      <c r="B4144" s="1" t="s">
        <v>32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s="1" t="s">
        <v>32</v>
      </c>
      <c r="I4144" s="1" t="s">
        <v>31</v>
      </c>
      <c r="J4144">
        <v>115</v>
      </c>
      <c r="K4144">
        <v>0</v>
      </c>
      <c r="L4144">
        <v>6</v>
      </c>
      <c r="M4144" s="1" t="s">
        <v>32</v>
      </c>
      <c r="N4144">
        <v>0</v>
      </c>
      <c r="O4144" s="1" t="s">
        <v>269</v>
      </c>
      <c r="P4144" s="1" t="s">
        <v>8400</v>
      </c>
      <c r="Q4144" s="1" t="s">
        <v>42</v>
      </c>
      <c r="R4144">
        <v>68</v>
      </c>
      <c r="S4144" s="1" t="s">
        <v>30</v>
      </c>
      <c r="T4144" s="1" t="s">
        <v>32</v>
      </c>
      <c r="U4144" s="1" t="s">
        <v>30</v>
      </c>
      <c r="V4144">
        <v>0</v>
      </c>
      <c r="W4144" s="1" t="s">
        <v>30</v>
      </c>
      <c r="X4144" s="1" t="s">
        <v>36</v>
      </c>
      <c r="Y4144" s="1" t="s">
        <v>37</v>
      </c>
      <c r="Z4144">
        <v>33</v>
      </c>
      <c r="AA4144">
        <v>829</v>
      </c>
      <c r="AB4144" s="1" t="s">
        <v>7080</v>
      </c>
      <c r="AC4144" s="1" t="s">
        <v>7092</v>
      </c>
      <c r="AD4144" t="s">
        <v>13496</v>
      </c>
      <c r="AE4144" s="1" t="s">
        <v>7080</v>
      </c>
      <c r="AF4144" s="1" t="s">
        <v>7092</v>
      </c>
      <c r="AG4144" t="s">
        <v>13526</v>
      </c>
      <c r="AH4144" t="s">
        <v>13530</v>
      </c>
      <c r="AI4144" t="s">
        <v>13539</v>
      </c>
    </row>
    <row r="4145" spans="1:35" x14ac:dyDescent="0.25">
      <c r="A4145" s="1" t="s">
        <v>8401</v>
      </c>
      <c r="B4145" s="1" t="s">
        <v>32</v>
      </c>
      <c r="C4145">
        <v>1</v>
      </c>
      <c r="D4145">
        <v>2</v>
      </c>
      <c r="E4145">
        <v>5</v>
      </c>
      <c r="F4145">
        <v>3</v>
      </c>
      <c r="G4145">
        <v>6.8</v>
      </c>
      <c r="H4145" s="1" t="s">
        <v>32</v>
      </c>
      <c r="I4145" s="1" t="s">
        <v>31</v>
      </c>
      <c r="J4145">
        <v>3</v>
      </c>
      <c r="K4145">
        <v>0</v>
      </c>
      <c r="L4145">
        <v>13</v>
      </c>
      <c r="M4145" s="1" t="s">
        <v>32</v>
      </c>
      <c r="N4145">
        <v>0</v>
      </c>
      <c r="O4145" s="1" t="s">
        <v>211</v>
      </c>
      <c r="P4145" s="1" t="s">
        <v>8402</v>
      </c>
      <c r="Q4145" s="1" t="s">
        <v>42</v>
      </c>
      <c r="R4145">
        <v>26</v>
      </c>
      <c r="S4145" s="1" t="s">
        <v>32</v>
      </c>
      <c r="T4145" s="1" t="s">
        <v>30</v>
      </c>
      <c r="U4145" s="1" t="s">
        <v>30</v>
      </c>
      <c r="V4145">
        <v>0</v>
      </c>
      <c r="W4145" s="1" t="s">
        <v>30</v>
      </c>
      <c r="X4145" s="1" t="s">
        <v>36</v>
      </c>
      <c r="Y4145" s="1" t="s">
        <v>37</v>
      </c>
      <c r="Z4145">
        <v>31</v>
      </c>
      <c r="AA4145">
        <v>31</v>
      </c>
      <c r="AB4145" s="1" t="s">
        <v>7098</v>
      </c>
      <c r="AC4145" s="1" t="s">
        <v>7099</v>
      </c>
      <c r="AD4145" t="s">
        <v>13495</v>
      </c>
      <c r="AE4145" s="1" t="s">
        <v>7098</v>
      </c>
      <c r="AF4145" s="1" t="s">
        <v>7099</v>
      </c>
      <c r="AG4145" t="s">
        <v>13526</v>
      </c>
      <c r="AH4145" t="s">
        <v>13530</v>
      </c>
      <c r="AI4145" t="s">
        <v>13538</v>
      </c>
    </row>
    <row r="4146" spans="1:35" x14ac:dyDescent="0.25">
      <c r="A4146" s="1" t="s">
        <v>8403</v>
      </c>
      <c r="B4146" s="1" t="s">
        <v>32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s="1" t="s">
        <v>32</v>
      </c>
      <c r="I4146" s="1" t="s">
        <v>31</v>
      </c>
      <c r="J4146">
        <v>13</v>
      </c>
      <c r="K4146">
        <v>3</v>
      </c>
      <c r="L4146">
        <v>7</v>
      </c>
      <c r="M4146" s="1" t="s">
        <v>32</v>
      </c>
      <c r="N4146">
        <v>0</v>
      </c>
      <c r="O4146" s="1" t="s">
        <v>83</v>
      </c>
      <c r="P4146" s="1" t="s">
        <v>8404</v>
      </c>
      <c r="Q4146" s="1" t="s">
        <v>35</v>
      </c>
      <c r="R4146">
        <v>68</v>
      </c>
      <c r="S4146" s="1" t="s">
        <v>30</v>
      </c>
      <c r="T4146" s="1" t="s">
        <v>32</v>
      </c>
      <c r="U4146" s="1" t="s">
        <v>30</v>
      </c>
      <c r="V4146">
        <v>0</v>
      </c>
      <c r="W4146" s="1" t="s">
        <v>30</v>
      </c>
      <c r="X4146" s="1" t="s">
        <v>36</v>
      </c>
      <c r="Y4146" s="1" t="s">
        <v>58</v>
      </c>
      <c r="Z4146">
        <v>32</v>
      </c>
      <c r="AA4146">
        <v>132</v>
      </c>
      <c r="AB4146" s="1" t="s">
        <v>7080</v>
      </c>
      <c r="AC4146" s="1" t="s">
        <v>7092</v>
      </c>
      <c r="AD4146" t="s">
        <v>13496</v>
      </c>
      <c r="AE4146" s="1" t="s">
        <v>7080</v>
      </c>
      <c r="AF4146" s="1" t="s">
        <v>7092</v>
      </c>
      <c r="AG4146" t="s">
        <v>13526</v>
      </c>
      <c r="AH4146" t="s">
        <v>13530</v>
      </c>
      <c r="AI4146" t="s">
        <v>13538</v>
      </c>
    </row>
    <row r="4147" spans="1:35" x14ac:dyDescent="0.25">
      <c r="A4147" s="1" t="s">
        <v>8405</v>
      </c>
      <c r="B4147" s="1" t="s">
        <v>32</v>
      </c>
      <c r="C4147">
        <v>2</v>
      </c>
      <c r="D4147">
        <v>6</v>
      </c>
      <c r="E4147">
        <v>14.7</v>
      </c>
      <c r="F4147">
        <v>0</v>
      </c>
      <c r="G4147">
        <v>0</v>
      </c>
      <c r="H4147" s="1" t="s">
        <v>30</v>
      </c>
      <c r="I4147" s="1" t="s">
        <v>46</v>
      </c>
      <c r="J4147">
        <v>0</v>
      </c>
      <c r="K4147">
        <v>1</v>
      </c>
      <c r="L4147">
        <v>17</v>
      </c>
      <c r="M4147" s="1" t="s">
        <v>32</v>
      </c>
      <c r="N4147">
        <v>0</v>
      </c>
      <c r="O4147" s="1" t="s">
        <v>135</v>
      </c>
      <c r="P4147" s="1" t="s">
        <v>8406</v>
      </c>
      <c r="Q4147" s="1" t="s">
        <v>42</v>
      </c>
      <c r="R4147">
        <v>21</v>
      </c>
      <c r="S4147" s="1" t="s">
        <v>32</v>
      </c>
      <c r="T4147" s="1" t="s">
        <v>30</v>
      </c>
      <c r="U4147" s="1" t="s">
        <v>30</v>
      </c>
      <c r="V4147">
        <v>0</v>
      </c>
      <c r="W4147" s="1" t="s">
        <v>32</v>
      </c>
      <c r="X4147" s="1" t="s">
        <v>36</v>
      </c>
      <c r="Y4147" s="1" t="s">
        <v>37</v>
      </c>
      <c r="Z4147">
        <v>20</v>
      </c>
      <c r="AA4147">
        <v>37</v>
      </c>
      <c r="AB4147" s="1" t="s">
        <v>7106</v>
      </c>
      <c r="AC4147" s="1" t="s">
        <v>7144</v>
      </c>
      <c r="AD4147" t="s">
        <v>13495</v>
      </c>
      <c r="AE4147" s="1" t="s">
        <v>7106</v>
      </c>
      <c r="AF4147" s="1" t="s">
        <v>7144</v>
      </c>
      <c r="AG4147" t="s">
        <v>13526</v>
      </c>
      <c r="AH4147" t="s">
        <v>13530</v>
      </c>
      <c r="AI4147" t="s">
        <v>13538</v>
      </c>
    </row>
    <row r="4148" spans="1:35" x14ac:dyDescent="0.25">
      <c r="A4148" s="1" t="s">
        <v>8407</v>
      </c>
      <c r="B4148" s="1" t="s">
        <v>32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s="1" t="s">
        <v>32</v>
      </c>
      <c r="I4148" s="1" t="s">
        <v>31</v>
      </c>
      <c r="J4148">
        <v>7</v>
      </c>
      <c r="K4148">
        <v>1</v>
      </c>
      <c r="L4148">
        <v>3</v>
      </c>
      <c r="M4148" s="1" t="s">
        <v>30</v>
      </c>
      <c r="N4148">
        <v>59</v>
      </c>
      <c r="O4148" s="1" t="s">
        <v>52</v>
      </c>
      <c r="P4148" s="1" t="s">
        <v>8408</v>
      </c>
      <c r="Q4148" s="1" t="s">
        <v>35</v>
      </c>
      <c r="R4148">
        <v>62</v>
      </c>
      <c r="S4148" s="1" t="s">
        <v>30</v>
      </c>
      <c r="T4148" s="1" t="s">
        <v>30</v>
      </c>
      <c r="U4148" s="1" t="s">
        <v>30</v>
      </c>
      <c r="V4148">
        <v>0</v>
      </c>
      <c r="W4148" s="1" t="s">
        <v>30</v>
      </c>
      <c r="X4148" s="1" t="s">
        <v>36</v>
      </c>
      <c r="Y4148" s="1" t="s">
        <v>37</v>
      </c>
      <c r="Z4148">
        <v>63</v>
      </c>
      <c r="AA4148">
        <v>1177</v>
      </c>
      <c r="AB4148" s="1" t="s">
        <v>7134</v>
      </c>
      <c r="AC4148" s="1" t="s">
        <v>7150</v>
      </c>
      <c r="AD4148" t="s">
        <v>13494</v>
      </c>
      <c r="AE4148" s="1" t="s">
        <v>7134</v>
      </c>
      <c r="AF4148" s="1" t="s">
        <v>7150</v>
      </c>
      <c r="AG4148" t="s">
        <v>13526</v>
      </c>
      <c r="AH4148" t="s">
        <v>13530</v>
      </c>
      <c r="AI4148" t="s">
        <v>13539</v>
      </c>
    </row>
    <row r="4149" spans="1:35" x14ac:dyDescent="0.25">
      <c r="A4149" s="1" t="s">
        <v>8409</v>
      </c>
      <c r="B4149" s="1" t="s">
        <v>32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s="1" t="s">
        <v>32</v>
      </c>
      <c r="I4149" s="1" t="s">
        <v>31</v>
      </c>
      <c r="J4149">
        <v>77</v>
      </c>
      <c r="K4149">
        <v>3</v>
      </c>
      <c r="L4149">
        <v>5</v>
      </c>
      <c r="M4149" s="1" t="s">
        <v>32</v>
      </c>
      <c r="N4149">
        <v>0</v>
      </c>
      <c r="O4149" s="1" t="s">
        <v>697</v>
      </c>
      <c r="P4149" s="1" t="s">
        <v>8410</v>
      </c>
      <c r="Q4149" s="1" t="s">
        <v>42</v>
      </c>
      <c r="R4149">
        <v>47</v>
      </c>
      <c r="S4149" s="1" t="s">
        <v>30</v>
      </c>
      <c r="T4149" s="1" t="s">
        <v>30</v>
      </c>
      <c r="U4149" s="1" t="s">
        <v>30</v>
      </c>
      <c r="V4149">
        <v>0</v>
      </c>
      <c r="W4149" s="1" t="s">
        <v>30</v>
      </c>
      <c r="X4149" s="1" t="s">
        <v>36</v>
      </c>
      <c r="Y4149" s="1" t="s">
        <v>37</v>
      </c>
      <c r="Z4149">
        <v>62</v>
      </c>
      <c r="AA4149">
        <v>1411</v>
      </c>
      <c r="AB4149" s="1" t="s">
        <v>7134</v>
      </c>
      <c r="AC4149" s="1" t="s">
        <v>7900</v>
      </c>
      <c r="AD4149" t="s">
        <v>13494</v>
      </c>
      <c r="AE4149" s="1" t="s">
        <v>7134</v>
      </c>
      <c r="AF4149" s="1" t="s">
        <v>7900</v>
      </c>
      <c r="AG4149" t="s">
        <v>13526</v>
      </c>
      <c r="AH4149" t="s">
        <v>13530</v>
      </c>
      <c r="AI4149" t="s">
        <v>13539</v>
      </c>
    </row>
    <row r="4150" spans="1:35" x14ac:dyDescent="0.25">
      <c r="A4150" s="1" t="s">
        <v>8411</v>
      </c>
      <c r="B4150" s="1" t="s">
        <v>32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s="1" t="s">
        <v>32</v>
      </c>
      <c r="I4150" s="1" t="s">
        <v>31</v>
      </c>
      <c r="J4150">
        <v>7</v>
      </c>
      <c r="K4150">
        <v>3</v>
      </c>
      <c r="L4150">
        <v>6</v>
      </c>
      <c r="M4150" s="1" t="s">
        <v>32</v>
      </c>
      <c r="N4150">
        <v>0</v>
      </c>
      <c r="O4150" s="1" t="s">
        <v>60</v>
      </c>
      <c r="P4150" s="1" t="s">
        <v>8412</v>
      </c>
      <c r="Q4150" s="1" t="s">
        <v>35</v>
      </c>
      <c r="R4150">
        <v>45</v>
      </c>
      <c r="S4150" s="1" t="s">
        <v>30</v>
      </c>
      <c r="T4150" s="1" t="s">
        <v>30</v>
      </c>
      <c r="U4150" s="1" t="s">
        <v>30</v>
      </c>
      <c r="V4150">
        <v>0</v>
      </c>
      <c r="W4150" s="1" t="s">
        <v>30</v>
      </c>
      <c r="X4150" s="1" t="s">
        <v>36</v>
      </c>
      <c r="Y4150" s="1" t="s">
        <v>58</v>
      </c>
      <c r="Z4150">
        <v>26</v>
      </c>
      <c r="AA4150">
        <v>100</v>
      </c>
      <c r="AB4150" s="1" t="s">
        <v>7080</v>
      </c>
      <c r="AC4150" s="1" t="s">
        <v>7092</v>
      </c>
      <c r="AD4150" t="s">
        <v>13494</v>
      </c>
      <c r="AE4150" s="1" t="s">
        <v>7080</v>
      </c>
      <c r="AF4150" s="1" t="s">
        <v>7092</v>
      </c>
      <c r="AG4150" t="s">
        <v>13526</v>
      </c>
      <c r="AH4150" t="s">
        <v>13530</v>
      </c>
      <c r="AI4150" t="s">
        <v>13538</v>
      </c>
    </row>
    <row r="4151" spans="1:35" x14ac:dyDescent="0.25">
      <c r="A4151" s="1" t="s">
        <v>8413</v>
      </c>
      <c r="B4151" s="1" t="s">
        <v>32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s="1" t="s">
        <v>32</v>
      </c>
      <c r="I4151" s="1" t="s">
        <v>31</v>
      </c>
      <c r="J4151">
        <v>3</v>
      </c>
      <c r="K4151">
        <v>4</v>
      </c>
      <c r="L4151">
        <v>8</v>
      </c>
      <c r="M4151" s="1" t="s">
        <v>32</v>
      </c>
      <c r="N4151">
        <v>0</v>
      </c>
      <c r="O4151" s="1" t="s">
        <v>130</v>
      </c>
      <c r="P4151" s="1" t="s">
        <v>8414</v>
      </c>
      <c r="Q4151" s="1" t="s">
        <v>42</v>
      </c>
      <c r="R4151">
        <v>26</v>
      </c>
      <c r="S4151" s="1" t="s">
        <v>32</v>
      </c>
      <c r="T4151" s="1" t="s">
        <v>30</v>
      </c>
      <c r="U4151" s="1" t="s">
        <v>30</v>
      </c>
      <c r="V4151">
        <v>0</v>
      </c>
      <c r="W4151" s="1" t="s">
        <v>30</v>
      </c>
      <c r="X4151" s="1" t="s">
        <v>36</v>
      </c>
      <c r="Y4151" s="1" t="s">
        <v>37</v>
      </c>
      <c r="Z4151">
        <v>48</v>
      </c>
      <c r="AA4151">
        <v>195</v>
      </c>
      <c r="AB4151" s="1" t="s">
        <v>7106</v>
      </c>
      <c r="AC4151" s="1" t="s">
        <v>7124</v>
      </c>
      <c r="AD4151" t="s">
        <v>13495</v>
      </c>
      <c r="AE4151" s="1" t="s">
        <v>7106</v>
      </c>
      <c r="AF4151" s="1" t="s">
        <v>7124</v>
      </c>
      <c r="AG4151" t="s">
        <v>13526</v>
      </c>
      <c r="AH4151" t="s">
        <v>13530</v>
      </c>
      <c r="AI4151" t="s">
        <v>13538</v>
      </c>
    </row>
    <row r="4152" spans="1:35" x14ac:dyDescent="0.25">
      <c r="A4152" s="1" t="s">
        <v>8415</v>
      </c>
      <c r="B4152" s="1" t="s">
        <v>32</v>
      </c>
      <c r="C4152">
        <v>4</v>
      </c>
      <c r="D4152">
        <v>25</v>
      </c>
      <c r="E4152">
        <v>41</v>
      </c>
      <c r="F4152">
        <v>0</v>
      </c>
      <c r="G4152">
        <v>0</v>
      </c>
      <c r="H4152" s="1" t="s">
        <v>30</v>
      </c>
      <c r="I4152" s="1" t="s">
        <v>46</v>
      </c>
      <c r="J4152">
        <v>0</v>
      </c>
      <c r="K4152">
        <v>5</v>
      </c>
      <c r="L4152">
        <v>2</v>
      </c>
      <c r="M4152" s="1" t="s">
        <v>32</v>
      </c>
      <c r="N4152">
        <v>0</v>
      </c>
      <c r="O4152" s="1" t="s">
        <v>184</v>
      </c>
      <c r="P4152" s="1" t="s">
        <v>8416</v>
      </c>
      <c r="Q4152" s="1" t="s">
        <v>42</v>
      </c>
      <c r="R4152">
        <v>58</v>
      </c>
      <c r="S4152" s="1" t="s">
        <v>30</v>
      </c>
      <c r="T4152" s="1" t="s">
        <v>30</v>
      </c>
      <c r="U4152" s="1" t="s">
        <v>30</v>
      </c>
      <c r="V4152">
        <v>0</v>
      </c>
      <c r="W4152" s="1" t="s">
        <v>30</v>
      </c>
      <c r="X4152" s="1" t="s">
        <v>36</v>
      </c>
      <c r="Y4152" s="1" t="s">
        <v>58</v>
      </c>
      <c r="Z4152">
        <v>17</v>
      </c>
      <c r="AA4152">
        <v>71</v>
      </c>
      <c r="AB4152" s="1" t="s">
        <v>7080</v>
      </c>
      <c r="AC4152" s="1" t="s">
        <v>7092</v>
      </c>
      <c r="AD4152" t="s">
        <v>13494</v>
      </c>
      <c r="AE4152" s="1" t="s">
        <v>7080</v>
      </c>
      <c r="AF4152" s="1" t="s">
        <v>7092</v>
      </c>
      <c r="AG4152" t="s">
        <v>13527</v>
      </c>
      <c r="AH4152" t="s">
        <v>13530</v>
      </c>
      <c r="AI4152" t="s">
        <v>13538</v>
      </c>
    </row>
    <row r="4153" spans="1:35" x14ac:dyDescent="0.25">
      <c r="A4153" s="1" t="s">
        <v>8417</v>
      </c>
      <c r="B4153" s="1" t="s">
        <v>32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s="1" t="s">
        <v>32</v>
      </c>
      <c r="I4153" s="1" t="s">
        <v>31</v>
      </c>
      <c r="J4153">
        <v>21</v>
      </c>
      <c r="K4153">
        <v>4</v>
      </c>
      <c r="L4153">
        <v>6</v>
      </c>
      <c r="M4153" s="1" t="s">
        <v>32</v>
      </c>
      <c r="N4153">
        <v>0</v>
      </c>
      <c r="O4153" s="1" t="s">
        <v>471</v>
      </c>
      <c r="P4153" s="1" t="s">
        <v>8418</v>
      </c>
      <c r="Q4153" s="1" t="s">
        <v>35</v>
      </c>
      <c r="R4153">
        <v>65</v>
      </c>
      <c r="S4153" s="1" t="s">
        <v>30</v>
      </c>
      <c r="T4153" s="1" t="s">
        <v>32</v>
      </c>
      <c r="U4153" s="1" t="s">
        <v>30</v>
      </c>
      <c r="V4153">
        <v>0</v>
      </c>
      <c r="W4153" s="1" t="s">
        <v>30</v>
      </c>
      <c r="X4153" s="1" t="s">
        <v>36</v>
      </c>
      <c r="Y4153" s="1" t="s">
        <v>58</v>
      </c>
      <c r="Z4153">
        <v>30</v>
      </c>
      <c r="AA4153">
        <v>229</v>
      </c>
      <c r="AB4153" s="1" t="s">
        <v>7098</v>
      </c>
      <c r="AC4153" s="1" t="s">
        <v>7099</v>
      </c>
      <c r="AD4153" t="s">
        <v>13496</v>
      </c>
      <c r="AE4153" s="1" t="s">
        <v>7098</v>
      </c>
      <c r="AF4153" s="1" t="s">
        <v>7099</v>
      </c>
      <c r="AG4153" t="s">
        <v>13526</v>
      </c>
      <c r="AH4153" t="s">
        <v>13530</v>
      </c>
      <c r="AI4153" t="s">
        <v>13538</v>
      </c>
    </row>
    <row r="4154" spans="1:35" x14ac:dyDescent="0.25">
      <c r="A4154" s="1" t="s">
        <v>8419</v>
      </c>
      <c r="B4154" s="1" t="s">
        <v>32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s="1" t="s">
        <v>32</v>
      </c>
      <c r="I4154" s="1" t="s">
        <v>31</v>
      </c>
      <c r="J4154">
        <v>45</v>
      </c>
      <c r="K4154">
        <v>0</v>
      </c>
      <c r="L4154">
        <v>5</v>
      </c>
      <c r="M4154" s="1" t="s">
        <v>32</v>
      </c>
      <c r="N4154">
        <v>0</v>
      </c>
      <c r="O4154" s="1" t="s">
        <v>179</v>
      </c>
      <c r="P4154" s="1" t="s">
        <v>8420</v>
      </c>
      <c r="Q4154" s="1" t="s">
        <v>42</v>
      </c>
      <c r="R4154">
        <v>65</v>
      </c>
      <c r="S4154" s="1" t="s">
        <v>30</v>
      </c>
      <c r="T4154" s="1" t="s">
        <v>32</v>
      </c>
      <c r="U4154" s="1" t="s">
        <v>30</v>
      </c>
      <c r="V4154">
        <v>0</v>
      </c>
      <c r="W4154" s="1" t="s">
        <v>32</v>
      </c>
      <c r="X4154" s="1" t="s">
        <v>36</v>
      </c>
      <c r="Y4154" s="1" t="s">
        <v>37</v>
      </c>
      <c r="Z4154">
        <v>37</v>
      </c>
      <c r="AA4154">
        <v>691</v>
      </c>
      <c r="AB4154" s="1" t="s">
        <v>7106</v>
      </c>
      <c r="AC4154" s="1" t="s">
        <v>7107</v>
      </c>
      <c r="AD4154" t="s">
        <v>13496</v>
      </c>
      <c r="AE4154" s="1" t="s">
        <v>7106</v>
      </c>
      <c r="AF4154" s="1" t="s">
        <v>7107</v>
      </c>
      <c r="AG4154" t="s">
        <v>13526</v>
      </c>
      <c r="AH4154" t="s">
        <v>13530</v>
      </c>
      <c r="AI4154" t="s">
        <v>13539</v>
      </c>
    </row>
    <row r="4155" spans="1:35" x14ac:dyDescent="0.25">
      <c r="A4155" s="1" t="s">
        <v>8421</v>
      </c>
      <c r="B4155" s="1" t="s">
        <v>32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s="1" t="s">
        <v>32</v>
      </c>
      <c r="I4155" s="1" t="s">
        <v>31</v>
      </c>
      <c r="J4155">
        <v>12</v>
      </c>
      <c r="K4155">
        <v>4</v>
      </c>
      <c r="L4155">
        <v>1</v>
      </c>
      <c r="M4155" s="1" t="s">
        <v>30</v>
      </c>
      <c r="N4155">
        <v>6</v>
      </c>
      <c r="O4155" s="1" t="s">
        <v>100</v>
      </c>
      <c r="P4155" s="1" t="s">
        <v>8422</v>
      </c>
      <c r="Q4155" s="1" t="s">
        <v>42</v>
      </c>
      <c r="R4155">
        <v>59</v>
      </c>
      <c r="S4155" s="1" t="s">
        <v>30</v>
      </c>
      <c r="T4155" s="1" t="s">
        <v>30</v>
      </c>
      <c r="U4155" s="1" t="s">
        <v>30</v>
      </c>
      <c r="V4155">
        <v>0</v>
      </c>
      <c r="W4155" s="1" t="s">
        <v>30</v>
      </c>
      <c r="X4155" s="1" t="s">
        <v>36</v>
      </c>
      <c r="Y4155" s="1" t="s">
        <v>37</v>
      </c>
      <c r="Z4155">
        <v>34</v>
      </c>
      <c r="AA4155">
        <v>177</v>
      </c>
      <c r="AB4155" s="1" t="s">
        <v>7086</v>
      </c>
      <c r="AC4155" s="1" t="s">
        <v>7110</v>
      </c>
      <c r="AD4155" t="s">
        <v>13494</v>
      </c>
      <c r="AE4155" s="1" t="s">
        <v>7086</v>
      </c>
      <c r="AF4155" s="1" t="s">
        <v>7110</v>
      </c>
      <c r="AG4155" t="s">
        <v>13527</v>
      </c>
      <c r="AH4155" t="s">
        <v>13530</v>
      </c>
      <c r="AI4155" t="s">
        <v>13538</v>
      </c>
    </row>
    <row r="4156" spans="1:35" x14ac:dyDescent="0.25">
      <c r="A4156" s="1" t="s">
        <v>8423</v>
      </c>
      <c r="B4156" s="1" t="s">
        <v>32</v>
      </c>
      <c r="C4156">
        <v>7</v>
      </c>
      <c r="D4156">
        <v>20</v>
      </c>
      <c r="E4156">
        <v>58</v>
      </c>
      <c r="F4156">
        <v>49</v>
      </c>
      <c r="G4156">
        <v>49</v>
      </c>
      <c r="H4156" s="1" t="s">
        <v>32</v>
      </c>
      <c r="I4156" s="1" t="s">
        <v>31</v>
      </c>
      <c r="J4156">
        <v>10</v>
      </c>
      <c r="K4156">
        <v>5</v>
      </c>
      <c r="L4156">
        <v>1</v>
      </c>
      <c r="M4156" s="1" t="s">
        <v>32</v>
      </c>
      <c r="N4156">
        <v>0</v>
      </c>
      <c r="O4156" s="1" t="s">
        <v>55</v>
      </c>
      <c r="P4156" s="1" t="s">
        <v>8424</v>
      </c>
      <c r="Q4156" s="1" t="s">
        <v>42</v>
      </c>
      <c r="R4156">
        <v>65</v>
      </c>
      <c r="S4156" s="1" t="s">
        <v>30</v>
      </c>
      <c r="T4156" s="1" t="s">
        <v>32</v>
      </c>
      <c r="U4156" s="1" t="s">
        <v>30</v>
      </c>
      <c r="V4156">
        <v>0</v>
      </c>
      <c r="W4156" s="1" t="s">
        <v>30</v>
      </c>
      <c r="X4156" s="1" t="s">
        <v>36</v>
      </c>
      <c r="Y4156" s="1" t="s">
        <v>58</v>
      </c>
      <c r="Z4156">
        <v>44</v>
      </c>
      <c r="AA4156">
        <v>323</v>
      </c>
      <c r="AB4156" s="1" t="s">
        <v>7086</v>
      </c>
      <c r="AC4156" s="1" t="s">
        <v>7110</v>
      </c>
      <c r="AD4156" t="s">
        <v>13496</v>
      </c>
      <c r="AE4156" s="1" t="s">
        <v>7086</v>
      </c>
      <c r="AF4156" s="1" t="s">
        <v>7110</v>
      </c>
      <c r="AG4156" t="s">
        <v>13527</v>
      </c>
      <c r="AH4156" t="s">
        <v>13530</v>
      </c>
      <c r="AI4156" t="s">
        <v>13538</v>
      </c>
    </row>
    <row r="4157" spans="1:35" x14ac:dyDescent="0.25">
      <c r="A4157" s="1" t="s">
        <v>8425</v>
      </c>
      <c r="B4157" s="1" t="s">
        <v>32</v>
      </c>
      <c r="C4157">
        <v>1</v>
      </c>
      <c r="D4157">
        <v>6</v>
      </c>
      <c r="E4157">
        <v>9</v>
      </c>
      <c r="F4157">
        <v>13</v>
      </c>
      <c r="G4157">
        <v>12.1</v>
      </c>
      <c r="H4157" s="1" t="s">
        <v>32</v>
      </c>
      <c r="I4157" s="1" t="s">
        <v>31</v>
      </c>
      <c r="J4157">
        <v>2</v>
      </c>
      <c r="K4157">
        <v>3</v>
      </c>
      <c r="L4157">
        <v>3</v>
      </c>
      <c r="M4157" s="1" t="s">
        <v>32</v>
      </c>
      <c r="N4157">
        <v>0</v>
      </c>
      <c r="O4157" s="1" t="s">
        <v>471</v>
      </c>
      <c r="P4157" s="1" t="s">
        <v>8426</v>
      </c>
      <c r="Q4157" s="1" t="s">
        <v>35</v>
      </c>
      <c r="R4157">
        <v>50</v>
      </c>
      <c r="S4157" s="1" t="s">
        <v>30</v>
      </c>
      <c r="T4157" s="1" t="s">
        <v>30</v>
      </c>
      <c r="U4157" s="1" t="s">
        <v>30</v>
      </c>
      <c r="V4157">
        <v>0</v>
      </c>
      <c r="W4157" s="1" t="s">
        <v>30</v>
      </c>
      <c r="X4157" s="1" t="s">
        <v>36</v>
      </c>
      <c r="Y4157" s="1" t="s">
        <v>58</v>
      </c>
      <c r="Z4157">
        <v>26</v>
      </c>
      <c r="AA4157">
        <v>26</v>
      </c>
      <c r="AB4157" s="1" t="s">
        <v>7086</v>
      </c>
      <c r="AC4157" s="1" t="s">
        <v>7110</v>
      </c>
      <c r="AD4157" t="s">
        <v>13494</v>
      </c>
      <c r="AE4157" s="1" t="s">
        <v>7086</v>
      </c>
      <c r="AF4157" s="1" t="s">
        <v>7110</v>
      </c>
      <c r="AG4157" t="s">
        <v>13526</v>
      </c>
      <c r="AH4157" t="s">
        <v>13530</v>
      </c>
      <c r="AI4157" t="s">
        <v>13538</v>
      </c>
    </row>
    <row r="4158" spans="1:35" x14ac:dyDescent="0.25">
      <c r="A4158" s="1" t="s">
        <v>8427</v>
      </c>
      <c r="B4158" s="1" t="s">
        <v>32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s="1" t="s">
        <v>32</v>
      </c>
      <c r="I4158" s="1" t="s">
        <v>31</v>
      </c>
      <c r="J4158">
        <v>5</v>
      </c>
      <c r="K4158">
        <v>1</v>
      </c>
      <c r="L4158">
        <v>10</v>
      </c>
      <c r="M4158" s="1" t="s">
        <v>32</v>
      </c>
      <c r="N4158">
        <v>0</v>
      </c>
      <c r="O4158" s="1" t="s">
        <v>52</v>
      </c>
      <c r="P4158" s="1" t="s">
        <v>8428</v>
      </c>
      <c r="Q4158" s="1" t="s">
        <v>42</v>
      </c>
      <c r="R4158">
        <v>19</v>
      </c>
      <c r="S4158" s="1" t="s">
        <v>32</v>
      </c>
      <c r="T4158" s="1" t="s">
        <v>30</v>
      </c>
      <c r="U4158" s="1" t="s">
        <v>30</v>
      </c>
      <c r="V4158">
        <v>0</v>
      </c>
      <c r="W4158" s="1" t="s">
        <v>32</v>
      </c>
      <c r="X4158" s="1" t="s">
        <v>36</v>
      </c>
      <c r="Y4158" s="1" t="s">
        <v>37</v>
      </c>
      <c r="Z4158">
        <v>48</v>
      </c>
      <c r="AA4158">
        <v>95</v>
      </c>
      <c r="AB4158" s="1" t="s">
        <v>7080</v>
      </c>
      <c r="AC4158" s="1" t="s">
        <v>7092</v>
      </c>
      <c r="AD4158" t="s">
        <v>13495</v>
      </c>
      <c r="AE4158" s="1" t="s">
        <v>7080</v>
      </c>
      <c r="AF4158" s="1" t="s">
        <v>7092</v>
      </c>
      <c r="AG4158" t="s">
        <v>13526</v>
      </c>
      <c r="AH4158" t="s">
        <v>13530</v>
      </c>
      <c r="AI4158" t="s">
        <v>13538</v>
      </c>
    </row>
    <row r="4159" spans="1:35" x14ac:dyDescent="0.25">
      <c r="A4159" s="1" t="s">
        <v>8429</v>
      </c>
      <c r="B4159" s="1" t="s">
        <v>32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s="1" t="s">
        <v>32</v>
      </c>
      <c r="I4159" s="1" t="s">
        <v>31</v>
      </c>
      <c r="J4159">
        <v>5</v>
      </c>
      <c r="K4159">
        <v>0</v>
      </c>
      <c r="L4159">
        <v>37</v>
      </c>
      <c r="M4159" s="1" t="s">
        <v>32</v>
      </c>
      <c r="N4159">
        <v>0</v>
      </c>
      <c r="O4159" s="1" t="s">
        <v>55</v>
      </c>
      <c r="P4159" s="1" t="s">
        <v>8430</v>
      </c>
      <c r="Q4159" s="1" t="s">
        <v>42</v>
      </c>
      <c r="R4159">
        <v>30</v>
      </c>
      <c r="S4159" s="1" t="s">
        <v>30</v>
      </c>
      <c r="T4159" s="1" t="s">
        <v>30</v>
      </c>
      <c r="U4159" s="1" t="s">
        <v>30</v>
      </c>
      <c r="V4159">
        <v>0</v>
      </c>
      <c r="W4159" s="1" t="s">
        <v>32</v>
      </c>
      <c r="X4159" s="1" t="s">
        <v>36</v>
      </c>
      <c r="Y4159" s="1" t="s">
        <v>37</v>
      </c>
      <c r="Z4159">
        <v>51</v>
      </c>
      <c r="AA4159">
        <v>151</v>
      </c>
      <c r="AB4159" s="1" t="s">
        <v>7098</v>
      </c>
      <c r="AC4159" s="1" t="s">
        <v>7418</v>
      </c>
      <c r="AD4159" t="s">
        <v>13495</v>
      </c>
      <c r="AE4159" s="1" t="s">
        <v>7098</v>
      </c>
      <c r="AF4159" s="1" t="s">
        <v>7418</v>
      </c>
      <c r="AG4159" t="s">
        <v>13526</v>
      </c>
      <c r="AH4159" t="s">
        <v>13530</v>
      </c>
      <c r="AI4159" t="s">
        <v>13538</v>
      </c>
    </row>
    <row r="4160" spans="1:35" x14ac:dyDescent="0.25">
      <c r="A4160" s="1" t="s">
        <v>8431</v>
      </c>
      <c r="B4160" s="1" t="s">
        <v>32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s="1" t="s">
        <v>32</v>
      </c>
      <c r="I4160" s="1" t="s">
        <v>31</v>
      </c>
      <c r="J4160">
        <v>29</v>
      </c>
      <c r="K4160">
        <v>4</v>
      </c>
      <c r="L4160">
        <v>6</v>
      </c>
      <c r="M4160" s="1" t="s">
        <v>32</v>
      </c>
      <c r="N4160">
        <v>0</v>
      </c>
      <c r="O4160" s="1" t="s">
        <v>125</v>
      </c>
      <c r="P4160" s="1" t="s">
        <v>8432</v>
      </c>
      <c r="Q4160" s="1" t="s">
        <v>35</v>
      </c>
      <c r="R4160">
        <v>67</v>
      </c>
      <c r="S4160" s="1" t="s">
        <v>30</v>
      </c>
      <c r="T4160" s="1" t="s">
        <v>32</v>
      </c>
      <c r="U4160" s="1" t="s">
        <v>30</v>
      </c>
      <c r="V4160">
        <v>0</v>
      </c>
      <c r="W4160" s="1" t="s">
        <v>30</v>
      </c>
      <c r="X4160" s="1" t="s">
        <v>36</v>
      </c>
      <c r="Y4160" s="1" t="s">
        <v>37</v>
      </c>
      <c r="Z4160">
        <v>54</v>
      </c>
      <c r="AA4160">
        <v>706</v>
      </c>
      <c r="AB4160" s="1" t="s">
        <v>7098</v>
      </c>
      <c r="AC4160" s="1" t="s">
        <v>7099</v>
      </c>
      <c r="AD4160" t="s">
        <v>13496</v>
      </c>
      <c r="AE4160" s="1" t="s">
        <v>7098</v>
      </c>
      <c r="AF4160" s="1" t="s">
        <v>7099</v>
      </c>
      <c r="AG4160" t="s">
        <v>13526</v>
      </c>
      <c r="AH4160" t="s">
        <v>13530</v>
      </c>
      <c r="AI4160" t="s">
        <v>13539</v>
      </c>
    </row>
    <row r="4161" spans="1:35" x14ac:dyDescent="0.25">
      <c r="A4161" s="1" t="s">
        <v>8433</v>
      </c>
      <c r="B4161" s="1" t="s">
        <v>32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s="1" t="s">
        <v>32</v>
      </c>
      <c r="I4161" s="1" t="s">
        <v>31</v>
      </c>
      <c r="J4161">
        <v>58</v>
      </c>
      <c r="K4161">
        <v>1</v>
      </c>
      <c r="L4161">
        <v>7</v>
      </c>
      <c r="M4161" s="1" t="s">
        <v>32</v>
      </c>
      <c r="N4161">
        <v>0</v>
      </c>
      <c r="O4161" s="1" t="s">
        <v>83</v>
      </c>
      <c r="P4161" s="1" t="s">
        <v>8434</v>
      </c>
      <c r="Q4161" s="1" t="s">
        <v>35</v>
      </c>
      <c r="R4161">
        <v>40</v>
      </c>
      <c r="S4161" s="1" t="s">
        <v>30</v>
      </c>
      <c r="T4161" s="1" t="s">
        <v>30</v>
      </c>
      <c r="U4161" s="1" t="s">
        <v>30</v>
      </c>
      <c r="V4161">
        <v>0</v>
      </c>
      <c r="W4161" s="1" t="s">
        <v>30</v>
      </c>
      <c r="X4161" s="1" t="s">
        <v>43</v>
      </c>
      <c r="Y4161" s="1" t="s">
        <v>37</v>
      </c>
      <c r="Z4161">
        <v>30</v>
      </c>
      <c r="AA4161">
        <v>873</v>
      </c>
      <c r="AB4161" s="1" t="s">
        <v>7086</v>
      </c>
      <c r="AC4161" s="1" t="s">
        <v>7131</v>
      </c>
      <c r="AD4161" t="s">
        <v>13494</v>
      </c>
      <c r="AE4161" s="1" t="s">
        <v>7086</v>
      </c>
      <c r="AF4161" s="1" t="s">
        <v>7131</v>
      </c>
      <c r="AG4161" t="s">
        <v>13526</v>
      </c>
      <c r="AH4161" t="s">
        <v>13530</v>
      </c>
      <c r="AI4161" t="s">
        <v>13539</v>
      </c>
    </row>
    <row r="4162" spans="1:35" x14ac:dyDescent="0.25">
      <c r="A4162" s="1" t="s">
        <v>8435</v>
      </c>
      <c r="B4162" s="1" t="s">
        <v>32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s="1" t="s">
        <v>32</v>
      </c>
      <c r="I4162" s="1" t="s">
        <v>31</v>
      </c>
      <c r="J4162">
        <v>77</v>
      </c>
      <c r="K4162">
        <v>3</v>
      </c>
      <c r="L4162">
        <v>13</v>
      </c>
      <c r="M4162" s="1" t="s">
        <v>30</v>
      </c>
      <c r="N4162">
        <v>12</v>
      </c>
      <c r="O4162" s="1" t="s">
        <v>125</v>
      </c>
      <c r="P4162" s="1" t="s">
        <v>8436</v>
      </c>
      <c r="Q4162" s="1" t="s">
        <v>42</v>
      </c>
      <c r="R4162">
        <v>46</v>
      </c>
      <c r="S4162" s="1" t="s">
        <v>30</v>
      </c>
      <c r="T4162" s="1" t="s">
        <v>30</v>
      </c>
      <c r="U4162" s="1" t="s">
        <v>30</v>
      </c>
      <c r="V4162">
        <v>0</v>
      </c>
      <c r="W4162" s="1" t="s">
        <v>30</v>
      </c>
      <c r="X4162" s="1" t="s">
        <v>36</v>
      </c>
      <c r="Y4162" s="1" t="s">
        <v>37</v>
      </c>
      <c r="Z4162">
        <v>20</v>
      </c>
      <c r="AA4162">
        <v>297</v>
      </c>
      <c r="AB4162" s="1" t="s">
        <v>7098</v>
      </c>
      <c r="AC4162" s="1" t="s">
        <v>7099</v>
      </c>
      <c r="AD4162" t="s">
        <v>13494</v>
      </c>
      <c r="AE4162" s="1" t="s">
        <v>7098</v>
      </c>
      <c r="AF4162" s="1" t="s">
        <v>7099</v>
      </c>
      <c r="AG4162" t="s">
        <v>13526</v>
      </c>
      <c r="AH4162" t="s">
        <v>13530</v>
      </c>
      <c r="AI4162" t="s">
        <v>13539</v>
      </c>
    </row>
    <row r="4163" spans="1:35" x14ac:dyDescent="0.25">
      <c r="A4163" s="1" t="s">
        <v>8437</v>
      </c>
      <c r="B4163" s="1" t="s">
        <v>32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s="1" t="s">
        <v>32</v>
      </c>
      <c r="I4163" s="1" t="s">
        <v>31</v>
      </c>
      <c r="J4163">
        <v>32</v>
      </c>
      <c r="K4163">
        <v>1</v>
      </c>
      <c r="L4163">
        <v>4</v>
      </c>
      <c r="M4163" s="1" t="s">
        <v>32</v>
      </c>
      <c r="N4163">
        <v>0</v>
      </c>
      <c r="O4163" s="1" t="s">
        <v>697</v>
      </c>
      <c r="P4163" s="1" t="s">
        <v>8438</v>
      </c>
      <c r="Q4163" s="1" t="s">
        <v>42</v>
      </c>
      <c r="R4163">
        <v>80</v>
      </c>
      <c r="S4163" s="1" t="s">
        <v>30</v>
      </c>
      <c r="T4163" s="1" t="s">
        <v>32</v>
      </c>
      <c r="U4163" s="1" t="s">
        <v>30</v>
      </c>
      <c r="V4163">
        <v>0</v>
      </c>
      <c r="W4163" s="1" t="s">
        <v>30</v>
      </c>
      <c r="X4163" s="1" t="s">
        <v>36</v>
      </c>
      <c r="Y4163" s="1" t="s">
        <v>37</v>
      </c>
      <c r="Z4163">
        <v>47</v>
      </c>
      <c r="AA4163">
        <v>473</v>
      </c>
      <c r="AB4163" s="1" t="s">
        <v>7080</v>
      </c>
      <c r="AC4163" s="1" t="s">
        <v>7092</v>
      </c>
      <c r="AD4163" t="s">
        <v>13496</v>
      </c>
      <c r="AE4163" s="1" t="s">
        <v>7080</v>
      </c>
      <c r="AF4163" s="1" t="s">
        <v>7092</v>
      </c>
      <c r="AG4163" t="s">
        <v>13526</v>
      </c>
      <c r="AH4163" t="s">
        <v>13530</v>
      </c>
      <c r="AI4163" t="s">
        <v>13539</v>
      </c>
    </row>
    <row r="4164" spans="1:35" x14ac:dyDescent="0.25">
      <c r="A4164" s="1" t="s">
        <v>8439</v>
      </c>
      <c r="B4164" s="1" t="s">
        <v>32</v>
      </c>
      <c r="C4164">
        <v>5</v>
      </c>
      <c r="D4164">
        <v>28</v>
      </c>
      <c r="E4164">
        <v>58.6</v>
      </c>
      <c r="F4164">
        <v>0</v>
      </c>
      <c r="G4164">
        <v>0</v>
      </c>
      <c r="H4164" s="1" t="s">
        <v>30</v>
      </c>
      <c r="I4164" s="1" t="s">
        <v>46</v>
      </c>
      <c r="J4164">
        <v>0</v>
      </c>
      <c r="K4164">
        <v>5</v>
      </c>
      <c r="L4164">
        <v>5</v>
      </c>
      <c r="M4164" s="1" t="s">
        <v>32</v>
      </c>
      <c r="N4164">
        <v>0</v>
      </c>
      <c r="O4164" s="1" t="s">
        <v>600</v>
      </c>
      <c r="P4164" s="1" t="s">
        <v>8440</v>
      </c>
      <c r="Q4164" s="1" t="s">
        <v>42</v>
      </c>
      <c r="R4164">
        <v>43</v>
      </c>
      <c r="S4164" s="1" t="s">
        <v>30</v>
      </c>
      <c r="T4164" s="1" t="s">
        <v>30</v>
      </c>
      <c r="U4164" s="1" t="s">
        <v>30</v>
      </c>
      <c r="V4164">
        <v>0</v>
      </c>
      <c r="W4164" s="1" t="s">
        <v>30</v>
      </c>
      <c r="X4164" s="1" t="s">
        <v>36</v>
      </c>
      <c r="Y4164" s="1" t="s">
        <v>37</v>
      </c>
      <c r="Z4164">
        <v>50</v>
      </c>
      <c r="AA4164">
        <v>244</v>
      </c>
      <c r="AB4164" s="1" t="s">
        <v>7098</v>
      </c>
      <c r="AC4164" s="1" t="s">
        <v>7418</v>
      </c>
      <c r="AD4164" t="s">
        <v>13494</v>
      </c>
      <c r="AE4164" s="1" t="s">
        <v>7098</v>
      </c>
      <c r="AF4164" s="1" t="s">
        <v>7418</v>
      </c>
      <c r="AG4164" t="s">
        <v>13526</v>
      </c>
      <c r="AH4164" t="s">
        <v>13530</v>
      </c>
      <c r="AI4164" t="s">
        <v>13538</v>
      </c>
    </row>
    <row r="4165" spans="1:35" x14ac:dyDescent="0.25">
      <c r="A4165" s="1" t="s">
        <v>8441</v>
      </c>
      <c r="B4165" s="1" t="s">
        <v>32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s="1" t="s">
        <v>32</v>
      </c>
      <c r="I4165" s="1" t="s">
        <v>31</v>
      </c>
      <c r="J4165">
        <v>4</v>
      </c>
      <c r="K4165">
        <v>1</v>
      </c>
      <c r="L4165">
        <v>2</v>
      </c>
      <c r="M4165" s="1" t="s">
        <v>32</v>
      </c>
      <c r="N4165">
        <v>0</v>
      </c>
      <c r="O4165" s="1" t="s">
        <v>130</v>
      </c>
      <c r="P4165" s="1" t="s">
        <v>8442</v>
      </c>
      <c r="Q4165" s="1" t="s">
        <v>35</v>
      </c>
      <c r="R4165">
        <v>42</v>
      </c>
      <c r="S4165" s="1" t="s">
        <v>30</v>
      </c>
      <c r="T4165" s="1" t="s">
        <v>30</v>
      </c>
      <c r="U4165" s="1" t="s">
        <v>30</v>
      </c>
      <c r="V4165">
        <v>0</v>
      </c>
      <c r="W4165" s="1" t="s">
        <v>30</v>
      </c>
      <c r="X4165" s="1" t="s">
        <v>36</v>
      </c>
      <c r="Y4165" s="1" t="s">
        <v>37</v>
      </c>
      <c r="Z4165">
        <v>29</v>
      </c>
      <c r="AA4165">
        <v>58</v>
      </c>
      <c r="AB4165" s="1" t="s">
        <v>7098</v>
      </c>
      <c r="AC4165" s="1" t="s">
        <v>7418</v>
      </c>
      <c r="AD4165" t="s">
        <v>13494</v>
      </c>
      <c r="AE4165" s="1" t="s">
        <v>7098</v>
      </c>
      <c r="AF4165" s="1" t="s">
        <v>7418</v>
      </c>
      <c r="AG4165" t="s">
        <v>13527</v>
      </c>
      <c r="AH4165" t="s">
        <v>13530</v>
      </c>
      <c r="AI4165" t="s">
        <v>13538</v>
      </c>
    </row>
    <row r="4166" spans="1:35" x14ac:dyDescent="0.25">
      <c r="A4166" s="1" t="s">
        <v>8443</v>
      </c>
      <c r="B4166" s="1" t="s">
        <v>32</v>
      </c>
      <c r="C4166">
        <v>1</v>
      </c>
      <c r="D4166">
        <v>5</v>
      </c>
      <c r="E4166">
        <v>14</v>
      </c>
      <c r="F4166">
        <v>1</v>
      </c>
      <c r="G4166">
        <v>10.3</v>
      </c>
      <c r="H4166" s="1" t="s">
        <v>32</v>
      </c>
      <c r="I4166" s="1" t="s">
        <v>31</v>
      </c>
      <c r="J4166">
        <v>2</v>
      </c>
      <c r="K4166">
        <v>0</v>
      </c>
      <c r="L4166">
        <v>6</v>
      </c>
      <c r="M4166" s="1" t="s">
        <v>32</v>
      </c>
      <c r="N4166">
        <v>0</v>
      </c>
      <c r="O4166" s="1" t="s">
        <v>1102</v>
      </c>
      <c r="P4166" s="1" t="s">
        <v>8444</v>
      </c>
      <c r="Q4166" s="1" t="s">
        <v>35</v>
      </c>
      <c r="R4166">
        <v>56</v>
      </c>
      <c r="S4166" s="1" t="s">
        <v>30</v>
      </c>
      <c r="T4166" s="1" t="s">
        <v>30</v>
      </c>
      <c r="U4166" s="1" t="s">
        <v>30</v>
      </c>
      <c r="V4166">
        <v>0</v>
      </c>
      <c r="W4166" s="1" t="s">
        <v>30</v>
      </c>
      <c r="X4166" s="1" t="s">
        <v>36</v>
      </c>
      <c r="Y4166" s="1" t="s">
        <v>58</v>
      </c>
      <c r="Z4166">
        <v>20</v>
      </c>
      <c r="AA4166">
        <v>20</v>
      </c>
      <c r="AB4166" s="1" t="s">
        <v>7098</v>
      </c>
      <c r="AC4166" s="1" t="s">
        <v>7099</v>
      </c>
      <c r="AD4166" t="s">
        <v>13494</v>
      </c>
      <c r="AE4166" s="1" t="s">
        <v>7098</v>
      </c>
      <c r="AF4166" s="1" t="s">
        <v>7099</v>
      </c>
      <c r="AG4166" t="s">
        <v>13526</v>
      </c>
      <c r="AH4166" t="s">
        <v>13530</v>
      </c>
      <c r="AI4166" t="s">
        <v>13538</v>
      </c>
    </row>
    <row r="4167" spans="1:35" x14ac:dyDescent="0.25">
      <c r="A4167" s="1" t="s">
        <v>8445</v>
      </c>
      <c r="B4167" s="1" t="s">
        <v>32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s="1" t="s">
        <v>32</v>
      </c>
      <c r="I4167" s="1" t="s">
        <v>31</v>
      </c>
      <c r="J4167">
        <v>21</v>
      </c>
      <c r="K4167">
        <v>4</v>
      </c>
      <c r="L4167">
        <v>1</v>
      </c>
      <c r="M4167" s="1" t="s">
        <v>32</v>
      </c>
      <c r="N4167">
        <v>0</v>
      </c>
      <c r="O4167" s="1" t="s">
        <v>135</v>
      </c>
      <c r="P4167" s="1" t="s">
        <v>8446</v>
      </c>
      <c r="Q4167" s="1" t="s">
        <v>42</v>
      </c>
      <c r="R4167">
        <v>71</v>
      </c>
      <c r="S4167" s="1" t="s">
        <v>30</v>
      </c>
      <c r="T4167" s="1" t="s">
        <v>32</v>
      </c>
      <c r="U4167" s="1" t="s">
        <v>30</v>
      </c>
      <c r="V4167">
        <v>0</v>
      </c>
      <c r="W4167" s="1" t="s">
        <v>30</v>
      </c>
      <c r="X4167" s="1" t="s">
        <v>36</v>
      </c>
      <c r="Y4167" s="1" t="s">
        <v>37</v>
      </c>
      <c r="Z4167">
        <v>36</v>
      </c>
      <c r="AA4167">
        <v>192</v>
      </c>
      <c r="AB4167" s="1" t="s">
        <v>7098</v>
      </c>
      <c r="AC4167" s="1" t="s">
        <v>7099</v>
      </c>
      <c r="AD4167" t="s">
        <v>13496</v>
      </c>
      <c r="AE4167" s="1" t="s">
        <v>7098</v>
      </c>
      <c r="AF4167" s="1" t="s">
        <v>7099</v>
      </c>
      <c r="AG4167" t="s">
        <v>13527</v>
      </c>
      <c r="AH4167" t="s">
        <v>13530</v>
      </c>
      <c r="AI4167" t="s">
        <v>13538</v>
      </c>
    </row>
    <row r="4168" spans="1:35" x14ac:dyDescent="0.25">
      <c r="A4168" s="1" t="s">
        <v>8447</v>
      </c>
      <c r="B4168" s="1" t="s">
        <v>32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s="1" t="s">
        <v>32</v>
      </c>
      <c r="I4168" s="1" t="s">
        <v>31</v>
      </c>
      <c r="J4168">
        <v>3</v>
      </c>
      <c r="K4168">
        <v>4</v>
      </c>
      <c r="L4168">
        <v>8</v>
      </c>
      <c r="M4168" s="1" t="s">
        <v>32</v>
      </c>
      <c r="N4168">
        <v>0</v>
      </c>
      <c r="O4168" s="1" t="s">
        <v>600</v>
      </c>
      <c r="P4168" s="1" t="s">
        <v>8448</v>
      </c>
      <c r="Q4168" s="1" t="s">
        <v>42</v>
      </c>
      <c r="R4168">
        <v>64</v>
      </c>
      <c r="S4168" s="1" t="s">
        <v>30</v>
      </c>
      <c r="T4168" s="1" t="s">
        <v>30</v>
      </c>
      <c r="U4168" s="1" t="s">
        <v>30</v>
      </c>
      <c r="V4168">
        <v>0</v>
      </c>
      <c r="W4168" s="1" t="s">
        <v>30</v>
      </c>
      <c r="X4168" s="1" t="s">
        <v>36</v>
      </c>
      <c r="Y4168" s="1" t="s">
        <v>37</v>
      </c>
      <c r="Z4168">
        <v>30</v>
      </c>
      <c r="AA4168">
        <v>30</v>
      </c>
      <c r="AB4168" s="1" t="s">
        <v>7080</v>
      </c>
      <c r="AC4168" s="1" t="s">
        <v>7092</v>
      </c>
      <c r="AD4168" t="s">
        <v>13494</v>
      </c>
      <c r="AE4168" s="1" t="s">
        <v>7080</v>
      </c>
      <c r="AF4168" s="1" t="s">
        <v>7092</v>
      </c>
      <c r="AG4168" t="s">
        <v>13526</v>
      </c>
      <c r="AH4168" t="s">
        <v>13530</v>
      </c>
      <c r="AI4168" t="s">
        <v>13538</v>
      </c>
    </row>
    <row r="4169" spans="1:35" x14ac:dyDescent="0.25">
      <c r="A4169" s="1" t="s">
        <v>8449</v>
      </c>
      <c r="B4169" s="1" t="s">
        <v>32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s="1" t="s">
        <v>32</v>
      </c>
      <c r="I4169" s="1" t="s">
        <v>31</v>
      </c>
      <c r="J4169">
        <v>15</v>
      </c>
      <c r="K4169">
        <v>4</v>
      </c>
      <c r="L4169">
        <v>4</v>
      </c>
      <c r="M4169" s="1" t="s">
        <v>30</v>
      </c>
      <c r="N4169">
        <v>6</v>
      </c>
      <c r="O4169" s="1" t="s">
        <v>240</v>
      </c>
      <c r="P4169" s="1" t="s">
        <v>8450</v>
      </c>
      <c r="Q4169" s="1" t="s">
        <v>42</v>
      </c>
      <c r="R4169">
        <v>47</v>
      </c>
      <c r="S4169" s="1" t="s">
        <v>30</v>
      </c>
      <c r="T4169" s="1" t="s">
        <v>30</v>
      </c>
      <c r="U4169" s="1" t="s">
        <v>30</v>
      </c>
      <c r="V4169">
        <v>0</v>
      </c>
      <c r="W4169" s="1" t="s">
        <v>30</v>
      </c>
      <c r="X4169" s="1" t="s">
        <v>36</v>
      </c>
      <c r="Y4169" s="1" t="s">
        <v>37</v>
      </c>
      <c r="Z4169">
        <v>20</v>
      </c>
      <c r="AA4169">
        <v>78</v>
      </c>
      <c r="AB4169" s="1" t="s">
        <v>7098</v>
      </c>
      <c r="AC4169" s="1" t="s">
        <v>7418</v>
      </c>
      <c r="AD4169" t="s">
        <v>13494</v>
      </c>
      <c r="AE4169" s="1" t="s">
        <v>7098</v>
      </c>
      <c r="AF4169" s="1" t="s">
        <v>7418</v>
      </c>
      <c r="AG4169" t="s">
        <v>13526</v>
      </c>
      <c r="AH4169" t="s">
        <v>13530</v>
      </c>
      <c r="AI4169" t="s">
        <v>13538</v>
      </c>
    </row>
    <row r="4170" spans="1:35" x14ac:dyDescent="0.25">
      <c r="A4170" s="1" t="s">
        <v>8451</v>
      </c>
      <c r="B4170" s="1" t="s">
        <v>32</v>
      </c>
      <c r="C4170">
        <v>1</v>
      </c>
      <c r="D4170">
        <v>8</v>
      </c>
      <c r="E4170">
        <v>15</v>
      </c>
      <c r="F4170">
        <v>2</v>
      </c>
      <c r="G4170">
        <v>12.9</v>
      </c>
      <c r="H4170" s="1" t="s">
        <v>32</v>
      </c>
      <c r="I4170" s="1" t="s">
        <v>31</v>
      </c>
      <c r="J4170">
        <v>3</v>
      </c>
      <c r="K4170">
        <v>0</v>
      </c>
      <c r="L4170">
        <v>3</v>
      </c>
      <c r="M4170" s="1" t="s">
        <v>32</v>
      </c>
      <c r="N4170">
        <v>0</v>
      </c>
      <c r="O4170" s="1" t="s">
        <v>40</v>
      </c>
      <c r="P4170" s="1" t="s">
        <v>8452</v>
      </c>
      <c r="Q4170" s="1" t="s">
        <v>35</v>
      </c>
      <c r="R4170">
        <v>48</v>
      </c>
      <c r="S4170" s="1" t="s">
        <v>30</v>
      </c>
      <c r="T4170" s="1" t="s">
        <v>30</v>
      </c>
      <c r="U4170" s="1" t="s">
        <v>30</v>
      </c>
      <c r="V4170">
        <v>0</v>
      </c>
      <c r="W4170" s="1" t="s">
        <v>30</v>
      </c>
      <c r="X4170" s="1" t="s">
        <v>36</v>
      </c>
      <c r="Y4170" s="1" t="s">
        <v>58</v>
      </c>
      <c r="Z4170">
        <v>45</v>
      </c>
      <c r="AA4170">
        <v>45</v>
      </c>
      <c r="AB4170" s="1" t="s">
        <v>7098</v>
      </c>
      <c r="AC4170" s="1" t="s">
        <v>7418</v>
      </c>
      <c r="AD4170" t="s">
        <v>13494</v>
      </c>
      <c r="AE4170" s="1" t="s">
        <v>7098</v>
      </c>
      <c r="AF4170" s="1" t="s">
        <v>7418</v>
      </c>
      <c r="AG4170" t="s">
        <v>13526</v>
      </c>
      <c r="AH4170" t="s">
        <v>13530</v>
      </c>
      <c r="AI4170" t="s">
        <v>13538</v>
      </c>
    </row>
    <row r="4171" spans="1:35" x14ac:dyDescent="0.25">
      <c r="A4171" s="1" t="s">
        <v>8453</v>
      </c>
      <c r="B4171" s="1" t="s">
        <v>32</v>
      </c>
      <c r="C4171">
        <v>1</v>
      </c>
      <c r="D4171">
        <v>6</v>
      </c>
      <c r="E4171">
        <v>9</v>
      </c>
      <c r="F4171">
        <v>1</v>
      </c>
      <c r="G4171">
        <v>12.5</v>
      </c>
      <c r="H4171" s="1" t="s">
        <v>32</v>
      </c>
      <c r="I4171" s="1" t="s">
        <v>31</v>
      </c>
      <c r="J4171">
        <v>6</v>
      </c>
      <c r="K4171">
        <v>5</v>
      </c>
      <c r="L4171">
        <v>0</v>
      </c>
      <c r="M4171" s="1" t="s">
        <v>30</v>
      </c>
      <c r="N4171">
        <v>0</v>
      </c>
      <c r="O4171" s="1" t="s">
        <v>33</v>
      </c>
      <c r="P4171" s="1" t="s">
        <v>8454</v>
      </c>
      <c r="Q4171" s="1" t="s">
        <v>35</v>
      </c>
      <c r="R4171">
        <v>19</v>
      </c>
      <c r="S4171" s="1" t="s">
        <v>32</v>
      </c>
      <c r="T4171" s="1" t="s">
        <v>30</v>
      </c>
      <c r="U4171" s="1" t="s">
        <v>30</v>
      </c>
      <c r="V4171">
        <v>0</v>
      </c>
      <c r="W4171" s="1" t="s">
        <v>30</v>
      </c>
      <c r="X4171" s="1" t="s">
        <v>36</v>
      </c>
      <c r="Y4171" s="1" t="s">
        <v>58</v>
      </c>
      <c r="Z4171">
        <v>12</v>
      </c>
      <c r="AA4171">
        <v>12</v>
      </c>
      <c r="AB4171" s="1" t="s">
        <v>7134</v>
      </c>
      <c r="AC4171" s="1" t="s">
        <v>7150</v>
      </c>
      <c r="AD4171" t="s">
        <v>13495</v>
      </c>
      <c r="AE4171" s="1" t="s">
        <v>7134</v>
      </c>
      <c r="AF4171" s="1" t="s">
        <v>7150</v>
      </c>
      <c r="AG4171" t="s">
        <v>13527</v>
      </c>
      <c r="AH4171" t="s">
        <v>13530</v>
      </c>
      <c r="AI4171" t="s">
        <v>13538</v>
      </c>
    </row>
    <row r="4172" spans="1:35" x14ac:dyDescent="0.25">
      <c r="A4172" s="1" t="s">
        <v>8455</v>
      </c>
      <c r="B4172" s="1" t="s">
        <v>32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s="1" t="s">
        <v>32</v>
      </c>
      <c r="I4172" s="1" t="s">
        <v>31</v>
      </c>
      <c r="J4172">
        <v>35</v>
      </c>
      <c r="K4172">
        <v>3</v>
      </c>
      <c r="L4172">
        <v>1</v>
      </c>
      <c r="M4172" s="1" t="s">
        <v>32</v>
      </c>
      <c r="N4172">
        <v>0</v>
      </c>
      <c r="O4172" s="1" t="s">
        <v>375</v>
      </c>
      <c r="P4172" s="1" t="s">
        <v>8456</v>
      </c>
      <c r="Q4172" s="1" t="s">
        <v>35</v>
      </c>
      <c r="R4172">
        <v>71</v>
      </c>
      <c r="S4172" s="1" t="s">
        <v>30</v>
      </c>
      <c r="T4172" s="1" t="s">
        <v>32</v>
      </c>
      <c r="U4172" s="1" t="s">
        <v>30</v>
      </c>
      <c r="V4172">
        <v>0</v>
      </c>
      <c r="W4172" s="1" t="s">
        <v>30</v>
      </c>
      <c r="X4172" s="1" t="s">
        <v>36</v>
      </c>
      <c r="Y4172" s="1" t="s">
        <v>37</v>
      </c>
      <c r="Z4172">
        <v>14</v>
      </c>
      <c r="AA4172">
        <v>134</v>
      </c>
      <c r="AB4172" s="1" t="s">
        <v>7086</v>
      </c>
      <c r="AC4172" s="1" t="s">
        <v>8457</v>
      </c>
      <c r="AD4172" t="s">
        <v>13496</v>
      </c>
      <c r="AE4172" s="1" t="s">
        <v>7086</v>
      </c>
      <c r="AF4172" s="1" t="s">
        <v>8457</v>
      </c>
      <c r="AG4172" t="s">
        <v>13527</v>
      </c>
      <c r="AH4172" t="s">
        <v>13530</v>
      </c>
      <c r="AI4172" t="s">
        <v>13539</v>
      </c>
    </row>
    <row r="4173" spans="1:35" x14ac:dyDescent="0.25">
      <c r="A4173" s="1" t="s">
        <v>8458</v>
      </c>
      <c r="B4173" s="1" t="s">
        <v>32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s="1" t="s">
        <v>32</v>
      </c>
      <c r="I4173" s="1" t="s">
        <v>31</v>
      </c>
      <c r="J4173">
        <v>34</v>
      </c>
      <c r="K4173">
        <v>4</v>
      </c>
      <c r="L4173">
        <v>0</v>
      </c>
      <c r="M4173" s="1" t="s">
        <v>30</v>
      </c>
      <c r="N4173">
        <v>0</v>
      </c>
      <c r="O4173" s="1" t="s">
        <v>119</v>
      </c>
      <c r="P4173" s="1" t="s">
        <v>8459</v>
      </c>
      <c r="Q4173" s="1" t="s">
        <v>35</v>
      </c>
      <c r="R4173">
        <v>52</v>
      </c>
      <c r="S4173" s="1" t="s">
        <v>30</v>
      </c>
      <c r="T4173" s="1" t="s">
        <v>30</v>
      </c>
      <c r="U4173" s="1" t="s">
        <v>30</v>
      </c>
      <c r="V4173">
        <v>0</v>
      </c>
      <c r="W4173" s="1" t="s">
        <v>30</v>
      </c>
      <c r="X4173" s="1" t="s">
        <v>36</v>
      </c>
      <c r="Y4173" s="1" t="s">
        <v>37</v>
      </c>
      <c r="Z4173">
        <v>12</v>
      </c>
      <c r="AA4173">
        <v>182</v>
      </c>
      <c r="AB4173" s="1" t="s">
        <v>7086</v>
      </c>
      <c r="AC4173" s="1" t="s">
        <v>7087</v>
      </c>
      <c r="AD4173" t="s">
        <v>13494</v>
      </c>
      <c r="AE4173" s="1" t="s">
        <v>7086</v>
      </c>
      <c r="AF4173" s="1" t="s">
        <v>7087</v>
      </c>
      <c r="AG4173" t="s">
        <v>13527</v>
      </c>
      <c r="AH4173" t="s">
        <v>13530</v>
      </c>
      <c r="AI4173" t="s">
        <v>13539</v>
      </c>
    </row>
    <row r="4174" spans="1:35" x14ac:dyDescent="0.25">
      <c r="A4174" s="1" t="s">
        <v>8460</v>
      </c>
      <c r="B4174" s="1" t="s">
        <v>32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s="1" t="s">
        <v>32</v>
      </c>
      <c r="I4174" s="1" t="s">
        <v>31</v>
      </c>
      <c r="J4174">
        <v>46</v>
      </c>
      <c r="K4174">
        <v>4</v>
      </c>
      <c r="L4174">
        <v>3</v>
      </c>
      <c r="M4174" s="1" t="s">
        <v>32</v>
      </c>
      <c r="N4174">
        <v>0</v>
      </c>
      <c r="O4174" s="1" t="s">
        <v>91</v>
      </c>
      <c r="P4174" s="1" t="s">
        <v>8461</v>
      </c>
      <c r="Q4174" s="1" t="s">
        <v>42</v>
      </c>
      <c r="R4174">
        <v>45</v>
      </c>
      <c r="S4174" s="1" t="s">
        <v>30</v>
      </c>
      <c r="T4174" s="1" t="s">
        <v>30</v>
      </c>
      <c r="U4174" s="1" t="s">
        <v>30</v>
      </c>
      <c r="V4174">
        <v>0</v>
      </c>
      <c r="W4174" s="1" t="s">
        <v>30</v>
      </c>
      <c r="X4174" s="1" t="s">
        <v>36</v>
      </c>
      <c r="Y4174" s="1" t="s">
        <v>37</v>
      </c>
      <c r="Z4174">
        <v>44</v>
      </c>
      <c r="AA4174">
        <v>723</v>
      </c>
      <c r="AB4174" s="1" t="s">
        <v>7086</v>
      </c>
      <c r="AC4174" s="1" t="s">
        <v>7087</v>
      </c>
      <c r="AD4174" t="s">
        <v>13494</v>
      </c>
      <c r="AE4174" s="1" t="s">
        <v>7086</v>
      </c>
      <c r="AF4174" s="1" t="s">
        <v>7087</v>
      </c>
      <c r="AG4174" t="s">
        <v>13526</v>
      </c>
      <c r="AH4174" t="s">
        <v>13530</v>
      </c>
      <c r="AI4174" t="s">
        <v>13539</v>
      </c>
    </row>
    <row r="4175" spans="1:35" x14ac:dyDescent="0.25">
      <c r="A4175" s="1" t="s">
        <v>8462</v>
      </c>
      <c r="B4175" s="1" t="s">
        <v>32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s="1" t="s">
        <v>32</v>
      </c>
      <c r="I4175" s="1" t="s">
        <v>31</v>
      </c>
      <c r="J4175">
        <v>243</v>
      </c>
      <c r="K4175">
        <v>1</v>
      </c>
      <c r="L4175">
        <v>1</v>
      </c>
      <c r="M4175" s="1" t="s">
        <v>30</v>
      </c>
      <c r="N4175">
        <v>52</v>
      </c>
      <c r="O4175" s="1" t="s">
        <v>130</v>
      </c>
      <c r="P4175" s="1" t="s">
        <v>8463</v>
      </c>
      <c r="Q4175" s="1" t="s">
        <v>42</v>
      </c>
      <c r="R4175">
        <v>68</v>
      </c>
      <c r="S4175" s="1" t="s">
        <v>30</v>
      </c>
      <c r="T4175" s="1" t="s">
        <v>32</v>
      </c>
      <c r="U4175" s="1" t="s">
        <v>30</v>
      </c>
      <c r="V4175">
        <v>0</v>
      </c>
      <c r="W4175" s="1" t="s">
        <v>30</v>
      </c>
      <c r="X4175" s="1" t="s">
        <v>43</v>
      </c>
      <c r="Y4175" s="1" t="s">
        <v>37</v>
      </c>
      <c r="Z4175">
        <v>23</v>
      </c>
      <c r="AA4175">
        <v>1253</v>
      </c>
      <c r="AB4175" s="1" t="s">
        <v>7086</v>
      </c>
      <c r="AC4175" s="1" t="s">
        <v>7087</v>
      </c>
      <c r="AD4175" t="s">
        <v>13496</v>
      </c>
      <c r="AE4175" s="1" t="s">
        <v>7086</v>
      </c>
      <c r="AF4175" s="1" t="s">
        <v>7087</v>
      </c>
      <c r="AG4175" t="s">
        <v>13527</v>
      </c>
      <c r="AH4175" t="s">
        <v>13530</v>
      </c>
      <c r="AI4175" t="s">
        <v>13540</v>
      </c>
    </row>
    <row r="4176" spans="1:35" x14ac:dyDescent="0.25">
      <c r="A4176" s="1" t="s">
        <v>8464</v>
      </c>
      <c r="B4176" s="1" t="s">
        <v>32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s="1" t="s">
        <v>32</v>
      </c>
      <c r="I4176" s="1" t="s">
        <v>31</v>
      </c>
      <c r="J4176">
        <v>24</v>
      </c>
      <c r="K4176">
        <v>2</v>
      </c>
      <c r="L4176">
        <v>2</v>
      </c>
      <c r="M4176" s="1" t="s">
        <v>32</v>
      </c>
      <c r="N4176">
        <v>0</v>
      </c>
      <c r="O4176" s="1" t="s">
        <v>197</v>
      </c>
      <c r="P4176" s="1" t="s">
        <v>8465</v>
      </c>
      <c r="Q4176" s="1" t="s">
        <v>42</v>
      </c>
      <c r="R4176">
        <v>79</v>
      </c>
      <c r="S4176" s="1" t="s">
        <v>30</v>
      </c>
      <c r="T4176" s="1" t="s">
        <v>32</v>
      </c>
      <c r="U4176" s="1" t="s">
        <v>30</v>
      </c>
      <c r="V4176">
        <v>0</v>
      </c>
      <c r="W4176" s="1" t="s">
        <v>30</v>
      </c>
      <c r="X4176" s="1" t="s">
        <v>36</v>
      </c>
      <c r="Y4176" s="1" t="s">
        <v>58</v>
      </c>
      <c r="Z4176">
        <v>42</v>
      </c>
      <c r="AA4176">
        <v>662</v>
      </c>
      <c r="AB4176" s="1" t="s">
        <v>7080</v>
      </c>
      <c r="AC4176" s="1" t="s">
        <v>7092</v>
      </c>
      <c r="AD4176" t="s">
        <v>13496</v>
      </c>
      <c r="AE4176" s="1" t="s">
        <v>7080</v>
      </c>
      <c r="AF4176" s="1" t="s">
        <v>7092</v>
      </c>
      <c r="AG4176" t="s">
        <v>13527</v>
      </c>
      <c r="AH4176" t="s">
        <v>13530</v>
      </c>
      <c r="AI4176" t="s">
        <v>13539</v>
      </c>
    </row>
    <row r="4177" spans="1:35" x14ac:dyDescent="0.25">
      <c r="A4177" s="1" t="s">
        <v>8466</v>
      </c>
      <c r="B4177" s="1" t="s">
        <v>32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s="1" t="s">
        <v>32</v>
      </c>
      <c r="I4177" s="1" t="s">
        <v>31</v>
      </c>
      <c r="J4177">
        <v>15</v>
      </c>
      <c r="K4177">
        <v>0</v>
      </c>
      <c r="L4177">
        <v>12</v>
      </c>
      <c r="M4177" s="1" t="s">
        <v>32</v>
      </c>
      <c r="N4177">
        <v>0</v>
      </c>
      <c r="O4177" s="1" t="s">
        <v>150</v>
      </c>
      <c r="P4177" s="1" t="s">
        <v>8467</v>
      </c>
      <c r="Q4177" s="1" t="s">
        <v>42</v>
      </c>
      <c r="R4177">
        <v>28</v>
      </c>
      <c r="S4177" s="1" t="s">
        <v>32</v>
      </c>
      <c r="T4177" s="1" t="s">
        <v>30</v>
      </c>
      <c r="U4177" s="1" t="s">
        <v>30</v>
      </c>
      <c r="V4177">
        <v>0</v>
      </c>
      <c r="W4177" s="1" t="s">
        <v>30</v>
      </c>
      <c r="X4177" s="1" t="s">
        <v>36</v>
      </c>
      <c r="Y4177" s="1" t="s">
        <v>37</v>
      </c>
      <c r="Z4177">
        <v>48</v>
      </c>
      <c r="AA4177">
        <v>429</v>
      </c>
      <c r="AB4177" s="1" t="s">
        <v>7080</v>
      </c>
      <c r="AC4177" s="1" t="s">
        <v>7095</v>
      </c>
      <c r="AD4177" t="s">
        <v>13495</v>
      </c>
      <c r="AE4177" s="1" t="s">
        <v>7080</v>
      </c>
      <c r="AF4177" s="1" t="s">
        <v>7095</v>
      </c>
      <c r="AG4177" t="s">
        <v>13526</v>
      </c>
      <c r="AH4177" t="s">
        <v>13530</v>
      </c>
      <c r="AI4177" t="s">
        <v>13538</v>
      </c>
    </row>
    <row r="4178" spans="1:35" x14ac:dyDescent="0.25">
      <c r="A4178" s="1" t="s">
        <v>8468</v>
      </c>
      <c r="B4178" s="1" t="s">
        <v>32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s="1" t="s">
        <v>32</v>
      </c>
      <c r="I4178" s="1" t="s">
        <v>31</v>
      </c>
      <c r="J4178">
        <v>94</v>
      </c>
      <c r="K4178">
        <v>2</v>
      </c>
      <c r="L4178">
        <v>4</v>
      </c>
      <c r="M4178" s="1" t="s">
        <v>32</v>
      </c>
      <c r="N4178">
        <v>0</v>
      </c>
      <c r="O4178" s="1" t="s">
        <v>197</v>
      </c>
      <c r="P4178" s="1" t="s">
        <v>8469</v>
      </c>
      <c r="Q4178" s="1" t="s">
        <v>35</v>
      </c>
      <c r="R4178">
        <v>51</v>
      </c>
      <c r="S4178" s="1" t="s">
        <v>30</v>
      </c>
      <c r="T4178" s="1" t="s">
        <v>30</v>
      </c>
      <c r="U4178" s="1" t="s">
        <v>30</v>
      </c>
      <c r="V4178">
        <v>0</v>
      </c>
      <c r="W4178" s="1" t="s">
        <v>32</v>
      </c>
      <c r="X4178" s="1" t="s">
        <v>43</v>
      </c>
      <c r="Y4178" s="1" t="s">
        <v>58</v>
      </c>
      <c r="Z4178">
        <v>42</v>
      </c>
      <c r="AA4178">
        <v>1066</v>
      </c>
      <c r="AB4178" s="1" t="s">
        <v>7080</v>
      </c>
      <c r="AC4178" s="1" t="s">
        <v>7309</v>
      </c>
      <c r="AD4178" t="s">
        <v>13494</v>
      </c>
      <c r="AE4178" s="1" t="s">
        <v>7080</v>
      </c>
      <c r="AF4178" s="1" t="s">
        <v>7309</v>
      </c>
      <c r="AG4178" t="s">
        <v>13526</v>
      </c>
      <c r="AH4178" t="s">
        <v>13530</v>
      </c>
      <c r="AI4178" t="s">
        <v>13539</v>
      </c>
    </row>
    <row r="4179" spans="1:35" x14ac:dyDescent="0.25">
      <c r="A4179" s="1" t="s">
        <v>8470</v>
      </c>
      <c r="B4179" s="1" t="s">
        <v>32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s="1" t="s">
        <v>32</v>
      </c>
      <c r="I4179" s="1" t="s">
        <v>31</v>
      </c>
      <c r="J4179">
        <v>11</v>
      </c>
      <c r="K4179">
        <v>4</v>
      </c>
      <c r="L4179">
        <v>6</v>
      </c>
      <c r="M4179" s="1" t="s">
        <v>32</v>
      </c>
      <c r="N4179">
        <v>0</v>
      </c>
      <c r="O4179" s="1" t="s">
        <v>111</v>
      </c>
      <c r="P4179" s="1" t="s">
        <v>8471</v>
      </c>
      <c r="Q4179" s="1" t="s">
        <v>35</v>
      </c>
      <c r="R4179">
        <v>33</v>
      </c>
      <c r="S4179" s="1" t="s">
        <v>30</v>
      </c>
      <c r="T4179" s="1" t="s">
        <v>30</v>
      </c>
      <c r="U4179" s="1" t="s">
        <v>30</v>
      </c>
      <c r="V4179">
        <v>0</v>
      </c>
      <c r="W4179" s="1" t="s">
        <v>32</v>
      </c>
      <c r="X4179" s="1" t="s">
        <v>36</v>
      </c>
      <c r="Y4179" s="1" t="s">
        <v>37</v>
      </c>
      <c r="Z4179">
        <v>49</v>
      </c>
      <c r="AA4179">
        <v>199</v>
      </c>
      <c r="AB4179" s="1" t="s">
        <v>7080</v>
      </c>
      <c r="AC4179" s="1" t="s">
        <v>7081</v>
      </c>
      <c r="AD4179" t="s">
        <v>13494</v>
      </c>
      <c r="AE4179" s="1" t="s">
        <v>7080</v>
      </c>
      <c r="AF4179" s="1" t="s">
        <v>7081</v>
      </c>
      <c r="AG4179" t="s">
        <v>13526</v>
      </c>
      <c r="AH4179" t="s">
        <v>13530</v>
      </c>
      <c r="AI4179" t="s">
        <v>13538</v>
      </c>
    </row>
    <row r="4180" spans="1:35" x14ac:dyDescent="0.25">
      <c r="A4180" s="1" t="s">
        <v>8472</v>
      </c>
      <c r="B4180" s="1" t="s">
        <v>32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s="1" t="s">
        <v>32</v>
      </c>
      <c r="I4180" s="1" t="s">
        <v>31</v>
      </c>
      <c r="J4180">
        <v>93</v>
      </c>
      <c r="K4180">
        <v>0</v>
      </c>
      <c r="L4180">
        <v>14</v>
      </c>
      <c r="M4180" s="1" t="s">
        <v>32</v>
      </c>
      <c r="N4180">
        <v>0</v>
      </c>
      <c r="O4180" s="1" t="s">
        <v>219</v>
      </c>
      <c r="P4180" s="1" t="s">
        <v>8473</v>
      </c>
      <c r="Q4180" s="1" t="s">
        <v>35</v>
      </c>
      <c r="R4180">
        <v>67</v>
      </c>
      <c r="S4180" s="1" t="s">
        <v>30</v>
      </c>
      <c r="T4180" s="1" t="s">
        <v>32</v>
      </c>
      <c r="U4180" s="1" t="s">
        <v>30</v>
      </c>
      <c r="V4180">
        <v>0</v>
      </c>
      <c r="W4180" s="1" t="s">
        <v>30</v>
      </c>
      <c r="X4180" s="1" t="s">
        <v>57</v>
      </c>
      <c r="Y4180" s="1" t="s">
        <v>37</v>
      </c>
      <c r="Z4180">
        <v>57</v>
      </c>
      <c r="AA4180">
        <v>2909</v>
      </c>
      <c r="AB4180" s="1" t="s">
        <v>7080</v>
      </c>
      <c r="AC4180" s="1" t="s">
        <v>7092</v>
      </c>
      <c r="AD4180" t="s">
        <v>13496</v>
      </c>
      <c r="AE4180" s="1" t="s">
        <v>7080</v>
      </c>
      <c r="AF4180" s="1" t="s">
        <v>7092</v>
      </c>
      <c r="AG4180" t="s">
        <v>13526</v>
      </c>
      <c r="AH4180" t="s">
        <v>13530</v>
      </c>
      <c r="AI4180" t="s">
        <v>13540</v>
      </c>
    </row>
    <row r="4181" spans="1:35" x14ac:dyDescent="0.25">
      <c r="A4181" s="1" t="s">
        <v>8474</v>
      </c>
      <c r="B4181" s="1" t="s">
        <v>32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s="1" t="s">
        <v>32</v>
      </c>
      <c r="I4181" s="1" t="s">
        <v>31</v>
      </c>
      <c r="J4181">
        <v>15</v>
      </c>
      <c r="K4181">
        <v>4</v>
      </c>
      <c r="L4181">
        <v>14</v>
      </c>
      <c r="M4181" s="1" t="s">
        <v>32</v>
      </c>
      <c r="N4181">
        <v>0</v>
      </c>
      <c r="O4181" s="1" t="s">
        <v>125</v>
      </c>
      <c r="P4181" s="1" t="s">
        <v>8475</v>
      </c>
      <c r="Q4181" s="1" t="s">
        <v>35</v>
      </c>
      <c r="R4181">
        <v>67</v>
      </c>
      <c r="S4181" s="1" t="s">
        <v>30</v>
      </c>
      <c r="T4181" s="1" t="s">
        <v>32</v>
      </c>
      <c r="U4181" s="1" t="s">
        <v>30</v>
      </c>
      <c r="V4181">
        <v>0</v>
      </c>
      <c r="W4181" s="1" t="s">
        <v>30</v>
      </c>
      <c r="X4181" s="1" t="s">
        <v>36</v>
      </c>
      <c r="Y4181" s="1" t="s">
        <v>37</v>
      </c>
      <c r="Z4181">
        <v>33</v>
      </c>
      <c r="AA4181">
        <v>275</v>
      </c>
      <c r="AB4181" s="1" t="s">
        <v>7080</v>
      </c>
      <c r="AC4181" s="1" t="s">
        <v>7092</v>
      </c>
      <c r="AD4181" t="s">
        <v>13496</v>
      </c>
      <c r="AE4181" s="1" t="s">
        <v>7080</v>
      </c>
      <c r="AF4181" s="1" t="s">
        <v>7092</v>
      </c>
      <c r="AG4181" t="s">
        <v>13526</v>
      </c>
      <c r="AH4181" t="s">
        <v>13530</v>
      </c>
      <c r="AI4181" t="s">
        <v>13538</v>
      </c>
    </row>
    <row r="4182" spans="1:35" x14ac:dyDescent="0.25">
      <c r="A4182" s="1" t="s">
        <v>8476</v>
      </c>
      <c r="B4182" s="1" t="s">
        <v>32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s="1" t="s">
        <v>32</v>
      </c>
      <c r="I4182" s="1" t="s">
        <v>31</v>
      </c>
      <c r="J4182">
        <v>10</v>
      </c>
      <c r="K4182">
        <v>5</v>
      </c>
      <c r="L4182">
        <v>15</v>
      </c>
      <c r="M4182" s="1" t="s">
        <v>30</v>
      </c>
      <c r="N4182">
        <v>5</v>
      </c>
      <c r="O4182" s="1" t="s">
        <v>436</v>
      </c>
      <c r="P4182" s="1" t="s">
        <v>8477</v>
      </c>
      <c r="Q4182" s="1" t="s">
        <v>42</v>
      </c>
      <c r="R4182">
        <v>35</v>
      </c>
      <c r="S4182" s="1" t="s">
        <v>30</v>
      </c>
      <c r="T4182" s="1" t="s">
        <v>30</v>
      </c>
      <c r="U4182" s="1" t="s">
        <v>30</v>
      </c>
      <c r="V4182">
        <v>0</v>
      </c>
      <c r="W4182" s="1" t="s">
        <v>32</v>
      </c>
      <c r="X4182" s="1" t="s">
        <v>36</v>
      </c>
      <c r="Y4182" s="1" t="s">
        <v>37</v>
      </c>
      <c r="Z4182">
        <v>58</v>
      </c>
      <c r="AA4182">
        <v>190</v>
      </c>
      <c r="AB4182" s="1" t="s">
        <v>7080</v>
      </c>
      <c r="AC4182" s="1" t="s">
        <v>7092</v>
      </c>
      <c r="AD4182" t="s">
        <v>13494</v>
      </c>
      <c r="AE4182" s="1" t="s">
        <v>7080</v>
      </c>
      <c r="AF4182" s="1" t="s">
        <v>7092</v>
      </c>
      <c r="AG4182" t="s">
        <v>13526</v>
      </c>
      <c r="AH4182" t="s">
        <v>13530</v>
      </c>
      <c r="AI4182" t="s">
        <v>13538</v>
      </c>
    </row>
    <row r="4183" spans="1:35" x14ac:dyDescent="0.25">
      <c r="A4183" s="1" t="s">
        <v>8478</v>
      </c>
      <c r="B4183" s="1" t="s">
        <v>32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s="1" t="s">
        <v>32</v>
      </c>
      <c r="I4183" s="1" t="s">
        <v>31</v>
      </c>
      <c r="J4183">
        <v>22</v>
      </c>
      <c r="K4183">
        <v>0</v>
      </c>
      <c r="L4183">
        <v>14</v>
      </c>
      <c r="M4183" s="1" t="s">
        <v>32</v>
      </c>
      <c r="N4183">
        <v>0</v>
      </c>
      <c r="O4183" s="1" t="s">
        <v>153</v>
      </c>
      <c r="P4183" s="1" t="s">
        <v>8479</v>
      </c>
      <c r="Q4183" s="1" t="s">
        <v>42</v>
      </c>
      <c r="R4183">
        <v>25</v>
      </c>
      <c r="S4183" s="1" t="s">
        <v>32</v>
      </c>
      <c r="T4183" s="1" t="s">
        <v>30</v>
      </c>
      <c r="U4183" s="1" t="s">
        <v>30</v>
      </c>
      <c r="V4183">
        <v>0</v>
      </c>
      <c r="W4183" s="1" t="s">
        <v>32</v>
      </c>
      <c r="X4183" s="1" t="s">
        <v>36</v>
      </c>
      <c r="Y4183" s="1" t="s">
        <v>37</v>
      </c>
      <c r="Z4183">
        <v>56</v>
      </c>
      <c r="AA4183">
        <v>621</v>
      </c>
      <c r="AB4183" s="1" t="s">
        <v>7080</v>
      </c>
      <c r="AC4183" s="1" t="s">
        <v>7092</v>
      </c>
      <c r="AD4183" t="s">
        <v>13495</v>
      </c>
      <c r="AE4183" s="1" t="s">
        <v>7080</v>
      </c>
      <c r="AF4183" s="1" t="s">
        <v>7092</v>
      </c>
      <c r="AG4183" t="s">
        <v>13526</v>
      </c>
      <c r="AH4183" t="s">
        <v>13530</v>
      </c>
      <c r="AI4183" t="s">
        <v>13539</v>
      </c>
    </row>
    <row r="4184" spans="1:35" x14ac:dyDescent="0.25">
      <c r="A4184" s="1" t="s">
        <v>8480</v>
      </c>
      <c r="B4184" s="1" t="s">
        <v>32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s="1" t="s">
        <v>32</v>
      </c>
      <c r="I4184" s="1" t="s">
        <v>31</v>
      </c>
      <c r="J4184">
        <v>230</v>
      </c>
      <c r="K4184">
        <v>2</v>
      </c>
      <c r="L4184">
        <v>7</v>
      </c>
      <c r="M4184" s="1" t="s">
        <v>32</v>
      </c>
      <c r="N4184">
        <v>0</v>
      </c>
      <c r="O4184" s="1" t="s">
        <v>219</v>
      </c>
      <c r="P4184" s="1" t="s">
        <v>8481</v>
      </c>
      <c r="Q4184" s="1" t="s">
        <v>42</v>
      </c>
      <c r="R4184">
        <v>81</v>
      </c>
      <c r="S4184" s="1" t="s">
        <v>30</v>
      </c>
      <c r="T4184" s="1" t="s">
        <v>32</v>
      </c>
      <c r="U4184" s="1" t="s">
        <v>30</v>
      </c>
      <c r="V4184">
        <v>0</v>
      </c>
      <c r="W4184" s="1" t="s">
        <v>32</v>
      </c>
      <c r="X4184" s="1" t="s">
        <v>36</v>
      </c>
      <c r="Y4184" s="1" t="s">
        <v>37</v>
      </c>
      <c r="Z4184">
        <v>49</v>
      </c>
      <c r="AA4184">
        <v>1562</v>
      </c>
      <c r="AB4184" s="1" t="s">
        <v>7098</v>
      </c>
      <c r="AC4184" s="1" t="s">
        <v>7099</v>
      </c>
      <c r="AD4184" t="s">
        <v>13496</v>
      </c>
      <c r="AE4184" s="1" t="s">
        <v>7098</v>
      </c>
      <c r="AF4184" s="1" t="s">
        <v>7099</v>
      </c>
      <c r="AG4184" t="s">
        <v>13526</v>
      </c>
      <c r="AH4184" t="s">
        <v>13530</v>
      </c>
      <c r="AI4184" t="s">
        <v>13539</v>
      </c>
    </row>
    <row r="4185" spans="1:35" x14ac:dyDescent="0.25">
      <c r="A4185" s="1" t="s">
        <v>8482</v>
      </c>
      <c r="B4185" s="1" t="s">
        <v>32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s="1" t="s">
        <v>32</v>
      </c>
      <c r="I4185" s="1" t="s">
        <v>31</v>
      </c>
      <c r="J4185">
        <v>50</v>
      </c>
      <c r="K4185">
        <v>5</v>
      </c>
      <c r="L4185">
        <v>8</v>
      </c>
      <c r="M4185" s="1" t="s">
        <v>32</v>
      </c>
      <c r="N4185">
        <v>0</v>
      </c>
      <c r="O4185" s="1" t="s">
        <v>94</v>
      </c>
      <c r="P4185" s="1" t="s">
        <v>8483</v>
      </c>
      <c r="Q4185" s="1" t="s">
        <v>42</v>
      </c>
      <c r="R4185">
        <v>51</v>
      </c>
      <c r="S4185" s="1" t="s">
        <v>30</v>
      </c>
      <c r="T4185" s="1" t="s">
        <v>30</v>
      </c>
      <c r="U4185" s="1" t="s">
        <v>30</v>
      </c>
      <c r="V4185">
        <v>0</v>
      </c>
      <c r="W4185" s="1" t="s">
        <v>30</v>
      </c>
      <c r="X4185" s="1" t="s">
        <v>43</v>
      </c>
      <c r="Y4185" s="1" t="s">
        <v>37</v>
      </c>
      <c r="Z4185">
        <v>9</v>
      </c>
      <c r="AA4185">
        <v>98</v>
      </c>
      <c r="AB4185" s="1" t="s">
        <v>7080</v>
      </c>
      <c r="AC4185" s="1" t="s">
        <v>7309</v>
      </c>
      <c r="AD4185" t="s">
        <v>13494</v>
      </c>
      <c r="AE4185" s="1" t="s">
        <v>7080</v>
      </c>
      <c r="AF4185" s="1" t="s">
        <v>7309</v>
      </c>
      <c r="AG4185" t="s">
        <v>13526</v>
      </c>
      <c r="AH4185" t="s">
        <v>13530</v>
      </c>
      <c r="AI4185" t="s">
        <v>13539</v>
      </c>
    </row>
    <row r="4186" spans="1:35" x14ac:dyDescent="0.25">
      <c r="A4186" s="1" t="s">
        <v>8484</v>
      </c>
      <c r="B4186" s="1" t="s">
        <v>32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s="1" t="s">
        <v>32</v>
      </c>
      <c r="I4186" s="1" t="s">
        <v>31</v>
      </c>
      <c r="J4186">
        <v>242</v>
      </c>
      <c r="K4186">
        <v>3</v>
      </c>
      <c r="L4186">
        <v>43</v>
      </c>
      <c r="M4186" s="1" t="s">
        <v>32</v>
      </c>
      <c r="N4186">
        <v>0</v>
      </c>
      <c r="O4186" s="1" t="s">
        <v>97</v>
      </c>
      <c r="P4186" s="1" t="s">
        <v>8485</v>
      </c>
      <c r="Q4186" s="1" t="s">
        <v>42</v>
      </c>
      <c r="R4186">
        <v>25</v>
      </c>
      <c r="S4186" s="1" t="s">
        <v>32</v>
      </c>
      <c r="T4186" s="1" t="s">
        <v>30</v>
      </c>
      <c r="U4186" s="1" t="s">
        <v>30</v>
      </c>
      <c r="V4186">
        <v>0</v>
      </c>
      <c r="W4186" s="1" t="s">
        <v>30</v>
      </c>
      <c r="X4186" s="1" t="s">
        <v>43</v>
      </c>
      <c r="Y4186" s="1" t="s">
        <v>37</v>
      </c>
      <c r="Z4186">
        <v>48</v>
      </c>
      <c r="AA4186">
        <v>3183</v>
      </c>
      <c r="AB4186" s="1" t="s">
        <v>7080</v>
      </c>
      <c r="AC4186" s="1" t="s">
        <v>7309</v>
      </c>
      <c r="AD4186" t="s">
        <v>13495</v>
      </c>
      <c r="AE4186" s="1" t="s">
        <v>7080</v>
      </c>
      <c r="AF4186" s="1" t="s">
        <v>7309</v>
      </c>
      <c r="AG4186" t="s">
        <v>13526</v>
      </c>
      <c r="AH4186" t="s">
        <v>13530</v>
      </c>
      <c r="AI4186" t="s">
        <v>13540</v>
      </c>
    </row>
    <row r="4187" spans="1:35" x14ac:dyDescent="0.25">
      <c r="A4187" s="1" t="s">
        <v>8486</v>
      </c>
      <c r="B4187" s="1" t="s">
        <v>32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s="1" t="s">
        <v>32</v>
      </c>
      <c r="I4187" s="1" t="s">
        <v>31</v>
      </c>
      <c r="J4187">
        <v>7</v>
      </c>
      <c r="K4187">
        <v>2</v>
      </c>
      <c r="L4187">
        <v>3</v>
      </c>
      <c r="M4187" s="1" t="s">
        <v>32</v>
      </c>
      <c r="N4187">
        <v>0</v>
      </c>
      <c r="O4187" s="1" t="s">
        <v>55</v>
      </c>
      <c r="P4187" s="1" t="s">
        <v>8487</v>
      </c>
      <c r="Q4187" s="1" t="s">
        <v>42</v>
      </c>
      <c r="R4187">
        <v>32</v>
      </c>
      <c r="S4187" s="1" t="s">
        <v>30</v>
      </c>
      <c r="T4187" s="1" t="s">
        <v>30</v>
      </c>
      <c r="U4187" s="1" t="s">
        <v>30</v>
      </c>
      <c r="V4187">
        <v>0</v>
      </c>
      <c r="W4187" s="1" t="s">
        <v>32</v>
      </c>
      <c r="X4187" s="1" t="s">
        <v>36</v>
      </c>
      <c r="Y4187" s="1" t="s">
        <v>58</v>
      </c>
      <c r="Z4187">
        <v>44</v>
      </c>
      <c r="AA4187">
        <v>129</v>
      </c>
      <c r="AB4187" s="1" t="s">
        <v>7080</v>
      </c>
      <c r="AC4187" s="1" t="s">
        <v>7309</v>
      </c>
      <c r="AD4187" t="s">
        <v>13494</v>
      </c>
      <c r="AE4187" s="1" t="s">
        <v>7080</v>
      </c>
      <c r="AF4187" s="1" t="s">
        <v>7309</v>
      </c>
      <c r="AG4187" t="s">
        <v>13526</v>
      </c>
      <c r="AH4187" t="s">
        <v>13530</v>
      </c>
      <c r="AI4187" t="s">
        <v>13538</v>
      </c>
    </row>
    <row r="4188" spans="1:35" x14ac:dyDescent="0.25">
      <c r="A4188" s="1" t="s">
        <v>8488</v>
      </c>
      <c r="B4188" s="1" t="s">
        <v>32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s="1" t="s">
        <v>32</v>
      </c>
      <c r="I4188" s="1" t="s">
        <v>46</v>
      </c>
      <c r="J4188">
        <v>0</v>
      </c>
      <c r="K4188">
        <v>1</v>
      </c>
      <c r="L4188">
        <v>5</v>
      </c>
      <c r="M4188" s="1" t="s">
        <v>32</v>
      </c>
      <c r="N4188">
        <v>0</v>
      </c>
      <c r="O4188" s="1" t="s">
        <v>176</v>
      </c>
      <c r="P4188" s="1" t="s">
        <v>8489</v>
      </c>
      <c r="Q4188" s="1" t="s">
        <v>42</v>
      </c>
      <c r="R4188">
        <v>46</v>
      </c>
      <c r="S4188" s="1" t="s">
        <v>30</v>
      </c>
      <c r="T4188" s="1" t="s">
        <v>30</v>
      </c>
      <c r="U4188" s="1" t="s">
        <v>30</v>
      </c>
      <c r="V4188">
        <v>0</v>
      </c>
      <c r="W4188" s="1" t="s">
        <v>30</v>
      </c>
      <c r="X4188" s="1" t="s">
        <v>36</v>
      </c>
      <c r="Y4188" s="1" t="s">
        <v>58</v>
      </c>
      <c r="Z4188">
        <v>49</v>
      </c>
      <c r="AA4188">
        <v>1371</v>
      </c>
      <c r="AB4188" s="1" t="s">
        <v>7086</v>
      </c>
      <c r="AC4188" s="1" t="s">
        <v>7110</v>
      </c>
      <c r="AD4188" t="s">
        <v>13494</v>
      </c>
      <c r="AE4188" s="1" t="s">
        <v>7086</v>
      </c>
      <c r="AF4188" s="1" t="s">
        <v>7110</v>
      </c>
      <c r="AG4188" t="s">
        <v>13526</v>
      </c>
      <c r="AH4188" t="s">
        <v>13530</v>
      </c>
      <c r="AI4188" t="s">
        <v>13539</v>
      </c>
    </row>
    <row r="4189" spans="1:35" x14ac:dyDescent="0.25">
      <c r="A4189" s="1" t="s">
        <v>8490</v>
      </c>
      <c r="B4189" s="1" t="s">
        <v>32</v>
      </c>
      <c r="C4189">
        <v>1</v>
      </c>
      <c r="D4189">
        <v>2</v>
      </c>
      <c r="E4189">
        <v>6</v>
      </c>
      <c r="F4189">
        <v>5</v>
      </c>
      <c r="G4189">
        <v>5.7</v>
      </c>
      <c r="H4189" s="1" t="s">
        <v>32</v>
      </c>
      <c r="I4189" s="1" t="s">
        <v>31</v>
      </c>
      <c r="J4189">
        <v>1</v>
      </c>
      <c r="K4189">
        <v>4</v>
      </c>
      <c r="L4189">
        <v>15</v>
      </c>
      <c r="M4189" s="1" t="s">
        <v>30</v>
      </c>
      <c r="N4189">
        <v>11</v>
      </c>
      <c r="O4189" s="1" t="s">
        <v>74</v>
      </c>
      <c r="P4189" s="1" t="s">
        <v>8491</v>
      </c>
      <c r="Q4189" s="1" t="s">
        <v>42</v>
      </c>
      <c r="R4189">
        <v>65</v>
      </c>
      <c r="S4189" s="1" t="s">
        <v>30</v>
      </c>
      <c r="T4189" s="1" t="s">
        <v>32</v>
      </c>
      <c r="U4189" s="1" t="s">
        <v>30</v>
      </c>
      <c r="V4189">
        <v>0</v>
      </c>
      <c r="W4189" s="1" t="s">
        <v>30</v>
      </c>
      <c r="X4189" s="1" t="s">
        <v>36</v>
      </c>
      <c r="Y4189" s="1" t="s">
        <v>37</v>
      </c>
      <c r="Z4189">
        <v>47</v>
      </c>
      <c r="AA4189">
        <v>47</v>
      </c>
      <c r="AB4189" s="1" t="s">
        <v>7080</v>
      </c>
      <c r="AC4189" s="1" t="s">
        <v>7081</v>
      </c>
      <c r="AD4189" t="s">
        <v>13496</v>
      </c>
      <c r="AE4189" s="1" t="s">
        <v>7080</v>
      </c>
      <c r="AF4189" s="1" t="s">
        <v>7081</v>
      </c>
      <c r="AG4189" t="s">
        <v>13526</v>
      </c>
      <c r="AH4189" t="s">
        <v>13530</v>
      </c>
      <c r="AI4189" t="s">
        <v>13538</v>
      </c>
    </row>
    <row r="4190" spans="1:35" x14ac:dyDescent="0.25">
      <c r="A4190" s="1" t="s">
        <v>8492</v>
      </c>
      <c r="B4190" s="1" t="s">
        <v>32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s="1" t="s">
        <v>32</v>
      </c>
      <c r="I4190" s="1" t="s">
        <v>31</v>
      </c>
      <c r="J4190">
        <v>34</v>
      </c>
      <c r="K4190">
        <v>3</v>
      </c>
      <c r="L4190">
        <v>4</v>
      </c>
      <c r="M4190" s="1" t="s">
        <v>32</v>
      </c>
      <c r="N4190">
        <v>0</v>
      </c>
      <c r="O4190" s="1" t="s">
        <v>219</v>
      </c>
      <c r="P4190" s="1" t="s">
        <v>8493</v>
      </c>
      <c r="Q4190" s="1" t="s">
        <v>42</v>
      </c>
      <c r="R4190">
        <v>77</v>
      </c>
      <c r="S4190" s="1" t="s">
        <v>30</v>
      </c>
      <c r="T4190" s="1" t="s">
        <v>32</v>
      </c>
      <c r="U4190" s="1" t="s">
        <v>30</v>
      </c>
      <c r="V4190">
        <v>0</v>
      </c>
      <c r="W4190" s="1" t="s">
        <v>30</v>
      </c>
      <c r="X4190" s="1" t="s">
        <v>36</v>
      </c>
      <c r="Y4190" s="1" t="s">
        <v>37</v>
      </c>
      <c r="Z4190">
        <v>27</v>
      </c>
      <c r="AA4190">
        <v>221</v>
      </c>
      <c r="AB4190" s="1" t="s">
        <v>7106</v>
      </c>
      <c r="AC4190" s="1" t="s">
        <v>7124</v>
      </c>
      <c r="AD4190" t="s">
        <v>13496</v>
      </c>
      <c r="AE4190" s="1" t="s">
        <v>7106</v>
      </c>
      <c r="AF4190" s="1" t="s">
        <v>7124</v>
      </c>
      <c r="AG4190" t="s">
        <v>13526</v>
      </c>
      <c r="AH4190" t="s">
        <v>13530</v>
      </c>
      <c r="AI4190" t="s">
        <v>13538</v>
      </c>
    </row>
    <row r="4191" spans="1:35" x14ac:dyDescent="0.25">
      <c r="A4191" s="1" t="s">
        <v>8494</v>
      </c>
      <c r="B4191" s="1" t="s">
        <v>32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s="1" t="s">
        <v>32</v>
      </c>
      <c r="I4191" s="1" t="s">
        <v>31</v>
      </c>
      <c r="J4191">
        <v>22</v>
      </c>
      <c r="K4191">
        <v>2</v>
      </c>
      <c r="L4191">
        <v>7</v>
      </c>
      <c r="M4191" s="1" t="s">
        <v>32</v>
      </c>
      <c r="N4191">
        <v>0</v>
      </c>
      <c r="O4191" s="1" t="s">
        <v>52</v>
      </c>
      <c r="P4191" s="1" t="s">
        <v>8495</v>
      </c>
      <c r="Q4191" s="1" t="s">
        <v>35</v>
      </c>
      <c r="R4191">
        <v>71</v>
      </c>
      <c r="S4191" s="1" t="s">
        <v>30</v>
      </c>
      <c r="T4191" s="1" t="s">
        <v>32</v>
      </c>
      <c r="U4191" s="1" t="s">
        <v>30</v>
      </c>
      <c r="V4191">
        <v>0</v>
      </c>
      <c r="W4191" s="1" t="s">
        <v>32</v>
      </c>
      <c r="X4191" s="1" t="s">
        <v>36</v>
      </c>
      <c r="Y4191" s="1" t="s">
        <v>37</v>
      </c>
      <c r="Z4191">
        <v>33</v>
      </c>
      <c r="AA4191">
        <v>362</v>
      </c>
      <c r="AB4191" s="1" t="s">
        <v>7106</v>
      </c>
      <c r="AC4191" s="1" t="s">
        <v>7117</v>
      </c>
      <c r="AD4191" t="s">
        <v>13496</v>
      </c>
      <c r="AE4191" s="1" t="s">
        <v>7106</v>
      </c>
      <c r="AF4191" s="1" t="s">
        <v>7117</v>
      </c>
      <c r="AG4191" t="s">
        <v>13526</v>
      </c>
      <c r="AH4191" t="s">
        <v>13530</v>
      </c>
      <c r="AI4191" t="s">
        <v>13539</v>
      </c>
    </row>
    <row r="4192" spans="1:35" x14ac:dyDescent="0.25">
      <c r="A4192" s="1" t="s">
        <v>8496</v>
      </c>
      <c r="B4192" s="1" t="s">
        <v>32</v>
      </c>
      <c r="C4192">
        <v>1</v>
      </c>
      <c r="D4192">
        <v>3</v>
      </c>
      <c r="E4192">
        <v>9</v>
      </c>
      <c r="F4192">
        <v>3</v>
      </c>
      <c r="G4192">
        <v>14.3</v>
      </c>
      <c r="H4192" s="1" t="s">
        <v>32</v>
      </c>
      <c r="I4192" s="1" t="s">
        <v>31</v>
      </c>
      <c r="J4192">
        <v>5</v>
      </c>
      <c r="K4192">
        <v>0</v>
      </c>
      <c r="L4192">
        <v>0</v>
      </c>
      <c r="M4192" s="1" t="s">
        <v>30</v>
      </c>
      <c r="N4192">
        <v>0</v>
      </c>
      <c r="O4192" s="1" t="s">
        <v>436</v>
      </c>
      <c r="P4192" s="1" t="s">
        <v>8497</v>
      </c>
      <c r="Q4192" s="1" t="s">
        <v>35</v>
      </c>
      <c r="R4192">
        <v>24</v>
      </c>
      <c r="S4192" s="1" t="s">
        <v>32</v>
      </c>
      <c r="T4192" s="1" t="s">
        <v>30</v>
      </c>
      <c r="U4192" s="1" t="s">
        <v>30</v>
      </c>
      <c r="V4192">
        <v>0</v>
      </c>
      <c r="W4192" s="1" t="s">
        <v>30</v>
      </c>
      <c r="X4192" s="1" t="s">
        <v>36</v>
      </c>
      <c r="Y4192" s="1" t="s">
        <v>58</v>
      </c>
      <c r="Z4192">
        <v>13</v>
      </c>
      <c r="AA4192">
        <v>13</v>
      </c>
      <c r="AB4192" s="1" t="s">
        <v>7134</v>
      </c>
      <c r="AC4192" s="1" t="s">
        <v>7150</v>
      </c>
      <c r="AD4192" t="s">
        <v>13495</v>
      </c>
      <c r="AE4192" s="1" t="s">
        <v>7134</v>
      </c>
      <c r="AF4192" s="1" t="s">
        <v>7150</v>
      </c>
      <c r="AG4192" t="s">
        <v>13527</v>
      </c>
      <c r="AH4192" t="s">
        <v>13530</v>
      </c>
      <c r="AI4192" t="s">
        <v>13538</v>
      </c>
    </row>
    <row r="4193" spans="1:35" x14ac:dyDescent="0.25">
      <c r="A4193" s="1" t="s">
        <v>8498</v>
      </c>
      <c r="B4193" s="1" t="s">
        <v>32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s="1" t="s">
        <v>32</v>
      </c>
      <c r="I4193" s="1" t="s">
        <v>31</v>
      </c>
      <c r="J4193">
        <v>17</v>
      </c>
      <c r="K4193">
        <v>4</v>
      </c>
      <c r="L4193">
        <v>10</v>
      </c>
      <c r="M4193" s="1" t="s">
        <v>32</v>
      </c>
      <c r="N4193">
        <v>0</v>
      </c>
      <c r="O4193" s="1" t="s">
        <v>91</v>
      </c>
      <c r="P4193" s="1" t="s">
        <v>8499</v>
      </c>
      <c r="Q4193" s="1" t="s">
        <v>35</v>
      </c>
      <c r="R4193">
        <v>72</v>
      </c>
      <c r="S4193" s="1" t="s">
        <v>30</v>
      </c>
      <c r="T4193" s="1" t="s">
        <v>32</v>
      </c>
      <c r="U4193" s="1" t="s">
        <v>30</v>
      </c>
      <c r="V4193">
        <v>0</v>
      </c>
      <c r="W4193" s="1" t="s">
        <v>30</v>
      </c>
      <c r="X4193" s="1" t="s">
        <v>36</v>
      </c>
      <c r="Y4193" s="1" t="s">
        <v>37</v>
      </c>
      <c r="Z4193">
        <v>49</v>
      </c>
      <c r="AA4193">
        <v>171</v>
      </c>
      <c r="AB4193" s="1" t="s">
        <v>7106</v>
      </c>
      <c r="AC4193" s="1" t="s">
        <v>7107</v>
      </c>
      <c r="AD4193" t="s">
        <v>13496</v>
      </c>
      <c r="AE4193" s="1" t="s">
        <v>7106</v>
      </c>
      <c r="AF4193" s="1" t="s">
        <v>7107</v>
      </c>
      <c r="AG4193" t="s">
        <v>13526</v>
      </c>
      <c r="AH4193" t="s">
        <v>13530</v>
      </c>
      <c r="AI4193" t="s">
        <v>13538</v>
      </c>
    </row>
    <row r="4194" spans="1:35" x14ac:dyDescent="0.25">
      <c r="A4194" s="1" t="s">
        <v>8500</v>
      </c>
      <c r="B4194" s="1" t="s">
        <v>32</v>
      </c>
      <c r="C4194">
        <v>1</v>
      </c>
      <c r="D4194">
        <v>5</v>
      </c>
      <c r="E4194">
        <v>15</v>
      </c>
      <c r="F4194">
        <v>3</v>
      </c>
      <c r="G4194">
        <v>13.1</v>
      </c>
      <c r="H4194" s="1" t="s">
        <v>32</v>
      </c>
      <c r="I4194" s="1" t="s">
        <v>31</v>
      </c>
      <c r="J4194">
        <v>4</v>
      </c>
      <c r="K4194">
        <v>0</v>
      </c>
      <c r="L4194">
        <v>4</v>
      </c>
      <c r="M4194" s="1" t="s">
        <v>32</v>
      </c>
      <c r="N4194">
        <v>0</v>
      </c>
      <c r="O4194" s="1" t="s">
        <v>150</v>
      </c>
      <c r="P4194" s="1" t="s">
        <v>8501</v>
      </c>
      <c r="Q4194" s="1" t="s">
        <v>35</v>
      </c>
      <c r="R4194">
        <v>43</v>
      </c>
      <c r="S4194" s="1" t="s">
        <v>30</v>
      </c>
      <c r="T4194" s="1" t="s">
        <v>30</v>
      </c>
      <c r="U4194" s="1" t="s">
        <v>30</v>
      </c>
      <c r="V4194">
        <v>0</v>
      </c>
      <c r="W4194" s="1" t="s">
        <v>30</v>
      </c>
      <c r="X4194" s="1" t="s">
        <v>36</v>
      </c>
      <c r="Y4194" s="1" t="s">
        <v>37</v>
      </c>
      <c r="Z4194">
        <v>53</v>
      </c>
      <c r="AA4194">
        <v>53</v>
      </c>
      <c r="AB4194" s="1" t="s">
        <v>7080</v>
      </c>
      <c r="AC4194" s="1" t="s">
        <v>7092</v>
      </c>
      <c r="AD4194" t="s">
        <v>13494</v>
      </c>
      <c r="AE4194" s="1" t="s">
        <v>7080</v>
      </c>
      <c r="AF4194" s="1" t="s">
        <v>7092</v>
      </c>
      <c r="AG4194" t="s">
        <v>13526</v>
      </c>
      <c r="AH4194" t="s">
        <v>13530</v>
      </c>
      <c r="AI4194" t="s">
        <v>13538</v>
      </c>
    </row>
    <row r="4195" spans="1:35" x14ac:dyDescent="0.25">
      <c r="A4195" s="1" t="s">
        <v>8502</v>
      </c>
      <c r="B4195" s="1" t="s">
        <v>32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s="1" t="s">
        <v>32</v>
      </c>
      <c r="I4195" s="1" t="s">
        <v>31</v>
      </c>
      <c r="J4195">
        <v>21</v>
      </c>
      <c r="K4195">
        <v>4</v>
      </c>
      <c r="L4195">
        <v>14</v>
      </c>
      <c r="M4195" s="1" t="s">
        <v>30</v>
      </c>
      <c r="N4195">
        <v>5</v>
      </c>
      <c r="O4195" s="1" t="s">
        <v>106</v>
      </c>
      <c r="P4195" s="1" t="s">
        <v>8503</v>
      </c>
      <c r="Q4195" s="1" t="s">
        <v>42</v>
      </c>
      <c r="R4195">
        <v>42</v>
      </c>
      <c r="S4195" s="1" t="s">
        <v>30</v>
      </c>
      <c r="T4195" s="1" t="s">
        <v>30</v>
      </c>
      <c r="U4195" s="1" t="s">
        <v>30</v>
      </c>
      <c r="V4195">
        <v>0</v>
      </c>
      <c r="W4195" s="1" t="s">
        <v>30</v>
      </c>
      <c r="X4195" s="1" t="s">
        <v>36</v>
      </c>
      <c r="Y4195" s="1" t="s">
        <v>37</v>
      </c>
      <c r="Z4195">
        <v>43</v>
      </c>
      <c r="AA4195">
        <v>278</v>
      </c>
      <c r="AB4195" s="1" t="s">
        <v>7080</v>
      </c>
      <c r="AC4195" s="1" t="s">
        <v>7092</v>
      </c>
      <c r="AD4195" t="s">
        <v>13494</v>
      </c>
      <c r="AE4195" s="1" t="s">
        <v>7080</v>
      </c>
      <c r="AF4195" s="1" t="s">
        <v>7092</v>
      </c>
      <c r="AG4195" t="s">
        <v>13526</v>
      </c>
      <c r="AH4195" t="s">
        <v>13530</v>
      </c>
      <c r="AI4195" t="s">
        <v>13538</v>
      </c>
    </row>
    <row r="4196" spans="1:35" x14ac:dyDescent="0.25">
      <c r="A4196" s="1" t="s">
        <v>8504</v>
      </c>
      <c r="B4196" s="1" t="s">
        <v>32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s="1" t="s">
        <v>32</v>
      </c>
      <c r="I4196" s="1" t="s">
        <v>31</v>
      </c>
      <c r="J4196">
        <v>9</v>
      </c>
      <c r="K4196">
        <v>5</v>
      </c>
      <c r="L4196">
        <v>5</v>
      </c>
      <c r="M4196" s="1" t="s">
        <v>32</v>
      </c>
      <c r="N4196">
        <v>0</v>
      </c>
      <c r="O4196" s="1" t="s">
        <v>91</v>
      </c>
      <c r="P4196" s="1" t="s">
        <v>8505</v>
      </c>
      <c r="Q4196" s="1" t="s">
        <v>35</v>
      </c>
      <c r="R4196">
        <v>51</v>
      </c>
      <c r="S4196" s="1" t="s">
        <v>30</v>
      </c>
      <c r="T4196" s="1" t="s">
        <v>30</v>
      </c>
      <c r="U4196" s="1" t="s">
        <v>30</v>
      </c>
      <c r="V4196">
        <v>0</v>
      </c>
      <c r="W4196" s="1" t="s">
        <v>30</v>
      </c>
      <c r="X4196" s="1" t="s">
        <v>36</v>
      </c>
      <c r="Y4196" s="1" t="s">
        <v>37</v>
      </c>
      <c r="Z4196">
        <v>59</v>
      </c>
      <c r="AA4196">
        <v>294</v>
      </c>
      <c r="AB4196" s="1" t="s">
        <v>7134</v>
      </c>
      <c r="AC4196" s="1" t="s">
        <v>7150</v>
      </c>
      <c r="AD4196" t="s">
        <v>13494</v>
      </c>
      <c r="AE4196" s="1" t="s">
        <v>7134</v>
      </c>
      <c r="AF4196" s="1" t="s">
        <v>7150</v>
      </c>
      <c r="AG4196" t="s">
        <v>13526</v>
      </c>
      <c r="AH4196" t="s">
        <v>13530</v>
      </c>
      <c r="AI4196" t="s">
        <v>13538</v>
      </c>
    </row>
    <row r="4197" spans="1:35" x14ac:dyDescent="0.25">
      <c r="A4197" s="1" t="s">
        <v>8506</v>
      </c>
      <c r="B4197" s="1" t="s">
        <v>32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s="1" t="s">
        <v>32</v>
      </c>
      <c r="I4197" s="1" t="s">
        <v>31</v>
      </c>
      <c r="J4197">
        <v>53</v>
      </c>
      <c r="K4197">
        <v>1</v>
      </c>
      <c r="L4197">
        <v>8</v>
      </c>
      <c r="M4197" s="1" t="s">
        <v>32</v>
      </c>
      <c r="N4197">
        <v>0</v>
      </c>
      <c r="O4197" s="1" t="s">
        <v>436</v>
      </c>
      <c r="P4197" s="1" t="s">
        <v>8507</v>
      </c>
      <c r="Q4197" s="1" t="s">
        <v>42</v>
      </c>
      <c r="R4197">
        <v>22</v>
      </c>
      <c r="S4197" s="1" t="s">
        <v>32</v>
      </c>
      <c r="T4197" s="1" t="s">
        <v>30</v>
      </c>
      <c r="U4197" s="1" t="s">
        <v>30</v>
      </c>
      <c r="V4197">
        <v>0</v>
      </c>
      <c r="W4197" s="1" t="s">
        <v>30</v>
      </c>
      <c r="X4197" s="1" t="s">
        <v>36</v>
      </c>
      <c r="Y4197" s="1" t="s">
        <v>37</v>
      </c>
      <c r="Z4197">
        <v>42</v>
      </c>
      <c r="AA4197">
        <v>608</v>
      </c>
      <c r="AB4197" s="1" t="s">
        <v>7080</v>
      </c>
      <c r="AC4197" s="1" t="s">
        <v>7092</v>
      </c>
      <c r="AD4197" t="s">
        <v>13495</v>
      </c>
      <c r="AE4197" s="1" t="s">
        <v>7080</v>
      </c>
      <c r="AF4197" s="1" t="s">
        <v>7092</v>
      </c>
      <c r="AG4197" t="s">
        <v>13526</v>
      </c>
      <c r="AH4197" t="s">
        <v>13530</v>
      </c>
      <c r="AI4197" t="s">
        <v>13539</v>
      </c>
    </row>
    <row r="4198" spans="1:35" x14ac:dyDescent="0.25">
      <c r="A4198" s="1" t="s">
        <v>8508</v>
      </c>
      <c r="B4198" s="1" t="s">
        <v>32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s="1" t="s">
        <v>32</v>
      </c>
      <c r="I4198" s="1" t="s">
        <v>31</v>
      </c>
      <c r="J4198">
        <v>34</v>
      </c>
      <c r="K4198">
        <v>0</v>
      </c>
      <c r="L4198">
        <v>4</v>
      </c>
      <c r="M4198" s="1" t="s">
        <v>32</v>
      </c>
      <c r="N4198">
        <v>0</v>
      </c>
      <c r="O4198" s="1" t="s">
        <v>171</v>
      </c>
      <c r="P4198" s="1" t="s">
        <v>8509</v>
      </c>
      <c r="Q4198" s="1" t="s">
        <v>42</v>
      </c>
      <c r="R4198">
        <v>40</v>
      </c>
      <c r="S4198" s="1" t="s">
        <v>30</v>
      </c>
      <c r="T4198" s="1" t="s">
        <v>30</v>
      </c>
      <c r="U4198" s="1" t="s">
        <v>30</v>
      </c>
      <c r="V4198">
        <v>0</v>
      </c>
      <c r="W4198" s="1" t="s">
        <v>30</v>
      </c>
      <c r="X4198" s="1" t="s">
        <v>36</v>
      </c>
      <c r="Y4198" s="1" t="s">
        <v>37</v>
      </c>
      <c r="Z4198">
        <v>48</v>
      </c>
      <c r="AA4198">
        <v>1201</v>
      </c>
      <c r="AB4198" s="1" t="s">
        <v>7080</v>
      </c>
      <c r="AC4198" s="1" t="s">
        <v>7092</v>
      </c>
      <c r="AD4198" t="s">
        <v>13494</v>
      </c>
      <c r="AE4198" s="1" t="s">
        <v>7080</v>
      </c>
      <c r="AF4198" s="1" t="s">
        <v>7092</v>
      </c>
      <c r="AG4198" t="s">
        <v>13526</v>
      </c>
      <c r="AH4198" t="s">
        <v>13530</v>
      </c>
      <c r="AI4198" t="s">
        <v>13539</v>
      </c>
    </row>
    <row r="4199" spans="1:35" x14ac:dyDescent="0.25">
      <c r="A4199" s="1" t="s">
        <v>8510</v>
      </c>
      <c r="B4199" s="1" t="s">
        <v>32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s="1" t="s">
        <v>32</v>
      </c>
      <c r="I4199" s="1" t="s">
        <v>31</v>
      </c>
      <c r="J4199">
        <v>29</v>
      </c>
      <c r="K4199">
        <v>2</v>
      </c>
      <c r="L4199">
        <v>9</v>
      </c>
      <c r="M4199" s="1" t="s">
        <v>32</v>
      </c>
      <c r="N4199">
        <v>0</v>
      </c>
      <c r="O4199" s="1" t="s">
        <v>94</v>
      </c>
      <c r="P4199" s="1" t="s">
        <v>8511</v>
      </c>
      <c r="Q4199" s="1" t="s">
        <v>42</v>
      </c>
      <c r="R4199">
        <v>43</v>
      </c>
      <c r="S4199" s="1" t="s">
        <v>30</v>
      </c>
      <c r="T4199" s="1" t="s">
        <v>30</v>
      </c>
      <c r="U4199" s="1" t="s">
        <v>30</v>
      </c>
      <c r="V4199">
        <v>0</v>
      </c>
      <c r="W4199" s="1" t="s">
        <v>30</v>
      </c>
      <c r="X4199" s="1" t="s">
        <v>36</v>
      </c>
      <c r="Y4199" s="1" t="s">
        <v>37</v>
      </c>
      <c r="Z4199">
        <v>41</v>
      </c>
      <c r="AA4199">
        <v>907</v>
      </c>
      <c r="AB4199" s="1" t="s">
        <v>7106</v>
      </c>
      <c r="AC4199" s="1" t="s">
        <v>7124</v>
      </c>
      <c r="AD4199" t="s">
        <v>13494</v>
      </c>
      <c r="AE4199" s="1" t="s">
        <v>7106</v>
      </c>
      <c r="AF4199" s="1" t="s">
        <v>7124</v>
      </c>
      <c r="AG4199" t="s">
        <v>13526</v>
      </c>
      <c r="AH4199" t="s">
        <v>13530</v>
      </c>
      <c r="AI4199" t="s">
        <v>13539</v>
      </c>
    </row>
    <row r="4200" spans="1:35" x14ac:dyDescent="0.25">
      <c r="A4200" s="1" t="s">
        <v>8512</v>
      </c>
      <c r="B4200" s="1" t="s">
        <v>32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s="1" t="s">
        <v>32</v>
      </c>
      <c r="I4200" s="1" t="s">
        <v>31</v>
      </c>
      <c r="J4200">
        <v>132</v>
      </c>
      <c r="K4200">
        <v>4</v>
      </c>
      <c r="L4200">
        <v>4</v>
      </c>
      <c r="M4200" s="1" t="s">
        <v>32</v>
      </c>
      <c r="N4200">
        <v>0</v>
      </c>
      <c r="O4200" s="1" t="s">
        <v>52</v>
      </c>
      <c r="P4200" s="1" t="s">
        <v>8513</v>
      </c>
      <c r="Q4200" s="1" t="s">
        <v>35</v>
      </c>
      <c r="R4200">
        <v>61</v>
      </c>
      <c r="S4200" s="1" t="s">
        <v>30</v>
      </c>
      <c r="T4200" s="1" t="s">
        <v>30</v>
      </c>
      <c r="U4200" s="1" t="s">
        <v>30</v>
      </c>
      <c r="V4200">
        <v>0</v>
      </c>
      <c r="W4200" s="1" t="s">
        <v>30</v>
      </c>
      <c r="X4200" s="1" t="s">
        <v>36</v>
      </c>
      <c r="Y4200" s="1" t="s">
        <v>37</v>
      </c>
      <c r="Z4200">
        <v>43</v>
      </c>
      <c r="AA4200">
        <v>2622</v>
      </c>
      <c r="AB4200" s="1" t="s">
        <v>7106</v>
      </c>
      <c r="AC4200" s="1" t="s">
        <v>7117</v>
      </c>
      <c r="AD4200" t="s">
        <v>13494</v>
      </c>
      <c r="AE4200" s="1" t="s">
        <v>7106</v>
      </c>
      <c r="AF4200" s="1" t="s">
        <v>7117</v>
      </c>
      <c r="AG4200" t="s">
        <v>13526</v>
      </c>
      <c r="AH4200" t="s">
        <v>13530</v>
      </c>
      <c r="AI4200" t="s">
        <v>13540</v>
      </c>
    </row>
    <row r="4201" spans="1:35" x14ac:dyDescent="0.25">
      <c r="A4201" s="1" t="s">
        <v>8514</v>
      </c>
      <c r="B4201" s="1" t="s">
        <v>32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s="1" t="s">
        <v>32</v>
      </c>
      <c r="I4201" s="1" t="s">
        <v>31</v>
      </c>
      <c r="J4201">
        <v>172</v>
      </c>
      <c r="K4201">
        <v>2</v>
      </c>
      <c r="L4201">
        <v>10</v>
      </c>
      <c r="M4201" s="1" t="s">
        <v>32</v>
      </c>
      <c r="N4201">
        <v>0</v>
      </c>
      <c r="O4201" s="1" t="s">
        <v>80</v>
      </c>
      <c r="P4201" s="1" t="s">
        <v>8515</v>
      </c>
      <c r="Q4201" s="1" t="s">
        <v>42</v>
      </c>
      <c r="R4201">
        <v>74</v>
      </c>
      <c r="S4201" s="1" t="s">
        <v>30</v>
      </c>
      <c r="T4201" s="1" t="s">
        <v>32</v>
      </c>
      <c r="U4201" s="1" t="s">
        <v>30</v>
      </c>
      <c r="V4201">
        <v>0</v>
      </c>
      <c r="W4201" s="1" t="s">
        <v>32</v>
      </c>
      <c r="X4201" s="1" t="s">
        <v>36</v>
      </c>
      <c r="Y4201" s="1" t="s">
        <v>37</v>
      </c>
      <c r="Z4201">
        <v>68</v>
      </c>
      <c r="AA4201">
        <v>4658</v>
      </c>
      <c r="AB4201" s="1" t="s">
        <v>7080</v>
      </c>
      <c r="AC4201" s="1" t="s">
        <v>7092</v>
      </c>
      <c r="AD4201" t="s">
        <v>13496</v>
      </c>
      <c r="AE4201" s="1" t="s">
        <v>7080</v>
      </c>
      <c r="AF4201" s="1" t="s">
        <v>7092</v>
      </c>
      <c r="AG4201" t="s">
        <v>13526</v>
      </c>
      <c r="AH4201" t="s">
        <v>13530</v>
      </c>
      <c r="AI4201" t="s">
        <v>13540</v>
      </c>
    </row>
    <row r="4202" spans="1:35" x14ac:dyDescent="0.25">
      <c r="A4202" s="1" t="s">
        <v>8516</v>
      </c>
      <c r="B4202" s="1" t="s">
        <v>32</v>
      </c>
      <c r="C4202">
        <v>1</v>
      </c>
      <c r="D4202">
        <v>2</v>
      </c>
      <c r="E4202">
        <v>4</v>
      </c>
      <c r="F4202">
        <v>4</v>
      </c>
      <c r="G4202">
        <v>11.1</v>
      </c>
      <c r="H4202" s="1" t="s">
        <v>32</v>
      </c>
      <c r="I4202" s="1" t="s">
        <v>31</v>
      </c>
      <c r="J4202">
        <v>4</v>
      </c>
      <c r="K4202">
        <v>5</v>
      </c>
      <c r="L4202">
        <v>9</v>
      </c>
      <c r="M4202" s="1" t="s">
        <v>30</v>
      </c>
      <c r="N4202">
        <v>36</v>
      </c>
      <c r="O4202" s="1" t="s">
        <v>122</v>
      </c>
      <c r="P4202" s="1" t="s">
        <v>8517</v>
      </c>
      <c r="Q4202" s="1" t="s">
        <v>42</v>
      </c>
      <c r="R4202">
        <v>30</v>
      </c>
      <c r="S4202" s="1" t="s">
        <v>30</v>
      </c>
      <c r="T4202" s="1" t="s">
        <v>30</v>
      </c>
      <c r="U4202" s="1" t="s">
        <v>30</v>
      </c>
      <c r="V4202">
        <v>0</v>
      </c>
      <c r="W4202" s="1" t="s">
        <v>30</v>
      </c>
      <c r="X4202" s="1" t="s">
        <v>36</v>
      </c>
      <c r="Y4202" s="1" t="s">
        <v>58</v>
      </c>
      <c r="Z4202">
        <v>21</v>
      </c>
      <c r="AA4202">
        <v>21</v>
      </c>
      <c r="AB4202" s="1" t="s">
        <v>7106</v>
      </c>
      <c r="AC4202" s="1" t="s">
        <v>7107</v>
      </c>
      <c r="AD4202" t="s">
        <v>13495</v>
      </c>
      <c r="AE4202" s="1" t="s">
        <v>7106</v>
      </c>
      <c r="AF4202" s="1" t="s">
        <v>7107</v>
      </c>
      <c r="AG4202" t="s">
        <v>13526</v>
      </c>
      <c r="AH4202" t="s">
        <v>13530</v>
      </c>
      <c r="AI4202" t="s">
        <v>13538</v>
      </c>
    </row>
    <row r="4203" spans="1:35" x14ac:dyDescent="0.25">
      <c r="A4203" s="1" t="s">
        <v>8518</v>
      </c>
      <c r="B4203" s="1" t="s">
        <v>32</v>
      </c>
      <c r="C4203">
        <v>1</v>
      </c>
      <c r="D4203">
        <v>5</v>
      </c>
      <c r="E4203">
        <v>12</v>
      </c>
      <c r="F4203">
        <v>2</v>
      </c>
      <c r="G4203">
        <v>10.9</v>
      </c>
      <c r="H4203" s="1" t="s">
        <v>32</v>
      </c>
      <c r="I4203" s="1" t="s">
        <v>31</v>
      </c>
      <c r="J4203">
        <v>2</v>
      </c>
      <c r="K4203">
        <v>5</v>
      </c>
      <c r="L4203">
        <v>3</v>
      </c>
      <c r="M4203" s="1" t="s">
        <v>32</v>
      </c>
      <c r="N4203">
        <v>0</v>
      </c>
      <c r="O4203" s="1" t="s">
        <v>375</v>
      </c>
      <c r="P4203" s="1" t="s">
        <v>8519</v>
      </c>
      <c r="Q4203" s="1" t="s">
        <v>35</v>
      </c>
      <c r="R4203">
        <v>85</v>
      </c>
      <c r="S4203" s="1" t="s">
        <v>30</v>
      </c>
      <c r="T4203" s="1" t="s">
        <v>32</v>
      </c>
      <c r="U4203" s="1" t="s">
        <v>30</v>
      </c>
      <c r="V4203">
        <v>0</v>
      </c>
      <c r="W4203" s="1" t="s">
        <v>30</v>
      </c>
      <c r="X4203" s="1" t="s">
        <v>36</v>
      </c>
      <c r="Y4203" s="1" t="s">
        <v>37</v>
      </c>
      <c r="Z4203">
        <v>26</v>
      </c>
      <c r="AA4203">
        <v>26</v>
      </c>
      <c r="AB4203" s="1" t="s">
        <v>7080</v>
      </c>
      <c r="AC4203" s="1" t="s">
        <v>7081</v>
      </c>
      <c r="AD4203" t="s">
        <v>13496</v>
      </c>
      <c r="AE4203" s="1" t="s">
        <v>7080</v>
      </c>
      <c r="AF4203" s="1" t="s">
        <v>7081</v>
      </c>
      <c r="AG4203" t="s">
        <v>13526</v>
      </c>
      <c r="AH4203" t="s">
        <v>13530</v>
      </c>
      <c r="AI4203" t="s">
        <v>13538</v>
      </c>
    </row>
    <row r="4204" spans="1:35" x14ac:dyDescent="0.25">
      <c r="A4204" s="1" t="s">
        <v>8520</v>
      </c>
      <c r="B4204" s="1" t="s">
        <v>32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s="1" t="s">
        <v>32</v>
      </c>
      <c r="I4204" s="1" t="s">
        <v>31</v>
      </c>
      <c r="J4204">
        <v>109</v>
      </c>
      <c r="K4204">
        <v>3</v>
      </c>
      <c r="L4204">
        <v>7</v>
      </c>
      <c r="M4204" s="1" t="s">
        <v>32</v>
      </c>
      <c r="N4204">
        <v>0</v>
      </c>
      <c r="O4204" s="1" t="s">
        <v>97</v>
      </c>
      <c r="P4204" s="1" t="s">
        <v>8521</v>
      </c>
      <c r="Q4204" s="1" t="s">
        <v>35</v>
      </c>
      <c r="R4204">
        <v>70</v>
      </c>
      <c r="S4204" s="1" t="s">
        <v>30</v>
      </c>
      <c r="T4204" s="1" t="s">
        <v>32</v>
      </c>
      <c r="U4204" s="1" t="s">
        <v>30</v>
      </c>
      <c r="V4204">
        <v>0</v>
      </c>
      <c r="W4204" s="1" t="s">
        <v>30</v>
      </c>
      <c r="X4204" s="1" t="s">
        <v>36</v>
      </c>
      <c r="Y4204" s="1" t="s">
        <v>37</v>
      </c>
      <c r="Z4204">
        <v>43</v>
      </c>
      <c r="AA4204">
        <v>2008</v>
      </c>
      <c r="AB4204" s="1" t="s">
        <v>7080</v>
      </c>
      <c r="AC4204" s="1" t="s">
        <v>7081</v>
      </c>
      <c r="AD4204" t="s">
        <v>13496</v>
      </c>
      <c r="AE4204" s="1" t="s">
        <v>7080</v>
      </c>
      <c r="AF4204" s="1" t="s">
        <v>7081</v>
      </c>
      <c r="AG4204" t="s">
        <v>13526</v>
      </c>
      <c r="AH4204" t="s">
        <v>13530</v>
      </c>
      <c r="AI4204" t="s">
        <v>13540</v>
      </c>
    </row>
    <row r="4205" spans="1:35" x14ac:dyDescent="0.25">
      <c r="A4205" s="1" t="s">
        <v>8522</v>
      </c>
      <c r="B4205" s="1" t="s">
        <v>32</v>
      </c>
      <c r="C4205">
        <v>1</v>
      </c>
      <c r="D4205">
        <v>5</v>
      </c>
      <c r="E4205">
        <v>12</v>
      </c>
      <c r="F4205">
        <v>5</v>
      </c>
      <c r="G4205">
        <v>12.2</v>
      </c>
      <c r="H4205" s="1" t="s">
        <v>32</v>
      </c>
      <c r="I4205" s="1" t="s">
        <v>31</v>
      </c>
      <c r="J4205">
        <v>4</v>
      </c>
      <c r="K4205">
        <v>1</v>
      </c>
      <c r="L4205">
        <v>13</v>
      </c>
      <c r="M4205" s="1" t="s">
        <v>32</v>
      </c>
      <c r="N4205">
        <v>0</v>
      </c>
      <c r="O4205" s="1" t="s">
        <v>122</v>
      </c>
      <c r="P4205" s="1" t="s">
        <v>8523</v>
      </c>
      <c r="Q4205" s="1" t="s">
        <v>35</v>
      </c>
      <c r="R4205">
        <v>42</v>
      </c>
      <c r="S4205" s="1" t="s">
        <v>30</v>
      </c>
      <c r="T4205" s="1" t="s">
        <v>30</v>
      </c>
      <c r="U4205" s="1" t="s">
        <v>30</v>
      </c>
      <c r="V4205">
        <v>0</v>
      </c>
      <c r="W4205" s="1" t="s">
        <v>30</v>
      </c>
      <c r="X4205" s="1" t="s">
        <v>36</v>
      </c>
      <c r="Y4205" s="1" t="s">
        <v>37</v>
      </c>
      <c r="Z4205">
        <v>29</v>
      </c>
      <c r="AA4205">
        <v>29</v>
      </c>
      <c r="AB4205" s="1" t="s">
        <v>7086</v>
      </c>
      <c r="AC4205" s="1" t="s">
        <v>7131</v>
      </c>
      <c r="AD4205" t="s">
        <v>13494</v>
      </c>
      <c r="AE4205" s="1" t="s">
        <v>7086</v>
      </c>
      <c r="AF4205" s="1" t="s">
        <v>7131</v>
      </c>
      <c r="AG4205" t="s">
        <v>13526</v>
      </c>
      <c r="AH4205" t="s">
        <v>13530</v>
      </c>
      <c r="AI4205" t="s">
        <v>13538</v>
      </c>
    </row>
    <row r="4206" spans="1:35" x14ac:dyDescent="0.25">
      <c r="A4206" s="1" t="s">
        <v>8524</v>
      </c>
      <c r="B4206" s="1" t="s">
        <v>32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s="1" t="s">
        <v>32</v>
      </c>
      <c r="I4206" s="1" t="s">
        <v>31</v>
      </c>
      <c r="J4206">
        <v>76</v>
      </c>
      <c r="K4206">
        <v>1</v>
      </c>
      <c r="L4206">
        <v>6</v>
      </c>
      <c r="M4206" s="1" t="s">
        <v>32</v>
      </c>
      <c r="N4206">
        <v>0</v>
      </c>
      <c r="O4206" s="1" t="s">
        <v>106</v>
      </c>
      <c r="P4206" s="1" t="s">
        <v>8525</v>
      </c>
      <c r="Q4206" s="1" t="s">
        <v>42</v>
      </c>
      <c r="R4206">
        <v>45</v>
      </c>
      <c r="S4206" s="1" t="s">
        <v>30</v>
      </c>
      <c r="T4206" s="1" t="s">
        <v>30</v>
      </c>
      <c r="U4206" s="1" t="s">
        <v>30</v>
      </c>
      <c r="V4206">
        <v>0</v>
      </c>
      <c r="W4206" s="1" t="s">
        <v>30</v>
      </c>
      <c r="X4206" s="1" t="s">
        <v>36</v>
      </c>
      <c r="Y4206" s="1" t="s">
        <v>37</v>
      </c>
      <c r="Z4206">
        <v>27</v>
      </c>
      <c r="AA4206">
        <v>578</v>
      </c>
      <c r="AB4206" s="1" t="s">
        <v>7106</v>
      </c>
      <c r="AC4206" s="1" t="s">
        <v>7131</v>
      </c>
      <c r="AD4206" t="s">
        <v>13494</v>
      </c>
      <c r="AE4206" s="1" t="s">
        <v>7106</v>
      </c>
      <c r="AF4206" s="1" t="s">
        <v>7131</v>
      </c>
      <c r="AG4206" t="s">
        <v>13526</v>
      </c>
      <c r="AH4206" t="s">
        <v>13530</v>
      </c>
      <c r="AI4206" t="s">
        <v>13539</v>
      </c>
    </row>
    <row r="4207" spans="1:35" x14ac:dyDescent="0.25">
      <c r="A4207" s="1" t="s">
        <v>8526</v>
      </c>
      <c r="B4207" s="1" t="s">
        <v>32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s="1" t="s">
        <v>32</v>
      </c>
      <c r="I4207" s="1" t="s">
        <v>31</v>
      </c>
      <c r="J4207">
        <v>353</v>
      </c>
      <c r="K4207">
        <v>2</v>
      </c>
      <c r="L4207">
        <v>4</v>
      </c>
      <c r="M4207" s="1" t="s">
        <v>32</v>
      </c>
      <c r="N4207">
        <v>0</v>
      </c>
      <c r="O4207" s="1" t="s">
        <v>471</v>
      </c>
      <c r="P4207" s="1" t="s">
        <v>8527</v>
      </c>
      <c r="Q4207" s="1" t="s">
        <v>35</v>
      </c>
      <c r="R4207">
        <v>55</v>
      </c>
      <c r="S4207" s="1" t="s">
        <v>30</v>
      </c>
      <c r="T4207" s="1" t="s">
        <v>30</v>
      </c>
      <c r="U4207" s="1" t="s">
        <v>30</v>
      </c>
      <c r="V4207">
        <v>0</v>
      </c>
      <c r="W4207" s="1" t="s">
        <v>32</v>
      </c>
      <c r="X4207" s="1" t="s">
        <v>43</v>
      </c>
      <c r="Y4207" s="1" t="s">
        <v>58</v>
      </c>
      <c r="Z4207">
        <v>39</v>
      </c>
      <c r="AA4207">
        <v>1851</v>
      </c>
      <c r="AB4207" s="1" t="s">
        <v>7106</v>
      </c>
      <c r="AC4207" s="1" t="s">
        <v>7511</v>
      </c>
      <c r="AD4207" t="s">
        <v>13494</v>
      </c>
      <c r="AE4207" s="1" t="s">
        <v>7106</v>
      </c>
      <c r="AF4207" s="1" t="s">
        <v>7511</v>
      </c>
      <c r="AG4207" t="s">
        <v>13526</v>
      </c>
      <c r="AH4207" t="s">
        <v>13530</v>
      </c>
      <c r="AI4207" t="s">
        <v>13540</v>
      </c>
    </row>
    <row r="4208" spans="1:35" x14ac:dyDescent="0.25">
      <c r="A4208" s="1" t="s">
        <v>8528</v>
      </c>
      <c r="B4208" s="1" t="s">
        <v>32</v>
      </c>
      <c r="C4208">
        <v>1</v>
      </c>
      <c r="D4208">
        <v>3</v>
      </c>
      <c r="E4208">
        <v>6</v>
      </c>
      <c r="F4208">
        <v>5</v>
      </c>
      <c r="G4208">
        <v>7.9</v>
      </c>
      <c r="H4208" s="1" t="s">
        <v>32</v>
      </c>
      <c r="I4208" s="1" t="s">
        <v>31</v>
      </c>
      <c r="J4208">
        <v>3</v>
      </c>
      <c r="K4208">
        <v>2</v>
      </c>
      <c r="L4208">
        <v>2</v>
      </c>
      <c r="M4208" s="1" t="s">
        <v>32</v>
      </c>
      <c r="N4208">
        <v>0</v>
      </c>
      <c r="O4208" s="1" t="s">
        <v>219</v>
      </c>
      <c r="P4208" s="1" t="s">
        <v>8529</v>
      </c>
      <c r="Q4208" s="1" t="s">
        <v>35</v>
      </c>
      <c r="R4208">
        <v>70</v>
      </c>
      <c r="S4208" s="1" t="s">
        <v>30</v>
      </c>
      <c r="T4208" s="1" t="s">
        <v>32</v>
      </c>
      <c r="U4208" s="1" t="s">
        <v>30</v>
      </c>
      <c r="V4208">
        <v>0</v>
      </c>
      <c r="W4208" s="1" t="s">
        <v>30</v>
      </c>
      <c r="X4208" s="1" t="s">
        <v>36</v>
      </c>
      <c r="Y4208" s="1" t="s">
        <v>37</v>
      </c>
      <c r="Z4208">
        <v>27</v>
      </c>
      <c r="AA4208">
        <v>27</v>
      </c>
      <c r="AB4208" s="1" t="s">
        <v>7080</v>
      </c>
      <c r="AC4208" s="1" t="s">
        <v>7092</v>
      </c>
      <c r="AD4208" t="s">
        <v>13496</v>
      </c>
      <c r="AE4208" s="1" t="s">
        <v>7080</v>
      </c>
      <c r="AF4208" s="1" t="s">
        <v>7092</v>
      </c>
      <c r="AG4208" t="s">
        <v>13527</v>
      </c>
      <c r="AH4208" t="s">
        <v>13530</v>
      </c>
      <c r="AI4208" t="s">
        <v>13538</v>
      </c>
    </row>
    <row r="4209" spans="1:35" x14ac:dyDescent="0.25">
      <c r="A4209" s="1" t="s">
        <v>8530</v>
      </c>
      <c r="B4209" s="1" t="s">
        <v>32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s="1" t="s">
        <v>32</v>
      </c>
      <c r="I4209" s="1" t="s">
        <v>46</v>
      </c>
      <c r="J4209">
        <v>0</v>
      </c>
      <c r="K4209">
        <v>0</v>
      </c>
      <c r="L4209">
        <v>6</v>
      </c>
      <c r="M4209" s="1" t="s">
        <v>30</v>
      </c>
      <c r="N4209">
        <v>8</v>
      </c>
      <c r="O4209" s="1" t="s">
        <v>40</v>
      </c>
      <c r="P4209" s="1" t="s">
        <v>8531</v>
      </c>
      <c r="Q4209" s="1" t="s">
        <v>42</v>
      </c>
      <c r="R4209">
        <v>56</v>
      </c>
      <c r="S4209" s="1" t="s">
        <v>30</v>
      </c>
      <c r="T4209" s="1" t="s">
        <v>30</v>
      </c>
      <c r="U4209" s="1" t="s">
        <v>30</v>
      </c>
      <c r="V4209">
        <v>0</v>
      </c>
      <c r="W4209" s="1" t="s">
        <v>30</v>
      </c>
      <c r="X4209" s="1" t="s">
        <v>36</v>
      </c>
      <c r="Y4209" s="1" t="s">
        <v>58</v>
      </c>
      <c r="Z4209">
        <v>39</v>
      </c>
      <c r="AA4209">
        <v>961</v>
      </c>
      <c r="AB4209" s="1" t="s">
        <v>7106</v>
      </c>
      <c r="AC4209" s="1" t="s">
        <v>7124</v>
      </c>
      <c r="AD4209" t="s">
        <v>13494</v>
      </c>
      <c r="AE4209" s="1" t="s">
        <v>7106</v>
      </c>
      <c r="AF4209" s="1" t="s">
        <v>7124</v>
      </c>
      <c r="AG4209" t="s">
        <v>13526</v>
      </c>
      <c r="AH4209" t="s">
        <v>13530</v>
      </c>
      <c r="AI4209" t="s">
        <v>13539</v>
      </c>
    </row>
    <row r="4210" spans="1:35" x14ac:dyDescent="0.25">
      <c r="A4210" s="1" t="s">
        <v>8532</v>
      </c>
      <c r="B4210" s="1" t="s">
        <v>32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s="1" t="s">
        <v>32</v>
      </c>
      <c r="I4210" s="1" t="s">
        <v>31</v>
      </c>
      <c r="J4210">
        <v>51</v>
      </c>
      <c r="K4210">
        <v>4</v>
      </c>
      <c r="L4210">
        <v>1</v>
      </c>
      <c r="M4210" s="1" t="s">
        <v>32</v>
      </c>
      <c r="N4210">
        <v>0</v>
      </c>
      <c r="O4210" s="1" t="s">
        <v>40</v>
      </c>
      <c r="P4210" s="1" t="s">
        <v>8533</v>
      </c>
      <c r="Q4210" s="1" t="s">
        <v>42</v>
      </c>
      <c r="R4210">
        <v>34</v>
      </c>
      <c r="S4210" s="1" t="s">
        <v>30</v>
      </c>
      <c r="T4210" s="1" t="s">
        <v>30</v>
      </c>
      <c r="U4210" s="1" t="s">
        <v>30</v>
      </c>
      <c r="V4210">
        <v>0</v>
      </c>
      <c r="W4210" s="1" t="s">
        <v>30</v>
      </c>
      <c r="X4210" s="1" t="s">
        <v>36</v>
      </c>
      <c r="Y4210" s="1" t="s">
        <v>58</v>
      </c>
      <c r="Z4210">
        <v>45</v>
      </c>
      <c r="AA4210">
        <v>918</v>
      </c>
      <c r="AB4210" s="1" t="s">
        <v>7106</v>
      </c>
      <c r="AC4210" s="1" t="s">
        <v>7117</v>
      </c>
      <c r="AD4210" t="s">
        <v>13494</v>
      </c>
      <c r="AE4210" s="1" t="s">
        <v>7106</v>
      </c>
      <c r="AF4210" s="1" t="s">
        <v>7117</v>
      </c>
      <c r="AG4210" t="s">
        <v>13527</v>
      </c>
      <c r="AH4210" t="s">
        <v>13530</v>
      </c>
      <c r="AI4210" t="s">
        <v>13539</v>
      </c>
    </row>
    <row r="4211" spans="1:35" x14ac:dyDescent="0.25">
      <c r="A4211" s="1" t="s">
        <v>8534</v>
      </c>
      <c r="B4211" s="1" t="s">
        <v>32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s="1" t="s">
        <v>32</v>
      </c>
      <c r="I4211" s="1" t="s">
        <v>31</v>
      </c>
      <c r="J4211">
        <v>28</v>
      </c>
      <c r="K4211">
        <v>1</v>
      </c>
      <c r="L4211">
        <v>3</v>
      </c>
      <c r="M4211" s="1" t="s">
        <v>32</v>
      </c>
      <c r="N4211">
        <v>0</v>
      </c>
      <c r="O4211" s="1" t="s">
        <v>179</v>
      </c>
      <c r="P4211" s="1" t="s">
        <v>8535</v>
      </c>
      <c r="Q4211" s="1" t="s">
        <v>42</v>
      </c>
      <c r="R4211">
        <v>55</v>
      </c>
      <c r="S4211" s="1" t="s">
        <v>30</v>
      </c>
      <c r="T4211" s="1" t="s">
        <v>30</v>
      </c>
      <c r="U4211" s="1" t="s">
        <v>30</v>
      </c>
      <c r="V4211">
        <v>0</v>
      </c>
      <c r="W4211" s="1" t="s">
        <v>30</v>
      </c>
      <c r="X4211" s="1" t="s">
        <v>36</v>
      </c>
      <c r="Y4211" s="1" t="s">
        <v>37</v>
      </c>
      <c r="Z4211">
        <v>39</v>
      </c>
      <c r="AA4211">
        <v>684</v>
      </c>
      <c r="AB4211" s="1" t="s">
        <v>7098</v>
      </c>
      <c r="AC4211" s="1" t="s">
        <v>7099</v>
      </c>
      <c r="AD4211" t="s">
        <v>13494</v>
      </c>
      <c r="AE4211" s="1" t="s">
        <v>7098</v>
      </c>
      <c r="AF4211" s="1" t="s">
        <v>7099</v>
      </c>
      <c r="AG4211" t="s">
        <v>13526</v>
      </c>
      <c r="AH4211" t="s">
        <v>13530</v>
      </c>
      <c r="AI4211" t="s">
        <v>13539</v>
      </c>
    </row>
    <row r="4212" spans="1:35" x14ac:dyDescent="0.25">
      <c r="A4212" s="1" t="s">
        <v>8536</v>
      </c>
      <c r="B4212" s="1" t="s">
        <v>32</v>
      </c>
      <c r="C4212">
        <v>1</v>
      </c>
      <c r="D4212">
        <v>3</v>
      </c>
      <c r="E4212">
        <v>9</v>
      </c>
      <c r="F4212">
        <v>0</v>
      </c>
      <c r="G4212">
        <v>0</v>
      </c>
      <c r="H4212" s="1" t="s">
        <v>30</v>
      </c>
      <c r="I4212" s="1" t="s">
        <v>46</v>
      </c>
      <c r="J4212">
        <v>0</v>
      </c>
      <c r="K4212">
        <v>0</v>
      </c>
      <c r="L4212">
        <v>0</v>
      </c>
      <c r="M4212" s="1" t="s">
        <v>32</v>
      </c>
      <c r="N4212">
        <v>0</v>
      </c>
      <c r="O4212" s="1" t="s">
        <v>176</v>
      </c>
      <c r="P4212" s="1" t="s">
        <v>8537</v>
      </c>
      <c r="Q4212" s="1" t="s">
        <v>35</v>
      </c>
      <c r="R4212">
        <v>48</v>
      </c>
      <c r="S4212" s="1" t="s">
        <v>30</v>
      </c>
      <c r="T4212" s="1" t="s">
        <v>30</v>
      </c>
      <c r="U4212" s="1" t="s">
        <v>30</v>
      </c>
      <c r="V4212">
        <v>0</v>
      </c>
      <c r="W4212" s="1" t="s">
        <v>32</v>
      </c>
      <c r="X4212" s="1" t="s">
        <v>36</v>
      </c>
      <c r="Y4212" s="1" t="s">
        <v>37</v>
      </c>
      <c r="Z4212">
        <v>48</v>
      </c>
      <c r="AA4212">
        <v>48</v>
      </c>
      <c r="AB4212" s="1" t="s">
        <v>7106</v>
      </c>
      <c r="AC4212" s="1" t="s">
        <v>7107</v>
      </c>
      <c r="AD4212" t="s">
        <v>13494</v>
      </c>
      <c r="AE4212" s="1" t="s">
        <v>7106</v>
      </c>
      <c r="AF4212" s="1" t="s">
        <v>7107</v>
      </c>
      <c r="AG4212" t="s">
        <v>13527</v>
      </c>
      <c r="AH4212" t="s">
        <v>13530</v>
      </c>
      <c r="AI4212" t="s">
        <v>13538</v>
      </c>
    </row>
    <row r="4213" spans="1:35" x14ac:dyDescent="0.25">
      <c r="A4213" s="1" t="s">
        <v>8538</v>
      </c>
      <c r="B4213" s="1" t="s">
        <v>32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s="1" t="s">
        <v>32</v>
      </c>
      <c r="I4213" s="1" t="s">
        <v>31</v>
      </c>
      <c r="J4213">
        <v>36</v>
      </c>
      <c r="K4213">
        <v>4</v>
      </c>
      <c r="L4213">
        <v>5</v>
      </c>
      <c r="M4213" s="1" t="s">
        <v>32</v>
      </c>
      <c r="N4213">
        <v>0</v>
      </c>
      <c r="O4213" s="1" t="s">
        <v>83</v>
      </c>
      <c r="P4213" s="1" t="s">
        <v>8539</v>
      </c>
      <c r="Q4213" s="1" t="s">
        <v>42</v>
      </c>
      <c r="R4213">
        <v>48</v>
      </c>
      <c r="S4213" s="1" t="s">
        <v>30</v>
      </c>
      <c r="T4213" s="1" t="s">
        <v>30</v>
      </c>
      <c r="U4213" s="1" t="s">
        <v>30</v>
      </c>
      <c r="V4213">
        <v>0</v>
      </c>
      <c r="W4213" s="1" t="s">
        <v>30</v>
      </c>
      <c r="X4213" s="1" t="s">
        <v>36</v>
      </c>
      <c r="Y4213" s="1" t="s">
        <v>37</v>
      </c>
      <c r="Z4213">
        <v>47</v>
      </c>
      <c r="AA4213">
        <v>405</v>
      </c>
      <c r="AB4213" s="1" t="s">
        <v>7106</v>
      </c>
      <c r="AC4213" s="1" t="s">
        <v>7144</v>
      </c>
      <c r="AD4213" t="s">
        <v>13494</v>
      </c>
      <c r="AE4213" s="1" t="s">
        <v>7106</v>
      </c>
      <c r="AF4213" s="1" t="s">
        <v>7144</v>
      </c>
      <c r="AG4213" t="s">
        <v>13526</v>
      </c>
      <c r="AH4213" t="s">
        <v>13530</v>
      </c>
      <c r="AI4213" t="s">
        <v>13538</v>
      </c>
    </row>
    <row r="4214" spans="1:35" x14ac:dyDescent="0.25">
      <c r="A4214" s="1" t="s">
        <v>8540</v>
      </c>
      <c r="B4214" s="1" t="s">
        <v>32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s="1" t="s">
        <v>32</v>
      </c>
      <c r="I4214" s="1" t="s">
        <v>31</v>
      </c>
      <c r="J4214">
        <v>95</v>
      </c>
      <c r="K4214">
        <v>4</v>
      </c>
      <c r="L4214">
        <v>7</v>
      </c>
      <c r="M4214" s="1" t="s">
        <v>32</v>
      </c>
      <c r="N4214">
        <v>0</v>
      </c>
      <c r="O4214" s="1" t="s">
        <v>40</v>
      </c>
      <c r="P4214" s="1" t="s">
        <v>8541</v>
      </c>
      <c r="Q4214" s="1" t="s">
        <v>35</v>
      </c>
      <c r="R4214">
        <v>46</v>
      </c>
      <c r="S4214" s="1" t="s">
        <v>30</v>
      </c>
      <c r="T4214" s="1" t="s">
        <v>30</v>
      </c>
      <c r="U4214" s="1" t="s">
        <v>30</v>
      </c>
      <c r="V4214">
        <v>0</v>
      </c>
      <c r="W4214" s="1" t="s">
        <v>30</v>
      </c>
      <c r="X4214" s="1" t="s">
        <v>36</v>
      </c>
      <c r="Y4214" s="1" t="s">
        <v>58</v>
      </c>
      <c r="Z4214">
        <v>37</v>
      </c>
      <c r="AA4214">
        <v>1047</v>
      </c>
      <c r="AB4214" s="1" t="s">
        <v>7134</v>
      </c>
      <c r="AC4214" s="1" t="s">
        <v>7147</v>
      </c>
      <c r="AD4214" t="s">
        <v>13494</v>
      </c>
      <c r="AE4214" s="1" t="s">
        <v>7134</v>
      </c>
      <c r="AF4214" s="1" t="s">
        <v>7147</v>
      </c>
      <c r="AG4214" t="s">
        <v>13526</v>
      </c>
      <c r="AH4214" t="s">
        <v>13530</v>
      </c>
      <c r="AI4214" t="s">
        <v>13539</v>
      </c>
    </row>
    <row r="4215" spans="1:35" x14ac:dyDescent="0.25">
      <c r="A4215" s="1" t="s">
        <v>8542</v>
      </c>
      <c r="B4215" s="1" t="s">
        <v>32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s="1" t="s">
        <v>32</v>
      </c>
      <c r="I4215" s="1" t="s">
        <v>31</v>
      </c>
      <c r="J4215">
        <v>23</v>
      </c>
      <c r="K4215">
        <v>5</v>
      </c>
      <c r="L4215">
        <v>8</v>
      </c>
      <c r="M4215" s="1" t="s">
        <v>32</v>
      </c>
      <c r="N4215">
        <v>0</v>
      </c>
      <c r="O4215" s="1" t="s">
        <v>159</v>
      </c>
      <c r="P4215" s="1" t="s">
        <v>8543</v>
      </c>
      <c r="Q4215" s="1" t="s">
        <v>42</v>
      </c>
      <c r="R4215">
        <v>22</v>
      </c>
      <c r="S4215" s="1" t="s">
        <v>32</v>
      </c>
      <c r="T4215" s="1" t="s">
        <v>30</v>
      </c>
      <c r="U4215" s="1" t="s">
        <v>30</v>
      </c>
      <c r="V4215">
        <v>0</v>
      </c>
      <c r="W4215" s="1" t="s">
        <v>30</v>
      </c>
      <c r="X4215" s="1" t="s">
        <v>36</v>
      </c>
      <c r="Y4215" s="1" t="s">
        <v>37</v>
      </c>
      <c r="Z4215">
        <v>42</v>
      </c>
      <c r="AA4215">
        <v>468</v>
      </c>
      <c r="AB4215" s="1" t="s">
        <v>7134</v>
      </c>
      <c r="AC4215" s="1" t="s">
        <v>7150</v>
      </c>
      <c r="AD4215" t="s">
        <v>13495</v>
      </c>
      <c r="AE4215" s="1" t="s">
        <v>7134</v>
      </c>
      <c r="AF4215" s="1" t="s">
        <v>7150</v>
      </c>
      <c r="AG4215" t="s">
        <v>13526</v>
      </c>
      <c r="AH4215" t="s">
        <v>13530</v>
      </c>
      <c r="AI4215" t="s">
        <v>13539</v>
      </c>
    </row>
    <row r="4216" spans="1:35" x14ac:dyDescent="0.25">
      <c r="A4216" s="1" t="s">
        <v>8544</v>
      </c>
      <c r="B4216" s="1" t="s">
        <v>32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s="1" t="s">
        <v>32</v>
      </c>
      <c r="I4216" s="1" t="s">
        <v>31</v>
      </c>
      <c r="J4216">
        <v>53</v>
      </c>
      <c r="K4216">
        <v>1</v>
      </c>
      <c r="L4216">
        <v>2</v>
      </c>
      <c r="M4216" s="1" t="s">
        <v>30</v>
      </c>
      <c r="N4216">
        <v>29</v>
      </c>
      <c r="O4216" s="1" t="s">
        <v>240</v>
      </c>
      <c r="P4216" s="1" t="s">
        <v>8545</v>
      </c>
      <c r="Q4216" s="1" t="s">
        <v>42</v>
      </c>
      <c r="R4216">
        <v>63</v>
      </c>
      <c r="S4216" s="1" t="s">
        <v>30</v>
      </c>
      <c r="T4216" s="1" t="s">
        <v>30</v>
      </c>
      <c r="U4216" s="1" t="s">
        <v>30</v>
      </c>
      <c r="V4216">
        <v>0</v>
      </c>
      <c r="W4216" s="1" t="s">
        <v>32</v>
      </c>
      <c r="X4216" s="1" t="s">
        <v>36</v>
      </c>
      <c r="Y4216" s="1" t="s">
        <v>58</v>
      </c>
      <c r="Z4216">
        <v>45</v>
      </c>
      <c r="AA4216">
        <v>558</v>
      </c>
      <c r="AB4216" s="1" t="s">
        <v>7080</v>
      </c>
      <c r="AC4216" s="1" t="s">
        <v>7092</v>
      </c>
      <c r="AD4216" t="s">
        <v>13494</v>
      </c>
      <c r="AE4216" s="1" t="s">
        <v>7080</v>
      </c>
      <c r="AF4216" s="1" t="s">
        <v>7092</v>
      </c>
      <c r="AG4216" t="s">
        <v>13527</v>
      </c>
      <c r="AH4216" t="s">
        <v>13530</v>
      </c>
      <c r="AI4216" t="s">
        <v>13539</v>
      </c>
    </row>
    <row r="4217" spans="1:35" x14ac:dyDescent="0.25">
      <c r="A4217" s="1" t="s">
        <v>8546</v>
      </c>
      <c r="B4217" s="1" t="s">
        <v>32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s="1" t="s">
        <v>32</v>
      </c>
      <c r="I4217" s="1" t="s">
        <v>31</v>
      </c>
      <c r="J4217">
        <v>76</v>
      </c>
      <c r="K4217">
        <v>3</v>
      </c>
      <c r="L4217">
        <v>6</v>
      </c>
      <c r="M4217" s="1" t="s">
        <v>32</v>
      </c>
      <c r="N4217">
        <v>0</v>
      </c>
      <c r="O4217" s="1" t="s">
        <v>1102</v>
      </c>
      <c r="P4217" s="1" t="s">
        <v>8547</v>
      </c>
      <c r="Q4217" s="1" t="s">
        <v>42</v>
      </c>
      <c r="R4217">
        <v>78</v>
      </c>
      <c r="S4217" s="1" t="s">
        <v>30</v>
      </c>
      <c r="T4217" s="1" t="s">
        <v>32</v>
      </c>
      <c r="U4217" s="1" t="s">
        <v>30</v>
      </c>
      <c r="V4217">
        <v>0</v>
      </c>
      <c r="W4217" s="1" t="s">
        <v>32</v>
      </c>
      <c r="X4217" s="1" t="s">
        <v>36</v>
      </c>
      <c r="Y4217" s="1" t="s">
        <v>37</v>
      </c>
      <c r="Z4217">
        <v>26</v>
      </c>
      <c r="AA4217">
        <v>1368</v>
      </c>
      <c r="AB4217" s="1" t="s">
        <v>7134</v>
      </c>
      <c r="AC4217" s="1" t="s">
        <v>7135</v>
      </c>
      <c r="AD4217" t="s">
        <v>13496</v>
      </c>
      <c r="AE4217" s="1" t="s">
        <v>7134</v>
      </c>
      <c r="AF4217" s="1" t="s">
        <v>7135</v>
      </c>
      <c r="AG4217" t="s">
        <v>13526</v>
      </c>
      <c r="AH4217" t="s">
        <v>13530</v>
      </c>
      <c r="AI4217" t="s">
        <v>13540</v>
      </c>
    </row>
    <row r="4218" spans="1:35" x14ac:dyDescent="0.25">
      <c r="A4218" s="1" t="s">
        <v>8548</v>
      </c>
      <c r="B4218" s="1" t="s">
        <v>32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s="1" t="s">
        <v>30</v>
      </c>
      <c r="I4218" s="1" t="s">
        <v>46</v>
      </c>
      <c r="J4218">
        <v>0</v>
      </c>
      <c r="K4218">
        <v>2</v>
      </c>
      <c r="L4218">
        <v>3</v>
      </c>
      <c r="M4218" s="1" t="s">
        <v>32</v>
      </c>
      <c r="N4218">
        <v>0</v>
      </c>
      <c r="O4218" s="1" t="s">
        <v>202</v>
      </c>
      <c r="P4218" s="1" t="s">
        <v>8549</v>
      </c>
      <c r="Q4218" s="1" t="s">
        <v>42</v>
      </c>
      <c r="R4218">
        <v>75</v>
      </c>
      <c r="S4218" s="1" t="s">
        <v>30</v>
      </c>
      <c r="T4218" s="1" t="s">
        <v>32</v>
      </c>
      <c r="U4218" s="1" t="s">
        <v>30</v>
      </c>
      <c r="V4218">
        <v>0</v>
      </c>
      <c r="W4218" s="1" t="s">
        <v>32</v>
      </c>
      <c r="X4218" s="1" t="s">
        <v>36</v>
      </c>
      <c r="Y4218" s="1" t="s">
        <v>37</v>
      </c>
      <c r="Z4218">
        <v>65</v>
      </c>
      <c r="AA4218">
        <v>2790</v>
      </c>
      <c r="AB4218" s="1" t="s">
        <v>7106</v>
      </c>
      <c r="AC4218" s="1" t="s">
        <v>7124</v>
      </c>
      <c r="AD4218" t="s">
        <v>13496</v>
      </c>
      <c r="AE4218" s="1" t="s">
        <v>7106</v>
      </c>
      <c r="AF4218" s="1" t="s">
        <v>7124</v>
      </c>
      <c r="AG4218" t="s">
        <v>13526</v>
      </c>
      <c r="AH4218" t="s">
        <v>13530</v>
      </c>
      <c r="AI4218" t="s">
        <v>13540</v>
      </c>
    </row>
    <row r="4219" spans="1:35" x14ac:dyDescent="0.25">
      <c r="A4219" s="1" t="s">
        <v>8550</v>
      </c>
      <c r="B4219" s="1" t="s">
        <v>32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s="1" t="s">
        <v>32</v>
      </c>
      <c r="I4219" s="1" t="s">
        <v>31</v>
      </c>
      <c r="J4219">
        <v>52</v>
      </c>
      <c r="K4219">
        <v>5</v>
      </c>
      <c r="L4219">
        <v>8</v>
      </c>
      <c r="M4219" s="1" t="s">
        <v>32</v>
      </c>
      <c r="N4219">
        <v>0</v>
      </c>
      <c r="O4219" s="1" t="s">
        <v>103</v>
      </c>
      <c r="P4219" s="1" t="s">
        <v>8551</v>
      </c>
      <c r="Q4219" s="1" t="s">
        <v>35</v>
      </c>
      <c r="R4219">
        <v>61</v>
      </c>
      <c r="S4219" s="1" t="s">
        <v>30</v>
      </c>
      <c r="T4219" s="1" t="s">
        <v>30</v>
      </c>
      <c r="U4219" s="1" t="s">
        <v>30</v>
      </c>
      <c r="V4219">
        <v>0</v>
      </c>
      <c r="W4219" s="1" t="s">
        <v>32</v>
      </c>
      <c r="X4219" s="1" t="s">
        <v>36</v>
      </c>
      <c r="Y4219" s="1" t="s">
        <v>37</v>
      </c>
      <c r="Z4219">
        <v>70</v>
      </c>
      <c r="AA4219">
        <v>1489</v>
      </c>
      <c r="AB4219" s="1" t="s">
        <v>7106</v>
      </c>
      <c r="AC4219" s="1" t="s">
        <v>7117</v>
      </c>
      <c r="AD4219" t="s">
        <v>13494</v>
      </c>
      <c r="AE4219" s="1" t="s">
        <v>7106</v>
      </c>
      <c r="AF4219" s="1" t="s">
        <v>7117</v>
      </c>
      <c r="AG4219" t="s">
        <v>13526</v>
      </c>
      <c r="AH4219" t="s">
        <v>13530</v>
      </c>
      <c r="AI4219" t="s">
        <v>13539</v>
      </c>
    </row>
    <row r="4220" spans="1:35" x14ac:dyDescent="0.25">
      <c r="A4220" s="1" t="s">
        <v>8552</v>
      </c>
      <c r="B4220" s="1" t="s">
        <v>32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s="1" t="s">
        <v>32</v>
      </c>
      <c r="I4220" s="1" t="s">
        <v>31</v>
      </c>
      <c r="J4220">
        <v>10</v>
      </c>
      <c r="K4220">
        <v>0</v>
      </c>
      <c r="L4220">
        <v>5</v>
      </c>
      <c r="M4220" s="1" t="s">
        <v>32</v>
      </c>
      <c r="N4220">
        <v>0</v>
      </c>
      <c r="O4220" s="1" t="s">
        <v>74</v>
      </c>
      <c r="P4220" s="1" t="s">
        <v>8553</v>
      </c>
      <c r="Q4220" s="1" t="s">
        <v>35</v>
      </c>
      <c r="R4220">
        <v>34</v>
      </c>
      <c r="S4220" s="1" t="s">
        <v>30</v>
      </c>
      <c r="T4220" s="1" t="s">
        <v>30</v>
      </c>
      <c r="U4220" s="1" t="s">
        <v>30</v>
      </c>
      <c r="V4220">
        <v>0</v>
      </c>
      <c r="W4220" s="1" t="s">
        <v>30</v>
      </c>
      <c r="X4220" s="1" t="s">
        <v>36</v>
      </c>
      <c r="Y4220" s="1" t="s">
        <v>58</v>
      </c>
      <c r="Z4220">
        <v>37</v>
      </c>
      <c r="AA4220">
        <v>238</v>
      </c>
      <c r="AB4220" s="1" t="s">
        <v>7080</v>
      </c>
      <c r="AC4220" s="1" t="s">
        <v>7092</v>
      </c>
      <c r="AD4220" t="s">
        <v>13494</v>
      </c>
      <c r="AE4220" s="1" t="s">
        <v>7080</v>
      </c>
      <c r="AF4220" s="1" t="s">
        <v>7092</v>
      </c>
      <c r="AG4220" t="s">
        <v>13526</v>
      </c>
      <c r="AH4220" t="s">
        <v>13530</v>
      </c>
      <c r="AI4220" t="s">
        <v>13538</v>
      </c>
    </row>
    <row r="4221" spans="1:35" x14ac:dyDescent="0.25">
      <c r="A4221" s="1" t="s">
        <v>8554</v>
      </c>
      <c r="B4221" s="1" t="s">
        <v>32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s="1" t="s">
        <v>32</v>
      </c>
      <c r="I4221" s="1" t="s">
        <v>31</v>
      </c>
      <c r="J4221">
        <v>18</v>
      </c>
      <c r="K4221">
        <v>0</v>
      </c>
      <c r="L4221">
        <v>5</v>
      </c>
      <c r="M4221" s="1" t="s">
        <v>32</v>
      </c>
      <c r="N4221">
        <v>0</v>
      </c>
      <c r="O4221" s="1" t="s">
        <v>52</v>
      </c>
      <c r="P4221" s="1" t="s">
        <v>8555</v>
      </c>
      <c r="Q4221" s="1" t="s">
        <v>42</v>
      </c>
      <c r="R4221">
        <v>64</v>
      </c>
      <c r="S4221" s="1" t="s">
        <v>30</v>
      </c>
      <c r="T4221" s="1" t="s">
        <v>30</v>
      </c>
      <c r="U4221" s="1" t="s">
        <v>30</v>
      </c>
      <c r="V4221">
        <v>0</v>
      </c>
      <c r="W4221" s="1" t="s">
        <v>30</v>
      </c>
      <c r="X4221" s="1" t="s">
        <v>36</v>
      </c>
      <c r="Y4221" s="1" t="s">
        <v>37</v>
      </c>
      <c r="Z4221">
        <v>38</v>
      </c>
      <c r="AA4221">
        <v>257</v>
      </c>
      <c r="AB4221" s="1" t="s">
        <v>7080</v>
      </c>
      <c r="AC4221" s="1" t="s">
        <v>7092</v>
      </c>
      <c r="AD4221" t="s">
        <v>13494</v>
      </c>
      <c r="AE4221" s="1" t="s">
        <v>7080</v>
      </c>
      <c r="AF4221" s="1" t="s">
        <v>7092</v>
      </c>
      <c r="AG4221" t="s">
        <v>13526</v>
      </c>
      <c r="AH4221" t="s">
        <v>13530</v>
      </c>
      <c r="AI4221" t="s">
        <v>13538</v>
      </c>
    </row>
    <row r="4222" spans="1:35" x14ac:dyDescent="0.25">
      <c r="A4222" s="1" t="s">
        <v>8556</v>
      </c>
      <c r="B4222" s="1" t="s">
        <v>32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s="1" t="s">
        <v>32</v>
      </c>
      <c r="I4222" s="1" t="s">
        <v>31</v>
      </c>
      <c r="J4222">
        <v>70</v>
      </c>
      <c r="K4222">
        <v>0</v>
      </c>
      <c r="L4222">
        <v>9</v>
      </c>
      <c r="M4222" s="1" t="s">
        <v>32</v>
      </c>
      <c r="N4222">
        <v>0</v>
      </c>
      <c r="O4222" s="1" t="s">
        <v>74</v>
      </c>
      <c r="P4222" s="1" t="s">
        <v>8557</v>
      </c>
      <c r="Q4222" s="1" t="s">
        <v>42</v>
      </c>
      <c r="R4222">
        <v>49</v>
      </c>
      <c r="S4222" s="1" t="s">
        <v>30</v>
      </c>
      <c r="T4222" s="1" t="s">
        <v>30</v>
      </c>
      <c r="U4222" s="1" t="s">
        <v>30</v>
      </c>
      <c r="V4222">
        <v>0</v>
      </c>
      <c r="W4222" s="1" t="s">
        <v>30</v>
      </c>
      <c r="X4222" s="1" t="s">
        <v>36</v>
      </c>
      <c r="Y4222" s="1" t="s">
        <v>37</v>
      </c>
      <c r="Z4222">
        <v>54</v>
      </c>
      <c r="AA4222">
        <v>1116</v>
      </c>
      <c r="AB4222" s="1" t="s">
        <v>7086</v>
      </c>
      <c r="AC4222" s="1" t="s">
        <v>7110</v>
      </c>
      <c r="AD4222" t="s">
        <v>13494</v>
      </c>
      <c r="AE4222" s="1" t="s">
        <v>7086</v>
      </c>
      <c r="AF4222" s="1" t="s">
        <v>7110</v>
      </c>
      <c r="AG4222" t="s">
        <v>13526</v>
      </c>
      <c r="AH4222" t="s">
        <v>13530</v>
      </c>
      <c r="AI4222" t="s">
        <v>13539</v>
      </c>
    </row>
    <row r="4223" spans="1:35" x14ac:dyDescent="0.25">
      <c r="A4223" s="1" t="s">
        <v>8558</v>
      </c>
      <c r="B4223" s="1" t="s">
        <v>32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s="1" t="s">
        <v>32</v>
      </c>
      <c r="I4223" s="1" t="s">
        <v>31</v>
      </c>
      <c r="J4223">
        <v>89</v>
      </c>
      <c r="K4223">
        <v>1</v>
      </c>
      <c r="L4223">
        <v>5</v>
      </c>
      <c r="M4223" s="1" t="s">
        <v>32</v>
      </c>
      <c r="N4223">
        <v>0</v>
      </c>
      <c r="O4223" s="1" t="s">
        <v>119</v>
      </c>
      <c r="P4223" s="1" t="s">
        <v>8559</v>
      </c>
      <c r="Q4223" s="1" t="s">
        <v>42</v>
      </c>
      <c r="R4223">
        <v>37</v>
      </c>
      <c r="S4223" s="1" t="s">
        <v>30</v>
      </c>
      <c r="T4223" s="1" t="s">
        <v>30</v>
      </c>
      <c r="U4223" s="1" t="s">
        <v>30</v>
      </c>
      <c r="V4223">
        <v>0</v>
      </c>
      <c r="W4223" s="1" t="s">
        <v>32</v>
      </c>
      <c r="X4223" s="1" t="s">
        <v>36</v>
      </c>
      <c r="Y4223" s="1" t="s">
        <v>58</v>
      </c>
      <c r="Z4223">
        <v>36</v>
      </c>
      <c r="AA4223">
        <v>1926</v>
      </c>
      <c r="AB4223" s="1" t="s">
        <v>7086</v>
      </c>
      <c r="AC4223" s="1" t="s">
        <v>7131</v>
      </c>
      <c r="AD4223" t="s">
        <v>13494</v>
      </c>
      <c r="AE4223" s="1" t="s">
        <v>7086</v>
      </c>
      <c r="AF4223" s="1" t="s">
        <v>7131</v>
      </c>
      <c r="AG4223" t="s">
        <v>13526</v>
      </c>
      <c r="AH4223" t="s">
        <v>13530</v>
      </c>
      <c r="AI4223" t="s">
        <v>13540</v>
      </c>
    </row>
    <row r="4224" spans="1:35" x14ac:dyDescent="0.25">
      <c r="A4224" s="1" t="s">
        <v>8560</v>
      </c>
      <c r="B4224" s="1" t="s">
        <v>32</v>
      </c>
      <c r="C4224">
        <v>5</v>
      </c>
      <c r="D4224">
        <v>18</v>
      </c>
      <c r="E4224">
        <v>52</v>
      </c>
      <c r="F4224">
        <v>60</v>
      </c>
      <c r="G4224">
        <v>32</v>
      </c>
      <c r="H4224" s="1" t="s">
        <v>32</v>
      </c>
      <c r="I4224" s="1" t="s">
        <v>31</v>
      </c>
      <c r="J4224">
        <v>8</v>
      </c>
      <c r="K4224">
        <v>3</v>
      </c>
      <c r="L4224">
        <v>3</v>
      </c>
      <c r="M4224" s="1" t="s">
        <v>32</v>
      </c>
      <c r="N4224">
        <v>0</v>
      </c>
      <c r="O4224" s="1" t="s">
        <v>697</v>
      </c>
      <c r="P4224" s="1" t="s">
        <v>8561</v>
      </c>
      <c r="Q4224" s="1" t="s">
        <v>42</v>
      </c>
      <c r="R4224">
        <v>72</v>
      </c>
      <c r="S4224" s="1" t="s">
        <v>30</v>
      </c>
      <c r="T4224" s="1" t="s">
        <v>32</v>
      </c>
      <c r="U4224" s="1" t="s">
        <v>30</v>
      </c>
      <c r="V4224">
        <v>0</v>
      </c>
      <c r="W4224" s="1" t="s">
        <v>30</v>
      </c>
      <c r="X4224" s="1" t="s">
        <v>36</v>
      </c>
      <c r="Y4224" s="1" t="s">
        <v>58</v>
      </c>
      <c r="Z4224">
        <v>35</v>
      </c>
      <c r="AA4224">
        <v>165</v>
      </c>
      <c r="AB4224" s="1" t="s">
        <v>7134</v>
      </c>
      <c r="AC4224" s="1" t="s">
        <v>7135</v>
      </c>
      <c r="AD4224" t="s">
        <v>13496</v>
      </c>
      <c r="AE4224" s="1" t="s">
        <v>7134</v>
      </c>
      <c r="AF4224" s="1" t="s">
        <v>7135</v>
      </c>
      <c r="AG4224" t="s">
        <v>13526</v>
      </c>
      <c r="AH4224" t="s">
        <v>13530</v>
      </c>
      <c r="AI4224" t="s">
        <v>13538</v>
      </c>
    </row>
    <row r="4225" spans="1:35" x14ac:dyDescent="0.25">
      <c r="A4225" s="1" t="s">
        <v>8562</v>
      </c>
      <c r="B4225" s="1" t="s">
        <v>32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s="1" t="s">
        <v>32</v>
      </c>
      <c r="I4225" s="1" t="s">
        <v>31</v>
      </c>
      <c r="J4225">
        <v>218</v>
      </c>
      <c r="K4225">
        <v>5</v>
      </c>
      <c r="L4225">
        <v>3</v>
      </c>
      <c r="M4225" s="1" t="s">
        <v>32</v>
      </c>
      <c r="N4225">
        <v>0</v>
      </c>
      <c r="O4225" s="1" t="s">
        <v>83</v>
      </c>
      <c r="P4225" s="1" t="s">
        <v>8563</v>
      </c>
      <c r="Q4225" s="1" t="s">
        <v>35</v>
      </c>
      <c r="R4225">
        <v>31</v>
      </c>
      <c r="S4225" s="1" t="s">
        <v>30</v>
      </c>
      <c r="T4225" s="1" t="s">
        <v>30</v>
      </c>
      <c r="U4225" s="1" t="s">
        <v>30</v>
      </c>
      <c r="V4225">
        <v>0</v>
      </c>
      <c r="W4225" s="1" t="s">
        <v>32</v>
      </c>
      <c r="X4225" s="1" t="s">
        <v>36</v>
      </c>
      <c r="Y4225" s="1" t="s">
        <v>37</v>
      </c>
      <c r="Z4225">
        <v>60</v>
      </c>
      <c r="AA4225">
        <v>3751</v>
      </c>
      <c r="AB4225" s="1" t="s">
        <v>7080</v>
      </c>
      <c r="AC4225" s="1" t="s">
        <v>7092</v>
      </c>
      <c r="AD4225" t="s">
        <v>13494</v>
      </c>
      <c r="AE4225" s="1" t="s">
        <v>7080</v>
      </c>
      <c r="AF4225" s="1" t="s">
        <v>7092</v>
      </c>
      <c r="AG4225" t="s">
        <v>13526</v>
      </c>
      <c r="AH4225" t="s">
        <v>13530</v>
      </c>
      <c r="AI4225" t="s">
        <v>13540</v>
      </c>
    </row>
    <row r="4226" spans="1:35" x14ac:dyDescent="0.25">
      <c r="A4226" s="1" t="s">
        <v>8564</v>
      </c>
      <c r="B4226" s="1" t="s">
        <v>32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s="1" t="s">
        <v>32</v>
      </c>
      <c r="I4226" s="1" t="s">
        <v>31</v>
      </c>
      <c r="J4226">
        <v>65</v>
      </c>
      <c r="K4226">
        <v>5</v>
      </c>
      <c r="L4226">
        <v>9</v>
      </c>
      <c r="M4226" s="1" t="s">
        <v>32</v>
      </c>
      <c r="N4226">
        <v>0</v>
      </c>
      <c r="O4226" s="1" t="s">
        <v>166</v>
      </c>
      <c r="P4226" s="1" t="s">
        <v>8565</v>
      </c>
      <c r="Q4226" s="1" t="s">
        <v>42</v>
      </c>
      <c r="R4226">
        <v>56</v>
      </c>
      <c r="S4226" s="1" t="s">
        <v>30</v>
      </c>
      <c r="T4226" s="1" t="s">
        <v>30</v>
      </c>
      <c r="U4226" s="1" t="s">
        <v>30</v>
      </c>
      <c r="V4226">
        <v>0</v>
      </c>
      <c r="W4226" s="1" t="s">
        <v>30</v>
      </c>
      <c r="X4226" s="1" t="s">
        <v>36</v>
      </c>
      <c r="Y4226" s="1" t="s">
        <v>58</v>
      </c>
      <c r="Z4226">
        <v>46</v>
      </c>
      <c r="AA4226">
        <v>1282</v>
      </c>
      <c r="AB4226" s="1" t="s">
        <v>7106</v>
      </c>
      <c r="AC4226" s="1" t="s">
        <v>7117</v>
      </c>
      <c r="AD4226" t="s">
        <v>13494</v>
      </c>
      <c r="AE4226" s="1" t="s">
        <v>7106</v>
      </c>
      <c r="AF4226" s="1" t="s">
        <v>7117</v>
      </c>
      <c r="AG4226" t="s">
        <v>13526</v>
      </c>
      <c r="AH4226" t="s">
        <v>13530</v>
      </c>
      <c r="AI4226" t="s">
        <v>13539</v>
      </c>
    </row>
    <row r="4227" spans="1:35" x14ac:dyDescent="0.25">
      <c r="A4227" s="1" t="s">
        <v>8566</v>
      </c>
      <c r="B4227" s="1" t="s">
        <v>32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s="1" t="s">
        <v>32</v>
      </c>
      <c r="I4227" s="1" t="s">
        <v>31</v>
      </c>
      <c r="J4227">
        <v>19</v>
      </c>
      <c r="K4227">
        <v>2</v>
      </c>
      <c r="L4227">
        <v>8</v>
      </c>
      <c r="M4227" s="1" t="s">
        <v>32</v>
      </c>
      <c r="N4227">
        <v>0</v>
      </c>
      <c r="O4227" s="1" t="s">
        <v>68</v>
      </c>
      <c r="P4227" s="1" t="s">
        <v>8567</v>
      </c>
      <c r="Q4227" s="1" t="s">
        <v>42</v>
      </c>
      <c r="R4227">
        <v>41</v>
      </c>
      <c r="S4227" s="1" t="s">
        <v>30</v>
      </c>
      <c r="T4227" s="1" t="s">
        <v>30</v>
      </c>
      <c r="U4227" s="1" t="s">
        <v>30</v>
      </c>
      <c r="V4227">
        <v>0</v>
      </c>
      <c r="W4227" s="1" t="s">
        <v>30</v>
      </c>
      <c r="X4227" s="1" t="s">
        <v>36</v>
      </c>
      <c r="Y4227" s="1" t="s">
        <v>58</v>
      </c>
      <c r="Z4227">
        <v>14</v>
      </c>
      <c r="AA4227">
        <v>123</v>
      </c>
      <c r="AB4227" s="1" t="s">
        <v>7098</v>
      </c>
      <c r="AC4227" s="1" t="s">
        <v>7099</v>
      </c>
      <c r="AD4227" t="s">
        <v>13494</v>
      </c>
      <c r="AE4227" s="1" t="s">
        <v>7098</v>
      </c>
      <c r="AF4227" s="1" t="s">
        <v>7099</v>
      </c>
      <c r="AG4227" t="s">
        <v>13526</v>
      </c>
      <c r="AH4227" t="s">
        <v>13530</v>
      </c>
      <c r="AI4227" t="s">
        <v>13538</v>
      </c>
    </row>
    <row r="4228" spans="1:35" x14ac:dyDescent="0.25">
      <c r="A4228" s="1" t="s">
        <v>8568</v>
      </c>
      <c r="B4228" s="1" t="s">
        <v>32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s="1" t="s">
        <v>32</v>
      </c>
      <c r="I4228" s="1" t="s">
        <v>31</v>
      </c>
      <c r="J4228">
        <v>265</v>
      </c>
      <c r="K4228">
        <v>4</v>
      </c>
      <c r="L4228">
        <v>1</v>
      </c>
      <c r="M4228" s="1" t="s">
        <v>30</v>
      </c>
      <c r="N4228">
        <v>39</v>
      </c>
      <c r="O4228" s="1" t="s">
        <v>600</v>
      </c>
      <c r="P4228" s="1" t="s">
        <v>8569</v>
      </c>
      <c r="Q4228" s="1" t="s">
        <v>42</v>
      </c>
      <c r="R4228">
        <v>69</v>
      </c>
      <c r="S4228" s="1" t="s">
        <v>30</v>
      </c>
      <c r="T4228" s="1" t="s">
        <v>32</v>
      </c>
      <c r="U4228" s="1" t="s">
        <v>30</v>
      </c>
      <c r="V4228">
        <v>0</v>
      </c>
      <c r="W4228" s="1" t="s">
        <v>30</v>
      </c>
      <c r="X4228" s="1" t="s">
        <v>36</v>
      </c>
      <c r="Y4228" s="1" t="s">
        <v>37</v>
      </c>
      <c r="Z4228">
        <v>36</v>
      </c>
      <c r="AA4228">
        <v>2429</v>
      </c>
      <c r="AB4228" s="1" t="s">
        <v>7080</v>
      </c>
      <c r="AC4228" s="1" t="s">
        <v>7092</v>
      </c>
      <c r="AD4228" t="s">
        <v>13496</v>
      </c>
      <c r="AE4228" s="1" t="s">
        <v>7080</v>
      </c>
      <c r="AF4228" s="1" t="s">
        <v>7092</v>
      </c>
      <c r="AG4228" t="s">
        <v>13527</v>
      </c>
      <c r="AH4228" t="s">
        <v>13530</v>
      </c>
      <c r="AI4228" t="s">
        <v>13540</v>
      </c>
    </row>
    <row r="4229" spans="1:35" x14ac:dyDescent="0.25">
      <c r="A4229" s="1" t="s">
        <v>8570</v>
      </c>
      <c r="B4229" s="1" t="s">
        <v>32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s="1" t="s">
        <v>32</v>
      </c>
      <c r="I4229" s="1" t="s">
        <v>31</v>
      </c>
      <c r="J4229">
        <v>47</v>
      </c>
      <c r="K4229">
        <v>5</v>
      </c>
      <c r="L4229">
        <v>8</v>
      </c>
      <c r="M4229" s="1" t="s">
        <v>32</v>
      </c>
      <c r="N4229">
        <v>0</v>
      </c>
      <c r="O4229" s="1" t="s">
        <v>171</v>
      </c>
      <c r="P4229" s="1" t="s">
        <v>8571</v>
      </c>
      <c r="Q4229" s="1" t="s">
        <v>42</v>
      </c>
      <c r="R4229">
        <v>40</v>
      </c>
      <c r="S4229" s="1" t="s">
        <v>30</v>
      </c>
      <c r="T4229" s="1" t="s">
        <v>30</v>
      </c>
      <c r="U4229" s="1" t="s">
        <v>30</v>
      </c>
      <c r="V4229">
        <v>0</v>
      </c>
      <c r="W4229" s="1" t="s">
        <v>30</v>
      </c>
      <c r="X4229" s="1" t="s">
        <v>36</v>
      </c>
      <c r="Y4229" s="1" t="s">
        <v>37</v>
      </c>
      <c r="Z4229">
        <v>34</v>
      </c>
      <c r="AA4229">
        <v>431</v>
      </c>
      <c r="AB4229" s="1" t="s">
        <v>7106</v>
      </c>
      <c r="AC4229" s="1" t="s">
        <v>7144</v>
      </c>
      <c r="AD4229" t="s">
        <v>13494</v>
      </c>
      <c r="AE4229" s="1" t="s">
        <v>7106</v>
      </c>
      <c r="AF4229" s="1" t="s">
        <v>7144</v>
      </c>
      <c r="AG4229" t="s">
        <v>13526</v>
      </c>
      <c r="AH4229" t="s">
        <v>13530</v>
      </c>
      <c r="AI4229" t="s">
        <v>13539</v>
      </c>
    </row>
    <row r="4230" spans="1:35" x14ac:dyDescent="0.25">
      <c r="A4230" s="1" t="s">
        <v>8572</v>
      </c>
      <c r="B4230" s="1" t="s">
        <v>32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s="1" t="s">
        <v>32</v>
      </c>
      <c r="I4230" s="1" t="s">
        <v>31</v>
      </c>
      <c r="J4230">
        <v>51</v>
      </c>
      <c r="K4230">
        <v>2</v>
      </c>
      <c r="L4230">
        <v>10</v>
      </c>
      <c r="M4230" s="1" t="s">
        <v>32</v>
      </c>
      <c r="N4230">
        <v>0</v>
      </c>
      <c r="O4230" s="1" t="s">
        <v>52</v>
      </c>
      <c r="P4230" s="1" t="s">
        <v>8573</v>
      </c>
      <c r="Q4230" s="1" t="s">
        <v>42</v>
      </c>
      <c r="R4230">
        <v>38</v>
      </c>
      <c r="S4230" s="1" t="s">
        <v>30</v>
      </c>
      <c r="T4230" s="1" t="s">
        <v>30</v>
      </c>
      <c r="U4230" s="1" t="s">
        <v>30</v>
      </c>
      <c r="V4230">
        <v>0</v>
      </c>
      <c r="W4230" s="1" t="s">
        <v>30</v>
      </c>
      <c r="X4230" s="1" t="s">
        <v>36</v>
      </c>
      <c r="Y4230" s="1" t="s">
        <v>37</v>
      </c>
      <c r="Z4230">
        <v>33</v>
      </c>
      <c r="AA4230">
        <v>897</v>
      </c>
      <c r="AB4230" s="1" t="s">
        <v>7134</v>
      </c>
      <c r="AC4230" s="1" t="s">
        <v>7147</v>
      </c>
      <c r="AD4230" t="s">
        <v>13494</v>
      </c>
      <c r="AE4230" s="1" t="s">
        <v>7134</v>
      </c>
      <c r="AF4230" s="1" t="s">
        <v>7147</v>
      </c>
      <c r="AG4230" t="s">
        <v>13526</v>
      </c>
      <c r="AH4230" t="s">
        <v>13530</v>
      </c>
      <c r="AI4230" t="s">
        <v>13539</v>
      </c>
    </row>
    <row r="4231" spans="1:35" x14ac:dyDescent="0.25">
      <c r="A4231" s="1" t="s">
        <v>8574</v>
      </c>
      <c r="B4231" s="1" t="s">
        <v>32</v>
      </c>
      <c r="C4231">
        <v>1</v>
      </c>
      <c r="D4231">
        <v>4</v>
      </c>
      <c r="E4231">
        <v>11</v>
      </c>
      <c r="F4231">
        <v>3</v>
      </c>
      <c r="G4231">
        <v>16.2</v>
      </c>
      <c r="H4231" s="1" t="s">
        <v>32</v>
      </c>
      <c r="I4231" s="1" t="s">
        <v>31</v>
      </c>
      <c r="J4231">
        <v>4</v>
      </c>
      <c r="K4231">
        <v>1</v>
      </c>
      <c r="L4231">
        <v>5</v>
      </c>
      <c r="M4231" s="1" t="s">
        <v>32</v>
      </c>
      <c r="N4231">
        <v>0</v>
      </c>
      <c r="O4231" s="1" t="s">
        <v>55</v>
      </c>
      <c r="P4231" s="1" t="s">
        <v>8575</v>
      </c>
      <c r="Q4231" s="1" t="s">
        <v>42</v>
      </c>
      <c r="R4231">
        <v>43</v>
      </c>
      <c r="S4231" s="1" t="s">
        <v>30</v>
      </c>
      <c r="T4231" s="1" t="s">
        <v>30</v>
      </c>
      <c r="U4231" s="1" t="s">
        <v>30</v>
      </c>
      <c r="V4231">
        <v>0</v>
      </c>
      <c r="W4231" s="1" t="s">
        <v>30</v>
      </c>
      <c r="X4231" s="1" t="s">
        <v>36</v>
      </c>
      <c r="Y4231" s="1" t="s">
        <v>44</v>
      </c>
      <c r="Z4231">
        <v>57</v>
      </c>
      <c r="AA4231">
        <v>57</v>
      </c>
      <c r="AB4231" s="1" t="s">
        <v>7080</v>
      </c>
      <c r="AC4231" s="1" t="s">
        <v>7092</v>
      </c>
      <c r="AD4231" t="s">
        <v>13494</v>
      </c>
      <c r="AE4231" s="1" t="s">
        <v>7080</v>
      </c>
      <c r="AF4231" s="1" t="s">
        <v>7092</v>
      </c>
      <c r="AG4231" t="s">
        <v>13526</v>
      </c>
      <c r="AH4231" t="s">
        <v>13530</v>
      </c>
      <c r="AI4231" t="s">
        <v>13538</v>
      </c>
    </row>
    <row r="4232" spans="1:35" x14ac:dyDescent="0.25">
      <c r="A4232" s="1" t="s">
        <v>8576</v>
      </c>
      <c r="B4232" s="1" t="s">
        <v>32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s="1" t="s">
        <v>32</v>
      </c>
      <c r="I4232" s="1" t="s">
        <v>31</v>
      </c>
      <c r="J4232">
        <v>46</v>
      </c>
      <c r="K4232">
        <v>2</v>
      </c>
      <c r="L4232">
        <v>6</v>
      </c>
      <c r="M4232" s="1" t="s">
        <v>32</v>
      </c>
      <c r="N4232">
        <v>0</v>
      </c>
      <c r="O4232" s="1" t="s">
        <v>49</v>
      </c>
      <c r="P4232" s="1" t="s">
        <v>8577</v>
      </c>
      <c r="Q4232" s="1" t="s">
        <v>42</v>
      </c>
      <c r="R4232">
        <v>71</v>
      </c>
      <c r="S4232" s="1" t="s">
        <v>30</v>
      </c>
      <c r="T4232" s="1" t="s">
        <v>32</v>
      </c>
      <c r="U4232" s="1" t="s">
        <v>30</v>
      </c>
      <c r="V4232">
        <v>0</v>
      </c>
      <c r="W4232" s="1" t="s">
        <v>30</v>
      </c>
      <c r="X4232" s="1" t="s">
        <v>36</v>
      </c>
      <c r="Y4232" s="1" t="s">
        <v>37</v>
      </c>
      <c r="Z4232">
        <v>34</v>
      </c>
      <c r="AA4232">
        <v>469</v>
      </c>
      <c r="AB4232" s="1" t="s">
        <v>7134</v>
      </c>
      <c r="AC4232" s="1" t="s">
        <v>7900</v>
      </c>
      <c r="AD4232" t="s">
        <v>13496</v>
      </c>
      <c r="AE4232" s="1" t="s">
        <v>7134</v>
      </c>
      <c r="AF4232" s="1" t="s">
        <v>7900</v>
      </c>
      <c r="AG4232" t="s">
        <v>13526</v>
      </c>
      <c r="AH4232" t="s">
        <v>13530</v>
      </c>
      <c r="AI4232" t="s">
        <v>13539</v>
      </c>
    </row>
    <row r="4233" spans="1:35" x14ac:dyDescent="0.25">
      <c r="A4233" s="1" t="s">
        <v>8578</v>
      </c>
      <c r="B4233" s="1" t="s">
        <v>32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s="1" t="s">
        <v>32</v>
      </c>
      <c r="I4233" s="1" t="s">
        <v>31</v>
      </c>
      <c r="J4233">
        <v>109</v>
      </c>
      <c r="K4233">
        <v>0</v>
      </c>
      <c r="L4233">
        <v>2</v>
      </c>
      <c r="M4233" s="1" t="s">
        <v>32</v>
      </c>
      <c r="N4233">
        <v>0</v>
      </c>
      <c r="O4233" s="1" t="s">
        <v>111</v>
      </c>
      <c r="P4233" s="1" t="s">
        <v>8579</v>
      </c>
      <c r="Q4233" s="1" t="s">
        <v>35</v>
      </c>
      <c r="R4233">
        <v>67</v>
      </c>
      <c r="S4233" s="1" t="s">
        <v>30</v>
      </c>
      <c r="T4233" s="1" t="s">
        <v>32</v>
      </c>
      <c r="U4233" s="1" t="s">
        <v>30</v>
      </c>
      <c r="V4233">
        <v>0</v>
      </c>
      <c r="W4233" s="1" t="s">
        <v>30</v>
      </c>
      <c r="X4233" s="1" t="s">
        <v>36</v>
      </c>
      <c r="Y4233" s="1" t="s">
        <v>37</v>
      </c>
      <c r="Z4233">
        <v>38</v>
      </c>
      <c r="AA4233">
        <v>1151</v>
      </c>
      <c r="AB4233" s="1" t="s">
        <v>7080</v>
      </c>
      <c r="AC4233" s="1" t="s">
        <v>7092</v>
      </c>
      <c r="AD4233" t="s">
        <v>13496</v>
      </c>
      <c r="AE4233" s="1" t="s">
        <v>7080</v>
      </c>
      <c r="AF4233" s="1" t="s">
        <v>7092</v>
      </c>
      <c r="AG4233" t="s">
        <v>13527</v>
      </c>
      <c r="AH4233" t="s">
        <v>13530</v>
      </c>
      <c r="AI4233" t="s">
        <v>13539</v>
      </c>
    </row>
    <row r="4234" spans="1:35" x14ac:dyDescent="0.25">
      <c r="A4234" s="1" t="s">
        <v>8580</v>
      </c>
      <c r="B4234" s="1" t="s">
        <v>32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s="1" t="s">
        <v>32</v>
      </c>
      <c r="I4234" s="1" t="s">
        <v>31</v>
      </c>
      <c r="J4234">
        <v>20</v>
      </c>
      <c r="K4234">
        <v>4</v>
      </c>
      <c r="L4234">
        <v>4</v>
      </c>
      <c r="M4234" s="1" t="s">
        <v>32</v>
      </c>
      <c r="N4234">
        <v>0</v>
      </c>
      <c r="O4234" s="1" t="s">
        <v>166</v>
      </c>
      <c r="P4234" s="1" t="s">
        <v>8581</v>
      </c>
      <c r="Q4234" s="1" t="s">
        <v>35</v>
      </c>
      <c r="R4234">
        <v>48</v>
      </c>
      <c r="S4234" s="1" t="s">
        <v>30</v>
      </c>
      <c r="T4234" s="1" t="s">
        <v>30</v>
      </c>
      <c r="U4234" s="1" t="s">
        <v>30</v>
      </c>
      <c r="V4234">
        <v>0</v>
      </c>
      <c r="W4234" s="1" t="s">
        <v>30</v>
      </c>
      <c r="X4234" s="1" t="s">
        <v>36</v>
      </c>
      <c r="Y4234" s="1" t="s">
        <v>37</v>
      </c>
      <c r="Z4234">
        <v>33</v>
      </c>
      <c r="AA4234">
        <v>116</v>
      </c>
      <c r="AB4234" s="1" t="s">
        <v>7106</v>
      </c>
      <c r="AC4234" s="1" t="s">
        <v>7124</v>
      </c>
      <c r="AD4234" t="s">
        <v>13494</v>
      </c>
      <c r="AE4234" s="1" t="s">
        <v>7106</v>
      </c>
      <c r="AF4234" s="1" t="s">
        <v>7124</v>
      </c>
      <c r="AG4234" t="s">
        <v>13526</v>
      </c>
      <c r="AH4234" t="s">
        <v>13530</v>
      </c>
      <c r="AI4234" t="s">
        <v>13538</v>
      </c>
    </row>
    <row r="4235" spans="1:35" x14ac:dyDescent="0.25">
      <c r="A4235" s="1" t="s">
        <v>8582</v>
      </c>
      <c r="B4235" s="1" t="s">
        <v>32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s="1" t="s">
        <v>32</v>
      </c>
      <c r="I4235" s="1" t="s">
        <v>31</v>
      </c>
      <c r="J4235">
        <v>43</v>
      </c>
      <c r="K4235">
        <v>1</v>
      </c>
      <c r="L4235">
        <v>2</v>
      </c>
      <c r="M4235" s="1" t="s">
        <v>32</v>
      </c>
      <c r="N4235">
        <v>0</v>
      </c>
      <c r="O4235" s="1" t="s">
        <v>83</v>
      </c>
      <c r="P4235" s="1" t="s">
        <v>8583</v>
      </c>
      <c r="Q4235" s="1" t="s">
        <v>35</v>
      </c>
      <c r="R4235">
        <v>37</v>
      </c>
      <c r="S4235" s="1" t="s">
        <v>30</v>
      </c>
      <c r="T4235" s="1" t="s">
        <v>30</v>
      </c>
      <c r="U4235" s="1" t="s">
        <v>30</v>
      </c>
      <c r="V4235">
        <v>0</v>
      </c>
      <c r="W4235" s="1" t="s">
        <v>30</v>
      </c>
      <c r="X4235" s="1" t="s">
        <v>36</v>
      </c>
      <c r="Y4235" s="1" t="s">
        <v>37</v>
      </c>
      <c r="Z4235">
        <v>37</v>
      </c>
      <c r="AA4235">
        <v>593</v>
      </c>
      <c r="AB4235" s="1" t="s">
        <v>7098</v>
      </c>
      <c r="AC4235" s="1" t="s">
        <v>7099</v>
      </c>
      <c r="AD4235" t="s">
        <v>13494</v>
      </c>
      <c r="AE4235" s="1" t="s">
        <v>7098</v>
      </c>
      <c r="AF4235" s="1" t="s">
        <v>7099</v>
      </c>
      <c r="AG4235" t="s">
        <v>13527</v>
      </c>
      <c r="AH4235" t="s">
        <v>13530</v>
      </c>
      <c r="AI4235" t="s">
        <v>13539</v>
      </c>
    </row>
    <row r="4236" spans="1:35" x14ac:dyDescent="0.25">
      <c r="A4236" s="1" t="s">
        <v>8584</v>
      </c>
      <c r="B4236" s="1" t="s">
        <v>32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s="1" t="s">
        <v>32</v>
      </c>
      <c r="I4236" s="1" t="s">
        <v>31</v>
      </c>
      <c r="J4236">
        <v>16</v>
      </c>
      <c r="K4236">
        <v>0</v>
      </c>
      <c r="L4236">
        <v>12</v>
      </c>
      <c r="M4236" s="1" t="s">
        <v>32</v>
      </c>
      <c r="N4236">
        <v>0</v>
      </c>
      <c r="O4236" s="1" t="s">
        <v>179</v>
      </c>
      <c r="P4236" s="1" t="s">
        <v>8585</v>
      </c>
      <c r="Q4236" s="1" t="s">
        <v>42</v>
      </c>
      <c r="R4236">
        <v>29</v>
      </c>
      <c r="S4236" s="1" t="s">
        <v>32</v>
      </c>
      <c r="T4236" s="1" t="s">
        <v>30</v>
      </c>
      <c r="U4236" s="1" t="s">
        <v>30</v>
      </c>
      <c r="V4236">
        <v>0</v>
      </c>
      <c r="W4236" s="1" t="s">
        <v>32</v>
      </c>
      <c r="X4236" s="1" t="s">
        <v>36</v>
      </c>
      <c r="Y4236" s="1" t="s">
        <v>44</v>
      </c>
      <c r="Z4236">
        <v>24</v>
      </c>
      <c r="AA4236">
        <v>124</v>
      </c>
      <c r="AB4236" s="1" t="s">
        <v>7106</v>
      </c>
      <c r="AC4236" s="1" t="s">
        <v>7107</v>
      </c>
      <c r="AD4236" t="s">
        <v>13495</v>
      </c>
      <c r="AE4236" s="1" t="s">
        <v>7106</v>
      </c>
      <c r="AF4236" s="1" t="s">
        <v>7107</v>
      </c>
      <c r="AG4236" t="s">
        <v>13526</v>
      </c>
      <c r="AH4236" t="s">
        <v>13530</v>
      </c>
      <c r="AI4236" t="s">
        <v>13538</v>
      </c>
    </row>
    <row r="4237" spans="1:35" x14ac:dyDescent="0.25">
      <c r="A4237" s="1" t="s">
        <v>8586</v>
      </c>
      <c r="B4237" s="1" t="s">
        <v>32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s="1" t="s">
        <v>32</v>
      </c>
      <c r="I4237" s="1" t="s">
        <v>31</v>
      </c>
      <c r="J4237">
        <v>68</v>
      </c>
      <c r="K4237">
        <v>2</v>
      </c>
      <c r="L4237">
        <v>4</v>
      </c>
      <c r="M4237" s="1" t="s">
        <v>32</v>
      </c>
      <c r="N4237">
        <v>0</v>
      </c>
      <c r="O4237" s="1" t="s">
        <v>106</v>
      </c>
      <c r="P4237" s="1" t="s">
        <v>8587</v>
      </c>
      <c r="Q4237" s="1" t="s">
        <v>42</v>
      </c>
      <c r="R4237">
        <v>64</v>
      </c>
      <c r="S4237" s="1" t="s">
        <v>30</v>
      </c>
      <c r="T4237" s="1" t="s">
        <v>30</v>
      </c>
      <c r="U4237" s="1" t="s">
        <v>30</v>
      </c>
      <c r="V4237">
        <v>0</v>
      </c>
      <c r="W4237" s="1" t="s">
        <v>30</v>
      </c>
      <c r="X4237" s="1" t="s">
        <v>43</v>
      </c>
      <c r="Y4237" s="1" t="s">
        <v>58</v>
      </c>
      <c r="Z4237">
        <v>31</v>
      </c>
      <c r="AA4237">
        <v>677</v>
      </c>
      <c r="AB4237" s="1" t="s">
        <v>7086</v>
      </c>
      <c r="AC4237" s="1" t="s">
        <v>7110</v>
      </c>
      <c r="AD4237" t="s">
        <v>13494</v>
      </c>
      <c r="AE4237" s="1" t="s">
        <v>7086</v>
      </c>
      <c r="AF4237" s="1" t="s">
        <v>7110</v>
      </c>
      <c r="AG4237" t="s">
        <v>13526</v>
      </c>
      <c r="AH4237" t="s">
        <v>13530</v>
      </c>
      <c r="AI4237" t="s">
        <v>13539</v>
      </c>
    </row>
    <row r="4238" spans="1:35" x14ac:dyDescent="0.25">
      <c r="A4238" s="1" t="s">
        <v>8588</v>
      </c>
      <c r="B4238" s="1" t="s">
        <v>32</v>
      </c>
      <c r="C4238">
        <v>1</v>
      </c>
      <c r="D4238">
        <v>2</v>
      </c>
      <c r="E4238">
        <v>5</v>
      </c>
      <c r="F4238">
        <v>5</v>
      </c>
      <c r="G4238">
        <v>14</v>
      </c>
      <c r="H4238" s="1" t="s">
        <v>32</v>
      </c>
      <c r="I4238" s="1" t="s">
        <v>31</v>
      </c>
      <c r="J4238">
        <v>4</v>
      </c>
      <c r="K4238">
        <v>2</v>
      </c>
      <c r="L4238">
        <v>1</v>
      </c>
      <c r="M4238" s="1" t="s">
        <v>32</v>
      </c>
      <c r="N4238">
        <v>0</v>
      </c>
      <c r="O4238" s="1" t="s">
        <v>125</v>
      </c>
      <c r="P4238" s="1" t="s">
        <v>8589</v>
      </c>
      <c r="Q4238" s="1" t="s">
        <v>42</v>
      </c>
      <c r="R4238">
        <v>57</v>
      </c>
      <c r="S4238" s="1" t="s">
        <v>30</v>
      </c>
      <c r="T4238" s="1" t="s">
        <v>30</v>
      </c>
      <c r="U4238" s="1" t="s">
        <v>30</v>
      </c>
      <c r="V4238">
        <v>0</v>
      </c>
      <c r="W4238" s="1" t="s">
        <v>30</v>
      </c>
      <c r="X4238" s="1" t="s">
        <v>36</v>
      </c>
      <c r="Y4238" s="1" t="s">
        <v>37</v>
      </c>
      <c r="Z4238">
        <v>44</v>
      </c>
      <c r="AA4238">
        <v>44</v>
      </c>
      <c r="AB4238" s="1" t="s">
        <v>7086</v>
      </c>
      <c r="AC4238" s="1" t="s">
        <v>7110</v>
      </c>
      <c r="AD4238" t="s">
        <v>13494</v>
      </c>
      <c r="AE4238" s="1" t="s">
        <v>7086</v>
      </c>
      <c r="AF4238" s="1" t="s">
        <v>7110</v>
      </c>
      <c r="AG4238" t="s">
        <v>13527</v>
      </c>
      <c r="AH4238" t="s">
        <v>13530</v>
      </c>
      <c r="AI4238" t="s">
        <v>13538</v>
      </c>
    </row>
    <row r="4239" spans="1:35" x14ac:dyDescent="0.25">
      <c r="A4239" s="1" t="s">
        <v>8590</v>
      </c>
      <c r="B4239" s="1" t="s">
        <v>32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s="1" t="s">
        <v>30</v>
      </c>
      <c r="I4239" s="1" t="s">
        <v>46</v>
      </c>
      <c r="J4239">
        <v>0</v>
      </c>
      <c r="K4239">
        <v>3</v>
      </c>
      <c r="L4239">
        <v>8</v>
      </c>
      <c r="M4239" s="1" t="s">
        <v>32</v>
      </c>
      <c r="N4239">
        <v>0</v>
      </c>
      <c r="O4239" s="1" t="s">
        <v>202</v>
      </c>
      <c r="P4239" s="1" t="s">
        <v>8591</v>
      </c>
      <c r="Q4239" s="1" t="s">
        <v>35</v>
      </c>
      <c r="R4239">
        <v>74</v>
      </c>
      <c r="S4239" s="1" t="s">
        <v>30</v>
      </c>
      <c r="T4239" s="1" t="s">
        <v>32</v>
      </c>
      <c r="U4239" s="1" t="s">
        <v>30</v>
      </c>
      <c r="V4239">
        <v>0</v>
      </c>
      <c r="W4239" s="1" t="s">
        <v>30</v>
      </c>
      <c r="X4239" s="1" t="s">
        <v>36</v>
      </c>
      <c r="Y4239" s="1" t="s">
        <v>37</v>
      </c>
      <c r="Z4239">
        <v>45</v>
      </c>
      <c r="AA4239">
        <v>2189</v>
      </c>
      <c r="AB4239" s="1" t="s">
        <v>7086</v>
      </c>
      <c r="AC4239" s="1" t="s">
        <v>7131</v>
      </c>
      <c r="AD4239" t="s">
        <v>13496</v>
      </c>
      <c r="AE4239" s="1" t="s">
        <v>7086</v>
      </c>
      <c r="AF4239" s="1" t="s">
        <v>7131</v>
      </c>
      <c r="AG4239" t="s">
        <v>13526</v>
      </c>
      <c r="AH4239" t="s">
        <v>13530</v>
      </c>
      <c r="AI4239" t="s">
        <v>13540</v>
      </c>
    </row>
    <row r="4240" spans="1:35" x14ac:dyDescent="0.25">
      <c r="A4240" s="1" t="s">
        <v>8592</v>
      </c>
      <c r="B4240" s="1" t="s">
        <v>32</v>
      </c>
      <c r="C4240">
        <v>1</v>
      </c>
      <c r="D4240">
        <v>6</v>
      </c>
      <c r="E4240">
        <v>14</v>
      </c>
      <c r="F4240">
        <v>8</v>
      </c>
      <c r="G4240">
        <v>11.2</v>
      </c>
      <c r="H4240" s="1" t="s">
        <v>32</v>
      </c>
      <c r="I4240" s="1" t="s">
        <v>31</v>
      </c>
      <c r="J4240">
        <v>2</v>
      </c>
      <c r="K4240">
        <v>4</v>
      </c>
      <c r="L4240">
        <v>2</v>
      </c>
      <c r="M4240" s="1" t="s">
        <v>32</v>
      </c>
      <c r="N4240">
        <v>0</v>
      </c>
      <c r="O4240" s="1" t="s">
        <v>171</v>
      </c>
      <c r="P4240" s="1" t="s">
        <v>8593</v>
      </c>
      <c r="Q4240" s="1" t="s">
        <v>42</v>
      </c>
      <c r="R4240">
        <v>30</v>
      </c>
      <c r="S4240" s="1" t="s">
        <v>30</v>
      </c>
      <c r="T4240" s="1" t="s">
        <v>30</v>
      </c>
      <c r="U4240" s="1" t="s">
        <v>30</v>
      </c>
      <c r="V4240">
        <v>0</v>
      </c>
      <c r="W4240" s="1" t="s">
        <v>30</v>
      </c>
      <c r="X4240" s="1" t="s">
        <v>36</v>
      </c>
      <c r="Y4240" s="1" t="s">
        <v>37</v>
      </c>
      <c r="Z4240">
        <v>56</v>
      </c>
      <c r="AA4240">
        <v>56</v>
      </c>
      <c r="AB4240" s="1" t="s">
        <v>7134</v>
      </c>
      <c r="AC4240" s="1" t="s">
        <v>7135</v>
      </c>
      <c r="AD4240" t="s">
        <v>13495</v>
      </c>
      <c r="AE4240" s="1" t="s">
        <v>7134</v>
      </c>
      <c r="AF4240" s="1" t="s">
        <v>7135</v>
      </c>
      <c r="AG4240" t="s">
        <v>13527</v>
      </c>
      <c r="AH4240" t="s">
        <v>13530</v>
      </c>
      <c r="AI4240" t="s">
        <v>13538</v>
      </c>
    </row>
    <row r="4241" spans="1:35" x14ac:dyDescent="0.25">
      <c r="A4241" s="1" t="s">
        <v>8594</v>
      </c>
      <c r="B4241" s="1" t="s">
        <v>32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s="1" t="s">
        <v>32</v>
      </c>
      <c r="I4241" s="1" t="s">
        <v>31</v>
      </c>
      <c r="J4241">
        <v>186</v>
      </c>
      <c r="K4241">
        <v>5</v>
      </c>
      <c r="L4241">
        <v>4</v>
      </c>
      <c r="M4241" s="1" t="s">
        <v>30</v>
      </c>
      <c r="N4241">
        <v>12</v>
      </c>
      <c r="O4241" s="1" t="s">
        <v>111</v>
      </c>
      <c r="P4241" s="1" t="s">
        <v>8595</v>
      </c>
      <c r="Q4241" s="1" t="s">
        <v>42</v>
      </c>
      <c r="R4241">
        <v>61</v>
      </c>
      <c r="S4241" s="1" t="s">
        <v>30</v>
      </c>
      <c r="T4241" s="1" t="s">
        <v>30</v>
      </c>
      <c r="U4241" s="1" t="s">
        <v>30</v>
      </c>
      <c r="V4241">
        <v>0</v>
      </c>
      <c r="W4241" s="1" t="s">
        <v>32</v>
      </c>
      <c r="X4241" s="1" t="s">
        <v>57</v>
      </c>
      <c r="Y4241" s="1" t="s">
        <v>58</v>
      </c>
      <c r="Z4241">
        <v>52</v>
      </c>
      <c r="AA4241">
        <v>3706</v>
      </c>
      <c r="AB4241" s="1" t="s">
        <v>7106</v>
      </c>
      <c r="AC4241" s="1" t="s">
        <v>7124</v>
      </c>
      <c r="AD4241" t="s">
        <v>13494</v>
      </c>
      <c r="AE4241" s="1" t="s">
        <v>7106</v>
      </c>
      <c r="AF4241" s="1" t="s">
        <v>7124</v>
      </c>
      <c r="AG4241" t="s">
        <v>13526</v>
      </c>
      <c r="AH4241" t="s">
        <v>13530</v>
      </c>
      <c r="AI4241" t="s">
        <v>13540</v>
      </c>
    </row>
    <row r="4242" spans="1:35" x14ac:dyDescent="0.25">
      <c r="A4242" s="1" t="s">
        <v>8596</v>
      </c>
      <c r="B4242" s="1" t="s">
        <v>32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s="1" t="s">
        <v>32</v>
      </c>
      <c r="I4242" s="1" t="s">
        <v>31</v>
      </c>
      <c r="J4242">
        <v>191</v>
      </c>
      <c r="K4242">
        <v>5</v>
      </c>
      <c r="L4242">
        <v>5</v>
      </c>
      <c r="M4242" s="1" t="s">
        <v>32</v>
      </c>
      <c r="N4242">
        <v>0</v>
      </c>
      <c r="O4242" s="1" t="s">
        <v>106</v>
      </c>
      <c r="P4242" s="1" t="s">
        <v>8597</v>
      </c>
      <c r="Q4242" s="1" t="s">
        <v>42</v>
      </c>
      <c r="R4242">
        <v>55</v>
      </c>
      <c r="S4242" s="1" t="s">
        <v>30</v>
      </c>
      <c r="T4242" s="1" t="s">
        <v>30</v>
      </c>
      <c r="U4242" s="1" t="s">
        <v>30</v>
      </c>
      <c r="V4242">
        <v>0</v>
      </c>
      <c r="W4242" s="1" t="s">
        <v>30</v>
      </c>
      <c r="X4242" s="1" t="s">
        <v>36</v>
      </c>
      <c r="Y4242" s="1" t="s">
        <v>37</v>
      </c>
      <c r="Z4242">
        <v>15</v>
      </c>
      <c r="AA4242">
        <v>702</v>
      </c>
      <c r="AB4242" s="1" t="s">
        <v>7106</v>
      </c>
      <c r="AC4242" s="1" t="s">
        <v>7117</v>
      </c>
      <c r="AD4242" t="s">
        <v>13494</v>
      </c>
      <c r="AE4242" s="1" t="s">
        <v>7106</v>
      </c>
      <c r="AF4242" s="1" t="s">
        <v>7117</v>
      </c>
      <c r="AG4242" t="s">
        <v>13526</v>
      </c>
      <c r="AH4242" t="s">
        <v>13530</v>
      </c>
      <c r="AI4242" t="s">
        <v>13540</v>
      </c>
    </row>
    <row r="4243" spans="1:35" x14ac:dyDescent="0.25">
      <c r="A4243" s="1" t="s">
        <v>8598</v>
      </c>
      <c r="B4243" s="1" t="s">
        <v>32</v>
      </c>
      <c r="C4243">
        <v>3</v>
      </c>
      <c r="D4243">
        <v>8</v>
      </c>
      <c r="E4243">
        <v>20.7</v>
      </c>
      <c r="F4243">
        <v>6</v>
      </c>
      <c r="G4243">
        <v>27</v>
      </c>
      <c r="H4243" s="1" t="s">
        <v>32</v>
      </c>
      <c r="I4243" s="1" t="s">
        <v>31</v>
      </c>
      <c r="J4243">
        <v>9</v>
      </c>
      <c r="K4243">
        <v>2</v>
      </c>
      <c r="L4243">
        <v>3</v>
      </c>
      <c r="M4243" s="1" t="s">
        <v>32</v>
      </c>
      <c r="N4243">
        <v>0</v>
      </c>
      <c r="O4243" s="1" t="s">
        <v>111</v>
      </c>
      <c r="P4243" s="1" t="s">
        <v>8599</v>
      </c>
      <c r="Q4243" s="1" t="s">
        <v>35</v>
      </c>
      <c r="R4243">
        <v>78</v>
      </c>
      <c r="S4243" s="1" t="s">
        <v>30</v>
      </c>
      <c r="T4243" s="1" t="s">
        <v>32</v>
      </c>
      <c r="U4243" s="1" t="s">
        <v>30</v>
      </c>
      <c r="V4243">
        <v>0</v>
      </c>
      <c r="W4243" s="1" t="s">
        <v>32</v>
      </c>
      <c r="X4243" s="1" t="s">
        <v>36</v>
      </c>
      <c r="Y4243" s="1" t="s">
        <v>37</v>
      </c>
      <c r="Z4243">
        <v>11</v>
      </c>
      <c r="AA4243">
        <v>28</v>
      </c>
      <c r="AB4243" s="1" t="s">
        <v>7098</v>
      </c>
      <c r="AC4243" s="1" t="s">
        <v>7099</v>
      </c>
      <c r="AD4243" t="s">
        <v>13496</v>
      </c>
      <c r="AE4243" s="1" t="s">
        <v>7098</v>
      </c>
      <c r="AF4243" s="1" t="s">
        <v>7099</v>
      </c>
      <c r="AG4243" t="s">
        <v>13526</v>
      </c>
      <c r="AH4243" t="s">
        <v>13530</v>
      </c>
      <c r="AI4243" t="s">
        <v>13538</v>
      </c>
    </row>
    <row r="4244" spans="1:35" x14ac:dyDescent="0.25">
      <c r="A4244" s="1" t="s">
        <v>8600</v>
      </c>
      <c r="B4244" s="1" t="s">
        <v>32</v>
      </c>
      <c r="C4244">
        <v>1</v>
      </c>
      <c r="D4244">
        <v>2</v>
      </c>
      <c r="E4244">
        <v>6</v>
      </c>
      <c r="F4244">
        <v>2</v>
      </c>
      <c r="G4244">
        <v>8.5</v>
      </c>
      <c r="H4244" s="1" t="s">
        <v>32</v>
      </c>
      <c r="I4244" s="1" t="s">
        <v>31</v>
      </c>
      <c r="J4244">
        <v>2</v>
      </c>
      <c r="K4244">
        <v>4</v>
      </c>
      <c r="L4244">
        <v>9</v>
      </c>
      <c r="M4244" s="1" t="s">
        <v>32</v>
      </c>
      <c r="N4244">
        <v>0</v>
      </c>
      <c r="O4244" s="1" t="s">
        <v>176</v>
      </c>
      <c r="P4244" s="1" t="s">
        <v>8601</v>
      </c>
      <c r="Q4244" s="1" t="s">
        <v>35</v>
      </c>
      <c r="R4244">
        <v>31</v>
      </c>
      <c r="S4244" s="1" t="s">
        <v>30</v>
      </c>
      <c r="T4244" s="1" t="s">
        <v>30</v>
      </c>
      <c r="U4244" s="1" t="s">
        <v>30</v>
      </c>
      <c r="V4244">
        <v>0</v>
      </c>
      <c r="W4244" s="1" t="s">
        <v>30</v>
      </c>
      <c r="X4244" s="1" t="s">
        <v>36</v>
      </c>
      <c r="Y4244" s="1" t="s">
        <v>58</v>
      </c>
      <c r="Z4244">
        <v>17</v>
      </c>
      <c r="AA4244">
        <v>17</v>
      </c>
      <c r="AB4244" s="1" t="s">
        <v>7106</v>
      </c>
      <c r="AC4244" s="1" t="s">
        <v>7107</v>
      </c>
      <c r="AD4244" t="s">
        <v>13494</v>
      </c>
      <c r="AE4244" s="1" t="s">
        <v>7106</v>
      </c>
      <c r="AF4244" s="1" t="s">
        <v>7107</v>
      </c>
      <c r="AG4244" t="s">
        <v>13526</v>
      </c>
      <c r="AH4244" t="s">
        <v>13530</v>
      </c>
      <c r="AI4244" t="s">
        <v>13538</v>
      </c>
    </row>
    <row r="4245" spans="1:35" x14ac:dyDescent="0.25">
      <c r="A4245" s="1" t="s">
        <v>8602</v>
      </c>
      <c r="B4245" s="1" t="s">
        <v>32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s="1" t="s">
        <v>32</v>
      </c>
      <c r="I4245" s="1" t="s">
        <v>31</v>
      </c>
      <c r="J4245">
        <v>198</v>
      </c>
      <c r="K4245">
        <v>2</v>
      </c>
      <c r="L4245">
        <v>3</v>
      </c>
      <c r="M4245" s="1" t="s">
        <v>32</v>
      </c>
      <c r="N4245">
        <v>0</v>
      </c>
      <c r="O4245" s="1" t="s">
        <v>97</v>
      </c>
      <c r="P4245" s="1" t="s">
        <v>8603</v>
      </c>
      <c r="Q4245" s="1" t="s">
        <v>35</v>
      </c>
      <c r="R4245">
        <v>57</v>
      </c>
      <c r="S4245" s="1" t="s">
        <v>30</v>
      </c>
      <c r="T4245" s="1" t="s">
        <v>30</v>
      </c>
      <c r="U4245" s="1" t="s">
        <v>30</v>
      </c>
      <c r="V4245">
        <v>0</v>
      </c>
      <c r="W4245" s="1" t="s">
        <v>30</v>
      </c>
      <c r="X4245" s="1" t="s">
        <v>36</v>
      </c>
      <c r="Y4245" s="1" t="s">
        <v>37</v>
      </c>
      <c r="Z4245">
        <v>40</v>
      </c>
      <c r="AA4245">
        <v>1215</v>
      </c>
      <c r="AB4245" s="1" t="s">
        <v>7106</v>
      </c>
      <c r="AC4245" s="1" t="s">
        <v>7144</v>
      </c>
      <c r="AD4245" t="s">
        <v>13494</v>
      </c>
      <c r="AE4245" s="1" t="s">
        <v>7106</v>
      </c>
      <c r="AF4245" s="1" t="s">
        <v>7144</v>
      </c>
      <c r="AG4245" t="s">
        <v>13526</v>
      </c>
      <c r="AH4245" t="s">
        <v>13530</v>
      </c>
      <c r="AI4245" t="s">
        <v>13539</v>
      </c>
    </row>
    <row r="4246" spans="1:35" x14ac:dyDescent="0.25">
      <c r="A4246" s="1" t="s">
        <v>8604</v>
      </c>
      <c r="B4246" s="1" t="s">
        <v>32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s="1" t="s">
        <v>32</v>
      </c>
      <c r="I4246" s="1" t="s">
        <v>31</v>
      </c>
      <c r="J4246">
        <v>12</v>
      </c>
      <c r="K4246">
        <v>1</v>
      </c>
      <c r="L4246">
        <v>0</v>
      </c>
      <c r="M4246" s="1" t="s">
        <v>30</v>
      </c>
      <c r="N4246">
        <v>0</v>
      </c>
      <c r="O4246" s="1" t="s">
        <v>125</v>
      </c>
      <c r="P4246" s="1" t="s">
        <v>8605</v>
      </c>
      <c r="Q4246" s="1" t="s">
        <v>35</v>
      </c>
      <c r="R4246">
        <v>40</v>
      </c>
      <c r="S4246" s="1" t="s">
        <v>30</v>
      </c>
      <c r="T4246" s="1" t="s">
        <v>30</v>
      </c>
      <c r="U4246" s="1" t="s">
        <v>30</v>
      </c>
      <c r="V4246">
        <v>0</v>
      </c>
      <c r="W4246" s="1" t="s">
        <v>30</v>
      </c>
      <c r="X4246" s="1" t="s">
        <v>36</v>
      </c>
      <c r="Y4246" s="1" t="s">
        <v>37</v>
      </c>
      <c r="Z4246">
        <v>10</v>
      </c>
      <c r="AA4246">
        <v>30</v>
      </c>
      <c r="AB4246" s="1" t="s">
        <v>7098</v>
      </c>
      <c r="AC4246" s="1" t="s">
        <v>7099</v>
      </c>
      <c r="AD4246" t="s">
        <v>13494</v>
      </c>
      <c r="AE4246" s="1" t="s">
        <v>7098</v>
      </c>
      <c r="AF4246" s="1" t="s">
        <v>7099</v>
      </c>
      <c r="AG4246" t="s">
        <v>13527</v>
      </c>
      <c r="AH4246" t="s">
        <v>13530</v>
      </c>
      <c r="AI4246" t="s">
        <v>13538</v>
      </c>
    </row>
    <row r="4247" spans="1:35" x14ac:dyDescent="0.25">
      <c r="A4247" s="1" t="s">
        <v>8606</v>
      </c>
      <c r="B4247" s="1" t="s">
        <v>32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s="1" t="s">
        <v>32</v>
      </c>
      <c r="I4247" s="1" t="s">
        <v>31</v>
      </c>
      <c r="J4247">
        <v>14</v>
      </c>
      <c r="K4247">
        <v>4</v>
      </c>
      <c r="L4247">
        <v>3</v>
      </c>
      <c r="M4247" s="1" t="s">
        <v>32</v>
      </c>
      <c r="N4247">
        <v>0</v>
      </c>
      <c r="O4247" s="1" t="s">
        <v>80</v>
      </c>
      <c r="P4247" s="1" t="s">
        <v>8607</v>
      </c>
      <c r="Q4247" s="1" t="s">
        <v>35</v>
      </c>
      <c r="R4247">
        <v>66</v>
      </c>
      <c r="S4247" s="1" t="s">
        <v>30</v>
      </c>
      <c r="T4247" s="1" t="s">
        <v>32</v>
      </c>
      <c r="U4247" s="1" t="s">
        <v>30</v>
      </c>
      <c r="V4247">
        <v>0</v>
      </c>
      <c r="W4247" s="1" t="s">
        <v>30</v>
      </c>
      <c r="X4247" s="1" t="s">
        <v>36</v>
      </c>
      <c r="Y4247" s="1" t="s">
        <v>58</v>
      </c>
      <c r="Z4247">
        <v>49</v>
      </c>
      <c r="AA4247">
        <v>246</v>
      </c>
      <c r="AB4247" s="1" t="s">
        <v>7134</v>
      </c>
      <c r="AC4247" s="1" t="s">
        <v>7150</v>
      </c>
      <c r="AD4247" t="s">
        <v>13496</v>
      </c>
      <c r="AE4247" s="1" t="s">
        <v>7134</v>
      </c>
      <c r="AF4247" s="1" t="s">
        <v>7150</v>
      </c>
      <c r="AG4247" t="s">
        <v>13526</v>
      </c>
      <c r="AH4247" t="s">
        <v>13530</v>
      </c>
      <c r="AI4247" t="s">
        <v>13538</v>
      </c>
    </row>
    <row r="4248" spans="1:35" x14ac:dyDescent="0.25">
      <c r="A4248" s="1" t="s">
        <v>8608</v>
      </c>
      <c r="B4248" s="1" t="s">
        <v>32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s="1" t="s">
        <v>32</v>
      </c>
      <c r="I4248" s="1" t="s">
        <v>31</v>
      </c>
      <c r="J4248">
        <v>238</v>
      </c>
      <c r="K4248">
        <v>2</v>
      </c>
      <c r="L4248">
        <v>12</v>
      </c>
      <c r="M4248" s="1" t="s">
        <v>30</v>
      </c>
      <c r="N4248">
        <v>13</v>
      </c>
      <c r="O4248" s="1" t="s">
        <v>697</v>
      </c>
      <c r="P4248" s="1" t="s">
        <v>8609</v>
      </c>
      <c r="Q4248" s="1" t="s">
        <v>42</v>
      </c>
      <c r="R4248">
        <v>60</v>
      </c>
      <c r="S4248" s="1" t="s">
        <v>30</v>
      </c>
      <c r="T4248" s="1" t="s">
        <v>30</v>
      </c>
      <c r="U4248" s="1" t="s">
        <v>30</v>
      </c>
      <c r="V4248">
        <v>0</v>
      </c>
      <c r="W4248" s="1" t="s">
        <v>30</v>
      </c>
      <c r="X4248" s="1" t="s">
        <v>36</v>
      </c>
      <c r="Y4248" s="1" t="s">
        <v>58</v>
      </c>
      <c r="Z4248">
        <v>33</v>
      </c>
      <c r="AA4248">
        <v>1615</v>
      </c>
      <c r="AB4248" s="1" t="s">
        <v>7134</v>
      </c>
      <c r="AC4248" s="1" t="s">
        <v>7900</v>
      </c>
      <c r="AD4248" t="s">
        <v>13494</v>
      </c>
      <c r="AE4248" s="1" t="s">
        <v>7134</v>
      </c>
      <c r="AF4248" s="1" t="s">
        <v>7900</v>
      </c>
      <c r="AG4248" t="s">
        <v>13526</v>
      </c>
      <c r="AH4248" t="s">
        <v>13530</v>
      </c>
      <c r="AI4248" t="s">
        <v>13540</v>
      </c>
    </row>
    <row r="4249" spans="1:35" x14ac:dyDescent="0.25">
      <c r="A4249" s="1" t="s">
        <v>8610</v>
      </c>
      <c r="B4249" s="1" t="s">
        <v>32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s="1" t="s">
        <v>32</v>
      </c>
      <c r="I4249" s="1" t="s">
        <v>31</v>
      </c>
      <c r="J4249">
        <v>40</v>
      </c>
      <c r="K4249">
        <v>3</v>
      </c>
      <c r="L4249">
        <v>7</v>
      </c>
      <c r="M4249" s="1" t="s">
        <v>32</v>
      </c>
      <c r="N4249">
        <v>0</v>
      </c>
      <c r="O4249" s="1" t="s">
        <v>240</v>
      </c>
      <c r="P4249" s="1" t="s">
        <v>8611</v>
      </c>
      <c r="Q4249" s="1" t="s">
        <v>35</v>
      </c>
      <c r="R4249">
        <v>54</v>
      </c>
      <c r="S4249" s="1" t="s">
        <v>30</v>
      </c>
      <c r="T4249" s="1" t="s">
        <v>30</v>
      </c>
      <c r="U4249" s="1" t="s">
        <v>30</v>
      </c>
      <c r="V4249">
        <v>0</v>
      </c>
      <c r="W4249" s="1" t="s">
        <v>32</v>
      </c>
      <c r="X4249" s="1" t="s">
        <v>43</v>
      </c>
      <c r="Y4249" s="1" t="s">
        <v>44</v>
      </c>
      <c r="Z4249">
        <v>19</v>
      </c>
      <c r="AA4249">
        <v>325</v>
      </c>
      <c r="AB4249" s="1" t="s">
        <v>7134</v>
      </c>
      <c r="AC4249" s="1" t="s">
        <v>7135</v>
      </c>
      <c r="AD4249" t="s">
        <v>13494</v>
      </c>
      <c r="AE4249" s="1" t="s">
        <v>7134</v>
      </c>
      <c r="AF4249" s="1" t="s">
        <v>7135</v>
      </c>
      <c r="AG4249" t="s">
        <v>13526</v>
      </c>
      <c r="AH4249" t="s">
        <v>13530</v>
      </c>
      <c r="AI4249" t="s">
        <v>13539</v>
      </c>
    </row>
    <row r="4250" spans="1:35" x14ac:dyDescent="0.25">
      <c r="A4250" s="1" t="s">
        <v>8612</v>
      </c>
      <c r="B4250" s="1" t="s">
        <v>32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s="1" t="s">
        <v>32</v>
      </c>
      <c r="I4250" s="1" t="s">
        <v>31</v>
      </c>
      <c r="J4250">
        <v>71</v>
      </c>
      <c r="K4250">
        <v>0</v>
      </c>
      <c r="L4250">
        <v>15</v>
      </c>
      <c r="M4250" s="1" t="s">
        <v>32</v>
      </c>
      <c r="N4250">
        <v>0</v>
      </c>
      <c r="O4250" s="1" t="s">
        <v>135</v>
      </c>
      <c r="P4250" s="1" t="s">
        <v>8613</v>
      </c>
      <c r="Q4250" s="1" t="s">
        <v>42</v>
      </c>
      <c r="R4250">
        <v>71</v>
      </c>
      <c r="S4250" s="1" t="s">
        <v>30</v>
      </c>
      <c r="T4250" s="1" t="s">
        <v>32</v>
      </c>
      <c r="U4250" s="1" t="s">
        <v>30</v>
      </c>
      <c r="V4250">
        <v>0</v>
      </c>
      <c r="W4250" s="1" t="s">
        <v>32</v>
      </c>
      <c r="X4250" s="1" t="s">
        <v>36</v>
      </c>
      <c r="Y4250" s="1" t="s">
        <v>37</v>
      </c>
      <c r="Z4250">
        <v>37</v>
      </c>
      <c r="AA4250">
        <v>854</v>
      </c>
      <c r="AB4250" s="1" t="s">
        <v>7106</v>
      </c>
      <c r="AC4250" s="1" t="s">
        <v>7124</v>
      </c>
      <c r="AD4250" t="s">
        <v>13496</v>
      </c>
      <c r="AE4250" s="1" t="s">
        <v>7106</v>
      </c>
      <c r="AF4250" s="1" t="s">
        <v>7124</v>
      </c>
      <c r="AG4250" t="s">
        <v>13526</v>
      </c>
      <c r="AH4250" t="s">
        <v>13530</v>
      </c>
      <c r="AI4250" t="s">
        <v>13539</v>
      </c>
    </row>
    <row r="4251" spans="1:35" x14ac:dyDescent="0.25">
      <c r="A4251" s="1" t="s">
        <v>8614</v>
      </c>
      <c r="B4251" s="1" t="s">
        <v>32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s="1" t="s">
        <v>32</v>
      </c>
      <c r="I4251" s="1" t="s">
        <v>31</v>
      </c>
      <c r="J4251">
        <v>14</v>
      </c>
      <c r="K4251">
        <v>3</v>
      </c>
      <c r="L4251">
        <v>2</v>
      </c>
      <c r="M4251" s="1" t="s">
        <v>32</v>
      </c>
      <c r="N4251">
        <v>0</v>
      </c>
      <c r="O4251" s="1" t="s">
        <v>159</v>
      </c>
      <c r="P4251" s="1" t="s">
        <v>8615</v>
      </c>
      <c r="Q4251" s="1" t="s">
        <v>42</v>
      </c>
      <c r="R4251">
        <v>57</v>
      </c>
      <c r="S4251" s="1" t="s">
        <v>30</v>
      </c>
      <c r="T4251" s="1" t="s">
        <v>30</v>
      </c>
      <c r="U4251" s="1" t="s">
        <v>30</v>
      </c>
      <c r="V4251">
        <v>0</v>
      </c>
      <c r="W4251" s="1" t="s">
        <v>30</v>
      </c>
      <c r="X4251" s="1" t="s">
        <v>36</v>
      </c>
      <c r="Y4251" s="1" t="s">
        <v>37</v>
      </c>
      <c r="Z4251">
        <v>34</v>
      </c>
      <c r="AA4251">
        <v>226</v>
      </c>
      <c r="AB4251" s="1" t="s">
        <v>7106</v>
      </c>
      <c r="AC4251" s="1" t="s">
        <v>7117</v>
      </c>
      <c r="AD4251" t="s">
        <v>13494</v>
      </c>
      <c r="AE4251" s="1" t="s">
        <v>7106</v>
      </c>
      <c r="AF4251" s="1" t="s">
        <v>7117</v>
      </c>
      <c r="AG4251" t="s">
        <v>13527</v>
      </c>
      <c r="AH4251" t="s">
        <v>13530</v>
      </c>
      <c r="AI4251" t="s">
        <v>13538</v>
      </c>
    </row>
    <row r="4252" spans="1:35" x14ac:dyDescent="0.25">
      <c r="A4252" s="1" t="s">
        <v>8616</v>
      </c>
      <c r="B4252" s="1" t="s">
        <v>32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s="1" t="s">
        <v>32</v>
      </c>
      <c r="I4252" s="1" t="s">
        <v>31</v>
      </c>
      <c r="J4252">
        <v>23</v>
      </c>
      <c r="K4252">
        <v>4</v>
      </c>
      <c r="L4252">
        <v>6</v>
      </c>
      <c r="M4252" s="1" t="s">
        <v>32</v>
      </c>
      <c r="N4252">
        <v>0</v>
      </c>
      <c r="O4252" s="1" t="s">
        <v>74</v>
      </c>
      <c r="P4252" s="1" t="s">
        <v>8617</v>
      </c>
      <c r="Q4252" s="1" t="s">
        <v>35</v>
      </c>
      <c r="R4252">
        <v>43</v>
      </c>
      <c r="S4252" s="1" t="s">
        <v>30</v>
      </c>
      <c r="T4252" s="1" t="s">
        <v>30</v>
      </c>
      <c r="U4252" s="1" t="s">
        <v>30</v>
      </c>
      <c r="V4252">
        <v>0</v>
      </c>
      <c r="W4252" s="1" t="s">
        <v>30</v>
      </c>
      <c r="X4252" s="1" t="s">
        <v>36</v>
      </c>
      <c r="Y4252" s="1" t="s">
        <v>37</v>
      </c>
      <c r="Z4252">
        <v>25</v>
      </c>
      <c r="AA4252">
        <v>170</v>
      </c>
      <c r="AB4252" s="1" t="s">
        <v>7098</v>
      </c>
      <c r="AC4252" s="1" t="s">
        <v>7099</v>
      </c>
      <c r="AD4252" t="s">
        <v>13494</v>
      </c>
      <c r="AE4252" s="1" t="s">
        <v>7098</v>
      </c>
      <c r="AF4252" s="1" t="s">
        <v>7099</v>
      </c>
      <c r="AG4252" t="s">
        <v>13526</v>
      </c>
      <c r="AH4252" t="s">
        <v>13530</v>
      </c>
      <c r="AI4252" t="s">
        <v>13538</v>
      </c>
    </row>
    <row r="4253" spans="1:35" x14ac:dyDescent="0.25">
      <c r="A4253" s="1" t="s">
        <v>8618</v>
      </c>
      <c r="B4253" s="1" t="s">
        <v>32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s="1" t="s">
        <v>32</v>
      </c>
      <c r="I4253" s="1" t="s">
        <v>31</v>
      </c>
      <c r="J4253">
        <v>5</v>
      </c>
      <c r="K4253">
        <v>5</v>
      </c>
      <c r="L4253">
        <v>8</v>
      </c>
      <c r="M4253" s="1" t="s">
        <v>32</v>
      </c>
      <c r="N4253">
        <v>0</v>
      </c>
      <c r="O4253" s="1" t="s">
        <v>240</v>
      </c>
      <c r="P4253" s="1" t="s">
        <v>8619</v>
      </c>
      <c r="Q4253" s="1" t="s">
        <v>35</v>
      </c>
      <c r="R4253">
        <v>83</v>
      </c>
      <c r="S4253" s="1" t="s">
        <v>30</v>
      </c>
      <c r="T4253" s="1" t="s">
        <v>32</v>
      </c>
      <c r="U4253" s="1" t="s">
        <v>30</v>
      </c>
      <c r="V4253">
        <v>0</v>
      </c>
      <c r="W4253" s="1" t="s">
        <v>30</v>
      </c>
      <c r="X4253" s="1" t="s">
        <v>36</v>
      </c>
      <c r="Y4253" s="1" t="s">
        <v>37</v>
      </c>
      <c r="Z4253">
        <v>40</v>
      </c>
      <c r="AA4253">
        <v>88</v>
      </c>
      <c r="AB4253" s="1" t="s">
        <v>7106</v>
      </c>
      <c r="AC4253" s="1" t="s">
        <v>7107</v>
      </c>
      <c r="AD4253" t="s">
        <v>13496</v>
      </c>
      <c r="AE4253" s="1" t="s">
        <v>7106</v>
      </c>
      <c r="AF4253" s="1" t="s">
        <v>7107</v>
      </c>
      <c r="AG4253" t="s">
        <v>13526</v>
      </c>
      <c r="AH4253" t="s">
        <v>13530</v>
      </c>
      <c r="AI4253" t="s">
        <v>13538</v>
      </c>
    </row>
    <row r="4254" spans="1:35" x14ac:dyDescent="0.25">
      <c r="A4254" s="1" t="s">
        <v>8620</v>
      </c>
      <c r="B4254" s="1" t="s">
        <v>32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s="1" t="s">
        <v>32</v>
      </c>
      <c r="I4254" s="1" t="s">
        <v>31</v>
      </c>
      <c r="J4254">
        <v>6</v>
      </c>
      <c r="K4254">
        <v>2</v>
      </c>
      <c r="L4254">
        <v>12</v>
      </c>
      <c r="M4254" s="1" t="s">
        <v>32</v>
      </c>
      <c r="N4254">
        <v>0</v>
      </c>
      <c r="O4254" s="1" t="s">
        <v>52</v>
      </c>
      <c r="P4254" s="1" t="s">
        <v>8621</v>
      </c>
      <c r="Q4254" s="1" t="s">
        <v>35</v>
      </c>
      <c r="R4254">
        <v>49</v>
      </c>
      <c r="S4254" s="1" t="s">
        <v>30</v>
      </c>
      <c r="T4254" s="1" t="s">
        <v>30</v>
      </c>
      <c r="U4254" s="1" t="s">
        <v>30</v>
      </c>
      <c r="V4254">
        <v>0</v>
      </c>
      <c r="W4254" s="1" t="s">
        <v>30</v>
      </c>
      <c r="X4254" s="1" t="s">
        <v>36</v>
      </c>
      <c r="Y4254" s="1" t="s">
        <v>37</v>
      </c>
      <c r="Z4254">
        <v>42</v>
      </c>
      <c r="AA4254">
        <v>161</v>
      </c>
      <c r="AB4254" s="1" t="s">
        <v>7086</v>
      </c>
      <c r="AC4254" s="1" t="s">
        <v>7131</v>
      </c>
      <c r="AD4254" t="s">
        <v>13494</v>
      </c>
      <c r="AE4254" s="1" t="s">
        <v>7086</v>
      </c>
      <c r="AF4254" s="1" t="s">
        <v>7131</v>
      </c>
      <c r="AG4254" t="s">
        <v>13526</v>
      </c>
      <c r="AH4254" t="s">
        <v>13530</v>
      </c>
      <c r="AI4254" t="s">
        <v>13538</v>
      </c>
    </row>
    <row r="4255" spans="1:35" x14ac:dyDescent="0.25">
      <c r="A4255" s="1" t="s">
        <v>8622</v>
      </c>
      <c r="B4255" s="1" t="s">
        <v>32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s="1" t="s">
        <v>32</v>
      </c>
      <c r="I4255" s="1" t="s">
        <v>31</v>
      </c>
      <c r="J4255">
        <v>8</v>
      </c>
      <c r="K4255">
        <v>0</v>
      </c>
      <c r="L4255">
        <v>6</v>
      </c>
      <c r="M4255" s="1" t="s">
        <v>30</v>
      </c>
      <c r="N4255">
        <v>5</v>
      </c>
      <c r="O4255" s="1" t="s">
        <v>65</v>
      </c>
      <c r="P4255" s="1" t="s">
        <v>8623</v>
      </c>
      <c r="Q4255" s="1" t="s">
        <v>42</v>
      </c>
      <c r="R4255">
        <v>51</v>
      </c>
      <c r="S4255" s="1" t="s">
        <v>30</v>
      </c>
      <c r="T4255" s="1" t="s">
        <v>30</v>
      </c>
      <c r="U4255" s="1" t="s">
        <v>30</v>
      </c>
      <c r="V4255">
        <v>0</v>
      </c>
      <c r="W4255" s="1" t="s">
        <v>30</v>
      </c>
      <c r="X4255" s="1" t="s">
        <v>36</v>
      </c>
      <c r="Y4255" s="1" t="s">
        <v>37</v>
      </c>
      <c r="Z4255">
        <v>44</v>
      </c>
      <c r="AA4255">
        <v>169</v>
      </c>
      <c r="AB4255" s="1" t="s">
        <v>7086</v>
      </c>
      <c r="AC4255" s="1" t="s">
        <v>7110</v>
      </c>
      <c r="AD4255" t="s">
        <v>13494</v>
      </c>
      <c r="AE4255" s="1" t="s">
        <v>7086</v>
      </c>
      <c r="AF4255" s="1" t="s">
        <v>7110</v>
      </c>
      <c r="AG4255" t="s">
        <v>13526</v>
      </c>
      <c r="AH4255" t="s">
        <v>13530</v>
      </c>
      <c r="AI4255" t="s">
        <v>13538</v>
      </c>
    </row>
    <row r="4256" spans="1:35" x14ac:dyDescent="0.25">
      <c r="A4256" s="1" t="s">
        <v>8624</v>
      </c>
      <c r="B4256" s="1" t="s">
        <v>32</v>
      </c>
      <c r="C4256">
        <v>3</v>
      </c>
      <c r="D4256">
        <v>5</v>
      </c>
      <c r="E4256">
        <v>15.3</v>
      </c>
      <c r="F4256">
        <v>0</v>
      </c>
      <c r="G4256">
        <v>0</v>
      </c>
      <c r="H4256" s="1" t="s">
        <v>30</v>
      </c>
      <c r="I4256" s="1" t="s">
        <v>46</v>
      </c>
      <c r="J4256">
        <v>0</v>
      </c>
      <c r="K4256">
        <v>4</v>
      </c>
      <c r="L4256">
        <v>7</v>
      </c>
      <c r="M4256" s="1" t="s">
        <v>32</v>
      </c>
      <c r="N4256">
        <v>0</v>
      </c>
      <c r="O4256" s="1" t="s">
        <v>219</v>
      </c>
      <c r="P4256" s="1" t="s">
        <v>8625</v>
      </c>
      <c r="Q4256" s="1" t="s">
        <v>42</v>
      </c>
      <c r="R4256">
        <v>48</v>
      </c>
      <c r="S4256" s="1" t="s">
        <v>30</v>
      </c>
      <c r="T4256" s="1" t="s">
        <v>30</v>
      </c>
      <c r="U4256" s="1" t="s">
        <v>30</v>
      </c>
      <c r="V4256">
        <v>0</v>
      </c>
      <c r="W4256" s="1" t="s">
        <v>32</v>
      </c>
      <c r="X4256" s="1" t="s">
        <v>36</v>
      </c>
      <c r="Y4256" s="1" t="s">
        <v>37</v>
      </c>
      <c r="Z4256">
        <v>44</v>
      </c>
      <c r="AA4256">
        <v>134</v>
      </c>
      <c r="AB4256" s="1" t="s">
        <v>7086</v>
      </c>
      <c r="AC4256" s="1" t="s">
        <v>7131</v>
      </c>
      <c r="AD4256" t="s">
        <v>13494</v>
      </c>
      <c r="AE4256" s="1" t="s">
        <v>7086</v>
      </c>
      <c r="AF4256" s="1" t="s">
        <v>7131</v>
      </c>
      <c r="AG4256" t="s">
        <v>13526</v>
      </c>
      <c r="AH4256" t="s">
        <v>13530</v>
      </c>
      <c r="AI4256" t="s">
        <v>13538</v>
      </c>
    </row>
    <row r="4257" spans="1:35" x14ac:dyDescent="0.25">
      <c r="A4257" s="1" t="s">
        <v>8626</v>
      </c>
      <c r="B4257" s="1" t="s">
        <v>32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s="1" t="s">
        <v>32</v>
      </c>
      <c r="I4257" s="1" t="s">
        <v>31</v>
      </c>
      <c r="J4257">
        <v>26</v>
      </c>
      <c r="K4257">
        <v>2</v>
      </c>
      <c r="L4257">
        <v>2</v>
      </c>
      <c r="M4257" s="1" t="s">
        <v>32</v>
      </c>
      <c r="N4257">
        <v>0</v>
      </c>
      <c r="O4257" s="1" t="s">
        <v>156</v>
      </c>
      <c r="P4257" s="1" t="s">
        <v>8627</v>
      </c>
      <c r="Q4257" s="1" t="s">
        <v>35</v>
      </c>
      <c r="R4257">
        <v>51</v>
      </c>
      <c r="S4257" s="1" t="s">
        <v>30</v>
      </c>
      <c r="T4257" s="1" t="s">
        <v>30</v>
      </c>
      <c r="U4257" s="1" t="s">
        <v>30</v>
      </c>
      <c r="V4257">
        <v>0</v>
      </c>
      <c r="W4257" s="1" t="s">
        <v>30</v>
      </c>
      <c r="X4257" s="1" t="s">
        <v>36</v>
      </c>
      <c r="Y4257" s="1" t="s">
        <v>37</v>
      </c>
      <c r="Z4257">
        <v>53</v>
      </c>
      <c r="AA4257">
        <v>462</v>
      </c>
      <c r="AB4257" s="1" t="s">
        <v>7134</v>
      </c>
      <c r="AC4257" s="1" t="s">
        <v>7135</v>
      </c>
      <c r="AD4257" t="s">
        <v>13494</v>
      </c>
      <c r="AE4257" s="1" t="s">
        <v>7134</v>
      </c>
      <c r="AF4257" s="1" t="s">
        <v>7135</v>
      </c>
      <c r="AG4257" t="s">
        <v>13527</v>
      </c>
      <c r="AH4257" t="s">
        <v>13530</v>
      </c>
      <c r="AI4257" t="s">
        <v>13538</v>
      </c>
    </row>
    <row r="4258" spans="1:35" x14ac:dyDescent="0.25">
      <c r="A4258" s="1" t="s">
        <v>8628</v>
      </c>
      <c r="B4258" s="1" t="s">
        <v>32</v>
      </c>
      <c r="C4258">
        <v>1</v>
      </c>
      <c r="D4258">
        <v>6</v>
      </c>
      <c r="E4258">
        <v>15</v>
      </c>
      <c r="F4258">
        <v>4</v>
      </c>
      <c r="G4258">
        <v>12.1</v>
      </c>
      <c r="H4258" s="1" t="s">
        <v>32</v>
      </c>
      <c r="I4258" s="1" t="s">
        <v>31</v>
      </c>
      <c r="J4258">
        <v>4</v>
      </c>
      <c r="K4258">
        <v>0</v>
      </c>
      <c r="L4258">
        <v>18</v>
      </c>
      <c r="M4258" s="1" t="s">
        <v>32</v>
      </c>
      <c r="N4258">
        <v>0</v>
      </c>
      <c r="O4258" s="1" t="s">
        <v>80</v>
      </c>
      <c r="P4258" s="1" t="s">
        <v>8629</v>
      </c>
      <c r="Q4258" s="1" t="s">
        <v>42</v>
      </c>
      <c r="R4258">
        <v>22</v>
      </c>
      <c r="S4258" s="1" t="s">
        <v>32</v>
      </c>
      <c r="T4258" s="1" t="s">
        <v>30</v>
      </c>
      <c r="U4258" s="1" t="s">
        <v>30</v>
      </c>
      <c r="V4258">
        <v>0</v>
      </c>
      <c r="W4258" s="1" t="s">
        <v>30</v>
      </c>
      <c r="X4258" s="1" t="s">
        <v>36</v>
      </c>
      <c r="Y4258" s="1" t="s">
        <v>44</v>
      </c>
      <c r="Z4258">
        <v>19</v>
      </c>
      <c r="AA4258">
        <v>19</v>
      </c>
      <c r="AB4258" s="1" t="s">
        <v>7106</v>
      </c>
      <c r="AC4258" s="1" t="s">
        <v>7124</v>
      </c>
      <c r="AD4258" t="s">
        <v>13495</v>
      </c>
      <c r="AE4258" s="1" t="s">
        <v>7106</v>
      </c>
      <c r="AF4258" s="1" t="s">
        <v>7124</v>
      </c>
      <c r="AG4258" t="s">
        <v>13526</v>
      </c>
      <c r="AH4258" t="s">
        <v>13530</v>
      </c>
      <c r="AI4258" t="s">
        <v>13538</v>
      </c>
    </row>
    <row r="4259" spans="1:35" x14ac:dyDescent="0.25">
      <c r="A4259" s="1" t="s">
        <v>8630</v>
      </c>
      <c r="B4259" s="1" t="s">
        <v>32</v>
      </c>
      <c r="C4259">
        <v>1</v>
      </c>
      <c r="D4259">
        <v>2</v>
      </c>
      <c r="E4259">
        <v>4</v>
      </c>
      <c r="F4259">
        <v>2</v>
      </c>
      <c r="G4259">
        <v>10.1</v>
      </c>
      <c r="H4259" s="1" t="s">
        <v>32</v>
      </c>
      <c r="I4259" s="1" t="s">
        <v>31</v>
      </c>
      <c r="J4259">
        <v>3</v>
      </c>
      <c r="K4259">
        <v>2</v>
      </c>
      <c r="L4259">
        <v>9</v>
      </c>
      <c r="M4259" s="1" t="s">
        <v>32</v>
      </c>
      <c r="N4259">
        <v>0</v>
      </c>
      <c r="O4259" s="1" t="s">
        <v>219</v>
      </c>
      <c r="P4259" s="1" t="s">
        <v>8631</v>
      </c>
      <c r="Q4259" s="1" t="s">
        <v>35</v>
      </c>
      <c r="R4259">
        <v>38</v>
      </c>
      <c r="S4259" s="1" t="s">
        <v>30</v>
      </c>
      <c r="T4259" s="1" t="s">
        <v>30</v>
      </c>
      <c r="U4259" s="1" t="s">
        <v>30</v>
      </c>
      <c r="V4259">
        <v>0</v>
      </c>
      <c r="W4259" s="1" t="s">
        <v>30</v>
      </c>
      <c r="X4259" s="1" t="s">
        <v>36</v>
      </c>
      <c r="Y4259" s="1" t="s">
        <v>44</v>
      </c>
      <c r="Z4259">
        <v>16</v>
      </c>
      <c r="AA4259">
        <v>16</v>
      </c>
      <c r="AB4259" s="1" t="s">
        <v>7080</v>
      </c>
      <c r="AC4259" s="1" t="s">
        <v>7092</v>
      </c>
      <c r="AD4259" t="s">
        <v>13494</v>
      </c>
      <c r="AE4259" s="1" t="s">
        <v>7080</v>
      </c>
      <c r="AF4259" s="1" t="s">
        <v>7092</v>
      </c>
      <c r="AG4259" t="s">
        <v>13526</v>
      </c>
      <c r="AH4259" t="s">
        <v>13530</v>
      </c>
      <c r="AI4259" t="s">
        <v>13538</v>
      </c>
    </row>
    <row r="4260" spans="1:35" x14ac:dyDescent="0.25">
      <c r="A4260" s="1" t="s">
        <v>8632</v>
      </c>
      <c r="B4260" s="1" t="s">
        <v>32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s="1" t="s">
        <v>32</v>
      </c>
      <c r="I4260" s="1" t="s">
        <v>31</v>
      </c>
      <c r="J4260">
        <v>120</v>
      </c>
      <c r="K4260">
        <v>1</v>
      </c>
      <c r="L4260">
        <v>1</v>
      </c>
      <c r="M4260" s="1" t="s">
        <v>32</v>
      </c>
      <c r="N4260">
        <v>0</v>
      </c>
      <c r="O4260" s="1" t="s">
        <v>103</v>
      </c>
      <c r="P4260" s="1" t="s">
        <v>8633</v>
      </c>
      <c r="Q4260" s="1" t="s">
        <v>42</v>
      </c>
      <c r="R4260">
        <v>74</v>
      </c>
      <c r="S4260" s="1" t="s">
        <v>30</v>
      </c>
      <c r="T4260" s="1" t="s">
        <v>32</v>
      </c>
      <c r="U4260" s="1" t="s">
        <v>30</v>
      </c>
      <c r="V4260">
        <v>0</v>
      </c>
      <c r="W4260" s="1" t="s">
        <v>32</v>
      </c>
      <c r="X4260" s="1" t="s">
        <v>36</v>
      </c>
      <c r="Y4260" s="1" t="s">
        <v>58</v>
      </c>
      <c r="Z4260">
        <v>34</v>
      </c>
      <c r="AA4260">
        <v>1012</v>
      </c>
      <c r="AB4260" s="1" t="s">
        <v>7098</v>
      </c>
      <c r="AC4260" s="1" t="s">
        <v>7099</v>
      </c>
      <c r="AD4260" t="s">
        <v>13496</v>
      </c>
      <c r="AE4260" s="1" t="s">
        <v>7098</v>
      </c>
      <c r="AF4260" s="1" t="s">
        <v>7099</v>
      </c>
      <c r="AG4260" t="s">
        <v>13527</v>
      </c>
      <c r="AH4260" t="s">
        <v>13530</v>
      </c>
      <c r="AI4260" t="s">
        <v>13539</v>
      </c>
    </row>
    <row r="4261" spans="1:35" x14ac:dyDescent="0.25">
      <c r="A4261" s="1" t="s">
        <v>8634</v>
      </c>
      <c r="B4261" s="1" t="s">
        <v>32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s="1" t="s">
        <v>32</v>
      </c>
      <c r="I4261" s="1" t="s">
        <v>31</v>
      </c>
      <c r="J4261">
        <v>15</v>
      </c>
      <c r="K4261">
        <v>3</v>
      </c>
      <c r="L4261">
        <v>14</v>
      </c>
      <c r="M4261" s="1" t="s">
        <v>32</v>
      </c>
      <c r="N4261">
        <v>0</v>
      </c>
      <c r="O4261" s="1" t="s">
        <v>197</v>
      </c>
      <c r="P4261" s="1" t="s">
        <v>8635</v>
      </c>
      <c r="Q4261" s="1" t="s">
        <v>35</v>
      </c>
      <c r="R4261">
        <v>23</v>
      </c>
      <c r="S4261" s="1" t="s">
        <v>32</v>
      </c>
      <c r="T4261" s="1" t="s">
        <v>30</v>
      </c>
      <c r="U4261" s="1" t="s">
        <v>30</v>
      </c>
      <c r="V4261">
        <v>0</v>
      </c>
      <c r="W4261" s="1" t="s">
        <v>30</v>
      </c>
      <c r="X4261" s="1" t="s">
        <v>36</v>
      </c>
      <c r="Y4261" s="1" t="s">
        <v>37</v>
      </c>
      <c r="Z4261">
        <v>34</v>
      </c>
      <c r="AA4261">
        <v>191</v>
      </c>
      <c r="AB4261" s="1" t="s">
        <v>7106</v>
      </c>
      <c r="AC4261" s="1" t="s">
        <v>7107</v>
      </c>
      <c r="AD4261" t="s">
        <v>13495</v>
      </c>
      <c r="AE4261" s="1" t="s">
        <v>7106</v>
      </c>
      <c r="AF4261" s="1" t="s">
        <v>7107</v>
      </c>
      <c r="AG4261" t="s">
        <v>13526</v>
      </c>
      <c r="AH4261" t="s">
        <v>13530</v>
      </c>
      <c r="AI4261" t="s">
        <v>13538</v>
      </c>
    </row>
    <row r="4262" spans="1:35" x14ac:dyDescent="0.25">
      <c r="A4262" s="1" t="s">
        <v>8636</v>
      </c>
      <c r="B4262" s="1" t="s">
        <v>32</v>
      </c>
      <c r="C4262">
        <v>1</v>
      </c>
      <c r="D4262">
        <v>5</v>
      </c>
      <c r="E4262">
        <v>16</v>
      </c>
      <c r="F4262">
        <v>1</v>
      </c>
      <c r="G4262">
        <v>13.2</v>
      </c>
      <c r="H4262" s="1" t="s">
        <v>32</v>
      </c>
      <c r="I4262" s="1" t="s">
        <v>31</v>
      </c>
      <c r="J4262">
        <v>7</v>
      </c>
      <c r="K4262">
        <v>4</v>
      </c>
      <c r="L4262">
        <v>0</v>
      </c>
      <c r="M4262" s="1" t="s">
        <v>30</v>
      </c>
      <c r="N4262">
        <v>0</v>
      </c>
      <c r="O4262" s="1" t="s">
        <v>275</v>
      </c>
      <c r="P4262" s="1" t="s">
        <v>8637</v>
      </c>
      <c r="Q4262" s="1" t="s">
        <v>35</v>
      </c>
      <c r="R4262">
        <v>67</v>
      </c>
      <c r="S4262" s="1" t="s">
        <v>30</v>
      </c>
      <c r="T4262" s="1" t="s">
        <v>32</v>
      </c>
      <c r="U4262" s="1" t="s">
        <v>30</v>
      </c>
      <c r="V4262">
        <v>0</v>
      </c>
      <c r="W4262" s="1" t="s">
        <v>30</v>
      </c>
      <c r="X4262" s="1" t="s">
        <v>36</v>
      </c>
      <c r="Y4262" s="1" t="s">
        <v>37</v>
      </c>
      <c r="Z4262">
        <v>10</v>
      </c>
      <c r="AA4262">
        <v>10</v>
      </c>
      <c r="AB4262" s="1" t="s">
        <v>7106</v>
      </c>
      <c r="AC4262" s="1" t="s">
        <v>7144</v>
      </c>
      <c r="AD4262" t="s">
        <v>13496</v>
      </c>
      <c r="AE4262" s="1" t="s">
        <v>7106</v>
      </c>
      <c r="AF4262" s="1" t="s">
        <v>7144</v>
      </c>
      <c r="AG4262" t="s">
        <v>13527</v>
      </c>
      <c r="AH4262" t="s">
        <v>13530</v>
      </c>
      <c r="AI4262" t="s">
        <v>13538</v>
      </c>
    </row>
    <row r="4263" spans="1:35" x14ac:dyDescent="0.25">
      <c r="A4263" s="1" t="s">
        <v>8638</v>
      </c>
      <c r="B4263" s="1" t="s">
        <v>32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s="1" t="s">
        <v>32</v>
      </c>
      <c r="I4263" s="1" t="s">
        <v>31</v>
      </c>
      <c r="J4263">
        <v>202</v>
      </c>
      <c r="K4263">
        <v>4</v>
      </c>
      <c r="L4263">
        <v>5</v>
      </c>
      <c r="M4263" s="1" t="s">
        <v>32</v>
      </c>
      <c r="N4263">
        <v>0</v>
      </c>
      <c r="O4263" s="1" t="s">
        <v>600</v>
      </c>
      <c r="P4263" s="1" t="s">
        <v>8639</v>
      </c>
      <c r="Q4263" s="1" t="s">
        <v>42</v>
      </c>
      <c r="R4263">
        <v>50</v>
      </c>
      <c r="S4263" s="1" t="s">
        <v>30</v>
      </c>
      <c r="T4263" s="1" t="s">
        <v>30</v>
      </c>
      <c r="U4263" s="1" t="s">
        <v>30</v>
      </c>
      <c r="V4263">
        <v>0</v>
      </c>
      <c r="W4263" s="1" t="s">
        <v>32</v>
      </c>
      <c r="X4263" s="1" t="s">
        <v>57</v>
      </c>
      <c r="Y4263" s="1" t="s">
        <v>37</v>
      </c>
      <c r="Z4263">
        <v>39</v>
      </c>
      <c r="AA4263">
        <v>2780</v>
      </c>
      <c r="AB4263" s="1" t="s">
        <v>7134</v>
      </c>
      <c r="AC4263" s="1" t="s">
        <v>7147</v>
      </c>
      <c r="AD4263" t="s">
        <v>13494</v>
      </c>
      <c r="AE4263" s="1" t="s">
        <v>7134</v>
      </c>
      <c r="AF4263" s="1" t="s">
        <v>7147</v>
      </c>
      <c r="AG4263" t="s">
        <v>13526</v>
      </c>
      <c r="AH4263" t="s">
        <v>13530</v>
      </c>
      <c r="AI4263" t="s">
        <v>13540</v>
      </c>
    </row>
    <row r="4264" spans="1:35" x14ac:dyDescent="0.25">
      <c r="A4264" s="1" t="s">
        <v>8640</v>
      </c>
      <c r="B4264" s="1" t="s">
        <v>32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s="1" t="s">
        <v>32</v>
      </c>
      <c r="I4264" s="1" t="s">
        <v>31</v>
      </c>
      <c r="J4264">
        <v>32</v>
      </c>
      <c r="K4264">
        <v>1</v>
      </c>
      <c r="L4264">
        <v>1</v>
      </c>
      <c r="M4264" s="1" t="s">
        <v>32</v>
      </c>
      <c r="N4264">
        <v>0</v>
      </c>
      <c r="O4264" s="1" t="s">
        <v>52</v>
      </c>
      <c r="P4264" s="1" t="s">
        <v>8641</v>
      </c>
      <c r="Q4264" s="1" t="s">
        <v>35</v>
      </c>
      <c r="R4264">
        <v>58</v>
      </c>
      <c r="S4264" s="1" t="s">
        <v>30</v>
      </c>
      <c r="T4264" s="1" t="s">
        <v>30</v>
      </c>
      <c r="U4264" s="1" t="s">
        <v>30</v>
      </c>
      <c r="V4264">
        <v>0</v>
      </c>
      <c r="W4264" s="1" t="s">
        <v>32</v>
      </c>
      <c r="X4264" s="1" t="s">
        <v>36</v>
      </c>
      <c r="Y4264" s="1" t="s">
        <v>37</v>
      </c>
      <c r="Z4264">
        <v>36</v>
      </c>
      <c r="AA4264">
        <v>454</v>
      </c>
      <c r="AB4264" s="1" t="s">
        <v>7134</v>
      </c>
      <c r="AC4264" s="1" t="s">
        <v>7150</v>
      </c>
      <c r="AD4264" t="s">
        <v>13494</v>
      </c>
      <c r="AE4264" s="1" t="s">
        <v>7134</v>
      </c>
      <c r="AF4264" s="1" t="s">
        <v>7150</v>
      </c>
      <c r="AG4264" t="s">
        <v>13527</v>
      </c>
      <c r="AH4264" t="s">
        <v>13530</v>
      </c>
      <c r="AI4264" t="s">
        <v>13539</v>
      </c>
    </row>
    <row r="4265" spans="1:35" x14ac:dyDescent="0.25">
      <c r="A4265" s="1" t="s">
        <v>8642</v>
      </c>
      <c r="B4265" s="1" t="s">
        <v>32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s="1" t="s">
        <v>32</v>
      </c>
      <c r="I4265" s="1" t="s">
        <v>31</v>
      </c>
      <c r="J4265">
        <v>88</v>
      </c>
      <c r="K4265">
        <v>3</v>
      </c>
      <c r="L4265">
        <v>3</v>
      </c>
      <c r="M4265" s="1" t="s">
        <v>32</v>
      </c>
      <c r="N4265">
        <v>0</v>
      </c>
      <c r="O4265" s="1" t="s">
        <v>49</v>
      </c>
      <c r="P4265" s="1" t="s">
        <v>8643</v>
      </c>
      <c r="Q4265" s="1" t="s">
        <v>35</v>
      </c>
      <c r="R4265">
        <v>83</v>
      </c>
      <c r="S4265" s="1" t="s">
        <v>30</v>
      </c>
      <c r="T4265" s="1" t="s">
        <v>32</v>
      </c>
      <c r="U4265" s="1" t="s">
        <v>30</v>
      </c>
      <c r="V4265">
        <v>0</v>
      </c>
      <c r="W4265" s="1" t="s">
        <v>30</v>
      </c>
      <c r="X4265" s="1" t="s">
        <v>36</v>
      </c>
      <c r="Y4265" s="1" t="s">
        <v>58</v>
      </c>
      <c r="Z4265">
        <v>40</v>
      </c>
      <c r="AA4265">
        <v>1219</v>
      </c>
      <c r="AB4265" s="1" t="s">
        <v>7134</v>
      </c>
      <c r="AC4265" s="1" t="s">
        <v>7900</v>
      </c>
      <c r="AD4265" t="s">
        <v>13496</v>
      </c>
      <c r="AE4265" s="1" t="s">
        <v>7134</v>
      </c>
      <c r="AF4265" s="1" t="s">
        <v>7900</v>
      </c>
      <c r="AG4265" t="s">
        <v>13526</v>
      </c>
      <c r="AH4265" t="s">
        <v>13530</v>
      </c>
      <c r="AI4265" t="s">
        <v>13539</v>
      </c>
    </row>
    <row r="4266" spans="1:35" x14ac:dyDescent="0.25">
      <c r="A4266" s="1" t="s">
        <v>8644</v>
      </c>
      <c r="B4266" s="1" t="s">
        <v>32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s="1" t="s">
        <v>32</v>
      </c>
      <c r="I4266" s="1" t="s">
        <v>31</v>
      </c>
      <c r="J4266">
        <v>29</v>
      </c>
      <c r="K4266">
        <v>2</v>
      </c>
      <c r="L4266">
        <v>5</v>
      </c>
      <c r="M4266" s="1" t="s">
        <v>32</v>
      </c>
      <c r="N4266">
        <v>0</v>
      </c>
      <c r="O4266" s="1" t="s">
        <v>103</v>
      </c>
      <c r="P4266" s="1" t="s">
        <v>8645</v>
      </c>
      <c r="Q4266" s="1" t="s">
        <v>35</v>
      </c>
      <c r="R4266">
        <v>72</v>
      </c>
      <c r="S4266" s="1" t="s">
        <v>30</v>
      </c>
      <c r="T4266" s="1" t="s">
        <v>32</v>
      </c>
      <c r="U4266" s="1" t="s">
        <v>30</v>
      </c>
      <c r="V4266">
        <v>0</v>
      </c>
      <c r="W4266" s="1" t="s">
        <v>30</v>
      </c>
      <c r="X4266" s="1" t="s">
        <v>36</v>
      </c>
      <c r="Y4266" s="1" t="s">
        <v>37</v>
      </c>
      <c r="Z4266">
        <v>30</v>
      </c>
      <c r="AA4266">
        <v>516</v>
      </c>
      <c r="AB4266" s="1" t="s">
        <v>7134</v>
      </c>
      <c r="AC4266" s="1" t="s">
        <v>7135</v>
      </c>
      <c r="AD4266" t="s">
        <v>13496</v>
      </c>
      <c r="AE4266" s="1" t="s">
        <v>7134</v>
      </c>
      <c r="AF4266" s="1" t="s">
        <v>7135</v>
      </c>
      <c r="AG4266" t="s">
        <v>13526</v>
      </c>
      <c r="AH4266" t="s">
        <v>13530</v>
      </c>
      <c r="AI4266" t="s">
        <v>13539</v>
      </c>
    </row>
    <row r="4267" spans="1:35" x14ac:dyDescent="0.25">
      <c r="A4267" s="1" t="s">
        <v>8646</v>
      </c>
      <c r="B4267" s="1" t="s">
        <v>32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s="1" t="s">
        <v>32</v>
      </c>
      <c r="I4267" s="1" t="s">
        <v>31</v>
      </c>
      <c r="J4267">
        <v>66</v>
      </c>
      <c r="K4267">
        <v>0</v>
      </c>
      <c r="L4267">
        <v>1</v>
      </c>
      <c r="M4267" s="1" t="s">
        <v>32</v>
      </c>
      <c r="N4267">
        <v>0</v>
      </c>
      <c r="O4267" s="1" t="s">
        <v>216</v>
      </c>
      <c r="P4267" s="1" t="s">
        <v>8647</v>
      </c>
      <c r="Q4267" s="1" t="s">
        <v>35</v>
      </c>
      <c r="R4267">
        <v>57</v>
      </c>
      <c r="S4267" s="1" t="s">
        <v>30</v>
      </c>
      <c r="T4267" s="1" t="s">
        <v>30</v>
      </c>
      <c r="U4267" s="1" t="s">
        <v>30</v>
      </c>
      <c r="V4267">
        <v>0</v>
      </c>
      <c r="W4267" s="1" t="s">
        <v>30</v>
      </c>
      <c r="X4267" s="1" t="s">
        <v>36</v>
      </c>
      <c r="Y4267" s="1" t="s">
        <v>37</v>
      </c>
      <c r="Z4267">
        <v>11</v>
      </c>
      <c r="AA4267">
        <v>308</v>
      </c>
      <c r="AB4267" s="1" t="s">
        <v>7106</v>
      </c>
      <c r="AC4267" s="1" t="s">
        <v>7124</v>
      </c>
      <c r="AD4267" t="s">
        <v>13494</v>
      </c>
      <c r="AE4267" s="1" t="s">
        <v>7106</v>
      </c>
      <c r="AF4267" s="1" t="s">
        <v>7124</v>
      </c>
      <c r="AG4267" t="s">
        <v>13527</v>
      </c>
      <c r="AH4267" t="s">
        <v>13530</v>
      </c>
      <c r="AI4267" t="s">
        <v>13539</v>
      </c>
    </row>
    <row r="4268" spans="1:35" x14ac:dyDescent="0.25">
      <c r="A4268" s="1" t="s">
        <v>8648</v>
      </c>
      <c r="B4268" s="1" t="s">
        <v>32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s="1" t="s">
        <v>32</v>
      </c>
      <c r="I4268" s="1" t="s">
        <v>31</v>
      </c>
      <c r="J4268">
        <v>82</v>
      </c>
      <c r="K4268">
        <v>2</v>
      </c>
      <c r="L4268">
        <v>1</v>
      </c>
      <c r="M4268" s="1" t="s">
        <v>32</v>
      </c>
      <c r="N4268">
        <v>0</v>
      </c>
      <c r="O4268" s="1" t="s">
        <v>52</v>
      </c>
      <c r="P4268" s="1" t="s">
        <v>8649</v>
      </c>
      <c r="Q4268" s="1" t="s">
        <v>35</v>
      </c>
      <c r="R4268">
        <v>72</v>
      </c>
      <c r="S4268" s="1" t="s">
        <v>30</v>
      </c>
      <c r="T4268" s="1" t="s">
        <v>32</v>
      </c>
      <c r="U4268" s="1" t="s">
        <v>30</v>
      </c>
      <c r="V4268">
        <v>0</v>
      </c>
      <c r="W4268" s="1" t="s">
        <v>30</v>
      </c>
      <c r="X4268" s="1" t="s">
        <v>36</v>
      </c>
      <c r="Y4268" s="1" t="s">
        <v>37</v>
      </c>
      <c r="Z4268">
        <v>64</v>
      </c>
      <c r="AA4268">
        <v>2419</v>
      </c>
      <c r="AB4268" s="1" t="s">
        <v>7106</v>
      </c>
      <c r="AC4268" s="1" t="s">
        <v>7117</v>
      </c>
      <c r="AD4268" t="s">
        <v>13496</v>
      </c>
      <c r="AE4268" s="1" t="s">
        <v>7106</v>
      </c>
      <c r="AF4268" s="1" t="s">
        <v>7117</v>
      </c>
      <c r="AG4268" t="s">
        <v>13527</v>
      </c>
      <c r="AH4268" t="s">
        <v>13530</v>
      </c>
      <c r="AI4268" t="s">
        <v>13539</v>
      </c>
    </row>
    <row r="4269" spans="1:35" x14ac:dyDescent="0.25">
      <c r="A4269" s="1" t="s">
        <v>8650</v>
      </c>
      <c r="B4269" s="1" t="s">
        <v>32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s="1" t="s">
        <v>32</v>
      </c>
      <c r="I4269" s="1" t="s">
        <v>31</v>
      </c>
      <c r="J4269">
        <v>82</v>
      </c>
      <c r="K4269">
        <v>3</v>
      </c>
      <c r="L4269">
        <v>4</v>
      </c>
      <c r="M4269" s="1" t="s">
        <v>30</v>
      </c>
      <c r="N4269">
        <v>38</v>
      </c>
      <c r="O4269" s="1" t="s">
        <v>171</v>
      </c>
      <c r="P4269" s="1" t="s">
        <v>8651</v>
      </c>
      <c r="Q4269" s="1" t="s">
        <v>35</v>
      </c>
      <c r="R4269">
        <v>55</v>
      </c>
      <c r="S4269" s="1" t="s">
        <v>30</v>
      </c>
      <c r="T4269" s="1" t="s">
        <v>30</v>
      </c>
      <c r="U4269" s="1" t="s">
        <v>30</v>
      </c>
      <c r="V4269">
        <v>0</v>
      </c>
      <c r="W4269" s="1" t="s">
        <v>30</v>
      </c>
      <c r="X4269" s="1" t="s">
        <v>36</v>
      </c>
      <c r="Y4269" s="1" t="s">
        <v>37</v>
      </c>
      <c r="Z4269">
        <v>32</v>
      </c>
      <c r="AA4269">
        <v>515</v>
      </c>
      <c r="AB4269" s="1" t="s">
        <v>7098</v>
      </c>
      <c r="AC4269" s="1" t="s">
        <v>7099</v>
      </c>
      <c r="AD4269" t="s">
        <v>13494</v>
      </c>
      <c r="AE4269" s="1" t="s">
        <v>7098</v>
      </c>
      <c r="AF4269" s="1" t="s">
        <v>7099</v>
      </c>
      <c r="AG4269" t="s">
        <v>13526</v>
      </c>
      <c r="AH4269" t="s">
        <v>13530</v>
      </c>
      <c r="AI4269" t="s">
        <v>13539</v>
      </c>
    </row>
    <row r="4270" spans="1:35" x14ac:dyDescent="0.25">
      <c r="A4270" s="1" t="s">
        <v>8652</v>
      </c>
      <c r="B4270" s="1" t="s">
        <v>32</v>
      </c>
      <c r="C4270">
        <v>1</v>
      </c>
      <c r="D4270">
        <v>7</v>
      </c>
      <c r="E4270">
        <v>14</v>
      </c>
      <c r="F4270">
        <v>3</v>
      </c>
      <c r="G4270">
        <v>13.3</v>
      </c>
      <c r="H4270" s="1" t="s">
        <v>32</v>
      </c>
      <c r="I4270" s="1" t="s">
        <v>31</v>
      </c>
      <c r="J4270">
        <v>4</v>
      </c>
      <c r="K4270">
        <v>5</v>
      </c>
      <c r="L4270">
        <v>9</v>
      </c>
      <c r="M4270" s="1" t="s">
        <v>32</v>
      </c>
      <c r="N4270">
        <v>0</v>
      </c>
      <c r="O4270" s="1" t="s">
        <v>94</v>
      </c>
      <c r="P4270" s="1" t="s">
        <v>8653</v>
      </c>
      <c r="Q4270" s="1" t="s">
        <v>35</v>
      </c>
      <c r="R4270">
        <v>36</v>
      </c>
      <c r="S4270" s="1" t="s">
        <v>30</v>
      </c>
      <c r="T4270" s="1" t="s">
        <v>30</v>
      </c>
      <c r="U4270" s="1" t="s">
        <v>30</v>
      </c>
      <c r="V4270">
        <v>0</v>
      </c>
      <c r="W4270" s="1" t="s">
        <v>30</v>
      </c>
      <c r="X4270" s="1" t="s">
        <v>36</v>
      </c>
      <c r="Y4270" s="1" t="s">
        <v>37</v>
      </c>
      <c r="Z4270">
        <v>17</v>
      </c>
      <c r="AA4270">
        <v>17</v>
      </c>
      <c r="AB4270" s="1" t="s">
        <v>7080</v>
      </c>
      <c r="AC4270" s="1" t="s">
        <v>7092</v>
      </c>
      <c r="AD4270" t="s">
        <v>13494</v>
      </c>
      <c r="AE4270" s="1" t="s">
        <v>7080</v>
      </c>
      <c r="AF4270" s="1" t="s">
        <v>7092</v>
      </c>
      <c r="AG4270" t="s">
        <v>13526</v>
      </c>
      <c r="AH4270" t="s">
        <v>13530</v>
      </c>
      <c r="AI4270" t="s">
        <v>13538</v>
      </c>
    </row>
    <row r="4271" spans="1:35" x14ac:dyDescent="0.25">
      <c r="A4271" s="1" t="s">
        <v>8654</v>
      </c>
      <c r="B4271" s="1" t="s">
        <v>32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s="1" t="s">
        <v>32</v>
      </c>
      <c r="I4271" s="1" t="s">
        <v>31</v>
      </c>
      <c r="J4271">
        <v>5</v>
      </c>
      <c r="K4271">
        <v>5</v>
      </c>
      <c r="L4271">
        <v>3</v>
      </c>
      <c r="M4271" s="1" t="s">
        <v>32</v>
      </c>
      <c r="N4271">
        <v>0</v>
      </c>
      <c r="O4271" s="1" t="s">
        <v>240</v>
      </c>
      <c r="P4271" s="1" t="s">
        <v>8655</v>
      </c>
      <c r="Q4271" s="1" t="s">
        <v>42</v>
      </c>
      <c r="R4271">
        <v>68</v>
      </c>
      <c r="S4271" s="1" t="s">
        <v>30</v>
      </c>
      <c r="T4271" s="1" t="s">
        <v>32</v>
      </c>
      <c r="U4271" s="1" t="s">
        <v>30</v>
      </c>
      <c r="V4271">
        <v>0</v>
      </c>
      <c r="W4271" s="1" t="s">
        <v>30</v>
      </c>
      <c r="X4271" s="1" t="s">
        <v>36</v>
      </c>
      <c r="Y4271" s="1" t="s">
        <v>37</v>
      </c>
      <c r="Z4271">
        <v>17</v>
      </c>
      <c r="AA4271">
        <v>43</v>
      </c>
      <c r="AB4271" s="1" t="s">
        <v>7086</v>
      </c>
      <c r="AC4271" s="1" t="s">
        <v>7110</v>
      </c>
      <c r="AD4271" t="s">
        <v>13496</v>
      </c>
      <c r="AE4271" s="1" t="s">
        <v>7086</v>
      </c>
      <c r="AF4271" s="1" t="s">
        <v>7110</v>
      </c>
      <c r="AG4271" t="s">
        <v>13526</v>
      </c>
      <c r="AH4271" t="s">
        <v>13530</v>
      </c>
      <c r="AI4271" t="s">
        <v>13538</v>
      </c>
    </row>
    <row r="4272" spans="1:35" x14ac:dyDescent="0.25">
      <c r="A4272" s="1" t="s">
        <v>8656</v>
      </c>
      <c r="B4272" s="1" t="s">
        <v>32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s="1" t="s">
        <v>32</v>
      </c>
      <c r="I4272" s="1" t="s">
        <v>31</v>
      </c>
      <c r="J4272">
        <v>5</v>
      </c>
      <c r="K4272">
        <v>5</v>
      </c>
      <c r="L4272">
        <v>4</v>
      </c>
      <c r="M4272" s="1" t="s">
        <v>32</v>
      </c>
      <c r="N4272">
        <v>0</v>
      </c>
      <c r="O4272" s="1" t="s">
        <v>106</v>
      </c>
      <c r="P4272" s="1" t="s">
        <v>8657</v>
      </c>
      <c r="Q4272" s="1" t="s">
        <v>42</v>
      </c>
      <c r="R4272">
        <v>73</v>
      </c>
      <c r="S4272" s="1" t="s">
        <v>30</v>
      </c>
      <c r="T4272" s="1" t="s">
        <v>32</v>
      </c>
      <c r="U4272" s="1" t="s">
        <v>30</v>
      </c>
      <c r="V4272">
        <v>0</v>
      </c>
      <c r="W4272" s="1" t="s">
        <v>32</v>
      </c>
      <c r="X4272" s="1" t="s">
        <v>36</v>
      </c>
      <c r="Y4272" s="1" t="s">
        <v>58</v>
      </c>
      <c r="Z4272">
        <v>48</v>
      </c>
      <c r="AA4272">
        <v>91</v>
      </c>
      <c r="AB4272" s="1" t="s">
        <v>7086</v>
      </c>
      <c r="AC4272" s="1" t="s">
        <v>7131</v>
      </c>
      <c r="AD4272" t="s">
        <v>13496</v>
      </c>
      <c r="AE4272" s="1" t="s">
        <v>7086</v>
      </c>
      <c r="AF4272" s="1" t="s">
        <v>7131</v>
      </c>
      <c r="AG4272" t="s">
        <v>13526</v>
      </c>
      <c r="AH4272" t="s">
        <v>13530</v>
      </c>
      <c r="AI4272" t="s">
        <v>13538</v>
      </c>
    </row>
    <row r="4273" spans="1:35" x14ac:dyDescent="0.25">
      <c r="A4273" s="1" t="s">
        <v>8658</v>
      </c>
      <c r="B4273" s="1" t="s">
        <v>32</v>
      </c>
      <c r="C4273">
        <v>1</v>
      </c>
      <c r="D4273">
        <v>7</v>
      </c>
      <c r="E4273">
        <v>16</v>
      </c>
      <c r="F4273">
        <v>4</v>
      </c>
      <c r="G4273">
        <v>12.8</v>
      </c>
      <c r="H4273" s="1" t="s">
        <v>32</v>
      </c>
      <c r="I4273" s="1" t="s">
        <v>31</v>
      </c>
      <c r="J4273">
        <v>3</v>
      </c>
      <c r="K4273">
        <v>0</v>
      </c>
      <c r="L4273">
        <v>0</v>
      </c>
      <c r="M4273" s="1" t="s">
        <v>30</v>
      </c>
      <c r="N4273">
        <v>0</v>
      </c>
      <c r="O4273" s="1" t="s">
        <v>275</v>
      </c>
      <c r="P4273" s="1" t="s">
        <v>8659</v>
      </c>
      <c r="Q4273" s="1" t="s">
        <v>42</v>
      </c>
      <c r="R4273">
        <v>43</v>
      </c>
      <c r="S4273" s="1" t="s">
        <v>30</v>
      </c>
      <c r="T4273" s="1" t="s">
        <v>30</v>
      </c>
      <c r="U4273" s="1" t="s">
        <v>30</v>
      </c>
      <c r="V4273">
        <v>0</v>
      </c>
      <c r="W4273" s="1" t="s">
        <v>30</v>
      </c>
      <c r="X4273" s="1" t="s">
        <v>36</v>
      </c>
      <c r="Y4273" s="1" t="s">
        <v>44</v>
      </c>
      <c r="Z4273">
        <v>10</v>
      </c>
      <c r="AA4273">
        <v>10</v>
      </c>
      <c r="AB4273" s="1" t="s">
        <v>7134</v>
      </c>
      <c r="AC4273" s="1" t="s">
        <v>7150</v>
      </c>
      <c r="AD4273" t="s">
        <v>13494</v>
      </c>
      <c r="AE4273" s="1" t="s">
        <v>7134</v>
      </c>
      <c r="AF4273" s="1" t="s">
        <v>7150</v>
      </c>
      <c r="AG4273" t="s">
        <v>13527</v>
      </c>
      <c r="AH4273" t="s">
        <v>13530</v>
      </c>
      <c r="AI4273" t="s">
        <v>13538</v>
      </c>
    </row>
    <row r="4274" spans="1:35" x14ac:dyDescent="0.25">
      <c r="A4274" s="1" t="s">
        <v>8660</v>
      </c>
      <c r="B4274" s="1" t="s">
        <v>32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s="1" t="s">
        <v>32</v>
      </c>
      <c r="I4274" s="1" t="s">
        <v>31</v>
      </c>
      <c r="J4274">
        <v>7</v>
      </c>
      <c r="K4274">
        <v>4</v>
      </c>
      <c r="L4274">
        <v>6</v>
      </c>
      <c r="M4274" s="1" t="s">
        <v>32</v>
      </c>
      <c r="N4274">
        <v>0</v>
      </c>
      <c r="O4274" s="1" t="s">
        <v>94</v>
      </c>
      <c r="P4274" s="1" t="s">
        <v>8661</v>
      </c>
      <c r="Q4274" s="1" t="s">
        <v>35</v>
      </c>
      <c r="R4274">
        <v>35</v>
      </c>
      <c r="S4274" s="1" t="s">
        <v>30</v>
      </c>
      <c r="T4274" s="1" t="s">
        <v>30</v>
      </c>
      <c r="U4274" s="1" t="s">
        <v>30</v>
      </c>
      <c r="V4274">
        <v>0</v>
      </c>
      <c r="W4274" s="1" t="s">
        <v>30</v>
      </c>
      <c r="X4274" s="1" t="s">
        <v>36</v>
      </c>
      <c r="Y4274" s="1" t="s">
        <v>37</v>
      </c>
      <c r="Z4274">
        <v>51</v>
      </c>
      <c r="AA4274">
        <v>222</v>
      </c>
      <c r="AB4274" s="1" t="s">
        <v>7086</v>
      </c>
      <c r="AC4274" s="1" t="s">
        <v>7087</v>
      </c>
      <c r="AD4274" t="s">
        <v>13494</v>
      </c>
      <c r="AE4274" s="1" t="s">
        <v>7086</v>
      </c>
      <c r="AF4274" s="1" t="s">
        <v>7087</v>
      </c>
      <c r="AG4274" t="s">
        <v>13526</v>
      </c>
      <c r="AH4274" t="s">
        <v>13530</v>
      </c>
      <c r="AI4274" t="s">
        <v>13538</v>
      </c>
    </row>
    <row r="4275" spans="1:35" x14ac:dyDescent="0.25">
      <c r="A4275" s="1" t="s">
        <v>8662</v>
      </c>
      <c r="B4275" s="1" t="s">
        <v>32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s="1" t="s">
        <v>32</v>
      </c>
      <c r="I4275" s="1" t="s">
        <v>31</v>
      </c>
      <c r="J4275">
        <v>23</v>
      </c>
      <c r="K4275">
        <v>0</v>
      </c>
      <c r="L4275">
        <v>8</v>
      </c>
      <c r="M4275" s="1" t="s">
        <v>32</v>
      </c>
      <c r="N4275">
        <v>0</v>
      </c>
      <c r="O4275" s="1" t="s">
        <v>219</v>
      </c>
      <c r="P4275" s="1" t="s">
        <v>8663</v>
      </c>
      <c r="Q4275" s="1" t="s">
        <v>35</v>
      </c>
      <c r="R4275">
        <v>48</v>
      </c>
      <c r="S4275" s="1" t="s">
        <v>30</v>
      </c>
      <c r="T4275" s="1" t="s">
        <v>30</v>
      </c>
      <c r="U4275" s="1" t="s">
        <v>30</v>
      </c>
      <c r="V4275">
        <v>0</v>
      </c>
      <c r="W4275" s="1" t="s">
        <v>30</v>
      </c>
      <c r="X4275" s="1" t="s">
        <v>36</v>
      </c>
      <c r="Y4275" s="1" t="s">
        <v>44</v>
      </c>
      <c r="Z4275">
        <v>57</v>
      </c>
      <c r="AA4275">
        <v>268</v>
      </c>
      <c r="AB4275" s="1" t="s">
        <v>7086</v>
      </c>
      <c r="AC4275" s="1" t="s">
        <v>7087</v>
      </c>
      <c r="AD4275" t="s">
        <v>13494</v>
      </c>
      <c r="AE4275" s="1" t="s">
        <v>7086</v>
      </c>
      <c r="AF4275" s="1" t="s">
        <v>7087</v>
      </c>
      <c r="AG4275" t="s">
        <v>13526</v>
      </c>
      <c r="AH4275" t="s">
        <v>13530</v>
      </c>
      <c r="AI4275" t="s">
        <v>13538</v>
      </c>
    </row>
    <row r="4276" spans="1:35" x14ac:dyDescent="0.25">
      <c r="A4276" s="1" t="s">
        <v>8664</v>
      </c>
      <c r="B4276" s="1" t="s">
        <v>32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s="1" t="s">
        <v>30</v>
      </c>
      <c r="I4276" s="1" t="s">
        <v>46</v>
      </c>
      <c r="J4276">
        <v>0</v>
      </c>
      <c r="K4276">
        <v>3</v>
      </c>
      <c r="L4276">
        <v>13</v>
      </c>
      <c r="M4276" s="1" t="s">
        <v>30</v>
      </c>
      <c r="N4276">
        <v>6</v>
      </c>
      <c r="O4276" s="1" t="s">
        <v>114</v>
      </c>
      <c r="P4276" s="1" t="s">
        <v>8665</v>
      </c>
      <c r="Q4276" s="1" t="s">
        <v>42</v>
      </c>
      <c r="R4276">
        <v>55</v>
      </c>
      <c r="S4276" s="1" t="s">
        <v>30</v>
      </c>
      <c r="T4276" s="1" t="s">
        <v>30</v>
      </c>
      <c r="U4276" s="1" t="s">
        <v>30</v>
      </c>
      <c r="V4276">
        <v>0</v>
      </c>
      <c r="W4276" s="1" t="s">
        <v>30</v>
      </c>
      <c r="X4276" s="1" t="s">
        <v>36</v>
      </c>
      <c r="Y4276" s="1" t="s">
        <v>44</v>
      </c>
      <c r="Z4276">
        <v>18</v>
      </c>
      <c r="AA4276">
        <v>177</v>
      </c>
      <c r="AB4276" s="1" t="s">
        <v>7080</v>
      </c>
      <c r="AC4276" s="1" t="s">
        <v>7092</v>
      </c>
      <c r="AD4276" t="s">
        <v>13494</v>
      </c>
      <c r="AE4276" s="1" t="s">
        <v>7080</v>
      </c>
      <c r="AF4276" s="1" t="s">
        <v>7092</v>
      </c>
      <c r="AG4276" t="s">
        <v>13526</v>
      </c>
      <c r="AH4276" t="s">
        <v>13530</v>
      </c>
      <c r="AI4276" t="s">
        <v>13539</v>
      </c>
    </row>
    <row r="4277" spans="1:35" x14ac:dyDescent="0.25">
      <c r="A4277" s="1" t="s">
        <v>8666</v>
      </c>
      <c r="B4277" s="1" t="s">
        <v>32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s="1" t="s">
        <v>32</v>
      </c>
      <c r="I4277" s="1" t="s">
        <v>31</v>
      </c>
      <c r="J4277">
        <v>56</v>
      </c>
      <c r="K4277">
        <v>1</v>
      </c>
      <c r="L4277">
        <v>9</v>
      </c>
      <c r="M4277" s="1" t="s">
        <v>32</v>
      </c>
      <c r="N4277">
        <v>0</v>
      </c>
      <c r="O4277" s="1" t="s">
        <v>55</v>
      </c>
      <c r="P4277" s="1" t="s">
        <v>8667</v>
      </c>
      <c r="Q4277" s="1" t="s">
        <v>42</v>
      </c>
      <c r="R4277">
        <v>57</v>
      </c>
      <c r="S4277" s="1" t="s">
        <v>30</v>
      </c>
      <c r="T4277" s="1" t="s">
        <v>30</v>
      </c>
      <c r="U4277" s="1" t="s">
        <v>30</v>
      </c>
      <c r="V4277">
        <v>0</v>
      </c>
      <c r="W4277" s="1" t="s">
        <v>32</v>
      </c>
      <c r="X4277" s="1" t="s">
        <v>36</v>
      </c>
      <c r="Y4277" s="1" t="s">
        <v>44</v>
      </c>
      <c r="Z4277">
        <v>22</v>
      </c>
      <c r="AA4277">
        <v>384</v>
      </c>
      <c r="AB4277" s="1" t="s">
        <v>7080</v>
      </c>
      <c r="AC4277" s="1" t="s">
        <v>7092</v>
      </c>
      <c r="AD4277" t="s">
        <v>13494</v>
      </c>
      <c r="AE4277" s="1" t="s">
        <v>7080</v>
      </c>
      <c r="AF4277" s="1" t="s">
        <v>7092</v>
      </c>
      <c r="AG4277" t="s">
        <v>13526</v>
      </c>
      <c r="AH4277" t="s">
        <v>13530</v>
      </c>
      <c r="AI4277" t="s">
        <v>13539</v>
      </c>
    </row>
    <row r="4278" spans="1:35" x14ac:dyDescent="0.25">
      <c r="A4278" s="1" t="s">
        <v>8668</v>
      </c>
      <c r="B4278" s="1" t="s">
        <v>32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s="1" t="s">
        <v>32</v>
      </c>
      <c r="I4278" s="1" t="s">
        <v>31</v>
      </c>
      <c r="J4278">
        <v>107</v>
      </c>
      <c r="K4278">
        <v>5</v>
      </c>
      <c r="L4278">
        <v>1</v>
      </c>
      <c r="M4278" s="1" t="s">
        <v>32</v>
      </c>
      <c r="N4278">
        <v>0</v>
      </c>
      <c r="O4278" s="1" t="s">
        <v>130</v>
      </c>
      <c r="P4278" s="1" t="s">
        <v>8669</v>
      </c>
      <c r="Q4278" s="1" t="s">
        <v>42</v>
      </c>
      <c r="R4278">
        <v>53</v>
      </c>
      <c r="S4278" s="1" t="s">
        <v>30</v>
      </c>
      <c r="T4278" s="1" t="s">
        <v>30</v>
      </c>
      <c r="U4278" s="1" t="s">
        <v>30</v>
      </c>
      <c r="V4278">
        <v>0</v>
      </c>
      <c r="W4278" s="1" t="s">
        <v>30</v>
      </c>
      <c r="X4278" s="1" t="s">
        <v>36</v>
      </c>
      <c r="Y4278" s="1" t="s">
        <v>37</v>
      </c>
      <c r="Z4278">
        <v>42</v>
      </c>
      <c r="AA4278">
        <v>1076</v>
      </c>
      <c r="AB4278" s="1" t="s">
        <v>7080</v>
      </c>
      <c r="AC4278" s="1" t="s">
        <v>7309</v>
      </c>
      <c r="AD4278" t="s">
        <v>13494</v>
      </c>
      <c r="AE4278" s="1" t="s">
        <v>7080</v>
      </c>
      <c r="AF4278" s="1" t="s">
        <v>7309</v>
      </c>
      <c r="AG4278" t="s">
        <v>13527</v>
      </c>
      <c r="AH4278" t="s">
        <v>13530</v>
      </c>
      <c r="AI4278" t="s">
        <v>13539</v>
      </c>
    </row>
    <row r="4279" spans="1:35" x14ac:dyDescent="0.25">
      <c r="A4279" s="1" t="s">
        <v>8670</v>
      </c>
      <c r="B4279" s="1" t="s">
        <v>32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s="1" t="s">
        <v>32</v>
      </c>
      <c r="I4279" s="1" t="s">
        <v>31</v>
      </c>
      <c r="J4279">
        <v>44</v>
      </c>
      <c r="K4279">
        <v>5</v>
      </c>
      <c r="L4279">
        <v>8</v>
      </c>
      <c r="M4279" s="1" t="s">
        <v>32</v>
      </c>
      <c r="N4279">
        <v>0</v>
      </c>
      <c r="O4279" s="1" t="s">
        <v>111</v>
      </c>
      <c r="P4279" s="1" t="s">
        <v>8671</v>
      </c>
      <c r="Q4279" s="1" t="s">
        <v>42</v>
      </c>
      <c r="R4279">
        <v>75</v>
      </c>
      <c r="S4279" s="1" t="s">
        <v>30</v>
      </c>
      <c r="T4279" s="1" t="s">
        <v>32</v>
      </c>
      <c r="U4279" s="1" t="s">
        <v>30</v>
      </c>
      <c r="V4279">
        <v>0</v>
      </c>
      <c r="W4279" s="1" t="s">
        <v>30</v>
      </c>
      <c r="X4279" s="1" t="s">
        <v>36</v>
      </c>
      <c r="Y4279" s="1" t="s">
        <v>37</v>
      </c>
      <c r="Z4279">
        <v>35</v>
      </c>
      <c r="AA4279">
        <v>575</v>
      </c>
      <c r="AB4279" s="1" t="s">
        <v>7080</v>
      </c>
      <c r="AC4279" s="1" t="s">
        <v>7081</v>
      </c>
      <c r="AD4279" t="s">
        <v>13496</v>
      </c>
      <c r="AE4279" s="1" t="s">
        <v>7080</v>
      </c>
      <c r="AF4279" s="1" t="s">
        <v>7081</v>
      </c>
      <c r="AG4279" t="s">
        <v>13526</v>
      </c>
      <c r="AH4279" t="s">
        <v>13530</v>
      </c>
      <c r="AI4279" t="s">
        <v>13539</v>
      </c>
    </row>
    <row r="4280" spans="1:35" x14ac:dyDescent="0.25">
      <c r="A4280" s="1" t="s">
        <v>8672</v>
      </c>
      <c r="B4280" s="1" t="s">
        <v>32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s="1" t="s">
        <v>32</v>
      </c>
      <c r="I4280" s="1" t="s">
        <v>31</v>
      </c>
      <c r="J4280">
        <v>179</v>
      </c>
      <c r="K4280">
        <v>2</v>
      </c>
      <c r="L4280">
        <v>7</v>
      </c>
      <c r="M4280" s="1" t="s">
        <v>32</v>
      </c>
      <c r="N4280">
        <v>0</v>
      </c>
      <c r="O4280" s="1" t="s">
        <v>94</v>
      </c>
      <c r="P4280" s="1" t="s">
        <v>8673</v>
      </c>
      <c r="Q4280" s="1" t="s">
        <v>42</v>
      </c>
      <c r="R4280">
        <v>39</v>
      </c>
      <c r="S4280" s="1" t="s">
        <v>30</v>
      </c>
      <c r="T4280" s="1" t="s">
        <v>30</v>
      </c>
      <c r="U4280" s="1" t="s">
        <v>30</v>
      </c>
      <c r="V4280">
        <v>0</v>
      </c>
      <c r="W4280" s="1" t="s">
        <v>30</v>
      </c>
      <c r="X4280" s="1" t="s">
        <v>36</v>
      </c>
      <c r="Y4280" s="1" t="s">
        <v>37</v>
      </c>
      <c r="Z4280">
        <v>55</v>
      </c>
      <c r="AA4280">
        <v>2854</v>
      </c>
      <c r="AB4280" s="1" t="s">
        <v>7080</v>
      </c>
      <c r="AC4280" s="1" t="s">
        <v>7092</v>
      </c>
      <c r="AD4280" t="s">
        <v>13494</v>
      </c>
      <c r="AE4280" s="1" t="s">
        <v>7080</v>
      </c>
      <c r="AF4280" s="1" t="s">
        <v>7092</v>
      </c>
      <c r="AG4280" t="s">
        <v>13526</v>
      </c>
      <c r="AH4280" t="s">
        <v>13530</v>
      </c>
      <c r="AI4280" t="s">
        <v>13540</v>
      </c>
    </row>
    <row r="4281" spans="1:35" x14ac:dyDescent="0.25">
      <c r="A4281" s="1" t="s">
        <v>8674</v>
      </c>
      <c r="B4281" s="1" t="s">
        <v>32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s="1" t="s">
        <v>32</v>
      </c>
      <c r="I4281" s="1" t="s">
        <v>31</v>
      </c>
      <c r="J4281">
        <v>8</v>
      </c>
      <c r="K4281">
        <v>1</v>
      </c>
      <c r="L4281">
        <v>7</v>
      </c>
      <c r="M4281" s="1" t="s">
        <v>32</v>
      </c>
      <c r="N4281">
        <v>0</v>
      </c>
      <c r="O4281" s="1" t="s">
        <v>202</v>
      </c>
      <c r="P4281" s="1" t="s">
        <v>8675</v>
      </c>
      <c r="Q4281" s="1" t="s">
        <v>42</v>
      </c>
      <c r="R4281">
        <v>71</v>
      </c>
      <c r="S4281" s="1" t="s">
        <v>30</v>
      </c>
      <c r="T4281" s="1" t="s">
        <v>32</v>
      </c>
      <c r="U4281" s="1" t="s">
        <v>30</v>
      </c>
      <c r="V4281">
        <v>0</v>
      </c>
      <c r="W4281" s="1" t="s">
        <v>30</v>
      </c>
      <c r="X4281" s="1" t="s">
        <v>36</v>
      </c>
      <c r="Y4281" s="1" t="s">
        <v>58</v>
      </c>
      <c r="Z4281">
        <v>15</v>
      </c>
      <c r="AA4281">
        <v>38</v>
      </c>
      <c r="AB4281" s="1" t="s">
        <v>7080</v>
      </c>
      <c r="AC4281" s="1" t="s">
        <v>7092</v>
      </c>
      <c r="AD4281" t="s">
        <v>13496</v>
      </c>
      <c r="AE4281" s="1" t="s">
        <v>7080</v>
      </c>
      <c r="AF4281" s="1" t="s">
        <v>7092</v>
      </c>
      <c r="AG4281" t="s">
        <v>13526</v>
      </c>
      <c r="AH4281" t="s">
        <v>13530</v>
      </c>
      <c r="AI4281" t="s">
        <v>13538</v>
      </c>
    </row>
    <row r="4282" spans="1:35" x14ac:dyDescent="0.25">
      <c r="A4282" s="1" t="s">
        <v>8676</v>
      </c>
      <c r="B4282" s="1" t="s">
        <v>32</v>
      </c>
      <c r="C4282">
        <v>1</v>
      </c>
      <c r="D4282">
        <v>5</v>
      </c>
      <c r="E4282">
        <v>12</v>
      </c>
      <c r="F4282">
        <v>3</v>
      </c>
      <c r="G4282">
        <v>11.9</v>
      </c>
      <c r="H4282" s="1" t="s">
        <v>32</v>
      </c>
      <c r="I4282" s="1" t="s">
        <v>31</v>
      </c>
      <c r="J4282">
        <v>4</v>
      </c>
      <c r="K4282">
        <v>0</v>
      </c>
      <c r="L4282">
        <v>7</v>
      </c>
      <c r="M4282" s="1" t="s">
        <v>32</v>
      </c>
      <c r="N4282">
        <v>0</v>
      </c>
      <c r="O4282" s="1" t="s">
        <v>52</v>
      </c>
      <c r="P4282" s="1" t="s">
        <v>8677</v>
      </c>
      <c r="Q4282" s="1" t="s">
        <v>35</v>
      </c>
      <c r="R4282">
        <v>67</v>
      </c>
      <c r="S4282" s="1" t="s">
        <v>30</v>
      </c>
      <c r="T4282" s="1" t="s">
        <v>32</v>
      </c>
      <c r="U4282" s="1" t="s">
        <v>30</v>
      </c>
      <c r="V4282">
        <v>0</v>
      </c>
      <c r="W4282" s="1" t="s">
        <v>30</v>
      </c>
      <c r="X4282" s="1" t="s">
        <v>36</v>
      </c>
      <c r="Y4282" s="1" t="s">
        <v>58</v>
      </c>
      <c r="Z4282">
        <v>10</v>
      </c>
      <c r="AA4282">
        <v>10</v>
      </c>
      <c r="AB4282" s="1" t="s">
        <v>7080</v>
      </c>
      <c r="AC4282" s="1" t="s">
        <v>7092</v>
      </c>
      <c r="AD4282" t="s">
        <v>13496</v>
      </c>
      <c r="AE4282" s="1" t="s">
        <v>7080</v>
      </c>
      <c r="AF4282" s="1" t="s">
        <v>7092</v>
      </c>
      <c r="AG4282" t="s">
        <v>13526</v>
      </c>
      <c r="AH4282" t="s">
        <v>13530</v>
      </c>
      <c r="AI4282" t="s">
        <v>13538</v>
      </c>
    </row>
    <row r="4283" spans="1:35" x14ac:dyDescent="0.25">
      <c r="A4283" s="1" t="s">
        <v>8678</v>
      </c>
      <c r="B4283" s="1" t="s">
        <v>32</v>
      </c>
      <c r="C4283">
        <v>7</v>
      </c>
      <c r="D4283">
        <v>19</v>
      </c>
      <c r="E4283">
        <v>44</v>
      </c>
      <c r="F4283">
        <v>0</v>
      </c>
      <c r="G4283">
        <v>0</v>
      </c>
      <c r="H4283" s="1" t="s">
        <v>30</v>
      </c>
      <c r="I4283" s="1" t="s">
        <v>46</v>
      </c>
      <c r="J4283">
        <v>0</v>
      </c>
      <c r="K4283">
        <v>1</v>
      </c>
      <c r="L4283">
        <v>8</v>
      </c>
      <c r="M4283" s="1" t="s">
        <v>30</v>
      </c>
      <c r="N4283">
        <v>6</v>
      </c>
      <c r="O4283" s="1" t="s">
        <v>697</v>
      </c>
      <c r="P4283" s="1" t="s">
        <v>8679</v>
      </c>
      <c r="Q4283" s="1" t="s">
        <v>35</v>
      </c>
      <c r="R4283">
        <v>51</v>
      </c>
      <c r="S4283" s="1" t="s">
        <v>30</v>
      </c>
      <c r="T4283" s="1" t="s">
        <v>30</v>
      </c>
      <c r="U4283" s="1" t="s">
        <v>30</v>
      </c>
      <c r="V4283">
        <v>0</v>
      </c>
      <c r="W4283" s="1" t="s">
        <v>30</v>
      </c>
      <c r="X4283" s="1" t="s">
        <v>36</v>
      </c>
      <c r="Y4283" s="1" t="s">
        <v>37</v>
      </c>
      <c r="Z4283">
        <v>19</v>
      </c>
      <c r="AA4283">
        <v>138</v>
      </c>
      <c r="AB4283" s="1" t="s">
        <v>7080</v>
      </c>
      <c r="AC4283" s="1" t="s">
        <v>7095</v>
      </c>
      <c r="AD4283" t="s">
        <v>13494</v>
      </c>
      <c r="AE4283" s="1" t="s">
        <v>7080</v>
      </c>
      <c r="AF4283" s="1" t="s">
        <v>7095</v>
      </c>
      <c r="AG4283" t="s">
        <v>13526</v>
      </c>
      <c r="AH4283" t="s">
        <v>13530</v>
      </c>
      <c r="AI4283" t="s">
        <v>13538</v>
      </c>
    </row>
    <row r="4284" spans="1:35" x14ac:dyDescent="0.25">
      <c r="A4284" s="1" t="s">
        <v>8680</v>
      </c>
      <c r="B4284" s="1" t="s">
        <v>32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s="1" t="s">
        <v>32</v>
      </c>
      <c r="I4284" s="1" t="s">
        <v>31</v>
      </c>
      <c r="J4284">
        <v>188</v>
      </c>
      <c r="K4284">
        <v>4</v>
      </c>
      <c r="L4284">
        <v>4</v>
      </c>
      <c r="M4284" s="1" t="s">
        <v>32</v>
      </c>
      <c r="N4284">
        <v>0</v>
      </c>
      <c r="O4284" s="1" t="s">
        <v>83</v>
      </c>
      <c r="P4284" s="1" t="s">
        <v>8681</v>
      </c>
      <c r="Q4284" s="1" t="s">
        <v>35</v>
      </c>
      <c r="R4284">
        <v>67</v>
      </c>
      <c r="S4284" s="1" t="s">
        <v>30</v>
      </c>
      <c r="T4284" s="1" t="s">
        <v>32</v>
      </c>
      <c r="U4284" s="1" t="s">
        <v>30</v>
      </c>
      <c r="V4284">
        <v>0</v>
      </c>
      <c r="W4284" s="1" t="s">
        <v>32</v>
      </c>
      <c r="X4284" s="1" t="s">
        <v>36</v>
      </c>
      <c r="Y4284" s="1" t="s">
        <v>58</v>
      </c>
      <c r="Z4284">
        <v>31</v>
      </c>
      <c r="AA4284">
        <v>1287</v>
      </c>
      <c r="AB4284" s="1" t="s">
        <v>7080</v>
      </c>
      <c r="AC4284" s="1" t="s">
        <v>7092</v>
      </c>
      <c r="AD4284" t="s">
        <v>13496</v>
      </c>
      <c r="AE4284" s="1" t="s">
        <v>7080</v>
      </c>
      <c r="AF4284" s="1" t="s">
        <v>7092</v>
      </c>
      <c r="AG4284" t="s">
        <v>13526</v>
      </c>
      <c r="AH4284" t="s">
        <v>13530</v>
      </c>
      <c r="AI4284" t="s">
        <v>13540</v>
      </c>
    </row>
    <row r="4285" spans="1:35" x14ac:dyDescent="0.25">
      <c r="A4285" s="1" t="s">
        <v>8682</v>
      </c>
      <c r="B4285" s="1" t="s">
        <v>32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s="1" t="s">
        <v>32</v>
      </c>
      <c r="I4285" s="1" t="s">
        <v>31</v>
      </c>
      <c r="J4285">
        <v>124</v>
      </c>
      <c r="K4285">
        <v>2</v>
      </c>
      <c r="L4285">
        <v>25</v>
      </c>
      <c r="M4285" s="1" t="s">
        <v>32</v>
      </c>
      <c r="N4285">
        <v>0</v>
      </c>
      <c r="O4285" s="1" t="s">
        <v>156</v>
      </c>
      <c r="P4285" s="1" t="s">
        <v>8683</v>
      </c>
      <c r="Q4285" s="1" t="s">
        <v>35</v>
      </c>
      <c r="R4285">
        <v>24</v>
      </c>
      <c r="S4285" s="1" t="s">
        <v>32</v>
      </c>
      <c r="T4285" s="1" t="s">
        <v>30</v>
      </c>
      <c r="U4285" s="1" t="s">
        <v>30</v>
      </c>
      <c r="V4285">
        <v>0</v>
      </c>
      <c r="W4285" s="1" t="s">
        <v>30</v>
      </c>
      <c r="X4285" s="1" t="s">
        <v>43</v>
      </c>
      <c r="Y4285" s="1" t="s">
        <v>37</v>
      </c>
      <c r="Z4285">
        <v>34</v>
      </c>
      <c r="AA4285">
        <v>732</v>
      </c>
      <c r="AB4285" s="1" t="s">
        <v>7080</v>
      </c>
      <c r="AC4285" s="1" t="s">
        <v>7309</v>
      </c>
      <c r="AD4285" t="s">
        <v>13495</v>
      </c>
      <c r="AE4285" s="1" t="s">
        <v>7080</v>
      </c>
      <c r="AF4285" s="1" t="s">
        <v>7309</v>
      </c>
      <c r="AG4285" t="s">
        <v>13526</v>
      </c>
      <c r="AH4285" t="s">
        <v>13530</v>
      </c>
      <c r="AI4285" t="s">
        <v>13539</v>
      </c>
    </row>
    <row r="4286" spans="1:35" x14ac:dyDescent="0.25">
      <c r="A4286" s="1" t="s">
        <v>8684</v>
      </c>
      <c r="B4286" s="1" t="s">
        <v>32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s="1" t="s">
        <v>30</v>
      </c>
      <c r="I4286" s="1" t="s">
        <v>46</v>
      </c>
      <c r="J4286">
        <v>0</v>
      </c>
      <c r="K4286">
        <v>2</v>
      </c>
      <c r="L4286">
        <v>8</v>
      </c>
      <c r="M4286" s="1" t="s">
        <v>32</v>
      </c>
      <c r="N4286">
        <v>0</v>
      </c>
      <c r="O4286" s="1" t="s">
        <v>471</v>
      </c>
      <c r="P4286" s="1" t="s">
        <v>8685</v>
      </c>
      <c r="Q4286" s="1" t="s">
        <v>42</v>
      </c>
      <c r="R4286">
        <v>46</v>
      </c>
      <c r="S4286" s="1" t="s">
        <v>30</v>
      </c>
      <c r="T4286" s="1" t="s">
        <v>30</v>
      </c>
      <c r="U4286" s="1" t="s">
        <v>30</v>
      </c>
      <c r="V4286">
        <v>0</v>
      </c>
      <c r="W4286" s="1" t="s">
        <v>32</v>
      </c>
      <c r="X4286" s="1" t="s">
        <v>36</v>
      </c>
      <c r="Y4286" s="1" t="s">
        <v>37</v>
      </c>
      <c r="Z4286">
        <v>67</v>
      </c>
      <c r="AA4286">
        <v>3371</v>
      </c>
      <c r="AB4286" s="1" t="s">
        <v>7080</v>
      </c>
      <c r="AC4286" s="1" t="s">
        <v>7309</v>
      </c>
      <c r="AD4286" t="s">
        <v>13494</v>
      </c>
      <c r="AE4286" s="1" t="s">
        <v>7080</v>
      </c>
      <c r="AF4286" s="1" t="s">
        <v>7309</v>
      </c>
      <c r="AG4286" t="s">
        <v>13526</v>
      </c>
      <c r="AH4286" t="s">
        <v>13530</v>
      </c>
      <c r="AI4286" t="s">
        <v>13540</v>
      </c>
    </row>
    <row r="4287" spans="1:35" x14ac:dyDescent="0.25">
      <c r="A4287" s="1" t="s">
        <v>8686</v>
      </c>
      <c r="B4287" s="1" t="s">
        <v>32</v>
      </c>
      <c r="C4287">
        <v>1</v>
      </c>
      <c r="D4287">
        <v>3</v>
      </c>
      <c r="E4287">
        <v>10</v>
      </c>
      <c r="F4287">
        <v>0</v>
      </c>
      <c r="G4287">
        <v>0</v>
      </c>
      <c r="H4287" s="1" t="s">
        <v>30</v>
      </c>
      <c r="I4287" s="1" t="s">
        <v>46</v>
      </c>
      <c r="J4287">
        <v>0</v>
      </c>
      <c r="K4287">
        <v>2</v>
      </c>
      <c r="L4287">
        <v>3</v>
      </c>
      <c r="M4287" s="1" t="s">
        <v>32</v>
      </c>
      <c r="N4287">
        <v>0</v>
      </c>
      <c r="O4287" s="1" t="s">
        <v>40</v>
      </c>
      <c r="P4287" s="1" t="s">
        <v>8687</v>
      </c>
      <c r="Q4287" s="1" t="s">
        <v>35</v>
      </c>
      <c r="R4287">
        <v>53</v>
      </c>
      <c r="S4287" s="1" t="s">
        <v>30</v>
      </c>
      <c r="T4287" s="1" t="s">
        <v>30</v>
      </c>
      <c r="U4287" s="1" t="s">
        <v>30</v>
      </c>
      <c r="V4287">
        <v>0</v>
      </c>
      <c r="W4287" s="1" t="s">
        <v>30</v>
      </c>
      <c r="X4287" s="1" t="s">
        <v>36</v>
      </c>
      <c r="Y4287" s="1" t="s">
        <v>37</v>
      </c>
      <c r="Z4287">
        <v>56</v>
      </c>
      <c r="AA4287">
        <v>56</v>
      </c>
      <c r="AB4287" s="1" t="s">
        <v>7080</v>
      </c>
      <c r="AC4287" s="1" t="s">
        <v>7309</v>
      </c>
      <c r="AD4287" t="s">
        <v>13494</v>
      </c>
      <c r="AE4287" s="1" t="s">
        <v>7080</v>
      </c>
      <c r="AF4287" s="1" t="s">
        <v>7309</v>
      </c>
      <c r="AG4287" t="s">
        <v>13526</v>
      </c>
      <c r="AH4287" t="s">
        <v>13530</v>
      </c>
      <c r="AI4287" t="s">
        <v>13538</v>
      </c>
    </row>
    <row r="4288" spans="1:35" x14ac:dyDescent="0.25">
      <c r="A4288" s="1" t="s">
        <v>8688</v>
      </c>
      <c r="B4288" s="1" t="s">
        <v>32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s="1" t="s">
        <v>32</v>
      </c>
      <c r="I4288" s="1" t="s">
        <v>31</v>
      </c>
      <c r="J4288">
        <v>29</v>
      </c>
      <c r="K4288">
        <v>3</v>
      </c>
      <c r="L4288">
        <v>6</v>
      </c>
      <c r="M4288" s="1" t="s">
        <v>32</v>
      </c>
      <c r="N4288">
        <v>0</v>
      </c>
      <c r="O4288" s="1" t="s">
        <v>197</v>
      </c>
      <c r="P4288" s="1" t="s">
        <v>8689</v>
      </c>
      <c r="Q4288" s="1" t="s">
        <v>35</v>
      </c>
      <c r="R4288">
        <v>36</v>
      </c>
      <c r="S4288" s="1" t="s">
        <v>30</v>
      </c>
      <c r="T4288" s="1" t="s">
        <v>30</v>
      </c>
      <c r="U4288" s="1" t="s">
        <v>30</v>
      </c>
      <c r="V4288">
        <v>0</v>
      </c>
      <c r="W4288" s="1" t="s">
        <v>30</v>
      </c>
      <c r="X4288" s="1" t="s">
        <v>36</v>
      </c>
      <c r="Y4288" s="1" t="s">
        <v>37</v>
      </c>
      <c r="Z4288">
        <v>40</v>
      </c>
      <c r="AA4288">
        <v>281</v>
      </c>
      <c r="AB4288" s="1" t="s">
        <v>7080</v>
      </c>
      <c r="AC4288" s="1" t="s">
        <v>7081</v>
      </c>
      <c r="AD4288" t="s">
        <v>13494</v>
      </c>
      <c r="AE4288" s="1" t="s">
        <v>7080</v>
      </c>
      <c r="AF4288" s="1" t="s">
        <v>7081</v>
      </c>
      <c r="AG4288" t="s">
        <v>13526</v>
      </c>
      <c r="AH4288" t="s">
        <v>13530</v>
      </c>
      <c r="AI4288" t="s">
        <v>13538</v>
      </c>
    </row>
    <row r="4289" spans="1:35" x14ac:dyDescent="0.25">
      <c r="A4289" s="1" t="s">
        <v>8690</v>
      </c>
      <c r="B4289" s="1" t="s">
        <v>32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s="1" t="s">
        <v>32</v>
      </c>
      <c r="I4289" s="1" t="s">
        <v>31</v>
      </c>
      <c r="J4289">
        <v>29</v>
      </c>
      <c r="K4289">
        <v>3</v>
      </c>
      <c r="L4289">
        <v>6</v>
      </c>
      <c r="M4289" s="1" t="s">
        <v>30</v>
      </c>
      <c r="N4289">
        <v>59</v>
      </c>
      <c r="O4289" s="1" t="s">
        <v>88</v>
      </c>
      <c r="P4289" s="1" t="s">
        <v>8691</v>
      </c>
      <c r="Q4289" s="1" t="s">
        <v>35</v>
      </c>
      <c r="R4289">
        <v>51</v>
      </c>
      <c r="S4289" s="1" t="s">
        <v>30</v>
      </c>
      <c r="T4289" s="1" t="s">
        <v>30</v>
      </c>
      <c r="U4289" s="1" t="s">
        <v>30</v>
      </c>
      <c r="V4289">
        <v>0</v>
      </c>
      <c r="W4289" s="1" t="s">
        <v>30</v>
      </c>
      <c r="X4289" s="1" t="s">
        <v>36</v>
      </c>
      <c r="Y4289" s="1" t="s">
        <v>37</v>
      </c>
      <c r="Z4289">
        <v>51</v>
      </c>
      <c r="AA4289">
        <v>569</v>
      </c>
      <c r="AB4289" s="1" t="s">
        <v>7134</v>
      </c>
      <c r="AC4289" s="1" t="s">
        <v>7135</v>
      </c>
      <c r="AD4289" t="s">
        <v>13494</v>
      </c>
      <c r="AE4289" s="1" t="s">
        <v>7134</v>
      </c>
      <c r="AF4289" s="1" t="s">
        <v>7135</v>
      </c>
      <c r="AG4289" t="s">
        <v>13526</v>
      </c>
      <c r="AH4289" t="s">
        <v>13530</v>
      </c>
      <c r="AI4289" t="s">
        <v>13539</v>
      </c>
    </row>
    <row r="4290" spans="1:35" x14ac:dyDescent="0.25">
      <c r="A4290" s="1" t="s">
        <v>8692</v>
      </c>
      <c r="B4290" s="1" t="s">
        <v>32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s="1" t="s">
        <v>32</v>
      </c>
      <c r="I4290" s="1" t="s">
        <v>31</v>
      </c>
      <c r="J4290">
        <v>135</v>
      </c>
      <c r="K4290">
        <v>0</v>
      </c>
      <c r="L4290">
        <v>7</v>
      </c>
      <c r="M4290" s="1" t="s">
        <v>32</v>
      </c>
      <c r="N4290">
        <v>0</v>
      </c>
      <c r="O4290" s="1" t="s">
        <v>156</v>
      </c>
      <c r="P4290" s="1" t="s">
        <v>8693</v>
      </c>
      <c r="Q4290" s="1" t="s">
        <v>35</v>
      </c>
      <c r="R4290">
        <v>63</v>
      </c>
      <c r="S4290" s="1" t="s">
        <v>30</v>
      </c>
      <c r="T4290" s="1" t="s">
        <v>30</v>
      </c>
      <c r="U4290" s="1" t="s">
        <v>30</v>
      </c>
      <c r="V4290">
        <v>0</v>
      </c>
      <c r="W4290" s="1" t="s">
        <v>30</v>
      </c>
      <c r="X4290" s="1" t="s">
        <v>43</v>
      </c>
      <c r="Y4290" s="1" t="s">
        <v>37</v>
      </c>
      <c r="Z4290">
        <v>53</v>
      </c>
      <c r="AA4290">
        <v>2883</v>
      </c>
      <c r="AB4290" s="1" t="s">
        <v>7106</v>
      </c>
      <c r="AC4290" s="1" t="s">
        <v>7124</v>
      </c>
      <c r="AD4290" t="s">
        <v>13494</v>
      </c>
      <c r="AE4290" s="1" t="s">
        <v>7106</v>
      </c>
      <c r="AF4290" s="1" t="s">
        <v>7124</v>
      </c>
      <c r="AG4290" t="s">
        <v>13526</v>
      </c>
      <c r="AH4290" t="s">
        <v>13530</v>
      </c>
      <c r="AI4290" t="s">
        <v>13540</v>
      </c>
    </row>
    <row r="4291" spans="1:35" x14ac:dyDescent="0.25">
      <c r="A4291" s="1" t="s">
        <v>8694</v>
      </c>
      <c r="B4291" s="1" t="s">
        <v>32</v>
      </c>
      <c r="C4291">
        <v>1</v>
      </c>
      <c r="D4291">
        <v>2</v>
      </c>
      <c r="E4291">
        <v>4</v>
      </c>
      <c r="F4291">
        <v>0</v>
      </c>
      <c r="G4291">
        <v>0</v>
      </c>
      <c r="H4291" s="1" t="s">
        <v>30</v>
      </c>
      <c r="I4291" s="1" t="s">
        <v>46</v>
      </c>
      <c r="J4291">
        <v>0</v>
      </c>
      <c r="K4291">
        <v>5</v>
      </c>
      <c r="L4291">
        <v>0</v>
      </c>
      <c r="M4291" s="1" t="s">
        <v>30</v>
      </c>
      <c r="N4291">
        <v>0</v>
      </c>
      <c r="O4291" s="1" t="s">
        <v>272</v>
      </c>
      <c r="P4291" s="1" t="s">
        <v>8695</v>
      </c>
      <c r="Q4291" s="1" t="s">
        <v>42</v>
      </c>
      <c r="R4291">
        <v>32</v>
      </c>
      <c r="S4291" s="1" t="s">
        <v>30</v>
      </c>
      <c r="T4291" s="1" t="s">
        <v>30</v>
      </c>
      <c r="U4291" s="1" t="s">
        <v>30</v>
      </c>
      <c r="V4291">
        <v>0</v>
      </c>
      <c r="W4291" s="1" t="s">
        <v>30</v>
      </c>
      <c r="X4291" s="1" t="s">
        <v>36</v>
      </c>
      <c r="Y4291" s="1" t="s">
        <v>58</v>
      </c>
      <c r="Z4291">
        <v>9</v>
      </c>
      <c r="AA4291">
        <v>9</v>
      </c>
      <c r="AB4291" s="1" t="s">
        <v>7080</v>
      </c>
      <c r="AC4291" s="1" t="s">
        <v>7081</v>
      </c>
      <c r="AD4291" t="s">
        <v>13494</v>
      </c>
      <c r="AE4291" s="1" t="s">
        <v>7080</v>
      </c>
      <c r="AF4291" s="1" t="s">
        <v>7081</v>
      </c>
      <c r="AG4291" t="s">
        <v>13527</v>
      </c>
      <c r="AH4291" t="s">
        <v>13530</v>
      </c>
      <c r="AI4291" t="s">
        <v>13538</v>
      </c>
    </row>
    <row r="4292" spans="1:35" x14ac:dyDescent="0.25">
      <c r="A4292" s="1" t="s">
        <v>8696</v>
      </c>
      <c r="B4292" s="1" t="s">
        <v>32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s="1" t="s">
        <v>32</v>
      </c>
      <c r="I4292" s="1" t="s">
        <v>31</v>
      </c>
      <c r="J4292">
        <v>97</v>
      </c>
      <c r="K4292">
        <v>0</v>
      </c>
      <c r="L4292">
        <v>7</v>
      </c>
      <c r="M4292" s="1" t="s">
        <v>32</v>
      </c>
      <c r="N4292">
        <v>0</v>
      </c>
      <c r="O4292" s="1" t="s">
        <v>122</v>
      </c>
      <c r="P4292" s="1" t="s">
        <v>8697</v>
      </c>
      <c r="Q4292" s="1" t="s">
        <v>35</v>
      </c>
      <c r="R4292">
        <v>48</v>
      </c>
      <c r="S4292" s="1" t="s">
        <v>30</v>
      </c>
      <c r="T4292" s="1" t="s">
        <v>30</v>
      </c>
      <c r="U4292" s="1" t="s">
        <v>30</v>
      </c>
      <c r="V4292">
        <v>0</v>
      </c>
      <c r="W4292" s="1" t="s">
        <v>32</v>
      </c>
      <c r="X4292" s="1" t="s">
        <v>36</v>
      </c>
      <c r="Y4292" s="1" t="s">
        <v>37</v>
      </c>
      <c r="Z4292">
        <v>32</v>
      </c>
      <c r="AA4292">
        <v>719</v>
      </c>
      <c r="AB4292" s="1" t="s">
        <v>7098</v>
      </c>
      <c r="AC4292" s="1" t="s">
        <v>7099</v>
      </c>
      <c r="AD4292" t="s">
        <v>13494</v>
      </c>
      <c r="AE4292" s="1" t="s">
        <v>7098</v>
      </c>
      <c r="AF4292" s="1" t="s">
        <v>7099</v>
      </c>
      <c r="AG4292" t="s">
        <v>13526</v>
      </c>
      <c r="AH4292" t="s">
        <v>13530</v>
      </c>
      <c r="AI4292" t="s">
        <v>13539</v>
      </c>
    </row>
    <row r="4293" spans="1:35" x14ac:dyDescent="0.25">
      <c r="A4293" s="1" t="s">
        <v>8698</v>
      </c>
      <c r="B4293" s="1" t="s">
        <v>32</v>
      </c>
      <c r="C4293">
        <v>3</v>
      </c>
      <c r="D4293">
        <v>6</v>
      </c>
      <c r="E4293">
        <v>14.4</v>
      </c>
      <c r="F4293">
        <v>0</v>
      </c>
      <c r="G4293">
        <v>0</v>
      </c>
      <c r="H4293" s="1" t="s">
        <v>30</v>
      </c>
      <c r="I4293" s="1" t="s">
        <v>46</v>
      </c>
      <c r="J4293">
        <v>0</v>
      </c>
      <c r="K4293">
        <v>3</v>
      </c>
      <c r="L4293">
        <v>26</v>
      </c>
      <c r="M4293" s="1" t="s">
        <v>32</v>
      </c>
      <c r="N4293">
        <v>0</v>
      </c>
      <c r="O4293" s="1" t="s">
        <v>436</v>
      </c>
      <c r="P4293" s="1" t="s">
        <v>8699</v>
      </c>
      <c r="Q4293" s="1" t="s">
        <v>42</v>
      </c>
      <c r="R4293">
        <v>25</v>
      </c>
      <c r="S4293" s="1" t="s">
        <v>32</v>
      </c>
      <c r="T4293" s="1" t="s">
        <v>30</v>
      </c>
      <c r="U4293" s="1" t="s">
        <v>30</v>
      </c>
      <c r="V4293">
        <v>0</v>
      </c>
      <c r="W4293" s="1" t="s">
        <v>30</v>
      </c>
      <c r="X4293" s="1" t="s">
        <v>36</v>
      </c>
      <c r="Y4293" s="1" t="s">
        <v>58</v>
      </c>
      <c r="Z4293">
        <v>32</v>
      </c>
      <c r="AA4293">
        <v>91</v>
      </c>
      <c r="AB4293" s="1" t="s">
        <v>7106</v>
      </c>
      <c r="AC4293" s="1" t="s">
        <v>7107</v>
      </c>
      <c r="AD4293" t="s">
        <v>13495</v>
      </c>
      <c r="AE4293" s="1" t="s">
        <v>7106</v>
      </c>
      <c r="AF4293" s="1" t="s">
        <v>7107</v>
      </c>
      <c r="AG4293" t="s">
        <v>13526</v>
      </c>
      <c r="AH4293" t="s">
        <v>13530</v>
      </c>
      <c r="AI4293" t="s">
        <v>13538</v>
      </c>
    </row>
    <row r="4294" spans="1:35" x14ac:dyDescent="0.25">
      <c r="A4294" s="1" t="s">
        <v>8700</v>
      </c>
      <c r="B4294" s="1" t="s">
        <v>32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s="1" t="s">
        <v>32</v>
      </c>
      <c r="I4294" s="1" t="s">
        <v>31</v>
      </c>
      <c r="J4294">
        <v>38</v>
      </c>
      <c r="K4294">
        <v>1</v>
      </c>
      <c r="L4294">
        <v>2</v>
      </c>
      <c r="M4294" s="1" t="s">
        <v>32</v>
      </c>
      <c r="N4294">
        <v>0</v>
      </c>
      <c r="O4294" s="1" t="s">
        <v>171</v>
      </c>
      <c r="P4294" s="1" t="s">
        <v>8701</v>
      </c>
      <c r="Q4294" s="1" t="s">
        <v>42</v>
      </c>
      <c r="R4294">
        <v>79</v>
      </c>
      <c r="S4294" s="1" t="s">
        <v>30</v>
      </c>
      <c r="T4294" s="1" t="s">
        <v>32</v>
      </c>
      <c r="U4294" s="1" t="s">
        <v>30</v>
      </c>
      <c r="V4294">
        <v>0</v>
      </c>
      <c r="W4294" s="1" t="s">
        <v>30</v>
      </c>
      <c r="X4294" s="1" t="s">
        <v>36</v>
      </c>
      <c r="Y4294" s="1" t="s">
        <v>37</v>
      </c>
      <c r="Z4294">
        <v>39</v>
      </c>
      <c r="AA4294">
        <v>382</v>
      </c>
      <c r="AB4294" s="1" t="s">
        <v>7106</v>
      </c>
      <c r="AC4294" s="1" t="s">
        <v>7144</v>
      </c>
      <c r="AD4294" t="s">
        <v>13496</v>
      </c>
      <c r="AE4294" s="1" t="s">
        <v>7106</v>
      </c>
      <c r="AF4294" s="1" t="s">
        <v>7144</v>
      </c>
      <c r="AG4294" t="s">
        <v>13527</v>
      </c>
      <c r="AH4294" t="s">
        <v>13530</v>
      </c>
      <c r="AI4294" t="s">
        <v>13539</v>
      </c>
    </row>
    <row r="4295" spans="1:35" x14ac:dyDescent="0.25">
      <c r="A4295" s="1" t="s">
        <v>8702</v>
      </c>
      <c r="B4295" s="1" t="s">
        <v>32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s="1" t="s">
        <v>32</v>
      </c>
      <c r="I4295" s="1" t="s">
        <v>31</v>
      </c>
      <c r="J4295">
        <v>175</v>
      </c>
      <c r="K4295">
        <v>4</v>
      </c>
      <c r="L4295">
        <v>1</v>
      </c>
      <c r="M4295" s="1" t="s">
        <v>32</v>
      </c>
      <c r="N4295">
        <v>0</v>
      </c>
      <c r="O4295" s="1" t="s">
        <v>40</v>
      </c>
      <c r="P4295" s="1" t="s">
        <v>8703</v>
      </c>
      <c r="Q4295" s="1" t="s">
        <v>35</v>
      </c>
      <c r="R4295">
        <v>74</v>
      </c>
      <c r="S4295" s="1" t="s">
        <v>30</v>
      </c>
      <c r="T4295" s="1" t="s">
        <v>32</v>
      </c>
      <c r="U4295" s="1" t="s">
        <v>30</v>
      </c>
      <c r="V4295">
        <v>0</v>
      </c>
      <c r="W4295" s="1" t="s">
        <v>30</v>
      </c>
      <c r="X4295" s="1" t="s">
        <v>36</v>
      </c>
      <c r="Y4295" s="1" t="s">
        <v>37</v>
      </c>
      <c r="Z4295">
        <v>62</v>
      </c>
      <c r="AA4295">
        <v>2349</v>
      </c>
      <c r="AB4295" s="1" t="s">
        <v>7134</v>
      </c>
      <c r="AC4295" s="1" t="s">
        <v>7147</v>
      </c>
      <c r="AD4295" t="s">
        <v>13496</v>
      </c>
      <c r="AE4295" s="1" t="s">
        <v>7134</v>
      </c>
      <c r="AF4295" s="1" t="s">
        <v>7147</v>
      </c>
      <c r="AG4295" t="s">
        <v>13527</v>
      </c>
      <c r="AH4295" t="s">
        <v>13530</v>
      </c>
      <c r="AI4295" t="s">
        <v>13539</v>
      </c>
    </row>
    <row r="4296" spans="1:35" x14ac:dyDescent="0.25">
      <c r="A4296" s="1" t="s">
        <v>8704</v>
      </c>
      <c r="B4296" s="1" t="s">
        <v>32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s="1" t="s">
        <v>32</v>
      </c>
      <c r="I4296" s="1" t="s">
        <v>31</v>
      </c>
      <c r="J4296">
        <v>86</v>
      </c>
      <c r="K4296">
        <v>0</v>
      </c>
      <c r="L4296">
        <v>4</v>
      </c>
      <c r="M4296" s="1" t="s">
        <v>30</v>
      </c>
      <c r="N4296">
        <v>25</v>
      </c>
      <c r="O4296" s="1" t="s">
        <v>122</v>
      </c>
      <c r="P4296" s="1" t="s">
        <v>8705</v>
      </c>
      <c r="Q4296" s="1" t="s">
        <v>42</v>
      </c>
      <c r="R4296">
        <v>49</v>
      </c>
      <c r="S4296" s="1" t="s">
        <v>30</v>
      </c>
      <c r="T4296" s="1" t="s">
        <v>30</v>
      </c>
      <c r="U4296" s="1" t="s">
        <v>30</v>
      </c>
      <c r="V4296">
        <v>0</v>
      </c>
      <c r="W4296" s="1" t="s">
        <v>30</v>
      </c>
      <c r="X4296" s="1" t="s">
        <v>36</v>
      </c>
      <c r="Y4296" s="1" t="s">
        <v>37</v>
      </c>
      <c r="Z4296">
        <v>48</v>
      </c>
      <c r="AA4296">
        <v>1476</v>
      </c>
      <c r="AB4296" s="1" t="s">
        <v>7134</v>
      </c>
      <c r="AC4296" s="1" t="s">
        <v>7150</v>
      </c>
      <c r="AD4296" t="s">
        <v>13494</v>
      </c>
      <c r="AE4296" s="1" t="s">
        <v>7134</v>
      </c>
      <c r="AF4296" s="1" t="s">
        <v>7150</v>
      </c>
      <c r="AG4296" t="s">
        <v>13526</v>
      </c>
      <c r="AH4296" t="s">
        <v>13530</v>
      </c>
      <c r="AI4296" t="s">
        <v>13539</v>
      </c>
    </row>
    <row r="4297" spans="1:35" x14ac:dyDescent="0.25">
      <c r="A4297" s="1" t="s">
        <v>8706</v>
      </c>
      <c r="B4297" s="1" t="s">
        <v>32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s="1" t="s">
        <v>32</v>
      </c>
      <c r="I4297" s="1" t="s">
        <v>31</v>
      </c>
      <c r="J4297">
        <v>111</v>
      </c>
      <c r="K4297">
        <v>4</v>
      </c>
      <c r="L4297">
        <v>1</v>
      </c>
      <c r="M4297" s="1" t="s">
        <v>32</v>
      </c>
      <c r="N4297">
        <v>0</v>
      </c>
      <c r="O4297" s="1" t="s">
        <v>156</v>
      </c>
      <c r="P4297" s="1" t="s">
        <v>8707</v>
      </c>
      <c r="Q4297" s="1" t="s">
        <v>35</v>
      </c>
      <c r="R4297">
        <v>38</v>
      </c>
      <c r="S4297" s="1" t="s">
        <v>30</v>
      </c>
      <c r="T4297" s="1" t="s">
        <v>30</v>
      </c>
      <c r="U4297" s="1" t="s">
        <v>30</v>
      </c>
      <c r="V4297">
        <v>0</v>
      </c>
      <c r="W4297" s="1" t="s">
        <v>32</v>
      </c>
      <c r="X4297" s="1" t="s">
        <v>36</v>
      </c>
      <c r="Y4297" s="1" t="s">
        <v>37</v>
      </c>
      <c r="Z4297">
        <v>35</v>
      </c>
      <c r="AA4297">
        <v>1146</v>
      </c>
      <c r="AB4297" s="1" t="s">
        <v>7134</v>
      </c>
      <c r="AC4297" s="1" t="s">
        <v>7900</v>
      </c>
      <c r="AD4297" t="s">
        <v>13494</v>
      </c>
      <c r="AE4297" s="1" t="s">
        <v>7134</v>
      </c>
      <c r="AF4297" s="1" t="s">
        <v>7900</v>
      </c>
      <c r="AG4297" t="s">
        <v>13527</v>
      </c>
      <c r="AH4297" t="s">
        <v>13530</v>
      </c>
      <c r="AI4297" t="s">
        <v>13539</v>
      </c>
    </row>
    <row r="4298" spans="1:35" x14ac:dyDescent="0.25">
      <c r="A4298" s="1" t="s">
        <v>8708</v>
      </c>
      <c r="B4298" s="1" t="s">
        <v>32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s="1" t="s">
        <v>32</v>
      </c>
      <c r="I4298" s="1" t="s">
        <v>31</v>
      </c>
      <c r="J4298">
        <v>154</v>
      </c>
      <c r="K4298">
        <v>3</v>
      </c>
      <c r="L4298">
        <v>8</v>
      </c>
      <c r="M4298" s="1" t="s">
        <v>32</v>
      </c>
      <c r="N4298">
        <v>0</v>
      </c>
      <c r="O4298" s="1" t="s">
        <v>68</v>
      </c>
      <c r="P4298" s="1" t="s">
        <v>8709</v>
      </c>
      <c r="Q4298" s="1" t="s">
        <v>42</v>
      </c>
      <c r="R4298">
        <v>39</v>
      </c>
      <c r="S4298" s="1" t="s">
        <v>30</v>
      </c>
      <c r="T4298" s="1" t="s">
        <v>30</v>
      </c>
      <c r="U4298" s="1" t="s">
        <v>30</v>
      </c>
      <c r="V4298">
        <v>0</v>
      </c>
      <c r="W4298" s="1" t="s">
        <v>30</v>
      </c>
      <c r="X4298" s="1" t="s">
        <v>36</v>
      </c>
      <c r="Y4298" s="1" t="s">
        <v>37</v>
      </c>
      <c r="Z4298">
        <v>39</v>
      </c>
      <c r="AA4298">
        <v>1080</v>
      </c>
      <c r="AB4298" s="1" t="s">
        <v>7134</v>
      </c>
      <c r="AC4298" s="1" t="s">
        <v>7135</v>
      </c>
      <c r="AD4298" t="s">
        <v>13494</v>
      </c>
      <c r="AE4298" s="1" t="s">
        <v>7134</v>
      </c>
      <c r="AF4298" s="1" t="s">
        <v>7135</v>
      </c>
      <c r="AG4298" t="s">
        <v>13526</v>
      </c>
      <c r="AH4298" t="s">
        <v>13530</v>
      </c>
      <c r="AI4298" t="s">
        <v>13539</v>
      </c>
    </row>
    <row r="4299" spans="1:35" x14ac:dyDescent="0.25">
      <c r="A4299" s="1" t="s">
        <v>8710</v>
      </c>
      <c r="B4299" s="1" t="s">
        <v>32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s="1" t="s">
        <v>32</v>
      </c>
      <c r="I4299" s="1" t="s">
        <v>31</v>
      </c>
      <c r="J4299">
        <v>75</v>
      </c>
      <c r="K4299">
        <v>0</v>
      </c>
      <c r="L4299">
        <v>1</v>
      </c>
      <c r="M4299" s="1" t="s">
        <v>32</v>
      </c>
      <c r="N4299">
        <v>0</v>
      </c>
      <c r="O4299" s="1" t="s">
        <v>119</v>
      </c>
      <c r="P4299" s="1" t="s">
        <v>8711</v>
      </c>
      <c r="Q4299" s="1" t="s">
        <v>42</v>
      </c>
      <c r="R4299">
        <v>64</v>
      </c>
      <c r="S4299" s="1" t="s">
        <v>30</v>
      </c>
      <c r="T4299" s="1" t="s">
        <v>30</v>
      </c>
      <c r="U4299" s="1" t="s">
        <v>30</v>
      </c>
      <c r="V4299">
        <v>0</v>
      </c>
      <c r="W4299" s="1" t="s">
        <v>30</v>
      </c>
      <c r="X4299" s="1" t="s">
        <v>36</v>
      </c>
      <c r="Y4299" s="1" t="s">
        <v>37</v>
      </c>
      <c r="Z4299">
        <v>36</v>
      </c>
      <c r="AA4299">
        <v>431</v>
      </c>
      <c r="AB4299" s="1" t="s">
        <v>7106</v>
      </c>
      <c r="AC4299" s="1" t="s">
        <v>7124</v>
      </c>
      <c r="AD4299" t="s">
        <v>13494</v>
      </c>
      <c r="AE4299" s="1" t="s">
        <v>7106</v>
      </c>
      <c r="AF4299" s="1" t="s">
        <v>7124</v>
      </c>
      <c r="AG4299" t="s">
        <v>13527</v>
      </c>
      <c r="AH4299" t="s">
        <v>13530</v>
      </c>
      <c r="AI4299" t="s">
        <v>13539</v>
      </c>
    </row>
    <row r="4300" spans="1:35" x14ac:dyDescent="0.25">
      <c r="A4300" s="1" t="s">
        <v>8712</v>
      </c>
      <c r="B4300" s="1" t="s">
        <v>32</v>
      </c>
      <c r="C4300">
        <v>1</v>
      </c>
      <c r="D4300">
        <v>6</v>
      </c>
      <c r="E4300">
        <v>15</v>
      </c>
      <c r="F4300">
        <v>4</v>
      </c>
      <c r="G4300">
        <v>12.9</v>
      </c>
      <c r="H4300" s="1" t="s">
        <v>32</v>
      </c>
      <c r="I4300" s="1" t="s">
        <v>31</v>
      </c>
      <c r="J4300">
        <v>4</v>
      </c>
      <c r="K4300">
        <v>2</v>
      </c>
      <c r="L4300">
        <v>6</v>
      </c>
      <c r="M4300" s="1" t="s">
        <v>32</v>
      </c>
      <c r="N4300">
        <v>0</v>
      </c>
      <c r="O4300" s="1" t="s">
        <v>111</v>
      </c>
      <c r="P4300" s="1" t="s">
        <v>8713</v>
      </c>
      <c r="Q4300" s="1" t="s">
        <v>42</v>
      </c>
      <c r="R4300">
        <v>34</v>
      </c>
      <c r="S4300" s="1" t="s">
        <v>30</v>
      </c>
      <c r="T4300" s="1" t="s">
        <v>30</v>
      </c>
      <c r="U4300" s="1" t="s">
        <v>30</v>
      </c>
      <c r="V4300">
        <v>0</v>
      </c>
      <c r="W4300" s="1" t="s">
        <v>30</v>
      </c>
      <c r="X4300" s="1" t="s">
        <v>36</v>
      </c>
      <c r="Y4300" s="1" t="s">
        <v>37</v>
      </c>
      <c r="Z4300">
        <v>53</v>
      </c>
      <c r="AA4300">
        <v>53</v>
      </c>
      <c r="AB4300" s="1" t="s">
        <v>7106</v>
      </c>
      <c r="AC4300" s="1" t="s">
        <v>7117</v>
      </c>
      <c r="AD4300" t="s">
        <v>13494</v>
      </c>
      <c r="AE4300" s="1" t="s">
        <v>7106</v>
      </c>
      <c r="AF4300" s="1" t="s">
        <v>7117</v>
      </c>
      <c r="AG4300" t="s">
        <v>13526</v>
      </c>
      <c r="AH4300" t="s">
        <v>13530</v>
      </c>
      <c r="AI4300" t="s">
        <v>13538</v>
      </c>
    </row>
    <row r="4301" spans="1:35" x14ac:dyDescent="0.25">
      <c r="A4301" s="1" t="s">
        <v>8714</v>
      </c>
      <c r="B4301" s="1" t="s">
        <v>32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s="1" t="s">
        <v>32</v>
      </c>
      <c r="I4301" s="1" t="s">
        <v>31</v>
      </c>
      <c r="J4301">
        <v>118</v>
      </c>
      <c r="K4301">
        <v>2</v>
      </c>
      <c r="L4301">
        <v>12</v>
      </c>
      <c r="M4301" s="1" t="s">
        <v>32</v>
      </c>
      <c r="N4301">
        <v>0</v>
      </c>
      <c r="O4301" s="1" t="s">
        <v>197</v>
      </c>
      <c r="P4301" s="1" t="s">
        <v>8715</v>
      </c>
      <c r="Q4301" s="1" t="s">
        <v>42</v>
      </c>
      <c r="R4301">
        <v>36</v>
      </c>
      <c r="S4301" s="1" t="s">
        <v>30</v>
      </c>
      <c r="T4301" s="1" t="s">
        <v>30</v>
      </c>
      <c r="U4301" s="1" t="s">
        <v>30</v>
      </c>
      <c r="V4301">
        <v>0</v>
      </c>
      <c r="W4301" s="1" t="s">
        <v>30</v>
      </c>
      <c r="X4301" s="1" t="s">
        <v>36</v>
      </c>
      <c r="Y4301" s="1" t="s">
        <v>37</v>
      </c>
      <c r="Z4301">
        <v>29</v>
      </c>
      <c r="AA4301">
        <v>930</v>
      </c>
      <c r="AB4301" s="1" t="s">
        <v>7098</v>
      </c>
      <c r="AC4301" s="1" t="s">
        <v>7099</v>
      </c>
      <c r="AD4301" t="s">
        <v>13494</v>
      </c>
      <c r="AE4301" s="1" t="s">
        <v>7098</v>
      </c>
      <c r="AF4301" s="1" t="s">
        <v>7099</v>
      </c>
      <c r="AG4301" t="s">
        <v>13526</v>
      </c>
      <c r="AH4301" t="s">
        <v>13530</v>
      </c>
      <c r="AI4301" t="s">
        <v>13539</v>
      </c>
    </row>
    <row r="4302" spans="1:35" x14ac:dyDescent="0.25">
      <c r="A4302" s="1" t="s">
        <v>8716</v>
      </c>
      <c r="B4302" s="1" t="s">
        <v>32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s="1" t="s">
        <v>32</v>
      </c>
      <c r="I4302" s="1" t="s">
        <v>31</v>
      </c>
      <c r="J4302">
        <v>9</v>
      </c>
      <c r="K4302">
        <v>4</v>
      </c>
      <c r="L4302">
        <v>12</v>
      </c>
      <c r="M4302" s="1" t="s">
        <v>32</v>
      </c>
      <c r="N4302">
        <v>0</v>
      </c>
      <c r="O4302" s="1" t="s">
        <v>122</v>
      </c>
      <c r="P4302" s="1" t="s">
        <v>8717</v>
      </c>
      <c r="Q4302" s="1" t="s">
        <v>35</v>
      </c>
      <c r="R4302">
        <v>44</v>
      </c>
      <c r="S4302" s="1" t="s">
        <v>30</v>
      </c>
      <c r="T4302" s="1" t="s">
        <v>30</v>
      </c>
      <c r="U4302" s="1" t="s">
        <v>30</v>
      </c>
      <c r="V4302">
        <v>0</v>
      </c>
      <c r="W4302" s="1" t="s">
        <v>30</v>
      </c>
      <c r="X4302" s="1" t="s">
        <v>36</v>
      </c>
      <c r="Y4302" s="1" t="s">
        <v>37</v>
      </c>
      <c r="Z4302">
        <v>30</v>
      </c>
      <c r="AA4302">
        <v>119</v>
      </c>
      <c r="AB4302" s="1" t="s">
        <v>7080</v>
      </c>
      <c r="AC4302" s="1" t="s">
        <v>7081</v>
      </c>
      <c r="AD4302" t="s">
        <v>13494</v>
      </c>
      <c r="AE4302" s="1" t="s">
        <v>7080</v>
      </c>
      <c r="AF4302" s="1" t="s">
        <v>7081</v>
      </c>
      <c r="AG4302" t="s">
        <v>13526</v>
      </c>
      <c r="AH4302" t="s">
        <v>13530</v>
      </c>
      <c r="AI4302" t="s">
        <v>13538</v>
      </c>
    </row>
    <row r="4303" spans="1:35" x14ac:dyDescent="0.25">
      <c r="A4303" s="1" t="s">
        <v>8718</v>
      </c>
      <c r="B4303" s="1" t="s">
        <v>32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s="1" t="s">
        <v>32</v>
      </c>
      <c r="I4303" s="1" t="s">
        <v>31</v>
      </c>
      <c r="J4303">
        <v>236</v>
      </c>
      <c r="K4303">
        <v>4</v>
      </c>
      <c r="L4303">
        <v>15</v>
      </c>
      <c r="M4303" s="1" t="s">
        <v>30</v>
      </c>
      <c r="N4303">
        <v>46</v>
      </c>
      <c r="O4303" s="1" t="s">
        <v>40</v>
      </c>
      <c r="P4303" s="1" t="s">
        <v>8719</v>
      </c>
      <c r="Q4303" s="1" t="s">
        <v>42</v>
      </c>
      <c r="R4303">
        <v>67</v>
      </c>
      <c r="S4303" s="1" t="s">
        <v>30</v>
      </c>
      <c r="T4303" s="1" t="s">
        <v>32</v>
      </c>
      <c r="U4303" s="1" t="s">
        <v>30</v>
      </c>
      <c r="V4303">
        <v>0</v>
      </c>
      <c r="W4303" s="1" t="s">
        <v>30</v>
      </c>
      <c r="X4303" s="1" t="s">
        <v>36</v>
      </c>
      <c r="Y4303" s="1" t="s">
        <v>37</v>
      </c>
      <c r="Z4303">
        <v>63</v>
      </c>
      <c r="AA4303">
        <v>2297</v>
      </c>
      <c r="AB4303" s="1" t="s">
        <v>7086</v>
      </c>
      <c r="AC4303" s="1" t="s">
        <v>7110</v>
      </c>
      <c r="AD4303" t="s">
        <v>13496</v>
      </c>
      <c r="AE4303" s="1" t="s">
        <v>7086</v>
      </c>
      <c r="AF4303" s="1" t="s">
        <v>7110</v>
      </c>
      <c r="AG4303" t="s">
        <v>13526</v>
      </c>
      <c r="AH4303" t="s">
        <v>13530</v>
      </c>
      <c r="AI4303" t="s">
        <v>13539</v>
      </c>
    </row>
    <row r="4304" spans="1:35" x14ac:dyDescent="0.25">
      <c r="A4304" s="1" t="s">
        <v>8720</v>
      </c>
      <c r="B4304" s="1" t="s">
        <v>32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s="1" t="s">
        <v>32</v>
      </c>
      <c r="I4304" s="1" t="s">
        <v>31</v>
      </c>
      <c r="J4304">
        <v>104</v>
      </c>
      <c r="K4304">
        <v>0</v>
      </c>
      <c r="L4304">
        <v>26</v>
      </c>
      <c r="M4304" s="1" t="s">
        <v>32</v>
      </c>
      <c r="N4304">
        <v>0</v>
      </c>
      <c r="O4304" s="1" t="s">
        <v>33</v>
      </c>
      <c r="P4304" s="1" t="s">
        <v>8721</v>
      </c>
      <c r="Q4304" s="1" t="s">
        <v>42</v>
      </c>
      <c r="R4304">
        <v>32</v>
      </c>
      <c r="S4304" s="1" t="s">
        <v>30</v>
      </c>
      <c r="T4304" s="1" t="s">
        <v>30</v>
      </c>
      <c r="U4304" s="1" t="s">
        <v>30</v>
      </c>
      <c r="V4304">
        <v>0</v>
      </c>
      <c r="W4304" s="1" t="s">
        <v>30</v>
      </c>
      <c r="X4304" s="1" t="s">
        <v>43</v>
      </c>
      <c r="Y4304" s="1" t="s">
        <v>37</v>
      </c>
      <c r="Z4304">
        <v>39</v>
      </c>
      <c r="AA4304">
        <v>729</v>
      </c>
      <c r="AB4304" s="1" t="s">
        <v>7086</v>
      </c>
      <c r="AC4304" s="1" t="s">
        <v>7131</v>
      </c>
      <c r="AD4304" t="s">
        <v>13494</v>
      </c>
      <c r="AE4304" s="1" t="s">
        <v>7086</v>
      </c>
      <c r="AF4304" s="1" t="s">
        <v>7131</v>
      </c>
      <c r="AG4304" t="s">
        <v>13526</v>
      </c>
      <c r="AH4304" t="s">
        <v>13530</v>
      </c>
      <c r="AI4304" t="s">
        <v>13539</v>
      </c>
    </row>
    <row r="4305" spans="1:35" x14ac:dyDescent="0.25">
      <c r="A4305" s="1" t="s">
        <v>8722</v>
      </c>
      <c r="B4305" s="1" t="s">
        <v>32</v>
      </c>
      <c r="C4305">
        <v>1</v>
      </c>
      <c r="D4305">
        <v>5</v>
      </c>
      <c r="E4305">
        <v>10</v>
      </c>
      <c r="F4305">
        <v>3</v>
      </c>
      <c r="G4305">
        <v>12.3</v>
      </c>
      <c r="H4305" s="1" t="s">
        <v>32</v>
      </c>
      <c r="I4305" s="1" t="s">
        <v>31</v>
      </c>
      <c r="J4305">
        <v>2</v>
      </c>
      <c r="K4305">
        <v>1</v>
      </c>
      <c r="L4305">
        <v>6</v>
      </c>
      <c r="M4305" s="1" t="s">
        <v>32</v>
      </c>
      <c r="N4305">
        <v>0</v>
      </c>
      <c r="O4305" s="1" t="s">
        <v>49</v>
      </c>
      <c r="P4305" s="1" t="s">
        <v>8723</v>
      </c>
      <c r="Q4305" s="1" t="s">
        <v>35</v>
      </c>
      <c r="R4305">
        <v>45</v>
      </c>
      <c r="S4305" s="1" t="s">
        <v>30</v>
      </c>
      <c r="T4305" s="1" t="s">
        <v>30</v>
      </c>
      <c r="U4305" s="1" t="s">
        <v>30</v>
      </c>
      <c r="V4305">
        <v>0</v>
      </c>
      <c r="W4305" s="1" t="s">
        <v>30</v>
      </c>
      <c r="X4305" s="1" t="s">
        <v>36</v>
      </c>
      <c r="Y4305" s="1" t="s">
        <v>58</v>
      </c>
      <c r="Z4305">
        <v>42</v>
      </c>
      <c r="AA4305">
        <v>42</v>
      </c>
      <c r="AB4305" s="1" t="s">
        <v>7086</v>
      </c>
      <c r="AC4305" s="1" t="s">
        <v>7110</v>
      </c>
      <c r="AD4305" t="s">
        <v>13494</v>
      </c>
      <c r="AE4305" s="1" t="s">
        <v>7086</v>
      </c>
      <c r="AF4305" s="1" t="s">
        <v>7110</v>
      </c>
      <c r="AG4305" t="s">
        <v>13526</v>
      </c>
      <c r="AH4305" t="s">
        <v>13530</v>
      </c>
      <c r="AI4305" t="s">
        <v>13538</v>
      </c>
    </row>
    <row r="4306" spans="1:35" x14ac:dyDescent="0.25">
      <c r="A4306" s="1" t="s">
        <v>8724</v>
      </c>
      <c r="B4306" s="1" t="s">
        <v>32</v>
      </c>
      <c r="C4306">
        <v>1</v>
      </c>
      <c r="D4306">
        <v>4</v>
      </c>
      <c r="E4306">
        <v>10</v>
      </c>
      <c r="F4306">
        <v>4</v>
      </c>
      <c r="G4306">
        <v>10.4</v>
      </c>
      <c r="H4306" s="1" t="s">
        <v>32</v>
      </c>
      <c r="I4306" s="1" t="s">
        <v>31</v>
      </c>
      <c r="J4306">
        <v>4</v>
      </c>
      <c r="K4306">
        <v>3</v>
      </c>
      <c r="L4306">
        <v>2</v>
      </c>
      <c r="M4306" s="1" t="s">
        <v>32</v>
      </c>
      <c r="N4306">
        <v>0</v>
      </c>
      <c r="O4306" s="1" t="s">
        <v>150</v>
      </c>
      <c r="P4306" s="1" t="s">
        <v>8725</v>
      </c>
      <c r="Q4306" s="1" t="s">
        <v>35</v>
      </c>
      <c r="R4306">
        <v>72</v>
      </c>
      <c r="S4306" s="1" t="s">
        <v>30</v>
      </c>
      <c r="T4306" s="1" t="s">
        <v>32</v>
      </c>
      <c r="U4306" s="1" t="s">
        <v>30</v>
      </c>
      <c r="V4306">
        <v>0</v>
      </c>
      <c r="W4306" s="1" t="s">
        <v>30</v>
      </c>
      <c r="X4306" s="1" t="s">
        <v>36</v>
      </c>
      <c r="Y4306" s="1" t="s">
        <v>37</v>
      </c>
      <c r="Z4306">
        <v>30</v>
      </c>
      <c r="AA4306">
        <v>30</v>
      </c>
      <c r="AB4306" s="1" t="s">
        <v>7106</v>
      </c>
      <c r="AC4306" s="1" t="s">
        <v>7131</v>
      </c>
      <c r="AD4306" t="s">
        <v>13496</v>
      </c>
      <c r="AE4306" s="1" t="s">
        <v>7106</v>
      </c>
      <c r="AF4306" s="1" t="s">
        <v>7131</v>
      </c>
      <c r="AG4306" t="s">
        <v>13527</v>
      </c>
      <c r="AH4306" t="s">
        <v>13530</v>
      </c>
      <c r="AI4306" t="s">
        <v>13538</v>
      </c>
    </row>
    <row r="4307" spans="1:35" x14ac:dyDescent="0.25">
      <c r="A4307" s="1" t="s">
        <v>8726</v>
      </c>
      <c r="B4307" s="1" t="s">
        <v>32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s="1" t="s">
        <v>30</v>
      </c>
      <c r="I4307" s="1" t="s">
        <v>46</v>
      </c>
      <c r="J4307">
        <v>0</v>
      </c>
      <c r="K4307">
        <v>5</v>
      </c>
      <c r="L4307">
        <v>6</v>
      </c>
      <c r="M4307" s="1" t="s">
        <v>32</v>
      </c>
      <c r="N4307">
        <v>0</v>
      </c>
      <c r="O4307" s="1" t="s">
        <v>94</v>
      </c>
      <c r="P4307" s="1" t="s">
        <v>8727</v>
      </c>
      <c r="Q4307" s="1" t="s">
        <v>42</v>
      </c>
      <c r="R4307">
        <v>51</v>
      </c>
      <c r="S4307" s="1" t="s">
        <v>30</v>
      </c>
      <c r="T4307" s="1" t="s">
        <v>30</v>
      </c>
      <c r="U4307" s="1" t="s">
        <v>30</v>
      </c>
      <c r="V4307">
        <v>0</v>
      </c>
      <c r="W4307" s="1" t="s">
        <v>32</v>
      </c>
      <c r="X4307" s="1" t="s">
        <v>43</v>
      </c>
      <c r="Y4307" s="1" t="s">
        <v>37</v>
      </c>
      <c r="Z4307">
        <v>42</v>
      </c>
      <c r="AA4307">
        <v>1232</v>
      </c>
      <c r="AB4307" s="1" t="s">
        <v>7106</v>
      </c>
      <c r="AC4307" s="1" t="s">
        <v>7511</v>
      </c>
      <c r="AD4307" t="s">
        <v>13494</v>
      </c>
      <c r="AE4307" s="1" t="s">
        <v>7106</v>
      </c>
      <c r="AF4307" s="1" t="s">
        <v>7511</v>
      </c>
      <c r="AG4307" t="s">
        <v>13526</v>
      </c>
      <c r="AH4307" t="s">
        <v>13530</v>
      </c>
      <c r="AI4307" t="s">
        <v>13539</v>
      </c>
    </row>
    <row r="4308" spans="1:35" x14ac:dyDescent="0.25">
      <c r="A4308" s="1" t="s">
        <v>8728</v>
      </c>
      <c r="B4308" s="1" t="s">
        <v>32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s="1" t="s">
        <v>32</v>
      </c>
      <c r="I4308" s="1" t="s">
        <v>31</v>
      </c>
      <c r="J4308">
        <v>23</v>
      </c>
      <c r="K4308">
        <v>5</v>
      </c>
      <c r="L4308">
        <v>5</v>
      </c>
      <c r="M4308" s="1" t="s">
        <v>32</v>
      </c>
      <c r="N4308">
        <v>0</v>
      </c>
      <c r="O4308" s="1" t="s">
        <v>119</v>
      </c>
      <c r="P4308" s="1" t="s">
        <v>8729</v>
      </c>
      <c r="Q4308" s="1" t="s">
        <v>35</v>
      </c>
      <c r="R4308">
        <v>34</v>
      </c>
      <c r="S4308" s="1" t="s">
        <v>30</v>
      </c>
      <c r="T4308" s="1" t="s">
        <v>30</v>
      </c>
      <c r="U4308" s="1" t="s">
        <v>30</v>
      </c>
      <c r="V4308">
        <v>0</v>
      </c>
      <c r="W4308" s="1" t="s">
        <v>30</v>
      </c>
      <c r="X4308" s="1" t="s">
        <v>36</v>
      </c>
      <c r="Y4308" s="1" t="s">
        <v>37</v>
      </c>
      <c r="Z4308">
        <v>29</v>
      </c>
      <c r="AA4308">
        <v>115</v>
      </c>
      <c r="AB4308" s="1" t="s">
        <v>7080</v>
      </c>
      <c r="AC4308" s="1" t="s">
        <v>7081</v>
      </c>
      <c r="AD4308" t="s">
        <v>13494</v>
      </c>
      <c r="AE4308" s="1" t="s">
        <v>7080</v>
      </c>
      <c r="AF4308" s="1" t="s">
        <v>7081</v>
      </c>
      <c r="AG4308" t="s">
        <v>13526</v>
      </c>
      <c r="AH4308" t="s">
        <v>13530</v>
      </c>
      <c r="AI4308" t="s">
        <v>13538</v>
      </c>
    </row>
    <row r="4309" spans="1:35" x14ac:dyDescent="0.25">
      <c r="A4309" s="1" t="s">
        <v>8730</v>
      </c>
      <c r="B4309" s="1" t="s">
        <v>32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s="1" t="s">
        <v>32</v>
      </c>
      <c r="I4309" s="1" t="s">
        <v>31</v>
      </c>
      <c r="J4309">
        <v>3</v>
      </c>
      <c r="K4309">
        <v>5</v>
      </c>
      <c r="L4309">
        <v>3</v>
      </c>
      <c r="M4309" s="1" t="s">
        <v>32</v>
      </c>
      <c r="N4309">
        <v>0</v>
      </c>
      <c r="O4309" s="1" t="s">
        <v>65</v>
      </c>
      <c r="P4309" s="1" t="s">
        <v>8731</v>
      </c>
      <c r="Q4309" s="1" t="s">
        <v>35</v>
      </c>
      <c r="R4309">
        <v>63</v>
      </c>
      <c r="S4309" s="1" t="s">
        <v>30</v>
      </c>
      <c r="T4309" s="1" t="s">
        <v>30</v>
      </c>
      <c r="U4309" s="1" t="s">
        <v>30</v>
      </c>
      <c r="V4309">
        <v>0</v>
      </c>
      <c r="W4309" s="1" t="s">
        <v>30</v>
      </c>
      <c r="X4309" s="1" t="s">
        <v>36</v>
      </c>
      <c r="Y4309" s="1" t="s">
        <v>37</v>
      </c>
      <c r="Z4309">
        <v>50</v>
      </c>
      <c r="AA4309">
        <v>50</v>
      </c>
      <c r="AB4309" s="1" t="s">
        <v>7106</v>
      </c>
      <c r="AC4309" s="1" t="s">
        <v>7124</v>
      </c>
      <c r="AD4309" t="s">
        <v>13494</v>
      </c>
      <c r="AE4309" s="1" t="s">
        <v>7106</v>
      </c>
      <c r="AF4309" s="1" t="s">
        <v>7124</v>
      </c>
      <c r="AG4309" t="s">
        <v>13526</v>
      </c>
      <c r="AH4309" t="s">
        <v>13530</v>
      </c>
      <c r="AI4309" t="s">
        <v>13538</v>
      </c>
    </row>
    <row r="4310" spans="1:35" x14ac:dyDescent="0.25">
      <c r="A4310" s="1" t="s">
        <v>8732</v>
      </c>
      <c r="B4310" s="1" t="s">
        <v>32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s="1" t="s">
        <v>32</v>
      </c>
      <c r="I4310" s="1" t="s">
        <v>31</v>
      </c>
      <c r="J4310">
        <v>21</v>
      </c>
      <c r="K4310">
        <v>1</v>
      </c>
      <c r="L4310">
        <v>6</v>
      </c>
      <c r="M4310" s="1" t="s">
        <v>30</v>
      </c>
      <c r="N4310">
        <v>25</v>
      </c>
      <c r="O4310" s="1" t="s">
        <v>100</v>
      </c>
      <c r="P4310" s="1" t="s">
        <v>8733</v>
      </c>
      <c r="Q4310" s="1" t="s">
        <v>42</v>
      </c>
      <c r="R4310">
        <v>49</v>
      </c>
      <c r="S4310" s="1" t="s">
        <v>30</v>
      </c>
      <c r="T4310" s="1" t="s">
        <v>30</v>
      </c>
      <c r="U4310" s="1" t="s">
        <v>30</v>
      </c>
      <c r="V4310">
        <v>0</v>
      </c>
      <c r="W4310" s="1" t="s">
        <v>32</v>
      </c>
      <c r="X4310" s="1" t="s">
        <v>36</v>
      </c>
      <c r="Y4310" s="1" t="s">
        <v>58</v>
      </c>
      <c r="Z4310">
        <v>19</v>
      </c>
      <c r="AA4310">
        <v>163</v>
      </c>
      <c r="AB4310" s="1" t="s">
        <v>7106</v>
      </c>
      <c r="AC4310" s="1" t="s">
        <v>7117</v>
      </c>
      <c r="AD4310" t="s">
        <v>13494</v>
      </c>
      <c r="AE4310" s="1" t="s">
        <v>7106</v>
      </c>
      <c r="AF4310" s="1" t="s">
        <v>7117</v>
      </c>
      <c r="AG4310" t="s">
        <v>13526</v>
      </c>
      <c r="AH4310" t="s">
        <v>13530</v>
      </c>
      <c r="AI4310" t="s">
        <v>13538</v>
      </c>
    </row>
    <row r="4311" spans="1:35" x14ac:dyDescent="0.25">
      <c r="A4311" s="1" t="s">
        <v>8734</v>
      </c>
      <c r="B4311" s="1" t="s">
        <v>32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s="1" t="s">
        <v>32</v>
      </c>
      <c r="I4311" s="1" t="s">
        <v>31</v>
      </c>
      <c r="J4311">
        <v>16</v>
      </c>
      <c r="K4311">
        <v>5</v>
      </c>
      <c r="L4311">
        <v>2</v>
      </c>
      <c r="M4311" s="1" t="s">
        <v>32</v>
      </c>
      <c r="N4311">
        <v>0</v>
      </c>
      <c r="O4311" s="1" t="s">
        <v>130</v>
      </c>
      <c r="P4311" s="1" t="s">
        <v>8735</v>
      </c>
      <c r="Q4311" s="1" t="s">
        <v>35</v>
      </c>
      <c r="R4311">
        <v>62</v>
      </c>
      <c r="S4311" s="1" t="s">
        <v>30</v>
      </c>
      <c r="T4311" s="1" t="s">
        <v>30</v>
      </c>
      <c r="U4311" s="1" t="s">
        <v>30</v>
      </c>
      <c r="V4311">
        <v>0</v>
      </c>
      <c r="W4311" s="1" t="s">
        <v>30</v>
      </c>
      <c r="X4311" s="1" t="s">
        <v>36</v>
      </c>
      <c r="Y4311" s="1" t="s">
        <v>37</v>
      </c>
      <c r="Z4311">
        <v>32</v>
      </c>
      <c r="AA4311">
        <v>66</v>
      </c>
      <c r="AB4311" s="1" t="s">
        <v>7098</v>
      </c>
      <c r="AC4311" s="1" t="s">
        <v>7099</v>
      </c>
      <c r="AD4311" t="s">
        <v>13494</v>
      </c>
      <c r="AE4311" s="1" t="s">
        <v>7098</v>
      </c>
      <c r="AF4311" s="1" t="s">
        <v>7099</v>
      </c>
      <c r="AG4311" t="s">
        <v>13527</v>
      </c>
      <c r="AH4311" t="s">
        <v>13530</v>
      </c>
      <c r="AI4311" t="s">
        <v>13538</v>
      </c>
    </row>
    <row r="4312" spans="1:35" x14ac:dyDescent="0.25">
      <c r="A4312" s="1" t="s">
        <v>8736</v>
      </c>
      <c r="B4312" s="1" t="s">
        <v>32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s="1" t="s">
        <v>32</v>
      </c>
      <c r="I4312" s="1" t="s">
        <v>31</v>
      </c>
      <c r="J4312">
        <v>21</v>
      </c>
      <c r="K4312">
        <v>3</v>
      </c>
      <c r="L4312">
        <v>7</v>
      </c>
      <c r="M4312" s="1" t="s">
        <v>32</v>
      </c>
      <c r="N4312">
        <v>0</v>
      </c>
      <c r="O4312" s="1" t="s">
        <v>111</v>
      </c>
      <c r="P4312" s="1" t="s">
        <v>8737</v>
      </c>
      <c r="Q4312" s="1" t="s">
        <v>35</v>
      </c>
      <c r="R4312">
        <v>81</v>
      </c>
      <c r="S4312" s="1" t="s">
        <v>30</v>
      </c>
      <c r="T4312" s="1" t="s">
        <v>32</v>
      </c>
      <c r="U4312" s="1" t="s">
        <v>30</v>
      </c>
      <c r="V4312">
        <v>0</v>
      </c>
      <c r="W4312" s="1" t="s">
        <v>30</v>
      </c>
      <c r="X4312" s="1" t="s">
        <v>36</v>
      </c>
      <c r="Y4312" s="1" t="s">
        <v>37</v>
      </c>
      <c r="Z4312">
        <v>52</v>
      </c>
      <c r="AA4312">
        <v>472</v>
      </c>
      <c r="AB4312" s="1" t="s">
        <v>7080</v>
      </c>
      <c r="AC4312" s="1" t="s">
        <v>7081</v>
      </c>
      <c r="AD4312" t="s">
        <v>13496</v>
      </c>
      <c r="AE4312" s="1" t="s">
        <v>7080</v>
      </c>
      <c r="AF4312" s="1" t="s">
        <v>7081</v>
      </c>
      <c r="AG4312" t="s">
        <v>13526</v>
      </c>
      <c r="AH4312" t="s">
        <v>13530</v>
      </c>
      <c r="AI4312" t="s">
        <v>13538</v>
      </c>
    </row>
    <row r="4313" spans="1:35" x14ac:dyDescent="0.25">
      <c r="A4313" s="1" t="s">
        <v>8738</v>
      </c>
      <c r="B4313" s="1" t="s">
        <v>32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s="1" t="s">
        <v>32</v>
      </c>
      <c r="I4313" s="1" t="s">
        <v>31</v>
      </c>
      <c r="J4313">
        <v>9</v>
      </c>
      <c r="K4313">
        <v>5</v>
      </c>
      <c r="L4313">
        <v>18</v>
      </c>
      <c r="M4313" s="1" t="s">
        <v>32</v>
      </c>
      <c r="N4313">
        <v>0</v>
      </c>
      <c r="O4313" s="1" t="s">
        <v>40</v>
      </c>
      <c r="P4313" s="1" t="s">
        <v>8739</v>
      </c>
      <c r="Q4313" s="1" t="s">
        <v>42</v>
      </c>
      <c r="R4313">
        <v>19</v>
      </c>
      <c r="S4313" s="1" t="s">
        <v>32</v>
      </c>
      <c r="T4313" s="1" t="s">
        <v>30</v>
      </c>
      <c r="U4313" s="1" t="s">
        <v>30</v>
      </c>
      <c r="V4313">
        <v>0</v>
      </c>
      <c r="W4313" s="1" t="s">
        <v>30</v>
      </c>
      <c r="X4313" s="1" t="s">
        <v>36</v>
      </c>
      <c r="Y4313" s="1" t="s">
        <v>37</v>
      </c>
      <c r="Z4313">
        <v>56</v>
      </c>
      <c r="AA4313">
        <v>221</v>
      </c>
      <c r="AB4313" s="1" t="s">
        <v>7106</v>
      </c>
      <c r="AC4313" s="1" t="s">
        <v>7144</v>
      </c>
      <c r="AD4313" t="s">
        <v>13495</v>
      </c>
      <c r="AE4313" s="1" t="s">
        <v>7106</v>
      </c>
      <c r="AF4313" s="1" t="s">
        <v>7144</v>
      </c>
      <c r="AG4313" t="s">
        <v>13526</v>
      </c>
      <c r="AH4313" t="s">
        <v>13530</v>
      </c>
      <c r="AI4313" t="s">
        <v>13538</v>
      </c>
    </row>
    <row r="4314" spans="1:35" x14ac:dyDescent="0.25">
      <c r="A4314" s="1" t="s">
        <v>8740</v>
      </c>
      <c r="B4314" s="1" t="s">
        <v>32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s="1" t="s">
        <v>32</v>
      </c>
      <c r="I4314" s="1" t="s">
        <v>31</v>
      </c>
      <c r="J4314">
        <v>134</v>
      </c>
      <c r="K4314">
        <v>2</v>
      </c>
      <c r="L4314">
        <v>6</v>
      </c>
      <c r="M4314" s="1" t="s">
        <v>32</v>
      </c>
      <c r="N4314">
        <v>0</v>
      </c>
      <c r="O4314" s="1" t="s">
        <v>40</v>
      </c>
      <c r="P4314" s="1" t="s">
        <v>8741</v>
      </c>
      <c r="Q4314" s="1" t="s">
        <v>42</v>
      </c>
      <c r="R4314">
        <v>78</v>
      </c>
      <c r="S4314" s="1" t="s">
        <v>30</v>
      </c>
      <c r="T4314" s="1" t="s">
        <v>32</v>
      </c>
      <c r="U4314" s="1" t="s">
        <v>30</v>
      </c>
      <c r="V4314">
        <v>0</v>
      </c>
      <c r="W4314" s="1" t="s">
        <v>32</v>
      </c>
      <c r="X4314" s="1" t="s">
        <v>43</v>
      </c>
      <c r="Y4314" s="1" t="s">
        <v>58</v>
      </c>
      <c r="Z4314">
        <v>36</v>
      </c>
      <c r="AA4314">
        <v>1287</v>
      </c>
      <c r="AB4314" s="1" t="s">
        <v>7134</v>
      </c>
      <c r="AC4314" s="1" t="s">
        <v>7147</v>
      </c>
      <c r="AD4314" t="s">
        <v>13496</v>
      </c>
      <c r="AE4314" s="1" t="s">
        <v>7134</v>
      </c>
      <c r="AF4314" s="1" t="s">
        <v>7147</v>
      </c>
      <c r="AG4314" t="s">
        <v>13526</v>
      </c>
      <c r="AH4314" t="s">
        <v>13530</v>
      </c>
      <c r="AI4314" t="s">
        <v>13539</v>
      </c>
    </row>
    <row r="4315" spans="1:35" x14ac:dyDescent="0.25">
      <c r="A4315" s="1" t="s">
        <v>8742</v>
      </c>
      <c r="B4315" s="1" t="s">
        <v>32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s="1" t="s">
        <v>32</v>
      </c>
      <c r="I4315" s="1" t="s">
        <v>31</v>
      </c>
      <c r="J4315">
        <v>352</v>
      </c>
      <c r="K4315">
        <v>2</v>
      </c>
      <c r="L4315">
        <v>6</v>
      </c>
      <c r="M4315" s="1" t="s">
        <v>32</v>
      </c>
      <c r="N4315">
        <v>0</v>
      </c>
      <c r="O4315" s="1" t="s">
        <v>55</v>
      </c>
      <c r="P4315" s="1" t="s">
        <v>8743</v>
      </c>
      <c r="Q4315" s="1" t="s">
        <v>42</v>
      </c>
      <c r="R4315">
        <v>67</v>
      </c>
      <c r="S4315" s="1" t="s">
        <v>30</v>
      </c>
      <c r="T4315" s="1" t="s">
        <v>32</v>
      </c>
      <c r="U4315" s="1" t="s">
        <v>30</v>
      </c>
      <c r="V4315">
        <v>0</v>
      </c>
      <c r="W4315" s="1" t="s">
        <v>32</v>
      </c>
      <c r="X4315" s="1" t="s">
        <v>36</v>
      </c>
      <c r="Y4315" s="1" t="s">
        <v>37</v>
      </c>
      <c r="Z4315">
        <v>64</v>
      </c>
      <c r="AA4315">
        <v>3193</v>
      </c>
      <c r="AB4315" s="1" t="s">
        <v>7134</v>
      </c>
      <c r="AC4315" s="1" t="s">
        <v>7150</v>
      </c>
      <c r="AD4315" t="s">
        <v>13496</v>
      </c>
      <c r="AE4315" s="1" t="s">
        <v>7134</v>
      </c>
      <c r="AF4315" s="1" t="s">
        <v>7150</v>
      </c>
      <c r="AG4315" t="s">
        <v>13526</v>
      </c>
      <c r="AH4315" t="s">
        <v>13530</v>
      </c>
      <c r="AI4315" t="s">
        <v>13540</v>
      </c>
    </row>
    <row r="4316" spans="1:35" x14ac:dyDescent="0.25">
      <c r="A4316" s="1" t="s">
        <v>8744</v>
      </c>
      <c r="B4316" s="1" t="s">
        <v>32</v>
      </c>
      <c r="C4316">
        <v>1</v>
      </c>
      <c r="D4316">
        <v>3</v>
      </c>
      <c r="E4316">
        <v>11</v>
      </c>
      <c r="F4316">
        <v>4</v>
      </c>
      <c r="G4316">
        <v>13.7</v>
      </c>
      <c r="H4316" s="1" t="s">
        <v>32</v>
      </c>
      <c r="I4316" s="1" t="s">
        <v>31</v>
      </c>
      <c r="J4316">
        <v>5</v>
      </c>
      <c r="K4316">
        <v>5</v>
      </c>
      <c r="L4316">
        <v>7</v>
      </c>
      <c r="M4316" s="1" t="s">
        <v>32</v>
      </c>
      <c r="N4316">
        <v>0</v>
      </c>
      <c r="O4316" s="1" t="s">
        <v>375</v>
      </c>
      <c r="P4316" s="1" t="s">
        <v>8745</v>
      </c>
      <c r="Q4316" s="1" t="s">
        <v>42</v>
      </c>
      <c r="R4316">
        <v>42</v>
      </c>
      <c r="S4316" s="1" t="s">
        <v>30</v>
      </c>
      <c r="T4316" s="1" t="s">
        <v>30</v>
      </c>
      <c r="U4316" s="1" t="s">
        <v>30</v>
      </c>
      <c r="V4316">
        <v>0</v>
      </c>
      <c r="W4316" s="1" t="s">
        <v>30</v>
      </c>
      <c r="X4316" s="1" t="s">
        <v>36</v>
      </c>
      <c r="Y4316" s="1" t="s">
        <v>58</v>
      </c>
      <c r="Z4316">
        <v>25</v>
      </c>
      <c r="AA4316">
        <v>25</v>
      </c>
      <c r="AB4316" s="1" t="s">
        <v>7134</v>
      </c>
      <c r="AC4316" s="1" t="s">
        <v>7900</v>
      </c>
      <c r="AD4316" t="s">
        <v>13494</v>
      </c>
      <c r="AE4316" s="1" t="s">
        <v>7134</v>
      </c>
      <c r="AF4316" s="1" t="s">
        <v>7900</v>
      </c>
      <c r="AG4316" t="s">
        <v>13526</v>
      </c>
      <c r="AH4316" t="s">
        <v>13530</v>
      </c>
      <c r="AI4316" t="s">
        <v>13538</v>
      </c>
    </row>
    <row r="4317" spans="1:35" x14ac:dyDescent="0.25">
      <c r="A4317" s="1" t="s">
        <v>8746</v>
      </c>
      <c r="B4317" s="1" t="s">
        <v>32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s="1" t="s">
        <v>32</v>
      </c>
      <c r="I4317" s="1" t="s">
        <v>31</v>
      </c>
      <c r="J4317">
        <v>154</v>
      </c>
      <c r="K4317">
        <v>3</v>
      </c>
      <c r="L4317">
        <v>4</v>
      </c>
      <c r="M4317" s="1" t="s">
        <v>30</v>
      </c>
      <c r="N4317">
        <v>81</v>
      </c>
      <c r="O4317" s="1" t="s">
        <v>40</v>
      </c>
      <c r="P4317" s="1" t="s">
        <v>8747</v>
      </c>
      <c r="Q4317" s="1" t="s">
        <v>35</v>
      </c>
      <c r="R4317">
        <v>61</v>
      </c>
      <c r="S4317" s="1" t="s">
        <v>30</v>
      </c>
      <c r="T4317" s="1" t="s">
        <v>30</v>
      </c>
      <c r="U4317" s="1" t="s">
        <v>30</v>
      </c>
      <c r="V4317">
        <v>0</v>
      </c>
      <c r="W4317" s="1" t="s">
        <v>32</v>
      </c>
      <c r="X4317" s="1" t="s">
        <v>36</v>
      </c>
      <c r="Y4317" s="1" t="s">
        <v>37</v>
      </c>
      <c r="Z4317">
        <v>64</v>
      </c>
      <c r="AA4317">
        <v>2695</v>
      </c>
      <c r="AB4317" s="1" t="s">
        <v>7134</v>
      </c>
      <c r="AC4317" s="1" t="s">
        <v>7135</v>
      </c>
      <c r="AD4317" t="s">
        <v>13494</v>
      </c>
      <c r="AE4317" s="1" t="s">
        <v>7134</v>
      </c>
      <c r="AF4317" s="1" t="s">
        <v>7135</v>
      </c>
      <c r="AG4317" t="s">
        <v>13526</v>
      </c>
      <c r="AH4317" t="s">
        <v>13530</v>
      </c>
      <c r="AI4317" t="s">
        <v>13540</v>
      </c>
    </row>
    <row r="4318" spans="1:35" x14ac:dyDescent="0.25">
      <c r="A4318" s="1" t="s">
        <v>8748</v>
      </c>
      <c r="B4318" s="1" t="s">
        <v>32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s="1" t="s">
        <v>30</v>
      </c>
      <c r="I4318" s="1" t="s">
        <v>46</v>
      </c>
      <c r="J4318">
        <v>0</v>
      </c>
      <c r="K4318">
        <v>3</v>
      </c>
      <c r="L4318">
        <v>2</v>
      </c>
      <c r="M4318" s="1" t="s">
        <v>32</v>
      </c>
      <c r="N4318">
        <v>0</v>
      </c>
      <c r="O4318" s="1" t="s">
        <v>240</v>
      </c>
      <c r="P4318" s="1" t="s">
        <v>8749</v>
      </c>
      <c r="Q4318" s="1" t="s">
        <v>35</v>
      </c>
      <c r="R4318">
        <v>39</v>
      </c>
      <c r="S4318" s="1" t="s">
        <v>30</v>
      </c>
      <c r="T4318" s="1" t="s">
        <v>30</v>
      </c>
      <c r="U4318" s="1" t="s">
        <v>30</v>
      </c>
      <c r="V4318">
        <v>0</v>
      </c>
      <c r="W4318" s="1" t="s">
        <v>32</v>
      </c>
      <c r="X4318" s="1" t="s">
        <v>36</v>
      </c>
      <c r="Y4318" s="1" t="s">
        <v>37</v>
      </c>
      <c r="Z4318">
        <v>31</v>
      </c>
      <c r="AA4318">
        <v>383</v>
      </c>
      <c r="AB4318" s="1" t="s">
        <v>7106</v>
      </c>
      <c r="AC4318" s="1" t="s">
        <v>7124</v>
      </c>
      <c r="AD4318" t="s">
        <v>13494</v>
      </c>
      <c r="AE4318" s="1" t="s">
        <v>7106</v>
      </c>
      <c r="AF4318" s="1" t="s">
        <v>7124</v>
      </c>
      <c r="AG4318" t="s">
        <v>13527</v>
      </c>
      <c r="AH4318" t="s">
        <v>13530</v>
      </c>
      <c r="AI4318" t="s">
        <v>13539</v>
      </c>
    </row>
    <row r="4319" spans="1:35" x14ac:dyDescent="0.25">
      <c r="A4319" s="1" t="s">
        <v>8750</v>
      </c>
      <c r="B4319" s="1" t="s">
        <v>32</v>
      </c>
      <c r="C4319">
        <v>5</v>
      </c>
      <c r="D4319">
        <v>9</v>
      </c>
      <c r="E4319">
        <v>21.5</v>
      </c>
      <c r="F4319">
        <v>0</v>
      </c>
      <c r="G4319">
        <v>0</v>
      </c>
      <c r="H4319" s="1" t="s">
        <v>30</v>
      </c>
      <c r="I4319" s="1" t="s">
        <v>46</v>
      </c>
      <c r="J4319">
        <v>0</v>
      </c>
      <c r="K4319">
        <v>5</v>
      </c>
      <c r="L4319">
        <v>13</v>
      </c>
      <c r="M4319" s="1" t="s">
        <v>32</v>
      </c>
      <c r="N4319">
        <v>0</v>
      </c>
      <c r="O4319" s="1" t="s">
        <v>49</v>
      </c>
      <c r="P4319" s="1" t="s">
        <v>8751</v>
      </c>
      <c r="Q4319" s="1" t="s">
        <v>35</v>
      </c>
      <c r="R4319">
        <v>66</v>
      </c>
      <c r="S4319" s="1" t="s">
        <v>30</v>
      </c>
      <c r="T4319" s="1" t="s">
        <v>32</v>
      </c>
      <c r="U4319" s="1" t="s">
        <v>30</v>
      </c>
      <c r="V4319">
        <v>0</v>
      </c>
      <c r="W4319" s="1" t="s">
        <v>30</v>
      </c>
      <c r="X4319" s="1" t="s">
        <v>36</v>
      </c>
      <c r="Y4319" s="1" t="s">
        <v>58</v>
      </c>
      <c r="Z4319">
        <v>43</v>
      </c>
      <c r="AA4319">
        <v>231</v>
      </c>
      <c r="AB4319" s="1" t="s">
        <v>7106</v>
      </c>
      <c r="AC4319" s="1" t="s">
        <v>7117</v>
      </c>
      <c r="AD4319" t="s">
        <v>13496</v>
      </c>
      <c r="AE4319" s="1" t="s">
        <v>7106</v>
      </c>
      <c r="AF4319" s="1" t="s">
        <v>7117</v>
      </c>
      <c r="AG4319" t="s">
        <v>13526</v>
      </c>
      <c r="AH4319" t="s">
        <v>13530</v>
      </c>
      <c r="AI4319" t="s">
        <v>13538</v>
      </c>
    </row>
    <row r="4320" spans="1:35" x14ac:dyDescent="0.25">
      <c r="A4320" s="1" t="s">
        <v>8752</v>
      </c>
      <c r="B4320" s="1" t="s">
        <v>32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s="1" t="s">
        <v>32</v>
      </c>
      <c r="I4320" s="1" t="s">
        <v>31</v>
      </c>
      <c r="J4320">
        <v>22</v>
      </c>
      <c r="K4320">
        <v>4</v>
      </c>
      <c r="L4320">
        <v>21</v>
      </c>
      <c r="M4320" s="1" t="s">
        <v>32</v>
      </c>
      <c r="N4320">
        <v>0</v>
      </c>
      <c r="O4320" s="1" t="s">
        <v>55</v>
      </c>
      <c r="P4320" s="1" t="s">
        <v>8753</v>
      </c>
      <c r="Q4320" s="1" t="s">
        <v>42</v>
      </c>
      <c r="R4320">
        <v>30</v>
      </c>
      <c r="S4320" s="1" t="s">
        <v>30</v>
      </c>
      <c r="T4320" s="1" t="s">
        <v>30</v>
      </c>
      <c r="U4320" s="1" t="s">
        <v>30</v>
      </c>
      <c r="V4320">
        <v>0</v>
      </c>
      <c r="W4320" s="1" t="s">
        <v>30</v>
      </c>
      <c r="X4320" s="1" t="s">
        <v>36</v>
      </c>
      <c r="Y4320" s="1" t="s">
        <v>58</v>
      </c>
      <c r="Z4320">
        <v>35</v>
      </c>
      <c r="AA4320">
        <v>385</v>
      </c>
      <c r="AB4320" s="1" t="s">
        <v>7098</v>
      </c>
      <c r="AC4320" s="1" t="s">
        <v>7099</v>
      </c>
      <c r="AD4320" t="s">
        <v>13495</v>
      </c>
      <c r="AE4320" s="1" t="s">
        <v>7098</v>
      </c>
      <c r="AF4320" s="1" t="s">
        <v>7099</v>
      </c>
      <c r="AG4320" t="s">
        <v>13526</v>
      </c>
      <c r="AH4320" t="s">
        <v>13530</v>
      </c>
      <c r="AI4320" t="s">
        <v>13539</v>
      </c>
    </row>
    <row r="4321" spans="1:35" x14ac:dyDescent="0.25">
      <c r="A4321" s="1" t="s">
        <v>8754</v>
      </c>
      <c r="B4321" s="1" t="s">
        <v>32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s="1" t="s">
        <v>32</v>
      </c>
      <c r="I4321" s="1" t="s">
        <v>31</v>
      </c>
      <c r="J4321">
        <v>33</v>
      </c>
      <c r="K4321">
        <v>0</v>
      </c>
      <c r="L4321">
        <v>9</v>
      </c>
      <c r="M4321" s="1" t="s">
        <v>32</v>
      </c>
      <c r="N4321">
        <v>0</v>
      </c>
      <c r="O4321" s="1" t="s">
        <v>68</v>
      </c>
      <c r="P4321" s="1" t="s">
        <v>8755</v>
      </c>
      <c r="Q4321" s="1" t="s">
        <v>35</v>
      </c>
      <c r="R4321">
        <v>42</v>
      </c>
      <c r="S4321" s="1" t="s">
        <v>30</v>
      </c>
      <c r="T4321" s="1" t="s">
        <v>30</v>
      </c>
      <c r="U4321" s="1" t="s">
        <v>30</v>
      </c>
      <c r="V4321">
        <v>0</v>
      </c>
      <c r="W4321" s="1" t="s">
        <v>32</v>
      </c>
      <c r="X4321" s="1" t="s">
        <v>36</v>
      </c>
      <c r="Y4321" s="1" t="s">
        <v>37</v>
      </c>
      <c r="Z4321">
        <v>37</v>
      </c>
      <c r="AA4321">
        <v>396</v>
      </c>
      <c r="AB4321" s="1" t="s">
        <v>7106</v>
      </c>
      <c r="AC4321" s="1" t="s">
        <v>7107</v>
      </c>
      <c r="AD4321" t="s">
        <v>13494</v>
      </c>
      <c r="AE4321" s="1" t="s">
        <v>7106</v>
      </c>
      <c r="AF4321" s="1" t="s">
        <v>7107</v>
      </c>
      <c r="AG4321" t="s">
        <v>13526</v>
      </c>
      <c r="AH4321" t="s">
        <v>13530</v>
      </c>
      <c r="AI4321" t="s">
        <v>13539</v>
      </c>
    </row>
    <row r="4322" spans="1:35" x14ac:dyDescent="0.25">
      <c r="A4322" s="1" t="s">
        <v>8756</v>
      </c>
      <c r="B4322" s="1" t="s">
        <v>32</v>
      </c>
      <c r="C4322">
        <v>1</v>
      </c>
      <c r="D4322">
        <v>7</v>
      </c>
      <c r="E4322">
        <v>15</v>
      </c>
      <c r="F4322">
        <v>4</v>
      </c>
      <c r="G4322">
        <v>9.1</v>
      </c>
      <c r="H4322" s="1" t="s">
        <v>32</v>
      </c>
      <c r="I4322" s="1" t="s">
        <v>31</v>
      </c>
      <c r="J4322">
        <v>2</v>
      </c>
      <c r="K4322">
        <v>3</v>
      </c>
      <c r="L4322">
        <v>2</v>
      </c>
      <c r="M4322" s="1" t="s">
        <v>32</v>
      </c>
      <c r="N4322">
        <v>0</v>
      </c>
      <c r="O4322" s="1" t="s">
        <v>71</v>
      </c>
      <c r="P4322" s="1" t="s">
        <v>8757</v>
      </c>
      <c r="Q4322" s="1" t="s">
        <v>42</v>
      </c>
      <c r="R4322">
        <v>47</v>
      </c>
      <c r="S4322" s="1" t="s">
        <v>30</v>
      </c>
      <c r="T4322" s="1" t="s">
        <v>30</v>
      </c>
      <c r="U4322" s="1" t="s">
        <v>30</v>
      </c>
      <c r="V4322">
        <v>0</v>
      </c>
      <c r="W4322" s="1" t="s">
        <v>30</v>
      </c>
      <c r="X4322" s="1" t="s">
        <v>36</v>
      </c>
      <c r="Y4322" s="1" t="s">
        <v>58</v>
      </c>
      <c r="Z4322">
        <v>22</v>
      </c>
      <c r="AA4322">
        <v>22</v>
      </c>
      <c r="AB4322" s="1" t="s">
        <v>7086</v>
      </c>
      <c r="AC4322" s="1" t="s">
        <v>7110</v>
      </c>
      <c r="AD4322" t="s">
        <v>13494</v>
      </c>
      <c r="AE4322" s="1" t="s">
        <v>7086</v>
      </c>
      <c r="AF4322" s="1" t="s">
        <v>7110</v>
      </c>
      <c r="AG4322" t="s">
        <v>13527</v>
      </c>
      <c r="AH4322" t="s">
        <v>13530</v>
      </c>
      <c r="AI4322" t="s">
        <v>13538</v>
      </c>
    </row>
    <row r="4323" spans="1:35" x14ac:dyDescent="0.25">
      <c r="A4323" s="1" t="s">
        <v>8758</v>
      </c>
      <c r="B4323" s="1" t="s">
        <v>32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s="1" t="s">
        <v>32</v>
      </c>
      <c r="I4323" s="1" t="s">
        <v>31</v>
      </c>
      <c r="J4323">
        <v>33</v>
      </c>
      <c r="K4323">
        <v>4</v>
      </c>
      <c r="L4323">
        <v>2</v>
      </c>
      <c r="M4323" s="1" t="s">
        <v>30</v>
      </c>
      <c r="N4323">
        <v>23</v>
      </c>
      <c r="O4323" s="1" t="s">
        <v>135</v>
      </c>
      <c r="P4323" s="1" t="s">
        <v>8759</v>
      </c>
      <c r="Q4323" s="1" t="s">
        <v>35</v>
      </c>
      <c r="R4323">
        <v>35</v>
      </c>
      <c r="S4323" s="1" t="s">
        <v>30</v>
      </c>
      <c r="T4323" s="1" t="s">
        <v>30</v>
      </c>
      <c r="U4323" s="1" t="s">
        <v>30</v>
      </c>
      <c r="V4323">
        <v>0</v>
      </c>
      <c r="W4323" s="1" t="s">
        <v>30</v>
      </c>
      <c r="X4323" s="1" t="s">
        <v>36</v>
      </c>
      <c r="Y4323" s="1" t="s">
        <v>58</v>
      </c>
      <c r="Z4323">
        <v>35</v>
      </c>
      <c r="AA4323">
        <v>537</v>
      </c>
      <c r="AB4323" s="1" t="s">
        <v>7086</v>
      </c>
      <c r="AC4323" s="1" t="s">
        <v>7110</v>
      </c>
      <c r="AD4323" t="s">
        <v>13494</v>
      </c>
      <c r="AE4323" s="1" t="s">
        <v>7086</v>
      </c>
      <c r="AF4323" s="1" t="s">
        <v>7110</v>
      </c>
      <c r="AG4323" t="s">
        <v>13527</v>
      </c>
      <c r="AH4323" t="s">
        <v>13530</v>
      </c>
      <c r="AI4323" t="s">
        <v>13539</v>
      </c>
    </row>
    <row r="4324" spans="1:35" x14ac:dyDescent="0.25">
      <c r="A4324" s="1" t="s">
        <v>8760</v>
      </c>
      <c r="B4324" s="1" t="s">
        <v>32</v>
      </c>
      <c r="C4324">
        <v>1</v>
      </c>
      <c r="D4324">
        <v>4</v>
      </c>
      <c r="E4324">
        <v>12</v>
      </c>
      <c r="F4324">
        <v>4</v>
      </c>
      <c r="G4324">
        <v>14</v>
      </c>
      <c r="H4324" s="1" t="s">
        <v>32</v>
      </c>
      <c r="I4324" s="1" t="s">
        <v>31</v>
      </c>
      <c r="J4324">
        <v>7</v>
      </c>
      <c r="K4324">
        <v>0</v>
      </c>
      <c r="L4324">
        <v>14</v>
      </c>
      <c r="M4324" s="1" t="s">
        <v>32</v>
      </c>
      <c r="N4324">
        <v>0</v>
      </c>
      <c r="O4324" s="1" t="s">
        <v>74</v>
      </c>
      <c r="P4324" s="1" t="s">
        <v>8761</v>
      </c>
      <c r="Q4324" s="1" t="s">
        <v>35</v>
      </c>
      <c r="R4324">
        <v>24</v>
      </c>
      <c r="S4324" s="1" t="s">
        <v>32</v>
      </c>
      <c r="T4324" s="1" t="s">
        <v>30</v>
      </c>
      <c r="U4324" s="1" t="s">
        <v>30</v>
      </c>
      <c r="V4324">
        <v>0</v>
      </c>
      <c r="W4324" s="1" t="s">
        <v>30</v>
      </c>
      <c r="X4324" s="1" t="s">
        <v>36</v>
      </c>
      <c r="Y4324" s="1" t="s">
        <v>58</v>
      </c>
      <c r="Z4324">
        <v>41</v>
      </c>
      <c r="AA4324">
        <v>41</v>
      </c>
      <c r="AB4324" s="1" t="s">
        <v>7134</v>
      </c>
      <c r="AC4324" s="1" t="s">
        <v>7135</v>
      </c>
      <c r="AD4324" t="s">
        <v>13495</v>
      </c>
      <c r="AE4324" s="1" t="s">
        <v>7134</v>
      </c>
      <c r="AF4324" s="1" t="s">
        <v>7135</v>
      </c>
      <c r="AG4324" t="s">
        <v>13526</v>
      </c>
      <c r="AH4324" t="s">
        <v>13530</v>
      </c>
      <c r="AI4324" t="s">
        <v>13538</v>
      </c>
    </row>
    <row r="4325" spans="1:35" x14ac:dyDescent="0.25">
      <c r="A4325" s="1" t="s">
        <v>8762</v>
      </c>
      <c r="B4325" s="1" t="s">
        <v>32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s="1" t="s">
        <v>32</v>
      </c>
      <c r="I4325" s="1" t="s">
        <v>31</v>
      </c>
      <c r="J4325">
        <v>102</v>
      </c>
      <c r="K4325">
        <v>1</v>
      </c>
      <c r="L4325">
        <v>9</v>
      </c>
      <c r="M4325" s="1" t="s">
        <v>32</v>
      </c>
      <c r="N4325">
        <v>0</v>
      </c>
      <c r="O4325" s="1" t="s">
        <v>216</v>
      </c>
      <c r="P4325" s="1" t="s">
        <v>8763</v>
      </c>
      <c r="Q4325" s="1" t="s">
        <v>42</v>
      </c>
      <c r="R4325">
        <v>41</v>
      </c>
      <c r="S4325" s="1" t="s">
        <v>30</v>
      </c>
      <c r="T4325" s="1" t="s">
        <v>30</v>
      </c>
      <c r="U4325" s="1" t="s">
        <v>30</v>
      </c>
      <c r="V4325">
        <v>0</v>
      </c>
      <c r="W4325" s="1" t="s">
        <v>32</v>
      </c>
      <c r="X4325" s="1" t="s">
        <v>36</v>
      </c>
      <c r="Y4325" s="1" t="s">
        <v>37</v>
      </c>
      <c r="Z4325">
        <v>42</v>
      </c>
      <c r="AA4325">
        <v>530</v>
      </c>
      <c r="AB4325" s="1" t="s">
        <v>7098</v>
      </c>
      <c r="AC4325" s="1" t="s">
        <v>7099</v>
      </c>
      <c r="AD4325" t="s">
        <v>13494</v>
      </c>
      <c r="AE4325" s="1" t="s">
        <v>7098</v>
      </c>
      <c r="AF4325" s="1" t="s">
        <v>7099</v>
      </c>
      <c r="AG4325" t="s">
        <v>13526</v>
      </c>
      <c r="AH4325" t="s">
        <v>13530</v>
      </c>
      <c r="AI4325" t="s">
        <v>13539</v>
      </c>
    </row>
    <row r="4326" spans="1:35" x14ac:dyDescent="0.25">
      <c r="A4326" s="1" t="s">
        <v>8764</v>
      </c>
      <c r="B4326" s="1" t="s">
        <v>32</v>
      </c>
      <c r="C4326">
        <v>1</v>
      </c>
      <c r="D4326">
        <v>4</v>
      </c>
      <c r="E4326">
        <v>8</v>
      </c>
      <c r="F4326">
        <v>4</v>
      </c>
      <c r="G4326">
        <v>12.1</v>
      </c>
      <c r="H4326" s="1" t="s">
        <v>32</v>
      </c>
      <c r="I4326" s="1" t="s">
        <v>31</v>
      </c>
      <c r="J4326">
        <v>2</v>
      </c>
      <c r="K4326">
        <v>1</v>
      </c>
      <c r="L4326">
        <v>12</v>
      </c>
      <c r="M4326" s="1" t="s">
        <v>32</v>
      </c>
      <c r="N4326">
        <v>0</v>
      </c>
      <c r="O4326" s="1" t="s">
        <v>1102</v>
      </c>
      <c r="P4326" s="1" t="s">
        <v>8765</v>
      </c>
      <c r="Q4326" s="1" t="s">
        <v>35</v>
      </c>
      <c r="R4326">
        <v>21</v>
      </c>
      <c r="S4326" s="1" t="s">
        <v>32</v>
      </c>
      <c r="T4326" s="1" t="s">
        <v>30</v>
      </c>
      <c r="U4326" s="1" t="s">
        <v>30</v>
      </c>
      <c r="V4326">
        <v>0</v>
      </c>
      <c r="W4326" s="1" t="s">
        <v>30</v>
      </c>
      <c r="X4326" s="1" t="s">
        <v>36</v>
      </c>
      <c r="Y4326" s="1" t="s">
        <v>37</v>
      </c>
      <c r="Z4326">
        <v>34</v>
      </c>
      <c r="AA4326">
        <v>34</v>
      </c>
      <c r="AB4326" s="1" t="s">
        <v>7106</v>
      </c>
      <c r="AC4326" s="1" t="s">
        <v>7107</v>
      </c>
      <c r="AD4326" t="s">
        <v>13495</v>
      </c>
      <c r="AE4326" s="1" t="s">
        <v>7106</v>
      </c>
      <c r="AF4326" s="1" t="s">
        <v>7107</v>
      </c>
      <c r="AG4326" t="s">
        <v>13526</v>
      </c>
      <c r="AH4326" t="s">
        <v>13530</v>
      </c>
      <c r="AI4326" t="s">
        <v>13538</v>
      </c>
    </row>
    <row r="4327" spans="1:35" x14ac:dyDescent="0.25">
      <c r="A4327" s="1" t="s">
        <v>8766</v>
      </c>
      <c r="B4327" s="1" t="s">
        <v>32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s="1" t="s">
        <v>32</v>
      </c>
      <c r="I4327" s="1" t="s">
        <v>31</v>
      </c>
      <c r="J4327">
        <v>83</v>
      </c>
      <c r="K4327">
        <v>1</v>
      </c>
      <c r="L4327">
        <v>5</v>
      </c>
      <c r="M4327" s="1" t="s">
        <v>32</v>
      </c>
      <c r="N4327">
        <v>0</v>
      </c>
      <c r="O4327" s="1" t="s">
        <v>91</v>
      </c>
      <c r="P4327" s="1" t="s">
        <v>8767</v>
      </c>
      <c r="Q4327" s="1" t="s">
        <v>35</v>
      </c>
      <c r="R4327">
        <v>55</v>
      </c>
      <c r="S4327" s="1" t="s">
        <v>30</v>
      </c>
      <c r="T4327" s="1" t="s">
        <v>30</v>
      </c>
      <c r="U4327" s="1" t="s">
        <v>30</v>
      </c>
      <c r="V4327">
        <v>0</v>
      </c>
      <c r="W4327" s="1" t="s">
        <v>32</v>
      </c>
      <c r="X4327" s="1" t="s">
        <v>36</v>
      </c>
      <c r="Y4327" s="1" t="s">
        <v>37</v>
      </c>
      <c r="Z4327">
        <v>54</v>
      </c>
      <c r="AA4327">
        <v>1176</v>
      </c>
      <c r="AB4327" s="1" t="s">
        <v>7106</v>
      </c>
      <c r="AC4327" s="1" t="s">
        <v>7144</v>
      </c>
      <c r="AD4327" t="s">
        <v>13494</v>
      </c>
      <c r="AE4327" s="1" t="s">
        <v>7106</v>
      </c>
      <c r="AF4327" s="1" t="s">
        <v>7144</v>
      </c>
      <c r="AG4327" t="s">
        <v>13526</v>
      </c>
      <c r="AH4327" t="s">
        <v>13530</v>
      </c>
      <c r="AI4327" t="s">
        <v>13539</v>
      </c>
    </row>
    <row r="4328" spans="1:35" x14ac:dyDescent="0.25">
      <c r="A4328" s="1" t="s">
        <v>8768</v>
      </c>
      <c r="B4328" s="1" t="s">
        <v>32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s="1" t="s">
        <v>32</v>
      </c>
      <c r="I4328" s="1" t="s">
        <v>31</v>
      </c>
      <c r="J4328">
        <v>10</v>
      </c>
      <c r="K4328">
        <v>2</v>
      </c>
      <c r="L4328">
        <v>5</v>
      </c>
      <c r="M4328" s="1" t="s">
        <v>32</v>
      </c>
      <c r="N4328">
        <v>0</v>
      </c>
      <c r="O4328" s="1" t="s">
        <v>103</v>
      </c>
      <c r="P4328" s="1" t="s">
        <v>8769</v>
      </c>
      <c r="Q4328" s="1" t="s">
        <v>35</v>
      </c>
      <c r="R4328">
        <v>74</v>
      </c>
      <c r="S4328" s="1" t="s">
        <v>30</v>
      </c>
      <c r="T4328" s="1" t="s">
        <v>32</v>
      </c>
      <c r="U4328" s="1" t="s">
        <v>30</v>
      </c>
      <c r="V4328">
        <v>0</v>
      </c>
      <c r="W4328" s="1" t="s">
        <v>30</v>
      </c>
      <c r="X4328" s="1" t="s">
        <v>36</v>
      </c>
      <c r="Y4328" s="1" t="s">
        <v>58</v>
      </c>
      <c r="Z4328">
        <v>41</v>
      </c>
      <c r="AA4328">
        <v>86</v>
      </c>
      <c r="AB4328" s="1" t="s">
        <v>7134</v>
      </c>
      <c r="AC4328" s="1" t="s">
        <v>7150</v>
      </c>
      <c r="AD4328" t="s">
        <v>13496</v>
      </c>
      <c r="AE4328" s="1" t="s">
        <v>7134</v>
      </c>
      <c r="AF4328" s="1" t="s">
        <v>7150</v>
      </c>
      <c r="AG4328" t="s">
        <v>13526</v>
      </c>
      <c r="AH4328" t="s">
        <v>13530</v>
      </c>
      <c r="AI4328" t="s">
        <v>13538</v>
      </c>
    </row>
    <row r="4329" spans="1:35" x14ac:dyDescent="0.25">
      <c r="A4329" s="1" t="s">
        <v>8770</v>
      </c>
      <c r="B4329" s="1" t="s">
        <v>32</v>
      </c>
      <c r="C4329">
        <v>2</v>
      </c>
      <c r="D4329">
        <v>10</v>
      </c>
      <c r="E4329">
        <v>22.8</v>
      </c>
      <c r="F4329">
        <v>0</v>
      </c>
      <c r="G4329">
        <v>0</v>
      </c>
      <c r="H4329" s="1" t="s">
        <v>30</v>
      </c>
      <c r="I4329" s="1" t="s">
        <v>46</v>
      </c>
      <c r="J4329">
        <v>0</v>
      </c>
      <c r="K4329">
        <v>0</v>
      </c>
      <c r="L4329">
        <v>2</v>
      </c>
      <c r="M4329" s="1" t="s">
        <v>32</v>
      </c>
      <c r="N4329">
        <v>0</v>
      </c>
      <c r="O4329" s="1" t="s">
        <v>111</v>
      </c>
      <c r="P4329" s="1" t="s">
        <v>8771</v>
      </c>
      <c r="Q4329" s="1" t="s">
        <v>35</v>
      </c>
      <c r="R4329">
        <v>78</v>
      </c>
      <c r="S4329" s="1" t="s">
        <v>30</v>
      </c>
      <c r="T4329" s="1" t="s">
        <v>32</v>
      </c>
      <c r="U4329" s="1" t="s">
        <v>30</v>
      </c>
      <c r="V4329">
        <v>0</v>
      </c>
      <c r="W4329" s="1" t="s">
        <v>30</v>
      </c>
      <c r="X4329" s="1" t="s">
        <v>36</v>
      </c>
      <c r="Y4329" s="1" t="s">
        <v>58</v>
      </c>
      <c r="Z4329">
        <v>21</v>
      </c>
      <c r="AA4329">
        <v>40</v>
      </c>
      <c r="AB4329" s="1" t="s">
        <v>7134</v>
      </c>
      <c r="AC4329" s="1" t="s">
        <v>7900</v>
      </c>
      <c r="AD4329" t="s">
        <v>13496</v>
      </c>
      <c r="AE4329" s="1" t="s">
        <v>7134</v>
      </c>
      <c r="AF4329" s="1" t="s">
        <v>7900</v>
      </c>
      <c r="AG4329" t="s">
        <v>13527</v>
      </c>
      <c r="AH4329" t="s">
        <v>13530</v>
      </c>
      <c r="AI4329" t="s">
        <v>13538</v>
      </c>
    </row>
    <row r="4330" spans="1:35" x14ac:dyDescent="0.25">
      <c r="A4330" s="1" t="s">
        <v>8772</v>
      </c>
      <c r="B4330" s="1" t="s">
        <v>32</v>
      </c>
      <c r="C4330">
        <v>1</v>
      </c>
      <c r="D4330">
        <v>5</v>
      </c>
      <c r="E4330">
        <v>11</v>
      </c>
      <c r="F4330">
        <v>4</v>
      </c>
      <c r="G4330">
        <v>8.4</v>
      </c>
      <c r="H4330" s="1" t="s">
        <v>32</v>
      </c>
      <c r="I4330" s="1" t="s">
        <v>31</v>
      </c>
      <c r="J4330">
        <v>3</v>
      </c>
      <c r="K4330">
        <v>1</v>
      </c>
      <c r="L4330">
        <v>2</v>
      </c>
      <c r="M4330" s="1" t="s">
        <v>32</v>
      </c>
      <c r="N4330">
        <v>0</v>
      </c>
      <c r="O4330" s="1" t="s">
        <v>275</v>
      </c>
      <c r="P4330" s="1" t="s">
        <v>8773</v>
      </c>
      <c r="Q4330" s="1" t="s">
        <v>42</v>
      </c>
      <c r="R4330">
        <v>68</v>
      </c>
      <c r="S4330" s="1" t="s">
        <v>30</v>
      </c>
      <c r="T4330" s="1" t="s">
        <v>32</v>
      </c>
      <c r="U4330" s="1" t="s">
        <v>30</v>
      </c>
      <c r="V4330">
        <v>0</v>
      </c>
      <c r="W4330" s="1" t="s">
        <v>30</v>
      </c>
      <c r="X4330" s="1" t="s">
        <v>36</v>
      </c>
      <c r="Y4330" s="1" t="s">
        <v>37</v>
      </c>
      <c r="Z4330">
        <v>56</v>
      </c>
      <c r="AA4330">
        <v>56</v>
      </c>
      <c r="AB4330" s="1" t="s">
        <v>7134</v>
      </c>
      <c r="AC4330" s="1" t="s">
        <v>7135</v>
      </c>
      <c r="AD4330" t="s">
        <v>13496</v>
      </c>
      <c r="AE4330" s="1" t="s">
        <v>7134</v>
      </c>
      <c r="AF4330" s="1" t="s">
        <v>7135</v>
      </c>
      <c r="AG4330" t="s">
        <v>13527</v>
      </c>
      <c r="AH4330" t="s">
        <v>13530</v>
      </c>
      <c r="AI4330" t="s">
        <v>13538</v>
      </c>
    </row>
    <row r="4331" spans="1:35" x14ac:dyDescent="0.25">
      <c r="A4331" s="1" t="s">
        <v>8774</v>
      </c>
      <c r="B4331" s="1" t="s">
        <v>32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s="1" t="s">
        <v>32</v>
      </c>
      <c r="I4331" s="1" t="s">
        <v>31</v>
      </c>
      <c r="J4331">
        <v>13</v>
      </c>
      <c r="K4331">
        <v>0</v>
      </c>
      <c r="L4331">
        <v>7</v>
      </c>
      <c r="M4331" s="1" t="s">
        <v>32</v>
      </c>
      <c r="N4331">
        <v>0</v>
      </c>
      <c r="O4331" s="1" t="s">
        <v>60</v>
      </c>
      <c r="P4331" s="1" t="s">
        <v>8775</v>
      </c>
      <c r="Q4331" s="1" t="s">
        <v>42</v>
      </c>
      <c r="R4331">
        <v>36</v>
      </c>
      <c r="S4331" s="1" t="s">
        <v>30</v>
      </c>
      <c r="T4331" s="1" t="s">
        <v>30</v>
      </c>
      <c r="U4331" s="1" t="s">
        <v>30</v>
      </c>
      <c r="V4331">
        <v>0</v>
      </c>
      <c r="W4331" s="1" t="s">
        <v>30</v>
      </c>
      <c r="X4331" s="1" t="s">
        <v>36</v>
      </c>
      <c r="Y4331" s="1" t="s">
        <v>37</v>
      </c>
      <c r="Z4331">
        <v>44</v>
      </c>
      <c r="AA4331">
        <v>253</v>
      </c>
      <c r="AB4331" s="1" t="s">
        <v>7106</v>
      </c>
      <c r="AC4331" s="1" t="s">
        <v>7124</v>
      </c>
      <c r="AD4331" t="s">
        <v>13494</v>
      </c>
      <c r="AE4331" s="1" t="s">
        <v>7106</v>
      </c>
      <c r="AF4331" s="1" t="s">
        <v>7124</v>
      </c>
      <c r="AG4331" t="s">
        <v>13526</v>
      </c>
      <c r="AH4331" t="s">
        <v>13530</v>
      </c>
      <c r="AI4331" t="s">
        <v>13538</v>
      </c>
    </row>
    <row r="4332" spans="1:35" x14ac:dyDescent="0.25">
      <c r="A4332" s="1" t="s">
        <v>8776</v>
      </c>
      <c r="B4332" s="1" t="s">
        <v>32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s="1" t="s">
        <v>32</v>
      </c>
      <c r="I4332" s="1" t="s">
        <v>31</v>
      </c>
      <c r="J4332">
        <v>10</v>
      </c>
      <c r="K4332">
        <v>4</v>
      </c>
      <c r="L4332">
        <v>12</v>
      </c>
      <c r="M4332" s="1" t="s">
        <v>32</v>
      </c>
      <c r="N4332">
        <v>0</v>
      </c>
      <c r="O4332" s="1" t="s">
        <v>197</v>
      </c>
      <c r="P4332" s="1" t="s">
        <v>8777</v>
      </c>
      <c r="Q4332" s="1" t="s">
        <v>35</v>
      </c>
      <c r="R4332">
        <v>25</v>
      </c>
      <c r="S4332" s="1" t="s">
        <v>32</v>
      </c>
      <c r="T4332" s="1" t="s">
        <v>30</v>
      </c>
      <c r="U4332" s="1" t="s">
        <v>30</v>
      </c>
      <c r="V4332">
        <v>0</v>
      </c>
      <c r="W4332" s="1" t="s">
        <v>32</v>
      </c>
      <c r="X4332" s="1" t="s">
        <v>36</v>
      </c>
      <c r="Y4332" s="1" t="s">
        <v>37</v>
      </c>
      <c r="Z4332">
        <v>41</v>
      </c>
      <c r="AA4332">
        <v>181</v>
      </c>
      <c r="AB4332" s="1" t="s">
        <v>7106</v>
      </c>
      <c r="AC4332" s="1" t="s">
        <v>7117</v>
      </c>
      <c r="AD4332" t="s">
        <v>13495</v>
      </c>
      <c r="AE4332" s="1" t="s">
        <v>7106</v>
      </c>
      <c r="AF4332" s="1" t="s">
        <v>7117</v>
      </c>
      <c r="AG4332" t="s">
        <v>13526</v>
      </c>
      <c r="AH4332" t="s">
        <v>13530</v>
      </c>
      <c r="AI4332" t="s">
        <v>13538</v>
      </c>
    </row>
    <row r="4333" spans="1:35" x14ac:dyDescent="0.25">
      <c r="A4333" s="1" t="s">
        <v>8778</v>
      </c>
      <c r="B4333" s="1" t="s">
        <v>32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s="1" t="s">
        <v>32</v>
      </c>
      <c r="I4333" s="1" t="s">
        <v>31</v>
      </c>
      <c r="J4333">
        <v>50</v>
      </c>
      <c r="K4333">
        <v>5</v>
      </c>
      <c r="L4333">
        <v>8</v>
      </c>
      <c r="M4333" s="1" t="s">
        <v>32</v>
      </c>
      <c r="N4333">
        <v>0</v>
      </c>
      <c r="O4333" s="1" t="s">
        <v>135</v>
      </c>
      <c r="P4333" s="1" t="s">
        <v>8779</v>
      </c>
      <c r="Q4333" s="1" t="s">
        <v>42</v>
      </c>
      <c r="R4333">
        <v>42</v>
      </c>
      <c r="S4333" s="1" t="s">
        <v>30</v>
      </c>
      <c r="T4333" s="1" t="s">
        <v>30</v>
      </c>
      <c r="U4333" s="1" t="s">
        <v>30</v>
      </c>
      <c r="V4333">
        <v>0</v>
      </c>
      <c r="W4333" s="1" t="s">
        <v>30</v>
      </c>
      <c r="X4333" s="1" t="s">
        <v>36</v>
      </c>
      <c r="Y4333" s="1" t="s">
        <v>37</v>
      </c>
      <c r="Z4333">
        <v>34</v>
      </c>
      <c r="AA4333">
        <v>401</v>
      </c>
      <c r="AB4333" s="1" t="s">
        <v>7098</v>
      </c>
      <c r="AC4333" s="1" t="s">
        <v>7099</v>
      </c>
      <c r="AD4333" t="s">
        <v>13494</v>
      </c>
      <c r="AE4333" s="1" t="s">
        <v>7098</v>
      </c>
      <c r="AF4333" s="1" t="s">
        <v>7099</v>
      </c>
      <c r="AG4333" t="s">
        <v>13526</v>
      </c>
      <c r="AH4333" t="s">
        <v>13530</v>
      </c>
      <c r="AI4333" t="s">
        <v>13539</v>
      </c>
    </row>
    <row r="4334" spans="1:35" x14ac:dyDescent="0.25">
      <c r="A4334" s="1" t="s">
        <v>8780</v>
      </c>
      <c r="B4334" s="1" t="s">
        <v>32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s="1" t="s">
        <v>32</v>
      </c>
      <c r="I4334" s="1" t="s">
        <v>31</v>
      </c>
      <c r="J4334">
        <v>30</v>
      </c>
      <c r="K4334">
        <v>2</v>
      </c>
      <c r="L4334">
        <v>26</v>
      </c>
      <c r="M4334" s="1" t="s">
        <v>30</v>
      </c>
      <c r="N4334">
        <v>26</v>
      </c>
      <c r="O4334" s="1" t="s">
        <v>74</v>
      </c>
      <c r="P4334" s="1" t="s">
        <v>8781</v>
      </c>
      <c r="Q4334" s="1" t="s">
        <v>35</v>
      </c>
      <c r="R4334">
        <v>29</v>
      </c>
      <c r="S4334" s="1" t="s">
        <v>32</v>
      </c>
      <c r="T4334" s="1" t="s">
        <v>30</v>
      </c>
      <c r="U4334" s="1" t="s">
        <v>30</v>
      </c>
      <c r="V4334">
        <v>0</v>
      </c>
      <c r="W4334" s="1" t="s">
        <v>30</v>
      </c>
      <c r="X4334" s="1" t="s">
        <v>36</v>
      </c>
      <c r="Y4334" s="1" t="s">
        <v>37</v>
      </c>
      <c r="Z4334">
        <v>33</v>
      </c>
      <c r="AA4334">
        <v>131</v>
      </c>
      <c r="AB4334" s="1" t="s">
        <v>7106</v>
      </c>
      <c r="AC4334" s="1" t="s">
        <v>7107</v>
      </c>
      <c r="AD4334" t="s">
        <v>13495</v>
      </c>
      <c r="AE4334" s="1" t="s">
        <v>7106</v>
      </c>
      <c r="AF4334" s="1" t="s">
        <v>7107</v>
      </c>
      <c r="AG4334" t="s">
        <v>13526</v>
      </c>
      <c r="AH4334" t="s">
        <v>13530</v>
      </c>
      <c r="AI4334" t="s">
        <v>13538</v>
      </c>
    </row>
    <row r="4335" spans="1:35" x14ac:dyDescent="0.25">
      <c r="A4335" s="1" t="s">
        <v>8782</v>
      </c>
      <c r="B4335" s="1" t="s">
        <v>32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s="1" t="s">
        <v>32</v>
      </c>
      <c r="I4335" s="1" t="s">
        <v>31</v>
      </c>
      <c r="J4335">
        <v>7</v>
      </c>
      <c r="K4335">
        <v>5</v>
      </c>
      <c r="L4335">
        <v>6</v>
      </c>
      <c r="M4335" s="1" t="s">
        <v>32</v>
      </c>
      <c r="N4335">
        <v>0</v>
      </c>
      <c r="O4335" s="1" t="s">
        <v>153</v>
      </c>
      <c r="P4335" s="1" t="s">
        <v>8783</v>
      </c>
      <c r="Q4335" s="1" t="s">
        <v>35</v>
      </c>
      <c r="R4335">
        <v>45</v>
      </c>
      <c r="S4335" s="1" t="s">
        <v>30</v>
      </c>
      <c r="T4335" s="1" t="s">
        <v>30</v>
      </c>
      <c r="U4335" s="1" t="s">
        <v>30</v>
      </c>
      <c r="V4335">
        <v>0</v>
      </c>
      <c r="W4335" s="1" t="s">
        <v>30</v>
      </c>
      <c r="X4335" s="1" t="s">
        <v>36</v>
      </c>
      <c r="Y4335" s="1" t="s">
        <v>58</v>
      </c>
      <c r="Z4335">
        <v>25</v>
      </c>
      <c r="AA4335">
        <v>74</v>
      </c>
      <c r="AB4335" s="1" t="s">
        <v>7086</v>
      </c>
      <c r="AC4335" s="1" t="s">
        <v>7110</v>
      </c>
      <c r="AD4335" t="s">
        <v>13494</v>
      </c>
      <c r="AE4335" s="1" t="s">
        <v>7086</v>
      </c>
      <c r="AF4335" s="1" t="s">
        <v>7110</v>
      </c>
      <c r="AG4335" t="s">
        <v>13526</v>
      </c>
      <c r="AH4335" t="s">
        <v>13530</v>
      </c>
      <c r="AI4335" t="s">
        <v>13538</v>
      </c>
    </row>
    <row r="4336" spans="1:35" x14ac:dyDescent="0.25">
      <c r="A4336" s="1" t="s">
        <v>8784</v>
      </c>
      <c r="B4336" s="1" t="s">
        <v>32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s="1" t="s">
        <v>32</v>
      </c>
      <c r="I4336" s="1" t="s">
        <v>31</v>
      </c>
      <c r="J4336">
        <v>18</v>
      </c>
      <c r="K4336">
        <v>5</v>
      </c>
      <c r="L4336">
        <v>27</v>
      </c>
      <c r="M4336" s="1" t="s">
        <v>32</v>
      </c>
      <c r="N4336">
        <v>0</v>
      </c>
      <c r="O4336" s="1" t="s">
        <v>65</v>
      </c>
      <c r="P4336" s="1" t="s">
        <v>8785</v>
      </c>
      <c r="Q4336" s="1" t="s">
        <v>42</v>
      </c>
      <c r="R4336">
        <v>23</v>
      </c>
      <c r="S4336" s="1" t="s">
        <v>32</v>
      </c>
      <c r="T4336" s="1" t="s">
        <v>30</v>
      </c>
      <c r="U4336" s="1" t="s">
        <v>30</v>
      </c>
      <c r="V4336">
        <v>0</v>
      </c>
      <c r="W4336" s="1" t="s">
        <v>30</v>
      </c>
      <c r="X4336" s="1" t="s">
        <v>36</v>
      </c>
      <c r="Y4336" s="1" t="s">
        <v>58</v>
      </c>
      <c r="Z4336">
        <v>27</v>
      </c>
      <c r="AA4336">
        <v>95</v>
      </c>
      <c r="AB4336" s="1" t="s">
        <v>7086</v>
      </c>
      <c r="AC4336" s="1" t="s">
        <v>7110</v>
      </c>
      <c r="AD4336" t="s">
        <v>13495</v>
      </c>
      <c r="AE4336" s="1" t="s">
        <v>7086</v>
      </c>
      <c r="AF4336" s="1" t="s">
        <v>7110</v>
      </c>
      <c r="AG4336" t="s">
        <v>13526</v>
      </c>
      <c r="AH4336" t="s">
        <v>13530</v>
      </c>
      <c r="AI4336" t="s">
        <v>13538</v>
      </c>
    </row>
    <row r="4337" spans="1:35" x14ac:dyDescent="0.25">
      <c r="A4337" s="1" t="s">
        <v>8786</v>
      </c>
      <c r="B4337" s="1" t="s">
        <v>32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s="1" t="s">
        <v>32</v>
      </c>
      <c r="I4337" s="1" t="s">
        <v>31</v>
      </c>
      <c r="J4337">
        <v>166</v>
      </c>
      <c r="K4337">
        <v>2</v>
      </c>
      <c r="L4337">
        <v>2</v>
      </c>
      <c r="M4337" s="1" t="s">
        <v>32</v>
      </c>
      <c r="N4337">
        <v>0</v>
      </c>
      <c r="O4337" s="1" t="s">
        <v>153</v>
      </c>
      <c r="P4337" s="1" t="s">
        <v>8787</v>
      </c>
      <c r="Q4337" s="1" t="s">
        <v>42</v>
      </c>
      <c r="R4337">
        <v>74</v>
      </c>
      <c r="S4337" s="1" t="s">
        <v>30</v>
      </c>
      <c r="T4337" s="1" t="s">
        <v>32</v>
      </c>
      <c r="U4337" s="1" t="s">
        <v>30</v>
      </c>
      <c r="V4337">
        <v>0</v>
      </c>
      <c r="W4337" s="1" t="s">
        <v>30</v>
      </c>
      <c r="X4337" s="1" t="s">
        <v>36</v>
      </c>
      <c r="Y4337" s="1" t="s">
        <v>37</v>
      </c>
      <c r="Z4337">
        <v>63</v>
      </c>
      <c r="AA4337">
        <v>3455</v>
      </c>
      <c r="AB4337" s="1" t="s">
        <v>7134</v>
      </c>
      <c r="AC4337" s="1" t="s">
        <v>7135</v>
      </c>
      <c r="AD4337" t="s">
        <v>13496</v>
      </c>
      <c r="AE4337" s="1" t="s">
        <v>7134</v>
      </c>
      <c r="AF4337" s="1" t="s">
        <v>7135</v>
      </c>
      <c r="AG4337" t="s">
        <v>13527</v>
      </c>
      <c r="AH4337" t="s">
        <v>13530</v>
      </c>
      <c r="AI4337" t="s">
        <v>13540</v>
      </c>
    </row>
    <row r="4338" spans="1:35" x14ac:dyDescent="0.25">
      <c r="A4338" s="1" t="s">
        <v>8788</v>
      </c>
      <c r="B4338" s="1" t="s">
        <v>32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s="1" t="s">
        <v>32</v>
      </c>
      <c r="I4338" s="1" t="s">
        <v>31</v>
      </c>
      <c r="J4338">
        <v>414</v>
      </c>
      <c r="K4338">
        <v>1</v>
      </c>
      <c r="L4338">
        <v>2</v>
      </c>
      <c r="M4338" s="1" t="s">
        <v>32</v>
      </c>
      <c r="N4338">
        <v>0</v>
      </c>
      <c r="O4338" s="1" t="s">
        <v>77</v>
      </c>
      <c r="P4338" s="1" t="s">
        <v>8789</v>
      </c>
      <c r="Q4338" s="1" t="s">
        <v>35</v>
      </c>
      <c r="R4338">
        <v>41</v>
      </c>
      <c r="S4338" s="1" t="s">
        <v>30</v>
      </c>
      <c r="T4338" s="1" t="s">
        <v>30</v>
      </c>
      <c r="U4338" s="1" t="s">
        <v>30</v>
      </c>
      <c r="V4338">
        <v>0</v>
      </c>
      <c r="W4338" s="1" t="s">
        <v>30</v>
      </c>
      <c r="X4338" s="1" t="s">
        <v>43</v>
      </c>
      <c r="Y4338" s="1" t="s">
        <v>37</v>
      </c>
      <c r="Z4338">
        <v>48</v>
      </c>
      <c r="AA4338">
        <v>3258</v>
      </c>
      <c r="AB4338" s="1" t="s">
        <v>7106</v>
      </c>
      <c r="AC4338" s="1" t="s">
        <v>7124</v>
      </c>
      <c r="AD4338" t="s">
        <v>13494</v>
      </c>
      <c r="AE4338" s="1" t="s">
        <v>7106</v>
      </c>
      <c r="AF4338" s="1" t="s">
        <v>7124</v>
      </c>
      <c r="AG4338" t="s">
        <v>13527</v>
      </c>
      <c r="AH4338" t="s">
        <v>13530</v>
      </c>
      <c r="AI4338" t="s">
        <v>13540</v>
      </c>
    </row>
    <row r="4339" spans="1:35" x14ac:dyDescent="0.25">
      <c r="A4339" s="1" t="s">
        <v>8790</v>
      </c>
      <c r="B4339" s="1" t="s">
        <v>32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s="1" t="s">
        <v>32</v>
      </c>
      <c r="I4339" s="1" t="s">
        <v>31</v>
      </c>
      <c r="J4339">
        <v>33</v>
      </c>
      <c r="K4339">
        <v>2</v>
      </c>
      <c r="L4339">
        <v>1</v>
      </c>
      <c r="M4339" s="1" t="s">
        <v>32</v>
      </c>
      <c r="N4339">
        <v>0</v>
      </c>
      <c r="O4339" s="1" t="s">
        <v>94</v>
      </c>
      <c r="P4339" s="1" t="s">
        <v>8791</v>
      </c>
      <c r="Q4339" s="1" t="s">
        <v>42</v>
      </c>
      <c r="R4339">
        <v>53</v>
      </c>
      <c r="S4339" s="1" t="s">
        <v>30</v>
      </c>
      <c r="T4339" s="1" t="s">
        <v>30</v>
      </c>
      <c r="U4339" s="1" t="s">
        <v>30</v>
      </c>
      <c r="V4339">
        <v>0</v>
      </c>
      <c r="W4339" s="1" t="s">
        <v>30</v>
      </c>
      <c r="X4339" s="1" t="s">
        <v>36</v>
      </c>
      <c r="Y4339" s="1" t="s">
        <v>37</v>
      </c>
      <c r="Z4339">
        <v>49</v>
      </c>
      <c r="AA4339">
        <v>472</v>
      </c>
      <c r="AB4339" s="1" t="s">
        <v>7098</v>
      </c>
      <c r="AC4339" s="1" t="s">
        <v>7099</v>
      </c>
      <c r="AD4339" t="s">
        <v>13494</v>
      </c>
      <c r="AE4339" s="1" t="s">
        <v>7098</v>
      </c>
      <c r="AF4339" s="1" t="s">
        <v>7099</v>
      </c>
      <c r="AG4339" t="s">
        <v>13527</v>
      </c>
      <c r="AH4339" t="s">
        <v>13530</v>
      </c>
      <c r="AI4339" t="s">
        <v>13539</v>
      </c>
    </row>
    <row r="4340" spans="1:35" x14ac:dyDescent="0.25">
      <c r="A4340" s="1" t="s">
        <v>8792</v>
      </c>
      <c r="B4340" s="1" t="s">
        <v>32</v>
      </c>
      <c r="C4340">
        <v>1</v>
      </c>
      <c r="D4340">
        <v>5</v>
      </c>
      <c r="E4340">
        <v>15</v>
      </c>
      <c r="F4340">
        <v>4</v>
      </c>
      <c r="G4340">
        <v>10.5</v>
      </c>
      <c r="H4340" s="1" t="s">
        <v>32</v>
      </c>
      <c r="I4340" s="1" t="s">
        <v>31</v>
      </c>
      <c r="J4340">
        <v>2</v>
      </c>
      <c r="K4340">
        <v>0</v>
      </c>
      <c r="L4340">
        <v>8</v>
      </c>
      <c r="M4340" s="1" t="s">
        <v>30</v>
      </c>
      <c r="N4340">
        <v>5</v>
      </c>
      <c r="O4340" s="1" t="s">
        <v>211</v>
      </c>
      <c r="P4340" s="1" t="s">
        <v>8793</v>
      </c>
      <c r="Q4340" s="1" t="s">
        <v>42</v>
      </c>
      <c r="R4340">
        <v>54</v>
      </c>
      <c r="S4340" s="1" t="s">
        <v>30</v>
      </c>
      <c r="T4340" s="1" t="s">
        <v>30</v>
      </c>
      <c r="U4340" s="1" t="s">
        <v>30</v>
      </c>
      <c r="V4340">
        <v>0</v>
      </c>
      <c r="W4340" s="1" t="s">
        <v>30</v>
      </c>
      <c r="X4340" s="1" t="s">
        <v>36</v>
      </c>
      <c r="Y4340" s="1" t="s">
        <v>37</v>
      </c>
      <c r="Z4340">
        <v>39</v>
      </c>
      <c r="AA4340">
        <v>39</v>
      </c>
      <c r="AB4340" s="1" t="s">
        <v>7106</v>
      </c>
      <c r="AC4340" s="1" t="s">
        <v>7107</v>
      </c>
      <c r="AD4340" t="s">
        <v>13494</v>
      </c>
      <c r="AE4340" s="1" t="s">
        <v>7106</v>
      </c>
      <c r="AF4340" s="1" t="s">
        <v>7107</v>
      </c>
      <c r="AG4340" t="s">
        <v>13526</v>
      </c>
      <c r="AH4340" t="s">
        <v>13530</v>
      </c>
      <c r="AI4340" t="s">
        <v>13538</v>
      </c>
    </row>
    <row r="4341" spans="1:35" x14ac:dyDescent="0.25">
      <c r="A4341" s="1" t="s">
        <v>8794</v>
      </c>
      <c r="B4341" s="1" t="s">
        <v>32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s="1" t="s">
        <v>32</v>
      </c>
      <c r="I4341" s="1" t="s">
        <v>31</v>
      </c>
      <c r="J4341">
        <v>138</v>
      </c>
      <c r="K4341">
        <v>4</v>
      </c>
      <c r="L4341">
        <v>8</v>
      </c>
      <c r="M4341" s="1" t="s">
        <v>32</v>
      </c>
      <c r="N4341">
        <v>0</v>
      </c>
      <c r="O4341" s="1" t="s">
        <v>272</v>
      </c>
      <c r="P4341" s="1" t="s">
        <v>8795</v>
      </c>
      <c r="Q4341" s="1" t="s">
        <v>42</v>
      </c>
      <c r="R4341">
        <v>77</v>
      </c>
      <c r="S4341" s="1" t="s">
        <v>30</v>
      </c>
      <c r="T4341" s="1" t="s">
        <v>32</v>
      </c>
      <c r="U4341" s="1" t="s">
        <v>30</v>
      </c>
      <c r="V4341">
        <v>0</v>
      </c>
      <c r="W4341" s="1" t="s">
        <v>32</v>
      </c>
      <c r="X4341" s="1" t="s">
        <v>36</v>
      </c>
      <c r="Y4341" s="1" t="s">
        <v>37</v>
      </c>
      <c r="Z4341">
        <v>43</v>
      </c>
      <c r="AA4341">
        <v>2176</v>
      </c>
      <c r="AB4341" s="1" t="s">
        <v>7106</v>
      </c>
      <c r="AC4341" s="1" t="s">
        <v>7144</v>
      </c>
      <c r="AD4341" t="s">
        <v>13496</v>
      </c>
      <c r="AE4341" s="1" t="s">
        <v>7106</v>
      </c>
      <c r="AF4341" s="1" t="s">
        <v>7144</v>
      </c>
      <c r="AG4341" t="s">
        <v>13526</v>
      </c>
      <c r="AH4341" t="s">
        <v>13530</v>
      </c>
      <c r="AI4341" t="s">
        <v>13540</v>
      </c>
    </row>
    <row r="4342" spans="1:35" x14ac:dyDescent="0.25">
      <c r="A4342" s="1" t="s">
        <v>8796</v>
      </c>
      <c r="B4342" s="1" t="s">
        <v>32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s="1" t="s">
        <v>32</v>
      </c>
      <c r="I4342" s="1" t="s">
        <v>31</v>
      </c>
      <c r="J4342">
        <v>30</v>
      </c>
      <c r="K4342">
        <v>1</v>
      </c>
      <c r="L4342">
        <v>8</v>
      </c>
      <c r="M4342" s="1" t="s">
        <v>32</v>
      </c>
      <c r="N4342">
        <v>0</v>
      </c>
      <c r="O4342" s="1" t="s">
        <v>219</v>
      </c>
      <c r="P4342" s="1" t="s">
        <v>8797</v>
      </c>
      <c r="Q4342" s="1" t="s">
        <v>42</v>
      </c>
      <c r="R4342">
        <v>47</v>
      </c>
      <c r="S4342" s="1" t="s">
        <v>30</v>
      </c>
      <c r="T4342" s="1" t="s">
        <v>30</v>
      </c>
      <c r="U4342" s="1" t="s">
        <v>30</v>
      </c>
      <c r="V4342">
        <v>0</v>
      </c>
      <c r="W4342" s="1" t="s">
        <v>32</v>
      </c>
      <c r="X4342" s="1" t="s">
        <v>36</v>
      </c>
      <c r="Y4342" s="1" t="s">
        <v>37</v>
      </c>
      <c r="Z4342">
        <v>47</v>
      </c>
      <c r="AA4342">
        <v>1124</v>
      </c>
      <c r="AB4342" s="1" t="s">
        <v>7134</v>
      </c>
      <c r="AC4342" s="1" t="s">
        <v>7147</v>
      </c>
      <c r="AD4342" t="s">
        <v>13494</v>
      </c>
      <c r="AE4342" s="1" t="s">
        <v>7134</v>
      </c>
      <c r="AF4342" s="1" t="s">
        <v>7147</v>
      </c>
      <c r="AG4342" t="s">
        <v>13526</v>
      </c>
      <c r="AH4342" t="s">
        <v>13530</v>
      </c>
      <c r="AI4342" t="s">
        <v>13539</v>
      </c>
    </row>
    <row r="4343" spans="1:35" x14ac:dyDescent="0.25">
      <c r="A4343" s="1" t="s">
        <v>8798</v>
      </c>
      <c r="B4343" s="1" t="s">
        <v>32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s="1" t="s">
        <v>32</v>
      </c>
      <c r="I4343" s="1" t="s">
        <v>31</v>
      </c>
      <c r="J4343">
        <v>58</v>
      </c>
      <c r="K4343">
        <v>1</v>
      </c>
      <c r="L4343">
        <v>5</v>
      </c>
      <c r="M4343" s="1" t="s">
        <v>32</v>
      </c>
      <c r="N4343">
        <v>0</v>
      </c>
      <c r="O4343" s="1" t="s">
        <v>97</v>
      </c>
      <c r="P4343" s="1" t="s">
        <v>8799</v>
      </c>
      <c r="Q4343" s="1" t="s">
        <v>42</v>
      </c>
      <c r="R4343">
        <v>51</v>
      </c>
      <c r="S4343" s="1" t="s">
        <v>30</v>
      </c>
      <c r="T4343" s="1" t="s">
        <v>30</v>
      </c>
      <c r="U4343" s="1" t="s">
        <v>30</v>
      </c>
      <c r="V4343">
        <v>0</v>
      </c>
      <c r="W4343" s="1" t="s">
        <v>30</v>
      </c>
      <c r="X4343" s="1" t="s">
        <v>36</v>
      </c>
      <c r="Y4343" s="1" t="s">
        <v>37</v>
      </c>
      <c r="Z4343">
        <v>62</v>
      </c>
      <c r="AA4343">
        <v>1111</v>
      </c>
      <c r="AB4343" s="1" t="s">
        <v>7134</v>
      </c>
      <c r="AC4343" s="1" t="s">
        <v>7150</v>
      </c>
      <c r="AD4343" t="s">
        <v>13494</v>
      </c>
      <c r="AE4343" s="1" t="s">
        <v>7134</v>
      </c>
      <c r="AF4343" s="1" t="s">
        <v>7150</v>
      </c>
      <c r="AG4343" t="s">
        <v>13526</v>
      </c>
      <c r="AH4343" t="s">
        <v>13530</v>
      </c>
      <c r="AI4343" t="s">
        <v>13539</v>
      </c>
    </row>
    <row r="4344" spans="1:35" x14ac:dyDescent="0.25">
      <c r="A4344" s="1" t="s">
        <v>8800</v>
      </c>
      <c r="B4344" s="1" t="s">
        <v>32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s="1" t="s">
        <v>32</v>
      </c>
      <c r="I4344" s="1" t="s">
        <v>31</v>
      </c>
      <c r="J4344">
        <v>185</v>
      </c>
      <c r="K4344">
        <v>5</v>
      </c>
      <c r="L4344">
        <v>1</v>
      </c>
      <c r="M4344" s="1" t="s">
        <v>32</v>
      </c>
      <c r="N4344">
        <v>0</v>
      </c>
      <c r="O4344" s="1" t="s">
        <v>125</v>
      </c>
      <c r="P4344" s="1" t="s">
        <v>8801</v>
      </c>
      <c r="Q4344" s="1" t="s">
        <v>42</v>
      </c>
      <c r="R4344">
        <v>70</v>
      </c>
      <c r="S4344" s="1" t="s">
        <v>30</v>
      </c>
      <c r="T4344" s="1" t="s">
        <v>32</v>
      </c>
      <c r="U4344" s="1" t="s">
        <v>30</v>
      </c>
      <c r="V4344">
        <v>0</v>
      </c>
      <c r="W4344" s="1" t="s">
        <v>32</v>
      </c>
      <c r="X4344" s="1" t="s">
        <v>57</v>
      </c>
      <c r="Y4344" s="1" t="s">
        <v>37</v>
      </c>
      <c r="Z4344">
        <v>67</v>
      </c>
      <c r="AA4344">
        <v>4977</v>
      </c>
      <c r="AB4344" s="1" t="s">
        <v>7134</v>
      </c>
      <c r="AC4344" s="1" t="s">
        <v>7900</v>
      </c>
      <c r="AD4344" t="s">
        <v>13496</v>
      </c>
      <c r="AE4344" s="1" t="s">
        <v>7134</v>
      </c>
      <c r="AF4344" s="1" t="s">
        <v>7900</v>
      </c>
      <c r="AG4344" t="s">
        <v>13527</v>
      </c>
      <c r="AH4344" t="s">
        <v>13530</v>
      </c>
      <c r="AI4344" t="s">
        <v>13540</v>
      </c>
    </row>
    <row r="4345" spans="1:35" x14ac:dyDescent="0.25">
      <c r="A4345" s="1" t="s">
        <v>8802</v>
      </c>
      <c r="B4345" s="1" t="s">
        <v>32</v>
      </c>
      <c r="C4345">
        <v>1</v>
      </c>
      <c r="D4345">
        <v>6</v>
      </c>
      <c r="E4345">
        <v>15</v>
      </c>
      <c r="F4345">
        <v>4</v>
      </c>
      <c r="G4345">
        <v>10.8</v>
      </c>
      <c r="H4345" s="1" t="s">
        <v>32</v>
      </c>
      <c r="I4345" s="1" t="s">
        <v>31</v>
      </c>
      <c r="J4345">
        <v>2</v>
      </c>
      <c r="K4345">
        <v>3</v>
      </c>
      <c r="L4345">
        <v>16</v>
      </c>
      <c r="M4345" s="1" t="s">
        <v>32</v>
      </c>
      <c r="N4345">
        <v>0</v>
      </c>
      <c r="O4345" s="1" t="s">
        <v>111</v>
      </c>
      <c r="P4345" s="1" t="s">
        <v>8803</v>
      </c>
      <c r="Q4345" s="1" t="s">
        <v>42</v>
      </c>
      <c r="R4345">
        <v>22</v>
      </c>
      <c r="S4345" s="1" t="s">
        <v>32</v>
      </c>
      <c r="T4345" s="1" t="s">
        <v>30</v>
      </c>
      <c r="U4345" s="1" t="s">
        <v>30</v>
      </c>
      <c r="V4345">
        <v>0</v>
      </c>
      <c r="W4345" s="1" t="s">
        <v>30</v>
      </c>
      <c r="X4345" s="1" t="s">
        <v>36</v>
      </c>
      <c r="Y4345" s="1" t="s">
        <v>37</v>
      </c>
      <c r="Z4345">
        <v>32</v>
      </c>
      <c r="AA4345">
        <v>32</v>
      </c>
      <c r="AB4345" s="1" t="s">
        <v>7106</v>
      </c>
      <c r="AC4345" s="1" t="s">
        <v>7124</v>
      </c>
      <c r="AD4345" t="s">
        <v>13495</v>
      </c>
      <c r="AE4345" s="1" t="s">
        <v>7106</v>
      </c>
      <c r="AF4345" s="1" t="s">
        <v>7124</v>
      </c>
      <c r="AG4345" t="s">
        <v>13526</v>
      </c>
      <c r="AH4345" t="s">
        <v>13530</v>
      </c>
      <c r="AI4345" t="s">
        <v>13538</v>
      </c>
    </row>
    <row r="4346" spans="1:35" x14ac:dyDescent="0.25">
      <c r="A4346" s="1" t="s">
        <v>8804</v>
      </c>
      <c r="B4346" s="1" t="s">
        <v>32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s="1" t="s">
        <v>32</v>
      </c>
      <c r="I4346" s="1" t="s">
        <v>31</v>
      </c>
      <c r="J4346">
        <v>68</v>
      </c>
      <c r="K4346">
        <v>1</v>
      </c>
      <c r="L4346">
        <v>7</v>
      </c>
      <c r="M4346" s="1" t="s">
        <v>30</v>
      </c>
      <c r="N4346">
        <v>21</v>
      </c>
      <c r="O4346" s="1" t="s">
        <v>97</v>
      </c>
      <c r="P4346" s="1" t="s">
        <v>8805</v>
      </c>
      <c r="Q4346" s="1" t="s">
        <v>35</v>
      </c>
      <c r="R4346">
        <v>56</v>
      </c>
      <c r="S4346" s="1" t="s">
        <v>30</v>
      </c>
      <c r="T4346" s="1" t="s">
        <v>30</v>
      </c>
      <c r="U4346" s="1" t="s">
        <v>30</v>
      </c>
      <c r="V4346">
        <v>0</v>
      </c>
      <c r="W4346" s="1" t="s">
        <v>30</v>
      </c>
      <c r="X4346" s="1" t="s">
        <v>36</v>
      </c>
      <c r="Y4346" s="1" t="s">
        <v>37</v>
      </c>
      <c r="Z4346">
        <v>55</v>
      </c>
      <c r="AA4346">
        <v>1421</v>
      </c>
      <c r="AB4346" s="1" t="s">
        <v>7106</v>
      </c>
      <c r="AC4346" s="1" t="s">
        <v>7117</v>
      </c>
      <c r="AD4346" t="s">
        <v>13494</v>
      </c>
      <c r="AE4346" s="1" t="s">
        <v>7106</v>
      </c>
      <c r="AF4346" s="1" t="s">
        <v>7117</v>
      </c>
      <c r="AG4346" t="s">
        <v>13526</v>
      </c>
      <c r="AH4346" t="s">
        <v>13530</v>
      </c>
      <c r="AI4346" t="s">
        <v>13539</v>
      </c>
    </row>
    <row r="4347" spans="1:35" x14ac:dyDescent="0.25">
      <c r="A4347" s="1" t="s">
        <v>8806</v>
      </c>
      <c r="B4347" s="1" t="s">
        <v>32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s="1" t="s">
        <v>32</v>
      </c>
      <c r="I4347" s="1" t="s">
        <v>31</v>
      </c>
      <c r="J4347">
        <v>18</v>
      </c>
      <c r="K4347">
        <v>5</v>
      </c>
      <c r="L4347">
        <v>13</v>
      </c>
      <c r="M4347" s="1" t="s">
        <v>32</v>
      </c>
      <c r="N4347">
        <v>0</v>
      </c>
      <c r="O4347" s="1" t="s">
        <v>83</v>
      </c>
      <c r="P4347" s="1" t="s">
        <v>8807</v>
      </c>
      <c r="Q4347" s="1" t="s">
        <v>42</v>
      </c>
      <c r="R4347">
        <v>25</v>
      </c>
      <c r="S4347" s="1" t="s">
        <v>32</v>
      </c>
      <c r="T4347" s="1" t="s">
        <v>30</v>
      </c>
      <c r="U4347" s="1" t="s">
        <v>30</v>
      </c>
      <c r="V4347">
        <v>0</v>
      </c>
      <c r="W4347" s="1" t="s">
        <v>30</v>
      </c>
      <c r="X4347" s="1" t="s">
        <v>36</v>
      </c>
      <c r="Y4347" s="1" t="s">
        <v>58</v>
      </c>
      <c r="Z4347">
        <v>41</v>
      </c>
      <c r="AA4347">
        <v>291</v>
      </c>
      <c r="AB4347" s="1" t="s">
        <v>7098</v>
      </c>
      <c r="AC4347" s="1" t="s">
        <v>7099</v>
      </c>
      <c r="AD4347" t="s">
        <v>13495</v>
      </c>
      <c r="AE4347" s="1" t="s">
        <v>7098</v>
      </c>
      <c r="AF4347" s="1" t="s">
        <v>7099</v>
      </c>
      <c r="AG4347" t="s">
        <v>13526</v>
      </c>
      <c r="AH4347" t="s">
        <v>13530</v>
      </c>
      <c r="AI4347" t="s">
        <v>13538</v>
      </c>
    </row>
    <row r="4348" spans="1:35" x14ac:dyDescent="0.25">
      <c r="A4348" s="1" t="s">
        <v>8808</v>
      </c>
      <c r="B4348" s="1" t="s">
        <v>32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s="1" t="s">
        <v>32</v>
      </c>
      <c r="I4348" s="1" t="s">
        <v>31</v>
      </c>
      <c r="J4348">
        <v>10</v>
      </c>
      <c r="K4348">
        <v>5</v>
      </c>
      <c r="L4348">
        <v>3</v>
      </c>
      <c r="M4348" s="1" t="s">
        <v>32</v>
      </c>
      <c r="N4348">
        <v>0</v>
      </c>
      <c r="O4348" s="1" t="s">
        <v>114</v>
      </c>
      <c r="P4348" s="1" t="s">
        <v>8809</v>
      </c>
      <c r="Q4348" s="1" t="s">
        <v>42</v>
      </c>
      <c r="R4348">
        <v>76</v>
      </c>
      <c r="S4348" s="1" t="s">
        <v>30</v>
      </c>
      <c r="T4348" s="1" t="s">
        <v>32</v>
      </c>
      <c r="U4348" s="1" t="s">
        <v>30</v>
      </c>
      <c r="V4348">
        <v>0</v>
      </c>
      <c r="W4348" s="1" t="s">
        <v>30</v>
      </c>
      <c r="X4348" s="1" t="s">
        <v>36</v>
      </c>
      <c r="Y4348" s="1" t="s">
        <v>37</v>
      </c>
      <c r="Z4348">
        <v>37</v>
      </c>
      <c r="AA4348">
        <v>184</v>
      </c>
      <c r="AB4348" s="1" t="s">
        <v>7106</v>
      </c>
      <c r="AC4348" s="1" t="s">
        <v>7107</v>
      </c>
      <c r="AD4348" t="s">
        <v>13496</v>
      </c>
      <c r="AE4348" s="1" t="s">
        <v>7106</v>
      </c>
      <c r="AF4348" s="1" t="s">
        <v>7107</v>
      </c>
      <c r="AG4348" t="s">
        <v>13526</v>
      </c>
      <c r="AH4348" t="s">
        <v>13530</v>
      </c>
      <c r="AI4348" t="s">
        <v>13538</v>
      </c>
    </row>
    <row r="4349" spans="1:35" x14ac:dyDescent="0.25">
      <c r="A4349" s="1" t="s">
        <v>8810</v>
      </c>
      <c r="B4349" s="1" t="s">
        <v>32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s="1" t="s">
        <v>32</v>
      </c>
      <c r="I4349" s="1" t="s">
        <v>31</v>
      </c>
      <c r="J4349">
        <v>288</v>
      </c>
      <c r="K4349">
        <v>4</v>
      </c>
      <c r="L4349">
        <v>5</v>
      </c>
      <c r="M4349" s="1" t="s">
        <v>32</v>
      </c>
      <c r="N4349">
        <v>0</v>
      </c>
      <c r="O4349" s="1" t="s">
        <v>275</v>
      </c>
      <c r="P4349" s="1" t="s">
        <v>8811</v>
      </c>
      <c r="Q4349" s="1" t="s">
        <v>42</v>
      </c>
      <c r="R4349">
        <v>58</v>
      </c>
      <c r="S4349" s="1" t="s">
        <v>30</v>
      </c>
      <c r="T4349" s="1" t="s">
        <v>30</v>
      </c>
      <c r="U4349" s="1" t="s">
        <v>30</v>
      </c>
      <c r="V4349">
        <v>0</v>
      </c>
      <c r="W4349" s="1" t="s">
        <v>32</v>
      </c>
      <c r="X4349" s="1" t="s">
        <v>36</v>
      </c>
      <c r="Y4349" s="1" t="s">
        <v>37</v>
      </c>
      <c r="Z4349">
        <v>46</v>
      </c>
      <c r="AA4349">
        <v>1957</v>
      </c>
      <c r="AB4349" s="1" t="s">
        <v>7086</v>
      </c>
      <c r="AC4349" s="1" t="s">
        <v>7110</v>
      </c>
      <c r="AD4349" t="s">
        <v>13494</v>
      </c>
      <c r="AE4349" s="1" t="s">
        <v>7086</v>
      </c>
      <c r="AF4349" s="1" t="s">
        <v>7110</v>
      </c>
      <c r="AG4349" t="s">
        <v>13526</v>
      </c>
      <c r="AH4349" t="s">
        <v>13530</v>
      </c>
      <c r="AI4349" t="s">
        <v>13540</v>
      </c>
    </row>
    <row r="4350" spans="1:35" x14ac:dyDescent="0.25">
      <c r="A4350" s="1" t="s">
        <v>8812</v>
      </c>
      <c r="B4350" s="1" t="s">
        <v>32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s="1" t="s">
        <v>32</v>
      </c>
      <c r="I4350" s="1" t="s">
        <v>31</v>
      </c>
      <c r="J4350">
        <v>12</v>
      </c>
      <c r="K4350">
        <v>4</v>
      </c>
      <c r="L4350">
        <v>7</v>
      </c>
      <c r="M4350" s="1" t="s">
        <v>32</v>
      </c>
      <c r="N4350">
        <v>0</v>
      </c>
      <c r="O4350" s="1" t="s">
        <v>159</v>
      </c>
      <c r="P4350" s="1" t="s">
        <v>8813</v>
      </c>
      <c r="Q4350" s="1" t="s">
        <v>35</v>
      </c>
      <c r="R4350">
        <v>35</v>
      </c>
      <c r="S4350" s="1" t="s">
        <v>30</v>
      </c>
      <c r="T4350" s="1" t="s">
        <v>30</v>
      </c>
      <c r="U4350" s="1" t="s">
        <v>30</v>
      </c>
      <c r="V4350">
        <v>0</v>
      </c>
      <c r="W4350" s="1" t="s">
        <v>30</v>
      </c>
      <c r="X4350" s="1" t="s">
        <v>36</v>
      </c>
      <c r="Y4350" s="1" t="s">
        <v>58</v>
      </c>
      <c r="Z4350">
        <v>24</v>
      </c>
      <c r="AA4350">
        <v>106</v>
      </c>
      <c r="AB4350" s="1" t="s">
        <v>7086</v>
      </c>
      <c r="AC4350" s="1" t="s">
        <v>7110</v>
      </c>
      <c r="AD4350" t="s">
        <v>13494</v>
      </c>
      <c r="AE4350" s="1" t="s">
        <v>7086</v>
      </c>
      <c r="AF4350" s="1" t="s">
        <v>7110</v>
      </c>
      <c r="AG4350" t="s">
        <v>13526</v>
      </c>
      <c r="AH4350" t="s">
        <v>13530</v>
      </c>
      <c r="AI4350" t="s">
        <v>13538</v>
      </c>
    </row>
    <row r="4351" spans="1:35" x14ac:dyDescent="0.25">
      <c r="A4351" s="1" t="s">
        <v>8814</v>
      </c>
      <c r="B4351" s="1" t="s">
        <v>32</v>
      </c>
      <c r="C4351">
        <v>2</v>
      </c>
      <c r="D4351">
        <v>12</v>
      </c>
      <c r="E4351">
        <v>25</v>
      </c>
      <c r="F4351">
        <v>8</v>
      </c>
      <c r="G4351">
        <v>17</v>
      </c>
      <c r="H4351" s="1" t="s">
        <v>32</v>
      </c>
      <c r="I4351" s="1" t="s">
        <v>31</v>
      </c>
      <c r="J4351">
        <v>3</v>
      </c>
      <c r="K4351">
        <v>5</v>
      </c>
      <c r="L4351">
        <v>4</v>
      </c>
      <c r="M4351" s="1" t="s">
        <v>32</v>
      </c>
      <c r="N4351">
        <v>0</v>
      </c>
      <c r="O4351" s="1" t="s">
        <v>40</v>
      </c>
      <c r="P4351" s="1" t="s">
        <v>8815</v>
      </c>
      <c r="Q4351" s="1" t="s">
        <v>42</v>
      </c>
      <c r="R4351">
        <v>40</v>
      </c>
      <c r="S4351" s="1" t="s">
        <v>30</v>
      </c>
      <c r="T4351" s="1" t="s">
        <v>30</v>
      </c>
      <c r="U4351" s="1" t="s">
        <v>30</v>
      </c>
      <c r="V4351">
        <v>0</v>
      </c>
      <c r="W4351" s="1" t="s">
        <v>30</v>
      </c>
      <c r="X4351" s="1" t="s">
        <v>36</v>
      </c>
      <c r="Y4351" s="1" t="s">
        <v>58</v>
      </c>
      <c r="Z4351">
        <v>37</v>
      </c>
      <c r="AA4351">
        <v>66</v>
      </c>
      <c r="AB4351" s="1" t="s">
        <v>7134</v>
      </c>
      <c r="AC4351" s="1" t="s">
        <v>7135</v>
      </c>
      <c r="AD4351" t="s">
        <v>13494</v>
      </c>
      <c r="AE4351" s="1" t="s">
        <v>7134</v>
      </c>
      <c r="AF4351" s="1" t="s">
        <v>7135</v>
      </c>
      <c r="AG4351" t="s">
        <v>13526</v>
      </c>
      <c r="AH4351" t="s">
        <v>13530</v>
      </c>
      <c r="AI4351" t="s">
        <v>13538</v>
      </c>
    </row>
    <row r="4352" spans="1:35" x14ac:dyDescent="0.25">
      <c r="A4352" s="1" t="s">
        <v>8816</v>
      </c>
      <c r="B4352" s="1" t="s">
        <v>32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s="1" t="s">
        <v>32</v>
      </c>
      <c r="I4352" s="1" t="s">
        <v>31</v>
      </c>
      <c r="J4352">
        <v>58</v>
      </c>
      <c r="K4352">
        <v>1</v>
      </c>
      <c r="L4352">
        <v>1</v>
      </c>
      <c r="M4352" s="1" t="s">
        <v>30</v>
      </c>
      <c r="N4352">
        <v>19</v>
      </c>
      <c r="O4352" s="1" t="s">
        <v>135</v>
      </c>
      <c r="P4352" s="1" t="s">
        <v>8817</v>
      </c>
      <c r="Q4352" s="1" t="s">
        <v>35</v>
      </c>
      <c r="R4352">
        <v>67</v>
      </c>
      <c r="S4352" s="1" t="s">
        <v>30</v>
      </c>
      <c r="T4352" s="1" t="s">
        <v>32</v>
      </c>
      <c r="U4352" s="1" t="s">
        <v>30</v>
      </c>
      <c r="V4352">
        <v>0</v>
      </c>
      <c r="W4352" s="1" t="s">
        <v>30</v>
      </c>
      <c r="X4352" s="1" t="s">
        <v>36</v>
      </c>
      <c r="Y4352" s="1" t="s">
        <v>37</v>
      </c>
      <c r="Z4352">
        <v>35</v>
      </c>
      <c r="AA4352">
        <v>313</v>
      </c>
      <c r="AB4352" s="1" t="s">
        <v>7106</v>
      </c>
      <c r="AC4352" s="1" t="s">
        <v>7117</v>
      </c>
      <c r="AD4352" t="s">
        <v>13496</v>
      </c>
      <c r="AE4352" s="1" t="s">
        <v>7106</v>
      </c>
      <c r="AF4352" s="1" t="s">
        <v>7117</v>
      </c>
      <c r="AG4352" t="s">
        <v>13527</v>
      </c>
      <c r="AH4352" t="s">
        <v>13530</v>
      </c>
      <c r="AI4352" t="s">
        <v>13538</v>
      </c>
    </row>
    <row r="4353" spans="1:35" x14ac:dyDescent="0.25">
      <c r="A4353" s="1" t="s">
        <v>8818</v>
      </c>
      <c r="B4353" s="1" t="s">
        <v>32</v>
      </c>
      <c r="C4353">
        <v>1</v>
      </c>
      <c r="D4353">
        <v>4</v>
      </c>
      <c r="E4353">
        <v>10</v>
      </c>
      <c r="F4353">
        <v>4</v>
      </c>
      <c r="G4353">
        <v>11.5</v>
      </c>
      <c r="H4353" s="1" t="s">
        <v>32</v>
      </c>
      <c r="I4353" s="1" t="s">
        <v>31</v>
      </c>
      <c r="J4353">
        <v>3</v>
      </c>
      <c r="K4353">
        <v>1</v>
      </c>
      <c r="L4353">
        <v>6</v>
      </c>
      <c r="M4353" s="1" t="s">
        <v>32</v>
      </c>
      <c r="N4353">
        <v>0</v>
      </c>
      <c r="O4353" s="1" t="s">
        <v>60</v>
      </c>
      <c r="P4353" s="1" t="s">
        <v>8819</v>
      </c>
      <c r="Q4353" s="1" t="s">
        <v>42</v>
      </c>
      <c r="R4353">
        <v>77</v>
      </c>
      <c r="S4353" s="1" t="s">
        <v>30</v>
      </c>
      <c r="T4353" s="1" t="s">
        <v>32</v>
      </c>
      <c r="U4353" s="1" t="s">
        <v>30</v>
      </c>
      <c r="V4353">
        <v>0</v>
      </c>
      <c r="W4353" s="1" t="s">
        <v>30</v>
      </c>
      <c r="X4353" s="1" t="s">
        <v>36</v>
      </c>
      <c r="Y4353" s="1" t="s">
        <v>37</v>
      </c>
      <c r="Z4353">
        <v>44</v>
      </c>
      <c r="AA4353">
        <v>44</v>
      </c>
      <c r="AB4353" s="1" t="s">
        <v>7098</v>
      </c>
      <c r="AC4353" s="1" t="s">
        <v>7099</v>
      </c>
      <c r="AD4353" t="s">
        <v>13496</v>
      </c>
      <c r="AE4353" s="1" t="s">
        <v>7098</v>
      </c>
      <c r="AF4353" s="1" t="s">
        <v>7099</v>
      </c>
      <c r="AG4353" t="s">
        <v>13526</v>
      </c>
      <c r="AH4353" t="s">
        <v>13530</v>
      </c>
      <c r="AI4353" t="s">
        <v>13538</v>
      </c>
    </row>
    <row r="4354" spans="1:35" x14ac:dyDescent="0.25">
      <c r="A4354" s="1" t="s">
        <v>8820</v>
      </c>
      <c r="B4354" s="1" t="s">
        <v>32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s="1" t="s">
        <v>32</v>
      </c>
      <c r="I4354" s="1" t="s">
        <v>31</v>
      </c>
      <c r="J4354">
        <v>282</v>
      </c>
      <c r="K4354">
        <v>3</v>
      </c>
      <c r="L4354">
        <v>4</v>
      </c>
      <c r="M4354" s="1" t="s">
        <v>32</v>
      </c>
      <c r="N4354">
        <v>0</v>
      </c>
      <c r="O4354" s="1" t="s">
        <v>275</v>
      </c>
      <c r="P4354" s="1" t="s">
        <v>8821</v>
      </c>
      <c r="Q4354" s="1" t="s">
        <v>42</v>
      </c>
      <c r="R4354">
        <v>67</v>
      </c>
      <c r="S4354" s="1" t="s">
        <v>30</v>
      </c>
      <c r="T4354" s="1" t="s">
        <v>32</v>
      </c>
      <c r="U4354" s="1" t="s">
        <v>30</v>
      </c>
      <c r="V4354">
        <v>0</v>
      </c>
      <c r="W4354" s="1" t="s">
        <v>30</v>
      </c>
      <c r="X4354" s="1" t="s">
        <v>36</v>
      </c>
      <c r="Y4354" s="1" t="s">
        <v>37</v>
      </c>
      <c r="Z4354">
        <v>49</v>
      </c>
      <c r="AA4354">
        <v>2075</v>
      </c>
      <c r="AB4354" s="1" t="s">
        <v>7106</v>
      </c>
      <c r="AC4354" s="1" t="s">
        <v>7107</v>
      </c>
      <c r="AD4354" t="s">
        <v>13496</v>
      </c>
      <c r="AE4354" s="1" t="s">
        <v>7106</v>
      </c>
      <c r="AF4354" s="1" t="s">
        <v>7107</v>
      </c>
      <c r="AG4354" t="s">
        <v>13526</v>
      </c>
      <c r="AH4354" t="s">
        <v>13530</v>
      </c>
      <c r="AI4354" t="s">
        <v>13540</v>
      </c>
    </row>
    <row r="4355" spans="1:35" x14ac:dyDescent="0.25">
      <c r="A4355" s="1" t="s">
        <v>8822</v>
      </c>
      <c r="B4355" s="1" t="s">
        <v>32</v>
      </c>
      <c r="C4355">
        <v>1</v>
      </c>
      <c r="D4355">
        <v>2</v>
      </c>
      <c r="E4355">
        <v>4</v>
      </c>
      <c r="F4355">
        <v>4</v>
      </c>
      <c r="G4355">
        <v>8.5</v>
      </c>
      <c r="H4355" s="1" t="s">
        <v>32</v>
      </c>
      <c r="I4355" s="1" t="s">
        <v>31</v>
      </c>
      <c r="J4355">
        <v>4</v>
      </c>
      <c r="K4355">
        <v>3</v>
      </c>
      <c r="L4355">
        <v>0</v>
      </c>
      <c r="M4355" s="1" t="s">
        <v>30</v>
      </c>
      <c r="N4355">
        <v>0</v>
      </c>
      <c r="O4355" s="1" t="s">
        <v>103</v>
      </c>
      <c r="P4355" s="1" t="s">
        <v>8823</v>
      </c>
      <c r="Q4355" s="1" t="s">
        <v>35</v>
      </c>
      <c r="R4355">
        <v>52</v>
      </c>
      <c r="S4355" s="1" t="s">
        <v>30</v>
      </c>
      <c r="T4355" s="1" t="s">
        <v>30</v>
      </c>
      <c r="U4355" s="1" t="s">
        <v>30</v>
      </c>
      <c r="V4355">
        <v>0</v>
      </c>
      <c r="W4355" s="1" t="s">
        <v>30</v>
      </c>
      <c r="X4355" s="1" t="s">
        <v>36</v>
      </c>
      <c r="Y4355" s="1" t="s">
        <v>58</v>
      </c>
      <c r="Z4355">
        <v>11</v>
      </c>
      <c r="AA4355">
        <v>11</v>
      </c>
      <c r="AB4355" s="1" t="s">
        <v>7106</v>
      </c>
      <c r="AC4355" s="1" t="s">
        <v>7144</v>
      </c>
      <c r="AD4355" t="s">
        <v>13494</v>
      </c>
      <c r="AE4355" s="1" t="s">
        <v>7106</v>
      </c>
      <c r="AF4355" s="1" t="s">
        <v>7144</v>
      </c>
      <c r="AG4355" t="s">
        <v>13527</v>
      </c>
      <c r="AH4355" t="s">
        <v>13530</v>
      </c>
      <c r="AI4355" t="s">
        <v>13538</v>
      </c>
    </row>
    <row r="4356" spans="1:35" x14ac:dyDescent="0.25">
      <c r="A4356" s="1" t="s">
        <v>8824</v>
      </c>
      <c r="B4356" s="1" t="s">
        <v>32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s="1" t="s">
        <v>32</v>
      </c>
      <c r="I4356" s="1" t="s">
        <v>31</v>
      </c>
      <c r="J4356">
        <v>12</v>
      </c>
      <c r="K4356">
        <v>2</v>
      </c>
      <c r="L4356">
        <v>8</v>
      </c>
      <c r="M4356" s="1" t="s">
        <v>32</v>
      </c>
      <c r="N4356">
        <v>0</v>
      </c>
      <c r="O4356" s="1" t="s">
        <v>91</v>
      </c>
      <c r="P4356" s="1" t="s">
        <v>8825</v>
      </c>
      <c r="Q4356" s="1" t="s">
        <v>42</v>
      </c>
      <c r="R4356">
        <v>25</v>
      </c>
      <c r="S4356" s="1" t="s">
        <v>32</v>
      </c>
      <c r="T4356" s="1" t="s">
        <v>30</v>
      </c>
      <c r="U4356" s="1" t="s">
        <v>30</v>
      </c>
      <c r="V4356">
        <v>0</v>
      </c>
      <c r="W4356" s="1" t="s">
        <v>30</v>
      </c>
      <c r="X4356" s="1" t="s">
        <v>36</v>
      </c>
      <c r="Y4356" s="1" t="s">
        <v>37</v>
      </c>
      <c r="Z4356">
        <v>22</v>
      </c>
      <c r="AA4356">
        <v>63</v>
      </c>
      <c r="AB4356" s="1" t="s">
        <v>7134</v>
      </c>
      <c r="AC4356" s="1" t="s">
        <v>7147</v>
      </c>
      <c r="AD4356" t="s">
        <v>13495</v>
      </c>
      <c r="AE4356" s="1" t="s">
        <v>7134</v>
      </c>
      <c r="AF4356" s="1" t="s">
        <v>7147</v>
      </c>
      <c r="AG4356" t="s">
        <v>13526</v>
      </c>
      <c r="AH4356" t="s">
        <v>13530</v>
      </c>
      <c r="AI4356" t="s">
        <v>13538</v>
      </c>
    </row>
    <row r="4357" spans="1:35" x14ac:dyDescent="0.25">
      <c r="A4357" s="1" t="s">
        <v>8826</v>
      </c>
      <c r="B4357" s="1" t="s">
        <v>32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s="1" t="s">
        <v>30</v>
      </c>
      <c r="I4357" s="1" t="s">
        <v>46</v>
      </c>
      <c r="J4357">
        <v>0</v>
      </c>
      <c r="K4357">
        <v>0</v>
      </c>
      <c r="L4357">
        <v>13</v>
      </c>
      <c r="M4357" s="1" t="s">
        <v>32</v>
      </c>
      <c r="N4357">
        <v>0</v>
      </c>
      <c r="O4357" s="1" t="s">
        <v>135</v>
      </c>
      <c r="P4357" s="1" t="s">
        <v>8827</v>
      </c>
      <c r="Q4357" s="1" t="s">
        <v>42</v>
      </c>
      <c r="R4357">
        <v>37</v>
      </c>
      <c r="S4357" s="1" t="s">
        <v>30</v>
      </c>
      <c r="T4357" s="1" t="s">
        <v>30</v>
      </c>
      <c r="U4357" s="1" t="s">
        <v>30</v>
      </c>
      <c r="V4357">
        <v>0</v>
      </c>
      <c r="W4357" s="1" t="s">
        <v>32</v>
      </c>
      <c r="X4357" s="1" t="s">
        <v>43</v>
      </c>
      <c r="Y4357" s="1" t="s">
        <v>37</v>
      </c>
      <c r="Z4357">
        <v>54</v>
      </c>
      <c r="AA4357">
        <v>3716</v>
      </c>
      <c r="AB4357" s="1" t="s">
        <v>7134</v>
      </c>
      <c r="AC4357" s="1" t="s">
        <v>7150</v>
      </c>
      <c r="AD4357" t="s">
        <v>13494</v>
      </c>
      <c r="AE4357" s="1" t="s">
        <v>7134</v>
      </c>
      <c r="AF4357" s="1" t="s">
        <v>7150</v>
      </c>
      <c r="AG4357" t="s">
        <v>13526</v>
      </c>
      <c r="AH4357" t="s">
        <v>13530</v>
      </c>
      <c r="AI4357" t="s">
        <v>13540</v>
      </c>
    </row>
    <row r="4358" spans="1:35" x14ac:dyDescent="0.25">
      <c r="A4358" s="1" t="s">
        <v>8828</v>
      </c>
      <c r="B4358" s="1" t="s">
        <v>32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s="1" t="s">
        <v>32</v>
      </c>
      <c r="I4358" s="1" t="s">
        <v>31</v>
      </c>
      <c r="J4358">
        <v>29</v>
      </c>
      <c r="K4358">
        <v>5</v>
      </c>
      <c r="L4358">
        <v>3</v>
      </c>
      <c r="M4358" s="1" t="s">
        <v>32</v>
      </c>
      <c r="N4358">
        <v>0</v>
      </c>
      <c r="O4358" s="1" t="s">
        <v>74</v>
      </c>
      <c r="P4358" s="1" t="s">
        <v>8829</v>
      </c>
      <c r="Q4358" s="1" t="s">
        <v>35</v>
      </c>
      <c r="R4358">
        <v>83</v>
      </c>
      <c r="S4358" s="1" t="s">
        <v>30</v>
      </c>
      <c r="T4358" s="1" t="s">
        <v>32</v>
      </c>
      <c r="U4358" s="1" t="s">
        <v>30</v>
      </c>
      <c r="V4358">
        <v>0</v>
      </c>
      <c r="W4358" s="1" t="s">
        <v>30</v>
      </c>
      <c r="X4358" s="1" t="s">
        <v>36</v>
      </c>
      <c r="Y4358" s="1" t="s">
        <v>58</v>
      </c>
      <c r="Z4358">
        <v>51</v>
      </c>
      <c r="AA4358">
        <v>547</v>
      </c>
      <c r="AB4358" s="1" t="s">
        <v>7134</v>
      </c>
      <c r="AC4358" s="1" t="s">
        <v>7900</v>
      </c>
      <c r="AD4358" t="s">
        <v>13496</v>
      </c>
      <c r="AE4358" s="1" t="s">
        <v>7134</v>
      </c>
      <c r="AF4358" s="1" t="s">
        <v>7900</v>
      </c>
      <c r="AG4358" t="s">
        <v>13526</v>
      </c>
      <c r="AH4358" t="s">
        <v>13530</v>
      </c>
      <c r="AI4358" t="s">
        <v>13539</v>
      </c>
    </row>
    <row r="4359" spans="1:35" x14ac:dyDescent="0.25">
      <c r="A4359" s="1" t="s">
        <v>8830</v>
      </c>
      <c r="B4359" s="1" t="s">
        <v>32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s="1" t="s">
        <v>32</v>
      </c>
      <c r="I4359" s="1" t="s">
        <v>31</v>
      </c>
      <c r="J4359">
        <v>125</v>
      </c>
      <c r="K4359">
        <v>1</v>
      </c>
      <c r="L4359">
        <v>1</v>
      </c>
      <c r="M4359" s="1" t="s">
        <v>30</v>
      </c>
      <c r="N4359">
        <v>33</v>
      </c>
      <c r="O4359" s="1" t="s">
        <v>202</v>
      </c>
      <c r="P4359" s="1" t="s">
        <v>8831</v>
      </c>
      <c r="Q4359" s="1" t="s">
        <v>35</v>
      </c>
      <c r="R4359">
        <v>65</v>
      </c>
      <c r="S4359" s="1" t="s">
        <v>30</v>
      </c>
      <c r="T4359" s="1" t="s">
        <v>32</v>
      </c>
      <c r="U4359" s="1" t="s">
        <v>30</v>
      </c>
      <c r="V4359">
        <v>0</v>
      </c>
      <c r="W4359" s="1" t="s">
        <v>32</v>
      </c>
      <c r="X4359" s="1" t="s">
        <v>36</v>
      </c>
      <c r="Y4359" s="1" t="s">
        <v>37</v>
      </c>
      <c r="Z4359">
        <v>53</v>
      </c>
      <c r="AA4359">
        <v>2732</v>
      </c>
      <c r="AB4359" s="1" t="s">
        <v>7134</v>
      </c>
      <c r="AC4359" s="1" t="s">
        <v>7135</v>
      </c>
      <c r="AD4359" t="s">
        <v>13496</v>
      </c>
      <c r="AE4359" s="1" t="s">
        <v>7134</v>
      </c>
      <c r="AF4359" s="1" t="s">
        <v>7135</v>
      </c>
      <c r="AG4359" t="s">
        <v>13527</v>
      </c>
      <c r="AH4359" t="s">
        <v>13530</v>
      </c>
      <c r="AI4359" t="s">
        <v>13540</v>
      </c>
    </row>
    <row r="4360" spans="1:35" x14ac:dyDescent="0.25">
      <c r="A4360" s="1" t="s">
        <v>8832</v>
      </c>
      <c r="B4360" s="1" t="s">
        <v>32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s="1" t="s">
        <v>32</v>
      </c>
      <c r="I4360" s="1" t="s">
        <v>31</v>
      </c>
      <c r="J4360">
        <v>14</v>
      </c>
      <c r="K4360">
        <v>2</v>
      </c>
      <c r="L4360">
        <v>7</v>
      </c>
      <c r="M4360" s="1" t="s">
        <v>32</v>
      </c>
      <c r="N4360">
        <v>0</v>
      </c>
      <c r="O4360" s="1" t="s">
        <v>216</v>
      </c>
      <c r="P4360" s="1" t="s">
        <v>8833</v>
      </c>
      <c r="Q4360" s="1" t="s">
        <v>42</v>
      </c>
      <c r="R4360">
        <v>78</v>
      </c>
      <c r="S4360" s="1" t="s">
        <v>30</v>
      </c>
      <c r="T4360" s="1" t="s">
        <v>32</v>
      </c>
      <c r="U4360" s="1" t="s">
        <v>30</v>
      </c>
      <c r="V4360">
        <v>0</v>
      </c>
      <c r="W4360" s="1" t="s">
        <v>32</v>
      </c>
      <c r="X4360" s="1" t="s">
        <v>36</v>
      </c>
      <c r="Y4360" s="1" t="s">
        <v>37</v>
      </c>
      <c r="Z4360">
        <v>22</v>
      </c>
      <c r="AA4360">
        <v>104</v>
      </c>
      <c r="AB4360" s="1" t="s">
        <v>7106</v>
      </c>
      <c r="AC4360" s="1" t="s">
        <v>7124</v>
      </c>
      <c r="AD4360" t="s">
        <v>13496</v>
      </c>
      <c r="AE4360" s="1" t="s">
        <v>7106</v>
      </c>
      <c r="AF4360" s="1" t="s">
        <v>7124</v>
      </c>
      <c r="AG4360" t="s">
        <v>13526</v>
      </c>
      <c r="AH4360" t="s">
        <v>13530</v>
      </c>
      <c r="AI4360" t="s">
        <v>13538</v>
      </c>
    </row>
    <row r="4361" spans="1:35" x14ac:dyDescent="0.25">
      <c r="A4361" s="1" t="s">
        <v>8834</v>
      </c>
      <c r="B4361" s="1" t="s">
        <v>32</v>
      </c>
      <c r="C4361">
        <v>1</v>
      </c>
      <c r="D4361">
        <v>4</v>
      </c>
      <c r="E4361">
        <v>10</v>
      </c>
      <c r="F4361">
        <v>4</v>
      </c>
      <c r="G4361">
        <v>10.5</v>
      </c>
      <c r="H4361" s="1" t="s">
        <v>32</v>
      </c>
      <c r="I4361" s="1" t="s">
        <v>31</v>
      </c>
      <c r="J4361">
        <v>3</v>
      </c>
      <c r="K4361">
        <v>1</v>
      </c>
      <c r="L4361">
        <v>1</v>
      </c>
      <c r="M4361" s="1" t="s">
        <v>32</v>
      </c>
      <c r="N4361">
        <v>0</v>
      </c>
      <c r="O4361" s="1" t="s">
        <v>100</v>
      </c>
      <c r="P4361" s="1" t="s">
        <v>8835</v>
      </c>
      <c r="Q4361" s="1" t="s">
        <v>42</v>
      </c>
      <c r="R4361">
        <v>61</v>
      </c>
      <c r="S4361" s="1" t="s">
        <v>30</v>
      </c>
      <c r="T4361" s="1" t="s">
        <v>30</v>
      </c>
      <c r="U4361" s="1" t="s">
        <v>30</v>
      </c>
      <c r="V4361">
        <v>0</v>
      </c>
      <c r="W4361" s="1" t="s">
        <v>30</v>
      </c>
      <c r="X4361" s="1" t="s">
        <v>36</v>
      </c>
      <c r="Y4361" s="1" t="s">
        <v>37</v>
      </c>
      <c r="Z4361">
        <v>45</v>
      </c>
      <c r="AA4361">
        <v>45</v>
      </c>
      <c r="AB4361" s="1" t="s">
        <v>7080</v>
      </c>
      <c r="AC4361" s="1" t="s">
        <v>7081</v>
      </c>
      <c r="AD4361" t="s">
        <v>13494</v>
      </c>
      <c r="AE4361" s="1" t="s">
        <v>7080</v>
      </c>
      <c r="AF4361" s="1" t="s">
        <v>7081</v>
      </c>
      <c r="AG4361" t="s">
        <v>13527</v>
      </c>
      <c r="AH4361" t="s">
        <v>13530</v>
      </c>
      <c r="AI4361" t="s">
        <v>13538</v>
      </c>
    </row>
    <row r="4362" spans="1:35" x14ac:dyDescent="0.25">
      <c r="A4362" s="1" t="s">
        <v>8836</v>
      </c>
      <c r="B4362" s="1" t="s">
        <v>32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s="1" t="s">
        <v>32</v>
      </c>
      <c r="I4362" s="1" t="s">
        <v>31</v>
      </c>
      <c r="J4362">
        <v>66</v>
      </c>
      <c r="K4362">
        <v>3</v>
      </c>
      <c r="L4362">
        <v>0</v>
      </c>
      <c r="M4362" s="1" t="s">
        <v>30</v>
      </c>
      <c r="N4362">
        <v>0</v>
      </c>
      <c r="O4362" s="1" t="s">
        <v>111</v>
      </c>
      <c r="P4362" s="1" t="s">
        <v>8837</v>
      </c>
      <c r="Q4362" s="1" t="s">
        <v>42</v>
      </c>
      <c r="R4362">
        <v>38</v>
      </c>
      <c r="S4362" s="1" t="s">
        <v>30</v>
      </c>
      <c r="T4362" s="1" t="s">
        <v>30</v>
      </c>
      <c r="U4362" s="1" t="s">
        <v>30</v>
      </c>
      <c r="V4362">
        <v>0</v>
      </c>
      <c r="W4362" s="1" t="s">
        <v>30</v>
      </c>
      <c r="X4362" s="1" t="s">
        <v>36</v>
      </c>
      <c r="Y4362" s="1" t="s">
        <v>58</v>
      </c>
      <c r="Z4362">
        <v>10</v>
      </c>
      <c r="AA4362">
        <v>174</v>
      </c>
      <c r="AB4362" s="1" t="s">
        <v>7134</v>
      </c>
      <c r="AC4362" s="1" t="s">
        <v>7150</v>
      </c>
      <c r="AD4362" t="s">
        <v>13494</v>
      </c>
      <c r="AE4362" s="1" t="s">
        <v>7134</v>
      </c>
      <c r="AF4362" s="1" t="s">
        <v>7150</v>
      </c>
      <c r="AG4362" t="s">
        <v>13527</v>
      </c>
      <c r="AH4362" t="s">
        <v>13530</v>
      </c>
      <c r="AI4362" t="s">
        <v>13539</v>
      </c>
    </row>
    <row r="4363" spans="1:35" x14ac:dyDescent="0.25">
      <c r="A4363" s="1" t="s">
        <v>8838</v>
      </c>
      <c r="B4363" s="1" t="s">
        <v>32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s="1" t="s">
        <v>32</v>
      </c>
      <c r="I4363" s="1" t="s">
        <v>31</v>
      </c>
      <c r="J4363">
        <v>52</v>
      </c>
      <c r="K4363">
        <v>2</v>
      </c>
      <c r="L4363">
        <v>10</v>
      </c>
      <c r="M4363" s="1" t="s">
        <v>32</v>
      </c>
      <c r="N4363">
        <v>0</v>
      </c>
      <c r="O4363" s="1" t="s">
        <v>184</v>
      </c>
      <c r="P4363" s="1" t="s">
        <v>8839</v>
      </c>
      <c r="Q4363" s="1" t="s">
        <v>35</v>
      </c>
      <c r="R4363">
        <v>25</v>
      </c>
      <c r="S4363" s="1" t="s">
        <v>32</v>
      </c>
      <c r="T4363" s="1" t="s">
        <v>30</v>
      </c>
      <c r="U4363" s="1" t="s">
        <v>30</v>
      </c>
      <c r="V4363">
        <v>0</v>
      </c>
      <c r="W4363" s="1" t="s">
        <v>32</v>
      </c>
      <c r="X4363" s="1" t="s">
        <v>36</v>
      </c>
      <c r="Y4363" s="1" t="s">
        <v>37</v>
      </c>
      <c r="Z4363">
        <v>36</v>
      </c>
      <c r="AA4363">
        <v>537</v>
      </c>
      <c r="AB4363" s="1" t="s">
        <v>7106</v>
      </c>
      <c r="AC4363" s="1" t="s">
        <v>7107</v>
      </c>
      <c r="AD4363" t="s">
        <v>13495</v>
      </c>
      <c r="AE4363" s="1" t="s">
        <v>7106</v>
      </c>
      <c r="AF4363" s="1" t="s">
        <v>7107</v>
      </c>
      <c r="AG4363" t="s">
        <v>13526</v>
      </c>
      <c r="AH4363" t="s">
        <v>13530</v>
      </c>
      <c r="AI4363" t="s">
        <v>13539</v>
      </c>
    </row>
    <row r="4364" spans="1:35" x14ac:dyDescent="0.25">
      <c r="A4364" s="1" t="s">
        <v>8840</v>
      </c>
      <c r="B4364" s="1" t="s">
        <v>32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s="1" t="s">
        <v>32</v>
      </c>
      <c r="I4364" s="1" t="s">
        <v>31</v>
      </c>
      <c r="J4364">
        <v>112</v>
      </c>
      <c r="K4364">
        <v>0</v>
      </c>
      <c r="L4364">
        <v>36</v>
      </c>
      <c r="M4364" s="1" t="s">
        <v>32</v>
      </c>
      <c r="N4364">
        <v>0</v>
      </c>
      <c r="O4364" s="1" t="s">
        <v>275</v>
      </c>
      <c r="P4364" s="1" t="s">
        <v>8841</v>
      </c>
      <c r="Q4364" s="1" t="s">
        <v>35</v>
      </c>
      <c r="R4364">
        <v>25</v>
      </c>
      <c r="S4364" s="1" t="s">
        <v>32</v>
      </c>
      <c r="T4364" s="1" t="s">
        <v>30</v>
      </c>
      <c r="U4364" s="1" t="s">
        <v>30</v>
      </c>
      <c r="V4364">
        <v>0</v>
      </c>
      <c r="W4364" s="1" t="s">
        <v>30</v>
      </c>
      <c r="X4364" s="1" t="s">
        <v>43</v>
      </c>
      <c r="Y4364" s="1" t="s">
        <v>37</v>
      </c>
      <c r="Z4364">
        <v>38</v>
      </c>
      <c r="AA4364">
        <v>1722</v>
      </c>
      <c r="AB4364" s="1" t="s">
        <v>7086</v>
      </c>
      <c r="AC4364" s="1" t="s">
        <v>7110</v>
      </c>
      <c r="AD4364" t="s">
        <v>13495</v>
      </c>
      <c r="AE4364" s="1" t="s">
        <v>7086</v>
      </c>
      <c r="AF4364" s="1" t="s">
        <v>7110</v>
      </c>
      <c r="AG4364" t="s">
        <v>13526</v>
      </c>
      <c r="AH4364" t="s">
        <v>13530</v>
      </c>
      <c r="AI4364" t="s">
        <v>13540</v>
      </c>
    </row>
    <row r="4365" spans="1:35" x14ac:dyDescent="0.25">
      <c r="A4365" s="1" t="s">
        <v>8842</v>
      </c>
      <c r="B4365" s="1" t="s">
        <v>32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s="1" t="s">
        <v>32</v>
      </c>
      <c r="I4365" s="1" t="s">
        <v>31</v>
      </c>
      <c r="J4365">
        <v>74</v>
      </c>
      <c r="K4365">
        <v>4</v>
      </c>
      <c r="L4365">
        <v>3</v>
      </c>
      <c r="M4365" s="1" t="s">
        <v>32</v>
      </c>
      <c r="N4365">
        <v>0</v>
      </c>
      <c r="O4365" s="1" t="s">
        <v>197</v>
      </c>
      <c r="P4365" s="1" t="s">
        <v>8843</v>
      </c>
      <c r="Q4365" s="1" t="s">
        <v>42</v>
      </c>
      <c r="R4365">
        <v>57</v>
      </c>
      <c r="S4365" s="1" t="s">
        <v>30</v>
      </c>
      <c r="T4365" s="1" t="s">
        <v>30</v>
      </c>
      <c r="U4365" s="1" t="s">
        <v>30</v>
      </c>
      <c r="V4365">
        <v>0</v>
      </c>
      <c r="W4365" s="1" t="s">
        <v>30</v>
      </c>
      <c r="X4365" s="1" t="s">
        <v>36</v>
      </c>
      <c r="Y4365" s="1" t="s">
        <v>58</v>
      </c>
      <c r="Z4365">
        <v>25</v>
      </c>
      <c r="AA4365">
        <v>244</v>
      </c>
      <c r="AB4365" s="1" t="s">
        <v>7086</v>
      </c>
      <c r="AC4365" s="1" t="s">
        <v>7110</v>
      </c>
      <c r="AD4365" t="s">
        <v>13494</v>
      </c>
      <c r="AE4365" s="1" t="s">
        <v>7086</v>
      </c>
      <c r="AF4365" s="1" t="s">
        <v>7110</v>
      </c>
      <c r="AG4365" t="s">
        <v>13526</v>
      </c>
      <c r="AH4365" t="s">
        <v>13530</v>
      </c>
      <c r="AI4365" t="s">
        <v>13539</v>
      </c>
    </row>
    <row r="4366" spans="1:35" x14ac:dyDescent="0.25">
      <c r="A4366" s="1" t="s">
        <v>8844</v>
      </c>
      <c r="B4366" s="1" t="s">
        <v>32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s="1" t="s">
        <v>32</v>
      </c>
      <c r="I4366" s="1" t="s">
        <v>46</v>
      </c>
      <c r="J4366">
        <v>0</v>
      </c>
      <c r="K4366">
        <v>0</v>
      </c>
      <c r="L4366">
        <v>6</v>
      </c>
      <c r="M4366" s="1" t="s">
        <v>30</v>
      </c>
      <c r="N4366">
        <v>26</v>
      </c>
      <c r="O4366" s="1" t="s">
        <v>97</v>
      </c>
      <c r="P4366" s="1" t="s">
        <v>8845</v>
      </c>
      <c r="Q4366" s="1" t="s">
        <v>42</v>
      </c>
      <c r="R4366">
        <v>66</v>
      </c>
      <c r="S4366" s="1" t="s">
        <v>30</v>
      </c>
      <c r="T4366" s="1" t="s">
        <v>32</v>
      </c>
      <c r="U4366" s="1" t="s">
        <v>30</v>
      </c>
      <c r="V4366">
        <v>0</v>
      </c>
      <c r="W4366" s="1" t="s">
        <v>32</v>
      </c>
      <c r="X4366" s="1" t="s">
        <v>36</v>
      </c>
      <c r="Y4366" s="1" t="s">
        <v>37</v>
      </c>
      <c r="Z4366">
        <v>41</v>
      </c>
      <c r="AA4366">
        <v>1312</v>
      </c>
      <c r="AB4366" s="1" t="s">
        <v>7086</v>
      </c>
      <c r="AC4366" s="1" t="s">
        <v>7110</v>
      </c>
      <c r="AD4366" t="s">
        <v>13496</v>
      </c>
      <c r="AE4366" s="1" t="s">
        <v>7086</v>
      </c>
      <c r="AF4366" s="1" t="s">
        <v>7110</v>
      </c>
      <c r="AG4366" t="s">
        <v>13526</v>
      </c>
      <c r="AH4366" t="s">
        <v>13530</v>
      </c>
      <c r="AI4366" t="s">
        <v>13539</v>
      </c>
    </row>
    <row r="4367" spans="1:35" x14ac:dyDescent="0.25">
      <c r="A4367" s="1" t="s">
        <v>8846</v>
      </c>
      <c r="B4367" s="1" t="s">
        <v>32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s="1" t="s">
        <v>32</v>
      </c>
      <c r="I4367" s="1" t="s">
        <v>31</v>
      </c>
      <c r="J4367">
        <v>63</v>
      </c>
      <c r="K4367">
        <v>2</v>
      </c>
      <c r="L4367">
        <v>13</v>
      </c>
      <c r="M4367" s="1" t="s">
        <v>32</v>
      </c>
      <c r="N4367">
        <v>0</v>
      </c>
      <c r="O4367" s="1" t="s">
        <v>269</v>
      </c>
      <c r="P4367" s="1" t="s">
        <v>8847</v>
      </c>
      <c r="Q4367" s="1" t="s">
        <v>42</v>
      </c>
      <c r="R4367">
        <v>44</v>
      </c>
      <c r="S4367" s="1" t="s">
        <v>30</v>
      </c>
      <c r="T4367" s="1" t="s">
        <v>30</v>
      </c>
      <c r="U4367" s="1" t="s">
        <v>30</v>
      </c>
      <c r="V4367">
        <v>0</v>
      </c>
      <c r="W4367" s="1" t="s">
        <v>30</v>
      </c>
      <c r="X4367" s="1" t="s">
        <v>36</v>
      </c>
      <c r="Y4367" s="1" t="s">
        <v>37</v>
      </c>
      <c r="Z4367">
        <v>48</v>
      </c>
      <c r="AA4367">
        <v>1605</v>
      </c>
      <c r="AB4367" s="1" t="s">
        <v>7098</v>
      </c>
      <c r="AC4367" s="1" t="s">
        <v>7099</v>
      </c>
      <c r="AD4367" t="s">
        <v>13494</v>
      </c>
      <c r="AE4367" s="1" t="s">
        <v>7098</v>
      </c>
      <c r="AF4367" s="1" t="s">
        <v>7099</v>
      </c>
      <c r="AG4367" t="s">
        <v>13526</v>
      </c>
      <c r="AH4367" t="s">
        <v>13530</v>
      </c>
      <c r="AI4367" t="s">
        <v>13539</v>
      </c>
    </row>
    <row r="4368" spans="1:35" x14ac:dyDescent="0.25">
      <c r="A4368" s="1" t="s">
        <v>8848</v>
      </c>
      <c r="B4368" s="1" t="s">
        <v>32</v>
      </c>
      <c r="C4368">
        <v>1</v>
      </c>
      <c r="D4368">
        <v>3</v>
      </c>
      <c r="E4368">
        <v>7</v>
      </c>
      <c r="F4368">
        <v>4</v>
      </c>
      <c r="G4368">
        <v>14</v>
      </c>
      <c r="H4368" s="1" t="s">
        <v>32</v>
      </c>
      <c r="I4368" s="1" t="s">
        <v>31</v>
      </c>
      <c r="J4368">
        <v>5</v>
      </c>
      <c r="K4368">
        <v>4</v>
      </c>
      <c r="L4368">
        <v>17</v>
      </c>
      <c r="M4368" s="1" t="s">
        <v>32</v>
      </c>
      <c r="N4368">
        <v>0</v>
      </c>
      <c r="O4368" s="1" t="s">
        <v>111</v>
      </c>
      <c r="P4368" s="1" t="s">
        <v>8849</v>
      </c>
      <c r="Q4368" s="1" t="s">
        <v>35</v>
      </c>
      <c r="R4368">
        <v>22</v>
      </c>
      <c r="S4368" s="1" t="s">
        <v>32</v>
      </c>
      <c r="T4368" s="1" t="s">
        <v>30</v>
      </c>
      <c r="U4368" s="1" t="s">
        <v>30</v>
      </c>
      <c r="V4368">
        <v>0</v>
      </c>
      <c r="W4368" s="1" t="s">
        <v>30</v>
      </c>
      <c r="X4368" s="1" t="s">
        <v>36</v>
      </c>
      <c r="Y4368" s="1" t="s">
        <v>37</v>
      </c>
      <c r="Z4368">
        <v>36</v>
      </c>
      <c r="AA4368">
        <v>36</v>
      </c>
      <c r="AB4368" s="1" t="s">
        <v>7086</v>
      </c>
      <c r="AC4368" s="1" t="s">
        <v>8457</v>
      </c>
      <c r="AD4368" t="s">
        <v>13495</v>
      </c>
      <c r="AE4368" s="1" t="s">
        <v>7086</v>
      </c>
      <c r="AF4368" s="1" t="s">
        <v>8457</v>
      </c>
      <c r="AG4368" t="s">
        <v>13526</v>
      </c>
      <c r="AH4368" t="s">
        <v>13530</v>
      </c>
      <c r="AI4368" t="s">
        <v>13538</v>
      </c>
    </row>
    <row r="4369" spans="1:35" x14ac:dyDescent="0.25">
      <c r="A4369" s="1" t="s">
        <v>8850</v>
      </c>
      <c r="B4369" s="1" t="s">
        <v>32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s="1" t="s">
        <v>32</v>
      </c>
      <c r="I4369" s="1" t="s">
        <v>31</v>
      </c>
      <c r="J4369">
        <v>27</v>
      </c>
      <c r="K4369">
        <v>4</v>
      </c>
      <c r="L4369">
        <v>6</v>
      </c>
      <c r="M4369" s="1" t="s">
        <v>32</v>
      </c>
      <c r="N4369">
        <v>0</v>
      </c>
      <c r="O4369" s="1" t="s">
        <v>219</v>
      </c>
      <c r="P4369" s="1" t="s">
        <v>8851</v>
      </c>
      <c r="Q4369" s="1" t="s">
        <v>42</v>
      </c>
      <c r="R4369">
        <v>48</v>
      </c>
      <c r="S4369" s="1" t="s">
        <v>30</v>
      </c>
      <c r="T4369" s="1" t="s">
        <v>30</v>
      </c>
      <c r="U4369" s="1" t="s">
        <v>30</v>
      </c>
      <c r="V4369">
        <v>0</v>
      </c>
      <c r="W4369" s="1" t="s">
        <v>30</v>
      </c>
      <c r="X4369" s="1" t="s">
        <v>36</v>
      </c>
      <c r="Y4369" s="1" t="s">
        <v>37</v>
      </c>
      <c r="Z4369">
        <v>37</v>
      </c>
      <c r="AA4369">
        <v>760</v>
      </c>
      <c r="AB4369" s="1" t="s">
        <v>7086</v>
      </c>
      <c r="AC4369" s="1" t="s">
        <v>7087</v>
      </c>
      <c r="AD4369" t="s">
        <v>13494</v>
      </c>
      <c r="AE4369" s="1" t="s">
        <v>7086</v>
      </c>
      <c r="AF4369" s="1" t="s">
        <v>7087</v>
      </c>
      <c r="AG4369" t="s">
        <v>13526</v>
      </c>
      <c r="AH4369" t="s">
        <v>13530</v>
      </c>
      <c r="AI4369" t="s">
        <v>13539</v>
      </c>
    </row>
    <row r="4370" spans="1:35" x14ac:dyDescent="0.25">
      <c r="A4370" s="1" t="s">
        <v>8852</v>
      </c>
      <c r="B4370" s="1" t="s">
        <v>32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s="1" t="s">
        <v>32</v>
      </c>
      <c r="I4370" s="1" t="s">
        <v>31</v>
      </c>
      <c r="J4370">
        <v>93</v>
      </c>
      <c r="K4370">
        <v>0</v>
      </c>
      <c r="L4370">
        <v>7</v>
      </c>
      <c r="M4370" s="1" t="s">
        <v>32</v>
      </c>
      <c r="N4370">
        <v>0</v>
      </c>
      <c r="O4370" s="1" t="s">
        <v>135</v>
      </c>
      <c r="P4370" s="1" t="s">
        <v>8853</v>
      </c>
      <c r="Q4370" s="1" t="s">
        <v>42</v>
      </c>
      <c r="R4370">
        <v>37</v>
      </c>
      <c r="S4370" s="1" t="s">
        <v>30</v>
      </c>
      <c r="T4370" s="1" t="s">
        <v>30</v>
      </c>
      <c r="U4370" s="1" t="s">
        <v>30</v>
      </c>
      <c r="V4370">
        <v>0</v>
      </c>
      <c r="W4370" s="1" t="s">
        <v>30</v>
      </c>
      <c r="X4370" s="1" t="s">
        <v>36</v>
      </c>
      <c r="Y4370" s="1" t="s">
        <v>37</v>
      </c>
      <c r="Z4370">
        <v>29</v>
      </c>
      <c r="AA4370">
        <v>752</v>
      </c>
      <c r="AB4370" s="1" t="s">
        <v>7086</v>
      </c>
      <c r="AC4370" s="1" t="s">
        <v>7087</v>
      </c>
      <c r="AD4370" t="s">
        <v>13494</v>
      </c>
      <c r="AE4370" s="1" t="s">
        <v>7086</v>
      </c>
      <c r="AF4370" s="1" t="s">
        <v>7087</v>
      </c>
      <c r="AG4370" t="s">
        <v>13526</v>
      </c>
      <c r="AH4370" t="s">
        <v>13530</v>
      </c>
      <c r="AI4370" t="s">
        <v>13539</v>
      </c>
    </row>
    <row r="4371" spans="1:35" x14ac:dyDescent="0.25">
      <c r="A4371" s="1" t="s">
        <v>8854</v>
      </c>
      <c r="B4371" s="1" t="s">
        <v>32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s="1" t="s">
        <v>32</v>
      </c>
      <c r="I4371" s="1" t="s">
        <v>31</v>
      </c>
      <c r="J4371">
        <v>16</v>
      </c>
      <c r="K4371">
        <v>4</v>
      </c>
      <c r="L4371">
        <v>3</v>
      </c>
      <c r="M4371" s="1" t="s">
        <v>32</v>
      </c>
      <c r="N4371">
        <v>0</v>
      </c>
      <c r="O4371" s="1" t="s">
        <v>202</v>
      </c>
      <c r="P4371" s="1" t="s">
        <v>8855</v>
      </c>
      <c r="Q4371" s="1" t="s">
        <v>42</v>
      </c>
      <c r="R4371">
        <v>72</v>
      </c>
      <c r="S4371" s="1" t="s">
        <v>30</v>
      </c>
      <c r="T4371" s="1" t="s">
        <v>32</v>
      </c>
      <c r="U4371" s="1" t="s">
        <v>30</v>
      </c>
      <c r="V4371">
        <v>0</v>
      </c>
      <c r="W4371" s="1" t="s">
        <v>30</v>
      </c>
      <c r="X4371" s="1" t="s">
        <v>36</v>
      </c>
      <c r="Y4371" s="1" t="s">
        <v>37</v>
      </c>
      <c r="Z4371">
        <v>60</v>
      </c>
      <c r="AA4371">
        <v>335</v>
      </c>
      <c r="AB4371" s="1" t="s">
        <v>7086</v>
      </c>
      <c r="AC4371" s="1" t="s">
        <v>7087</v>
      </c>
      <c r="AD4371" t="s">
        <v>13496</v>
      </c>
      <c r="AE4371" s="1" t="s">
        <v>7086</v>
      </c>
      <c r="AF4371" s="1" t="s">
        <v>7087</v>
      </c>
      <c r="AG4371" t="s">
        <v>13526</v>
      </c>
      <c r="AH4371" t="s">
        <v>13530</v>
      </c>
      <c r="AI4371" t="s">
        <v>13538</v>
      </c>
    </row>
    <row r="4372" spans="1:35" x14ac:dyDescent="0.25">
      <c r="A4372" s="1" t="s">
        <v>8856</v>
      </c>
      <c r="B4372" s="1" t="s">
        <v>32</v>
      </c>
      <c r="C4372">
        <v>1</v>
      </c>
      <c r="D4372">
        <v>3</v>
      </c>
      <c r="E4372">
        <v>6</v>
      </c>
      <c r="F4372">
        <v>4</v>
      </c>
      <c r="G4372">
        <v>14.5</v>
      </c>
      <c r="H4372" s="1" t="s">
        <v>32</v>
      </c>
      <c r="I4372" s="1" t="s">
        <v>31</v>
      </c>
      <c r="J4372">
        <v>7</v>
      </c>
      <c r="K4372">
        <v>0</v>
      </c>
      <c r="L4372">
        <v>1</v>
      </c>
      <c r="M4372" s="1" t="s">
        <v>32</v>
      </c>
      <c r="N4372">
        <v>0</v>
      </c>
      <c r="O4372" s="1" t="s">
        <v>100</v>
      </c>
      <c r="P4372" s="1" t="s">
        <v>8857</v>
      </c>
      <c r="Q4372" s="1" t="s">
        <v>42</v>
      </c>
      <c r="R4372">
        <v>65</v>
      </c>
      <c r="S4372" s="1" t="s">
        <v>30</v>
      </c>
      <c r="T4372" s="1" t="s">
        <v>32</v>
      </c>
      <c r="U4372" s="1" t="s">
        <v>30</v>
      </c>
      <c r="V4372">
        <v>0</v>
      </c>
      <c r="W4372" s="1" t="s">
        <v>30</v>
      </c>
      <c r="X4372" s="1" t="s">
        <v>36</v>
      </c>
      <c r="Y4372" s="1" t="s">
        <v>37</v>
      </c>
      <c r="Z4372">
        <v>33</v>
      </c>
      <c r="AA4372">
        <v>33</v>
      </c>
      <c r="AB4372" s="1" t="s">
        <v>7080</v>
      </c>
      <c r="AC4372" s="1" t="s">
        <v>7092</v>
      </c>
      <c r="AD4372" t="s">
        <v>13496</v>
      </c>
      <c r="AE4372" s="1" t="s">
        <v>7080</v>
      </c>
      <c r="AF4372" s="1" t="s">
        <v>7092</v>
      </c>
      <c r="AG4372" t="s">
        <v>13527</v>
      </c>
      <c r="AH4372" t="s">
        <v>13530</v>
      </c>
      <c r="AI4372" t="s">
        <v>13538</v>
      </c>
    </row>
    <row r="4373" spans="1:35" x14ac:dyDescent="0.25">
      <c r="A4373" s="1" t="s">
        <v>8858</v>
      </c>
      <c r="B4373" s="1" t="s">
        <v>32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s="1" t="s">
        <v>32</v>
      </c>
      <c r="I4373" s="1" t="s">
        <v>46</v>
      </c>
      <c r="J4373">
        <v>0</v>
      </c>
      <c r="K4373">
        <v>2</v>
      </c>
      <c r="L4373">
        <v>1</v>
      </c>
      <c r="M4373" s="1" t="s">
        <v>30</v>
      </c>
      <c r="N4373">
        <v>48</v>
      </c>
      <c r="O4373" s="1" t="s">
        <v>68</v>
      </c>
      <c r="P4373" s="1" t="s">
        <v>8859</v>
      </c>
      <c r="Q4373" s="1" t="s">
        <v>35</v>
      </c>
      <c r="R4373">
        <v>55</v>
      </c>
      <c r="S4373" s="1" t="s">
        <v>30</v>
      </c>
      <c r="T4373" s="1" t="s">
        <v>30</v>
      </c>
      <c r="U4373" s="1" t="s">
        <v>30</v>
      </c>
      <c r="V4373">
        <v>0</v>
      </c>
      <c r="W4373" s="1" t="s">
        <v>30</v>
      </c>
      <c r="X4373" s="1" t="s">
        <v>36</v>
      </c>
      <c r="Y4373" s="1" t="s">
        <v>58</v>
      </c>
      <c r="Z4373">
        <v>37</v>
      </c>
      <c r="AA4373">
        <v>500</v>
      </c>
      <c r="AB4373" s="1" t="s">
        <v>7080</v>
      </c>
      <c r="AC4373" s="1" t="s">
        <v>7092</v>
      </c>
      <c r="AD4373" t="s">
        <v>13494</v>
      </c>
      <c r="AE4373" s="1" t="s">
        <v>7080</v>
      </c>
      <c r="AF4373" s="1" t="s">
        <v>7092</v>
      </c>
      <c r="AG4373" t="s">
        <v>13527</v>
      </c>
      <c r="AH4373" t="s">
        <v>13530</v>
      </c>
      <c r="AI4373" t="s">
        <v>13539</v>
      </c>
    </row>
    <row r="4374" spans="1:35" x14ac:dyDescent="0.25">
      <c r="A4374" s="1" t="s">
        <v>8860</v>
      </c>
      <c r="B4374" s="1" t="s">
        <v>32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s="1" t="s">
        <v>32</v>
      </c>
      <c r="I4374" s="1" t="s">
        <v>31</v>
      </c>
      <c r="J4374">
        <v>79</v>
      </c>
      <c r="K4374">
        <v>0</v>
      </c>
      <c r="L4374">
        <v>28</v>
      </c>
      <c r="M4374" s="1" t="s">
        <v>32</v>
      </c>
      <c r="N4374">
        <v>0</v>
      </c>
      <c r="O4374" s="1" t="s">
        <v>135</v>
      </c>
      <c r="P4374" s="1" t="s">
        <v>8861</v>
      </c>
      <c r="Q4374" s="1" t="s">
        <v>42</v>
      </c>
      <c r="R4374">
        <v>27</v>
      </c>
      <c r="S4374" s="1" t="s">
        <v>32</v>
      </c>
      <c r="T4374" s="1" t="s">
        <v>30</v>
      </c>
      <c r="U4374" s="1" t="s">
        <v>30</v>
      </c>
      <c r="V4374">
        <v>0</v>
      </c>
      <c r="W4374" s="1" t="s">
        <v>30</v>
      </c>
      <c r="X4374" s="1" t="s">
        <v>43</v>
      </c>
      <c r="Y4374" s="1" t="s">
        <v>58</v>
      </c>
      <c r="Z4374">
        <v>29</v>
      </c>
      <c r="AA4374">
        <v>1100</v>
      </c>
      <c r="AB4374" s="1" t="s">
        <v>7086</v>
      </c>
      <c r="AC4374" s="1" t="s">
        <v>7110</v>
      </c>
      <c r="AD4374" t="s">
        <v>13495</v>
      </c>
      <c r="AE4374" s="1" t="s">
        <v>7086</v>
      </c>
      <c r="AF4374" s="1" t="s">
        <v>7110</v>
      </c>
      <c r="AG4374" t="s">
        <v>13526</v>
      </c>
      <c r="AH4374" t="s">
        <v>13530</v>
      </c>
      <c r="AI4374" t="s">
        <v>13539</v>
      </c>
    </row>
    <row r="4375" spans="1:35" x14ac:dyDescent="0.25">
      <c r="A4375" s="1" t="s">
        <v>8862</v>
      </c>
      <c r="B4375" s="1" t="s">
        <v>32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s="1" t="s">
        <v>32</v>
      </c>
      <c r="I4375" s="1" t="s">
        <v>31</v>
      </c>
      <c r="J4375">
        <v>32</v>
      </c>
      <c r="K4375">
        <v>3</v>
      </c>
      <c r="L4375">
        <v>20</v>
      </c>
      <c r="M4375" s="1" t="s">
        <v>32</v>
      </c>
      <c r="N4375">
        <v>0</v>
      </c>
      <c r="O4375" s="1" t="s">
        <v>125</v>
      </c>
      <c r="P4375" s="1" t="s">
        <v>8863</v>
      </c>
      <c r="Q4375" s="1" t="s">
        <v>42</v>
      </c>
      <c r="R4375">
        <v>27</v>
      </c>
      <c r="S4375" s="1" t="s">
        <v>32</v>
      </c>
      <c r="T4375" s="1" t="s">
        <v>30</v>
      </c>
      <c r="U4375" s="1" t="s">
        <v>30</v>
      </c>
      <c r="V4375">
        <v>0</v>
      </c>
      <c r="W4375" s="1" t="s">
        <v>32</v>
      </c>
      <c r="X4375" s="1" t="s">
        <v>36</v>
      </c>
      <c r="Y4375" s="1" t="s">
        <v>58</v>
      </c>
      <c r="Z4375">
        <v>16</v>
      </c>
      <c r="AA4375">
        <v>90</v>
      </c>
      <c r="AB4375" s="1" t="s">
        <v>7080</v>
      </c>
      <c r="AC4375" s="1" t="s">
        <v>7092</v>
      </c>
      <c r="AD4375" t="s">
        <v>13495</v>
      </c>
      <c r="AE4375" s="1" t="s">
        <v>7080</v>
      </c>
      <c r="AF4375" s="1" t="s">
        <v>7092</v>
      </c>
      <c r="AG4375" t="s">
        <v>13526</v>
      </c>
      <c r="AH4375" t="s">
        <v>13530</v>
      </c>
      <c r="AI4375" t="s">
        <v>13538</v>
      </c>
    </row>
    <row r="4376" spans="1:35" x14ac:dyDescent="0.25">
      <c r="A4376" s="1" t="s">
        <v>8864</v>
      </c>
      <c r="B4376" s="1" t="s">
        <v>32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s="1" t="s">
        <v>32</v>
      </c>
      <c r="I4376" s="1" t="s">
        <v>46</v>
      </c>
      <c r="J4376">
        <v>0</v>
      </c>
      <c r="K4376">
        <v>0</v>
      </c>
      <c r="L4376">
        <v>3</v>
      </c>
      <c r="M4376" s="1" t="s">
        <v>32</v>
      </c>
      <c r="N4376">
        <v>0</v>
      </c>
      <c r="O4376" s="1" t="s">
        <v>74</v>
      </c>
      <c r="P4376" s="1" t="s">
        <v>8865</v>
      </c>
      <c r="Q4376" s="1" t="s">
        <v>42</v>
      </c>
      <c r="R4376">
        <v>65</v>
      </c>
      <c r="S4376" s="1" t="s">
        <v>30</v>
      </c>
      <c r="T4376" s="1" t="s">
        <v>32</v>
      </c>
      <c r="U4376" s="1" t="s">
        <v>30</v>
      </c>
      <c r="V4376">
        <v>0</v>
      </c>
      <c r="W4376" s="1" t="s">
        <v>30</v>
      </c>
      <c r="X4376" s="1" t="s">
        <v>36</v>
      </c>
      <c r="Y4376" s="1" t="s">
        <v>58</v>
      </c>
      <c r="Z4376">
        <v>55</v>
      </c>
      <c r="AA4376">
        <v>508</v>
      </c>
      <c r="AB4376" s="1" t="s">
        <v>7080</v>
      </c>
      <c r="AC4376" s="1" t="s">
        <v>7092</v>
      </c>
      <c r="AD4376" t="s">
        <v>13496</v>
      </c>
      <c r="AE4376" s="1" t="s">
        <v>7080</v>
      </c>
      <c r="AF4376" s="1" t="s">
        <v>7092</v>
      </c>
      <c r="AG4376" t="s">
        <v>13526</v>
      </c>
      <c r="AH4376" t="s">
        <v>13530</v>
      </c>
      <c r="AI4376" t="s">
        <v>13538</v>
      </c>
    </row>
    <row r="4377" spans="1:35" x14ac:dyDescent="0.25">
      <c r="A4377" s="1" t="s">
        <v>8866</v>
      </c>
      <c r="B4377" s="1" t="s">
        <v>32</v>
      </c>
      <c r="C4377">
        <v>2</v>
      </c>
      <c r="D4377">
        <v>7</v>
      </c>
      <c r="E4377">
        <v>12.6</v>
      </c>
      <c r="F4377">
        <v>0</v>
      </c>
      <c r="G4377">
        <v>0</v>
      </c>
      <c r="H4377" s="1" t="s">
        <v>30</v>
      </c>
      <c r="I4377" s="1" t="s">
        <v>46</v>
      </c>
      <c r="J4377">
        <v>0</v>
      </c>
      <c r="K4377">
        <v>0</v>
      </c>
      <c r="L4377">
        <v>5</v>
      </c>
      <c r="M4377" s="1" t="s">
        <v>32</v>
      </c>
      <c r="N4377">
        <v>0</v>
      </c>
      <c r="O4377" s="1" t="s">
        <v>33</v>
      </c>
      <c r="P4377" s="1" t="s">
        <v>8867</v>
      </c>
      <c r="Q4377" s="1" t="s">
        <v>35</v>
      </c>
      <c r="R4377">
        <v>43</v>
      </c>
      <c r="S4377" s="1" t="s">
        <v>30</v>
      </c>
      <c r="T4377" s="1" t="s">
        <v>30</v>
      </c>
      <c r="U4377" s="1" t="s">
        <v>30</v>
      </c>
      <c r="V4377">
        <v>0</v>
      </c>
      <c r="W4377" s="1" t="s">
        <v>30</v>
      </c>
      <c r="X4377" s="1" t="s">
        <v>36</v>
      </c>
      <c r="Y4377" s="1" t="s">
        <v>37</v>
      </c>
      <c r="Z4377">
        <v>36</v>
      </c>
      <c r="AA4377">
        <v>76</v>
      </c>
      <c r="AB4377" s="1" t="s">
        <v>7080</v>
      </c>
      <c r="AC4377" s="1" t="s">
        <v>7095</v>
      </c>
      <c r="AD4377" t="s">
        <v>13494</v>
      </c>
      <c r="AE4377" s="1" t="s">
        <v>7080</v>
      </c>
      <c r="AF4377" s="1" t="s">
        <v>7095</v>
      </c>
      <c r="AG4377" t="s">
        <v>13526</v>
      </c>
      <c r="AH4377" t="s">
        <v>13530</v>
      </c>
      <c r="AI4377" t="s">
        <v>13538</v>
      </c>
    </row>
    <row r="4378" spans="1:35" x14ac:dyDescent="0.25">
      <c r="A4378" s="1" t="s">
        <v>8868</v>
      </c>
      <c r="B4378" s="1" t="s">
        <v>32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s="1" t="s">
        <v>32</v>
      </c>
      <c r="I4378" s="1" t="s">
        <v>31</v>
      </c>
      <c r="J4378">
        <v>5</v>
      </c>
      <c r="K4378">
        <v>1</v>
      </c>
      <c r="L4378">
        <v>4</v>
      </c>
      <c r="M4378" s="1" t="s">
        <v>32</v>
      </c>
      <c r="N4378">
        <v>0</v>
      </c>
      <c r="O4378" s="1" t="s">
        <v>166</v>
      </c>
      <c r="P4378" s="1" t="s">
        <v>8869</v>
      </c>
      <c r="Q4378" s="1" t="s">
        <v>35</v>
      </c>
      <c r="R4378">
        <v>42</v>
      </c>
      <c r="S4378" s="1" t="s">
        <v>30</v>
      </c>
      <c r="T4378" s="1" t="s">
        <v>30</v>
      </c>
      <c r="U4378" s="1" t="s">
        <v>30</v>
      </c>
      <c r="V4378">
        <v>0</v>
      </c>
      <c r="W4378" s="1" t="s">
        <v>30</v>
      </c>
      <c r="X4378" s="1" t="s">
        <v>36</v>
      </c>
      <c r="Y4378" s="1" t="s">
        <v>37</v>
      </c>
      <c r="Z4378">
        <v>26</v>
      </c>
      <c r="AA4378">
        <v>26</v>
      </c>
      <c r="AB4378" s="1" t="s">
        <v>7080</v>
      </c>
      <c r="AC4378" s="1" t="s">
        <v>7095</v>
      </c>
      <c r="AD4378" t="s">
        <v>13494</v>
      </c>
      <c r="AE4378" s="1" t="s">
        <v>7080</v>
      </c>
      <c r="AF4378" s="1" t="s">
        <v>7095</v>
      </c>
      <c r="AG4378" t="s">
        <v>13526</v>
      </c>
      <c r="AH4378" t="s">
        <v>13530</v>
      </c>
      <c r="AI4378" t="s">
        <v>13538</v>
      </c>
    </row>
    <row r="4379" spans="1:35" x14ac:dyDescent="0.25">
      <c r="A4379" s="1" t="s">
        <v>8870</v>
      </c>
      <c r="B4379" s="1" t="s">
        <v>32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s="1" t="s">
        <v>32</v>
      </c>
      <c r="I4379" s="1" t="s">
        <v>31</v>
      </c>
      <c r="J4379">
        <v>31</v>
      </c>
      <c r="K4379">
        <v>3</v>
      </c>
      <c r="L4379">
        <v>17</v>
      </c>
      <c r="M4379" s="1" t="s">
        <v>30</v>
      </c>
      <c r="N4379">
        <v>6</v>
      </c>
      <c r="O4379" s="1" t="s">
        <v>153</v>
      </c>
      <c r="P4379" s="1" t="s">
        <v>8871</v>
      </c>
      <c r="Q4379" s="1" t="s">
        <v>42</v>
      </c>
      <c r="R4379">
        <v>33</v>
      </c>
      <c r="S4379" s="1" t="s">
        <v>30</v>
      </c>
      <c r="T4379" s="1" t="s">
        <v>30</v>
      </c>
      <c r="U4379" s="1" t="s">
        <v>30</v>
      </c>
      <c r="V4379">
        <v>0</v>
      </c>
      <c r="W4379" s="1" t="s">
        <v>30</v>
      </c>
      <c r="X4379" s="1" t="s">
        <v>36</v>
      </c>
      <c r="Y4379" s="1" t="s">
        <v>58</v>
      </c>
      <c r="Z4379">
        <v>43</v>
      </c>
      <c r="AA4379">
        <v>339</v>
      </c>
      <c r="AB4379" s="1" t="s">
        <v>7080</v>
      </c>
      <c r="AC4379" s="1" t="s">
        <v>7095</v>
      </c>
      <c r="AD4379" t="s">
        <v>13494</v>
      </c>
      <c r="AE4379" s="1" t="s">
        <v>7080</v>
      </c>
      <c r="AF4379" s="1" t="s">
        <v>7095</v>
      </c>
      <c r="AG4379" t="s">
        <v>13526</v>
      </c>
      <c r="AH4379" t="s">
        <v>13530</v>
      </c>
      <c r="AI4379" t="s">
        <v>13538</v>
      </c>
    </row>
    <row r="4380" spans="1:35" x14ac:dyDescent="0.25">
      <c r="A4380" s="1" t="s">
        <v>8872</v>
      </c>
      <c r="B4380" s="1" t="s">
        <v>32</v>
      </c>
      <c r="C4380">
        <v>2</v>
      </c>
      <c r="D4380">
        <v>8</v>
      </c>
      <c r="E4380">
        <v>18.2</v>
      </c>
      <c r="F4380">
        <v>8</v>
      </c>
      <c r="G4380">
        <v>25</v>
      </c>
      <c r="H4380" s="1" t="s">
        <v>32</v>
      </c>
      <c r="I4380" s="1" t="s">
        <v>31</v>
      </c>
      <c r="J4380">
        <v>6</v>
      </c>
      <c r="K4380">
        <v>3</v>
      </c>
      <c r="L4380">
        <v>7</v>
      </c>
      <c r="M4380" s="1" t="s">
        <v>32</v>
      </c>
      <c r="N4380">
        <v>0</v>
      </c>
      <c r="O4380" s="1" t="s">
        <v>176</v>
      </c>
      <c r="P4380" s="1" t="s">
        <v>8873</v>
      </c>
      <c r="Q4380" s="1" t="s">
        <v>35</v>
      </c>
      <c r="R4380">
        <v>72</v>
      </c>
      <c r="S4380" s="1" t="s">
        <v>30</v>
      </c>
      <c r="T4380" s="1" t="s">
        <v>32</v>
      </c>
      <c r="U4380" s="1" t="s">
        <v>30</v>
      </c>
      <c r="V4380">
        <v>0</v>
      </c>
      <c r="W4380" s="1" t="s">
        <v>30</v>
      </c>
      <c r="X4380" s="1" t="s">
        <v>36</v>
      </c>
      <c r="Y4380" s="1" t="s">
        <v>37</v>
      </c>
      <c r="Z4380">
        <v>24</v>
      </c>
      <c r="AA4380">
        <v>40</v>
      </c>
      <c r="AB4380" s="1" t="s">
        <v>7080</v>
      </c>
      <c r="AC4380" s="1" t="s">
        <v>7309</v>
      </c>
      <c r="AD4380" t="s">
        <v>13496</v>
      </c>
      <c r="AE4380" s="1" t="s">
        <v>7080</v>
      </c>
      <c r="AF4380" s="1" t="s">
        <v>7309</v>
      </c>
      <c r="AG4380" t="s">
        <v>13526</v>
      </c>
      <c r="AH4380" t="s">
        <v>13530</v>
      </c>
      <c r="AI4380" t="s">
        <v>13538</v>
      </c>
    </row>
    <row r="4381" spans="1:35" x14ac:dyDescent="0.25">
      <c r="A4381" s="1" t="s">
        <v>8874</v>
      </c>
      <c r="B4381" s="1" t="s">
        <v>32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s="1" t="s">
        <v>32</v>
      </c>
      <c r="I4381" s="1" t="s">
        <v>31</v>
      </c>
      <c r="J4381">
        <v>20</v>
      </c>
      <c r="K4381">
        <v>1</v>
      </c>
      <c r="L4381">
        <v>17</v>
      </c>
      <c r="M4381" s="1" t="s">
        <v>32</v>
      </c>
      <c r="N4381">
        <v>0</v>
      </c>
      <c r="O4381" s="1" t="s">
        <v>80</v>
      </c>
      <c r="P4381" s="1" t="s">
        <v>8875</v>
      </c>
      <c r="Q4381" s="1" t="s">
        <v>35</v>
      </c>
      <c r="R4381">
        <v>21</v>
      </c>
      <c r="S4381" s="1" t="s">
        <v>32</v>
      </c>
      <c r="T4381" s="1" t="s">
        <v>30</v>
      </c>
      <c r="U4381" s="1" t="s">
        <v>30</v>
      </c>
      <c r="V4381">
        <v>0</v>
      </c>
      <c r="W4381" s="1" t="s">
        <v>30</v>
      </c>
      <c r="X4381" s="1" t="s">
        <v>36</v>
      </c>
      <c r="Y4381" s="1" t="s">
        <v>37</v>
      </c>
      <c r="Z4381">
        <v>29</v>
      </c>
      <c r="AA4381">
        <v>87</v>
      </c>
      <c r="AB4381" s="1" t="s">
        <v>7080</v>
      </c>
      <c r="AC4381" s="1" t="s">
        <v>7309</v>
      </c>
      <c r="AD4381" t="s">
        <v>13495</v>
      </c>
      <c r="AE4381" s="1" t="s">
        <v>7080</v>
      </c>
      <c r="AF4381" s="1" t="s">
        <v>7309</v>
      </c>
      <c r="AG4381" t="s">
        <v>13526</v>
      </c>
      <c r="AH4381" t="s">
        <v>13530</v>
      </c>
      <c r="AI4381" t="s">
        <v>13538</v>
      </c>
    </row>
    <row r="4382" spans="1:35" x14ac:dyDescent="0.25">
      <c r="A4382" s="1" t="s">
        <v>8876</v>
      </c>
      <c r="B4382" s="1" t="s">
        <v>32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s="1" t="s">
        <v>32</v>
      </c>
      <c r="I4382" s="1" t="s">
        <v>31</v>
      </c>
      <c r="J4382">
        <v>142</v>
      </c>
      <c r="K4382">
        <v>2</v>
      </c>
      <c r="L4382">
        <v>7</v>
      </c>
      <c r="M4382" s="1" t="s">
        <v>32</v>
      </c>
      <c r="N4382">
        <v>0</v>
      </c>
      <c r="O4382" s="1" t="s">
        <v>91</v>
      </c>
      <c r="P4382" s="1" t="s">
        <v>1521</v>
      </c>
      <c r="Q4382" s="1" t="s">
        <v>42</v>
      </c>
      <c r="R4382">
        <v>77</v>
      </c>
      <c r="S4382" s="1" t="s">
        <v>30</v>
      </c>
      <c r="T4382" s="1" t="s">
        <v>32</v>
      </c>
      <c r="U4382" s="1" t="s">
        <v>30</v>
      </c>
      <c r="V4382">
        <v>0</v>
      </c>
      <c r="W4382" s="1" t="s">
        <v>32</v>
      </c>
      <c r="X4382" s="1" t="s">
        <v>36</v>
      </c>
      <c r="Y4382" s="1" t="s">
        <v>37</v>
      </c>
      <c r="Z4382">
        <v>47</v>
      </c>
      <c r="AA4382">
        <v>2291</v>
      </c>
      <c r="AB4382" s="1" t="s">
        <v>7080</v>
      </c>
      <c r="AC4382" s="1" t="s">
        <v>7309</v>
      </c>
      <c r="AD4382" t="s">
        <v>13496</v>
      </c>
      <c r="AE4382" s="1" t="s">
        <v>7080</v>
      </c>
      <c r="AF4382" s="1" t="s">
        <v>7309</v>
      </c>
      <c r="AG4382" t="s">
        <v>13526</v>
      </c>
      <c r="AH4382" t="s">
        <v>13530</v>
      </c>
      <c r="AI4382" t="s">
        <v>13540</v>
      </c>
    </row>
    <row r="4383" spans="1:35" x14ac:dyDescent="0.25">
      <c r="A4383" s="1" t="s">
        <v>8877</v>
      </c>
      <c r="B4383" s="1" t="s">
        <v>32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s="1" t="s">
        <v>32</v>
      </c>
      <c r="I4383" s="1" t="s">
        <v>31</v>
      </c>
      <c r="J4383">
        <v>16</v>
      </c>
      <c r="K4383">
        <v>0</v>
      </c>
      <c r="L4383">
        <v>3</v>
      </c>
      <c r="M4383" s="1" t="s">
        <v>32</v>
      </c>
      <c r="N4383">
        <v>0</v>
      </c>
      <c r="O4383" s="1" t="s">
        <v>600</v>
      </c>
      <c r="P4383" s="1" t="s">
        <v>8878</v>
      </c>
      <c r="Q4383" s="1" t="s">
        <v>42</v>
      </c>
      <c r="R4383">
        <v>37</v>
      </c>
      <c r="S4383" s="1" t="s">
        <v>30</v>
      </c>
      <c r="T4383" s="1" t="s">
        <v>30</v>
      </c>
      <c r="U4383" s="1" t="s">
        <v>30</v>
      </c>
      <c r="V4383">
        <v>0</v>
      </c>
      <c r="W4383" s="1" t="s">
        <v>30</v>
      </c>
      <c r="X4383" s="1" t="s">
        <v>36</v>
      </c>
      <c r="Y4383" s="1" t="s">
        <v>58</v>
      </c>
      <c r="Z4383">
        <v>20</v>
      </c>
      <c r="AA4383">
        <v>35</v>
      </c>
      <c r="AB4383" s="1" t="s">
        <v>7080</v>
      </c>
      <c r="AC4383" s="1" t="s">
        <v>7081</v>
      </c>
      <c r="AD4383" t="s">
        <v>13494</v>
      </c>
      <c r="AE4383" s="1" t="s">
        <v>7080</v>
      </c>
      <c r="AF4383" s="1" t="s">
        <v>7081</v>
      </c>
      <c r="AG4383" t="s">
        <v>13526</v>
      </c>
      <c r="AH4383" t="s">
        <v>13530</v>
      </c>
      <c r="AI4383" t="s">
        <v>13538</v>
      </c>
    </row>
    <row r="4384" spans="1:35" x14ac:dyDescent="0.25">
      <c r="A4384" s="1" t="s">
        <v>8879</v>
      </c>
      <c r="B4384" s="1" t="s">
        <v>32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s="1" t="s">
        <v>32</v>
      </c>
      <c r="I4384" s="1" t="s">
        <v>31</v>
      </c>
      <c r="J4384">
        <v>86</v>
      </c>
      <c r="K4384">
        <v>1</v>
      </c>
      <c r="L4384">
        <v>1</v>
      </c>
      <c r="M4384" s="1" t="s">
        <v>32</v>
      </c>
      <c r="N4384">
        <v>0</v>
      </c>
      <c r="O4384" s="1" t="s">
        <v>159</v>
      </c>
      <c r="P4384" s="1" t="s">
        <v>8880</v>
      </c>
      <c r="Q4384" s="1" t="s">
        <v>42</v>
      </c>
      <c r="R4384">
        <v>62</v>
      </c>
      <c r="S4384" s="1" t="s">
        <v>30</v>
      </c>
      <c r="T4384" s="1" t="s">
        <v>30</v>
      </c>
      <c r="U4384" s="1" t="s">
        <v>30</v>
      </c>
      <c r="V4384">
        <v>0</v>
      </c>
      <c r="W4384" s="1" t="s">
        <v>30</v>
      </c>
      <c r="X4384" s="1" t="s">
        <v>36</v>
      </c>
      <c r="Y4384" s="1" t="s">
        <v>37</v>
      </c>
      <c r="Z4384">
        <v>36</v>
      </c>
      <c r="AA4384">
        <v>1459</v>
      </c>
      <c r="AB4384" s="1" t="s">
        <v>7080</v>
      </c>
      <c r="AC4384" s="1" t="s">
        <v>7081</v>
      </c>
      <c r="AD4384" t="s">
        <v>13494</v>
      </c>
      <c r="AE4384" s="1" t="s">
        <v>7080</v>
      </c>
      <c r="AF4384" s="1" t="s">
        <v>7081</v>
      </c>
      <c r="AG4384" t="s">
        <v>13527</v>
      </c>
      <c r="AH4384" t="s">
        <v>13530</v>
      </c>
      <c r="AI4384" t="s">
        <v>13539</v>
      </c>
    </row>
    <row r="4385" spans="1:35" x14ac:dyDescent="0.25">
      <c r="A4385" s="1" t="s">
        <v>8881</v>
      </c>
      <c r="B4385" s="1" t="s">
        <v>32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s="1" t="s">
        <v>32</v>
      </c>
      <c r="I4385" s="1" t="s">
        <v>31</v>
      </c>
      <c r="J4385">
        <v>22</v>
      </c>
      <c r="K4385">
        <v>0</v>
      </c>
      <c r="L4385">
        <v>24</v>
      </c>
      <c r="M4385" s="1" t="s">
        <v>32</v>
      </c>
      <c r="N4385">
        <v>0</v>
      </c>
      <c r="O4385" s="1" t="s">
        <v>156</v>
      </c>
      <c r="P4385" s="1" t="s">
        <v>8882</v>
      </c>
      <c r="Q4385" s="1" t="s">
        <v>35</v>
      </c>
      <c r="R4385">
        <v>26</v>
      </c>
      <c r="S4385" s="1" t="s">
        <v>32</v>
      </c>
      <c r="T4385" s="1" t="s">
        <v>30</v>
      </c>
      <c r="U4385" s="1" t="s">
        <v>30</v>
      </c>
      <c r="V4385">
        <v>0</v>
      </c>
      <c r="W4385" s="1" t="s">
        <v>32</v>
      </c>
      <c r="X4385" s="1" t="s">
        <v>36</v>
      </c>
      <c r="Y4385" s="1" t="s">
        <v>37</v>
      </c>
      <c r="Z4385">
        <v>66</v>
      </c>
      <c r="AA4385">
        <v>764</v>
      </c>
      <c r="AB4385" s="1" t="s">
        <v>7134</v>
      </c>
      <c r="AC4385" s="1" t="s">
        <v>7135</v>
      </c>
      <c r="AD4385" t="s">
        <v>13495</v>
      </c>
      <c r="AE4385" s="1" t="s">
        <v>7134</v>
      </c>
      <c r="AF4385" s="1" t="s">
        <v>7135</v>
      </c>
      <c r="AG4385" t="s">
        <v>13526</v>
      </c>
      <c r="AH4385" t="s">
        <v>13530</v>
      </c>
      <c r="AI4385" t="s">
        <v>13539</v>
      </c>
    </row>
    <row r="4386" spans="1:35" x14ac:dyDescent="0.25">
      <c r="A4386" s="1" t="s">
        <v>8883</v>
      </c>
      <c r="B4386" s="1" t="s">
        <v>32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s="1" t="s">
        <v>32</v>
      </c>
      <c r="I4386" s="1" t="s">
        <v>31</v>
      </c>
      <c r="J4386">
        <v>86</v>
      </c>
      <c r="K4386">
        <v>4</v>
      </c>
      <c r="L4386">
        <v>9</v>
      </c>
      <c r="M4386" s="1" t="s">
        <v>30</v>
      </c>
      <c r="N4386">
        <v>50</v>
      </c>
      <c r="O4386" s="1" t="s">
        <v>272</v>
      </c>
      <c r="P4386" s="1" t="s">
        <v>8884</v>
      </c>
      <c r="Q4386" s="1" t="s">
        <v>42</v>
      </c>
      <c r="R4386">
        <v>69</v>
      </c>
      <c r="S4386" s="1" t="s">
        <v>30</v>
      </c>
      <c r="T4386" s="1" t="s">
        <v>32</v>
      </c>
      <c r="U4386" s="1" t="s">
        <v>30</v>
      </c>
      <c r="V4386">
        <v>0</v>
      </c>
      <c r="W4386" s="1" t="s">
        <v>32</v>
      </c>
      <c r="X4386" s="1" t="s">
        <v>36</v>
      </c>
      <c r="Y4386" s="1" t="s">
        <v>37</v>
      </c>
      <c r="Z4386">
        <v>43</v>
      </c>
      <c r="AA4386">
        <v>1100</v>
      </c>
      <c r="AB4386" s="1" t="s">
        <v>7106</v>
      </c>
      <c r="AC4386" s="1" t="s">
        <v>7124</v>
      </c>
      <c r="AD4386" t="s">
        <v>13496</v>
      </c>
      <c r="AE4386" s="1" t="s">
        <v>7106</v>
      </c>
      <c r="AF4386" s="1" t="s">
        <v>7124</v>
      </c>
      <c r="AG4386" t="s">
        <v>13526</v>
      </c>
      <c r="AH4386" t="s">
        <v>13530</v>
      </c>
      <c r="AI4386" t="s">
        <v>13539</v>
      </c>
    </row>
    <row r="4387" spans="1:35" x14ac:dyDescent="0.25">
      <c r="A4387" s="1" t="s">
        <v>8885</v>
      </c>
      <c r="B4387" s="1" t="s">
        <v>32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s="1" t="s">
        <v>32</v>
      </c>
      <c r="I4387" s="1" t="s">
        <v>31</v>
      </c>
      <c r="J4387">
        <v>26</v>
      </c>
      <c r="K4387">
        <v>2</v>
      </c>
      <c r="L4387">
        <v>2</v>
      </c>
      <c r="M4387" s="1" t="s">
        <v>32</v>
      </c>
      <c r="N4387">
        <v>0</v>
      </c>
      <c r="O4387" s="1" t="s">
        <v>275</v>
      </c>
      <c r="P4387" s="1" t="s">
        <v>8886</v>
      </c>
      <c r="Q4387" s="1" t="s">
        <v>35</v>
      </c>
      <c r="R4387">
        <v>75</v>
      </c>
      <c r="S4387" s="1" t="s">
        <v>30</v>
      </c>
      <c r="T4387" s="1" t="s">
        <v>32</v>
      </c>
      <c r="U4387" s="1" t="s">
        <v>30</v>
      </c>
      <c r="V4387">
        <v>0</v>
      </c>
      <c r="W4387" s="1" t="s">
        <v>32</v>
      </c>
      <c r="X4387" s="1" t="s">
        <v>36</v>
      </c>
      <c r="Y4387" s="1" t="s">
        <v>37</v>
      </c>
      <c r="Z4387">
        <v>19</v>
      </c>
      <c r="AA4387">
        <v>314</v>
      </c>
      <c r="AB4387" s="1" t="s">
        <v>7106</v>
      </c>
      <c r="AC4387" s="1" t="s">
        <v>7117</v>
      </c>
      <c r="AD4387" t="s">
        <v>13496</v>
      </c>
      <c r="AE4387" s="1" t="s">
        <v>7106</v>
      </c>
      <c r="AF4387" s="1" t="s">
        <v>7117</v>
      </c>
      <c r="AG4387" t="s">
        <v>13527</v>
      </c>
      <c r="AH4387" t="s">
        <v>13530</v>
      </c>
      <c r="AI4387" t="s">
        <v>13539</v>
      </c>
    </row>
    <row r="4388" spans="1:35" x14ac:dyDescent="0.25">
      <c r="A4388" s="1" t="s">
        <v>8887</v>
      </c>
      <c r="B4388" s="1" t="s">
        <v>32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s="1" t="s">
        <v>32</v>
      </c>
      <c r="I4388" s="1" t="s">
        <v>31</v>
      </c>
      <c r="J4388">
        <v>10</v>
      </c>
      <c r="K4388">
        <v>4</v>
      </c>
      <c r="L4388">
        <v>0</v>
      </c>
      <c r="M4388" s="1" t="s">
        <v>30</v>
      </c>
      <c r="N4388">
        <v>0</v>
      </c>
      <c r="O4388" s="1" t="s">
        <v>114</v>
      </c>
      <c r="P4388" s="1" t="s">
        <v>8888</v>
      </c>
      <c r="Q4388" s="1" t="s">
        <v>35</v>
      </c>
      <c r="R4388">
        <v>39</v>
      </c>
      <c r="S4388" s="1" t="s">
        <v>30</v>
      </c>
      <c r="T4388" s="1" t="s">
        <v>30</v>
      </c>
      <c r="U4388" s="1" t="s">
        <v>30</v>
      </c>
      <c r="V4388">
        <v>0</v>
      </c>
      <c r="W4388" s="1" t="s">
        <v>30</v>
      </c>
      <c r="X4388" s="1" t="s">
        <v>36</v>
      </c>
      <c r="Y4388" s="1" t="s">
        <v>37</v>
      </c>
      <c r="Z4388">
        <v>14</v>
      </c>
      <c r="AA4388">
        <v>57</v>
      </c>
      <c r="AB4388" s="1" t="s">
        <v>7080</v>
      </c>
      <c r="AC4388" s="1" t="s">
        <v>7081</v>
      </c>
      <c r="AD4388" t="s">
        <v>13494</v>
      </c>
      <c r="AE4388" s="1" t="s">
        <v>7080</v>
      </c>
      <c r="AF4388" s="1" t="s">
        <v>7081</v>
      </c>
      <c r="AG4388" t="s">
        <v>13527</v>
      </c>
      <c r="AH4388" t="s">
        <v>13530</v>
      </c>
      <c r="AI4388" t="s">
        <v>13538</v>
      </c>
    </row>
    <row r="4389" spans="1:35" x14ac:dyDescent="0.25">
      <c r="A4389" s="1" t="s">
        <v>8889</v>
      </c>
      <c r="B4389" s="1" t="s">
        <v>32</v>
      </c>
      <c r="C4389">
        <v>1</v>
      </c>
      <c r="D4389">
        <v>2</v>
      </c>
      <c r="E4389">
        <v>4</v>
      </c>
      <c r="F4389">
        <v>4</v>
      </c>
      <c r="G4389">
        <v>7.6</v>
      </c>
      <c r="H4389" s="1" t="s">
        <v>32</v>
      </c>
      <c r="I4389" s="1" t="s">
        <v>31</v>
      </c>
      <c r="J4389">
        <v>2</v>
      </c>
      <c r="K4389">
        <v>0</v>
      </c>
      <c r="L4389">
        <v>2</v>
      </c>
      <c r="M4389" s="1" t="s">
        <v>32</v>
      </c>
      <c r="N4389">
        <v>0</v>
      </c>
      <c r="O4389" s="1" t="s">
        <v>211</v>
      </c>
      <c r="P4389" s="1" t="s">
        <v>8890</v>
      </c>
      <c r="Q4389" s="1" t="s">
        <v>35</v>
      </c>
      <c r="R4389">
        <v>70</v>
      </c>
      <c r="S4389" s="1" t="s">
        <v>30</v>
      </c>
      <c r="T4389" s="1" t="s">
        <v>32</v>
      </c>
      <c r="U4389" s="1" t="s">
        <v>30</v>
      </c>
      <c r="V4389">
        <v>0</v>
      </c>
      <c r="W4389" s="1" t="s">
        <v>30</v>
      </c>
      <c r="X4389" s="1" t="s">
        <v>36</v>
      </c>
      <c r="Y4389" s="1" t="s">
        <v>37</v>
      </c>
      <c r="Z4389">
        <v>18</v>
      </c>
      <c r="AA4389">
        <v>18</v>
      </c>
      <c r="AB4389" s="1" t="s">
        <v>7106</v>
      </c>
      <c r="AC4389" s="1" t="s">
        <v>7144</v>
      </c>
      <c r="AD4389" t="s">
        <v>13496</v>
      </c>
      <c r="AE4389" s="1" t="s">
        <v>7106</v>
      </c>
      <c r="AF4389" s="1" t="s">
        <v>7144</v>
      </c>
      <c r="AG4389" t="s">
        <v>13527</v>
      </c>
      <c r="AH4389" t="s">
        <v>13530</v>
      </c>
      <c r="AI4389" t="s">
        <v>13538</v>
      </c>
    </row>
    <row r="4390" spans="1:35" x14ac:dyDescent="0.25">
      <c r="A4390" s="1" t="s">
        <v>8891</v>
      </c>
      <c r="B4390" s="1" t="s">
        <v>32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s="1" t="s">
        <v>32</v>
      </c>
      <c r="I4390" s="1" t="s">
        <v>31</v>
      </c>
      <c r="J4390">
        <v>51</v>
      </c>
      <c r="K4390">
        <v>2</v>
      </c>
      <c r="L4390">
        <v>0</v>
      </c>
      <c r="M4390" s="1" t="s">
        <v>30</v>
      </c>
      <c r="N4390">
        <v>0</v>
      </c>
      <c r="O4390" s="1" t="s">
        <v>97</v>
      </c>
      <c r="P4390" s="1" t="s">
        <v>8892</v>
      </c>
      <c r="Q4390" s="1" t="s">
        <v>42</v>
      </c>
      <c r="R4390">
        <v>40</v>
      </c>
      <c r="S4390" s="1" t="s">
        <v>30</v>
      </c>
      <c r="T4390" s="1" t="s">
        <v>30</v>
      </c>
      <c r="U4390" s="1" t="s">
        <v>30</v>
      </c>
      <c r="V4390">
        <v>0</v>
      </c>
      <c r="W4390" s="1" t="s">
        <v>30</v>
      </c>
      <c r="X4390" s="1" t="s">
        <v>36</v>
      </c>
      <c r="Y4390" s="1" t="s">
        <v>58</v>
      </c>
      <c r="Z4390">
        <v>10</v>
      </c>
      <c r="AA4390">
        <v>89</v>
      </c>
      <c r="AB4390" s="1" t="s">
        <v>7098</v>
      </c>
      <c r="AC4390" s="1" t="s">
        <v>7099</v>
      </c>
      <c r="AD4390" t="s">
        <v>13494</v>
      </c>
      <c r="AE4390" s="1" t="s">
        <v>7098</v>
      </c>
      <c r="AF4390" s="1" t="s">
        <v>7099</v>
      </c>
      <c r="AG4390" t="s">
        <v>13527</v>
      </c>
      <c r="AH4390" t="s">
        <v>13530</v>
      </c>
      <c r="AI4390" t="s">
        <v>13538</v>
      </c>
    </row>
    <row r="4391" spans="1:35" x14ac:dyDescent="0.25">
      <c r="A4391" s="1" t="s">
        <v>8893</v>
      </c>
      <c r="B4391" s="1" t="s">
        <v>32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s="1" t="s">
        <v>32</v>
      </c>
      <c r="I4391" s="1" t="s">
        <v>31</v>
      </c>
      <c r="J4391">
        <v>7</v>
      </c>
      <c r="K4391">
        <v>1</v>
      </c>
      <c r="L4391">
        <v>7</v>
      </c>
      <c r="M4391" s="1" t="s">
        <v>32</v>
      </c>
      <c r="N4391">
        <v>0</v>
      </c>
      <c r="O4391" s="1" t="s">
        <v>49</v>
      </c>
      <c r="P4391" s="1" t="s">
        <v>8894</v>
      </c>
      <c r="Q4391" s="1" t="s">
        <v>35</v>
      </c>
      <c r="R4391">
        <v>72</v>
      </c>
      <c r="S4391" s="1" t="s">
        <v>30</v>
      </c>
      <c r="T4391" s="1" t="s">
        <v>32</v>
      </c>
      <c r="U4391" s="1" t="s">
        <v>30</v>
      </c>
      <c r="V4391">
        <v>0</v>
      </c>
      <c r="W4391" s="1" t="s">
        <v>30</v>
      </c>
      <c r="X4391" s="1" t="s">
        <v>36</v>
      </c>
      <c r="Y4391" s="1" t="s">
        <v>58</v>
      </c>
      <c r="Z4391">
        <v>26</v>
      </c>
      <c r="AA4391">
        <v>60</v>
      </c>
      <c r="AB4391" s="1" t="s">
        <v>7080</v>
      </c>
      <c r="AC4391" s="1" t="s">
        <v>7092</v>
      </c>
      <c r="AD4391" t="s">
        <v>13496</v>
      </c>
      <c r="AE4391" s="1" t="s">
        <v>7080</v>
      </c>
      <c r="AF4391" s="1" t="s">
        <v>7092</v>
      </c>
      <c r="AG4391" t="s">
        <v>13526</v>
      </c>
      <c r="AH4391" t="s">
        <v>13530</v>
      </c>
      <c r="AI4391" t="s">
        <v>13538</v>
      </c>
    </row>
    <row r="4392" spans="1:35" x14ac:dyDescent="0.25">
      <c r="A4392" s="1" t="s">
        <v>8895</v>
      </c>
      <c r="B4392" s="1" t="s">
        <v>32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s="1" t="s">
        <v>32</v>
      </c>
      <c r="I4392" s="1" t="s">
        <v>31</v>
      </c>
      <c r="J4392">
        <v>72</v>
      </c>
      <c r="K4392">
        <v>2</v>
      </c>
      <c r="L4392">
        <v>11</v>
      </c>
      <c r="M4392" s="1" t="s">
        <v>30</v>
      </c>
      <c r="N4392">
        <v>31</v>
      </c>
      <c r="O4392" s="1" t="s">
        <v>197</v>
      </c>
      <c r="P4392" s="1" t="s">
        <v>8896</v>
      </c>
      <c r="Q4392" s="1" t="s">
        <v>42</v>
      </c>
      <c r="R4392">
        <v>75</v>
      </c>
      <c r="S4392" s="1" t="s">
        <v>30</v>
      </c>
      <c r="T4392" s="1" t="s">
        <v>32</v>
      </c>
      <c r="U4392" s="1" t="s">
        <v>30</v>
      </c>
      <c r="V4392">
        <v>0</v>
      </c>
      <c r="W4392" s="1" t="s">
        <v>32</v>
      </c>
      <c r="X4392" s="1" t="s">
        <v>36</v>
      </c>
      <c r="Y4392" s="1" t="s">
        <v>37</v>
      </c>
      <c r="Z4392">
        <v>60</v>
      </c>
      <c r="AA4392">
        <v>1719</v>
      </c>
      <c r="AB4392" s="1" t="s">
        <v>7134</v>
      </c>
      <c r="AC4392" s="1" t="s">
        <v>7900</v>
      </c>
      <c r="AD4392" t="s">
        <v>13496</v>
      </c>
      <c r="AE4392" s="1" t="s">
        <v>7134</v>
      </c>
      <c r="AF4392" s="1" t="s">
        <v>7900</v>
      </c>
      <c r="AG4392" t="s">
        <v>13526</v>
      </c>
      <c r="AH4392" t="s">
        <v>13530</v>
      </c>
      <c r="AI4392" t="s">
        <v>13539</v>
      </c>
    </row>
    <row r="4393" spans="1:35" x14ac:dyDescent="0.25">
      <c r="A4393" s="1" t="s">
        <v>8897</v>
      </c>
      <c r="B4393" s="1" t="s">
        <v>32</v>
      </c>
      <c r="C4393">
        <v>1</v>
      </c>
      <c r="D4393">
        <v>5</v>
      </c>
      <c r="E4393">
        <v>16</v>
      </c>
      <c r="F4393">
        <v>0</v>
      </c>
      <c r="G4393">
        <v>0</v>
      </c>
      <c r="H4393" s="1" t="s">
        <v>30</v>
      </c>
      <c r="I4393" s="1" t="s">
        <v>46</v>
      </c>
      <c r="J4393">
        <v>0</v>
      </c>
      <c r="K4393">
        <v>2</v>
      </c>
      <c r="L4393">
        <v>5</v>
      </c>
      <c r="M4393" s="1" t="s">
        <v>32</v>
      </c>
      <c r="N4393">
        <v>0</v>
      </c>
      <c r="O4393" s="1" t="s">
        <v>156</v>
      </c>
      <c r="P4393" s="1" t="s">
        <v>8898</v>
      </c>
      <c r="Q4393" s="1" t="s">
        <v>35</v>
      </c>
      <c r="R4393">
        <v>74</v>
      </c>
      <c r="S4393" s="1" t="s">
        <v>30</v>
      </c>
      <c r="T4393" s="1" t="s">
        <v>32</v>
      </c>
      <c r="U4393" s="1" t="s">
        <v>30</v>
      </c>
      <c r="V4393">
        <v>0</v>
      </c>
      <c r="W4393" s="1" t="s">
        <v>30</v>
      </c>
      <c r="X4393" s="1" t="s">
        <v>36</v>
      </c>
      <c r="Y4393" s="1" t="s">
        <v>37</v>
      </c>
      <c r="Z4393">
        <v>13</v>
      </c>
      <c r="AA4393">
        <v>13</v>
      </c>
      <c r="AB4393" s="1" t="s">
        <v>7134</v>
      </c>
      <c r="AC4393" s="1" t="s">
        <v>7135</v>
      </c>
      <c r="AD4393" t="s">
        <v>13496</v>
      </c>
      <c r="AE4393" s="1" t="s">
        <v>7134</v>
      </c>
      <c r="AF4393" s="1" t="s">
        <v>7135</v>
      </c>
      <c r="AG4393" t="s">
        <v>13526</v>
      </c>
      <c r="AH4393" t="s">
        <v>13530</v>
      </c>
      <c r="AI4393" t="s">
        <v>13538</v>
      </c>
    </row>
    <row r="4394" spans="1:35" x14ac:dyDescent="0.25">
      <c r="A4394" s="1" t="s">
        <v>8899</v>
      </c>
      <c r="B4394" s="1" t="s">
        <v>32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s="1" t="s">
        <v>32</v>
      </c>
      <c r="I4394" s="1" t="s">
        <v>31</v>
      </c>
      <c r="J4394">
        <v>46</v>
      </c>
      <c r="K4394">
        <v>3</v>
      </c>
      <c r="L4394">
        <v>0</v>
      </c>
      <c r="M4394" s="1" t="s">
        <v>32</v>
      </c>
      <c r="N4394">
        <v>0</v>
      </c>
      <c r="O4394" s="1" t="s">
        <v>97</v>
      </c>
      <c r="P4394" s="1" t="s">
        <v>8900</v>
      </c>
      <c r="Q4394" s="1" t="s">
        <v>35</v>
      </c>
      <c r="R4394">
        <v>41</v>
      </c>
      <c r="S4394" s="1" t="s">
        <v>30</v>
      </c>
      <c r="T4394" s="1" t="s">
        <v>30</v>
      </c>
      <c r="U4394" s="1" t="s">
        <v>30</v>
      </c>
      <c r="V4394">
        <v>0</v>
      </c>
      <c r="W4394" s="1" t="s">
        <v>30</v>
      </c>
      <c r="X4394" s="1" t="s">
        <v>36</v>
      </c>
      <c r="Y4394" s="1" t="s">
        <v>37</v>
      </c>
      <c r="Z4394">
        <v>23</v>
      </c>
      <c r="AA4394">
        <v>208</v>
      </c>
      <c r="AB4394" s="1" t="s">
        <v>7106</v>
      </c>
      <c r="AC4394" s="1" t="s">
        <v>7124</v>
      </c>
      <c r="AD4394" t="s">
        <v>13494</v>
      </c>
      <c r="AE4394" s="1" t="s">
        <v>7106</v>
      </c>
      <c r="AF4394" s="1" t="s">
        <v>7124</v>
      </c>
      <c r="AG4394" t="s">
        <v>13527</v>
      </c>
      <c r="AH4394" t="s">
        <v>13530</v>
      </c>
      <c r="AI4394" t="s">
        <v>13538</v>
      </c>
    </row>
    <row r="4395" spans="1:35" x14ac:dyDescent="0.25">
      <c r="A4395" s="1" t="s">
        <v>8901</v>
      </c>
      <c r="B4395" s="1" t="s">
        <v>32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s="1" t="s">
        <v>32</v>
      </c>
      <c r="I4395" s="1" t="s">
        <v>31</v>
      </c>
      <c r="J4395">
        <v>168</v>
      </c>
      <c r="K4395">
        <v>3</v>
      </c>
      <c r="L4395">
        <v>3</v>
      </c>
      <c r="M4395" s="1" t="s">
        <v>32</v>
      </c>
      <c r="N4395">
        <v>0</v>
      </c>
      <c r="O4395" s="1" t="s">
        <v>275</v>
      </c>
      <c r="P4395" s="1" t="s">
        <v>8902</v>
      </c>
      <c r="Q4395" s="1" t="s">
        <v>35</v>
      </c>
      <c r="R4395">
        <v>57</v>
      </c>
      <c r="S4395" s="1" t="s">
        <v>30</v>
      </c>
      <c r="T4395" s="1" t="s">
        <v>30</v>
      </c>
      <c r="U4395" s="1" t="s">
        <v>30</v>
      </c>
      <c r="V4395">
        <v>0</v>
      </c>
      <c r="W4395" s="1" t="s">
        <v>30</v>
      </c>
      <c r="X4395" s="1" t="s">
        <v>36</v>
      </c>
      <c r="Y4395" s="1" t="s">
        <v>37</v>
      </c>
      <c r="Z4395">
        <v>56</v>
      </c>
      <c r="AA4395">
        <v>2718</v>
      </c>
      <c r="AB4395" s="1" t="s">
        <v>7080</v>
      </c>
      <c r="AC4395" s="1" t="s">
        <v>7092</v>
      </c>
      <c r="AD4395" t="s">
        <v>13494</v>
      </c>
      <c r="AE4395" s="1" t="s">
        <v>7080</v>
      </c>
      <c r="AF4395" s="1" t="s">
        <v>7092</v>
      </c>
      <c r="AG4395" t="s">
        <v>13526</v>
      </c>
      <c r="AH4395" t="s">
        <v>13530</v>
      </c>
      <c r="AI4395" t="s">
        <v>13540</v>
      </c>
    </row>
    <row r="4396" spans="1:35" x14ac:dyDescent="0.25">
      <c r="A4396" s="1" t="s">
        <v>8903</v>
      </c>
      <c r="B4396" s="1" t="s">
        <v>32</v>
      </c>
      <c r="C4396">
        <v>1</v>
      </c>
      <c r="D4396">
        <v>2</v>
      </c>
      <c r="E4396">
        <v>5</v>
      </c>
      <c r="F4396">
        <v>4</v>
      </c>
      <c r="G4396">
        <v>8.6</v>
      </c>
      <c r="H4396" s="1" t="s">
        <v>32</v>
      </c>
      <c r="I4396" s="1" t="s">
        <v>31</v>
      </c>
      <c r="J4396">
        <v>4</v>
      </c>
      <c r="K4396">
        <v>4</v>
      </c>
      <c r="L4396">
        <v>2</v>
      </c>
      <c r="M4396" s="1" t="s">
        <v>32</v>
      </c>
      <c r="N4396">
        <v>0</v>
      </c>
      <c r="O4396" s="1" t="s">
        <v>122</v>
      </c>
      <c r="P4396" s="1" t="s">
        <v>8904</v>
      </c>
      <c r="Q4396" s="1" t="s">
        <v>35</v>
      </c>
      <c r="R4396">
        <v>39</v>
      </c>
      <c r="S4396" s="1" t="s">
        <v>30</v>
      </c>
      <c r="T4396" s="1" t="s">
        <v>30</v>
      </c>
      <c r="U4396" s="1" t="s">
        <v>30</v>
      </c>
      <c r="V4396">
        <v>0</v>
      </c>
      <c r="W4396" s="1" t="s">
        <v>30</v>
      </c>
      <c r="X4396" s="1" t="s">
        <v>36</v>
      </c>
      <c r="Y4396" s="1" t="s">
        <v>37</v>
      </c>
      <c r="Z4396">
        <v>49</v>
      </c>
      <c r="AA4396">
        <v>49</v>
      </c>
      <c r="AB4396" s="1" t="s">
        <v>7106</v>
      </c>
      <c r="AC4396" s="1" t="s">
        <v>8905</v>
      </c>
      <c r="AD4396" t="s">
        <v>13494</v>
      </c>
      <c r="AE4396" s="1" t="s">
        <v>7106</v>
      </c>
      <c r="AF4396" s="1" t="s">
        <v>8905</v>
      </c>
      <c r="AG4396" t="s">
        <v>13527</v>
      </c>
      <c r="AH4396" t="s">
        <v>13530</v>
      </c>
      <c r="AI4396" t="s">
        <v>13538</v>
      </c>
    </row>
    <row r="4397" spans="1:35" x14ac:dyDescent="0.25">
      <c r="A4397" s="1" t="s">
        <v>8906</v>
      </c>
      <c r="B4397" s="1" t="s">
        <v>32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s="1" t="s">
        <v>32</v>
      </c>
      <c r="I4397" s="1" t="s">
        <v>31</v>
      </c>
      <c r="J4397">
        <v>413</v>
      </c>
      <c r="K4397">
        <v>3</v>
      </c>
      <c r="L4397">
        <v>3</v>
      </c>
      <c r="M4397" s="1" t="s">
        <v>32</v>
      </c>
      <c r="N4397">
        <v>0</v>
      </c>
      <c r="O4397" s="1" t="s">
        <v>272</v>
      </c>
      <c r="P4397" s="1" t="s">
        <v>8907</v>
      </c>
      <c r="Q4397" s="1" t="s">
        <v>35</v>
      </c>
      <c r="R4397">
        <v>48</v>
      </c>
      <c r="S4397" s="1" t="s">
        <v>30</v>
      </c>
      <c r="T4397" s="1" t="s">
        <v>30</v>
      </c>
      <c r="U4397" s="1" t="s">
        <v>30</v>
      </c>
      <c r="V4397">
        <v>0</v>
      </c>
      <c r="W4397" s="1" t="s">
        <v>30</v>
      </c>
      <c r="X4397" s="1" t="s">
        <v>43</v>
      </c>
      <c r="Y4397" s="1" t="s">
        <v>58</v>
      </c>
      <c r="Z4397">
        <v>23</v>
      </c>
      <c r="AA4397">
        <v>1244</v>
      </c>
      <c r="AB4397" s="1" t="s">
        <v>7106</v>
      </c>
      <c r="AC4397" s="1" t="s">
        <v>7107</v>
      </c>
      <c r="AD4397" t="s">
        <v>13494</v>
      </c>
      <c r="AE4397" s="1" t="s">
        <v>7106</v>
      </c>
      <c r="AF4397" s="1" t="s">
        <v>7107</v>
      </c>
      <c r="AG4397" t="s">
        <v>13526</v>
      </c>
      <c r="AH4397" t="s">
        <v>13530</v>
      </c>
      <c r="AI4397" t="s">
        <v>13540</v>
      </c>
    </row>
    <row r="4398" spans="1:35" x14ac:dyDescent="0.25">
      <c r="A4398" s="1" t="s">
        <v>8908</v>
      </c>
      <c r="B4398" s="1" t="s">
        <v>32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s="1" t="s">
        <v>32</v>
      </c>
      <c r="I4398" s="1" t="s">
        <v>31</v>
      </c>
      <c r="J4398">
        <v>106</v>
      </c>
      <c r="K4398">
        <v>5</v>
      </c>
      <c r="L4398">
        <v>8</v>
      </c>
      <c r="M4398" s="1" t="s">
        <v>32</v>
      </c>
      <c r="N4398">
        <v>0</v>
      </c>
      <c r="O4398" s="1" t="s">
        <v>103</v>
      </c>
      <c r="P4398" s="1" t="s">
        <v>8909</v>
      </c>
      <c r="Q4398" s="1" t="s">
        <v>42</v>
      </c>
      <c r="R4398">
        <v>68</v>
      </c>
      <c r="S4398" s="1" t="s">
        <v>30</v>
      </c>
      <c r="T4398" s="1" t="s">
        <v>32</v>
      </c>
      <c r="U4398" s="1" t="s">
        <v>30</v>
      </c>
      <c r="V4398">
        <v>0</v>
      </c>
      <c r="W4398" s="1" t="s">
        <v>30</v>
      </c>
      <c r="X4398" s="1" t="s">
        <v>36</v>
      </c>
      <c r="Y4398" s="1" t="s">
        <v>37</v>
      </c>
      <c r="Z4398">
        <v>60</v>
      </c>
      <c r="AA4398">
        <v>2512</v>
      </c>
      <c r="AB4398" s="1" t="s">
        <v>7086</v>
      </c>
      <c r="AC4398" s="1" t="s">
        <v>7110</v>
      </c>
      <c r="AD4398" t="s">
        <v>13496</v>
      </c>
      <c r="AE4398" s="1" t="s">
        <v>7086</v>
      </c>
      <c r="AF4398" s="1" t="s">
        <v>7110</v>
      </c>
      <c r="AG4398" t="s">
        <v>13526</v>
      </c>
      <c r="AH4398" t="s">
        <v>13530</v>
      </c>
      <c r="AI4398" t="s">
        <v>13540</v>
      </c>
    </row>
    <row r="4399" spans="1:35" x14ac:dyDescent="0.25">
      <c r="A4399" s="1" t="s">
        <v>8910</v>
      </c>
      <c r="B4399" s="1" t="s">
        <v>32</v>
      </c>
      <c r="C4399">
        <v>1</v>
      </c>
      <c r="D4399">
        <v>4</v>
      </c>
      <c r="E4399">
        <v>11</v>
      </c>
      <c r="F4399">
        <v>4</v>
      </c>
      <c r="G4399">
        <v>11.8</v>
      </c>
      <c r="H4399" s="1" t="s">
        <v>32</v>
      </c>
      <c r="I4399" s="1" t="s">
        <v>31</v>
      </c>
      <c r="J4399">
        <v>2</v>
      </c>
      <c r="K4399">
        <v>3</v>
      </c>
      <c r="L4399">
        <v>5</v>
      </c>
      <c r="M4399" s="1" t="s">
        <v>30</v>
      </c>
      <c r="N4399">
        <v>4</v>
      </c>
      <c r="O4399" s="1" t="s">
        <v>153</v>
      </c>
      <c r="P4399" s="1" t="s">
        <v>8911</v>
      </c>
      <c r="Q4399" s="1" t="s">
        <v>35</v>
      </c>
      <c r="R4399">
        <v>40</v>
      </c>
      <c r="S4399" s="1" t="s">
        <v>30</v>
      </c>
      <c r="T4399" s="1" t="s">
        <v>30</v>
      </c>
      <c r="U4399" s="1" t="s">
        <v>30</v>
      </c>
      <c r="V4399">
        <v>0</v>
      </c>
      <c r="W4399" s="1" t="s">
        <v>30</v>
      </c>
      <c r="X4399" s="1" t="s">
        <v>36</v>
      </c>
      <c r="Y4399" s="1" t="s">
        <v>37</v>
      </c>
      <c r="Z4399">
        <v>25</v>
      </c>
      <c r="AA4399">
        <v>25</v>
      </c>
      <c r="AB4399" s="1" t="s">
        <v>7080</v>
      </c>
      <c r="AC4399" s="1" t="s">
        <v>7081</v>
      </c>
      <c r="AD4399" t="s">
        <v>13494</v>
      </c>
      <c r="AE4399" s="1" t="s">
        <v>7080</v>
      </c>
      <c r="AF4399" s="1" t="s">
        <v>7081</v>
      </c>
      <c r="AG4399" t="s">
        <v>13526</v>
      </c>
      <c r="AH4399" t="s">
        <v>13530</v>
      </c>
      <c r="AI4399" t="s">
        <v>13538</v>
      </c>
    </row>
    <row r="4400" spans="1:35" x14ac:dyDescent="0.25">
      <c r="A4400" s="1" t="s">
        <v>8912</v>
      </c>
      <c r="B4400" s="1" t="s">
        <v>32</v>
      </c>
      <c r="C4400">
        <v>1</v>
      </c>
      <c r="D4400">
        <v>3</v>
      </c>
      <c r="E4400">
        <v>8</v>
      </c>
      <c r="F4400">
        <v>4</v>
      </c>
      <c r="G4400">
        <v>13.2</v>
      </c>
      <c r="H4400" s="1" t="s">
        <v>32</v>
      </c>
      <c r="I4400" s="1" t="s">
        <v>31</v>
      </c>
      <c r="J4400">
        <v>3</v>
      </c>
      <c r="K4400">
        <v>1</v>
      </c>
      <c r="L4400">
        <v>0</v>
      </c>
      <c r="M4400" s="1" t="s">
        <v>30</v>
      </c>
      <c r="N4400">
        <v>0</v>
      </c>
      <c r="O4400" s="1" t="s">
        <v>119</v>
      </c>
      <c r="P4400" s="1" t="s">
        <v>8913</v>
      </c>
      <c r="Q4400" s="1" t="s">
        <v>42</v>
      </c>
      <c r="R4400">
        <v>67</v>
      </c>
      <c r="S4400" s="1" t="s">
        <v>30</v>
      </c>
      <c r="T4400" s="1" t="s">
        <v>32</v>
      </c>
      <c r="U4400" s="1" t="s">
        <v>30</v>
      </c>
      <c r="V4400">
        <v>0</v>
      </c>
      <c r="W4400" s="1" t="s">
        <v>30</v>
      </c>
      <c r="X4400" s="1" t="s">
        <v>36</v>
      </c>
      <c r="Y4400" s="1" t="s">
        <v>58</v>
      </c>
      <c r="Z4400">
        <v>13</v>
      </c>
      <c r="AA4400">
        <v>13</v>
      </c>
      <c r="AB4400" s="1" t="s">
        <v>7134</v>
      </c>
      <c r="AC4400" s="1" t="s">
        <v>7150</v>
      </c>
      <c r="AD4400" t="s">
        <v>13496</v>
      </c>
      <c r="AE4400" s="1" t="s">
        <v>7134</v>
      </c>
      <c r="AF4400" s="1" t="s">
        <v>7150</v>
      </c>
      <c r="AG4400" t="s">
        <v>13527</v>
      </c>
      <c r="AH4400" t="s">
        <v>13530</v>
      </c>
      <c r="AI4400" t="s">
        <v>13538</v>
      </c>
    </row>
    <row r="4401" spans="1:35" x14ac:dyDescent="0.25">
      <c r="A4401" s="1" t="s">
        <v>8914</v>
      </c>
      <c r="B4401" s="1" t="s">
        <v>32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s="1" t="s">
        <v>32</v>
      </c>
      <c r="I4401" s="1" t="s">
        <v>31</v>
      </c>
      <c r="J4401">
        <v>46</v>
      </c>
      <c r="K4401">
        <v>2</v>
      </c>
      <c r="L4401">
        <v>13</v>
      </c>
      <c r="M4401" s="1" t="s">
        <v>32</v>
      </c>
      <c r="N4401">
        <v>0</v>
      </c>
      <c r="O4401" s="1" t="s">
        <v>71</v>
      </c>
      <c r="P4401" s="1" t="s">
        <v>8915</v>
      </c>
      <c r="Q4401" s="1" t="s">
        <v>42</v>
      </c>
      <c r="R4401">
        <v>62</v>
      </c>
      <c r="S4401" s="1" t="s">
        <v>30</v>
      </c>
      <c r="T4401" s="1" t="s">
        <v>30</v>
      </c>
      <c r="U4401" s="1" t="s">
        <v>30</v>
      </c>
      <c r="V4401">
        <v>0</v>
      </c>
      <c r="W4401" s="1" t="s">
        <v>30</v>
      </c>
      <c r="X4401" s="1" t="s">
        <v>36</v>
      </c>
      <c r="Y4401" s="1" t="s">
        <v>44</v>
      </c>
      <c r="Z4401">
        <v>27</v>
      </c>
      <c r="AA4401">
        <v>217</v>
      </c>
      <c r="AB4401" s="1" t="s">
        <v>7080</v>
      </c>
      <c r="AC4401" s="1" t="s">
        <v>7092</v>
      </c>
      <c r="AD4401" t="s">
        <v>13494</v>
      </c>
      <c r="AE4401" s="1" t="s">
        <v>7080</v>
      </c>
      <c r="AF4401" s="1" t="s">
        <v>7092</v>
      </c>
      <c r="AG4401" t="s">
        <v>13526</v>
      </c>
      <c r="AH4401" t="s">
        <v>13530</v>
      </c>
      <c r="AI4401" t="s">
        <v>13538</v>
      </c>
    </row>
    <row r="4402" spans="1:35" x14ac:dyDescent="0.25">
      <c r="A4402" s="1" t="s">
        <v>8916</v>
      </c>
      <c r="B4402" s="1" t="s">
        <v>32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s="1" t="s">
        <v>32</v>
      </c>
      <c r="I4402" s="1" t="s">
        <v>31</v>
      </c>
      <c r="J4402">
        <v>324</v>
      </c>
      <c r="K4402">
        <v>5</v>
      </c>
      <c r="L4402">
        <v>7</v>
      </c>
      <c r="M4402" s="1" t="s">
        <v>32</v>
      </c>
      <c r="N4402">
        <v>0</v>
      </c>
      <c r="O4402" s="1" t="s">
        <v>97</v>
      </c>
      <c r="P4402" s="1" t="s">
        <v>8917</v>
      </c>
      <c r="Q4402" s="1" t="s">
        <v>42</v>
      </c>
      <c r="R4402">
        <v>85</v>
      </c>
      <c r="S4402" s="1" t="s">
        <v>30</v>
      </c>
      <c r="T4402" s="1" t="s">
        <v>32</v>
      </c>
      <c r="U4402" s="1" t="s">
        <v>30</v>
      </c>
      <c r="V4402">
        <v>0</v>
      </c>
      <c r="W4402" s="1" t="s">
        <v>32</v>
      </c>
      <c r="X4402" s="1" t="s">
        <v>36</v>
      </c>
      <c r="Y4402" s="1" t="s">
        <v>37</v>
      </c>
      <c r="Z4402">
        <v>53</v>
      </c>
      <c r="AA4402">
        <v>2475</v>
      </c>
      <c r="AB4402" s="1" t="s">
        <v>7080</v>
      </c>
      <c r="AC4402" s="1" t="s">
        <v>7081</v>
      </c>
      <c r="AD4402" t="s">
        <v>13496</v>
      </c>
      <c r="AE4402" s="1" t="s">
        <v>7080</v>
      </c>
      <c r="AF4402" s="1" t="s">
        <v>7081</v>
      </c>
      <c r="AG4402" t="s">
        <v>13526</v>
      </c>
      <c r="AH4402" t="s">
        <v>13530</v>
      </c>
      <c r="AI4402" t="s">
        <v>13540</v>
      </c>
    </row>
    <row r="4403" spans="1:35" x14ac:dyDescent="0.25">
      <c r="A4403" s="1" t="s">
        <v>8918</v>
      </c>
      <c r="B4403" s="1" t="s">
        <v>32</v>
      </c>
      <c r="C4403">
        <v>1</v>
      </c>
      <c r="D4403">
        <v>4</v>
      </c>
      <c r="E4403">
        <v>11</v>
      </c>
      <c r="F4403">
        <v>4</v>
      </c>
      <c r="G4403">
        <v>13.8</v>
      </c>
      <c r="H4403" s="1" t="s">
        <v>32</v>
      </c>
      <c r="I4403" s="1" t="s">
        <v>31</v>
      </c>
      <c r="J4403">
        <v>4</v>
      </c>
      <c r="K4403">
        <v>4</v>
      </c>
      <c r="L4403">
        <v>6</v>
      </c>
      <c r="M4403" s="1" t="s">
        <v>32</v>
      </c>
      <c r="N4403">
        <v>0</v>
      </c>
      <c r="O4403" s="1" t="s">
        <v>269</v>
      </c>
      <c r="P4403" s="1" t="s">
        <v>8919</v>
      </c>
      <c r="Q4403" s="1" t="s">
        <v>42</v>
      </c>
      <c r="R4403">
        <v>60</v>
      </c>
      <c r="S4403" s="1" t="s">
        <v>30</v>
      </c>
      <c r="T4403" s="1" t="s">
        <v>30</v>
      </c>
      <c r="U4403" s="1" t="s">
        <v>30</v>
      </c>
      <c r="V4403">
        <v>0</v>
      </c>
      <c r="W4403" s="1" t="s">
        <v>30</v>
      </c>
      <c r="X4403" s="1" t="s">
        <v>36</v>
      </c>
      <c r="Y4403" s="1" t="s">
        <v>37</v>
      </c>
      <c r="Z4403">
        <v>41</v>
      </c>
      <c r="AA4403">
        <v>41</v>
      </c>
      <c r="AB4403" s="1" t="s">
        <v>7080</v>
      </c>
      <c r="AC4403" s="1" t="s">
        <v>7081</v>
      </c>
      <c r="AD4403" t="s">
        <v>13494</v>
      </c>
      <c r="AE4403" s="1" t="s">
        <v>7080</v>
      </c>
      <c r="AF4403" s="1" t="s">
        <v>7081</v>
      </c>
      <c r="AG4403" t="s">
        <v>13526</v>
      </c>
      <c r="AH4403" t="s">
        <v>13530</v>
      </c>
      <c r="AI4403" t="s">
        <v>13538</v>
      </c>
    </row>
    <row r="4404" spans="1:35" x14ac:dyDescent="0.25">
      <c r="A4404" s="1" t="s">
        <v>8920</v>
      </c>
      <c r="B4404" s="1" t="s">
        <v>32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s="1" t="s">
        <v>32</v>
      </c>
      <c r="I4404" s="1" t="s">
        <v>31</v>
      </c>
      <c r="J4404">
        <v>41</v>
      </c>
      <c r="K4404">
        <v>0</v>
      </c>
      <c r="L4404">
        <v>24</v>
      </c>
      <c r="M4404" s="1" t="s">
        <v>32</v>
      </c>
      <c r="N4404">
        <v>0</v>
      </c>
      <c r="O4404" s="1" t="s">
        <v>272</v>
      </c>
      <c r="P4404" s="1" t="s">
        <v>8921</v>
      </c>
      <c r="Q4404" s="1" t="s">
        <v>35</v>
      </c>
      <c r="R4404">
        <v>27</v>
      </c>
      <c r="S4404" s="1" t="s">
        <v>32</v>
      </c>
      <c r="T4404" s="1" t="s">
        <v>30</v>
      </c>
      <c r="U4404" s="1" t="s">
        <v>30</v>
      </c>
      <c r="V4404">
        <v>0</v>
      </c>
      <c r="W4404" s="1" t="s">
        <v>30</v>
      </c>
      <c r="X4404" s="1" t="s">
        <v>36</v>
      </c>
      <c r="Y4404" s="1" t="s">
        <v>44</v>
      </c>
      <c r="Z4404">
        <v>35</v>
      </c>
      <c r="AA4404">
        <v>467</v>
      </c>
      <c r="AB4404" s="1" t="s">
        <v>7080</v>
      </c>
      <c r="AC4404" s="1" t="s">
        <v>7095</v>
      </c>
      <c r="AD4404" t="s">
        <v>13495</v>
      </c>
      <c r="AE4404" s="1" t="s">
        <v>7080</v>
      </c>
      <c r="AF4404" s="1" t="s">
        <v>7095</v>
      </c>
      <c r="AG4404" t="s">
        <v>13526</v>
      </c>
      <c r="AH4404" t="s">
        <v>13530</v>
      </c>
      <c r="AI4404" t="s">
        <v>13539</v>
      </c>
    </row>
    <row r="4405" spans="1:35" x14ac:dyDescent="0.25">
      <c r="A4405" s="1" t="s">
        <v>8922</v>
      </c>
      <c r="B4405" s="1" t="s">
        <v>32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s="1" t="s">
        <v>30</v>
      </c>
      <c r="I4405" s="1" t="s">
        <v>46</v>
      </c>
      <c r="J4405">
        <v>0</v>
      </c>
      <c r="K4405">
        <v>1</v>
      </c>
      <c r="L4405">
        <v>5</v>
      </c>
      <c r="M4405" s="1" t="s">
        <v>32</v>
      </c>
      <c r="N4405">
        <v>0</v>
      </c>
      <c r="O4405" s="1" t="s">
        <v>219</v>
      </c>
      <c r="P4405" s="1" t="s">
        <v>8923</v>
      </c>
      <c r="Q4405" s="1" t="s">
        <v>42</v>
      </c>
      <c r="R4405">
        <v>54</v>
      </c>
      <c r="S4405" s="1" t="s">
        <v>30</v>
      </c>
      <c r="T4405" s="1" t="s">
        <v>30</v>
      </c>
      <c r="U4405" s="1" t="s">
        <v>30</v>
      </c>
      <c r="V4405">
        <v>0</v>
      </c>
      <c r="W4405" s="1" t="s">
        <v>30</v>
      </c>
      <c r="X4405" s="1" t="s">
        <v>43</v>
      </c>
      <c r="Y4405" s="1" t="s">
        <v>37</v>
      </c>
      <c r="Z4405">
        <v>39</v>
      </c>
      <c r="AA4405">
        <v>736</v>
      </c>
      <c r="AB4405" s="1" t="s">
        <v>7080</v>
      </c>
      <c r="AC4405" s="1" t="s">
        <v>7309</v>
      </c>
      <c r="AD4405" t="s">
        <v>13494</v>
      </c>
      <c r="AE4405" s="1" t="s">
        <v>7080</v>
      </c>
      <c r="AF4405" s="1" t="s">
        <v>7309</v>
      </c>
      <c r="AG4405" t="s">
        <v>13526</v>
      </c>
      <c r="AH4405" t="s">
        <v>13530</v>
      </c>
      <c r="AI4405" t="s">
        <v>13539</v>
      </c>
    </row>
    <row r="4406" spans="1:35" x14ac:dyDescent="0.25">
      <c r="A4406" s="1" t="s">
        <v>8924</v>
      </c>
      <c r="B4406" s="1" t="s">
        <v>32</v>
      </c>
      <c r="C4406">
        <v>1</v>
      </c>
      <c r="D4406">
        <v>4</v>
      </c>
      <c r="E4406">
        <v>13</v>
      </c>
      <c r="F4406">
        <v>0</v>
      </c>
      <c r="G4406">
        <v>0</v>
      </c>
      <c r="H4406" s="1" t="s">
        <v>30</v>
      </c>
      <c r="I4406" s="1" t="s">
        <v>46</v>
      </c>
      <c r="J4406">
        <v>0</v>
      </c>
      <c r="K4406">
        <v>3</v>
      </c>
      <c r="L4406">
        <v>6</v>
      </c>
      <c r="M4406" s="1" t="s">
        <v>30</v>
      </c>
      <c r="N4406">
        <v>7</v>
      </c>
      <c r="O4406" s="1" t="s">
        <v>150</v>
      </c>
      <c r="P4406" s="1" t="s">
        <v>8925</v>
      </c>
      <c r="Q4406" s="1" t="s">
        <v>35</v>
      </c>
      <c r="R4406">
        <v>83</v>
      </c>
      <c r="S4406" s="1" t="s">
        <v>30</v>
      </c>
      <c r="T4406" s="1" t="s">
        <v>32</v>
      </c>
      <c r="U4406" s="1" t="s">
        <v>30</v>
      </c>
      <c r="V4406">
        <v>0</v>
      </c>
      <c r="W4406" s="1" t="s">
        <v>30</v>
      </c>
      <c r="X4406" s="1" t="s">
        <v>36</v>
      </c>
      <c r="Y4406" s="1" t="s">
        <v>37</v>
      </c>
      <c r="Z4406">
        <v>33</v>
      </c>
      <c r="AA4406">
        <v>33</v>
      </c>
      <c r="AB4406" s="1" t="s">
        <v>7080</v>
      </c>
      <c r="AC4406" s="1" t="s">
        <v>7081</v>
      </c>
      <c r="AD4406" t="s">
        <v>13496</v>
      </c>
      <c r="AE4406" s="1" t="s">
        <v>7080</v>
      </c>
      <c r="AF4406" s="1" t="s">
        <v>7081</v>
      </c>
      <c r="AG4406" t="s">
        <v>13526</v>
      </c>
      <c r="AH4406" t="s">
        <v>13530</v>
      </c>
      <c r="AI4406" t="s">
        <v>13538</v>
      </c>
    </row>
    <row r="4407" spans="1:35" x14ac:dyDescent="0.25">
      <c r="A4407" s="1" t="s">
        <v>8926</v>
      </c>
      <c r="B4407" s="1" t="s">
        <v>32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s="1" t="s">
        <v>32</v>
      </c>
      <c r="I4407" s="1" t="s">
        <v>31</v>
      </c>
      <c r="J4407">
        <v>44</v>
      </c>
      <c r="K4407">
        <v>0</v>
      </c>
      <c r="L4407">
        <v>17</v>
      </c>
      <c r="M4407" s="1" t="s">
        <v>32</v>
      </c>
      <c r="N4407">
        <v>0</v>
      </c>
      <c r="O4407" s="1" t="s">
        <v>176</v>
      </c>
      <c r="P4407" s="1" t="s">
        <v>8927</v>
      </c>
      <c r="Q4407" s="1" t="s">
        <v>35</v>
      </c>
      <c r="R4407">
        <v>25</v>
      </c>
      <c r="S4407" s="1" t="s">
        <v>32</v>
      </c>
      <c r="T4407" s="1" t="s">
        <v>30</v>
      </c>
      <c r="U4407" s="1" t="s">
        <v>30</v>
      </c>
      <c r="V4407">
        <v>0</v>
      </c>
      <c r="W4407" s="1" t="s">
        <v>32</v>
      </c>
      <c r="X4407" s="1" t="s">
        <v>36</v>
      </c>
      <c r="Y4407" s="1" t="s">
        <v>58</v>
      </c>
      <c r="Z4407">
        <v>19</v>
      </c>
      <c r="AA4407">
        <v>425</v>
      </c>
      <c r="AB4407" s="1" t="s">
        <v>7080</v>
      </c>
      <c r="AC4407" s="1" t="s">
        <v>7092</v>
      </c>
      <c r="AD4407" t="s">
        <v>13495</v>
      </c>
      <c r="AE4407" s="1" t="s">
        <v>7080</v>
      </c>
      <c r="AF4407" s="1" t="s">
        <v>7092</v>
      </c>
      <c r="AG4407" t="s">
        <v>13526</v>
      </c>
      <c r="AH4407" t="s">
        <v>13530</v>
      </c>
      <c r="AI4407" t="s">
        <v>13539</v>
      </c>
    </row>
    <row r="4408" spans="1:35" x14ac:dyDescent="0.25">
      <c r="A4408" s="1" t="s">
        <v>8928</v>
      </c>
      <c r="B4408" s="1" t="s">
        <v>32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s="1" t="s">
        <v>32</v>
      </c>
      <c r="I4408" s="1" t="s">
        <v>31</v>
      </c>
      <c r="J4408">
        <v>162</v>
      </c>
      <c r="K4408">
        <v>5</v>
      </c>
      <c r="L4408">
        <v>9</v>
      </c>
      <c r="M4408" s="1" t="s">
        <v>32</v>
      </c>
      <c r="N4408">
        <v>0</v>
      </c>
      <c r="O4408" s="1" t="s">
        <v>275</v>
      </c>
      <c r="P4408" s="1" t="s">
        <v>8929</v>
      </c>
      <c r="Q4408" s="1" t="s">
        <v>35</v>
      </c>
      <c r="R4408">
        <v>63</v>
      </c>
      <c r="S4408" s="1" t="s">
        <v>30</v>
      </c>
      <c r="T4408" s="1" t="s">
        <v>30</v>
      </c>
      <c r="U4408" s="1" t="s">
        <v>30</v>
      </c>
      <c r="V4408">
        <v>0</v>
      </c>
      <c r="W4408" s="1" t="s">
        <v>32</v>
      </c>
      <c r="X4408" s="1" t="s">
        <v>57</v>
      </c>
      <c r="Y4408" s="1" t="s">
        <v>58</v>
      </c>
      <c r="Z4408">
        <v>54</v>
      </c>
      <c r="AA4408">
        <v>3571</v>
      </c>
      <c r="AB4408" s="1" t="s">
        <v>7080</v>
      </c>
      <c r="AC4408" s="1" t="s">
        <v>7092</v>
      </c>
      <c r="AD4408" t="s">
        <v>13494</v>
      </c>
      <c r="AE4408" s="1" t="s">
        <v>7080</v>
      </c>
      <c r="AF4408" s="1" t="s">
        <v>7092</v>
      </c>
      <c r="AG4408" t="s">
        <v>13526</v>
      </c>
      <c r="AH4408" t="s">
        <v>13530</v>
      </c>
      <c r="AI4408" t="s">
        <v>13540</v>
      </c>
    </row>
    <row r="4409" spans="1:35" x14ac:dyDescent="0.25">
      <c r="A4409" s="1" t="s">
        <v>8930</v>
      </c>
      <c r="B4409" s="1" t="s">
        <v>32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s="1" t="s">
        <v>32</v>
      </c>
      <c r="I4409" s="1" t="s">
        <v>31</v>
      </c>
      <c r="J4409">
        <v>15</v>
      </c>
      <c r="K4409">
        <v>0</v>
      </c>
      <c r="L4409">
        <v>9</v>
      </c>
      <c r="M4409" s="1" t="s">
        <v>32</v>
      </c>
      <c r="N4409">
        <v>0</v>
      </c>
      <c r="O4409" s="1" t="s">
        <v>219</v>
      </c>
      <c r="P4409" s="1" t="s">
        <v>8931</v>
      </c>
      <c r="Q4409" s="1" t="s">
        <v>35</v>
      </c>
      <c r="R4409">
        <v>57</v>
      </c>
      <c r="S4409" s="1" t="s">
        <v>30</v>
      </c>
      <c r="T4409" s="1" t="s">
        <v>30</v>
      </c>
      <c r="U4409" s="1" t="s">
        <v>30</v>
      </c>
      <c r="V4409">
        <v>0</v>
      </c>
      <c r="W4409" s="1" t="s">
        <v>30</v>
      </c>
      <c r="X4409" s="1" t="s">
        <v>36</v>
      </c>
      <c r="Y4409" s="1" t="s">
        <v>37</v>
      </c>
      <c r="Z4409">
        <v>20</v>
      </c>
      <c r="AA4409">
        <v>112</v>
      </c>
      <c r="AB4409" s="1" t="s">
        <v>7080</v>
      </c>
      <c r="AC4409" s="1" t="s">
        <v>7092</v>
      </c>
      <c r="AD4409" t="s">
        <v>13494</v>
      </c>
      <c r="AE4409" s="1" t="s">
        <v>7080</v>
      </c>
      <c r="AF4409" s="1" t="s">
        <v>7092</v>
      </c>
      <c r="AG4409" t="s">
        <v>13526</v>
      </c>
      <c r="AH4409" t="s">
        <v>13530</v>
      </c>
      <c r="AI4409" t="s">
        <v>13538</v>
      </c>
    </row>
    <row r="4410" spans="1:35" x14ac:dyDescent="0.25">
      <c r="A4410" s="1" t="s">
        <v>8932</v>
      </c>
      <c r="B4410" s="1" t="s">
        <v>32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s="1" t="s">
        <v>32</v>
      </c>
      <c r="I4410" s="1" t="s">
        <v>31</v>
      </c>
      <c r="J4410">
        <v>108</v>
      </c>
      <c r="K4410">
        <v>5</v>
      </c>
      <c r="L4410">
        <v>1</v>
      </c>
      <c r="M4410" s="1" t="s">
        <v>32</v>
      </c>
      <c r="N4410">
        <v>0</v>
      </c>
      <c r="O4410" s="1" t="s">
        <v>106</v>
      </c>
      <c r="P4410" s="1" t="s">
        <v>8933</v>
      </c>
      <c r="Q4410" s="1" t="s">
        <v>35</v>
      </c>
      <c r="R4410">
        <v>67</v>
      </c>
      <c r="S4410" s="1" t="s">
        <v>30</v>
      </c>
      <c r="T4410" s="1" t="s">
        <v>32</v>
      </c>
      <c r="U4410" s="1" t="s">
        <v>30</v>
      </c>
      <c r="V4410">
        <v>0</v>
      </c>
      <c r="W4410" s="1" t="s">
        <v>30</v>
      </c>
      <c r="X4410" s="1" t="s">
        <v>36</v>
      </c>
      <c r="Y4410" s="1" t="s">
        <v>37</v>
      </c>
      <c r="Z4410">
        <v>52</v>
      </c>
      <c r="AA4410">
        <v>991</v>
      </c>
      <c r="AB4410" s="1" t="s">
        <v>7098</v>
      </c>
      <c r="AC4410" s="1" t="s">
        <v>7099</v>
      </c>
      <c r="AD4410" t="s">
        <v>13496</v>
      </c>
      <c r="AE4410" s="1" t="s">
        <v>7098</v>
      </c>
      <c r="AF4410" s="1" t="s">
        <v>7099</v>
      </c>
      <c r="AG4410" t="s">
        <v>13527</v>
      </c>
      <c r="AH4410" t="s">
        <v>13530</v>
      </c>
      <c r="AI4410" t="s">
        <v>13539</v>
      </c>
    </row>
    <row r="4411" spans="1:35" x14ac:dyDescent="0.25">
      <c r="A4411" s="1" t="s">
        <v>8934</v>
      </c>
      <c r="B4411" s="1" t="s">
        <v>32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s="1" t="s">
        <v>32</v>
      </c>
      <c r="I4411" s="1" t="s">
        <v>31</v>
      </c>
      <c r="J4411">
        <v>236</v>
      </c>
      <c r="K4411">
        <v>5</v>
      </c>
      <c r="L4411">
        <v>1</v>
      </c>
      <c r="M4411" s="1" t="s">
        <v>30</v>
      </c>
      <c r="N4411">
        <v>13</v>
      </c>
      <c r="O4411" s="1" t="s">
        <v>156</v>
      </c>
      <c r="P4411" s="1" t="s">
        <v>8935</v>
      </c>
      <c r="Q4411" s="1" t="s">
        <v>42</v>
      </c>
      <c r="R4411">
        <v>76</v>
      </c>
      <c r="S4411" s="1" t="s">
        <v>30</v>
      </c>
      <c r="T4411" s="1" t="s">
        <v>32</v>
      </c>
      <c r="U4411" s="1" t="s">
        <v>30</v>
      </c>
      <c r="V4411">
        <v>0</v>
      </c>
      <c r="W4411" s="1" t="s">
        <v>30</v>
      </c>
      <c r="X4411" s="1" t="s">
        <v>36</v>
      </c>
      <c r="Y4411" s="1" t="s">
        <v>37</v>
      </c>
      <c r="Z4411">
        <v>34</v>
      </c>
      <c r="AA4411">
        <v>1534</v>
      </c>
      <c r="AB4411" s="1" t="s">
        <v>7080</v>
      </c>
      <c r="AC4411" s="1" t="s">
        <v>7309</v>
      </c>
      <c r="AD4411" t="s">
        <v>13496</v>
      </c>
      <c r="AE4411" s="1" t="s">
        <v>7080</v>
      </c>
      <c r="AF4411" s="1" t="s">
        <v>7309</v>
      </c>
      <c r="AG4411" t="s">
        <v>13527</v>
      </c>
      <c r="AH4411" t="s">
        <v>13530</v>
      </c>
      <c r="AI4411" t="s">
        <v>13540</v>
      </c>
    </row>
    <row r="4412" spans="1:35" x14ac:dyDescent="0.25">
      <c r="A4412" s="1" t="s">
        <v>8936</v>
      </c>
      <c r="B4412" s="1" t="s">
        <v>32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s="1" t="s">
        <v>30</v>
      </c>
      <c r="I4412" s="1" t="s">
        <v>46</v>
      </c>
      <c r="J4412">
        <v>0</v>
      </c>
      <c r="K4412">
        <v>2</v>
      </c>
      <c r="L4412">
        <v>2</v>
      </c>
      <c r="M4412" s="1" t="s">
        <v>32</v>
      </c>
      <c r="N4412">
        <v>0</v>
      </c>
      <c r="O4412" s="1" t="s">
        <v>197</v>
      </c>
      <c r="P4412" s="1" t="s">
        <v>8937</v>
      </c>
      <c r="Q4412" s="1" t="s">
        <v>35</v>
      </c>
      <c r="R4412">
        <v>35</v>
      </c>
      <c r="S4412" s="1" t="s">
        <v>30</v>
      </c>
      <c r="T4412" s="1" t="s">
        <v>30</v>
      </c>
      <c r="U4412" s="1" t="s">
        <v>30</v>
      </c>
      <c r="V4412">
        <v>0</v>
      </c>
      <c r="W4412" s="1" t="s">
        <v>30</v>
      </c>
      <c r="X4412" s="1" t="s">
        <v>36</v>
      </c>
      <c r="Y4412" s="1" t="s">
        <v>37</v>
      </c>
      <c r="Z4412">
        <v>55</v>
      </c>
      <c r="AA4412">
        <v>622</v>
      </c>
      <c r="AB4412" s="1" t="s">
        <v>7080</v>
      </c>
      <c r="AC4412" s="1" t="s">
        <v>7309</v>
      </c>
      <c r="AD4412" t="s">
        <v>13494</v>
      </c>
      <c r="AE4412" s="1" t="s">
        <v>7080</v>
      </c>
      <c r="AF4412" s="1" t="s">
        <v>7309</v>
      </c>
      <c r="AG4412" t="s">
        <v>13527</v>
      </c>
      <c r="AH4412" t="s">
        <v>13530</v>
      </c>
      <c r="AI4412" t="s">
        <v>13539</v>
      </c>
    </row>
    <row r="4413" spans="1:35" x14ac:dyDescent="0.25">
      <c r="A4413" s="1" t="s">
        <v>8938</v>
      </c>
      <c r="B4413" s="1" t="s">
        <v>32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s="1" t="s">
        <v>32</v>
      </c>
      <c r="I4413" s="1" t="s">
        <v>31</v>
      </c>
      <c r="J4413">
        <v>5</v>
      </c>
      <c r="K4413">
        <v>3</v>
      </c>
      <c r="L4413">
        <v>0</v>
      </c>
      <c r="M4413" s="1" t="s">
        <v>30</v>
      </c>
      <c r="N4413">
        <v>0</v>
      </c>
      <c r="O4413" s="1" t="s">
        <v>119</v>
      </c>
      <c r="P4413" s="1" t="s">
        <v>8939</v>
      </c>
      <c r="Q4413" s="1" t="s">
        <v>35</v>
      </c>
      <c r="R4413">
        <v>64</v>
      </c>
      <c r="S4413" s="1" t="s">
        <v>30</v>
      </c>
      <c r="T4413" s="1" t="s">
        <v>30</v>
      </c>
      <c r="U4413" s="1" t="s">
        <v>30</v>
      </c>
      <c r="V4413">
        <v>0</v>
      </c>
      <c r="W4413" s="1" t="s">
        <v>30</v>
      </c>
      <c r="X4413" s="1" t="s">
        <v>36</v>
      </c>
      <c r="Y4413" s="1" t="s">
        <v>44</v>
      </c>
      <c r="Z4413">
        <v>12</v>
      </c>
      <c r="AA4413">
        <v>23</v>
      </c>
      <c r="AB4413" s="1" t="s">
        <v>7098</v>
      </c>
      <c r="AC4413" s="1" t="s">
        <v>7099</v>
      </c>
      <c r="AD4413" t="s">
        <v>13494</v>
      </c>
      <c r="AE4413" s="1" t="s">
        <v>7098</v>
      </c>
      <c r="AF4413" s="1" t="s">
        <v>7099</v>
      </c>
      <c r="AG4413" t="s">
        <v>13527</v>
      </c>
      <c r="AH4413" t="s">
        <v>13530</v>
      </c>
      <c r="AI4413" t="s">
        <v>13538</v>
      </c>
    </row>
    <row r="4414" spans="1:35" x14ac:dyDescent="0.25">
      <c r="A4414" s="1" t="s">
        <v>8940</v>
      </c>
      <c r="B4414" s="1" t="s">
        <v>32</v>
      </c>
      <c r="C4414">
        <v>1</v>
      </c>
      <c r="D4414">
        <v>2</v>
      </c>
      <c r="E4414">
        <v>5</v>
      </c>
      <c r="F4414">
        <v>4</v>
      </c>
      <c r="G4414">
        <v>13.4</v>
      </c>
      <c r="H4414" s="1" t="s">
        <v>32</v>
      </c>
      <c r="I4414" s="1" t="s">
        <v>31</v>
      </c>
      <c r="J4414">
        <v>4</v>
      </c>
      <c r="K4414">
        <v>4</v>
      </c>
      <c r="L4414">
        <v>5</v>
      </c>
      <c r="M4414" s="1" t="s">
        <v>32</v>
      </c>
      <c r="N4414">
        <v>0</v>
      </c>
      <c r="O4414" s="1" t="s">
        <v>111</v>
      </c>
      <c r="P4414" s="1" t="s">
        <v>8941</v>
      </c>
      <c r="Q4414" s="1" t="s">
        <v>35</v>
      </c>
      <c r="R4414">
        <v>23</v>
      </c>
      <c r="S4414" s="1" t="s">
        <v>32</v>
      </c>
      <c r="T4414" s="1" t="s">
        <v>30</v>
      </c>
      <c r="U4414" s="1" t="s">
        <v>30</v>
      </c>
      <c r="V4414">
        <v>0</v>
      </c>
      <c r="W4414" s="1" t="s">
        <v>30</v>
      </c>
      <c r="X4414" s="1" t="s">
        <v>36</v>
      </c>
      <c r="Y4414" s="1" t="s">
        <v>44</v>
      </c>
      <c r="Z4414">
        <v>32</v>
      </c>
      <c r="AA4414">
        <v>32</v>
      </c>
      <c r="AB4414" s="1" t="s">
        <v>7080</v>
      </c>
      <c r="AC4414" s="1" t="s">
        <v>7081</v>
      </c>
      <c r="AD4414" t="s">
        <v>13495</v>
      </c>
      <c r="AE4414" s="1" t="s">
        <v>7080</v>
      </c>
      <c r="AF4414" s="1" t="s">
        <v>7081</v>
      </c>
      <c r="AG4414" t="s">
        <v>13526</v>
      </c>
      <c r="AH4414" t="s">
        <v>13530</v>
      </c>
      <c r="AI4414" t="s">
        <v>13538</v>
      </c>
    </row>
    <row r="4415" spans="1:35" x14ac:dyDescent="0.25">
      <c r="A4415" s="1" t="s">
        <v>8942</v>
      </c>
      <c r="B4415" s="1" t="s">
        <v>32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s="1" t="s">
        <v>32</v>
      </c>
      <c r="I4415" s="1" t="s">
        <v>31</v>
      </c>
      <c r="J4415">
        <v>33</v>
      </c>
      <c r="K4415">
        <v>5</v>
      </c>
      <c r="L4415">
        <v>5</v>
      </c>
      <c r="M4415" s="1" t="s">
        <v>32</v>
      </c>
      <c r="N4415">
        <v>0</v>
      </c>
      <c r="O4415" s="1" t="s">
        <v>600</v>
      </c>
      <c r="P4415" s="1" t="s">
        <v>8943</v>
      </c>
      <c r="Q4415" s="1" t="s">
        <v>42</v>
      </c>
      <c r="R4415">
        <v>40</v>
      </c>
      <c r="S4415" s="1" t="s">
        <v>30</v>
      </c>
      <c r="T4415" s="1" t="s">
        <v>30</v>
      </c>
      <c r="U4415" s="1" t="s">
        <v>30</v>
      </c>
      <c r="V4415">
        <v>0</v>
      </c>
      <c r="W4415" s="1" t="s">
        <v>30</v>
      </c>
      <c r="X4415" s="1" t="s">
        <v>36</v>
      </c>
      <c r="Y4415" s="1" t="s">
        <v>58</v>
      </c>
      <c r="Z4415">
        <v>38</v>
      </c>
      <c r="AA4415">
        <v>619</v>
      </c>
      <c r="AB4415" s="1" t="s">
        <v>7080</v>
      </c>
      <c r="AC4415" s="1" t="s">
        <v>7081</v>
      </c>
      <c r="AD4415" t="s">
        <v>13494</v>
      </c>
      <c r="AE4415" s="1" t="s">
        <v>7080</v>
      </c>
      <c r="AF4415" s="1" t="s">
        <v>7081</v>
      </c>
      <c r="AG4415" t="s">
        <v>13526</v>
      </c>
      <c r="AH4415" t="s">
        <v>13530</v>
      </c>
      <c r="AI4415" t="s">
        <v>13539</v>
      </c>
    </row>
    <row r="4416" spans="1:35" x14ac:dyDescent="0.25">
      <c r="A4416" s="1" t="s">
        <v>8944</v>
      </c>
      <c r="B4416" s="1" t="s">
        <v>32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s="1" t="s">
        <v>32</v>
      </c>
      <c r="I4416" s="1" t="s">
        <v>31</v>
      </c>
      <c r="J4416">
        <v>12</v>
      </c>
      <c r="K4416">
        <v>5</v>
      </c>
      <c r="L4416">
        <v>7</v>
      </c>
      <c r="M4416" s="1" t="s">
        <v>32</v>
      </c>
      <c r="N4416">
        <v>0</v>
      </c>
      <c r="O4416" s="1" t="s">
        <v>119</v>
      </c>
      <c r="P4416" s="1" t="s">
        <v>8945</v>
      </c>
      <c r="Q4416" s="1" t="s">
        <v>35</v>
      </c>
      <c r="R4416">
        <v>47</v>
      </c>
      <c r="S4416" s="1" t="s">
        <v>30</v>
      </c>
      <c r="T4416" s="1" t="s">
        <v>30</v>
      </c>
      <c r="U4416" s="1" t="s">
        <v>30</v>
      </c>
      <c r="V4416">
        <v>0</v>
      </c>
      <c r="W4416" s="1" t="s">
        <v>30</v>
      </c>
      <c r="X4416" s="1" t="s">
        <v>36</v>
      </c>
      <c r="Y4416" s="1" t="s">
        <v>37</v>
      </c>
      <c r="Z4416">
        <v>55</v>
      </c>
      <c r="AA4416">
        <v>166</v>
      </c>
      <c r="AB4416" s="1" t="s">
        <v>7134</v>
      </c>
      <c r="AC4416" s="1" t="s">
        <v>7135</v>
      </c>
      <c r="AD4416" t="s">
        <v>13494</v>
      </c>
      <c r="AE4416" s="1" t="s">
        <v>7134</v>
      </c>
      <c r="AF4416" s="1" t="s">
        <v>7135</v>
      </c>
      <c r="AG4416" t="s">
        <v>13526</v>
      </c>
      <c r="AH4416" t="s">
        <v>13530</v>
      </c>
      <c r="AI4416" t="s">
        <v>13538</v>
      </c>
    </row>
    <row r="4417" spans="1:35" x14ac:dyDescent="0.25">
      <c r="A4417" s="1" t="s">
        <v>8946</v>
      </c>
      <c r="B4417" s="1" t="s">
        <v>32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s="1" t="s">
        <v>32</v>
      </c>
      <c r="I4417" s="1" t="s">
        <v>31</v>
      </c>
      <c r="J4417">
        <v>34</v>
      </c>
      <c r="K4417">
        <v>0</v>
      </c>
      <c r="L4417">
        <v>8</v>
      </c>
      <c r="M4417" s="1" t="s">
        <v>32</v>
      </c>
      <c r="N4417">
        <v>0</v>
      </c>
      <c r="O4417" s="1" t="s">
        <v>122</v>
      </c>
      <c r="P4417" s="1" t="s">
        <v>8947</v>
      </c>
      <c r="Q4417" s="1" t="s">
        <v>35</v>
      </c>
      <c r="R4417">
        <v>50</v>
      </c>
      <c r="S4417" s="1" t="s">
        <v>30</v>
      </c>
      <c r="T4417" s="1" t="s">
        <v>30</v>
      </c>
      <c r="U4417" s="1" t="s">
        <v>30</v>
      </c>
      <c r="V4417">
        <v>0</v>
      </c>
      <c r="W4417" s="1" t="s">
        <v>32</v>
      </c>
      <c r="X4417" s="1" t="s">
        <v>36</v>
      </c>
      <c r="Y4417" s="1" t="s">
        <v>58</v>
      </c>
      <c r="Z4417">
        <v>62</v>
      </c>
      <c r="AA4417">
        <v>3505</v>
      </c>
      <c r="AB4417" s="1" t="s">
        <v>7106</v>
      </c>
      <c r="AC4417" s="1" t="s">
        <v>7124</v>
      </c>
      <c r="AD4417" t="s">
        <v>13494</v>
      </c>
      <c r="AE4417" s="1" t="s">
        <v>7106</v>
      </c>
      <c r="AF4417" s="1" t="s">
        <v>7124</v>
      </c>
      <c r="AG4417" t="s">
        <v>13526</v>
      </c>
      <c r="AH4417" t="s">
        <v>13530</v>
      </c>
      <c r="AI4417" t="s">
        <v>13540</v>
      </c>
    </row>
    <row r="4418" spans="1:35" x14ac:dyDescent="0.25">
      <c r="A4418" s="1" t="s">
        <v>8948</v>
      </c>
      <c r="B4418" s="1" t="s">
        <v>32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s="1" t="s">
        <v>32</v>
      </c>
      <c r="I4418" s="1" t="s">
        <v>31</v>
      </c>
      <c r="J4418">
        <v>8</v>
      </c>
      <c r="K4418">
        <v>2</v>
      </c>
      <c r="L4418">
        <v>1</v>
      </c>
      <c r="M4418" s="1" t="s">
        <v>30</v>
      </c>
      <c r="N4418">
        <v>13</v>
      </c>
      <c r="O4418" s="1" t="s">
        <v>40</v>
      </c>
      <c r="P4418" s="1" t="s">
        <v>8949</v>
      </c>
      <c r="Q4418" s="1" t="s">
        <v>35</v>
      </c>
      <c r="R4418">
        <v>52</v>
      </c>
      <c r="S4418" s="1" t="s">
        <v>30</v>
      </c>
      <c r="T4418" s="1" t="s">
        <v>30</v>
      </c>
      <c r="U4418" s="1" t="s">
        <v>30</v>
      </c>
      <c r="V4418">
        <v>0</v>
      </c>
      <c r="W4418" s="1" t="s">
        <v>30</v>
      </c>
      <c r="X4418" s="1" t="s">
        <v>36</v>
      </c>
      <c r="Y4418" s="1" t="s">
        <v>44</v>
      </c>
      <c r="Z4418">
        <v>28</v>
      </c>
      <c r="AA4418">
        <v>139</v>
      </c>
      <c r="AB4418" s="1" t="s">
        <v>7080</v>
      </c>
      <c r="AC4418" s="1" t="s">
        <v>7081</v>
      </c>
      <c r="AD4418" t="s">
        <v>13494</v>
      </c>
      <c r="AE4418" s="1" t="s">
        <v>7080</v>
      </c>
      <c r="AF4418" s="1" t="s">
        <v>7081</v>
      </c>
      <c r="AG4418" t="s">
        <v>13527</v>
      </c>
      <c r="AH4418" t="s">
        <v>13530</v>
      </c>
      <c r="AI4418" t="s">
        <v>13538</v>
      </c>
    </row>
    <row r="4419" spans="1:35" x14ac:dyDescent="0.25">
      <c r="A4419" s="1" t="s">
        <v>8950</v>
      </c>
      <c r="B4419" s="1" t="s">
        <v>32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s="1" t="s">
        <v>32</v>
      </c>
      <c r="I4419" s="1" t="s">
        <v>31</v>
      </c>
      <c r="J4419">
        <v>15</v>
      </c>
      <c r="K4419">
        <v>3</v>
      </c>
      <c r="L4419">
        <v>14</v>
      </c>
      <c r="M4419" s="1" t="s">
        <v>32</v>
      </c>
      <c r="N4419">
        <v>0</v>
      </c>
      <c r="O4419" s="1" t="s">
        <v>83</v>
      </c>
      <c r="P4419" s="1" t="s">
        <v>8951</v>
      </c>
      <c r="Q4419" s="1" t="s">
        <v>42</v>
      </c>
      <c r="R4419">
        <v>22</v>
      </c>
      <c r="S4419" s="1" t="s">
        <v>32</v>
      </c>
      <c r="T4419" s="1" t="s">
        <v>30</v>
      </c>
      <c r="U4419" s="1" t="s">
        <v>30</v>
      </c>
      <c r="V4419">
        <v>0</v>
      </c>
      <c r="W4419" s="1" t="s">
        <v>30</v>
      </c>
      <c r="X4419" s="1" t="s">
        <v>36</v>
      </c>
      <c r="Y4419" s="1" t="s">
        <v>37</v>
      </c>
      <c r="Z4419">
        <v>43</v>
      </c>
      <c r="AA4419">
        <v>304</v>
      </c>
      <c r="AB4419" s="1" t="s">
        <v>7106</v>
      </c>
      <c r="AC4419" s="1" t="s">
        <v>7107</v>
      </c>
      <c r="AD4419" t="s">
        <v>13495</v>
      </c>
      <c r="AE4419" s="1" t="s">
        <v>7106</v>
      </c>
      <c r="AF4419" s="1" t="s">
        <v>7107</v>
      </c>
      <c r="AG4419" t="s">
        <v>13526</v>
      </c>
      <c r="AH4419" t="s">
        <v>13530</v>
      </c>
      <c r="AI4419" t="s">
        <v>13538</v>
      </c>
    </row>
    <row r="4420" spans="1:35" x14ac:dyDescent="0.25">
      <c r="A4420" s="1" t="s">
        <v>8952</v>
      </c>
      <c r="B4420" s="1" t="s">
        <v>32</v>
      </c>
      <c r="C4420">
        <v>1</v>
      </c>
      <c r="D4420">
        <v>5</v>
      </c>
      <c r="E4420">
        <v>13</v>
      </c>
      <c r="F4420">
        <v>4</v>
      </c>
      <c r="G4420">
        <v>8</v>
      </c>
      <c r="H4420" s="1" t="s">
        <v>32</v>
      </c>
      <c r="I4420" s="1" t="s">
        <v>31</v>
      </c>
      <c r="J4420">
        <v>2</v>
      </c>
      <c r="K4420">
        <v>0</v>
      </c>
      <c r="L4420">
        <v>3</v>
      </c>
      <c r="M4420" s="1" t="s">
        <v>32</v>
      </c>
      <c r="N4420">
        <v>0</v>
      </c>
      <c r="O4420" s="1" t="s">
        <v>219</v>
      </c>
      <c r="P4420" s="1" t="s">
        <v>8953</v>
      </c>
      <c r="Q4420" s="1" t="s">
        <v>35</v>
      </c>
      <c r="R4420">
        <v>68</v>
      </c>
      <c r="S4420" s="1" t="s">
        <v>30</v>
      </c>
      <c r="T4420" s="1" t="s">
        <v>32</v>
      </c>
      <c r="U4420" s="1" t="s">
        <v>30</v>
      </c>
      <c r="V4420">
        <v>0</v>
      </c>
      <c r="W4420" s="1" t="s">
        <v>30</v>
      </c>
      <c r="X4420" s="1" t="s">
        <v>36</v>
      </c>
      <c r="Y4420" s="1" t="s">
        <v>37</v>
      </c>
      <c r="Z4420">
        <v>32</v>
      </c>
      <c r="AA4420">
        <v>32</v>
      </c>
      <c r="AB4420" s="1" t="s">
        <v>7106</v>
      </c>
      <c r="AC4420" s="1" t="s">
        <v>7144</v>
      </c>
      <c r="AD4420" t="s">
        <v>13496</v>
      </c>
      <c r="AE4420" s="1" t="s">
        <v>7106</v>
      </c>
      <c r="AF4420" s="1" t="s">
        <v>7144</v>
      </c>
      <c r="AG4420" t="s">
        <v>13526</v>
      </c>
      <c r="AH4420" t="s">
        <v>13530</v>
      </c>
      <c r="AI4420" t="s">
        <v>13538</v>
      </c>
    </row>
    <row r="4421" spans="1:35" x14ac:dyDescent="0.25">
      <c r="A4421" s="1" t="s">
        <v>8954</v>
      </c>
      <c r="B4421" s="1" t="s">
        <v>32</v>
      </c>
      <c r="C4421">
        <v>2</v>
      </c>
      <c r="D4421">
        <v>4</v>
      </c>
      <c r="E4421">
        <v>10.5</v>
      </c>
      <c r="F4421">
        <v>0</v>
      </c>
      <c r="G4421">
        <v>0</v>
      </c>
      <c r="H4421" s="1" t="s">
        <v>30</v>
      </c>
      <c r="I4421" s="1" t="s">
        <v>46</v>
      </c>
      <c r="J4421">
        <v>0</v>
      </c>
      <c r="K4421">
        <v>2</v>
      </c>
      <c r="L4421">
        <v>5</v>
      </c>
      <c r="M4421" s="1" t="s">
        <v>32</v>
      </c>
      <c r="N4421">
        <v>0</v>
      </c>
      <c r="O4421" s="1" t="s">
        <v>275</v>
      </c>
      <c r="P4421" s="1" t="s">
        <v>8955</v>
      </c>
      <c r="Q4421" s="1" t="s">
        <v>42</v>
      </c>
      <c r="R4421">
        <v>67</v>
      </c>
      <c r="S4421" s="1" t="s">
        <v>30</v>
      </c>
      <c r="T4421" s="1" t="s">
        <v>32</v>
      </c>
      <c r="U4421" s="1" t="s">
        <v>30</v>
      </c>
      <c r="V4421">
        <v>0</v>
      </c>
      <c r="W4421" s="1" t="s">
        <v>30</v>
      </c>
      <c r="X4421" s="1" t="s">
        <v>36</v>
      </c>
      <c r="Y4421" s="1" t="s">
        <v>37</v>
      </c>
      <c r="Z4421">
        <v>50</v>
      </c>
      <c r="AA4421">
        <v>104</v>
      </c>
      <c r="AB4421" s="1" t="s">
        <v>7134</v>
      </c>
      <c r="AC4421" s="1" t="s">
        <v>7147</v>
      </c>
      <c r="AD4421" t="s">
        <v>13496</v>
      </c>
      <c r="AE4421" s="1" t="s">
        <v>7134</v>
      </c>
      <c r="AF4421" s="1" t="s">
        <v>7147</v>
      </c>
      <c r="AG4421" t="s">
        <v>13526</v>
      </c>
      <c r="AH4421" t="s">
        <v>13530</v>
      </c>
      <c r="AI4421" t="s">
        <v>13538</v>
      </c>
    </row>
    <row r="4422" spans="1:35" x14ac:dyDescent="0.25">
      <c r="A4422" s="1" t="s">
        <v>8956</v>
      </c>
      <c r="B4422" s="1" t="s">
        <v>32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s="1" t="s">
        <v>32</v>
      </c>
      <c r="I4422" s="1" t="s">
        <v>31</v>
      </c>
      <c r="J4422">
        <v>27</v>
      </c>
      <c r="K4422">
        <v>0</v>
      </c>
      <c r="L4422">
        <v>7</v>
      </c>
      <c r="M4422" s="1" t="s">
        <v>32</v>
      </c>
      <c r="N4422">
        <v>0</v>
      </c>
      <c r="O4422" s="1" t="s">
        <v>171</v>
      </c>
      <c r="P4422" s="1" t="s">
        <v>8957</v>
      </c>
      <c r="Q4422" s="1" t="s">
        <v>42</v>
      </c>
      <c r="R4422">
        <v>66</v>
      </c>
      <c r="S4422" s="1" t="s">
        <v>30</v>
      </c>
      <c r="T4422" s="1" t="s">
        <v>32</v>
      </c>
      <c r="U4422" s="1" t="s">
        <v>30</v>
      </c>
      <c r="V4422">
        <v>0</v>
      </c>
      <c r="W4422" s="1" t="s">
        <v>30</v>
      </c>
      <c r="X4422" s="1" t="s">
        <v>36</v>
      </c>
      <c r="Y4422" s="1" t="s">
        <v>37</v>
      </c>
      <c r="Z4422">
        <v>43</v>
      </c>
      <c r="AA4422">
        <v>181</v>
      </c>
      <c r="AB4422" s="1" t="s">
        <v>7134</v>
      </c>
      <c r="AC4422" s="1" t="s">
        <v>7150</v>
      </c>
      <c r="AD4422" t="s">
        <v>13496</v>
      </c>
      <c r="AE4422" s="1" t="s">
        <v>7134</v>
      </c>
      <c r="AF4422" s="1" t="s">
        <v>7150</v>
      </c>
      <c r="AG4422" t="s">
        <v>13526</v>
      </c>
      <c r="AH4422" t="s">
        <v>13530</v>
      </c>
      <c r="AI4422" t="s">
        <v>13538</v>
      </c>
    </row>
    <row r="4423" spans="1:35" x14ac:dyDescent="0.25">
      <c r="A4423" s="1" t="s">
        <v>8958</v>
      </c>
      <c r="B4423" s="1" t="s">
        <v>32</v>
      </c>
      <c r="C4423">
        <v>1</v>
      </c>
      <c r="D4423">
        <v>3</v>
      </c>
      <c r="E4423">
        <v>7</v>
      </c>
      <c r="F4423">
        <v>4</v>
      </c>
      <c r="G4423">
        <v>11.3</v>
      </c>
      <c r="H4423" s="1" t="s">
        <v>32</v>
      </c>
      <c r="I4423" s="1" t="s">
        <v>31</v>
      </c>
      <c r="J4423">
        <v>6</v>
      </c>
      <c r="K4423">
        <v>2</v>
      </c>
      <c r="L4423">
        <v>1</v>
      </c>
      <c r="M4423" s="1" t="s">
        <v>32</v>
      </c>
      <c r="N4423">
        <v>0</v>
      </c>
      <c r="O4423" s="1" t="s">
        <v>197</v>
      </c>
      <c r="P4423" s="1" t="s">
        <v>8959</v>
      </c>
      <c r="Q4423" s="1" t="s">
        <v>42</v>
      </c>
      <c r="R4423">
        <v>43</v>
      </c>
      <c r="S4423" s="1" t="s">
        <v>30</v>
      </c>
      <c r="T4423" s="1" t="s">
        <v>30</v>
      </c>
      <c r="U4423" s="1" t="s">
        <v>30</v>
      </c>
      <c r="V4423">
        <v>0</v>
      </c>
      <c r="W4423" s="1" t="s">
        <v>30</v>
      </c>
      <c r="X4423" s="1" t="s">
        <v>36</v>
      </c>
      <c r="Y4423" s="1" t="s">
        <v>44</v>
      </c>
      <c r="Z4423">
        <v>16</v>
      </c>
      <c r="AA4423">
        <v>16</v>
      </c>
      <c r="AB4423" s="1" t="s">
        <v>7134</v>
      </c>
      <c r="AC4423" s="1" t="s">
        <v>7900</v>
      </c>
      <c r="AD4423" t="s">
        <v>13494</v>
      </c>
      <c r="AE4423" s="1" t="s">
        <v>7134</v>
      </c>
      <c r="AF4423" s="1" t="s">
        <v>7900</v>
      </c>
      <c r="AG4423" t="s">
        <v>13527</v>
      </c>
      <c r="AH4423" t="s">
        <v>13530</v>
      </c>
      <c r="AI4423" t="s">
        <v>13538</v>
      </c>
    </row>
    <row r="4424" spans="1:35" x14ac:dyDescent="0.25">
      <c r="A4424" s="1" t="s">
        <v>8960</v>
      </c>
      <c r="B4424" s="1" t="s">
        <v>32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s="1" t="s">
        <v>32</v>
      </c>
      <c r="I4424" s="1" t="s">
        <v>31</v>
      </c>
      <c r="J4424">
        <v>24</v>
      </c>
      <c r="K4424">
        <v>5</v>
      </c>
      <c r="L4424">
        <v>3</v>
      </c>
      <c r="M4424" s="1" t="s">
        <v>30</v>
      </c>
      <c r="N4424">
        <v>29</v>
      </c>
      <c r="O4424" s="1" t="s">
        <v>211</v>
      </c>
      <c r="P4424" s="1" t="s">
        <v>8961</v>
      </c>
      <c r="Q4424" s="1" t="s">
        <v>42</v>
      </c>
      <c r="R4424">
        <v>38</v>
      </c>
      <c r="S4424" s="1" t="s">
        <v>30</v>
      </c>
      <c r="T4424" s="1" t="s">
        <v>30</v>
      </c>
      <c r="U4424" s="1" t="s">
        <v>30</v>
      </c>
      <c r="V4424">
        <v>0</v>
      </c>
      <c r="W4424" s="1" t="s">
        <v>32</v>
      </c>
      <c r="X4424" s="1" t="s">
        <v>36</v>
      </c>
      <c r="Y4424" s="1" t="s">
        <v>58</v>
      </c>
      <c r="Z4424">
        <v>53</v>
      </c>
      <c r="AA4424">
        <v>377</v>
      </c>
      <c r="AB4424" s="1" t="s">
        <v>7134</v>
      </c>
      <c r="AC4424" s="1" t="s">
        <v>7135</v>
      </c>
      <c r="AD4424" t="s">
        <v>13494</v>
      </c>
      <c r="AE4424" s="1" t="s">
        <v>7134</v>
      </c>
      <c r="AF4424" s="1" t="s">
        <v>7135</v>
      </c>
      <c r="AG4424" t="s">
        <v>13526</v>
      </c>
      <c r="AH4424" t="s">
        <v>13530</v>
      </c>
      <c r="AI4424" t="s">
        <v>13538</v>
      </c>
    </row>
    <row r="4425" spans="1:35" x14ac:dyDescent="0.25">
      <c r="A4425" s="1" t="s">
        <v>8962</v>
      </c>
      <c r="B4425" s="1" t="s">
        <v>32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s="1" t="s">
        <v>32</v>
      </c>
      <c r="I4425" s="1" t="s">
        <v>31</v>
      </c>
      <c r="J4425">
        <v>11</v>
      </c>
      <c r="K4425">
        <v>2</v>
      </c>
      <c r="L4425">
        <v>4</v>
      </c>
      <c r="M4425" s="1" t="s">
        <v>32</v>
      </c>
      <c r="N4425">
        <v>0</v>
      </c>
      <c r="O4425" s="1" t="s">
        <v>33</v>
      </c>
      <c r="P4425" s="1" t="s">
        <v>8963</v>
      </c>
      <c r="Q4425" s="1" t="s">
        <v>42</v>
      </c>
      <c r="R4425">
        <v>58</v>
      </c>
      <c r="S4425" s="1" t="s">
        <v>30</v>
      </c>
      <c r="T4425" s="1" t="s">
        <v>30</v>
      </c>
      <c r="U4425" s="1" t="s">
        <v>30</v>
      </c>
      <c r="V4425">
        <v>0</v>
      </c>
      <c r="W4425" s="1" t="s">
        <v>30</v>
      </c>
      <c r="X4425" s="1" t="s">
        <v>36</v>
      </c>
      <c r="Y4425" s="1" t="s">
        <v>37</v>
      </c>
      <c r="Z4425">
        <v>42</v>
      </c>
      <c r="AA4425">
        <v>159</v>
      </c>
      <c r="AB4425" s="1" t="s">
        <v>7106</v>
      </c>
      <c r="AC4425" s="1" t="s">
        <v>7124</v>
      </c>
      <c r="AD4425" t="s">
        <v>13494</v>
      </c>
      <c r="AE4425" s="1" t="s">
        <v>7106</v>
      </c>
      <c r="AF4425" s="1" t="s">
        <v>7124</v>
      </c>
      <c r="AG4425" t="s">
        <v>13526</v>
      </c>
      <c r="AH4425" t="s">
        <v>13530</v>
      </c>
      <c r="AI4425" t="s">
        <v>13538</v>
      </c>
    </row>
    <row r="4426" spans="1:35" x14ac:dyDescent="0.25">
      <c r="A4426" s="1" t="s">
        <v>8964</v>
      </c>
      <c r="B4426" s="1" t="s">
        <v>32</v>
      </c>
      <c r="C4426">
        <v>1</v>
      </c>
      <c r="D4426">
        <v>4</v>
      </c>
      <c r="E4426">
        <v>9</v>
      </c>
      <c r="F4426">
        <v>4</v>
      </c>
      <c r="G4426">
        <v>12.8</v>
      </c>
      <c r="H4426" s="1" t="s">
        <v>32</v>
      </c>
      <c r="I4426" s="1" t="s">
        <v>31</v>
      </c>
      <c r="J4426">
        <v>3</v>
      </c>
      <c r="K4426">
        <v>0</v>
      </c>
      <c r="L4426">
        <v>4</v>
      </c>
      <c r="M4426" s="1" t="s">
        <v>32</v>
      </c>
      <c r="N4426">
        <v>0</v>
      </c>
      <c r="O4426" s="1" t="s">
        <v>80</v>
      </c>
      <c r="P4426" s="1" t="s">
        <v>8965</v>
      </c>
      <c r="Q4426" s="1" t="s">
        <v>35</v>
      </c>
      <c r="R4426">
        <v>70</v>
      </c>
      <c r="S4426" s="1" t="s">
        <v>30</v>
      </c>
      <c r="T4426" s="1" t="s">
        <v>32</v>
      </c>
      <c r="U4426" s="1" t="s">
        <v>30</v>
      </c>
      <c r="V4426">
        <v>0</v>
      </c>
      <c r="W4426" s="1" t="s">
        <v>32</v>
      </c>
      <c r="X4426" s="1" t="s">
        <v>36</v>
      </c>
      <c r="Y4426" s="1" t="s">
        <v>37</v>
      </c>
      <c r="Z4426">
        <v>27</v>
      </c>
      <c r="AA4426">
        <v>27</v>
      </c>
      <c r="AB4426" s="1" t="s">
        <v>7106</v>
      </c>
      <c r="AC4426" s="1" t="s">
        <v>7117</v>
      </c>
      <c r="AD4426" t="s">
        <v>13496</v>
      </c>
      <c r="AE4426" s="1" t="s">
        <v>7106</v>
      </c>
      <c r="AF4426" s="1" t="s">
        <v>7117</v>
      </c>
      <c r="AG4426" t="s">
        <v>13526</v>
      </c>
      <c r="AH4426" t="s">
        <v>13530</v>
      </c>
      <c r="AI4426" t="s">
        <v>13538</v>
      </c>
    </row>
    <row r="4427" spans="1:35" x14ac:dyDescent="0.25">
      <c r="A4427" s="1" t="s">
        <v>8966</v>
      </c>
      <c r="B4427" s="1" t="s">
        <v>32</v>
      </c>
      <c r="C4427">
        <v>1</v>
      </c>
      <c r="D4427">
        <v>5</v>
      </c>
      <c r="E4427">
        <v>16</v>
      </c>
      <c r="F4427">
        <v>4</v>
      </c>
      <c r="G4427">
        <v>14.5</v>
      </c>
      <c r="H4427" s="1" t="s">
        <v>32</v>
      </c>
      <c r="I4427" s="1" t="s">
        <v>31</v>
      </c>
      <c r="J4427">
        <v>3</v>
      </c>
      <c r="K4427">
        <v>2</v>
      </c>
      <c r="L4427">
        <v>26</v>
      </c>
      <c r="M4427" s="1" t="s">
        <v>32</v>
      </c>
      <c r="N4427">
        <v>0</v>
      </c>
      <c r="O4427" s="1" t="s">
        <v>130</v>
      </c>
      <c r="P4427" s="1" t="s">
        <v>8967</v>
      </c>
      <c r="Q4427" s="1" t="s">
        <v>42</v>
      </c>
      <c r="R4427">
        <v>24</v>
      </c>
      <c r="S4427" s="1" t="s">
        <v>32</v>
      </c>
      <c r="T4427" s="1" t="s">
        <v>30</v>
      </c>
      <c r="U4427" s="1" t="s">
        <v>30</v>
      </c>
      <c r="V4427">
        <v>0</v>
      </c>
      <c r="W4427" s="1" t="s">
        <v>30</v>
      </c>
      <c r="X4427" s="1" t="s">
        <v>36</v>
      </c>
      <c r="Y4427" s="1" t="s">
        <v>37</v>
      </c>
      <c r="Z4427">
        <v>39</v>
      </c>
      <c r="AA4427">
        <v>39</v>
      </c>
      <c r="AB4427" s="1" t="s">
        <v>7080</v>
      </c>
      <c r="AC4427" s="1" t="s">
        <v>7081</v>
      </c>
      <c r="AD4427" t="s">
        <v>13495</v>
      </c>
      <c r="AE4427" s="1" t="s">
        <v>7080</v>
      </c>
      <c r="AF4427" s="1" t="s">
        <v>7081</v>
      </c>
      <c r="AG4427" t="s">
        <v>13526</v>
      </c>
      <c r="AH4427" t="s">
        <v>13530</v>
      </c>
      <c r="AI4427" t="s">
        <v>13538</v>
      </c>
    </row>
    <row r="4428" spans="1:35" x14ac:dyDescent="0.25">
      <c r="A4428" s="1" t="s">
        <v>8968</v>
      </c>
      <c r="B4428" s="1" t="s">
        <v>32</v>
      </c>
      <c r="C4428">
        <v>1</v>
      </c>
      <c r="D4428">
        <v>6</v>
      </c>
      <c r="E4428">
        <v>14</v>
      </c>
      <c r="F4428">
        <v>4</v>
      </c>
      <c r="G4428">
        <v>7.3</v>
      </c>
      <c r="H4428" s="1" t="s">
        <v>32</v>
      </c>
      <c r="I4428" s="1" t="s">
        <v>31</v>
      </c>
      <c r="J4428">
        <v>2</v>
      </c>
      <c r="K4428">
        <v>1</v>
      </c>
      <c r="L4428">
        <v>3</v>
      </c>
      <c r="M4428" s="1" t="s">
        <v>32</v>
      </c>
      <c r="N4428">
        <v>0</v>
      </c>
      <c r="O4428" s="1" t="s">
        <v>125</v>
      </c>
      <c r="P4428" s="1" t="s">
        <v>8969</v>
      </c>
      <c r="Q4428" s="1" t="s">
        <v>42</v>
      </c>
      <c r="R4428">
        <v>45</v>
      </c>
      <c r="S4428" s="1" t="s">
        <v>30</v>
      </c>
      <c r="T4428" s="1" t="s">
        <v>30</v>
      </c>
      <c r="U4428" s="1" t="s">
        <v>30</v>
      </c>
      <c r="V4428">
        <v>0</v>
      </c>
      <c r="W4428" s="1" t="s">
        <v>30</v>
      </c>
      <c r="X4428" s="1" t="s">
        <v>36</v>
      </c>
      <c r="Y4428" s="1" t="s">
        <v>37</v>
      </c>
      <c r="Z4428">
        <v>42</v>
      </c>
      <c r="AA4428">
        <v>42</v>
      </c>
      <c r="AB4428" s="1" t="s">
        <v>7106</v>
      </c>
      <c r="AC4428" s="1" t="s">
        <v>7107</v>
      </c>
      <c r="AD4428" t="s">
        <v>13494</v>
      </c>
      <c r="AE4428" s="1" t="s">
        <v>7106</v>
      </c>
      <c r="AF4428" s="1" t="s">
        <v>7107</v>
      </c>
      <c r="AG4428" t="s">
        <v>13526</v>
      </c>
      <c r="AH4428" t="s">
        <v>13530</v>
      </c>
      <c r="AI4428" t="s">
        <v>13538</v>
      </c>
    </row>
    <row r="4429" spans="1:35" x14ac:dyDescent="0.25">
      <c r="A4429" s="1" t="s">
        <v>8970</v>
      </c>
      <c r="B4429" s="1" t="s">
        <v>32</v>
      </c>
      <c r="C4429">
        <v>1</v>
      </c>
      <c r="D4429">
        <v>5</v>
      </c>
      <c r="E4429">
        <v>11</v>
      </c>
      <c r="F4429">
        <v>4</v>
      </c>
      <c r="G4429">
        <v>13.3</v>
      </c>
      <c r="H4429" s="1" t="s">
        <v>32</v>
      </c>
      <c r="I4429" s="1" t="s">
        <v>31</v>
      </c>
      <c r="J4429">
        <v>3</v>
      </c>
      <c r="K4429">
        <v>5</v>
      </c>
      <c r="L4429">
        <v>37</v>
      </c>
      <c r="M4429" s="1" t="s">
        <v>32</v>
      </c>
      <c r="N4429">
        <v>0</v>
      </c>
      <c r="O4429" s="1" t="s">
        <v>114</v>
      </c>
      <c r="P4429" s="1" t="s">
        <v>8971</v>
      </c>
      <c r="Q4429" s="1" t="s">
        <v>319</v>
      </c>
      <c r="R4429">
        <v>29</v>
      </c>
      <c r="S4429" s="1" t="s">
        <v>32</v>
      </c>
      <c r="T4429" s="1" t="s">
        <v>30</v>
      </c>
      <c r="U4429" s="1" t="s">
        <v>30</v>
      </c>
      <c r="V4429">
        <v>0</v>
      </c>
      <c r="W4429" s="1" t="s">
        <v>30</v>
      </c>
      <c r="X4429" s="1" t="s">
        <v>36</v>
      </c>
      <c r="Y4429" s="1" t="s">
        <v>44</v>
      </c>
      <c r="Z4429">
        <v>16</v>
      </c>
      <c r="AA4429">
        <v>16</v>
      </c>
      <c r="AB4429" s="1" t="s">
        <v>7086</v>
      </c>
      <c r="AC4429" s="1" t="s">
        <v>7110</v>
      </c>
      <c r="AD4429" t="s">
        <v>13495</v>
      </c>
      <c r="AE4429" s="1" t="s">
        <v>7086</v>
      </c>
      <c r="AF4429" s="1" t="s">
        <v>7110</v>
      </c>
      <c r="AG4429" t="s">
        <v>13526</v>
      </c>
      <c r="AH4429" t="s">
        <v>13530</v>
      </c>
      <c r="AI4429" t="s">
        <v>13538</v>
      </c>
    </row>
    <row r="4430" spans="1:35" x14ac:dyDescent="0.25">
      <c r="A4430" s="1" t="s">
        <v>8972</v>
      </c>
      <c r="B4430" s="1" t="s">
        <v>32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s="1" t="s">
        <v>32</v>
      </c>
      <c r="I4430" s="1" t="s">
        <v>31</v>
      </c>
      <c r="J4430">
        <v>84</v>
      </c>
      <c r="K4430">
        <v>1</v>
      </c>
      <c r="L4430">
        <v>11</v>
      </c>
      <c r="M4430" s="1" t="s">
        <v>32</v>
      </c>
      <c r="N4430">
        <v>0</v>
      </c>
      <c r="O4430" s="1" t="s">
        <v>114</v>
      </c>
      <c r="P4430" s="1" t="s">
        <v>8973</v>
      </c>
      <c r="Q4430" s="1" t="s">
        <v>42</v>
      </c>
      <c r="R4430">
        <v>82</v>
      </c>
      <c r="S4430" s="1" t="s">
        <v>30</v>
      </c>
      <c r="T4430" s="1" t="s">
        <v>32</v>
      </c>
      <c r="U4430" s="1" t="s">
        <v>30</v>
      </c>
      <c r="V4430">
        <v>0</v>
      </c>
      <c r="W4430" s="1" t="s">
        <v>32</v>
      </c>
      <c r="X4430" s="1" t="s">
        <v>36</v>
      </c>
      <c r="Y4430" s="1" t="s">
        <v>37</v>
      </c>
      <c r="Z4430">
        <v>50</v>
      </c>
      <c r="AA4430">
        <v>2143</v>
      </c>
      <c r="AB4430" s="1" t="s">
        <v>7080</v>
      </c>
      <c r="AC4430" s="1" t="s">
        <v>7092</v>
      </c>
      <c r="AD4430" t="s">
        <v>13496</v>
      </c>
      <c r="AE4430" s="1" t="s">
        <v>7080</v>
      </c>
      <c r="AF4430" s="1" t="s">
        <v>7092</v>
      </c>
      <c r="AG4430" t="s">
        <v>13526</v>
      </c>
      <c r="AH4430" t="s">
        <v>13530</v>
      </c>
      <c r="AI4430" t="s">
        <v>13540</v>
      </c>
    </row>
    <row r="4431" spans="1:35" x14ac:dyDescent="0.25">
      <c r="A4431" s="1" t="s">
        <v>8974</v>
      </c>
      <c r="B4431" s="1" t="s">
        <v>32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s="1" t="s">
        <v>32</v>
      </c>
      <c r="I4431" s="1" t="s">
        <v>31</v>
      </c>
      <c r="J4431">
        <v>138</v>
      </c>
      <c r="K4431">
        <v>0</v>
      </c>
      <c r="L4431">
        <v>8</v>
      </c>
      <c r="M4431" s="1" t="s">
        <v>30</v>
      </c>
      <c r="N4431">
        <v>65</v>
      </c>
      <c r="O4431" s="1" t="s">
        <v>74</v>
      </c>
      <c r="P4431" s="1" t="s">
        <v>8975</v>
      </c>
      <c r="Q4431" s="1" t="s">
        <v>42</v>
      </c>
      <c r="R4431">
        <v>68</v>
      </c>
      <c r="S4431" s="1" t="s">
        <v>30</v>
      </c>
      <c r="T4431" s="1" t="s">
        <v>32</v>
      </c>
      <c r="U4431" s="1" t="s">
        <v>30</v>
      </c>
      <c r="V4431">
        <v>0</v>
      </c>
      <c r="W4431" s="1" t="s">
        <v>32</v>
      </c>
      <c r="X4431" s="1" t="s">
        <v>57</v>
      </c>
      <c r="Y4431" s="1" t="s">
        <v>58</v>
      </c>
      <c r="Z4431">
        <v>34</v>
      </c>
      <c r="AA4431">
        <v>2216</v>
      </c>
      <c r="AB4431" s="1" t="s">
        <v>7080</v>
      </c>
      <c r="AC4431" s="1" t="s">
        <v>7095</v>
      </c>
      <c r="AD4431" t="s">
        <v>13496</v>
      </c>
      <c r="AE4431" s="1" t="s">
        <v>7080</v>
      </c>
      <c r="AF4431" s="1" t="s">
        <v>7095</v>
      </c>
      <c r="AG4431" t="s">
        <v>13526</v>
      </c>
      <c r="AH4431" t="s">
        <v>13530</v>
      </c>
      <c r="AI4431" t="s">
        <v>13540</v>
      </c>
    </row>
    <row r="4432" spans="1:35" x14ac:dyDescent="0.25">
      <c r="A4432" s="1" t="s">
        <v>8976</v>
      </c>
      <c r="B4432" s="1" t="s">
        <v>32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s="1" t="s">
        <v>32</v>
      </c>
      <c r="I4432" s="1" t="s">
        <v>31</v>
      </c>
      <c r="J4432">
        <v>73</v>
      </c>
      <c r="K4432">
        <v>0</v>
      </c>
      <c r="L4432">
        <v>8</v>
      </c>
      <c r="M4432" s="1" t="s">
        <v>32</v>
      </c>
      <c r="N4432">
        <v>0</v>
      </c>
      <c r="O4432" s="1" t="s">
        <v>33</v>
      </c>
      <c r="P4432" s="1" t="s">
        <v>8977</v>
      </c>
      <c r="Q4432" s="1" t="s">
        <v>42</v>
      </c>
      <c r="R4432">
        <v>72</v>
      </c>
      <c r="S4432" s="1" t="s">
        <v>30</v>
      </c>
      <c r="T4432" s="1" t="s">
        <v>32</v>
      </c>
      <c r="U4432" s="1" t="s">
        <v>30</v>
      </c>
      <c r="V4432">
        <v>0</v>
      </c>
      <c r="W4432" s="1" t="s">
        <v>32</v>
      </c>
      <c r="X4432" s="1" t="s">
        <v>36</v>
      </c>
      <c r="Y4432" s="1" t="s">
        <v>37</v>
      </c>
      <c r="Z4432">
        <v>65</v>
      </c>
      <c r="AA4432">
        <v>2238</v>
      </c>
      <c r="AB4432" s="1" t="s">
        <v>7080</v>
      </c>
      <c r="AC4432" s="1" t="s">
        <v>7309</v>
      </c>
      <c r="AD4432" t="s">
        <v>13496</v>
      </c>
      <c r="AE4432" s="1" t="s">
        <v>7080</v>
      </c>
      <c r="AF4432" s="1" t="s">
        <v>7309</v>
      </c>
      <c r="AG4432" t="s">
        <v>13526</v>
      </c>
      <c r="AH4432" t="s">
        <v>13530</v>
      </c>
      <c r="AI4432" t="s">
        <v>13539</v>
      </c>
    </row>
    <row r="4433" spans="1:35" x14ac:dyDescent="0.25">
      <c r="A4433" s="1" t="s">
        <v>8978</v>
      </c>
      <c r="B4433" s="1" t="s">
        <v>32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s="1" t="s">
        <v>32</v>
      </c>
      <c r="I4433" s="1" t="s">
        <v>31</v>
      </c>
      <c r="J4433">
        <v>46</v>
      </c>
      <c r="K4433">
        <v>5</v>
      </c>
      <c r="L4433">
        <v>5</v>
      </c>
      <c r="M4433" s="1" t="s">
        <v>32</v>
      </c>
      <c r="N4433">
        <v>0</v>
      </c>
      <c r="O4433" s="1" t="s">
        <v>156</v>
      </c>
      <c r="P4433" s="1" t="s">
        <v>8979</v>
      </c>
      <c r="Q4433" s="1" t="s">
        <v>42</v>
      </c>
      <c r="R4433">
        <v>68</v>
      </c>
      <c r="S4433" s="1" t="s">
        <v>30</v>
      </c>
      <c r="T4433" s="1" t="s">
        <v>32</v>
      </c>
      <c r="U4433" s="1" t="s">
        <v>30</v>
      </c>
      <c r="V4433">
        <v>0</v>
      </c>
      <c r="W4433" s="1" t="s">
        <v>32</v>
      </c>
      <c r="X4433" s="1" t="s">
        <v>36</v>
      </c>
      <c r="Y4433" s="1" t="s">
        <v>37</v>
      </c>
      <c r="Z4433">
        <v>48</v>
      </c>
      <c r="AA4433">
        <v>493</v>
      </c>
      <c r="AB4433" s="1" t="s">
        <v>7080</v>
      </c>
      <c r="AC4433" s="1" t="s">
        <v>7081</v>
      </c>
      <c r="AD4433" t="s">
        <v>13496</v>
      </c>
      <c r="AE4433" s="1" t="s">
        <v>7080</v>
      </c>
      <c r="AF4433" s="1" t="s">
        <v>7081</v>
      </c>
      <c r="AG4433" t="s">
        <v>13526</v>
      </c>
      <c r="AH4433" t="s">
        <v>13530</v>
      </c>
      <c r="AI4433" t="s">
        <v>13539</v>
      </c>
    </row>
    <row r="4434" spans="1:35" x14ac:dyDescent="0.25">
      <c r="A4434" s="1" t="s">
        <v>8980</v>
      </c>
      <c r="B4434" s="1" t="s">
        <v>32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s="1" t="s">
        <v>32</v>
      </c>
      <c r="I4434" s="1" t="s">
        <v>31</v>
      </c>
      <c r="J4434">
        <v>221</v>
      </c>
      <c r="K4434">
        <v>5</v>
      </c>
      <c r="L4434">
        <v>2</v>
      </c>
      <c r="M4434" s="1" t="s">
        <v>32</v>
      </c>
      <c r="N4434">
        <v>0</v>
      </c>
      <c r="O4434" s="1" t="s">
        <v>106</v>
      </c>
      <c r="P4434" s="1" t="s">
        <v>8981</v>
      </c>
      <c r="Q4434" s="1" t="s">
        <v>42</v>
      </c>
      <c r="R4434">
        <v>37</v>
      </c>
      <c r="S4434" s="1" t="s">
        <v>30</v>
      </c>
      <c r="T4434" s="1" t="s">
        <v>30</v>
      </c>
      <c r="U4434" s="1" t="s">
        <v>30</v>
      </c>
      <c r="V4434">
        <v>0</v>
      </c>
      <c r="W4434" s="1" t="s">
        <v>32</v>
      </c>
      <c r="X4434" s="1" t="s">
        <v>57</v>
      </c>
      <c r="Y4434" s="1" t="s">
        <v>37</v>
      </c>
      <c r="Z4434">
        <v>47</v>
      </c>
      <c r="AA4434">
        <v>2638</v>
      </c>
      <c r="AB4434" s="1" t="s">
        <v>7080</v>
      </c>
      <c r="AC4434" s="1" t="s">
        <v>7092</v>
      </c>
      <c r="AD4434" t="s">
        <v>13494</v>
      </c>
      <c r="AE4434" s="1" t="s">
        <v>7080</v>
      </c>
      <c r="AF4434" s="1" t="s">
        <v>7092</v>
      </c>
      <c r="AG4434" t="s">
        <v>13527</v>
      </c>
      <c r="AH4434" t="s">
        <v>13530</v>
      </c>
      <c r="AI4434" t="s">
        <v>13540</v>
      </c>
    </row>
    <row r="4435" spans="1:35" x14ac:dyDescent="0.25">
      <c r="A4435" s="1" t="s">
        <v>8982</v>
      </c>
      <c r="B4435" s="1" t="s">
        <v>32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s="1" t="s">
        <v>32</v>
      </c>
      <c r="I4435" s="1" t="s">
        <v>31</v>
      </c>
      <c r="J4435">
        <v>3</v>
      </c>
      <c r="K4435">
        <v>0</v>
      </c>
      <c r="L4435">
        <v>0</v>
      </c>
      <c r="M4435" s="1" t="s">
        <v>30</v>
      </c>
      <c r="N4435">
        <v>0</v>
      </c>
      <c r="O4435" s="1" t="s">
        <v>202</v>
      </c>
      <c r="P4435" s="1" t="s">
        <v>8983</v>
      </c>
      <c r="Q4435" s="1" t="s">
        <v>42</v>
      </c>
      <c r="R4435">
        <v>54</v>
      </c>
      <c r="S4435" s="1" t="s">
        <v>30</v>
      </c>
      <c r="T4435" s="1" t="s">
        <v>30</v>
      </c>
      <c r="U4435" s="1" t="s">
        <v>30</v>
      </c>
      <c r="V4435">
        <v>0</v>
      </c>
      <c r="W4435" s="1" t="s">
        <v>30</v>
      </c>
      <c r="X4435" s="1" t="s">
        <v>43</v>
      </c>
      <c r="Y4435" s="1" t="s">
        <v>58</v>
      </c>
      <c r="Z4435">
        <v>11</v>
      </c>
      <c r="AA4435">
        <v>16</v>
      </c>
      <c r="AB4435" s="1" t="s">
        <v>7134</v>
      </c>
      <c r="AC4435" s="1" t="s">
        <v>7150</v>
      </c>
      <c r="AD4435" t="s">
        <v>13494</v>
      </c>
      <c r="AE4435" s="1" t="s">
        <v>7134</v>
      </c>
      <c r="AF4435" s="1" t="s">
        <v>7150</v>
      </c>
      <c r="AG4435" t="s">
        <v>13527</v>
      </c>
      <c r="AH4435" t="s">
        <v>13530</v>
      </c>
      <c r="AI4435" t="s">
        <v>13538</v>
      </c>
    </row>
    <row r="4436" spans="1:35" x14ac:dyDescent="0.25">
      <c r="A4436" s="1" t="s">
        <v>8984</v>
      </c>
      <c r="B4436" s="1" t="s">
        <v>32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s="1" t="s">
        <v>32</v>
      </c>
      <c r="I4436" s="1" t="s">
        <v>31</v>
      </c>
      <c r="J4436">
        <v>156</v>
      </c>
      <c r="K4436">
        <v>3</v>
      </c>
      <c r="L4436">
        <v>5</v>
      </c>
      <c r="M4436" s="1" t="s">
        <v>32</v>
      </c>
      <c r="N4436">
        <v>0</v>
      </c>
      <c r="O4436" s="1" t="s">
        <v>159</v>
      </c>
      <c r="P4436" s="1" t="s">
        <v>8985</v>
      </c>
      <c r="Q4436" s="1" t="s">
        <v>35</v>
      </c>
      <c r="R4436">
        <v>84</v>
      </c>
      <c r="S4436" s="1" t="s">
        <v>30</v>
      </c>
      <c r="T4436" s="1" t="s">
        <v>32</v>
      </c>
      <c r="U4436" s="1" t="s">
        <v>30</v>
      </c>
      <c r="V4436">
        <v>0</v>
      </c>
      <c r="W4436" s="1" t="s">
        <v>30</v>
      </c>
      <c r="X4436" s="1" t="s">
        <v>36</v>
      </c>
      <c r="Y4436" s="1" t="s">
        <v>37</v>
      </c>
      <c r="Z4436">
        <v>37</v>
      </c>
      <c r="AA4436">
        <v>944</v>
      </c>
      <c r="AB4436" s="1" t="s">
        <v>7098</v>
      </c>
      <c r="AC4436" s="1" t="s">
        <v>7099</v>
      </c>
      <c r="AD4436" t="s">
        <v>13496</v>
      </c>
      <c r="AE4436" s="1" t="s">
        <v>7098</v>
      </c>
      <c r="AF4436" s="1" t="s">
        <v>7099</v>
      </c>
      <c r="AG4436" t="s">
        <v>13526</v>
      </c>
      <c r="AH4436" t="s">
        <v>13530</v>
      </c>
      <c r="AI4436" t="s">
        <v>13539</v>
      </c>
    </row>
    <row r="4437" spans="1:35" x14ac:dyDescent="0.25">
      <c r="A4437" s="1" t="s">
        <v>8986</v>
      </c>
      <c r="B4437" s="1" t="s">
        <v>32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s="1" t="s">
        <v>32</v>
      </c>
      <c r="I4437" s="1" t="s">
        <v>31</v>
      </c>
      <c r="J4437">
        <v>32</v>
      </c>
      <c r="K4437">
        <v>0</v>
      </c>
      <c r="L4437">
        <v>9</v>
      </c>
      <c r="M4437" s="1" t="s">
        <v>32</v>
      </c>
      <c r="N4437">
        <v>0</v>
      </c>
      <c r="O4437" s="1" t="s">
        <v>179</v>
      </c>
      <c r="P4437" s="1" t="s">
        <v>8987</v>
      </c>
      <c r="Q4437" s="1" t="s">
        <v>35</v>
      </c>
      <c r="R4437">
        <v>32</v>
      </c>
      <c r="S4437" s="1" t="s">
        <v>30</v>
      </c>
      <c r="T4437" s="1" t="s">
        <v>30</v>
      </c>
      <c r="U4437" s="1" t="s">
        <v>30</v>
      </c>
      <c r="V4437">
        <v>0</v>
      </c>
      <c r="W4437" s="1" t="s">
        <v>30</v>
      </c>
      <c r="X4437" s="1" t="s">
        <v>36</v>
      </c>
      <c r="Y4437" s="1" t="s">
        <v>37</v>
      </c>
      <c r="Z4437">
        <v>21</v>
      </c>
      <c r="AA4437">
        <v>287</v>
      </c>
      <c r="AB4437" s="1" t="s">
        <v>7080</v>
      </c>
      <c r="AC4437" s="1" t="s">
        <v>7092</v>
      </c>
      <c r="AD4437" t="s">
        <v>13494</v>
      </c>
      <c r="AE4437" s="1" t="s">
        <v>7080</v>
      </c>
      <c r="AF4437" s="1" t="s">
        <v>7092</v>
      </c>
      <c r="AG4437" t="s">
        <v>13526</v>
      </c>
      <c r="AH4437" t="s">
        <v>13530</v>
      </c>
      <c r="AI4437" t="s">
        <v>13539</v>
      </c>
    </row>
    <row r="4438" spans="1:35" x14ac:dyDescent="0.25">
      <c r="A4438" s="1" t="s">
        <v>8988</v>
      </c>
      <c r="B4438" s="1" t="s">
        <v>32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s="1" t="s">
        <v>32</v>
      </c>
      <c r="I4438" s="1" t="s">
        <v>31</v>
      </c>
      <c r="J4438">
        <v>178</v>
      </c>
      <c r="K4438">
        <v>5</v>
      </c>
      <c r="L4438">
        <v>17</v>
      </c>
      <c r="M4438" s="1" t="s">
        <v>30</v>
      </c>
      <c r="N4438">
        <v>74</v>
      </c>
      <c r="O4438" s="1" t="s">
        <v>269</v>
      </c>
      <c r="P4438" s="1" t="s">
        <v>8989</v>
      </c>
      <c r="Q4438" s="1" t="s">
        <v>35</v>
      </c>
      <c r="R4438">
        <v>32</v>
      </c>
      <c r="S4438" s="1" t="s">
        <v>30</v>
      </c>
      <c r="T4438" s="1" t="s">
        <v>30</v>
      </c>
      <c r="U4438" s="1" t="s">
        <v>30</v>
      </c>
      <c r="V4438">
        <v>0</v>
      </c>
      <c r="W4438" s="1" t="s">
        <v>32</v>
      </c>
      <c r="X4438" s="1" t="s">
        <v>36</v>
      </c>
      <c r="Y4438" s="1" t="s">
        <v>58</v>
      </c>
      <c r="Z4438">
        <v>25</v>
      </c>
      <c r="AA4438">
        <v>775</v>
      </c>
      <c r="AB4438" s="1" t="s">
        <v>7080</v>
      </c>
      <c r="AC4438" s="1" t="s">
        <v>7095</v>
      </c>
      <c r="AD4438" t="s">
        <v>13494</v>
      </c>
      <c r="AE4438" s="1" t="s">
        <v>7080</v>
      </c>
      <c r="AF4438" s="1" t="s">
        <v>7095</v>
      </c>
      <c r="AG4438" t="s">
        <v>13526</v>
      </c>
      <c r="AH4438" t="s">
        <v>13530</v>
      </c>
      <c r="AI4438" t="s">
        <v>13539</v>
      </c>
    </row>
    <row r="4439" spans="1:35" x14ac:dyDescent="0.25">
      <c r="A4439" s="1" t="s">
        <v>8990</v>
      </c>
      <c r="B4439" s="1" t="s">
        <v>32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s="1" t="s">
        <v>32</v>
      </c>
      <c r="I4439" s="1" t="s">
        <v>31</v>
      </c>
      <c r="J4439">
        <v>73</v>
      </c>
      <c r="K4439">
        <v>2</v>
      </c>
      <c r="L4439">
        <v>7</v>
      </c>
      <c r="M4439" s="1" t="s">
        <v>32</v>
      </c>
      <c r="N4439">
        <v>0</v>
      </c>
      <c r="O4439" s="1" t="s">
        <v>97</v>
      </c>
      <c r="P4439" s="1" t="s">
        <v>8991</v>
      </c>
      <c r="Q4439" s="1" t="s">
        <v>35</v>
      </c>
      <c r="R4439">
        <v>77</v>
      </c>
      <c r="S4439" s="1" t="s">
        <v>30</v>
      </c>
      <c r="T4439" s="1" t="s">
        <v>32</v>
      </c>
      <c r="U4439" s="1" t="s">
        <v>30</v>
      </c>
      <c r="V4439">
        <v>0</v>
      </c>
      <c r="W4439" s="1" t="s">
        <v>30</v>
      </c>
      <c r="X4439" s="1" t="s">
        <v>36</v>
      </c>
      <c r="Y4439" s="1" t="s">
        <v>37</v>
      </c>
      <c r="Z4439">
        <v>45</v>
      </c>
      <c r="AA4439">
        <v>799</v>
      </c>
      <c r="AB4439" s="1" t="s">
        <v>7080</v>
      </c>
      <c r="AC4439" s="1" t="s">
        <v>7309</v>
      </c>
      <c r="AD4439" t="s">
        <v>13496</v>
      </c>
      <c r="AE4439" s="1" t="s">
        <v>7080</v>
      </c>
      <c r="AF4439" s="1" t="s">
        <v>7309</v>
      </c>
      <c r="AG4439" t="s">
        <v>13526</v>
      </c>
      <c r="AH4439" t="s">
        <v>13530</v>
      </c>
      <c r="AI4439" t="s">
        <v>13539</v>
      </c>
    </row>
    <row r="4440" spans="1:35" x14ac:dyDescent="0.25">
      <c r="A4440" s="1" t="s">
        <v>8992</v>
      </c>
      <c r="B4440" s="1" t="s">
        <v>32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s="1" t="s">
        <v>32</v>
      </c>
      <c r="I4440" s="1" t="s">
        <v>31</v>
      </c>
      <c r="J4440">
        <v>174</v>
      </c>
      <c r="K4440">
        <v>0</v>
      </c>
      <c r="L4440">
        <v>2</v>
      </c>
      <c r="M4440" s="1" t="s">
        <v>32</v>
      </c>
      <c r="N4440">
        <v>0</v>
      </c>
      <c r="O4440" s="1" t="s">
        <v>83</v>
      </c>
      <c r="P4440" s="1" t="s">
        <v>8993</v>
      </c>
      <c r="Q4440" s="1" t="s">
        <v>42</v>
      </c>
      <c r="R4440">
        <v>49</v>
      </c>
      <c r="S4440" s="1" t="s">
        <v>30</v>
      </c>
      <c r="T4440" s="1" t="s">
        <v>30</v>
      </c>
      <c r="U4440" s="1" t="s">
        <v>30</v>
      </c>
      <c r="V4440">
        <v>0</v>
      </c>
      <c r="W4440" s="1" t="s">
        <v>30</v>
      </c>
      <c r="X4440" s="1" t="s">
        <v>57</v>
      </c>
      <c r="Y4440" s="1" t="s">
        <v>37</v>
      </c>
      <c r="Z4440">
        <v>53</v>
      </c>
      <c r="AA4440">
        <v>3185</v>
      </c>
      <c r="AB4440" s="1" t="s">
        <v>7080</v>
      </c>
      <c r="AC4440" s="1" t="s">
        <v>7309</v>
      </c>
      <c r="AD4440" t="s">
        <v>13494</v>
      </c>
      <c r="AE4440" s="1" t="s">
        <v>7080</v>
      </c>
      <c r="AF4440" s="1" t="s">
        <v>7309</v>
      </c>
      <c r="AG4440" t="s">
        <v>13527</v>
      </c>
      <c r="AH4440" t="s">
        <v>13530</v>
      </c>
      <c r="AI4440" t="s">
        <v>13540</v>
      </c>
    </row>
    <row r="4441" spans="1:35" x14ac:dyDescent="0.25">
      <c r="A4441" s="1" t="s">
        <v>8994</v>
      </c>
      <c r="B4441" s="1" t="s">
        <v>32</v>
      </c>
      <c r="C4441">
        <v>1</v>
      </c>
      <c r="D4441">
        <v>8</v>
      </c>
      <c r="E4441">
        <v>13</v>
      </c>
      <c r="F4441">
        <v>4</v>
      </c>
      <c r="G4441">
        <v>7.3</v>
      </c>
      <c r="H4441" s="1" t="s">
        <v>32</v>
      </c>
      <c r="I4441" s="1" t="s">
        <v>31</v>
      </c>
      <c r="J4441">
        <v>2</v>
      </c>
      <c r="K4441">
        <v>2</v>
      </c>
      <c r="L4441">
        <v>2</v>
      </c>
      <c r="M4441" s="1" t="s">
        <v>32</v>
      </c>
      <c r="N4441">
        <v>0</v>
      </c>
      <c r="O4441" s="1" t="s">
        <v>88</v>
      </c>
      <c r="P4441" s="1" t="s">
        <v>8995</v>
      </c>
      <c r="Q4441" s="1" t="s">
        <v>42</v>
      </c>
      <c r="R4441">
        <v>63</v>
      </c>
      <c r="S4441" s="1" t="s">
        <v>30</v>
      </c>
      <c r="T4441" s="1" t="s">
        <v>30</v>
      </c>
      <c r="U4441" s="1" t="s">
        <v>30</v>
      </c>
      <c r="V4441">
        <v>0</v>
      </c>
      <c r="W4441" s="1" t="s">
        <v>30</v>
      </c>
      <c r="X4441" s="1" t="s">
        <v>36</v>
      </c>
      <c r="Y4441" s="1" t="s">
        <v>37</v>
      </c>
      <c r="Z4441">
        <v>44</v>
      </c>
      <c r="AA4441">
        <v>44</v>
      </c>
      <c r="AB4441" s="1" t="s">
        <v>7080</v>
      </c>
      <c r="AC4441" s="1" t="s">
        <v>7309</v>
      </c>
      <c r="AD4441" t="s">
        <v>13494</v>
      </c>
      <c r="AE4441" s="1" t="s">
        <v>7080</v>
      </c>
      <c r="AF4441" s="1" t="s">
        <v>7309</v>
      </c>
      <c r="AG4441" t="s">
        <v>13527</v>
      </c>
      <c r="AH4441" t="s">
        <v>13530</v>
      </c>
      <c r="AI4441" t="s">
        <v>13538</v>
      </c>
    </row>
    <row r="4442" spans="1:35" x14ac:dyDescent="0.25">
      <c r="A4442" s="1" t="s">
        <v>8996</v>
      </c>
      <c r="B4442" s="1" t="s">
        <v>32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s="1" t="s">
        <v>32</v>
      </c>
      <c r="I4442" s="1" t="s">
        <v>31</v>
      </c>
      <c r="J4442">
        <v>126</v>
      </c>
      <c r="K4442">
        <v>2</v>
      </c>
      <c r="L4442">
        <v>4</v>
      </c>
      <c r="M4442" s="1" t="s">
        <v>32</v>
      </c>
      <c r="N4442">
        <v>0</v>
      </c>
      <c r="O4442" s="1" t="s">
        <v>125</v>
      </c>
      <c r="P4442" s="1" t="s">
        <v>8997</v>
      </c>
      <c r="Q4442" s="1" t="s">
        <v>42</v>
      </c>
      <c r="R4442">
        <v>55</v>
      </c>
      <c r="S4442" s="1" t="s">
        <v>30</v>
      </c>
      <c r="T4442" s="1" t="s">
        <v>30</v>
      </c>
      <c r="U4442" s="1" t="s">
        <v>30</v>
      </c>
      <c r="V4442">
        <v>0</v>
      </c>
      <c r="W4442" s="1" t="s">
        <v>32</v>
      </c>
      <c r="X4442" s="1" t="s">
        <v>36</v>
      </c>
      <c r="Y4442" s="1" t="s">
        <v>37</v>
      </c>
      <c r="Z4442">
        <v>58</v>
      </c>
      <c r="AA4442">
        <v>1419</v>
      </c>
      <c r="AB4442" s="1" t="s">
        <v>7080</v>
      </c>
      <c r="AC4442" s="1" t="s">
        <v>7081</v>
      </c>
      <c r="AD4442" t="s">
        <v>13494</v>
      </c>
      <c r="AE4442" s="1" t="s">
        <v>7080</v>
      </c>
      <c r="AF4442" s="1" t="s">
        <v>7081</v>
      </c>
      <c r="AG4442" t="s">
        <v>13526</v>
      </c>
      <c r="AH4442" t="s">
        <v>13530</v>
      </c>
      <c r="AI4442" t="s">
        <v>13539</v>
      </c>
    </row>
    <row r="4443" spans="1:35" x14ac:dyDescent="0.25">
      <c r="A4443" s="1" t="s">
        <v>8998</v>
      </c>
      <c r="B4443" s="1" t="s">
        <v>32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s="1" t="s">
        <v>32</v>
      </c>
      <c r="I4443" s="1" t="s">
        <v>31</v>
      </c>
      <c r="J4443">
        <v>14</v>
      </c>
      <c r="K4443">
        <v>4</v>
      </c>
      <c r="L4443">
        <v>9</v>
      </c>
      <c r="M4443" s="1" t="s">
        <v>32</v>
      </c>
      <c r="N4443">
        <v>0</v>
      </c>
      <c r="O4443" s="1" t="s">
        <v>111</v>
      </c>
      <c r="P4443" s="1" t="s">
        <v>8999</v>
      </c>
      <c r="Q4443" s="1" t="s">
        <v>35</v>
      </c>
      <c r="R4443">
        <v>43</v>
      </c>
      <c r="S4443" s="1" t="s">
        <v>30</v>
      </c>
      <c r="T4443" s="1" t="s">
        <v>30</v>
      </c>
      <c r="U4443" s="1" t="s">
        <v>30</v>
      </c>
      <c r="V4443">
        <v>0</v>
      </c>
      <c r="W4443" s="1" t="s">
        <v>30</v>
      </c>
      <c r="X4443" s="1" t="s">
        <v>36</v>
      </c>
      <c r="Y4443" s="1" t="s">
        <v>37</v>
      </c>
      <c r="Z4443">
        <v>38</v>
      </c>
      <c r="AA4443">
        <v>107</v>
      </c>
      <c r="AB4443" s="1" t="s">
        <v>7080</v>
      </c>
      <c r="AC4443" s="1" t="s">
        <v>7081</v>
      </c>
      <c r="AD4443" t="s">
        <v>13494</v>
      </c>
      <c r="AE4443" s="1" t="s">
        <v>7080</v>
      </c>
      <c r="AF4443" s="1" t="s">
        <v>7081</v>
      </c>
      <c r="AG4443" t="s">
        <v>13526</v>
      </c>
      <c r="AH4443" t="s">
        <v>13530</v>
      </c>
      <c r="AI4443" t="s">
        <v>13538</v>
      </c>
    </row>
    <row r="4444" spans="1:35" x14ac:dyDescent="0.25">
      <c r="A4444" s="1" t="s">
        <v>9000</v>
      </c>
      <c r="B4444" s="1" t="s">
        <v>32</v>
      </c>
      <c r="C4444">
        <v>1</v>
      </c>
      <c r="D4444">
        <v>2</v>
      </c>
      <c r="E4444">
        <v>7</v>
      </c>
      <c r="F4444">
        <v>4</v>
      </c>
      <c r="G4444">
        <v>1</v>
      </c>
      <c r="H4444" s="1" t="s">
        <v>32</v>
      </c>
      <c r="I4444" s="1" t="s">
        <v>31</v>
      </c>
      <c r="J4444">
        <v>0</v>
      </c>
      <c r="K4444">
        <v>3</v>
      </c>
      <c r="L4444">
        <v>12</v>
      </c>
      <c r="M4444" s="1" t="s">
        <v>32</v>
      </c>
      <c r="N4444">
        <v>0</v>
      </c>
      <c r="O4444" s="1" t="s">
        <v>71</v>
      </c>
      <c r="P4444" s="1" t="s">
        <v>9001</v>
      </c>
      <c r="Q4444" s="1" t="s">
        <v>35</v>
      </c>
      <c r="R4444">
        <v>75</v>
      </c>
      <c r="S4444" s="1" t="s">
        <v>30</v>
      </c>
      <c r="T4444" s="1" t="s">
        <v>32</v>
      </c>
      <c r="U4444" s="1" t="s">
        <v>30</v>
      </c>
      <c r="V4444">
        <v>0</v>
      </c>
      <c r="W4444" s="1" t="s">
        <v>30</v>
      </c>
      <c r="X4444" s="1" t="s">
        <v>36</v>
      </c>
      <c r="Y4444" s="1" t="s">
        <v>37</v>
      </c>
      <c r="Z4444">
        <v>49</v>
      </c>
      <c r="AA4444">
        <v>49</v>
      </c>
      <c r="AB4444" s="1" t="s">
        <v>7134</v>
      </c>
      <c r="AC4444" s="1" t="s">
        <v>7135</v>
      </c>
      <c r="AD4444" t="s">
        <v>13496</v>
      </c>
      <c r="AE4444" s="1" t="s">
        <v>7134</v>
      </c>
      <c r="AF4444" s="1" t="s">
        <v>7135</v>
      </c>
      <c r="AG4444" t="s">
        <v>13526</v>
      </c>
      <c r="AH4444" t="s">
        <v>13530</v>
      </c>
      <c r="AI4444" t="s">
        <v>13538</v>
      </c>
    </row>
    <row r="4445" spans="1:35" x14ac:dyDescent="0.25">
      <c r="A4445" s="1" t="s">
        <v>9002</v>
      </c>
      <c r="B4445" s="1" t="s">
        <v>32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s="1" t="s">
        <v>32</v>
      </c>
      <c r="I4445" s="1" t="s">
        <v>31</v>
      </c>
      <c r="J4445">
        <v>77</v>
      </c>
      <c r="K4445">
        <v>5</v>
      </c>
      <c r="L4445">
        <v>4</v>
      </c>
      <c r="M4445" s="1" t="s">
        <v>30</v>
      </c>
      <c r="N4445">
        <v>83</v>
      </c>
      <c r="O4445" s="1" t="s">
        <v>150</v>
      </c>
      <c r="P4445" s="1" t="s">
        <v>9003</v>
      </c>
      <c r="Q4445" s="1" t="s">
        <v>42</v>
      </c>
      <c r="R4445">
        <v>66</v>
      </c>
      <c r="S4445" s="1" t="s">
        <v>30</v>
      </c>
      <c r="T4445" s="1" t="s">
        <v>32</v>
      </c>
      <c r="U4445" s="1" t="s">
        <v>30</v>
      </c>
      <c r="V4445">
        <v>0</v>
      </c>
      <c r="W4445" s="1" t="s">
        <v>30</v>
      </c>
      <c r="X4445" s="1" t="s">
        <v>36</v>
      </c>
      <c r="Y4445" s="1" t="s">
        <v>37</v>
      </c>
      <c r="Z4445">
        <v>56</v>
      </c>
      <c r="AA4445">
        <v>2430</v>
      </c>
      <c r="AB4445" s="1" t="s">
        <v>7106</v>
      </c>
      <c r="AC4445" s="1" t="s">
        <v>7124</v>
      </c>
      <c r="AD4445" t="s">
        <v>13496</v>
      </c>
      <c r="AE4445" s="1" t="s">
        <v>7106</v>
      </c>
      <c r="AF4445" s="1" t="s">
        <v>7124</v>
      </c>
      <c r="AG4445" t="s">
        <v>13526</v>
      </c>
      <c r="AH4445" t="s">
        <v>13530</v>
      </c>
      <c r="AI4445" t="s">
        <v>13540</v>
      </c>
    </row>
    <row r="4446" spans="1:35" x14ac:dyDescent="0.25">
      <c r="A4446" s="1" t="s">
        <v>9004</v>
      </c>
      <c r="B4446" s="1" t="s">
        <v>32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s="1" t="s">
        <v>32</v>
      </c>
      <c r="I4446" s="1" t="s">
        <v>31</v>
      </c>
      <c r="J4446">
        <v>26</v>
      </c>
      <c r="K4446">
        <v>3</v>
      </c>
      <c r="L4446">
        <v>3</v>
      </c>
      <c r="M4446" s="1" t="s">
        <v>32</v>
      </c>
      <c r="N4446">
        <v>0</v>
      </c>
      <c r="O4446" s="1" t="s">
        <v>240</v>
      </c>
      <c r="P4446" s="1" t="s">
        <v>9005</v>
      </c>
      <c r="Q4446" s="1" t="s">
        <v>42</v>
      </c>
      <c r="R4446">
        <v>61</v>
      </c>
      <c r="S4446" s="1" t="s">
        <v>30</v>
      </c>
      <c r="T4446" s="1" t="s">
        <v>30</v>
      </c>
      <c r="U4446" s="1" t="s">
        <v>30</v>
      </c>
      <c r="V4446">
        <v>0</v>
      </c>
      <c r="W4446" s="1" t="s">
        <v>30</v>
      </c>
      <c r="X4446" s="1" t="s">
        <v>36</v>
      </c>
      <c r="Y4446" s="1" t="s">
        <v>37</v>
      </c>
      <c r="Z4446">
        <v>41</v>
      </c>
      <c r="AA4446">
        <v>170</v>
      </c>
      <c r="AB4446" s="1" t="s">
        <v>7106</v>
      </c>
      <c r="AC4446" s="1" t="s">
        <v>7117</v>
      </c>
      <c r="AD4446" t="s">
        <v>13494</v>
      </c>
      <c r="AE4446" s="1" t="s">
        <v>7106</v>
      </c>
      <c r="AF4446" s="1" t="s">
        <v>7117</v>
      </c>
      <c r="AG4446" t="s">
        <v>13526</v>
      </c>
      <c r="AH4446" t="s">
        <v>13530</v>
      </c>
      <c r="AI4446" t="s">
        <v>13538</v>
      </c>
    </row>
    <row r="4447" spans="1:35" x14ac:dyDescent="0.25">
      <c r="A4447" s="1" t="s">
        <v>9006</v>
      </c>
      <c r="B4447" s="1" t="s">
        <v>32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s="1" t="s">
        <v>30</v>
      </c>
      <c r="I4447" s="1" t="s">
        <v>46</v>
      </c>
      <c r="J4447">
        <v>0</v>
      </c>
      <c r="K4447">
        <v>3</v>
      </c>
      <c r="L4447">
        <v>6</v>
      </c>
      <c r="M4447" s="1" t="s">
        <v>32</v>
      </c>
      <c r="N4447">
        <v>0</v>
      </c>
      <c r="O4447" s="1" t="s">
        <v>211</v>
      </c>
      <c r="P4447" s="1" t="s">
        <v>9007</v>
      </c>
      <c r="Q4447" s="1" t="s">
        <v>42</v>
      </c>
      <c r="R4447">
        <v>77</v>
      </c>
      <c r="S4447" s="1" t="s">
        <v>30</v>
      </c>
      <c r="T4447" s="1" t="s">
        <v>32</v>
      </c>
      <c r="U4447" s="1" t="s">
        <v>30</v>
      </c>
      <c r="V4447">
        <v>0</v>
      </c>
      <c r="W4447" s="1" t="s">
        <v>30</v>
      </c>
      <c r="X4447" s="1" t="s">
        <v>43</v>
      </c>
      <c r="Y4447" s="1" t="s">
        <v>37</v>
      </c>
      <c r="Z4447">
        <v>35</v>
      </c>
      <c r="AA4447">
        <v>862</v>
      </c>
      <c r="AB4447" s="1" t="s">
        <v>7080</v>
      </c>
      <c r="AC4447" s="1" t="s">
        <v>7081</v>
      </c>
      <c r="AD4447" t="s">
        <v>13496</v>
      </c>
      <c r="AE4447" s="1" t="s">
        <v>7080</v>
      </c>
      <c r="AF4447" s="1" t="s">
        <v>7081</v>
      </c>
      <c r="AG4447" t="s">
        <v>13526</v>
      </c>
      <c r="AH4447" t="s">
        <v>13530</v>
      </c>
      <c r="AI4447" t="s">
        <v>13539</v>
      </c>
    </row>
    <row r="4448" spans="1:35" x14ac:dyDescent="0.25">
      <c r="A4448" s="1" t="s">
        <v>9008</v>
      </c>
      <c r="B4448" s="1" t="s">
        <v>32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s="1" t="s">
        <v>32</v>
      </c>
      <c r="I4448" s="1" t="s">
        <v>31</v>
      </c>
      <c r="J4448">
        <v>238</v>
      </c>
      <c r="K4448">
        <v>3</v>
      </c>
      <c r="L4448">
        <v>2</v>
      </c>
      <c r="M4448" s="1" t="s">
        <v>32</v>
      </c>
      <c r="N4448">
        <v>0</v>
      </c>
      <c r="O4448" s="1" t="s">
        <v>269</v>
      </c>
      <c r="P4448" s="1" t="s">
        <v>9009</v>
      </c>
      <c r="Q4448" s="1" t="s">
        <v>35</v>
      </c>
      <c r="R4448">
        <v>49</v>
      </c>
      <c r="S4448" s="1" t="s">
        <v>30</v>
      </c>
      <c r="T4448" s="1" t="s">
        <v>30</v>
      </c>
      <c r="U4448" s="1" t="s">
        <v>30</v>
      </c>
      <c r="V4448">
        <v>0</v>
      </c>
      <c r="W4448" s="1" t="s">
        <v>30</v>
      </c>
      <c r="X4448" s="1" t="s">
        <v>43</v>
      </c>
      <c r="Y4448" s="1" t="s">
        <v>37</v>
      </c>
      <c r="Z4448">
        <v>33</v>
      </c>
      <c r="AA4448">
        <v>1861</v>
      </c>
      <c r="AB4448" s="1" t="s">
        <v>7106</v>
      </c>
      <c r="AC4448" s="1" t="s">
        <v>7107</v>
      </c>
      <c r="AD4448" t="s">
        <v>13494</v>
      </c>
      <c r="AE4448" s="1" t="s">
        <v>7106</v>
      </c>
      <c r="AF4448" s="1" t="s">
        <v>7107</v>
      </c>
      <c r="AG4448" t="s">
        <v>13527</v>
      </c>
      <c r="AH4448" t="s">
        <v>13530</v>
      </c>
      <c r="AI4448" t="s">
        <v>13540</v>
      </c>
    </row>
    <row r="4449" spans="1:35" x14ac:dyDescent="0.25">
      <c r="A4449" s="1" t="s">
        <v>9010</v>
      </c>
      <c r="B4449" s="1" t="s">
        <v>32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s="1" t="s">
        <v>32</v>
      </c>
      <c r="I4449" s="1" t="s">
        <v>31</v>
      </c>
      <c r="J4449">
        <v>18</v>
      </c>
      <c r="K4449">
        <v>5</v>
      </c>
      <c r="L4449">
        <v>10</v>
      </c>
      <c r="M4449" s="1" t="s">
        <v>32</v>
      </c>
      <c r="N4449">
        <v>0</v>
      </c>
      <c r="O4449" s="1" t="s">
        <v>176</v>
      </c>
      <c r="P4449" s="1" t="s">
        <v>9011</v>
      </c>
      <c r="Q4449" s="1" t="s">
        <v>35</v>
      </c>
      <c r="R4449">
        <v>29</v>
      </c>
      <c r="S4449" s="1" t="s">
        <v>32</v>
      </c>
      <c r="T4449" s="1" t="s">
        <v>30</v>
      </c>
      <c r="U4449" s="1" t="s">
        <v>30</v>
      </c>
      <c r="V4449">
        <v>0</v>
      </c>
      <c r="W4449" s="1" t="s">
        <v>32</v>
      </c>
      <c r="X4449" s="1" t="s">
        <v>43</v>
      </c>
      <c r="Y4449" s="1" t="s">
        <v>37</v>
      </c>
      <c r="Z4449">
        <v>38</v>
      </c>
      <c r="AA4449">
        <v>159</v>
      </c>
      <c r="AB4449" s="1" t="s">
        <v>7106</v>
      </c>
      <c r="AC4449" s="1" t="s">
        <v>7144</v>
      </c>
      <c r="AD4449" t="s">
        <v>13495</v>
      </c>
      <c r="AE4449" s="1" t="s">
        <v>7106</v>
      </c>
      <c r="AF4449" s="1" t="s">
        <v>7144</v>
      </c>
      <c r="AG4449" t="s">
        <v>13526</v>
      </c>
      <c r="AH4449" t="s">
        <v>13530</v>
      </c>
      <c r="AI4449" t="s">
        <v>13538</v>
      </c>
    </row>
    <row r="4450" spans="1:35" x14ac:dyDescent="0.25">
      <c r="A4450" s="1" t="s">
        <v>9012</v>
      </c>
      <c r="B4450" s="1" t="s">
        <v>32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s="1" t="s">
        <v>32</v>
      </c>
      <c r="I4450" s="1" t="s">
        <v>31</v>
      </c>
      <c r="J4450">
        <v>151</v>
      </c>
      <c r="K4450">
        <v>1</v>
      </c>
      <c r="L4450">
        <v>2</v>
      </c>
      <c r="M4450" s="1" t="s">
        <v>32</v>
      </c>
      <c r="N4450">
        <v>0</v>
      </c>
      <c r="O4450" s="1" t="s">
        <v>33</v>
      </c>
      <c r="P4450" s="1" t="s">
        <v>9013</v>
      </c>
      <c r="Q4450" s="1" t="s">
        <v>42</v>
      </c>
      <c r="R4450">
        <v>82</v>
      </c>
      <c r="S4450" s="1" t="s">
        <v>30</v>
      </c>
      <c r="T4450" s="1" t="s">
        <v>32</v>
      </c>
      <c r="U4450" s="1" t="s">
        <v>30</v>
      </c>
      <c r="V4450">
        <v>0</v>
      </c>
      <c r="W4450" s="1" t="s">
        <v>30</v>
      </c>
      <c r="X4450" s="1" t="s">
        <v>36</v>
      </c>
      <c r="Y4450" s="1" t="s">
        <v>37</v>
      </c>
      <c r="Z4450">
        <v>59</v>
      </c>
      <c r="AA4450">
        <v>2114</v>
      </c>
      <c r="AB4450" s="1" t="s">
        <v>7134</v>
      </c>
      <c r="AC4450" s="1" t="s">
        <v>7147</v>
      </c>
      <c r="AD4450" t="s">
        <v>13496</v>
      </c>
      <c r="AE4450" s="1" t="s">
        <v>7134</v>
      </c>
      <c r="AF4450" s="1" t="s">
        <v>7147</v>
      </c>
      <c r="AG4450" t="s">
        <v>13527</v>
      </c>
      <c r="AH4450" t="s">
        <v>13530</v>
      </c>
      <c r="AI4450" t="s">
        <v>13539</v>
      </c>
    </row>
    <row r="4451" spans="1:35" x14ac:dyDescent="0.25">
      <c r="A4451" s="1" t="s">
        <v>9014</v>
      </c>
      <c r="B4451" s="1" t="s">
        <v>32</v>
      </c>
      <c r="C4451">
        <v>1</v>
      </c>
      <c r="D4451">
        <v>2</v>
      </c>
      <c r="E4451">
        <v>6</v>
      </c>
      <c r="F4451">
        <v>4</v>
      </c>
      <c r="G4451">
        <v>13.3</v>
      </c>
      <c r="H4451" s="1" t="s">
        <v>32</v>
      </c>
      <c r="I4451" s="1" t="s">
        <v>31</v>
      </c>
      <c r="J4451">
        <v>7</v>
      </c>
      <c r="K4451">
        <v>1</v>
      </c>
      <c r="L4451">
        <v>3</v>
      </c>
      <c r="M4451" s="1" t="s">
        <v>32</v>
      </c>
      <c r="N4451">
        <v>0</v>
      </c>
      <c r="O4451" s="1" t="s">
        <v>71</v>
      </c>
      <c r="P4451" s="1" t="s">
        <v>9015</v>
      </c>
      <c r="Q4451" s="1" t="s">
        <v>42</v>
      </c>
      <c r="R4451">
        <v>63</v>
      </c>
      <c r="S4451" s="1" t="s">
        <v>30</v>
      </c>
      <c r="T4451" s="1" t="s">
        <v>30</v>
      </c>
      <c r="U4451" s="1" t="s">
        <v>30</v>
      </c>
      <c r="V4451">
        <v>0</v>
      </c>
      <c r="W4451" s="1" t="s">
        <v>30</v>
      </c>
      <c r="X4451" s="1" t="s">
        <v>36</v>
      </c>
      <c r="Y4451" s="1" t="s">
        <v>58</v>
      </c>
      <c r="Z4451">
        <v>42</v>
      </c>
      <c r="AA4451">
        <v>42</v>
      </c>
      <c r="AB4451" s="1" t="s">
        <v>7134</v>
      </c>
      <c r="AC4451" s="1" t="s">
        <v>7150</v>
      </c>
      <c r="AD4451" t="s">
        <v>13494</v>
      </c>
      <c r="AE4451" s="1" t="s">
        <v>7134</v>
      </c>
      <c r="AF4451" s="1" t="s">
        <v>7150</v>
      </c>
      <c r="AG4451" t="s">
        <v>13526</v>
      </c>
      <c r="AH4451" t="s">
        <v>13530</v>
      </c>
      <c r="AI4451" t="s">
        <v>13538</v>
      </c>
    </row>
    <row r="4452" spans="1:35" x14ac:dyDescent="0.25">
      <c r="A4452" s="1" t="s">
        <v>9016</v>
      </c>
      <c r="B4452" s="1" t="s">
        <v>32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s="1" t="s">
        <v>32</v>
      </c>
      <c r="I4452" s="1" t="s">
        <v>31</v>
      </c>
      <c r="J4452">
        <v>142</v>
      </c>
      <c r="K4452">
        <v>2</v>
      </c>
      <c r="L4452">
        <v>15</v>
      </c>
      <c r="M4452" s="1" t="s">
        <v>30</v>
      </c>
      <c r="N4452">
        <v>0</v>
      </c>
      <c r="O4452" s="1" t="s">
        <v>83</v>
      </c>
      <c r="P4452" s="1" t="s">
        <v>9017</v>
      </c>
      <c r="Q4452" s="1" t="s">
        <v>35</v>
      </c>
      <c r="R4452">
        <v>29</v>
      </c>
      <c r="S4452" s="1" t="s">
        <v>32</v>
      </c>
      <c r="T4452" s="1" t="s">
        <v>30</v>
      </c>
      <c r="U4452" s="1" t="s">
        <v>30</v>
      </c>
      <c r="V4452">
        <v>0</v>
      </c>
      <c r="W4452" s="1" t="s">
        <v>32</v>
      </c>
      <c r="X4452" s="1" t="s">
        <v>43</v>
      </c>
      <c r="Y4452" s="1" t="s">
        <v>58</v>
      </c>
      <c r="Z4452">
        <v>51</v>
      </c>
      <c r="AA4452">
        <v>1839</v>
      </c>
      <c r="AB4452" s="1" t="s">
        <v>7134</v>
      </c>
      <c r="AC4452" s="1" t="s">
        <v>7900</v>
      </c>
      <c r="AD4452" t="s">
        <v>13495</v>
      </c>
      <c r="AE4452" s="1" t="s">
        <v>7134</v>
      </c>
      <c r="AF4452" s="1" t="s">
        <v>7900</v>
      </c>
      <c r="AG4452" t="s">
        <v>13526</v>
      </c>
      <c r="AH4452" t="s">
        <v>13530</v>
      </c>
      <c r="AI4452" t="s">
        <v>13539</v>
      </c>
    </row>
    <row r="4453" spans="1:35" x14ac:dyDescent="0.25">
      <c r="A4453" s="1" t="s">
        <v>9018</v>
      </c>
      <c r="B4453" s="1" t="s">
        <v>32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s="1" t="s">
        <v>32</v>
      </c>
      <c r="I4453" s="1" t="s">
        <v>31</v>
      </c>
      <c r="J4453">
        <v>8</v>
      </c>
      <c r="K4453">
        <v>0</v>
      </c>
      <c r="L4453">
        <v>15</v>
      </c>
      <c r="M4453" s="1" t="s">
        <v>32</v>
      </c>
      <c r="N4453">
        <v>0</v>
      </c>
      <c r="O4453" s="1" t="s">
        <v>135</v>
      </c>
      <c r="P4453" s="1" t="s">
        <v>9019</v>
      </c>
      <c r="Q4453" s="1" t="s">
        <v>42</v>
      </c>
      <c r="R4453">
        <v>48</v>
      </c>
      <c r="S4453" s="1" t="s">
        <v>30</v>
      </c>
      <c r="T4453" s="1" t="s">
        <v>30</v>
      </c>
      <c r="U4453" s="1" t="s">
        <v>30</v>
      </c>
      <c r="V4453">
        <v>0</v>
      </c>
      <c r="W4453" s="1" t="s">
        <v>32</v>
      </c>
      <c r="X4453" s="1" t="s">
        <v>36</v>
      </c>
      <c r="Y4453" s="1" t="s">
        <v>37</v>
      </c>
      <c r="Z4453">
        <v>49</v>
      </c>
      <c r="AA4453">
        <v>184</v>
      </c>
      <c r="AB4453" s="1" t="s">
        <v>7080</v>
      </c>
      <c r="AC4453" s="1" t="s">
        <v>7092</v>
      </c>
      <c r="AD4453" t="s">
        <v>13494</v>
      </c>
      <c r="AE4453" s="1" t="s">
        <v>7080</v>
      </c>
      <c r="AF4453" s="1" t="s">
        <v>7092</v>
      </c>
      <c r="AG4453" t="s">
        <v>13526</v>
      </c>
      <c r="AH4453" t="s">
        <v>13530</v>
      </c>
      <c r="AI4453" t="s">
        <v>13538</v>
      </c>
    </row>
    <row r="4454" spans="1:35" x14ac:dyDescent="0.25">
      <c r="A4454" s="1" t="s">
        <v>9020</v>
      </c>
      <c r="B4454" s="1" t="s">
        <v>32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s="1" t="s">
        <v>32</v>
      </c>
      <c r="I4454" s="1" t="s">
        <v>31</v>
      </c>
      <c r="J4454">
        <v>241</v>
      </c>
      <c r="K4454">
        <v>4</v>
      </c>
      <c r="L4454">
        <v>12</v>
      </c>
      <c r="M4454" s="1" t="s">
        <v>32</v>
      </c>
      <c r="N4454">
        <v>0</v>
      </c>
      <c r="O4454" s="1" t="s">
        <v>219</v>
      </c>
      <c r="P4454" s="1" t="s">
        <v>9021</v>
      </c>
      <c r="Q4454" s="1" t="s">
        <v>35</v>
      </c>
      <c r="R4454">
        <v>42</v>
      </c>
      <c r="S4454" s="1" t="s">
        <v>30</v>
      </c>
      <c r="T4454" s="1" t="s">
        <v>30</v>
      </c>
      <c r="U4454" s="1" t="s">
        <v>30</v>
      </c>
      <c r="V4454">
        <v>0</v>
      </c>
      <c r="W4454" s="1" t="s">
        <v>32</v>
      </c>
      <c r="X4454" s="1" t="s">
        <v>57</v>
      </c>
      <c r="Y4454" s="1" t="s">
        <v>37</v>
      </c>
      <c r="Z4454">
        <v>39</v>
      </c>
      <c r="AA4454">
        <v>2170</v>
      </c>
      <c r="AB4454" s="1" t="s">
        <v>7106</v>
      </c>
      <c r="AC4454" s="1" t="s">
        <v>7124</v>
      </c>
      <c r="AD4454" t="s">
        <v>13494</v>
      </c>
      <c r="AE4454" s="1" t="s">
        <v>7106</v>
      </c>
      <c r="AF4454" s="1" t="s">
        <v>7124</v>
      </c>
      <c r="AG4454" t="s">
        <v>13526</v>
      </c>
      <c r="AH4454" t="s">
        <v>13530</v>
      </c>
      <c r="AI4454" t="s">
        <v>13540</v>
      </c>
    </row>
    <row r="4455" spans="1:35" x14ac:dyDescent="0.25">
      <c r="A4455" s="1" t="s">
        <v>9022</v>
      </c>
      <c r="B4455" s="1" t="s">
        <v>32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s="1" t="s">
        <v>32</v>
      </c>
      <c r="I4455" s="1" t="s">
        <v>31</v>
      </c>
      <c r="J4455">
        <v>46</v>
      </c>
      <c r="K4455">
        <v>5</v>
      </c>
      <c r="L4455">
        <v>27</v>
      </c>
      <c r="M4455" s="1" t="s">
        <v>32</v>
      </c>
      <c r="N4455">
        <v>0</v>
      </c>
      <c r="O4455" s="1" t="s">
        <v>240</v>
      </c>
      <c r="P4455" s="1" t="s">
        <v>9023</v>
      </c>
      <c r="Q4455" s="1" t="s">
        <v>35</v>
      </c>
      <c r="R4455">
        <v>21</v>
      </c>
      <c r="S4455" s="1" t="s">
        <v>32</v>
      </c>
      <c r="T4455" s="1" t="s">
        <v>30</v>
      </c>
      <c r="U4455" s="1" t="s">
        <v>30</v>
      </c>
      <c r="V4455">
        <v>0</v>
      </c>
      <c r="W4455" s="1" t="s">
        <v>30</v>
      </c>
      <c r="X4455" s="1" t="s">
        <v>36</v>
      </c>
      <c r="Y4455" s="1" t="s">
        <v>37</v>
      </c>
      <c r="Z4455">
        <v>39</v>
      </c>
      <c r="AA4455">
        <v>1173</v>
      </c>
      <c r="AB4455" s="1" t="s">
        <v>7106</v>
      </c>
      <c r="AC4455" s="1" t="s">
        <v>7117</v>
      </c>
      <c r="AD4455" t="s">
        <v>13495</v>
      </c>
      <c r="AE4455" s="1" t="s">
        <v>7106</v>
      </c>
      <c r="AF4455" s="1" t="s">
        <v>7117</v>
      </c>
      <c r="AG4455" t="s">
        <v>13526</v>
      </c>
      <c r="AH4455" t="s">
        <v>13530</v>
      </c>
      <c r="AI4455" t="s">
        <v>13539</v>
      </c>
    </row>
    <row r="4456" spans="1:35" x14ac:dyDescent="0.25">
      <c r="A4456" s="1" t="s">
        <v>9024</v>
      </c>
      <c r="B4456" s="1" t="s">
        <v>32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s="1" t="s">
        <v>32</v>
      </c>
      <c r="I4456" s="1" t="s">
        <v>31</v>
      </c>
      <c r="J4456">
        <v>134</v>
      </c>
      <c r="K4456">
        <v>5</v>
      </c>
      <c r="L4456">
        <v>13</v>
      </c>
      <c r="M4456" s="1" t="s">
        <v>32</v>
      </c>
      <c r="N4456">
        <v>0</v>
      </c>
      <c r="O4456" s="1" t="s">
        <v>83</v>
      </c>
      <c r="P4456" s="1" t="s">
        <v>9025</v>
      </c>
      <c r="Q4456" s="1" t="s">
        <v>35</v>
      </c>
      <c r="R4456">
        <v>35</v>
      </c>
      <c r="S4456" s="1" t="s">
        <v>30</v>
      </c>
      <c r="T4456" s="1" t="s">
        <v>30</v>
      </c>
      <c r="U4456" s="1" t="s">
        <v>30</v>
      </c>
      <c r="V4456">
        <v>0</v>
      </c>
      <c r="W4456" s="1" t="s">
        <v>30</v>
      </c>
      <c r="X4456" s="1" t="s">
        <v>36</v>
      </c>
      <c r="Y4456" s="1" t="s">
        <v>37</v>
      </c>
      <c r="Z4456">
        <v>45</v>
      </c>
      <c r="AA4456">
        <v>954</v>
      </c>
      <c r="AB4456" s="1" t="s">
        <v>7106</v>
      </c>
      <c r="AC4456" s="1" t="s">
        <v>8905</v>
      </c>
      <c r="AD4456" t="s">
        <v>13494</v>
      </c>
      <c r="AE4456" s="1" t="s">
        <v>7106</v>
      </c>
      <c r="AF4456" s="1" t="s">
        <v>8905</v>
      </c>
      <c r="AG4456" t="s">
        <v>13526</v>
      </c>
      <c r="AH4456" t="s">
        <v>13530</v>
      </c>
      <c r="AI4456" t="s">
        <v>13539</v>
      </c>
    </row>
    <row r="4457" spans="1:35" x14ac:dyDescent="0.25">
      <c r="A4457" s="1" t="s">
        <v>9026</v>
      </c>
      <c r="B4457" s="1" t="s">
        <v>32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s="1" t="s">
        <v>32</v>
      </c>
      <c r="I4457" s="1" t="s">
        <v>31</v>
      </c>
      <c r="J4457">
        <v>13</v>
      </c>
      <c r="K4457">
        <v>0</v>
      </c>
      <c r="L4457">
        <v>1</v>
      </c>
      <c r="M4457" s="1" t="s">
        <v>32</v>
      </c>
      <c r="N4457">
        <v>0</v>
      </c>
      <c r="O4457" s="1" t="s">
        <v>122</v>
      </c>
      <c r="P4457" s="1" t="s">
        <v>9027</v>
      </c>
      <c r="Q4457" s="1" t="s">
        <v>42</v>
      </c>
      <c r="R4457">
        <v>55</v>
      </c>
      <c r="S4457" s="1" t="s">
        <v>30</v>
      </c>
      <c r="T4457" s="1" t="s">
        <v>30</v>
      </c>
      <c r="U4457" s="1" t="s">
        <v>30</v>
      </c>
      <c r="V4457">
        <v>0</v>
      </c>
      <c r="W4457" s="1" t="s">
        <v>32</v>
      </c>
      <c r="X4457" s="1" t="s">
        <v>36</v>
      </c>
      <c r="Y4457" s="1" t="s">
        <v>37</v>
      </c>
      <c r="Z4457">
        <v>41</v>
      </c>
      <c r="AA4457">
        <v>120</v>
      </c>
      <c r="AB4457" s="1" t="s">
        <v>7106</v>
      </c>
      <c r="AC4457" s="1" t="s">
        <v>7107</v>
      </c>
      <c r="AD4457" t="s">
        <v>13494</v>
      </c>
      <c r="AE4457" s="1" t="s">
        <v>7106</v>
      </c>
      <c r="AF4457" s="1" t="s">
        <v>7107</v>
      </c>
      <c r="AG4457" t="s">
        <v>13527</v>
      </c>
      <c r="AH4457" t="s">
        <v>13530</v>
      </c>
      <c r="AI4457" t="s">
        <v>13538</v>
      </c>
    </row>
    <row r="4458" spans="1:35" x14ac:dyDescent="0.25">
      <c r="A4458" s="1" t="s">
        <v>9028</v>
      </c>
      <c r="B4458" s="1" t="s">
        <v>32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s="1" t="s">
        <v>30</v>
      </c>
      <c r="I4458" s="1" t="s">
        <v>46</v>
      </c>
      <c r="J4458">
        <v>0</v>
      </c>
      <c r="K4458">
        <v>1</v>
      </c>
      <c r="L4458">
        <v>7</v>
      </c>
      <c r="M4458" s="1" t="s">
        <v>32</v>
      </c>
      <c r="N4458">
        <v>0</v>
      </c>
      <c r="O4458" s="1" t="s">
        <v>153</v>
      </c>
      <c r="P4458" s="1" t="s">
        <v>9029</v>
      </c>
      <c r="Q4458" s="1" t="s">
        <v>42</v>
      </c>
      <c r="R4458">
        <v>70</v>
      </c>
      <c r="S4458" s="1" t="s">
        <v>30</v>
      </c>
      <c r="T4458" s="1" t="s">
        <v>32</v>
      </c>
      <c r="U4458" s="1" t="s">
        <v>30</v>
      </c>
      <c r="V4458">
        <v>0</v>
      </c>
      <c r="W4458" s="1" t="s">
        <v>32</v>
      </c>
      <c r="X4458" s="1" t="s">
        <v>43</v>
      </c>
      <c r="Y4458" s="1" t="s">
        <v>37</v>
      </c>
      <c r="Z4458">
        <v>62</v>
      </c>
      <c r="AA4458">
        <v>2504</v>
      </c>
      <c r="AB4458" s="1" t="s">
        <v>7086</v>
      </c>
      <c r="AC4458" s="1" t="s">
        <v>7110</v>
      </c>
      <c r="AD4458" t="s">
        <v>13496</v>
      </c>
      <c r="AE4458" s="1" t="s">
        <v>7086</v>
      </c>
      <c r="AF4458" s="1" t="s">
        <v>7110</v>
      </c>
      <c r="AG4458" t="s">
        <v>13526</v>
      </c>
      <c r="AH4458" t="s">
        <v>13530</v>
      </c>
      <c r="AI4458" t="s">
        <v>13540</v>
      </c>
    </row>
    <row r="4459" spans="1:35" x14ac:dyDescent="0.25">
      <c r="A4459" s="1" t="s">
        <v>9030</v>
      </c>
      <c r="B4459" s="1" t="s">
        <v>32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s="1" t="s">
        <v>32</v>
      </c>
      <c r="I4459" s="1" t="s">
        <v>31</v>
      </c>
      <c r="J4459">
        <v>69</v>
      </c>
      <c r="K4459">
        <v>5</v>
      </c>
      <c r="L4459">
        <v>17</v>
      </c>
      <c r="M4459" s="1" t="s">
        <v>30</v>
      </c>
      <c r="N4459">
        <v>5</v>
      </c>
      <c r="O4459" s="1" t="s">
        <v>111</v>
      </c>
      <c r="P4459" s="1" t="s">
        <v>9031</v>
      </c>
      <c r="Q4459" s="1" t="s">
        <v>35</v>
      </c>
      <c r="R4459">
        <v>29</v>
      </c>
      <c r="S4459" s="1" t="s">
        <v>32</v>
      </c>
      <c r="T4459" s="1" t="s">
        <v>30</v>
      </c>
      <c r="U4459" s="1" t="s">
        <v>30</v>
      </c>
      <c r="V4459">
        <v>0</v>
      </c>
      <c r="W4459" s="1" t="s">
        <v>32</v>
      </c>
      <c r="X4459" s="1" t="s">
        <v>43</v>
      </c>
      <c r="Y4459" s="1" t="s">
        <v>37</v>
      </c>
      <c r="Z4459">
        <v>35</v>
      </c>
      <c r="AA4459">
        <v>721</v>
      </c>
      <c r="AB4459" s="1" t="s">
        <v>7098</v>
      </c>
      <c r="AC4459" s="1" t="s">
        <v>7418</v>
      </c>
      <c r="AD4459" t="s">
        <v>13495</v>
      </c>
      <c r="AE4459" s="1" t="s">
        <v>7098</v>
      </c>
      <c r="AF4459" s="1" t="s">
        <v>7418</v>
      </c>
      <c r="AG4459" t="s">
        <v>13526</v>
      </c>
      <c r="AH4459" t="s">
        <v>13530</v>
      </c>
      <c r="AI4459" t="s">
        <v>13539</v>
      </c>
    </row>
    <row r="4460" spans="1:35" x14ac:dyDescent="0.25">
      <c r="A4460" s="1" t="s">
        <v>9032</v>
      </c>
      <c r="B4460" s="1" t="s">
        <v>32</v>
      </c>
      <c r="C4460">
        <v>1</v>
      </c>
      <c r="D4460">
        <v>1</v>
      </c>
      <c r="E4460">
        <v>4</v>
      </c>
      <c r="F4460">
        <v>0</v>
      </c>
      <c r="G4460">
        <v>0</v>
      </c>
      <c r="H4460" s="1" t="s">
        <v>30</v>
      </c>
      <c r="I4460" s="1" t="s">
        <v>46</v>
      </c>
      <c r="J4460">
        <v>0</v>
      </c>
      <c r="K4460">
        <v>5</v>
      </c>
      <c r="L4460">
        <v>7</v>
      </c>
      <c r="M4460" s="1" t="s">
        <v>32</v>
      </c>
      <c r="N4460">
        <v>0</v>
      </c>
      <c r="O4460" s="1" t="s">
        <v>119</v>
      </c>
      <c r="P4460" s="1" t="s">
        <v>9033</v>
      </c>
      <c r="Q4460" s="1" t="s">
        <v>42</v>
      </c>
      <c r="R4460">
        <v>39</v>
      </c>
      <c r="S4460" s="1" t="s">
        <v>30</v>
      </c>
      <c r="T4460" s="1" t="s">
        <v>30</v>
      </c>
      <c r="U4460" s="1" t="s">
        <v>30</v>
      </c>
      <c r="V4460">
        <v>0</v>
      </c>
      <c r="W4460" s="1" t="s">
        <v>30</v>
      </c>
      <c r="X4460" s="1" t="s">
        <v>36</v>
      </c>
      <c r="Y4460" s="1" t="s">
        <v>37</v>
      </c>
      <c r="Z4460">
        <v>28</v>
      </c>
      <c r="AA4460">
        <v>28</v>
      </c>
      <c r="AB4460" s="1" t="s">
        <v>7098</v>
      </c>
      <c r="AC4460" s="1" t="s">
        <v>7099</v>
      </c>
      <c r="AD4460" t="s">
        <v>13494</v>
      </c>
      <c r="AE4460" s="1" t="s">
        <v>7098</v>
      </c>
      <c r="AF4460" s="1" t="s">
        <v>7099</v>
      </c>
      <c r="AG4460" t="s">
        <v>13526</v>
      </c>
      <c r="AH4460" t="s">
        <v>13530</v>
      </c>
      <c r="AI4460" t="s">
        <v>13538</v>
      </c>
    </row>
    <row r="4461" spans="1:35" x14ac:dyDescent="0.25">
      <c r="A4461" s="1" t="s">
        <v>9034</v>
      </c>
      <c r="B4461" s="1" t="s">
        <v>32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s="1" t="s">
        <v>32</v>
      </c>
      <c r="I4461" s="1" t="s">
        <v>31</v>
      </c>
      <c r="J4461">
        <v>50</v>
      </c>
      <c r="K4461">
        <v>3</v>
      </c>
      <c r="L4461">
        <v>7</v>
      </c>
      <c r="M4461" s="1" t="s">
        <v>32</v>
      </c>
      <c r="N4461">
        <v>0</v>
      </c>
      <c r="O4461" s="1" t="s">
        <v>176</v>
      </c>
      <c r="P4461" s="1" t="s">
        <v>9035</v>
      </c>
      <c r="Q4461" s="1" t="s">
        <v>42</v>
      </c>
      <c r="R4461">
        <v>40</v>
      </c>
      <c r="S4461" s="1" t="s">
        <v>30</v>
      </c>
      <c r="T4461" s="1" t="s">
        <v>30</v>
      </c>
      <c r="U4461" s="1" t="s">
        <v>30</v>
      </c>
      <c r="V4461">
        <v>0</v>
      </c>
      <c r="W4461" s="1" t="s">
        <v>30</v>
      </c>
      <c r="X4461" s="1" t="s">
        <v>36</v>
      </c>
      <c r="Y4461" s="1" t="s">
        <v>37</v>
      </c>
      <c r="Z4461">
        <v>33</v>
      </c>
      <c r="AA4461">
        <v>359</v>
      </c>
      <c r="AB4461" s="1" t="s">
        <v>7098</v>
      </c>
      <c r="AC4461" s="1" t="s">
        <v>7099</v>
      </c>
      <c r="AD4461" t="s">
        <v>13494</v>
      </c>
      <c r="AE4461" s="1" t="s">
        <v>7098</v>
      </c>
      <c r="AF4461" s="1" t="s">
        <v>7099</v>
      </c>
      <c r="AG4461" t="s">
        <v>13526</v>
      </c>
      <c r="AH4461" t="s">
        <v>13530</v>
      </c>
      <c r="AI4461" t="s">
        <v>13539</v>
      </c>
    </row>
    <row r="4462" spans="1:35" x14ac:dyDescent="0.25">
      <c r="A4462" s="1" t="s">
        <v>9036</v>
      </c>
      <c r="B4462" s="1" t="s">
        <v>32</v>
      </c>
      <c r="C4462">
        <v>1</v>
      </c>
      <c r="D4462">
        <v>2</v>
      </c>
      <c r="E4462">
        <v>5</v>
      </c>
      <c r="F4462">
        <v>4</v>
      </c>
      <c r="G4462">
        <v>14.1</v>
      </c>
      <c r="H4462" s="1" t="s">
        <v>32</v>
      </c>
      <c r="I4462" s="1" t="s">
        <v>31</v>
      </c>
      <c r="J4462">
        <v>5</v>
      </c>
      <c r="K4462">
        <v>4</v>
      </c>
      <c r="L4462">
        <v>6</v>
      </c>
      <c r="M4462" s="1" t="s">
        <v>32</v>
      </c>
      <c r="N4462">
        <v>0</v>
      </c>
      <c r="O4462" s="1" t="s">
        <v>83</v>
      </c>
      <c r="P4462" s="1" t="s">
        <v>9037</v>
      </c>
      <c r="Q4462" s="1" t="s">
        <v>35</v>
      </c>
      <c r="R4462">
        <v>57</v>
      </c>
      <c r="S4462" s="1" t="s">
        <v>30</v>
      </c>
      <c r="T4462" s="1" t="s">
        <v>30</v>
      </c>
      <c r="U4462" s="1" t="s">
        <v>30</v>
      </c>
      <c r="V4462">
        <v>0</v>
      </c>
      <c r="W4462" s="1" t="s">
        <v>30</v>
      </c>
      <c r="X4462" s="1" t="s">
        <v>36</v>
      </c>
      <c r="Y4462" s="1" t="s">
        <v>58</v>
      </c>
      <c r="Z4462">
        <v>32</v>
      </c>
      <c r="AA4462">
        <v>32</v>
      </c>
      <c r="AB4462" s="1" t="s">
        <v>7098</v>
      </c>
      <c r="AC4462" s="1" t="s">
        <v>7099</v>
      </c>
      <c r="AD4462" t="s">
        <v>13494</v>
      </c>
      <c r="AE4462" s="1" t="s">
        <v>7098</v>
      </c>
      <c r="AF4462" s="1" t="s">
        <v>7099</v>
      </c>
      <c r="AG4462" t="s">
        <v>13526</v>
      </c>
      <c r="AH4462" t="s">
        <v>13530</v>
      </c>
      <c r="AI4462" t="s">
        <v>13538</v>
      </c>
    </row>
    <row r="4463" spans="1:35" x14ac:dyDescent="0.25">
      <c r="A4463" s="1" t="s">
        <v>9038</v>
      </c>
      <c r="B4463" s="1" t="s">
        <v>32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s="1" t="s">
        <v>32</v>
      </c>
      <c r="I4463" s="1" t="s">
        <v>31</v>
      </c>
      <c r="J4463">
        <v>259</v>
      </c>
      <c r="K4463">
        <v>0</v>
      </c>
      <c r="L4463">
        <v>2</v>
      </c>
      <c r="M4463" s="1" t="s">
        <v>32</v>
      </c>
      <c r="N4463">
        <v>0</v>
      </c>
      <c r="O4463" s="1" t="s">
        <v>74</v>
      </c>
      <c r="P4463" s="1" t="s">
        <v>9039</v>
      </c>
      <c r="Q4463" s="1" t="s">
        <v>35</v>
      </c>
      <c r="R4463">
        <v>55</v>
      </c>
      <c r="S4463" s="1" t="s">
        <v>30</v>
      </c>
      <c r="T4463" s="1" t="s">
        <v>30</v>
      </c>
      <c r="U4463" s="1" t="s">
        <v>30</v>
      </c>
      <c r="V4463">
        <v>0</v>
      </c>
      <c r="W4463" s="1" t="s">
        <v>32</v>
      </c>
      <c r="X4463" s="1" t="s">
        <v>43</v>
      </c>
      <c r="Y4463" s="1" t="s">
        <v>37</v>
      </c>
      <c r="Z4463">
        <v>45</v>
      </c>
      <c r="AA4463">
        <v>3335</v>
      </c>
      <c r="AB4463" s="1" t="s">
        <v>7080</v>
      </c>
      <c r="AC4463" s="1" t="s">
        <v>7092</v>
      </c>
      <c r="AD4463" t="s">
        <v>13494</v>
      </c>
      <c r="AE4463" s="1" t="s">
        <v>7080</v>
      </c>
      <c r="AF4463" s="1" t="s">
        <v>7092</v>
      </c>
      <c r="AG4463" t="s">
        <v>13527</v>
      </c>
      <c r="AH4463" t="s">
        <v>13530</v>
      </c>
      <c r="AI4463" t="s">
        <v>13540</v>
      </c>
    </row>
    <row r="4464" spans="1:35" x14ac:dyDescent="0.25">
      <c r="A4464" s="1" t="s">
        <v>9040</v>
      </c>
      <c r="B4464" s="1" t="s">
        <v>32</v>
      </c>
      <c r="C4464">
        <v>3</v>
      </c>
      <c r="D4464">
        <v>12</v>
      </c>
      <c r="E4464">
        <v>31</v>
      </c>
      <c r="F4464">
        <v>0</v>
      </c>
      <c r="G4464">
        <v>0</v>
      </c>
      <c r="H4464" s="1" t="s">
        <v>30</v>
      </c>
      <c r="I4464" s="1" t="s">
        <v>46</v>
      </c>
      <c r="J4464">
        <v>0</v>
      </c>
      <c r="K4464">
        <v>4</v>
      </c>
      <c r="L4464">
        <v>6</v>
      </c>
      <c r="M4464" s="1" t="s">
        <v>32</v>
      </c>
      <c r="N4464">
        <v>0</v>
      </c>
      <c r="O4464" s="1" t="s">
        <v>119</v>
      </c>
      <c r="P4464" s="1" t="s">
        <v>9041</v>
      </c>
      <c r="Q4464" s="1" t="s">
        <v>35</v>
      </c>
      <c r="R4464">
        <v>22</v>
      </c>
      <c r="S4464" s="1" t="s">
        <v>32</v>
      </c>
      <c r="T4464" s="1" t="s">
        <v>30</v>
      </c>
      <c r="U4464" s="1" t="s">
        <v>30</v>
      </c>
      <c r="V4464">
        <v>0</v>
      </c>
      <c r="W4464" s="1" t="s">
        <v>30</v>
      </c>
      <c r="X4464" s="1" t="s">
        <v>36</v>
      </c>
      <c r="Y4464" s="1" t="s">
        <v>58</v>
      </c>
      <c r="Z4464">
        <v>13</v>
      </c>
      <c r="AA4464">
        <v>41</v>
      </c>
      <c r="AB4464" s="1" t="s">
        <v>7080</v>
      </c>
      <c r="AC4464" s="1" t="s">
        <v>7092</v>
      </c>
      <c r="AD4464" t="s">
        <v>13495</v>
      </c>
      <c r="AE4464" s="1" t="s">
        <v>7080</v>
      </c>
      <c r="AF4464" s="1" t="s">
        <v>7092</v>
      </c>
      <c r="AG4464" t="s">
        <v>13526</v>
      </c>
      <c r="AH4464" t="s">
        <v>13530</v>
      </c>
      <c r="AI4464" t="s">
        <v>13538</v>
      </c>
    </row>
    <row r="4465" spans="1:35" x14ac:dyDescent="0.25">
      <c r="A4465" s="1" t="s">
        <v>9042</v>
      </c>
      <c r="B4465" s="1" t="s">
        <v>32</v>
      </c>
      <c r="C4465">
        <v>1</v>
      </c>
      <c r="D4465">
        <v>2</v>
      </c>
      <c r="E4465">
        <v>5</v>
      </c>
      <c r="F4465">
        <v>4</v>
      </c>
      <c r="G4465">
        <v>10</v>
      </c>
      <c r="H4465" s="1" t="s">
        <v>32</v>
      </c>
      <c r="I4465" s="1" t="s">
        <v>31</v>
      </c>
      <c r="J4465">
        <v>2</v>
      </c>
      <c r="K4465">
        <v>2</v>
      </c>
      <c r="L4465">
        <v>10</v>
      </c>
      <c r="M4465" s="1" t="s">
        <v>32</v>
      </c>
      <c r="N4465">
        <v>0</v>
      </c>
      <c r="O4465" s="1" t="s">
        <v>269</v>
      </c>
      <c r="P4465" s="1" t="s">
        <v>9043</v>
      </c>
      <c r="Q4465" s="1" t="s">
        <v>35</v>
      </c>
      <c r="R4465">
        <v>53</v>
      </c>
      <c r="S4465" s="1" t="s">
        <v>30</v>
      </c>
      <c r="T4465" s="1" t="s">
        <v>30</v>
      </c>
      <c r="U4465" s="1" t="s">
        <v>30</v>
      </c>
      <c r="V4465">
        <v>0</v>
      </c>
      <c r="W4465" s="1" t="s">
        <v>30</v>
      </c>
      <c r="X4465" s="1" t="s">
        <v>36</v>
      </c>
      <c r="Y4465" s="1" t="s">
        <v>37</v>
      </c>
      <c r="Z4465">
        <v>46</v>
      </c>
      <c r="AA4465">
        <v>46</v>
      </c>
      <c r="AB4465" s="1" t="s">
        <v>7098</v>
      </c>
      <c r="AC4465" s="1" t="s">
        <v>7418</v>
      </c>
      <c r="AD4465" t="s">
        <v>13494</v>
      </c>
      <c r="AE4465" s="1" t="s">
        <v>7098</v>
      </c>
      <c r="AF4465" s="1" t="s">
        <v>7418</v>
      </c>
      <c r="AG4465" t="s">
        <v>13526</v>
      </c>
      <c r="AH4465" t="s">
        <v>13530</v>
      </c>
      <c r="AI4465" t="s">
        <v>13538</v>
      </c>
    </row>
    <row r="4466" spans="1:35" x14ac:dyDescent="0.25">
      <c r="A4466" s="1" t="s">
        <v>9044</v>
      </c>
      <c r="B4466" s="1" t="s">
        <v>32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s="1" t="s">
        <v>32</v>
      </c>
      <c r="I4466" s="1" t="s">
        <v>31</v>
      </c>
      <c r="J4466">
        <v>122</v>
      </c>
      <c r="K4466">
        <v>3</v>
      </c>
      <c r="L4466">
        <v>6</v>
      </c>
      <c r="M4466" s="1" t="s">
        <v>30</v>
      </c>
      <c r="N4466">
        <v>0</v>
      </c>
      <c r="O4466" s="1" t="s">
        <v>122</v>
      </c>
      <c r="P4466" s="1" t="s">
        <v>9045</v>
      </c>
      <c r="Q4466" s="1" t="s">
        <v>35</v>
      </c>
      <c r="R4466">
        <v>45</v>
      </c>
      <c r="S4466" s="1" t="s">
        <v>30</v>
      </c>
      <c r="T4466" s="1" t="s">
        <v>30</v>
      </c>
      <c r="U4466" s="1" t="s">
        <v>30</v>
      </c>
      <c r="V4466">
        <v>0</v>
      </c>
      <c r="W4466" s="1" t="s">
        <v>32</v>
      </c>
      <c r="X4466" s="1" t="s">
        <v>36</v>
      </c>
      <c r="Y4466" s="1" t="s">
        <v>37</v>
      </c>
      <c r="Z4466">
        <v>68</v>
      </c>
      <c r="AA4466">
        <v>3300</v>
      </c>
      <c r="AB4466" s="1" t="s">
        <v>7080</v>
      </c>
      <c r="AC4466" s="1" t="s">
        <v>7092</v>
      </c>
      <c r="AD4466" t="s">
        <v>13494</v>
      </c>
      <c r="AE4466" s="1" t="s">
        <v>7080</v>
      </c>
      <c r="AF4466" s="1" t="s">
        <v>7092</v>
      </c>
      <c r="AG4466" t="s">
        <v>13526</v>
      </c>
      <c r="AH4466" t="s">
        <v>13530</v>
      </c>
      <c r="AI4466" t="s">
        <v>13540</v>
      </c>
    </row>
    <row r="4467" spans="1:35" x14ac:dyDescent="0.25">
      <c r="A4467" s="1" t="s">
        <v>9046</v>
      </c>
      <c r="B4467" s="1" t="s">
        <v>32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s="1" t="s">
        <v>32</v>
      </c>
      <c r="I4467" s="1" t="s">
        <v>31</v>
      </c>
      <c r="J4467">
        <v>31</v>
      </c>
      <c r="K4467">
        <v>3</v>
      </c>
      <c r="L4467">
        <v>2</v>
      </c>
      <c r="M4467" s="1" t="s">
        <v>32</v>
      </c>
      <c r="N4467">
        <v>0</v>
      </c>
      <c r="O4467" s="1" t="s">
        <v>77</v>
      </c>
      <c r="P4467" s="1" t="s">
        <v>9047</v>
      </c>
      <c r="Q4467" s="1" t="s">
        <v>42</v>
      </c>
      <c r="R4467">
        <v>30</v>
      </c>
      <c r="S4467" s="1" t="s">
        <v>30</v>
      </c>
      <c r="T4467" s="1" t="s">
        <v>30</v>
      </c>
      <c r="U4467" s="1" t="s">
        <v>30</v>
      </c>
      <c r="V4467">
        <v>0</v>
      </c>
      <c r="W4467" s="1" t="s">
        <v>30</v>
      </c>
      <c r="X4467" s="1" t="s">
        <v>36</v>
      </c>
      <c r="Y4467" s="1" t="s">
        <v>37</v>
      </c>
      <c r="Z4467">
        <v>32</v>
      </c>
      <c r="AA4467">
        <v>561</v>
      </c>
      <c r="AB4467" s="1" t="s">
        <v>7086</v>
      </c>
      <c r="AC4467" s="1" t="s">
        <v>8457</v>
      </c>
      <c r="AD4467" t="s">
        <v>13495</v>
      </c>
      <c r="AE4467" s="1" t="s">
        <v>7086</v>
      </c>
      <c r="AF4467" s="1" t="s">
        <v>8457</v>
      </c>
      <c r="AG4467" t="s">
        <v>13527</v>
      </c>
      <c r="AH4467" t="s">
        <v>13530</v>
      </c>
      <c r="AI4467" t="s">
        <v>13539</v>
      </c>
    </row>
    <row r="4468" spans="1:35" x14ac:dyDescent="0.25">
      <c r="A4468" s="1" t="s">
        <v>9048</v>
      </c>
      <c r="B4468" s="1" t="s">
        <v>32</v>
      </c>
      <c r="C4468">
        <v>1</v>
      </c>
      <c r="D4468">
        <v>3</v>
      </c>
      <c r="E4468">
        <v>7</v>
      </c>
      <c r="F4468">
        <v>4</v>
      </c>
      <c r="G4468">
        <v>10.8</v>
      </c>
      <c r="H4468" s="1" t="s">
        <v>32</v>
      </c>
      <c r="I4468" s="1" t="s">
        <v>31</v>
      </c>
      <c r="J4468">
        <v>4</v>
      </c>
      <c r="K4468">
        <v>3</v>
      </c>
      <c r="L4468">
        <v>2</v>
      </c>
      <c r="M4468" s="1" t="s">
        <v>32</v>
      </c>
      <c r="N4468">
        <v>0</v>
      </c>
      <c r="O4468" s="1" t="s">
        <v>156</v>
      </c>
      <c r="P4468" s="1" t="s">
        <v>9049</v>
      </c>
      <c r="Q4468" s="1" t="s">
        <v>42</v>
      </c>
      <c r="R4468">
        <v>75</v>
      </c>
      <c r="S4468" s="1" t="s">
        <v>30</v>
      </c>
      <c r="T4468" s="1" t="s">
        <v>32</v>
      </c>
      <c r="U4468" s="1" t="s">
        <v>30</v>
      </c>
      <c r="V4468">
        <v>0</v>
      </c>
      <c r="W4468" s="1" t="s">
        <v>30</v>
      </c>
      <c r="X4468" s="1" t="s">
        <v>36</v>
      </c>
      <c r="Y4468" s="1" t="s">
        <v>37</v>
      </c>
      <c r="Z4468">
        <v>34</v>
      </c>
      <c r="AA4468">
        <v>34</v>
      </c>
      <c r="AB4468" s="1" t="s">
        <v>7086</v>
      </c>
      <c r="AC4468" s="1" t="s">
        <v>7087</v>
      </c>
      <c r="AD4468" t="s">
        <v>13496</v>
      </c>
      <c r="AE4468" s="1" t="s">
        <v>7086</v>
      </c>
      <c r="AF4468" s="1" t="s">
        <v>7087</v>
      </c>
      <c r="AG4468" t="s">
        <v>13527</v>
      </c>
      <c r="AH4468" t="s">
        <v>13530</v>
      </c>
      <c r="AI4468" t="s">
        <v>13538</v>
      </c>
    </row>
    <row r="4469" spans="1:35" x14ac:dyDescent="0.25">
      <c r="A4469" s="1" t="s">
        <v>9050</v>
      </c>
      <c r="B4469" s="1" t="s">
        <v>32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s="1" t="s">
        <v>32</v>
      </c>
      <c r="I4469" s="1" t="s">
        <v>31</v>
      </c>
      <c r="J4469">
        <v>56</v>
      </c>
      <c r="K4469">
        <v>0</v>
      </c>
      <c r="L4469">
        <v>2</v>
      </c>
      <c r="M4469" s="1" t="s">
        <v>32</v>
      </c>
      <c r="N4469">
        <v>0</v>
      </c>
      <c r="O4469" s="1" t="s">
        <v>114</v>
      </c>
      <c r="P4469" s="1" t="s">
        <v>9051</v>
      </c>
      <c r="Q4469" s="1" t="s">
        <v>42</v>
      </c>
      <c r="R4469">
        <v>61</v>
      </c>
      <c r="S4469" s="1" t="s">
        <v>30</v>
      </c>
      <c r="T4469" s="1" t="s">
        <v>30</v>
      </c>
      <c r="U4469" s="1" t="s">
        <v>30</v>
      </c>
      <c r="V4469">
        <v>0</v>
      </c>
      <c r="W4469" s="1" t="s">
        <v>30</v>
      </c>
      <c r="X4469" s="1" t="s">
        <v>36</v>
      </c>
      <c r="Y4469" s="1" t="s">
        <v>37</v>
      </c>
      <c r="Z4469">
        <v>52</v>
      </c>
      <c r="AA4469">
        <v>1030</v>
      </c>
      <c r="AB4469" s="1" t="s">
        <v>7086</v>
      </c>
      <c r="AC4469" s="1" t="s">
        <v>7087</v>
      </c>
      <c r="AD4469" t="s">
        <v>13494</v>
      </c>
      <c r="AE4469" s="1" t="s">
        <v>7086</v>
      </c>
      <c r="AF4469" s="1" t="s">
        <v>7087</v>
      </c>
      <c r="AG4469" t="s">
        <v>13527</v>
      </c>
      <c r="AH4469" t="s">
        <v>13530</v>
      </c>
      <c r="AI4469" t="s">
        <v>13539</v>
      </c>
    </row>
    <row r="4470" spans="1:35" x14ac:dyDescent="0.25">
      <c r="A4470" s="1" t="s">
        <v>9052</v>
      </c>
      <c r="B4470" s="1" t="s">
        <v>32</v>
      </c>
      <c r="C4470">
        <v>6</v>
      </c>
      <c r="D4470">
        <v>17</v>
      </c>
      <c r="E4470">
        <v>40.1</v>
      </c>
      <c r="F4470">
        <v>0</v>
      </c>
      <c r="G4470">
        <v>0</v>
      </c>
      <c r="H4470" s="1" t="s">
        <v>30</v>
      </c>
      <c r="I4470" s="1" t="s">
        <v>46</v>
      </c>
      <c r="J4470">
        <v>0</v>
      </c>
      <c r="K4470">
        <v>2</v>
      </c>
      <c r="L4470">
        <v>1</v>
      </c>
      <c r="M4470" s="1" t="s">
        <v>32</v>
      </c>
      <c r="N4470">
        <v>0</v>
      </c>
      <c r="O4470" s="1" t="s">
        <v>74</v>
      </c>
      <c r="P4470" s="1" t="s">
        <v>9053</v>
      </c>
      <c r="Q4470" s="1" t="s">
        <v>35</v>
      </c>
      <c r="R4470">
        <v>45</v>
      </c>
      <c r="S4470" s="1" t="s">
        <v>30</v>
      </c>
      <c r="T4470" s="1" t="s">
        <v>30</v>
      </c>
      <c r="U4470" s="1" t="s">
        <v>30</v>
      </c>
      <c r="V4470">
        <v>0</v>
      </c>
      <c r="W4470" s="1" t="s">
        <v>30</v>
      </c>
      <c r="X4470" s="1" t="s">
        <v>36</v>
      </c>
      <c r="Y4470" s="1" t="s">
        <v>37</v>
      </c>
      <c r="Z4470">
        <v>49</v>
      </c>
      <c r="AA4470">
        <v>282</v>
      </c>
      <c r="AB4470" s="1" t="s">
        <v>7086</v>
      </c>
      <c r="AC4470" s="1" t="s">
        <v>7087</v>
      </c>
      <c r="AD4470" t="s">
        <v>13494</v>
      </c>
      <c r="AE4470" s="1" t="s">
        <v>7086</v>
      </c>
      <c r="AF4470" s="1" t="s">
        <v>7087</v>
      </c>
      <c r="AG4470" t="s">
        <v>13527</v>
      </c>
      <c r="AH4470" t="s">
        <v>13530</v>
      </c>
      <c r="AI4470" t="s">
        <v>13538</v>
      </c>
    </row>
    <row r="4471" spans="1:35" x14ac:dyDescent="0.25">
      <c r="A4471" s="1" t="s">
        <v>9054</v>
      </c>
      <c r="B4471" s="1" t="s">
        <v>32</v>
      </c>
      <c r="C4471">
        <v>1</v>
      </c>
      <c r="D4471">
        <v>5</v>
      </c>
      <c r="E4471">
        <v>16</v>
      </c>
      <c r="F4471">
        <v>4</v>
      </c>
      <c r="G4471">
        <v>12.3</v>
      </c>
      <c r="H4471" s="1" t="s">
        <v>32</v>
      </c>
      <c r="I4471" s="1" t="s">
        <v>31</v>
      </c>
      <c r="J4471">
        <v>2</v>
      </c>
      <c r="K4471">
        <v>4</v>
      </c>
      <c r="L4471">
        <v>11</v>
      </c>
      <c r="M4471" s="1" t="s">
        <v>32</v>
      </c>
      <c r="N4471">
        <v>0</v>
      </c>
      <c r="O4471" s="1" t="s">
        <v>240</v>
      </c>
      <c r="P4471" s="1" t="s">
        <v>9055</v>
      </c>
      <c r="Q4471" s="1" t="s">
        <v>42</v>
      </c>
      <c r="R4471">
        <v>62</v>
      </c>
      <c r="S4471" s="1" t="s">
        <v>30</v>
      </c>
      <c r="T4471" s="1" t="s">
        <v>30</v>
      </c>
      <c r="U4471" s="1" t="s">
        <v>30</v>
      </c>
      <c r="V4471">
        <v>0</v>
      </c>
      <c r="W4471" s="1" t="s">
        <v>30</v>
      </c>
      <c r="X4471" s="1" t="s">
        <v>36</v>
      </c>
      <c r="Y4471" s="1" t="s">
        <v>58</v>
      </c>
      <c r="Z4471">
        <v>51</v>
      </c>
      <c r="AA4471">
        <v>51</v>
      </c>
      <c r="AB4471" s="1" t="s">
        <v>7080</v>
      </c>
      <c r="AC4471" s="1" t="s">
        <v>7092</v>
      </c>
      <c r="AD4471" t="s">
        <v>13494</v>
      </c>
      <c r="AE4471" s="1" t="s">
        <v>7080</v>
      </c>
      <c r="AF4471" s="1" t="s">
        <v>7092</v>
      </c>
      <c r="AG4471" t="s">
        <v>13526</v>
      </c>
      <c r="AH4471" t="s">
        <v>13530</v>
      </c>
      <c r="AI4471" t="s">
        <v>13538</v>
      </c>
    </row>
    <row r="4472" spans="1:35" x14ac:dyDescent="0.25">
      <c r="A4472" s="1" t="s">
        <v>9056</v>
      </c>
      <c r="B4472" s="1" t="s">
        <v>32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s="1" t="s">
        <v>32</v>
      </c>
      <c r="I4472" s="1" t="s">
        <v>31</v>
      </c>
      <c r="J4472">
        <v>227</v>
      </c>
      <c r="K4472">
        <v>4</v>
      </c>
      <c r="L4472">
        <v>15</v>
      </c>
      <c r="M4472" s="1" t="s">
        <v>32</v>
      </c>
      <c r="N4472">
        <v>0</v>
      </c>
      <c r="O4472" s="1" t="s">
        <v>600</v>
      </c>
      <c r="P4472" s="1" t="s">
        <v>9057</v>
      </c>
      <c r="Q4472" s="1" t="s">
        <v>35</v>
      </c>
      <c r="R4472">
        <v>44</v>
      </c>
      <c r="S4472" s="1" t="s">
        <v>30</v>
      </c>
      <c r="T4472" s="1" t="s">
        <v>30</v>
      </c>
      <c r="U4472" s="1" t="s">
        <v>30</v>
      </c>
      <c r="V4472">
        <v>0</v>
      </c>
      <c r="W4472" s="1" t="s">
        <v>30</v>
      </c>
      <c r="X4472" s="1" t="s">
        <v>43</v>
      </c>
      <c r="Y4472" s="1" t="s">
        <v>44</v>
      </c>
      <c r="Z4472">
        <v>38</v>
      </c>
      <c r="AA4472">
        <v>1850</v>
      </c>
      <c r="AB4472" s="1" t="s">
        <v>7080</v>
      </c>
      <c r="AC4472" s="1" t="s">
        <v>7095</v>
      </c>
      <c r="AD4472" t="s">
        <v>13494</v>
      </c>
      <c r="AE4472" s="1" t="s">
        <v>7080</v>
      </c>
      <c r="AF4472" s="1" t="s">
        <v>7095</v>
      </c>
      <c r="AG4472" t="s">
        <v>13526</v>
      </c>
      <c r="AH4472" t="s">
        <v>13530</v>
      </c>
      <c r="AI4472" t="s">
        <v>13540</v>
      </c>
    </row>
    <row r="4473" spans="1:35" x14ac:dyDescent="0.25">
      <c r="A4473" s="1" t="s">
        <v>9058</v>
      </c>
      <c r="B4473" s="1" t="s">
        <v>32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s="1" t="s">
        <v>32</v>
      </c>
      <c r="I4473" s="1" t="s">
        <v>31</v>
      </c>
      <c r="J4473">
        <v>14</v>
      </c>
      <c r="K4473">
        <v>5</v>
      </c>
      <c r="L4473">
        <v>0</v>
      </c>
      <c r="M4473" s="1" t="s">
        <v>30</v>
      </c>
      <c r="N4473">
        <v>0</v>
      </c>
      <c r="O4473" s="1" t="s">
        <v>52</v>
      </c>
      <c r="P4473" s="1" t="s">
        <v>9059</v>
      </c>
      <c r="Q4473" s="1" t="s">
        <v>42</v>
      </c>
      <c r="R4473">
        <v>40</v>
      </c>
      <c r="S4473" s="1" t="s">
        <v>30</v>
      </c>
      <c r="T4473" s="1" t="s">
        <v>30</v>
      </c>
      <c r="U4473" s="1" t="s">
        <v>30</v>
      </c>
      <c r="V4473">
        <v>0</v>
      </c>
      <c r="W4473" s="1" t="s">
        <v>30</v>
      </c>
      <c r="X4473" s="1" t="s">
        <v>36</v>
      </c>
      <c r="Y4473" s="1" t="s">
        <v>58</v>
      </c>
      <c r="Z4473">
        <v>12</v>
      </c>
      <c r="AA4473">
        <v>30</v>
      </c>
      <c r="AB4473" s="1" t="s">
        <v>7098</v>
      </c>
      <c r="AC4473" s="1" t="s">
        <v>7099</v>
      </c>
      <c r="AD4473" t="s">
        <v>13494</v>
      </c>
      <c r="AE4473" s="1" t="s">
        <v>7098</v>
      </c>
      <c r="AF4473" s="1" t="s">
        <v>7099</v>
      </c>
      <c r="AG4473" t="s">
        <v>13527</v>
      </c>
      <c r="AH4473" t="s">
        <v>13530</v>
      </c>
      <c r="AI4473" t="s">
        <v>13538</v>
      </c>
    </row>
    <row r="4474" spans="1:35" x14ac:dyDescent="0.25">
      <c r="A4474" s="1" t="s">
        <v>9060</v>
      </c>
      <c r="B4474" s="1" t="s">
        <v>32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s="1" t="s">
        <v>32</v>
      </c>
      <c r="I4474" s="1" t="s">
        <v>31</v>
      </c>
      <c r="J4474">
        <v>5</v>
      </c>
      <c r="K4474">
        <v>1</v>
      </c>
      <c r="L4474">
        <v>5</v>
      </c>
      <c r="M4474" s="1" t="s">
        <v>32</v>
      </c>
      <c r="N4474">
        <v>0</v>
      </c>
      <c r="O4474" s="1" t="s">
        <v>40</v>
      </c>
      <c r="P4474" s="1" t="s">
        <v>9061</v>
      </c>
      <c r="Q4474" s="1" t="s">
        <v>35</v>
      </c>
      <c r="R4474">
        <v>74</v>
      </c>
      <c r="S4474" s="1" t="s">
        <v>30</v>
      </c>
      <c r="T4474" s="1" t="s">
        <v>32</v>
      </c>
      <c r="U4474" s="1" t="s">
        <v>30</v>
      </c>
      <c r="V4474">
        <v>0</v>
      </c>
      <c r="W4474" s="1" t="s">
        <v>32</v>
      </c>
      <c r="X4474" s="1" t="s">
        <v>36</v>
      </c>
      <c r="Y4474" s="1" t="s">
        <v>37</v>
      </c>
      <c r="Z4474">
        <v>36</v>
      </c>
      <c r="AA4474">
        <v>68</v>
      </c>
      <c r="AB4474" s="1" t="s">
        <v>7080</v>
      </c>
      <c r="AC4474" s="1" t="s">
        <v>7081</v>
      </c>
      <c r="AD4474" t="s">
        <v>13496</v>
      </c>
      <c r="AE4474" s="1" t="s">
        <v>7080</v>
      </c>
      <c r="AF4474" s="1" t="s">
        <v>7081</v>
      </c>
      <c r="AG4474" t="s">
        <v>13526</v>
      </c>
      <c r="AH4474" t="s">
        <v>13530</v>
      </c>
      <c r="AI4474" t="s">
        <v>13538</v>
      </c>
    </row>
    <row r="4475" spans="1:35" x14ac:dyDescent="0.25">
      <c r="A4475" s="1" t="s">
        <v>9062</v>
      </c>
      <c r="B4475" s="1" t="s">
        <v>32</v>
      </c>
      <c r="C4475">
        <v>1</v>
      </c>
      <c r="D4475">
        <v>3</v>
      </c>
      <c r="E4475">
        <v>6</v>
      </c>
      <c r="F4475">
        <v>4</v>
      </c>
      <c r="G4475">
        <v>14.1</v>
      </c>
      <c r="H4475" s="1" t="s">
        <v>32</v>
      </c>
      <c r="I4475" s="1" t="s">
        <v>31</v>
      </c>
      <c r="J4475">
        <v>5</v>
      </c>
      <c r="K4475">
        <v>5</v>
      </c>
      <c r="L4475">
        <v>5</v>
      </c>
      <c r="M4475" s="1" t="s">
        <v>32</v>
      </c>
      <c r="N4475">
        <v>0</v>
      </c>
      <c r="O4475" s="1" t="s">
        <v>55</v>
      </c>
      <c r="P4475" s="1" t="s">
        <v>9063</v>
      </c>
      <c r="Q4475" s="1" t="s">
        <v>35</v>
      </c>
      <c r="R4475">
        <v>40</v>
      </c>
      <c r="S4475" s="1" t="s">
        <v>30</v>
      </c>
      <c r="T4475" s="1" t="s">
        <v>30</v>
      </c>
      <c r="U4475" s="1" t="s">
        <v>30</v>
      </c>
      <c r="V4475">
        <v>0</v>
      </c>
      <c r="W4475" s="1" t="s">
        <v>30</v>
      </c>
      <c r="X4475" s="1" t="s">
        <v>36</v>
      </c>
      <c r="Y4475" s="1" t="s">
        <v>37</v>
      </c>
      <c r="Z4475">
        <v>36</v>
      </c>
      <c r="AA4475">
        <v>36</v>
      </c>
      <c r="AB4475" s="1" t="s">
        <v>7080</v>
      </c>
      <c r="AC4475" s="1" t="s">
        <v>7092</v>
      </c>
      <c r="AD4475" t="s">
        <v>13494</v>
      </c>
      <c r="AE4475" s="1" t="s">
        <v>7080</v>
      </c>
      <c r="AF4475" s="1" t="s">
        <v>7092</v>
      </c>
      <c r="AG4475" t="s">
        <v>13526</v>
      </c>
      <c r="AH4475" t="s">
        <v>13530</v>
      </c>
      <c r="AI4475" t="s">
        <v>13538</v>
      </c>
    </row>
    <row r="4476" spans="1:35" x14ac:dyDescent="0.25">
      <c r="A4476" s="1" t="s">
        <v>9064</v>
      </c>
      <c r="B4476" s="1" t="s">
        <v>32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s="1" t="s">
        <v>32</v>
      </c>
      <c r="I4476" s="1" t="s">
        <v>31</v>
      </c>
      <c r="J4476">
        <v>2</v>
      </c>
      <c r="K4476">
        <v>4</v>
      </c>
      <c r="L4476">
        <v>4</v>
      </c>
      <c r="M4476" s="1" t="s">
        <v>32</v>
      </c>
      <c r="N4476">
        <v>0</v>
      </c>
      <c r="O4476" s="1" t="s">
        <v>130</v>
      </c>
      <c r="P4476" s="1" t="s">
        <v>9065</v>
      </c>
      <c r="Q4476" s="1" t="s">
        <v>42</v>
      </c>
      <c r="R4476">
        <v>50</v>
      </c>
      <c r="S4476" s="1" t="s">
        <v>30</v>
      </c>
      <c r="T4476" s="1" t="s">
        <v>30</v>
      </c>
      <c r="U4476" s="1" t="s">
        <v>30</v>
      </c>
      <c r="V4476">
        <v>0</v>
      </c>
      <c r="W4476" s="1" t="s">
        <v>30</v>
      </c>
      <c r="X4476" s="1" t="s">
        <v>36</v>
      </c>
      <c r="Y4476" s="1" t="s">
        <v>37</v>
      </c>
      <c r="Z4476">
        <v>20</v>
      </c>
      <c r="AA4476">
        <v>20</v>
      </c>
      <c r="AB4476" s="1" t="s">
        <v>7080</v>
      </c>
      <c r="AC4476" s="1" t="s">
        <v>7092</v>
      </c>
      <c r="AD4476" t="s">
        <v>13494</v>
      </c>
      <c r="AE4476" s="1" t="s">
        <v>7080</v>
      </c>
      <c r="AF4476" s="1" t="s">
        <v>7092</v>
      </c>
      <c r="AG4476" t="s">
        <v>13526</v>
      </c>
      <c r="AH4476" t="s">
        <v>13530</v>
      </c>
      <c r="AI4476" t="s">
        <v>13538</v>
      </c>
    </row>
    <row r="4477" spans="1:35" x14ac:dyDescent="0.25">
      <c r="A4477" s="1" t="s">
        <v>9066</v>
      </c>
      <c r="B4477" s="1" t="s">
        <v>32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s="1" t="s">
        <v>32</v>
      </c>
      <c r="I4477" s="1" t="s">
        <v>31</v>
      </c>
      <c r="J4477">
        <v>9</v>
      </c>
      <c r="K4477">
        <v>0</v>
      </c>
      <c r="L4477">
        <v>10</v>
      </c>
      <c r="M4477" s="1" t="s">
        <v>32</v>
      </c>
      <c r="N4477">
        <v>0</v>
      </c>
      <c r="O4477" s="1" t="s">
        <v>122</v>
      </c>
      <c r="P4477" s="1" t="s">
        <v>9067</v>
      </c>
      <c r="Q4477" s="1" t="s">
        <v>35</v>
      </c>
      <c r="R4477">
        <v>26</v>
      </c>
      <c r="S4477" s="1" t="s">
        <v>32</v>
      </c>
      <c r="T4477" s="1" t="s">
        <v>30</v>
      </c>
      <c r="U4477" s="1" t="s">
        <v>30</v>
      </c>
      <c r="V4477">
        <v>0</v>
      </c>
      <c r="W4477" s="1" t="s">
        <v>30</v>
      </c>
      <c r="X4477" s="1" t="s">
        <v>36</v>
      </c>
      <c r="Y4477" s="1" t="s">
        <v>44</v>
      </c>
      <c r="Z4477">
        <v>16</v>
      </c>
      <c r="AA4477">
        <v>65</v>
      </c>
      <c r="AB4477" s="1" t="s">
        <v>7080</v>
      </c>
      <c r="AC4477" s="1" t="s">
        <v>7095</v>
      </c>
      <c r="AD4477" t="s">
        <v>13495</v>
      </c>
      <c r="AE4477" s="1" t="s">
        <v>7080</v>
      </c>
      <c r="AF4477" s="1" t="s">
        <v>7095</v>
      </c>
      <c r="AG4477" t="s">
        <v>13526</v>
      </c>
      <c r="AH4477" t="s">
        <v>13530</v>
      </c>
      <c r="AI4477" t="s">
        <v>13538</v>
      </c>
    </row>
    <row r="4478" spans="1:35" x14ac:dyDescent="0.25">
      <c r="A4478" s="1" t="s">
        <v>9068</v>
      </c>
      <c r="B4478" s="1" t="s">
        <v>32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s="1" t="s">
        <v>32</v>
      </c>
      <c r="I4478" s="1" t="s">
        <v>46</v>
      </c>
      <c r="J4478">
        <v>0</v>
      </c>
      <c r="K4478">
        <v>0</v>
      </c>
      <c r="L4478">
        <v>16</v>
      </c>
      <c r="M4478" s="1" t="s">
        <v>32</v>
      </c>
      <c r="N4478">
        <v>0</v>
      </c>
      <c r="O4478" s="1" t="s">
        <v>179</v>
      </c>
      <c r="P4478" s="1" t="s">
        <v>9069</v>
      </c>
      <c r="Q4478" s="1" t="s">
        <v>35</v>
      </c>
      <c r="R4478">
        <v>33</v>
      </c>
      <c r="S4478" s="1" t="s">
        <v>30</v>
      </c>
      <c r="T4478" s="1" t="s">
        <v>30</v>
      </c>
      <c r="U4478" s="1" t="s">
        <v>30</v>
      </c>
      <c r="V4478">
        <v>0</v>
      </c>
      <c r="W4478" s="1" t="s">
        <v>32</v>
      </c>
      <c r="X4478" s="1" t="s">
        <v>36</v>
      </c>
      <c r="Y4478" s="1" t="s">
        <v>44</v>
      </c>
      <c r="Z4478">
        <v>21</v>
      </c>
      <c r="AA4478">
        <v>191</v>
      </c>
      <c r="AB4478" s="1" t="s">
        <v>7080</v>
      </c>
      <c r="AC4478" s="1" t="s">
        <v>7095</v>
      </c>
      <c r="AD4478" t="s">
        <v>13494</v>
      </c>
      <c r="AE4478" s="1" t="s">
        <v>7080</v>
      </c>
      <c r="AF4478" s="1" t="s">
        <v>7095</v>
      </c>
      <c r="AG4478" t="s">
        <v>13526</v>
      </c>
      <c r="AH4478" t="s">
        <v>13530</v>
      </c>
      <c r="AI4478" t="s">
        <v>13538</v>
      </c>
    </row>
    <row r="4479" spans="1:35" x14ac:dyDescent="0.25">
      <c r="A4479" s="1" t="s">
        <v>9070</v>
      </c>
      <c r="B4479" s="1" t="s">
        <v>32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s="1" t="s">
        <v>32</v>
      </c>
      <c r="I4479" s="1" t="s">
        <v>31</v>
      </c>
      <c r="J4479">
        <v>147</v>
      </c>
      <c r="K4479">
        <v>4</v>
      </c>
      <c r="L4479">
        <v>0</v>
      </c>
      <c r="M4479" s="1" t="s">
        <v>32</v>
      </c>
      <c r="N4479">
        <v>0</v>
      </c>
      <c r="O4479" s="1" t="s">
        <v>269</v>
      </c>
      <c r="P4479" s="1" t="s">
        <v>9071</v>
      </c>
      <c r="Q4479" s="1" t="s">
        <v>42</v>
      </c>
      <c r="R4479">
        <v>64</v>
      </c>
      <c r="S4479" s="1" t="s">
        <v>30</v>
      </c>
      <c r="T4479" s="1" t="s">
        <v>30</v>
      </c>
      <c r="U4479" s="1" t="s">
        <v>30</v>
      </c>
      <c r="V4479">
        <v>0</v>
      </c>
      <c r="W4479" s="1" t="s">
        <v>30</v>
      </c>
      <c r="X4479" s="1" t="s">
        <v>36</v>
      </c>
      <c r="Y4479" s="1" t="s">
        <v>37</v>
      </c>
      <c r="Z4479">
        <v>38</v>
      </c>
      <c r="AA4479">
        <v>1856</v>
      </c>
      <c r="AB4479" s="1" t="s">
        <v>7098</v>
      </c>
      <c r="AC4479" s="1" t="s">
        <v>7099</v>
      </c>
      <c r="AD4479" t="s">
        <v>13494</v>
      </c>
      <c r="AE4479" s="1" t="s">
        <v>7098</v>
      </c>
      <c r="AF4479" s="1" t="s">
        <v>7099</v>
      </c>
      <c r="AG4479" t="s">
        <v>13527</v>
      </c>
      <c r="AH4479" t="s">
        <v>13530</v>
      </c>
      <c r="AI4479" t="s">
        <v>13540</v>
      </c>
    </row>
    <row r="4480" spans="1:35" x14ac:dyDescent="0.25">
      <c r="A4480" s="1" t="s">
        <v>9072</v>
      </c>
      <c r="B4480" s="1" t="s">
        <v>32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s="1" t="s">
        <v>32</v>
      </c>
      <c r="I4480" s="1" t="s">
        <v>31</v>
      </c>
      <c r="J4480">
        <v>17</v>
      </c>
      <c r="K4480">
        <v>0</v>
      </c>
      <c r="L4480">
        <v>7</v>
      </c>
      <c r="M4480" s="1" t="s">
        <v>30</v>
      </c>
      <c r="N4480">
        <v>11</v>
      </c>
      <c r="O4480" s="1" t="s">
        <v>33</v>
      </c>
      <c r="P4480" s="1" t="s">
        <v>9073</v>
      </c>
      <c r="Q4480" s="1" t="s">
        <v>35</v>
      </c>
      <c r="R4480">
        <v>80</v>
      </c>
      <c r="S4480" s="1" t="s">
        <v>30</v>
      </c>
      <c r="T4480" s="1" t="s">
        <v>32</v>
      </c>
      <c r="U4480" s="1" t="s">
        <v>30</v>
      </c>
      <c r="V4480">
        <v>0</v>
      </c>
      <c r="W4480" s="1" t="s">
        <v>32</v>
      </c>
      <c r="X4480" s="1" t="s">
        <v>36</v>
      </c>
      <c r="Y4480" s="1" t="s">
        <v>37</v>
      </c>
      <c r="Z4480">
        <v>29</v>
      </c>
      <c r="AA4480">
        <v>170</v>
      </c>
      <c r="AB4480" s="1" t="s">
        <v>7080</v>
      </c>
      <c r="AC4480" s="1" t="s">
        <v>7309</v>
      </c>
      <c r="AD4480" t="s">
        <v>13496</v>
      </c>
      <c r="AE4480" s="1" t="s">
        <v>7080</v>
      </c>
      <c r="AF4480" s="1" t="s">
        <v>7309</v>
      </c>
      <c r="AG4480" t="s">
        <v>13526</v>
      </c>
      <c r="AH4480" t="s">
        <v>13530</v>
      </c>
      <c r="AI4480" t="s">
        <v>13538</v>
      </c>
    </row>
    <row r="4481" spans="1:35" x14ac:dyDescent="0.25">
      <c r="A4481" s="1" t="s">
        <v>9074</v>
      </c>
      <c r="B4481" s="1" t="s">
        <v>32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s="1" t="s">
        <v>32</v>
      </c>
      <c r="I4481" s="1" t="s">
        <v>31</v>
      </c>
      <c r="J4481">
        <v>8</v>
      </c>
      <c r="K4481">
        <v>4</v>
      </c>
      <c r="L4481">
        <v>15</v>
      </c>
      <c r="M4481" s="1" t="s">
        <v>32</v>
      </c>
      <c r="N4481">
        <v>0</v>
      </c>
      <c r="O4481" s="1" t="s">
        <v>94</v>
      </c>
      <c r="P4481" s="1" t="s">
        <v>9075</v>
      </c>
      <c r="Q4481" s="1" t="s">
        <v>35</v>
      </c>
      <c r="R4481">
        <v>23</v>
      </c>
      <c r="S4481" s="1" t="s">
        <v>32</v>
      </c>
      <c r="T4481" s="1" t="s">
        <v>30</v>
      </c>
      <c r="U4481" s="1" t="s">
        <v>30</v>
      </c>
      <c r="V4481">
        <v>0</v>
      </c>
      <c r="W4481" s="1" t="s">
        <v>32</v>
      </c>
      <c r="X4481" s="1" t="s">
        <v>36</v>
      </c>
      <c r="Y4481" s="1" t="s">
        <v>37</v>
      </c>
      <c r="Z4481">
        <v>39</v>
      </c>
      <c r="AA4481">
        <v>202</v>
      </c>
      <c r="AB4481" s="1" t="s">
        <v>7080</v>
      </c>
      <c r="AC4481" s="1" t="s">
        <v>7309</v>
      </c>
      <c r="AD4481" t="s">
        <v>13495</v>
      </c>
      <c r="AE4481" s="1" t="s">
        <v>7080</v>
      </c>
      <c r="AF4481" s="1" t="s">
        <v>7309</v>
      </c>
      <c r="AG4481" t="s">
        <v>13526</v>
      </c>
      <c r="AH4481" t="s">
        <v>13530</v>
      </c>
      <c r="AI4481" t="s">
        <v>13538</v>
      </c>
    </row>
    <row r="4482" spans="1:35" x14ac:dyDescent="0.25">
      <c r="A4482" s="1" t="s">
        <v>9076</v>
      </c>
      <c r="B4482" s="1" t="s">
        <v>32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s="1" t="s">
        <v>32</v>
      </c>
      <c r="I4482" s="1" t="s">
        <v>31</v>
      </c>
      <c r="J4482">
        <v>50</v>
      </c>
      <c r="K4482">
        <v>5</v>
      </c>
      <c r="L4482">
        <v>15</v>
      </c>
      <c r="M4482" s="1" t="s">
        <v>32</v>
      </c>
      <c r="N4482">
        <v>0</v>
      </c>
      <c r="O4482" s="1" t="s">
        <v>74</v>
      </c>
      <c r="P4482" s="1" t="s">
        <v>9077</v>
      </c>
      <c r="Q4482" s="1" t="s">
        <v>42</v>
      </c>
      <c r="R4482">
        <v>35</v>
      </c>
      <c r="S4482" s="1" t="s">
        <v>30</v>
      </c>
      <c r="T4482" s="1" t="s">
        <v>30</v>
      </c>
      <c r="U4482" s="1" t="s">
        <v>30</v>
      </c>
      <c r="V4482">
        <v>0</v>
      </c>
      <c r="W4482" s="1" t="s">
        <v>30</v>
      </c>
      <c r="X4482" s="1" t="s">
        <v>36</v>
      </c>
      <c r="Y4482" s="1" t="s">
        <v>37</v>
      </c>
      <c r="Z4482">
        <v>42</v>
      </c>
      <c r="AA4482">
        <v>739</v>
      </c>
      <c r="AB4482" s="1" t="s">
        <v>7086</v>
      </c>
      <c r="AC4482" s="1" t="s">
        <v>7110</v>
      </c>
      <c r="AD4482" t="s">
        <v>13494</v>
      </c>
      <c r="AE4482" s="1" t="s">
        <v>7086</v>
      </c>
      <c r="AF4482" s="1" t="s">
        <v>7110</v>
      </c>
      <c r="AG4482" t="s">
        <v>13526</v>
      </c>
      <c r="AH4482" t="s">
        <v>13530</v>
      </c>
      <c r="AI4482" t="s">
        <v>13539</v>
      </c>
    </row>
    <row r="4483" spans="1:35" x14ac:dyDescent="0.25">
      <c r="A4483" s="1" t="s">
        <v>9078</v>
      </c>
      <c r="B4483" s="1" t="s">
        <v>32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s="1" t="s">
        <v>32</v>
      </c>
      <c r="I4483" s="1" t="s">
        <v>31</v>
      </c>
      <c r="J4483">
        <v>39</v>
      </c>
      <c r="K4483">
        <v>2</v>
      </c>
      <c r="L4483">
        <v>3</v>
      </c>
      <c r="M4483" s="1" t="s">
        <v>32</v>
      </c>
      <c r="N4483">
        <v>0</v>
      </c>
      <c r="O4483" s="1" t="s">
        <v>103</v>
      </c>
      <c r="P4483" s="1" t="s">
        <v>9079</v>
      </c>
      <c r="Q4483" s="1" t="s">
        <v>35</v>
      </c>
      <c r="R4483">
        <v>72</v>
      </c>
      <c r="S4483" s="1" t="s">
        <v>30</v>
      </c>
      <c r="T4483" s="1" t="s">
        <v>32</v>
      </c>
      <c r="U4483" s="1" t="s">
        <v>30</v>
      </c>
      <c r="V4483">
        <v>0</v>
      </c>
      <c r="W4483" s="1" t="s">
        <v>30</v>
      </c>
      <c r="X4483" s="1" t="s">
        <v>36</v>
      </c>
      <c r="Y4483" s="1" t="s">
        <v>37</v>
      </c>
      <c r="Z4483">
        <v>54</v>
      </c>
      <c r="AA4483">
        <v>411</v>
      </c>
      <c r="AB4483" s="1" t="s">
        <v>7080</v>
      </c>
      <c r="AC4483" s="1" t="s">
        <v>7081</v>
      </c>
      <c r="AD4483" t="s">
        <v>13496</v>
      </c>
      <c r="AE4483" s="1" t="s">
        <v>7080</v>
      </c>
      <c r="AF4483" s="1" t="s">
        <v>7081</v>
      </c>
      <c r="AG4483" t="s">
        <v>13526</v>
      </c>
      <c r="AH4483" t="s">
        <v>13530</v>
      </c>
      <c r="AI4483" t="s">
        <v>13538</v>
      </c>
    </row>
    <row r="4484" spans="1:35" x14ac:dyDescent="0.25">
      <c r="A4484" s="1" t="s">
        <v>9080</v>
      </c>
      <c r="B4484" s="1" t="s">
        <v>32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s="1" t="s">
        <v>32</v>
      </c>
      <c r="I4484" s="1" t="s">
        <v>31</v>
      </c>
      <c r="J4484">
        <v>195</v>
      </c>
      <c r="K4484">
        <v>3</v>
      </c>
      <c r="L4484">
        <v>0</v>
      </c>
      <c r="M4484" s="1" t="s">
        <v>30</v>
      </c>
      <c r="N4484">
        <v>0</v>
      </c>
      <c r="O4484" s="1" t="s">
        <v>216</v>
      </c>
      <c r="P4484" s="1" t="s">
        <v>9081</v>
      </c>
      <c r="Q4484" s="1" t="s">
        <v>35</v>
      </c>
      <c r="R4484">
        <v>65</v>
      </c>
      <c r="S4484" s="1" t="s">
        <v>30</v>
      </c>
      <c r="T4484" s="1" t="s">
        <v>32</v>
      </c>
      <c r="U4484" s="1" t="s">
        <v>30</v>
      </c>
      <c r="V4484">
        <v>0</v>
      </c>
      <c r="W4484" s="1" t="s">
        <v>30</v>
      </c>
      <c r="X4484" s="1" t="s">
        <v>57</v>
      </c>
      <c r="Y4484" s="1" t="s">
        <v>58</v>
      </c>
      <c r="Z4484">
        <v>16</v>
      </c>
      <c r="AA4484">
        <v>461</v>
      </c>
      <c r="AB4484" s="1" t="s">
        <v>7080</v>
      </c>
      <c r="AC4484" s="1" t="s">
        <v>7081</v>
      </c>
      <c r="AD4484" t="s">
        <v>13496</v>
      </c>
      <c r="AE4484" s="1" t="s">
        <v>7080</v>
      </c>
      <c r="AF4484" s="1" t="s">
        <v>7081</v>
      </c>
      <c r="AG4484" t="s">
        <v>13527</v>
      </c>
      <c r="AH4484" t="s">
        <v>13530</v>
      </c>
      <c r="AI4484" t="s">
        <v>13539</v>
      </c>
    </row>
    <row r="4485" spans="1:35" x14ac:dyDescent="0.25">
      <c r="A4485" s="1" t="s">
        <v>9082</v>
      </c>
      <c r="B4485" s="1" t="s">
        <v>32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s="1" t="s">
        <v>32</v>
      </c>
      <c r="I4485" s="1" t="s">
        <v>31</v>
      </c>
      <c r="J4485">
        <v>80</v>
      </c>
      <c r="K4485">
        <v>3</v>
      </c>
      <c r="L4485">
        <v>5</v>
      </c>
      <c r="M4485" s="1" t="s">
        <v>32</v>
      </c>
      <c r="N4485">
        <v>0</v>
      </c>
      <c r="O4485" s="1" t="s">
        <v>88</v>
      </c>
      <c r="P4485" s="1" t="s">
        <v>9083</v>
      </c>
      <c r="Q4485" s="1" t="s">
        <v>35</v>
      </c>
      <c r="R4485">
        <v>65</v>
      </c>
      <c r="S4485" s="1" t="s">
        <v>30</v>
      </c>
      <c r="T4485" s="1" t="s">
        <v>32</v>
      </c>
      <c r="U4485" s="1" t="s">
        <v>30</v>
      </c>
      <c r="V4485">
        <v>0</v>
      </c>
      <c r="W4485" s="1" t="s">
        <v>30</v>
      </c>
      <c r="X4485" s="1" t="s">
        <v>36</v>
      </c>
      <c r="Y4485" s="1" t="s">
        <v>58</v>
      </c>
      <c r="Z4485">
        <v>42</v>
      </c>
      <c r="AA4485">
        <v>852</v>
      </c>
      <c r="AB4485" s="1" t="s">
        <v>7134</v>
      </c>
      <c r="AC4485" s="1" t="s">
        <v>7135</v>
      </c>
      <c r="AD4485" t="s">
        <v>13496</v>
      </c>
      <c r="AE4485" s="1" t="s">
        <v>7134</v>
      </c>
      <c r="AF4485" s="1" t="s">
        <v>7135</v>
      </c>
      <c r="AG4485" t="s">
        <v>13526</v>
      </c>
      <c r="AH4485" t="s">
        <v>13530</v>
      </c>
      <c r="AI4485" t="s">
        <v>13539</v>
      </c>
    </row>
    <row r="4486" spans="1:35" x14ac:dyDescent="0.25">
      <c r="A4486" s="1" t="s">
        <v>9084</v>
      </c>
      <c r="B4486" s="1" t="s">
        <v>32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s="1" t="s">
        <v>32</v>
      </c>
      <c r="I4486" s="1" t="s">
        <v>31</v>
      </c>
      <c r="J4486">
        <v>17</v>
      </c>
      <c r="K4486">
        <v>1</v>
      </c>
      <c r="L4486">
        <v>2</v>
      </c>
      <c r="M4486" s="1" t="s">
        <v>32</v>
      </c>
      <c r="N4486">
        <v>0</v>
      </c>
      <c r="O4486" s="1" t="s">
        <v>100</v>
      </c>
      <c r="P4486" s="1" t="s">
        <v>9085</v>
      </c>
      <c r="Q4486" s="1" t="s">
        <v>35</v>
      </c>
      <c r="R4486">
        <v>34</v>
      </c>
      <c r="S4486" s="1" t="s">
        <v>30</v>
      </c>
      <c r="T4486" s="1" t="s">
        <v>30</v>
      </c>
      <c r="U4486" s="1" t="s">
        <v>30</v>
      </c>
      <c r="V4486">
        <v>0</v>
      </c>
      <c r="W4486" s="1" t="s">
        <v>30</v>
      </c>
      <c r="X4486" s="1" t="s">
        <v>36</v>
      </c>
      <c r="Y4486" s="1" t="s">
        <v>37</v>
      </c>
      <c r="Z4486">
        <v>15</v>
      </c>
      <c r="AA4486">
        <v>52</v>
      </c>
      <c r="AB4486" s="1" t="s">
        <v>7080</v>
      </c>
      <c r="AC4486" s="1" t="s">
        <v>7081</v>
      </c>
      <c r="AD4486" t="s">
        <v>13494</v>
      </c>
      <c r="AE4486" s="1" t="s">
        <v>7080</v>
      </c>
      <c r="AF4486" s="1" t="s">
        <v>7081</v>
      </c>
      <c r="AG4486" t="s">
        <v>13527</v>
      </c>
      <c r="AH4486" t="s">
        <v>13530</v>
      </c>
      <c r="AI4486" t="s">
        <v>13538</v>
      </c>
    </row>
    <row r="4487" spans="1:35" x14ac:dyDescent="0.25">
      <c r="A4487" s="1" t="s">
        <v>9086</v>
      </c>
      <c r="B4487" s="1" t="s">
        <v>32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s="1" t="s">
        <v>32</v>
      </c>
      <c r="I4487" s="1" t="s">
        <v>31</v>
      </c>
      <c r="J4487">
        <v>79</v>
      </c>
      <c r="K4487">
        <v>5</v>
      </c>
      <c r="L4487">
        <v>3</v>
      </c>
      <c r="M4487" s="1" t="s">
        <v>30</v>
      </c>
      <c r="N4487">
        <v>47</v>
      </c>
      <c r="O4487" s="1" t="s">
        <v>211</v>
      </c>
      <c r="P4487" s="1" t="s">
        <v>9087</v>
      </c>
      <c r="Q4487" s="1" t="s">
        <v>42</v>
      </c>
      <c r="R4487">
        <v>32</v>
      </c>
      <c r="S4487" s="1" t="s">
        <v>30</v>
      </c>
      <c r="T4487" s="1" t="s">
        <v>30</v>
      </c>
      <c r="U4487" s="1" t="s">
        <v>30</v>
      </c>
      <c r="V4487">
        <v>0</v>
      </c>
      <c r="W4487" s="1" t="s">
        <v>32</v>
      </c>
      <c r="X4487" s="1" t="s">
        <v>36</v>
      </c>
      <c r="Y4487" s="1" t="s">
        <v>37</v>
      </c>
      <c r="Z4487">
        <v>64</v>
      </c>
      <c r="AA4487">
        <v>1814</v>
      </c>
      <c r="AB4487" s="1" t="s">
        <v>7106</v>
      </c>
      <c r="AC4487" s="1" t="s">
        <v>7117</v>
      </c>
      <c r="AD4487" t="s">
        <v>13494</v>
      </c>
      <c r="AE4487" s="1" t="s">
        <v>7106</v>
      </c>
      <c r="AF4487" s="1" t="s">
        <v>7117</v>
      </c>
      <c r="AG4487" t="s">
        <v>13526</v>
      </c>
      <c r="AH4487" t="s">
        <v>13530</v>
      </c>
      <c r="AI4487" t="s">
        <v>13539</v>
      </c>
    </row>
    <row r="4488" spans="1:35" x14ac:dyDescent="0.25">
      <c r="A4488" s="1" t="s">
        <v>9088</v>
      </c>
      <c r="B4488" s="1" t="s">
        <v>32</v>
      </c>
      <c r="C4488">
        <v>1</v>
      </c>
      <c r="D4488">
        <v>3</v>
      </c>
      <c r="E4488">
        <v>6</v>
      </c>
      <c r="F4488">
        <v>4</v>
      </c>
      <c r="G4488">
        <v>12.5</v>
      </c>
      <c r="H4488" s="1" t="s">
        <v>32</v>
      </c>
      <c r="I4488" s="1" t="s">
        <v>31</v>
      </c>
      <c r="J4488">
        <v>6</v>
      </c>
      <c r="K4488">
        <v>4</v>
      </c>
      <c r="L4488">
        <v>2</v>
      </c>
      <c r="M4488" s="1" t="s">
        <v>32</v>
      </c>
      <c r="N4488">
        <v>0</v>
      </c>
      <c r="O4488" s="1" t="s">
        <v>65</v>
      </c>
      <c r="P4488" s="1" t="s">
        <v>9089</v>
      </c>
      <c r="Q4488" s="1" t="s">
        <v>42</v>
      </c>
      <c r="R4488">
        <v>68</v>
      </c>
      <c r="S4488" s="1" t="s">
        <v>30</v>
      </c>
      <c r="T4488" s="1" t="s">
        <v>32</v>
      </c>
      <c r="U4488" s="1" t="s">
        <v>30</v>
      </c>
      <c r="V4488">
        <v>0</v>
      </c>
      <c r="W4488" s="1" t="s">
        <v>30</v>
      </c>
      <c r="X4488" s="1" t="s">
        <v>36</v>
      </c>
      <c r="Y4488" s="1" t="s">
        <v>37</v>
      </c>
      <c r="Z4488">
        <v>10</v>
      </c>
      <c r="AA4488">
        <v>10</v>
      </c>
      <c r="AB4488" s="1" t="s">
        <v>7106</v>
      </c>
      <c r="AC4488" s="1" t="s">
        <v>8905</v>
      </c>
      <c r="AD4488" t="s">
        <v>13496</v>
      </c>
      <c r="AE4488" s="1" t="s">
        <v>7106</v>
      </c>
      <c r="AF4488" s="1" t="s">
        <v>8905</v>
      </c>
      <c r="AG4488" t="s">
        <v>13527</v>
      </c>
      <c r="AH4488" t="s">
        <v>13530</v>
      </c>
      <c r="AI4488" t="s">
        <v>13538</v>
      </c>
    </row>
    <row r="4489" spans="1:35" x14ac:dyDescent="0.25">
      <c r="A4489" s="1" t="s">
        <v>9090</v>
      </c>
      <c r="B4489" s="1" t="s">
        <v>32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s="1" t="s">
        <v>32</v>
      </c>
      <c r="I4489" s="1" t="s">
        <v>31</v>
      </c>
      <c r="J4489">
        <v>32</v>
      </c>
      <c r="K4489">
        <v>0</v>
      </c>
      <c r="L4489">
        <v>2</v>
      </c>
      <c r="M4489" s="1" t="s">
        <v>32</v>
      </c>
      <c r="N4489">
        <v>0</v>
      </c>
      <c r="O4489" s="1" t="s">
        <v>150</v>
      </c>
      <c r="P4489" s="1" t="s">
        <v>9091</v>
      </c>
      <c r="Q4489" s="1" t="s">
        <v>35</v>
      </c>
      <c r="R4489">
        <v>47</v>
      </c>
      <c r="S4489" s="1" t="s">
        <v>30</v>
      </c>
      <c r="T4489" s="1" t="s">
        <v>30</v>
      </c>
      <c r="U4489" s="1" t="s">
        <v>30</v>
      </c>
      <c r="V4489">
        <v>0</v>
      </c>
      <c r="W4489" s="1" t="s">
        <v>30</v>
      </c>
      <c r="X4489" s="1" t="s">
        <v>36</v>
      </c>
      <c r="Y4489" s="1" t="s">
        <v>37</v>
      </c>
      <c r="Z4489">
        <v>27</v>
      </c>
      <c r="AA4489">
        <v>300</v>
      </c>
      <c r="AB4489" s="1" t="s">
        <v>7106</v>
      </c>
      <c r="AC4489" s="1" t="s">
        <v>7107</v>
      </c>
      <c r="AD4489" t="s">
        <v>13494</v>
      </c>
      <c r="AE4489" s="1" t="s">
        <v>7106</v>
      </c>
      <c r="AF4489" s="1" t="s">
        <v>7107</v>
      </c>
      <c r="AG4489" t="s">
        <v>13527</v>
      </c>
      <c r="AH4489" t="s">
        <v>13530</v>
      </c>
      <c r="AI4489" t="s">
        <v>13539</v>
      </c>
    </row>
    <row r="4490" spans="1:35" x14ac:dyDescent="0.25">
      <c r="A4490" s="1" t="s">
        <v>9092</v>
      </c>
      <c r="B4490" s="1" t="s">
        <v>32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s="1" t="s">
        <v>32</v>
      </c>
      <c r="I4490" s="1" t="s">
        <v>31</v>
      </c>
      <c r="J4490">
        <v>22</v>
      </c>
      <c r="K4490">
        <v>0</v>
      </c>
      <c r="L4490">
        <v>1</v>
      </c>
      <c r="M4490" s="1" t="s">
        <v>32</v>
      </c>
      <c r="N4490">
        <v>0</v>
      </c>
      <c r="O4490" s="1" t="s">
        <v>135</v>
      </c>
      <c r="P4490" s="1" t="s">
        <v>9093</v>
      </c>
      <c r="Q4490" s="1" t="s">
        <v>35</v>
      </c>
      <c r="R4490">
        <v>50</v>
      </c>
      <c r="S4490" s="1" t="s">
        <v>30</v>
      </c>
      <c r="T4490" s="1" t="s">
        <v>30</v>
      </c>
      <c r="U4490" s="1" t="s">
        <v>30</v>
      </c>
      <c r="V4490">
        <v>0</v>
      </c>
      <c r="W4490" s="1" t="s">
        <v>30</v>
      </c>
      <c r="X4490" s="1" t="s">
        <v>36</v>
      </c>
      <c r="Y4490" s="1" t="s">
        <v>37</v>
      </c>
      <c r="Z4490">
        <v>43</v>
      </c>
      <c r="AA4490">
        <v>166</v>
      </c>
      <c r="AB4490" s="1" t="s">
        <v>7080</v>
      </c>
      <c r="AC4490" s="1" t="s">
        <v>7081</v>
      </c>
      <c r="AD4490" t="s">
        <v>13494</v>
      </c>
      <c r="AE4490" s="1" t="s">
        <v>7080</v>
      </c>
      <c r="AF4490" s="1" t="s">
        <v>7081</v>
      </c>
      <c r="AG4490" t="s">
        <v>13527</v>
      </c>
      <c r="AH4490" t="s">
        <v>13530</v>
      </c>
      <c r="AI4490" t="s">
        <v>13538</v>
      </c>
    </row>
    <row r="4491" spans="1:35" x14ac:dyDescent="0.25">
      <c r="A4491" s="1" t="s">
        <v>9094</v>
      </c>
      <c r="B4491" s="1" t="s">
        <v>32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s="1" t="s">
        <v>32</v>
      </c>
      <c r="I4491" s="1" t="s">
        <v>31</v>
      </c>
      <c r="J4491">
        <v>230</v>
      </c>
      <c r="K4491">
        <v>3</v>
      </c>
      <c r="L4491">
        <v>4</v>
      </c>
      <c r="M4491" s="1" t="s">
        <v>32</v>
      </c>
      <c r="N4491">
        <v>0</v>
      </c>
      <c r="O4491" s="1" t="s">
        <v>156</v>
      </c>
      <c r="P4491" s="1" t="s">
        <v>9095</v>
      </c>
      <c r="Q4491" s="1" t="s">
        <v>35</v>
      </c>
      <c r="R4491">
        <v>72</v>
      </c>
      <c r="S4491" s="1" t="s">
        <v>30</v>
      </c>
      <c r="T4491" s="1" t="s">
        <v>32</v>
      </c>
      <c r="U4491" s="1" t="s">
        <v>30</v>
      </c>
      <c r="V4491">
        <v>0</v>
      </c>
      <c r="W4491" s="1" t="s">
        <v>30</v>
      </c>
      <c r="X4491" s="1" t="s">
        <v>43</v>
      </c>
      <c r="Y4491" s="1" t="s">
        <v>58</v>
      </c>
      <c r="Z4491">
        <v>49</v>
      </c>
      <c r="AA4491">
        <v>2595</v>
      </c>
      <c r="AB4491" s="1" t="s">
        <v>7134</v>
      </c>
      <c r="AC4491" s="1" t="s">
        <v>7147</v>
      </c>
      <c r="AD4491" t="s">
        <v>13496</v>
      </c>
      <c r="AE4491" s="1" t="s">
        <v>7134</v>
      </c>
      <c r="AF4491" s="1" t="s">
        <v>7147</v>
      </c>
      <c r="AG4491" t="s">
        <v>13526</v>
      </c>
      <c r="AH4491" t="s">
        <v>13530</v>
      </c>
      <c r="AI4491" t="s">
        <v>13540</v>
      </c>
    </row>
    <row r="4492" spans="1:35" x14ac:dyDescent="0.25">
      <c r="A4492" s="1" t="s">
        <v>9096</v>
      </c>
      <c r="B4492" s="1" t="s">
        <v>32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s="1" t="s">
        <v>32</v>
      </c>
      <c r="I4492" s="1" t="s">
        <v>31</v>
      </c>
      <c r="J4492">
        <v>124</v>
      </c>
      <c r="K4492">
        <v>1</v>
      </c>
      <c r="L4492">
        <v>1</v>
      </c>
      <c r="M4492" s="1" t="s">
        <v>32</v>
      </c>
      <c r="N4492">
        <v>0</v>
      </c>
      <c r="O4492" s="1" t="s">
        <v>83</v>
      </c>
      <c r="P4492" s="1" t="s">
        <v>9097</v>
      </c>
      <c r="Q4492" s="1" t="s">
        <v>42</v>
      </c>
      <c r="R4492">
        <v>64</v>
      </c>
      <c r="S4492" s="1" t="s">
        <v>30</v>
      </c>
      <c r="T4492" s="1" t="s">
        <v>30</v>
      </c>
      <c r="U4492" s="1" t="s">
        <v>30</v>
      </c>
      <c r="V4492">
        <v>0</v>
      </c>
      <c r="W4492" s="1" t="s">
        <v>30</v>
      </c>
      <c r="X4492" s="1" t="s">
        <v>36</v>
      </c>
      <c r="Y4492" s="1" t="s">
        <v>37</v>
      </c>
      <c r="Z4492">
        <v>47</v>
      </c>
      <c r="AA4492">
        <v>1296</v>
      </c>
      <c r="AB4492" s="1" t="s">
        <v>7134</v>
      </c>
      <c r="AC4492" s="1" t="s">
        <v>7150</v>
      </c>
      <c r="AD4492" t="s">
        <v>13494</v>
      </c>
      <c r="AE4492" s="1" t="s">
        <v>7134</v>
      </c>
      <c r="AF4492" s="1" t="s">
        <v>7150</v>
      </c>
      <c r="AG4492" t="s">
        <v>13527</v>
      </c>
      <c r="AH4492" t="s">
        <v>13530</v>
      </c>
      <c r="AI4492" t="s">
        <v>13539</v>
      </c>
    </row>
    <row r="4493" spans="1:35" x14ac:dyDescent="0.25">
      <c r="A4493" s="1" t="s">
        <v>9098</v>
      </c>
      <c r="B4493" s="1" t="s">
        <v>32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s="1" t="s">
        <v>32</v>
      </c>
      <c r="I4493" s="1" t="s">
        <v>31</v>
      </c>
      <c r="J4493">
        <v>11</v>
      </c>
      <c r="K4493">
        <v>0</v>
      </c>
      <c r="L4493">
        <v>4</v>
      </c>
      <c r="M4493" s="1" t="s">
        <v>32</v>
      </c>
      <c r="N4493">
        <v>0</v>
      </c>
      <c r="O4493" s="1" t="s">
        <v>122</v>
      </c>
      <c r="P4493" s="1" t="s">
        <v>9099</v>
      </c>
      <c r="Q4493" s="1" t="s">
        <v>35</v>
      </c>
      <c r="R4493">
        <v>71</v>
      </c>
      <c r="S4493" s="1" t="s">
        <v>30</v>
      </c>
      <c r="T4493" s="1" t="s">
        <v>32</v>
      </c>
      <c r="U4493" s="1" t="s">
        <v>30</v>
      </c>
      <c r="V4493">
        <v>0</v>
      </c>
      <c r="W4493" s="1" t="s">
        <v>30</v>
      </c>
      <c r="X4493" s="1" t="s">
        <v>36</v>
      </c>
      <c r="Y4493" s="1" t="s">
        <v>37</v>
      </c>
      <c r="Z4493">
        <v>46</v>
      </c>
      <c r="AA4493">
        <v>87</v>
      </c>
      <c r="AB4493" s="1" t="s">
        <v>7134</v>
      </c>
      <c r="AC4493" s="1" t="s">
        <v>7900</v>
      </c>
      <c r="AD4493" t="s">
        <v>13496</v>
      </c>
      <c r="AE4493" s="1" t="s">
        <v>7134</v>
      </c>
      <c r="AF4493" s="1" t="s">
        <v>7900</v>
      </c>
      <c r="AG4493" t="s">
        <v>13526</v>
      </c>
      <c r="AH4493" t="s">
        <v>13530</v>
      </c>
      <c r="AI4493" t="s">
        <v>13538</v>
      </c>
    </row>
    <row r="4494" spans="1:35" x14ac:dyDescent="0.25">
      <c r="A4494" s="1" t="s">
        <v>9100</v>
      </c>
      <c r="B4494" s="1" t="s">
        <v>32</v>
      </c>
      <c r="C4494">
        <v>1</v>
      </c>
      <c r="D4494">
        <v>3</v>
      </c>
      <c r="E4494">
        <v>7</v>
      </c>
      <c r="F4494">
        <v>4</v>
      </c>
      <c r="G4494">
        <v>12.8</v>
      </c>
      <c r="H4494" s="1" t="s">
        <v>32</v>
      </c>
      <c r="I4494" s="1" t="s">
        <v>31</v>
      </c>
      <c r="J4494">
        <v>3</v>
      </c>
      <c r="K4494">
        <v>3</v>
      </c>
      <c r="L4494">
        <v>0</v>
      </c>
      <c r="M4494" s="1" t="s">
        <v>30</v>
      </c>
      <c r="N4494">
        <v>0</v>
      </c>
      <c r="O4494" s="1" t="s">
        <v>88</v>
      </c>
      <c r="P4494" s="1" t="s">
        <v>9101</v>
      </c>
      <c r="Q4494" s="1" t="s">
        <v>42</v>
      </c>
      <c r="R4494">
        <v>23</v>
      </c>
      <c r="S4494" s="1" t="s">
        <v>32</v>
      </c>
      <c r="T4494" s="1" t="s">
        <v>30</v>
      </c>
      <c r="U4494" s="1" t="s">
        <v>30</v>
      </c>
      <c r="V4494">
        <v>0</v>
      </c>
      <c r="W4494" s="1" t="s">
        <v>30</v>
      </c>
      <c r="X4494" s="1" t="s">
        <v>36</v>
      </c>
      <c r="Y4494" s="1" t="s">
        <v>44</v>
      </c>
      <c r="Z4494">
        <v>10</v>
      </c>
      <c r="AA4494">
        <v>10</v>
      </c>
      <c r="AB4494" s="1" t="s">
        <v>7134</v>
      </c>
      <c r="AC4494" s="1" t="s">
        <v>7135</v>
      </c>
      <c r="AD4494" t="s">
        <v>13495</v>
      </c>
      <c r="AE4494" s="1" t="s">
        <v>7134</v>
      </c>
      <c r="AF4494" s="1" t="s">
        <v>7135</v>
      </c>
      <c r="AG4494" t="s">
        <v>13527</v>
      </c>
      <c r="AH4494" t="s">
        <v>13530</v>
      </c>
      <c r="AI4494" t="s">
        <v>13538</v>
      </c>
    </row>
    <row r="4495" spans="1:35" x14ac:dyDescent="0.25">
      <c r="A4495" s="1" t="s">
        <v>9102</v>
      </c>
      <c r="B4495" s="1" t="s">
        <v>32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s="1" t="s">
        <v>32</v>
      </c>
      <c r="I4495" s="1" t="s">
        <v>46</v>
      </c>
      <c r="J4495">
        <v>0</v>
      </c>
      <c r="K4495">
        <v>1</v>
      </c>
      <c r="L4495">
        <v>1</v>
      </c>
      <c r="M4495" s="1" t="s">
        <v>32</v>
      </c>
      <c r="N4495">
        <v>0</v>
      </c>
      <c r="O4495" s="1" t="s">
        <v>74</v>
      </c>
      <c r="P4495" s="1" t="s">
        <v>9103</v>
      </c>
      <c r="Q4495" s="1" t="s">
        <v>35</v>
      </c>
      <c r="R4495">
        <v>35</v>
      </c>
      <c r="S4495" s="1" t="s">
        <v>30</v>
      </c>
      <c r="T4495" s="1" t="s">
        <v>30</v>
      </c>
      <c r="U4495" s="1" t="s">
        <v>30</v>
      </c>
      <c r="V4495">
        <v>0</v>
      </c>
      <c r="W4495" s="1" t="s">
        <v>30</v>
      </c>
      <c r="X4495" s="1" t="s">
        <v>36</v>
      </c>
      <c r="Y4495" s="1" t="s">
        <v>37</v>
      </c>
      <c r="Z4495">
        <v>19</v>
      </c>
      <c r="AA4495">
        <v>19</v>
      </c>
      <c r="AB4495" s="1" t="s">
        <v>7106</v>
      </c>
      <c r="AC4495" s="1" t="s">
        <v>7124</v>
      </c>
      <c r="AD4495" t="s">
        <v>13494</v>
      </c>
      <c r="AE4495" s="1" t="s">
        <v>7106</v>
      </c>
      <c r="AF4495" s="1" t="s">
        <v>7124</v>
      </c>
      <c r="AG4495" t="s">
        <v>13527</v>
      </c>
      <c r="AH4495" t="s">
        <v>13530</v>
      </c>
      <c r="AI4495" t="s">
        <v>13538</v>
      </c>
    </row>
    <row r="4496" spans="1:35" x14ac:dyDescent="0.25">
      <c r="A4496" s="1" t="s">
        <v>9104</v>
      </c>
      <c r="B4496" s="1" t="s">
        <v>32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s="1" t="s">
        <v>32</v>
      </c>
      <c r="I4496" s="1" t="s">
        <v>31</v>
      </c>
      <c r="J4496">
        <v>52</v>
      </c>
      <c r="K4496">
        <v>2</v>
      </c>
      <c r="L4496">
        <v>7</v>
      </c>
      <c r="M4496" s="1" t="s">
        <v>32</v>
      </c>
      <c r="N4496">
        <v>0</v>
      </c>
      <c r="O4496" s="1" t="s">
        <v>211</v>
      </c>
      <c r="P4496" s="1" t="s">
        <v>9105</v>
      </c>
      <c r="Q4496" s="1" t="s">
        <v>42</v>
      </c>
      <c r="R4496">
        <v>60</v>
      </c>
      <c r="S4496" s="1" t="s">
        <v>30</v>
      </c>
      <c r="T4496" s="1" t="s">
        <v>30</v>
      </c>
      <c r="U4496" s="1" t="s">
        <v>30</v>
      </c>
      <c r="V4496">
        <v>0</v>
      </c>
      <c r="W4496" s="1" t="s">
        <v>30</v>
      </c>
      <c r="X4496" s="1" t="s">
        <v>36</v>
      </c>
      <c r="Y4496" s="1" t="s">
        <v>37</v>
      </c>
      <c r="Z4496">
        <v>57</v>
      </c>
      <c r="AA4496">
        <v>803</v>
      </c>
      <c r="AB4496" s="1" t="s">
        <v>7106</v>
      </c>
      <c r="AC4496" s="1" t="s">
        <v>7117</v>
      </c>
      <c r="AD4496" t="s">
        <v>13494</v>
      </c>
      <c r="AE4496" s="1" t="s">
        <v>7106</v>
      </c>
      <c r="AF4496" s="1" t="s">
        <v>7117</v>
      </c>
      <c r="AG4496" t="s">
        <v>13526</v>
      </c>
      <c r="AH4496" t="s">
        <v>13530</v>
      </c>
      <c r="AI4496" t="s">
        <v>13539</v>
      </c>
    </row>
    <row r="4497" spans="1:35" x14ac:dyDescent="0.25">
      <c r="A4497" s="1" t="s">
        <v>9106</v>
      </c>
      <c r="B4497" s="1" t="s">
        <v>32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s="1" t="s">
        <v>32</v>
      </c>
      <c r="I4497" s="1" t="s">
        <v>31</v>
      </c>
      <c r="J4497">
        <v>13</v>
      </c>
      <c r="K4497">
        <v>0</v>
      </c>
      <c r="L4497">
        <v>7</v>
      </c>
      <c r="M4497" s="1" t="s">
        <v>32</v>
      </c>
      <c r="N4497">
        <v>0</v>
      </c>
      <c r="O4497" s="1" t="s">
        <v>83</v>
      </c>
      <c r="P4497" s="1" t="s">
        <v>9107</v>
      </c>
      <c r="Q4497" s="1" t="s">
        <v>42</v>
      </c>
      <c r="R4497">
        <v>55</v>
      </c>
      <c r="S4497" s="1" t="s">
        <v>30</v>
      </c>
      <c r="T4497" s="1" t="s">
        <v>30</v>
      </c>
      <c r="U4497" s="1" t="s">
        <v>30</v>
      </c>
      <c r="V4497">
        <v>0</v>
      </c>
      <c r="W4497" s="1" t="s">
        <v>32</v>
      </c>
      <c r="X4497" s="1" t="s">
        <v>36</v>
      </c>
      <c r="Y4497" s="1" t="s">
        <v>37</v>
      </c>
      <c r="Z4497">
        <v>49</v>
      </c>
      <c r="AA4497">
        <v>211</v>
      </c>
      <c r="AB4497" s="1" t="s">
        <v>7106</v>
      </c>
      <c r="AC4497" s="1" t="s">
        <v>7107</v>
      </c>
      <c r="AD4497" t="s">
        <v>13494</v>
      </c>
      <c r="AE4497" s="1" t="s">
        <v>7106</v>
      </c>
      <c r="AF4497" s="1" t="s">
        <v>7107</v>
      </c>
      <c r="AG4497" t="s">
        <v>13526</v>
      </c>
      <c r="AH4497" t="s">
        <v>13530</v>
      </c>
      <c r="AI4497" t="s">
        <v>13538</v>
      </c>
    </row>
    <row r="4498" spans="1:35" x14ac:dyDescent="0.25">
      <c r="A4498" s="1" t="s">
        <v>9108</v>
      </c>
      <c r="B4498" s="1" t="s">
        <v>32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s="1" t="s">
        <v>32</v>
      </c>
      <c r="I4498" s="1" t="s">
        <v>31</v>
      </c>
      <c r="J4498">
        <v>60</v>
      </c>
      <c r="K4498">
        <v>2</v>
      </c>
      <c r="L4498">
        <v>2</v>
      </c>
      <c r="M4498" s="1" t="s">
        <v>32</v>
      </c>
      <c r="N4498">
        <v>0</v>
      </c>
      <c r="O4498" s="1" t="s">
        <v>119</v>
      </c>
      <c r="P4498" s="1" t="s">
        <v>9109</v>
      </c>
      <c r="Q4498" s="1" t="s">
        <v>35</v>
      </c>
      <c r="R4498">
        <v>43</v>
      </c>
      <c r="S4498" s="1" t="s">
        <v>30</v>
      </c>
      <c r="T4498" s="1" t="s">
        <v>30</v>
      </c>
      <c r="U4498" s="1" t="s">
        <v>30</v>
      </c>
      <c r="V4498">
        <v>0</v>
      </c>
      <c r="W4498" s="1" t="s">
        <v>30</v>
      </c>
      <c r="X4498" s="1" t="s">
        <v>36</v>
      </c>
      <c r="Y4498" s="1" t="s">
        <v>37</v>
      </c>
      <c r="Z4498">
        <v>13</v>
      </c>
      <c r="AA4498">
        <v>258</v>
      </c>
      <c r="AB4498" s="1" t="s">
        <v>7086</v>
      </c>
      <c r="AC4498" s="1" t="s">
        <v>7110</v>
      </c>
      <c r="AD4498" t="s">
        <v>13494</v>
      </c>
      <c r="AE4498" s="1" t="s">
        <v>7086</v>
      </c>
      <c r="AF4498" s="1" t="s">
        <v>7110</v>
      </c>
      <c r="AG4498" t="s">
        <v>13527</v>
      </c>
      <c r="AH4498" t="s">
        <v>13530</v>
      </c>
      <c r="AI4498" t="s">
        <v>13539</v>
      </c>
    </row>
    <row r="4499" spans="1:35" x14ac:dyDescent="0.25">
      <c r="A4499" s="1" t="s">
        <v>9110</v>
      </c>
      <c r="B4499" s="1" t="s">
        <v>32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s="1" t="s">
        <v>32</v>
      </c>
      <c r="I4499" s="1" t="s">
        <v>31</v>
      </c>
      <c r="J4499">
        <v>6</v>
      </c>
      <c r="K4499">
        <v>2</v>
      </c>
      <c r="L4499">
        <v>17</v>
      </c>
      <c r="M4499" s="1" t="s">
        <v>32</v>
      </c>
      <c r="N4499">
        <v>0</v>
      </c>
      <c r="O4499" s="1" t="s">
        <v>49</v>
      </c>
      <c r="P4499" s="1" t="s">
        <v>9111</v>
      </c>
      <c r="Q4499" s="1" t="s">
        <v>35</v>
      </c>
      <c r="R4499">
        <v>29</v>
      </c>
      <c r="S4499" s="1" t="s">
        <v>32</v>
      </c>
      <c r="T4499" s="1" t="s">
        <v>30</v>
      </c>
      <c r="U4499" s="1" t="s">
        <v>30</v>
      </c>
      <c r="V4499">
        <v>0</v>
      </c>
      <c r="W4499" s="1" t="s">
        <v>30</v>
      </c>
      <c r="X4499" s="1" t="s">
        <v>36</v>
      </c>
      <c r="Y4499" s="1" t="s">
        <v>58</v>
      </c>
      <c r="Z4499">
        <v>45</v>
      </c>
      <c r="AA4499">
        <v>580</v>
      </c>
      <c r="AB4499" s="1" t="s">
        <v>7086</v>
      </c>
      <c r="AC4499" s="1" t="s">
        <v>7110</v>
      </c>
      <c r="AD4499" t="s">
        <v>13495</v>
      </c>
      <c r="AE4499" s="1" t="s">
        <v>7086</v>
      </c>
      <c r="AF4499" s="1" t="s">
        <v>7110</v>
      </c>
      <c r="AG4499" t="s">
        <v>13526</v>
      </c>
      <c r="AH4499" t="s">
        <v>13530</v>
      </c>
      <c r="AI4499" t="s">
        <v>13539</v>
      </c>
    </row>
    <row r="4500" spans="1:35" x14ac:dyDescent="0.25">
      <c r="A4500" s="1" t="s">
        <v>9112</v>
      </c>
      <c r="B4500" s="1" t="s">
        <v>32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s="1" t="s">
        <v>32</v>
      </c>
      <c r="I4500" s="1" t="s">
        <v>31</v>
      </c>
      <c r="J4500">
        <v>184</v>
      </c>
      <c r="K4500">
        <v>1</v>
      </c>
      <c r="L4500">
        <v>2</v>
      </c>
      <c r="M4500" s="1" t="s">
        <v>30</v>
      </c>
      <c r="N4500">
        <v>44</v>
      </c>
      <c r="O4500" s="1" t="s">
        <v>272</v>
      </c>
      <c r="P4500" s="1" t="s">
        <v>9113</v>
      </c>
      <c r="Q4500" s="1" t="s">
        <v>35</v>
      </c>
      <c r="R4500">
        <v>71</v>
      </c>
      <c r="S4500" s="1" t="s">
        <v>30</v>
      </c>
      <c r="T4500" s="1" t="s">
        <v>32</v>
      </c>
      <c r="U4500" s="1" t="s">
        <v>30</v>
      </c>
      <c r="V4500">
        <v>0</v>
      </c>
      <c r="W4500" s="1" t="s">
        <v>32</v>
      </c>
      <c r="X4500" s="1" t="s">
        <v>36</v>
      </c>
      <c r="Y4500" s="1" t="s">
        <v>37</v>
      </c>
      <c r="Z4500">
        <v>24</v>
      </c>
      <c r="AA4500">
        <v>705</v>
      </c>
      <c r="AB4500" s="1" t="s">
        <v>7086</v>
      </c>
      <c r="AC4500" s="1" t="s">
        <v>7110</v>
      </c>
      <c r="AD4500" t="s">
        <v>13496</v>
      </c>
      <c r="AE4500" s="1" t="s">
        <v>7086</v>
      </c>
      <c r="AF4500" s="1" t="s">
        <v>7110</v>
      </c>
      <c r="AG4500" t="s">
        <v>13527</v>
      </c>
      <c r="AH4500" t="s">
        <v>13530</v>
      </c>
      <c r="AI4500" t="s">
        <v>13539</v>
      </c>
    </row>
    <row r="4501" spans="1:35" x14ac:dyDescent="0.25">
      <c r="A4501" s="1" t="s">
        <v>9114</v>
      </c>
      <c r="B4501" s="1" t="s">
        <v>32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s="1" t="s">
        <v>32</v>
      </c>
      <c r="I4501" s="1" t="s">
        <v>31</v>
      </c>
      <c r="J4501">
        <v>15</v>
      </c>
      <c r="K4501">
        <v>5</v>
      </c>
      <c r="L4501">
        <v>5</v>
      </c>
      <c r="M4501" s="1" t="s">
        <v>32</v>
      </c>
      <c r="N4501">
        <v>0</v>
      </c>
      <c r="O4501" s="1" t="s">
        <v>125</v>
      </c>
      <c r="P4501" s="1" t="s">
        <v>9115</v>
      </c>
      <c r="Q4501" s="1" t="s">
        <v>35</v>
      </c>
      <c r="R4501">
        <v>60</v>
      </c>
      <c r="S4501" s="1" t="s">
        <v>30</v>
      </c>
      <c r="T4501" s="1" t="s">
        <v>30</v>
      </c>
      <c r="U4501" s="1" t="s">
        <v>30</v>
      </c>
      <c r="V4501">
        <v>0</v>
      </c>
      <c r="W4501" s="1" t="s">
        <v>30</v>
      </c>
      <c r="X4501" s="1" t="s">
        <v>36</v>
      </c>
      <c r="Y4501" s="1" t="s">
        <v>37</v>
      </c>
      <c r="Z4501">
        <v>28</v>
      </c>
      <c r="AA4501">
        <v>86</v>
      </c>
      <c r="AB4501" s="1" t="s">
        <v>7106</v>
      </c>
      <c r="AC4501" s="1" t="s">
        <v>7131</v>
      </c>
      <c r="AD4501" t="s">
        <v>13494</v>
      </c>
      <c r="AE4501" s="1" t="s">
        <v>7106</v>
      </c>
      <c r="AF4501" s="1" t="s">
        <v>7131</v>
      </c>
      <c r="AG4501" t="s">
        <v>13526</v>
      </c>
      <c r="AH4501" t="s">
        <v>13530</v>
      </c>
      <c r="AI4501" t="s">
        <v>13538</v>
      </c>
    </row>
    <row r="4502" spans="1:35" x14ac:dyDescent="0.25">
      <c r="A4502" s="1" t="s">
        <v>9116</v>
      </c>
      <c r="B4502" s="1" t="s">
        <v>32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s="1" t="s">
        <v>32</v>
      </c>
      <c r="I4502" s="1" t="s">
        <v>31</v>
      </c>
      <c r="J4502">
        <v>168</v>
      </c>
      <c r="K4502">
        <v>5</v>
      </c>
      <c r="L4502">
        <v>10</v>
      </c>
      <c r="M4502" s="1" t="s">
        <v>32</v>
      </c>
      <c r="N4502">
        <v>0</v>
      </c>
      <c r="O4502" s="1" t="s">
        <v>375</v>
      </c>
      <c r="P4502" s="1" t="s">
        <v>9117</v>
      </c>
      <c r="Q4502" s="1" t="s">
        <v>35</v>
      </c>
      <c r="R4502">
        <v>62</v>
      </c>
      <c r="S4502" s="1" t="s">
        <v>30</v>
      </c>
      <c r="T4502" s="1" t="s">
        <v>30</v>
      </c>
      <c r="U4502" s="1" t="s">
        <v>30</v>
      </c>
      <c r="V4502">
        <v>0</v>
      </c>
      <c r="W4502" s="1" t="s">
        <v>32</v>
      </c>
      <c r="X4502" s="1" t="s">
        <v>36</v>
      </c>
      <c r="Y4502" s="1" t="s">
        <v>37</v>
      </c>
      <c r="Z4502">
        <v>31</v>
      </c>
      <c r="AA4502">
        <v>1209</v>
      </c>
      <c r="AB4502" s="1" t="s">
        <v>7080</v>
      </c>
      <c r="AC4502" s="1" t="s">
        <v>7081</v>
      </c>
      <c r="AD4502" t="s">
        <v>13494</v>
      </c>
      <c r="AE4502" s="1" t="s">
        <v>7080</v>
      </c>
      <c r="AF4502" s="1" t="s">
        <v>7081</v>
      </c>
      <c r="AG4502" t="s">
        <v>13526</v>
      </c>
      <c r="AH4502" t="s">
        <v>13530</v>
      </c>
      <c r="AI4502" t="s">
        <v>13539</v>
      </c>
    </row>
    <row r="4503" spans="1:35" x14ac:dyDescent="0.25">
      <c r="A4503" s="1" t="s">
        <v>9118</v>
      </c>
      <c r="B4503" s="1" t="s">
        <v>32</v>
      </c>
      <c r="C4503">
        <v>1</v>
      </c>
      <c r="D4503">
        <v>5</v>
      </c>
      <c r="E4503">
        <v>12</v>
      </c>
      <c r="F4503">
        <v>4</v>
      </c>
      <c r="G4503">
        <v>14.4</v>
      </c>
      <c r="H4503" s="1" t="s">
        <v>32</v>
      </c>
      <c r="I4503" s="1" t="s">
        <v>31</v>
      </c>
      <c r="J4503">
        <v>4</v>
      </c>
      <c r="K4503">
        <v>3</v>
      </c>
      <c r="L4503">
        <v>2</v>
      </c>
      <c r="M4503" s="1" t="s">
        <v>32</v>
      </c>
      <c r="N4503">
        <v>0</v>
      </c>
      <c r="O4503" s="1" t="s">
        <v>211</v>
      </c>
      <c r="P4503" s="1" t="s">
        <v>9119</v>
      </c>
      <c r="Q4503" s="1" t="s">
        <v>35</v>
      </c>
      <c r="R4503">
        <v>51</v>
      </c>
      <c r="S4503" s="1" t="s">
        <v>30</v>
      </c>
      <c r="T4503" s="1" t="s">
        <v>30</v>
      </c>
      <c r="U4503" s="1" t="s">
        <v>30</v>
      </c>
      <c r="V4503">
        <v>0</v>
      </c>
      <c r="W4503" s="1" t="s">
        <v>30</v>
      </c>
      <c r="X4503" s="1" t="s">
        <v>36</v>
      </c>
      <c r="Y4503" s="1" t="s">
        <v>37</v>
      </c>
      <c r="Z4503">
        <v>34</v>
      </c>
      <c r="AA4503">
        <v>34</v>
      </c>
      <c r="AB4503" s="1" t="s">
        <v>7080</v>
      </c>
      <c r="AC4503" s="1" t="s">
        <v>7095</v>
      </c>
      <c r="AD4503" t="s">
        <v>13494</v>
      </c>
      <c r="AE4503" s="1" t="s">
        <v>7080</v>
      </c>
      <c r="AF4503" s="1" t="s">
        <v>7095</v>
      </c>
      <c r="AG4503" t="s">
        <v>13527</v>
      </c>
      <c r="AH4503" t="s">
        <v>13530</v>
      </c>
      <c r="AI4503" t="s">
        <v>13538</v>
      </c>
    </row>
    <row r="4504" spans="1:35" x14ac:dyDescent="0.25">
      <c r="A4504" s="1" t="s">
        <v>9120</v>
      </c>
      <c r="B4504" s="1" t="s">
        <v>32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s="1" t="s">
        <v>32</v>
      </c>
      <c r="I4504" s="1" t="s">
        <v>31</v>
      </c>
      <c r="J4504">
        <v>31</v>
      </c>
      <c r="K4504">
        <v>4</v>
      </c>
      <c r="L4504">
        <v>11</v>
      </c>
      <c r="M4504" s="1" t="s">
        <v>32</v>
      </c>
      <c r="N4504">
        <v>0</v>
      </c>
      <c r="O4504" s="1" t="s">
        <v>130</v>
      </c>
      <c r="P4504" s="1" t="s">
        <v>9121</v>
      </c>
      <c r="Q4504" s="1" t="s">
        <v>35</v>
      </c>
      <c r="R4504">
        <v>37</v>
      </c>
      <c r="S4504" s="1" t="s">
        <v>30</v>
      </c>
      <c r="T4504" s="1" t="s">
        <v>30</v>
      </c>
      <c r="U4504" s="1" t="s">
        <v>30</v>
      </c>
      <c r="V4504">
        <v>0</v>
      </c>
      <c r="W4504" s="1" t="s">
        <v>32</v>
      </c>
      <c r="X4504" s="1" t="s">
        <v>36</v>
      </c>
      <c r="Y4504" s="1" t="s">
        <v>37</v>
      </c>
      <c r="Z4504">
        <v>56</v>
      </c>
      <c r="AA4504">
        <v>564</v>
      </c>
      <c r="AB4504" s="1" t="s">
        <v>7080</v>
      </c>
      <c r="AC4504" s="1" t="s">
        <v>7309</v>
      </c>
      <c r="AD4504" t="s">
        <v>13494</v>
      </c>
      <c r="AE4504" s="1" t="s">
        <v>7080</v>
      </c>
      <c r="AF4504" s="1" t="s">
        <v>7309</v>
      </c>
      <c r="AG4504" t="s">
        <v>13526</v>
      </c>
      <c r="AH4504" t="s">
        <v>13530</v>
      </c>
      <c r="AI4504" t="s">
        <v>13539</v>
      </c>
    </row>
    <row r="4505" spans="1:35" x14ac:dyDescent="0.25">
      <c r="A4505" s="1" t="s">
        <v>9122</v>
      </c>
      <c r="B4505" s="1" t="s">
        <v>32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s="1" t="s">
        <v>32</v>
      </c>
      <c r="I4505" s="1" t="s">
        <v>31</v>
      </c>
      <c r="J4505">
        <v>3</v>
      </c>
      <c r="K4505">
        <v>0</v>
      </c>
      <c r="L4505">
        <v>0</v>
      </c>
      <c r="M4505" s="1" t="s">
        <v>30</v>
      </c>
      <c r="N4505">
        <v>0</v>
      </c>
      <c r="O4505" s="1" t="s">
        <v>197</v>
      </c>
      <c r="P4505" s="1" t="s">
        <v>9123</v>
      </c>
      <c r="Q4505" s="1" t="s">
        <v>42</v>
      </c>
      <c r="R4505">
        <v>21</v>
      </c>
      <c r="S4505" s="1" t="s">
        <v>32</v>
      </c>
      <c r="T4505" s="1" t="s">
        <v>30</v>
      </c>
      <c r="U4505" s="1" t="s">
        <v>30</v>
      </c>
      <c r="V4505">
        <v>0</v>
      </c>
      <c r="W4505" s="1" t="s">
        <v>30</v>
      </c>
      <c r="X4505" s="1" t="s">
        <v>36</v>
      </c>
      <c r="Y4505" s="1" t="s">
        <v>58</v>
      </c>
      <c r="Z4505">
        <v>10</v>
      </c>
      <c r="AA4505">
        <v>10</v>
      </c>
      <c r="AB4505" s="1" t="s">
        <v>7080</v>
      </c>
      <c r="AC4505" s="1" t="s">
        <v>7081</v>
      </c>
      <c r="AD4505" t="s">
        <v>13495</v>
      </c>
      <c r="AE4505" s="1" t="s">
        <v>7080</v>
      </c>
      <c r="AF4505" s="1" t="s">
        <v>7081</v>
      </c>
      <c r="AG4505" t="s">
        <v>13527</v>
      </c>
      <c r="AH4505" t="s">
        <v>13530</v>
      </c>
      <c r="AI4505" t="s">
        <v>13538</v>
      </c>
    </row>
    <row r="4506" spans="1:35" x14ac:dyDescent="0.25">
      <c r="A4506" s="1" t="s">
        <v>9124</v>
      </c>
      <c r="B4506" s="1" t="s">
        <v>32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s="1" t="s">
        <v>32</v>
      </c>
      <c r="I4506" s="1" t="s">
        <v>31</v>
      </c>
      <c r="J4506">
        <v>369</v>
      </c>
      <c r="K4506">
        <v>2</v>
      </c>
      <c r="L4506">
        <v>3</v>
      </c>
      <c r="M4506" s="1" t="s">
        <v>32</v>
      </c>
      <c r="N4506">
        <v>0</v>
      </c>
      <c r="O4506" s="1" t="s">
        <v>83</v>
      </c>
      <c r="P4506" s="1" t="s">
        <v>9125</v>
      </c>
      <c r="Q4506" s="1" t="s">
        <v>42</v>
      </c>
      <c r="R4506">
        <v>65</v>
      </c>
      <c r="S4506" s="1" t="s">
        <v>30</v>
      </c>
      <c r="T4506" s="1" t="s">
        <v>32</v>
      </c>
      <c r="U4506" s="1" t="s">
        <v>30</v>
      </c>
      <c r="V4506">
        <v>0</v>
      </c>
      <c r="W4506" s="1" t="s">
        <v>32</v>
      </c>
      <c r="X4506" s="1" t="s">
        <v>36</v>
      </c>
      <c r="Y4506" s="1" t="s">
        <v>37</v>
      </c>
      <c r="Z4506">
        <v>54</v>
      </c>
      <c r="AA4506">
        <v>3151</v>
      </c>
      <c r="AB4506" s="1" t="s">
        <v>7080</v>
      </c>
      <c r="AC4506" s="1" t="s">
        <v>7092</v>
      </c>
      <c r="AD4506" t="s">
        <v>13496</v>
      </c>
      <c r="AE4506" s="1" t="s">
        <v>7080</v>
      </c>
      <c r="AF4506" s="1" t="s">
        <v>7092</v>
      </c>
      <c r="AG4506" t="s">
        <v>13526</v>
      </c>
      <c r="AH4506" t="s">
        <v>13530</v>
      </c>
      <c r="AI4506" t="s">
        <v>13540</v>
      </c>
    </row>
    <row r="4507" spans="1:35" x14ac:dyDescent="0.25">
      <c r="A4507" s="1" t="s">
        <v>9126</v>
      </c>
      <c r="B4507" s="1" t="s">
        <v>32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s="1" t="s">
        <v>32</v>
      </c>
      <c r="I4507" s="1" t="s">
        <v>31</v>
      </c>
      <c r="J4507">
        <v>87</v>
      </c>
      <c r="K4507">
        <v>2</v>
      </c>
      <c r="L4507">
        <v>3</v>
      </c>
      <c r="M4507" s="1" t="s">
        <v>32</v>
      </c>
      <c r="N4507">
        <v>0</v>
      </c>
      <c r="O4507" s="1" t="s">
        <v>159</v>
      </c>
      <c r="P4507" s="1" t="s">
        <v>9127</v>
      </c>
      <c r="Q4507" s="1" t="s">
        <v>42</v>
      </c>
      <c r="R4507">
        <v>53</v>
      </c>
      <c r="S4507" s="1" t="s">
        <v>30</v>
      </c>
      <c r="T4507" s="1" t="s">
        <v>30</v>
      </c>
      <c r="U4507" s="1" t="s">
        <v>30</v>
      </c>
      <c r="V4507">
        <v>0</v>
      </c>
      <c r="W4507" s="1" t="s">
        <v>32</v>
      </c>
      <c r="X4507" s="1" t="s">
        <v>43</v>
      </c>
      <c r="Y4507" s="1" t="s">
        <v>37</v>
      </c>
      <c r="Z4507">
        <v>28</v>
      </c>
      <c r="AA4507">
        <v>633</v>
      </c>
      <c r="AB4507" s="1" t="s">
        <v>7086</v>
      </c>
      <c r="AC4507" s="1" t="s">
        <v>7110</v>
      </c>
      <c r="AD4507" t="s">
        <v>13494</v>
      </c>
      <c r="AE4507" s="1" t="s">
        <v>7086</v>
      </c>
      <c r="AF4507" s="1" t="s">
        <v>7110</v>
      </c>
      <c r="AG4507" t="s">
        <v>13526</v>
      </c>
      <c r="AH4507" t="s">
        <v>13530</v>
      </c>
      <c r="AI4507" t="s">
        <v>13539</v>
      </c>
    </row>
    <row r="4508" spans="1:35" x14ac:dyDescent="0.25">
      <c r="A4508" s="1" t="s">
        <v>9128</v>
      </c>
      <c r="B4508" s="1" t="s">
        <v>32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s="1" t="s">
        <v>32</v>
      </c>
      <c r="I4508" s="1" t="s">
        <v>31</v>
      </c>
      <c r="J4508">
        <v>2</v>
      </c>
      <c r="K4508">
        <v>3</v>
      </c>
      <c r="L4508">
        <v>30</v>
      </c>
      <c r="M4508" s="1" t="s">
        <v>32</v>
      </c>
      <c r="N4508">
        <v>0</v>
      </c>
      <c r="O4508" s="1" t="s">
        <v>94</v>
      </c>
      <c r="P4508" s="1" t="s">
        <v>9129</v>
      </c>
      <c r="Q4508" s="1" t="s">
        <v>35</v>
      </c>
      <c r="R4508">
        <v>25</v>
      </c>
      <c r="S4508" s="1" t="s">
        <v>32</v>
      </c>
      <c r="T4508" s="1" t="s">
        <v>30</v>
      </c>
      <c r="U4508" s="1" t="s">
        <v>30</v>
      </c>
      <c r="V4508">
        <v>0</v>
      </c>
      <c r="W4508" s="1" t="s">
        <v>30</v>
      </c>
      <c r="X4508" s="1" t="s">
        <v>36</v>
      </c>
      <c r="Y4508" s="1" t="s">
        <v>37</v>
      </c>
      <c r="Z4508">
        <v>36</v>
      </c>
      <c r="AA4508">
        <v>36</v>
      </c>
      <c r="AB4508" s="1" t="s">
        <v>7080</v>
      </c>
      <c r="AC4508" s="1" t="s">
        <v>7081</v>
      </c>
      <c r="AD4508" t="s">
        <v>13495</v>
      </c>
      <c r="AE4508" s="1" t="s">
        <v>7080</v>
      </c>
      <c r="AF4508" s="1" t="s">
        <v>7081</v>
      </c>
      <c r="AG4508" t="s">
        <v>13526</v>
      </c>
      <c r="AH4508" t="s">
        <v>13530</v>
      </c>
      <c r="AI4508" t="s">
        <v>13538</v>
      </c>
    </row>
    <row r="4509" spans="1:35" x14ac:dyDescent="0.25">
      <c r="A4509" s="1" t="s">
        <v>9130</v>
      </c>
      <c r="B4509" s="1" t="s">
        <v>32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s="1" t="s">
        <v>32</v>
      </c>
      <c r="I4509" s="1" t="s">
        <v>46</v>
      </c>
      <c r="J4509">
        <v>0</v>
      </c>
      <c r="K4509">
        <v>3</v>
      </c>
      <c r="L4509">
        <v>2</v>
      </c>
      <c r="M4509" s="1" t="s">
        <v>32</v>
      </c>
      <c r="N4509">
        <v>0</v>
      </c>
      <c r="O4509" s="1" t="s">
        <v>176</v>
      </c>
      <c r="P4509" s="1" t="s">
        <v>9131</v>
      </c>
      <c r="Q4509" s="1" t="s">
        <v>42</v>
      </c>
      <c r="R4509">
        <v>65</v>
      </c>
      <c r="S4509" s="1" t="s">
        <v>30</v>
      </c>
      <c r="T4509" s="1" t="s">
        <v>32</v>
      </c>
      <c r="U4509" s="1" t="s">
        <v>30</v>
      </c>
      <c r="V4509">
        <v>0</v>
      </c>
      <c r="W4509" s="1" t="s">
        <v>32</v>
      </c>
      <c r="X4509" s="1" t="s">
        <v>43</v>
      </c>
      <c r="Y4509" s="1" t="s">
        <v>37</v>
      </c>
      <c r="Z4509">
        <v>50</v>
      </c>
      <c r="AA4509">
        <v>2392</v>
      </c>
      <c r="AB4509" s="1" t="s">
        <v>7080</v>
      </c>
      <c r="AC4509" s="1" t="s">
        <v>7095</v>
      </c>
      <c r="AD4509" t="s">
        <v>13496</v>
      </c>
      <c r="AE4509" s="1" t="s">
        <v>7080</v>
      </c>
      <c r="AF4509" s="1" t="s">
        <v>7095</v>
      </c>
      <c r="AG4509" t="s">
        <v>13527</v>
      </c>
      <c r="AH4509" t="s">
        <v>13530</v>
      </c>
      <c r="AI4509" t="s">
        <v>13540</v>
      </c>
    </row>
    <row r="4510" spans="1:35" x14ac:dyDescent="0.25">
      <c r="A4510" s="1" t="s">
        <v>9132</v>
      </c>
      <c r="B4510" s="1" t="s">
        <v>32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s="1" t="s">
        <v>32</v>
      </c>
      <c r="I4510" s="1" t="s">
        <v>31</v>
      </c>
      <c r="J4510">
        <v>125</v>
      </c>
      <c r="K4510">
        <v>2</v>
      </c>
      <c r="L4510">
        <v>8</v>
      </c>
      <c r="M4510" s="1" t="s">
        <v>32</v>
      </c>
      <c r="N4510">
        <v>0</v>
      </c>
      <c r="O4510" s="1" t="s">
        <v>240</v>
      </c>
      <c r="P4510" s="1" t="s">
        <v>9133</v>
      </c>
      <c r="Q4510" s="1" t="s">
        <v>35</v>
      </c>
      <c r="R4510">
        <v>71</v>
      </c>
      <c r="S4510" s="1" t="s">
        <v>30</v>
      </c>
      <c r="T4510" s="1" t="s">
        <v>32</v>
      </c>
      <c r="U4510" s="1" t="s">
        <v>30</v>
      </c>
      <c r="V4510">
        <v>0</v>
      </c>
      <c r="W4510" s="1" t="s">
        <v>30</v>
      </c>
      <c r="X4510" s="1" t="s">
        <v>36</v>
      </c>
      <c r="Y4510" s="1" t="s">
        <v>37</v>
      </c>
      <c r="Z4510">
        <v>50</v>
      </c>
      <c r="AA4510">
        <v>3388</v>
      </c>
      <c r="AB4510" s="1" t="s">
        <v>7080</v>
      </c>
      <c r="AC4510" s="1" t="s">
        <v>7309</v>
      </c>
      <c r="AD4510" t="s">
        <v>13496</v>
      </c>
      <c r="AE4510" s="1" t="s">
        <v>7080</v>
      </c>
      <c r="AF4510" s="1" t="s">
        <v>7309</v>
      </c>
      <c r="AG4510" t="s">
        <v>13526</v>
      </c>
      <c r="AH4510" t="s">
        <v>13530</v>
      </c>
      <c r="AI4510" t="s">
        <v>13540</v>
      </c>
    </row>
    <row r="4511" spans="1:35" x14ac:dyDescent="0.25">
      <c r="A4511" s="1" t="s">
        <v>9134</v>
      </c>
      <c r="B4511" s="1" t="s">
        <v>32</v>
      </c>
      <c r="C4511">
        <v>1</v>
      </c>
      <c r="D4511">
        <v>3</v>
      </c>
      <c r="E4511">
        <v>6</v>
      </c>
      <c r="F4511">
        <v>4</v>
      </c>
      <c r="G4511">
        <v>11.1</v>
      </c>
      <c r="H4511" s="1" t="s">
        <v>32</v>
      </c>
      <c r="I4511" s="1" t="s">
        <v>31</v>
      </c>
      <c r="J4511">
        <v>2</v>
      </c>
      <c r="K4511">
        <v>4</v>
      </c>
      <c r="L4511">
        <v>15</v>
      </c>
      <c r="M4511" s="1" t="s">
        <v>30</v>
      </c>
      <c r="N4511">
        <v>4</v>
      </c>
      <c r="O4511" s="1" t="s">
        <v>49</v>
      </c>
      <c r="P4511" s="1" t="s">
        <v>9135</v>
      </c>
      <c r="Q4511" s="1" t="s">
        <v>35</v>
      </c>
      <c r="R4511">
        <v>22</v>
      </c>
      <c r="S4511" s="1" t="s">
        <v>32</v>
      </c>
      <c r="T4511" s="1" t="s">
        <v>30</v>
      </c>
      <c r="U4511" s="1" t="s">
        <v>30</v>
      </c>
      <c r="V4511">
        <v>0</v>
      </c>
      <c r="W4511" s="1" t="s">
        <v>30</v>
      </c>
      <c r="X4511" s="1" t="s">
        <v>36</v>
      </c>
      <c r="Y4511" s="1" t="s">
        <v>37</v>
      </c>
      <c r="Z4511">
        <v>39</v>
      </c>
      <c r="AA4511">
        <v>39</v>
      </c>
      <c r="AB4511" s="1" t="s">
        <v>7080</v>
      </c>
      <c r="AC4511" s="1" t="s">
        <v>7309</v>
      </c>
      <c r="AD4511" t="s">
        <v>13495</v>
      </c>
      <c r="AE4511" s="1" t="s">
        <v>7080</v>
      </c>
      <c r="AF4511" s="1" t="s">
        <v>7309</v>
      </c>
      <c r="AG4511" t="s">
        <v>13526</v>
      </c>
      <c r="AH4511" t="s">
        <v>13530</v>
      </c>
      <c r="AI4511" t="s">
        <v>13538</v>
      </c>
    </row>
    <row r="4512" spans="1:35" x14ac:dyDescent="0.25">
      <c r="A4512" s="1" t="s">
        <v>9136</v>
      </c>
      <c r="B4512" s="1" t="s">
        <v>32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s="1" t="s">
        <v>32</v>
      </c>
      <c r="I4512" s="1" t="s">
        <v>31</v>
      </c>
      <c r="J4512">
        <v>17</v>
      </c>
      <c r="K4512">
        <v>4</v>
      </c>
      <c r="L4512">
        <v>14</v>
      </c>
      <c r="M4512" s="1" t="s">
        <v>32</v>
      </c>
      <c r="N4512">
        <v>0</v>
      </c>
      <c r="O4512" s="1" t="s">
        <v>122</v>
      </c>
      <c r="P4512" s="1" t="s">
        <v>9137</v>
      </c>
      <c r="Q4512" s="1" t="s">
        <v>42</v>
      </c>
      <c r="R4512">
        <v>61</v>
      </c>
      <c r="S4512" s="1" t="s">
        <v>30</v>
      </c>
      <c r="T4512" s="1" t="s">
        <v>30</v>
      </c>
      <c r="U4512" s="1" t="s">
        <v>30</v>
      </c>
      <c r="V4512">
        <v>0</v>
      </c>
      <c r="W4512" s="1" t="s">
        <v>30</v>
      </c>
      <c r="X4512" s="1" t="s">
        <v>36</v>
      </c>
      <c r="Y4512" s="1" t="s">
        <v>37</v>
      </c>
      <c r="Z4512">
        <v>43</v>
      </c>
      <c r="AA4512">
        <v>306</v>
      </c>
      <c r="AB4512" s="1" t="s">
        <v>7080</v>
      </c>
      <c r="AC4512" s="1" t="s">
        <v>7309</v>
      </c>
      <c r="AD4512" t="s">
        <v>13494</v>
      </c>
      <c r="AE4512" s="1" t="s">
        <v>7080</v>
      </c>
      <c r="AF4512" s="1" t="s">
        <v>7309</v>
      </c>
      <c r="AG4512" t="s">
        <v>13526</v>
      </c>
      <c r="AH4512" t="s">
        <v>13530</v>
      </c>
      <c r="AI4512" t="s">
        <v>13538</v>
      </c>
    </row>
    <row r="4513" spans="1:35" x14ac:dyDescent="0.25">
      <c r="A4513" s="1" t="s">
        <v>9138</v>
      </c>
      <c r="B4513" s="1" t="s">
        <v>32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s="1" t="s">
        <v>32</v>
      </c>
      <c r="I4513" s="1" t="s">
        <v>31</v>
      </c>
      <c r="J4513">
        <v>32</v>
      </c>
      <c r="K4513">
        <v>1</v>
      </c>
      <c r="L4513">
        <v>3</v>
      </c>
      <c r="M4513" s="1" t="s">
        <v>32</v>
      </c>
      <c r="N4513">
        <v>0</v>
      </c>
      <c r="O4513" s="1" t="s">
        <v>130</v>
      </c>
      <c r="P4513" s="1" t="s">
        <v>9139</v>
      </c>
      <c r="Q4513" s="1" t="s">
        <v>35</v>
      </c>
      <c r="R4513">
        <v>59</v>
      </c>
      <c r="S4513" s="1" t="s">
        <v>30</v>
      </c>
      <c r="T4513" s="1" t="s">
        <v>30</v>
      </c>
      <c r="U4513" s="1" t="s">
        <v>30</v>
      </c>
      <c r="V4513">
        <v>0</v>
      </c>
      <c r="W4513" s="1" t="s">
        <v>30</v>
      </c>
      <c r="X4513" s="1" t="s">
        <v>36</v>
      </c>
      <c r="Y4513" s="1" t="s">
        <v>37</v>
      </c>
      <c r="Z4513">
        <v>34</v>
      </c>
      <c r="AA4513">
        <v>318</v>
      </c>
      <c r="AB4513" s="1" t="s">
        <v>7080</v>
      </c>
      <c r="AC4513" s="1" t="s">
        <v>7081</v>
      </c>
      <c r="AD4513" t="s">
        <v>13494</v>
      </c>
      <c r="AE4513" s="1" t="s">
        <v>7080</v>
      </c>
      <c r="AF4513" s="1" t="s">
        <v>7081</v>
      </c>
      <c r="AG4513" t="s">
        <v>13526</v>
      </c>
      <c r="AH4513" t="s">
        <v>13530</v>
      </c>
      <c r="AI4513" t="s">
        <v>13538</v>
      </c>
    </row>
    <row r="4514" spans="1:35" x14ac:dyDescent="0.25">
      <c r="A4514" s="1" t="s">
        <v>9140</v>
      </c>
      <c r="B4514" s="1" t="s">
        <v>32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s="1" t="s">
        <v>32</v>
      </c>
      <c r="I4514" s="1" t="s">
        <v>31</v>
      </c>
      <c r="J4514">
        <v>2</v>
      </c>
      <c r="K4514">
        <v>2</v>
      </c>
      <c r="L4514">
        <v>0</v>
      </c>
      <c r="M4514" s="1" t="s">
        <v>30</v>
      </c>
      <c r="N4514">
        <v>0</v>
      </c>
      <c r="O4514" s="1" t="s">
        <v>150</v>
      </c>
      <c r="P4514" s="1" t="s">
        <v>9141</v>
      </c>
      <c r="Q4514" s="1" t="s">
        <v>42</v>
      </c>
      <c r="R4514">
        <v>37</v>
      </c>
      <c r="S4514" s="1" t="s">
        <v>30</v>
      </c>
      <c r="T4514" s="1" t="s">
        <v>30</v>
      </c>
      <c r="U4514" s="1" t="s">
        <v>30</v>
      </c>
      <c r="V4514">
        <v>0</v>
      </c>
      <c r="W4514" s="1" t="s">
        <v>30</v>
      </c>
      <c r="X4514" s="1" t="s">
        <v>36</v>
      </c>
      <c r="Y4514" s="1" t="s">
        <v>58</v>
      </c>
      <c r="Z4514">
        <v>8</v>
      </c>
      <c r="AA4514">
        <v>8</v>
      </c>
      <c r="AB4514" s="1" t="s">
        <v>7080</v>
      </c>
      <c r="AC4514" s="1" t="s">
        <v>7081</v>
      </c>
      <c r="AD4514" t="s">
        <v>13494</v>
      </c>
      <c r="AE4514" s="1" t="s">
        <v>7080</v>
      </c>
      <c r="AF4514" s="1" t="s">
        <v>7081</v>
      </c>
      <c r="AG4514" t="s">
        <v>13527</v>
      </c>
      <c r="AH4514" t="s">
        <v>13530</v>
      </c>
      <c r="AI4514" t="s">
        <v>13538</v>
      </c>
    </row>
    <row r="4515" spans="1:35" x14ac:dyDescent="0.25">
      <c r="A4515" s="1" t="s">
        <v>9142</v>
      </c>
      <c r="B4515" s="1" t="s">
        <v>32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s="1" t="s">
        <v>32</v>
      </c>
      <c r="I4515" s="1" t="s">
        <v>46</v>
      </c>
      <c r="J4515">
        <v>0</v>
      </c>
      <c r="K4515">
        <v>0</v>
      </c>
      <c r="L4515">
        <v>2</v>
      </c>
      <c r="M4515" s="1" t="s">
        <v>32</v>
      </c>
      <c r="N4515">
        <v>0</v>
      </c>
      <c r="O4515" s="1" t="s">
        <v>106</v>
      </c>
      <c r="P4515" s="1" t="s">
        <v>9143</v>
      </c>
      <c r="Q4515" s="1" t="s">
        <v>35</v>
      </c>
      <c r="R4515">
        <v>74</v>
      </c>
      <c r="S4515" s="1" t="s">
        <v>30</v>
      </c>
      <c r="T4515" s="1" t="s">
        <v>32</v>
      </c>
      <c r="U4515" s="1" t="s">
        <v>30</v>
      </c>
      <c r="V4515">
        <v>0</v>
      </c>
      <c r="W4515" s="1" t="s">
        <v>30</v>
      </c>
      <c r="X4515" s="1" t="s">
        <v>36</v>
      </c>
      <c r="Y4515" s="1" t="s">
        <v>37</v>
      </c>
      <c r="Z4515">
        <v>41</v>
      </c>
      <c r="AA4515">
        <v>1002</v>
      </c>
      <c r="AB4515" s="1" t="s">
        <v>7134</v>
      </c>
      <c r="AC4515" s="1" t="s">
        <v>7135</v>
      </c>
      <c r="AD4515" t="s">
        <v>13496</v>
      </c>
      <c r="AE4515" s="1" t="s">
        <v>7134</v>
      </c>
      <c r="AF4515" s="1" t="s">
        <v>7135</v>
      </c>
      <c r="AG4515" t="s">
        <v>13527</v>
      </c>
      <c r="AH4515" t="s">
        <v>13530</v>
      </c>
      <c r="AI4515" t="s">
        <v>13539</v>
      </c>
    </row>
    <row r="4516" spans="1:35" x14ac:dyDescent="0.25">
      <c r="A4516" s="1" t="s">
        <v>9144</v>
      </c>
      <c r="B4516" s="1" t="s">
        <v>32</v>
      </c>
      <c r="C4516">
        <v>2</v>
      </c>
      <c r="D4516">
        <v>9</v>
      </c>
      <c r="E4516">
        <v>22.5</v>
      </c>
      <c r="F4516">
        <v>8</v>
      </c>
      <c r="G4516">
        <v>23</v>
      </c>
      <c r="H4516" s="1" t="s">
        <v>32</v>
      </c>
      <c r="I4516" s="1" t="s">
        <v>31</v>
      </c>
      <c r="J4516">
        <v>6</v>
      </c>
      <c r="K4516">
        <v>0</v>
      </c>
      <c r="L4516">
        <v>37</v>
      </c>
      <c r="M4516" s="1" t="s">
        <v>32</v>
      </c>
      <c r="N4516">
        <v>0</v>
      </c>
      <c r="O4516" s="1" t="s">
        <v>240</v>
      </c>
      <c r="P4516" s="1" t="s">
        <v>9145</v>
      </c>
      <c r="Q4516" s="1" t="s">
        <v>42</v>
      </c>
      <c r="R4516">
        <v>22</v>
      </c>
      <c r="S4516" s="1" t="s">
        <v>32</v>
      </c>
      <c r="T4516" s="1" t="s">
        <v>30</v>
      </c>
      <c r="U4516" s="1" t="s">
        <v>30</v>
      </c>
      <c r="V4516">
        <v>0</v>
      </c>
      <c r="W4516" s="1" t="s">
        <v>30</v>
      </c>
      <c r="X4516" s="1" t="s">
        <v>36</v>
      </c>
      <c r="Y4516" s="1" t="s">
        <v>37</v>
      </c>
      <c r="Z4516">
        <v>17</v>
      </c>
      <c r="AA4516">
        <v>37</v>
      </c>
      <c r="AB4516" s="1" t="s">
        <v>7106</v>
      </c>
      <c r="AC4516" s="1" t="s">
        <v>7124</v>
      </c>
      <c r="AD4516" t="s">
        <v>13495</v>
      </c>
      <c r="AE4516" s="1" t="s">
        <v>7106</v>
      </c>
      <c r="AF4516" s="1" t="s">
        <v>7124</v>
      </c>
      <c r="AG4516" t="s">
        <v>13526</v>
      </c>
      <c r="AH4516" t="s">
        <v>13530</v>
      </c>
      <c r="AI4516" t="s">
        <v>13538</v>
      </c>
    </row>
    <row r="4517" spans="1:35" x14ac:dyDescent="0.25">
      <c r="A4517" s="1" t="s">
        <v>9146</v>
      </c>
      <c r="B4517" s="1" t="s">
        <v>32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s="1" t="s">
        <v>32</v>
      </c>
      <c r="I4517" s="1" t="s">
        <v>31</v>
      </c>
      <c r="J4517">
        <v>111</v>
      </c>
      <c r="K4517">
        <v>2</v>
      </c>
      <c r="L4517">
        <v>2</v>
      </c>
      <c r="M4517" s="1" t="s">
        <v>32</v>
      </c>
      <c r="N4517">
        <v>0</v>
      </c>
      <c r="O4517" s="1" t="s">
        <v>240</v>
      </c>
      <c r="P4517" s="1" t="s">
        <v>9147</v>
      </c>
      <c r="Q4517" s="1" t="s">
        <v>42</v>
      </c>
      <c r="R4517">
        <v>75</v>
      </c>
      <c r="S4517" s="1" t="s">
        <v>30</v>
      </c>
      <c r="T4517" s="1" t="s">
        <v>32</v>
      </c>
      <c r="U4517" s="1" t="s">
        <v>30</v>
      </c>
      <c r="V4517">
        <v>0</v>
      </c>
      <c r="W4517" s="1" t="s">
        <v>32</v>
      </c>
      <c r="X4517" s="1" t="s">
        <v>36</v>
      </c>
      <c r="Y4517" s="1" t="s">
        <v>37</v>
      </c>
      <c r="Z4517">
        <v>33</v>
      </c>
      <c r="AA4517">
        <v>873</v>
      </c>
      <c r="AB4517" s="1" t="s">
        <v>7106</v>
      </c>
      <c r="AC4517" s="1" t="s">
        <v>7117</v>
      </c>
      <c r="AD4517" t="s">
        <v>13496</v>
      </c>
      <c r="AE4517" s="1" t="s">
        <v>7106</v>
      </c>
      <c r="AF4517" s="1" t="s">
        <v>7117</v>
      </c>
      <c r="AG4517" t="s">
        <v>13527</v>
      </c>
      <c r="AH4517" t="s">
        <v>13530</v>
      </c>
      <c r="AI4517" t="s">
        <v>13539</v>
      </c>
    </row>
    <row r="4518" spans="1:35" x14ac:dyDescent="0.25">
      <c r="A4518" s="1" t="s">
        <v>9148</v>
      </c>
      <c r="B4518" s="1" t="s">
        <v>32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s="1" t="s">
        <v>32</v>
      </c>
      <c r="I4518" s="1" t="s">
        <v>31</v>
      </c>
      <c r="J4518">
        <v>159</v>
      </c>
      <c r="K4518">
        <v>3</v>
      </c>
      <c r="L4518">
        <v>12</v>
      </c>
      <c r="M4518" s="1" t="s">
        <v>30</v>
      </c>
      <c r="N4518">
        <v>43</v>
      </c>
      <c r="O4518" s="1" t="s">
        <v>275</v>
      </c>
      <c r="P4518" s="1" t="s">
        <v>9149</v>
      </c>
      <c r="Q4518" s="1" t="s">
        <v>42</v>
      </c>
      <c r="R4518">
        <v>23</v>
      </c>
      <c r="S4518" s="1" t="s">
        <v>32</v>
      </c>
      <c r="T4518" s="1" t="s">
        <v>30</v>
      </c>
      <c r="U4518" s="1" t="s">
        <v>30</v>
      </c>
      <c r="V4518">
        <v>0</v>
      </c>
      <c r="W4518" s="1" t="s">
        <v>30</v>
      </c>
      <c r="X4518" s="1" t="s">
        <v>36</v>
      </c>
      <c r="Y4518" s="1" t="s">
        <v>37</v>
      </c>
      <c r="Z4518">
        <v>22</v>
      </c>
      <c r="AA4518">
        <v>1182</v>
      </c>
      <c r="AB4518" s="1" t="s">
        <v>7106</v>
      </c>
      <c r="AC4518" s="1" t="s">
        <v>8905</v>
      </c>
      <c r="AD4518" t="s">
        <v>13495</v>
      </c>
      <c r="AE4518" s="1" t="s">
        <v>7106</v>
      </c>
      <c r="AF4518" s="1" t="s">
        <v>8905</v>
      </c>
      <c r="AG4518" t="s">
        <v>13526</v>
      </c>
      <c r="AH4518" t="s">
        <v>13530</v>
      </c>
      <c r="AI4518" t="s">
        <v>13540</v>
      </c>
    </row>
    <row r="4519" spans="1:35" x14ac:dyDescent="0.25">
      <c r="A4519" s="1" t="s">
        <v>9150</v>
      </c>
      <c r="B4519" s="1" t="s">
        <v>32</v>
      </c>
      <c r="C4519">
        <v>1</v>
      </c>
      <c r="D4519">
        <v>4</v>
      </c>
      <c r="E4519">
        <v>11</v>
      </c>
      <c r="F4519">
        <v>4</v>
      </c>
      <c r="G4519">
        <v>15.6</v>
      </c>
      <c r="H4519" s="1" t="s">
        <v>32</v>
      </c>
      <c r="I4519" s="1" t="s">
        <v>31</v>
      </c>
      <c r="J4519">
        <v>8</v>
      </c>
      <c r="K4519">
        <v>5</v>
      </c>
      <c r="L4519">
        <v>0</v>
      </c>
      <c r="M4519" s="1" t="s">
        <v>30</v>
      </c>
      <c r="N4519">
        <v>0</v>
      </c>
      <c r="O4519" s="1" t="s">
        <v>103</v>
      </c>
      <c r="P4519" s="1" t="s">
        <v>9151</v>
      </c>
      <c r="Q4519" s="1" t="s">
        <v>35</v>
      </c>
      <c r="R4519">
        <v>68</v>
      </c>
      <c r="S4519" s="1" t="s">
        <v>30</v>
      </c>
      <c r="T4519" s="1" t="s">
        <v>32</v>
      </c>
      <c r="U4519" s="1" t="s">
        <v>30</v>
      </c>
      <c r="V4519">
        <v>0</v>
      </c>
      <c r="W4519" s="1" t="s">
        <v>30</v>
      </c>
      <c r="X4519" s="1" t="s">
        <v>36</v>
      </c>
      <c r="Y4519" s="1" t="s">
        <v>58</v>
      </c>
      <c r="Z4519">
        <v>8</v>
      </c>
      <c r="AA4519">
        <v>8</v>
      </c>
      <c r="AB4519" s="1" t="s">
        <v>7098</v>
      </c>
      <c r="AC4519" s="1" t="s">
        <v>7099</v>
      </c>
      <c r="AD4519" t="s">
        <v>13496</v>
      </c>
      <c r="AE4519" s="1" t="s">
        <v>7098</v>
      </c>
      <c r="AF4519" s="1" t="s">
        <v>7099</v>
      </c>
      <c r="AG4519" t="s">
        <v>13527</v>
      </c>
      <c r="AH4519" t="s">
        <v>13530</v>
      </c>
      <c r="AI4519" t="s">
        <v>13538</v>
      </c>
    </row>
    <row r="4520" spans="1:35" x14ac:dyDescent="0.25">
      <c r="A4520" s="1" t="s">
        <v>9152</v>
      </c>
      <c r="B4520" s="1" t="s">
        <v>32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s="1" t="s">
        <v>32</v>
      </c>
      <c r="I4520" s="1" t="s">
        <v>31</v>
      </c>
      <c r="J4520">
        <v>110</v>
      </c>
      <c r="K4520">
        <v>5</v>
      </c>
      <c r="L4520">
        <v>11</v>
      </c>
      <c r="M4520" s="1" t="s">
        <v>32</v>
      </c>
      <c r="N4520">
        <v>0</v>
      </c>
      <c r="O4520" s="1" t="s">
        <v>97</v>
      </c>
      <c r="P4520" s="1" t="s">
        <v>9153</v>
      </c>
      <c r="Q4520" s="1" t="s">
        <v>35</v>
      </c>
      <c r="R4520">
        <v>29</v>
      </c>
      <c r="S4520" s="1" t="s">
        <v>32</v>
      </c>
      <c r="T4520" s="1" t="s">
        <v>30</v>
      </c>
      <c r="U4520" s="1" t="s">
        <v>30</v>
      </c>
      <c r="V4520">
        <v>0</v>
      </c>
      <c r="W4520" s="1" t="s">
        <v>30</v>
      </c>
      <c r="X4520" s="1" t="s">
        <v>36</v>
      </c>
      <c r="Y4520" s="1" t="s">
        <v>37</v>
      </c>
      <c r="Z4520">
        <v>11</v>
      </c>
      <c r="AA4520">
        <v>139</v>
      </c>
      <c r="AB4520" s="1" t="s">
        <v>7106</v>
      </c>
      <c r="AC4520" s="1" t="s">
        <v>7144</v>
      </c>
      <c r="AD4520" t="s">
        <v>13495</v>
      </c>
      <c r="AE4520" s="1" t="s">
        <v>7106</v>
      </c>
      <c r="AF4520" s="1" t="s">
        <v>7144</v>
      </c>
      <c r="AG4520" t="s">
        <v>13526</v>
      </c>
      <c r="AH4520" t="s">
        <v>13530</v>
      </c>
      <c r="AI4520" t="s">
        <v>13539</v>
      </c>
    </row>
    <row r="4521" spans="1:35" x14ac:dyDescent="0.25">
      <c r="A4521" s="1" t="s">
        <v>9154</v>
      </c>
      <c r="B4521" s="1" t="s">
        <v>32</v>
      </c>
      <c r="C4521">
        <v>1</v>
      </c>
      <c r="D4521">
        <v>2</v>
      </c>
      <c r="E4521">
        <v>5</v>
      </c>
      <c r="F4521">
        <v>4</v>
      </c>
      <c r="G4521">
        <v>7.8</v>
      </c>
      <c r="H4521" s="1" t="s">
        <v>32</v>
      </c>
      <c r="I4521" s="1" t="s">
        <v>31</v>
      </c>
      <c r="J4521">
        <v>2</v>
      </c>
      <c r="K4521">
        <v>2</v>
      </c>
      <c r="L4521">
        <v>12</v>
      </c>
      <c r="M4521" s="1" t="s">
        <v>32</v>
      </c>
      <c r="N4521">
        <v>0</v>
      </c>
      <c r="O4521" s="1" t="s">
        <v>240</v>
      </c>
      <c r="P4521" s="1" t="s">
        <v>9155</v>
      </c>
      <c r="Q4521" s="1" t="s">
        <v>35</v>
      </c>
      <c r="R4521">
        <v>51</v>
      </c>
      <c r="S4521" s="1" t="s">
        <v>30</v>
      </c>
      <c r="T4521" s="1" t="s">
        <v>30</v>
      </c>
      <c r="U4521" s="1" t="s">
        <v>30</v>
      </c>
      <c r="V4521">
        <v>0</v>
      </c>
      <c r="W4521" s="1" t="s">
        <v>32</v>
      </c>
      <c r="X4521" s="1" t="s">
        <v>36</v>
      </c>
      <c r="Y4521" s="1" t="s">
        <v>37</v>
      </c>
      <c r="Z4521">
        <v>36</v>
      </c>
      <c r="AA4521">
        <v>36</v>
      </c>
      <c r="AB4521" s="1" t="s">
        <v>7134</v>
      </c>
      <c r="AC4521" s="1" t="s">
        <v>7147</v>
      </c>
      <c r="AD4521" t="s">
        <v>13494</v>
      </c>
      <c r="AE4521" s="1" t="s">
        <v>7134</v>
      </c>
      <c r="AF4521" s="1" t="s">
        <v>7147</v>
      </c>
      <c r="AG4521" t="s">
        <v>13526</v>
      </c>
      <c r="AH4521" t="s">
        <v>13530</v>
      </c>
      <c r="AI4521" t="s">
        <v>13538</v>
      </c>
    </row>
    <row r="4522" spans="1:35" x14ac:dyDescent="0.25">
      <c r="A4522" s="1" t="s">
        <v>9156</v>
      </c>
      <c r="B4522" s="1" t="s">
        <v>32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s="1" t="s">
        <v>32</v>
      </c>
      <c r="I4522" s="1" t="s">
        <v>31</v>
      </c>
      <c r="J4522">
        <v>200</v>
      </c>
      <c r="K4522">
        <v>3</v>
      </c>
      <c r="L4522">
        <v>30</v>
      </c>
      <c r="M4522" s="1" t="s">
        <v>32</v>
      </c>
      <c r="N4522">
        <v>0</v>
      </c>
      <c r="O4522" s="1" t="s">
        <v>103</v>
      </c>
      <c r="P4522" s="1" t="s">
        <v>9157</v>
      </c>
      <c r="Q4522" s="1" t="s">
        <v>35</v>
      </c>
      <c r="R4522">
        <v>22</v>
      </c>
      <c r="S4522" s="1" t="s">
        <v>32</v>
      </c>
      <c r="T4522" s="1" t="s">
        <v>30</v>
      </c>
      <c r="U4522" s="1" t="s">
        <v>30</v>
      </c>
      <c r="V4522">
        <v>0</v>
      </c>
      <c r="W4522" s="1" t="s">
        <v>30</v>
      </c>
      <c r="X4522" s="1" t="s">
        <v>43</v>
      </c>
      <c r="Y4522" s="1" t="s">
        <v>37</v>
      </c>
      <c r="Z4522">
        <v>63</v>
      </c>
      <c r="AA4522">
        <v>3863</v>
      </c>
      <c r="AB4522" s="1" t="s">
        <v>7134</v>
      </c>
      <c r="AC4522" s="1" t="s">
        <v>7150</v>
      </c>
      <c r="AD4522" t="s">
        <v>13495</v>
      </c>
      <c r="AE4522" s="1" t="s">
        <v>7134</v>
      </c>
      <c r="AF4522" s="1" t="s">
        <v>7150</v>
      </c>
      <c r="AG4522" t="s">
        <v>13526</v>
      </c>
      <c r="AH4522" t="s">
        <v>13530</v>
      </c>
      <c r="AI4522" t="s">
        <v>13540</v>
      </c>
    </row>
    <row r="4523" spans="1:35" x14ac:dyDescent="0.25">
      <c r="A4523" s="1" t="s">
        <v>9158</v>
      </c>
      <c r="B4523" s="1" t="s">
        <v>32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s="1" t="s">
        <v>32</v>
      </c>
      <c r="I4523" s="1" t="s">
        <v>31</v>
      </c>
      <c r="J4523">
        <v>79</v>
      </c>
      <c r="K4523">
        <v>2</v>
      </c>
      <c r="L4523">
        <v>6</v>
      </c>
      <c r="M4523" s="1" t="s">
        <v>32</v>
      </c>
      <c r="N4523">
        <v>0</v>
      </c>
      <c r="O4523" s="1" t="s">
        <v>83</v>
      </c>
      <c r="P4523" s="1" t="s">
        <v>9159</v>
      </c>
      <c r="Q4523" s="1" t="s">
        <v>42</v>
      </c>
      <c r="R4523">
        <v>68</v>
      </c>
      <c r="S4523" s="1" t="s">
        <v>30</v>
      </c>
      <c r="T4523" s="1" t="s">
        <v>32</v>
      </c>
      <c r="U4523" s="1" t="s">
        <v>30</v>
      </c>
      <c r="V4523">
        <v>0</v>
      </c>
      <c r="W4523" s="1" t="s">
        <v>30</v>
      </c>
      <c r="X4523" s="1" t="s">
        <v>36</v>
      </c>
      <c r="Y4523" s="1" t="s">
        <v>37</v>
      </c>
      <c r="Z4523">
        <v>51</v>
      </c>
      <c r="AA4523">
        <v>1235</v>
      </c>
      <c r="AB4523" s="1" t="s">
        <v>7134</v>
      </c>
      <c r="AC4523" s="1" t="s">
        <v>7900</v>
      </c>
      <c r="AD4523" t="s">
        <v>13496</v>
      </c>
      <c r="AE4523" s="1" t="s">
        <v>7134</v>
      </c>
      <c r="AF4523" s="1" t="s">
        <v>7900</v>
      </c>
      <c r="AG4523" t="s">
        <v>13526</v>
      </c>
      <c r="AH4523" t="s">
        <v>13530</v>
      </c>
      <c r="AI4523" t="s">
        <v>13539</v>
      </c>
    </row>
    <row r="4524" spans="1:35" x14ac:dyDescent="0.25">
      <c r="A4524" s="1" t="s">
        <v>9160</v>
      </c>
      <c r="B4524" s="1" t="s">
        <v>32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s="1" t="s">
        <v>32</v>
      </c>
      <c r="I4524" s="1" t="s">
        <v>31</v>
      </c>
      <c r="J4524">
        <v>185</v>
      </c>
      <c r="K4524">
        <v>2</v>
      </c>
      <c r="L4524">
        <v>2</v>
      </c>
      <c r="M4524" s="1" t="s">
        <v>32</v>
      </c>
      <c r="N4524">
        <v>0</v>
      </c>
      <c r="O4524" s="1" t="s">
        <v>119</v>
      </c>
      <c r="P4524" s="1" t="s">
        <v>9161</v>
      </c>
      <c r="Q4524" s="1" t="s">
        <v>42</v>
      </c>
      <c r="R4524">
        <v>47</v>
      </c>
      <c r="S4524" s="1" t="s">
        <v>30</v>
      </c>
      <c r="T4524" s="1" t="s">
        <v>30</v>
      </c>
      <c r="U4524" s="1" t="s">
        <v>30</v>
      </c>
      <c r="V4524">
        <v>0</v>
      </c>
      <c r="W4524" s="1" t="s">
        <v>30</v>
      </c>
      <c r="X4524" s="1" t="s">
        <v>36</v>
      </c>
      <c r="Y4524" s="1" t="s">
        <v>37</v>
      </c>
      <c r="Z4524">
        <v>38</v>
      </c>
      <c r="AA4524">
        <v>1299</v>
      </c>
      <c r="AB4524" s="1" t="s">
        <v>7134</v>
      </c>
      <c r="AC4524" s="1" t="s">
        <v>7135</v>
      </c>
      <c r="AD4524" t="s">
        <v>13494</v>
      </c>
      <c r="AE4524" s="1" t="s">
        <v>7134</v>
      </c>
      <c r="AF4524" s="1" t="s">
        <v>7135</v>
      </c>
      <c r="AG4524" t="s">
        <v>13527</v>
      </c>
      <c r="AH4524" t="s">
        <v>13530</v>
      </c>
      <c r="AI4524" t="s">
        <v>13539</v>
      </c>
    </row>
    <row r="4525" spans="1:35" x14ac:dyDescent="0.25">
      <c r="A4525" s="1" t="s">
        <v>9162</v>
      </c>
      <c r="B4525" s="1" t="s">
        <v>32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s="1" t="s">
        <v>32</v>
      </c>
      <c r="I4525" s="1" t="s">
        <v>31</v>
      </c>
      <c r="J4525">
        <v>186</v>
      </c>
      <c r="K4525">
        <v>5</v>
      </c>
      <c r="L4525">
        <v>8</v>
      </c>
      <c r="M4525" s="1" t="s">
        <v>30</v>
      </c>
      <c r="N4525">
        <v>36</v>
      </c>
      <c r="O4525" s="1" t="s">
        <v>40</v>
      </c>
      <c r="P4525" s="1" t="s">
        <v>9163</v>
      </c>
      <c r="Q4525" s="1" t="s">
        <v>42</v>
      </c>
      <c r="R4525">
        <v>47</v>
      </c>
      <c r="S4525" s="1" t="s">
        <v>30</v>
      </c>
      <c r="T4525" s="1" t="s">
        <v>30</v>
      </c>
      <c r="U4525" s="1" t="s">
        <v>30</v>
      </c>
      <c r="V4525">
        <v>0</v>
      </c>
      <c r="W4525" s="1" t="s">
        <v>30</v>
      </c>
      <c r="X4525" s="1" t="s">
        <v>57</v>
      </c>
      <c r="Y4525" s="1" t="s">
        <v>37</v>
      </c>
      <c r="Z4525">
        <v>20</v>
      </c>
      <c r="AA4525">
        <v>1424</v>
      </c>
      <c r="AB4525" s="1" t="s">
        <v>7106</v>
      </c>
      <c r="AC4525" s="1" t="s">
        <v>7124</v>
      </c>
      <c r="AD4525" t="s">
        <v>13494</v>
      </c>
      <c r="AE4525" s="1" t="s">
        <v>7106</v>
      </c>
      <c r="AF4525" s="1" t="s">
        <v>7124</v>
      </c>
      <c r="AG4525" t="s">
        <v>13526</v>
      </c>
      <c r="AH4525" t="s">
        <v>13530</v>
      </c>
      <c r="AI4525" t="s">
        <v>13540</v>
      </c>
    </row>
    <row r="4526" spans="1:35" x14ac:dyDescent="0.25">
      <c r="A4526" s="1" t="s">
        <v>9164</v>
      </c>
      <c r="B4526" s="1" t="s">
        <v>32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s="1" t="s">
        <v>32</v>
      </c>
      <c r="I4526" s="1" t="s">
        <v>31</v>
      </c>
      <c r="J4526">
        <v>21</v>
      </c>
      <c r="K4526">
        <v>1</v>
      </c>
      <c r="L4526">
        <v>6</v>
      </c>
      <c r="M4526" s="1" t="s">
        <v>32</v>
      </c>
      <c r="N4526">
        <v>0</v>
      </c>
      <c r="O4526" s="1" t="s">
        <v>153</v>
      </c>
      <c r="P4526" s="1" t="s">
        <v>9165</v>
      </c>
      <c r="Q4526" s="1" t="s">
        <v>42</v>
      </c>
      <c r="R4526">
        <v>48</v>
      </c>
      <c r="S4526" s="1" t="s">
        <v>30</v>
      </c>
      <c r="T4526" s="1" t="s">
        <v>30</v>
      </c>
      <c r="U4526" s="1" t="s">
        <v>30</v>
      </c>
      <c r="V4526">
        <v>0</v>
      </c>
      <c r="W4526" s="1" t="s">
        <v>30</v>
      </c>
      <c r="X4526" s="1" t="s">
        <v>36</v>
      </c>
      <c r="Y4526" s="1" t="s">
        <v>37</v>
      </c>
      <c r="Z4526">
        <v>47</v>
      </c>
      <c r="AA4526">
        <v>294</v>
      </c>
      <c r="AB4526" s="1" t="s">
        <v>7106</v>
      </c>
      <c r="AC4526" s="1" t="s">
        <v>7117</v>
      </c>
      <c r="AD4526" t="s">
        <v>13494</v>
      </c>
      <c r="AE4526" s="1" t="s">
        <v>7106</v>
      </c>
      <c r="AF4526" s="1" t="s">
        <v>7117</v>
      </c>
      <c r="AG4526" t="s">
        <v>13526</v>
      </c>
      <c r="AH4526" t="s">
        <v>13530</v>
      </c>
      <c r="AI4526" t="s">
        <v>13538</v>
      </c>
    </row>
    <row r="4527" spans="1:35" x14ac:dyDescent="0.25">
      <c r="A4527" s="1" t="s">
        <v>9166</v>
      </c>
      <c r="B4527" s="1" t="s">
        <v>32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s="1" t="s">
        <v>32</v>
      </c>
      <c r="I4527" s="1" t="s">
        <v>31</v>
      </c>
      <c r="J4527">
        <v>30</v>
      </c>
      <c r="K4527">
        <v>2</v>
      </c>
      <c r="L4527">
        <v>7</v>
      </c>
      <c r="M4527" s="1" t="s">
        <v>32</v>
      </c>
      <c r="N4527">
        <v>0</v>
      </c>
      <c r="O4527" s="1" t="s">
        <v>88</v>
      </c>
      <c r="P4527" s="1" t="s">
        <v>9167</v>
      </c>
      <c r="Q4527" s="1" t="s">
        <v>35</v>
      </c>
      <c r="R4527">
        <v>46</v>
      </c>
      <c r="S4527" s="1" t="s">
        <v>30</v>
      </c>
      <c r="T4527" s="1" t="s">
        <v>30</v>
      </c>
      <c r="U4527" s="1" t="s">
        <v>30</v>
      </c>
      <c r="V4527">
        <v>0</v>
      </c>
      <c r="W4527" s="1" t="s">
        <v>32</v>
      </c>
      <c r="X4527" s="1" t="s">
        <v>36</v>
      </c>
      <c r="Y4527" s="1" t="s">
        <v>37</v>
      </c>
      <c r="Z4527">
        <v>37</v>
      </c>
      <c r="AA4527">
        <v>537</v>
      </c>
      <c r="AB4527" s="1" t="s">
        <v>7106</v>
      </c>
      <c r="AC4527" s="1" t="s">
        <v>8905</v>
      </c>
      <c r="AD4527" t="s">
        <v>13494</v>
      </c>
      <c r="AE4527" s="1" t="s">
        <v>7106</v>
      </c>
      <c r="AF4527" s="1" t="s">
        <v>8905</v>
      </c>
      <c r="AG4527" t="s">
        <v>13526</v>
      </c>
      <c r="AH4527" t="s">
        <v>13530</v>
      </c>
      <c r="AI4527" t="s">
        <v>13539</v>
      </c>
    </row>
    <row r="4528" spans="1:35" x14ac:dyDescent="0.25">
      <c r="A4528" s="1" t="s">
        <v>9168</v>
      </c>
      <c r="B4528" s="1" t="s">
        <v>32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s="1" t="s">
        <v>32</v>
      </c>
      <c r="I4528" s="1" t="s">
        <v>31</v>
      </c>
      <c r="J4528">
        <v>64</v>
      </c>
      <c r="K4528">
        <v>5</v>
      </c>
      <c r="L4528">
        <v>0</v>
      </c>
      <c r="M4528" s="1" t="s">
        <v>30</v>
      </c>
      <c r="N4528">
        <v>0</v>
      </c>
      <c r="O4528" s="1" t="s">
        <v>71</v>
      </c>
      <c r="P4528" s="1" t="s">
        <v>9169</v>
      </c>
      <c r="Q4528" s="1" t="s">
        <v>42</v>
      </c>
      <c r="R4528">
        <v>57</v>
      </c>
      <c r="S4528" s="1" t="s">
        <v>30</v>
      </c>
      <c r="T4528" s="1" t="s">
        <v>30</v>
      </c>
      <c r="U4528" s="1" t="s">
        <v>30</v>
      </c>
      <c r="V4528">
        <v>0</v>
      </c>
      <c r="W4528" s="1" t="s">
        <v>30</v>
      </c>
      <c r="X4528" s="1" t="s">
        <v>36</v>
      </c>
      <c r="Y4528" s="1" t="s">
        <v>58</v>
      </c>
      <c r="Z4528">
        <v>9</v>
      </c>
      <c r="AA4528">
        <v>90</v>
      </c>
      <c r="AB4528" s="1" t="s">
        <v>7098</v>
      </c>
      <c r="AC4528" s="1" t="s">
        <v>7099</v>
      </c>
      <c r="AD4528" t="s">
        <v>13494</v>
      </c>
      <c r="AE4528" s="1" t="s">
        <v>7098</v>
      </c>
      <c r="AF4528" s="1" t="s">
        <v>7099</v>
      </c>
      <c r="AG4528" t="s">
        <v>13527</v>
      </c>
      <c r="AH4528" t="s">
        <v>13530</v>
      </c>
      <c r="AI4528" t="s">
        <v>13539</v>
      </c>
    </row>
    <row r="4529" spans="1:35" x14ac:dyDescent="0.25">
      <c r="A4529" s="1" t="s">
        <v>9170</v>
      </c>
      <c r="B4529" s="1" t="s">
        <v>32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s="1" t="s">
        <v>32</v>
      </c>
      <c r="I4529" s="1" t="s">
        <v>31</v>
      </c>
      <c r="J4529">
        <v>96</v>
      </c>
      <c r="K4529">
        <v>0</v>
      </c>
      <c r="L4529">
        <v>3</v>
      </c>
      <c r="M4529" s="1" t="s">
        <v>32</v>
      </c>
      <c r="N4529">
        <v>0</v>
      </c>
      <c r="O4529" s="1" t="s">
        <v>179</v>
      </c>
      <c r="P4529" s="1" t="s">
        <v>9171</v>
      </c>
      <c r="Q4529" s="1" t="s">
        <v>35</v>
      </c>
      <c r="R4529">
        <v>34</v>
      </c>
      <c r="S4529" s="1" t="s">
        <v>30</v>
      </c>
      <c r="T4529" s="1" t="s">
        <v>30</v>
      </c>
      <c r="U4529" s="1" t="s">
        <v>30</v>
      </c>
      <c r="V4529">
        <v>0</v>
      </c>
      <c r="W4529" s="1" t="s">
        <v>30</v>
      </c>
      <c r="X4529" s="1" t="s">
        <v>36</v>
      </c>
      <c r="Y4529" s="1" t="s">
        <v>58</v>
      </c>
      <c r="Z4529">
        <v>12</v>
      </c>
      <c r="AA4529">
        <v>422</v>
      </c>
      <c r="AB4529" s="1" t="s">
        <v>7086</v>
      </c>
      <c r="AC4529" s="1" t="s">
        <v>7110</v>
      </c>
      <c r="AD4529" t="s">
        <v>13494</v>
      </c>
      <c r="AE4529" s="1" t="s">
        <v>7086</v>
      </c>
      <c r="AF4529" s="1" t="s">
        <v>7110</v>
      </c>
      <c r="AG4529" t="s">
        <v>13526</v>
      </c>
      <c r="AH4529" t="s">
        <v>13530</v>
      </c>
      <c r="AI4529" t="s">
        <v>13539</v>
      </c>
    </row>
    <row r="4530" spans="1:35" x14ac:dyDescent="0.25">
      <c r="A4530" s="1" t="s">
        <v>9172</v>
      </c>
      <c r="B4530" s="1" t="s">
        <v>32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s="1" t="s">
        <v>32</v>
      </c>
      <c r="I4530" s="1" t="s">
        <v>31</v>
      </c>
      <c r="J4530">
        <v>8</v>
      </c>
      <c r="K4530">
        <v>2</v>
      </c>
      <c r="L4530">
        <v>4</v>
      </c>
      <c r="M4530" s="1" t="s">
        <v>32</v>
      </c>
      <c r="N4530">
        <v>0</v>
      </c>
      <c r="O4530" s="1" t="s">
        <v>697</v>
      </c>
      <c r="P4530" s="1" t="s">
        <v>9173</v>
      </c>
      <c r="Q4530" s="1" t="s">
        <v>35</v>
      </c>
      <c r="R4530">
        <v>76</v>
      </c>
      <c r="S4530" s="1" t="s">
        <v>30</v>
      </c>
      <c r="T4530" s="1" t="s">
        <v>32</v>
      </c>
      <c r="U4530" s="1" t="s">
        <v>30</v>
      </c>
      <c r="V4530">
        <v>0</v>
      </c>
      <c r="W4530" s="1" t="s">
        <v>30</v>
      </c>
      <c r="X4530" s="1" t="s">
        <v>36</v>
      </c>
      <c r="Y4530" s="1" t="s">
        <v>37</v>
      </c>
      <c r="Z4530">
        <v>15</v>
      </c>
      <c r="AA4530">
        <v>26</v>
      </c>
      <c r="AB4530" s="1" t="s">
        <v>7080</v>
      </c>
      <c r="AC4530" s="1" t="s">
        <v>7092</v>
      </c>
      <c r="AD4530" t="s">
        <v>13496</v>
      </c>
      <c r="AE4530" s="1" t="s">
        <v>7080</v>
      </c>
      <c r="AF4530" s="1" t="s">
        <v>7092</v>
      </c>
      <c r="AG4530" t="s">
        <v>13526</v>
      </c>
      <c r="AH4530" t="s">
        <v>13530</v>
      </c>
      <c r="AI4530" t="s">
        <v>13538</v>
      </c>
    </row>
    <row r="4531" spans="1:35" x14ac:dyDescent="0.25">
      <c r="A4531" s="1" t="s">
        <v>9174</v>
      </c>
      <c r="B4531" s="1" t="s">
        <v>32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s="1" t="s">
        <v>32</v>
      </c>
      <c r="I4531" s="1" t="s">
        <v>31</v>
      </c>
      <c r="J4531">
        <v>99</v>
      </c>
      <c r="K4531">
        <v>5</v>
      </c>
      <c r="L4531">
        <v>4</v>
      </c>
      <c r="M4531" s="1" t="s">
        <v>32</v>
      </c>
      <c r="N4531">
        <v>0</v>
      </c>
      <c r="O4531" s="1" t="s">
        <v>88</v>
      </c>
      <c r="P4531" s="1" t="s">
        <v>9175</v>
      </c>
      <c r="Q4531" s="1" t="s">
        <v>35</v>
      </c>
      <c r="R4531">
        <v>81</v>
      </c>
      <c r="S4531" s="1" t="s">
        <v>30</v>
      </c>
      <c r="T4531" s="1" t="s">
        <v>32</v>
      </c>
      <c r="U4531" s="1" t="s">
        <v>30</v>
      </c>
      <c r="V4531">
        <v>0</v>
      </c>
      <c r="W4531" s="1" t="s">
        <v>30</v>
      </c>
      <c r="X4531" s="1" t="s">
        <v>36</v>
      </c>
      <c r="Y4531" s="1" t="s">
        <v>37</v>
      </c>
      <c r="Z4531">
        <v>52</v>
      </c>
      <c r="AA4531">
        <v>1517</v>
      </c>
      <c r="AB4531" s="1" t="s">
        <v>7098</v>
      </c>
      <c r="AC4531" s="1" t="s">
        <v>7099</v>
      </c>
      <c r="AD4531" t="s">
        <v>13496</v>
      </c>
      <c r="AE4531" s="1" t="s">
        <v>7098</v>
      </c>
      <c r="AF4531" s="1" t="s">
        <v>7099</v>
      </c>
      <c r="AG4531" t="s">
        <v>13526</v>
      </c>
      <c r="AH4531" t="s">
        <v>13530</v>
      </c>
      <c r="AI4531" t="s">
        <v>13539</v>
      </c>
    </row>
    <row r="4532" spans="1:35" x14ac:dyDescent="0.25">
      <c r="A4532" s="1" t="s">
        <v>9176</v>
      </c>
      <c r="B4532" s="1" t="s">
        <v>32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s="1" t="s">
        <v>32</v>
      </c>
      <c r="I4532" s="1" t="s">
        <v>46</v>
      </c>
      <c r="J4532">
        <v>0</v>
      </c>
      <c r="K4532">
        <v>4</v>
      </c>
      <c r="L4532">
        <v>5</v>
      </c>
      <c r="M4532" s="1" t="s">
        <v>30</v>
      </c>
      <c r="N4532">
        <v>13</v>
      </c>
      <c r="O4532" s="1" t="s">
        <v>106</v>
      </c>
      <c r="P4532" s="1" t="s">
        <v>9177</v>
      </c>
      <c r="Q4532" s="1" t="s">
        <v>42</v>
      </c>
      <c r="R4532">
        <v>75</v>
      </c>
      <c r="S4532" s="1" t="s">
        <v>30</v>
      </c>
      <c r="T4532" s="1" t="s">
        <v>32</v>
      </c>
      <c r="U4532" s="1" t="s">
        <v>30</v>
      </c>
      <c r="V4532">
        <v>0</v>
      </c>
      <c r="W4532" s="1" t="s">
        <v>32</v>
      </c>
      <c r="X4532" s="1" t="s">
        <v>36</v>
      </c>
      <c r="Y4532" s="1" t="s">
        <v>37</v>
      </c>
      <c r="Z4532">
        <v>27</v>
      </c>
      <c r="AA4532">
        <v>115</v>
      </c>
      <c r="AB4532" s="1" t="s">
        <v>7080</v>
      </c>
      <c r="AC4532" s="1" t="s">
        <v>7309</v>
      </c>
      <c r="AD4532" t="s">
        <v>13496</v>
      </c>
      <c r="AE4532" s="1" t="s">
        <v>7080</v>
      </c>
      <c r="AF4532" s="1" t="s">
        <v>7309</v>
      </c>
      <c r="AG4532" t="s">
        <v>13526</v>
      </c>
      <c r="AH4532" t="s">
        <v>13530</v>
      </c>
      <c r="AI4532" t="s">
        <v>13538</v>
      </c>
    </row>
    <row r="4533" spans="1:35" x14ac:dyDescent="0.25">
      <c r="A4533" s="1" t="s">
        <v>9178</v>
      </c>
      <c r="B4533" s="1" t="s">
        <v>32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s="1" t="s">
        <v>32</v>
      </c>
      <c r="I4533" s="1" t="s">
        <v>31</v>
      </c>
      <c r="J4533">
        <v>101</v>
      </c>
      <c r="K4533">
        <v>3</v>
      </c>
      <c r="L4533">
        <v>3</v>
      </c>
      <c r="M4533" s="1" t="s">
        <v>32</v>
      </c>
      <c r="N4533">
        <v>0</v>
      </c>
      <c r="O4533" s="1" t="s">
        <v>60</v>
      </c>
      <c r="P4533" s="1" t="s">
        <v>9179</v>
      </c>
      <c r="Q4533" s="1" t="s">
        <v>35</v>
      </c>
      <c r="R4533">
        <v>84</v>
      </c>
      <c r="S4533" s="1" t="s">
        <v>30</v>
      </c>
      <c r="T4533" s="1" t="s">
        <v>32</v>
      </c>
      <c r="U4533" s="1" t="s">
        <v>30</v>
      </c>
      <c r="V4533">
        <v>0</v>
      </c>
      <c r="W4533" s="1" t="s">
        <v>32</v>
      </c>
      <c r="X4533" s="1" t="s">
        <v>36</v>
      </c>
      <c r="Y4533" s="1" t="s">
        <v>37</v>
      </c>
      <c r="Z4533">
        <v>40</v>
      </c>
      <c r="AA4533">
        <v>1107</v>
      </c>
      <c r="AB4533" s="1" t="s">
        <v>7080</v>
      </c>
      <c r="AC4533" s="1" t="s">
        <v>7081</v>
      </c>
      <c r="AD4533" t="s">
        <v>13496</v>
      </c>
      <c r="AE4533" s="1" t="s">
        <v>7080</v>
      </c>
      <c r="AF4533" s="1" t="s">
        <v>7081</v>
      </c>
      <c r="AG4533" t="s">
        <v>13526</v>
      </c>
      <c r="AH4533" t="s">
        <v>13530</v>
      </c>
      <c r="AI4533" t="s">
        <v>13539</v>
      </c>
    </row>
    <row r="4534" spans="1:35" x14ac:dyDescent="0.25">
      <c r="A4534" s="1" t="s">
        <v>9180</v>
      </c>
      <c r="B4534" s="1" t="s">
        <v>32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s="1" t="s">
        <v>32</v>
      </c>
      <c r="I4534" s="1" t="s">
        <v>31</v>
      </c>
      <c r="J4534">
        <v>66</v>
      </c>
      <c r="K4534">
        <v>4</v>
      </c>
      <c r="L4534">
        <v>5</v>
      </c>
      <c r="M4534" s="1" t="s">
        <v>32</v>
      </c>
      <c r="N4534">
        <v>0</v>
      </c>
      <c r="O4534" s="1" t="s">
        <v>179</v>
      </c>
      <c r="P4534" s="1" t="s">
        <v>9181</v>
      </c>
      <c r="Q4534" s="1" t="s">
        <v>35</v>
      </c>
      <c r="R4534">
        <v>58</v>
      </c>
      <c r="S4534" s="1" t="s">
        <v>30</v>
      </c>
      <c r="T4534" s="1" t="s">
        <v>30</v>
      </c>
      <c r="U4534" s="1" t="s">
        <v>30</v>
      </c>
      <c r="V4534">
        <v>0</v>
      </c>
      <c r="W4534" s="1" t="s">
        <v>30</v>
      </c>
      <c r="X4534" s="1" t="s">
        <v>36</v>
      </c>
      <c r="Y4534" s="1" t="s">
        <v>58</v>
      </c>
      <c r="Z4534">
        <v>44</v>
      </c>
      <c r="AA4534">
        <v>564</v>
      </c>
      <c r="AB4534" s="1" t="s">
        <v>7080</v>
      </c>
      <c r="AC4534" s="1" t="s">
        <v>7092</v>
      </c>
      <c r="AD4534" t="s">
        <v>13494</v>
      </c>
      <c r="AE4534" s="1" t="s">
        <v>7080</v>
      </c>
      <c r="AF4534" s="1" t="s">
        <v>7092</v>
      </c>
      <c r="AG4534" t="s">
        <v>13526</v>
      </c>
      <c r="AH4534" t="s">
        <v>13530</v>
      </c>
      <c r="AI4534" t="s">
        <v>13539</v>
      </c>
    </row>
    <row r="4535" spans="1:35" x14ac:dyDescent="0.25">
      <c r="A4535" s="1" t="s">
        <v>9182</v>
      </c>
      <c r="B4535" s="1" t="s">
        <v>32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s="1" t="s">
        <v>32</v>
      </c>
      <c r="I4535" s="1" t="s">
        <v>31</v>
      </c>
      <c r="J4535">
        <v>133</v>
      </c>
      <c r="K4535">
        <v>2</v>
      </c>
      <c r="L4535">
        <v>19</v>
      </c>
      <c r="M4535" s="1" t="s">
        <v>32</v>
      </c>
      <c r="N4535">
        <v>0</v>
      </c>
      <c r="O4535" s="1" t="s">
        <v>40</v>
      </c>
      <c r="P4535" s="1" t="s">
        <v>9183</v>
      </c>
      <c r="Q4535" s="1" t="s">
        <v>42</v>
      </c>
      <c r="R4535">
        <v>23</v>
      </c>
      <c r="S4535" s="1" t="s">
        <v>32</v>
      </c>
      <c r="T4535" s="1" t="s">
        <v>30</v>
      </c>
      <c r="U4535" s="1" t="s">
        <v>30</v>
      </c>
      <c r="V4535">
        <v>0</v>
      </c>
      <c r="W4535" s="1" t="s">
        <v>32</v>
      </c>
      <c r="X4535" s="1" t="s">
        <v>43</v>
      </c>
      <c r="Y4535" s="1" t="s">
        <v>37</v>
      </c>
      <c r="Z4535">
        <v>63</v>
      </c>
      <c r="AA4535">
        <v>3501</v>
      </c>
      <c r="AB4535" s="1" t="s">
        <v>7080</v>
      </c>
      <c r="AC4535" s="1" t="s">
        <v>7092</v>
      </c>
      <c r="AD4535" t="s">
        <v>13495</v>
      </c>
      <c r="AE4535" s="1" t="s">
        <v>7080</v>
      </c>
      <c r="AF4535" s="1" t="s">
        <v>7092</v>
      </c>
      <c r="AG4535" t="s">
        <v>13526</v>
      </c>
      <c r="AH4535" t="s">
        <v>13530</v>
      </c>
      <c r="AI4535" t="s">
        <v>13540</v>
      </c>
    </row>
    <row r="4536" spans="1:35" x14ac:dyDescent="0.25">
      <c r="A4536" s="1" t="s">
        <v>9184</v>
      </c>
      <c r="B4536" s="1" t="s">
        <v>32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s="1" t="s">
        <v>32</v>
      </c>
      <c r="I4536" s="1" t="s">
        <v>31</v>
      </c>
      <c r="J4536">
        <v>8</v>
      </c>
      <c r="K4536">
        <v>1</v>
      </c>
      <c r="L4536">
        <v>9</v>
      </c>
      <c r="M4536" s="1" t="s">
        <v>32</v>
      </c>
      <c r="N4536">
        <v>0</v>
      </c>
      <c r="O4536" s="1" t="s">
        <v>119</v>
      </c>
      <c r="P4536" s="1" t="s">
        <v>9185</v>
      </c>
      <c r="Q4536" s="1" t="s">
        <v>42</v>
      </c>
      <c r="R4536">
        <v>70</v>
      </c>
      <c r="S4536" s="1" t="s">
        <v>30</v>
      </c>
      <c r="T4536" s="1" t="s">
        <v>32</v>
      </c>
      <c r="U4536" s="1" t="s">
        <v>30</v>
      </c>
      <c r="V4536">
        <v>0</v>
      </c>
      <c r="W4536" s="1" t="s">
        <v>32</v>
      </c>
      <c r="X4536" s="1" t="s">
        <v>36</v>
      </c>
      <c r="Y4536" s="1" t="s">
        <v>58</v>
      </c>
      <c r="Z4536">
        <v>45</v>
      </c>
      <c r="AA4536">
        <v>1083</v>
      </c>
      <c r="AB4536" s="1" t="s">
        <v>7098</v>
      </c>
      <c r="AC4536" s="1" t="s">
        <v>7099</v>
      </c>
      <c r="AD4536" t="s">
        <v>13496</v>
      </c>
      <c r="AE4536" s="1" t="s">
        <v>7098</v>
      </c>
      <c r="AF4536" s="1" t="s">
        <v>7099</v>
      </c>
      <c r="AG4536" t="s">
        <v>13526</v>
      </c>
      <c r="AH4536" t="s">
        <v>13530</v>
      </c>
      <c r="AI4536" t="s">
        <v>13539</v>
      </c>
    </row>
    <row r="4537" spans="1:35" x14ac:dyDescent="0.25">
      <c r="A4537" s="1" t="s">
        <v>9186</v>
      </c>
      <c r="B4537" s="1" t="s">
        <v>32</v>
      </c>
      <c r="C4537">
        <v>1</v>
      </c>
      <c r="D4537">
        <v>3</v>
      </c>
      <c r="E4537">
        <v>9</v>
      </c>
      <c r="F4537">
        <v>4</v>
      </c>
      <c r="G4537">
        <v>12.8</v>
      </c>
      <c r="H4537" s="1" t="s">
        <v>32</v>
      </c>
      <c r="I4537" s="1" t="s">
        <v>31</v>
      </c>
      <c r="J4537">
        <v>6</v>
      </c>
      <c r="K4537">
        <v>5</v>
      </c>
      <c r="L4537">
        <v>6</v>
      </c>
      <c r="M4537" s="1" t="s">
        <v>32</v>
      </c>
      <c r="N4537">
        <v>0</v>
      </c>
      <c r="O4537" s="1" t="s">
        <v>68</v>
      </c>
      <c r="P4537" s="1" t="s">
        <v>9187</v>
      </c>
      <c r="Q4537" s="1" t="s">
        <v>35</v>
      </c>
      <c r="R4537">
        <v>44</v>
      </c>
      <c r="S4537" s="1" t="s">
        <v>30</v>
      </c>
      <c r="T4537" s="1" t="s">
        <v>30</v>
      </c>
      <c r="U4537" s="1" t="s">
        <v>30</v>
      </c>
      <c r="V4537">
        <v>0</v>
      </c>
      <c r="W4537" s="1" t="s">
        <v>30</v>
      </c>
      <c r="X4537" s="1" t="s">
        <v>36</v>
      </c>
      <c r="Y4537" s="1" t="s">
        <v>37</v>
      </c>
      <c r="Z4537">
        <v>56</v>
      </c>
      <c r="AA4537">
        <v>56</v>
      </c>
      <c r="AB4537" s="1" t="s">
        <v>7080</v>
      </c>
      <c r="AC4537" s="1" t="s">
        <v>7095</v>
      </c>
      <c r="AD4537" t="s">
        <v>13494</v>
      </c>
      <c r="AE4537" s="1" t="s">
        <v>7080</v>
      </c>
      <c r="AF4537" s="1" t="s">
        <v>7095</v>
      </c>
      <c r="AG4537" t="s">
        <v>13526</v>
      </c>
      <c r="AH4537" t="s">
        <v>13530</v>
      </c>
      <c r="AI4537" t="s">
        <v>13538</v>
      </c>
    </row>
    <row r="4538" spans="1:35" x14ac:dyDescent="0.25">
      <c r="A4538" s="1" t="s">
        <v>9188</v>
      </c>
      <c r="B4538" s="1" t="s">
        <v>32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s="1" t="s">
        <v>32</v>
      </c>
      <c r="I4538" s="1" t="s">
        <v>31</v>
      </c>
      <c r="J4538">
        <v>34</v>
      </c>
      <c r="K4538">
        <v>3</v>
      </c>
      <c r="L4538">
        <v>3</v>
      </c>
      <c r="M4538" s="1" t="s">
        <v>32</v>
      </c>
      <c r="N4538">
        <v>0</v>
      </c>
      <c r="O4538" s="1" t="s">
        <v>130</v>
      </c>
      <c r="P4538" s="1" t="s">
        <v>9189</v>
      </c>
      <c r="Q4538" s="1" t="s">
        <v>35</v>
      </c>
      <c r="R4538">
        <v>49</v>
      </c>
      <c r="S4538" s="1" t="s">
        <v>30</v>
      </c>
      <c r="T4538" s="1" t="s">
        <v>30</v>
      </c>
      <c r="U4538" s="1" t="s">
        <v>30</v>
      </c>
      <c r="V4538">
        <v>0</v>
      </c>
      <c r="W4538" s="1" t="s">
        <v>30</v>
      </c>
      <c r="X4538" s="1" t="s">
        <v>36</v>
      </c>
      <c r="Y4538" s="1" t="s">
        <v>37</v>
      </c>
      <c r="Z4538">
        <v>29</v>
      </c>
      <c r="AA4538">
        <v>166</v>
      </c>
      <c r="AB4538" s="1" t="s">
        <v>7080</v>
      </c>
      <c r="AC4538" s="1" t="s">
        <v>7095</v>
      </c>
      <c r="AD4538" t="s">
        <v>13494</v>
      </c>
      <c r="AE4538" s="1" t="s">
        <v>7080</v>
      </c>
      <c r="AF4538" s="1" t="s">
        <v>7095</v>
      </c>
      <c r="AG4538" t="s">
        <v>13526</v>
      </c>
      <c r="AH4538" t="s">
        <v>13530</v>
      </c>
      <c r="AI4538" t="s">
        <v>13538</v>
      </c>
    </row>
    <row r="4539" spans="1:35" x14ac:dyDescent="0.25">
      <c r="A4539" s="1" t="s">
        <v>9190</v>
      </c>
      <c r="B4539" s="1" t="s">
        <v>32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s="1" t="s">
        <v>32</v>
      </c>
      <c r="I4539" s="1" t="s">
        <v>31</v>
      </c>
      <c r="J4539">
        <v>15</v>
      </c>
      <c r="K4539">
        <v>1</v>
      </c>
      <c r="L4539">
        <v>2</v>
      </c>
      <c r="M4539" s="1" t="s">
        <v>30</v>
      </c>
      <c r="N4539">
        <v>20</v>
      </c>
      <c r="O4539" s="1" t="s">
        <v>103</v>
      </c>
      <c r="P4539" s="1" t="s">
        <v>9191</v>
      </c>
      <c r="Q4539" s="1" t="s">
        <v>42</v>
      </c>
      <c r="R4539">
        <v>45</v>
      </c>
      <c r="S4539" s="1" t="s">
        <v>30</v>
      </c>
      <c r="T4539" s="1" t="s">
        <v>30</v>
      </c>
      <c r="U4539" s="1" t="s">
        <v>30</v>
      </c>
      <c r="V4539">
        <v>0</v>
      </c>
      <c r="W4539" s="1" t="s">
        <v>30</v>
      </c>
      <c r="X4539" s="1" t="s">
        <v>36</v>
      </c>
      <c r="Y4539" s="1" t="s">
        <v>37</v>
      </c>
      <c r="Z4539">
        <v>50</v>
      </c>
      <c r="AA4539">
        <v>206</v>
      </c>
      <c r="AB4539" s="1" t="s">
        <v>7080</v>
      </c>
      <c r="AC4539" s="1" t="s">
        <v>7309</v>
      </c>
      <c r="AD4539" t="s">
        <v>13494</v>
      </c>
      <c r="AE4539" s="1" t="s">
        <v>7080</v>
      </c>
      <c r="AF4539" s="1" t="s">
        <v>7309</v>
      </c>
      <c r="AG4539" t="s">
        <v>13527</v>
      </c>
      <c r="AH4539" t="s">
        <v>13530</v>
      </c>
      <c r="AI4539" t="s">
        <v>13538</v>
      </c>
    </row>
    <row r="4540" spans="1:35" x14ac:dyDescent="0.25">
      <c r="A4540" s="1" t="s">
        <v>9192</v>
      </c>
      <c r="B4540" s="1" t="s">
        <v>32</v>
      </c>
      <c r="C4540">
        <v>3</v>
      </c>
      <c r="D4540">
        <v>23</v>
      </c>
      <c r="E4540">
        <v>47.4</v>
      </c>
      <c r="F4540">
        <v>0</v>
      </c>
      <c r="G4540">
        <v>0</v>
      </c>
      <c r="H4540" s="1" t="s">
        <v>30</v>
      </c>
      <c r="I4540" s="1" t="s">
        <v>46</v>
      </c>
      <c r="J4540">
        <v>0</v>
      </c>
      <c r="K4540">
        <v>2</v>
      </c>
      <c r="L4540">
        <v>15</v>
      </c>
      <c r="M4540" s="1" t="s">
        <v>32</v>
      </c>
      <c r="N4540">
        <v>0</v>
      </c>
      <c r="O4540" s="1" t="s">
        <v>49</v>
      </c>
      <c r="P4540" s="1" t="s">
        <v>9193</v>
      </c>
      <c r="Q4540" s="1" t="s">
        <v>35</v>
      </c>
      <c r="R4540">
        <v>59</v>
      </c>
      <c r="S4540" s="1" t="s">
        <v>30</v>
      </c>
      <c r="T4540" s="1" t="s">
        <v>30</v>
      </c>
      <c r="U4540" s="1" t="s">
        <v>30</v>
      </c>
      <c r="V4540">
        <v>0</v>
      </c>
      <c r="W4540" s="1" t="s">
        <v>30</v>
      </c>
      <c r="X4540" s="1" t="s">
        <v>36</v>
      </c>
      <c r="Y4540" s="1" t="s">
        <v>37</v>
      </c>
      <c r="Z4540">
        <v>31</v>
      </c>
      <c r="AA4540">
        <v>107</v>
      </c>
      <c r="AB4540" s="1" t="s">
        <v>7080</v>
      </c>
      <c r="AC4540" s="1" t="s">
        <v>7309</v>
      </c>
      <c r="AD4540" t="s">
        <v>13494</v>
      </c>
      <c r="AE4540" s="1" t="s">
        <v>7080</v>
      </c>
      <c r="AF4540" s="1" t="s">
        <v>7309</v>
      </c>
      <c r="AG4540" t="s">
        <v>13526</v>
      </c>
      <c r="AH4540" t="s">
        <v>13530</v>
      </c>
      <c r="AI4540" t="s">
        <v>13538</v>
      </c>
    </row>
    <row r="4541" spans="1:35" x14ac:dyDescent="0.25">
      <c r="A4541" s="1" t="s">
        <v>9194</v>
      </c>
      <c r="B4541" s="1" t="s">
        <v>32</v>
      </c>
      <c r="C4541">
        <v>1</v>
      </c>
      <c r="D4541">
        <v>2</v>
      </c>
      <c r="E4541">
        <v>5</v>
      </c>
      <c r="F4541">
        <v>4</v>
      </c>
      <c r="G4541">
        <v>9.5</v>
      </c>
      <c r="H4541" s="1" t="s">
        <v>32</v>
      </c>
      <c r="I4541" s="1" t="s">
        <v>31</v>
      </c>
      <c r="J4541">
        <v>5</v>
      </c>
      <c r="K4541">
        <v>0</v>
      </c>
      <c r="L4541">
        <v>3</v>
      </c>
      <c r="M4541" s="1" t="s">
        <v>32</v>
      </c>
      <c r="N4541">
        <v>0</v>
      </c>
      <c r="O4541" s="1" t="s">
        <v>111</v>
      </c>
      <c r="P4541" s="1" t="s">
        <v>9195</v>
      </c>
      <c r="Q4541" s="1" t="s">
        <v>42</v>
      </c>
      <c r="R4541">
        <v>42</v>
      </c>
      <c r="S4541" s="1" t="s">
        <v>30</v>
      </c>
      <c r="T4541" s="1" t="s">
        <v>30</v>
      </c>
      <c r="U4541" s="1" t="s">
        <v>30</v>
      </c>
      <c r="V4541">
        <v>0</v>
      </c>
      <c r="W4541" s="1" t="s">
        <v>30</v>
      </c>
      <c r="X4541" s="1" t="s">
        <v>36</v>
      </c>
      <c r="Y4541" s="1" t="s">
        <v>37</v>
      </c>
      <c r="Z4541">
        <v>45</v>
      </c>
      <c r="AA4541">
        <v>45</v>
      </c>
      <c r="AB4541" s="1" t="s">
        <v>7080</v>
      </c>
      <c r="AC4541" s="1" t="s">
        <v>7309</v>
      </c>
      <c r="AD4541" t="s">
        <v>13494</v>
      </c>
      <c r="AE4541" s="1" t="s">
        <v>7080</v>
      </c>
      <c r="AF4541" s="1" t="s">
        <v>7309</v>
      </c>
      <c r="AG4541" t="s">
        <v>13526</v>
      </c>
      <c r="AH4541" t="s">
        <v>13530</v>
      </c>
      <c r="AI4541" t="s">
        <v>13538</v>
      </c>
    </row>
    <row r="4542" spans="1:35" x14ac:dyDescent="0.25">
      <c r="A4542" s="1" t="s">
        <v>9196</v>
      </c>
      <c r="B4542" s="1" t="s">
        <v>32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s="1" t="s">
        <v>32</v>
      </c>
      <c r="I4542" s="1" t="s">
        <v>31</v>
      </c>
      <c r="J4542">
        <v>91</v>
      </c>
      <c r="K4542">
        <v>3</v>
      </c>
      <c r="L4542">
        <v>10</v>
      </c>
      <c r="M4542" s="1" t="s">
        <v>32</v>
      </c>
      <c r="N4542">
        <v>0</v>
      </c>
      <c r="O4542" s="1" t="s">
        <v>184</v>
      </c>
      <c r="P4542" s="1" t="s">
        <v>9197</v>
      </c>
      <c r="Q4542" s="1" t="s">
        <v>42</v>
      </c>
      <c r="R4542">
        <v>29</v>
      </c>
      <c r="S4542" s="1" t="s">
        <v>32</v>
      </c>
      <c r="T4542" s="1" t="s">
        <v>30</v>
      </c>
      <c r="U4542" s="1" t="s">
        <v>30</v>
      </c>
      <c r="V4542">
        <v>0</v>
      </c>
      <c r="W4542" s="1" t="s">
        <v>30</v>
      </c>
      <c r="X4542" s="1" t="s">
        <v>36</v>
      </c>
      <c r="Y4542" s="1" t="s">
        <v>37</v>
      </c>
      <c r="Z4542">
        <v>36</v>
      </c>
      <c r="AA4542">
        <v>382</v>
      </c>
      <c r="AB4542" s="1" t="s">
        <v>7080</v>
      </c>
      <c r="AC4542" s="1" t="s">
        <v>7081</v>
      </c>
      <c r="AD4542" t="s">
        <v>13495</v>
      </c>
      <c r="AE4542" s="1" t="s">
        <v>7080</v>
      </c>
      <c r="AF4542" s="1" t="s">
        <v>7081</v>
      </c>
      <c r="AG4542" t="s">
        <v>13526</v>
      </c>
      <c r="AH4542" t="s">
        <v>13530</v>
      </c>
      <c r="AI4542" t="s">
        <v>13539</v>
      </c>
    </row>
    <row r="4543" spans="1:35" x14ac:dyDescent="0.25">
      <c r="A4543" s="1" t="s">
        <v>9198</v>
      </c>
      <c r="B4543" s="1" t="s">
        <v>32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s="1" t="s">
        <v>32</v>
      </c>
      <c r="I4543" s="1" t="s">
        <v>31</v>
      </c>
      <c r="J4543">
        <v>3</v>
      </c>
      <c r="K4543">
        <v>2</v>
      </c>
      <c r="L4543">
        <v>9</v>
      </c>
      <c r="M4543" s="1" t="s">
        <v>32</v>
      </c>
      <c r="N4543">
        <v>0</v>
      </c>
      <c r="O4543" s="1" t="s">
        <v>135</v>
      </c>
      <c r="P4543" s="1" t="s">
        <v>9199</v>
      </c>
      <c r="Q4543" s="1" t="s">
        <v>35</v>
      </c>
      <c r="R4543">
        <v>32</v>
      </c>
      <c r="S4543" s="1" t="s">
        <v>30</v>
      </c>
      <c r="T4543" s="1" t="s">
        <v>30</v>
      </c>
      <c r="U4543" s="1" t="s">
        <v>30</v>
      </c>
      <c r="V4543">
        <v>0</v>
      </c>
      <c r="W4543" s="1" t="s">
        <v>30</v>
      </c>
      <c r="X4543" s="1" t="s">
        <v>36</v>
      </c>
      <c r="Y4543" s="1" t="s">
        <v>58</v>
      </c>
      <c r="Z4543">
        <v>45</v>
      </c>
      <c r="AA4543">
        <v>45</v>
      </c>
      <c r="AB4543" s="1" t="s">
        <v>7080</v>
      </c>
      <c r="AC4543" s="1" t="s">
        <v>7081</v>
      </c>
      <c r="AD4543" t="s">
        <v>13494</v>
      </c>
      <c r="AE4543" s="1" t="s">
        <v>7080</v>
      </c>
      <c r="AF4543" s="1" t="s">
        <v>7081</v>
      </c>
      <c r="AG4543" t="s">
        <v>13526</v>
      </c>
      <c r="AH4543" t="s">
        <v>13530</v>
      </c>
      <c r="AI4543" t="s">
        <v>13538</v>
      </c>
    </row>
    <row r="4544" spans="1:35" x14ac:dyDescent="0.25">
      <c r="A4544" s="1" t="s">
        <v>9200</v>
      </c>
      <c r="B4544" s="1" t="s">
        <v>32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s="1" t="s">
        <v>32</v>
      </c>
      <c r="I4544" s="1" t="s">
        <v>31</v>
      </c>
      <c r="J4544">
        <v>17</v>
      </c>
      <c r="K4544">
        <v>1</v>
      </c>
      <c r="L4544">
        <v>7</v>
      </c>
      <c r="M4544" s="1" t="s">
        <v>32</v>
      </c>
      <c r="N4544">
        <v>0</v>
      </c>
      <c r="O4544" s="1" t="s">
        <v>111</v>
      </c>
      <c r="P4544" s="1" t="s">
        <v>9201</v>
      </c>
      <c r="Q4544" s="1" t="s">
        <v>42</v>
      </c>
      <c r="R4544">
        <v>50</v>
      </c>
      <c r="S4544" s="1" t="s">
        <v>30</v>
      </c>
      <c r="T4544" s="1" t="s">
        <v>30</v>
      </c>
      <c r="U4544" s="1" t="s">
        <v>30</v>
      </c>
      <c r="V4544">
        <v>0</v>
      </c>
      <c r="W4544" s="1" t="s">
        <v>32</v>
      </c>
      <c r="X4544" s="1" t="s">
        <v>36</v>
      </c>
      <c r="Y4544" s="1" t="s">
        <v>37</v>
      </c>
      <c r="Z4544">
        <v>46</v>
      </c>
      <c r="AA4544">
        <v>229</v>
      </c>
      <c r="AB4544" s="1" t="s">
        <v>7134</v>
      </c>
      <c r="AC4544" s="1" t="s">
        <v>7135</v>
      </c>
      <c r="AD4544" t="s">
        <v>13494</v>
      </c>
      <c r="AE4544" s="1" t="s">
        <v>7134</v>
      </c>
      <c r="AF4544" s="1" t="s">
        <v>7135</v>
      </c>
      <c r="AG4544" t="s">
        <v>13526</v>
      </c>
      <c r="AH4544" t="s">
        <v>13530</v>
      </c>
      <c r="AI4544" t="s">
        <v>13538</v>
      </c>
    </row>
    <row r="4545" spans="1:35" x14ac:dyDescent="0.25">
      <c r="A4545" s="1" t="s">
        <v>9202</v>
      </c>
      <c r="B4545" s="1" t="s">
        <v>32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s="1" t="s">
        <v>32</v>
      </c>
      <c r="I4545" s="1" t="s">
        <v>31</v>
      </c>
      <c r="J4545">
        <v>29</v>
      </c>
      <c r="K4545">
        <v>1</v>
      </c>
      <c r="L4545">
        <v>5</v>
      </c>
      <c r="M4545" s="1" t="s">
        <v>32</v>
      </c>
      <c r="N4545">
        <v>0</v>
      </c>
      <c r="O4545" s="1" t="s">
        <v>166</v>
      </c>
      <c r="P4545" s="1" t="s">
        <v>9203</v>
      </c>
      <c r="Q4545" s="1" t="s">
        <v>42</v>
      </c>
      <c r="R4545">
        <v>63</v>
      </c>
      <c r="S4545" s="1" t="s">
        <v>30</v>
      </c>
      <c r="T4545" s="1" t="s">
        <v>30</v>
      </c>
      <c r="U4545" s="1" t="s">
        <v>30</v>
      </c>
      <c r="V4545">
        <v>0</v>
      </c>
      <c r="W4545" s="1" t="s">
        <v>32</v>
      </c>
      <c r="X4545" s="1" t="s">
        <v>36</v>
      </c>
      <c r="Y4545" s="1" t="s">
        <v>37</v>
      </c>
      <c r="Z4545">
        <v>35</v>
      </c>
      <c r="AA4545">
        <v>284</v>
      </c>
      <c r="AB4545" s="1" t="s">
        <v>7106</v>
      </c>
      <c r="AC4545" s="1" t="s">
        <v>7124</v>
      </c>
      <c r="AD4545" t="s">
        <v>13494</v>
      </c>
      <c r="AE4545" s="1" t="s">
        <v>7106</v>
      </c>
      <c r="AF4545" s="1" t="s">
        <v>7124</v>
      </c>
      <c r="AG4545" t="s">
        <v>13526</v>
      </c>
      <c r="AH4545" t="s">
        <v>13530</v>
      </c>
      <c r="AI4545" t="s">
        <v>13538</v>
      </c>
    </row>
    <row r="4546" spans="1:35" x14ac:dyDescent="0.25">
      <c r="A4546" s="1" t="s">
        <v>9204</v>
      </c>
      <c r="B4546" s="1" t="s">
        <v>32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s="1" t="s">
        <v>32</v>
      </c>
      <c r="I4546" s="1" t="s">
        <v>31</v>
      </c>
      <c r="J4546">
        <v>31</v>
      </c>
      <c r="K4546">
        <v>1</v>
      </c>
      <c r="L4546">
        <v>4</v>
      </c>
      <c r="M4546" s="1" t="s">
        <v>32</v>
      </c>
      <c r="N4546">
        <v>0</v>
      </c>
      <c r="O4546" s="1" t="s">
        <v>55</v>
      </c>
      <c r="P4546" s="1" t="s">
        <v>9205</v>
      </c>
      <c r="Q4546" s="1" t="s">
        <v>42</v>
      </c>
      <c r="R4546">
        <v>40</v>
      </c>
      <c r="S4546" s="1" t="s">
        <v>30</v>
      </c>
      <c r="T4546" s="1" t="s">
        <v>30</v>
      </c>
      <c r="U4546" s="1" t="s">
        <v>30</v>
      </c>
      <c r="V4546">
        <v>0</v>
      </c>
      <c r="W4546" s="1" t="s">
        <v>30</v>
      </c>
      <c r="X4546" s="1" t="s">
        <v>36</v>
      </c>
      <c r="Y4546" s="1" t="s">
        <v>37</v>
      </c>
      <c r="Z4546">
        <v>35</v>
      </c>
      <c r="AA4546">
        <v>1018</v>
      </c>
      <c r="AB4546" s="1" t="s">
        <v>7106</v>
      </c>
      <c r="AC4546" s="1" t="s">
        <v>8905</v>
      </c>
      <c r="AD4546" t="s">
        <v>13494</v>
      </c>
      <c r="AE4546" s="1" t="s">
        <v>7106</v>
      </c>
      <c r="AF4546" s="1" t="s">
        <v>8905</v>
      </c>
      <c r="AG4546" t="s">
        <v>13526</v>
      </c>
      <c r="AH4546" t="s">
        <v>13530</v>
      </c>
      <c r="AI4546" t="s">
        <v>13539</v>
      </c>
    </row>
    <row r="4547" spans="1:35" x14ac:dyDescent="0.25">
      <c r="A4547" s="1" t="s">
        <v>9206</v>
      </c>
      <c r="B4547" s="1" t="s">
        <v>32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s="1" t="s">
        <v>32</v>
      </c>
      <c r="I4547" s="1" t="s">
        <v>31</v>
      </c>
      <c r="J4547">
        <v>45</v>
      </c>
      <c r="K4547">
        <v>3</v>
      </c>
      <c r="L4547">
        <v>16</v>
      </c>
      <c r="M4547" s="1" t="s">
        <v>32</v>
      </c>
      <c r="N4547">
        <v>0</v>
      </c>
      <c r="O4547" s="1" t="s">
        <v>119</v>
      </c>
      <c r="P4547" s="1" t="s">
        <v>9207</v>
      </c>
      <c r="Q4547" s="1" t="s">
        <v>42</v>
      </c>
      <c r="R4547">
        <v>20</v>
      </c>
      <c r="S4547" s="1" t="s">
        <v>32</v>
      </c>
      <c r="T4547" s="1" t="s">
        <v>30</v>
      </c>
      <c r="U4547" s="1" t="s">
        <v>30</v>
      </c>
      <c r="V4547">
        <v>0</v>
      </c>
      <c r="W4547" s="1" t="s">
        <v>32</v>
      </c>
      <c r="X4547" s="1" t="s">
        <v>43</v>
      </c>
      <c r="Y4547" s="1" t="s">
        <v>58</v>
      </c>
      <c r="Z4547">
        <v>27</v>
      </c>
      <c r="AA4547">
        <v>351</v>
      </c>
      <c r="AB4547" s="1" t="s">
        <v>7106</v>
      </c>
      <c r="AC4547" s="1" t="s">
        <v>7107</v>
      </c>
      <c r="AD4547" t="s">
        <v>13495</v>
      </c>
      <c r="AE4547" s="1" t="s">
        <v>7106</v>
      </c>
      <c r="AF4547" s="1" t="s">
        <v>7107</v>
      </c>
      <c r="AG4547" t="s">
        <v>13526</v>
      </c>
      <c r="AH4547" t="s">
        <v>13530</v>
      </c>
      <c r="AI4547" t="s">
        <v>13539</v>
      </c>
    </row>
    <row r="4548" spans="1:35" x14ac:dyDescent="0.25">
      <c r="A4548" s="1" t="s">
        <v>9208</v>
      </c>
      <c r="B4548" s="1" t="s">
        <v>32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s="1" t="s">
        <v>32</v>
      </c>
      <c r="I4548" s="1" t="s">
        <v>31</v>
      </c>
      <c r="J4548">
        <v>104</v>
      </c>
      <c r="K4548">
        <v>0</v>
      </c>
      <c r="L4548">
        <v>7</v>
      </c>
      <c r="M4548" s="1" t="s">
        <v>32</v>
      </c>
      <c r="N4548">
        <v>0</v>
      </c>
      <c r="O4548" s="1" t="s">
        <v>436</v>
      </c>
      <c r="P4548" s="1" t="s">
        <v>9209</v>
      </c>
      <c r="Q4548" s="1" t="s">
        <v>35</v>
      </c>
      <c r="R4548">
        <v>79</v>
      </c>
      <c r="S4548" s="1" t="s">
        <v>30</v>
      </c>
      <c r="T4548" s="1" t="s">
        <v>32</v>
      </c>
      <c r="U4548" s="1" t="s">
        <v>30</v>
      </c>
      <c r="V4548">
        <v>0</v>
      </c>
      <c r="W4548" s="1" t="s">
        <v>32</v>
      </c>
      <c r="X4548" s="1" t="s">
        <v>43</v>
      </c>
      <c r="Y4548" s="1" t="s">
        <v>58</v>
      </c>
      <c r="Z4548">
        <v>51</v>
      </c>
      <c r="AA4548">
        <v>2261</v>
      </c>
      <c r="AB4548" s="1" t="s">
        <v>7106</v>
      </c>
      <c r="AC4548" s="1" t="s">
        <v>7144</v>
      </c>
      <c r="AD4548" t="s">
        <v>13496</v>
      </c>
      <c r="AE4548" s="1" t="s">
        <v>7106</v>
      </c>
      <c r="AF4548" s="1" t="s">
        <v>7144</v>
      </c>
      <c r="AG4548" t="s">
        <v>13526</v>
      </c>
      <c r="AH4548" t="s">
        <v>13530</v>
      </c>
      <c r="AI4548" t="s">
        <v>13540</v>
      </c>
    </row>
    <row r="4549" spans="1:35" x14ac:dyDescent="0.25">
      <c r="A4549" s="1" t="s">
        <v>9210</v>
      </c>
      <c r="B4549" s="1" t="s">
        <v>32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s="1" t="s">
        <v>32</v>
      </c>
      <c r="I4549" s="1" t="s">
        <v>31</v>
      </c>
      <c r="J4549">
        <v>9</v>
      </c>
      <c r="K4549">
        <v>0</v>
      </c>
      <c r="L4549">
        <v>0</v>
      </c>
      <c r="M4549" s="1" t="s">
        <v>30</v>
      </c>
      <c r="N4549">
        <v>0</v>
      </c>
      <c r="O4549" s="1" t="s">
        <v>179</v>
      </c>
      <c r="P4549" s="1" t="s">
        <v>9211</v>
      </c>
      <c r="Q4549" s="1" t="s">
        <v>35</v>
      </c>
      <c r="R4549">
        <v>37</v>
      </c>
      <c r="S4549" s="1" t="s">
        <v>30</v>
      </c>
      <c r="T4549" s="1" t="s">
        <v>30</v>
      </c>
      <c r="U4549" s="1" t="s">
        <v>30</v>
      </c>
      <c r="V4549">
        <v>0</v>
      </c>
      <c r="W4549" s="1" t="s">
        <v>30</v>
      </c>
      <c r="X4549" s="1" t="s">
        <v>36</v>
      </c>
      <c r="Y4549" s="1" t="s">
        <v>58</v>
      </c>
      <c r="Z4549">
        <v>10</v>
      </c>
      <c r="AA4549">
        <v>29</v>
      </c>
      <c r="AB4549" s="1" t="s">
        <v>7098</v>
      </c>
      <c r="AC4549" s="1" t="s">
        <v>7099</v>
      </c>
      <c r="AD4549" t="s">
        <v>13494</v>
      </c>
      <c r="AE4549" s="1" t="s">
        <v>7098</v>
      </c>
      <c r="AF4549" s="1" t="s">
        <v>7099</v>
      </c>
      <c r="AG4549" t="s">
        <v>13527</v>
      </c>
      <c r="AH4549" t="s">
        <v>13530</v>
      </c>
      <c r="AI4549" t="s">
        <v>13538</v>
      </c>
    </row>
    <row r="4550" spans="1:35" x14ac:dyDescent="0.25">
      <c r="A4550" s="1" t="s">
        <v>9212</v>
      </c>
      <c r="B4550" s="1" t="s">
        <v>32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s="1" t="s">
        <v>32</v>
      </c>
      <c r="I4550" s="1" t="s">
        <v>31</v>
      </c>
      <c r="J4550">
        <v>2</v>
      </c>
      <c r="K4550">
        <v>3</v>
      </c>
      <c r="L4550">
        <v>6</v>
      </c>
      <c r="M4550" s="1" t="s">
        <v>32</v>
      </c>
      <c r="N4550">
        <v>0</v>
      </c>
      <c r="O4550" s="1" t="s">
        <v>1102</v>
      </c>
      <c r="P4550" s="1" t="s">
        <v>9213</v>
      </c>
      <c r="Q4550" s="1" t="s">
        <v>42</v>
      </c>
      <c r="R4550">
        <v>78</v>
      </c>
      <c r="S4550" s="1" t="s">
        <v>30</v>
      </c>
      <c r="T4550" s="1" t="s">
        <v>32</v>
      </c>
      <c r="U4550" s="1" t="s">
        <v>30</v>
      </c>
      <c r="V4550">
        <v>0</v>
      </c>
      <c r="W4550" s="1" t="s">
        <v>32</v>
      </c>
      <c r="X4550" s="1" t="s">
        <v>36</v>
      </c>
      <c r="Y4550" s="1" t="s">
        <v>37</v>
      </c>
      <c r="Z4550">
        <v>41</v>
      </c>
      <c r="AA4550">
        <v>58</v>
      </c>
      <c r="AB4550" s="1" t="s">
        <v>7134</v>
      </c>
      <c r="AC4550" s="1" t="s">
        <v>7150</v>
      </c>
      <c r="AD4550" t="s">
        <v>13496</v>
      </c>
      <c r="AE4550" s="1" t="s">
        <v>7134</v>
      </c>
      <c r="AF4550" s="1" t="s">
        <v>7150</v>
      </c>
      <c r="AG4550" t="s">
        <v>13526</v>
      </c>
      <c r="AH4550" t="s">
        <v>13530</v>
      </c>
      <c r="AI4550" t="s">
        <v>13538</v>
      </c>
    </row>
    <row r="4551" spans="1:35" x14ac:dyDescent="0.25">
      <c r="A4551" s="1" t="s">
        <v>9214</v>
      </c>
      <c r="B4551" s="1" t="s">
        <v>32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s="1" t="s">
        <v>32</v>
      </c>
      <c r="I4551" s="1" t="s">
        <v>31</v>
      </c>
      <c r="J4551">
        <v>380</v>
      </c>
      <c r="K4551">
        <v>1</v>
      </c>
      <c r="L4551">
        <v>5</v>
      </c>
      <c r="M4551" s="1" t="s">
        <v>32</v>
      </c>
      <c r="N4551">
        <v>0</v>
      </c>
      <c r="O4551" s="1" t="s">
        <v>100</v>
      </c>
      <c r="P4551" s="1" t="s">
        <v>9215</v>
      </c>
      <c r="Q4551" s="1" t="s">
        <v>42</v>
      </c>
      <c r="R4551">
        <v>68</v>
      </c>
      <c r="S4551" s="1" t="s">
        <v>30</v>
      </c>
      <c r="T4551" s="1" t="s">
        <v>32</v>
      </c>
      <c r="U4551" s="1" t="s">
        <v>30</v>
      </c>
      <c r="V4551">
        <v>0</v>
      </c>
      <c r="W4551" s="1" t="s">
        <v>30</v>
      </c>
      <c r="X4551" s="1" t="s">
        <v>36</v>
      </c>
      <c r="Y4551" s="1" t="s">
        <v>58</v>
      </c>
      <c r="Z4551">
        <v>38</v>
      </c>
      <c r="AA4551">
        <v>2625</v>
      </c>
      <c r="AB4551" s="1" t="s">
        <v>7134</v>
      </c>
      <c r="AC4551" s="1" t="s">
        <v>7900</v>
      </c>
      <c r="AD4551" t="s">
        <v>13496</v>
      </c>
      <c r="AE4551" s="1" t="s">
        <v>7134</v>
      </c>
      <c r="AF4551" s="1" t="s">
        <v>7900</v>
      </c>
      <c r="AG4551" t="s">
        <v>13526</v>
      </c>
      <c r="AH4551" t="s">
        <v>13530</v>
      </c>
      <c r="AI4551" t="s">
        <v>13540</v>
      </c>
    </row>
    <row r="4552" spans="1:35" x14ac:dyDescent="0.25">
      <c r="A4552" s="1" t="s">
        <v>9216</v>
      </c>
      <c r="B4552" s="1" t="s">
        <v>32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s="1" t="s">
        <v>30</v>
      </c>
      <c r="I4552" s="1" t="s">
        <v>46</v>
      </c>
      <c r="J4552">
        <v>0</v>
      </c>
      <c r="K4552">
        <v>1</v>
      </c>
      <c r="L4552">
        <v>5</v>
      </c>
      <c r="M4552" s="1" t="s">
        <v>30</v>
      </c>
      <c r="N4552">
        <v>47</v>
      </c>
      <c r="O4552" s="1" t="s">
        <v>202</v>
      </c>
      <c r="P4552" s="1" t="s">
        <v>9217</v>
      </c>
      <c r="Q4552" s="1" t="s">
        <v>42</v>
      </c>
      <c r="R4552">
        <v>67</v>
      </c>
      <c r="S4552" s="1" t="s">
        <v>30</v>
      </c>
      <c r="T4552" s="1" t="s">
        <v>32</v>
      </c>
      <c r="U4552" s="1" t="s">
        <v>30</v>
      </c>
      <c r="V4552">
        <v>0</v>
      </c>
      <c r="W4552" s="1" t="s">
        <v>30</v>
      </c>
      <c r="X4552" s="1" t="s">
        <v>43</v>
      </c>
      <c r="Y4552" s="1" t="s">
        <v>37</v>
      </c>
      <c r="Z4552">
        <v>45</v>
      </c>
      <c r="AA4552">
        <v>2899</v>
      </c>
      <c r="AB4552" s="1" t="s">
        <v>7134</v>
      </c>
      <c r="AC4552" s="1" t="s">
        <v>7135</v>
      </c>
      <c r="AD4552" t="s">
        <v>13496</v>
      </c>
      <c r="AE4552" s="1" t="s">
        <v>7134</v>
      </c>
      <c r="AF4552" s="1" t="s">
        <v>7135</v>
      </c>
      <c r="AG4552" t="s">
        <v>13526</v>
      </c>
      <c r="AH4552" t="s">
        <v>13530</v>
      </c>
      <c r="AI4552" t="s">
        <v>13540</v>
      </c>
    </row>
    <row r="4553" spans="1:35" x14ac:dyDescent="0.25">
      <c r="A4553" s="1" t="s">
        <v>9218</v>
      </c>
      <c r="B4553" s="1" t="s">
        <v>32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s="1" t="s">
        <v>32</v>
      </c>
      <c r="I4553" s="1" t="s">
        <v>31</v>
      </c>
      <c r="J4553">
        <v>41</v>
      </c>
      <c r="K4553">
        <v>5</v>
      </c>
      <c r="L4553">
        <v>5</v>
      </c>
      <c r="M4553" s="1" t="s">
        <v>32</v>
      </c>
      <c r="N4553">
        <v>0</v>
      </c>
      <c r="O4553" s="1" t="s">
        <v>83</v>
      </c>
      <c r="P4553" s="1" t="s">
        <v>9219</v>
      </c>
      <c r="Q4553" s="1" t="s">
        <v>42</v>
      </c>
      <c r="R4553">
        <v>60</v>
      </c>
      <c r="S4553" s="1" t="s">
        <v>30</v>
      </c>
      <c r="T4553" s="1" t="s">
        <v>30</v>
      </c>
      <c r="U4553" s="1" t="s">
        <v>30</v>
      </c>
      <c r="V4553">
        <v>0</v>
      </c>
      <c r="W4553" s="1" t="s">
        <v>32</v>
      </c>
      <c r="X4553" s="1" t="s">
        <v>36</v>
      </c>
      <c r="Y4553" s="1" t="s">
        <v>58</v>
      </c>
      <c r="Z4553">
        <v>36</v>
      </c>
      <c r="AA4553">
        <v>578</v>
      </c>
      <c r="AB4553" s="1" t="s">
        <v>7106</v>
      </c>
      <c r="AC4553" s="1" t="s">
        <v>7124</v>
      </c>
      <c r="AD4553" t="s">
        <v>13494</v>
      </c>
      <c r="AE4553" s="1" t="s">
        <v>7106</v>
      </c>
      <c r="AF4553" s="1" t="s">
        <v>7124</v>
      </c>
      <c r="AG4553" t="s">
        <v>13526</v>
      </c>
      <c r="AH4553" t="s">
        <v>13530</v>
      </c>
      <c r="AI4553" t="s">
        <v>13539</v>
      </c>
    </row>
    <row r="4554" spans="1:35" x14ac:dyDescent="0.25">
      <c r="A4554" s="1" t="s">
        <v>9220</v>
      </c>
      <c r="B4554" s="1" t="s">
        <v>32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s="1" t="s">
        <v>32</v>
      </c>
      <c r="I4554" s="1" t="s">
        <v>31</v>
      </c>
      <c r="J4554">
        <v>228</v>
      </c>
      <c r="K4554">
        <v>3</v>
      </c>
      <c r="L4554">
        <v>0</v>
      </c>
      <c r="M4554" s="1" t="s">
        <v>30</v>
      </c>
      <c r="N4554">
        <v>0</v>
      </c>
      <c r="O4554" s="1" t="s">
        <v>40</v>
      </c>
      <c r="P4554" s="1" t="s">
        <v>9221</v>
      </c>
      <c r="Q4554" s="1" t="s">
        <v>42</v>
      </c>
      <c r="R4554">
        <v>21</v>
      </c>
      <c r="S4554" s="1" t="s">
        <v>32</v>
      </c>
      <c r="T4554" s="1" t="s">
        <v>30</v>
      </c>
      <c r="U4554" s="1" t="s">
        <v>30</v>
      </c>
      <c r="V4554">
        <v>0</v>
      </c>
      <c r="W4554" s="1" t="s">
        <v>30</v>
      </c>
      <c r="X4554" s="1" t="s">
        <v>57</v>
      </c>
      <c r="Y4554" s="1" t="s">
        <v>58</v>
      </c>
      <c r="Z4554">
        <v>16</v>
      </c>
      <c r="AA4554">
        <v>829</v>
      </c>
      <c r="AB4554" s="1" t="s">
        <v>7106</v>
      </c>
      <c r="AC4554" s="1" t="s">
        <v>7117</v>
      </c>
      <c r="AD4554" t="s">
        <v>13495</v>
      </c>
      <c r="AE4554" s="1" t="s">
        <v>7106</v>
      </c>
      <c r="AF4554" s="1" t="s">
        <v>7117</v>
      </c>
      <c r="AG4554" t="s">
        <v>13527</v>
      </c>
      <c r="AH4554" t="s">
        <v>13530</v>
      </c>
      <c r="AI4554" t="s">
        <v>13540</v>
      </c>
    </row>
    <row r="4555" spans="1:35" x14ac:dyDescent="0.25">
      <c r="A4555" s="1" t="s">
        <v>9222</v>
      </c>
      <c r="B4555" s="1" t="s">
        <v>32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s="1" t="s">
        <v>32</v>
      </c>
      <c r="I4555" s="1" t="s">
        <v>31</v>
      </c>
      <c r="J4555">
        <v>99</v>
      </c>
      <c r="K4555">
        <v>2</v>
      </c>
      <c r="L4555">
        <v>2</v>
      </c>
      <c r="M4555" s="1" t="s">
        <v>32</v>
      </c>
      <c r="N4555">
        <v>0</v>
      </c>
      <c r="O4555" s="1" t="s">
        <v>275</v>
      </c>
      <c r="P4555" s="1" t="s">
        <v>9223</v>
      </c>
      <c r="Q4555" s="1" t="s">
        <v>35</v>
      </c>
      <c r="R4555">
        <v>56</v>
      </c>
      <c r="S4555" s="1" t="s">
        <v>30</v>
      </c>
      <c r="T4555" s="1" t="s">
        <v>30</v>
      </c>
      <c r="U4555" s="1" t="s">
        <v>30</v>
      </c>
      <c r="V4555">
        <v>0</v>
      </c>
      <c r="W4555" s="1" t="s">
        <v>30</v>
      </c>
      <c r="X4555" s="1" t="s">
        <v>36</v>
      </c>
      <c r="Y4555" s="1" t="s">
        <v>58</v>
      </c>
      <c r="Z4555">
        <v>47</v>
      </c>
      <c r="AA4555">
        <v>1426</v>
      </c>
      <c r="AB4555" s="1" t="s">
        <v>7106</v>
      </c>
      <c r="AC4555" s="1" t="s">
        <v>8905</v>
      </c>
      <c r="AD4555" t="s">
        <v>13494</v>
      </c>
      <c r="AE4555" s="1" t="s">
        <v>7106</v>
      </c>
      <c r="AF4555" s="1" t="s">
        <v>8905</v>
      </c>
      <c r="AG4555" t="s">
        <v>13527</v>
      </c>
      <c r="AH4555" t="s">
        <v>13530</v>
      </c>
      <c r="AI4555" t="s">
        <v>13539</v>
      </c>
    </row>
    <row r="4556" spans="1:35" x14ac:dyDescent="0.25">
      <c r="A4556" s="1" t="s">
        <v>9224</v>
      </c>
      <c r="B4556" s="1" t="s">
        <v>32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s="1" t="s">
        <v>32</v>
      </c>
      <c r="I4556" s="1" t="s">
        <v>31</v>
      </c>
      <c r="J4556">
        <v>9</v>
      </c>
      <c r="K4556">
        <v>4</v>
      </c>
      <c r="L4556">
        <v>5</v>
      </c>
      <c r="M4556" s="1" t="s">
        <v>32</v>
      </c>
      <c r="N4556">
        <v>0</v>
      </c>
      <c r="O4556" s="1" t="s">
        <v>122</v>
      </c>
      <c r="P4556" s="1" t="s">
        <v>9225</v>
      </c>
      <c r="Q4556" s="1" t="s">
        <v>35</v>
      </c>
      <c r="R4556">
        <v>28</v>
      </c>
      <c r="S4556" s="1" t="s">
        <v>32</v>
      </c>
      <c r="T4556" s="1" t="s">
        <v>30</v>
      </c>
      <c r="U4556" s="1" t="s">
        <v>30</v>
      </c>
      <c r="V4556">
        <v>0</v>
      </c>
      <c r="W4556" s="1" t="s">
        <v>30</v>
      </c>
      <c r="X4556" s="1" t="s">
        <v>36</v>
      </c>
      <c r="Y4556" s="1" t="s">
        <v>58</v>
      </c>
      <c r="Z4556">
        <v>21</v>
      </c>
      <c r="AA4556">
        <v>48</v>
      </c>
      <c r="AB4556" s="1" t="s">
        <v>7106</v>
      </c>
      <c r="AC4556" s="1" t="s">
        <v>7107</v>
      </c>
      <c r="AD4556" t="s">
        <v>13495</v>
      </c>
      <c r="AE4556" s="1" t="s">
        <v>7106</v>
      </c>
      <c r="AF4556" s="1" t="s">
        <v>7107</v>
      </c>
      <c r="AG4556" t="s">
        <v>13526</v>
      </c>
      <c r="AH4556" t="s">
        <v>13530</v>
      </c>
      <c r="AI4556" t="s">
        <v>13538</v>
      </c>
    </row>
    <row r="4557" spans="1:35" x14ac:dyDescent="0.25">
      <c r="A4557" s="1" t="s">
        <v>9226</v>
      </c>
      <c r="B4557" s="1" t="s">
        <v>32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s="1" t="s">
        <v>32</v>
      </c>
      <c r="I4557" s="1" t="s">
        <v>31</v>
      </c>
      <c r="J4557">
        <v>127</v>
      </c>
      <c r="K4557">
        <v>1</v>
      </c>
      <c r="L4557">
        <v>6</v>
      </c>
      <c r="M4557" s="1" t="s">
        <v>32</v>
      </c>
      <c r="N4557">
        <v>0</v>
      </c>
      <c r="O4557" s="1" t="s">
        <v>150</v>
      </c>
      <c r="P4557" s="1" t="s">
        <v>9227</v>
      </c>
      <c r="Q4557" s="1" t="s">
        <v>35</v>
      </c>
      <c r="R4557">
        <v>66</v>
      </c>
      <c r="S4557" s="1" t="s">
        <v>30</v>
      </c>
      <c r="T4557" s="1" t="s">
        <v>32</v>
      </c>
      <c r="U4557" s="1" t="s">
        <v>30</v>
      </c>
      <c r="V4557">
        <v>0</v>
      </c>
      <c r="W4557" s="1" t="s">
        <v>32</v>
      </c>
      <c r="X4557" s="1" t="s">
        <v>43</v>
      </c>
      <c r="Y4557" s="1" t="s">
        <v>58</v>
      </c>
      <c r="Z4557">
        <v>47</v>
      </c>
      <c r="AA4557">
        <v>3068</v>
      </c>
      <c r="AB4557" s="1" t="s">
        <v>7086</v>
      </c>
      <c r="AC4557" s="1" t="s">
        <v>7110</v>
      </c>
      <c r="AD4557" t="s">
        <v>13496</v>
      </c>
      <c r="AE4557" s="1" t="s">
        <v>7086</v>
      </c>
      <c r="AF4557" s="1" t="s">
        <v>7110</v>
      </c>
      <c r="AG4557" t="s">
        <v>13526</v>
      </c>
      <c r="AH4557" t="s">
        <v>13530</v>
      </c>
      <c r="AI4557" t="s">
        <v>13540</v>
      </c>
    </row>
    <row r="4558" spans="1:35" x14ac:dyDescent="0.25">
      <c r="A4558" s="1" t="s">
        <v>9228</v>
      </c>
      <c r="B4558" s="1" t="s">
        <v>32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s="1" t="s">
        <v>32</v>
      </c>
      <c r="I4558" s="1" t="s">
        <v>31</v>
      </c>
      <c r="J4558">
        <v>11</v>
      </c>
      <c r="K4558">
        <v>2</v>
      </c>
      <c r="L4558">
        <v>11</v>
      </c>
      <c r="M4558" s="1" t="s">
        <v>32</v>
      </c>
      <c r="N4558">
        <v>0</v>
      </c>
      <c r="O4558" s="1" t="s">
        <v>219</v>
      </c>
      <c r="P4558" s="1" t="s">
        <v>9229</v>
      </c>
      <c r="Q4558" s="1" t="s">
        <v>42</v>
      </c>
      <c r="R4558">
        <v>57</v>
      </c>
      <c r="S4558" s="1" t="s">
        <v>30</v>
      </c>
      <c r="T4558" s="1" t="s">
        <v>30</v>
      </c>
      <c r="U4558" s="1" t="s">
        <v>30</v>
      </c>
      <c r="V4558">
        <v>0</v>
      </c>
      <c r="W4558" s="1" t="s">
        <v>32</v>
      </c>
      <c r="X4558" s="1" t="s">
        <v>36</v>
      </c>
      <c r="Y4558" s="1" t="s">
        <v>37</v>
      </c>
      <c r="Z4558">
        <v>40</v>
      </c>
      <c r="AA4558">
        <v>112</v>
      </c>
      <c r="AB4558" s="1" t="s">
        <v>7098</v>
      </c>
      <c r="AC4558" s="1" t="s">
        <v>7418</v>
      </c>
      <c r="AD4558" t="s">
        <v>13494</v>
      </c>
      <c r="AE4558" s="1" t="s">
        <v>7098</v>
      </c>
      <c r="AF4558" s="1" t="s">
        <v>7418</v>
      </c>
      <c r="AG4558" t="s">
        <v>13526</v>
      </c>
      <c r="AH4558" t="s">
        <v>13530</v>
      </c>
      <c r="AI4558" t="s">
        <v>13538</v>
      </c>
    </row>
    <row r="4559" spans="1:35" x14ac:dyDescent="0.25">
      <c r="A4559" s="1" t="s">
        <v>9230</v>
      </c>
      <c r="B4559" s="1" t="s">
        <v>32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s="1" t="s">
        <v>32</v>
      </c>
      <c r="I4559" s="1" t="s">
        <v>31</v>
      </c>
      <c r="J4559">
        <v>207</v>
      </c>
      <c r="K4559">
        <v>1</v>
      </c>
      <c r="L4559">
        <v>1</v>
      </c>
      <c r="M4559" s="1" t="s">
        <v>32</v>
      </c>
      <c r="N4559">
        <v>0</v>
      </c>
      <c r="O4559" s="1" t="s">
        <v>103</v>
      </c>
      <c r="P4559" s="1" t="s">
        <v>9231</v>
      </c>
      <c r="Q4559" s="1" t="s">
        <v>35</v>
      </c>
      <c r="R4559">
        <v>75</v>
      </c>
      <c r="S4559" s="1" t="s">
        <v>30</v>
      </c>
      <c r="T4559" s="1" t="s">
        <v>32</v>
      </c>
      <c r="U4559" s="1" t="s">
        <v>30</v>
      </c>
      <c r="V4559">
        <v>0</v>
      </c>
      <c r="W4559" s="1" t="s">
        <v>30</v>
      </c>
      <c r="X4559" s="1" t="s">
        <v>36</v>
      </c>
      <c r="Y4559" s="1" t="s">
        <v>37</v>
      </c>
      <c r="Z4559">
        <v>28</v>
      </c>
      <c r="AA4559">
        <v>829</v>
      </c>
      <c r="AB4559" s="1" t="s">
        <v>7098</v>
      </c>
      <c r="AC4559" s="1" t="s">
        <v>7099</v>
      </c>
      <c r="AD4559" t="s">
        <v>13496</v>
      </c>
      <c r="AE4559" s="1" t="s">
        <v>7098</v>
      </c>
      <c r="AF4559" s="1" t="s">
        <v>7099</v>
      </c>
      <c r="AG4559" t="s">
        <v>13527</v>
      </c>
      <c r="AH4559" t="s">
        <v>13530</v>
      </c>
      <c r="AI4559" t="s">
        <v>13539</v>
      </c>
    </row>
    <row r="4560" spans="1:35" x14ac:dyDescent="0.25">
      <c r="A4560" s="1" t="s">
        <v>9232</v>
      </c>
      <c r="B4560" s="1" t="s">
        <v>32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s="1" t="s">
        <v>32</v>
      </c>
      <c r="I4560" s="1" t="s">
        <v>31</v>
      </c>
      <c r="J4560">
        <v>93</v>
      </c>
      <c r="K4560">
        <v>2</v>
      </c>
      <c r="L4560">
        <v>10</v>
      </c>
      <c r="M4560" s="1" t="s">
        <v>32</v>
      </c>
      <c r="N4560">
        <v>0</v>
      </c>
      <c r="O4560" s="1" t="s">
        <v>114</v>
      </c>
      <c r="P4560" s="1" t="s">
        <v>9233</v>
      </c>
      <c r="Q4560" s="1" t="s">
        <v>35</v>
      </c>
      <c r="R4560">
        <v>55</v>
      </c>
      <c r="S4560" s="1" t="s">
        <v>30</v>
      </c>
      <c r="T4560" s="1" t="s">
        <v>30</v>
      </c>
      <c r="U4560" s="1" t="s">
        <v>30</v>
      </c>
      <c r="V4560">
        <v>0</v>
      </c>
      <c r="W4560" s="1" t="s">
        <v>30</v>
      </c>
      <c r="X4560" s="1" t="s">
        <v>36</v>
      </c>
      <c r="Y4560" s="1" t="s">
        <v>58</v>
      </c>
      <c r="Z4560">
        <v>49</v>
      </c>
      <c r="AA4560">
        <v>613</v>
      </c>
      <c r="AB4560" s="1" t="s">
        <v>7098</v>
      </c>
      <c r="AC4560" s="1" t="s">
        <v>7099</v>
      </c>
      <c r="AD4560" t="s">
        <v>13494</v>
      </c>
      <c r="AE4560" s="1" t="s">
        <v>7098</v>
      </c>
      <c r="AF4560" s="1" t="s">
        <v>7099</v>
      </c>
      <c r="AG4560" t="s">
        <v>13526</v>
      </c>
      <c r="AH4560" t="s">
        <v>13530</v>
      </c>
      <c r="AI4560" t="s">
        <v>13539</v>
      </c>
    </row>
    <row r="4561" spans="1:35" x14ac:dyDescent="0.25">
      <c r="A4561" s="1" t="s">
        <v>9234</v>
      </c>
      <c r="B4561" s="1" t="s">
        <v>32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s="1" t="s">
        <v>32</v>
      </c>
      <c r="I4561" s="1" t="s">
        <v>31</v>
      </c>
      <c r="J4561">
        <v>194</v>
      </c>
      <c r="K4561">
        <v>3</v>
      </c>
      <c r="L4561">
        <v>0</v>
      </c>
      <c r="M4561" s="1" t="s">
        <v>32</v>
      </c>
      <c r="N4561">
        <v>0</v>
      </c>
      <c r="O4561" s="1" t="s">
        <v>122</v>
      </c>
      <c r="P4561" s="1" t="s">
        <v>9235</v>
      </c>
      <c r="Q4561" s="1" t="s">
        <v>35</v>
      </c>
      <c r="R4561">
        <v>64</v>
      </c>
      <c r="S4561" s="1" t="s">
        <v>30</v>
      </c>
      <c r="T4561" s="1" t="s">
        <v>30</v>
      </c>
      <c r="U4561" s="1" t="s">
        <v>30</v>
      </c>
      <c r="V4561">
        <v>0</v>
      </c>
      <c r="W4561" s="1" t="s">
        <v>30</v>
      </c>
      <c r="X4561" s="1" t="s">
        <v>36</v>
      </c>
      <c r="Y4561" s="1" t="s">
        <v>37</v>
      </c>
      <c r="Z4561">
        <v>48</v>
      </c>
      <c r="AA4561">
        <v>1796</v>
      </c>
      <c r="AB4561" s="1" t="s">
        <v>7098</v>
      </c>
      <c r="AC4561" s="1" t="s">
        <v>7418</v>
      </c>
      <c r="AD4561" t="s">
        <v>13494</v>
      </c>
      <c r="AE4561" s="1" t="s">
        <v>7098</v>
      </c>
      <c r="AF4561" s="1" t="s">
        <v>7418</v>
      </c>
      <c r="AG4561" t="s">
        <v>13527</v>
      </c>
      <c r="AH4561" t="s">
        <v>13530</v>
      </c>
      <c r="AI4561" t="s">
        <v>13539</v>
      </c>
    </row>
    <row r="4562" spans="1:35" x14ac:dyDescent="0.25">
      <c r="A4562" s="1" t="s">
        <v>9236</v>
      </c>
      <c r="B4562" s="1" t="s">
        <v>32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s="1" t="s">
        <v>32</v>
      </c>
      <c r="I4562" s="1" t="s">
        <v>31</v>
      </c>
      <c r="J4562">
        <v>20</v>
      </c>
      <c r="K4562">
        <v>0</v>
      </c>
      <c r="L4562">
        <v>6</v>
      </c>
      <c r="M4562" s="1" t="s">
        <v>32</v>
      </c>
      <c r="N4562">
        <v>0</v>
      </c>
      <c r="O4562" s="1" t="s">
        <v>71</v>
      </c>
      <c r="P4562" s="1" t="s">
        <v>9237</v>
      </c>
      <c r="Q4562" s="1" t="s">
        <v>35</v>
      </c>
      <c r="R4562">
        <v>39</v>
      </c>
      <c r="S4562" s="1" t="s">
        <v>30</v>
      </c>
      <c r="T4562" s="1" t="s">
        <v>30</v>
      </c>
      <c r="U4562" s="1" t="s">
        <v>30</v>
      </c>
      <c r="V4562">
        <v>0</v>
      </c>
      <c r="W4562" s="1" t="s">
        <v>30</v>
      </c>
      <c r="X4562" s="1" t="s">
        <v>36</v>
      </c>
      <c r="Y4562" s="1" t="s">
        <v>58</v>
      </c>
      <c r="Z4562">
        <v>14</v>
      </c>
      <c r="AA4562">
        <v>102</v>
      </c>
      <c r="AB4562" s="1" t="s">
        <v>7098</v>
      </c>
      <c r="AC4562" s="1" t="s">
        <v>7418</v>
      </c>
      <c r="AD4562" t="s">
        <v>13494</v>
      </c>
      <c r="AE4562" s="1" t="s">
        <v>7098</v>
      </c>
      <c r="AF4562" s="1" t="s">
        <v>7418</v>
      </c>
      <c r="AG4562" t="s">
        <v>13526</v>
      </c>
      <c r="AH4562" t="s">
        <v>13530</v>
      </c>
      <c r="AI4562" t="s">
        <v>13538</v>
      </c>
    </row>
    <row r="4563" spans="1:35" x14ac:dyDescent="0.25">
      <c r="A4563" s="1" t="s">
        <v>9238</v>
      </c>
      <c r="B4563" s="1" t="s">
        <v>32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s="1" t="s">
        <v>32</v>
      </c>
      <c r="I4563" s="1" t="s">
        <v>31</v>
      </c>
      <c r="J4563">
        <v>63</v>
      </c>
      <c r="K4563">
        <v>2</v>
      </c>
      <c r="L4563">
        <v>15</v>
      </c>
      <c r="M4563" s="1" t="s">
        <v>32</v>
      </c>
      <c r="N4563">
        <v>0</v>
      </c>
      <c r="O4563" s="1" t="s">
        <v>49</v>
      </c>
      <c r="P4563" s="1" t="s">
        <v>9239</v>
      </c>
      <c r="Q4563" s="1" t="s">
        <v>42</v>
      </c>
      <c r="R4563">
        <v>63</v>
      </c>
      <c r="S4563" s="1" t="s">
        <v>30</v>
      </c>
      <c r="T4563" s="1" t="s">
        <v>30</v>
      </c>
      <c r="U4563" s="1" t="s">
        <v>30</v>
      </c>
      <c r="V4563">
        <v>0</v>
      </c>
      <c r="W4563" s="1" t="s">
        <v>30</v>
      </c>
      <c r="X4563" s="1" t="s">
        <v>36</v>
      </c>
      <c r="Y4563" s="1" t="s">
        <v>37</v>
      </c>
      <c r="Z4563">
        <v>38</v>
      </c>
      <c r="AA4563">
        <v>907</v>
      </c>
      <c r="AB4563" s="1" t="s">
        <v>7098</v>
      </c>
      <c r="AC4563" s="1" t="s">
        <v>7099</v>
      </c>
      <c r="AD4563" t="s">
        <v>13494</v>
      </c>
      <c r="AE4563" s="1" t="s">
        <v>7098</v>
      </c>
      <c r="AF4563" s="1" t="s">
        <v>7099</v>
      </c>
      <c r="AG4563" t="s">
        <v>13526</v>
      </c>
      <c r="AH4563" t="s">
        <v>13530</v>
      </c>
      <c r="AI4563" t="s">
        <v>13539</v>
      </c>
    </row>
    <row r="4564" spans="1:35" x14ac:dyDescent="0.25">
      <c r="A4564" s="1" t="s">
        <v>9240</v>
      </c>
      <c r="B4564" s="1" t="s">
        <v>32</v>
      </c>
      <c r="C4564">
        <v>1</v>
      </c>
      <c r="D4564">
        <v>7</v>
      </c>
      <c r="E4564">
        <v>16</v>
      </c>
      <c r="F4564">
        <v>4</v>
      </c>
      <c r="G4564">
        <v>14</v>
      </c>
      <c r="H4564" s="1" t="s">
        <v>32</v>
      </c>
      <c r="I4564" s="1" t="s">
        <v>31</v>
      </c>
      <c r="J4564">
        <v>5</v>
      </c>
      <c r="K4564">
        <v>3</v>
      </c>
      <c r="L4564">
        <v>4</v>
      </c>
      <c r="M4564" s="1" t="s">
        <v>30</v>
      </c>
      <c r="N4564">
        <v>5</v>
      </c>
      <c r="O4564" s="1" t="s">
        <v>697</v>
      </c>
      <c r="P4564" s="1" t="s">
        <v>9241</v>
      </c>
      <c r="Q4564" s="1" t="s">
        <v>35</v>
      </c>
      <c r="R4564">
        <v>62</v>
      </c>
      <c r="S4564" s="1" t="s">
        <v>30</v>
      </c>
      <c r="T4564" s="1" t="s">
        <v>30</v>
      </c>
      <c r="U4564" s="1" t="s">
        <v>30</v>
      </c>
      <c r="V4564">
        <v>0</v>
      </c>
      <c r="W4564" s="1" t="s">
        <v>30</v>
      </c>
      <c r="X4564" s="1" t="s">
        <v>36</v>
      </c>
      <c r="Y4564" s="1" t="s">
        <v>37</v>
      </c>
      <c r="Z4564">
        <v>33</v>
      </c>
      <c r="AA4564">
        <v>33</v>
      </c>
      <c r="AB4564" s="1" t="s">
        <v>7080</v>
      </c>
      <c r="AC4564" s="1" t="s">
        <v>7081</v>
      </c>
      <c r="AD4564" t="s">
        <v>13494</v>
      </c>
      <c r="AE4564" s="1" t="s">
        <v>7080</v>
      </c>
      <c r="AF4564" s="1" t="s">
        <v>7081</v>
      </c>
      <c r="AG4564" t="s">
        <v>13526</v>
      </c>
      <c r="AH4564" t="s">
        <v>13530</v>
      </c>
      <c r="AI4564" t="s">
        <v>13538</v>
      </c>
    </row>
    <row r="4565" spans="1:35" x14ac:dyDescent="0.25">
      <c r="A4565" s="1" t="s">
        <v>9242</v>
      </c>
      <c r="B4565" s="1" t="s">
        <v>32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s="1" t="s">
        <v>32</v>
      </c>
      <c r="I4565" s="1" t="s">
        <v>31</v>
      </c>
      <c r="J4565">
        <v>32</v>
      </c>
      <c r="K4565">
        <v>0</v>
      </c>
      <c r="L4565">
        <v>4</v>
      </c>
      <c r="M4565" s="1" t="s">
        <v>32</v>
      </c>
      <c r="N4565">
        <v>0</v>
      </c>
      <c r="O4565" s="1" t="s">
        <v>80</v>
      </c>
      <c r="P4565" s="1" t="s">
        <v>9243</v>
      </c>
      <c r="Q4565" s="1" t="s">
        <v>35</v>
      </c>
      <c r="R4565">
        <v>43</v>
      </c>
      <c r="S4565" s="1" t="s">
        <v>30</v>
      </c>
      <c r="T4565" s="1" t="s">
        <v>30</v>
      </c>
      <c r="U4565" s="1" t="s">
        <v>30</v>
      </c>
      <c r="V4565">
        <v>0</v>
      </c>
      <c r="W4565" s="1" t="s">
        <v>30</v>
      </c>
      <c r="X4565" s="1" t="s">
        <v>43</v>
      </c>
      <c r="Y4565" s="1" t="s">
        <v>37</v>
      </c>
      <c r="Z4565">
        <v>28</v>
      </c>
      <c r="AA4565">
        <v>943</v>
      </c>
      <c r="AB4565" s="1" t="s">
        <v>7086</v>
      </c>
      <c r="AC4565" s="1" t="s">
        <v>7087</v>
      </c>
      <c r="AD4565" t="s">
        <v>13494</v>
      </c>
      <c r="AE4565" s="1" t="s">
        <v>7086</v>
      </c>
      <c r="AF4565" s="1" t="s">
        <v>7087</v>
      </c>
      <c r="AG4565" t="s">
        <v>13526</v>
      </c>
      <c r="AH4565" t="s">
        <v>13530</v>
      </c>
      <c r="AI4565" t="s">
        <v>13539</v>
      </c>
    </row>
    <row r="4566" spans="1:35" x14ac:dyDescent="0.25">
      <c r="A4566" s="1" t="s">
        <v>9244</v>
      </c>
      <c r="B4566" s="1" t="s">
        <v>32</v>
      </c>
      <c r="C4566">
        <v>1</v>
      </c>
      <c r="D4566">
        <v>6</v>
      </c>
      <c r="E4566">
        <v>13</v>
      </c>
      <c r="F4566">
        <v>4</v>
      </c>
      <c r="G4566">
        <v>10.6</v>
      </c>
      <c r="H4566" s="1" t="s">
        <v>32</v>
      </c>
      <c r="I4566" s="1" t="s">
        <v>31</v>
      </c>
      <c r="J4566">
        <v>4</v>
      </c>
      <c r="K4566">
        <v>4</v>
      </c>
      <c r="L4566">
        <v>1</v>
      </c>
      <c r="M4566" s="1" t="s">
        <v>32</v>
      </c>
      <c r="N4566">
        <v>0</v>
      </c>
      <c r="O4566" s="1" t="s">
        <v>375</v>
      </c>
      <c r="P4566" s="1" t="s">
        <v>9245</v>
      </c>
      <c r="Q4566" s="1" t="s">
        <v>42</v>
      </c>
      <c r="R4566">
        <v>47</v>
      </c>
      <c r="S4566" s="1" t="s">
        <v>30</v>
      </c>
      <c r="T4566" s="1" t="s">
        <v>30</v>
      </c>
      <c r="U4566" s="1" t="s">
        <v>30</v>
      </c>
      <c r="V4566">
        <v>0</v>
      </c>
      <c r="W4566" s="1" t="s">
        <v>30</v>
      </c>
      <c r="X4566" s="1" t="s">
        <v>36</v>
      </c>
      <c r="Y4566" s="1" t="s">
        <v>37</v>
      </c>
      <c r="Z4566">
        <v>59</v>
      </c>
      <c r="AA4566">
        <v>59</v>
      </c>
      <c r="AB4566" s="1" t="s">
        <v>7086</v>
      </c>
      <c r="AC4566" s="1" t="s">
        <v>7087</v>
      </c>
      <c r="AD4566" t="s">
        <v>13494</v>
      </c>
      <c r="AE4566" s="1" t="s">
        <v>7086</v>
      </c>
      <c r="AF4566" s="1" t="s">
        <v>7087</v>
      </c>
      <c r="AG4566" t="s">
        <v>13527</v>
      </c>
      <c r="AH4566" t="s">
        <v>13530</v>
      </c>
      <c r="AI4566" t="s">
        <v>13538</v>
      </c>
    </row>
    <row r="4567" spans="1:35" x14ac:dyDescent="0.25">
      <c r="A4567" s="1" t="s">
        <v>9246</v>
      </c>
      <c r="B4567" s="1" t="s">
        <v>32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s="1" t="s">
        <v>32</v>
      </c>
      <c r="I4567" s="1" t="s">
        <v>31</v>
      </c>
      <c r="J4567">
        <v>71</v>
      </c>
      <c r="K4567">
        <v>2</v>
      </c>
      <c r="L4567">
        <v>4</v>
      </c>
      <c r="M4567" s="1" t="s">
        <v>32</v>
      </c>
      <c r="N4567">
        <v>0</v>
      </c>
      <c r="O4567" s="1" t="s">
        <v>88</v>
      </c>
      <c r="P4567" s="1" t="s">
        <v>9247</v>
      </c>
      <c r="Q4567" s="1" t="s">
        <v>35</v>
      </c>
      <c r="R4567">
        <v>55</v>
      </c>
      <c r="S4567" s="1" t="s">
        <v>30</v>
      </c>
      <c r="T4567" s="1" t="s">
        <v>30</v>
      </c>
      <c r="U4567" s="1" t="s">
        <v>30</v>
      </c>
      <c r="V4567">
        <v>0</v>
      </c>
      <c r="W4567" s="1" t="s">
        <v>32</v>
      </c>
      <c r="X4567" s="1" t="s">
        <v>36</v>
      </c>
      <c r="Y4567" s="1" t="s">
        <v>37</v>
      </c>
      <c r="Z4567">
        <v>39</v>
      </c>
      <c r="AA4567">
        <v>661</v>
      </c>
      <c r="AB4567" s="1" t="s">
        <v>7086</v>
      </c>
      <c r="AC4567" s="1" t="s">
        <v>7087</v>
      </c>
      <c r="AD4567" t="s">
        <v>13494</v>
      </c>
      <c r="AE4567" s="1" t="s">
        <v>7086</v>
      </c>
      <c r="AF4567" s="1" t="s">
        <v>7087</v>
      </c>
      <c r="AG4567" t="s">
        <v>13526</v>
      </c>
      <c r="AH4567" t="s">
        <v>13530</v>
      </c>
      <c r="AI4567" t="s">
        <v>13539</v>
      </c>
    </row>
    <row r="4568" spans="1:35" x14ac:dyDescent="0.25">
      <c r="A4568" s="1" t="s">
        <v>9248</v>
      </c>
      <c r="B4568" s="1" t="s">
        <v>32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s="1" t="s">
        <v>32</v>
      </c>
      <c r="I4568" s="1" t="s">
        <v>31</v>
      </c>
      <c r="J4568">
        <v>58</v>
      </c>
      <c r="K4568">
        <v>2</v>
      </c>
      <c r="L4568">
        <v>8</v>
      </c>
      <c r="M4568" s="1" t="s">
        <v>32</v>
      </c>
      <c r="N4568">
        <v>0</v>
      </c>
      <c r="O4568" s="1" t="s">
        <v>219</v>
      </c>
      <c r="P4568" s="1" t="s">
        <v>9249</v>
      </c>
      <c r="Q4568" s="1" t="s">
        <v>42</v>
      </c>
      <c r="R4568">
        <v>63</v>
      </c>
      <c r="S4568" s="1" t="s">
        <v>30</v>
      </c>
      <c r="T4568" s="1" t="s">
        <v>30</v>
      </c>
      <c r="U4568" s="1" t="s">
        <v>30</v>
      </c>
      <c r="V4568">
        <v>0</v>
      </c>
      <c r="W4568" s="1" t="s">
        <v>32</v>
      </c>
      <c r="X4568" s="1" t="s">
        <v>36</v>
      </c>
      <c r="Y4568" s="1" t="s">
        <v>37</v>
      </c>
      <c r="Z4568">
        <v>27</v>
      </c>
      <c r="AA4568">
        <v>524</v>
      </c>
      <c r="AB4568" s="1" t="s">
        <v>7080</v>
      </c>
      <c r="AC4568" s="1" t="s">
        <v>7092</v>
      </c>
      <c r="AD4568" t="s">
        <v>13494</v>
      </c>
      <c r="AE4568" s="1" t="s">
        <v>7080</v>
      </c>
      <c r="AF4568" s="1" t="s">
        <v>7092</v>
      </c>
      <c r="AG4568" t="s">
        <v>13526</v>
      </c>
      <c r="AH4568" t="s">
        <v>13530</v>
      </c>
      <c r="AI4568" t="s">
        <v>13539</v>
      </c>
    </row>
    <row r="4569" spans="1:35" x14ac:dyDescent="0.25">
      <c r="A4569" s="1" t="s">
        <v>9250</v>
      </c>
      <c r="B4569" s="1" t="s">
        <v>32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s="1" t="s">
        <v>32</v>
      </c>
      <c r="I4569" s="1" t="s">
        <v>31</v>
      </c>
      <c r="J4569">
        <v>6</v>
      </c>
      <c r="K4569">
        <v>3</v>
      </c>
      <c r="L4569">
        <v>6</v>
      </c>
      <c r="M4569" s="1" t="s">
        <v>32</v>
      </c>
      <c r="N4569">
        <v>0</v>
      </c>
      <c r="O4569" s="1" t="s">
        <v>49</v>
      </c>
      <c r="P4569" s="1" t="s">
        <v>9251</v>
      </c>
      <c r="Q4569" s="1" t="s">
        <v>42</v>
      </c>
      <c r="R4569">
        <v>75</v>
      </c>
      <c r="S4569" s="1" t="s">
        <v>30</v>
      </c>
      <c r="T4569" s="1" t="s">
        <v>32</v>
      </c>
      <c r="U4569" s="1" t="s">
        <v>30</v>
      </c>
      <c r="V4569">
        <v>0</v>
      </c>
      <c r="W4569" s="1" t="s">
        <v>30</v>
      </c>
      <c r="X4569" s="1" t="s">
        <v>36</v>
      </c>
      <c r="Y4569" s="1" t="s">
        <v>37</v>
      </c>
      <c r="Z4569">
        <v>29</v>
      </c>
      <c r="AA4569">
        <v>61</v>
      </c>
      <c r="AB4569" s="1" t="s">
        <v>7098</v>
      </c>
      <c r="AC4569" s="1" t="s">
        <v>7099</v>
      </c>
      <c r="AD4569" t="s">
        <v>13496</v>
      </c>
      <c r="AE4569" s="1" t="s">
        <v>7098</v>
      </c>
      <c r="AF4569" s="1" t="s">
        <v>7099</v>
      </c>
      <c r="AG4569" t="s">
        <v>13526</v>
      </c>
      <c r="AH4569" t="s">
        <v>13530</v>
      </c>
      <c r="AI4569" t="s">
        <v>13538</v>
      </c>
    </row>
    <row r="4570" spans="1:35" x14ac:dyDescent="0.25">
      <c r="A4570" s="1" t="s">
        <v>9252</v>
      </c>
      <c r="B4570" s="1" t="s">
        <v>32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s="1" t="s">
        <v>32</v>
      </c>
      <c r="I4570" s="1" t="s">
        <v>31</v>
      </c>
      <c r="J4570">
        <v>10</v>
      </c>
      <c r="K4570">
        <v>5</v>
      </c>
      <c r="L4570">
        <v>1</v>
      </c>
      <c r="M4570" s="1" t="s">
        <v>32</v>
      </c>
      <c r="N4570">
        <v>0</v>
      </c>
      <c r="O4570" s="1" t="s">
        <v>697</v>
      </c>
      <c r="P4570" s="1" t="s">
        <v>9253</v>
      </c>
      <c r="Q4570" s="1" t="s">
        <v>35</v>
      </c>
      <c r="R4570">
        <v>79</v>
      </c>
      <c r="S4570" s="1" t="s">
        <v>30</v>
      </c>
      <c r="T4570" s="1" t="s">
        <v>32</v>
      </c>
      <c r="U4570" s="1" t="s">
        <v>30</v>
      </c>
      <c r="V4570">
        <v>0</v>
      </c>
      <c r="W4570" s="1" t="s">
        <v>30</v>
      </c>
      <c r="X4570" s="1" t="s">
        <v>36</v>
      </c>
      <c r="Y4570" s="1" t="s">
        <v>37</v>
      </c>
      <c r="Z4570">
        <v>37</v>
      </c>
      <c r="AA4570">
        <v>296</v>
      </c>
      <c r="AB4570" s="1" t="s">
        <v>7080</v>
      </c>
      <c r="AC4570" s="1" t="s">
        <v>7309</v>
      </c>
      <c r="AD4570" t="s">
        <v>13496</v>
      </c>
      <c r="AE4570" s="1" t="s">
        <v>7080</v>
      </c>
      <c r="AF4570" s="1" t="s">
        <v>7309</v>
      </c>
      <c r="AG4570" t="s">
        <v>13527</v>
      </c>
      <c r="AH4570" t="s">
        <v>13530</v>
      </c>
      <c r="AI4570" t="s">
        <v>13538</v>
      </c>
    </row>
    <row r="4571" spans="1:35" x14ac:dyDescent="0.25">
      <c r="A4571" s="1" t="s">
        <v>9254</v>
      </c>
      <c r="B4571" s="1" t="s">
        <v>32</v>
      </c>
      <c r="C4571">
        <v>1</v>
      </c>
      <c r="D4571">
        <v>2</v>
      </c>
      <c r="E4571">
        <v>5</v>
      </c>
      <c r="F4571">
        <v>4</v>
      </c>
      <c r="G4571">
        <v>12.9</v>
      </c>
      <c r="H4571" s="1" t="s">
        <v>32</v>
      </c>
      <c r="I4571" s="1" t="s">
        <v>31</v>
      </c>
      <c r="J4571">
        <v>6</v>
      </c>
      <c r="K4571">
        <v>2</v>
      </c>
      <c r="L4571">
        <v>0</v>
      </c>
      <c r="M4571" s="1" t="s">
        <v>30</v>
      </c>
      <c r="N4571">
        <v>0</v>
      </c>
      <c r="O4571" s="1" t="s">
        <v>240</v>
      </c>
      <c r="P4571" s="1" t="s">
        <v>9255</v>
      </c>
      <c r="Q4571" s="1" t="s">
        <v>35</v>
      </c>
      <c r="R4571">
        <v>34</v>
      </c>
      <c r="S4571" s="1" t="s">
        <v>30</v>
      </c>
      <c r="T4571" s="1" t="s">
        <v>30</v>
      </c>
      <c r="U4571" s="1" t="s">
        <v>30</v>
      </c>
      <c r="V4571">
        <v>0</v>
      </c>
      <c r="W4571" s="1" t="s">
        <v>30</v>
      </c>
      <c r="X4571" s="1" t="s">
        <v>36</v>
      </c>
      <c r="Y4571" s="1" t="s">
        <v>58</v>
      </c>
      <c r="Z4571">
        <v>10</v>
      </c>
      <c r="AA4571">
        <v>10</v>
      </c>
      <c r="AB4571" s="1" t="s">
        <v>7080</v>
      </c>
      <c r="AC4571" s="1" t="s">
        <v>7081</v>
      </c>
      <c r="AD4571" t="s">
        <v>13494</v>
      </c>
      <c r="AE4571" s="1" t="s">
        <v>7080</v>
      </c>
      <c r="AF4571" s="1" t="s">
        <v>7081</v>
      </c>
      <c r="AG4571" t="s">
        <v>13527</v>
      </c>
      <c r="AH4571" t="s">
        <v>13530</v>
      </c>
      <c r="AI4571" t="s">
        <v>13538</v>
      </c>
    </row>
    <row r="4572" spans="1:35" x14ac:dyDescent="0.25">
      <c r="A4572" s="1" t="s">
        <v>9256</v>
      </c>
      <c r="B4572" s="1" t="s">
        <v>32</v>
      </c>
      <c r="C4572">
        <v>1</v>
      </c>
      <c r="D4572">
        <v>2</v>
      </c>
      <c r="E4572">
        <v>4</v>
      </c>
      <c r="F4572">
        <v>4</v>
      </c>
      <c r="G4572">
        <v>9.6</v>
      </c>
      <c r="H4572" s="1" t="s">
        <v>32</v>
      </c>
      <c r="I4572" s="1" t="s">
        <v>31</v>
      </c>
      <c r="J4572">
        <v>2</v>
      </c>
      <c r="K4572">
        <v>5</v>
      </c>
      <c r="L4572">
        <v>5</v>
      </c>
      <c r="M4572" s="1" t="s">
        <v>32</v>
      </c>
      <c r="N4572">
        <v>0</v>
      </c>
      <c r="O4572" s="1" t="s">
        <v>80</v>
      </c>
      <c r="P4572" s="1" t="s">
        <v>9257</v>
      </c>
      <c r="Q4572" s="1" t="s">
        <v>42</v>
      </c>
      <c r="R4572">
        <v>83</v>
      </c>
      <c r="S4572" s="1" t="s">
        <v>30</v>
      </c>
      <c r="T4572" s="1" t="s">
        <v>32</v>
      </c>
      <c r="U4572" s="1" t="s">
        <v>30</v>
      </c>
      <c r="V4572">
        <v>0</v>
      </c>
      <c r="W4572" s="1" t="s">
        <v>30</v>
      </c>
      <c r="X4572" s="1" t="s">
        <v>36</v>
      </c>
      <c r="Y4572" s="1" t="s">
        <v>37</v>
      </c>
      <c r="Z4572">
        <v>27</v>
      </c>
      <c r="AA4572">
        <v>27</v>
      </c>
      <c r="AB4572" s="1" t="s">
        <v>7080</v>
      </c>
      <c r="AC4572" s="1" t="s">
        <v>7092</v>
      </c>
      <c r="AD4572" t="s">
        <v>13496</v>
      </c>
      <c r="AE4572" s="1" t="s">
        <v>7080</v>
      </c>
      <c r="AF4572" s="1" t="s">
        <v>7092</v>
      </c>
      <c r="AG4572" t="s">
        <v>13526</v>
      </c>
      <c r="AH4572" t="s">
        <v>13530</v>
      </c>
      <c r="AI4572" t="s">
        <v>13538</v>
      </c>
    </row>
    <row r="4573" spans="1:35" x14ac:dyDescent="0.25">
      <c r="A4573" s="1" t="s">
        <v>9258</v>
      </c>
      <c r="B4573" s="1" t="s">
        <v>32</v>
      </c>
      <c r="C4573">
        <v>1</v>
      </c>
      <c r="D4573">
        <v>6</v>
      </c>
      <c r="E4573">
        <v>13</v>
      </c>
      <c r="F4573">
        <v>4</v>
      </c>
      <c r="G4573">
        <v>15.2</v>
      </c>
      <c r="H4573" s="1" t="s">
        <v>32</v>
      </c>
      <c r="I4573" s="1" t="s">
        <v>31</v>
      </c>
      <c r="J4573">
        <v>3</v>
      </c>
      <c r="K4573">
        <v>0</v>
      </c>
      <c r="L4573">
        <v>6</v>
      </c>
      <c r="M4573" s="1" t="s">
        <v>32</v>
      </c>
      <c r="N4573">
        <v>0</v>
      </c>
      <c r="O4573" s="1" t="s">
        <v>1102</v>
      </c>
      <c r="P4573" s="1" t="s">
        <v>9259</v>
      </c>
      <c r="Q4573" s="1" t="s">
        <v>35</v>
      </c>
      <c r="R4573">
        <v>26</v>
      </c>
      <c r="S4573" s="1" t="s">
        <v>32</v>
      </c>
      <c r="T4573" s="1" t="s">
        <v>30</v>
      </c>
      <c r="U4573" s="1" t="s">
        <v>30</v>
      </c>
      <c r="V4573">
        <v>0</v>
      </c>
      <c r="W4573" s="1" t="s">
        <v>32</v>
      </c>
      <c r="X4573" s="1" t="s">
        <v>36</v>
      </c>
      <c r="Y4573" s="1" t="s">
        <v>37</v>
      </c>
      <c r="Z4573">
        <v>46</v>
      </c>
      <c r="AA4573">
        <v>46</v>
      </c>
      <c r="AB4573" s="1" t="s">
        <v>7080</v>
      </c>
      <c r="AC4573" s="1" t="s">
        <v>7092</v>
      </c>
      <c r="AD4573" t="s">
        <v>13495</v>
      </c>
      <c r="AE4573" s="1" t="s">
        <v>7080</v>
      </c>
      <c r="AF4573" s="1" t="s">
        <v>7092</v>
      </c>
      <c r="AG4573" t="s">
        <v>13526</v>
      </c>
      <c r="AH4573" t="s">
        <v>13530</v>
      </c>
      <c r="AI4573" t="s">
        <v>13538</v>
      </c>
    </row>
    <row r="4574" spans="1:35" x14ac:dyDescent="0.25">
      <c r="A4574" s="1" t="s">
        <v>9260</v>
      </c>
      <c r="B4574" s="1" t="s">
        <v>32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s="1" t="s">
        <v>32</v>
      </c>
      <c r="I4574" s="1" t="s">
        <v>31</v>
      </c>
      <c r="J4574">
        <v>20</v>
      </c>
      <c r="K4574">
        <v>5</v>
      </c>
      <c r="L4574">
        <v>1</v>
      </c>
      <c r="M4574" s="1" t="s">
        <v>32</v>
      </c>
      <c r="N4574">
        <v>0</v>
      </c>
      <c r="O4574" s="1" t="s">
        <v>71</v>
      </c>
      <c r="P4574" s="1" t="s">
        <v>9261</v>
      </c>
      <c r="Q4574" s="1" t="s">
        <v>35</v>
      </c>
      <c r="R4574">
        <v>84</v>
      </c>
      <c r="S4574" s="1" t="s">
        <v>30</v>
      </c>
      <c r="T4574" s="1" t="s">
        <v>32</v>
      </c>
      <c r="U4574" s="1" t="s">
        <v>30</v>
      </c>
      <c r="V4574">
        <v>0</v>
      </c>
      <c r="W4574" s="1" t="s">
        <v>30</v>
      </c>
      <c r="X4574" s="1" t="s">
        <v>36</v>
      </c>
      <c r="Y4574" s="1" t="s">
        <v>37</v>
      </c>
      <c r="Z4574">
        <v>28</v>
      </c>
      <c r="AA4574">
        <v>262</v>
      </c>
      <c r="AB4574" s="1" t="s">
        <v>7098</v>
      </c>
      <c r="AC4574" s="1" t="s">
        <v>7099</v>
      </c>
      <c r="AD4574" t="s">
        <v>13496</v>
      </c>
      <c r="AE4574" s="1" t="s">
        <v>7098</v>
      </c>
      <c r="AF4574" s="1" t="s">
        <v>7099</v>
      </c>
      <c r="AG4574" t="s">
        <v>13527</v>
      </c>
      <c r="AH4574" t="s">
        <v>13530</v>
      </c>
      <c r="AI4574" t="s">
        <v>13538</v>
      </c>
    </row>
    <row r="4575" spans="1:35" x14ac:dyDescent="0.25">
      <c r="A4575" s="1" t="s">
        <v>9262</v>
      </c>
      <c r="B4575" s="1" t="s">
        <v>32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s="1" t="s">
        <v>32</v>
      </c>
      <c r="I4575" s="1" t="s">
        <v>31</v>
      </c>
      <c r="J4575">
        <v>10</v>
      </c>
      <c r="K4575">
        <v>0</v>
      </c>
      <c r="L4575">
        <v>9</v>
      </c>
      <c r="M4575" s="1" t="s">
        <v>32</v>
      </c>
      <c r="N4575">
        <v>0</v>
      </c>
      <c r="O4575" s="1" t="s">
        <v>49</v>
      </c>
      <c r="P4575" s="1" t="s">
        <v>9263</v>
      </c>
      <c r="Q4575" s="1" t="s">
        <v>42</v>
      </c>
      <c r="R4575">
        <v>35</v>
      </c>
      <c r="S4575" s="1" t="s">
        <v>30</v>
      </c>
      <c r="T4575" s="1" t="s">
        <v>30</v>
      </c>
      <c r="U4575" s="1" t="s">
        <v>30</v>
      </c>
      <c r="V4575">
        <v>0</v>
      </c>
      <c r="W4575" s="1" t="s">
        <v>30</v>
      </c>
      <c r="X4575" s="1" t="s">
        <v>36</v>
      </c>
      <c r="Y4575" s="1" t="s">
        <v>37</v>
      </c>
      <c r="Z4575">
        <v>14</v>
      </c>
      <c r="AA4575">
        <v>37</v>
      </c>
      <c r="AB4575" s="1" t="s">
        <v>7080</v>
      </c>
      <c r="AC4575" s="1" t="s">
        <v>7095</v>
      </c>
      <c r="AD4575" t="s">
        <v>13494</v>
      </c>
      <c r="AE4575" s="1" t="s">
        <v>7080</v>
      </c>
      <c r="AF4575" s="1" t="s">
        <v>7095</v>
      </c>
      <c r="AG4575" t="s">
        <v>13526</v>
      </c>
      <c r="AH4575" t="s">
        <v>13530</v>
      </c>
      <c r="AI4575" t="s">
        <v>13538</v>
      </c>
    </row>
    <row r="4576" spans="1:35" x14ac:dyDescent="0.25">
      <c r="A4576" s="1" t="s">
        <v>9264</v>
      </c>
      <c r="B4576" s="1" t="s">
        <v>32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s="1" t="s">
        <v>32</v>
      </c>
      <c r="I4576" s="1" t="s">
        <v>31</v>
      </c>
      <c r="J4576">
        <v>109</v>
      </c>
      <c r="K4576">
        <v>4</v>
      </c>
      <c r="L4576">
        <v>4</v>
      </c>
      <c r="M4576" s="1" t="s">
        <v>32</v>
      </c>
      <c r="N4576">
        <v>0</v>
      </c>
      <c r="O4576" s="1" t="s">
        <v>166</v>
      </c>
      <c r="P4576" s="1" t="s">
        <v>9265</v>
      </c>
      <c r="Q4576" s="1" t="s">
        <v>35</v>
      </c>
      <c r="R4576">
        <v>81</v>
      </c>
      <c r="S4576" s="1" t="s">
        <v>30</v>
      </c>
      <c r="T4576" s="1" t="s">
        <v>32</v>
      </c>
      <c r="U4576" s="1" t="s">
        <v>30</v>
      </c>
      <c r="V4576">
        <v>0</v>
      </c>
      <c r="W4576" s="1" t="s">
        <v>32</v>
      </c>
      <c r="X4576" s="1" t="s">
        <v>36</v>
      </c>
      <c r="Y4576" s="1" t="s">
        <v>58</v>
      </c>
      <c r="Z4576">
        <v>36</v>
      </c>
      <c r="AA4576">
        <v>1791</v>
      </c>
      <c r="AB4576" s="1" t="s">
        <v>7098</v>
      </c>
      <c r="AC4576" s="1" t="s">
        <v>7099</v>
      </c>
      <c r="AD4576" t="s">
        <v>13496</v>
      </c>
      <c r="AE4576" s="1" t="s">
        <v>7098</v>
      </c>
      <c r="AF4576" s="1" t="s">
        <v>7099</v>
      </c>
      <c r="AG4576" t="s">
        <v>13526</v>
      </c>
      <c r="AH4576" t="s">
        <v>13530</v>
      </c>
      <c r="AI4576" t="s">
        <v>13540</v>
      </c>
    </row>
    <row r="4577" spans="1:35" x14ac:dyDescent="0.25">
      <c r="A4577" s="1" t="s">
        <v>9266</v>
      </c>
      <c r="B4577" s="1" t="s">
        <v>32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s="1" t="s">
        <v>32</v>
      </c>
      <c r="I4577" s="1" t="s">
        <v>31</v>
      </c>
      <c r="J4577">
        <v>6</v>
      </c>
      <c r="K4577">
        <v>4</v>
      </c>
      <c r="L4577">
        <v>9</v>
      </c>
      <c r="M4577" s="1" t="s">
        <v>32</v>
      </c>
      <c r="N4577">
        <v>0</v>
      </c>
      <c r="O4577" s="1" t="s">
        <v>436</v>
      </c>
      <c r="P4577" s="1" t="s">
        <v>9267</v>
      </c>
      <c r="Q4577" s="1" t="s">
        <v>35</v>
      </c>
      <c r="R4577">
        <v>25</v>
      </c>
      <c r="S4577" s="1" t="s">
        <v>32</v>
      </c>
      <c r="T4577" s="1" t="s">
        <v>30</v>
      </c>
      <c r="U4577" s="1" t="s">
        <v>30</v>
      </c>
      <c r="V4577">
        <v>0</v>
      </c>
      <c r="W4577" s="1" t="s">
        <v>32</v>
      </c>
      <c r="X4577" s="1" t="s">
        <v>36</v>
      </c>
      <c r="Y4577" s="1" t="s">
        <v>37</v>
      </c>
      <c r="Z4577">
        <v>50</v>
      </c>
      <c r="AA4577">
        <v>103</v>
      </c>
      <c r="AB4577" s="1" t="s">
        <v>7080</v>
      </c>
      <c r="AC4577" s="1" t="s">
        <v>7092</v>
      </c>
      <c r="AD4577" t="s">
        <v>13495</v>
      </c>
      <c r="AE4577" s="1" t="s">
        <v>7080</v>
      </c>
      <c r="AF4577" s="1" t="s">
        <v>7092</v>
      </c>
      <c r="AG4577" t="s">
        <v>13526</v>
      </c>
      <c r="AH4577" t="s">
        <v>13530</v>
      </c>
      <c r="AI4577" t="s">
        <v>13538</v>
      </c>
    </row>
    <row r="4578" spans="1:35" x14ac:dyDescent="0.25">
      <c r="A4578" s="1" t="s">
        <v>9268</v>
      </c>
      <c r="B4578" s="1" t="s">
        <v>32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s="1" t="s">
        <v>32</v>
      </c>
      <c r="I4578" s="1" t="s">
        <v>31</v>
      </c>
      <c r="J4578">
        <v>196</v>
      </c>
      <c r="K4578">
        <v>5</v>
      </c>
      <c r="L4578">
        <v>24</v>
      </c>
      <c r="M4578" s="1" t="s">
        <v>30</v>
      </c>
      <c r="N4578">
        <v>33</v>
      </c>
      <c r="O4578" s="1" t="s">
        <v>91</v>
      </c>
      <c r="P4578" s="1" t="s">
        <v>9269</v>
      </c>
      <c r="Q4578" s="1" t="s">
        <v>42</v>
      </c>
      <c r="R4578">
        <v>30</v>
      </c>
      <c r="S4578" s="1" t="s">
        <v>30</v>
      </c>
      <c r="T4578" s="1" t="s">
        <v>30</v>
      </c>
      <c r="U4578" s="1" t="s">
        <v>30</v>
      </c>
      <c r="V4578">
        <v>0</v>
      </c>
      <c r="W4578" s="1" t="s">
        <v>30</v>
      </c>
      <c r="X4578" s="1" t="s">
        <v>57</v>
      </c>
      <c r="Y4578" s="1" t="s">
        <v>37</v>
      </c>
      <c r="Z4578">
        <v>34</v>
      </c>
      <c r="AA4578">
        <v>1786</v>
      </c>
      <c r="AB4578" s="1" t="s">
        <v>7080</v>
      </c>
      <c r="AC4578" s="1" t="s">
        <v>7309</v>
      </c>
      <c r="AD4578" t="s">
        <v>13495</v>
      </c>
      <c r="AE4578" s="1" t="s">
        <v>7080</v>
      </c>
      <c r="AF4578" s="1" t="s">
        <v>7309</v>
      </c>
      <c r="AG4578" t="s">
        <v>13526</v>
      </c>
      <c r="AH4578" t="s">
        <v>13530</v>
      </c>
      <c r="AI4578" t="s">
        <v>13540</v>
      </c>
    </row>
    <row r="4579" spans="1:35" x14ac:dyDescent="0.25">
      <c r="A4579" s="1" t="s">
        <v>9270</v>
      </c>
      <c r="B4579" s="1" t="s">
        <v>32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s="1" t="s">
        <v>32</v>
      </c>
      <c r="I4579" s="1" t="s">
        <v>31</v>
      </c>
      <c r="J4579">
        <v>171</v>
      </c>
      <c r="K4579">
        <v>5</v>
      </c>
      <c r="L4579">
        <v>10</v>
      </c>
      <c r="M4579" s="1" t="s">
        <v>32</v>
      </c>
      <c r="N4579">
        <v>0</v>
      </c>
      <c r="O4579" s="1" t="s">
        <v>40</v>
      </c>
      <c r="P4579" s="1" t="s">
        <v>9271</v>
      </c>
      <c r="Q4579" s="1" t="s">
        <v>35</v>
      </c>
      <c r="R4579">
        <v>48</v>
      </c>
      <c r="S4579" s="1" t="s">
        <v>30</v>
      </c>
      <c r="T4579" s="1" t="s">
        <v>30</v>
      </c>
      <c r="U4579" s="1" t="s">
        <v>30</v>
      </c>
      <c r="V4579">
        <v>0</v>
      </c>
      <c r="W4579" s="1" t="s">
        <v>30</v>
      </c>
      <c r="X4579" s="1" t="s">
        <v>36</v>
      </c>
      <c r="Y4579" s="1" t="s">
        <v>37</v>
      </c>
      <c r="Z4579">
        <v>37</v>
      </c>
      <c r="AA4579">
        <v>763</v>
      </c>
      <c r="AB4579" s="1" t="s">
        <v>7080</v>
      </c>
      <c r="AC4579" s="1" t="s">
        <v>7309</v>
      </c>
      <c r="AD4579" t="s">
        <v>13494</v>
      </c>
      <c r="AE4579" s="1" t="s">
        <v>7080</v>
      </c>
      <c r="AF4579" s="1" t="s">
        <v>7309</v>
      </c>
      <c r="AG4579" t="s">
        <v>13526</v>
      </c>
      <c r="AH4579" t="s">
        <v>13530</v>
      </c>
      <c r="AI4579" t="s">
        <v>13539</v>
      </c>
    </row>
    <row r="4580" spans="1:35" x14ac:dyDescent="0.25">
      <c r="A4580" s="1" t="s">
        <v>9272</v>
      </c>
      <c r="B4580" s="1" t="s">
        <v>32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s="1" t="s">
        <v>32</v>
      </c>
      <c r="I4580" s="1" t="s">
        <v>31</v>
      </c>
      <c r="J4580">
        <v>262</v>
      </c>
      <c r="K4580">
        <v>5</v>
      </c>
      <c r="L4580">
        <v>14</v>
      </c>
      <c r="M4580" s="1" t="s">
        <v>32</v>
      </c>
      <c r="N4580">
        <v>0</v>
      </c>
      <c r="O4580" s="1" t="s">
        <v>55</v>
      </c>
      <c r="P4580" s="1" t="s">
        <v>9273</v>
      </c>
      <c r="Q4580" s="1" t="s">
        <v>35</v>
      </c>
      <c r="R4580">
        <v>45</v>
      </c>
      <c r="S4580" s="1" t="s">
        <v>30</v>
      </c>
      <c r="T4580" s="1" t="s">
        <v>30</v>
      </c>
      <c r="U4580" s="1" t="s">
        <v>30</v>
      </c>
      <c r="V4580">
        <v>0</v>
      </c>
      <c r="W4580" s="1" t="s">
        <v>32</v>
      </c>
      <c r="X4580" s="1" t="s">
        <v>36</v>
      </c>
      <c r="Y4580" s="1" t="s">
        <v>37</v>
      </c>
      <c r="Z4580">
        <v>42</v>
      </c>
      <c r="AA4580">
        <v>3012</v>
      </c>
      <c r="AB4580" s="1" t="s">
        <v>7080</v>
      </c>
      <c r="AC4580" s="1" t="s">
        <v>7081</v>
      </c>
      <c r="AD4580" t="s">
        <v>13494</v>
      </c>
      <c r="AE4580" s="1" t="s">
        <v>7080</v>
      </c>
      <c r="AF4580" s="1" t="s">
        <v>7081</v>
      </c>
      <c r="AG4580" t="s">
        <v>13526</v>
      </c>
      <c r="AH4580" t="s">
        <v>13530</v>
      </c>
      <c r="AI4580" t="s">
        <v>13540</v>
      </c>
    </row>
    <row r="4581" spans="1:35" x14ac:dyDescent="0.25">
      <c r="A4581" s="1" t="s">
        <v>9274</v>
      </c>
      <c r="B4581" s="1" t="s">
        <v>32</v>
      </c>
      <c r="C4581">
        <v>1</v>
      </c>
      <c r="D4581">
        <v>8</v>
      </c>
      <c r="E4581">
        <v>16</v>
      </c>
      <c r="F4581">
        <v>4</v>
      </c>
      <c r="G4581">
        <v>11.7</v>
      </c>
      <c r="H4581" s="1" t="s">
        <v>32</v>
      </c>
      <c r="I4581" s="1" t="s">
        <v>31</v>
      </c>
      <c r="J4581">
        <v>3</v>
      </c>
      <c r="K4581">
        <v>3</v>
      </c>
      <c r="L4581">
        <v>3</v>
      </c>
      <c r="M4581" s="1" t="s">
        <v>32</v>
      </c>
      <c r="N4581">
        <v>0</v>
      </c>
      <c r="O4581" s="1" t="s">
        <v>1102</v>
      </c>
      <c r="P4581" s="1" t="s">
        <v>9275</v>
      </c>
      <c r="Q4581" s="1" t="s">
        <v>42</v>
      </c>
      <c r="R4581">
        <v>65</v>
      </c>
      <c r="S4581" s="1" t="s">
        <v>30</v>
      </c>
      <c r="T4581" s="1" t="s">
        <v>32</v>
      </c>
      <c r="U4581" s="1" t="s">
        <v>30</v>
      </c>
      <c r="V4581">
        <v>0</v>
      </c>
      <c r="W4581" s="1" t="s">
        <v>30</v>
      </c>
      <c r="X4581" s="1" t="s">
        <v>36</v>
      </c>
      <c r="Y4581" s="1" t="s">
        <v>37</v>
      </c>
      <c r="Z4581">
        <v>17</v>
      </c>
      <c r="AA4581">
        <v>17</v>
      </c>
      <c r="AB4581" s="1" t="s">
        <v>7080</v>
      </c>
      <c r="AC4581" s="1" t="s">
        <v>7081</v>
      </c>
      <c r="AD4581" t="s">
        <v>13496</v>
      </c>
      <c r="AE4581" s="1" t="s">
        <v>7080</v>
      </c>
      <c r="AF4581" s="1" t="s">
        <v>7081</v>
      </c>
      <c r="AG4581" t="s">
        <v>13526</v>
      </c>
      <c r="AH4581" t="s">
        <v>13530</v>
      </c>
      <c r="AI4581" t="s">
        <v>13538</v>
      </c>
    </row>
    <row r="4582" spans="1:35" x14ac:dyDescent="0.25">
      <c r="A4582" s="1" t="s">
        <v>9276</v>
      </c>
      <c r="B4582" s="1" t="s">
        <v>32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s="1" t="s">
        <v>32</v>
      </c>
      <c r="I4582" s="1" t="s">
        <v>31</v>
      </c>
      <c r="J4582">
        <v>171</v>
      </c>
      <c r="K4582">
        <v>4</v>
      </c>
      <c r="L4582">
        <v>10</v>
      </c>
      <c r="M4582" s="1" t="s">
        <v>32</v>
      </c>
      <c r="N4582">
        <v>0</v>
      </c>
      <c r="O4582" s="1" t="s">
        <v>179</v>
      </c>
      <c r="P4582" s="1" t="s">
        <v>9277</v>
      </c>
      <c r="Q4582" s="1" t="s">
        <v>42</v>
      </c>
      <c r="R4582">
        <v>29</v>
      </c>
      <c r="S4582" s="1" t="s">
        <v>32</v>
      </c>
      <c r="T4582" s="1" t="s">
        <v>30</v>
      </c>
      <c r="U4582" s="1" t="s">
        <v>30</v>
      </c>
      <c r="V4582">
        <v>0</v>
      </c>
      <c r="W4582" s="1" t="s">
        <v>30</v>
      </c>
      <c r="X4582" s="1" t="s">
        <v>36</v>
      </c>
      <c r="Y4582" s="1" t="s">
        <v>58</v>
      </c>
      <c r="Z4582">
        <v>26</v>
      </c>
      <c r="AA4582">
        <v>1000</v>
      </c>
      <c r="AB4582" s="1" t="s">
        <v>7134</v>
      </c>
      <c r="AC4582" s="1" t="s">
        <v>7135</v>
      </c>
      <c r="AD4582" t="s">
        <v>13495</v>
      </c>
      <c r="AE4582" s="1" t="s">
        <v>7134</v>
      </c>
      <c r="AF4582" s="1" t="s">
        <v>7135</v>
      </c>
      <c r="AG4582" t="s">
        <v>13526</v>
      </c>
      <c r="AH4582" t="s">
        <v>13530</v>
      </c>
      <c r="AI4582" t="s">
        <v>13539</v>
      </c>
    </row>
    <row r="4583" spans="1:35" x14ac:dyDescent="0.25">
      <c r="A4583" s="1" t="s">
        <v>9278</v>
      </c>
      <c r="B4583" s="1" t="s">
        <v>32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s="1" t="s">
        <v>32</v>
      </c>
      <c r="I4583" s="1" t="s">
        <v>31</v>
      </c>
      <c r="J4583">
        <v>31</v>
      </c>
      <c r="K4583">
        <v>2</v>
      </c>
      <c r="L4583">
        <v>2</v>
      </c>
      <c r="M4583" s="1" t="s">
        <v>32</v>
      </c>
      <c r="N4583">
        <v>0</v>
      </c>
      <c r="O4583" s="1" t="s">
        <v>49</v>
      </c>
      <c r="P4583" s="1" t="s">
        <v>9279</v>
      </c>
      <c r="Q4583" s="1" t="s">
        <v>42</v>
      </c>
      <c r="R4583">
        <v>46</v>
      </c>
      <c r="S4583" s="1" t="s">
        <v>30</v>
      </c>
      <c r="T4583" s="1" t="s">
        <v>30</v>
      </c>
      <c r="U4583" s="1" t="s">
        <v>30</v>
      </c>
      <c r="V4583">
        <v>0</v>
      </c>
      <c r="W4583" s="1" t="s">
        <v>30</v>
      </c>
      <c r="X4583" s="1" t="s">
        <v>36</v>
      </c>
      <c r="Y4583" s="1" t="s">
        <v>58</v>
      </c>
      <c r="Z4583">
        <v>53</v>
      </c>
      <c r="AA4583">
        <v>306</v>
      </c>
      <c r="AB4583" s="1" t="s">
        <v>7106</v>
      </c>
      <c r="AC4583" s="1" t="s">
        <v>7124</v>
      </c>
      <c r="AD4583" t="s">
        <v>13494</v>
      </c>
      <c r="AE4583" s="1" t="s">
        <v>7106</v>
      </c>
      <c r="AF4583" s="1" t="s">
        <v>7124</v>
      </c>
      <c r="AG4583" t="s">
        <v>13527</v>
      </c>
      <c r="AH4583" t="s">
        <v>13530</v>
      </c>
      <c r="AI4583" t="s">
        <v>13538</v>
      </c>
    </row>
    <row r="4584" spans="1:35" x14ac:dyDescent="0.25">
      <c r="A4584" s="1" t="s">
        <v>9280</v>
      </c>
      <c r="B4584" s="1" t="s">
        <v>32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s="1" t="s">
        <v>32</v>
      </c>
      <c r="I4584" s="1" t="s">
        <v>31</v>
      </c>
      <c r="J4584">
        <v>3</v>
      </c>
      <c r="K4584">
        <v>1</v>
      </c>
      <c r="L4584">
        <v>9</v>
      </c>
      <c r="M4584" s="1" t="s">
        <v>32</v>
      </c>
      <c r="N4584">
        <v>0</v>
      </c>
      <c r="O4584" s="1" t="s">
        <v>40</v>
      </c>
      <c r="P4584" s="1" t="s">
        <v>9281</v>
      </c>
      <c r="Q4584" s="1" t="s">
        <v>35</v>
      </c>
      <c r="R4584">
        <v>85</v>
      </c>
      <c r="S4584" s="1" t="s">
        <v>30</v>
      </c>
      <c r="T4584" s="1" t="s">
        <v>32</v>
      </c>
      <c r="U4584" s="1" t="s">
        <v>30</v>
      </c>
      <c r="V4584">
        <v>0</v>
      </c>
      <c r="W4584" s="1" t="s">
        <v>32</v>
      </c>
      <c r="X4584" s="1" t="s">
        <v>36</v>
      </c>
      <c r="Y4584" s="1" t="s">
        <v>37</v>
      </c>
      <c r="Z4584">
        <v>57</v>
      </c>
      <c r="AA4584">
        <v>964</v>
      </c>
      <c r="AB4584" s="1" t="s">
        <v>7106</v>
      </c>
      <c r="AC4584" s="1" t="s">
        <v>7117</v>
      </c>
      <c r="AD4584" t="s">
        <v>13496</v>
      </c>
      <c r="AE4584" s="1" t="s">
        <v>7106</v>
      </c>
      <c r="AF4584" s="1" t="s">
        <v>7117</v>
      </c>
      <c r="AG4584" t="s">
        <v>13526</v>
      </c>
      <c r="AH4584" t="s">
        <v>13530</v>
      </c>
      <c r="AI4584" t="s">
        <v>13539</v>
      </c>
    </row>
    <row r="4585" spans="1:35" x14ac:dyDescent="0.25">
      <c r="A4585" s="1" t="s">
        <v>9282</v>
      </c>
      <c r="B4585" s="1" t="s">
        <v>32</v>
      </c>
      <c r="C4585">
        <v>1</v>
      </c>
      <c r="D4585">
        <v>3</v>
      </c>
      <c r="E4585">
        <v>6</v>
      </c>
      <c r="F4585">
        <v>4</v>
      </c>
      <c r="G4585">
        <v>13.3</v>
      </c>
      <c r="H4585" s="1" t="s">
        <v>32</v>
      </c>
      <c r="I4585" s="1" t="s">
        <v>31</v>
      </c>
      <c r="J4585">
        <v>4</v>
      </c>
      <c r="K4585">
        <v>1</v>
      </c>
      <c r="L4585">
        <v>4</v>
      </c>
      <c r="M4585" s="1" t="s">
        <v>30</v>
      </c>
      <c r="N4585">
        <v>4</v>
      </c>
      <c r="O4585" s="1" t="s">
        <v>202</v>
      </c>
      <c r="P4585" s="1" t="s">
        <v>9283</v>
      </c>
      <c r="Q4585" s="1" t="s">
        <v>42</v>
      </c>
      <c r="R4585">
        <v>41</v>
      </c>
      <c r="S4585" s="1" t="s">
        <v>30</v>
      </c>
      <c r="T4585" s="1" t="s">
        <v>30</v>
      </c>
      <c r="U4585" s="1" t="s">
        <v>30</v>
      </c>
      <c r="V4585">
        <v>0</v>
      </c>
      <c r="W4585" s="1" t="s">
        <v>30</v>
      </c>
      <c r="X4585" s="1" t="s">
        <v>36</v>
      </c>
      <c r="Y4585" s="1" t="s">
        <v>58</v>
      </c>
      <c r="Z4585">
        <v>35</v>
      </c>
      <c r="AA4585">
        <v>35</v>
      </c>
      <c r="AB4585" s="1" t="s">
        <v>7080</v>
      </c>
      <c r="AC4585" s="1" t="s">
        <v>7092</v>
      </c>
      <c r="AD4585" t="s">
        <v>13494</v>
      </c>
      <c r="AE4585" s="1" t="s">
        <v>7080</v>
      </c>
      <c r="AF4585" s="1" t="s">
        <v>7092</v>
      </c>
      <c r="AG4585" t="s">
        <v>13526</v>
      </c>
      <c r="AH4585" t="s">
        <v>13530</v>
      </c>
      <c r="AI4585" t="s">
        <v>13538</v>
      </c>
    </row>
    <row r="4586" spans="1:35" x14ac:dyDescent="0.25">
      <c r="A4586" s="1" t="s">
        <v>9284</v>
      </c>
      <c r="B4586" s="1" t="s">
        <v>32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s="1" t="s">
        <v>32</v>
      </c>
      <c r="I4586" s="1" t="s">
        <v>31</v>
      </c>
      <c r="J4586">
        <v>158</v>
      </c>
      <c r="K4586">
        <v>5</v>
      </c>
      <c r="L4586">
        <v>7</v>
      </c>
      <c r="M4586" s="1" t="s">
        <v>32</v>
      </c>
      <c r="N4586">
        <v>0</v>
      </c>
      <c r="O4586" s="1" t="s">
        <v>216</v>
      </c>
      <c r="P4586" s="1" t="s">
        <v>9285</v>
      </c>
      <c r="Q4586" s="1" t="s">
        <v>42</v>
      </c>
      <c r="R4586">
        <v>34</v>
      </c>
      <c r="S4586" s="1" t="s">
        <v>30</v>
      </c>
      <c r="T4586" s="1" t="s">
        <v>30</v>
      </c>
      <c r="U4586" s="1" t="s">
        <v>30</v>
      </c>
      <c r="V4586">
        <v>0</v>
      </c>
      <c r="W4586" s="1" t="s">
        <v>32</v>
      </c>
      <c r="X4586" s="1" t="s">
        <v>43</v>
      </c>
      <c r="Y4586" s="1" t="s">
        <v>58</v>
      </c>
      <c r="Z4586">
        <v>40</v>
      </c>
      <c r="AA4586">
        <v>2345</v>
      </c>
      <c r="AB4586" s="1" t="s">
        <v>7106</v>
      </c>
      <c r="AC4586" s="1" t="s">
        <v>7107</v>
      </c>
      <c r="AD4586" t="s">
        <v>13494</v>
      </c>
      <c r="AE4586" s="1" t="s">
        <v>7106</v>
      </c>
      <c r="AF4586" s="1" t="s">
        <v>7107</v>
      </c>
      <c r="AG4586" t="s">
        <v>13526</v>
      </c>
      <c r="AH4586" t="s">
        <v>13530</v>
      </c>
      <c r="AI4586" t="s">
        <v>13540</v>
      </c>
    </row>
    <row r="4587" spans="1:35" x14ac:dyDescent="0.25">
      <c r="A4587" s="1" t="s">
        <v>9286</v>
      </c>
      <c r="B4587" s="1" t="s">
        <v>32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s="1" t="s">
        <v>32</v>
      </c>
      <c r="I4587" s="1" t="s">
        <v>31</v>
      </c>
      <c r="J4587">
        <v>44</v>
      </c>
      <c r="K4587">
        <v>4</v>
      </c>
      <c r="L4587">
        <v>6</v>
      </c>
      <c r="M4587" s="1" t="s">
        <v>32</v>
      </c>
      <c r="N4587">
        <v>0</v>
      </c>
      <c r="O4587" s="1" t="s">
        <v>68</v>
      </c>
      <c r="P4587" s="1" t="s">
        <v>9287</v>
      </c>
      <c r="Q4587" s="1" t="s">
        <v>42</v>
      </c>
      <c r="R4587">
        <v>37</v>
      </c>
      <c r="S4587" s="1" t="s">
        <v>30</v>
      </c>
      <c r="T4587" s="1" t="s">
        <v>30</v>
      </c>
      <c r="U4587" s="1" t="s">
        <v>30</v>
      </c>
      <c r="V4587">
        <v>0</v>
      </c>
      <c r="W4587" s="1" t="s">
        <v>32</v>
      </c>
      <c r="X4587" s="1" t="s">
        <v>36</v>
      </c>
      <c r="Y4587" s="1" t="s">
        <v>37</v>
      </c>
      <c r="Z4587">
        <v>50</v>
      </c>
      <c r="AA4587">
        <v>981</v>
      </c>
      <c r="AB4587" s="1" t="s">
        <v>7134</v>
      </c>
      <c r="AC4587" s="1" t="s">
        <v>7147</v>
      </c>
      <c r="AD4587" t="s">
        <v>13494</v>
      </c>
      <c r="AE4587" s="1" t="s">
        <v>7134</v>
      </c>
      <c r="AF4587" s="1" t="s">
        <v>7147</v>
      </c>
      <c r="AG4587" t="s">
        <v>13526</v>
      </c>
      <c r="AH4587" t="s">
        <v>13530</v>
      </c>
      <c r="AI4587" t="s">
        <v>13539</v>
      </c>
    </row>
    <row r="4588" spans="1:35" x14ac:dyDescent="0.25">
      <c r="A4588" s="1" t="s">
        <v>9288</v>
      </c>
      <c r="B4588" s="1" t="s">
        <v>32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s="1" t="s">
        <v>32</v>
      </c>
      <c r="I4588" s="1" t="s">
        <v>31</v>
      </c>
      <c r="J4588">
        <v>13</v>
      </c>
      <c r="K4588">
        <v>5</v>
      </c>
      <c r="L4588">
        <v>4</v>
      </c>
      <c r="M4588" s="1" t="s">
        <v>32</v>
      </c>
      <c r="N4588">
        <v>0</v>
      </c>
      <c r="O4588" s="1" t="s">
        <v>68</v>
      </c>
      <c r="P4588" s="1" t="s">
        <v>9289</v>
      </c>
      <c r="Q4588" s="1" t="s">
        <v>42</v>
      </c>
      <c r="R4588">
        <v>38</v>
      </c>
      <c r="S4588" s="1" t="s">
        <v>30</v>
      </c>
      <c r="T4588" s="1" t="s">
        <v>30</v>
      </c>
      <c r="U4588" s="1" t="s">
        <v>30</v>
      </c>
      <c r="V4588">
        <v>0</v>
      </c>
      <c r="W4588" s="1" t="s">
        <v>30</v>
      </c>
      <c r="X4588" s="1" t="s">
        <v>36</v>
      </c>
      <c r="Y4588" s="1" t="s">
        <v>37</v>
      </c>
      <c r="Z4588">
        <v>34</v>
      </c>
      <c r="AA4588">
        <v>105</v>
      </c>
      <c r="AB4588" s="1" t="s">
        <v>7134</v>
      </c>
      <c r="AC4588" s="1" t="s">
        <v>7150</v>
      </c>
      <c r="AD4588" t="s">
        <v>13494</v>
      </c>
      <c r="AE4588" s="1" t="s">
        <v>7134</v>
      </c>
      <c r="AF4588" s="1" t="s">
        <v>7150</v>
      </c>
      <c r="AG4588" t="s">
        <v>13526</v>
      </c>
      <c r="AH4588" t="s">
        <v>13530</v>
      </c>
      <c r="AI4588" t="s">
        <v>13538</v>
      </c>
    </row>
    <row r="4589" spans="1:35" x14ac:dyDescent="0.25">
      <c r="A4589" s="1" t="s">
        <v>9290</v>
      </c>
      <c r="B4589" s="1" t="s">
        <v>32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s="1" t="s">
        <v>32</v>
      </c>
      <c r="I4589" s="1" t="s">
        <v>31</v>
      </c>
      <c r="J4589">
        <v>14</v>
      </c>
      <c r="K4589">
        <v>0</v>
      </c>
      <c r="L4589">
        <v>0</v>
      </c>
      <c r="M4589" s="1" t="s">
        <v>30</v>
      </c>
      <c r="N4589">
        <v>0</v>
      </c>
      <c r="O4589" s="1" t="s">
        <v>49</v>
      </c>
      <c r="P4589" s="1" t="s">
        <v>9291</v>
      </c>
      <c r="Q4589" s="1" t="s">
        <v>35</v>
      </c>
      <c r="R4589">
        <v>26</v>
      </c>
      <c r="S4589" s="1" t="s">
        <v>32</v>
      </c>
      <c r="T4589" s="1" t="s">
        <v>30</v>
      </c>
      <c r="U4589" s="1" t="s">
        <v>30</v>
      </c>
      <c r="V4589">
        <v>0</v>
      </c>
      <c r="W4589" s="1" t="s">
        <v>30</v>
      </c>
      <c r="X4589" s="1" t="s">
        <v>36</v>
      </c>
      <c r="Y4589" s="1" t="s">
        <v>58</v>
      </c>
      <c r="Z4589">
        <v>7</v>
      </c>
      <c r="AA4589">
        <v>22</v>
      </c>
      <c r="AB4589" s="1" t="s">
        <v>7134</v>
      </c>
      <c r="AC4589" s="1" t="s">
        <v>7150</v>
      </c>
      <c r="AD4589" t="s">
        <v>13495</v>
      </c>
      <c r="AE4589" s="1" t="s">
        <v>7134</v>
      </c>
      <c r="AF4589" s="1" t="s">
        <v>7150</v>
      </c>
      <c r="AG4589" t="s">
        <v>13527</v>
      </c>
      <c r="AH4589" t="s">
        <v>13530</v>
      </c>
      <c r="AI4589" t="s">
        <v>13538</v>
      </c>
    </row>
    <row r="4590" spans="1:35" x14ac:dyDescent="0.25">
      <c r="A4590" s="1" t="s">
        <v>9292</v>
      </c>
      <c r="B4590" s="1" t="s">
        <v>32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s="1" t="s">
        <v>32</v>
      </c>
      <c r="I4590" s="1" t="s">
        <v>31</v>
      </c>
      <c r="J4590">
        <v>9</v>
      </c>
      <c r="K4590">
        <v>4</v>
      </c>
      <c r="L4590">
        <v>1</v>
      </c>
      <c r="M4590" s="1" t="s">
        <v>32</v>
      </c>
      <c r="N4590">
        <v>0</v>
      </c>
      <c r="O4590" s="1" t="s">
        <v>60</v>
      </c>
      <c r="P4590" s="1" t="s">
        <v>9293</v>
      </c>
      <c r="Q4590" s="1" t="s">
        <v>42</v>
      </c>
      <c r="R4590">
        <v>74</v>
      </c>
      <c r="S4590" s="1" t="s">
        <v>30</v>
      </c>
      <c r="T4590" s="1" t="s">
        <v>32</v>
      </c>
      <c r="U4590" s="1" t="s">
        <v>30</v>
      </c>
      <c r="V4590">
        <v>0</v>
      </c>
      <c r="W4590" s="1" t="s">
        <v>30</v>
      </c>
      <c r="X4590" s="1" t="s">
        <v>36</v>
      </c>
      <c r="Y4590" s="1" t="s">
        <v>37</v>
      </c>
      <c r="Z4590">
        <v>52</v>
      </c>
      <c r="AA4590">
        <v>170</v>
      </c>
      <c r="AB4590" s="1" t="s">
        <v>7134</v>
      </c>
      <c r="AC4590" s="1" t="s">
        <v>7135</v>
      </c>
      <c r="AD4590" t="s">
        <v>13496</v>
      </c>
      <c r="AE4590" s="1" t="s">
        <v>7134</v>
      </c>
      <c r="AF4590" s="1" t="s">
        <v>7135</v>
      </c>
      <c r="AG4590" t="s">
        <v>13527</v>
      </c>
      <c r="AH4590" t="s">
        <v>13530</v>
      </c>
      <c r="AI4590" t="s">
        <v>13538</v>
      </c>
    </row>
    <row r="4591" spans="1:35" x14ac:dyDescent="0.25">
      <c r="A4591" s="1" t="s">
        <v>9294</v>
      </c>
      <c r="B4591" s="1" t="s">
        <v>32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s="1" t="s">
        <v>32</v>
      </c>
      <c r="I4591" s="1" t="s">
        <v>31</v>
      </c>
      <c r="J4591">
        <v>202</v>
      </c>
      <c r="K4591">
        <v>4</v>
      </c>
      <c r="L4591">
        <v>3</v>
      </c>
      <c r="M4591" s="1" t="s">
        <v>30</v>
      </c>
      <c r="N4591">
        <v>52</v>
      </c>
      <c r="O4591" s="1" t="s">
        <v>40</v>
      </c>
      <c r="P4591" s="1" t="s">
        <v>9295</v>
      </c>
      <c r="Q4591" s="1" t="s">
        <v>35</v>
      </c>
      <c r="R4591">
        <v>78</v>
      </c>
      <c r="S4591" s="1" t="s">
        <v>30</v>
      </c>
      <c r="T4591" s="1" t="s">
        <v>32</v>
      </c>
      <c r="U4591" s="1" t="s">
        <v>30</v>
      </c>
      <c r="V4591">
        <v>0</v>
      </c>
      <c r="W4591" s="1" t="s">
        <v>30</v>
      </c>
      <c r="X4591" s="1" t="s">
        <v>36</v>
      </c>
      <c r="Y4591" s="1" t="s">
        <v>37</v>
      </c>
      <c r="Z4591">
        <v>53</v>
      </c>
      <c r="AA4591">
        <v>1565</v>
      </c>
      <c r="AB4591" s="1" t="s">
        <v>7106</v>
      </c>
      <c r="AC4591" s="1" t="s">
        <v>7124</v>
      </c>
      <c r="AD4591" t="s">
        <v>13496</v>
      </c>
      <c r="AE4591" s="1" t="s">
        <v>7106</v>
      </c>
      <c r="AF4591" s="1" t="s">
        <v>7124</v>
      </c>
      <c r="AG4591" t="s">
        <v>13526</v>
      </c>
      <c r="AH4591" t="s">
        <v>13530</v>
      </c>
      <c r="AI4591" t="s">
        <v>13539</v>
      </c>
    </row>
    <row r="4592" spans="1:35" x14ac:dyDescent="0.25">
      <c r="A4592" s="1" t="s">
        <v>9296</v>
      </c>
      <c r="B4592" s="1" t="s">
        <v>32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s="1" t="s">
        <v>30</v>
      </c>
      <c r="I4592" s="1" t="s">
        <v>46</v>
      </c>
      <c r="J4592">
        <v>0</v>
      </c>
      <c r="K4592">
        <v>4</v>
      </c>
      <c r="L4592">
        <v>15</v>
      </c>
      <c r="M4592" s="1" t="s">
        <v>32</v>
      </c>
      <c r="N4592">
        <v>0</v>
      </c>
      <c r="O4592" s="1" t="s">
        <v>269</v>
      </c>
      <c r="P4592" s="1" t="s">
        <v>9297</v>
      </c>
      <c r="Q4592" s="1" t="s">
        <v>42</v>
      </c>
      <c r="R4592">
        <v>29</v>
      </c>
      <c r="S4592" s="1" t="s">
        <v>32</v>
      </c>
      <c r="T4592" s="1" t="s">
        <v>30</v>
      </c>
      <c r="U4592" s="1" t="s">
        <v>30</v>
      </c>
      <c r="V4592">
        <v>0</v>
      </c>
      <c r="W4592" s="1" t="s">
        <v>30</v>
      </c>
      <c r="X4592" s="1" t="s">
        <v>36</v>
      </c>
      <c r="Y4592" s="1" t="s">
        <v>58</v>
      </c>
      <c r="Z4592">
        <v>23</v>
      </c>
      <c r="AA4592">
        <v>368</v>
      </c>
      <c r="AB4592" s="1" t="s">
        <v>7106</v>
      </c>
      <c r="AC4592" s="1" t="s">
        <v>7117</v>
      </c>
      <c r="AD4592" t="s">
        <v>13495</v>
      </c>
      <c r="AE4592" s="1" t="s">
        <v>7106</v>
      </c>
      <c r="AF4592" s="1" t="s">
        <v>7117</v>
      </c>
      <c r="AG4592" t="s">
        <v>13526</v>
      </c>
      <c r="AH4592" t="s">
        <v>13530</v>
      </c>
      <c r="AI4592" t="s">
        <v>13539</v>
      </c>
    </row>
    <row r="4593" spans="1:35" x14ac:dyDescent="0.25">
      <c r="A4593" s="1" t="s">
        <v>9298</v>
      </c>
      <c r="B4593" s="1" t="s">
        <v>32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s="1" t="s">
        <v>32</v>
      </c>
      <c r="I4593" s="1" t="s">
        <v>31</v>
      </c>
      <c r="J4593">
        <v>48</v>
      </c>
      <c r="K4593">
        <v>0</v>
      </c>
      <c r="L4593">
        <v>9</v>
      </c>
      <c r="M4593" s="1" t="s">
        <v>32</v>
      </c>
      <c r="N4593">
        <v>0</v>
      </c>
      <c r="O4593" s="1" t="s">
        <v>202</v>
      </c>
      <c r="P4593" s="1" t="s">
        <v>9299</v>
      </c>
      <c r="Q4593" s="1" t="s">
        <v>42</v>
      </c>
      <c r="R4593">
        <v>38</v>
      </c>
      <c r="S4593" s="1" t="s">
        <v>30</v>
      </c>
      <c r="T4593" s="1" t="s">
        <v>30</v>
      </c>
      <c r="U4593" s="1" t="s">
        <v>30</v>
      </c>
      <c r="V4593">
        <v>0</v>
      </c>
      <c r="W4593" s="1" t="s">
        <v>32</v>
      </c>
      <c r="X4593" s="1" t="s">
        <v>36</v>
      </c>
      <c r="Y4593" s="1" t="s">
        <v>37</v>
      </c>
      <c r="Z4593">
        <v>63</v>
      </c>
      <c r="AA4593">
        <v>665</v>
      </c>
      <c r="AB4593" s="1" t="s">
        <v>7106</v>
      </c>
      <c r="AC4593" s="1" t="s">
        <v>8905</v>
      </c>
      <c r="AD4593" t="s">
        <v>13494</v>
      </c>
      <c r="AE4593" s="1" t="s">
        <v>7106</v>
      </c>
      <c r="AF4593" s="1" t="s">
        <v>8905</v>
      </c>
      <c r="AG4593" t="s">
        <v>13526</v>
      </c>
      <c r="AH4593" t="s">
        <v>13530</v>
      </c>
      <c r="AI4593" t="s">
        <v>13539</v>
      </c>
    </row>
    <row r="4594" spans="1:35" x14ac:dyDescent="0.25">
      <c r="A4594" s="1" t="s">
        <v>9300</v>
      </c>
      <c r="B4594" s="1" t="s">
        <v>32</v>
      </c>
      <c r="C4594">
        <v>1</v>
      </c>
      <c r="D4594">
        <v>3</v>
      </c>
      <c r="E4594">
        <v>8</v>
      </c>
      <c r="F4594">
        <v>4</v>
      </c>
      <c r="G4594">
        <v>11.4</v>
      </c>
      <c r="H4594" s="1" t="s">
        <v>32</v>
      </c>
      <c r="I4594" s="1" t="s">
        <v>31</v>
      </c>
      <c r="J4594">
        <v>2</v>
      </c>
      <c r="K4594">
        <v>5</v>
      </c>
      <c r="L4594">
        <v>6</v>
      </c>
      <c r="M4594" s="1" t="s">
        <v>32</v>
      </c>
      <c r="N4594">
        <v>0</v>
      </c>
      <c r="O4594" s="1" t="s">
        <v>83</v>
      </c>
      <c r="P4594" s="1" t="s">
        <v>9301</v>
      </c>
      <c r="Q4594" s="1" t="s">
        <v>35</v>
      </c>
      <c r="R4594">
        <v>38</v>
      </c>
      <c r="S4594" s="1" t="s">
        <v>30</v>
      </c>
      <c r="T4594" s="1" t="s">
        <v>30</v>
      </c>
      <c r="U4594" s="1" t="s">
        <v>30</v>
      </c>
      <c r="V4594">
        <v>0</v>
      </c>
      <c r="W4594" s="1" t="s">
        <v>32</v>
      </c>
      <c r="X4594" s="1" t="s">
        <v>36</v>
      </c>
      <c r="Y4594" s="1" t="s">
        <v>44</v>
      </c>
      <c r="Z4594">
        <v>22</v>
      </c>
      <c r="AA4594">
        <v>22</v>
      </c>
      <c r="AB4594" s="1" t="s">
        <v>7106</v>
      </c>
      <c r="AC4594" s="1" t="s">
        <v>7107</v>
      </c>
      <c r="AD4594" t="s">
        <v>13494</v>
      </c>
      <c r="AE4594" s="1" t="s">
        <v>7106</v>
      </c>
      <c r="AF4594" s="1" t="s">
        <v>7107</v>
      </c>
      <c r="AG4594" t="s">
        <v>13526</v>
      </c>
      <c r="AH4594" t="s">
        <v>13530</v>
      </c>
      <c r="AI4594" t="s">
        <v>13538</v>
      </c>
    </row>
    <row r="4595" spans="1:35" x14ac:dyDescent="0.25">
      <c r="A4595" s="1" t="s">
        <v>9302</v>
      </c>
      <c r="B4595" s="1" t="s">
        <v>32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s="1" t="s">
        <v>32</v>
      </c>
      <c r="I4595" s="1" t="s">
        <v>31</v>
      </c>
      <c r="J4595">
        <v>105</v>
      </c>
      <c r="K4595">
        <v>1</v>
      </c>
      <c r="L4595">
        <v>10</v>
      </c>
      <c r="M4595" s="1" t="s">
        <v>32</v>
      </c>
      <c r="N4595">
        <v>0</v>
      </c>
      <c r="O4595" s="1" t="s">
        <v>216</v>
      </c>
      <c r="P4595" s="1" t="s">
        <v>9303</v>
      </c>
      <c r="Q4595" s="1" t="s">
        <v>42</v>
      </c>
      <c r="R4595">
        <v>27</v>
      </c>
      <c r="S4595" s="1" t="s">
        <v>32</v>
      </c>
      <c r="T4595" s="1" t="s">
        <v>30</v>
      </c>
      <c r="U4595" s="1" t="s">
        <v>30</v>
      </c>
      <c r="V4595">
        <v>0</v>
      </c>
      <c r="W4595" s="1" t="s">
        <v>32</v>
      </c>
      <c r="X4595" s="1" t="s">
        <v>36</v>
      </c>
      <c r="Y4595" s="1" t="s">
        <v>37</v>
      </c>
      <c r="Z4595">
        <v>42</v>
      </c>
      <c r="AA4595">
        <v>1590</v>
      </c>
      <c r="AB4595" s="1" t="s">
        <v>7086</v>
      </c>
      <c r="AC4595" s="1" t="s">
        <v>7110</v>
      </c>
      <c r="AD4595" t="s">
        <v>13495</v>
      </c>
      <c r="AE4595" s="1" t="s">
        <v>7086</v>
      </c>
      <c r="AF4595" s="1" t="s">
        <v>7110</v>
      </c>
      <c r="AG4595" t="s">
        <v>13526</v>
      </c>
      <c r="AH4595" t="s">
        <v>13530</v>
      </c>
      <c r="AI4595" t="s">
        <v>13539</v>
      </c>
    </row>
    <row r="4596" spans="1:35" x14ac:dyDescent="0.25">
      <c r="A4596" s="1" t="s">
        <v>9304</v>
      </c>
      <c r="B4596" s="1" t="s">
        <v>32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s="1" t="s">
        <v>32</v>
      </c>
      <c r="I4596" s="1" t="s">
        <v>31</v>
      </c>
      <c r="J4596">
        <v>4</v>
      </c>
      <c r="K4596">
        <v>2</v>
      </c>
      <c r="L4596">
        <v>9</v>
      </c>
      <c r="M4596" s="1" t="s">
        <v>32</v>
      </c>
      <c r="N4596">
        <v>0</v>
      </c>
      <c r="O4596" s="1" t="s">
        <v>71</v>
      </c>
      <c r="P4596" s="1" t="s">
        <v>9305</v>
      </c>
      <c r="Q4596" s="1" t="s">
        <v>35</v>
      </c>
      <c r="R4596">
        <v>44</v>
      </c>
      <c r="S4596" s="1" t="s">
        <v>30</v>
      </c>
      <c r="T4596" s="1" t="s">
        <v>30</v>
      </c>
      <c r="U4596" s="1" t="s">
        <v>30</v>
      </c>
      <c r="V4596">
        <v>0</v>
      </c>
      <c r="W4596" s="1" t="s">
        <v>30</v>
      </c>
      <c r="X4596" s="1" t="s">
        <v>36</v>
      </c>
      <c r="Y4596" s="1" t="s">
        <v>58</v>
      </c>
      <c r="Z4596">
        <v>39</v>
      </c>
      <c r="AA4596">
        <v>39</v>
      </c>
      <c r="AB4596" s="1" t="s">
        <v>7086</v>
      </c>
      <c r="AC4596" s="1" t="s">
        <v>7110</v>
      </c>
      <c r="AD4596" t="s">
        <v>13494</v>
      </c>
      <c r="AE4596" s="1" t="s">
        <v>7086</v>
      </c>
      <c r="AF4596" s="1" t="s">
        <v>7110</v>
      </c>
      <c r="AG4596" t="s">
        <v>13526</v>
      </c>
      <c r="AH4596" t="s">
        <v>13530</v>
      </c>
      <c r="AI4596" t="s">
        <v>13538</v>
      </c>
    </row>
    <row r="4597" spans="1:35" x14ac:dyDescent="0.25">
      <c r="A4597" s="1" t="s">
        <v>9306</v>
      </c>
      <c r="B4597" s="1" t="s">
        <v>32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s="1" t="s">
        <v>32</v>
      </c>
      <c r="I4597" s="1" t="s">
        <v>31</v>
      </c>
      <c r="J4597">
        <v>53</v>
      </c>
      <c r="K4597">
        <v>0</v>
      </c>
      <c r="L4597">
        <v>3</v>
      </c>
      <c r="M4597" s="1" t="s">
        <v>30</v>
      </c>
      <c r="N4597">
        <v>58</v>
      </c>
      <c r="O4597" s="1" t="s">
        <v>240</v>
      </c>
      <c r="P4597" s="1" t="s">
        <v>9307</v>
      </c>
      <c r="Q4597" s="1" t="s">
        <v>35</v>
      </c>
      <c r="R4597">
        <v>47</v>
      </c>
      <c r="S4597" s="1" t="s">
        <v>30</v>
      </c>
      <c r="T4597" s="1" t="s">
        <v>30</v>
      </c>
      <c r="U4597" s="1" t="s">
        <v>30</v>
      </c>
      <c r="V4597">
        <v>0</v>
      </c>
      <c r="W4597" s="1" t="s">
        <v>32</v>
      </c>
      <c r="X4597" s="1" t="s">
        <v>36</v>
      </c>
      <c r="Y4597" s="1" t="s">
        <v>37</v>
      </c>
      <c r="Z4597">
        <v>36</v>
      </c>
      <c r="AA4597">
        <v>582</v>
      </c>
      <c r="AB4597" s="1" t="s">
        <v>7086</v>
      </c>
      <c r="AC4597" s="1" t="s">
        <v>7110</v>
      </c>
      <c r="AD4597" t="s">
        <v>13494</v>
      </c>
      <c r="AE4597" s="1" t="s">
        <v>7086</v>
      </c>
      <c r="AF4597" s="1" t="s">
        <v>7110</v>
      </c>
      <c r="AG4597" t="s">
        <v>13526</v>
      </c>
      <c r="AH4597" t="s">
        <v>13530</v>
      </c>
      <c r="AI4597" t="s">
        <v>13539</v>
      </c>
    </row>
    <row r="4598" spans="1:35" x14ac:dyDescent="0.25">
      <c r="A4598" s="1" t="s">
        <v>9308</v>
      </c>
      <c r="B4598" s="1" t="s">
        <v>32</v>
      </c>
      <c r="C4598">
        <v>1</v>
      </c>
      <c r="D4598">
        <v>5</v>
      </c>
      <c r="E4598">
        <v>15</v>
      </c>
      <c r="F4598">
        <v>4</v>
      </c>
      <c r="G4598">
        <v>13.7</v>
      </c>
      <c r="H4598" s="1" t="s">
        <v>32</v>
      </c>
      <c r="I4598" s="1" t="s">
        <v>31</v>
      </c>
      <c r="J4598">
        <v>3</v>
      </c>
      <c r="K4598">
        <v>4</v>
      </c>
      <c r="L4598">
        <v>5</v>
      </c>
      <c r="M4598" s="1" t="s">
        <v>32</v>
      </c>
      <c r="N4598">
        <v>0</v>
      </c>
      <c r="O4598" s="1" t="s">
        <v>600</v>
      </c>
      <c r="P4598" s="1" t="s">
        <v>9309</v>
      </c>
      <c r="Q4598" s="1" t="s">
        <v>42</v>
      </c>
      <c r="R4598">
        <v>49</v>
      </c>
      <c r="S4598" s="1" t="s">
        <v>30</v>
      </c>
      <c r="T4598" s="1" t="s">
        <v>30</v>
      </c>
      <c r="U4598" s="1" t="s">
        <v>30</v>
      </c>
      <c r="V4598">
        <v>0</v>
      </c>
      <c r="W4598" s="1" t="s">
        <v>30</v>
      </c>
      <c r="X4598" s="1" t="s">
        <v>36</v>
      </c>
      <c r="Y4598" s="1" t="s">
        <v>37</v>
      </c>
      <c r="Z4598">
        <v>38</v>
      </c>
      <c r="AA4598">
        <v>38</v>
      </c>
      <c r="AB4598" s="1" t="s">
        <v>7080</v>
      </c>
      <c r="AC4598" s="1" t="s">
        <v>7092</v>
      </c>
      <c r="AD4598" t="s">
        <v>13494</v>
      </c>
      <c r="AE4598" s="1" t="s">
        <v>7080</v>
      </c>
      <c r="AF4598" s="1" t="s">
        <v>7092</v>
      </c>
      <c r="AG4598" t="s">
        <v>13526</v>
      </c>
      <c r="AH4598" t="s">
        <v>13530</v>
      </c>
      <c r="AI4598" t="s">
        <v>13538</v>
      </c>
    </row>
    <row r="4599" spans="1:35" x14ac:dyDescent="0.25">
      <c r="A4599" s="1" t="s">
        <v>9310</v>
      </c>
      <c r="B4599" s="1" t="s">
        <v>32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s="1" t="s">
        <v>32</v>
      </c>
      <c r="I4599" s="1" t="s">
        <v>31</v>
      </c>
      <c r="J4599">
        <v>31</v>
      </c>
      <c r="K4599">
        <v>1</v>
      </c>
      <c r="L4599">
        <v>1</v>
      </c>
      <c r="M4599" s="1" t="s">
        <v>32</v>
      </c>
      <c r="N4599">
        <v>0</v>
      </c>
      <c r="O4599" s="1" t="s">
        <v>240</v>
      </c>
      <c r="P4599" s="1" t="s">
        <v>9311</v>
      </c>
      <c r="Q4599" s="1" t="s">
        <v>42</v>
      </c>
      <c r="R4599">
        <v>47</v>
      </c>
      <c r="S4599" s="1" t="s">
        <v>30</v>
      </c>
      <c r="T4599" s="1" t="s">
        <v>30</v>
      </c>
      <c r="U4599" s="1" t="s">
        <v>30</v>
      </c>
      <c r="V4599">
        <v>0</v>
      </c>
      <c r="W4599" s="1" t="s">
        <v>32</v>
      </c>
      <c r="X4599" s="1" t="s">
        <v>36</v>
      </c>
      <c r="Y4599" s="1" t="s">
        <v>37</v>
      </c>
      <c r="Z4599">
        <v>53</v>
      </c>
      <c r="AA4599">
        <v>554</v>
      </c>
      <c r="AB4599" s="1" t="s">
        <v>7106</v>
      </c>
      <c r="AC4599" s="1" t="s">
        <v>7511</v>
      </c>
      <c r="AD4599" t="s">
        <v>13494</v>
      </c>
      <c r="AE4599" s="1" t="s">
        <v>7106</v>
      </c>
      <c r="AF4599" s="1" t="s">
        <v>7511</v>
      </c>
      <c r="AG4599" t="s">
        <v>13527</v>
      </c>
      <c r="AH4599" t="s">
        <v>13530</v>
      </c>
      <c r="AI4599" t="s">
        <v>13539</v>
      </c>
    </row>
    <row r="4600" spans="1:35" x14ac:dyDescent="0.25">
      <c r="A4600" s="1" t="s">
        <v>9312</v>
      </c>
      <c r="B4600" s="1" t="s">
        <v>32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s="1" t="s">
        <v>32</v>
      </c>
      <c r="I4600" s="1" t="s">
        <v>31</v>
      </c>
      <c r="J4600">
        <v>13</v>
      </c>
      <c r="K4600">
        <v>3</v>
      </c>
      <c r="L4600">
        <v>9</v>
      </c>
      <c r="M4600" s="1" t="s">
        <v>32</v>
      </c>
      <c r="N4600">
        <v>0</v>
      </c>
      <c r="O4600" s="1" t="s">
        <v>179</v>
      </c>
      <c r="P4600" s="1" t="s">
        <v>9313</v>
      </c>
      <c r="Q4600" s="1" t="s">
        <v>42</v>
      </c>
      <c r="R4600">
        <v>27</v>
      </c>
      <c r="S4600" s="1" t="s">
        <v>32</v>
      </c>
      <c r="T4600" s="1" t="s">
        <v>30</v>
      </c>
      <c r="U4600" s="1" t="s">
        <v>30</v>
      </c>
      <c r="V4600">
        <v>0</v>
      </c>
      <c r="W4600" s="1" t="s">
        <v>30</v>
      </c>
      <c r="X4600" s="1" t="s">
        <v>36</v>
      </c>
      <c r="Y4600" s="1" t="s">
        <v>37</v>
      </c>
      <c r="Z4600">
        <v>29</v>
      </c>
      <c r="AA4600">
        <v>119</v>
      </c>
      <c r="AB4600" s="1" t="s">
        <v>7080</v>
      </c>
      <c r="AC4600" s="1" t="s">
        <v>7092</v>
      </c>
      <c r="AD4600" t="s">
        <v>13495</v>
      </c>
      <c r="AE4600" s="1" t="s">
        <v>7080</v>
      </c>
      <c r="AF4600" s="1" t="s">
        <v>7092</v>
      </c>
      <c r="AG4600" t="s">
        <v>13526</v>
      </c>
      <c r="AH4600" t="s">
        <v>13530</v>
      </c>
      <c r="AI4600" t="s">
        <v>13538</v>
      </c>
    </row>
    <row r="4601" spans="1:35" x14ac:dyDescent="0.25">
      <c r="A4601" s="1" t="s">
        <v>9314</v>
      </c>
      <c r="B4601" s="1" t="s">
        <v>32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s="1" t="s">
        <v>32</v>
      </c>
      <c r="I4601" s="1" t="s">
        <v>31</v>
      </c>
      <c r="J4601">
        <v>106</v>
      </c>
      <c r="K4601">
        <v>1</v>
      </c>
      <c r="L4601">
        <v>0</v>
      </c>
      <c r="M4601" s="1" t="s">
        <v>30</v>
      </c>
      <c r="N4601">
        <v>0</v>
      </c>
      <c r="O4601" s="1" t="s">
        <v>68</v>
      </c>
      <c r="P4601" s="1" t="s">
        <v>9315</v>
      </c>
      <c r="Q4601" s="1" t="s">
        <v>35</v>
      </c>
      <c r="R4601">
        <v>24</v>
      </c>
      <c r="S4601" s="1" t="s">
        <v>32</v>
      </c>
      <c r="T4601" s="1" t="s">
        <v>30</v>
      </c>
      <c r="U4601" s="1" t="s">
        <v>30</v>
      </c>
      <c r="V4601">
        <v>0</v>
      </c>
      <c r="W4601" s="1" t="s">
        <v>30</v>
      </c>
      <c r="X4601" s="1" t="s">
        <v>36</v>
      </c>
      <c r="Y4601" s="1" t="s">
        <v>58</v>
      </c>
      <c r="Z4601">
        <v>12</v>
      </c>
      <c r="AA4601">
        <v>183</v>
      </c>
      <c r="AB4601" s="1" t="s">
        <v>7098</v>
      </c>
      <c r="AC4601" s="1" t="s">
        <v>7099</v>
      </c>
      <c r="AD4601" t="s">
        <v>13495</v>
      </c>
      <c r="AE4601" s="1" t="s">
        <v>7098</v>
      </c>
      <c r="AF4601" s="1" t="s">
        <v>7099</v>
      </c>
      <c r="AG4601" t="s">
        <v>13527</v>
      </c>
      <c r="AH4601" t="s">
        <v>13530</v>
      </c>
      <c r="AI4601" t="s">
        <v>13539</v>
      </c>
    </row>
    <row r="4602" spans="1:35" x14ac:dyDescent="0.25">
      <c r="A4602" s="1" t="s">
        <v>9316</v>
      </c>
      <c r="B4602" s="1" t="s">
        <v>32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s="1" t="s">
        <v>32</v>
      </c>
      <c r="I4602" s="1" t="s">
        <v>31</v>
      </c>
      <c r="J4602">
        <v>142</v>
      </c>
      <c r="K4602">
        <v>2</v>
      </c>
      <c r="L4602">
        <v>5</v>
      </c>
      <c r="M4602" s="1" t="s">
        <v>32</v>
      </c>
      <c r="N4602">
        <v>0</v>
      </c>
      <c r="O4602" s="1" t="s">
        <v>106</v>
      </c>
      <c r="P4602" s="1" t="s">
        <v>9317</v>
      </c>
      <c r="Q4602" s="1" t="s">
        <v>42</v>
      </c>
      <c r="R4602">
        <v>71</v>
      </c>
      <c r="S4602" s="1" t="s">
        <v>30</v>
      </c>
      <c r="T4602" s="1" t="s">
        <v>32</v>
      </c>
      <c r="U4602" s="1" t="s">
        <v>30</v>
      </c>
      <c r="V4602">
        <v>0</v>
      </c>
      <c r="W4602" s="1" t="s">
        <v>32</v>
      </c>
      <c r="X4602" s="1" t="s">
        <v>36</v>
      </c>
      <c r="Y4602" s="1" t="s">
        <v>37</v>
      </c>
      <c r="Z4602">
        <v>50</v>
      </c>
      <c r="AA4602">
        <v>1947</v>
      </c>
      <c r="AB4602" s="1" t="s">
        <v>7080</v>
      </c>
      <c r="AC4602" s="1" t="s">
        <v>7309</v>
      </c>
      <c r="AD4602" t="s">
        <v>13496</v>
      </c>
      <c r="AE4602" s="1" t="s">
        <v>7080</v>
      </c>
      <c r="AF4602" s="1" t="s">
        <v>7309</v>
      </c>
      <c r="AG4602" t="s">
        <v>13526</v>
      </c>
      <c r="AH4602" t="s">
        <v>13530</v>
      </c>
      <c r="AI4602" t="s">
        <v>13539</v>
      </c>
    </row>
    <row r="4603" spans="1:35" x14ac:dyDescent="0.25">
      <c r="A4603" s="1" t="s">
        <v>9318</v>
      </c>
      <c r="B4603" s="1" t="s">
        <v>32</v>
      </c>
      <c r="C4603">
        <v>1</v>
      </c>
      <c r="D4603">
        <v>4</v>
      </c>
      <c r="E4603">
        <v>12</v>
      </c>
      <c r="F4603">
        <v>4</v>
      </c>
      <c r="G4603">
        <v>11</v>
      </c>
      <c r="H4603" s="1" t="s">
        <v>32</v>
      </c>
      <c r="I4603" s="1" t="s">
        <v>31</v>
      </c>
      <c r="J4603">
        <v>6</v>
      </c>
      <c r="K4603">
        <v>5</v>
      </c>
      <c r="L4603">
        <v>0</v>
      </c>
      <c r="M4603" s="1" t="s">
        <v>30</v>
      </c>
      <c r="N4603">
        <v>0</v>
      </c>
      <c r="O4603" s="1" t="s">
        <v>125</v>
      </c>
      <c r="P4603" s="1" t="s">
        <v>9319</v>
      </c>
      <c r="Q4603" s="1" t="s">
        <v>35</v>
      </c>
      <c r="R4603">
        <v>23</v>
      </c>
      <c r="S4603" s="1" t="s">
        <v>32</v>
      </c>
      <c r="T4603" s="1" t="s">
        <v>30</v>
      </c>
      <c r="U4603" s="1" t="s">
        <v>30</v>
      </c>
      <c r="V4603">
        <v>0</v>
      </c>
      <c r="W4603" s="1" t="s">
        <v>30</v>
      </c>
      <c r="X4603" s="1" t="s">
        <v>36</v>
      </c>
      <c r="Y4603" s="1" t="s">
        <v>44</v>
      </c>
      <c r="Z4603">
        <v>10</v>
      </c>
      <c r="AA4603">
        <v>10</v>
      </c>
      <c r="AB4603" s="1" t="s">
        <v>7080</v>
      </c>
      <c r="AC4603" s="1" t="s">
        <v>7081</v>
      </c>
      <c r="AD4603" t="s">
        <v>13495</v>
      </c>
      <c r="AE4603" s="1" t="s">
        <v>7080</v>
      </c>
      <c r="AF4603" s="1" t="s">
        <v>7081</v>
      </c>
      <c r="AG4603" t="s">
        <v>13527</v>
      </c>
      <c r="AH4603" t="s">
        <v>13530</v>
      </c>
      <c r="AI4603" t="s">
        <v>13538</v>
      </c>
    </row>
    <row r="4604" spans="1:35" x14ac:dyDescent="0.25">
      <c r="A4604" s="1" t="s">
        <v>9320</v>
      </c>
      <c r="B4604" s="1" t="s">
        <v>32</v>
      </c>
      <c r="C4604">
        <v>1</v>
      </c>
      <c r="D4604">
        <v>3</v>
      </c>
      <c r="E4604">
        <v>7</v>
      </c>
      <c r="F4604">
        <v>4</v>
      </c>
      <c r="G4604">
        <v>11.6</v>
      </c>
      <c r="H4604" s="1" t="s">
        <v>32</v>
      </c>
      <c r="I4604" s="1" t="s">
        <v>31</v>
      </c>
      <c r="J4604">
        <v>2</v>
      </c>
      <c r="K4604">
        <v>1</v>
      </c>
      <c r="L4604">
        <v>2</v>
      </c>
      <c r="M4604" s="1" t="s">
        <v>30</v>
      </c>
      <c r="N4604">
        <v>6</v>
      </c>
      <c r="O4604" s="1" t="s">
        <v>153</v>
      </c>
      <c r="P4604" s="1" t="s">
        <v>9321</v>
      </c>
      <c r="Q4604" s="1" t="s">
        <v>35</v>
      </c>
      <c r="R4604">
        <v>46</v>
      </c>
      <c r="S4604" s="1" t="s">
        <v>30</v>
      </c>
      <c r="T4604" s="1" t="s">
        <v>30</v>
      </c>
      <c r="U4604" s="1" t="s">
        <v>30</v>
      </c>
      <c r="V4604">
        <v>0</v>
      </c>
      <c r="W4604" s="1" t="s">
        <v>30</v>
      </c>
      <c r="X4604" s="1" t="s">
        <v>36</v>
      </c>
      <c r="Y4604" s="1" t="s">
        <v>44</v>
      </c>
      <c r="Z4604">
        <v>45</v>
      </c>
      <c r="AA4604">
        <v>45</v>
      </c>
      <c r="AB4604" s="1" t="s">
        <v>7080</v>
      </c>
      <c r="AC4604" s="1" t="s">
        <v>7092</v>
      </c>
      <c r="AD4604" t="s">
        <v>13494</v>
      </c>
      <c r="AE4604" s="1" t="s">
        <v>7080</v>
      </c>
      <c r="AF4604" s="1" t="s">
        <v>7092</v>
      </c>
      <c r="AG4604" t="s">
        <v>13527</v>
      </c>
      <c r="AH4604" t="s">
        <v>13530</v>
      </c>
      <c r="AI4604" t="s">
        <v>13538</v>
      </c>
    </row>
    <row r="4605" spans="1:35" x14ac:dyDescent="0.25">
      <c r="A4605" s="1" t="s">
        <v>9322</v>
      </c>
      <c r="B4605" s="1" t="s">
        <v>32</v>
      </c>
      <c r="C4605">
        <v>7</v>
      </c>
      <c r="D4605">
        <v>27</v>
      </c>
      <c r="E4605">
        <v>72.2</v>
      </c>
      <c r="F4605">
        <v>0</v>
      </c>
      <c r="G4605">
        <v>0</v>
      </c>
      <c r="H4605" s="1" t="s">
        <v>30</v>
      </c>
      <c r="I4605" s="1" t="s">
        <v>46</v>
      </c>
      <c r="J4605">
        <v>0</v>
      </c>
      <c r="K4605">
        <v>2</v>
      </c>
      <c r="L4605">
        <v>5</v>
      </c>
      <c r="M4605" s="1" t="s">
        <v>32</v>
      </c>
      <c r="N4605">
        <v>0</v>
      </c>
      <c r="O4605" s="1" t="s">
        <v>111</v>
      </c>
      <c r="P4605" s="1" t="s">
        <v>9323</v>
      </c>
      <c r="Q4605" s="1" t="s">
        <v>35</v>
      </c>
      <c r="R4605">
        <v>66</v>
      </c>
      <c r="S4605" s="1" t="s">
        <v>30</v>
      </c>
      <c r="T4605" s="1" t="s">
        <v>32</v>
      </c>
      <c r="U4605" s="1" t="s">
        <v>30</v>
      </c>
      <c r="V4605">
        <v>0</v>
      </c>
      <c r="W4605" s="1" t="s">
        <v>30</v>
      </c>
      <c r="X4605" s="1" t="s">
        <v>36</v>
      </c>
      <c r="Y4605" s="1" t="s">
        <v>37</v>
      </c>
      <c r="Z4605">
        <v>43</v>
      </c>
      <c r="AA4605">
        <v>311</v>
      </c>
      <c r="AB4605" s="1" t="s">
        <v>7080</v>
      </c>
      <c r="AC4605" s="1" t="s">
        <v>7092</v>
      </c>
      <c r="AD4605" t="s">
        <v>13496</v>
      </c>
      <c r="AE4605" s="1" t="s">
        <v>7080</v>
      </c>
      <c r="AF4605" s="1" t="s">
        <v>7092</v>
      </c>
      <c r="AG4605" t="s">
        <v>13526</v>
      </c>
      <c r="AH4605" t="s">
        <v>13530</v>
      </c>
      <c r="AI4605" t="s">
        <v>13538</v>
      </c>
    </row>
    <row r="4606" spans="1:35" x14ac:dyDescent="0.25">
      <c r="A4606" s="1" t="s">
        <v>9324</v>
      </c>
      <c r="B4606" s="1" t="s">
        <v>32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s="1" t="s">
        <v>32</v>
      </c>
      <c r="I4606" s="1" t="s">
        <v>31</v>
      </c>
      <c r="J4606">
        <v>133</v>
      </c>
      <c r="K4606">
        <v>0</v>
      </c>
      <c r="L4606">
        <v>7</v>
      </c>
      <c r="M4606" s="1" t="s">
        <v>32</v>
      </c>
      <c r="N4606">
        <v>0</v>
      </c>
      <c r="O4606" s="1" t="s">
        <v>33</v>
      </c>
      <c r="P4606" s="1" t="s">
        <v>9325</v>
      </c>
      <c r="Q4606" s="1" t="s">
        <v>35</v>
      </c>
      <c r="R4606">
        <v>73</v>
      </c>
      <c r="S4606" s="1" t="s">
        <v>30</v>
      </c>
      <c r="T4606" s="1" t="s">
        <v>32</v>
      </c>
      <c r="U4606" s="1" t="s">
        <v>30</v>
      </c>
      <c r="V4606">
        <v>0</v>
      </c>
      <c r="W4606" s="1" t="s">
        <v>30</v>
      </c>
      <c r="X4606" s="1" t="s">
        <v>36</v>
      </c>
      <c r="Y4606" s="1" t="s">
        <v>58</v>
      </c>
      <c r="Z4606">
        <v>31</v>
      </c>
      <c r="AA4606">
        <v>1330</v>
      </c>
      <c r="AB4606" s="1" t="s">
        <v>7098</v>
      </c>
      <c r="AC4606" s="1" t="s">
        <v>7099</v>
      </c>
      <c r="AD4606" t="s">
        <v>13496</v>
      </c>
      <c r="AE4606" s="1" t="s">
        <v>7098</v>
      </c>
      <c r="AF4606" s="1" t="s">
        <v>7099</v>
      </c>
      <c r="AG4606" t="s">
        <v>13526</v>
      </c>
      <c r="AH4606" t="s">
        <v>13530</v>
      </c>
      <c r="AI4606" t="s">
        <v>13540</v>
      </c>
    </row>
    <row r="4607" spans="1:35" x14ac:dyDescent="0.25">
      <c r="A4607" s="1" t="s">
        <v>9326</v>
      </c>
      <c r="B4607" s="1" t="s">
        <v>32</v>
      </c>
      <c r="C4607">
        <v>1</v>
      </c>
      <c r="D4607">
        <v>8</v>
      </c>
      <c r="E4607">
        <v>16</v>
      </c>
      <c r="F4607">
        <v>4</v>
      </c>
      <c r="G4607">
        <v>11.9</v>
      </c>
      <c r="H4607" s="1" t="s">
        <v>32</v>
      </c>
      <c r="I4607" s="1" t="s">
        <v>31</v>
      </c>
      <c r="J4607">
        <v>6</v>
      </c>
      <c r="K4607">
        <v>1</v>
      </c>
      <c r="L4607">
        <v>15</v>
      </c>
      <c r="M4607" s="1" t="s">
        <v>32</v>
      </c>
      <c r="N4607">
        <v>0</v>
      </c>
      <c r="O4607" s="1" t="s">
        <v>272</v>
      </c>
      <c r="P4607" s="1" t="s">
        <v>9327</v>
      </c>
      <c r="Q4607" s="1" t="s">
        <v>35</v>
      </c>
      <c r="R4607">
        <v>62</v>
      </c>
      <c r="S4607" s="1" t="s">
        <v>30</v>
      </c>
      <c r="T4607" s="1" t="s">
        <v>30</v>
      </c>
      <c r="U4607" s="1" t="s">
        <v>30</v>
      </c>
      <c r="V4607">
        <v>0</v>
      </c>
      <c r="W4607" s="1" t="s">
        <v>30</v>
      </c>
      <c r="X4607" s="1" t="s">
        <v>36</v>
      </c>
      <c r="Y4607" s="1" t="s">
        <v>37</v>
      </c>
      <c r="Z4607">
        <v>26</v>
      </c>
      <c r="AA4607">
        <v>26</v>
      </c>
      <c r="AB4607" s="1" t="s">
        <v>7080</v>
      </c>
      <c r="AC4607" s="1" t="s">
        <v>7095</v>
      </c>
      <c r="AD4607" t="s">
        <v>13494</v>
      </c>
      <c r="AE4607" s="1" t="s">
        <v>7080</v>
      </c>
      <c r="AF4607" s="1" t="s">
        <v>7095</v>
      </c>
      <c r="AG4607" t="s">
        <v>13526</v>
      </c>
      <c r="AH4607" t="s">
        <v>13530</v>
      </c>
      <c r="AI4607" t="s">
        <v>13538</v>
      </c>
    </row>
    <row r="4608" spans="1:35" x14ac:dyDescent="0.25">
      <c r="A4608" s="1" t="s">
        <v>9328</v>
      </c>
      <c r="B4608" s="1" t="s">
        <v>32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s="1" t="s">
        <v>32</v>
      </c>
      <c r="I4608" s="1" t="s">
        <v>31</v>
      </c>
      <c r="J4608">
        <v>53</v>
      </c>
      <c r="K4608">
        <v>1</v>
      </c>
      <c r="L4608">
        <v>5</v>
      </c>
      <c r="M4608" s="1" t="s">
        <v>32</v>
      </c>
      <c r="N4608">
        <v>0</v>
      </c>
      <c r="O4608" s="1" t="s">
        <v>166</v>
      </c>
      <c r="P4608" s="1" t="s">
        <v>9329</v>
      </c>
      <c r="Q4608" s="1" t="s">
        <v>35</v>
      </c>
      <c r="R4608">
        <v>33</v>
      </c>
      <c r="S4608" s="1" t="s">
        <v>30</v>
      </c>
      <c r="T4608" s="1" t="s">
        <v>30</v>
      </c>
      <c r="U4608" s="1" t="s">
        <v>30</v>
      </c>
      <c r="V4608">
        <v>0</v>
      </c>
      <c r="W4608" s="1" t="s">
        <v>30</v>
      </c>
      <c r="X4608" s="1" t="s">
        <v>36</v>
      </c>
      <c r="Y4608" s="1" t="s">
        <v>37</v>
      </c>
      <c r="Z4608">
        <v>40</v>
      </c>
      <c r="AA4608">
        <v>462</v>
      </c>
      <c r="AB4608" s="1" t="s">
        <v>7080</v>
      </c>
      <c r="AC4608" s="1" t="s">
        <v>7095</v>
      </c>
      <c r="AD4608" t="s">
        <v>13494</v>
      </c>
      <c r="AE4608" s="1" t="s">
        <v>7080</v>
      </c>
      <c r="AF4608" s="1" t="s">
        <v>7095</v>
      </c>
      <c r="AG4608" t="s">
        <v>13526</v>
      </c>
      <c r="AH4608" t="s">
        <v>13530</v>
      </c>
      <c r="AI4608" t="s">
        <v>13539</v>
      </c>
    </row>
    <row r="4609" spans="1:35" x14ac:dyDescent="0.25">
      <c r="A4609" s="1" t="s">
        <v>9330</v>
      </c>
      <c r="B4609" s="1" t="s">
        <v>32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s="1" t="s">
        <v>30</v>
      </c>
      <c r="I4609" s="1" t="s">
        <v>46</v>
      </c>
      <c r="J4609">
        <v>0</v>
      </c>
      <c r="K4609">
        <v>3</v>
      </c>
      <c r="L4609">
        <v>6</v>
      </c>
      <c r="M4609" s="1" t="s">
        <v>32</v>
      </c>
      <c r="N4609">
        <v>0</v>
      </c>
      <c r="O4609" s="1" t="s">
        <v>275</v>
      </c>
      <c r="P4609" s="1" t="s">
        <v>9331</v>
      </c>
      <c r="Q4609" s="1" t="s">
        <v>42</v>
      </c>
      <c r="R4609">
        <v>43</v>
      </c>
      <c r="S4609" s="1" t="s">
        <v>30</v>
      </c>
      <c r="T4609" s="1" t="s">
        <v>30</v>
      </c>
      <c r="U4609" s="1" t="s">
        <v>30</v>
      </c>
      <c r="V4609">
        <v>0</v>
      </c>
      <c r="W4609" s="1" t="s">
        <v>30</v>
      </c>
      <c r="X4609" s="1" t="s">
        <v>36</v>
      </c>
      <c r="Y4609" s="1" t="s">
        <v>37</v>
      </c>
      <c r="Z4609">
        <v>41</v>
      </c>
      <c r="AA4609">
        <v>2248</v>
      </c>
      <c r="AB4609" s="1" t="s">
        <v>7080</v>
      </c>
      <c r="AC4609" s="1" t="s">
        <v>7309</v>
      </c>
      <c r="AD4609" t="s">
        <v>13494</v>
      </c>
      <c r="AE4609" s="1" t="s">
        <v>7080</v>
      </c>
      <c r="AF4609" s="1" t="s">
        <v>7309</v>
      </c>
      <c r="AG4609" t="s">
        <v>13526</v>
      </c>
      <c r="AH4609" t="s">
        <v>13530</v>
      </c>
      <c r="AI4609" t="s">
        <v>13540</v>
      </c>
    </row>
    <row r="4610" spans="1:35" x14ac:dyDescent="0.25">
      <c r="A4610" s="1" t="s">
        <v>9332</v>
      </c>
      <c r="B4610" s="1" t="s">
        <v>32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s="1" t="s">
        <v>32</v>
      </c>
      <c r="I4610" s="1" t="s">
        <v>31</v>
      </c>
      <c r="J4610">
        <v>138</v>
      </c>
      <c r="K4610">
        <v>5</v>
      </c>
      <c r="L4610">
        <v>5</v>
      </c>
      <c r="M4610" s="1" t="s">
        <v>32</v>
      </c>
      <c r="N4610">
        <v>0</v>
      </c>
      <c r="O4610" s="1" t="s">
        <v>197</v>
      </c>
      <c r="P4610" s="1" t="s">
        <v>9333</v>
      </c>
      <c r="Q4610" s="1" t="s">
        <v>35</v>
      </c>
      <c r="R4610">
        <v>55</v>
      </c>
      <c r="S4610" s="1" t="s">
        <v>30</v>
      </c>
      <c r="T4610" s="1" t="s">
        <v>30</v>
      </c>
      <c r="U4610" s="1" t="s">
        <v>30</v>
      </c>
      <c r="V4610">
        <v>0</v>
      </c>
      <c r="W4610" s="1" t="s">
        <v>30</v>
      </c>
      <c r="X4610" s="1" t="s">
        <v>36</v>
      </c>
      <c r="Y4610" s="1" t="s">
        <v>37</v>
      </c>
      <c r="Z4610">
        <v>45</v>
      </c>
      <c r="AA4610">
        <v>771</v>
      </c>
      <c r="AB4610" s="1" t="s">
        <v>7080</v>
      </c>
      <c r="AC4610" s="1" t="s">
        <v>7309</v>
      </c>
      <c r="AD4610" t="s">
        <v>13494</v>
      </c>
      <c r="AE4610" s="1" t="s">
        <v>7080</v>
      </c>
      <c r="AF4610" s="1" t="s">
        <v>7309</v>
      </c>
      <c r="AG4610" t="s">
        <v>13526</v>
      </c>
      <c r="AH4610" t="s">
        <v>13530</v>
      </c>
      <c r="AI4610" t="s">
        <v>13539</v>
      </c>
    </row>
    <row r="4611" spans="1:35" x14ac:dyDescent="0.25">
      <c r="A4611" s="1" t="s">
        <v>9334</v>
      </c>
      <c r="B4611" s="1" t="s">
        <v>32</v>
      </c>
      <c r="C4611">
        <v>1</v>
      </c>
      <c r="D4611">
        <v>5</v>
      </c>
      <c r="E4611">
        <v>14</v>
      </c>
      <c r="F4611">
        <v>4</v>
      </c>
      <c r="G4611">
        <v>10.7</v>
      </c>
      <c r="H4611" s="1" t="s">
        <v>32</v>
      </c>
      <c r="I4611" s="1" t="s">
        <v>31</v>
      </c>
      <c r="J4611">
        <v>4</v>
      </c>
      <c r="K4611">
        <v>1</v>
      </c>
      <c r="L4611">
        <v>12</v>
      </c>
      <c r="M4611" s="1" t="s">
        <v>30</v>
      </c>
      <c r="N4611">
        <v>6</v>
      </c>
      <c r="O4611" s="1" t="s">
        <v>91</v>
      </c>
      <c r="P4611" s="1" t="s">
        <v>9335</v>
      </c>
      <c r="Q4611" s="1" t="s">
        <v>35</v>
      </c>
      <c r="R4611">
        <v>29</v>
      </c>
      <c r="S4611" s="1" t="s">
        <v>32</v>
      </c>
      <c r="T4611" s="1" t="s">
        <v>30</v>
      </c>
      <c r="U4611" s="1" t="s">
        <v>30</v>
      </c>
      <c r="V4611">
        <v>0</v>
      </c>
      <c r="W4611" s="1" t="s">
        <v>30</v>
      </c>
      <c r="X4611" s="1" t="s">
        <v>36</v>
      </c>
      <c r="Y4611" s="1" t="s">
        <v>37</v>
      </c>
      <c r="Z4611">
        <v>37</v>
      </c>
      <c r="AA4611">
        <v>37</v>
      </c>
      <c r="AB4611" s="1" t="s">
        <v>7080</v>
      </c>
      <c r="AC4611" s="1" t="s">
        <v>7309</v>
      </c>
      <c r="AD4611" t="s">
        <v>13495</v>
      </c>
      <c r="AE4611" s="1" t="s">
        <v>7080</v>
      </c>
      <c r="AF4611" s="1" t="s">
        <v>7309</v>
      </c>
      <c r="AG4611" t="s">
        <v>13526</v>
      </c>
      <c r="AH4611" t="s">
        <v>13530</v>
      </c>
      <c r="AI4611" t="s">
        <v>13538</v>
      </c>
    </row>
    <row r="4612" spans="1:35" x14ac:dyDescent="0.25">
      <c r="A4612" s="1" t="s">
        <v>9336</v>
      </c>
      <c r="B4612" s="1" t="s">
        <v>32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s="1" t="s">
        <v>32</v>
      </c>
      <c r="I4612" s="1" t="s">
        <v>31</v>
      </c>
      <c r="J4612">
        <v>197</v>
      </c>
      <c r="K4612">
        <v>3</v>
      </c>
      <c r="L4612">
        <v>3</v>
      </c>
      <c r="M4612" s="1" t="s">
        <v>32</v>
      </c>
      <c r="N4612">
        <v>0</v>
      </c>
      <c r="O4612" s="1" t="s">
        <v>80</v>
      </c>
      <c r="P4612" s="1" t="s">
        <v>9337</v>
      </c>
      <c r="Q4612" s="1" t="s">
        <v>35</v>
      </c>
      <c r="R4612">
        <v>75</v>
      </c>
      <c r="S4612" s="1" t="s">
        <v>30</v>
      </c>
      <c r="T4612" s="1" t="s">
        <v>32</v>
      </c>
      <c r="U4612" s="1" t="s">
        <v>30</v>
      </c>
      <c r="V4612">
        <v>0</v>
      </c>
      <c r="W4612" s="1" t="s">
        <v>32</v>
      </c>
      <c r="X4612" s="1" t="s">
        <v>57</v>
      </c>
      <c r="Y4612" s="1" t="s">
        <v>58</v>
      </c>
      <c r="Z4612">
        <v>45</v>
      </c>
      <c r="AA4612">
        <v>3111</v>
      </c>
      <c r="AB4612" s="1" t="s">
        <v>7080</v>
      </c>
      <c r="AC4612" s="1" t="s">
        <v>7081</v>
      </c>
      <c r="AD4612" t="s">
        <v>13496</v>
      </c>
      <c r="AE4612" s="1" t="s">
        <v>7080</v>
      </c>
      <c r="AF4612" s="1" t="s">
        <v>7081</v>
      </c>
      <c r="AG4612" t="s">
        <v>13526</v>
      </c>
      <c r="AH4612" t="s">
        <v>13530</v>
      </c>
      <c r="AI4612" t="s">
        <v>13540</v>
      </c>
    </row>
    <row r="4613" spans="1:35" x14ac:dyDescent="0.25">
      <c r="A4613" s="1" t="s">
        <v>9338</v>
      </c>
      <c r="B4613" s="1" t="s">
        <v>32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s="1" t="s">
        <v>32</v>
      </c>
      <c r="I4613" s="1" t="s">
        <v>31</v>
      </c>
      <c r="J4613">
        <v>24</v>
      </c>
      <c r="K4613">
        <v>5</v>
      </c>
      <c r="L4613">
        <v>4</v>
      </c>
      <c r="M4613" s="1" t="s">
        <v>32</v>
      </c>
      <c r="N4613">
        <v>0</v>
      </c>
      <c r="O4613" s="1" t="s">
        <v>211</v>
      </c>
      <c r="P4613" s="1" t="s">
        <v>9339</v>
      </c>
      <c r="Q4613" s="1" t="s">
        <v>35</v>
      </c>
      <c r="R4613">
        <v>83</v>
      </c>
      <c r="S4613" s="1" t="s">
        <v>30</v>
      </c>
      <c r="T4613" s="1" t="s">
        <v>32</v>
      </c>
      <c r="U4613" s="1" t="s">
        <v>30</v>
      </c>
      <c r="V4613">
        <v>0</v>
      </c>
      <c r="W4613" s="1" t="s">
        <v>32</v>
      </c>
      <c r="X4613" s="1" t="s">
        <v>36</v>
      </c>
      <c r="Y4613" s="1" t="s">
        <v>37</v>
      </c>
      <c r="Z4613">
        <v>66</v>
      </c>
      <c r="AA4613">
        <v>748</v>
      </c>
      <c r="AB4613" s="1" t="s">
        <v>7080</v>
      </c>
      <c r="AC4613" s="1" t="s">
        <v>7081</v>
      </c>
      <c r="AD4613" t="s">
        <v>13496</v>
      </c>
      <c r="AE4613" s="1" t="s">
        <v>7080</v>
      </c>
      <c r="AF4613" s="1" t="s">
        <v>7081</v>
      </c>
      <c r="AG4613" t="s">
        <v>13526</v>
      </c>
      <c r="AH4613" t="s">
        <v>13530</v>
      </c>
      <c r="AI4613" t="s">
        <v>13539</v>
      </c>
    </row>
    <row r="4614" spans="1:35" x14ac:dyDescent="0.25">
      <c r="A4614" s="1" t="s">
        <v>9340</v>
      </c>
      <c r="B4614" s="1" t="s">
        <v>32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s="1" t="s">
        <v>32</v>
      </c>
      <c r="I4614" s="1" t="s">
        <v>31</v>
      </c>
      <c r="J4614">
        <v>25</v>
      </c>
      <c r="K4614">
        <v>3</v>
      </c>
      <c r="L4614">
        <v>9</v>
      </c>
      <c r="M4614" s="1" t="s">
        <v>32</v>
      </c>
      <c r="N4614">
        <v>0</v>
      </c>
      <c r="O4614" s="1" t="s">
        <v>184</v>
      </c>
      <c r="P4614" s="1" t="s">
        <v>9341</v>
      </c>
      <c r="Q4614" s="1" t="s">
        <v>42</v>
      </c>
      <c r="R4614">
        <v>64</v>
      </c>
      <c r="S4614" s="1" t="s">
        <v>30</v>
      </c>
      <c r="T4614" s="1" t="s">
        <v>30</v>
      </c>
      <c r="U4614" s="1" t="s">
        <v>30</v>
      </c>
      <c r="V4614">
        <v>0</v>
      </c>
      <c r="W4614" s="1" t="s">
        <v>32</v>
      </c>
      <c r="X4614" s="1" t="s">
        <v>36</v>
      </c>
      <c r="Y4614" s="1" t="s">
        <v>37</v>
      </c>
      <c r="Z4614">
        <v>45</v>
      </c>
      <c r="AA4614">
        <v>327</v>
      </c>
      <c r="AB4614" s="1" t="s">
        <v>7134</v>
      </c>
      <c r="AC4614" s="1" t="s">
        <v>7135</v>
      </c>
      <c r="AD4614" t="s">
        <v>13494</v>
      </c>
      <c r="AE4614" s="1" t="s">
        <v>7134</v>
      </c>
      <c r="AF4614" s="1" t="s">
        <v>7135</v>
      </c>
      <c r="AG4614" t="s">
        <v>13526</v>
      </c>
      <c r="AH4614" t="s">
        <v>13530</v>
      </c>
      <c r="AI4614" t="s">
        <v>13538</v>
      </c>
    </row>
    <row r="4615" spans="1:35" x14ac:dyDescent="0.25">
      <c r="A4615" s="1" t="s">
        <v>9342</v>
      </c>
      <c r="B4615" s="1" t="s">
        <v>32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s="1" t="s">
        <v>30</v>
      </c>
      <c r="I4615" s="1" t="s">
        <v>46</v>
      </c>
      <c r="J4615">
        <v>0</v>
      </c>
      <c r="K4615">
        <v>1</v>
      </c>
      <c r="L4615">
        <v>2</v>
      </c>
      <c r="M4615" s="1" t="s">
        <v>32</v>
      </c>
      <c r="N4615">
        <v>0</v>
      </c>
      <c r="O4615" s="1" t="s">
        <v>375</v>
      </c>
      <c r="P4615" s="1" t="s">
        <v>9343</v>
      </c>
      <c r="Q4615" s="1" t="s">
        <v>42</v>
      </c>
      <c r="R4615">
        <v>32</v>
      </c>
      <c r="S4615" s="1" t="s">
        <v>30</v>
      </c>
      <c r="T4615" s="1" t="s">
        <v>30</v>
      </c>
      <c r="U4615" s="1" t="s">
        <v>30</v>
      </c>
      <c r="V4615">
        <v>0</v>
      </c>
      <c r="W4615" s="1" t="s">
        <v>32</v>
      </c>
      <c r="X4615" s="1" t="s">
        <v>36</v>
      </c>
      <c r="Y4615" s="1" t="s">
        <v>37</v>
      </c>
      <c r="Z4615">
        <v>64</v>
      </c>
      <c r="AA4615">
        <v>1413</v>
      </c>
      <c r="AB4615" s="1" t="s">
        <v>7106</v>
      </c>
      <c r="AC4615" s="1" t="s">
        <v>7117</v>
      </c>
      <c r="AD4615" t="s">
        <v>13494</v>
      </c>
      <c r="AE4615" s="1" t="s">
        <v>7106</v>
      </c>
      <c r="AF4615" s="1" t="s">
        <v>7117</v>
      </c>
      <c r="AG4615" t="s">
        <v>13527</v>
      </c>
      <c r="AH4615" t="s">
        <v>13530</v>
      </c>
      <c r="AI4615" t="s">
        <v>13539</v>
      </c>
    </row>
    <row r="4616" spans="1:35" x14ac:dyDescent="0.25">
      <c r="A4616" s="1" t="s">
        <v>9344</v>
      </c>
      <c r="B4616" s="1" t="s">
        <v>32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s="1" t="s">
        <v>32</v>
      </c>
      <c r="I4616" s="1" t="s">
        <v>31</v>
      </c>
      <c r="J4616">
        <v>114</v>
      </c>
      <c r="K4616">
        <v>0</v>
      </c>
      <c r="L4616">
        <v>9</v>
      </c>
      <c r="M4616" s="1" t="s">
        <v>32</v>
      </c>
      <c r="N4616">
        <v>0</v>
      </c>
      <c r="O4616" s="1" t="s">
        <v>71</v>
      </c>
      <c r="P4616" s="1" t="s">
        <v>9345</v>
      </c>
      <c r="Q4616" s="1" t="s">
        <v>35</v>
      </c>
      <c r="R4616">
        <v>42</v>
      </c>
      <c r="S4616" s="1" t="s">
        <v>30</v>
      </c>
      <c r="T4616" s="1" t="s">
        <v>30</v>
      </c>
      <c r="U4616" s="1" t="s">
        <v>30</v>
      </c>
      <c r="V4616">
        <v>0</v>
      </c>
      <c r="W4616" s="1" t="s">
        <v>32</v>
      </c>
      <c r="X4616" s="1" t="s">
        <v>57</v>
      </c>
      <c r="Y4616" s="1" t="s">
        <v>37</v>
      </c>
      <c r="Z4616">
        <v>33</v>
      </c>
      <c r="AA4616">
        <v>1331</v>
      </c>
      <c r="AB4616" s="1" t="s">
        <v>7106</v>
      </c>
      <c r="AC4616" s="1" t="s">
        <v>8905</v>
      </c>
      <c r="AD4616" t="s">
        <v>13494</v>
      </c>
      <c r="AE4616" s="1" t="s">
        <v>7106</v>
      </c>
      <c r="AF4616" s="1" t="s">
        <v>8905</v>
      </c>
      <c r="AG4616" t="s">
        <v>13526</v>
      </c>
      <c r="AH4616" t="s">
        <v>13530</v>
      </c>
      <c r="AI4616" t="s">
        <v>13539</v>
      </c>
    </row>
    <row r="4617" spans="1:35" x14ac:dyDescent="0.25">
      <c r="A4617" s="1" t="s">
        <v>9346</v>
      </c>
      <c r="B4617" s="1" t="s">
        <v>32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s="1" t="s">
        <v>32</v>
      </c>
      <c r="I4617" s="1" t="s">
        <v>31</v>
      </c>
      <c r="J4617">
        <v>23</v>
      </c>
      <c r="K4617">
        <v>3</v>
      </c>
      <c r="L4617">
        <v>12</v>
      </c>
      <c r="M4617" s="1" t="s">
        <v>30</v>
      </c>
      <c r="N4617">
        <v>7</v>
      </c>
      <c r="O4617" s="1" t="s">
        <v>269</v>
      </c>
      <c r="P4617" s="1" t="s">
        <v>9347</v>
      </c>
      <c r="Q4617" s="1" t="s">
        <v>42</v>
      </c>
      <c r="R4617">
        <v>29</v>
      </c>
      <c r="S4617" s="1" t="s">
        <v>32</v>
      </c>
      <c r="T4617" s="1" t="s">
        <v>30</v>
      </c>
      <c r="U4617" s="1" t="s">
        <v>30</v>
      </c>
      <c r="V4617">
        <v>0</v>
      </c>
      <c r="W4617" s="1" t="s">
        <v>32</v>
      </c>
      <c r="X4617" s="1" t="s">
        <v>36</v>
      </c>
      <c r="Y4617" s="1" t="s">
        <v>37</v>
      </c>
      <c r="Z4617">
        <v>48</v>
      </c>
      <c r="AA4617">
        <v>402</v>
      </c>
      <c r="AB4617" s="1" t="s">
        <v>7106</v>
      </c>
      <c r="AC4617" s="1" t="s">
        <v>7107</v>
      </c>
      <c r="AD4617" t="s">
        <v>13495</v>
      </c>
      <c r="AE4617" s="1" t="s">
        <v>7106</v>
      </c>
      <c r="AF4617" s="1" t="s">
        <v>7107</v>
      </c>
      <c r="AG4617" t="s">
        <v>13526</v>
      </c>
      <c r="AH4617" t="s">
        <v>13530</v>
      </c>
      <c r="AI4617" t="s">
        <v>13538</v>
      </c>
    </row>
    <row r="4618" spans="1:35" x14ac:dyDescent="0.25">
      <c r="A4618" s="1" t="s">
        <v>9348</v>
      </c>
      <c r="B4618" s="1" t="s">
        <v>32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s="1" t="s">
        <v>32</v>
      </c>
      <c r="I4618" s="1" t="s">
        <v>31</v>
      </c>
      <c r="J4618">
        <v>60</v>
      </c>
      <c r="K4618">
        <v>4</v>
      </c>
      <c r="L4618">
        <v>4</v>
      </c>
      <c r="M4618" s="1" t="s">
        <v>32</v>
      </c>
      <c r="N4618">
        <v>0</v>
      </c>
      <c r="O4618" s="1" t="s">
        <v>184</v>
      </c>
      <c r="P4618" s="1" t="s">
        <v>9349</v>
      </c>
      <c r="Q4618" s="1" t="s">
        <v>35</v>
      </c>
      <c r="R4618">
        <v>45</v>
      </c>
      <c r="S4618" s="1" t="s">
        <v>30</v>
      </c>
      <c r="T4618" s="1" t="s">
        <v>30</v>
      </c>
      <c r="U4618" s="1" t="s">
        <v>30</v>
      </c>
      <c r="V4618">
        <v>0</v>
      </c>
      <c r="W4618" s="1" t="s">
        <v>30</v>
      </c>
      <c r="X4618" s="1" t="s">
        <v>36</v>
      </c>
      <c r="Y4618" s="1" t="s">
        <v>37</v>
      </c>
      <c r="Z4618">
        <v>43</v>
      </c>
      <c r="AA4618">
        <v>595</v>
      </c>
      <c r="AB4618" s="1" t="s">
        <v>7106</v>
      </c>
      <c r="AC4618" s="1" t="s">
        <v>7144</v>
      </c>
      <c r="AD4618" t="s">
        <v>13494</v>
      </c>
      <c r="AE4618" s="1" t="s">
        <v>7106</v>
      </c>
      <c r="AF4618" s="1" t="s">
        <v>7144</v>
      </c>
      <c r="AG4618" t="s">
        <v>13526</v>
      </c>
      <c r="AH4618" t="s">
        <v>13530</v>
      </c>
      <c r="AI4618" t="s">
        <v>13539</v>
      </c>
    </row>
    <row r="4619" spans="1:35" x14ac:dyDescent="0.25">
      <c r="A4619" s="1" t="s">
        <v>9350</v>
      </c>
      <c r="B4619" s="1" t="s">
        <v>32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s="1" t="s">
        <v>32</v>
      </c>
      <c r="I4619" s="1" t="s">
        <v>31</v>
      </c>
      <c r="J4619">
        <v>204</v>
      </c>
      <c r="K4619">
        <v>1</v>
      </c>
      <c r="L4619">
        <v>4</v>
      </c>
      <c r="M4619" s="1" t="s">
        <v>32</v>
      </c>
      <c r="N4619">
        <v>0</v>
      </c>
      <c r="O4619" s="1" t="s">
        <v>49</v>
      </c>
      <c r="P4619" s="1" t="s">
        <v>9351</v>
      </c>
      <c r="Q4619" s="1" t="s">
        <v>35</v>
      </c>
      <c r="R4619">
        <v>62</v>
      </c>
      <c r="S4619" s="1" t="s">
        <v>30</v>
      </c>
      <c r="T4619" s="1" t="s">
        <v>30</v>
      </c>
      <c r="U4619" s="1" t="s">
        <v>30</v>
      </c>
      <c r="V4619">
        <v>0</v>
      </c>
      <c r="W4619" s="1" t="s">
        <v>32</v>
      </c>
      <c r="X4619" s="1" t="s">
        <v>36</v>
      </c>
      <c r="Y4619" s="1" t="s">
        <v>37</v>
      </c>
      <c r="Z4619">
        <v>64</v>
      </c>
      <c r="AA4619">
        <v>1939</v>
      </c>
      <c r="AB4619" s="1" t="s">
        <v>7080</v>
      </c>
      <c r="AC4619" s="1" t="s">
        <v>7092</v>
      </c>
      <c r="AD4619" t="s">
        <v>13494</v>
      </c>
      <c r="AE4619" s="1" t="s">
        <v>7080</v>
      </c>
      <c r="AF4619" s="1" t="s">
        <v>7092</v>
      </c>
      <c r="AG4619" t="s">
        <v>13526</v>
      </c>
      <c r="AH4619" t="s">
        <v>13530</v>
      </c>
      <c r="AI4619" t="s">
        <v>13539</v>
      </c>
    </row>
    <row r="4620" spans="1:35" x14ac:dyDescent="0.25">
      <c r="A4620" s="1" t="s">
        <v>9352</v>
      </c>
      <c r="B4620" s="1" t="s">
        <v>32</v>
      </c>
      <c r="C4620">
        <v>1</v>
      </c>
      <c r="D4620">
        <v>1</v>
      </c>
      <c r="E4620">
        <v>4</v>
      </c>
      <c r="F4620">
        <v>4</v>
      </c>
      <c r="G4620">
        <v>6.1</v>
      </c>
      <c r="H4620" s="1" t="s">
        <v>32</v>
      </c>
      <c r="I4620" s="1" t="s">
        <v>31</v>
      </c>
      <c r="J4620">
        <v>1</v>
      </c>
      <c r="K4620">
        <v>5</v>
      </c>
      <c r="L4620">
        <v>7</v>
      </c>
      <c r="M4620" s="1" t="s">
        <v>32</v>
      </c>
      <c r="N4620">
        <v>0</v>
      </c>
      <c r="O4620" s="1" t="s">
        <v>94</v>
      </c>
      <c r="P4620" s="1" t="s">
        <v>9353</v>
      </c>
      <c r="Q4620" s="1" t="s">
        <v>42</v>
      </c>
      <c r="R4620">
        <v>68</v>
      </c>
      <c r="S4620" s="1" t="s">
        <v>30</v>
      </c>
      <c r="T4620" s="1" t="s">
        <v>32</v>
      </c>
      <c r="U4620" s="1" t="s">
        <v>30</v>
      </c>
      <c r="V4620">
        <v>0</v>
      </c>
      <c r="W4620" s="1" t="s">
        <v>30</v>
      </c>
      <c r="X4620" s="1" t="s">
        <v>36</v>
      </c>
      <c r="Y4620" s="1" t="s">
        <v>37</v>
      </c>
      <c r="Z4620">
        <v>27</v>
      </c>
      <c r="AA4620">
        <v>27</v>
      </c>
      <c r="AB4620" s="1" t="s">
        <v>7134</v>
      </c>
      <c r="AC4620" s="1" t="s">
        <v>7150</v>
      </c>
      <c r="AD4620" t="s">
        <v>13496</v>
      </c>
      <c r="AE4620" s="1" t="s">
        <v>7134</v>
      </c>
      <c r="AF4620" s="1" t="s">
        <v>7150</v>
      </c>
      <c r="AG4620" t="s">
        <v>13526</v>
      </c>
      <c r="AH4620" t="s">
        <v>13530</v>
      </c>
      <c r="AI4620" t="s">
        <v>13538</v>
      </c>
    </row>
    <row r="4621" spans="1:35" x14ac:dyDescent="0.25">
      <c r="A4621" s="1" t="s">
        <v>9354</v>
      </c>
      <c r="B4621" s="1" t="s">
        <v>32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s="1" t="s">
        <v>32</v>
      </c>
      <c r="I4621" s="1" t="s">
        <v>31</v>
      </c>
      <c r="J4621">
        <v>10</v>
      </c>
      <c r="K4621">
        <v>5</v>
      </c>
      <c r="L4621">
        <v>15</v>
      </c>
      <c r="M4621" s="1" t="s">
        <v>32</v>
      </c>
      <c r="N4621">
        <v>0</v>
      </c>
      <c r="O4621" s="1" t="s">
        <v>171</v>
      </c>
      <c r="P4621" s="1" t="s">
        <v>9355</v>
      </c>
      <c r="Q4621" s="1" t="s">
        <v>35</v>
      </c>
      <c r="R4621">
        <v>20</v>
      </c>
      <c r="S4621" s="1" t="s">
        <v>32</v>
      </c>
      <c r="T4621" s="1" t="s">
        <v>30</v>
      </c>
      <c r="U4621" s="1" t="s">
        <v>30</v>
      </c>
      <c r="V4621">
        <v>0</v>
      </c>
      <c r="W4621" s="1" t="s">
        <v>30</v>
      </c>
      <c r="X4621" s="1" t="s">
        <v>36</v>
      </c>
      <c r="Y4621" s="1" t="s">
        <v>37</v>
      </c>
      <c r="Z4621">
        <v>33</v>
      </c>
      <c r="AA4621">
        <v>106</v>
      </c>
      <c r="AB4621" s="1" t="s">
        <v>7080</v>
      </c>
      <c r="AC4621" s="1" t="s">
        <v>7092</v>
      </c>
      <c r="AD4621" t="s">
        <v>13495</v>
      </c>
      <c r="AE4621" s="1" t="s">
        <v>7080</v>
      </c>
      <c r="AF4621" s="1" t="s">
        <v>7092</v>
      </c>
      <c r="AG4621" t="s">
        <v>13526</v>
      </c>
      <c r="AH4621" t="s">
        <v>13530</v>
      </c>
      <c r="AI4621" t="s">
        <v>13538</v>
      </c>
    </row>
    <row r="4622" spans="1:35" x14ac:dyDescent="0.25">
      <c r="A4622" s="1" t="s">
        <v>9356</v>
      </c>
      <c r="B4622" s="1" t="s">
        <v>32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s="1" t="s">
        <v>32</v>
      </c>
      <c r="I4622" s="1" t="s">
        <v>31</v>
      </c>
      <c r="J4622">
        <v>141</v>
      </c>
      <c r="K4622">
        <v>1</v>
      </c>
      <c r="L4622">
        <v>2</v>
      </c>
      <c r="M4622" s="1" t="s">
        <v>32</v>
      </c>
      <c r="N4622">
        <v>0</v>
      </c>
      <c r="O4622" s="1" t="s">
        <v>60</v>
      </c>
      <c r="P4622" s="1" t="s">
        <v>9357</v>
      </c>
      <c r="Q4622" s="1" t="s">
        <v>42</v>
      </c>
      <c r="R4622">
        <v>53</v>
      </c>
      <c r="S4622" s="1" t="s">
        <v>30</v>
      </c>
      <c r="T4622" s="1" t="s">
        <v>30</v>
      </c>
      <c r="U4622" s="1" t="s">
        <v>30</v>
      </c>
      <c r="V4622">
        <v>0</v>
      </c>
      <c r="W4622" s="1" t="s">
        <v>32</v>
      </c>
      <c r="X4622" s="1" t="s">
        <v>57</v>
      </c>
      <c r="Y4622" s="1" t="s">
        <v>37</v>
      </c>
      <c r="Z4622">
        <v>39</v>
      </c>
      <c r="AA4622">
        <v>2620</v>
      </c>
      <c r="AB4622" s="1" t="s">
        <v>7134</v>
      </c>
      <c r="AC4622" s="1" t="s">
        <v>7135</v>
      </c>
      <c r="AD4622" t="s">
        <v>13494</v>
      </c>
      <c r="AE4622" s="1" t="s">
        <v>7134</v>
      </c>
      <c r="AF4622" s="1" t="s">
        <v>7135</v>
      </c>
      <c r="AG4622" t="s">
        <v>13527</v>
      </c>
      <c r="AH4622" t="s">
        <v>13530</v>
      </c>
      <c r="AI4622" t="s">
        <v>13540</v>
      </c>
    </row>
    <row r="4623" spans="1:35" x14ac:dyDescent="0.25">
      <c r="A4623" s="1" t="s">
        <v>9358</v>
      </c>
      <c r="B4623" s="1" t="s">
        <v>32</v>
      </c>
      <c r="C4623">
        <v>1</v>
      </c>
      <c r="D4623">
        <v>4</v>
      </c>
      <c r="E4623">
        <v>11</v>
      </c>
      <c r="F4623">
        <v>4</v>
      </c>
      <c r="G4623">
        <v>11.2</v>
      </c>
      <c r="H4623" s="1" t="s">
        <v>32</v>
      </c>
      <c r="I4623" s="1" t="s">
        <v>31</v>
      </c>
      <c r="J4623">
        <v>6</v>
      </c>
      <c r="K4623">
        <v>1</v>
      </c>
      <c r="L4623">
        <v>1</v>
      </c>
      <c r="M4623" s="1" t="s">
        <v>32</v>
      </c>
      <c r="N4623">
        <v>0</v>
      </c>
      <c r="O4623" s="1" t="s">
        <v>83</v>
      </c>
      <c r="P4623" s="1" t="s">
        <v>9359</v>
      </c>
      <c r="Q4623" s="1" t="s">
        <v>35</v>
      </c>
      <c r="R4623">
        <v>67</v>
      </c>
      <c r="S4623" s="1" t="s">
        <v>30</v>
      </c>
      <c r="T4623" s="1" t="s">
        <v>32</v>
      </c>
      <c r="U4623" s="1" t="s">
        <v>30</v>
      </c>
      <c r="V4623">
        <v>0</v>
      </c>
      <c r="W4623" s="1" t="s">
        <v>30</v>
      </c>
      <c r="X4623" s="1" t="s">
        <v>36</v>
      </c>
      <c r="Y4623" s="1" t="s">
        <v>58</v>
      </c>
      <c r="Z4623">
        <v>20</v>
      </c>
      <c r="AA4623">
        <v>20</v>
      </c>
      <c r="AB4623" s="1" t="s">
        <v>7106</v>
      </c>
      <c r="AC4623" s="1" t="s">
        <v>7124</v>
      </c>
      <c r="AD4623" t="s">
        <v>13496</v>
      </c>
      <c r="AE4623" s="1" t="s">
        <v>7106</v>
      </c>
      <c r="AF4623" s="1" t="s">
        <v>7124</v>
      </c>
      <c r="AG4623" t="s">
        <v>13527</v>
      </c>
      <c r="AH4623" t="s">
        <v>13530</v>
      </c>
      <c r="AI4623" t="s">
        <v>13538</v>
      </c>
    </row>
    <row r="4624" spans="1:35" x14ac:dyDescent="0.25">
      <c r="A4624" s="1" t="s">
        <v>9360</v>
      </c>
      <c r="B4624" s="1" t="s">
        <v>32</v>
      </c>
      <c r="C4624">
        <v>1</v>
      </c>
      <c r="D4624">
        <v>2</v>
      </c>
      <c r="E4624">
        <v>6</v>
      </c>
      <c r="F4624">
        <v>4</v>
      </c>
      <c r="G4624">
        <v>8.9</v>
      </c>
      <c r="H4624" s="1" t="s">
        <v>32</v>
      </c>
      <c r="I4624" s="1" t="s">
        <v>31</v>
      </c>
      <c r="J4624">
        <v>2</v>
      </c>
      <c r="K4624">
        <v>1</v>
      </c>
      <c r="L4624">
        <v>15</v>
      </c>
      <c r="M4624" s="1" t="s">
        <v>30</v>
      </c>
      <c r="N4624">
        <v>0</v>
      </c>
      <c r="O4624" s="1" t="s">
        <v>697</v>
      </c>
      <c r="P4624" s="1" t="s">
        <v>9361</v>
      </c>
      <c r="Q4624" s="1" t="s">
        <v>42</v>
      </c>
      <c r="R4624">
        <v>27</v>
      </c>
      <c r="S4624" s="1" t="s">
        <v>32</v>
      </c>
      <c r="T4624" s="1" t="s">
        <v>30</v>
      </c>
      <c r="U4624" s="1" t="s">
        <v>30</v>
      </c>
      <c r="V4624">
        <v>0</v>
      </c>
      <c r="W4624" s="1" t="s">
        <v>30</v>
      </c>
      <c r="X4624" s="1" t="s">
        <v>36</v>
      </c>
      <c r="Y4624" s="1" t="s">
        <v>37</v>
      </c>
      <c r="Z4624">
        <v>50</v>
      </c>
      <c r="AA4624">
        <v>50</v>
      </c>
      <c r="AB4624" s="1" t="s">
        <v>7080</v>
      </c>
      <c r="AC4624" s="1" t="s">
        <v>7092</v>
      </c>
      <c r="AD4624" t="s">
        <v>13495</v>
      </c>
      <c r="AE4624" s="1" t="s">
        <v>7080</v>
      </c>
      <c r="AF4624" s="1" t="s">
        <v>7092</v>
      </c>
      <c r="AG4624" t="s">
        <v>13526</v>
      </c>
      <c r="AH4624" t="s">
        <v>13530</v>
      </c>
      <c r="AI4624" t="s">
        <v>13538</v>
      </c>
    </row>
    <row r="4625" spans="1:35" x14ac:dyDescent="0.25">
      <c r="A4625" s="1" t="s">
        <v>9362</v>
      </c>
      <c r="B4625" s="1" t="s">
        <v>32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s="1" t="s">
        <v>32</v>
      </c>
      <c r="I4625" s="1" t="s">
        <v>31</v>
      </c>
      <c r="J4625">
        <v>70</v>
      </c>
      <c r="K4625">
        <v>5</v>
      </c>
      <c r="L4625">
        <v>15</v>
      </c>
      <c r="M4625" s="1" t="s">
        <v>32</v>
      </c>
      <c r="N4625">
        <v>0</v>
      </c>
      <c r="O4625" s="1" t="s">
        <v>219</v>
      </c>
      <c r="P4625" s="1" t="s">
        <v>9363</v>
      </c>
      <c r="Q4625" s="1" t="s">
        <v>35</v>
      </c>
      <c r="R4625">
        <v>28</v>
      </c>
      <c r="S4625" s="1" t="s">
        <v>32</v>
      </c>
      <c r="T4625" s="1" t="s">
        <v>30</v>
      </c>
      <c r="U4625" s="1" t="s">
        <v>30</v>
      </c>
      <c r="V4625">
        <v>0</v>
      </c>
      <c r="W4625" s="1" t="s">
        <v>32</v>
      </c>
      <c r="X4625" s="1" t="s">
        <v>36</v>
      </c>
      <c r="Y4625" s="1" t="s">
        <v>37</v>
      </c>
      <c r="Z4625">
        <v>35</v>
      </c>
      <c r="AA4625">
        <v>385</v>
      </c>
      <c r="AB4625" s="1" t="s">
        <v>7080</v>
      </c>
      <c r="AC4625" s="1" t="s">
        <v>7092</v>
      </c>
      <c r="AD4625" t="s">
        <v>13495</v>
      </c>
      <c r="AE4625" s="1" t="s">
        <v>7080</v>
      </c>
      <c r="AF4625" s="1" t="s">
        <v>7092</v>
      </c>
      <c r="AG4625" t="s">
        <v>13526</v>
      </c>
      <c r="AH4625" t="s">
        <v>13530</v>
      </c>
      <c r="AI4625" t="s">
        <v>13539</v>
      </c>
    </row>
    <row r="4626" spans="1:35" x14ac:dyDescent="0.25">
      <c r="A4626" s="1" t="s">
        <v>9364</v>
      </c>
      <c r="B4626" s="1" t="s">
        <v>32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s="1" t="s">
        <v>32</v>
      </c>
      <c r="I4626" s="1" t="s">
        <v>31</v>
      </c>
      <c r="J4626">
        <v>68</v>
      </c>
      <c r="K4626">
        <v>0</v>
      </c>
      <c r="L4626">
        <v>26</v>
      </c>
      <c r="M4626" s="1" t="s">
        <v>32</v>
      </c>
      <c r="N4626">
        <v>0</v>
      </c>
      <c r="O4626" s="1" t="s">
        <v>91</v>
      </c>
      <c r="P4626" s="1" t="s">
        <v>9365</v>
      </c>
      <c r="Q4626" s="1" t="s">
        <v>35</v>
      </c>
      <c r="R4626">
        <v>27</v>
      </c>
      <c r="S4626" s="1" t="s">
        <v>32</v>
      </c>
      <c r="T4626" s="1" t="s">
        <v>30</v>
      </c>
      <c r="U4626" s="1" t="s">
        <v>30</v>
      </c>
      <c r="V4626">
        <v>0</v>
      </c>
      <c r="W4626" s="1" t="s">
        <v>30</v>
      </c>
      <c r="X4626" s="1" t="s">
        <v>36</v>
      </c>
      <c r="Y4626" s="1" t="s">
        <v>44</v>
      </c>
      <c r="Z4626">
        <v>42</v>
      </c>
      <c r="AA4626">
        <v>920</v>
      </c>
      <c r="AB4626" s="1" t="s">
        <v>7080</v>
      </c>
      <c r="AC4626" s="1" t="s">
        <v>7092</v>
      </c>
      <c r="AD4626" t="s">
        <v>13495</v>
      </c>
      <c r="AE4626" s="1" t="s">
        <v>7080</v>
      </c>
      <c r="AF4626" s="1" t="s">
        <v>7092</v>
      </c>
      <c r="AG4626" t="s">
        <v>13526</v>
      </c>
      <c r="AH4626" t="s">
        <v>13530</v>
      </c>
      <c r="AI4626" t="s">
        <v>13539</v>
      </c>
    </row>
    <row r="4627" spans="1:35" x14ac:dyDescent="0.25">
      <c r="A4627" s="1" t="s">
        <v>9366</v>
      </c>
      <c r="B4627" s="1" t="s">
        <v>32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s="1" t="s">
        <v>32</v>
      </c>
      <c r="I4627" s="1" t="s">
        <v>31</v>
      </c>
      <c r="J4627">
        <v>6</v>
      </c>
      <c r="K4627">
        <v>0</v>
      </c>
      <c r="L4627">
        <v>1</v>
      </c>
      <c r="M4627" s="1" t="s">
        <v>32</v>
      </c>
      <c r="N4627">
        <v>0</v>
      </c>
      <c r="O4627" s="1" t="s">
        <v>68</v>
      </c>
      <c r="P4627" s="1" t="s">
        <v>9367</v>
      </c>
      <c r="Q4627" s="1" t="s">
        <v>42</v>
      </c>
      <c r="R4627">
        <v>56</v>
      </c>
      <c r="S4627" s="1" t="s">
        <v>30</v>
      </c>
      <c r="T4627" s="1" t="s">
        <v>30</v>
      </c>
      <c r="U4627" s="1" t="s">
        <v>30</v>
      </c>
      <c r="V4627">
        <v>0</v>
      </c>
      <c r="W4627" s="1" t="s">
        <v>30</v>
      </c>
      <c r="X4627" s="1" t="s">
        <v>36</v>
      </c>
      <c r="Y4627" s="1" t="s">
        <v>37</v>
      </c>
      <c r="Z4627">
        <v>33</v>
      </c>
      <c r="AA4627">
        <v>57</v>
      </c>
      <c r="AB4627" s="1" t="s">
        <v>7086</v>
      </c>
      <c r="AC4627" s="1" t="s">
        <v>7110</v>
      </c>
      <c r="AD4627" t="s">
        <v>13494</v>
      </c>
      <c r="AE4627" s="1" t="s">
        <v>7086</v>
      </c>
      <c r="AF4627" s="1" t="s">
        <v>7110</v>
      </c>
      <c r="AG4627" t="s">
        <v>13527</v>
      </c>
      <c r="AH4627" t="s">
        <v>13530</v>
      </c>
      <c r="AI4627" t="s">
        <v>13538</v>
      </c>
    </row>
    <row r="4628" spans="1:35" x14ac:dyDescent="0.25">
      <c r="A4628" s="1" t="s">
        <v>9368</v>
      </c>
      <c r="B4628" s="1" t="s">
        <v>32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s="1" t="s">
        <v>32</v>
      </c>
      <c r="I4628" s="1" t="s">
        <v>31</v>
      </c>
      <c r="J4628">
        <v>167</v>
      </c>
      <c r="K4628">
        <v>3</v>
      </c>
      <c r="L4628">
        <v>13</v>
      </c>
      <c r="M4628" s="1" t="s">
        <v>32</v>
      </c>
      <c r="N4628">
        <v>0</v>
      </c>
      <c r="O4628" s="1" t="s">
        <v>166</v>
      </c>
      <c r="P4628" s="1" t="s">
        <v>9369</v>
      </c>
      <c r="Q4628" s="1" t="s">
        <v>35</v>
      </c>
      <c r="R4628">
        <v>79</v>
      </c>
      <c r="S4628" s="1" t="s">
        <v>30</v>
      </c>
      <c r="T4628" s="1" t="s">
        <v>32</v>
      </c>
      <c r="U4628" s="1" t="s">
        <v>30</v>
      </c>
      <c r="V4628">
        <v>0</v>
      </c>
      <c r="W4628" s="1" t="s">
        <v>30</v>
      </c>
      <c r="X4628" s="1" t="s">
        <v>36</v>
      </c>
      <c r="Y4628" s="1" t="s">
        <v>37</v>
      </c>
      <c r="Z4628">
        <v>52</v>
      </c>
      <c r="AA4628">
        <v>1383</v>
      </c>
      <c r="AB4628" s="1" t="s">
        <v>7080</v>
      </c>
      <c r="AC4628" s="1" t="s">
        <v>7092</v>
      </c>
      <c r="AD4628" t="s">
        <v>13496</v>
      </c>
      <c r="AE4628" s="1" t="s">
        <v>7080</v>
      </c>
      <c r="AF4628" s="1" t="s">
        <v>7092</v>
      </c>
      <c r="AG4628" t="s">
        <v>13526</v>
      </c>
      <c r="AH4628" t="s">
        <v>13530</v>
      </c>
      <c r="AI4628" t="s">
        <v>13539</v>
      </c>
    </row>
    <row r="4629" spans="1:35" x14ac:dyDescent="0.25">
      <c r="A4629" s="1" t="s">
        <v>9370</v>
      </c>
      <c r="B4629" s="1" t="s">
        <v>32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s="1" t="s">
        <v>32</v>
      </c>
      <c r="I4629" s="1" t="s">
        <v>31</v>
      </c>
      <c r="J4629">
        <v>23</v>
      </c>
      <c r="K4629">
        <v>5</v>
      </c>
      <c r="L4629">
        <v>5</v>
      </c>
      <c r="M4629" s="1" t="s">
        <v>32</v>
      </c>
      <c r="N4629">
        <v>0</v>
      </c>
      <c r="O4629" s="1" t="s">
        <v>119</v>
      </c>
      <c r="P4629" s="1" t="s">
        <v>9371</v>
      </c>
      <c r="Q4629" s="1" t="s">
        <v>35</v>
      </c>
      <c r="R4629">
        <v>58</v>
      </c>
      <c r="S4629" s="1" t="s">
        <v>30</v>
      </c>
      <c r="T4629" s="1" t="s">
        <v>30</v>
      </c>
      <c r="U4629" s="1" t="s">
        <v>30</v>
      </c>
      <c r="V4629">
        <v>0</v>
      </c>
      <c r="W4629" s="1" t="s">
        <v>30</v>
      </c>
      <c r="X4629" s="1" t="s">
        <v>36</v>
      </c>
      <c r="Y4629" s="1" t="s">
        <v>37</v>
      </c>
      <c r="Z4629">
        <v>43</v>
      </c>
      <c r="AA4629">
        <v>450</v>
      </c>
      <c r="AB4629" s="1" t="s">
        <v>7080</v>
      </c>
      <c r="AC4629" s="1" t="s">
        <v>7095</v>
      </c>
      <c r="AD4629" t="s">
        <v>13494</v>
      </c>
      <c r="AE4629" s="1" t="s">
        <v>7080</v>
      </c>
      <c r="AF4629" s="1" t="s">
        <v>7095</v>
      </c>
      <c r="AG4629" t="s">
        <v>13526</v>
      </c>
      <c r="AH4629" t="s">
        <v>13530</v>
      </c>
      <c r="AI4629" t="s">
        <v>13539</v>
      </c>
    </row>
    <row r="4630" spans="1:35" x14ac:dyDescent="0.25">
      <c r="A4630" s="1" t="s">
        <v>9372</v>
      </c>
      <c r="B4630" s="1" t="s">
        <v>32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s="1" t="s">
        <v>32</v>
      </c>
      <c r="I4630" s="1" t="s">
        <v>31</v>
      </c>
      <c r="J4630">
        <v>2</v>
      </c>
      <c r="K4630">
        <v>5</v>
      </c>
      <c r="L4630">
        <v>0</v>
      </c>
      <c r="M4630" s="1" t="s">
        <v>30</v>
      </c>
      <c r="N4630">
        <v>0</v>
      </c>
      <c r="O4630" s="1" t="s">
        <v>77</v>
      </c>
      <c r="P4630" s="1" t="s">
        <v>9373</v>
      </c>
      <c r="Q4630" s="1" t="s">
        <v>42</v>
      </c>
      <c r="R4630">
        <v>33</v>
      </c>
      <c r="S4630" s="1" t="s">
        <v>30</v>
      </c>
      <c r="T4630" s="1" t="s">
        <v>30</v>
      </c>
      <c r="U4630" s="1" t="s">
        <v>30</v>
      </c>
      <c r="V4630">
        <v>0</v>
      </c>
      <c r="W4630" s="1" t="s">
        <v>30</v>
      </c>
      <c r="X4630" s="1" t="s">
        <v>36</v>
      </c>
      <c r="Y4630" s="1" t="s">
        <v>44</v>
      </c>
      <c r="Z4630">
        <v>8</v>
      </c>
      <c r="AA4630">
        <v>8</v>
      </c>
      <c r="AB4630" s="1" t="s">
        <v>7098</v>
      </c>
      <c r="AC4630" s="1" t="s">
        <v>7418</v>
      </c>
      <c r="AD4630" t="s">
        <v>13494</v>
      </c>
      <c r="AE4630" s="1" t="s">
        <v>7098</v>
      </c>
      <c r="AF4630" s="1" t="s">
        <v>7418</v>
      </c>
      <c r="AG4630" t="s">
        <v>13527</v>
      </c>
      <c r="AH4630" t="s">
        <v>13530</v>
      </c>
      <c r="AI4630" t="s">
        <v>13538</v>
      </c>
    </row>
    <row r="4631" spans="1:35" x14ac:dyDescent="0.25">
      <c r="A4631" s="1" t="s">
        <v>9374</v>
      </c>
      <c r="B4631" s="1" t="s">
        <v>32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s="1" t="s">
        <v>32</v>
      </c>
      <c r="I4631" s="1" t="s">
        <v>31</v>
      </c>
      <c r="J4631">
        <v>61</v>
      </c>
      <c r="K4631">
        <v>3</v>
      </c>
      <c r="L4631">
        <v>6</v>
      </c>
      <c r="M4631" s="1" t="s">
        <v>30</v>
      </c>
      <c r="N4631">
        <v>10</v>
      </c>
      <c r="O4631" s="1" t="s">
        <v>83</v>
      </c>
      <c r="P4631" s="1" t="s">
        <v>9375</v>
      </c>
      <c r="Q4631" s="1" t="s">
        <v>35</v>
      </c>
      <c r="R4631">
        <v>31</v>
      </c>
      <c r="S4631" s="1" t="s">
        <v>30</v>
      </c>
      <c r="T4631" s="1" t="s">
        <v>30</v>
      </c>
      <c r="U4631" s="1" t="s">
        <v>30</v>
      </c>
      <c r="V4631">
        <v>0</v>
      </c>
      <c r="W4631" s="1" t="s">
        <v>30</v>
      </c>
      <c r="X4631" s="1" t="s">
        <v>36</v>
      </c>
      <c r="Y4631" s="1" t="s">
        <v>58</v>
      </c>
      <c r="Z4631">
        <v>19</v>
      </c>
      <c r="AA4631">
        <v>409</v>
      </c>
      <c r="AB4631" s="1" t="s">
        <v>7080</v>
      </c>
      <c r="AC4631" s="1" t="s">
        <v>7081</v>
      </c>
      <c r="AD4631" t="s">
        <v>13494</v>
      </c>
      <c r="AE4631" s="1" t="s">
        <v>7080</v>
      </c>
      <c r="AF4631" s="1" t="s">
        <v>7081</v>
      </c>
      <c r="AG4631" t="s">
        <v>13526</v>
      </c>
      <c r="AH4631" t="s">
        <v>13530</v>
      </c>
      <c r="AI4631" t="s">
        <v>13539</v>
      </c>
    </row>
    <row r="4632" spans="1:35" x14ac:dyDescent="0.25">
      <c r="A4632" s="1" t="s">
        <v>9376</v>
      </c>
      <c r="B4632" s="1" t="s">
        <v>32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s="1" t="s">
        <v>32</v>
      </c>
      <c r="I4632" s="1" t="s">
        <v>31</v>
      </c>
      <c r="J4632">
        <v>5</v>
      </c>
      <c r="K4632">
        <v>5</v>
      </c>
      <c r="L4632">
        <v>2</v>
      </c>
      <c r="M4632" s="1" t="s">
        <v>32</v>
      </c>
      <c r="N4632">
        <v>0</v>
      </c>
      <c r="O4632" s="1" t="s">
        <v>211</v>
      </c>
      <c r="P4632" s="1" t="s">
        <v>9377</v>
      </c>
      <c r="Q4632" s="1" t="s">
        <v>35</v>
      </c>
      <c r="R4632">
        <v>72</v>
      </c>
      <c r="S4632" s="1" t="s">
        <v>30</v>
      </c>
      <c r="T4632" s="1" t="s">
        <v>32</v>
      </c>
      <c r="U4632" s="1" t="s">
        <v>30</v>
      </c>
      <c r="V4632">
        <v>0</v>
      </c>
      <c r="W4632" s="1" t="s">
        <v>30</v>
      </c>
      <c r="X4632" s="1" t="s">
        <v>36</v>
      </c>
      <c r="Y4632" s="1" t="s">
        <v>37</v>
      </c>
      <c r="Z4632">
        <v>51</v>
      </c>
      <c r="AA4632">
        <v>51</v>
      </c>
      <c r="AB4632" s="1" t="s">
        <v>7080</v>
      </c>
      <c r="AC4632" s="1" t="s">
        <v>7092</v>
      </c>
      <c r="AD4632" t="s">
        <v>13496</v>
      </c>
      <c r="AE4632" s="1" t="s">
        <v>7080</v>
      </c>
      <c r="AF4632" s="1" t="s">
        <v>7092</v>
      </c>
      <c r="AG4632" t="s">
        <v>13527</v>
      </c>
      <c r="AH4632" t="s">
        <v>13530</v>
      </c>
      <c r="AI4632" t="s">
        <v>13538</v>
      </c>
    </row>
    <row r="4633" spans="1:35" x14ac:dyDescent="0.25">
      <c r="A4633" s="1" t="s">
        <v>9378</v>
      </c>
      <c r="B4633" s="1" t="s">
        <v>32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s="1" t="s">
        <v>32</v>
      </c>
      <c r="I4633" s="1" t="s">
        <v>31</v>
      </c>
      <c r="J4633">
        <v>42</v>
      </c>
      <c r="K4633">
        <v>5</v>
      </c>
      <c r="L4633">
        <v>2</v>
      </c>
      <c r="M4633" s="1" t="s">
        <v>32</v>
      </c>
      <c r="N4633">
        <v>0</v>
      </c>
      <c r="O4633" s="1" t="s">
        <v>436</v>
      </c>
      <c r="P4633" s="1" t="s">
        <v>9379</v>
      </c>
      <c r="Q4633" s="1" t="s">
        <v>35</v>
      </c>
      <c r="R4633">
        <v>50</v>
      </c>
      <c r="S4633" s="1" t="s">
        <v>30</v>
      </c>
      <c r="T4633" s="1" t="s">
        <v>30</v>
      </c>
      <c r="U4633" s="1" t="s">
        <v>30</v>
      </c>
      <c r="V4633">
        <v>0</v>
      </c>
      <c r="W4633" s="1" t="s">
        <v>32</v>
      </c>
      <c r="X4633" s="1" t="s">
        <v>36</v>
      </c>
      <c r="Y4633" s="1" t="s">
        <v>37</v>
      </c>
      <c r="Z4633">
        <v>52</v>
      </c>
      <c r="AA4633">
        <v>1063</v>
      </c>
      <c r="AB4633" s="1" t="s">
        <v>7080</v>
      </c>
      <c r="AC4633" s="1" t="s">
        <v>7092</v>
      </c>
      <c r="AD4633" t="s">
        <v>13494</v>
      </c>
      <c r="AE4633" s="1" t="s">
        <v>7080</v>
      </c>
      <c r="AF4633" s="1" t="s">
        <v>7092</v>
      </c>
      <c r="AG4633" t="s">
        <v>13527</v>
      </c>
      <c r="AH4633" t="s">
        <v>13530</v>
      </c>
      <c r="AI4633" t="s">
        <v>13539</v>
      </c>
    </row>
    <row r="4634" spans="1:35" x14ac:dyDescent="0.25">
      <c r="A4634" s="1" t="s">
        <v>9380</v>
      </c>
      <c r="B4634" s="1" t="s">
        <v>32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s="1" t="s">
        <v>32</v>
      </c>
      <c r="I4634" s="1" t="s">
        <v>31</v>
      </c>
      <c r="J4634">
        <v>14</v>
      </c>
      <c r="K4634">
        <v>0</v>
      </c>
      <c r="L4634">
        <v>12</v>
      </c>
      <c r="M4634" s="1" t="s">
        <v>32</v>
      </c>
      <c r="N4634">
        <v>0</v>
      </c>
      <c r="O4634" s="1" t="s">
        <v>375</v>
      </c>
      <c r="P4634" s="1" t="s">
        <v>9381</v>
      </c>
      <c r="Q4634" s="1" t="s">
        <v>35</v>
      </c>
      <c r="R4634">
        <v>28</v>
      </c>
      <c r="S4634" s="1" t="s">
        <v>32</v>
      </c>
      <c r="T4634" s="1" t="s">
        <v>30</v>
      </c>
      <c r="U4634" s="1" t="s">
        <v>30</v>
      </c>
      <c r="V4634">
        <v>0</v>
      </c>
      <c r="W4634" s="1" t="s">
        <v>32</v>
      </c>
      <c r="X4634" s="1" t="s">
        <v>36</v>
      </c>
      <c r="Y4634" s="1" t="s">
        <v>44</v>
      </c>
      <c r="Z4634">
        <v>55</v>
      </c>
      <c r="AA4634">
        <v>299</v>
      </c>
      <c r="AB4634" s="1" t="s">
        <v>7080</v>
      </c>
      <c r="AC4634" s="1" t="s">
        <v>7095</v>
      </c>
      <c r="AD4634" t="s">
        <v>13495</v>
      </c>
      <c r="AE4634" s="1" t="s">
        <v>7080</v>
      </c>
      <c r="AF4634" s="1" t="s">
        <v>7095</v>
      </c>
      <c r="AG4634" t="s">
        <v>13526</v>
      </c>
      <c r="AH4634" t="s">
        <v>13530</v>
      </c>
      <c r="AI4634" t="s">
        <v>13538</v>
      </c>
    </row>
    <row r="4635" spans="1:35" x14ac:dyDescent="0.25">
      <c r="A4635" s="1" t="s">
        <v>9382</v>
      </c>
      <c r="B4635" s="1" t="s">
        <v>32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s="1" t="s">
        <v>32</v>
      </c>
      <c r="I4635" s="1" t="s">
        <v>31</v>
      </c>
      <c r="J4635">
        <v>387</v>
      </c>
      <c r="K4635">
        <v>1</v>
      </c>
      <c r="L4635">
        <v>2</v>
      </c>
      <c r="M4635" s="1" t="s">
        <v>32</v>
      </c>
      <c r="N4635">
        <v>0</v>
      </c>
      <c r="O4635" s="1" t="s">
        <v>269</v>
      </c>
      <c r="P4635" s="1" t="s">
        <v>9383</v>
      </c>
      <c r="Q4635" s="1" t="s">
        <v>42</v>
      </c>
      <c r="R4635">
        <v>30</v>
      </c>
      <c r="S4635" s="1" t="s">
        <v>30</v>
      </c>
      <c r="T4635" s="1" t="s">
        <v>30</v>
      </c>
      <c r="U4635" s="1" t="s">
        <v>30</v>
      </c>
      <c r="V4635">
        <v>0</v>
      </c>
      <c r="W4635" s="1" t="s">
        <v>32</v>
      </c>
      <c r="X4635" s="1" t="s">
        <v>43</v>
      </c>
      <c r="Y4635" s="1" t="s">
        <v>37</v>
      </c>
      <c r="Z4635">
        <v>70</v>
      </c>
      <c r="AA4635">
        <v>5172</v>
      </c>
      <c r="AB4635" s="1" t="s">
        <v>7080</v>
      </c>
      <c r="AC4635" s="1" t="s">
        <v>7095</v>
      </c>
      <c r="AD4635" t="s">
        <v>13495</v>
      </c>
      <c r="AE4635" s="1" t="s">
        <v>7080</v>
      </c>
      <c r="AF4635" s="1" t="s">
        <v>7095</v>
      </c>
      <c r="AG4635" t="s">
        <v>13527</v>
      </c>
      <c r="AH4635" t="s">
        <v>13530</v>
      </c>
      <c r="AI4635" t="s">
        <v>13540</v>
      </c>
    </row>
    <row r="4636" spans="1:35" x14ac:dyDescent="0.25">
      <c r="A4636" s="1" t="s">
        <v>9384</v>
      </c>
      <c r="B4636" s="1" t="s">
        <v>32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s="1" t="s">
        <v>32</v>
      </c>
      <c r="I4636" s="1" t="s">
        <v>31</v>
      </c>
      <c r="J4636">
        <v>164</v>
      </c>
      <c r="K4636">
        <v>1</v>
      </c>
      <c r="L4636">
        <v>3</v>
      </c>
      <c r="M4636" s="1" t="s">
        <v>32</v>
      </c>
      <c r="N4636">
        <v>0</v>
      </c>
      <c r="O4636" s="1" t="s">
        <v>436</v>
      </c>
      <c r="P4636" s="1" t="s">
        <v>9385</v>
      </c>
      <c r="Q4636" s="1" t="s">
        <v>35</v>
      </c>
      <c r="R4636">
        <v>72</v>
      </c>
      <c r="S4636" s="1" t="s">
        <v>30</v>
      </c>
      <c r="T4636" s="1" t="s">
        <v>32</v>
      </c>
      <c r="U4636" s="1" t="s">
        <v>30</v>
      </c>
      <c r="V4636">
        <v>0</v>
      </c>
      <c r="W4636" s="1" t="s">
        <v>30</v>
      </c>
      <c r="X4636" s="1" t="s">
        <v>36</v>
      </c>
      <c r="Y4636" s="1" t="s">
        <v>37</v>
      </c>
      <c r="Z4636">
        <v>37</v>
      </c>
      <c r="AA4636">
        <v>2008</v>
      </c>
      <c r="AB4636" s="1" t="s">
        <v>7098</v>
      </c>
      <c r="AC4636" s="1" t="s">
        <v>7099</v>
      </c>
      <c r="AD4636" t="s">
        <v>13496</v>
      </c>
      <c r="AE4636" s="1" t="s">
        <v>7098</v>
      </c>
      <c r="AF4636" s="1" t="s">
        <v>7099</v>
      </c>
      <c r="AG4636" t="s">
        <v>13526</v>
      </c>
      <c r="AH4636" t="s">
        <v>13530</v>
      </c>
      <c r="AI4636" t="s">
        <v>13540</v>
      </c>
    </row>
    <row r="4637" spans="1:35" x14ac:dyDescent="0.25">
      <c r="A4637" s="1" t="s">
        <v>9386</v>
      </c>
      <c r="B4637" s="1" t="s">
        <v>32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s="1" t="s">
        <v>32</v>
      </c>
      <c r="I4637" s="1" t="s">
        <v>31</v>
      </c>
      <c r="J4637">
        <v>8</v>
      </c>
      <c r="K4637">
        <v>1</v>
      </c>
      <c r="L4637">
        <v>6</v>
      </c>
      <c r="M4637" s="1" t="s">
        <v>32</v>
      </c>
      <c r="N4637">
        <v>0</v>
      </c>
      <c r="O4637" s="1" t="s">
        <v>88</v>
      </c>
      <c r="P4637" s="1" t="s">
        <v>9387</v>
      </c>
      <c r="Q4637" s="1" t="s">
        <v>42</v>
      </c>
      <c r="R4637">
        <v>32</v>
      </c>
      <c r="S4637" s="1" t="s">
        <v>30</v>
      </c>
      <c r="T4637" s="1" t="s">
        <v>30</v>
      </c>
      <c r="U4637" s="1" t="s">
        <v>30</v>
      </c>
      <c r="V4637">
        <v>0</v>
      </c>
      <c r="W4637" s="1" t="s">
        <v>30</v>
      </c>
      <c r="X4637" s="1" t="s">
        <v>36</v>
      </c>
      <c r="Y4637" s="1" t="s">
        <v>37</v>
      </c>
      <c r="Z4637">
        <v>43</v>
      </c>
      <c r="AA4637">
        <v>135</v>
      </c>
      <c r="AB4637" s="1" t="s">
        <v>7080</v>
      </c>
      <c r="AC4637" s="1" t="s">
        <v>7309</v>
      </c>
      <c r="AD4637" t="s">
        <v>13494</v>
      </c>
      <c r="AE4637" s="1" t="s">
        <v>7080</v>
      </c>
      <c r="AF4637" s="1" t="s">
        <v>7309</v>
      </c>
      <c r="AG4637" t="s">
        <v>13526</v>
      </c>
      <c r="AH4637" t="s">
        <v>13530</v>
      </c>
      <c r="AI4637" t="s">
        <v>13538</v>
      </c>
    </row>
    <row r="4638" spans="1:35" x14ac:dyDescent="0.25">
      <c r="A4638" s="1" t="s">
        <v>9388</v>
      </c>
      <c r="B4638" s="1" t="s">
        <v>32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s="1" t="s">
        <v>32</v>
      </c>
      <c r="I4638" s="1" t="s">
        <v>31</v>
      </c>
      <c r="J4638">
        <v>41</v>
      </c>
      <c r="K4638">
        <v>5</v>
      </c>
      <c r="L4638">
        <v>3</v>
      </c>
      <c r="M4638" s="1" t="s">
        <v>30</v>
      </c>
      <c r="N4638">
        <v>30</v>
      </c>
      <c r="O4638" s="1" t="s">
        <v>52</v>
      </c>
      <c r="P4638" s="1" t="s">
        <v>9389</v>
      </c>
      <c r="Q4638" s="1" t="s">
        <v>42</v>
      </c>
      <c r="R4638">
        <v>47</v>
      </c>
      <c r="S4638" s="1" t="s">
        <v>30</v>
      </c>
      <c r="T4638" s="1" t="s">
        <v>30</v>
      </c>
      <c r="U4638" s="1" t="s">
        <v>30</v>
      </c>
      <c r="V4638">
        <v>0</v>
      </c>
      <c r="W4638" s="1" t="s">
        <v>32</v>
      </c>
      <c r="X4638" s="1" t="s">
        <v>36</v>
      </c>
      <c r="Y4638" s="1" t="s">
        <v>37</v>
      </c>
      <c r="Z4638">
        <v>39</v>
      </c>
      <c r="AA4638">
        <v>308</v>
      </c>
      <c r="AB4638" s="1" t="s">
        <v>7080</v>
      </c>
      <c r="AC4638" s="1" t="s">
        <v>7309</v>
      </c>
      <c r="AD4638" t="s">
        <v>13494</v>
      </c>
      <c r="AE4638" s="1" t="s">
        <v>7080</v>
      </c>
      <c r="AF4638" s="1" t="s">
        <v>7309</v>
      </c>
      <c r="AG4638" t="s">
        <v>13526</v>
      </c>
      <c r="AH4638" t="s">
        <v>13530</v>
      </c>
      <c r="AI4638" t="s">
        <v>13538</v>
      </c>
    </row>
    <row r="4639" spans="1:35" x14ac:dyDescent="0.25">
      <c r="A4639" s="1" t="s">
        <v>9390</v>
      </c>
      <c r="B4639" s="1" t="s">
        <v>32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s="1" t="s">
        <v>32</v>
      </c>
      <c r="I4639" s="1" t="s">
        <v>31</v>
      </c>
      <c r="J4639">
        <v>22</v>
      </c>
      <c r="K4639">
        <v>4</v>
      </c>
      <c r="L4639">
        <v>8</v>
      </c>
      <c r="M4639" s="1" t="s">
        <v>32</v>
      </c>
      <c r="N4639">
        <v>0</v>
      </c>
      <c r="O4639" s="1" t="s">
        <v>97</v>
      </c>
      <c r="P4639" s="1" t="s">
        <v>9391</v>
      </c>
      <c r="Q4639" s="1" t="s">
        <v>42</v>
      </c>
      <c r="R4639">
        <v>32</v>
      </c>
      <c r="S4639" s="1" t="s">
        <v>30</v>
      </c>
      <c r="T4639" s="1" t="s">
        <v>30</v>
      </c>
      <c r="U4639" s="1" t="s">
        <v>30</v>
      </c>
      <c r="V4639">
        <v>0</v>
      </c>
      <c r="W4639" s="1" t="s">
        <v>32</v>
      </c>
      <c r="X4639" s="1" t="s">
        <v>36</v>
      </c>
      <c r="Y4639" s="1" t="s">
        <v>37</v>
      </c>
      <c r="Z4639">
        <v>59</v>
      </c>
      <c r="AA4639">
        <v>287</v>
      </c>
      <c r="AB4639" s="1" t="s">
        <v>7080</v>
      </c>
      <c r="AC4639" s="1" t="s">
        <v>7309</v>
      </c>
      <c r="AD4639" t="s">
        <v>13494</v>
      </c>
      <c r="AE4639" s="1" t="s">
        <v>7080</v>
      </c>
      <c r="AF4639" s="1" t="s">
        <v>7309</v>
      </c>
      <c r="AG4639" t="s">
        <v>13526</v>
      </c>
      <c r="AH4639" t="s">
        <v>13530</v>
      </c>
      <c r="AI4639" t="s">
        <v>13538</v>
      </c>
    </row>
    <row r="4640" spans="1:35" x14ac:dyDescent="0.25">
      <c r="A4640" s="1" t="s">
        <v>9392</v>
      </c>
      <c r="B4640" s="1" t="s">
        <v>32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s="1" t="s">
        <v>32</v>
      </c>
      <c r="I4640" s="1" t="s">
        <v>31</v>
      </c>
      <c r="J4640">
        <v>5</v>
      </c>
      <c r="K4640">
        <v>0</v>
      </c>
      <c r="L4640">
        <v>9</v>
      </c>
      <c r="M4640" s="1" t="s">
        <v>32</v>
      </c>
      <c r="N4640">
        <v>0</v>
      </c>
      <c r="O4640" s="1" t="s">
        <v>94</v>
      </c>
      <c r="P4640" s="1" t="s">
        <v>9393</v>
      </c>
      <c r="Q4640" s="1" t="s">
        <v>35</v>
      </c>
      <c r="R4640">
        <v>31</v>
      </c>
      <c r="S4640" s="1" t="s">
        <v>30</v>
      </c>
      <c r="T4640" s="1" t="s">
        <v>30</v>
      </c>
      <c r="U4640" s="1" t="s">
        <v>30</v>
      </c>
      <c r="V4640">
        <v>0</v>
      </c>
      <c r="W4640" s="1" t="s">
        <v>30</v>
      </c>
      <c r="X4640" s="1" t="s">
        <v>36</v>
      </c>
      <c r="Y4640" s="1" t="s">
        <v>37</v>
      </c>
      <c r="Z4640">
        <v>45</v>
      </c>
      <c r="AA4640">
        <v>99</v>
      </c>
      <c r="AB4640" s="1" t="s">
        <v>7080</v>
      </c>
      <c r="AC4640" s="1" t="s">
        <v>7081</v>
      </c>
      <c r="AD4640" t="s">
        <v>13494</v>
      </c>
      <c r="AE4640" s="1" t="s">
        <v>7080</v>
      </c>
      <c r="AF4640" s="1" t="s">
        <v>7081</v>
      </c>
      <c r="AG4640" t="s">
        <v>13526</v>
      </c>
      <c r="AH4640" t="s">
        <v>13530</v>
      </c>
      <c r="AI4640" t="s">
        <v>13538</v>
      </c>
    </row>
    <row r="4641" spans="1:35" x14ac:dyDescent="0.25">
      <c r="A4641" s="1" t="s">
        <v>9394</v>
      </c>
      <c r="B4641" s="1" t="s">
        <v>32</v>
      </c>
      <c r="C4641">
        <v>1</v>
      </c>
      <c r="D4641">
        <v>2</v>
      </c>
      <c r="E4641">
        <v>4</v>
      </c>
      <c r="F4641">
        <v>4</v>
      </c>
      <c r="G4641">
        <v>10.8</v>
      </c>
      <c r="H4641" s="1" t="s">
        <v>32</v>
      </c>
      <c r="I4641" s="1" t="s">
        <v>31</v>
      </c>
      <c r="J4641">
        <v>5</v>
      </c>
      <c r="K4641">
        <v>2</v>
      </c>
      <c r="L4641">
        <v>1</v>
      </c>
      <c r="M4641" s="1" t="s">
        <v>32</v>
      </c>
      <c r="N4641">
        <v>0</v>
      </c>
      <c r="O4641" s="1" t="s">
        <v>156</v>
      </c>
      <c r="P4641" s="1" t="s">
        <v>9395</v>
      </c>
      <c r="Q4641" s="1" t="s">
        <v>42</v>
      </c>
      <c r="R4641">
        <v>41</v>
      </c>
      <c r="S4641" s="1" t="s">
        <v>30</v>
      </c>
      <c r="T4641" s="1" t="s">
        <v>30</v>
      </c>
      <c r="U4641" s="1" t="s">
        <v>30</v>
      </c>
      <c r="V4641">
        <v>0</v>
      </c>
      <c r="W4641" s="1" t="s">
        <v>30</v>
      </c>
      <c r="X4641" s="1" t="s">
        <v>36</v>
      </c>
      <c r="Y4641" s="1" t="s">
        <v>37</v>
      </c>
      <c r="Z4641">
        <v>38</v>
      </c>
      <c r="AA4641">
        <v>38</v>
      </c>
      <c r="AB4641" s="1" t="s">
        <v>7134</v>
      </c>
      <c r="AC4641" s="1" t="s">
        <v>7135</v>
      </c>
      <c r="AD4641" t="s">
        <v>13494</v>
      </c>
      <c r="AE4641" s="1" t="s">
        <v>7134</v>
      </c>
      <c r="AF4641" s="1" t="s">
        <v>7135</v>
      </c>
      <c r="AG4641" t="s">
        <v>13527</v>
      </c>
      <c r="AH4641" t="s">
        <v>13530</v>
      </c>
      <c r="AI4641" t="s">
        <v>13538</v>
      </c>
    </row>
    <row r="4642" spans="1:35" x14ac:dyDescent="0.25">
      <c r="A4642" s="1" t="s">
        <v>9396</v>
      </c>
      <c r="B4642" s="1" t="s">
        <v>32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s="1" t="s">
        <v>30</v>
      </c>
      <c r="I4642" s="1" t="s">
        <v>46</v>
      </c>
      <c r="J4642">
        <v>0</v>
      </c>
      <c r="K4642">
        <v>4</v>
      </c>
      <c r="L4642">
        <v>8</v>
      </c>
      <c r="M4642" s="1" t="s">
        <v>32</v>
      </c>
      <c r="N4642">
        <v>0</v>
      </c>
      <c r="O4642" s="1" t="s">
        <v>65</v>
      </c>
      <c r="P4642" s="1" t="s">
        <v>9397</v>
      </c>
      <c r="Q4642" s="1" t="s">
        <v>42</v>
      </c>
      <c r="R4642">
        <v>54</v>
      </c>
      <c r="S4642" s="1" t="s">
        <v>30</v>
      </c>
      <c r="T4642" s="1" t="s">
        <v>30</v>
      </c>
      <c r="U4642" s="1" t="s">
        <v>30</v>
      </c>
      <c r="V4642">
        <v>0</v>
      </c>
      <c r="W4642" s="1" t="s">
        <v>30</v>
      </c>
      <c r="X4642" s="1" t="s">
        <v>57</v>
      </c>
      <c r="Y4642" s="1" t="s">
        <v>37</v>
      </c>
      <c r="Z4642">
        <v>49</v>
      </c>
      <c r="AA4642">
        <v>3174</v>
      </c>
      <c r="AB4642" s="1" t="s">
        <v>7106</v>
      </c>
      <c r="AC4642" s="1" t="s">
        <v>7124</v>
      </c>
      <c r="AD4642" t="s">
        <v>13494</v>
      </c>
      <c r="AE4642" s="1" t="s">
        <v>7106</v>
      </c>
      <c r="AF4642" s="1" t="s">
        <v>7124</v>
      </c>
      <c r="AG4642" t="s">
        <v>13526</v>
      </c>
      <c r="AH4642" t="s">
        <v>13530</v>
      </c>
      <c r="AI4642" t="s">
        <v>13540</v>
      </c>
    </row>
    <row r="4643" spans="1:35" x14ac:dyDescent="0.25">
      <c r="A4643" s="1" t="s">
        <v>9398</v>
      </c>
      <c r="B4643" s="1" t="s">
        <v>32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s="1" t="s">
        <v>32</v>
      </c>
      <c r="I4643" s="1" t="s">
        <v>31</v>
      </c>
      <c r="J4643">
        <v>122</v>
      </c>
      <c r="K4643">
        <v>0</v>
      </c>
      <c r="L4643">
        <v>2</v>
      </c>
      <c r="M4643" s="1" t="s">
        <v>32</v>
      </c>
      <c r="N4643">
        <v>0</v>
      </c>
      <c r="O4643" s="1" t="s">
        <v>375</v>
      </c>
      <c r="P4643" s="1" t="s">
        <v>9399</v>
      </c>
      <c r="Q4643" s="1" t="s">
        <v>35</v>
      </c>
      <c r="R4643">
        <v>49</v>
      </c>
      <c r="S4643" s="1" t="s">
        <v>30</v>
      </c>
      <c r="T4643" s="1" t="s">
        <v>30</v>
      </c>
      <c r="U4643" s="1" t="s">
        <v>30</v>
      </c>
      <c r="V4643">
        <v>0</v>
      </c>
      <c r="W4643" s="1" t="s">
        <v>32</v>
      </c>
      <c r="X4643" s="1" t="s">
        <v>36</v>
      </c>
      <c r="Y4643" s="1" t="s">
        <v>37</v>
      </c>
      <c r="Z4643">
        <v>41</v>
      </c>
      <c r="AA4643">
        <v>1325</v>
      </c>
      <c r="AB4643" s="1" t="s">
        <v>7106</v>
      </c>
      <c r="AC4643" s="1" t="s">
        <v>7117</v>
      </c>
      <c r="AD4643" t="s">
        <v>13494</v>
      </c>
      <c r="AE4643" s="1" t="s">
        <v>7106</v>
      </c>
      <c r="AF4643" s="1" t="s">
        <v>7117</v>
      </c>
      <c r="AG4643" t="s">
        <v>13527</v>
      </c>
      <c r="AH4643" t="s">
        <v>13530</v>
      </c>
      <c r="AI4643" t="s">
        <v>13539</v>
      </c>
    </row>
    <row r="4644" spans="1:35" x14ac:dyDescent="0.25">
      <c r="A4644" s="1" t="s">
        <v>9400</v>
      </c>
      <c r="B4644" s="1" t="s">
        <v>32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s="1" t="s">
        <v>32</v>
      </c>
      <c r="I4644" s="1" t="s">
        <v>31</v>
      </c>
      <c r="J4644">
        <v>65</v>
      </c>
      <c r="K4644">
        <v>1</v>
      </c>
      <c r="L4644">
        <v>20</v>
      </c>
      <c r="M4644" s="1" t="s">
        <v>30</v>
      </c>
      <c r="N4644">
        <v>64</v>
      </c>
      <c r="O4644" s="1" t="s">
        <v>159</v>
      </c>
      <c r="P4644" s="1" t="s">
        <v>9401</v>
      </c>
      <c r="Q4644" s="1" t="s">
        <v>35</v>
      </c>
      <c r="R4644">
        <v>21</v>
      </c>
      <c r="S4644" s="1" t="s">
        <v>32</v>
      </c>
      <c r="T4644" s="1" t="s">
        <v>30</v>
      </c>
      <c r="U4644" s="1" t="s">
        <v>30</v>
      </c>
      <c r="V4644">
        <v>0</v>
      </c>
      <c r="W4644" s="1" t="s">
        <v>30</v>
      </c>
      <c r="X4644" s="1" t="s">
        <v>36</v>
      </c>
      <c r="Y4644" s="1" t="s">
        <v>37</v>
      </c>
      <c r="Z4644">
        <v>38</v>
      </c>
      <c r="AA4644">
        <v>556</v>
      </c>
      <c r="AB4644" s="1" t="s">
        <v>7106</v>
      </c>
      <c r="AC4644" s="1" t="s">
        <v>8905</v>
      </c>
      <c r="AD4644" t="s">
        <v>13495</v>
      </c>
      <c r="AE4644" s="1" t="s">
        <v>7106</v>
      </c>
      <c r="AF4644" s="1" t="s">
        <v>8905</v>
      </c>
      <c r="AG4644" t="s">
        <v>13526</v>
      </c>
      <c r="AH4644" t="s">
        <v>13530</v>
      </c>
      <c r="AI4644" t="s">
        <v>13539</v>
      </c>
    </row>
    <row r="4645" spans="1:35" x14ac:dyDescent="0.25">
      <c r="A4645" s="1" t="s">
        <v>9402</v>
      </c>
      <c r="B4645" s="1" t="s">
        <v>32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s="1" t="s">
        <v>32</v>
      </c>
      <c r="I4645" s="1" t="s">
        <v>31</v>
      </c>
      <c r="J4645">
        <v>5</v>
      </c>
      <c r="K4645">
        <v>4</v>
      </c>
      <c r="L4645">
        <v>0</v>
      </c>
      <c r="M4645" s="1" t="s">
        <v>30</v>
      </c>
      <c r="N4645">
        <v>0</v>
      </c>
      <c r="O4645" s="1" t="s">
        <v>68</v>
      </c>
      <c r="P4645" s="1" t="s">
        <v>9403</v>
      </c>
      <c r="Q4645" s="1" t="s">
        <v>35</v>
      </c>
      <c r="R4645">
        <v>23</v>
      </c>
      <c r="S4645" s="1" t="s">
        <v>32</v>
      </c>
      <c r="T4645" s="1" t="s">
        <v>30</v>
      </c>
      <c r="U4645" s="1" t="s">
        <v>30</v>
      </c>
      <c r="V4645">
        <v>0</v>
      </c>
      <c r="W4645" s="1" t="s">
        <v>30</v>
      </c>
      <c r="X4645" s="1" t="s">
        <v>36</v>
      </c>
      <c r="Y4645" s="1" t="s">
        <v>44</v>
      </c>
      <c r="Z4645">
        <v>10</v>
      </c>
      <c r="AA4645">
        <v>17</v>
      </c>
      <c r="AB4645" s="1" t="s">
        <v>7106</v>
      </c>
      <c r="AC4645" s="1" t="s">
        <v>7144</v>
      </c>
      <c r="AD4645" t="s">
        <v>13495</v>
      </c>
      <c r="AE4645" s="1" t="s">
        <v>7106</v>
      </c>
      <c r="AF4645" s="1" t="s">
        <v>7144</v>
      </c>
      <c r="AG4645" t="s">
        <v>13527</v>
      </c>
      <c r="AH4645" t="s">
        <v>13530</v>
      </c>
      <c r="AI4645" t="s">
        <v>13538</v>
      </c>
    </row>
    <row r="4646" spans="1:35" x14ac:dyDescent="0.25">
      <c r="A4646" s="1" t="s">
        <v>9404</v>
      </c>
      <c r="B4646" s="1" t="s">
        <v>32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s="1" t="s">
        <v>32</v>
      </c>
      <c r="I4646" s="1" t="s">
        <v>31</v>
      </c>
      <c r="J4646">
        <v>20</v>
      </c>
      <c r="K4646">
        <v>5</v>
      </c>
      <c r="L4646">
        <v>10</v>
      </c>
      <c r="M4646" s="1" t="s">
        <v>32</v>
      </c>
      <c r="N4646">
        <v>0</v>
      </c>
      <c r="O4646" s="1" t="s">
        <v>216</v>
      </c>
      <c r="P4646" s="1" t="s">
        <v>9405</v>
      </c>
      <c r="Q4646" s="1" t="s">
        <v>35</v>
      </c>
      <c r="R4646">
        <v>72</v>
      </c>
      <c r="S4646" s="1" t="s">
        <v>30</v>
      </c>
      <c r="T4646" s="1" t="s">
        <v>32</v>
      </c>
      <c r="U4646" s="1" t="s">
        <v>30</v>
      </c>
      <c r="V4646">
        <v>0</v>
      </c>
      <c r="W4646" s="1" t="s">
        <v>30</v>
      </c>
      <c r="X4646" s="1" t="s">
        <v>36</v>
      </c>
      <c r="Y4646" s="1" t="s">
        <v>37</v>
      </c>
      <c r="Z4646">
        <v>32</v>
      </c>
      <c r="AA4646">
        <v>137</v>
      </c>
      <c r="AB4646" s="1" t="s">
        <v>7134</v>
      </c>
      <c r="AC4646" s="1" t="s">
        <v>7147</v>
      </c>
      <c r="AD4646" t="s">
        <v>13496</v>
      </c>
      <c r="AE4646" s="1" t="s">
        <v>7134</v>
      </c>
      <c r="AF4646" s="1" t="s">
        <v>7147</v>
      </c>
      <c r="AG4646" t="s">
        <v>13526</v>
      </c>
      <c r="AH4646" t="s">
        <v>13530</v>
      </c>
      <c r="AI4646" t="s">
        <v>13538</v>
      </c>
    </row>
    <row r="4647" spans="1:35" x14ac:dyDescent="0.25">
      <c r="A4647" s="1" t="s">
        <v>9406</v>
      </c>
      <c r="B4647" s="1" t="s">
        <v>32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s="1" t="s">
        <v>32</v>
      </c>
      <c r="I4647" s="1" t="s">
        <v>31</v>
      </c>
      <c r="J4647">
        <v>9</v>
      </c>
      <c r="K4647">
        <v>4</v>
      </c>
      <c r="L4647">
        <v>5</v>
      </c>
      <c r="M4647" s="1" t="s">
        <v>32</v>
      </c>
      <c r="N4647">
        <v>0</v>
      </c>
      <c r="O4647" s="1" t="s">
        <v>100</v>
      </c>
      <c r="P4647" s="1" t="s">
        <v>9407</v>
      </c>
      <c r="Q4647" s="1" t="s">
        <v>35</v>
      </c>
      <c r="R4647">
        <v>36</v>
      </c>
      <c r="S4647" s="1" t="s">
        <v>30</v>
      </c>
      <c r="T4647" s="1" t="s">
        <v>30</v>
      </c>
      <c r="U4647" s="1" t="s">
        <v>30</v>
      </c>
      <c r="V4647">
        <v>0</v>
      </c>
      <c r="W4647" s="1" t="s">
        <v>30</v>
      </c>
      <c r="X4647" s="1" t="s">
        <v>36</v>
      </c>
      <c r="Y4647" s="1" t="s">
        <v>58</v>
      </c>
      <c r="Z4647">
        <v>26</v>
      </c>
      <c r="AA4647">
        <v>52</v>
      </c>
      <c r="AB4647" s="1" t="s">
        <v>7134</v>
      </c>
      <c r="AC4647" s="1" t="s">
        <v>7150</v>
      </c>
      <c r="AD4647" t="s">
        <v>13494</v>
      </c>
      <c r="AE4647" s="1" t="s">
        <v>7134</v>
      </c>
      <c r="AF4647" s="1" t="s">
        <v>7150</v>
      </c>
      <c r="AG4647" t="s">
        <v>13526</v>
      </c>
      <c r="AH4647" t="s">
        <v>13530</v>
      </c>
      <c r="AI4647" t="s">
        <v>13538</v>
      </c>
    </row>
    <row r="4648" spans="1:35" x14ac:dyDescent="0.25">
      <c r="A4648" s="1" t="s">
        <v>9408</v>
      </c>
      <c r="B4648" s="1" t="s">
        <v>32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s="1" t="s">
        <v>32</v>
      </c>
      <c r="I4648" s="1" t="s">
        <v>31</v>
      </c>
      <c r="J4648">
        <v>62</v>
      </c>
      <c r="K4648">
        <v>0</v>
      </c>
      <c r="L4648">
        <v>1</v>
      </c>
      <c r="M4648" s="1" t="s">
        <v>32</v>
      </c>
      <c r="N4648">
        <v>0</v>
      </c>
      <c r="O4648" s="1" t="s">
        <v>74</v>
      </c>
      <c r="P4648" s="1" t="s">
        <v>9409</v>
      </c>
      <c r="Q4648" s="1" t="s">
        <v>35</v>
      </c>
      <c r="R4648">
        <v>63</v>
      </c>
      <c r="S4648" s="1" t="s">
        <v>30</v>
      </c>
      <c r="T4648" s="1" t="s">
        <v>30</v>
      </c>
      <c r="U4648" s="1" t="s">
        <v>30</v>
      </c>
      <c r="V4648">
        <v>0</v>
      </c>
      <c r="W4648" s="1" t="s">
        <v>30</v>
      </c>
      <c r="X4648" s="1" t="s">
        <v>36</v>
      </c>
      <c r="Y4648" s="1" t="s">
        <v>37</v>
      </c>
      <c r="Z4648">
        <v>35</v>
      </c>
      <c r="AA4648">
        <v>823</v>
      </c>
      <c r="AB4648" s="1" t="s">
        <v>7134</v>
      </c>
      <c r="AC4648" s="1" t="s">
        <v>7900</v>
      </c>
      <c r="AD4648" t="s">
        <v>13494</v>
      </c>
      <c r="AE4648" s="1" t="s">
        <v>7134</v>
      </c>
      <c r="AF4648" s="1" t="s">
        <v>7900</v>
      </c>
      <c r="AG4648" t="s">
        <v>13527</v>
      </c>
      <c r="AH4648" t="s">
        <v>13530</v>
      </c>
      <c r="AI4648" t="s">
        <v>13539</v>
      </c>
    </row>
    <row r="4649" spans="1:35" x14ac:dyDescent="0.25">
      <c r="A4649" s="1" t="s">
        <v>9410</v>
      </c>
      <c r="B4649" s="1" t="s">
        <v>32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s="1" t="s">
        <v>32</v>
      </c>
      <c r="I4649" s="1" t="s">
        <v>31</v>
      </c>
      <c r="J4649">
        <v>204</v>
      </c>
      <c r="K4649">
        <v>0</v>
      </c>
      <c r="L4649">
        <v>6</v>
      </c>
      <c r="M4649" s="1" t="s">
        <v>32</v>
      </c>
      <c r="N4649">
        <v>0</v>
      </c>
      <c r="O4649" s="1" t="s">
        <v>1102</v>
      </c>
      <c r="P4649" s="1" t="s">
        <v>9411</v>
      </c>
      <c r="Q4649" s="1" t="s">
        <v>35</v>
      </c>
      <c r="R4649">
        <v>72</v>
      </c>
      <c r="S4649" s="1" t="s">
        <v>30</v>
      </c>
      <c r="T4649" s="1" t="s">
        <v>32</v>
      </c>
      <c r="U4649" s="1" t="s">
        <v>30</v>
      </c>
      <c r="V4649">
        <v>0</v>
      </c>
      <c r="W4649" s="1" t="s">
        <v>30</v>
      </c>
      <c r="X4649" s="1" t="s">
        <v>36</v>
      </c>
      <c r="Y4649" s="1" t="s">
        <v>58</v>
      </c>
      <c r="Z4649">
        <v>63</v>
      </c>
      <c r="AA4649">
        <v>1627</v>
      </c>
      <c r="AB4649" s="1" t="s">
        <v>7134</v>
      </c>
      <c r="AC4649" s="1" t="s">
        <v>7135</v>
      </c>
      <c r="AD4649" t="s">
        <v>13496</v>
      </c>
      <c r="AE4649" s="1" t="s">
        <v>7134</v>
      </c>
      <c r="AF4649" s="1" t="s">
        <v>7135</v>
      </c>
      <c r="AG4649" t="s">
        <v>13526</v>
      </c>
      <c r="AH4649" t="s">
        <v>13530</v>
      </c>
      <c r="AI4649" t="s">
        <v>13539</v>
      </c>
    </row>
    <row r="4650" spans="1:35" x14ac:dyDescent="0.25">
      <c r="A4650" s="1" t="s">
        <v>9412</v>
      </c>
      <c r="B4650" s="1" t="s">
        <v>32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s="1" t="s">
        <v>32</v>
      </c>
      <c r="I4650" s="1" t="s">
        <v>31</v>
      </c>
      <c r="J4650">
        <v>107</v>
      </c>
      <c r="K4650">
        <v>1</v>
      </c>
      <c r="L4650">
        <v>12</v>
      </c>
      <c r="M4650" s="1" t="s">
        <v>30</v>
      </c>
      <c r="N4650">
        <v>78</v>
      </c>
      <c r="O4650" s="1" t="s">
        <v>272</v>
      </c>
      <c r="P4650" s="1" t="s">
        <v>9413</v>
      </c>
      <c r="Q4650" s="1" t="s">
        <v>42</v>
      </c>
      <c r="R4650">
        <v>60</v>
      </c>
      <c r="S4650" s="1" t="s">
        <v>30</v>
      </c>
      <c r="T4650" s="1" t="s">
        <v>30</v>
      </c>
      <c r="U4650" s="1" t="s">
        <v>30</v>
      </c>
      <c r="V4650">
        <v>0</v>
      </c>
      <c r="W4650" s="1" t="s">
        <v>30</v>
      </c>
      <c r="X4650" s="1" t="s">
        <v>43</v>
      </c>
      <c r="Y4650" s="1" t="s">
        <v>37</v>
      </c>
      <c r="Z4650">
        <v>60</v>
      </c>
      <c r="AA4650">
        <v>2530</v>
      </c>
      <c r="AB4650" s="1" t="s">
        <v>7106</v>
      </c>
      <c r="AC4650" s="1" t="s">
        <v>7124</v>
      </c>
      <c r="AD4650" t="s">
        <v>13494</v>
      </c>
      <c r="AE4650" s="1" t="s">
        <v>7106</v>
      </c>
      <c r="AF4650" s="1" t="s">
        <v>7124</v>
      </c>
      <c r="AG4650" t="s">
        <v>13526</v>
      </c>
      <c r="AH4650" t="s">
        <v>13530</v>
      </c>
      <c r="AI4650" t="s">
        <v>13540</v>
      </c>
    </row>
    <row r="4651" spans="1:35" x14ac:dyDescent="0.25">
      <c r="A4651" s="1" t="s">
        <v>9414</v>
      </c>
      <c r="B4651" s="1" t="s">
        <v>32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s="1" t="s">
        <v>32</v>
      </c>
      <c r="I4651" s="1" t="s">
        <v>31</v>
      </c>
      <c r="J4651">
        <v>19</v>
      </c>
      <c r="K4651">
        <v>2</v>
      </c>
      <c r="L4651">
        <v>4</v>
      </c>
      <c r="M4651" s="1" t="s">
        <v>32</v>
      </c>
      <c r="N4651">
        <v>0</v>
      </c>
      <c r="O4651" s="1" t="s">
        <v>106</v>
      </c>
      <c r="P4651" s="1" t="s">
        <v>9415</v>
      </c>
      <c r="Q4651" s="1" t="s">
        <v>42</v>
      </c>
      <c r="R4651">
        <v>56</v>
      </c>
      <c r="S4651" s="1" t="s">
        <v>30</v>
      </c>
      <c r="T4651" s="1" t="s">
        <v>30</v>
      </c>
      <c r="U4651" s="1" t="s">
        <v>30</v>
      </c>
      <c r="V4651">
        <v>0</v>
      </c>
      <c r="W4651" s="1" t="s">
        <v>30</v>
      </c>
      <c r="X4651" s="1" t="s">
        <v>36</v>
      </c>
      <c r="Y4651" s="1" t="s">
        <v>37</v>
      </c>
      <c r="Z4651">
        <v>43</v>
      </c>
      <c r="AA4651">
        <v>430</v>
      </c>
      <c r="AB4651" s="1" t="s">
        <v>7106</v>
      </c>
      <c r="AC4651" s="1" t="s">
        <v>7117</v>
      </c>
      <c r="AD4651" t="s">
        <v>13494</v>
      </c>
      <c r="AE4651" s="1" t="s">
        <v>7106</v>
      </c>
      <c r="AF4651" s="1" t="s">
        <v>7117</v>
      </c>
      <c r="AG4651" t="s">
        <v>13526</v>
      </c>
      <c r="AH4651" t="s">
        <v>13530</v>
      </c>
      <c r="AI4651" t="s">
        <v>13539</v>
      </c>
    </row>
    <row r="4652" spans="1:35" x14ac:dyDescent="0.25">
      <c r="A4652" s="1" t="s">
        <v>9416</v>
      </c>
      <c r="B4652" s="1" t="s">
        <v>32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s="1" t="s">
        <v>32</v>
      </c>
      <c r="I4652" s="1" t="s">
        <v>31</v>
      </c>
      <c r="J4652">
        <v>3</v>
      </c>
      <c r="K4652">
        <v>4</v>
      </c>
      <c r="L4652">
        <v>3</v>
      </c>
      <c r="M4652" s="1" t="s">
        <v>32</v>
      </c>
      <c r="N4652">
        <v>0</v>
      </c>
      <c r="O4652" s="1" t="s">
        <v>156</v>
      </c>
      <c r="P4652" s="1" t="s">
        <v>9417</v>
      </c>
      <c r="Q4652" s="1" t="s">
        <v>35</v>
      </c>
      <c r="R4652">
        <v>37</v>
      </c>
      <c r="S4652" s="1" t="s">
        <v>30</v>
      </c>
      <c r="T4652" s="1" t="s">
        <v>30</v>
      </c>
      <c r="U4652" s="1" t="s">
        <v>30</v>
      </c>
      <c r="V4652">
        <v>0</v>
      </c>
      <c r="W4652" s="1" t="s">
        <v>30</v>
      </c>
      <c r="X4652" s="1" t="s">
        <v>36</v>
      </c>
      <c r="Y4652" s="1" t="s">
        <v>37</v>
      </c>
      <c r="Z4652">
        <v>50</v>
      </c>
      <c r="AA4652">
        <v>102</v>
      </c>
      <c r="AB4652" s="1" t="s">
        <v>7106</v>
      </c>
      <c r="AC4652" s="1" t="s">
        <v>8905</v>
      </c>
      <c r="AD4652" t="s">
        <v>13494</v>
      </c>
      <c r="AE4652" s="1" t="s">
        <v>7106</v>
      </c>
      <c r="AF4652" s="1" t="s">
        <v>8905</v>
      </c>
      <c r="AG4652" t="s">
        <v>13526</v>
      </c>
      <c r="AH4652" t="s">
        <v>13530</v>
      </c>
      <c r="AI4652" t="s">
        <v>13538</v>
      </c>
    </row>
    <row r="4653" spans="1:35" x14ac:dyDescent="0.25">
      <c r="A4653" s="1" t="s">
        <v>9418</v>
      </c>
      <c r="B4653" s="1" t="s">
        <v>32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s="1" t="s">
        <v>32</v>
      </c>
      <c r="I4653" s="1" t="s">
        <v>31</v>
      </c>
      <c r="J4653">
        <v>29</v>
      </c>
      <c r="K4653">
        <v>0</v>
      </c>
      <c r="L4653">
        <v>7</v>
      </c>
      <c r="M4653" s="1" t="s">
        <v>32</v>
      </c>
      <c r="N4653">
        <v>0</v>
      </c>
      <c r="O4653" s="1" t="s">
        <v>71</v>
      </c>
      <c r="P4653" s="1" t="s">
        <v>9419</v>
      </c>
      <c r="Q4653" s="1" t="s">
        <v>42</v>
      </c>
      <c r="R4653">
        <v>70</v>
      </c>
      <c r="S4653" s="1" t="s">
        <v>30</v>
      </c>
      <c r="T4653" s="1" t="s">
        <v>32</v>
      </c>
      <c r="U4653" s="1" t="s">
        <v>30</v>
      </c>
      <c r="V4653">
        <v>0</v>
      </c>
      <c r="W4653" s="1" t="s">
        <v>30</v>
      </c>
      <c r="X4653" s="1" t="s">
        <v>36</v>
      </c>
      <c r="Y4653" s="1" t="s">
        <v>37</v>
      </c>
      <c r="Z4653">
        <v>55</v>
      </c>
      <c r="AA4653">
        <v>520</v>
      </c>
      <c r="AB4653" s="1" t="s">
        <v>7106</v>
      </c>
      <c r="AC4653" s="1" t="s">
        <v>7107</v>
      </c>
      <c r="AD4653" t="s">
        <v>13496</v>
      </c>
      <c r="AE4653" s="1" t="s">
        <v>7106</v>
      </c>
      <c r="AF4653" s="1" t="s">
        <v>7107</v>
      </c>
      <c r="AG4653" t="s">
        <v>13526</v>
      </c>
      <c r="AH4653" t="s">
        <v>13530</v>
      </c>
      <c r="AI4653" t="s">
        <v>13538</v>
      </c>
    </row>
    <row r="4654" spans="1:35" x14ac:dyDescent="0.25">
      <c r="A4654" s="1" t="s">
        <v>9420</v>
      </c>
      <c r="B4654" s="1" t="s">
        <v>32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s="1" t="s">
        <v>32</v>
      </c>
      <c r="I4654" s="1" t="s">
        <v>31</v>
      </c>
      <c r="J4654">
        <v>46</v>
      </c>
      <c r="K4654">
        <v>0</v>
      </c>
      <c r="L4654">
        <v>4</v>
      </c>
      <c r="M4654" s="1" t="s">
        <v>32</v>
      </c>
      <c r="N4654">
        <v>0</v>
      </c>
      <c r="O4654" s="1" t="s">
        <v>202</v>
      </c>
      <c r="P4654" s="1" t="s">
        <v>9421</v>
      </c>
      <c r="Q4654" s="1" t="s">
        <v>35</v>
      </c>
      <c r="R4654">
        <v>77</v>
      </c>
      <c r="S4654" s="1" t="s">
        <v>30</v>
      </c>
      <c r="T4654" s="1" t="s">
        <v>32</v>
      </c>
      <c r="U4654" s="1" t="s">
        <v>30</v>
      </c>
      <c r="V4654">
        <v>0</v>
      </c>
      <c r="W4654" s="1" t="s">
        <v>32</v>
      </c>
      <c r="X4654" s="1" t="s">
        <v>36</v>
      </c>
      <c r="Y4654" s="1" t="s">
        <v>58</v>
      </c>
      <c r="Z4654">
        <v>53</v>
      </c>
      <c r="AA4654">
        <v>1471</v>
      </c>
      <c r="AB4654" s="1" t="s">
        <v>7086</v>
      </c>
      <c r="AC4654" s="1" t="s">
        <v>7110</v>
      </c>
      <c r="AD4654" t="s">
        <v>13496</v>
      </c>
      <c r="AE4654" s="1" t="s">
        <v>7086</v>
      </c>
      <c r="AF4654" s="1" t="s">
        <v>7110</v>
      </c>
      <c r="AG4654" t="s">
        <v>13526</v>
      </c>
      <c r="AH4654" t="s">
        <v>13530</v>
      </c>
      <c r="AI4654" t="s">
        <v>13539</v>
      </c>
    </row>
    <row r="4655" spans="1:35" x14ac:dyDescent="0.25">
      <c r="A4655" s="1" t="s">
        <v>9422</v>
      </c>
      <c r="B4655" s="1" t="s">
        <v>32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s="1" t="s">
        <v>32</v>
      </c>
      <c r="I4655" s="1" t="s">
        <v>31</v>
      </c>
      <c r="J4655">
        <v>181</v>
      </c>
      <c r="K4655">
        <v>0</v>
      </c>
      <c r="L4655">
        <v>12</v>
      </c>
      <c r="M4655" s="1" t="s">
        <v>32</v>
      </c>
      <c r="N4655">
        <v>0</v>
      </c>
      <c r="O4655" s="1" t="s">
        <v>94</v>
      </c>
      <c r="P4655" s="1" t="s">
        <v>9423</v>
      </c>
      <c r="Q4655" s="1" t="s">
        <v>42</v>
      </c>
      <c r="R4655">
        <v>48</v>
      </c>
      <c r="S4655" s="1" t="s">
        <v>30</v>
      </c>
      <c r="T4655" s="1" t="s">
        <v>30</v>
      </c>
      <c r="U4655" s="1" t="s">
        <v>30</v>
      </c>
      <c r="V4655">
        <v>0</v>
      </c>
      <c r="W4655" s="1" t="s">
        <v>32</v>
      </c>
      <c r="X4655" s="1" t="s">
        <v>43</v>
      </c>
      <c r="Y4655" s="1" t="s">
        <v>37</v>
      </c>
      <c r="Z4655">
        <v>43</v>
      </c>
      <c r="AA4655">
        <v>3030</v>
      </c>
      <c r="AB4655" s="1" t="s">
        <v>7098</v>
      </c>
      <c r="AC4655" s="1" t="s">
        <v>7418</v>
      </c>
      <c r="AD4655" t="s">
        <v>13494</v>
      </c>
      <c r="AE4655" s="1" t="s">
        <v>7098</v>
      </c>
      <c r="AF4655" s="1" t="s">
        <v>7418</v>
      </c>
      <c r="AG4655" t="s">
        <v>13526</v>
      </c>
      <c r="AH4655" t="s">
        <v>13530</v>
      </c>
      <c r="AI4655" t="s">
        <v>13540</v>
      </c>
    </row>
    <row r="4656" spans="1:35" x14ac:dyDescent="0.25">
      <c r="A4656" s="1" t="s">
        <v>9424</v>
      </c>
      <c r="B4656" s="1" t="s">
        <v>32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s="1" t="s">
        <v>32</v>
      </c>
      <c r="I4656" s="1" t="s">
        <v>31</v>
      </c>
      <c r="J4656">
        <v>92</v>
      </c>
      <c r="K4656">
        <v>3</v>
      </c>
      <c r="L4656">
        <v>4</v>
      </c>
      <c r="M4656" s="1" t="s">
        <v>32</v>
      </c>
      <c r="N4656">
        <v>0</v>
      </c>
      <c r="O4656" s="1" t="s">
        <v>119</v>
      </c>
      <c r="P4656" s="1" t="s">
        <v>9425</v>
      </c>
      <c r="Q4656" s="1" t="s">
        <v>42</v>
      </c>
      <c r="R4656">
        <v>56</v>
      </c>
      <c r="S4656" s="1" t="s">
        <v>30</v>
      </c>
      <c r="T4656" s="1" t="s">
        <v>30</v>
      </c>
      <c r="U4656" s="1" t="s">
        <v>30</v>
      </c>
      <c r="V4656">
        <v>0</v>
      </c>
      <c r="W4656" s="1" t="s">
        <v>32</v>
      </c>
      <c r="X4656" s="1" t="s">
        <v>36</v>
      </c>
      <c r="Y4656" s="1" t="s">
        <v>58</v>
      </c>
      <c r="Z4656">
        <v>53</v>
      </c>
      <c r="AA4656">
        <v>1072</v>
      </c>
      <c r="AB4656" s="1" t="s">
        <v>7098</v>
      </c>
      <c r="AC4656" s="1" t="s">
        <v>7099</v>
      </c>
      <c r="AD4656" t="s">
        <v>13494</v>
      </c>
      <c r="AE4656" s="1" t="s">
        <v>7098</v>
      </c>
      <c r="AF4656" s="1" t="s">
        <v>7099</v>
      </c>
      <c r="AG4656" t="s">
        <v>13526</v>
      </c>
      <c r="AH4656" t="s">
        <v>13530</v>
      </c>
      <c r="AI4656" t="s">
        <v>13539</v>
      </c>
    </row>
    <row r="4657" spans="1:35" x14ac:dyDescent="0.25">
      <c r="A4657" s="1" t="s">
        <v>9426</v>
      </c>
      <c r="B4657" s="1" t="s">
        <v>32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s="1" t="s">
        <v>32</v>
      </c>
      <c r="I4657" s="1" t="s">
        <v>31</v>
      </c>
      <c r="J4657">
        <v>227</v>
      </c>
      <c r="K4657">
        <v>4</v>
      </c>
      <c r="L4657">
        <v>15</v>
      </c>
      <c r="M4657" s="1" t="s">
        <v>30</v>
      </c>
      <c r="N4657">
        <v>70</v>
      </c>
      <c r="O4657" s="1" t="s">
        <v>697</v>
      </c>
      <c r="P4657" s="1" t="s">
        <v>9427</v>
      </c>
      <c r="Q4657" s="1" t="s">
        <v>35</v>
      </c>
      <c r="R4657">
        <v>66</v>
      </c>
      <c r="S4657" s="1" t="s">
        <v>30</v>
      </c>
      <c r="T4657" s="1" t="s">
        <v>32</v>
      </c>
      <c r="U4657" s="1" t="s">
        <v>30</v>
      </c>
      <c r="V4657">
        <v>0</v>
      </c>
      <c r="W4657" s="1" t="s">
        <v>32</v>
      </c>
      <c r="X4657" s="1" t="s">
        <v>36</v>
      </c>
      <c r="Y4657" s="1" t="s">
        <v>37</v>
      </c>
      <c r="Z4657">
        <v>62</v>
      </c>
      <c r="AA4657">
        <v>3528</v>
      </c>
      <c r="AB4657" s="1" t="s">
        <v>7098</v>
      </c>
      <c r="AC4657" s="1" t="s">
        <v>7099</v>
      </c>
      <c r="AD4657" t="s">
        <v>13496</v>
      </c>
      <c r="AE4657" s="1" t="s">
        <v>7098</v>
      </c>
      <c r="AF4657" s="1" t="s">
        <v>7099</v>
      </c>
      <c r="AG4657" t="s">
        <v>13526</v>
      </c>
      <c r="AH4657" t="s">
        <v>13530</v>
      </c>
      <c r="AI4657" t="s">
        <v>13540</v>
      </c>
    </row>
    <row r="4658" spans="1:35" x14ac:dyDescent="0.25">
      <c r="A4658" s="1" t="s">
        <v>9428</v>
      </c>
      <c r="B4658" s="1" t="s">
        <v>32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s="1" t="s">
        <v>32</v>
      </c>
      <c r="I4658" s="1" t="s">
        <v>31</v>
      </c>
      <c r="J4658">
        <v>205</v>
      </c>
      <c r="K4658">
        <v>4</v>
      </c>
      <c r="L4658">
        <v>1</v>
      </c>
      <c r="M4658" s="1" t="s">
        <v>32</v>
      </c>
      <c r="N4658">
        <v>0</v>
      </c>
      <c r="O4658" s="1" t="s">
        <v>166</v>
      </c>
      <c r="P4658" s="1" t="s">
        <v>9429</v>
      </c>
      <c r="Q4658" s="1" t="s">
        <v>35</v>
      </c>
      <c r="R4658">
        <v>79</v>
      </c>
      <c r="S4658" s="1" t="s">
        <v>30</v>
      </c>
      <c r="T4658" s="1" t="s">
        <v>32</v>
      </c>
      <c r="U4658" s="1" t="s">
        <v>30</v>
      </c>
      <c r="V4658">
        <v>0</v>
      </c>
      <c r="W4658" s="1" t="s">
        <v>32</v>
      </c>
      <c r="X4658" s="1" t="s">
        <v>57</v>
      </c>
      <c r="Y4658" s="1" t="s">
        <v>37</v>
      </c>
      <c r="Z4658">
        <v>36</v>
      </c>
      <c r="AA4658">
        <v>2323</v>
      </c>
      <c r="AB4658" s="1" t="s">
        <v>7098</v>
      </c>
      <c r="AC4658" s="1" t="s">
        <v>7099</v>
      </c>
      <c r="AD4658" t="s">
        <v>13496</v>
      </c>
      <c r="AE4658" s="1" t="s">
        <v>7098</v>
      </c>
      <c r="AF4658" s="1" t="s">
        <v>7099</v>
      </c>
      <c r="AG4658" t="s">
        <v>13527</v>
      </c>
      <c r="AH4658" t="s">
        <v>13530</v>
      </c>
      <c r="AI4658" t="s">
        <v>13540</v>
      </c>
    </row>
    <row r="4659" spans="1:35" x14ac:dyDescent="0.25">
      <c r="A4659" s="1" t="s">
        <v>9430</v>
      </c>
      <c r="B4659" s="1" t="s">
        <v>32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s="1" t="s">
        <v>32</v>
      </c>
      <c r="I4659" s="1" t="s">
        <v>31</v>
      </c>
      <c r="J4659">
        <v>33</v>
      </c>
      <c r="K4659">
        <v>5</v>
      </c>
      <c r="L4659">
        <v>7</v>
      </c>
      <c r="M4659" s="1" t="s">
        <v>32</v>
      </c>
      <c r="N4659">
        <v>0</v>
      </c>
      <c r="O4659" s="1" t="s">
        <v>600</v>
      </c>
      <c r="P4659" s="1" t="s">
        <v>9431</v>
      </c>
      <c r="Q4659" s="1" t="s">
        <v>42</v>
      </c>
      <c r="R4659">
        <v>68</v>
      </c>
      <c r="S4659" s="1" t="s">
        <v>30</v>
      </c>
      <c r="T4659" s="1" t="s">
        <v>32</v>
      </c>
      <c r="U4659" s="1" t="s">
        <v>30</v>
      </c>
      <c r="V4659">
        <v>0</v>
      </c>
      <c r="W4659" s="1" t="s">
        <v>30</v>
      </c>
      <c r="X4659" s="1" t="s">
        <v>36</v>
      </c>
      <c r="Y4659" s="1" t="s">
        <v>37</v>
      </c>
      <c r="Z4659">
        <v>27</v>
      </c>
      <c r="AA4659">
        <v>609</v>
      </c>
      <c r="AB4659" s="1" t="s">
        <v>7098</v>
      </c>
      <c r="AC4659" s="1" t="s">
        <v>7418</v>
      </c>
      <c r="AD4659" t="s">
        <v>13496</v>
      </c>
      <c r="AE4659" s="1" t="s">
        <v>7098</v>
      </c>
      <c r="AF4659" s="1" t="s">
        <v>7418</v>
      </c>
      <c r="AG4659" t="s">
        <v>13526</v>
      </c>
      <c r="AH4659" t="s">
        <v>13530</v>
      </c>
      <c r="AI4659" t="s">
        <v>13539</v>
      </c>
    </row>
    <row r="4660" spans="1:35" x14ac:dyDescent="0.25">
      <c r="A4660" s="1" t="s">
        <v>9432</v>
      </c>
      <c r="B4660" s="1" t="s">
        <v>32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s="1" t="s">
        <v>32</v>
      </c>
      <c r="I4660" s="1" t="s">
        <v>31</v>
      </c>
      <c r="J4660">
        <v>2</v>
      </c>
      <c r="K4660">
        <v>1</v>
      </c>
      <c r="L4660">
        <v>7</v>
      </c>
      <c r="M4660" s="1" t="s">
        <v>32</v>
      </c>
      <c r="N4660">
        <v>0</v>
      </c>
      <c r="O4660" s="1" t="s">
        <v>80</v>
      </c>
      <c r="P4660" s="1" t="s">
        <v>9433</v>
      </c>
      <c r="Q4660" s="1" t="s">
        <v>35</v>
      </c>
      <c r="R4660">
        <v>67</v>
      </c>
      <c r="S4660" s="1" t="s">
        <v>30</v>
      </c>
      <c r="T4660" s="1" t="s">
        <v>32</v>
      </c>
      <c r="U4660" s="1" t="s">
        <v>30</v>
      </c>
      <c r="V4660">
        <v>0</v>
      </c>
      <c r="W4660" s="1" t="s">
        <v>30</v>
      </c>
      <c r="X4660" s="1" t="s">
        <v>36</v>
      </c>
      <c r="Y4660" s="1" t="s">
        <v>44</v>
      </c>
      <c r="Z4660">
        <v>16</v>
      </c>
      <c r="AA4660">
        <v>16</v>
      </c>
      <c r="AB4660" s="1" t="s">
        <v>7098</v>
      </c>
      <c r="AC4660" s="1" t="s">
        <v>7418</v>
      </c>
      <c r="AD4660" t="s">
        <v>13496</v>
      </c>
      <c r="AE4660" s="1" t="s">
        <v>7098</v>
      </c>
      <c r="AF4660" s="1" t="s">
        <v>7418</v>
      </c>
      <c r="AG4660" t="s">
        <v>13526</v>
      </c>
      <c r="AH4660" t="s">
        <v>13530</v>
      </c>
      <c r="AI4660" t="s">
        <v>13538</v>
      </c>
    </row>
    <row r="4661" spans="1:35" x14ac:dyDescent="0.25">
      <c r="A4661" s="1" t="s">
        <v>9434</v>
      </c>
      <c r="B4661" s="1" t="s">
        <v>32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s="1" t="s">
        <v>32</v>
      </c>
      <c r="I4661" s="1" t="s">
        <v>31</v>
      </c>
      <c r="J4661">
        <v>58</v>
      </c>
      <c r="K4661">
        <v>0</v>
      </c>
      <c r="L4661">
        <v>7</v>
      </c>
      <c r="M4661" s="1" t="s">
        <v>32</v>
      </c>
      <c r="N4661">
        <v>0</v>
      </c>
      <c r="O4661" s="1" t="s">
        <v>156</v>
      </c>
      <c r="P4661" s="1" t="s">
        <v>9435</v>
      </c>
      <c r="Q4661" s="1" t="s">
        <v>42</v>
      </c>
      <c r="R4661">
        <v>45</v>
      </c>
      <c r="S4661" s="1" t="s">
        <v>30</v>
      </c>
      <c r="T4661" s="1" t="s">
        <v>30</v>
      </c>
      <c r="U4661" s="1" t="s">
        <v>30</v>
      </c>
      <c r="V4661">
        <v>0</v>
      </c>
      <c r="W4661" s="1" t="s">
        <v>30</v>
      </c>
      <c r="X4661" s="1" t="s">
        <v>36</v>
      </c>
      <c r="Y4661" s="1" t="s">
        <v>37</v>
      </c>
      <c r="Z4661">
        <v>39</v>
      </c>
      <c r="AA4661">
        <v>1392</v>
      </c>
      <c r="AB4661" s="1" t="s">
        <v>7098</v>
      </c>
      <c r="AC4661" s="1" t="s">
        <v>7418</v>
      </c>
      <c r="AD4661" t="s">
        <v>13494</v>
      </c>
      <c r="AE4661" s="1" t="s">
        <v>7098</v>
      </c>
      <c r="AF4661" s="1" t="s">
        <v>7418</v>
      </c>
      <c r="AG4661" t="s">
        <v>13526</v>
      </c>
      <c r="AH4661" t="s">
        <v>13530</v>
      </c>
      <c r="AI4661" t="s">
        <v>13539</v>
      </c>
    </row>
    <row r="4662" spans="1:35" x14ac:dyDescent="0.25">
      <c r="A4662" s="1" t="s">
        <v>9436</v>
      </c>
      <c r="B4662" s="1" t="s">
        <v>32</v>
      </c>
      <c r="C4662">
        <v>1</v>
      </c>
      <c r="D4662">
        <v>4</v>
      </c>
      <c r="E4662">
        <v>9</v>
      </c>
      <c r="F4662">
        <v>0</v>
      </c>
      <c r="G4662">
        <v>0</v>
      </c>
      <c r="H4662" s="1" t="s">
        <v>30</v>
      </c>
      <c r="I4662" s="1" t="s">
        <v>46</v>
      </c>
      <c r="J4662">
        <v>0</v>
      </c>
      <c r="K4662">
        <v>2</v>
      </c>
      <c r="L4662">
        <v>0</v>
      </c>
      <c r="M4662" s="1" t="s">
        <v>30</v>
      </c>
      <c r="N4662">
        <v>0</v>
      </c>
      <c r="O4662" s="1" t="s">
        <v>197</v>
      </c>
      <c r="P4662" s="1" t="s">
        <v>9437</v>
      </c>
      <c r="Q4662" s="1" t="s">
        <v>42</v>
      </c>
      <c r="R4662">
        <v>44</v>
      </c>
      <c r="S4662" s="1" t="s">
        <v>30</v>
      </c>
      <c r="T4662" s="1" t="s">
        <v>30</v>
      </c>
      <c r="U4662" s="1" t="s">
        <v>30</v>
      </c>
      <c r="V4662">
        <v>0</v>
      </c>
      <c r="W4662" s="1" t="s">
        <v>30</v>
      </c>
      <c r="X4662" s="1" t="s">
        <v>36</v>
      </c>
      <c r="Y4662" s="1" t="s">
        <v>44</v>
      </c>
      <c r="Z4662">
        <v>9</v>
      </c>
      <c r="AA4662">
        <v>9</v>
      </c>
      <c r="AB4662" s="1" t="s">
        <v>7098</v>
      </c>
      <c r="AC4662" s="1" t="s">
        <v>7099</v>
      </c>
      <c r="AD4662" t="s">
        <v>13494</v>
      </c>
      <c r="AE4662" s="1" t="s">
        <v>7098</v>
      </c>
      <c r="AF4662" s="1" t="s">
        <v>7099</v>
      </c>
      <c r="AG4662" t="s">
        <v>13527</v>
      </c>
      <c r="AH4662" t="s">
        <v>13530</v>
      </c>
      <c r="AI4662" t="s">
        <v>13538</v>
      </c>
    </row>
    <row r="4663" spans="1:35" x14ac:dyDescent="0.25">
      <c r="A4663" s="1" t="s">
        <v>9438</v>
      </c>
      <c r="B4663" s="1" t="s">
        <v>32</v>
      </c>
      <c r="C4663">
        <v>1</v>
      </c>
      <c r="D4663">
        <v>3</v>
      </c>
      <c r="E4663">
        <v>4</v>
      </c>
      <c r="F4663">
        <v>4</v>
      </c>
      <c r="G4663">
        <v>10.3</v>
      </c>
      <c r="H4663" s="1" t="s">
        <v>32</v>
      </c>
      <c r="I4663" s="1" t="s">
        <v>31</v>
      </c>
      <c r="J4663">
        <v>2</v>
      </c>
      <c r="K4663">
        <v>1</v>
      </c>
      <c r="L4663">
        <v>4</v>
      </c>
      <c r="M4663" s="1" t="s">
        <v>32</v>
      </c>
      <c r="N4663">
        <v>0</v>
      </c>
      <c r="O4663" s="1" t="s">
        <v>65</v>
      </c>
      <c r="P4663" s="1" t="s">
        <v>9439</v>
      </c>
      <c r="Q4663" s="1" t="s">
        <v>42</v>
      </c>
      <c r="R4663">
        <v>54</v>
      </c>
      <c r="S4663" s="1" t="s">
        <v>30</v>
      </c>
      <c r="T4663" s="1" t="s">
        <v>30</v>
      </c>
      <c r="U4663" s="1" t="s">
        <v>30</v>
      </c>
      <c r="V4663">
        <v>0</v>
      </c>
      <c r="W4663" s="1" t="s">
        <v>30</v>
      </c>
      <c r="X4663" s="1" t="s">
        <v>36</v>
      </c>
      <c r="Y4663" s="1" t="s">
        <v>37</v>
      </c>
      <c r="Z4663">
        <v>36</v>
      </c>
      <c r="AA4663">
        <v>36</v>
      </c>
      <c r="AB4663" s="1" t="s">
        <v>7086</v>
      </c>
      <c r="AC4663" s="1" t="s">
        <v>8457</v>
      </c>
      <c r="AD4663" t="s">
        <v>13494</v>
      </c>
      <c r="AE4663" s="1" t="s">
        <v>7086</v>
      </c>
      <c r="AF4663" s="1" t="s">
        <v>8457</v>
      </c>
      <c r="AG4663" t="s">
        <v>13526</v>
      </c>
      <c r="AH4663" t="s">
        <v>13530</v>
      </c>
      <c r="AI4663" t="s">
        <v>13538</v>
      </c>
    </row>
    <row r="4664" spans="1:35" x14ac:dyDescent="0.25">
      <c r="A4664" s="1" t="s">
        <v>9440</v>
      </c>
      <c r="B4664" s="1" t="s">
        <v>32</v>
      </c>
      <c r="C4664">
        <v>1</v>
      </c>
      <c r="D4664">
        <v>2</v>
      </c>
      <c r="E4664">
        <v>5</v>
      </c>
      <c r="F4664">
        <v>4</v>
      </c>
      <c r="G4664">
        <v>5.5</v>
      </c>
      <c r="H4664" s="1" t="s">
        <v>32</v>
      </c>
      <c r="I4664" s="1" t="s">
        <v>31</v>
      </c>
      <c r="J4664">
        <v>3</v>
      </c>
      <c r="K4664">
        <v>4</v>
      </c>
      <c r="L4664">
        <v>6</v>
      </c>
      <c r="M4664" s="1" t="s">
        <v>30</v>
      </c>
      <c r="N4664">
        <v>5</v>
      </c>
      <c r="O4664" s="1" t="s">
        <v>100</v>
      </c>
      <c r="P4664" s="1" t="s">
        <v>9441</v>
      </c>
      <c r="Q4664" s="1" t="s">
        <v>42</v>
      </c>
      <c r="R4664">
        <v>62</v>
      </c>
      <c r="S4664" s="1" t="s">
        <v>30</v>
      </c>
      <c r="T4664" s="1" t="s">
        <v>30</v>
      </c>
      <c r="U4664" s="1" t="s">
        <v>30</v>
      </c>
      <c r="V4664">
        <v>0</v>
      </c>
      <c r="W4664" s="1" t="s">
        <v>32</v>
      </c>
      <c r="X4664" s="1" t="s">
        <v>36</v>
      </c>
      <c r="Y4664" s="1" t="s">
        <v>44</v>
      </c>
      <c r="Z4664">
        <v>40</v>
      </c>
      <c r="AA4664">
        <v>40</v>
      </c>
      <c r="AB4664" s="1" t="s">
        <v>7086</v>
      </c>
      <c r="AC4664" s="1" t="s">
        <v>7087</v>
      </c>
      <c r="AD4664" t="s">
        <v>13494</v>
      </c>
      <c r="AE4664" s="1" t="s">
        <v>7086</v>
      </c>
      <c r="AF4664" s="1" t="s">
        <v>7087</v>
      </c>
      <c r="AG4664" t="s">
        <v>13526</v>
      </c>
      <c r="AH4664" t="s">
        <v>13530</v>
      </c>
      <c r="AI4664" t="s">
        <v>13538</v>
      </c>
    </row>
    <row r="4665" spans="1:35" x14ac:dyDescent="0.25">
      <c r="A4665" s="1" t="s">
        <v>9442</v>
      </c>
      <c r="B4665" s="1" t="s">
        <v>32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s="1" t="s">
        <v>32</v>
      </c>
      <c r="I4665" s="1" t="s">
        <v>31</v>
      </c>
      <c r="J4665">
        <v>172</v>
      </c>
      <c r="K4665">
        <v>3</v>
      </c>
      <c r="L4665">
        <v>2</v>
      </c>
      <c r="M4665" s="1" t="s">
        <v>32</v>
      </c>
      <c r="N4665">
        <v>0</v>
      </c>
      <c r="O4665" s="1" t="s">
        <v>119</v>
      </c>
      <c r="P4665" s="1" t="s">
        <v>9443</v>
      </c>
      <c r="Q4665" s="1" t="s">
        <v>42</v>
      </c>
      <c r="R4665">
        <v>41</v>
      </c>
      <c r="S4665" s="1" t="s">
        <v>30</v>
      </c>
      <c r="T4665" s="1" t="s">
        <v>30</v>
      </c>
      <c r="U4665" s="1" t="s">
        <v>30</v>
      </c>
      <c r="V4665">
        <v>0</v>
      </c>
      <c r="W4665" s="1" t="s">
        <v>32</v>
      </c>
      <c r="X4665" s="1" t="s">
        <v>43</v>
      </c>
      <c r="Y4665" s="1" t="s">
        <v>58</v>
      </c>
      <c r="Z4665">
        <v>52</v>
      </c>
      <c r="AA4665">
        <v>2080</v>
      </c>
      <c r="AB4665" s="1" t="s">
        <v>7086</v>
      </c>
      <c r="AC4665" s="1" t="s">
        <v>7087</v>
      </c>
      <c r="AD4665" t="s">
        <v>13494</v>
      </c>
      <c r="AE4665" s="1" t="s">
        <v>7086</v>
      </c>
      <c r="AF4665" s="1" t="s">
        <v>7087</v>
      </c>
      <c r="AG4665" t="s">
        <v>13527</v>
      </c>
      <c r="AH4665" t="s">
        <v>13530</v>
      </c>
      <c r="AI4665" t="s">
        <v>13539</v>
      </c>
    </row>
    <row r="4666" spans="1:35" x14ac:dyDescent="0.25">
      <c r="A4666" s="1" t="s">
        <v>9444</v>
      </c>
      <c r="B4666" s="1" t="s">
        <v>32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s="1" t="s">
        <v>32</v>
      </c>
      <c r="I4666" s="1" t="s">
        <v>31</v>
      </c>
      <c r="J4666">
        <v>16</v>
      </c>
      <c r="K4666">
        <v>4</v>
      </c>
      <c r="L4666">
        <v>2</v>
      </c>
      <c r="M4666" s="1" t="s">
        <v>32</v>
      </c>
      <c r="N4666">
        <v>0</v>
      </c>
      <c r="O4666" s="1" t="s">
        <v>216</v>
      </c>
      <c r="P4666" s="1" t="s">
        <v>9445</v>
      </c>
      <c r="Q4666" s="1" t="s">
        <v>42</v>
      </c>
      <c r="R4666">
        <v>46</v>
      </c>
      <c r="S4666" s="1" t="s">
        <v>30</v>
      </c>
      <c r="T4666" s="1" t="s">
        <v>30</v>
      </c>
      <c r="U4666" s="1" t="s">
        <v>30</v>
      </c>
      <c r="V4666">
        <v>0</v>
      </c>
      <c r="W4666" s="1" t="s">
        <v>32</v>
      </c>
      <c r="X4666" s="1" t="s">
        <v>36</v>
      </c>
      <c r="Y4666" s="1" t="s">
        <v>44</v>
      </c>
      <c r="Z4666">
        <v>53</v>
      </c>
      <c r="AA4666">
        <v>277</v>
      </c>
      <c r="AB4666" s="1" t="s">
        <v>7086</v>
      </c>
      <c r="AC4666" s="1" t="s">
        <v>7087</v>
      </c>
      <c r="AD4666" t="s">
        <v>13494</v>
      </c>
      <c r="AE4666" s="1" t="s">
        <v>7086</v>
      </c>
      <c r="AF4666" s="1" t="s">
        <v>7087</v>
      </c>
      <c r="AG4666" t="s">
        <v>13527</v>
      </c>
      <c r="AH4666" t="s">
        <v>13530</v>
      </c>
      <c r="AI4666" t="s">
        <v>13538</v>
      </c>
    </row>
    <row r="4667" spans="1:35" x14ac:dyDescent="0.25">
      <c r="A4667" s="1" t="s">
        <v>9446</v>
      </c>
      <c r="B4667" s="1" t="s">
        <v>32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s="1" t="s">
        <v>32</v>
      </c>
      <c r="I4667" s="1" t="s">
        <v>31</v>
      </c>
      <c r="J4667">
        <v>80</v>
      </c>
      <c r="K4667">
        <v>0</v>
      </c>
      <c r="L4667">
        <v>1</v>
      </c>
      <c r="M4667" s="1" t="s">
        <v>32</v>
      </c>
      <c r="N4667">
        <v>0</v>
      </c>
      <c r="O4667" s="1" t="s">
        <v>219</v>
      </c>
      <c r="P4667" s="1" t="s">
        <v>9447</v>
      </c>
      <c r="Q4667" s="1" t="s">
        <v>42</v>
      </c>
      <c r="R4667">
        <v>72</v>
      </c>
      <c r="S4667" s="1" t="s">
        <v>30</v>
      </c>
      <c r="T4667" s="1" t="s">
        <v>32</v>
      </c>
      <c r="U4667" s="1" t="s">
        <v>30</v>
      </c>
      <c r="V4667">
        <v>0</v>
      </c>
      <c r="W4667" s="1" t="s">
        <v>30</v>
      </c>
      <c r="X4667" s="1" t="s">
        <v>36</v>
      </c>
      <c r="Y4667" s="1" t="s">
        <v>37</v>
      </c>
      <c r="Z4667">
        <v>26</v>
      </c>
      <c r="AA4667">
        <v>636</v>
      </c>
      <c r="AB4667" s="1" t="s">
        <v>7080</v>
      </c>
      <c r="AC4667" s="1" t="s">
        <v>7092</v>
      </c>
      <c r="AD4667" t="s">
        <v>13496</v>
      </c>
      <c r="AE4667" s="1" t="s">
        <v>7080</v>
      </c>
      <c r="AF4667" s="1" t="s">
        <v>7092</v>
      </c>
      <c r="AG4667" t="s">
        <v>13527</v>
      </c>
      <c r="AH4667" t="s">
        <v>13530</v>
      </c>
      <c r="AI4667" t="s">
        <v>13539</v>
      </c>
    </row>
    <row r="4668" spans="1:35" x14ac:dyDescent="0.25">
      <c r="A4668" s="1" t="s">
        <v>9448</v>
      </c>
      <c r="B4668" s="1" t="s">
        <v>32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s="1" t="s">
        <v>32</v>
      </c>
      <c r="I4668" s="1" t="s">
        <v>31</v>
      </c>
      <c r="J4668">
        <v>7</v>
      </c>
      <c r="K4668">
        <v>5</v>
      </c>
      <c r="L4668">
        <v>15</v>
      </c>
      <c r="M4668" s="1" t="s">
        <v>32</v>
      </c>
      <c r="N4668">
        <v>0</v>
      </c>
      <c r="O4668" s="1" t="s">
        <v>156</v>
      </c>
      <c r="P4668" s="1" t="s">
        <v>9449</v>
      </c>
      <c r="Q4668" s="1" t="s">
        <v>42</v>
      </c>
      <c r="R4668">
        <v>33</v>
      </c>
      <c r="S4668" s="1" t="s">
        <v>30</v>
      </c>
      <c r="T4668" s="1" t="s">
        <v>30</v>
      </c>
      <c r="U4668" s="1" t="s">
        <v>30</v>
      </c>
      <c r="V4668">
        <v>0</v>
      </c>
      <c r="W4668" s="1" t="s">
        <v>30</v>
      </c>
      <c r="X4668" s="1" t="s">
        <v>36</v>
      </c>
      <c r="Y4668" s="1" t="s">
        <v>37</v>
      </c>
      <c r="Z4668">
        <v>45</v>
      </c>
      <c r="AA4668">
        <v>95</v>
      </c>
      <c r="AB4668" s="1" t="s">
        <v>7086</v>
      </c>
      <c r="AC4668" s="1" t="s">
        <v>7110</v>
      </c>
      <c r="AD4668" t="s">
        <v>13494</v>
      </c>
      <c r="AE4668" s="1" t="s">
        <v>7086</v>
      </c>
      <c r="AF4668" s="1" t="s">
        <v>7110</v>
      </c>
      <c r="AG4668" t="s">
        <v>13526</v>
      </c>
      <c r="AH4668" t="s">
        <v>13530</v>
      </c>
      <c r="AI4668" t="s">
        <v>13538</v>
      </c>
    </row>
    <row r="4669" spans="1:35" x14ac:dyDescent="0.25">
      <c r="A4669" s="1" t="s">
        <v>9450</v>
      </c>
      <c r="B4669" s="1" t="s">
        <v>32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s="1" t="s">
        <v>32</v>
      </c>
      <c r="I4669" s="1" t="s">
        <v>31</v>
      </c>
      <c r="J4669">
        <v>12</v>
      </c>
      <c r="K4669">
        <v>4</v>
      </c>
      <c r="L4669">
        <v>9</v>
      </c>
      <c r="M4669" s="1" t="s">
        <v>32</v>
      </c>
      <c r="N4669">
        <v>0</v>
      </c>
      <c r="O4669" s="1" t="s">
        <v>179</v>
      </c>
      <c r="P4669" s="1" t="s">
        <v>9451</v>
      </c>
      <c r="Q4669" s="1" t="s">
        <v>42</v>
      </c>
      <c r="R4669">
        <v>46</v>
      </c>
      <c r="S4669" s="1" t="s">
        <v>30</v>
      </c>
      <c r="T4669" s="1" t="s">
        <v>30</v>
      </c>
      <c r="U4669" s="1" t="s">
        <v>30</v>
      </c>
      <c r="V4669">
        <v>0</v>
      </c>
      <c r="W4669" s="1" t="s">
        <v>30</v>
      </c>
      <c r="X4669" s="1" t="s">
        <v>36</v>
      </c>
      <c r="Y4669" s="1" t="s">
        <v>37</v>
      </c>
      <c r="Z4669">
        <v>22</v>
      </c>
      <c r="AA4669">
        <v>95</v>
      </c>
      <c r="AB4669" s="1" t="s">
        <v>7080</v>
      </c>
      <c r="AC4669" s="1" t="s">
        <v>7309</v>
      </c>
      <c r="AD4669" t="s">
        <v>13494</v>
      </c>
      <c r="AE4669" s="1" t="s">
        <v>7080</v>
      </c>
      <c r="AF4669" s="1" t="s">
        <v>7309</v>
      </c>
      <c r="AG4669" t="s">
        <v>13526</v>
      </c>
      <c r="AH4669" t="s">
        <v>13530</v>
      </c>
      <c r="AI4669" t="s">
        <v>13538</v>
      </c>
    </row>
    <row r="4670" spans="1:35" x14ac:dyDescent="0.25">
      <c r="A4670" s="1" t="s">
        <v>9452</v>
      </c>
      <c r="B4670" s="1" t="s">
        <v>32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s="1" t="s">
        <v>30</v>
      </c>
      <c r="I4670" s="1" t="s">
        <v>46</v>
      </c>
      <c r="J4670">
        <v>0</v>
      </c>
      <c r="K4670">
        <v>4</v>
      </c>
      <c r="L4670">
        <v>0</v>
      </c>
      <c r="M4670" s="1" t="s">
        <v>30</v>
      </c>
      <c r="N4670">
        <v>0</v>
      </c>
      <c r="O4670" s="1" t="s">
        <v>40</v>
      </c>
      <c r="P4670" s="1" t="s">
        <v>9453</v>
      </c>
      <c r="Q4670" s="1" t="s">
        <v>42</v>
      </c>
      <c r="R4670">
        <v>45</v>
      </c>
      <c r="S4670" s="1" t="s">
        <v>30</v>
      </c>
      <c r="T4670" s="1" t="s">
        <v>30</v>
      </c>
      <c r="U4670" s="1" t="s">
        <v>30</v>
      </c>
      <c r="V4670">
        <v>0</v>
      </c>
      <c r="W4670" s="1" t="s">
        <v>30</v>
      </c>
      <c r="X4670" s="1" t="s">
        <v>36</v>
      </c>
      <c r="Y4670" s="1" t="s">
        <v>58</v>
      </c>
      <c r="Z4670">
        <v>15</v>
      </c>
      <c r="AA4670">
        <v>154</v>
      </c>
      <c r="AB4670" s="1" t="s">
        <v>7080</v>
      </c>
      <c r="AC4670" s="1" t="s">
        <v>7081</v>
      </c>
      <c r="AD4670" t="s">
        <v>13494</v>
      </c>
      <c r="AE4670" s="1" t="s">
        <v>7080</v>
      </c>
      <c r="AF4670" s="1" t="s">
        <v>7081</v>
      </c>
      <c r="AG4670" t="s">
        <v>13527</v>
      </c>
      <c r="AH4670" t="s">
        <v>13530</v>
      </c>
      <c r="AI4670" t="s">
        <v>13539</v>
      </c>
    </row>
    <row r="4671" spans="1:35" x14ac:dyDescent="0.25">
      <c r="A4671" s="1" t="s">
        <v>9454</v>
      </c>
      <c r="B4671" s="1" t="s">
        <v>32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s="1" t="s">
        <v>30</v>
      </c>
      <c r="I4671" s="1" t="s">
        <v>46</v>
      </c>
      <c r="J4671">
        <v>0</v>
      </c>
      <c r="K4671">
        <v>5</v>
      </c>
      <c r="L4671">
        <v>30</v>
      </c>
      <c r="M4671" s="1" t="s">
        <v>30</v>
      </c>
      <c r="N4671">
        <v>19</v>
      </c>
      <c r="O4671" s="1" t="s">
        <v>125</v>
      </c>
      <c r="P4671" s="1" t="s">
        <v>9455</v>
      </c>
      <c r="Q4671" s="1" t="s">
        <v>35</v>
      </c>
      <c r="R4671">
        <v>22</v>
      </c>
      <c r="S4671" s="1" t="s">
        <v>32</v>
      </c>
      <c r="T4671" s="1" t="s">
        <v>30</v>
      </c>
      <c r="U4671" s="1" t="s">
        <v>30</v>
      </c>
      <c r="V4671">
        <v>0</v>
      </c>
      <c r="W4671" s="1" t="s">
        <v>30</v>
      </c>
      <c r="X4671" s="1" t="s">
        <v>36</v>
      </c>
      <c r="Y4671" s="1" t="s">
        <v>37</v>
      </c>
      <c r="Z4671">
        <v>41</v>
      </c>
      <c r="AA4671">
        <v>155</v>
      </c>
      <c r="AB4671" s="1" t="s">
        <v>7080</v>
      </c>
      <c r="AC4671" s="1" t="s">
        <v>7092</v>
      </c>
      <c r="AD4671" t="s">
        <v>13495</v>
      </c>
      <c r="AE4671" s="1" t="s">
        <v>7080</v>
      </c>
      <c r="AF4671" s="1" t="s">
        <v>7092</v>
      </c>
      <c r="AG4671" t="s">
        <v>13526</v>
      </c>
      <c r="AH4671" t="s">
        <v>13530</v>
      </c>
      <c r="AI4671" t="s">
        <v>13538</v>
      </c>
    </row>
    <row r="4672" spans="1:35" x14ac:dyDescent="0.25">
      <c r="A4672" s="1" t="s">
        <v>9456</v>
      </c>
      <c r="B4672" s="1" t="s">
        <v>32</v>
      </c>
      <c r="C4672">
        <v>1</v>
      </c>
      <c r="D4672">
        <v>4</v>
      </c>
      <c r="E4672">
        <v>10</v>
      </c>
      <c r="F4672">
        <v>4</v>
      </c>
      <c r="G4672">
        <v>12.7</v>
      </c>
      <c r="H4672" s="1" t="s">
        <v>32</v>
      </c>
      <c r="I4672" s="1" t="s">
        <v>31</v>
      </c>
      <c r="J4672">
        <v>4</v>
      </c>
      <c r="K4672">
        <v>1</v>
      </c>
      <c r="L4672">
        <v>21</v>
      </c>
      <c r="M4672" s="1" t="s">
        <v>32</v>
      </c>
      <c r="N4672">
        <v>0</v>
      </c>
      <c r="O4672" s="1" t="s">
        <v>159</v>
      </c>
      <c r="P4672" s="1" t="s">
        <v>9457</v>
      </c>
      <c r="Q4672" s="1" t="s">
        <v>42</v>
      </c>
      <c r="R4672">
        <v>28</v>
      </c>
      <c r="S4672" s="1" t="s">
        <v>32</v>
      </c>
      <c r="T4672" s="1" t="s">
        <v>30</v>
      </c>
      <c r="U4672" s="1" t="s">
        <v>30</v>
      </c>
      <c r="V4672">
        <v>0</v>
      </c>
      <c r="W4672" s="1" t="s">
        <v>30</v>
      </c>
      <c r="X4672" s="1" t="s">
        <v>36</v>
      </c>
      <c r="Y4672" s="1" t="s">
        <v>44</v>
      </c>
      <c r="Z4672">
        <v>26</v>
      </c>
      <c r="AA4672">
        <v>26</v>
      </c>
      <c r="AB4672" s="1" t="s">
        <v>7080</v>
      </c>
      <c r="AC4672" s="1" t="s">
        <v>7092</v>
      </c>
      <c r="AD4672" t="s">
        <v>13495</v>
      </c>
      <c r="AE4672" s="1" t="s">
        <v>7080</v>
      </c>
      <c r="AF4672" s="1" t="s">
        <v>7092</v>
      </c>
      <c r="AG4672" t="s">
        <v>13526</v>
      </c>
      <c r="AH4672" t="s">
        <v>13530</v>
      </c>
      <c r="AI4672" t="s">
        <v>13538</v>
      </c>
    </row>
    <row r="4673" spans="1:35" x14ac:dyDescent="0.25">
      <c r="A4673" s="1" t="s">
        <v>9458</v>
      </c>
      <c r="B4673" s="1" t="s">
        <v>32</v>
      </c>
      <c r="C4673">
        <v>1</v>
      </c>
      <c r="D4673">
        <v>4</v>
      </c>
      <c r="E4673">
        <v>12</v>
      </c>
      <c r="F4673">
        <v>4</v>
      </c>
      <c r="G4673">
        <v>10.8</v>
      </c>
      <c r="H4673" s="1" t="s">
        <v>32</v>
      </c>
      <c r="I4673" s="1" t="s">
        <v>31</v>
      </c>
      <c r="J4673">
        <v>5</v>
      </c>
      <c r="K4673">
        <v>5</v>
      </c>
      <c r="L4673">
        <v>4</v>
      </c>
      <c r="M4673" s="1" t="s">
        <v>32</v>
      </c>
      <c r="N4673">
        <v>0</v>
      </c>
      <c r="O4673" s="1" t="s">
        <v>135</v>
      </c>
      <c r="P4673" s="1" t="s">
        <v>9459</v>
      </c>
      <c r="Q4673" s="1" t="s">
        <v>42</v>
      </c>
      <c r="R4673">
        <v>60</v>
      </c>
      <c r="S4673" s="1" t="s">
        <v>30</v>
      </c>
      <c r="T4673" s="1" t="s">
        <v>30</v>
      </c>
      <c r="U4673" s="1" t="s">
        <v>30</v>
      </c>
      <c r="V4673">
        <v>0</v>
      </c>
      <c r="W4673" s="1" t="s">
        <v>30</v>
      </c>
      <c r="X4673" s="1" t="s">
        <v>36</v>
      </c>
      <c r="Y4673" s="1" t="s">
        <v>37</v>
      </c>
      <c r="Z4673">
        <v>47</v>
      </c>
      <c r="AA4673">
        <v>47</v>
      </c>
      <c r="AB4673" s="1" t="s">
        <v>7080</v>
      </c>
      <c r="AC4673" s="1" t="s">
        <v>7095</v>
      </c>
      <c r="AD4673" t="s">
        <v>13494</v>
      </c>
      <c r="AE4673" s="1" t="s">
        <v>7080</v>
      </c>
      <c r="AF4673" s="1" t="s">
        <v>7095</v>
      </c>
      <c r="AG4673" t="s">
        <v>13526</v>
      </c>
      <c r="AH4673" t="s">
        <v>13530</v>
      </c>
      <c r="AI4673" t="s">
        <v>13538</v>
      </c>
    </row>
    <row r="4674" spans="1:35" x14ac:dyDescent="0.25">
      <c r="A4674" s="1" t="s">
        <v>9460</v>
      </c>
      <c r="B4674" s="1" t="s">
        <v>32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s="1" t="s">
        <v>32</v>
      </c>
      <c r="I4674" s="1" t="s">
        <v>31</v>
      </c>
      <c r="J4674">
        <v>6</v>
      </c>
      <c r="K4674">
        <v>2</v>
      </c>
      <c r="L4674">
        <v>5</v>
      </c>
      <c r="M4674" s="1" t="s">
        <v>32</v>
      </c>
      <c r="N4674">
        <v>0</v>
      </c>
      <c r="O4674" s="1" t="s">
        <v>171</v>
      </c>
      <c r="P4674" s="1" t="s">
        <v>9461</v>
      </c>
      <c r="Q4674" s="1" t="s">
        <v>42</v>
      </c>
      <c r="R4674">
        <v>60</v>
      </c>
      <c r="S4674" s="1" t="s">
        <v>30</v>
      </c>
      <c r="T4674" s="1" t="s">
        <v>30</v>
      </c>
      <c r="U4674" s="1" t="s">
        <v>30</v>
      </c>
      <c r="V4674">
        <v>0</v>
      </c>
      <c r="W4674" s="1" t="s">
        <v>30</v>
      </c>
      <c r="X4674" s="1" t="s">
        <v>36</v>
      </c>
      <c r="Y4674" s="1" t="s">
        <v>37</v>
      </c>
      <c r="Z4674">
        <v>24</v>
      </c>
      <c r="AA4674">
        <v>53</v>
      </c>
      <c r="AB4674" s="1" t="s">
        <v>7080</v>
      </c>
      <c r="AC4674" s="1" t="s">
        <v>7095</v>
      </c>
      <c r="AD4674" t="s">
        <v>13494</v>
      </c>
      <c r="AE4674" s="1" t="s">
        <v>7080</v>
      </c>
      <c r="AF4674" s="1" t="s">
        <v>7095</v>
      </c>
      <c r="AG4674" t="s">
        <v>13526</v>
      </c>
      <c r="AH4674" t="s">
        <v>13530</v>
      </c>
      <c r="AI4674" t="s">
        <v>13538</v>
      </c>
    </row>
    <row r="4675" spans="1:35" x14ac:dyDescent="0.25">
      <c r="A4675" s="1" t="s">
        <v>9462</v>
      </c>
      <c r="B4675" s="1" t="s">
        <v>32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s="1" t="s">
        <v>32</v>
      </c>
      <c r="I4675" s="1" t="s">
        <v>31</v>
      </c>
      <c r="J4675">
        <v>12</v>
      </c>
      <c r="K4675">
        <v>0</v>
      </c>
      <c r="L4675">
        <v>25</v>
      </c>
      <c r="M4675" s="1" t="s">
        <v>32</v>
      </c>
      <c r="N4675">
        <v>0</v>
      </c>
      <c r="O4675" s="1" t="s">
        <v>697</v>
      </c>
      <c r="P4675" s="1" t="s">
        <v>9463</v>
      </c>
      <c r="Q4675" s="1" t="s">
        <v>35</v>
      </c>
      <c r="R4675">
        <v>28</v>
      </c>
      <c r="S4675" s="1" t="s">
        <v>32</v>
      </c>
      <c r="T4675" s="1" t="s">
        <v>30</v>
      </c>
      <c r="U4675" s="1" t="s">
        <v>30</v>
      </c>
      <c r="V4675">
        <v>0</v>
      </c>
      <c r="W4675" s="1" t="s">
        <v>30</v>
      </c>
      <c r="X4675" s="1" t="s">
        <v>36</v>
      </c>
      <c r="Y4675" s="1" t="s">
        <v>37</v>
      </c>
      <c r="Z4675">
        <v>50</v>
      </c>
      <c r="AA4675">
        <v>155</v>
      </c>
      <c r="AB4675" s="1" t="s">
        <v>7080</v>
      </c>
      <c r="AC4675" s="1" t="s">
        <v>7095</v>
      </c>
      <c r="AD4675" t="s">
        <v>13495</v>
      </c>
      <c r="AE4675" s="1" t="s">
        <v>7080</v>
      </c>
      <c r="AF4675" s="1" t="s">
        <v>7095</v>
      </c>
      <c r="AG4675" t="s">
        <v>13526</v>
      </c>
      <c r="AH4675" t="s">
        <v>13530</v>
      </c>
      <c r="AI4675" t="s">
        <v>13538</v>
      </c>
    </row>
    <row r="4676" spans="1:35" x14ac:dyDescent="0.25">
      <c r="A4676" s="1" t="s">
        <v>9464</v>
      </c>
      <c r="B4676" s="1" t="s">
        <v>32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s="1" t="s">
        <v>32</v>
      </c>
      <c r="I4676" s="1" t="s">
        <v>31</v>
      </c>
      <c r="J4676">
        <v>132</v>
      </c>
      <c r="K4676">
        <v>3</v>
      </c>
      <c r="L4676">
        <v>1</v>
      </c>
      <c r="M4676" s="1" t="s">
        <v>32</v>
      </c>
      <c r="N4676">
        <v>0</v>
      </c>
      <c r="O4676" s="1" t="s">
        <v>159</v>
      </c>
      <c r="P4676" s="1" t="s">
        <v>9465</v>
      </c>
      <c r="Q4676" s="1" t="s">
        <v>42</v>
      </c>
      <c r="R4676">
        <v>41</v>
      </c>
      <c r="S4676" s="1" t="s">
        <v>30</v>
      </c>
      <c r="T4676" s="1" t="s">
        <v>30</v>
      </c>
      <c r="U4676" s="1" t="s">
        <v>30</v>
      </c>
      <c r="V4676">
        <v>0</v>
      </c>
      <c r="W4676" s="1" t="s">
        <v>32</v>
      </c>
      <c r="X4676" s="1" t="s">
        <v>43</v>
      </c>
      <c r="Y4676" s="1" t="s">
        <v>58</v>
      </c>
      <c r="Z4676">
        <v>28</v>
      </c>
      <c r="AA4676">
        <v>1223</v>
      </c>
      <c r="AB4676" s="1" t="s">
        <v>7080</v>
      </c>
      <c r="AC4676" s="1" t="s">
        <v>7309</v>
      </c>
      <c r="AD4676" t="s">
        <v>13494</v>
      </c>
      <c r="AE4676" s="1" t="s">
        <v>7080</v>
      </c>
      <c r="AF4676" s="1" t="s">
        <v>7309</v>
      </c>
      <c r="AG4676" t="s">
        <v>13527</v>
      </c>
      <c r="AH4676" t="s">
        <v>13530</v>
      </c>
      <c r="AI4676" t="s">
        <v>13540</v>
      </c>
    </row>
    <row r="4677" spans="1:35" x14ac:dyDescent="0.25">
      <c r="A4677" s="1" t="s">
        <v>9466</v>
      </c>
      <c r="B4677" s="1" t="s">
        <v>32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s="1" t="s">
        <v>32</v>
      </c>
      <c r="I4677" s="1" t="s">
        <v>31</v>
      </c>
      <c r="J4677">
        <v>74</v>
      </c>
      <c r="K4677">
        <v>4</v>
      </c>
      <c r="L4677">
        <v>14</v>
      </c>
      <c r="M4677" s="1" t="s">
        <v>32</v>
      </c>
      <c r="N4677">
        <v>0</v>
      </c>
      <c r="O4677" s="1" t="s">
        <v>211</v>
      </c>
      <c r="P4677" s="1" t="s">
        <v>9467</v>
      </c>
      <c r="Q4677" s="1" t="s">
        <v>35</v>
      </c>
      <c r="R4677">
        <v>61</v>
      </c>
      <c r="S4677" s="1" t="s">
        <v>30</v>
      </c>
      <c r="T4677" s="1" t="s">
        <v>30</v>
      </c>
      <c r="U4677" s="1" t="s">
        <v>30</v>
      </c>
      <c r="V4677">
        <v>0</v>
      </c>
      <c r="W4677" s="1" t="s">
        <v>32</v>
      </c>
      <c r="X4677" s="1" t="s">
        <v>36</v>
      </c>
      <c r="Y4677" s="1" t="s">
        <v>58</v>
      </c>
      <c r="Z4677">
        <v>55</v>
      </c>
      <c r="AA4677">
        <v>1350</v>
      </c>
      <c r="AB4677" s="1" t="s">
        <v>7080</v>
      </c>
      <c r="AC4677" s="1" t="s">
        <v>7309</v>
      </c>
      <c r="AD4677" t="s">
        <v>13494</v>
      </c>
      <c r="AE4677" s="1" t="s">
        <v>7080</v>
      </c>
      <c r="AF4677" s="1" t="s">
        <v>7309</v>
      </c>
      <c r="AG4677" t="s">
        <v>13526</v>
      </c>
      <c r="AH4677" t="s">
        <v>13530</v>
      </c>
      <c r="AI4677" t="s">
        <v>13539</v>
      </c>
    </row>
    <row r="4678" spans="1:35" x14ac:dyDescent="0.25">
      <c r="A4678" s="1" t="s">
        <v>9468</v>
      </c>
      <c r="B4678" s="1" t="s">
        <v>32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s="1" t="s">
        <v>32</v>
      </c>
      <c r="I4678" s="1" t="s">
        <v>31</v>
      </c>
      <c r="J4678">
        <v>80</v>
      </c>
      <c r="K4678">
        <v>0</v>
      </c>
      <c r="L4678">
        <v>1</v>
      </c>
      <c r="M4678" s="1" t="s">
        <v>30</v>
      </c>
      <c r="N4678">
        <v>12</v>
      </c>
      <c r="O4678" s="1" t="s">
        <v>135</v>
      </c>
      <c r="P4678" s="1" t="s">
        <v>9469</v>
      </c>
      <c r="Q4678" s="1" t="s">
        <v>42</v>
      </c>
      <c r="R4678">
        <v>62</v>
      </c>
      <c r="S4678" s="1" t="s">
        <v>30</v>
      </c>
      <c r="T4678" s="1" t="s">
        <v>30</v>
      </c>
      <c r="U4678" s="1" t="s">
        <v>30</v>
      </c>
      <c r="V4678">
        <v>0</v>
      </c>
      <c r="W4678" s="1" t="s">
        <v>30</v>
      </c>
      <c r="X4678" s="1" t="s">
        <v>36</v>
      </c>
      <c r="Y4678" s="1" t="s">
        <v>37</v>
      </c>
      <c r="Z4678">
        <v>49</v>
      </c>
      <c r="AA4678">
        <v>875</v>
      </c>
      <c r="AB4678" s="1" t="s">
        <v>7080</v>
      </c>
      <c r="AC4678" s="1" t="s">
        <v>7309</v>
      </c>
      <c r="AD4678" t="s">
        <v>13494</v>
      </c>
      <c r="AE4678" s="1" t="s">
        <v>7080</v>
      </c>
      <c r="AF4678" s="1" t="s">
        <v>7309</v>
      </c>
      <c r="AG4678" t="s">
        <v>13527</v>
      </c>
      <c r="AH4678" t="s">
        <v>13530</v>
      </c>
      <c r="AI4678" t="s">
        <v>13539</v>
      </c>
    </row>
    <row r="4679" spans="1:35" x14ac:dyDescent="0.25">
      <c r="A4679" s="1" t="s">
        <v>9470</v>
      </c>
      <c r="B4679" s="1" t="s">
        <v>32</v>
      </c>
      <c r="C4679">
        <v>1</v>
      </c>
      <c r="D4679">
        <v>5</v>
      </c>
      <c r="E4679">
        <v>11</v>
      </c>
      <c r="F4679">
        <v>4</v>
      </c>
      <c r="G4679">
        <v>10.9</v>
      </c>
      <c r="H4679" s="1" t="s">
        <v>32</v>
      </c>
      <c r="I4679" s="1" t="s">
        <v>31</v>
      </c>
      <c r="J4679">
        <v>4</v>
      </c>
      <c r="K4679">
        <v>2</v>
      </c>
      <c r="L4679">
        <v>2</v>
      </c>
      <c r="M4679" s="1" t="s">
        <v>32</v>
      </c>
      <c r="N4679">
        <v>0</v>
      </c>
      <c r="O4679" s="1" t="s">
        <v>471</v>
      </c>
      <c r="P4679" s="1" t="s">
        <v>9471</v>
      </c>
      <c r="Q4679" s="1" t="s">
        <v>35</v>
      </c>
      <c r="R4679">
        <v>40</v>
      </c>
      <c r="S4679" s="1" t="s">
        <v>30</v>
      </c>
      <c r="T4679" s="1" t="s">
        <v>30</v>
      </c>
      <c r="U4679" s="1" t="s">
        <v>30</v>
      </c>
      <c r="V4679">
        <v>0</v>
      </c>
      <c r="W4679" s="1" t="s">
        <v>30</v>
      </c>
      <c r="X4679" s="1" t="s">
        <v>36</v>
      </c>
      <c r="Y4679" s="1" t="s">
        <v>44</v>
      </c>
      <c r="Z4679">
        <v>32</v>
      </c>
      <c r="AA4679">
        <v>32</v>
      </c>
      <c r="AB4679" s="1" t="s">
        <v>7080</v>
      </c>
      <c r="AC4679" s="1" t="s">
        <v>7081</v>
      </c>
      <c r="AD4679" t="s">
        <v>13494</v>
      </c>
      <c r="AE4679" s="1" t="s">
        <v>7080</v>
      </c>
      <c r="AF4679" s="1" t="s">
        <v>7081</v>
      </c>
      <c r="AG4679" t="s">
        <v>13527</v>
      </c>
      <c r="AH4679" t="s">
        <v>13530</v>
      </c>
      <c r="AI4679" t="s">
        <v>13538</v>
      </c>
    </row>
    <row r="4680" spans="1:35" x14ac:dyDescent="0.25">
      <c r="A4680" s="1" t="s">
        <v>9472</v>
      </c>
      <c r="B4680" s="1" t="s">
        <v>32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s="1" t="s">
        <v>32</v>
      </c>
      <c r="I4680" s="1" t="s">
        <v>31</v>
      </c>
      <c r="J4680">
        <v>226</v>
      </c>
      <c r="K4680">
        <v>1</v>
      </c>
      <c r="L4680">
        <v>8</v>
      </c>
      <c r="M4680" s="1" t="s">
        <v>32</v>
      </c>
      <c r="N4680">
        <v>0</v>
      </c>
      <c r="O4680" s="1" t="s">
        <v>135</v>
      </c>
      <c r="P4680" s="1" t="s">
        <v>9473</v>
      </c>
      <c r="Q4680" s="1" t="s">
        <v>35</v>
      </c>
      <c r="R4680">
        <v>70</v>
      </c>
      <c r="S4680" s="1" t="s">
        <v>30</v>
      </c>
      <c r="T4680" s="1" t="s">
        <v>32</v>
      </c>
      <c r="U4680" s="1" t="s">
        <v>30</v>
      </c>
      <c r="V4680">
        <v>0</v>
      </c>
      <c r="W4680" s="1" t="s">
        <v>32</v>
      </c>
      <c r="X4680" s="1" t="s">
        <v>43</v>
      </c>
      <c r="Y4680" s="1" t="s">
        <v>37</v>
      </c>
      <c r="Z4680">
        <v>51</v>
      </c>
      <c r="AA4680">
        <v>3371</v>
      </c>
      <c r="AB4680" s="1" t="s">
        <v>7080</v>
      </c>
      <c r="AC4680" s="1" t="s">
        <v>7081</v>
      </c>
      <c r="AD4680" t="s">
        <v>13496</v>
      </c>
      <c r="AE4680" s="1" t="s">
        <v>7080</v>
      </c>
      <c r="AF4680" s="1" t="s">
        <v>7081</v>
      </c>
      <c r="AG4680" t="s">
        <v>13526</v>
      </c>
      <c r="AH4680" t="s">
        <v>13530</v>
      </c>
      <c r="AI4680" t="s">
        <v>13540</v>
      </c>
    </row>
    <row r="4681" spans="1:35" x14ac:dyDescent="0.25">
      <c r="A4681" s="1" t="s">
        <v>9474</v>
      </c>
      <c r="B4681" s="1" t="s">
        <v>32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s="1" t="s">
        <v>32</v>
      </c>
      <c r="I4681" s="1" t="s">
        <v>31</v>
      </c>
      <c r="J4681">
        <v>89</v>
      </c>
      <c r="K4681">
        <v>4</v>
      </c>
      <c r="L4681">
        <v>0</v>
      </c>
      <c r="M4681" s="1" t="s">
        <v>30</v>
      </c>
      <c r="N4681">
        <v>0</v>
      </c>
      <c r="O4681" s="1" t="s">
        <v>77</v>
      </c>
      <c r="P4681" s="1" t="s">
        <v>9475</v>
      </c>
      <c r="Q4681" s="1" t="s">
        <v>35</v>
      </c>
      <c r="R4681">
        <v>25</v>
      </c>
      <c r="S4681" s="1" t="s">
        <v>32</v>
      </c>
      <c r="T4681" s="1" t="s">
        <v>30</v>
      </c>
      <c r="U4681" s="1" t="s">
        <v>30</v>
      </c>
      <c r="V4681">
        <v>0</v>
      </c>
      <c r="W4681" s="1" t="s">
        <v>30</v>
      </c>
      <c r="X4681" s="1" t="s">
        <v>43</v>
      </c>
      <c r="Y4681" s="1" t="s">
        <v>37</v>
      </c>
      <c r="Z4681">
        <v>13</v>
      </c>
      <c r="AA4681">
        <v>646</v>
      </c>
      <c r="AB4681" s="1" t="s">
        <v>7134</v>
      </c>
      <c r="AC4681" s="1" t="s">
        <v>7135</v>
      </c>
      <c r="AD4681" t="s">
        <v>13495</v>
      </c>
      <c r="AE4681" s="1" t="s">
        <v>7134</v>
      </c>
      <c r="AF4681" s="1" t="s">
        <v>7135</v>
      </c>
      <c r="AG4681" t="s">
        <v>13527</v>
      </c>
      <c r="AH4681" t="s">
        <v>13530</v>
      </c>
      <c r="AI4681" t="s">
        <v>13540</v>
      </c>
    </row>
    <row r="4682" spans="1:35" x14ac:dyDescent="0.25">
      <c r="A4682" s="1" t="s">
        <v>9476</v>
      </c>
      <c r="B4682" s="1" t="s">
        <v>32</v>
      </c>
      <c r="C4682">
        <v>1</v>
      </c>
      <c r="D4682">
        <v>5</v>
      </c>
      <c r="E4682">
        <v>16</v>
      </c>
      <c r="F4682">
        <v>0</v>
      </c>
      <c r="G4682">
        <v>0</v>
      </c>
      <c r="H4682" s="1" t="s">
        <v>30</v>
      </c>
      <c r="I4682" s="1" t="s">
        <v>46</v>
      </c>
      <c r="J4682">
        <v>0</v>
      </c>
      <c r="K4682">
        <v>2</v>
      </c>
      <c r="L4682">
        <v>6</v>
      </c>
      <c r="M4682" s="1" t="s">
        <v>32</v>
      </c>
      <c r="N4682">
        <v>0</v>
      </c>
      <c r="O4682" s="1" t="s">
        <v>275</v>
      </c>
      <c r="P4682" s="1" t="s">
        <v>9477</v>
      </c>
      <c r="Q4682" s="1" t="s">
        <v>42</v>
      </c>
      <c r="R4682">
        <v>81</v>
      </c>
      <c r="S4682" s="1" t="s">
        <v>30</v>
      </c>
      <c r="T4682" s="1" t="s">
        <v>32</v>
      </c>
      <c r="U4682" s="1" t="s">
        <v>30</v>
      </c>
      <c r="V4682">
        <v>0</v>
      </c>
      <c r="W4682" s="1" t="s">
        <v>30</v>
      </c>
      <c r="X4682" s="1" t="s">
        <v>36</v>
      </c>
      <c r="Y4682" s="1" t="s">
        <v>37</v>
      </c>
      <c r="Z4682">
        <v>31</v>
      </c>
      <c r="AA4682">
        <v>31</v>
      </c>
      <c r="AB4682" s="1" t="s">
        <v>7106</v>
      </c>
      <c r="AC4682" s="1" t="s">
        <v>7124</v>
      </c>
      <c r="AD4682" t="s">
        <v>13496</v>
      </c>
      <c r="AE4682" s="1" t="s">
        <v>7106</v>
      </c>
      <c r="AF4682" s="1" t="s">
        <v>7124</v>
      </c>
      <c r="AG4682" t="s">
        <v>13526</v>
      </c>
      <c r="AH4682" t="s">
        <v>13530</v>
      </c>
      <c r="AI4682" t="s">
        <v>13538</v>
      </c>
    </row>
    <row r="4683" spans="1:35" x14ac:dyDescent="0.25">
      <c r="A4683" s="1" t="s">
        <v>9478</v>
      </c>
      <c r="B4683" s="1" t="s">
        <v>32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s="1" t="s">
        <v>32</v>
      </c>
      <c r="I4683" s="1" t="s">
        <v>31</v>
      </c>
      <c r="J4683">
        <v>43</v>
      </c>
      <c r="K4683">
        <v>2</v>
      </c>
      <c r="L4683">
        <v>2</v>
      </c>
      <c r="M4683" s="1" t="s">
        <v>32</v>
      </c>
      <c r="N4683">
        <v>0</v>
      </c>
      <c r="O4683" s="1" t="s">
        <v>55</v>
      </c>
      <c r="P4683" s="1" t="s">
        <v>9479</v>
      </c>
      <c r="Q4683" s="1" t="s">
        <v>35</v>
      </c>
      <c r="R4683">
        <v>65</v>
      </c>
      <c r="S4683" s="1" t="s">
        <v>30</v>
      </c>
      <c r="T4683" s="1" t="s">
        <v>32</v>
      </c>
      <c r="U4683" s="1" t="s">
        <v>30</v>
      </c>
      <c r="V4683">
        <v>0</v>
      </c>
      <c r="W4683" s="1" t="s">
        <v>30</v>
      </c>
      <c r="X4683" s="1" t="s">
        <v>36</v>
      </c>
      <c r="Y4683" s="1" t="s">
        <v>37</v>
      </c>
      <c r="Z4683">
        <v>30</v>
      </c>
      <c r="AA4683">
        <v>482</v>
      </c>
      <c r="AB4683" s="1" t="s">
        <v>7106</v>
      </c>
      <c r="AC4683" s="1" t="s">
        <v>7117</v>
      </c>
      <c r="AD4683" t="s">
        <v>13496</v>
      </c>
      <c r="AE4683" s="1" t="s">
        <v>7106</v>
      </c>
      <c r="AF4683" s="1" t="s">
        <v>7117</v>
      </c>
      <c r="AG4683" t="s">
        <v>13527</v>
      </c>
      <c r="AH4683" t="s">
        <v>13530</v>
      </c>
      <c r="AI4683" t="s">
        <v>13539</v>
      </c>
    </row>
    <row r="4684" spans="1:35" x14ac:dyDescent="0.25">
      <c r="A4684" s="1" t="s">
        <v>9480</v>
      </c>
      <c r="B4684" s="1" t="s">
        <v>32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s="1" t="s">
        <v>32</v>
      </c>
      <c r="I4684" s="1" t="s">
        <v>31</v>
      </c>
      <c r="J4684">
        <v>14</v>
      </c>
      <c r="K4684">
        <v>2</v>
      </c>
      <c r="L4684">
        <v>5</v>
      </c>
      <c r="M4684" s="1" t="s">
        <v>32</v>
      </c>
      <c r="N4684">
        <v>0</v>
      </c>
      <c r="O4684" s="1" t="s">
        <v>1102</v>
      </c>
      <c r="P4684" s="1" t="s">
        <v>9481</v>
      </c>
      <c r="Q4684" s="1" t="s">
        <v>35</v>
      </c>
      <c r="R4684">
        <v>51</v>
      </c>
      <c r="S4684" s="1" t="s">
        <v>30</v>
      </c>
      <c r="T4684" s="1" t="s">
        <v>30</v>
      </c>
      <c r="U4684" s="1" t="s">
        <v>30</v>
      </c>
      <c r="V4684">
        <v>0</v>
      </c>
      <c r="W4684" s="1" t="s">
        <v>30</v>
      </c>
      <c r="X4684" s="1" t="s">
        <v>36</v>
      </c>
      <c r="Y4684" s="1" t="s">
        <v>44</v>
      </c>
      <c r="Z4684">
        <v>23</v>
      </c>
      <c r="AA4684">
        <v>97</v>
      </c>
      <c r="AB4684" s="1" t="s">
        <v>7106</v>
      </c>
      <c r="AC4684" s="1" t="s">
        <v>8905</v>
      </c>
      <c r="AD4684" t="s">
        <v>13494</v>
      </c>
      <c r="AE4684" s="1" t="s">
        <v>7106</v>
      </c>
      <c r="AF4684" s="1" t="s">
        <v>8905</v>
      </c>
      <c r="AG4684" t="s">
        <v>13526</v>
      </c>
      <c r="AH4684" t="s">
        <v>13530</v>
      </c>
      <c r="AI4684" t="s">
        <v>13538</v>
      </c>
    </row>
    <row r="4685" spans="1:35" x14ac:dyDescent="0.25">
      <c r="A4685" s="1" t="s">
        <v>9482</v>
      </c>
      <c r="B4685" s="1" t="s">
        <v>32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s="1" t="s">
        <v>32</v>
      </c>
      <c r="I4685" s="1" t="s">
        <v>31</v>
      </c>
      <c r="J4685">
        <v>30</v>
      </c>
      <c r="K4685">
        <v>2</v>
      </c>
      <c r="L4685">
        <v>14</v>
      </c>
      <c r="M4685" s="1" t="s">
        <v>30</v>
      </c>
      <c r="N4685">
        <v>7</v>
      </c>
      <c r="O4685" s="1" t="s">
        <v>171</v>
      </c>
      <c r="P4685" s="1" t="s">
        <v>9483</v>
      </c>
      <c r="Q4685" s="1" t="s">
        <v>35</v>
      </c>
      <c r="R4685">
        <v>27</v>
      </c>
      <c r="S4685" s="1" t="s">
        <v>32</v>
      </c>
      <c r="T4685" s="1" t="s">
        <v>30</v>
      </c>
      <c r="U4685" s="1" t="s">
        <v>30</v>
      </c>
      <c r="V4685">
        <v>0</v>
      </c>
      <c r="W4685" s="1" t="s">
        <v>30</v>
      </c>
      <c r="X4685" s="1" t="s">
        <v>36</v>
      </c>
      <c r="Y4685" s="1" t="s">
        <v>44</v>
      </c>
      <c r="Z4685">
        <v>26</v>
      </c>
      <c r="AA4685">
        <v>239</v>
      </c>
      <c r="AB4685" s="1" t="s">
        <v>7106</v>
      </c>
      <c r="AC4685" s="1" t="s">
        <v>7107</v>
      </c>
      <c r="AD4685" t="s">
        <v>13495</v>
      </c>
      <c r="AE4685" s="1" t="s">
        <v>7106</v>
      </c>
      <c r="AF4685" s="1" t="s">
        <v>7107</v>
      </c>
      <c r="AG4685" t="s">
        <v>13526</v>
      </c>
      <c r="AH4685" t="s">
        <v>13530</v>
      </c>
      <c r="AI4685" t="s">
        <v>13538</v>
      </c>
    </row>
    <row r="4686" spans="1:35" x14ac:dyDescent="0.25">
      <c r="A4686" s="1" t="s">
        <v>9484</v>
      </c>
      <c r="B4686" s="1" t="s">
        <v>32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s="1" t="s">
        <v>32</v>
      </c>
      <c r="I4686" s="1" t="s">
        <v>31</v>
      </c>
      <c r="J4686">
        <v>174</v>
      </c>
      <c r="K4686">
        <v>4</v>
      </c>
      <c r="L4686">
        <v>5</v>
      </c>
      <c r="M4686" s="1" t="s">
        <v>32</v>
      </c>
      <c r="N4686">
        <v>0</v>
      </c>
      <c r="O4686" s="1" t="s">
        <v>111</v>
      </c>
      <c r="P4686" s="1" t="s">
        <v>9485</v>
      </c>
      <c r="Q4686" s="1" t="s">
        <v>35</v>
      </c>
      <c r="R4686">
        <v>64</v>
      </c>
      <c r="S4686" s="1" t="s">
        <v>30</v>
      </c>
      <c r="T4686" s="1" t="s">
        <v>30</v>
      </c>
      <c r="U4686" s="1" t="s">
        <v>30</v>
      </c>
      <c r="V4686">
        <v>0</v>
      </c>
      <c r="W4686" s="1" t="s">
        <v>30</v>
      </c>
      <c r="X4686" s="1" t="s">
        <v>36</v>
      </c>
      <c r="Y4686" s="1" t="s">
        <v>37</v>
      </c>
      <c r="Z4686">
        <v>40</v>
      </c>
      <c r="AA4686">
        <v>896</v>
      </c>
      <c r="AB4686" s="1" t="s">
        <v>7106</v>
      </c>
      <c r="AC4686" s="1" t="s">
        <v>7144</v>
      </c>
      <c r="AD4686" t="s">
        <v>13494</v>
      </c>
      <c r="AE4686" s="1" t="s">
        <v>7106</v>
      </c>
      <c r="AF4686" s="1" t="s">
        <v>7144</v>
      </c>
      <c r="AG4686" t="s">
        <v>13526</v>
      </c>
      <c r="AH4686" t="s">
        <v>13530</v>
      </c>
      <c r="AI4686" t="s">
        <v>13539</v>
      </c>
    </row>
    <row r="4687" spans="1:35" x14ac:dyDescent="0.25">
      <c r="A4687" s="1" t="s">
        <v>9486</v>
      </c>
      <c r="B4687" s="1" t="s">
        <v>32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s="1" t="s">
        <v>32</v>
      </c>
      <c r="I4687" s="1" t="s">
        <v>31</v>
      </c>
      <c r="J4687">
        <v>77</v>
      </c>
      <c r="K4687">
        <v>3</v>
      </c>
      <c r="L4687">
        <v>6</v>
      </c>
      <c r="M4687" s="1" t="s">
        <v>32</v>
      </c>
      <c r="N4687">
        <v>0</v>
      </c>
      <c r="O4687" s="1" t="s">
        <v>122</v>
      </c>
      <c r="P4687" s="1" t="s">
        <v>9487</v>
      </c>
      <c r="Q4687" s="1" t="s">
        <v>42</v>
      </c>
      <c r="R4687">
        <v>38</v>
      </c>
      <c r="S4687" s="1" t="s">
        <v>30</v>
      </c>
      <c r="T4687" s="1" t="s">
        <v>30</v>
      </c>
      <c r="U4687" s="1" t="s">
        <v>30</v>
      </c>
      <c r="V4687">
        <v>0</v>
      </c>
      <c r="W4687" s="1" t="s">
        <v>30</v>
      </c>
      <c r="X4687" s="1" t="s">
        <v>43</v>
      </c>
      <c r="Y4687" s="1" t="s">
        <v>37</v>
      </c>
      <c r="Z4687">
        <v>41</v>
      </c>
      <c r="AA4687">
        <v>1496</v>
      </c>
      <c r="AB4687" s="1" t="s">
        <v>7134</v>
      </c>
      <c r="AC4687" s="1" t="s">
        <v>7147</v>
      </c>
      <c r="AD4687" t="s">
        <v>13494</v>
      </c>
      <c r="AE4687" s="1" t="s">
        <v>7134</v>
      </c>
      <c r="AF4687" s="1" t="s">
        <v>7147</v>
      </c>
      <c r="AG4687" t="s">
        <v>13526</v>
      </c>
      <c r="AH4687" t="s">
        <v>13530</v>
      </c>
      <c r="AI4687" t="s">
        <v>13539</v>
      </c>
    </row>
    <row r="4688" spans="1:35" x14ac:dyDescent="0.25">
      <c r="A4688" s="1" t="s">
        <v>9488</v>
      </c>
      <c r="B4688" s="1" t="s">
        <v>32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s="1" t="s">
        <v>32</v>
      </c>
      <c r="I4688" s="1" t="s">
        <v>31</v>
      </c>
      <c r="J4688">
        <v>189</v>
      </c>
      <c r="K4688">
        <v>4</v>
      </c>
      <c r="L4688">
        <v>0</v>
      </c>
      <c r="M4688" s="1" t="s">
        <v>30</v>
      </c>
      <c r="N4688">
        <v>0</v>
      </c>
      <c r="O4688" s="1" t="s">
        <v>471</v>
      </c>
      <c r="P4688" s="1" t="s">
        <v>9489</v>
      </c>
      <c r="Q4688" s="1" t="s">
        <v>42</v>
      </c>
      <c r="R4688">
        <v>66</v>
      </c>
      <c r="S4688" s="1" t="s">
        <v>30</v>
      </c>
      <c r="T4688" s="1" t="s">
        <v>32</v>
      </c>
      <c r="U4688" s="1" t="s">
        <v>30</v>
      </c>
      <c r="V4688">
        <v>0</v>
      </c>
      <c r="W4688" s="1" t="s">
        <v>30</v>
      </c>
      <c r="X4688" s="1" t="s">
        <v>57</v>
      </c>
      <c r="Y4688" s="1" t="s">
        <v>37</v>
      </c>
      <c r="Z4688">
        <v>8</v>
      </c>
      <c r="AA4688">
        <v>447</v>
      </c>
      <c r="AB4688" s="1" t="s">
        <v>7134</v>
      </c>
      <c r="AC4688" s="1" t="s">
        <v>7150</v>
      </c>
      <c r="AD4688" t="s">
        <v>13496</v>
      </c>
      <c r="AE4688" s="1" t="s">
        <v>7134</v>
      </c>
      <c r="AF4688" s="1" t="s">
        <v>7150</v>
      </c>
      <c r="AG4688" t="s">
        <v>13527</v>
      </c>
      <c r="AH4688" t="s">
        <v>13530</v>
      </c>
      <c r="AI4688" t="s">
        <v>13540</v>
      </c>
    </row>
    <row r="4689" spans="1:35" x14ac:dyDescent="0.25">
      <c r="A4689" s="1" t="s">
        <v>9490</v>
      </c>
      <c r="B4689" s="1" t="s">
        <v>32</v>
      </c>
      <c r="C4689">
        <v>1</v>
      </c>
      <c r="D4689">
        <v>4</v>
      </c>
      <c r="E4689">
        <v>14</v>
      </c>
      <c r="F4689">
        <v>4</v>
      </c>
      <c r="G4689">
        <v>8</v>
      </c>
      <c r="H4689" s="1" t="s">
        <v>32</v>
      </c>
      <c r="I4689" s="1" t="s">
        <v>31</v>
      </c>
      <c r="J4689">
        <v>2</v>
      </c>
      <c r="K4689">
        <v>2</v>
      </c>
      <c r="L4689">
        <v>2</v>
      </c>
      <c r="M4689" s="1" t="s">
        <v>32</v>
      </c>
      <c r="N4689">
        <v>0</v>
      </c>
      <c r="O4689" s="1" t="s">
        <v>375</v>
      </c>
      <c r="P4689" s="1" t="s">
        <v>9491</v>
      </c>
      <c r="Q4689" s="1" t="s">
        <v>42</v>
      </c>
      <c r="R4689">
        <v>48</v>
      </c>
      <c r="S4689" s="1" t="s">
        <v>30</v>
      </c>
      <c r="T4689" s="1" t="s">
        <v>30</v>
      </c>
      <c r="U4689" s="1" t="s">
        <v>30</v>
      </c>
      <c r="V4689">
        <v>0</v>
      </c>
      <c r="W4689" s="1" t="s">
        <v>30</v>
      </c>
      <c r="X4689" s="1" t="s">
        <v>36</v>
      </c>
      <c r="Y4689" s="1" t="s">
        <v>37</v>
      </c>
      <c r="Z4689">
        <v>35</v>
      </c>
      <c r="AA4689">
        <v>35</v>
      </c>
      <c r="AB4689" s="1" t="s">
        <v>7134</v>
      </c>
      <c r="AC4689" s="1" t="s">
        <v>7900</v>
      </c>
      <c r="AD4689" t="s">
        <v>13494</v>
      </c>
      <c r="AE4689" s="1" t="s">
        <v>7134</v>
      </c>
      <c r="AF4689" s="1" t="s">
        <v>7900</v>
      </c>
      <c r="AG4689" t="s">
        <v>13527</v>
      </c>
      <c r="AH4689" t="s">
        <v>13530</v>
      </c>
      <c r="AI4689" t="s">
        <v>13538</v>
      </c>
    </row>
    <row r="4690" spans="1:35" x14ac:dyDescent="0.25">
      <c r="A4690" s="1" t="s">
        <v>9492</v>
      </c>
      <c r="B4690" s="1" t="s">
        <v>32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s="1" t="s">
        <v>32</v>
      </c>
      <c r="I4690" s="1" t="s">
        <v>31</v>
      </c>
      <c r="J4690">
        <v>22</v>
      </c>
      <c r="K4690">
        <v>2</v>
      </c>
      <c r="L4690">
        <v>5</v>
      </c>
      <c r="M4690" s="1" t="s">
        <v>32</v>
      </c>
      <c r="N4690">
        <v>0</v>
      </c>
      <c r="O4690" s="1" t="s">
        <v>216</v>
      </c>
      <c r="P4690" s="1" t="s">
        <v>9493</v>
      </c>
      <c r="Q4690" s="1" t="s">
        <v>35</v>
      </c>
      <c r="R4690">
        <v>84</v>
      </c>
      <c r="S4690" s="1" t="s">
        <v>30</v>
      </c>
      <c r="T4690" s="1" t="s">
        <v>32</v>
      </c>
      <c r="U4690" s="1" t="s">
        <v>30</v>
      </c>
      <c r="V4690">
        <v>0</v>
      </c>
      <c r="W4690" s="1" t="s">
        <v>32</v>
      </c>
      <c r="X4690" s="1" t="s">
        <v>36</v>
      </c>
      <c r="Y4690" s="1" t="s">
        <v>37</v>
      </c>
      <c r="Z4690">
        <v>39</v>
      </c>
      <c r="AA4690">
        <v>304</v>
      </c>
      <c r="AB4690" s="1" t="s">
        <v>7134</v>
      </c>
      <c r="AC4690" s="1" t="s">
        <v>7135</v>
      </c>
      <c r="AD4690" t="s">
        <v>13496</v>
      </c>
      <c r="AE4690" s="1" t="s">
        <v>7134</v>
      </c>
      <c r="AF4690" s="1" t="s">
        <v>7135</v>
      </c>
      <c r="AG4690" t="s">
        <v>13526</v>
      </c>
      <c r="AH4690" t="s">
        <v>13530</v>
      </c>
      <c r="AI4690" t="s">
        <v>13538</v>
      </c>
    </row>
    <row r="4691" spans="1:35" x14ac:dyDescent="0.25">
      <c r="A4691" s="1" t="s">
        <v>9494</v>
      </c>
      <c r="B4691" s="1" t="s">
        <v>32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s="1" t="s">
        <v>32</v>
      </c>
      <c r="I4691" s="1" t="s">
        <v>31</v>
      </c>
      <c r="J4691">
        <v>19</v>
      </c>
      <c r="K4691">
        <v>4</v>
      </c>
      <c r="L4691">
        <v>6</v>
      </c>
      <c r="M4691" s="1" t="s">
        <v>30</v>
      </c>
      <c r="N4691">
        <v>0</v>
      </c>
      <c r="O4691" s="1" t="s">
        <v>60</v>
      </c>
      <c r="P4691" s="1" t="s">
        <v>9495</v>
      </c>
      <c r="Q4691" s="1" t="s">
        <v>35</v>
      </c>
      <c r="R4691">
        <v>39</v>
      </c>
      <c r="S4691" s="1" t="s">
        <v>30</v>
      </c>
      <c r="T4691" s="1" t="s">
        <v>30</v>
      </c>
      <c r="U4691" s="1" t="s">
        <v>30</v>
      </c>
      <c r="V4691">
        <v>0</v>
      </c>
      <c r="W4691" s="1" t="s">
        <v>30</v>
      </c>
      <c r="X4691" s="1" t="s">
        <v>36</v>
      </c>
      <c r="Y4691" s="1" t="s">
        <v>37</v>
      </c>
      <c r="Z4691">
        <v>54</v>
      </c>
      <c r="AA4691">
        <v>873</v>
      </c>
      <c r="AB4691" s="1" t="s">
        <v>7106</v>
      </c>
      <c r="AC4691" s="1" t="s">
        <v>7124</v>
      </c>
      <c r="AD4691" t="s">
        <v>13494</v>
      </c>
      <c r="AE4691" s="1" t="s">
        <v>7106</v>
      </c>
      <c r="AF4691" s="1" t="s">
        <v>7124</v>
      </c>
      <c r="AG4691" t="s">
        <v>13526</v>
      </c>
      <c r="AH4691" t="s">
        <v>13530</v>
      </c>
      <c r="AI4691" t="s">
        <v>13539</v>
      </c>
    </row>
    <row r="4692" spans="1:35" x14ac:dyDescent="0.25">
      <c r="A4692" s="1" t="s">
        <v>9496</v>
      </c>
      <c r="B4692" s="1" t="s">
        <v>32</v>
      </c>
      <c r="C4692">
        <v>1</v>
      </c>
      <c r="D4692">
        <v>6</v>
      </c>
      <c r="E4692">
        <v>14</v>
      </c>
      <c r="F4692">
        <v>4</v>
      </c>
      <c r="G4692">
        <v>9.5</v>
      </c>
      <c r="H4692" s="1" t="s">
        <v>32</v>
      </c>
      <c r="I4692" s="1" t="s">
        <v>31</v>
      </c>
      <c r="J4692">
        <v>2</v>
      </c>
      <c r="K4692">
        <v>3</v>
      </c>
      <c r="L4692">
        <v>3</v>
      </c>
      <c r="M4692" s="1" t="s">
        <v>32</v>
      </c>
      <c r="N4692">
        <v>0</v>
      </c>
      <c r="O4692" s="1" t="s">
        <v>40</v>
      </c>
      <c r="P4692" s="1" t="s">
        <v>9497</v>
      </c>
      <c r="Q4692" s="1" t="s">
        <v>35</v>
      </c>
      <c r="R4692">
        <v>37</v>
      </c>
      <c r="S4692" s="1" t="s">
        <v>30</v>
      </c>
      <c r="T4692" s="1" t="s">
        <v>30</v>
      </c>
      <c r="U4692" s="1" t="s">
        <v>30</v>
      </c>
      <c r="V4692">
        <v>0</v>
      </c>
      <c r="W4692" s="1" t="s">
        <v>30</v>
      </c>
      <c r="X4692" s="1" t="s">
        <v>36</v>
      </c>
      <c r="Y4692" s="1" t="s">
        <v>37</v>
      </c>
      <c r="Z4692">
        <v>46</v>
      </c>
      <c r="AA4692">
        <v>46</v>
      </c>
      <c r="AB4692" s="1" t="s">
        <v>7106</v>
      </c>
      <c r="AC4692" s="1" t="s">
        <v>7117</v>
      </c>
      <c r="AD4692" t="s">
        <v>13494</v>
      </c>
      <c r="AE4692" s="1" t="s">
        <v>7106</v>
      </c>
      <c r="AF4692" s="1" t="s">
        <v>7117</v>
      </c>
      <c r="AG4692" t="s">
        <v>13526</v>
      </c>
      <c r="AH4692" t="s">
        <v>13530</v>
      </c>
      <c r="AI4692" t="s">
        <v>13538</v>
      </c>
    </row>
    <row r="4693" spans="1:35" x14ac:dyDescent="0.25">
      <c r="A4693" s="1" t="s">
        <v>9498</v>
      </c>
      <c r="B4693" s="1" t="s">
        <v>32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s="1" t="s">
        <v>32</v>
      </c>
      <c r="I4693" s="1" t="s">
        <v>31</v>
      </c>
      <c r="J4693">
        <v>16</v>
      </c>
      <c r="K4693">
        <v>0</v>
      </c>
      <c r="L4693">
        <v>2</v>
      </c>
      <c r="M4693" s="1" t="s">
        <v>32</v>
      </c>
      <c r="N4693">
        <v>0</v>
      </c>
      <c r="O4693" s="1" t="s">
        <v>111</v>
      </c>
      <c r="P4693" s="1" t="s">
        <v>9499</v>
      </c>
      <c r="Q4693" s="1" t="s">
        <v>42</v>
      </c>
      <c r="R4693">
        <v>75</v>
      </c>
      <c r="S4693" s="1" t="s">
        <v>30</v>
      </c>
      <c r="T4693" s="1" t="s">
        <v>32</v>
      </c>
      <c r="U4693" s="1" t="s">
        <v>30</v>
      </c>
      <c r="V4693">
        <v>0</v>
      </c>
      <c r="W4693" s="1" t="s">
        <v>30</v>
      </c>
      <c r="X4693" s="1" t="s">
        <v>36</v>
      </c>
      <c r="Y4693" s="1" t="s">
        <v>58</v>
      </c>
      <c r="Z4693">
        <v>32</v>
      </c>
      <c r="AA4693">
        <v>238</v>
      </c>
      <c r="AB4693" s="1" t="s">
        <v>7098</v>
      </c>
      <c r="AC4693" s="1" t="s">
        <v>7099</v>
      </c>
      <c r="AD4693" t="s">
        <v>13496</v>
      </c>
      <c r="AE4693" s="1" t="s">
        <v>7098</v>
      </c>
      <c r="AF4693" s="1" t="s">
        <v>7099</v>
      </c>
      <c r="AG4693" t="s">
        <v>13527</v>
      </c>
      <c r="AH4693" t="s">
        <v>13530</v>
      </c>
      <c r="AI4693" t="s">
        <v>13538</v>
      </c>
    </row>
    <row r="4694" spans="1:35" x14ac:dyDescent="0.25">
      <c r="A4694" s="1" t="s">
        <v>9500</v>
      </c>
      <c r="B4694" s="1" t="s">
        <v>32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s="1" t="s">
        <v>32</v>
      </c>
      <c r="I4694" s="1" t="s">
        <v>31</v>
      </c>
      <c r="J4694">
        <v>18</v>
      </c>
      <c r="K4694">
        <v>1</v>
      </c>
      <c r="L4694">
        <v>2</v>
      </c>
      <c r="M4694" s="1" t="s">
        <v>32</v>
      </c>
      <c r="N4694">
        <v>0</v>
      </c>
      <c r="O4694" s="1" t="s">
        <v>153</v>
      </c>
      <c r="P4694" s="1" t="s">
        <v>9501</v>
      </c>
      <c r="Q4694" s="1" t="s">
        <v>42</v>
      </c>
      <c r="R4694">
        <v>84</v>
      </c>
      <c r="S4694" s="1" t="s">
        <v>30</v>
      </c>
      <c r="T4694" s="1" t="s">
        <v>32</v>
      </c>
      <c r="U4694" s="1" t="s">
        <v>30</v>
      </c>
      <c r="V4694">
        <v>0</v>
      </c>
      <c r="W4694" s="1" t="s">
        <v>30</v>
      </c>
      <c r="X4694" s="1" t="s">
        <v>36</v>
      </c>
      <c r="Y4694" s="1" t="s">
        <v>37</v>
      </c>
      <c r="Z4694">
        <v>21</v>
      </c>
      <c r="AA4694">
        <v>189</v>
      </c>
      <c r="AB4694" s="1" t="s">
        <v>7106</v>
      </c>
      <c r="AC4694" s="1" t="s">
        <v>7107</v>
      </c>
      <c r="AD4694" t="s">
        <v>13496</v>
      </c>
      <c r="AE4694" s="1" t="s">
        <v>7106</v>
      </c>
      <c r="AF4694" s="1" t="s">
        <v>7107</v>
      </c>
      <c r="AG4694" t="s">
        <v>13527</v>
      </c>
      <c r="AH4694" t="s">
        <v>13530</v>
      </c>
      <c r="AI4694" t="s">
        <v>13538</v>
      </c>
    </row>
    <row r="4695" spans="1:35" x14ac:dyDescent="0.25">
      <c r="A4695" s="1" t="s">
        <v>9502</v>
      </c>
      <c r="B4695" s="1" t="s">
        <v>32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s="1" t="s">
        <v>32</v>
      </c>
      <c r="I4695" s="1" t="s">
        <v>31</v>
      </c>
      <c r="J4695">
        <v>74</v>
      </c>
      <c r="K4695">
        <v>0</v>
      </c>
      <c r="L4695">
        <v>9</v>
      </c>
      <c r="M4695" s="1" t="s">
        <v>32</v>
      </c>
      <c r="N4695">
        <v>0</v>
      </c>
      <c r="O4695" s="1" t="s">
        <v>106</v>
      </c>
      <c r="P4695" s="1" t="s">
        <v>9503</v>
      </c>
      <c r="Q4695" s="1" t="s">
        <v>35</v>
      </c>
      <c r="R4695">
        <v>75</v>
      </c>
      <c r="S4695" s="1" t="s">
        <v>30</v>
      </c>
      <c r="T4695" s="1" t="s">
        <v>32</v>
      </c>
      <c r="U4695" s="1" t="s">
        <v>30</v>
      </c>
      <c r="V4695">
        <v>0</v>
      </c>
      <c r="W4695" s="1" t="s">
        <v>30</v>
      </c>
      <c r="X4695" s="1" t="s">
        <v>36</v>
      </c>
      <c r="Y4695" s="1" t="s">
        <v>37</v>
      </c>
      <c r="Z4695">
        <v>30</v>
      </c>
      <c r="AA4695">
        <v>1132</v>
      </c>
      <c r="AB4695" s="1" t="s">
        <v>7086</v>
      </c>
      <c r="AC4695" s="1" t="s">
        <v>7110</v>
      </c>
      <c r="AD4695" t="s">
        <v>13496</v>
      </c>
      <c r="AE4695" s="1" t="s">
        <v>7086</v>
      </c>
      <c r="AF4695" s="1" t="s">
        <v>7110</v>
      </c>
      <c r="AG4695" t="s">
        <v>13526</v>
      </c>
      <c r="AH4695" t="s">
        <v>13530</v>
      </c>
      <c r="AI4695" t="s">
        <v>13539</v>
      </c>
    </row>
    <row r="4696" spans="1:35" x14ac:dyDescent="0.25">
      <c r="A4696" s="1" t="s">
        <v>9504</v>
      </c>
      <c r="B4696" s="1" t="s">
        <v>32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s="1" t="s">
        <v>32</v>
      </c>
      <c r="I4696" s="1" t="s">
        <v>31</v>
      </c>
      <c r="J4696">
        <v>28</v>
      </c>
      <c r="K4696">
        <v>2</v>
      </c>
      <c r="L4696">
        <v>5</v>
      </c>
      <c r="M4696" s="1" t="s">
        <v>32</v>
      </c>
      <c r="N4696">
        <v>0</v>
      </c>
      <c r="O4696" s="1" t="s">
        <v>91</v>
      </c>
      <c r="P4696" s="1" t="s">
        <v>9505</v>
      </c>
      <c r="Q4696" s="1" t="s">
        <v>35</v>
      </c>
      <c r="R4696">
        <v>47</v>
      </c>
      <c r="S4696" s="1" t="s">
        <v>30</v>
      </c>
      <c r="T4696" s="1" t="s">
        <v>30</v>
      </c>
      <c r="U4696" s="1" t="s">
        <v>30</v>
      </c>
      <c r="V4696">
        <v>0</v>
      </c>
      <c r="W4696" s="1" t="s">
        <v>30</v>
      </c>
      <c r="X4696" s="1" t="s">
        <v>36</v>
      </c>
      <c r="Y4696" s="1" t="s">
        <v>44</v>
      </c>
      <c r="Z4696">
        <v>51</v>
      </c>
      <c r="AA4696">
        <v>266</v>
      </c>
      <c r="AB4696" s="1" t="s">
        <v>7086</v>
      </c>
      <c r="AC4696" s="1" t="s">
        <v>7110</v>
      </c>
      <c r="AD4696" t="s">
        <v>13494</v>
      </c>
      <c r="AE4696" s="1" t="s">
        <v>7086</v>
      </c>
      <c r="AF4696" s="1" t="s">
        <v>7110</v>
      </c>
      <c r="AG4696" t="s">
        <v>13526</v>
      </c>
      <c r="AH4696" t="s">
        <v>13530</v>
      </c>
      <c r="AI4696" t="s">
        <v>13538</v>
      </c>
    </row>
    <row r="4697" spans="1:35" x14ac:dyDescent="0.25">
      <c r="A4697" s="1" t="s">
        <v>9506</v>
      </c>
      <c r="B4697" s="1" t="s">
        <v>32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s="1" t="s">
        <v>32</v>
      </c>
      <c r="I4697" s="1" t="s">
        <v>31</v>
      </c>
      <c r="J4697">
        <v>12</v>
      </c>
      <c r="K4697">
        <v>2</v>
      </c>
      <c r="L4697">
        <v>1</v>
      </c>
      <c r="M4697" s="1" t="s">
        <v>32</v>
      </c>
      <c r="N4697">
        <v>0</v>
      </c>
      <c r="O4697" s="1" t="s">
        <v>159</v>
      </c>
      <c r="P4697" s="1" t="s">
        <v>9507</v>
      </c>
      <c r="Q4697" s="1" t="s">
        <v>35</v>
      </c>
      <c r="R4697">
        <v>68</v>
      </c>
      <c r="S4697" s="1" t="s">
        <v>30</v>
      </c>
      <c r="T4697" s="1" t="s">
        <v>32</v>
      </c>
      <c r="U4697" s="1" t="s">
        <v>30</v>
      </c>
      <c r="V4697">
        <v>0</v>
      </c>
      <c r="W4697" s="1" t="s">
        <v>30</v>
      </c>
      <c r="X4697" s="1" t="s">
        <v>36</v>
      </c>
      <c r="Y4697" s="1" t="s">
        <v>37</v>
      </c>
      <c r="Z4697">
        <v>30</v>
      </c>
      <c r="AA4697">
        <v>86</v>
      </c>
      <c r="AB4697" s="1" t="s">
        <v>7086</v>
      </c>
      <c r="AC4697" s="1" t="s">
        <v>7110</v>
      </c>
      <c r="AD4697" t="s">
        <v>13496</v>
      </c>
      <c r="AE4697" s="1" t="s">
        <v>7086</v>
      </c>
      <c r="AF4697" s="1" t="s">
        <v>7110</v>
      </c>
      <c r="AG4697" t="s">
        <v>13527</v>
      </c>
      <c r="AH4697" t="s">
        <v>13530</v>
      </c>
      <c r="AI4697" t="s">
        <v>13538</v>
      </c>
    </row>
    <row r="4698" spans="1:35" x14ac:dyDescent="0.25">
      <c r="A4698" s="1" t="s">
        <v>9508</v>
      </c>
      <c r="B4698" s="1" t="s">
        <v>32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s="1" t="s">
        <v>32</v>
      </c>
      <c r="I4698" s="1" t="s">
        <v>31</v>
      </c>
      <c r="J4698">
        <v>102</v>
      </c>
      <c r="K4698">
        <v>3</v>
      </c>
      <c r="L4698">
        <v>7</v>
      </c>
      <c r="M4698" s="1" t="s">
        <v>30</v>
      </c>
      <c r="N4698">
        <v>0</v>
      </c>
      <c r="O4698" s="1" t="s">
        <v>179</v>
      </c>
      <c r="P4698" s="1" t="s">
        <v>9509</v>
      </c>
      <c r="Q4698" s="1" t="s">
        <v>35</v>
      </c>
      <c r="R4698">
        <v>42</v>
      </c>
      <c r="S4698" s="1" t="s">
        <v>30</v>
      </c>
      <c r="T4698" s="1" t="s">
        <v>30</v>
      </c>
      <c r="U4698" s="1" t="s">
        <v>30</v>
      </c>
      <c r="V4698">
        <v>0</v>
      </c>
      <c r="W4698" s="1" t="s">
        <v>30</v>
      </c>
      <c r="X4698" s="1" t="s">
        <v>36</v>
      </c>
      <c r="Y4698" s="1" t="s">
        <v>37</v>
      </c>
      <c r="Z4698">
        <v>47</v>
      </c>
      <c r="AA4698">
        <v>1531</v>
      </c>
      <c r="AB4698" s="1" t="s">
        <v>7106</v>
      </c>
      <c r="AC4698" s="1" t="s">
        <v>7131</v>
      </c>
      <c r="AD4698" t="s">
        <v>13494</v>
      </c>
      <c r="AE4698" s="1" t="s">
        <v>7106</v>
      </c>
      <c r="AF4698" s="1" t="s">
        <v>7131</v>
      </c>
      <c r="AG4698" t="s">
        <v>13526</v>
      </c>
      <c r="AH4698" t="s">
        <v>13530</v>
      </c>
      <c r="AI4698" t="s">
        <v>13539</v>
      </c>
    </row>
    <row r="4699" spans="1:35" x14ac:dyDescent="0.25">
      <c r="A4699" s="1" t="s">
        <v>9510</v>
      </c>
      <c r="B4699" s="1" t="s">
        <v>32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s="1" t="s">
        <v>32</v>
      </c>
      <c r="I4699" s="1" t="s">
        <v>31</v>
      </c>
      <c r="J4699">
        <v>6</v>
      </c>
      <c r="K4699">
        <v>2</v>
      </c>
      <c r="L4699">
        <v>13</v>
      </c>
      <c r="M4699" s="1" t="s">
        <v>32</v>
      </c>
      <c r="N4699">
        <v>0</v>
      </c>
      <c r="O4699" s="1" t="s">
        <v>171</v>
      </c>
      <c r="P4699" s="1" t="s">
        <v>9511</v>
      </c>
      <c r="Q4699" s="1" t="s">
        <v>35</v>
      </c>
      <c r="R4699">
        <v>44</v>
      </c>
      <c r="S4699" s="1" t="s">
        <v>30</v>
      </c>
      <c r="T4699" s="1" t="s">
        <v>30</v>
      </c>
      <c r="U4699" s="1" t="s">
        <v>30</v>
      </c>
      <c r="V4699">
        <v>0</v>
      </c>
      <c r="W4699" s="1" t="s">
        <v>30</v>
      </c>
      <c r="X4699" s="1" t="s">
        <v>36</v>
      </c>
      <c r="Y4699" s="1" t="s">
        <v>37</v>
      </c>
      <c r="Z4699">
        <v>46</v>
      </c>
      <c r="AA4699">
        <v>90</v>
      </c>
      <c r="AB4699" s="1" t="s">
        <v>7106</v>
      </c>
      <c r="AC4699" s="1" t="s">
        <v>7511</v>
      </c>
      <c r="AD4699" t="s">
        <v>13494</v>
      </c>
      <c r="AE4699" s="1" t="s">
        <v>7106</v>
      </c>
      <c r="AF4699" s="1" t="s">
        <v>7511</v>
      </c>
      <c r="AG4699" t="s">
        <v>13526</v>
      </c>
      <c r="AH4699" t="s">
        <v>13530</v>
      </c>
      <c r="AI4699" t="s">
        <v>13538</v>
      </c>
    </row>
    <row r="4700" spans="1:35" x14ac:dyDescent="0.25">
      <c r="A4700" s="1" t="s">
        <v>9512</v>
      </c>
      <c r="B4700" s="1" t="s">
        <v>32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s="1" t="s">
        <v>32</v>
      </c>
      <c r="I4700" s="1" t="s">
        <v>31</v>
      </c>
      <c r="J4700">
        <v>165</v>
      </c>
      <c r="K4700">
        <v>5</v>
      </c>
      <c r="L4700">
        <v>14</v>
      </c>
      <c r="M4700" s="1" t="s">
        <v>32</v>
      </c>
      <c r="N4700">
        <v>0</v>
      </c>
      <c r="O4700" s="1" t="s">
        <v>211</v>
      </c>
      <c r="P4700" s="1" t="s">
        <v>9513</v>
      </c>
      <c r="Q4700" s="1" t="s">
        <v>35</v>
      </c>
      <c r="R4700">
        <v>28</v>
      </c>
      <c r="S4700" s="1" t="s">
        <v>32</v>
      </c>
      <c r="T4700" s="1" t="s">
        <v>30</v>
      </c>
      <c r="U4700" s="1" t="s">
        <v>30</v>
      </c>
      <c r="V4700">
        <v>0</v>
      </c>
      <c r="W4700" s="1" t="s">
        <v>32</v>
      </c>
      <c r="X4700" s="1" t="s">
        <v>36</v>
      </c>
      <c r="Y4700" s="1" t="s">
        <v>37</v>
      </c>
      <c r="Z4700">
        <v>41</v>
      </c>
      <c r="AA4700">
        <v>1558</v>
      </c>
      <c r="AB4700" s="1" t="s">
        <v>7080</v>
      </c>
      <c r="AC4700" s="1" t="s">
        <v>7081</v>
      </c>
      <c r="AD4700" t="s">
        <v>13495</v>
      </c>
      <c r="AE4700" s="1" t="s">
        <v>7080</v>
      </c>
      <c r="AF4700" s="1" t="s">
        <v>7081</v>
      </c>
      <c r="AG4700" t="s">
        <v>13526</v>
      </c>
      <c r="AH4700" t="s">
        <v>13530</v>
      </c>
      <c r="AI4700" t="s">
        <v>13539</v>
      </c>
    </row>
    <row r="4701" spans="1:35" x14ac:dyDescent="0.25">
      <c r="A4701" s="1" t="s">
        <v>9514</v>
      </c>
      <c r="B4701" s="1" t="s">
        <v>32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s="1" t="s">
        <v>32</v>
      </c>
      <c r="I4701" s="1" t="s">
        <v>31</v>
      </c>
      <c r="J4701">
        <v>84</v>
      </c>
      <c r="K4701">
        <v>2</v>
      </c>
      <c r="L4701">
        <v>10</v>
      </c>
      <c r="M4701" s="1" t="s">
        <v>32</v>
      </c>
      <c r="N4701">
        <v>0</v>
      </c>
      <c r="O4701" s="1" t="s">
        <v>216</v>
      </c>
      <c r="P4701" s="1" t="s">
        <v>9515</v>
      </c>
      <c r="Q4701" s="1" t="s">
        <v>35</v>
      </c>
      <c r="R4701">
        <v>26</v>
      </c>
      <c r="S4701" s="1" t="s">
        <v>32</v>
      </c>
      <c r="T4701" s="1" t="s">
        <v>30</v>
      </c>
      <c r="U4701" s="1" t="s">
        <v>30</v>
      </c>
      <c r="V4701">
        <v>0</v>
      </c>
      <c r="W4701" s="1" t="s">
        <v>32</v>
      </c>
      <c r="X4701" s="1" t="s">
        <v>36</v>
      </c>
      <c r="Y4701" s="1" t="s">
        <v>58</v>
      </c>
      <c r="Z4701">
        <v>37</v>
      </c>
      <c r="AA4701">
        <v>1413</v>
      </c>
      <c r="AB4701" s="1" t="s">
        <v>7080</v>
      </c>
      <c r="AC4701" s="1" t="s">
        <v>7095</v>
      </c>
      <c r="AD4701" t="s">
        <v>13495</v>
      </c>
      <c r="AE4701" s="1" t="s">
        <v>7080</v>
      </c>
      <c r="AF4701" s="1" t="s">
        <v>7095</v>
      </c>
      <c r="AG4701" t="s">
        <v>13526</v>
      </c>
      <c r="AH4701" t="s">
        <v>13530</v>
      </c>
      <c r="AI4701" t="s">
        <v>13539</v>
      </c>
    </row>
    <row r="4702" spans="1:35" x14ac:dyDescent="0.25">
      <c r="A4702" s="1" t="s">
        <v>9516</v>
      </c>
      <c r="B4702" s="1" t="s">
        <v>32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s="1" t="s">
        <v>30</v>
      </c>
      <c r="I4702" s="1" t="s">
        <v>46</v>
      </c>
      <c r="J4702">
        <v>0</v>
      </c>
      <c r="K4702">
        <v>3</v>
      </c>
      <c r="L4702">
        <v>1</v>
      </c>
      <c r="M4702" s="1" t="s">
        <v>32</v>
      </c>
      <c r="N4702">
        <v>0</v>
      </c>
      <c r="O4702" s="1" t="s">
        <v>184</v>
      </c>
      <c r="P4702" s="1" t="s">
        <v>9517</v>
      </c>
      <c r="Q4702" s="1" t="s">
        <v>35</v>
      </c>
      <c r="R4702">
        <v>81</v>
      </c>
      <c r="S4702" s="1" t="s">
        <v>30</v>
      </c>
      <c r="T4702" s="1" t="s">
        <v>32</v>
      </c>
      <c r="U4702" s="1" t="s">
        <v>30</v>
      </c>
      <c r="V4702">
        <v>0</v>
      </c>
      <c r="W4702" s="1" t="s">
        <v>32</v>
      </c>
      <c r="X4702" s="1" t="s">
        <v>36</v>
      </c>
      <c r="Y4702" s="1" t="s">
        <v>37</v>
      </c>
      <c r="Z4702">
        <v>39</v>
      </c>
      <c r="AA4702">
        <v>1814</v>
      </c>
      <c r="AB4702" s="1" t="s">
        <v>7080</v>
      </c>
      <c r="AC4702" s="1" t="s">
        <v>7309</v>
      </c>
      <c r="AD4702" t="s">
        <v>13496</v>
      </c>
      <c r="AE4702" s="1" t="s">
        <v>7080</v>
      </c>
      <c r="AF4702" s="1" t="s">
        <v>7309</v>
      </c>
      <c r="AG4702" t="s">
        <v>13527</v>
      </c>
      <c r="AH4702" t="s">
        <v>13530</v>
      </c>
      <c r="AI4702" t="s">
        <v>13540</v>
      </c>
    </row>
    <row r="4703" spans="1:35" x14ac:dyDescent="0.25">
      <c r="A4703" s="1" t="s">
        <v>9518</v>
      </c>
      <c r="B4703" s="1" t="s">
        <v>32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s="1" t="s">
        <v>32</v>
      </c>
      <c r="I4703" s="1" t="s">
        <v>31</v>
      </c>
      <c r="J4703">
        <v>46</v>
      </c>
      <c r="K4703">
        <v>5</v>
      </c>
      <c r="L4703">
        <v>1</v>
      </c>
      <c r="M4703" s="1" t="s">
        <v>32</v>
      </c>
      <c r="N4703">
        <v>0</v>
      </c>
      <c r="O4703" s="1" t="s">
        <v>114</v>
      </c>
      <c r="P4703" s="1" t="s">
        <v>9519</v>
      </c>
      <c r="Q4703" s="1" t="s">
        <v>42</v>
      </c>
      <c r="R4703">
        <v>36</v>
      </c>
      <c r="S4703" s="1" t="s">
        <v>30</v>
      </c>
      <c r="T4703" s="1" t="s">
        <v>30</v>
      </c>
      <c r="U4703" s="1" t="s">
        <v>30</v>
      </c>
      <c r="V4703">
        <v>0</v>
      </c>
      <c r="W4703" s="1" t="s">
        <v>32</v>
      </c>
      <c r="X4703" s="1" t="s">
        <v>36</v>
      </c>
      <c r="Y4703" s="1" t="s">
        <v>37</v>
      </c>
      <c r="Z4703">
        <v>54</v>
      </c>
      <c r="AA4703">
        <v>563</v>
      </c>
      <c r="AB4703" s="1" t="s">
        <v>7080</v>
      </c>
      <c r="AC4703" s="1" t="s">
        <v>7081</v>
      </c>
      <c r="AD4703" t="s">
        <v>13494</v>
      </c>
      <c r="AE4703" s="1" t="s">
        <v>7080</v>
      </c>
      <c r="AF4703" s="1" t="s">
        <v>7081</v>
      </c>
      <c r="AG4703" t="s">
        <v>13527</v>
      </c>
      <c r="AH4703" t="s">
        <v>13530</v>
      </c>
      <c r="AI4703" t="s">
        <v>13539</v>
      </c>
    </row>
    <row r="4704" spans="1:35" x14ac:dyDescent="0.25">
      <c r="A4704" s="1" t="s">
        <v>9520</v>
      </c>
      <c r="B4704" s="1" t="s">
        <v>32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s="1" t="s">
        <v>32</v>
      </c>
      <c r="I4704" s="1" t="s">
        <v>31</v>
      </c>
      <c r="J4704">
        <v>50</v>
      </c>
      <c r="K4704">
        <v>5</v>
      </c>
      <c r="L4704">
        <v>1</v>
      </c>
      <c r="M4704" s="1" t="s">
        <v>32</v>
      </c>
      <c r="N4704">
        <v>0</v>
      </c>
      <c r="O4704" s="1" t="s">
        <v>80</v>
      </c>
      <c r="P4704" s="1" t="s">
        <v>9521</v>
      </c>
      <c r="Q4704" s="1" t="s">
        <v>42</v>
      </c>
      <c r="R4704">
        <v>69</v>
      </c>
      <c r="S4704" s="1" t="s">
        <v>30</v>
      </c>
      <c r="T4704" s="1" t="s">
        <v>32</v>
      </c>
      <c r="U4704" s="1" t="s">
        <v>30</v>
      </c>
      <c r="V4704">
        <v>0</v>
      </c>
      <c r="W4704" s="1" t="s">
        <v>32</v>
      </c>
      <c r="X4704" s="1" t="s">
        <v>36</v>
      </c>
      <c r="Y4704" s="1" t="s">
        <v>37</v>
      </c>
      <c r="Z4704">
        <v>19</v>
      </c>
      <c r="AA4704">
        <v>143</v>
      </c>
      <c r="AB4704" s="1" t="s">
        <v>7080</v>
      </c>
      <c r="AC4704" s="1" t="s">
        <v>7092</v>
      </c>
      <c r="AD4704" t="s">
        <v>13496</v>
      </c>
      <c r="AE4704" s="1" t="s">
        <v>7080</v>
      </c>
      <c r="AF4704" s="1" t="s">
        <v>7092</v>
      </c>
      <c r="AG4704" t="s">
        <v>13527</v>
      </c>
      <c r="AH4704" t="s">
        <v>13530</v>
      </c>
      <c r="AI4704" t="s">
        <v>13538</v>
      </c>
    </row>
    <row r="4705" spans="1:35" x14ac:dyDescent="0.25">
      <c r="A4705" s="1" t="s">
        <v>9522</v>
      </c>
      <c r="B4705" s="1" t="s">
        <v>32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s="1" t="s">
        <v>32</v>
      </c>
      <c r="I4705" s="1" t="s">
        <v>31</v>
      </c>
      <c r="J4705">
        <v>7</v>
      </c>
      <c r="K4705">
        <v>2</v>
      </c>
      <c r="L4705">
        <v>6</v>
      </c>
      <c r="M4705" s="1" t="s">
        <v>30</v>
      </c>
      <c r="N4705">
        <v>6</v>
      </c>
      <c r="O4705" s="1" t="s">
        <v>219</v>
      </c>
      <c r="P4705" s="1" t="s">
        <v>9523</v>
      </c>
      <c r="Q4705" s="1" t="s">
        <v>42</v>
      </c>
      <c r="R4705">
        <v>45</v>
      </c>
      <c r="S4705" s="1" t="s">
        <v>30</v>
      </c>
      <c r="T4705" s="1" t="s">
        <v>30</v>
      </c>
      <c r="U4705" s="1" t="s">
        <v>30</v>
      </c>
      <c r="V4705">
        <v>0</v>
      </c>
      <c r="W4705" s="1" t="s">
        <v>30</v>
      </c>
      <c r="X4705" s="1" t="s">
        <v>36</v>
      </c>
      <c r="Y4705" s="1" t="s">
        <v>44</v>
      </c>
      <c r="Z4705">
        <v>22</v>
      </c>
      <c r="AA4705">
        <v>37</v>
      </c>
      <c r="AB4705" s="1" t="s">
        <v>7080</v>
      </c>
      <c r="AC4705" s="1" t="s">
        <v>7081</v>
      </c>
      <c r="AD4705" t="s">
        <v>13494</v>
      </c>
      <c r="AE4705" s="1" t="s">
        <v>7080</v>
      </c>
      <c r="AF4705" s="1" t="s">
        <v>7081</v>
      </c>
      <c r="AG4705" t="s">
        <v>13526</v>
      </c>
      <c r="AH4705" t="s">
        <v>13530</v>
      </c>
      <c r="AI4705" t="s">
        <v>13538</v>
      </c>
    </row>
    <row r="4706" spans="1:35" x14ac:dyDescent="0.25">
      <c r="A4706" s="1" t="s">
        <v>9524</v>
      </c>
      <c r="B4706" s="1" t="s">
        <v>32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s="1" t="s">
        <v>32</v>
      </c>
      <c r="I4706" s="1" t="s">
        <v>31</v>
      </c>
      <c r="J4706">
        <v>6</v>
      </c>
      <c r="K4706">
        <v>2</v>
      </c>
      <c r="L4706">
        <v>9</v>
      </c>
      <c r="M4706" s="1" t="s">
        <v>32</v>
      </c>
      <c r="N4706">
        <v>0</v>
      </c>
      <c r="O4706" s="1" t="s">
        <v>471</v>
      </c>
      <c r="P4706" s="1" t="s">
        <v>9525</v>
      </c>
      <c r="Q4706" s="1" t="s">
        <v>35</v>
      </c>
      <c r="R4706">
        <v>66</v>
      </c>
      <c r="S4706" s="1" t="s">
        <v>30</v>
      </c>
      <c r="T4706" s="1" t="s">
        <v>32</v>
      </c>
      <c r="U4706" s="1" t="s">
        <v>30</v>
      </c>
      <c r="V4706">
        <v>0</v>
      </c>
      <c r="W4706" s="1" t="s">
        <v>30</v>
      </c>
      <c r="X4706" s="1" t="s">
        <v>36</v>
      </c>
      <c r="Y4706" s="1" t="s">
        <v>37</v>
      </c>
      <c r="Z4706">
        <v>8</v>
      </c>
      <c r="AA4706">
        <v>20</v>
      </c>
      <c r="AB4706" s="1" t="s">
        <v>7080</v>
      </c>
      <c r="AC4706" s="1" t="s">
        <v>7092</v>
      </c>
      <c r="AD4706" t="s">
        <v>13496</v>
      </c>
      <c r="AE4706" s="1" t="s">
        <v>7080</v>
      </c>
      <c r="AF4706" s="1" t="s">
        <v>7092</v>
      </c>
      <c r="AG4706" t="s">
        <v>13526</v>
      </c>
      <c r="AH4706" t="s">
        <v>13530</v>
      </c>
      <c r="AI4706" t="s">
        <v>13538</v>
      </c>
    </row>
    <row r="4707" spans="1:35" x14ac:dyDescent="0.25">
      <c r="A4707" s="1" t="s">
        <v>9526</v>
      </c>
      <c r="B4707" s="1" t="s">
        <v>32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s="1" t="s">
        <v>32</v>
      </c>
      <c r="I4707" s="1" t="s">
        <v>31</v>
      </c>
      <c r="J4707">
        <v>10</v>
      </c>
      <c r="K4707">
        <v>2</v>
      </c>
      <c r="L4707">
        <v>35</v>
      </c>
      <c r="M4707" s="1" t="s">
        <v>32</v>
      </c>
      <c r="N4707">
        <v>0</v>
      </c>
      <c r="O4707" s="1" t="s">
        <v>52</v>
      </c>
      <c r="P4707" s="1" t="s">
        <v>9527</v>
      </c>
      <c r="Q4707" s="1" t="s">
        <v>35</v>
      </c>
      <c r="R4707">
        <v>21</v>
      </c>
      <c r="S4707" s="1" t="s">
        <v>32</v>
      </c>
      <c r="T4707" s="1" t="s">
        <v>30</v>
      </c>
      <c r="U4707" s="1" t="s">
        <v>30</v>
      </c>
      <c r="V4707">
        <v>0</v>
      </c>
      <c r="W4707" s="1" t="s">
        <v>32</v>
      </c>
      <c r="X4707" s="1" t="s">
        <v>36</v>
      </c>
      <c r="Y4707" s="1" t="s">
        <v>37</v>
      </c>
      <c r="Z4707">
        <v>38</v>
      </c>
      <c r="AA4707">
        <v>151</v>
      </c>
      <c r="AB4707" s="1" t="s">
        <v>7080</v>
      </c>
      <c r="AC4707" s="1" t="s">
        <v>7095</v>
      </c>
      <c r="AD4707" t="s">
        <v>13495</v>
      </c>
      <c r="AE4707" s="1" t="s">
        <v>7080</v>
      </c>
      <c r="AF4707" s="1" t="s">
        <v>7095</v>
      </c>
      <c r="AG4707" t="s">
        <v>13526</v>
      </c>
      <c r="AH4707" t="s">
        <v>13530</v>
      </c>
      <c r="AI4707" t="s">
        <v>13538</v>
      </c>
    </row>
    <row r="4708" spans="1:35" x14ac:dyDescent="0.25">
      <c r="A4708" s="1" t="s">
        <v>9528</v>
      </c>
      <c r="B4708" s="1" t="s">
        <v>32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s="1" t="s">
        <v>32</v>
      </c>
      <c r="I4708" s="1" t="s">
        <v>31</v>
      </c>
      <c r="J4708">
        <v>154</v>
      </c>
      <c r="K4708">
        <v>5</v>
      </c>
      <c r="L4708">
        <v>13</v>
      </c>
      <c r="M4708" s="1" t="s">
        <v>32</v>
      </c>
      <c r="N4708">
        <v>0</v>
      </c>
      <c r="O4708" s="1" t="s">
        <v>52</v>
      </c>
      <c r="P4708" s="1" t="s">
        <v>9529</v>
      </c>
      <c r="Q4708" s="1" t="s">
        <v>42</v>
      </c>
      <c r="R4708">
        <v>80</v>
      </c>
      <c r="S4708" s="1" t="s">
        <v>30</v>
      </c>
      <c r="T4708" s="1" t="s">
        <v>32</v>
      </c>
      <c r="U4708" s="1" t="s">
        <v>30</v>
      </c>
      <c r="V4708">
        <v>0</v>
      </c>
      <c r="W4708" s="1" t="s">
        <v>30</v>
      </c>
      <c r="X4708" s="1" t="s">
        <v>36</v>
      </c>
      <c r="Y4708" s="1" t="s">
        <v>37</v>
      </c>
      <c r="Z4708">
        <v>42</v>
      </c>
      <c r="AA4708">
        <v>1551</v>
      </c>
      <c r="AB4708" s="1" t="s">
        <v>7080</v>
      </c>
      <c r="AC4708" s="1" t="s">
        <v>7095</v>
      </c>
      <c r="AD4708" t="s">
        <v>13496</v>
      </c>
      <c r="AE4708" s="1" t="s">
        <v>7080</v>
      </c>
      <c r="AF4708" s="1" t="s">
        <v>7095</v>
      </c>
      <c r="AG4708" t="s">
        <v>13526</v>
      </c>
      <c r="AH4708" t="s">
        <v>13530</v>
      </c>
      <c r="AI4708" t="s">
        <v>13539</v>
      </c>
    </row>
    <row r="4709" spans="1:35" x14ac:dyDescent="0.25">
      <c r="A4709" s="1" t="s">
        <v>9530</v>
      </c>
      <c r="B4709" s="1" t="s">
        <v>32</v>
      </c>
      <c r="C4709">
        <v>1</v>
      </c>
      <c r="D4709">
        <v>5</v>
      </c>
      <c r="E4709">
        <v>13</v>
      </c>
      <c r="F4709">
        <v>4</v>
      </c>
      <c r="G4709">
        <v>12.4</v>
      </c>
      <c r="H4709" s="1" t="s">
        <v>32</v>
      </c>
      <c r="I4709" s="1" t="s">
        <v>31</v>
      </c>
      <c r="J4709">
        <v>2</v>
      </c>
      <c r="K4709">
        <v>4</v>
      </c>
      <c r="L4709">
        <v>14</v>
      </c>
      <c r="M4709" s="1" t="s">
        <v>32</v>
      </c>
      <c r="N4709">
        <v>0</v>
      </c>
      <c r="O4709" s="1" t="s">
        <v>83</v>
      </c>
      <c r="P4709" s="1" t="s">
        <v>9531</v>
      </c>
      <c r="Q4709" s="1" t="s">
        <v>35</v>
      </c>
      <c r="R4709">
        <v>23</v>
      </c>
      <c r="S4709" s="1" t="s">
        <v>32</v>
      </c>
      <c r="T4709" s="1" t="s">
        <v>30</v>
      </c>
      <c r="U4709" s="1" t="s">
        <v>30</v>
      </c>
      <c r="V4709">
        <v>0</v>
      </c>
      <c r="W4709" s="1" t="s">
        <v>30</v>
      </c>
      <c r="X4709" s="1" t="s">
        <v>36</v>
      </c>
      <c r="Y4709" s="1" t="s">
        <v>37</v>
      </c>
      <c r="Z4709">
        <v>32</v>
      </c>
      <c r="AA4709">
        <v>32</v>
      </c>
      <c r="AB4709" s="1" t="s">
        <v>7080</v>
      </c>
      <c r="AC4709" s="1" t="s">
        <v>7309</v>
      </c>
      <c r="AD4709" t="s">
        <v>13495</v>
      </c>
      <c r="AE4709" s="1" t="s">
        <v>7080</v>
      </c>
      <c r="AF4709" s="1" t="s">
        <v>7309</v>
      </c>
      <c r="AG4709" t="s">
        <v>13526</v>
      </c>
      <c r="AH4709" t="s">
        <v>13530</v>
      </c>
      <c r="AI4709" t="s">
        <v>13538</v>
      </c>
    </row>
    <row r="4710" spans="1:35" x14ac:dyDescent="0.25">
      <c r="A4710" s="1" t="s">
        <v>9532</v>
      </c>
      <c r="B4710" s="1" t="s">
        <v>32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s="1" t="s">
        <v>32</v>
      </c>
      <c r="I4710" s="1" t="s">
        <v>31</v>
      </c>
      <c r="J4710">
        <v>46</v>
      </c>
      <c r="K4710">
        <v>5</v>
      </c>
      <c r="L4710">
        <v>13</v>
      </c>
      <c r="M4710" s="1" t="s">
        <v>32</v>
      </c>
      <c r="N4710">
        <v>0</v>
      </c>
      <c r="O4710" s="1" t="s">
        <v>83</v>
      </c>
      <c r="P4710" s="1" t="s">
        <v>9533</v>
      </c>
      <c r="Q4710" s="1" t="s">
        <v>35</v>
      </c>
      <c r="R4710">
        <v>27</v>
      </c>
      <c r="S4710" s="1" t="s">
        <v>32</v>
      </c>
      <c r="T4710" s="1" t="s">
        <v>30</v>
      </c>
      <c r="U4710" s="1" t="s">
        <v>30</v>
      </c>
      <c r="V4710">
        <v>0</v>
      </c>
      <c r="W4710" s="1" t="s">
        <v>30</v>
      </c>
      <c r="X4710" s="1" t="s">
        <v>36</v>
      </c>
      <c r="Y4710" s="1" t="s">
        <v>37</v>
      </c>
      <c r="Z4710">
        <v>56</v>
      </c>
      <c r="AA4710">
        <v>279</v>
      </c>
      <c r="AB4710" s="1" t="s">
        <v>7080</v>
      </c>
      <c r="AC4710" s="1" t="s">
        <v>7309</v>
      </c>
      <c r="AD4710" t="s">
        <v>13495</v>
      </c>
      <c r="AE4710" s="1" t="s">
        <v>7080</v>
      </c>
      <c r="AF4710" s="1" t="s">
        <v>7309</v>
      </c>
      <c r="AG4710" t="s">
        <v>13526</v>
      </c>
      <c r="AH4710" t="s">
        <v>13530</v>
      </c>
      <c r="AI4710" t="s">
        <v>13538</v>
      </c>
    </row>
    <row r="4711" spans="1:35" x14ac:dyDescent="0.25">
      <c r="A4711" s="1" t="s">
        <v>9534</v>
      </c>
      <c r="B4711" s="1" t="s">
        <v>32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s="1" t="s">
        <v>32</v>
      </c>
      <c r="I4711" s="1" t="s">
        <v>31</v>
      </c>
      <c r="J4711">
        <v>57</v>
      </c>
      <c r="K4711">
        <v>0</v>
      </c>
      <c r="L4711">
        <v>14</v>
      </c>
      <c r="M4711" s="1" t="s">
        <v>32</v>
      </c>
      <c r="N4711">
        <v>0</v>
      </c>
      <c r="O4711" s="1" t="s">
        <v>216</v>
      </c>
      <c r="P4711" s="1" t="s">
        <v>9535</v>
      </c>
      <c r="Q4711" s="1" t="s">
        <v>35</v>
      </c>
      <c r="R4711">
        <v>72</v>
      </c>
      <c r="S4711" s="1" t="s">
        <v>30</v>
      </c>
      <c r="T4711" s="1" t="s">
        <v>32</v>
      </c>
      <c r="U4711" s="1" t="s">
        <v>30</v>
      </c>
      <c r="V4711">
        <v>0</v>
      </c>
      <c r="W4711" s="1" t="s">
        <v>32</v>
      </c>
      <c r="X4711" s="1" t="s">
        <v>36</v>
      </c>
      <c r="Y4711" s="1" t="s">
        <v>37</v>
      </c>
      <c r="Z4711">
        <v>41</v>
      </c>
      <c r="AA4711">
        <v>1229</v>
      </c>
      <c r="AB4711" s="1" t="s">
        <v>7080</v>
      </c>
      <c r="AC4711" s="1" t="s">
        <v>7309</v>
      </c>
      <c r="AD4711" t="s">
        <v>13496</v>
      </c>
      <c r="AE4711" s="1" t="s">
        <v>7080</v>
      </c>
      <c r="AF4711" s="1" t="s">
        <v>7309</v>
      </c>
      <c r="AG4711" t="s">
        <v>13526</v>
      </c>
      <c r="AH4711" t="s">
        <v>13530</v>
      </c>
      <c r="AI4711" t="s">
        <v>13539</v>
      </c>
    </row>
    <row r="4712" spans="1:35" x14ac:dyDescent="0.25">
      <c r="A4712" s="1" t="s">
        <v>9536</v>
      </c>
      <c r="B4712" s="1" t="s">
        <v>32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s="1" t="s">
        <v>32</v>
      </c>
      <c r="I4712" s="1" t="s">
        <v>31</v>
      </c>
      <c r="J4712">
        <v>84</v>
      </c>
      <c r="K4712">
        <v>5</v>
      </c>
      <c r="L4712">
        <v>1</v>
      </c>
      <c r="M4712" s="1" t="s">
        <v>30</v>
      </c>
      <c r="N4712">
        <v>11</v>
      </c>
      <c r="O4712" s="1" t="s">
        <v>166</v>
      </c>
      <c r="P4712" s="1" t="s">
        <v>9537</v>
      </c>
      <c r="Q4712" s="1" t="s">
        <v>35</v>
      </c>
      <c r="R4712">
        <v>63</v>
      </c>
      <c r="S4712" s="1" t="s">
        <v>30</v>
      </c>
      <c r="T4712" s="1" t="s">
        <v>30</v>
      </c>
      <c r="U4712" s="1" t="s">
        <v>30</v>
      </c>
      <c r="V4712">
        <v>0</v>
      </c>
      <c r="W4712" s="1" t="s">
        <v>32</v>
      </c>
      <c r="X4712" s="1" t="s">
        <v>43</v>
      </c>
      <c r="Y4712" s="1" t="s">
        <v>37</v>
      </c>
      <c r="Z4712">
        <v>55</v>
      </c>
      <c r="AA4712">
        <v>1630</v>
      </c>
      <c r="AB4712" s="1" t="s">
        <v>7080</v>
      </c>
      <c r="AC4712" s="1" t="s">
        <v>7081</v>
      </c>
      <c r="AD4712" t="s">
        <v>13494</v>
      </c>
      <c r="AE4712" s="1" t="s">
        <v>7080</v>
      </c>
      <c r="AF4712" s="1" t="s">
        <v>7081</v>
      </c>
      <c r="AG4712" t="s">
        <v>13527</v>
      </c>
      <c r="AH4712" t="s">
        <v>13530</v>
      </c>
      <c r="AI4712" t="s">
        <v>13539</v>
      </c>
    </row>
    <row r="4713" spans="1:35" x14ac:dyDescent="0.25">
      <c r="A4713" s="1" t="s">
        <v>9538</v>
      </c>
      <c r="B4713" s="1" t="s">
        <v>32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s="1" t="s">
        <v>32</v>
      </c>
      <c r="I4713" s="1" t="s">
        <v>31</v>
      </c>
      <c r="J4713">
        <v>122</v>
      </c>
      <c r="K4713">
        <v>0</v>
      </c>
      <c r="L4713">
        <v>8</v>
      </c>
      <c r="M4713" s="1" t="s">
        <v>32</v>
      </c>
      <c r="N4713">
        <v>0</v>
      </c>
      <c r="O4713" s="1" t="s">
        <v>184</v>
      </c>
      <c r="P4713" s="1" t="s">
        <v>9539</v>
      </c>
      <c r="Q4713" s="1" t="s">
        <v>42</v>
      </c>
      <c r="R4713">
        <v>67</v>
      </c>
      <c r="S4713" s="1" t="s">
        <v>30</v>
      </c>
      <c r="T4713" s="1" t="s">
        <v>32</v>
      </c>
      <c r="U4713" s="1" t="s">
        <v>30</v>
      </c>
      <c r="V4713">
        <v>0</v>
      </c>
      <c r="W4713" s="1" t="s">
        <v>30</v>
      </c>
      <c r="X4713" s="1" t="s">
        <v>36</v>
      </c>
      <c r="Y4713" s="1" t="s">
        <v>37</v>
      </c>
      <c r="Z4713">
        <v>45</v>
      </c>
      <c r="AA4713">
        <v>1583</v>
      </c>
      <c r="AB4713" s="1" t="s">
        <v>7080</v>
      </c>
      <c r="AC4713" s="1" t="s">
        <v>7081</v>
      </c>
      <c r="AD4713" t="s">
        <v>13496</v>
      </c>
      <c r="AE4713" s="1" t="s">
        <v>7080</v>
      </c>
      <c r="AF4713" s="1" t="s">
        <v>7081</v>
      </c>
      <c r="AG4713" t="s">
        <v>13526</v>
      </c>
      <c r="AH4713" t="s">
        <v>13530</v>
      </c>
      <c r="AI4713" t="s">
        <v>13539</v>
      </c>
    </row>
    <row r="4714" spans="1:35" x14ac:dyDescent="0.25">
      <c r="A4714" s="1" t="s">
        <v>9540</v>
      </c>
      <c r="B4714" s="1" t="s">
        <v>32</v>
      </c>
      <c r="C4714">
        <v>1</v>
      </c>
      <c r="D4714">
        <v>4</v>
      </c>
      <c r="E4714">
        <v>8</v>
      </c>
      <c r="F4714">
        <v>4</v>
      </c>
      <c r="G4714">
        <v>12.1</v>
      </c>
      <c r="H4714" s="1" t="s">
        <v>32</v>
      </c>
      <c r="I4714" s="1" t="s">
        <v>31</v>
      </c>
      <c r="J4714">
        <v>6</v>
      </c>
      <c r="K4714">
        <v>5</v>
      </c>
      <c r="L4714">
        <v>0</v>
      </c>
      <c r="M4714" s="1" t="s">
        <v>32</v>
      </c>
      <c r="N4714">
        <v>0</v>
      </c>
      <c r="O4714" s="1" t="s">
        <v>88</v>
      </c>
      <c r="P4714" s="1" t="s">
        <v>9541</v>
      </c>
      <c r="Q4714" s="1" t="s">
        <v>35</v>
      </c>
      <c r="R4714">
        <v>50</v>
      </c>
      <c r="S4714" s="1" t="s">
        <v>30</v>
      </c>
      <c r="T4714" s="1" t="s">
        <v>30</v>
      </c>
      <c r="U4714" s="1" t="s">
        <v>30</v>
      </c>
      <c r="V4714">
        <v>0</v>
      </c>
      <c r="W4714" s="1" t="s">
        <v>30</v>
      </c>
      <c r="X4714" s="1" t="s">
        <v>36</v>
      </c>
      <c r="Y4714" s="1" t="s">
        <v>37</v>
      </c>
      <c r="Z4714">
        <v>16</v>
      </c>
      <c r="AA4714">
        <v>16</v>
      </c>
      <c r="AB4714" s="1" t="s">
        <v>7134</v>
      </c>
      <c r="AC4714" s="1" t="s">
        <v>7135</v>
      </c>
      <c r="AD4714" t="s">
        <v>13494</v>
      </c>
      <c r="AE4714" s="1" t="s">
        <v>7134</v>
      </c>
      <c r="AF4714" s="1" t="s">
        <v>7135</v>
      </c>
      <c r="AG4714" t="s">
        <v>13527</v>
      </c>
      <c r="AH4714" t="s">
        <v>13530</v>
      </c>
      <c r="AI4714" t="s">
        <v>13538</v>
      </c>
    </row>
    <row r="4715" spans="1:35" x14ac:dyDescent="0.25">
      <c r="A4715" s="1" t="s">
        <v>9542</v>
      </c>
      <c r="B4715" s="1" t="s">
        <v>32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s="1" t="s">
        <v>32</v>
      </c>
      <c r="I4715" s="1" t="s">
        <v>31</v>
      </c>
      <c r="J4715">
        <v>69</v>
      </c>
      <c r="K4715">
        <v>4</v>
      </c>
      <c r="L4715">
        <v>4</v>
      </c>
      <c r="M4715" s="1" t="s">
        <v>32</v>
      </c>
      <c r="N4715">
        <v>0</v>
      </c>
      <c r="O4715" s="1" t="s">
        <v>60</v>
      </c>
      <c r="P4715" s="1" t="s">
        <v>9543</v>
      </c>
      <c r="Q4715" s="1" t="s">
        <v>42</v>
      </c>
      <c r="R4715">
        <v>58</v>
      </c>
      <c r="S4715" s="1" t="s">
        <v>30</v>
      </c>
      <c r="T4715" s="1" t="s">
        <v>30</v>
      </c>
      <c r="U4715" s="1" t="s">
        <v>30</v>
      </c>
      <c r="V4715">
        <v>0</v>
      </c>
      <c r="W4715" s="1" t="s">
        <v>32</v>
      </c>
      <c r="X4715" s="1" t="s">
        <v>36</v>
      </c>
      <c r="Y4715" s="1" t="s">
        <v>37</v>
      </c>
      <c r="Z4715">
        <v>38</v>
      </c>
      <c r="AA4715">
        <v>663</v>
      </c>
      <c r="AB4715" s="1" t="s">
        <v>7106</v>
      </c>
      <c r="AC4715" s="1" t="s">
        <v>7117</v>
      </c>
      <c r="AD4715" t="s">
        <v>13494</v>
      </c>
      <c r="AE4715" s="1" t="s">
        <v>7106</v>
      </c>
      <c r="AF4715" s="1" t="s">
        <v>7117</v>
      </c>
      <c r="AG4715" t="s">
        <v>13526</v>
      </c>
      <c r="AH4715" t="s">
        <v>13530</v>
      </c>
      <c r="AI4715" t="s">
        <v>13539</v>
      </c>
    </row>
    <row r="4716" spans="1:35" x14ac:dyDescent="0.25">
      <c r="A4716" s="1" t="s">
        <v>9544</v>
      </c>
      <c r="B4716" s="1" t="s">
        <v>32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s="1" t="s">
        <v>32</v>
      </c>
      <c r="I4716" s="1" t="s">
        <v>31</v>
      </c>
      <c r="J4716">
        <v>22</v>
      </c>
      <c r="K4716">
        <v>1</v>
      </c>
      <c r="L4716">
        <v>0</v>
      </c>
      <c r="M4716" s="1" t="s">
        <v>30</v>
      </c>
      <c r="N4716">
        <v>0</v>
      </c>
      <c r="O4716" s="1" t="s">
        <v>122</v>
      </c>
      <c r="P4716" s="1" t="s">
        <v>9545</v>
      </c>
      <c r="Q4716" s="1" t="s">
        <v>42</v>
      </c>
      <c r="R4716">
        <v>32</v>
      </c>
      <c r="S4716" s="1" t="s">
        <v>30</v>
      </c>
      <c r="T4716" s="1" t="s">
        <v>30</v>
      </c>
      <c r="U4716" s="1" t="s">
        <v>30</v>
      </c>
      <c r="V4716">
        <v>0</v>
      </c>
      <c r="W4716" s="1" t="s">
        <v>30</v>
      </c>
      <c r="X4716" s="1" t="s">
        <v>36</v>
      </c>
      <c r="Y4716" s="1" t="s">
        <v>44</v>
      </c>
      <c r="Z4716">
        <v>8</v>
      </c>
      <c r="AA4716">
        <v>25</v>
      </c>
      <c r="AB4716" s="1" t="s">
        <v>7134</v>
      </c>
      <c r="AC4716" s="1" t="s">
        <v>7150</v>
      </c>
      <c r="AD4716" t="s">
        <v>13494</v>
      </c>
      <c r="AE4716" s="1" t="s">
        <v>7134</v>
      </c>
      <c r="AF4716" s="1" t="s">
        <v>7150</v>
      </c>
      <c r="AG4716" t="s">
        <v>13527</v>
      </c>
      <c r="AH4716" t="s">
        <v>13530</v>
      </c>
      <c r="AI4716" t="s">
        <v>13538</v>
      </c>
    </row>
    <row r="4717" spans="1:35" x14ac:dyDescent="0.25">
      <c r="A4717" s="1" t="s">
        <v>9546</v>
      </c>
      <c r="B4717" s="1" t="s">
        <v>32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s="1" t="s">
        <v>32</v>
      </c>
      <c r="I4717" s="1" t="s">
        <v>31</v>
      </c>
      <c r="J4717">
        <v>5</v>
      </c>
      <c r="K4717">
        <v>1</v>
      </c>
      <c r="L4717">
        <v>12</v>
      </c>
      <c r="M4717" s="1" t="s">
        <v>30</v>
      </c>
      <c r="N4717">
        <v>17</v>
      </c>
      <c r="O4717" s="1" t="s">
        <v>240</v>
      </c>
      <c r="P4717" s="1" t="s">
        <v>9547</v>
      </c>
      <c r="Q4717" s="1" t="s">
        <v>42</v>
      </c>
      <c r="R4717">
        <v>25</v>
      </c>
      <c r="S4717" s="1" t="s">
        <v>32</v>
      </c>
      <c r="T4717" s="1" t="s">
        <v>30</v>
      </c>
      <c r="U4717" s="1" t="s">
        <v>30</v>
      </c>
      <c r="V4717">
        <v>0</v>
      </c>
      <c r="W4717" s="1" t="s">
        <v>30</v>
      </c>
      <c r="X4717" s="1" t="s">
        <v>36</v>
      </c>
      <c r="Y4717" s="1" t="s">
        <v>37</v>
      </c>
      <c r="Z4717">
        <v>27</v>
      </c>
      <c r="AA4717">
        <v>114</v>
      </c>
      <c r="AB4717" s="1" t="s">
        <v>7106</v>
      </c>
      <c r="AC4717" s="1" t="s">
        <v>7144</v>
      </c>
      <c r="AD4717" t="s">
        <v>13495</v>
      </c>
      <c r="AE4717" s="1" t="s">
        <v>7106</v>
      </c>
      <c r="AF4717" s="1" t="s">
        <v>7144</v>
      </c>
      <c r="AG4717" t="s">
        <v>13526</v>
      </c>
      <c r="AH4717" t="s">
        <v>13530</v>
      </c>
      <c r="AI4717" t="s">
        <v>13538</v>
      </c>
    </row>
    <row r="4718" spans="1:35" x14ac:dyDescent="0.25">
      <c r="A4718" s="1" t="s">
        <v>9548</v>
      </c>
      <c r="B4718" s="1" t="s">
        <v>32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s="1" t="s">
        <v>30</v>
      </c>
      <c r="I4718" s="1" t="s">
        <v>31</v>
      </c>
      <c r="J4718">
        <v>0</v>
      </c>
      <c r="K4718">
        <v>2</v>
      </c>
      <c r="L4718">
        <v>14</v>
      </c>
      <c r="M4718" s="1" t="s">
        <v>32</v>
      </c>
      <c r="N4718">
        <v>0</v>
      </c>
      <c r="O4718" s="1" t="s">
        <v>216</v>
      </c>
      <c r="P4718" s="1" t="s">
        <v>9549</v>
      </c>
      <c r="Q4718" s="1" t="s">
        <v>42</v>
      </c>
      <c r="R4718">
        <v>59</v>
      </c>
      <c r="S4718" s="1" t="s">
        <v>30</v>
      </c>
      <c r="T4718" s="1" t="s">
        <v>30</v>
      </c>
      <c r="U4718" s="1" t="s">
        <v>30</v>
      </c>
      <c r="V4718">
        <v>0</v>
      </c>
      <c r="W4718" s="1" t="s">
        <v>32</v>
      </c>
      <c r="X4718" s="1" t="s">
        <v>36</v>
      </c>
      <c r="Y4718" s="1" t="s">
        <v>37</v>
      </c>
      <c r="Z4718">
        <v>46</v>
      </c>
      <c r="AA4718">
        <v>1172</v>
      </c>
      <c r="AB4718" s="1" t="s">
        <v>7080</v>
      </c>
      <c r="AC4718" s="1" t="s">
        <v>7092</v>
      </c>
      <c r="AD4718" t="s">
        <v>13494</v>
      </c>
      <c r="AE4718" s="1" t="s">
        <v>7080</v>
      </c>
      <c r="AF4718" s="1" t="s">
        <v>7092</v>
      </c>
      <c r="AG4718" t="s">
        <v>13526</v>
      </c>
      <c r="AH4718" t="s">
        <v>13530</v>
      </c>
      <c r="AI4718" t="s">
        <v>13539</v>
      </c>
    </row>
    <row r="4719" spans="1:35" x14ac:dyDescent="0.25">
      <c r="A4719" s="1" t="s">
        <v>9550</v>
      </c>
      <c r="B4719" s="1" t="s">
        <v>32</v>
      </c>
      <c r="C4719">
        <v>6</v>
      </c>
      <c r="D4719">
        <v>19</v>
      </c>
      <c r="E4719">
        <v>48</v>
      </c>
      <c r="F4719">
        <v>0</v>
      </c>
      <c r="G4719">
        <v>0</v>
      </c>
      <c r="H4719" s="1" t="s">
        <v>30</v>
      </c>
      <c r="I4719" s="1" t="s">
        <v>31</v>
      </c>
      <c r="J4719">
        <v>0</v>
      </c>
      <c r="K4719">
        <v>4</v>
      </c>
      <c r="L4719">
        <v>20</v>
      </c>
      <c r="M4719" s="1" t="s">
        <v>32</v>
      </c>
      <c r="N4719">
        <v>0</v>
      </c>
      <c r="O4719" s="1" t="s">
        <v>375</v>
      </c>
      <c r="P4719" s="1" t="s">
        <v>9551</v>
      </c>
      <c r="Q4719" s="1" t="s">
        <v>42</v>
      </c>
      <c r="R4719">
        <v>20</v>
      </c>
      <c r="S4719" s="1" t="s">
        <v>32</v>
      </c>
      <c r="T4719" s="1" t="s">
        <v>30</v>
      </c>
      <c r="U4719" s="1" t="s">
        <v>30</v>
      </c>
      <c r="V4719">
        <v>0</v>
      </c>
      <c r="W4719" s="1" t="s">
        <v>30</v>
      </c>
      <c r="X4719" s="1" t="s">
        <v>36</v>
      </c>
      <c r="Y4719" s="1" t="s">
        <v>44</v>
      </c>
      <c r="Z4719">
        <v>17</v>
      </c>
      <c r="AA4719">
        <v>105</v>
      </c>
      <c r="AB4719" s="1" t="s">
        <v>7134</v>
      </c>
      <c r="AC4719" s="1" t="s">
        <v>7150</v>
      </c>
      <c r="AD4719" t="s">
        <v>13495</v>
      </c>
      <c r="AE4719" s="1" t="s">
        <v>7134</v>
      </c>
      <c r="AF4719" s="1" t="s">
        <v>7150</v>
      </c>
      <c r="AG4719" t="s">
        <v>13526</v>
      </c>
      <c r="AH4719" t="s">
        <v>13530</v>
      </c>
      <c r="AI4719" t="s">
        <v>13538</v>
      </c>
    </row>
    <row r="4720" spans="1:35" x14ac:dyDescent="0.25">
      <c r="A4720" s="1" t="s">
        <v>9552</v>
      </c>
      <c r="B4720" s="1" t="s">
        <v>32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s="1" t="s">
        <v>32</v>
      </c>
      <c r="I4720" s="1" t="s">
        <v>46</v>
      </c>
      <c r="J4720">
        <v>0</v>
      </c>
      <c r="K4720">
        <v>1</v>
      </c>
      <c r="L4720">
        <v>4</v>
      </c>
      <c r="M4720" s="1" t="s">
        <v>32</v>
      </c>
      <c r="N4720">
        <v>0</v>
      </c>
      <c r="O4720" s="1" t="s">
        <v>68</v>
      </c>
      <c r="P4720" s="1" t="s">
        <v>9553</v>
      </c>
      <c r="Q4720" s="1" t="s">
        <v>35</v>
      </c>
      <c r="R4720">
        <v>59</v>
      </c>
      <c r="S4720" s="1" t="s">
        <v>30</v>
      </c>
      <c r="T4720" s="1" t="s">
        <v>30</v>
      </c>
      <c r="U4720" s="1" t="s">
        <v>30</v>
      </c>
      <c r="V4720">
        <v>0</v>
      </c>
      <c r="W4720" s="1" t="s">
        <v>30</v>
      </c>
      <c r="X4720" s="1" t="s">
        <v>36</v>
      </c>
      <c r="Y4720" s="1" t="s">
        <v>37</v>
      </c>
      <c r="Z4720">
        <v>51</v>
      </c>
      <c r="AA4720">
        <v>201</v>
      </c>
      <c r="AB4720" s="1" t="s">
        <v>7134</v>
      </c>
      <c r="AC4720" s="1" t="s">
        <v>7900</v>
      </c>
      <c r="AD4720" t="s">
        <v>13494</v>
      </c>
      <c r="AE4720" s="1" t="s">
        <v>7134</v>
      </c>
      <c r="AF4720" s="1" t="s">
        <v>7900</v>
      </c>
      <c r="AG4720" t="s">
        <v>13526</v>
      </c>
      <c r="AH4720" t="s">
        <v>13530</v>
      </c>
      <c r="AI4720" t="s">
        <v>13538</v>
      </c>
    </row>
    <row r="4721" spans="1:35" x14ac:dyDescent="0.25">
      <c r="A4721" s="1" t="s">
        <v>9554</v>
      </c>
      <c r="B4721" s="1" t="s">
        <v>32</v>
      </c>
      <c r="C4721">
        <v>1</v>
      </c>
      <c r="D4721">
        <v>10</v>
      </c>
      <c r="E4721">
        <v>13</v>
      </c>
      <c r="F4721">
        <v>0</v>
      </c>
      <c r="G4721">
        <v>0</v>
      </c>
      <c r="H4721" s="1" t="s">
        <v>30</v>
      </c>
      <c r="I4721" s="1" t="s">
        <v>31</v>
      </c>
      <c r="J4721">
        <v>0</v>
      </c>
      <c r="K4721">
        <v>0</v>
      </c>
      <c r="L4721">
        <v>2</v>
      </c>
      <c r="M4721" s="1" t="s">
        <v>32</v>
      </c>
      <c r="N4721">
        <v>0</v>
      </c>
      <c r="O4721" s="1" t="s">
        <v>80</v>
      </c>
      <c r="P4721" s="1" t="s">
        <v>9555</v>
      </c>
      <c r="Q4721" s="1" t="s">
        <v>42</v>
      </c>
      <c r="R4721">
        <v>46</v>
      </c>
      <c r="S4721" s="1" t="s">
        <v>30</v>
      </c>
      <c r="T4721" s="1" t="s">
        <v>30</v>
      </c>
      <c r="U4721" s="1" t="s">
        <v>30</v>
      </c>
      <c r="V4721">
        <v>0</v>
      </c>
      <c r="W4721" s="1" t="s">
        <v>30</v>
      </c>
      <c r="X4721" s="1" t="s">
        <v>36</v>
      </c>
      <c r="Y4721" s="1" t="s">
        <v>37</v>
      </c>
      <c r="Z4721">
        <v>39</v>
      </c>
      <c r="AA4721">
        <v>39</v>
      </c>
      <c r="AB4721" s="1" t="s">
        <v>7134</v>
      </c>
      <c r="AC4721" s="1" t="s">
        <v>7135</v>
      </c>
      <c r="AD4721" t="s">
        <v>13494</v>
      </c>
      <c r="AE4721" s="1" t="s">
        <v>7134</v>
      </c>
      <c r="AF4721" s="1" t="s">
        <v>7135</v>
      </c>
      <c r="AG4721" t="s">
        <v>13527</v>
      </c>
      <c r="AH4721" t="s">
        <v>13530</v>
      </c>
      <c r="AI4721" t="s">
        <v>13538</v>
      </c>
    </row>
    <row r="4722" spans="1:35" x14ac:dyDescent="0.25">
      <c r="A4722" s="1" t="s">
        <v>9556</v>
      </c>
      <c r="B4722" s="1" t="s">
        <v>32</v>
      </c>
      <c r="C4722">
        <v>1</v>
      </c>
      <c r="D4722">
        <v>6</v>
      </c>
      <c r="E4722">
        <v>16</v>
      </c>
      <c r="F4722">
        <v>0</v>
      </c>
      <c r="G4722">
        <v>0</v>
      </c>
      <c r="H4722" s="1" t="s">
        <v>30</v>
      </c>
      <c r="I4722" s="1" t="s">
        <v>31</v>
      </c>
      <c r="J4722">
        <v>0</v>
      </c>
      <c r="K4722">
        <v>4</v>
      </c>
      <c r="L4722">
        <v>7</v>
      </c>
      <c r="M4722" s="1" t="s">
        <v>32</v>
      </c>
      <c r="N4722">
        <v>0</v>
      </c>
      <c r="O4722" s="1" t="s">
        <v>33</v>
      </c>
      <c r="P4722" s="1" t="s">
        <v>9557</v>
      </c>
      <c r="Q4722" s="1" t="s">
        <v>42</v>
      </c>
      <c r="R4722">
        <v>66</v>
      </c>
      <c r="S4722" s="1" t="s">
        <v>30</v>
      </c>
      <c r="T4722" s="1" t="s">
        <v>32</v>
      </c>
      <c r="U4722" s="1" t="s">
        <v>30</v>
      </c>
      <c r="V4722">
        <v>0</v>
      </c>
      <c r="W4722" s="1" t="s">
        <v>30</v>
      </c>
      <c r="X4722" s="1" t="s">
        <v>36</v>
      </c>
      <c r="Y4722" s="1" t="s">
        <v>44</v>
      </c>
      <c r="Z4722">
        <v>44</v>
      </c>
      <c r="AA4722">
        <v>44</v>
      </c>
      <c r="AB4722" s="1" t="s">
        <v>7080</v>
      </c>
      <c r="AC4722" s="1" t="s">
        <v>7081</v>
      </c>
      <c r="AD4722" t="s">
        <v>13496</v>
      </c>
      <c r="AE4722" s="1" t="s">
        <v>7080</v>
      </c>
      <c r="AF4722" s="1" t="s">
        <v>7081</v>
      </c>
      <c r="AG4722" t="s">
        <v>13526</v>
      </c>
      <c r="AH4722" t="s">
        <v>13530</v>
      </c>
      <c r="AI4722" t="s">
        <v>13538</v>
      </c>
    </row>
    <row r="4723" spans="1:35" x14ac:dyDescent="0.25">
      <c r="A4723" s="1" t="s">
        <v>9558</v>
      </c>
      <c r="B4723" s="1" t="s">
        <v>32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s="1" t="s">
        <v>32</v>
      </c>
      <c r="I4723" s="1" t="s">
        <v>31</v>
      </c>
      <c r="J4723">
        <v>7</v>
      </c>
      <c r="K4723">
        <v>2</v>
      </c>
      <c r="L4723">
        <v>2</v>
      </c>
      <c r="M4723" s="1" t="s">
        <v>32</v>
      </c>
      <c r="N4723">
        <v>0</v>
      </c>
      <c r="O4723" s="1" t="s">
        <v>211</v>
      </c>
      <c r="P4723" s="1" t="s">
        <v>9559</v>
      </c>
      <c r="Q4723" s="1" t="s">
        <v>35</v>
      </c>
      <c r="R4723">
        <v>64</v>
      </c>
      <c r="S4723" s="1" t="s">
        <v>30</v>
      </c>
      <c r="T4723" s="1" t="s">
        <v>30</v>
      </c>
      <c r="U4723" s="1" t="s">
        <v>30</v>
      </c>
      <c r="V4723">
        <v>0</v>
      </c>
      <c r="W4723" s="1" t="s">
        <v>32</v>
      </c>
      <c r="X4723" s="1" t="s">
        <v>36</v>
      </c>
      <c r="Y4723" s="1" t="s">
        <v>58</v>
      </c>
      <c r="Z4723">
        <v>34</v>
      </c>
      <c r="AA4723">
        <v>270</v>
      </c>
      <c r="AB4723" s="1" t="s">
        <v>7080</v>
      </c>
      <c r="AC4723" s="1" t="s">
        <v>7092</v>
      </c>
      <c r="AD4723" t="s">
        <v>13494</v>
      </c>
      <c r="AE4723" s="1" t="s">
        <v>7080</v>
      </c>
      <c r="AF4723" s="1" t="s">
        <v>7092</v>
      </c>
      <c r="AG4723" t="s">
        <v>13527</v>
      </c>
      <c r="AH4723" t="s">
        <v>13530</v>
      </c>
      <c r="AI4723" t="s">
        <v>13538</v>
      </c>
    </row>
    <row r="4724" spans="1:35" x14ac:dyDescent="0.25">
      <c r="A4724" s="1" t="s">
        <v>9560</v>
      </c>
      <c r="B4724" s="1" t="s">
        <v>32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s="1" t="s">
        <v>32</v>
      </c>
      <c r="I4724" s="1" t="s">
        <v>31</v>
      </c>
      <c r="J4724">
        <v>2</v>
      </c>
      <c r="K4724">
        <v>0</v>
      </c>
      <c r="L4724">
        <v>3</v>
      </c>
      <c r="M4724" s="1" t="s">
        <v>32</v>
      </c>
      <c r="N4724">
        <v>0</v>
      </c>
      <c r="O4724" s="1" t="s">
        <v>40</v>
      </c>
      <c r="P4724" s="1" t="s">
        <v>9561</v>
      </c>
      <c r="Q4724" s="1" t="s">
        <v>42</v>
      </c>
      <c r="R4724">
        <v>63</v>
      </c>
      <c r="S4724" s="1" t="s">
        <v>30</v>
      </c>
      <c r="T4724" s="1" t="s">
        <v>30</v>
      </c>
      <c r="U4724" s="1" t="s">
        <v>30</v>
      </c>
      <c r="V4724">
        <v>0</v>
      </c>
      <c r="W4724" s="1" t="s">
        <v>30</v>
      </c>
      <c r="X4724" s="1" t="s">
        <v>36</v>
      </c>
      <c r="Y4724" s="1" t="s">
        <v>37</v>
      </c>
      <c r="Z4724">
        <v>33</v>
      </c>
      <c r="AA4724">
        <v>1651</v>
      </c>
      <c r="AB4724" s="1" t="s">
        <v>7106</v>
      </c>
      <c r="AC4724" s="1" t="s">
        <v>7107</v>
      </c>
      <c r="AD4724" t="s">
        <v>13494</v>
      </c>
      <c r="AE4724" s="1" t="s">
        <v>7106</v>
      </c>
      <c r="AF4724" s="1" t="s">
        <v>7107</v>
      </c>
      <c r="AG4724" t="s">
        <v>13526</v>
      </c>
      <c r="AH4724" t="s">
        <v>13530</v>
      </c>
      <c r="AI4724" t="s">
        <v>13540</v>
      </c>
    </row>
    <row r="4725" spans="1:35" x14ac:dyDescent="0.25">
      <c r="A4725" s="1" t="s">
        <v>9562</v>
      </c>
      <c r="B4725" s="1" t="s">
        <v>32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s="1" t="s">
        <v>32</v>
      </c>
      <c r="I4725" s="1" t="s">
        <v>31</v>
      </c>
      <c r="J4725">
        <v>3</v>
      </c>
      <c r="K4725">
        <v>2</v>
      </c>
      <c r="L4725">
        <v>8</v>
      </c>
      <c r="M4725" s="1" t="s">
        <v>32</v>
      </c>
      <c r="N4725">
        <v>0</v>
      </c>
      <c r="O4725" s="1" t="s">
        <v>119</v>
      </c>
      <c r="P4725" s="1" t="s">
        <v>9563</v>
      </c>
      <c r="Q4725" s="1" t="s">
        <v>35</v>
      </c>
      <c r="R4725">
        <v>51</v>
      </c>
      <c r="S4725" s="1" t="s">
        <v>30</v>
      </c>
      <c r="T4725" s="1" t="s">
        <v>30</v>
      </c>
      <c r="U4725" s="1" t="s">
        <v>30</v>
      </c>
      <c r="V4725">
        <v>0</v>
      </c>
      <c r="W4725" s="1" t="s">
        <v>30</v>
      </c>
      <c r="X4725" s="1" t="s">
        <v>36</v>
      </c>
      <c r="Y4725" s="1" t="s">
        <v>37</v>
      </c>
      <c r="Z4725">
        <v>45</v>
      </c>
      <c r="AA4725">
        <v>1107</v>
      </c>
      <c r="AB4725" s="1" t="s">
        <v>7086</v>
      </c>
      <c r="AC4725" s="1" t="s">
        <v>7110</v>
      </c>
      <c r="AD4725" t="s">
        <v>13494</v>
      </c>
      <c r="AE4725" s="1" t="s">
        <v>7086</v>
      </c>
      <c r="AF4725" s="1" t="s">
        <v>7110</v>
      </c>
      <c r="AG4725" t="s">
        <v>13526</v>
      </c>
      <c r="AH4725" t="s">
        <v>13530</v>
      </c>
      <c r="AI4725" t="s">
        <v>13539</v>
      </c>
    </row>
    <row r="4726" spans="1:35" x14ac:dyDescent="0.25">
      <c r="A4726" s="1" t="s">
        <v>9564</v>
      </c>
      <c r="B4726" s="1" t="s">
        <v>32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s="1" t="s">
        <v>32</v>
      </c>
      <c r="I4726" s="1" t="s">
        <v>31</v>
      </c>
      <c r="J4726">
        <v>6</v>
      </c>
      <c r="K4726">
        <v>4</v>
      </c>
      <c r="L4726">
        <v>18</v>
      </c>
      <c r="M4726" s="1" t="s">
        <v>32</v>
      </c>
      <c r="N4726">
        <v>0</v>
      </c>
      <c r="O4726" s="1" t="s">
        <v>202</v>
      </c>
      <c r="P4726" s="1" t="s">
        <v>9565</v>
      </c>
      <c r="Q4726" s="1" t="s">
        <v>35</v>
      </c>
      <c r="R4726">
        <v>23</v>
      </c>
      <c r="S4726" s="1" t="s">
        <v>32</v>
      </c>
      <c r="T4726" s="1" t="s">
        <v>30</v>
      </c>
      <c r="U4726" s="1" t="s">
        <v>30</v>
      </c>
      <c r="V4726">
        <v>0</v>
      </c>
      <c r="W4726" s="1" t="s">
        <v>32</v>
      </c>
      <c r="X4726" s="1" t="s">
        <v>36</v>
      </c>
      <c r="Y4726" s="1" t="s">
        <v>37</v>
      </c>
      <c r="Z4726">
        <v>22</v>
      </c>
      <c r="AA4726">
        <v>143</v>
      </c>
      <c r="AB4726" s="1" t="s">
        <v>7080</v>
      </c>
      <c r="AC4726" s="1" t="s">
        <v>7092</v>
      </c>
      <c r="AD4726" t="s">
        <v>13495</v>
      </c>
      <c r="AE4726" s="1" t="s">
        <v>7080</v>
      </c>
      <c r="AF4726" s="1" t="s">
        <v>7092</v>
      </c>
      <c r="AG4726" t="s">
        <v>13526</v>
      </c>
      <c r="AH4726" t="s">
        <v>13530</v>
      </c>
      <c r="AI4726" t="s">
        <v>13538</v>
      </c>
    </row>
    <row r="4727" spans="1:35" x14ac:dyDescent="0.25">
      <c r="A4727" s="1" t="s">
        <v>9566</v>
      </c>
      <c r="B4727" s="1" t="s">
        <v>32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s="1" t="s">
        <v>32</v>
      </c>
      <c r="I4727" s="1" t="s">
        <v>31</v>
      </c>
      <c r="J4727">
        <v>12</v>
      </c>
      <c r="K4727">
        <v>5</v>
      </c>
      <c r="L4727">
        <v>13</v>
      </c>
      <c r="M4727" s="1" t="s">
        <v>32</v>
      </c>
      <c r="N4727">
        <v>0</v>
      </c>
      <c r="O4727" s="1" t="s">
        <v>49</v>
      </c>
      <c r="P4727" s="1" t="s">
        <v>9567</v>
      </c>
      <c r="Q4727" s="1" t="s">
        <v>35</v>
      </c>
      <c r="R4727">
        <v>61</v>
      </c>
      <c r="S4727" s="1" t="s">
        <v>30</v>
      </c>
      <c r="T4727" s="1" t="s">
        <v>30</v>
      </c>
      <c r="U4727" s="1" t="s">
        <v>30</v>
      </c>
      <c r="V4727">
        <v>0</v>
      </c>
      <c r="W4727" s="1" t="s">
        <v>30</v>
      </c>
      <c r="X4727" s="1" t="s">
        <v>36</v>
      </c>
      <c r="Y4727" s="1" t="s">
        <v>37</v>
      </c>
      <c r="Z4727">
        <v>26</v>
      </c>
      <c r="AA4727">
        <v>64</v>
      </c>
      <c r="AB4727" s="1" t="s">
        <v>7080</v>
      </c>
      <c r="AC4727" s="1" t="s">
        <v>7095</v>
      </c>
      <c r="AD4727" t="s">
        <v>13494</v>
      </c>
      <c r="AE4727" s="1" t="s">
        <v>7080</v>
      </c>
      <c r="AF4727" s="1" t="s">
        <v>7095</v>
      </c>
      <c r="AG4727" t="s">
        <v>13526</v>
      </c>
      <c r="AH4727" t="s">
        <v>13530</v>
      </c>
      <c r="AI4727" t="s">
        <v>13538</v>
      </c>
    </row>
    <row r="4728" spans="1:35" x14ac:dyDescent="0.25">
      <c r="A4728" s="1" t="s">
        <v>9568</v>
      </c>
      <c r="B4728" s="1" t="s">
        <v>32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s="1" t="s">
        <v>32</v>
      </c>
      <c r="I4728" s="1" t="s">
        <v>46</v>
      </c>
      <c r="J4728">
        <v>0</v>
      </c>
      <c r="K4728">
        <v>0</v>
      </c>
      <c r="L4728">
        <v>11</v>
      </c>
      <c r="M4728" s="1" t="s">
        <v>32</v>
      </c>
      <c r="N4728">
        <v>0</v>
      </c>
      <c r="O4728" s="1" t="s">
        <v>275</v>
      </c>
      <c r="P4728" s="1" t="s">
        <v>9569</v>
      </c>
      <c r="Q4728" s="1" t="s">
        <v>42</v>
      </c>
      <c r="R4728">
        <v>43</v>
      </c>
      <c r="S4728" s="1" t="s">
        <v>30</v>
      </c>
      <c r="T4728" s="1" t="s">
        <v>30</v>
      </c>
      <c r="U4728" s="1" t="s">
        <v>30</v>
      </c>
      <c r="V4728">
        <v>0</v>
      </c>
      <c r="W4728" s="1" t="s">
        <v>30</v>
      </c>
      <c r="X4728" s="1" t="s">
        <v>36</v>
      </c>
      <c r="Y4728" s="1" t="s">
        <v>44</v>
      </c>
      <c r="Z4728">
        <v>16</v>
      </c>
      <c r="AA4728">
        <v>47</v>
      </c>
      <c r="AB4728" s="1" t="s">
        <v>7080</v>
      </c>
      <c r="AC4728" s="1" t="s">
        <v>7081</v>
      </c>
      <c r="AD4728" t="s">
        <v>13494</v>
      </c>
      <c r="AE4728" s="1" t="s">
        <v>7080</v>
      </c>
      <c r="AF4728" s="1" t="s">
        <v>7081</v>
      </c>
      <c r="AG4728" t="s">
        <v>13526</v>
      </c>
      <c r="AH4728" t="s">
        <v>13530</v>
      </c>
      <c r="AI4728" t="s">
        <v>13538</v>
      </c>
    </row>
    <row r="4729" spans="1:35" x14ac:dyDescent="0.25">
      <c r="A4729" s="1" t="s">
        <v>9570</v>
      </c>
      <c r="B4729" s="1" t="s">
        <v>32</v>
      </c>
      <c r="C4729">
        <v>1</v>
      </c>
      <c r="D4729">
        <v>2</v>
      </c>
      <c r="E4729">
        <v>7</v>
      </c>
      <c r="F4729">
        <v>176</v>
      </c>
      <c r="G4729">
        <v>264</v>
      </c>
      <c r="H4729" s="1" t="s">
        <v>32</v>
      </c>
      <c r="I4729" s="1" t="s">
        <v>31</v>
      </c>
      <c r="J4729">
        <v>53</v>
      </c>
      <c r="K4729">
        <v>4</v>
      </c>
      <c r="L4729">
        <v>6</v>
      </c>
      <c r="M4729" s="1" t="s">
        <v>32</v>
      </c>
      <c r="N4729">
        <v>0</v>
      </c>
      <c r="O4729" s="1" t="s">
        <v>471</v>
      </c>
      <c r="P4729" s="1" t="s">
        <v>9571</v>
      </c>
      <c r="Q4729" s="1" t="s">
        <v>35</v>
      </c>
      <c r="R4729">
        <v>34</v>
      </c>
      <c r="S4729" s="1" t="s">
        <v>30</v>
      </c>
      <c r="T4729" s="1" t="s">
        <v>30</v>
      </c>
      <c r="U4729" s="1" t="s">
        <v>30</v>
      </c>
      <c r="V4729">
        <v>0</v>
      </c>
      <c r="W4729" s="1" t="s">
        <v>30</v>
      </c>
      <c r="X4729" s="1" t="s">
        <v>36</v>
      </c>
      <c r="Y4729" s="1" t="s">
        <v>37</v>
      </c>
      <c r="Z4729">
        <v>16</v>
      </c>
      <c r="AA4729">
        <v>16</v>
      </c>
      <c r="AB4729" s="1" t="s">
        <v>7080</v>
      </c>
      <c r="AC4729" s="1" t="s">
        <v>7081</v>
      </c>
      <c r="AD4729" t="s">
        <v>13494</v>
      </c>
      <c r="AE4729" s="1" t="s">
        <v>7080</v>
      </c>
      <c r="AF4729" s="1" t="s">
        <v>7081</v>
      </c>
      <c r="AG4729" t="s">
        <v>13526</v>
      </c>
      <c r="AH4729" t="s">
        <v>13530</v>
      </c>
      <c r="AI4729" t="s">
        <v>13538</v>
      </c>
    </row>
    <row r="4730" spans="1:35" x14ac:dyDescent="0.25">
      <c r="A4730" s="1" t="s">
        <v>9572</v>
      </c>
      <c r="B4730" s="1" t="s">
        <v>32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s="1" t="s">
        <v>32</v>
      </c>
      <c r="I4730" s="1" t="s">
        <v>31</v>
      </c>
      <c r="J4730">
        <v>45</v>
      </c>
      <c r="K4730">
        <v>3</v>
      </c>
      <c r="L4730">
        <v>1</v>
      </c>
      <c r="M4730" s="1" t="s">
        <v>30</v>
      </c>
      <c r="N4730">
        <v>5</v>
      </c>
      <c r="O4730" s="1" t="s">
        <v>135</v>
      </c>
      <c r="P4730" s="1" t="s">
        <v>9573</v>
      </c>
      <c r="Q4730" s="1" t="s">
        <v>42</v>
      </c>
      <c r="R4730">
        <v>37</v>
      </c>
      <c r="S4730" s="1" t="s">
        <v>30</v>
      </c>
      <c r="T4730" s="1" t="s">
        <v>30</v>
      </c>
      <c r="U4730" s="1" t="s">
        <v>30</v>
      </c>
      <c r="V4730">
        <v>0</v>
      </c>
      <c r="W4730" s="1" t="s">
        <v>32</v>
      </c>
      <c r="X4730" s="1" t="s">
        <v>36</v>
      </c>
      <c r="Y4730" s="1" t="s">
        <v>37</v>
      </c>
      <c r="Z4730">
        <v>29</v>
      </c>
      <c r="AA4730">
        <v>408</v>
      </c>
      <c r="AB4730" s="1" t="s">
        <v>7080</v>
      </c>
      <c r="AC4730" s="1" t="s">
        <v>7092</v>
      </c>
      <c r="AD4730" t="s">
        <v>13494</v>
      </c>
      <c r="AE4730" s="1" t="s">
        <v>7080</v>
      </c>
      <c r="AF4730" s="1" t="s">
        <v>7092</v>
      </c>
      <c r="AG4730" t="s">
        <v>13527</v>
      </c>
      <c r="AH4730" t="s">
        <v>13530</v>
      </c>
      <c r="AI4730" t="s">
        <v>13539</v>
      </c>
    </row>
    <row r="4731" spans="1:35" x14ac:dyDescent="0.25">
      <c r="A4731" s="1" t="s">
        <v>9574</v>
      </c>
      <c r="B4731" s="1" t="s">
        <v>32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s="1" t="s">
        <v>32</v>
      </c>
      <c r="I4731" s="1" t="s">
        <v>31</v>
      </c>
      <c r="J4731">
        <v>60</v>
      </c>
      <c r="K4731">
        <v>5</v>
      </c>
      <c r="L4731">
        <v>6</v>
      </c>
      <c r="M4731" s="1" t="s">
        <v>32</v>
      </c>
      <c r="N4731">
        <v>0</v>
      </c>
      <c r="O4731" s="1" t="s">
        <v>91</v>
      </c>
      <c r="P4731" s="1" t="s">
        <v>9575</v>
      </c>
      <c r="Q4731" s="1" t="s">
        <v>35</v>
      </c>
      <c r="R4731">
        <v>82</v>
      </c>
      <c r="S4731" s="1" t="s">
        <v>30</v>
      </c>
      <c r="T4731" s="1" t="s">
        <v>32</v>
      </c>
      <c r="U4731" s="1" t="s">
        <v>30</v>
      </c>
      <c r="V4731">
        <v>0</v>
      </c>
      <c r="W4731" s="1" t="s">
        <v>32</v>
      </c>
      <c r="X4731" s="1" t="s">
        <v>43</v>
      </c>
      <c r="Y4731" s="1" t="s">
        <v>58</v>
      </c>
      <c r="Z4731">
        <v>54</v>
      </c>
      <c r="AA4731">
        <v>3298</v>
      </c>
      <c r="AB4731" s="1" t="s">
        <v>7080</v>
      </c>
      <c r="AC4731" s="1" t="s">
        <v>7092</v>
      </c>
      <c r="AD4731" t="s">
        <v>13496</v>
      </c>
      <c r="AE4731" s="1" t="s">
        <v>7080</v>
      </c>
      <c r="AF4731" s="1" t="s">
        <v>7092</v>
      </c>
      <c r="AG4731" t="s">
        <v>13526</v>
      </c>
      <c r="AH4731" t="s">
        <v>13530</v>
      </c>
      <c r="AI4731" t="s">
        <v>13540</v>
      </c>
    </row>
    <row r="4732" spans="1:35" x14ac:dyDescent="0.25">
      <c r="A4732" s="1" t="s">
        <v>9576</v>
      </c>
      <c r="B4732" s="1" t="s">
        <v>32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s="1" t="s">
        <v>32</v>
      </c>
      <c r="I4732" s="1" t="s">
        <v>31</v>
      </c>
      <c r="J4732">
        <v>2</v>
      </c>
      <c r="K4732">
        <v>5</v>
      </c>
      <c r="L4732">
        <v>1</v>
      </c>
      <c r="M4732" s="1" t="s">
        <v>32</v>
      </c>
      <c r="N4732">
        <v>0</v>
      </c>
      <c r="O4732" s="1" t="s">
        <v>100</v>
      </c>
      <c r="P4732" s="1" t="s">
        <v>9577</v>
      </c>
      <c r="Q4732" s="1" t="s">
        <v>35</v>
      </c>
      <c r="R4732">
        <v>64</v>
      </c>
      <c r="S4732" s="1" t="s">
        <v>30</v>
      </c>
      <c r="T4732" s="1" t="s">
        <v>30</v>
      </c>
      <c r="U4732" s="1" t="s">
        <v>30</v>
      </c>
      <c r="V4732">
        <v>0</v>
      </c>
      <c r="W4732" s="1" t="s">
        <v>30</v>
      </c>
      <c r="X4732" s="1" t="s">
        <v>36</v>
      </c>
      <c r="Y4732" s="1" t="s">
        <v>37</v>
      </c>
      <c r="Z4732">
        <v>23</v>
      </c>
      <c r="AA4732">
        <v>972</v>
      </c>
      <c r="AB4732" s="1" t="s">
        <v>7080</v>
      </c>
      <c r="AC4732" s="1" t="s">
        <v>7095</v>
      </c>
      <c r="AD4732" t="s">
        <v>13494</v>
      </c>
      <c r="AE4732" s="1" t="s">
        <v>7080</v>
      </c>
      <c r="AF4732" s="1" t="s">
        <v>7095</v>
      </c>
      <c r="AG4732" t="s">
        <v>13527</v>
      </c>
      <c r="AH4732" t="s">
        <v>13530</v>
      </c>
      <c r="AI4732" t="s">
        <v>13540</v>
      </c>
    </row>
    <row r="4733" spans="1:35" x14ac:dyDescent="0.25">
      <c r="A4733" s="1" t="s">
        <v>9578</v>
      </c>
      <c r="B4733" s="1" t="s">
        <v>32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s="1" t="s">
        <v>32</v>
      </c>
      <c r="I4733" s="1" t="s">
        <v>31</v>
      </c>
      <c r="J4733">
        <v>226</v>
      </c>
      <c r="K4733">
        <v>1</v>
      </c>
      <c r="L4733">
        <v>3</v>
      </c>
      <c r="M4733" s="1" t="s">
        <v>32</v>
      </c>
      <c r="N4733">
        <v>0</v>
      </c>
      <c r="O4733" s="1" t="s">
        <v>166</v>
      </c>
      <c r="P4733" s="1" t="s">
        <v>9579</v>
      </c>
      <c r="Q4733" s="1" t="s">
        <v>35</v>
      </c>
      <c r="R4733">
        <v>61</v>
      </c>
      <c r="S4733" s="1" t="s">
        <v>30</v>
      </c>
      <c r="T4733" s="1" t="s">
        <v>30</v>
      </c>
      <c r="U4733" s="1" t="s">
        <v>30</v>
      </c>
      <c r="V4733">
        <v>0</v>
      </c>
      <c r="W4733" s="1" t="s">
        <v>32</v>
      </c>
      <c r="X4733" s="1" t="s">
        <v>43</v>
      </c>
      <c r="Y4733" s="1" t="s">
        <v>37</v>
      </c>
      <c r="Z4733">
        <v>45</v>
      </c>
      <c r="AA4733">
        <v>2602</v>
      </c>
      <c r="AB4733" s="1" t="s">
        <v>7080</v>
      </c>
      <c r="AC4733" s="1" t="s">
        <v>7095</v>
      </c>
      <c r="AD4733" t="s">
        <v>13494</v>
      </c>
      <c r="AE4733" s="1" t="s">
        <v>7080</v>
      </c>
      <c r="AF4733" s="1" t="s">
        <v>7095</v>
      </c>
      <c r="AG4733" t="s">
        <v>13526</v>
      </c>
      <c r="AH4733" t="s">
        <v>13530</v>
      </c>
      <c r="AI4733" t="s">
        <v>13540</v>
      </c>
    </row>
    <row r="4734" spans="1:35" x14ac:dyDescent="0.25">
      <c r="A4734" s="1" t="s">
        <v>9580</v>
      </c>
      <c r="B4734" s="1" t="s">
        <v>32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s="1" t="s">
        <v>32</v>
      </c>
      <c r="I4734" s="1" t="s">
        <v>31</v>
      </c>
      <c r="J4734">
        <v>223</v>
      </c>
      <c r="K4734">
        <v>2</v>
      </c>
      <c r="L4734">
        <v>5</v>
      </c>
      <c r="M4734" s="1" t="s">
        <v>32</v>
      </c>
      <c r="N4734">
        <v>0</v>
      </c>
      <c r="O4734" s="1" t="s">
        <v>240</v>
      </c>
      <c r="P4734" s="1" t="s">
        <v>9581</v>
      </c>
      <c r="Q4734" s="1" t="s">
        <v>35</v>
      </c>
      <c r="R4734">
        <v>23</v>
      </c>
      <c r="S4734" s="1" t="s">
        <v>32</v>
      </c>
      <c r="T4734" s="1" t="s">
        <v>30</v>
      </c>
      <c r="U4734" s="1" t="s">
        <v>30</v>
      </c>
      <c r="V4734">
        <v>0</v>
      </c>
      <c r="W4734" s="1" t="s">
        <v>30</v>
      </c>
      <c r="X4734" s="1" t="s">
        <v>36</v>
      </c>
      <c r="Y4734" s="1" t="s">
        <v>37</v>
      </c>
      <c r="Z4734">
        <v>62</v>
      </c>
      <c r="AA4734">
        <v>1118</v>
      </c>
      <c r="AB4734" s="1" t="s">
        <v>7080</v>
      </c>
      <c r="AC4734" s="1" t="s">
        <v>7095</v>
      </c>
      <c r="AD4734" t="s">
        <v>13495</v>
      </c>
      <c r="AE4734" s="1" t="s">
        <v>7080</v>
      </c>
      <c r="AF4734" s="1" t="s">
        <v>7095</v>
      </c>
      <c r="AG4734" t="s">
        <v>13526</v>
      </c>
      <c r="AH4734" t="s">
        <v>13530</v>
      </c>
      <c r="AI4734" t="s">
        <v>13539</v>
      </c>
    </row>
    <row r="4735" spans="1:35" x14ac:dyDescent="0.25">
      <c r="A4735" s="1" t="s">
        <v>9582</v>
      </c>
      <c r="B4735" s="1" t="s">
        <v>32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s="1" t="s">
        <v>32</v>
      </c>
      <c r="I4735" s="1" t="s">
        <v>46</v>
      </c>
      <c r="J4735">
        <v>0</v>
      </c>
      <c r="K4735">
        <v>0</v>
      </c>
      <c r="L4735">
        <v>12</v>
      </c>
      <c r="M4735" s="1" t="s">
        <v>32</v>
      </c>
      <c r="N4735">
        <v>0</v>
      </c>
      <c r="O4735" s="1" t="s">
        <v>240</v>
      </c>
      <c r="P4735" s="1" t="s">
        <v>9583</v>
      </c>
      <c r="Q4735" s="1" t="s">
        <v>35</v>
      </c>
      <c r="R4735">
        <v>38</v>
      </c>
      <c r="S4735" s="1" t="s">
        <v>30</v>
      </c>
      <c r="T4735" s="1" t="s">
        <v>30</v>
      </c>
      <c r="U4735" s="1" t="s">
        <v>30</v>
      </c>
      <c r="V4735">
        <v>0</v>
      </c>
      <c r="W4735" s="1" t="s">
        <v>30</v>
      </c>
      <c r="X4735" s="1" t="s">
        <v>36</v>
      </c>
      <c r="Y4735" s="1" t="s">
        <v>37</v>
      </c>
      <c r="Z4735">
        <v>38</v>
      </c>
      <c r="AA4735">
        <v>282</v>
      </c>
      <c r="AB4735" s="1" t="s">
        <v>7080</v>
      </c>
      <c r="AC4735" s="1" t="s">
        <v>7309</v>
      </c>
      <c r="AD4735" t="s">
        <v>13494</v>
      </c>
      <c r="AE4735" s="1" t="s">
        <v>7080</v>
      </c>
      <c r="AF4735" s="1" t="s">
        <v>7309</v>
      </c>
      <c r="AG4735" t="s">
        <v>13526</v>
      </c>
      <c r="AH4735" t="s">
        <v>13530</v>
      </c>
      <c r="AI4735" t="s">
        <v>13538</v>
      </c>
    </row>
    <row r="4736" spans="1:35" x14ac:dyDescent="0.25">
      <c r="A4736" s="1" t="s">
        <v>9584</v>
      </c>
      <c r="B4736" s="1" t="s">
        <v>32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s="1" t="s">
        <v>32</v>
      </c>
      <c r="I4736" s="1" t="s">
        <v>31</v>
      </c>
      <c r="J4736">
        <v>58</v>
      </c>
      <c r="K4736">
        <v>5</v>
      </c>
      <c r="L4736">
        <v>4</v>
      </c>
      <c r="M4736" s="1" t="s">
        <v>32</v>
      </c>
      <c r="N4736">
        <v>0</v>
      </c>
      <c r="O4736" s="1" t="s">
        <v>80</v>
      </c>
      <c r="P4736" s="1" t="s">
        <v>9585</v>
      </c>
      <c r="Q4736" s="1" t="s">
        <v>42</v>
      </c>
      <c r="R4736">
        <v>69</v>
      </c>
      <c r="S4736" s="1" t="s">
        <v>30</v>
      </c>
      <c r="T4736" s="1" t="s">
        <v>32</v>
      </c>
      <c r="U4736" s="1" t="s">
        <v>30</v>
      </c>
      <c r="V4736">
        <v>0</v>
      </c>
      <c r="W4736" s="1" t="s">
        <v>30</v>
      </c>
      <c r="X4736" s="1" t="s">
        <v>36</v>
      </c>
      <c r="Y4736" s="1" t="s">
        <v>37</v>
      </c>
      <c r="Z4736">
        <v>27</v>
      </c>
      <c r="AA4736">
        <v>56</v>
      </c>
      <c r="AB4736" s="1" t="s">
        <v>7080</v>
      </c>
      <c r="AC4736" s="1" t="s">
        <v>7309</v>
      </c>
      <c r="AD4736" t="s">
        <v>13496</v>
      </c>
      <c r="AE4736" s="1" t="s">
        <v>7080</v>
      </c>
      <c r="AF4736" s="1" t="s">
        <v>7309</v>
      </c>
      <c r="AG4736" t="s">
        <v>13526</v>
      </c>
      <c r="AH4736" t="s">
        <v>13530</v>
      </c>
      <c r="AI4736" t="s">
        <v>13538</v>
      </c>
    </row>
    <row r="4737" spans="1:35" x14ac:dyDescent="0.25">
      <c r="A4737" s="1" t="s">
        <v>9586</v>
      </c>
      <c r="B4737" s="1" t="s">
        <v>32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s="1" t="s">
        <v>32</v>
      </c>
      <c r="I4737" s="1" t="s">
        <v>31</v>
      </c>
      <c r="J4737">
        <v>11</v>
      </c>
      <c r="K4737">
        <v>4</v>
      </c>
      <c r="L4737">
        <v>5</v>
      </c>
      <c r="M4737" s="1" t="s">
        <v>30</v>
      </c>
      <c r="N4737">
        <v>11</v>
      </c>
      <c r="O4737" s="1" t="s">
        <v>65</v>
      </c>
      <c r="P4737" s="1" t="s">
        <v>9587</v>
      </c>
      <c r="Q4737" s="1" t="s">
        <v>42</v>
      </c>
      <c r="R4737">
        <v>59</v>
      </c>
      <c r="S4737" s="1" t="s">
        <v>30</v>
      </c>
      <c r="T4737" s="1" t="s">
        <v>30</v>
      </c>
      <c r="U4737" s="1" t="s">
        <v>30</v>
      </c>
      <c r="V4737">
        <v>0</v>
      </c>
      <c r="W4737" s="1" t="s">
        <v>32</v>
      </c>
      <c r="X4737" s="1" t="s">
        <v>36</v>
      </c>
      <c r="Y4737" s="1" t="s">
        <v>58</v>
      </c>
      <c r="Z4737">
        <v>18</v>
      </c>
      <c r="AA4737">
        <v>352</v>
      </c>
      <c r="AB4737" s="1" t="s">
        <v>7080</v>
      </c>
      <c r="AC4737" s="1" t="s">
        <v>7309</v>
      </c>
      <c r="AD4737" t="s">
        <v>13494</v>
      </c>
      <c r="AE4737" s="1" t="s">
        <v>7080</v>
      </c>
      <c r="AF4737" s="1" t="s">
        <v>7309</v>
      </c>
      <c r="AG4737" t="s">
        <v>13526</v>
      </c>
      <c r="AH4737" t="s">
        <v>13530</v>
      </c>
      <c r="AI4737" t="s">
        <v>13539</v>
      </c>
    </row>
    <row r="4738" spans="1:35" x14ac:dyDescent="0.25">
      <c r="A4738" s="1" t="s">
        <v>9588</v>
      </c>
      <c r="B4738" s="1" t="s">
        <v>32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s="1" t="s">
        <v>32</v>
      </c>
      <c r="I4738" s="1" t="s">
        <v>31</v>
      </c>
      <c r="J4738">
        <v>18</v>
      </c>
      <c r="K4738">
        <v>5</v>
      </c>
      <c r="L4738">
        <v>5</v>
      </c>
      <c r="M4738" s="1" t="s">
        <v>32</v>
      </c>
      <c r="N4738">
        <v>0</v>
      </c>
      <c r="O4738" s="1" t="s">
        <v>91</v>
      </c>
      <c r="P4738" s="1" t="s">
        <v>9589</v>
      </c>
      <c r="Q4738" s="1" t="s">
        <v>42</v>
      </c>
      <c r="R4738">
        <v>34</v>
      </c>
      <c r="S4738" s="1" t="s">
        <v>30</v>
      </c>
      <c r="T4738" s="1" t="s">
        <v>30</v>
      </c>
      <c r="U4738" s="1" t="s">
        <v>30</v>
      </c>
      <c r="V4738">
        <v>0</v>
      </c>
      <c r="W4738" s="1" t="s">
        <v>30</v>
      </c>
      <c r="X4738" s="1" t="s">
        <v>36</v>
      </c>
      <c r="Y4738" s="1" t="s">
        <v>37</v>
      </c>
      <c r="Z4738">
        <v>42</v>
      </c>
      <c r="AA4738">
        <v>469</v>
      </c>
      <c r="AB4738" s="1" t="s">
        <v>7080</v>
      </c>
      <c r="AC4738" s="1" t="s">
        <v>7081</v>
      </c>
      <c r="AD4738" t="s">
        <v>13494</v>
      </c>
      <c r="AE4738" s="1" t="s">
        <v>7080</v>
      </c>
      <c r="AF4738" s="1" t="s">
        <v>7081</v>
      </c>
      <c r="AG4738" t="s">
        <v>13526</v>
      </c>
      <c r="AH4738" t="s">
        <v>13530</v>
      </c>
      <c r="AI4738" t="s">
        <v>13539</v>
      </c>
    </row>
    <row r="4739" spans="1:35" x14ac:dyDescent="0.25">
      <c r="A4739" s="1" t="s">
        <v>9590</v>
      </c>
      <c r="B4739" s="1" t="s">
        <v>32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s="1" t="s">
        <v>32</v>
      </c>
      <c r="I4739" s="1" t="s">
        <v>31</v>
      </c>
      <c r="J4739">
        <v>116</v>
      </c>
      <c r="K4739">
        <v>3</v>
      </c>
      <c r="L4739">
        <v>2</v>
      </c>
      <c r="M4739" s="1" t="s">
        <v>32</v>
      </c>
      <c r="N4739">
        <v>0</v>
      </c>
      <c r="O4739" s="1" t="s">
        <v>71</v>
      </c>
      <c r="P4739" s="1" t="s">
        <v>9591</v>
      </c>
      <c r="Q4739" s="1" t="s">
        <v>35</v>
      </c>
      <c r="R4739">
        <v>38</v>
      </c>
      <c r="S4739" s="1" t="s">
        <v>30</v>
      </c>
      <c r="T4739" s="1" t="s">
        <v>30</v>
      </c>
      <c r="U4739" s="1" t="s">
        <v>30</v>
      </c>
      <c r="V4739">
        <v>0</v>
      </c>
      <c r="W4739" s="1" t="s">
        <v>32</v>
      </c>
      <c r="X4739" s="1" t="s">
        <v>43</v>
      </c>
      <c r="Y4739" s="1" t="s">
        <v>58</v>
      </c>
      <c r="Z4739">
        <v>46</v>
      </c>
      <c r="AA4739">
        <v>1828</v>
      </c>
      <c r="AB4739" s="1" t="s">
        <v>7080</v>
      </c>
      <c r="AC4739" s="1" t="s">
        <v>7081</v>
      </c>
      <c r="AD4739" t="s">
        <v>13494</v>
      </c>
      <c r="AE4739" s="1" t="s">
        <v>7080</v>
      </c>
      <c r="AF4739" s="1" t="s">
        <v>7081</v>
      </c>
      <c r="AG4739" t="s">
        <v>13527</v>
      </c>
      <c r="AH4739" t="s">
        <v>13530</v>
      </c>
      <c r="AI4739" t="s">
        <v>13539</v>
      </c>
    </row>
    <row r="4740" spans="1:35" x14ac:dyDescent="0.25">
      <c r="A4740" s="1" t="s">
        <v>9592</v>
      </c>
      <c r="B4740" s="1" t="s">
        <v>32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s="1" t="s">
        <v>32</v>
      </c>
      <c r="I4740" s="1" t="s">
        <v>31</v>
      </c>
      <c r="J4740">
        <v>192</v>
      </c>
      <c r="K4740">
        <v>3</v>
      </c>
      <c r="L4740">
        <v>2</v>
      </c>
      <c r="M4740" s="1" t="s">
        <v>32</v>
      </c>
      <c r="N4740">
        <v>0</v>
      </c>
      <c r="O4740" s="1" t="s">
        <v>130</v>
      </c>
      <c r="P4740" s="1" t="s">
        <v>9593</v>
      </c>
      <c r="Q4740" s="1" t="s">
        <v>35</v>
      </c>
      <c r="R4740">
        <v>58</v>
      </c>
      <c r="S4740" s="1" t="s">
        <v>30</v>
      </c>
      <c r="T4740" s="1" t="s">
        <v>30</v>
      </c>
      <c r="U4740" s="1" t="s">
        <v>30</v>
      </c>
      <c r="V4740">
        <v>0</v>
      </c>
      <c r="W4740" s="1" t="s">
        <v>30</v>
      </c>
      <c r="X4740" s="1" t="s">
        <v>36</v>
      </c>
      <c r="Y4740" s="1" t="s">
        <v>44</v>
      </c>
      <c r="Z4740">
        <v>20</v>
      </c>
      <c r="AA4740">
        <v>319</v>
      </c>
      <c r="AB4740" s="1" t="s">
        <v>7134</v>
      </c>
      <c r="AC4740" s="1" t="s">
        <v>7135</v>
      </c>
      <c r="AD4740" t="s">
        <v>13494</v>
      </c>
      <c r="AE4740" s="1" t="s">
        <v>7134</v>
      </c>
      <c r="AF4740" s="1" t="s">
        <v>7135</v>
      </c>
      <c r="AG4740" t="s">
        <v>13527</v>
      </c>
      <c r="AH4740" t="s">
        <v>13530</v>
      </c>
      <c r="AI4740" t="s">
        <v>13539</v>
      </c>
    </row>
    <row r="4741" spans="1:35" x14ac:dyDescent="0.25">
      <c r="A4741" s="1" t="s">
        <v>9594</v>
      </c>
      <c r="B4741" s="1" t="s">
        <v>32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s="1" t="s">
        <v>32</v>
      </c>
      <c r="I4741" s="1" t="s">
        <v>31</v>
      </c>
      <c r="J4741">
        <v>284</v>
      </c>
      <c r="K4741">
        <v>2</v>
      </c>
      <c r="L4741">
        <v>0</v>
      </c>
      <c r="M4741" s="1" t="s">
        <v>30</v>
      </c>
      <c r="N4741">
        <v>0</v>
      </c>
      <c r="O4741" s="1" t="s">
        <v>375</v>
      </c>
      <c r="P4741" s="1" t="s">
        <v>9595</v>
      </c>
      <c r="Q4741" s="1" t="s">
        <v>35</v>
      </c>
      <c r="R4741">
        <v>61</v>
      </c>
      <c r="S4741" s="1" t="s">
        <v>30</v>
      </c>
      <c r="T4741" s="1" t="s">
        <v>30</v>
      </c>
      <c r="U4741" s="1" t="s">
        <v>30</v>
      </c>
      <c r="V4741">
        <v>0</v>
      </c>
      <c r="W4741" s="1" t="s">
        <v>30</v>
      </c>
      <c r="X4741" s="1" t="s">
        <v>36</v>
      </c>
      <c r="Y4741" s="1" t="s">
        <v>58</v>
      </c>
      <c r="Z4741">
        <v>8</v>
      </c>
      <c r="AA4741">
        <v>41</v>
      </c>
      <c r="AB4741" s="1" t="s">
        <v>7134</v>
      </c>
      <c r="AC4741" s="1" t="s">
        <v>7150</v>
      </c>
      <c r="AD4741" t="s">
        <v>13494</v>
      </c>
      <c r="AE4741" s="1" t="s">
        <v>7134</v>
      </c>
      <c r="AF4741" s="1" t="s">
        <v>7150</v>
      </c>
      <c r="AG4741" t="s">
        <v>13527</v>
      </c>
      <c r="AH4741" t="s">
        <v>13530</v>
      </c>
      <c r="AI4741" t="s">
        <v>13538</v>
      </c>
    </row>
    <row r="4742" spans="1:35" x14ac:dyDescent="0.25">
      <c r="A4742" s="1" t="s">
        <v>9596</v>
      </c>
      <c r="B4742" s="1" t="s">
        <v>32</v>
      </c>
      <c r="C4742">
        <v>1</v>
      </c>
      <c r="D4742">
        <v>5</v>
      </c>
      <c r="E4742">
        <v>11</v>
      </c>
      <c r="F4742">
        <v>4</v>
      </c>
      <c r="G4742">
        <v>8</v>
      </c>
      <c r="H4742" s="1" t="s">
        <v>32</v>
      </c>
      <c r="I4742" s="1" t="s">
        <v>31</v>
      </c>
      <c r="J4742">
        <v>2</v>
      </c>
      <c r="K4742">
        <v>2</v>
      </c>
      <c r="L4742">
        <v>3</v>
      </c>
      <c r="M4742" s="1" t="s">
        <v>32</v>
      </c>
      <c r="N4742">
        <v>0</v>
      </c>
      <c r="O4742" s="1" t="s">
        <v>600</v>
      </c>
      <c r="P4742" s="1" t="s">
        <v>9597</v>
      </c>
      <c r="Q4742" s="1" t="s">
        <v>35</v>
      </c>
      <c r="R4742">
        <v>55</v>
      </c>
      <c r="S4742" s="1" t="s">
        <v>30</v>
      </c>
      <c r="T4742" s="1" t="s">
        <v>30</v>
      </c>
      <c r="U4742" s="1" t="s">
        <v>30</v>
      </c>
      <c r="V4742">
        <v>0</v>
      </c>
      <c r="W4742" s="1" t="s">
        <v>30</v>
      </c>
      <c r="X4742" s="1" t="s">
        <v>36</v>
      </c>
      <c r="Y4742" s="1" t="s">
        <v>37</v>
      </c>
      <c r="Z4742">
        <v>34</v>
      </c>
      <c r="AA4742">
        <v>34</v>
      </c>
      <c r="AB4742" s="1" t="s">
        <v>7106</v>
      </c>
      <c r="AC4742" s="1" t="s">
        <v>7117</v>
      </c>
      <c r="AD4742" t="s">
        <v>13494</v>
      </c>
      <c r="AE4742" s="1" t="s">
        <v>7106</v>
      </c>
      <c r="AF4742" s="1" t="s">
        <v>7117</v>
      </c>
      <c r="AG4742" t="s">
        <v>13526</v>
      </c>
      <c r="AH4742" t="s">
        <v>13530</v>
      </c>
      <c r="AI4742" t="s">
        <v>13538</v>
      </c>
    </row>
    <row r="4743" spans="1:35" x14ac:dyDescent="0.25">
      <c r="A4743" s="1" t="s">
        <v>9598</v>
      </c>
      <c r="B4743" s="1" t="s">
        <v>32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s="1" t="s">
        <v>32</v>
      </c>
      <c r="I4743" s="1" t="s">
        <v>31</v>
      </c>
      <c r="J4743">
        <v>28</v>
      </c>
      <c r="K4743">
        <v>1</v>
      </c>
      <c r="L4743">
        <v>7</v>
      </c>
      <c r="M4743" s="1" t="s">
        <v>32</v>
      </c>
      <c r="N4743">
        <v>0</v>
      </c>
      <c r="O4743" s="1" t="s">
        <v>71</v>
      </c>
      <c r="P4743" s="1" t="s">
        <v>9599</v>
      </c>
      <c r="Q4743" s="1" t="s">
        <v>42</v>
      </c>
      <c r="R4743">
        <v>82</v>
      </c>
      <c r="S4743" s="1" t="s">
        <v>30</v>
      </c>
      <c r="T4743" s="1" t="s">
        <v>32</v>
      </c>
      <c r="U4743" s="1" t="s">
        <v>30</v>
      </c>
      <c r="V4743">
        <v>0</v>
      </c>
      <c r="W4743" s="1" t="s">
        <v>30</v>
      </c>
      <c r="X4743" s="1" t="s">
        <v>36</v>
      </c>
      <c r="Y4743" s="1" t="s">
        <v>37</v>
      </c>
      <c r="Z4743">
        <v>51</v>
      </c>
      <c r="AA4743">
        <v>504</v>
      </c>
      <c r="AB4743" s="1" t="s">
        <v>7098</v>
      </c>
      <c r="AC4743" s="1" t="s">
        <v>7099</v>
      </c>
      <c r="AD4743" t="s">
        <v>13496</v>
      </c>
      <c r="AE4743" s="1" t="s">
        <v>7098</v>
      </c>
      <c r="AF4743" s="1" t="s">
        <v>7099</v>
      </c>
      <c r="AG4743" t="s">
        <v>13526</v>
      </c>
      <c r="AH4743" t="s">
        <v>13530</v>
      </c>
      <c r="AI4743" t="s">
        <v>13539</v>
      </c>
    </row>
    <row r="4744" spans="1:35" x14ac:dyDescent="0.25">
      <c r="A4744" s="1" t="s">
        <v>9600</v>
      </c>
      <c r="B4744" s="1" t="s">
        <v>32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s="1" t="s">
        <v>32</v>
      </c>
      <c r="I4744" s="1" t="s">
        <v>31</v>
      </c>
      <c r="J4744">
        <v>24</v>
      </c>
      <c r="K4744">
        <v>1</v>
      </c>
      <c r="L4744">
        <v>6</v>
      </c>
      <c r="M4744" s="1" t="s">
        <v>30</v>
      </c>
      <c r="N4744">
        <v>6</v>
      </c>
      <c r="O4744" s="1" t="s">
        <v>176</v>
      </c>
      <c r="P4744" s="1" t="s">
        <v>9601</v>
      </c>
      <c r="Q4744" s="1" t="s">
        <v>42</v>
      </c>
      <c r="R4744">
        <v>51</v>
      </c>
      <c r="S4744" s="1" t="s">
        <v>30</v>
      </c>
      <c r="T4744" s="1" t="s">
        <v>30</v>
      </c>
      <c r="U4744" s="1" t="s">
        <v>30</v>
      </c>
      <c r="V4744">
        <v>0</v>
      </c>
      <c r="W4744" s="1" t="s">
        <v>32</v>
      </c>
      <c r="X4744" s="1" t="s">
        <v>36</v>
      </c>
      <c r="Y4744" s="1" t="s">
        <v>44</v>
      </c>
      <c r="Z4744">
        <v>61</v>
      </c>
      <c r="AA4744">
        <v>374</v>
      </c>
      <c r="AB4744" s="1" t="s">
        <v>7106</v>
      </c>
      <c r="AC4744" s="1" t="s">
        <v>7107</v>
      </c>
      <c r="AD4744" t="s">
        <v>13494</v>
      </c>
      <c r="AE4744" s="1" t="s">
        <v>7106</v>
      </c>
      <c r="AF4744" s="1" t="s">
        <v>7107</v>
      </c>
      <c r="AG4744" t="s">
        <v>13526</v>
      </c>
      <c r="AH4744" t="s">
        <v>13530</v>
      </c>
      <c r="AI4744" t="s">
        <v>13538</v>
      </c>
    </row>
    <row r="4745" spans="1:35" x14ac:dyDescent="0.25">
      <c r="A4745" s="1" t="s">
        <v>9602</v>
      </c>
      <c r="B4745" s="1" t="s">
        <v>32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s="1" t="s">
        <v>32</v>
      </c>
      <c r="I4745" s="1" t="s">
        <v>31</v>
      </c>
      <c r="J4745">
        <v>3</v>
      </c>
      <c r="K4745">
        <v>4</v>
      </c>
      <c r="L4745">
        <v>5</v>
      </c>
      <c r="M4745" s="1" t="s">
        <v>32</v>
      </c>
      <c r="N4745">
        <v>0</v>
      </c>
      <c r="O4745" s="1" t="s">
        <v>275</v>
      </c>
      <c r="P4745" s="1" t="s">
        <v>9603</v>
      </c>
      <c r="Q4745" s="1" t="s">
        <v>35</v>
      </c>
      <c r="R4745">
        <v>70</v>
      </c>
      <c r="S4745" s="1" t="s">
        <v>30</v>
      </c>
      <c r="T4745" s="1" t="s">
        <v>32</v>
      </c>
      <c r="U4745" s="1" t="s">
        <v>30</v>
      </c>
      <c r="V4745">
        <v>0</v>
      </c>
      <c r="W4745" s="1" t="s">
        <v>30</v>
      </c>
      <c r="X4745" s="1" t="s">
        <v>36</v>
      </c>
      <c r="Y4745" s="1" t="s">
        <v>58</v>
      </c>
      <c r="Z4745">
        <v>32</v>
      </c>
      <c r="AA4745">
        <v>518</v>
      </c>
      <c r="AB4745" s="1" t="s">
        <v>7106</v>
      </c>
      <c r="AC4745" s="1" t="s">
        <v>7144</v>
      </c>
      <c r="AD4745" t="s">
        <v>13496</v>
      </c>
      <c r="AE4745" s="1" t="s">
        <v>7106</v>
      </c>
      <c r="AF4745" s="1" t="s">
        <v>7144</v>
      </c>
      <c r="AG4745" t="s">
        <v>13526</v>
      </c>
      <c r="AH4745" t="s">
        <v>13530</v>
      </c>
      <c r="AI4745" t="s">
        <v>13539</v>
      </c>
    </row>
    <row r="4746" spans="1:35" x14ac:dyDescent="0.25">
      <c r="A4746" s="1" t="s">
        <v>9604</v>
      </c>
      <c r="B4746" s="1" t="s">
        <v>32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s="1" t="s">
        <v>32</v>
      </c>
      <c r="I4746" s="1" t="s">
        <v>31</v>
      </c>
      <c r="J4746">
        <v>20</v>
      </c>
      <c r="K4746">
        <v>1</v>
      </c>
      <c r="L4746">
        <v>5</v>
      </c>
      <c r="M4746" s="1" t="s">
        <v>32</v>
      </c>
      <c r="N4746">
        <v>0</v>
      </c>
      <c r="O4746" s="1" t="s">
        <v>269</v>
      </c>
      <c r="P4746" s="1" t="s">
        <v>9605</v>
      </c>
      <c r="Q4746" s="1" t="s">
        <v>35</v>
      </c>
      <c r="R4746">
        <v>54</v>
      </c>
      <c r="S4746" s="1" t="s">
        <v>30</v>
      </c>
      <c r="T4746" s="1" t="s">
        <v>30</v>
      </c>
      <c r="U4746" s="1" t="s">
        <v>30</v>
      </c>
      <c r="V4746">
        <v>0</v>
      </c>
      <c r="W4746" s="1" t="s">
        <v>30</v>
      </c>
      <c r="X4746" s="1" t="s">
        <v>36</v>
      </c>
      <c r="Y4746" s="1" t="s">
        <v>44</v>
      </c>
      <c r="Z4746">
        <v>44</v>
      </c>
      <c r="AA4746">
        <v>85</v>
      </c>
      <c r="AB4746" s="1" t="s">
        <v>7134</v>
      </c>
      <c r="AC4746" s="1" t="s">
        <v>7147</v>
      </c>
      <c r="AD4746" t="s">
        <v>13494</v>
      </c>
      <c r="AE4746" s="1" t="s">
        <v>7134</v>
      </c>
      <c r="AF4746" s="1" t="s">
        <v>7147</v>
      </c>
      <c r="AG4746" t="s">
        <v>13526</v>
      </c>
      <c r="AH4746" t="s">
        <v>13530</v>
      </c>
      <c r="AI4746" t="s">
        <v>13538</v>
      </c>
    </row>
    <row r="4747" spans="1:35" x14ac:dyDescent="0.25">
      <c r="A4747" s="1" t="s">
        <v>9606</v>
      </c>
      <c r="B4747" s="1" t="s">
        <v>32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s="1" t="s">
        <v>32</v>
      </c>
      <c r="I4747" s="1" t="s">
        <v>31</v>
      </c>
      <c r="J4747">
        <v>46</v>
      </c>
      <c r="K4747">
        <v>2</v>
      </c>
      <c r="L4747">
        <v>15</v>
      </c>
      <c r="M4747" s="1" t="s">
        <v>32</v>
      </c>
      <c r="N4747">
        <v>0</v>
      </c>
      <c r="O4747" s="1" t="s">
        <v>111</v>
      </c>
      <c r="P4747" s="1" t="s">
        <v>9607</v>
      </c>
      <c r="Q4747" s="1" t="s">
        <v>35</v>
      </c>
      <c r="R4747">
        <v>85</v>
      </c>
      <c r="S4747" s="1" t="s">
        <v>30</v>
      </c>
      <c r="T4747" s="1" t="s">
        <v>32</v>
      </c>
      <c r="U4747" s="1" t="s">
        <v>30</v>
      </c>
      <c r="V4747">
        <v>0</v>
      </c>
      <c r="W4747" s="1" t="s">
        <v>30</v>
      </c>
      <c r="X4747" s="1" t="s">
        <v>36</v>
      </c>
      <c r="Y4747" s="1" t="s">
        <v>37</v>
      </c>
      <c r="Z4747">
        <v>28</v>
      </c>
      <c r="AA4747">
        <v>68</v>
      </c>
      <c r="AB4747" s="1" t="s">
        <v>7134</v>
      </c>
      <c r="AC4747" s="1" t="s">
        <v>7150</v>
      </c>
      <c r="AD4747" t="s">
        <v>13496</v>
      </c>
      <c r="AE4747" s="1" t="s">
        <v>7134</v>
      </c>
      <c r="AF4747" s="1" t="s">
        <v>7150</v>
      </c>
      <c r="AG4747" t="s">
        <v>13526</v>
      </c>
      <c r="AH4747" t="s">
        <v>13530</v>
      </c>
      <c r="AI4747" t="s">
        <v>13538</v>
      </c>
    </row>
    <row r="4748" spans="1:35" x14ac:dyDescent="0.25">
      <c r="A4748" s="1" t="s">
        <v>9608</v>
      </c>
      <c r="B4748" s="1" t="s">
        <v>32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s="1" t="s">
        <v>32</v>
      </c>
      <c r="I4748" s="1" t="s">
        <v>31</v>
      </c>
      <c r="J4748">
        <v>74</v>
      </c>
      <c r="K4748">
        <v>0</v>
      </c>
      <c r="L4748">
        <v>5</v>
      </c>
      <c r="M4748" s="1" t="s">
        <v>32</v>
      </c>
      <c r="N4748">
        <v>0</v>
      </c>
      <c r="O4748" s="1" t="s">
        <v>40</v>
      </c>
      <c r="P4748" s="1" t="s">
        <v>9609</v>
      </c>
      <c r="Q4748" s="1" t="s">
        <v>42</v>
      </c>
      <c r="R4748">
        <v>66</v>
      </c>
      <c r="S4748" s="1" t="s">
        <v>30</v>
      </c>
      <c r="T4748" s="1" t="s">
        <v>32</v>
      </c>
      <c r="U4748" s="1" t="s">
        <v>30</v>
      </c>
      <c r="V4748">
        <v>0</v>
      </c>
      <c r="W4748" s="1" t="s">
        <v>30</v>
      </c>
      <c r="X4748" s="1" t="s">
        <v>36</v>
      </c>
      <c r="Y4748" s="1" t="s">
        <v>37</v>
      </c>
      <c r="Z4748">
        <v>42</v>
      </c>
      <c r="AA4748">
        <v>775</v>
      </c>
      <c r="AB4748" s="1" t="s">
        <v>7134</v>
      </c>
      <c r="AC4748" s="1" t="s">
        <v>7900</v>
      </c>
      <c r="AD4748" t="s">
        <v>13496</v>
      </c>
      <c r="AE4748" s="1" t="s">
        <v>7134</v>
      </c>
      <c r="AF4748" s="1" t="s">
        <v>7900</v>
      </c>
      <c r="AG4748" t="s">
        <v>13526</v>
      </c>
      <c r="AH4748" t="s">
        <v>13530</v>
      </c>
      <c r="AI4748" t="s">
        <v>13539</v>
      </c>
    </row>
    <row r="4749" spans="1:35" x14ac:dyDescent="0.25">
      <c r="A4749" s="1" t="s">
        <v>9610</v>
      </c>
      <c r="B4749" s="1" t="s">
        <v>32</v>
      </c>
      <c r="C4749">
        <v>1</v>
      </c>
      <c r="D4749">
        <v>6</v>
      </c>
      <c r="E4749">
        <v>16</v>
      </c>
      <c r="F4749">
        <v>20</v>
      </c>
      <c r="G4749">
        <v>55</v>
      </c>
      <c r="H4749" s="1" t="s">
        <v>32</v>
      </c>
      <c r="I4749" s="1" t="s">
        <v>31</v>
      </c>
      <c r="J4749">
        <v>11</v>
      </c>
      <c r="K4749">
        <v>4</v>
      </c>
      <c r="L4749">
        <v>0</v>
      </c>
      <c r="M4749" s="1" t="s">
        <v>30</v>
      </c>
      <c r="N4749">
        <v>0</v>
      </c>
      <c r="O4749" s="1" t="s">
        <v>211</v>
      </c>
      <c r="P4749" s="1" t="s">
        <v>9611</v>
      </c>
      <c r="Q4749" s="1" t="s">
        <v>35</v>
      </c>
      <c r="R4749">
        <v>51</v>
      </c>
      <c r="S4749" s="1" t="s">
        <v>30</v>
      </c>
      <c r="T4749" s="1" t="s">
        <v>30</v>
      </c>
      <c r="U4749" s="1" t="s">
        <v>30</v>
      </c>
      <c r="V4749">
        <v>0</v>
      </c>
      <c r="W4749" s="1" t="s">
        <v>30</v>
      </c>
      <c r="X4749" s="1" t="s">
        <v>36</v>
      </c>
      <c r="Y4749" s="1" t="s">
        <v>37</v>
      </c>
      <c r="Z4749">
        <v>12</v>
      </c>
      <c r="AA4749">
        <v>12</v>
      </c>
      <c r="AB4749" s="1" t="s">
        <v>7134</v>
      </c>
      <c r="AC4749" s="1" t="s">
        <v>7135</v>
      </c>
      <c r="AD4749" t="s">
        <v>13494</v>
      </c>
      <c r="AE4749" s="1" t="s">
        <v>7134</v>
      </c>
      <c r="AF4749" s="1" t="s">
        <v>7135</v>
      </c>
      <c r="AG4749" t="s">
        <v>13527</v>
      </c>
      <c r="AH4749" t="s">
        <v>13530</v>
      </c>
      <c r="AI4749" t="s">
        <v>13538</v>
      </c>
    </row>
    <row r="4750" spans="1:35" x14ac:dyDescent="0.25">
      <c r="A4750" s="1" t="s">
        <v>9612</v>
      </c>
      <c r="B4750" s="1" t="s">
        <v>32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s="1" t="s">
        <v>32</v>
      </c>
      <c r="I4750" s="1" t="s">
        <v>31</v>
      </c>
      <c r="J4750">
        <v>12</v>
      </c>
      <c r="K4750">
        <v>4</v>
      </c>
      <c r="L4750">
        <v>13</v>
      </c>
      <c r="M4750" s="1" t="s">
        <v>32</v>
      </c>
      <c r="N4750">
        <v>0</v>
      </c>
      <c r="O4750" s="1" t="s">
        <v>125</v>
      </c>
      <c r="P4750" s="1" t="s">
        <v>9613</v>
      </c>
      <c r="Q4750" s="1" t="s">
        <v>42</v>
      </c>
      <c r="R4750">
        <v>29</v>
      </c>
      <c r="S4750" s="1" t="s">
        <v>32</v>
      </c>
      <c r="T4750" s="1" t="s">
        <v>30</v>
      </c>
      <c r="U4750" s="1" t="s">
        <v>30</v>
      </c>
      <c r="V4750">
        <v>0</v>
      </c>
      <c r="W4750" s="1" t="s">
        <v>32</v>
      </c>
      <c r="X4750" s="1" t="s">
        <v>57</v>
      </c>
      <c r="Y4750" s="1" t="s">
        <v>58</v>
      </c>
      <c r="Z4750">
        <v>41</v>
      </c>
      <c r="AA4750">
        <v>2666</v>
      </c>
      <c r="AB4750" s="1" t="s">
        <v>7106</v>
      </c>
      <c r="AC4750" s="1" t="s">
        <v>7124</v>
      </c>
      <c r="AD4750" t="s">
        <v>13495</v>
      </c>
      <c r="AE4750" s="1" t="s">
        <v>7106</v>
      </c>
      <c r="AF4750" s="1" t="s">
        <v>7124</v>
      </c>
      <c r="AG4750" t="s">
        <v>13526</v>
      </c>
      <c r="AH4750" t="s">
        <v>13530</v>
      </c>
      <c r="AI4750" t="s">
        <v>13540</v>
      </c>
    </row>
    <row r="4751" spans="1:35" x14ac:dyDescent="0.25">
      <c r="A4751" s="1" t="s">
        <v>9614</v>
      </c>
      <c r="B4751" s="1" t="s">
        <v>32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s="1" t="s">
        <v>32</v>
      </c>
      <c r="I4751" s="1" t="s">
        <v>31</v>
      </c>
      <c r="J4751">
        <v>102</v>
      </c>
      <c r="K4751">
        <v>4</v>
      </c>
      <c r="L4751">
        <v>1</v>
      </c>
      <c r="M4751" s="1" t="s">
        <v>30</v>
      </c>
      <c r="N4751">
        <v>14</v>
      </c>
      <c r="O4751" s="1" t="s">
        <v>52</v>
      </c>
      <c r="P4751" s="1" t="s">
        <v>9615</v>
      </c>
      <c r="Q4751" s="1" t="s">
        <v>35</v>
      </c>
      <c r="R4751">
        <v>58</v>
      </c>
      <c r="S4751" s="1" t="s">
        <v>30</v>
      </c>
      <c r="T4751" s="1" t="s">
        <v>30</v>
      </c>
      <c r="U4751" s="1" t="s">
        <v>30</v>
      </c>
      <c r="V4751">
        <v>0</v>
      </c>
      <c r="W4751" s="1" t="s">
        <v>30</v>
      </c>
      <c r="X4751" s="1" t="s">
        <v>36</v>
      </c>
      <c r="Y4751" s="1" t="s">
        <v>37</v>
      </c>
      <c r="Z4751">
        <v>66</v>
      </c>
      <c r="AA4751">
        <v>2410</v>
      </c>
      <c r="AB4751" s="1" t="s">
        <v>7080</v>
      </c>
      <c r="AC4751" s="1" t="s">
        <v>7092</v>
      </c>
      <c r="AD4751" t="s">
        <v>13494</v>
      </c>
      <c r="AE4751" s="1" t="s">
        <v>7080</v>
      </c>
      <c r="AF4751" s="1" t="s">
        <v>7092</v>
      </c>
      <c r="AG4751" t="s">
        <v>13527</v>
      </c>
      <c r="AH4751" t="s">
        <v>13530</v>
      </c>
      <c r="AI4751" t="s">
        <v>13539</v>
      </c>
    </row>
    <row r="4752" spans="1:35" x14ac:dyDescent="0.25">
      <c r="A4752" s="1" t="s">
        <v>9616</v>
      </c>
      <c r="B4752" s="1" t="s">
        <v>32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s="1" t="s">
        <v>32</v>
      </c>
      <c r="I4752" s="1" t="s">
        <v>31</v>
      </c>
      <c r="J4752">
        <v>5</v>
      </c>
      <c r="K4752">
        <v>5</v>
      </c>
      <c r="L4752">
        <v>3</v>
      </c>
      <c r="M4752" s="1" t="s">
        <v>32</v>
      </c>
      <c r="N4752">
        <v>0</v>
      </c>
      <c r="O4752" s="1" t="s">
        <v>219</v>
      </c>
      <c r="P4752" s="1" t="s">
        <v>9617</v>
      </c>
      <c r="Q4752" s="1" t="s">
        <v>35</v>
      </c>
      <c r="R4752">
        <v>48</v>
      </c>
      <c r="S4752" s="1" t="s">
        <v>30</v>
      </c>
      <c r="T4752" s="1" t="s">
        <v>30</v>
      </c>
      <c r="U4752" s="1" t="s">
        <v>30</v>
      </c>
      <c r="V4752">
        <v>0</v>
      </c>
      <c r="W4752" s="1" t="s">
        <v>32</v>
      </c>
      <c r="X4752" s="1" t="s">
        <v>36</v>
      </c>
      <c r="Y4752" s="1" t="s">
        <v>37</v>
      </c>
      <c r="Z4752">
        <v>31</v>
      </c>
      <c r="AA4752">
        <v>1228</v>
      </c>
      <c r="AB4752" s="1" t="s">
        <v>7106</v>
      </c>
      <c r="AC4752" s="1" t="s">
        <v>8905</v>
      </c>
      <c r="AD4752" t="s">
        <v>13494</v>
      </c>
      <c r="AE4752" s="1" t="s">
        <v>7106</v>
      </c>
      <c r="AF4752" s="1" t="s">
        <v>8905</v>
      </c>
      <c r="AG4752" t="s">
        <v>13526</v>
      </c>
      <c r="AH4752" t="s">
        <v>13530</v>
      </c>
      <c r="AI4752" t="s">
        <v>13539</v>
      </c>
    </row>
    <row r="4753" spans="1:35" x14ac:dyDescent="0.25">
      <c r="A4753" s="1" t="s">
        <v>9618</v>
      </c>
      <c r="B4753" s="1" t="s">
        <v>32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s="1" t="s">
        <v>32</v>
      </c>
      <c r="I4753" s="1" t="s">
        <v>31</v>
      </c>
      <c r="J4753">
        <v>99</v>
      </c>
      <c r="K4753">
        <v>1</v>
      </c>
      <c r="L4753">
        <v>24</v>
      </c>
      <c r="M4753" s="1" t="s">
        <v>32</v>
      </c>
      <c r="N4753">
        <v>0</v>
      </c>
      <c r="O4753" s="1" t="s">
        <v>176</v>
      </c>
      <c r="P4753" s="1" t="s">
        <v>9619</v>
      </c>
      <c r="Q4753" s="1" t="s">
        <v>42</v>
      </c>
      <c r="R4753">
        <v>27</v>
      </c>
      <c r="S4753" s="1" t="s">
        <v>32</v>
      </c>
      <c r="T4753" s="1" t="s">
        <v>30</v>
      </c>
      <c r="U4753" s="1" t="s">
        <v>30</v>
      </c>
      <c r="V4753">
        <v>0</v>
      </c>
      <c r="W4753" s="1" t="s">
        <v>30</v>
      </c>
      <c r="X4753" s="1" t="s">
        <v>36</v>
      </c>
      <c r="Y4753" s="1" t="s">
        <v>37</v>
      </c>
      <c r="Z4753">
        <v>37</v>
      </c>
      <c r="AA4753">
        <v>825</v>
      </c>
      <c r="AB4753" s="1" t="s">
        <v>7106</v>
      </c>
      <c r="AC4753" s="1" t="s">
        <v>7107</v>
      </c>
      <c r="AD4753" t="s">
        <v>13495</v>
      </c>
      <c r="AE4753" s="1" t="s">
        <v>7106</v>
      </c>
      <c r="AF4753" s="1" t="s">
        <v>7107</v>
      </c>
      <c r="AG4753" t="s">
        <v>13526</v>
      </c>
      <c r="AH4753" t="s">
        <v>13530</v>
      </c>
      <c r="AI4753" t="s">
        <v>13539</v>
      </c>
    </row>
    <row r="4754" spans="1:35" x14ac:dyDescent="0.25">
      <c r="A4754" s="1" t="s">
        <v>9620</v>
      </c>
      <c r="B4754" s="1" t="s">
        <v>32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s="1" t="s">
        <v>32</v>
      </c>
      <c r="I4754" s="1" t="s">
        <v>31</v>
      </c>
      <c r="J4754">
        <v>168</v>
      </c>
      <c r="K4754">
        <v>5</v>
      </c>
      <c r="L4754">
        <v>2</v>
      </c>
      <c r="M4754" s="1" t="s">
        <v>32</v>
      </c>
      <c r="N4754">
        <v>0</v>
      </c>
      <c r="O4754" s="1" t="s">
        <v>74</v>
      </c>
      <c r="P4754" s="1" t="s">
        <v>9621</v>
      </c>
      <c r="Q4754" s="1" t="s">
        <v>42</v>
      </c>
      <c r="R4754">
        <v>33</v>
      </c>
      <c r="S4754" s="1" t="s">
        <v>30</v>
      </c>
      <c r="T4754" s="1" t="s">
        <v>30</v>
      </c>
      <c r="U4754" s="1" t="s">
        <v>30</v>
      </c>
      <c r="V4754">
        <v>0</v>
      </c>
      <c r="W4754" s="1" t="s">
        <v>32</v>
      </c>
      <c r="X4754" s="1" t="s">
        <v>36</v>
      </c>
      <c r="Y4754" s="1" t="s">
        <v>58</v>
      </c>
      <c r="Z4754">
        <v>23</v>
      </c>
      <c r="AA4754">
        <v>44</v>
      </c>
      <c r="AB4754" s="1" t="s">
        <v>7086</v>
      </c>
      <c r="AC4754" s="1" t="s">
        <v>7110</v>
      </c>
      <c r="AD4754" t="s">
        <v>13494</v>
      </c>
      <c r="AE4754" s="1" t="s">
        <v>7086</v>
      </c>
      <c r="AF4754" s="1" t="s">
        <v>7110</v>
      </c>
      <c r="AG4754" t="s">
        <v>13527</v>
      </c>
      <c r="AH4754" t="s">
        <v>13530</v>
      </c>
      <c r="AI4754" t="s">
        <v>13538</v>
      </c>
    </row>
    <row r="4755" spans="1:35" x14ac:dyDescent="0.25">
      <c r="A4755" s="1" t="s">
        <v>9622</v>
      </c>
      <c r="B4755" s="1" t="s">
        <v>32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s="1" t="s">
        <v>32</v>
      </c>
      <c r="I4755" s="1" t="s">
        <v>31</v>
      </c>
      <c r="J4755">
        <v>68</v>
      </c>
      <c r="K4755">
        <v>5</v>
      </c>
      <c r="L4755">
        <v>2</v>
      </c>
      <c r="M4755" s="1" t="s">
        <v>32</v>
      </c>
      <c r="N4755">
        <v>0</v>
      </c>
      <c r="O4755" s="1" t="s">
        <v>179</v>
      </c>
      <c r="P4755" s="1" t="s">
        <v>9623</v>
      </c>
      <c r="Q4755" s="1" t="s">
        <v>35</v>
      </c>
      <c r="R4755">
        <v>45</v>
      </c>
      <c r="S4755" s="1" t="s">
        <v>30</v>
      </c>
      <c r="T4755" s="1" t="s">
        <v>30</v>
      </c>
      <c r="U4755" s="1" t="s">
        <v>30</v>
      </c>
      <c r="V4755">
        <v>0</v>
      </c>
      <c r="W4755" s="1" t="s">
        <v>30</v>
      </c>
      <c r="X4755" s="1" t="s">
        <v>36</v>
      </c>
      <c r="Y4755" s="1" t="s">
        <v>37</v>
      </c>
      <c r="Z4755">
        <v>41</v>
      </c>
      <c r="AA4755">
        <v>184</v>
      </c>
      <c r="AB4755" s="1" t="s">
        <v>7080</v>
      </c>
      <c r="AC4755" s="1" t="s">
        <v>7092</v>
      </c>
      <c r="AD4755" t="s">
        <v>13494</v>
      </c>
      <c r="AE4755" s="1" t="s">
        <v>7080</v>
      </c>
      <c r="AF4755" s="1" t="s">
        <v>7092</v>
      </c>
      <c r="AG4755" t="s">
        <v>13527</v>
      </c>
      <c r="AH4755" t="s">
        <v>13530</v>
      </c>
      <c r="AI4755" t="s">
        <v>13538</v>
      </c>
    </row>
    <row r="4756" spans="1:35" x14ac:dyDescent="0.25">
      <c r="A4756" s="1" t="s">
        <v>9624</v>
      </c>
      <c r="B4756" s="1" t="s">
        <v>32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s="1" t="s">
        <v>32</v>
      </c>
      <c r="I4756" s="1" t="s">
        <v>31</v>
      </c>
      <c r="J4756">
        <v>50</v>
      </c>
      <c r="K4756">
        <v>3</v>
      </c>
      <c r="L4756">
        <v>4</v>
      </c>
      <c r="M4756" s="1" t="s">
        <v>32</v>
      </c>
      <c r="N4756">
        <v>0</v>
      </c>
      <c r="O4756" s="1" t="s">
        <v>55</v>
      </c>
      <c r="P4756" s="1" t="s">
        <v>9625</v>
      </c>
      <c r="Q4756" s="1" t="s">
        <v>42</v>
      </c>
      <c r="R4756">
        <v>36</v>
      </c>
      <c r="S4756" s="1" t="s">
        <v>30</v>
      </c>
      <c r="T4756" s="1" t="s">
        <v>30</v>
      </c>
      <c r="U4756" s="1" t="s">
        <v>30</v>
      </c>
      <c r="V4756">
        <v>0</v>
      </c>
      <c r="W4756" s="1" t="s">
        <v>32</v>
      </c>
      <c r="X4756" s="1" t="s">
        <v>43</v>
      </c>
      <c r="Y4756" s="1" t="s">
        <v>37</v>
      </c>
      <c r="Z4756">
        <v>39</v>
      </c>
      <c r="AA4756">
        <v>1404</v>
      </c>
      <c r="AB4756" s="1" t="s">
        <v>7080</v>
      </c>
      <c r="AC4756" s="1" t="s">
        <v>7092</v>
      </c>
      <c r="AD4756" t="s">
        <v>13494</v>
      </c>
      <c r="AE4756" s="1" t="s">
        <v>7080</v>
      </c>
      <c r="AF4756" s="1" t="s">
        <v>7092</v>
      </c>
      <c r="AG4756" t="s">
        <v>13526</v>
      </c>
      <c r="AH4756" t="s">
        <v>13530</v>
      </c>
      <c r="AI4756" t="s">
        <v>13539</v>
      </c>
    </row>
    <row r="4757" spans="1:35" x14ac:dyDescent="0.25">
      <c r="A4757" s="1" t="s">
        <v>9626</v>
      </c>
      <c r="B4757" s="1" t="s">
        <v>32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s="1" t="s">
        <v>32</v>
      </c>
      <c r="I4757" s="1" t="s">
        <v>31</v>
      </c>
      <c r="J4757">
        <v>10</v>
      </c>
      <c r="K4757">
        <v>0</v>
      </c>
      <c r="L4757">
        <v>9</v>
      </c>
      <c r="M4757" s="1" t="s">
        <v>32</v>
      </c>
      <c r="N4757">
        <v>0</v>
      </c>
      <c r="O4757" s="1" t="s">
        <v>697</v>
      </c>
      <c r="P4757" s="1" t="s">
        <v>9627</v>
      </c>
      <c r="Q4757" s="1" t="s">
        <v>35</v>
      </c>
      <c r="R4757">
        <v>51</v>
      </c>
      <c r="S4757" s="1" t="s">
        <v>30</v>
      </c>
      <c r="T4757" s="1" t="s">
        <v>30</v>
      </c>
      <c r="U4757" s="1" t="s">
        <v>30</v>
      </c>
      <c r="V4757">
        <v>0</v>
      </c>
      <c r="W4757" s="1" t="s">
        <v>32</v>
      </c>
      <c r="X4757" s="1" t="s">
        <v>43</v>
      </c>
      <c r="Y4757" s="1" t="s">
        <v>37</v>
      </c>
      <c r="Z4757">
        <v>48</v>
      </c>
      <c r="AA4757">
        <v>1613</v>
      </c>
      <c r="AB4757" s="1" t="s">
        <v>7098</v>
      </c>
      <c r="AC4757" s="1" t="s">
        <v>7099</v>
      </c>
      <c r="AD4757" t="s">
        <v>13494</v>
      </c>
      <c r="AE4757" s="1" t="s">
        <v>7098</v>
      </c>
      <c r="AF4757" s="1" t="s">
        <v>7099</v>
      </c>
      <c r="AG4757" t="s">
        <v>13526</v>
      </c>
      <c r="AH4757" t="s">
        <v>13530</v>
      </c>
      <c r="AI4757" t="s">
        <v>13539</v>
      </c>
    </row>
    <row r="4758" spans="1:35" x14ac:dyDescent="0.25">
      <c r="A4758" s="1" t="s">
        <v>9628</v>
      </c>
      <c r="B4758" s="1" t="s">
        <v>32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s="1" t="s">
        <v>32</v>
      </c>
      <c r="I4758" s="1" t="s">
        <v>31</v>
      </c>
      <c r="J4758">
        <v>8</v>
      </c>
      <c r="K4758">
        <v>2</v>
      </c>
      <c r="L4758">
        <v>0</v>
      </c>
      <c r="M4758" s="1" t="s">
        <v>30</v>
      </c>
      <c r="N4758">
        <v>0</v>
      </c>
      <c r="O4758" s="1" t="s">
        <v>71</v>
      </c>
      <c r="P4758" s="1" t="s">
        <v>9629</v>
      </c>
      <c r="Q4758" s="1" t="s">
        <v>42</v>
      </c>
      <c r="R4758">
        <v>48</v>
      </c>
      <c r="S4758" s="1" t="s">
        <v>30</v>
      </c>
      <c r="T4758" s="1" t="s">
        <v>30</v>
      </c>
      <c r="U4758" s="1" t="s">
        <v>30</v>
      </c>
      <c r="V4758">
        <v>0</v>
      </c>
      <c r="W4758" s="1" t="s">
        <v>30</v>
      </c>
      <c r="X4758" s="1" t="s">
        <v>43</v>
      </c>
      <c r="Y4758" s="1" t="s">
        <v>37</v>
      </c>
      <c r="Z4758">
        <v>13</v>
      </c>
      <c r="AA4758">
        <v>614</v>
      </c>
      <c r="AB4758" s="1" t="s">
        <v>7134</v>
      </c>
      <c r="AC4758" s="1" t="s">
        <v>7150</v>
      </c>
      <c r="AD4758" t="s">
        <v>13494</v>
      </c>
      <c r="AE4758" s="1" t="s">
        <v>7134</v>
      </c>
      <c r="AF4758" s="1" t="s">
        <v>7150</v>
      </c>
      <c r="AG4758" t="s">
        <v>13527</v>
      </c>
      <c r="AH4758" t="s">
        <v>13530</v>
      </c>
      <c r="AI4758" t="s">
        <v>13540</v>
      </c>
    </row>
    <row r="4759" spans="1:35" x14ac:dyDescent="0.25">
      <c r="A4759" s="1" t="s">
        <v>9630</v>
      </c>
      <c r="B4759" s="1" t="s">
        <v>32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s="1" t="s">
        <v>32</v>
      </c>
      <c r="I4759" s="1" t="s">
        <v>46</v>
      </c>
      <c r="J4759">
        <v>0</v>
      </c>
      <c r="K4759">
        <v>2</v>
      </c>
      <c r="L4759">
        <v>6</v>
      </c>
      <c r="M4759" s="1" t="s">
        <v>32</v>
      </c>
      <c r="N4759">
        <v>0</v>
      </c>
      <c r="O4759" s="1" t="s">
        <v>171</v>
      </c>
      <c r="P4759" s="1" t="s">
        <v>9631</v>
      </c>
      <c r="Q4759" s="1" t="s">
        <v>42</v>
      </c>
      <c r="R4759">
        <v>83</v>
      </c>
      <c r="S4759" s="1" t="s">
        <v>30</v>
      </c>
      <c r="T4759" s="1" t="s">
        <v>32</v>
      </c>
      <c r="U4759" s="1" t="s">
        <v>30</v>
      </c>
      <c r="V4759">
        <v>0</v>
      </c>
      <c r="W4759" s="1" t="s">
        <v>30</v>
      </c>
      <c r="X4759" s="1" t="s">
        <v>36</v>
      </c>
      <c r="Y4759" s="1" t="s">
        <v>58</v>
      </c>
      <c r="Z4759">
        <v>40</v>
      </c>
      <c r="AA4759">
        <v>285</v>
      </c>
      <c r="AB4759" s="1" t="s">
        <v>7098</v>
      </c>
      <c r="AC4759" s="1" t="s">
        <v>7418</v>
      </c>
      <c r="AD4759" t="s">
        <v>13496</v>
      </c>
      <c r="AE4759" s="1" t="s">
        <v>7098</v>
      </c>
      <c r="AF4759" s="1" t="s">
        <v>7418</v>
      </c>
      <c r="AG4759" t="s">
        <v>13526</v>
      </c>
      <c r="AH4759" t="s">
        <v>13530</v>
      </c>
      <c r="AI4759" t="s">
        <v>13538</v>
      </c>
    </row>
    <row r="4760" spans="1:35" x14ac:dyDescent="0.25">
      <c r="A4760" s="1" t="s">
        <v>9632</v>
      </c>
      <c r="B4760" s="1" t="s">
        <v>32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s="1" t="s">
        <v>32</v>
      </c>
      <c r="I4760" s="1" t="s">
        <v>31</v>
      </c>
      <c r="J4760">
        <v>8</v>
      </c>
      <c r="K4760">
        <v>2</v>
      </c>
      <c r="L4760">
        <v>4</v>
      </c>
      <c r="M4760" s="1" t="s">
        <v>32</v>
      </c>
      <c r="N4760">
        <v>0</v>
      </c>
      <c r="O4760" s="1" t="s">
        <v>40</v>
      </c>
      <c r="P4760" s="1" t="s">
        <v>9633</v>
      </c>
      <c r="Q4760" s="1" t="s">
        <v>42</v>
      </c>
      <c r="R4760">
        <v>46</v>
      </c>
      <c r="S4760" s="1" t="s">
        <v>30</v>
      </c>
      <c r="T4760" s="1" t="s">
        <v>30</v>
      </c>
      <c r="U4760" s="1" t="s">
        <v>30</v>
      </c>
      <c r="V4760">
        <v>0</v>
      </c>
      <c r="W4760" s="1" t="s">
        <v>30</v>
      </c>
      <c r="X4760" s="1" t="s">
        <v>36</v>
      </c>
      <c r="Y4760" s="1" t="s">
        <v>58</v>
      </c>
      <c r="Z4760">
        <v>20</v>
      </c>
      <c r="AA4760">
        <v>134</v>
      </c>
      <c r="AB4760" s="1" t="s">
        <v>7080</v>
      </c>
      <c r="AC4760" s="1" t="s">
        <v>7092</v>
      </c>
      <c r="AD4760" t="s">
        <v>13494</v>
      </c>
      <c r="AE4760" s="1" t="s">
        <v>7080</v>
      </c>
      <c r="AF4760" s="1" t="s">
        <v>7092</v>
      </c>
      <c r="AG4760" t="s">
        <v>13526</v>
      </c>
      <c r="AH4760" t="s">
        <v>13530</v>
      </c>
      <c r="AI4760" t="s">
        <v>13538</v>
      </c>
    </row>
    <row r="4761" spans="1:35" x14ac:dyDescent="0.25">
      <c r="A4761" s="1" t="s">
        <v>9634</v>
      </c>
      <c r="B4761" s="1" t="s">
        <v>32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s="1" t="s">
        <v>32</v>
      </c>
      <c r="I4761" s="1" t="s">
        <v>31</v>
      </c>
      <c r="J4761">
        <v>205</v>
      </c>
      <c r="K4761">
        <v>3</v>
      </c>
      <c r="L4761">
        <v>4</v>
      </c>
      <c r="M4761" s="1" t="s">
        <v>32</v>
      </c>
      <c r="N4761">
        <v>0</v>
      </c>
      <c r="O4761" s="1" t="s">
        <v>176</v>
      </c>
      <c r="P4761" s="1" t="s">
        <v>9635</v>
      </c>
      <c r="Q4761" s="1" t="s">
        <v>42</v>
      </c>
      <c r="R4761">
        <v>79</v>
      </c>
      <c r="S4761" s="1" t="s">
        <v>30</v>
      </c>
      <c r="T4761" s="1" t="s">
        <v>32</v>
      </c>
      <c r="U4761" s="1" t="s">
        <v>30</v>
      </c>
      <c r="V4761">
        <v>0</v>
      </c>
      <c r="W4761" s="1" t="s">
        <v>30</v>
      </c>
      <c r="X4761" s="1" t="s">
        <v>36</v>
      </c>
      <c r="Y4761" s="1" t="s">
        <v>37</v>
      </c>
      <c r="Z4761">
        <v>45</v>
      </c>
      <c r="AA4761">
        <v>139</v>
      </c>
      <c r="AB4761" s="1" t="s">
        <v>7080</v>
      </c>
      <c r="AC4761" s="1" t="s">
        <v>7092</v>
      </c>
      <c r="AD4761" t="s">
        <v>13496</v>
      </c>
      <c r="AE4761" s="1" t="s">
        <v>7080</v>
      </c>
      <c r="AF4761" s="1" t="s">
        <v>7092</v>
      </c>
      <c r="AG4761" t="s">
        <v>13526</v>
      </c>
      <c r="AH4761" t="s">
        <v>13530</v>
      </c>
      <c r="AI4761" t="s">
        <v>13538</v>
      </c>
    </row>
    <row r="4762" spans="1:35" x14ac:dyDescent="0.25">
      <c r="A4762" s="1" t="s">
        <v>9636</v>
      </c>
      <c r="B4762" s="1" t="s">
        <v>32</v>
      </c>
      <c r="C4762">
        <v>1</v>
      </c>
      <c r="D4762">
        <v>2</v>
      </c>
      <c r="E4762">
        <v>6</v>
      </c>
      <c r="F4762">
        <v>20</v>
      </c>
      <c r="G4762">
        <v>91.5</v>
      </c>
      <c r="H4762" s="1" t="s">
        <v>32</v>
      </c>
      <c r="I4762" s="1" t="s">
        <v>31</v>
      </c>
      <c r="J4762">
        <v>30</v>
      </c>
      <c r="K4762">
        <v>2</v>
      </c>
      <c r="L4762">
        <v>1</v>
      </c>
      <c r="M4762" s="1" t="s">
        <v>32</v>
      </c>
      <c r="N4762">
        <v>0</v>
      </c>
      <c r="O4762" s="1" t="s">
        <v>240</v>
      </c>
      <c r="P4762" s="1" t="s">
        <v>9637</v>
      </c>
      <c r="Q4762" s="1" t="s">
        <v>35</v>
      </c>
      <c r="R4762">
        <v>57</v>
      </c>
      <c r="S4762" s="1" t="s">
        <v>30</v>
      </c>
      <c r="T4762" s="1" t="s">
        <v>30</v>
      </c>
      <c r="U4762" s="1" t="s">
        <v>30</v>
      </c>
      <c r="V4762">
        <v>0</v>
      </c>
      <c r="W4762" s="1" t="s">
        <v>32</v>
      </c>
      <c r="X4762" s="1" t="s">
        <v>36</v>
      </c>
      <c r="Y4762" s="1" t="s">
        <v>37</v>
      </c>
      <c r="Z4762">
        <v>45</v>
      </c>
      <c r="AA4762">
        <v>45</v>
      </c>
      <c r="AB4762" s="1" t="s">
        <v>7080</v>
      </c>
      <c r="AC4762" s="1" t="s">
        <v>7081</v>
      </c>
      <c r="AD4762" t="s">
        <v>13494</v>
      </c>
      <c r="AE4762" s="1" t="s">
        <v>7080</v>
      </c>
      <c r="AF4762" s="1" t="s">
        <v>7081</v>
      </c>
      <c r="AG4762" t="s">
        <v>13527</v>
      </c>
      <c r="AH4762" t="s">
        <v>13530</v>
      </c>
      <c r="AI4762" t="s">
        <v>13538</v>
      </c>
    </row>
    <row r="4763" spans="1:35" x14ac:dyDescent="0.25">
      <c r="A4763" s="1" t="s">
        <v>9638</v>
      </c>
      <c r="B4763" s="1" t="s">
        <v>32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s="1" t="s">
        <v>32</v>
      </c>
      <c r="I4763" s="1" t="s">
        <v>31</v>
      </c>
      <c r="J4763">
        <v>57</v>
      </c>
      <c r="K4763">
        <v>3</v>
      </c>
      <c r="L4763">
        <v>7</v>
      </c>
      <c r="M4763" s="1" t="s">
        <v>32</v>
      </c>
      <c r="N4763">
        <v>0</v>
      </c>
      <c r="O4763" s="1" t="s">
        <v>77</v>
      </c>
      <c r="P4763" s="1" t="s">
        <v>9639</v>
      </c>
      <c r="Q4763" s="1" t="s">
        <v>35</v>
      </c>
      <c r="R4763">
        <v>71</v>
      </c>
      <c r="S4763" s="1" t="s">
        <v>30</v>
      </c>
      <c r="T4763" s="1" t="s">
        <v>32</v>
      </c>
      <c r="U4763" s="1" t="s">
        <v>30</v>
      </c>
      <c r="V4763">
        <v>0</v>
      </c>
      <c r="W4763" s="1" t="s">
        <v>30</v>
      </c>
      <c r="X4763" s="1" t="s">
        <v>43</v>
      </c>
      <c r="Y4763" s="1" t="s">
        <v>58</v>
      </c>
      <c r="Z4763">
        <v>37</v>
      </c>
      <c r="AA4763">
        <v>1497</v>
      </c>
      <c r="AB4763" s="1" t="s">
        <v>7086</v>
      </c>
      <c r="AC4763" s="1" t="s">
        <v>7087</v>
      </c>
      <c r="AD4763" t="s">
        <v>13496</v>
      </c>
      <c r="AE4763" s="1" t="s">
        <v>7086</v>
      </c>
      <c r="AF4763" s="1" t="s">
        <v>7087</v>
      </c>
      <c r="AG4763" t="s">
        <v>13526</v>
      </c>
      <c r="AH4763" t="s">
        <v>13530</v>
      </c>
      <c r="AI4763" t="s">
        <v>13540</v>
      </c>
    </row>
    <row r="4764" spans="1:35" x14ac:dyDescent="0.25">
      <c r="A4764" s="1" t="s">
        <v>9640</v>
      </c>
      <c r="B4764" s="1" t="s">
        <v>32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s="1" t="s">
        <v>32</v>
      </c>
      <c r="I4764" s="1" t="s">
        <v>31</v>
      </c>
      <c r="J4764">
        <v>84</v>
      </c>
      <c r="K4764">
        <v>2</v>
      </c>
      <c r="L4764">
        <v>10</v>
      </c>
      <c r="M4764" s="1" t="s">
        <v>30</v>
      </c>
      <c r="N4764">
        <v>23</v>
      </c>
      <c r="O4764" s="1" t="s">
        <v>77</v>
      </c>
      <c r="P4764" s="1" t="s">
        <v>9641</v>
      </c>
      <c r="Q4764" s="1" t="s">
        <v>42</v>
      </c>
      <c r="R4764">
        <v>69</v>
      </c>
      <c r="S4764" s="1" t="s">
        <v>30</v>
      </c>
      <c r="T4764" s="1" t="s">
        <v>32</v>
      </c>
      <c r="U4764" s="1" t="s">
        <v>30</v>
      </c>
      <c r="V4764">
        <v>0</v>
      </c>
      <c r="W4764" s="1" t="s">
        <v>30</v>
      </c>
      <c r="X4764" s="1" t="s">
        <v>36</v>
      </c>
      <c r="Y4764" s="1" t="s">
        <v>58</v>
      </c>
      <c r="Z4764">
        <v>31</v>
      </c>
      <c r="AA4764">
        <v>1462</v>
      </c>
      <c r="AB4764" s="1" t="s">
        <v>7086</v>
      </c>
      <c r="AC4764" s="1" t="s">
        <v>7087</v>
      </c>
      <c r="AD4764" t="s">
        <v>13496</v>
      </c>
      <c r="AE4764" s="1" t="s">
        <v>7086</v>
      </c>
      <c r="AF4764" s="1" t="s">
        <v>7087</v>
      </c>
      <c r="AG4764" t="s">
        <v>13526</v>
      </c>
      <c r="AH4764" t="s">
        <v>13530</v>
      </c>
      <c r="AI4764" t="s">
        <v>13540</v>
      </c>
    </row>
    <row r="4765" spans="1:35" x14ac:dyDescent="0.25">
      <c r="A4765" s="1" t="s">
        <v>9642</v>
      </c>
      <c r="B4765" s="1" t="s">
        <v>32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s="1" t="s">
        <v>32</v>
      </c>
      <c r="I4765" s="1" t="s">
        <v>31</v>
      </c>
      <c r="J4765">
        <v>204</v>
      </c>
      <c r="K4765">
        <v>3</v>
      </c>
      <c r="L4765">
        <v>0</v>
      </c>
      <c r="M4765" s="1" t="s">
        <v>30</v>
      </c>
      <c r="N4765">
        <v>0</v>
      </c>
      <c r="O4765" s="1" t="s">
        <v>94</v>
      </c>
      <c r="P4765" s="1" t="s">
        <v>9643</v>
      </c>
      <c r="Q4765" s="1" t="s">
        <v>35</v>
      </c>
      <c r="R4765">
        <v>60</v>
      </c>
      <c r="S4765" s="1" t="s">
        <v>30</v>
      </c>
      <c r="T4765" s="1" t="s">
        <v>30</v>
      </c>
      <c r="U4765" s="1" t="s">
        <v>30</v>
      </c>
      <c r="V4765">
        <v>0</v>
      </c>
      <c r="W4765" s="1" t="s">
        <v>30</v>
      </c>
      <c r="X4765" s="1" t="s">
        <v>36</v>
      </c>
      <c r="Y4765" s="1" t="s">
        <v>44</v>
      </c>
      <c r="Z4765">
        <v>7</v>
      </c>
      <c r="AA4765">
        <v>56</v>
      </c>
      <c r="AB4765" s="1" t="s">
        <v>7086</v>
      </c>
      <c r="AC4765" s="1" t="s">
        <v>7087</v>
      </c>
      <c r="AD4765" t="s">
        <v>13494</v>
      </c>
      <c r="AE4765" s="1" t="s">
        <v>7086</v>
      </c>
      <c r="AF4765" s="1" t="s">
        <v>7087</v>
      </c>
      <c r="AG4765" t="s">
        <v>13527</v>
      </c>
      <c r="AH4765" t="s">
        <v>13530</v>
      </c>
      <c r="AI4765" t="s">
        <v>13538</v>
      </c>
    </row>
    <row r="4766" spans="1:35" x14ac:dyDescent="0.25">
      <c r="A4766" s="1" t="s">
        <v>9644</v>
      </c>
      <c r="B4766" s="1" t="s">
        <v>32</v>
      </c>
      <c r="C4766">
        <v>1</v>
      </c>
      <c r="D4766">
        <v>5</v>
      </c>
      <c r="E4766">
        <v>10</v>
      </c>
      <c r="F4766">
        <v>0</v>
      </c>
      <c r="G4766">
        <v>0</v>
      </c>
      <c r="H4766" s="1" t="s">
        <v>30</v>
      </c>
      <c r="I4766" s="1" t="s">
        <v>31</v>
      </c>
      <c r="J4766">
        <v>0</v>
      </c>
      <c r="K4766">
        <v>0</v>
      </c>
      <c r="L4766">
        <v>8</v>
      </c>
      <c r="M4766" s="1" t="s">
        <v>32</v>
      </c>
      <c r="N4766">
        <v>0</v>
      </c>
      <c r="O4766" s="1" t="s">
        <v>88</v>
      </c>
      <c r="P4766" s="1" t="s">
        <v>9645</v>
      </c>
      <c r="Q4766" s="1" t="s">
        <v>42</v>
      </c>
      <c r="R4766">
        <v>43</v>
      </c>
      <c r="S4766" s="1" t="s">
        <v>30</v>
      </c>
      <c r="T4766" s="1" t="s">
        <v>30</v>
      </c>
      <c r="U4766" s="1" t="s">
        <v>30</v>
      </c>
      <c r="V4766">
        <v>0</v>
      </c>
      <c r="W4766" s="1" t="s">
        <v>30</v>
      </c>
      <c r="X4766" s="1" t="s">
        <v>36</v>
      </c>
      <c r="Y4766" s="1" t="s">
        <v>37</v>
      </c>
      <c r="Z4766">
        <v>37</v>
      </c>
      <c r="AA4766">
        <v>37</v>
      </c>
      <c r="AB4766" s="1" t="s">
        <v>7080</v>
      </c>
      <c r="AC4766" s="1" t="s">
        <v>7092</v>
      </c>
      <c r="AD4766" t="s">
        <v>13494</v>
      </c>
      <c r="AE4766" s="1" t="s">
        <v>7080</v>
      </c>
      <c r="AF4766" s="1" t="s">
        <v>7092</v>
      </c>
      <c r="AG4766" t="s">
        <v>13526</v>
      </c>
      <c r="AH4766" t="s">
        <v>13530</v>
      </c>
      <c r="AI4766" t="s">
        <v>13538</v>
      </c>
    </row>
    <row r="4767" spans="1:35" x14ac:dyDescent="0.25">
      <c r="A4767" s="1" t="s">
        <v>9646</v>
      </c>
      <c r="B4767" s="1" t="s">
        <v>32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s="1" t="s">
        <v>30</v>
      </c>
      <c r="I4767" s="1" t="s">
        <v>31</v>
      </c>
      <c r="J4767">
        <v>0</v>
      </c>
      <c r="K4767">
        <v>2</v>
      </c>
      <c r="L4767">
        <v>21</v>
      </c>
      <c r="M4767" s="1" t="s">
        <v>32</v>
      </c>
      <c r="N4767">
        <v>0</v>
      </c>
      <c r="O4767" s="1" t="s">
        <v>40</v>
      </c>
      <c r="P4767" s="1" t="s">
        <v>9647</v>
      </c>
      <c r="Q4767" s="1" t="s">
        <v>42</v>
      </c>
      <c r="R4767">
        <v>24</v>
      </c>
      <c r="S4767" s="1" t="s">
        <v>32</v>
      </c>
      <c r="T4767" s="1" t="s">
        <v>30</v>
      </c>
      <c r="U4767" s="1" t="s">
        <v>30</v>
      </c>
      <c r="V4767">
        <v>0</v>
      </c>
      <c r="W4767" s="1" t="s">
        <v>30</v>
      </c>
      <c r="X4767" s="1" t="s">
        <v>43</v>
      </c>
      <c r="Y4767" s="1" t="s">
        <v>37</v>
      </c>
      <c r="Z4767">
        <v>18</v>
      </c>
      <c r="AA4767">
        <v>118</v>
      </c>
      <c r="AB4767" s="1" t="s">
        <v>7080</v>
      </c>
      <c r="AC4767" s="1" t="s">
        <v>7095</v>
      </c>
      <c r="AD4767" t="s">
        <v>13495</v>
      </c>
      <c r="AE4767" s="1" t="s">
        <v>7080</v>
      </c>
      <c r="AF4767" s="1" t="s">
        <v>7095</v>
      </c>
      <c r="AG4767" t="s">
        <v>13526</v>
      </c>
      <c r="AH4767" t="s">
        <v>13530</v>
      </c>
      <c r="AI4767" t="s">
        <v>13538</v>
      </c>
    </row>
    <row r="4768" spans="1:35" x14ac:dyDescent="0.25">
      <c r="A4768" s="1" t="s">
        <v>9648</v>
      </c>
      <c r="B4768" s="1" t="s">
        <v>32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s="1" t="s">
        <v>30</v>
      </c>
      <c r="I4768" s="1" t="s">
        <v>31</v>
      </c>
      <c r="J4768">
        <v>0</v>
      </c>
      <c r="K4768">
        <v>5</v>
      </c>
      <c r="L4768">
        <v>5</v>
      </c>
      <c r="M4768" s="1" t="s">
        <v>32</v>
      </c>
      <c r="N4768">
        <v>0</v>
      </c>
      <c r="O4768" s="1" t="s">
        <v>202</v>
      </c>
      <c r="P4768" s="1" t="s">
        <v>9649</v>
      </c>
      <c r="Q4768" s="1" t="s">
        <v>35</v>
      </c>
      <c r="R4768">
        <v>75</v>
      </c>
      <c r="S4768" s="1" t="s">
        <v>30</v>
      </c>
      <c r="T4768" s="1" t="s">
        <v>32</v>
      </c>
      <c r="U4768" s="1" t="s">
        <v>30</v>
      </c>
      <c r="V4768">
        <v>0</v>
      </c>
      <c r="W4768" s="1" t="s">
        <v>30</v>
      </c>
      <c r="X4768" s="1" t="s">
        <v>36</v>
      </c>
      <c r="Y4768" s="1" t="s">
        <v>58</v>
      </c>
      <c r="Z4768">
        <v>33</v>
      </c>
      <c r="AA4768">
        <v>503</v>
      </c>
      <c r="AB4768" s="1" t="s">
        <v>7080</v>
      </c>
      <c r="AC4768" s="1" t="s">
        <v>7309</v>
      </c>
      <c r="AD4768" t="s">
        <v>13496</v>
      </c>
      <c r="AE4768" s="1" t="s">
        <v>7080</v>
      </c>
      <c r="AF4768" s="1" t="s">
        <v>7309</v>
      </c>
      <c r="AG4768" t="s">
        <v>13526</v>
      </c>
      <c r="AH4768" t="s">
        <v>13530</v>
      </c>
      <c r="AI4768" t="s">
        <v>13539</v>
      </c>
    </row>
    <row r="4769" spans="1:35" x14ac:dyDescent="0.25">
      <c r="A4769" s="1" t="s">
        <v>9650</v>
      </c>
      <c r="B4769" s="1" t="s">
        <v>32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s="1" t="s">
        <v>30</v>
      </c>
      <c r="I4769" s="1" t="s">
        <v>31</v>
      </c>
      <c r="J4769">
        <v>0</v>
      </c>
      <c r="K4769">
        <v>2</v>
      </c>
      <c r="L4769">
        <v>9</v>
      </c>
      <c r="M4769" s="1" t="s">
        <v>32</v>
      </c>
      <c r="N4769">
        <v>0</v>
      </c>
      <c r="O4769" s="1" t="s">
        <v>375</v>
      </c>
      <c r="P4769" s="1" t="s">
        <v>9651</v>
      </c>
      <c r="Q4769" s="1" t="s">
        <v>35</v>
      </c>
      <c r="R4769">
        <v>62</v>
      </c>
      <c r="S4769" s="1" t="s">
        <v>30</v>
      </c>
      <c r="T4769" s="1" t="s">
        <v>30</v>
      </c>
      <c r="U4769" s="1" t="s">
        <v>30</v>
      </c>
      <c r="V4769">
        <v>0</v>
      </c>
      <c r="W4769" s="1" t="s">
        <v>30</v>
      </c>
      <c r="X4769" s="1" t="s">
        <v>36</v>
      </c>
      <c r="Y4769" s="1" t="s">
        <v>37</v>
      </c>
      <c r="Z4769">
        <v>57</v>
      </c>
      <c r="AA4769">
        <v>650</v>
      </c>
      <c r="AB4769" s="1" t="s">
        <v>7080</v>
      </c>
      <c r="AC4769" s="1" t="s">
        <v>7081</v>
      </c>
      <c r="AD4769" t="s">
        <v>13494</v>
      </c>
      <c r="AE4769" s="1" t="s">
        <v>7080</v>
      </c>
      <c r="AF4769" s="1" t="s">
        <v>7081</v>
      </c>
      <c r="AG4769" t="s">
        <v>13526</v>
      </c>
      <c r="AH4769" t="s">
        <v>13530</v>
      </c>
      <c r="AI4769" t="s">
        <v>13539</v>
      </c>
    </row>
    <row r="4770" spans="1:35" x14ac:dyDescent="0.25">
      <c r="A4770" s="1" t="s">
        <v>9652</v>
      </c>
      <c r="B4770" s="1" t="s">
        <v>32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s="1" t="s">
        <v>30</v>
      </c>
      <c r="I4770" s="1" t="s">
        <v>31</v>
      </c>
      <c r="J4770">
        <v>0</v>
      </c>
      <c r="K4770">
        <v>4</v>
      </c>
      <c r="L4770">
        <v>5</v>
      </c>
      <c r="M4770" s="1" t="s">
        <v>32</v>
      </c>
      <c r="N4770">
        <v>0</v>
      </c>
      <c r="O4770" s="1" t="s">
        <v>65</v>
      </c>
      <c r="P4770" s="1" t="s">
        <v>9653</v>
      </c>
      <c r="Q4770" s="1" t="s">
        <v>42</v>
      </c>
      <c r="R4770">
        <v>57</v>
      </c>
      <c r="S4770" s="1" t="s">
        <v>30</v>
      </c>
      <c r="T4770" s="1" t="s">
        <v>30</v>
      </c>
      <c r="U4770" s="1" t="s">
        <v>30</v>
      </c>
      <c r="V4770">
        <v>0</v>
      </c>
      <c r="W4770" s="1" t="s">
        <v>32</v>
      </c>
      <c r="X4770" s="1" t="s">
        <v>43</v>
      </c>
      <c r="Y4770" s="1" t="s">
        <v>37</v>
      </c>
      <c r="Z4770">
        <v>63</v>
      </c>
      <c r="AA4770">
        <v>4162</v>
      </c>
      <c r="AB4770" s="1" t="s">
        <v>7080</v>
      </c>
      <c r="AC4770" s="1" t="s">
        <v>7092</v>
      </c>
      <c r="AD4770" t="s">
        <v>13494</v>
      </c>
      <c r="AE4770" s="1" t="s">
        <v>7080</v>
      </c>
      <c r="AF4770" s="1" t="s">
        <v>7092</v>
      </c>
      <c r="AG4770" t="s">
        <v>13526</v>
      </c>
      <c r="AH4770" t="s">
        <v>13530</v>
      </c>
      <c r="AI4770" t="s">
        <v>13540</v>
      </c>
    </row>
    <row r="4771" spans="1:35" x14ac:dyDescent="0.25">
      <c r="A4771" s="1" t="s">
        <v>9654</v>
      </c>
      <c r="B4771" s="1" t="s">
        <v>32</v>
      </c>
      <c r="C4771">
        <v>7</v>
      </c>
      <c r="D4771">
        <v>13</v>
      </c>
      <c r="E4771">
        <v>29.7</v>
      </c>
      <c r="F4771">
        <v>0</v>
      </c>
      <c r="G4771">
        <v>0</v>
      </c>
      <c r="H4771" s="1" t="s">
        <v>30</v>
      </c>
      <c r="I4771" s="1" t="s">
        <v>31</v>
      </c>
      <c r="J4771">
        <v>0</v>
      </c>
      <c r="K4771">
        <v>0</v>
      </c>
      <c r="L4771">
        <v>2</v>
      </c>
      <c r="M4771" s="1" t="s">
        <v>30</v>
      </c>
      <c r="N4771">
        <v>0</v>
      </c>
      <c r="O4771" s="1" t="s">
        <v>52</v>
      </c>
      <c r="P4771" s="1" t="s">
        <v>9655</v>
      </c>
      <c r="Q4771" s="1" t="s">
        <v>42</v>
      </c>
      <c r="R4771">
        <v>53</v>
      </c>
      <c r="S4771" s="1" t="s">
        <v>30</v>
      </c>
      <c r="T4771" s="1" t="s">
        <v>30</v>
      </c>
      <c r="U4771" s="1" t="s">
        <v>30</v>
      </c>
      <c r="V4771">
        <v>0</v>
      </c>
      <c r="W4771" s="1" t="s">
        <v>30</v>
      </c>
      <c r="X4771" s="1" t="s">
        <v>36</v>
      </c>
      <c r="Y4771" s="1" t="s">
        <v>37</v>
      </c>
      <c r="Z4771">
        <v>12</v>
      </c>
      <c r="AA4771">
        <v>91</v>
      </c>
      <c r="AB4771" s="1" t="s">
        <v>7080</v>
      </c>
      <c r="AC4771" s="1" t="s">
        <v>7092</v>
      </c>
      <c r="AD4771" t="s">
        <v>13494</v>
      </c>
      <c r="AE4771" s="1" t="s">
        <v>7080</v>
      </c>
      <c r="AF4771" s="1" t="s">
        <v>7092</v>
      </c>
      <c r="AG4771" t="s">
        <v>13527</v>
      </c>
      <c r="AH4771" t="s">
        <v>13530</v>
      </c>
      <c r="AI4771" t="s">
        <v>13538</v>
      </c>
    </row>
    <row r="4772" spans="1:35" x14ac:dyDescent="0.25">
      <c r="A4772" s="1" t="s">
        <v>9656</v>
      </c>
      <c r="B4772" s="1" t="s">
        <v>32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s="1" t="s">
        <v>30</v>
      </c>
      <c r="I4772" s="1" t="s">
        <v>31</v>
      </c>
      <c r="J4772">
        <v>0</v>
      </c>
      <c r="K4772">
        <v>3</v>
      </c>
      <c r="L4772">
        <v>15</v>
      </c>
      <c r="M4772" s="1" t="s">
        <v>32</v>
      </c>
      <c r="N4772">
        <v>0</v>
      </c>
      <c r="O4772" s="1" t="s">
        <v>125</v>
      </c>
      <c r="P4772" s="1" t="s">
        <v>9657</v>
      </c>
      <c r="Q4772" s="1" t="s">
        <v>35</v>
      </c>
      <c r="R4772">
        <v>21</v>
      </c>
      <c r="S4772" s="1" t="s">
        <v>32</v>
      </c>
      <c r="T4772" s="1" t="s">
        <v>30</v>
      </c>
      <c r="U4772" s="1" t="s">
        <v>30</v>
      </c>
      <c r="V4772">
        <v>0</v>
      </c>
      <c r="W4772" s="1" t="s">
        <v>30</v>
      </c>
      <c r="X4772" s="1" t="s">
        <v>36</v>
      </c>
      <c r="Y4772" s="1" t="s">
        <v>37</v>
      </c>
      <c r="Z4772">
        <v>51</v>
      </c>
      <c r="AA4772">
        <v>2305</v>
      </c>
      <c r="AB4772" s="1" t="s">
        <v>7080</v>
      </c>
      <c r="AC4772" s="1" t="s">
        <v>7095</v>
      </c>
      <c r="AD4772" t="s">
        <v>13495</v>
      </c>
      <c r="AE4772" s="1" t="s">
        <v>7080</v>
      </c>
      <c r="AF4772" s="1" t="s">
        <v>7095</v>
      </c>
      <c r="AG4772" t="s">
        <v>13526</v>
      </c>
      <c r="AH4772" t="s">
        <v>13530</v>
      </c>
      <c r="AI4772" t="s">
        <v>13540</v>
      </c>
    </row>
    <row r="4773" spans="1:35" x14ac:dyDescent="0.25">
      <c r="A4773" s="1" t="s">
        <v>9658</v>
      </c>
      <c r="B4773" s="1" t="s">
        <v>32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s="1" t="s">
        <v>30</v>
      </c>
      <c r="I4773" s="1" t="s">
        <v>31</v>
      </c>
      <c r="J4773">
        <v>0</v>
      </c>
      <c r="K4773">
        <v>4</v>
      </c>
      <c r="L4773">
        <v>6</v>
      </c>
      <c r="M4773" s="1" t="s">
        <v>32</v>
      </c>
      <c r="N4773">
        <v>0</v>
      </c>
      <c r="O4773" s="1" t="s">
        <v>83</v>
      </c>
      <c r="P4773" s="1" t="s">
        <v>9659</v>
      </c>
      <c r="Q4773" s="1" t="s">
        <v>42</v>
      </c>
      <c r="R4773">
        <v>67</v>
      </c>
      <c r="S4773" s="1" t="s">
        <v>30</v>
      </c>
      <c r="T4773" s="1" t="s">
        <v>32</v>
      </c>
      <c r="U4773" s="1" t="s">
        <v>30</v>
      </c>
      <c r="V4773">
        <v>0</v>
      </c>
      <c r="W4773" s="1" t="s">
        <v>32</v>
      </c>
      <c r="X4773" s="1" t="s">
        <v>36</v>
      </c>
      <c r="Y4773" s="1" t="s">
        <v>37</v>
      </c>
      <c r="Z4773">
        <v>50</v>
      </c>
      <c r="AA4773">
        <v>1168</v>
      </c>
      <c r="AB4773" s="1" t="s">
        <v>7080</v>
      </c>
      <c r="AC4773" s="1" t="s">
        <v>7095</v>
      </c>
      <c r="AD4773" t="s">
        <v>13496</v>
      </c>
      <c r="AE4773" s="1" t="s">
        <v>7080</v>
      </c>
      <c r="AF4773" s="1" t="s">
        <v>7095</v>
      </c>
      <c r="AG4773" t="s">
        <v>13526</v>
      </c>
      <c r="AH4773" t="s">
        <v>13530</v>
      </c>
      <c r="AI4773" t="s">
        <v>13539</v>
      </c>
    </row>
    <row r="4774" spans="1:35" x14ac:dyDescent="0.25">
      <c r="A4774" s="1" t="s">
        <v>9660</v>
      </c>
      <c r="B4774" s="1" t="s">
        <v>32</v>
      </c>
      <c r="C4774">
        <v>15</v>
      </c>
      <c r="D4774">
        <v>69</v>
      </c>
      <c r="E4774">
        <v>167</v>
      </c>
      <c r="F4774">
        <v>0</v>
      </c>
      <c r="G4774">
        <v>0</v>
      </c>
      <c r="H4774" s="1" t="s">
        <v>30</v>
      </c>
      <c r="I4774" s="1" t="s">
        <v>31</v>
      </c>
      <c r="J4774">
        <v>0</v>
      </c>
      <c r="K4774">
        <v>1</v>
      </c>
      <c r="L4774">
        <v>1</v>
      </c>
      <c r="M4774" s="1" t="s">
        <v>32</v>
      </c>
      <c r="N4774">
        <v>0</v>
      </c>
      <c r="O4774" s="1" t="s">
        <v>156</v>
      </c>
      <c r="P4774" s="1" t="s">
        <v>9661</v>
      </c>
      <c r="Q4774" s="1" t="s">
        <v>42</v>
      </c>
      <c r="R4774">
        <v>80</v>
      </c>
      <c r="S4774" s="1" t="s">
        <v>30</v>
      </c>
      <c r="T4774" s="1" t="s">
        <v>32</v>
      </c>
      <c r="U4774" s="1" t="s">
        <v>30</v>
      </c>
      <c r="V4774">
        <v>0</v>
      </c>
      <c r="W4774" s="1" t="s">
        <v>30</v>
      </c>
      <c r="X4774" s="1" t="s">
        <v>36</v>
      </c>
      <c r="Y4774" s="1" t="s">
        <v>37</v>
      </c>
      <c r="Z4774">
        <v>29</v>
      </c>
      <c r="AA4774">
        <v>446</v>
      </c>
      <c r="AB4774" s="1" t="s">
        <v>7080</v>
      </c>
      <c r="AC4774" s="1" t="s">
        <v>7095</v>
      </c>
      <c r="AD4774" t="s">
        <v>13496</v>
      </c>
      <c r="AE4774" s="1" t="s">
        <v>7080</v>
      </c>
      <c r="AF4774" s="1" t="s">
        <v>7095</v>
      </c>
      <c r="AG4774" t="s">
        <v>13527</v>
      </c>
      <c r="AH4774" t="s">
        <v>13530</v>
      </c>
      <c r="AI4774" t="s">
        <v>13539</v>
      </c>
    </row>
    <row r="4775" spans="1:35" x14ac:dyDescent="0.25">
      <c r="A4775" s="1" t="s">
        <v>9662</v>
      </c>
      <c r="B4775" s="1" t="s">
        <v>32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s="1" t="s">
        <v>30</v>
      </c>
      <c r="I4775" s="1" t="s">
        <v>31</v>
      </c>
      <c r="J4775">
        <v>0</v>
      </c>
      <c r="K4775">
        <v>1</v>
      </c>
      <c r="L4775">
        <v>5</v>
      </c>
      <c r="M4775" s="1" t="s">
        <v>32</v>
      </c>
      <c r="N4775">
        <v>0</v>
      </c>
      <c r="O4775" s="1" t="s">
        <v>40</v>
      </c>
      <c r="P4775" s="1" t="s">
        <v>9663</v>
      </c>
      <c r="Q4775" s="1" t="s">
        <v>35</v>
      </c>
      <c r="R4775">
        <v>37</v>
      </c>
      <c r="S4775" s="1" t="s">
        <v>30</v>
      </c>
      <c r="T4775" s="1" t="s">
        <v>30</v>
      </c>
      <c r="U4775" s="1" t="s">
        <v>30</v>
      </c>
      <c r="V4775">
        <v>0</v>
      </c>
      <c r="W4775" s="1" t="s">
        <v>32</v>
      </c>
      <c r="X4775" s="1" t="s">
        <v>36</v>
      </c>
      <c r="Y4775" s="1" t="s">
        <v>37</v>
      </c>
      <c r="Z4775">
        <v>51</v>
      </c>
      <c r="AA4775">
        <v>854</v>
      </c>
      <c r="AB4775" s="1" t="s">
        <v>7080</v>
      </c>
      <c r="AC4775" s="1" t="s">
        <v>7309</v>
      </c>
      <c r="AD4775" t="s">
        <v>13494</v>
      </c>
      <c r="AE4775" s="1" t="s">
        <v>7080</v>
      </c>
      <c r="AF4775" s="1" t="s">
        <v>7309</v>
      </c>
      <c r="AG4775" t="s">
        <v>13526</v>
      </c>
      <c r="AH4775" t="s">
        <v>13530</v>
      </c>
      <c r="AI4775" t="s">
        <v>13539</v>
      </c>
    </row>
    <row r="4776" spans="1:35" x14ac:dyDescent="0.25">
      <c r="A4776" s="1" t="s">
        <v>9664</v>
      </c>
      <c r="B4776" s="1" t="s">
        <v>32</v>
      </c>
      <c r="C4776">
        <v>1</v>
      </c>
      <c r="D4776">
        <v>6</v>
      </c>
      <c r="E4776">
        <v>12</v>
      </c>
      <c r="F4776">
        <v>0</v>
      </c>
      <c r="G4776">
        <v>0</v>
      </c>
      <c r="H4776" s="1" t="s">
        <v>30</v>
      </c>
      <c r="I4776" s="1" t="s">
        <v>31</v>
      </c>
      <c r="J4776">
        <v>0</v>
      </c>
      <c r="K4776">
        <v>1</v>
      </c>
      <c r="L4776">
        <v>1</v>
      </c>
      <c r="M4776" s="1" t="s">
        <v>32</v>
      </c>
      <c r="N4776">
        <v>0</v>
      </c>
      <c r="O4776" s="1" t="s">
        <v>130</v>
      </c>
      <c r="P4776" s="1" t="s">
        <v>9665</v>
      </c>
      <c r="Q4776" s="1" t="s">
        <v>42</v>
      </c>
      <c r="R4776">
        <v>75</v>
      </c>
      <c r="S4776" s="1" t="s">
        <v>30</v>
      </c>
      <c r="T4776" s="1" t="s">
        <v>32</v>
      </c>
      <c r="U4776" s="1" t="s">
        <v>30</v>
      </c>
      <c r="V4776">
        <v>0</v>
      </c>
      <c r="W4776" s="1" t="s">
        <v>30</v>
      </c>
      <c r="X4776" s="1" t="s">
        <v>36</v>
      </c>
      <c r="Y4776" s="1" t="s">
        <v>37</v>
      </c>
      <c r="Z4776">
        <v>42</v>
      </c>
      <c r="AA4776">
        <v>42</v>
      </c>
      <c r="AB4776" s="1" t="s">
        <v>7086</v>
      </c>
      <c r="AC4776" s="1" t="s">
        <v>7110</v>
      </c>
      <c r="AD4776" t="s">
        <v>13496</v>
      </c>
      <c r="AE4776" s="1" t="s">
        <v>7086</v>
      </c>
      <c r="AF4776" s="1" t="s">
        <v>7110</v>
      </c>
      <c r="AG4776" t="s">
        <v>13527</v>
      </c>
      <c r="AH4776" t="s">
        <v>13530</v>
      </c>
      <c r="AI4776" t="s">
        <v>13538</v>
      </c>
    </row>
    <row r="4777" spans="1:35" x14ac:dyDescent="0.25">
      <c r="A4777" s="1" t="s">
        <v>9666</v>
      </c>
      <c r="B4777" s="1" t="s">
        <v>32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s="1" t="s">
        <v>30</v>
      </c>
      <c r="I4777" s="1" t="s">
        <v>31</v>
      </c>
      <c r="J4777">
        <v>0</v>
      </c>
      <c r="K4777">
        <v>1</v>
      </c>
      <c r="L4777">
        <v>4</v>
      </c>
      <c r="M4777" s="1" t="s">
        <v>32</v>
      </c>
      <c r="N4777">
        <v>0</v>
      </c>
      <c r="O4777" s="1" t="s">
        <v>184</v>
      </c>
      <c r="P4777" s="1" t="s">
        <v>9667</v>
      </c>
      <c r="Q4777" s="1" t="s">
        <v>42</v>
      </c>
      <c r="R4777">
        <v>38</v>
      </c>
      <c r="S4777" s="1" t="s">
        <v>30</v>
      </c>
      <c r="T4777" s="1" t="s">
        <v>30</v>
      </c>
      <c r="U4777" s="1" t="s">
        <v>30</v>
      </c>
      <c r="V4777">
        <v>0</v>
      </c>
      <c r="W4777" s="1" t="s">
        <v>30</v>
      </c>
      <c r="X4777" s="1" t="s">
        <v>36</v>
      </c>
      <c r="Y4777" s="1" t="s">
        <v>37</v>
      </c>
      <c r="Z4777">
        <v>54</v>
      </c>
      <c r="AA4777">
        <v>474</v>
      </c>
      <c r="AB4777" s="1" t="s">
        <v>7080</v>
      </c>
      <c r="AC4777" s="1" t="s">
        <v>7309</v>
      </c>
      <c r="AD4777" t="s">
        <v>13494</v>
      </c>
      <c r="AE4777" s="1" t="s">
        <v>7080</v>
      </c>
      <c r="AF4777" s="1" t="s">
        <v>7309</v>
      </c>
      <c r="AG4777" t="s">
        <v>13526</v>
      </c>
      <c r="AH4777" t="s">
        <v>13530</v>
      </c>
      <c r="AI4777" t="s">
        <v>13538</v>
      </c>
    </row>
    <row r="4778" spans="1:35" x14ac:dyDescent="0.25">
      <c r="A4778" s="1" t="s">
        <v>9668</v>
      </c>
      <c r="B4778" s="1" t="s">
        <v>32</v>
      </c>
      <c r="C4778">
        <v>7</v>
      </c>
      <c r="D4778">
        <v>28</v>
      </c>
      <c r="E4778">
        <v>52.5</v>
      </c>
      <c r="F4778">
        <v>0</v>
      </c>
      <c r="G4778">
        <v>0</v>
      </c>
      <c r="H4778" s="1" t="s">
        <v>30</v>
      </c>
      <c r="I4778" s="1" t="s">
        <v>31</v>
      </c>
      <c r="J4778">
        <v>0</v>
      </c>
      <c r="K4778">
        <v>3</v>
      </c>
      <c r="L4778">
        <v>21</v>
      </c>
      <c r="M4778" s="1" t="s">
        <v>30</v>
      </c>
      <c r="N4778">
        <v>4</v>
      </c>
      <c r="O4778" s="1" t="s">
        <v>52</v>
      </c>
      <c r="P4778" s="1" t="s">
        <v>9669</v>
      </c>
      <c r="Q4778" s="1" t="s">
        <v>35</v>
      </c>
      <c r="R4778">
        <v>23</v>
      </c>
      <c r="S4778" s="1" t="s">
        <v>32</v>
      </c>
      <c r="T4778" s="1" t="s">
        <v>30</v>
      </c>
      <c r="U4778" s="1" t="s">
        <v>30</v>
      </c>
      <c r="V4778">
        <v>0</v>
      </c>
      <c r="W4778" s="1" t="s">
        <v>30</v>
      </c>
      <c r="X4778" s="1" t="s">
        <v>36</v>
      </c>
      <c r="Y4778" s="1" t="s">
        <v>44</v>
      </c>
      <c r="Z4778">
        <v>38</v>
      </c>
      <c r="AA4778">
        <v>248</v>
      </c>
      <c r="AB4778" s="1" t="s">
        <v>7080</v>
      </c>
      <c r="AC4778" s="1" t="s">
        <v>7081</v>
      </c>
      <c r="AD4778" t="s">
        <v>13495</v>
      </c>
      <c r="AE4778" s="1" t="s">
        <v>7080</v>
      </c>
      <c r="AF4778" s="1" t="s">
        <v>7081</v>
      </c>
      <c r="AG4778" t="s">
        <v>13526</v>
      </c>
      <c r="AH4778" t="s">
        <v>13530</v>
      </c>
      <c r="AI4778" t="s">
        <v>13538</v>
      </c>
    </row>
    <row r="4779" spans="1:35" x14ac:dyDescent="0.25">
      <c r="A4779" s="1" t="s">
        <v>9670</v>
      </c>
      <c r="B4779" s="1" t="s">
        <v>32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s="1" t="s">
        <v>30</v>
      </c>
      <c r="I4779" s="1" t="s">
        <v>31</v>
      </c>
      <c r="J4779">
        <v>0</v>
      </c>
      <c r="K4779">
        <v>0</v>
      </c>
      <c r="L4779">
        <v>8</v>
      </c>
      <c r="M4779" s="1" t="s">
        <v>32</v>
      </c>
      <c r="N4779">
        <v>0</v>
      </c>
      <c r="O4779" s="1" t="s">
        <v>80</v>
      </c>
      <c r="P4779" s="1" t="s">
        <v>9671</v>
      </c>
      <c r="Q4779" s="1" t="s">
        <v>42</v>
      </c>
      <c r="R4779">
        <v>68</v>
      </c>
      <c r="S4779" s="1" t="s">
        <v>30</v>
      </c>
      <c r="T4779" s="1" t="s">
        <v>32</v>
      </c>
      <c r="U4779" s="1" t="s">
        <v>30</v>
      </c>
      <c r="V4779">
        <v>0</v>
      </c>
      <c r="W4779" s="1" t="s">
        <v>30</v>
      </c>
      <c r="X4779" s="1" t="s">
        <v>36</v>
      </c>
      <c r="Y4779" s="1" t="s">
        <v>37</v>
      </c>
      <c r="Z4779">
        <v>45</v>
      </c>
      <c r="AA4779">
        <v>1619</v>
      </c>
      <c r="AB4779" s="1" t="s">
        <v>7080</v>
      </c>
      <c r="AC4779" s="1" t="s">
        <v>7081</v>
      </c>
      <c r="AD4779" t="s">
        <v>13496</v>
      </c>
      <c r="AE4779" s="1" t="s">
        <v>7080</v>
      </c>
      <c r="AF4779" s="1" t="s">
        <v>7081</v>
      </c>
      <c r="AG4779" t="s">
        <v>13526</v>
      </c>
      <c r="AH4779" t="s">
        <v>13530</v>
      </c>
      <c r="AI4779" t="s">
        <v>13539</v>
      </c>
    </row>
    <row r="4780" spans="1:35" x14ac:dyDescent="0.25">
      <c r="A4780" s="1" t="s">
        <v>9672</v>
      </c>
      <c r="B4780" s="1" t="s">
        <v>32</v>
      </c>
      <c r="C4780">
        <v>3</v>
      </c>
      <c r="D4780">
        <v>16</v>
      </c>
      <c r="E4780">
        <v>38.6</v>
      </c>
      <c r="F4780">
        <v>0</v>
      </c>
      <c r="G4780">
        <v>0</v>
      </c>
      <c r="H4780" s="1" t="s">
        <v>30</v>
      </c>
      <c r="I4780" s="1" t="s">
        <v>31</v>
      </c>
      <c r="J4780">
        <v>0</v>
      </c>
      <c r="K4780">
        <v>1</v>
      </c>
      <c r="L4780">
        <v>2</v>
      </c>
      <c r="M4780" s="1" t="s">
        <v>32</v>
      </c>
      <c r="N4780">
        <v>0</v>
      </c>
      <c r="O4780" s="1" t="s">
        <v>91</v>
      </c>
      <c r="P4780" s="1" t="s">
        <v>9673</v>
      </c>
      <c r="Q4780" s="1" t="s">
        <v>42</v>
      </c>
      <c r="R4780">
        <v>51</v>
      </c>
      <c r="S4780" s="1" t="s">
        <v>30</v>
      </c>
      <c r="T4780" s="1" t="s">
        <v>30</v>
      </c>
      <c r="U4780" s="1" t="s">
        <v>30</v>
      </c>
      <c r="V4780">
        <v>0</v>
      </c>
      <c r="W4780" s="1" t="s">
        <v>30</v>
      </c>
      <c r="X4780" s="1" t="s">
        <v>36</v>
      </c>
      <c r="Y4780" s="1" t="s">
        <v>37</v>
      </c>
      <c r="Z4780">
        <v>43</v>
      </c>
      <c r="AA4780">
        <v>118</v>
      </c>
      <c r="AB4780" s="1" t="s">
        <v>7086</v>
      </c>
      <c r="AC4780" s="1" t="s">
        <v>7110</v>
      </c>
      <c r="AD4780" t="s">
        <v>13494</v>
      </c>
      <c r="AE4780" s="1" t="s">
        <v>7086</v>
      </c>
      <c r="AF4780" s="1" t="s">
        <v>7110</v>
      </c>
      <c r="AG4780" t="s">
        <v>13527</v>
      </c>
      <c r="AH4780" t="s">
        <v>13530</v>
      </c>
      <c r="AI4780" t="s">
        <v>13538</v>
      </c>
    </row>
    <row r="4781" spans="1:35" x14ac:dyDescent="0.25">
      <c r="A4781" s="1" t="s">
        <v>9674</v>
      </c>
      <c r="B4781" s="1" t="s">
        <v>32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s="1" t="s">
        <v>30</v>
      </c>
      <c r="I4781" s="1" t="s">
        <v>31</v>
      </c>
      <c r="J4781">
        <v>0</v>
      </c>
      <c r="K4781">
        <v>3</v>
      </c>
      <c r="L4781">
        <v>5</v>
      </c>
      <c r="M4781" s="1" t="s">
        <v>32</v>
      </c>
      <c r="N4781">
        <v>0</v>
      </c>
      <c r="O4781" s="1" t="s">
        <v>436</v>
      </c>
      <c r="P4781" s="1" t="s">
        <v>9675</v>
      </c>
      <c r="Q4781" s="1" t="s">
        <v>35</v>
      </c>
      <c r="R4781">
        <v>76</v>
      </c>
      <c r="S4781" s="1" t="s">
        <v>30</v>
      </c>
      <c r="T4781" s="1" t="s">
        <v>32</v>
      </c>
      <c r="U4781" s="1" t="s">
        <v>30</v>
      </c>
      <c r="V4781">
        <v>0</v>
      </c>
      <c r="W4781" s="1" t="s">
        <v>30</v>
      </c>
      <c r="X4781" s="1" t="s">
        <v>36</v>
      </c>
      <c r="Y4781" s="1" t="s">
        <v>58</v>
      </c>
      <c r="Z4781">
        <v>41</v>
      </c>
      <c r="AA4781">
        <v>1417</v>
      </c>
      <c r="AB4781" s="1" t="s">
        <v>7106</v>
      </c>
      <c r="AC4781" s="1" t="s">
        <v>7124</v>
      </c>
      <c r="AD4781" t="s">
        <v>13496</v>
      </c>
      <c r="AE4781" s="1" t="s">
        <v>7106</v>
      </c>
      <c r="AF4781" s="1" t="s">
        <v>7124</v>
      </c>
      <c r="AG4781" t="s">
        <v>13526</v>
      </c>
      <c r="AH4781" t="s">
        <v>13530</v>
      </c>
      <c r="AI4781" t="s">
        <v>13539</v>
      </c>
    </row>
    <row r="4782" spans="1:35" x14ac:dyDescent="0.25">
      <c r="A4782" s="1" t="s">
        <v>9676</v>
      </c>
      <c r="B4782" s="1" t="s">
        <v>32</v>
      </c>
      <c r="C4782">
        <v>1</v>
      </c>
      <c r="D4782">
        <v>1</v>
      </c>
      <c r="E4782">
        <v>5</v>
      </c>
      <c r="F4782">
        <v>0</v>
      </c>
      <c r="G4782">
        <v>0</v>
      </c>
      <c r="H4782" s="1" t="s">
        <v>30</v>
      </c>
      <c r="I4782" s="1" t="s">
        <v>31</v>
      </c>
      <c r="J4782">
        <v>0</v>
      </c>
      <c r="K4782">
        <v>1</v>
      </c>
      <c r="L4782">
        <v>5</v>
      </c>
      <c r="M4782" s="1" t="s">
        <v>32</v>
      </c>
      <c r="N4782">
        <v>0</v>
      </c>
      <c r="O4782" s="1" t="s">
        <v>202</v>
      </c>
      <c r="P4782" s="1" t="s">
        <v>9677</v>
      </c>
      <c r="Q4782" s="1" t="s">
        <v>35</v>
      </c>
      <c r="R4782">
        <v>84</v>
      </c>
      <c r="S4782" s="1" t="s">
        <v>30</v>
      </c>
      <c r="T4782" s="1" t="s">
        <v>32</v>
      </c>
      <c r="U4782" s="1" t="s">
        <v>30</v>
      </c>
      <c r="V4782">
        <v>0</v>
      </c>
      <c r="W4782" s="1" t="s">
        <v>30</v>
      </c>
      <c r="X4782" s="1" t="s">
        <v>36</v>
      </c>
      <c r="Y4782" s="1" t="s">
        <v>37</v>
      </c>
      <c r="Z4782">
        <v>24</v>
      </c>
      <c r="AA4782">
        <v>24</v>
      </c>
      <c r="AB4782" s="1" t="s">
        <v>7106</v>
      </c>
      <c r="AC4782" s="1" t="s">
        <v>7117</v>
      </c>
      <c r="AD4782" t="s">
        <v>13496</v>
      </c>
      <c r="AE4782" s="1" t="s">
        <v>7106</v>
      </c>
      <c r="AF4782" s="1" t="s">
        <v>7117</v>
      </c>
      <c r="AG4782" t="s">
        <v>13526</v>
      </c>
      <c r="AH4782" t="s">
        <v>13530</v>
      </c>
      <c r="AI4782" t="s">
        <v>13538</v>
      </c>
    </row>
    <row r="4783" spans="1:35" x14ac:dyDescent="0.25">
      <c r="A4783" s="1" t="s">
        <v>9678</v>
      </c>
      <c r="B4783" s="1" t="s">
        <v>32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s="1" t="s">
        <v>32</v>
      </c>
      <c r="I4783" s="1" t="s">
        <v>46</v>
      </c>
      <c r="J4783">
        <v>0</v>
      </c>
      <c r="K4783">
        <v>5</v>
      </c>
      <c r="L4783">
        <v>6</v>
      </c>
      <c r="M4783" s="1" t="s">
        <v>32</v>
      </c>
      <c r="N4783">
        <v>0</v>
      </c>
      <c r="O4783" s="1" t="s">
        <v>106</v>
      </c>
      <c r="P4783" s="1" t="s">
        <v>9679</v>
      </c>
      <c r="Q4783" s="1" t="s">
        <v>42</v>
      </c>
      <c r="R4783">
        <v>38</v>
      </c>
      <c r="S4783" s="1" t="s">
        <v>30</v>
      </c>
      <c r="T4783" s="1" t="s">
        <v>30</v>
      </c>
      <c r="U4783" s="1" t="s">
        <v>30</v>
      </c>
      <c r="V4783">
        <v>0</v>
      </c>
      <c r="W4783" s="1" t="s">
        <v>32</v>
      </c>
      <c r="X4783" s="1" t="s">
        <v>36</v>
      </c>
      <c r="Y4783" s="1" t="s">
        <v>37</v>
      </c>
      <c r="Z4783">
        <v>32</v>
      </c>
      <c r="AA4783">
        <v>725</v>
      </c>
      <c r="AB4783" s="1" t="s">
        <v>7106</v>
      </c>
      <c r="AC4783" s="1" t="s">
        <v>8905</v>
      </c>
      <c r="AD4783" t="s">
        <v>13494</v>
      </c>
      <c r="AE4783" s="1" t="s">
        <v>7106</v>
      </c>
      <c r="AF4783" s="1" t="s">
        <v>8905</v>
      </c>
      <c r="AG4783" t="s">
        <v>13526</v>
      </c>
      <c r="AH4783" t="s">
        <v>13530</v>
      </c>
      <c r="AI4783" t="s">
        <v>13539</v>
      </c>
    </row>
    <row r="4784" spans="1:35" x14ac:dyDescent="0.25">
      <c r="A4784" s="1" t="s">
        <v>9680</v>
      </c>
      <c r="B4784" s="1" t="s">
        <v>32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s="1" t="s">
        <v>30</v>
      </c>
      <c r="I4784" s="1" t="s">
        <v>31</v>
      </c>
      <c r="J4784">
        <v>0</v>
      </c>
      <c r="K4784">
        <v>1</v>
      </c>
      <c r="L4784">
        <v>4</v>
      </c>
      <c r="M4784" s="1" t="s">
        <v>30</v>
      </c>
      <c r="N4784">
        <v>31</v>
      </c>
      <c r="O4784" s="1" t="s">
        <v>125</v>
      </c>
      <c r="P4784" s="1" t="s">
        <v>9681</v>
      </c>
      <c r="Q4784" s="1" t="s">
        <v>35</v>
      </c>
      <c r="R4784">
        <v>78</v>
      </c>
      <c r="S4784" s="1" t="s">
        <v>30</v>
      </c>
      <c r="T4784" s="1" t="s">
        <v>32</v>
      </c>
      <c r="U4784" s="1" t="s">
        <v>30</v>
      </c>
      <c r="V4784">
        <v>0</v>
      </c>
      <c r="W4784" s="1" t="s">
        <v>30</v>
      </c>
      <c r="X4784" s="1" t="s">
        <v>36</v>
      </c>
      <c r="Y4784" s="1" t="s">
        <v>37</v>
      </c>
      <c r="Z4784">
        <v>51</v>
      </c>
      <c r="AA4784">
        <v>2446</v>
      </c>
      <c r="AB4784" s="1" t="s">
        <v>7106</v>
      </c>
      <c r="AC4784" s="1" t="s">
        <v>7107</v>
      </c>
      <c r="AD4784" t="s">
        <v>13496</v>
      </c>
      <c r="AE4784" s="1" t="s">
        <v>7106</v>
      </c>
      <c r="AF4784" s="1" t="s">
        <v>7107</v>
      </c>
      <c r="AG4784" t="s">
        <v>13526</v>
      </c>
      <c r="AH4784" t="s">
        <v>13530</v>
      </c>
      <c r="AI4784" t="s">
        <v>13540</v>
      </c>
    </row>
    <row r="4785" spans="1:35" x14ac:dyDescent="0.25">
      <c r="A4785" s="1" t="s">
        <v>9682</v>
      </c>
      <c r="B4785" s="1" t="s">
        <v>32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s="1" t="s">
        <v>30</v>
      </c>
      <c r="I4785" s="1" t="s">
        <v>31</v>
      </c>
      <c r="J4785">
        <v>0</v>
      </c>
      <c r="K4785">
        <v>2</v>
      </c>
      <c r="L4785">
        <v>15</v>
      </c>
      <c r="M4785" s="1" t="s">
        <v>32</v>
      </c>
      <c r="N4785">
        <v>0</v>
      </c>
      <c r="O4785" s="1" t="s">
        <v>52</v>
      </c>
      <c r="P4785" s="1" t="s">
        <v>3233</v>
      </c>
      <c r="Q4785" s="1" t="s">
        <v>35</v>
      </c>
      <c r="R4785">
        <v>71</v>
      </c>
      <c r="S4785" s="1" t="s">
        <v>30</v>
      </c>
      <c r="T4785" s="1" t="s">
        <v>32</v>
      </c>
      <c r="U4785" s="1" t="s">
        <v>30</v>
      </c>
      <c r="V4785">
        <v>0</v>
      </c>
      <c r="W4785" s="1" t="s">
        <v>32</v>
      </c>
      <c r="X4785" s="1" t="s">
        <v>36</v>
      </c>
      <c r="Y4785" s="1" t="s">
        <v>58</v>
      </c>
      <c r="Z4785">
        <v>18</v>
      </c>
      <c r="AA4785">
        <v>403</v>
      </c>
      <c r="AB4785" s="1" t="s">
        <v>7106</v>
      </c>
      <c r="AC4785" s="1" t="s">
        <v>7144</v>
      </c>
      <c r="AD4785" t="s">
        <v>13496</v>
      </c>
      <c r="AE4785" s="1" t="s">
        <v>7106</v>
      </c>
      <c r="AF4785" s="1" t="s">
        <v>7144</v>
      </c>
      <c r="AG4785" t="s">
        <v>13526</v>
      </c>
      <c r="AH4785" t="s">
        <v>13530</v>
      </c>
      <c r="AI4785" t="s">
        <v>13539</v>
      </c>
    </row>
    <row r="4786" spans="1:35" x14ac:dyDescent="0.25">
      <c r="A4786" s="1" t="s">
        <v>9683</v>
      </c>
      <c r="B4786" s="1" t="s">
        <v>32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s="1" t="s">
        <v>32</v>
      </c>
      <c r="I4786" s="1" t="s">
        <v>46</v>
      </c>
      <c r="J4786">
        <v>0</v>
      </c>
      <c r="K4786">
        <v>4</v>
      </c>
      <c r="L4786">
        <v>3</v>
      </c>
      <c r="M4786" s="1" t="s">
        <v>32</v>
      </c>
      <c r="N4786">
        <v>0</v>
      </c>
      <c r="O4786" s="1" t="s">
        <v>436</v>
      </c>
      <c r="P4786" s="1" t="s">
        <v>9684</v>
      </c>
      <c r="Q4786" s="1" t="s">
        <v>42</v>
      </c>
      <c r="R4786">
        <v>65</v>
      </c>
      <c r="S4786" s="1" t="s">
        <v>30</v>
      </c>
      <c r="T4786" s="1" t="s">
        <v>32</v>
      </c>
      <c r="U4786" s="1" t="s">
        <v>30</v>
      </c>
      <c r="V4786">
        <v>0</v>
      </c>
      <c r="W4786" s="1" t="s">
        <v>32</v>
      </c>
      <c r="X4786" s="1" t="s">
        <v>43</v>
      </c>
      <c r="Y4786" s="1" t="s">
        <v>37</v>
      </c>
      <c r="Z4786">
        <v>31</v>
      </c>
      <c r="AA4786">
        <v>1637</v>
      </c>
      <c r="AB4786" s="1" t="s">
        <v>7134</v>
      </c>
      <c r="AC4786" s="1" t="s">
        <v>7147</v>
      </c>
      <c r="AD4786" t="s">
        <v>13496</v>
      </c>
      <c r="AE4786" s="1" t="s">
        <v>7134</v>
      </c>
      <c r="AF4786" s="1" t="s">
        <v>7147</v>
      </c>
      <c r="AG4786" t="s">
        <v>13526</v>
      </c>
      <c r="AH4786" t="s">
        <v>13530</v>
      </c>
      <c r="AI4786" t="s">
        <v>13540</v>
      </c>
    </row>
    <row r="4787" spans="1:35" x14ac:dyDescent="0.25">
      <c r="A4787" s="1" t="s">
        <v>9685</v>
      </c>
      <c r="B4787" s="1" t="s">
        <v>32</v>
      </c>
      <c r="C4787">
        <v>9</v>
      </c>
      <c r="D4787">
        <v>22</v>
      </c>
      <c r="E4787">
        <v>54.1</v>
      </c>
      <c r="F4787">
        <v>0</v>
      </c>
      <c r="G4787">
        <v>0</v>
      </c>
      <c r="H4787" s="1" t="s">
        <v>30</v>
      </c>
      <c r="I4787" s="1" t="s">
        <v>31</v>
      </c>
      <c r="J4787">
        <v>0</v>
      </c>
      <c r="K4787">
        <v>4</v>
      </c>
      <c r="L4787">
        <v>8</v>
      </c>
      <c r="M4787" s="1" t="s">
        <v>32</v>
      </c>
      <c r="N4787">
        <v>0</v>
      </c>
      <c r="O4787" s="1" t="s">
        <v>202</v>
      </c>
      <c r="P4787" s="1" t="s">
        <v>9686</v>
      </c>
      <c r="Q4787" s="1" t="s">
        <v>35</v>
      </c>
      <c r="R4787">
        <v>56</v>
      </c>
      <c r="S4787" s="1" t="s">
        <v>30</v>
      </c>
      <c r="T4787" s="1" t="s">
        <v>30</v>
      </c>
      <c r="U4787" s="1" t="s">
        <v>30</v>
      </c>
      <c r="V4787">
        <v>0</v>
      </c>
      <c r="W4787" s="1" t="s">
        <v>30</v>
      </c>
      <c r="X4787" s="1" t="s">
        <v>36</v>
      </c>
      <c r="Y4787" s="1" t="s">
        <v>37</v>
      </c>
      <c r="Z4787">
        <v>31</v>
      </c>
      <c r="AA4787">
        <v>279</v>
      </c>
      <c r="AB4787" s="1" t="s">
        <v>7134</v>
      </c>
      <c r="AC4787" s="1" t="s">
        <v>7150</v>
      </c>
      <c r="AD4787" t="s">
        <v>13494</v>
      </c>
      <c r="AE4787" s="1" t="s">
        <v>7134</v>
      </c>
      <c r="AF4787" s="1" t="s">
        <v>7150</v>
      </c>
      <c r="AG4787" t="s">
        <v>13526</v>
      </c>
      <c r="AH4787" t="s">
        <v>13530</v>
      </c>
      <c r="AI4787" t="s">
        <v>13538</v>
      </c>
    </row>
    <row r="4788" spans="1:35" x14ac:dyDescent="0.25">
      <c r="A4788" s="1" t="s">
        <v>9687</v>
      </c>
      <c r="B4788" s="1" t="s">
        <v>32</v>
      </c>
      <c r="C4788">
        <v>2</v>
      </c>
      <c r="D4788">
        <v>10</v>
      </c>
      <c r="E4788">
        <v>31.6</v>
      </c>
      <c r="F4788">
        <v>0</v>
      </c>
      <c r="G4788">
        <v>0</v>
      </c>
      <c r="H4788" s="1" t="s">
        <v>30</v>
      </c>
      <c r="I4788" s="1" t="s">
        <v>31</v>
      </c>
      <c r="J4788">
        <v>0</v>
      </c>
      <c r="K4788">
        <v>0</v>
      </c>
      <c r="L4788">
        <v>30</v>
      </c>
      <c r="M4788" s="1" t="s">
        <v>32</v>
      </c>
      <c r="N4788">
        <v>0</v>
      </c>
      <c r="O4788" s="1" t="s">
        <v>83</v>
      </c>
      <c r="P4788" s="1" t="s">
        <v>9688</v>
      </c>
      <c r="Q4788" s="1" t="s">
        <v>35</v>
      </c>
      <c r="R4788">
        <v>29</v>
      </c>
      <c r="S4788" s="1" t="s">
        <v>32</v>
      </c>
      <c r="T4788" s="1" t="s">
        <v>30</v>
      </c>
      <c r="U4788" s="1" t="s">
        <v>30</v>
      </c>
      <c r="V4788">
        <v>0</v>
      </c>
      <c r="W4788" s="1" t="s">
        <v>30</v>
      </c>
      <c r="X4788" s="1" t="s">
        <v>36</v>
      </c>
      <c r="Y4788" s="1" t="s">
        <v>37</v>
      </c>
      <c r="Z4788">
        <v>29</v>
      </c>
      <c r="AA4788">
        <v>57</v>
      </c>
      <c r="AB4788" s="1" t="s">
        <v>7080</v>
      </c>
      <c r="AC4788" s="1" t="s">
        <v>7092</v>
      </c>
      <c r="AD4788" t="s">
        <v>13495</v>
      </c>
      <c r="AE4788" s="1" t="s">
        <v>7080</v>
      </c>
      <c r="AF4788" s="1" t="s">
        <v>7092</v>
      </c>
      <c r="AG4788" t="s">
        <v>13526</v>
      </c>
      <c r="AH4788" t="s">
        <v>13530</v>
      </c>
      <c r="AI4788" t="s">
        <v>13538</v>
      </c>
    </row>
    <row r="4789" spans="1:35" x14ac:dyDescent="0.25">
      <c r="A4789" s="1" t="s">
        <v>9689</v>
      </c>
      <c r="B4789" s="1" t="s">
        <v>32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s="1" t="s">
        <v>32</v>
      </c>
      <c r="I4789" s="1" t="s">
        <v>46</v>
      </c>
      <c r="J4789">
        <v>0</v>
      </c>
      <c r="K4789">
        <v>3</v>
      </c>
      <c r="L4789">
        <v>0</v>
      </c>
      <c r="M4789" s="1" t="s">
        <v>30</v>
      </c>
      <c r="N4789">
        <v>0</v>
      </c>
      <c r="O4789" s="1" t="s">
        <v>1102</v>
      </c>
      <c r="P4789" s="1" t="s">
        <v>9690</v>
      </c>
      <c r="Q4789" s="1" t="s">
        <v>35</v>
      </c>
      <c r="R4789">
        <v>24</v>
      </c>
      <c r="S4789" s="1" t="s">
        <v>32</v>
      </c>
      <c r="T4789" s="1" t="s">
        <v>30</v>
      </c>
      <c r="U4789" s="1" t="s">
        <v>30</v>
      </c>
      <c r="V4789">
        <v>0</v>
      </c>
      <c r="W4789" s="1" t="s">
        <v>30</v>
      </c>
      <c r="X4789" s="1" t="s">
        <v>36</v>
      </c>
      <c r="Y4789" s="1" t="s">
        <v>37</v>
      </c>
      <c r="Z4789">
        <v>7</v>
      </c>
      <c r="AA4789">
        <v>58</v>
      </c>
      <c r="AB4789" s="1" t="s">
        <v>7134</v>
      </c>
      <c r="AC4789" s="1" t="s">
        <v>7135</v>
      </c>
      <c r="AD4789" t="s">
        <v>13495</v>
      </c>
      <c r="AE4789" s="1" t="s">
        <v>7134</v>
      </c>
      <c r="AF4789" s="1" t="s">
        <v>7135</v>
      </c>
      <c r="AG4789" t="s">
        <v>13527</v>
      </c>
      <c r="AH4789" t="s">
        <v>13530</v>
      </c>
      <c r="AI4789" t="s">
        <v>13538</v>
      </c>
    </row>
    <row r="4790" spans="1:35" x14ac:dyDescent="0.25">
      <c r="A4790" s="1" t="s">
        <v>9691</v>
      </c>
      <c r="B4790" s="1" t="s">
        <v>32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s="1" t="s">
        <v>30</v>
      </c>
      <c r="I4790" s="1" t="s">
        <v>31</v>
      </c>
      <c r="J4790">
        <v>0</v>
      </c>
      <c r="K4790">
        <v>4</v>
      </c>
      <c r="L4790">
        <v>7</v>
      </c>
      <c r="M4790" s="1" t="s">
        <v>32</v>
      </c>
      <c r="N4790">
        <v>0</v>
      </c>
      <c r="O4790" s="1" t="s">
        <v>80</v>
      </c>
      <c r="P4790" s="1" t="s">
        <v>9692</v>
      </c>
      <c r="Q4790" s="1" t="s">
        <v>35</v>
      </c>
      <c r="R4790">
        <v>34</v>
      </c>
      <c r="S4790" s="1" t="s">
        <v>30</v>
      </c>
      <c r="T4790" s="1" t="s">
        <v>30</v>
      </c>
      <c r="U4790" s="1" t="s">
        <v>30</v>
      </c>
      <c r="V4790">
        <v>0</v>
      </c>
      <c r="W4790" s="1" t="s">
        <v>32</v>
      </c>
      <c r="X4790" s="1" t="s">
        <v>43</v>
      </c>
      <c r="Y4790" s="1" t="s">
        <v>44</v>
      </c>
      <c r="Z4790">
        <v>22</v>
      </c>
      <c r="AA4790">
        <v>1019</v>
      </c>
      <c r="AB4790" s="1" t="s">
        <v>7106</v>
      </c>
      <c r="AC4790" s="1" t="s">
        <v>7124</v>
      </c>
      <c r="AD4790" t="s">
        <v>13494</v>
      </c>
      <c r="AE4790" s="1" t="s">
        <v>7106</v>
      </c>
      <c r="AF4790" s="1" t="s">
        <v>7124</v>
      </c>
      <c r="AG4790" t="s">
        <v>13526</v>
      </c>
      <c r="AH4790" t="s">
        <v>13530</v>
      </c>
      <c r="AI4790" t="s">
        <v>13540</v>
      </c>
    </row>
    <row r="4791" spans="1:35" x14ac:dyDescent="0.25">
      <c r="A4791" s="1" t="s">
        <v>9693</v>
      </c>
      <c r="B4791" s="1" t="s">
        <v>32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s="1" t="s">
        <v>30</v>
      </c>
      <c r="I4791" s="1" t="s">
        <v>31</v>
      </c>
      <c r="J4791">
        <v>0</v>
      </c>
      <c r="K4791">
        <v>0</v>
      </c>
      <c r="L4791">
        <v>9</v>
      </c>
      <c r="M4791" s="1" t="s">
        <v>30</v>
      </c>
      <c r="N4791">
        <v>90</v>
      </c>
      <c r="O4791" s="1" t="s">
        <v>202</v>
      </c>
      <c r="P4791" s="1" t="s">
        <v>9694</v>
      </c>
      <c r="Q4791" s="1" t="s">
        <v>35</v>
      </c>
      <c r="R4791">
        <v>77</v>
      </c>
      <c r="S4791" s="1" t="s">
        <v>30</v>
      </c>
      <c r="T4791" s="1" t="s">
        <v>32</v>
      </c>
      <c r="U4791" s="1" t="s">
        <v>30</v>
      </c>
      <c r="V4791">
        <v>0</v>
      </c>
      <c r="W4791" s="1" t="s">
        <v>32</v>
      </c>
      <c r="X4791" s="1" t="s">
        <v>43</v>
      </c>
      <c r="Y4791" s="1" t="s">
        <v>37</v>
      </c>
      <c r="Z4791">
        <v>59</v>
      </c>
      <c r="AA4791">
        <v>2466</v>
      </c>
      <c r="AB4791" s="1" t="s">
        <v>7106</v>
      </c>
      <c r="AC4791" s="1" t="s">
        <v>7117</v>
      </c>
      <c r="AD4791" t="s">
        <v>13496</v>
      </c>
      <c r="AE4791" s="1" t="s">
        <v>7106</v>
      </c>
      <c r="AF4791" s="1" t="s">
        <v>7117</v>
      </c>
      <c r="AG4791" t="s">
        <v>13526</v>
      </c>
      <c r="AH4791" t="s">
        <v>13530</v>
      </c>
      <c r="AI4791" t="s">
        <v>13540</v>
      </c>
    </row>
    <row r="4792" spans="1:35" x14ac:dyDescent="0.25">
      <c r="A4792" s="1" t="s">
        <v>9695</v>
      </c>
      <c r="B4792" s="1" t="s">
        <v>32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s="1" t="s">
        <v>30</v>
      </c>
      <c r="I4792" s="1" t="s">
        <v>31</v>
      </c>
      <c r="J4792">
        <v>0</v>
      </c>
      <c r="K4792">
        <v>1</v>
      </c>
      <c r="L4792">
        <v>2</v>
      </c>
      <c r="M4792" s="1" t="s">
        <v>32</v>
      </c>
      <c r="N4792">
        <v>0</v>
      </c>
      <c r="O4792" s="1" t="s">
        <v>71</v>
      </c>
      <c r="P4792" s="1" t="s">
        <v>9696</v>
      </c>
      <c r="Q4792" s="1" t="s">
        <v>42</v>
      </c>
      <c r="R4792">
        <v>74</v>
      </c>
      <c r="S4792" s="1" t="s">
        <v>30</v>
      </c>
      <c r="T4792" s="1" t="s">
        <v>32</v>
      </c>
      <c r="U4792" s="1" t="s">
        <v>30</v>
      </c>
      <c r="V4792">
        <v>0</v>
      </c>
      <c r="W4792" s="1" t="s">
        <v>32</v>
      </c>
      <c r="X4792" s="1" t="s">
        <v>36</v>
      </c>
      <c r="Y4792" s="1" t="s">
        <v>37</v>
      </c>
      <c r="Z4792">
        <v>53</v>
      </c>
      <c r="AA4792">
        <v>857</v>
      </c>
      <c r="AB4792" s="1" t="s">
        <v>7098</v>
      </c>
      <c r="AC4792" s="1" t="s">
        <v>7099</v>
      </c>
      <c r="AD4792" t="s">
        <v>13496</v>
      </c>
      <c r="AE4792" s="1" t="s">
        <v>7098</v>
      </c>
      <c r="AF4792" s="1" t="s">
        <v>7099</v>
      </c>
      <c r="AG4792" t="s">
        <v>13527</v>
      </c>
      <c r="AH4792" t="s">
        <v>13530</v>
      </c>
      <c r="AI4792" t="s">
        <v>13539</v>
      </c>
    </row>
    <row r="4793" spans="1:35" x14ac:dyDescent="0.25">
      <c r="A4793" s="1" t="s">
        <v>9697</v>
      </c>
      <c r="B4793" s="1" t="s">
        <v>32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s="1" t="s">
        <v>30</v>
      </c>
      <c r="I4793" s="1" t="s">
        <v>31</v>
      </c>
      <c r="J4793">
        <v>0</v>
      </c>
      <c r="K4793">
        <v>0</v>
      </c>
      <c r="L4793">
        <v>3</v>
      </c>
      <c r="M4793" s="1" t="s">
        <v>32</v>
      </c>
      <c r="N4793">
        <v>0</v>
      </c>
      <c r="O4793" s="1" t="s">
        <v>71</v>
      </c>
      <c r="P4793" s="1" t="s">
        <v>9698</v>
      </c>
      <c r="Q4793" s="1" t="s">
        <v>35</v>
      </c>
      <c r="R4793">
        <v>46</v>
      </c>
      <c r="S4793" s="1" t="s">
        <v>30</v>
      </c>
      <c r="T4793" s="1" t="s">
        <v>30</v>
      </c>
      <c r="U4793" s="1" t="s">
        <v>30</v>
      </c>
      <c r="V4793">
        <v>0</v>
      </c>
      <c r="W4793" s="1" t="s">
        <v>32</v>
      </c>
      <c r="X4793" s="1" t="s">
        <v>36</v>
      </c>
      <c r="Y4793" s="1" t="s">
        <v>37</v>
      </c>
      <c r="Z4793">
        <v>66</v>
      </c>
      <c r="AA4793">
        <v>551</v>
      </c>
      <c r="AB4793" s="1" t="s">
        <v>7080</v>
      </c>
      <c r="AC4793" s="1" t="s">
        <v>7081</v>
      </c>
      <c r="AD4793" t="s">
        <v>13494</v>
      </c>
      <c r="AE4793" s="1" t="s">
        <v>7080</v>
      </c>
      <c r="AF4793" s="1" t="s">
        <v>7081</v>
      </c>
      <c r="AG4793" t="s">
        <v>13526</v>
      </c>
      <c r="AH4793" t="s">
        <v>13530</v>
      </c>
      <c r="AI4793" t="s">
        <v>13538</v>
      </c>
    </row>
    <row r="4794" spans="1:35" x14ac:dyDescent="0.25">
      <c r="A4794" s="1" t="s">
        <v>9699</v>
      </c>
      <c r="B4794" s="1" t="s">
        <v>32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s="1" t="s">
        <v>30</v>
      </c>
      <c r="I4794" s="1" t="s">
        <v>31</v>
      </c>
      <c r="J4794">
        <v>0</v>
      </c>
      <c r="K4794">
        <v>5</v>
      </c>
      <c r="L4794">
        <v>20</v>
      </c>
      <c r="M4794" s="1" t="s">
        <v>32</v>
      </c>
      <c r="N4794">
        <v>0</v>
      </c>
      <c r="O4794" s="1" t="s">
        <v>71</v>
      </c>
      <c r="P4794" s="1" t="s">
        <v>9700</v>
      </c>
      <c r="Q4794" s="1" t="s">
        <v>42</v>
      </c>
      <c r="R4794">
        <v>22</v>
      </c>
      <c r="S4794" s="1" t="s">
        <v>32</v>
      </c>
      <c r="T4794" s="1" t="s">
        <v>30</v>
      </c>
      <c r="U4794" s="1" t="s">
        <v>30</v>
      </c>
      <c r="V4794">
        <v>0</v>
      </c>
      <c r="W4794" s="1" t="s">
        <v>32</v>
      </c>
      <c r="X4794" s="1" t="s">
        <v>36</v>
      </c>
      <c r="Y4794" s="1" t="s">
        <v>37</v>
      </c>
      <c r="Z4794">
        <v>50</v>
      </c>
      <c r="AA4794">
        <v>1001</v>
      </c>
      <c r="AB4794" s="1" t="s">
        <v>7086</v>
      </c>
      <c r="AC4794" s="1" t="s">
        <v>7110</v>
      </c>
      <c r="AD4794" t="s">
        <v>13495</v>
      </c>
      <c r="AE4794" s="1" t="s">
        <v>7086</v>
      </c>
      <c r="AF4794" s="1" t="s">
        <v>7110</v>
      </c>
      <c r="AG4794" t="s">
        <v>13526</v>
      </c>
      <c r="AH4794" t="s">
        <v>13530</v>
      </c>
      <c r="AI4794" t="s">
        <v>13539</v>
      </c>
    </row>
    <row r="4795" spans="1:35" x14ac:dyDescent="0.25">
      <c r="A4795" s="1" t="s">
        <v>9701</v>
      </c>
      <c r="B4795" s="1" t="s">
        <v>32</v>
      </c>
      <c r="C4795">
        <v>2</v>
      </c>
      <c r="D4795">
        <v>11</v>
      </c>
      <c r="E4795">
        <v>26.8</v>
      </c>
      <c r="F4795">
        <v>0</v>
      </c>
      <c r="G4795">
        <v>0</v>
      </c>
      <c r="H4795" s="1" t="s">
        <v>30</v>
      </c>
      <c r="I4795" s="1" t="s">
        <v>31</v>
      </c>
      <c r="J4795">
        <v>0</v>
      </c>
      <c r="K4795">
        <v>1</v>
      </c>
      <c r="L4795">
        <v>8</v>
      </c>
      <c r="M4795" s="1" t="s">
        <v>32</v>
      </c>
      <c r="N4795">
        <v>0</v>
      </c>
      <c r="O4795" s="1" t="s">
        <v>88</v>
      </c>
      <c r="P4795" s="1" t="s">
        <v>9702</v>
      </c>
      <c r="Q4795" s="1" t="s">
        <v>35</v>
      </c>
      <c r="R4795">
        <v>43</v>
      </c>
      <c r="S4795" s="1" t="s">
        <v>30</v>
      </c>
      <c r="T4795" s="1" t="s">
        <v>30</v>
      </c>
      <c r="U4795" s="1" t="s">
        <v>30</v>
      </c>
      <c r="V4795">
        <v>0</v>
      </c>
      <c r="W4795" s="1" t="s">
        <v>30</v>
      </c>
      <c r="X4795" s="1" t="s">
        <v>36</v>
      </c>
      <c r="Y4795" s="1" t="s">
        <v>37</v>
      </c>
      <c r="Z4795">
        <v>31</v>
      </c>
      <c r="AA4795">
        <v>64</v>
      </c>
      <c r="AB4795" s="1" t="s">
        <v>7080</v>
      </c>
      <c r="AC4795" s="1" t="s">
        <v>7081</v>
      </c>
      <c r="AD4795" t="s">
        <v>13494</v>
      </c>
      <c r="AE4795" s="1" t="s">
        <v>7080</v>
      </c>
      <c r="AF4795" s="1" t="s">
        <v>7081</v>
      </c>
      <c r="AG4795" t="s">
        <v>13526</v>
      </c>
      <c r="AH4795" t="s">
        <v>13530</v>
      </c>
      <c r="AI4795" t="s">
        <v>13538</v>
      </c>
    </row>
    <row r="4796" spans="1:35" x14ac:dyDescent="0.25">
      <c r="A4796" s="1" t="s">
        <v>9703</v>
      </c>
      <c r="B4796" s="1" t="s">
        <v>32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s="1" t="s">
        <v>30</v>
      </c>
      <c r="I4796" s="1" t="s">
        <v>31</v>
      </c>
      <c r="J4796">
        <v>0</v>
      </c>
      <c r="K4796">
        <v>0</v>
      </c>
      <c r="L4796">
        <v>1</v>
      </c>
      <c r="M4796" s="1" t="s">
        <v>32</v>
      </c>
      <c r="N4796">
        <v>0</v>
      </c>
      <c r="O4796" s="1" t="s">
        <v>166</v>
      </c>
      <c r="P4796" s="1" t="s">
        <v>9704</v>
      </c>
      <c r="Q4796" s="1" t="s">
        <v>35</v>
      </c>
      <c r="R4796">
        <v>51</v>
      </c>
      <c r="S4796" s="1" t="s">
        <v>30</v>
      </c>
      <c r="T4796" s="1" t="s">
        <v>30</v>
      </c>
      <c r="U4796" s="1" t="s">
        <v>30</v>
      </c>
      <c r="V4796">
        <v>0</v>
      </c>
      <c r="W4796" s="1" t="s">
        <v>30</v>
      </c>
      <c r="X4796" s="1" t="s">
        <v>36</v>
      </c>
      <c r="Y4796" s="1" t="s">
        <v>44</v>
      </c>
      <c r="Z4796">
        <v>39</v>
      </c>
      <c r="AA4796">
        <v>1125</v>
      </c>
      <c r="AB4796" s="1" t="s">
        <v>7080</v>
      </c>
      <c r="AC4796" s="1" t="s">
        <v>7081</v>
      </c>
      <c r="AD4796" t="s">
        <v>13494</v>
      </c>
      <c r="AE4796" s="1" t="s">
        <v>7080</v>
      </c>
      <c r="AF4796" s="1" t="s">
        <v>7081</v>
      </c>
      <c r="AG4796" t="s">
        <v>13527</v>
      </c>
      <c r="AH4796" t="s">
        <v>13530</v>
      </c>
      <c r="AI4796" t="s">
        <v>13539</v>
      </c>
    </row>
    <row r="4797" spans="1:35" x14ac:dyDescent="0.25">
      <c r="A4797" s="1" t="s">
        <v>9705</v>
      </c>
      <c r="B4797" s="1" t="s">
        <v>32</v>
      </c>
      <c r="C4797">
        <v>5</v>
      </c>
      <c r="D4797">
        <v>15</v>
      </c>
      <c r="E4797">
        <v>36.9</v>
      </c>
      <c r="F4797">
        <v>0</v>
      </c>
      <c r="G4797">
        <v>0</v>
      </c>
      <c r="H4797" s="1" t="s">
        <v>30</v>
      </c>
      <c r="I4797" s="1" t="s">
        <v>31</v>
      </c>
      <c r="J4797">
        <v>0</v>
      </c>
      <c r="K4797">
        <v>4</v>
      </c>
      <c r="L4797">
        <v>6</v>
      </c>
      <c r="M4797" s="1" t="s">
        <v>32</v>
      </c>
      <c r="N4797">
        <v>0</v>
      </c>
      <c r="O4797" s="1" t="s">
        <v>697</v>
      </c>
      <c r="P4797" s="1" t="s">
        <v>9706</v>
      </c>
      <c r="Q4797" s="1" t="s">
        <v>35</v>
      </c>
      <c r="R4797">
        <v>68</v>
      </c>
      <c r="S4797" s="1" t="s">
        <v>30</v>
      </c>
      <c r="T4797" s="1" t="s">
        <v>32</v>
      </c>
      <c r="U4797" s="1" t="s">
        <v>30</v>
      </c>
      <c r="V4797">
        <v>0</v>
      </c>
      <c r="W4797" s="1" t="s">
        <v>30</v>
      </c>
      <c r="X4797" s="1" t="s">
        <v>36</v>
      </c>
      <c r="Y4797" s="1" t="s">
        <v>58</v>
      </c>
      <c r="Z4797">
        <v>37</v>
      </c>
      <c r="AA4797">
        <v>172</v>
      </c>
      <c r="AB4797" s="1" t="s">
        <v>7080</v>
      </c>
      <c r="AC4797" s="1" t="s">
        <v>7081</v>
      </c>
      <c r="AD4797" t="s">
        <v>13496</v>
      </c>
      <c r="AE4797" s="1" t="s">
        <v>7080</v>
      </c>
      <c r="AF4797" s="1" t="s">
        <v>7081</v>
      </c>
      <c r="AG4797" t="s">
        <v>13526</v>
      </c>
      <c r="AH4797" t="s">
        <v>13530</v>
      </c>
      <c r="AI4797" t="s">
        <v>13538</v>
      </c>
    </row>
    <row r="4798" spans="1:35" x14ac:dyDescent="0.25">
      <c r="A4798" s="1" t="s">
        <v>9707</v>
      </c>
      <c r="B4798" s="1" t="s">
        <v>32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s="1" t="s">
        <v>30</v>
      </c>
      <c r="I4798" s="1" t="s">
        <v>31</v>
      </c>
      <c r="J4798">
        <v>0</v>
      </c>
      <c r="K4798">
        <v>4</v>
      </c>
      <c r="L4798">
        <v>9</v>
      </c>
      <c r="M4798" s="1" t="s">
        <v>30</v>
      </c>
      <c r="N4798">
        <v>70</v>
      </c>
      <c r="O4798" s="1" t="s">
        <v>1102</v>
      </c>
      <c r="P4798" s="1" t="s">
        <v>9708</v>
      </c>
      <c r="Q4798" s="1" t="s">
        <v>42</v>
      </c>
      <c r="R4798">
        <v>67</v>
      </c>
      <c r="S4798" s="1" t="s">
        <v>30</v>
      </c>
      <c r="T4798" s="1" t="s">
        <v>32</v>
      </c>
      <c r="U4798" s="1" t="s">
        <v>30</v>
      </c>
      <c r="V4798">
        <v>0</v>
      </c>
      <c r="W4798" s="1" t="s">
        <v>32</v>
      </c>
      <c r="X4798" s="1" t="s">
        <v>57</v>
      </c>
      <c r="Y4798" s="1" t="s">
        <v>37</v>
      </c>
      <c r="Z4798">
        <v>57</v>
      </c>
      <c r="AA4798">
        <v>2953</v>
      </c>
      <c r="AB4798" s="1" t="s">
        <v>7080</v>
      </c>
      <c r="AC4798" s="1" t="s">
        <v>7081</v>
      </c>
      <c r="AD4798" t="s">
        <v>13496</v>
      </c>
      <c r="AE4798" s="1" t="s">
        <v>7080</v>
      </c>
      <c r="AF4798" s="1" t="s">
        <v>7081</v>
      </c>
      <c r="AG4798" t="s">
        <v>13526</v>
      </c>
      <c r="AH4798" t="s">
        <v>13530</v>
      </c>
      <c r="AI4798" t="s">
        <v>13540</v>
      </c>
    </row>
    <row r="4799" spans="1:35" x14ac:dyDescent="0.25">
      <c r="A4799" s="1" t="s">
        <v>9709</v>
      </c>
      <c r="B4799" s="1" t="s">
        <v>32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s="1" t="s">
        <v>30</v>
      </c>
      <c r="I4799" s="1" t="s">
        <v>31</v>
      </c>
      <c r="J4799">
        <v>0</v>
      </c>
      <c r="K4799">
        <v>1</v>
      </c>
      <c r="L4799">
        <v>5</v>
      </c>
      <c r="M4799" s="1" t="s">
        <v>32</v>
      </c>
      <c r="N4799">
        <v>0</v>
      </c>
      <c r="O4799" s="1" t="s">
        <v>471</v>
      </c>
      <c r="P4799" s="1" t="s">
        <v>9710</v>
      </c>
      <c r="Q4799" s="1" t="s">
        <v>42</v>
      </c>
      <c r="R4799">
        <v>70</v>
      </c>
      <c r="S4799" s="1" t="s">
        <v>30</v>
      </c>
      <c r="T4799" s="1" t="s">
        <v>32</v>
      </c>
      <c r="U4799" s="1" t="s">
        <v>30</v>
      </c>
      <c r="V4799">
        <v>0</v>
      </c>
      <c r="W4799" s="1" t="s">
        <v>32</v>
      </c>
      <c r="X4799" s="1" t="s">
        <v>36</v>
      </c>
      <c r="Y4799" s="1" t="s">
        <v>37</v>
      </c>
      <c r="Z4799">
        <v>56</v>
      </c>
      <c r="AA4799">
        <v>2080</v>
      </c>
      <c r="AB4799" s="1" t="s">
        <v>7080</v>
      </c>
      <c r="AC4799" s="1" t="s">
        <v>7081</v>
      </c>
      <c r="AD4799" t="s">
        <v>13496</v>
      </c>
      <c r="AE4799" s="1" t="s">
        <v>7080</v>
      </c>
      <c r="AF4799" s="1" t="s">
        <v>7081</v>
      </c>
      <c r="AG4799" t="s">
        <v>13526</v>
      </c>
      <c r="AH4799" t="s">
        <v>13530</v>
      </c>
      <c r="AI4799" t="s">
        <v>13539</v>
      </c>
    </row>
    <row r="4800" spans="1:35" x14ac:dyDescent="0.25">
      <c r="A4800" s="1" t="s">
        <v>9711</v>
      </c>
      <c r="B4800" s="1" t="s">
        <v>32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s="1" t="s">
        <v>30</v>
      </c>
      <c r="I4800" s="1" t="s">
        <v>31</v>
      </c>
      <c r="J4800">
        <v>0</v>
      </c>
      <c r="K4800">
        <v>0</v>
      </c>
      <c r="L4800">
        <v>1</v>
      </c>
      <c r="M4800" s="1" t="s">
        <v>32</v>
      </c>
      <c r="N4800">
        <v>0</v>
      </c>
      <c r="O4800" s="1" t="s">
        <v>171</v>
      </c>
      <c r="P4800" s="1" t="s">
        <v>9712</v>
      </c>
      <c r="Q4800" s="1" t="s">
        <v>42</v>
      </c>
      <c r="R4800">
        <v>56</v>
      </c>
      <c r="S4800" s="1" t="s">
        <v>30</v>
      </c>
      <c r="T4800" s="1" t="s">
        <v>30</v>
      </c>
      <c r="U4800" s="1" t="s">
        <v>30</v>
      </c>
      <c r="V4800">
        <v>0</v>
      </c>
      <c r="W4800" s="1" t="s">
        <v>30</v>
      </c>
      <c r="X4800" s="1" t="s">
        <v>43</v>
      </c>
      <c r="Y4800" s="1" t="s">
        <v>37</v>
      </c>
      <c r="Z4800">
        <v>68</v>
      </c>
      <c r="AA4800">
        <v>4660</v>
      </c>
      <c r="AB4800" s="1" t="s">
        <v>7080</v>
      </c>
      <c r="AC4800" s="1" t="s">
        <v>7081</v>
      </c>
      <c r="AD4800" t="s">
        <v>13494</v>
      </c>
      <c r="AE4800" s="1" t="s">
        <v>7080</v>
      </c>
      <c r="AF4800" s="1" t="s">
        <v>7081</v>
      </c>
      <c r="AG4800" t="s">
        <v>13527</v>
      </c>
      <c r="AH4800" t="s">
        <v>13530</v>
      </c>
      <c r="AI4800" t="s">
        <v>13540</v>
      </c>
    </row>
    <row r="4801" spans="1:35" x14ac:dyDescent="0.25">
      <c r="A4801" s="1" t="s">
        <v>9713</v>
      </c>
      <c r="B4801" s="1" t="s">
        <v>32</v>
      </c>
      <c r="C4801">
        <v>6</v>
      </c>
      <c r="D4801">
        <v>10</v>
      </c>
      <c r="E4801">
        <v>28.9</v>
      </c>
      <c r="F4801">
        <v>0</v>
      </c>
      <c r="G4801">
        <v>0</v>
      </c>
      <c r="H4801" s="1" t="s">
        <v>30</v>
      </c>
      <c r="I4801" s="1" t="s">
        <v>31</v>
      </c>
      <c r="J4801">
        <v>0</v>
      </c>
      <c r="K4801">
        <v>0</v>
      </c>
      <c r="L4801">
        <v>1</v>
      </c>
      <c r="M4801" s="1" t="s">
        <v>32</v>
      </c>
      <c r="N4801">
        <v>0</v>
      </c>
      <c r="O4801" s="1" t="s">
        <v>97</v>
      </c>
      <c r="P4801" s="1" t="s">
        <v>9714</v>
      </c>
      <c r="Q4801" s="1" t="s">
        <v>35</v>
      </c>
      <c r="R4801">
        <v>57</v>
      </c>
      <c r="S4801" s="1" t="s">
        <v>30</v>
      </c>
      <c r="T4801" s="1" t="s">
        <v>30</v>
      </c>
      <c r="U4801" s="1" t="s">
        <v>30</v>
      </c>
      <c r="V4801">
        <v>0</v>
      </c>
      <c r="W4801" s="1" t="s">
        <v>30</v>
      </c>
      <c r="X4801" s="1" t="s">
        <v>36</v>
      </c>
      <c r="Y4801" s="1" t="s">
        <v>37</v>
      </c>
      <c r="Z4801">
        <v>60</v>
      </c>
      <c r="AA4801">
        <v>345</v>
      </c>
      <c r="AB4801" s="1" t="s">
        <v>7080</v>
      </c>
      <c r="AC4801" s="1" t="s">
        <v>7081</v>
      </c>
      <c r="AD4801" t="s">
        <v>13494</v>
      </c>
      <c r="AE4801" s="1" t="s">
        <v>7080</v>
      </c>
      <c r="AF4801" s="1" t="s">
        <v>7081</v>
      </c>
      <c r="AG4801" t="s">
        <v>13527</v>
      </c>
      <c r="AH4801" t="s">
        <v>13530</v>
      </c>
      <c r="AI4801" t="s">
        <v>13538</v>
      </c>
    </row>
    <row r="4802" spans="1:35" x14ac:dyDescent="0.25">
      <c r="A4802" s="1" t="s">
        <v>9715</v>
      </c>
      <c r="B4802" s="1" t="s">
        <v>32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s="1" t="s">
        <v>30</v>
      </c>
      <c r="I4802" s="1" t="s">
        <v>31</v>
      </c>
      <c r="J4802">
        <v>0</v>
      </c>
      <c r="K4802">
        <v>2</v>
      </c>
      <c r="L4802">
        <v>3</v>
      </c>
      <c r="M4802" s="1" t="s">
        <v>32</v>
      </c>
      <c r="N4802">
        <v>0</v>
      </c>
      <c r="O4802" s="1" t="s">
        <v>49</v>
      </c>
      <c r="P4802" s="1" t="s">
        <v>9716</v>
      </c>
      <c r="Q4802" s="1" t="s">
        <v>42</v>
      </c>
      <c r="R4802">
        <v>58</v>
      </c>
      <c r="S4802" s="1" t="s">
        <v>30</v>
      </c>
      <c r="T4802" s="1" t="s">
        <v>30</v>
      </c>
      <c r="U4802" s="1" t="s">
        <v>30</v>
      </c>
      <c r="V4802">
        <v>0</v>
      </c>
      <c r="W4802" s="1" t="s">
        <v>32</v>
      </c>
      <c r="X4802" s="1" t="s">
        <v>36</v>
      </c>
      <c r="Y4802" s="1" t="s">
        <v>37</v>
      </c>
      <c r="Z4802">
        <v>28</v>
      </c>
      <c r="AA4802">
        <v>313</v>
      </c>
      <c r="AB4802" s="1" t="s">
        <v>7080</v>
      </c>
      <c r="AC4802" s="1" t="s">
        <v>7081</v>
      </c>
      <c r="AD4802" t="s">
        <v>13494</v>
      </c>
      <c r="AE4802" s="1" t="s">
        <v>7080</v>
      </c>
      <c r="AF4802" s="1" t="s">
        <v>7081</v>
      </c>
      <c r="AG4802" t="s">
        <v>13526</v>
      </c>
      <c r="AH4802" t="s">
        <v>13530</v>
      </c>
      <c r="AI4802" t="s">
        <v>13539</v>
      </c>
    </row>
    <row r="4803" spans="1:35" x14ac:dyDescent="0.25">
      <c r="A4803" s="1" t="s">
        <v>9717</v>
      </c>
      <c r="B4803" s="1" t="s">
        <v>32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s="1" t="s">
        <v>30</v>
      </c>
      <c r="I4803" s="1" t="s">
        <v>31</v>
      </c>
      <c r="J4803">
        <v>0</v>
      </c>
      <c r="K4803">
        <v>2</v>
      </c>
      <c r="L4803">
        <v>6</v>
      </c>
      <c r="M4803" s="1" t="s">
        <v>32</v>
      </c>
      <c r="N4803">
        <v>0</v>
      </c>
      <c r="O4803" s="1" t="s">
        <v>1102</v>
      </c>
      <c r="P4803" s="1" t="s">
        <v>9718</v>
      </c>
      <c r="Q4803" s="1" t="s">
        <v>35</v>
      </c>
      <c r="R4803">
        <v>46</v>
      </c>
      <c r="S4803" s="1" t="s">
        <v>30</v>
      </c>
      <c r="T4803" s="1" t="s">
        <v>30</v>
      </c>
      <c r="U4803" s="1" t="s">
        <v>30</v>
      </c>
      <c r="V4803">
        <v>0</v>
      </c>
      <c r="W4803" s="1" t="s">
        <v>30</v>
      </c>
      <c r="X4803" s="1" t="s">
        <v>36</v>
      </c>
      <c r="Y4803" s="1" t="s">
        <v>37</v>
      </c>
      <c r="Z4803">
        <v>45</v>
      </c>
      <c r="AA4803">
        <v>288</v>
      </c>
      <c r="AB4803" s="1" t="s">
        <v>7086</v>
      </c>
      <c r="AC4803" s="1" t="s">
        <v>7110</v>
      </c>
      <c r="AD4803" t="s">
        <v>13494</v>
      </c>
      <c r="AE4803" s="1" t="s">
        <v>7086</v>
      </c>
      <c r="AF4803" s="1" t="s">
        <v>7110</v>
      </c>
      <c r="AG4803" t="s">
        <v>13526</v>
      </c>
      <c r="AH4803" t="s">
        <v>13530</v>
      </c>
      <c r="AI4803" t="s">
        <v>13538</v>
      </c>
    </row>
    <row r="4804" spans="1:35" x14ac:dyDescent="0.25">
      <c r="A4804" s="1" t="s">
        <v>9719</v>
      </c>
      <c r="B4804" s="1" t="s">
        <v>32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s="1" t="s">
        <v>30</v>
      </c>
      <c r="I4804" s="1" t="s">
        <v>31</v>
      </c>
      <c r="J4804">
        <v>0</v>
      </c>
      <c r="K4804">
        <v>5</v>
      </c>
      <c r="L4804">
        <v>14</v>
      </c>
      <c r="M4804" s="1" t="s">
        <v>30</v>
      </c>
      <c r="N4804">
        <v>8</v>
      </c>
      <c r="O4804" s="1" t="s">
        <v>119</v>
      </c>
      <c r="P4804" s="1" t="s">
        <v>9720</v>
      </c>
      <c r="Q4804" s="1" t="s">
        <v>35</v>
      </c>
      <c r="R4804">
        <v>21</v>
      </c>
      <c r="S4804" s="1" t="s">
        <v>32</v>
      </c>
      <c r="T4804" s="1" t="s">
        <v>30</v>
      </c>
      <c r="U4804" s="1" t="s">
        <v>30</v>
      </c>
      <c r="V4804">
        <v>0</v>
      </c>
      <c r="W4804" s="1" t="s">
        <v>30</v>
      </c>
      <c r="X4804" s="1" t="s">
        <v>36</v>
      </c>
      <c r="Y4804" s="1" t="s">
        <v>37</v>
      </c>
      <c r="Z4804">
        <v>34</v>
      </c>
      <c r="AA4804">
        <v>105</v>
      </c>
      <c r="AB4804" s="1" t="s">
        <v>7080</v>
      </c>
      <c r="AC4804" s="1" t="s">
        <v>7081</v>
      </c>
      <c r="AD4804" t="s">
        <v>13495</v>
      </c>
      <c r="AE4804" s="1" t="s">
        <v>7080</v>
      </c>
      <c r="AF4804" s="1" t="s">
        <v>7081</v>
      </c>
      <c r="AG4804" t="s">
        <v>13526</v>
      </c>
      <c r="AH4804" t="s">
        <v>13530</v>
      </c>
      <c r="AI4804" t="s">
        <v>13538</v>
      </c>
    </row>
    <row r="4805" spans="1:35" x14ac:dyDescent="0.25">
      <c r="A4805" s="1" t="s">
        <v>9721</v>
      </c>
      <c r="B4805" s="1" t="s">
        <v>32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s="1" t="s">
        <v>32</v>
      </c>
      <c r="I4805" s="1" t="s">
        <v>46</v>
      </c>
      <c r="J4805">
        <v>0</v>
      </c>
      <c r="K4805">
        <v>5</v>
      </c>
      <c r="L4805">
        <v>4</v>
      </c>
      <c r="M4805" s="1" t="s">
        <v>32</v>
      </c>
      <c r="N4805">
        <v>0</v>
      </c>
      <c r="O4805" s="1" t="s">
        <v>125</v>
      </c>
      <c r="P4805" s="1" t="s">
        <v>9722</v>
      </c>
      <c r="Q4805" s="1" t="s">
        <v>35</v>
      </c>
      <c r="R4805">
        <v>84</v>
      </c>
      <c r="S4805" s="1" t="s">
        <v>30</v>
      </c>
      <c r="T4805" s="1" t="s">
        <v>32</v>
      </c>
      <c r="U4805" s="1" t="s">
        <v>30</v>
      </c>
      <c r="V4805">
        <v>0</v>
      </c>
      <c r="W4805" s="1" t="s">
        <v>30</v>
      </c>
      <c r="X4805" s="1" t="s">
        <v>36</v>
      </c>
      <c r="Y4805" s="1" t="s">
        <v>37</v>
      </c>
      <c r="Z4805">
        <v>15</v>
      </c>
      <c r="AA4805">
        <v>67</v>
      </c>
      <c r="AB4805" s="1" t="s">
        <v>7080</v>
      </c>
      <c r="AC4805" s="1" t="s">
        <v>7081</v>
      </c>
      <c r="AD4805" t="s">
        <v>13496</v>
      </c>
      <c r="AE4805" s="1" t="s">
        <v>7080</v>
      </c>
      <c r="AF4805" s="1" t="s">
        <v>7081</v>
      </c>
      <c r="AG4805" t="s">
        <v>13526</v>
      </c>
      <c r="AH4805" t="s">
        <v>13530</v>
      </c>
      <c r="AI4805" t="s">
        <v>13538</v>
      </c>
    </row>
    <row r="4806" spans="1:35" x14ac:dyDescent="0.25">
      <c r="A4806" s="1" t="s">
        <v>9723</v>
      </c>
      <c r="B4806" s="1" t="s">
        <v>32</v>
      </c>
      <c r="C4806">
        <v>8</v>
      </c>
      <c r="D4806">
        <v>26</v>
      </c>
      <c r="E4806">
        <v>65.5</v>
      </c>
      <c r="F4806">
        <v>0</v>
      </c>
      <c r="G4806">
        <v>0</v>
      </c>
      <c r="H4806" s="1" t="s">
        <v>30</v>
      </c>
      <c r="I4806" s="1" t="s">
        <v>31</v>
      </c>
      <c r="J4806">
        <v>0</v>
      </c>
      <c r="K4806">
        <v>4</v>
      </c>
      <c r="L4806">
        <v>8</v>
      </c>
      <c r="M4806" s="1" t="s">
        <v>32</v>
      </c>
      <c r="N4806">
        <v>0</v>
      </c>
      <c r="O4806" s="1" t="s">
        <v>159</v>
      </c>
      <c r="P4806" s="1" t="s">
        <v>9724</v>
      </c>
      <c r="Q4806" s="1" t="s">
        <v>42</v>
      </c>
      <c r="R4806">
        <v>49</v>
      </c>
      <c r="S4806" s="1" t="s">
        <v>30</v>
      </c>
      <c r="T4806" s="1" t="s">
        <v>30</v>
      </c>
      <c r="U4806" s="1" t="s">
        <v>30</v>
      </c>
      <c r="V4806">
        <v>0</v>
      </c>
      <c r="W4806" s="1" t="s">
        <v>30</v>
      </c>
      <c r="X4806" s="1" t="s">
        <v>36</v>
      </c>
      <c r="Y4806" s="1" t="s">
        <v>37</v>
      </c>
      <c r="Z4806">
        <v>27</v>
      </c>
      <c r="AA4806">
        <v>217</v>
      </c>
      <c r="AB4806" s="1" t="s">
        <v>7080</v>
      </c>
      <c r="AC4806" s="1" t="s">
        <v>7081</v>
      </c>
      <c r="AD4806" t="s">
        <v>13494</v>
      </c>
      <c r="AE4806" s="1" t="s">
        <v>7080</v>
      </c>
      <c r="AF4806" s="1" t="s">
        <v>7081</v>
      </c>
      <c r="AG4806" t="s">
        <v>13526</v>
      </c>
      <c r="AH4806" t="s">
        <v>13530</v>
      </c>
      <c r="AI4806" t="s">
        <v>13538</v>
      </c>
    </row>
    <row r="4807" spans="1:35" x14ac:dyDescent="0.25">
      <c r="A4807" s="1" t="s">
        <v>9725</v>
      </c>
      <c r="B4807" s="1" t="s">
        <v>32</v>
      </c>
      <c r="C4807">
        <v>1</v>
      </c>
      <c r="D4807">
        <v>6</v>
      </c>
      <c r="E4807">
        <v>15</v>
      </c>
      <c r="F4807">
        <v>0</v>
      </c>
      <c r="G4807">
        <v>0</v>
      </c>
      <c r="H4807" s="1" t="s">
        <v>30</v>
      </c>
      <c r="I4807" s="1" t="s">
        <v>31</v>
      </c>
      <c r="J4807">
        <v>0</v>
      </c>
      <c r="K4807">
        <v>3</v>
      </c>
      <c r="L4807">
        <v>2</v>
      </c>
      <c r="M4807" s="1" t="s">
        <v>32</v>
      </c>
      <c r="N4807">
        <v>0</v>
      </c>
      <c r="O4807" s="1" t="s">
        <v>83</v>
      </c>
      <c r="P4807" s="1" t="s">
        <v>9726</v>
      </c>
      <c r="Q4807" s="1" t="s">
        <v>35</v>
      </c>
      <c r="R4807">
        <v>61</v>
      </c>
      <c r="S4807" s="1" t="s">
        <v>30</v>
      </c>
      <c r="T4807" s="1" t="s">
        <v>30</v>
      </c>
      <c r="U4807" s="1" t="s">
        <v>30</v>
      </c>
      <c r="V4807">
        <v>0</v>
      </c>
      <c r="W4807" s="1" t="s">
        <v>30</v>
      </c>
      <c r="X4807" s="1" t="s">
        <v>36</v>
      </c>
      <c r="Y4807" s="1" t="s">
        <v>37</v>
      </c>
      <c r="Z4807">
        <v>27</v>
      </c>
      <c r="AA4807">
        <v>27</v>
      </c>
      <c r="AB4807" s="1" t="s">
        <v>7080</v>
      </c>
      <c r="AC4807" s="1" t="s">
        <v>7081</v>
      </c>
      <c r="AD4807" t="s">
        <v>13494</v>
      </c>
      <c r="AE4807" s="1" t="s">
        <v>7080</v>
      </c>
      <c r="AF4807" s="1" t="s">
        <v>7081</v>
      </c>
      <c r="AG4807" t="s">
        <v>13527</v>
      </c>
      <c r="AH4807" t="s">
        <v>13530</v>
      </c>
      <c r="AI4807" t="s">
        <v>13538</v>
      </c>
    </row>
    <row r="4808" spans="1:35" x14ac:dyDescent="0.25">
      <c r="A4808" s="1" t="s">
        <v>9727</v>
      </c>
      <c r="B4808" s="1" t="s">
        <v>32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s="1" t="s">
        <v>30</v>
      </c>
      <c r="I4808" s="1" t="s">
        <v>31</v>
      </c>
      <c r="J4808">
        <v>0</v>
      </c>
      <c r="K4808">
        <v>4</v>
      </c>
      <c r="L4808">
        <v>10</v>
      </c>
      <c r="M4808" s="1" t="s">
        <v>32</v>
      </c>
      <c r="N4808">
        <v>0</v>
      </c>
      <c r="O4808" s="1" t="s">
        <v>83</v>
      </c>
      <c r="P4808" s="1" t="s">
        <v>9728</v>
      </c>
      <c r="Q4808" s="1" t="s">
        <v>35</v>
      </c>
      <c r="R4808">
        <v>65</v>
      </c>
      <c r="S4808" s="1" t="s">
        <v>30</v>
      </c>
      <c r="T4808" s="1" t="s">
        <v>32</v>
      </c>
      <c r="U4808" s="1" t="s">
        <v>30</v>
      </c>
      <c r="V4808">
        <v>0</v>
      </c>
      <c r="W4808" s="1" t="s">
        <v>30</v>
      </c>
      <c r="X4808" s="1" t="s">
        <v>36</v>
      </c>
      <c r="Y4808" s="1" t="s">
        <v>58</v>
      </c>
      <c r="Z4808">
        <v>59</v>
      </c>
      <c r="AA4808">
        <v>1639</v>
      </c>
      <c r="AB4808" s="1" t="s">
        <v>7080</v>
      </c>
      <c r="AC4808" s="1" t="s">
        <v>7081</v>
      </c>
      <c r="AD4808" t="s">
        <v>13496</v>
      </c>
      <c r="AE4808" s="1" t="s">
        <v>7080</v>
      </c>
      <c r="AF4808" s="1" t="s">
        <v>7081</v>
      </c>
      <c r="AG4808" t="s">
        <v>13526</v>
      </c>
      <c r="AH4808" t="s">
        <v>13530</v>
      </c>
      <c r="AI4808" t="s">
        <v>13539</v>
      </c>
    </row>
    <row r="4809" spans="1:35" x14ac:dyDescent="0.25">
      <c r="A4809" s="1" t="s">
        <v>9729</v>
      </c>
      <c r="B4809" s="1" t="s">
        <v>32</v>
      </c>
      <c r="C4809">
        <v>1</v>
      </c>
      <c r="D4809">
        <v>2</v>
      </c>
      <c r="E4809">
        <v>6</v>
      </c>
      <c r="F4809">
        <v>0</v>
      </c>
      <c r="G4809">
        <v>0</v>
      </c>
      <c r="H4809" s="1" t="s">
        <v>30</v>
      </c>
      <c r="I4809" s="1" t="s">
        <v>31</v>
      </c>
      <c r="J4809">
        <v>0</v>
      </c>
      <c r="K4809">
        <v>2</v>
      </c>
      <c r="L4809">
        <v>2</v>
      </c>
      <c r="M4809" s="1" t="s">
        <v>32</v>
      </c>
      <c r="N4809">
        <v>0</v>
      </c>
      <c r="O4809" s="1" t="s">
        <v>119</v>
      </c>
      <c r="P4809" s="1" t="s">
        <v>9730</v>
      </c>
      <c r="Q4809" s="1" t="s">
        <v>35</v>
      </c>
      <c r="R4809">
        <v>57</v>
      </c>
      <c r="S4809" s="1" t="s">
        <v>30</v>
      </c>
      <c r="T4809" s="1" t="s">
        <v>30</v>
      </c>
      <c r="U4809" s="1" t="s">
        <v>30</v>
      </c>
      <c r="V4809">
        <v>0</v>
      </c>
      <c r="W4809" s="1" t="s">
        <v>30</v>
      </c>
      <c r="X4809" s="1" t="s">
        <v>36</v>
      </c>
      <c r="Y4809" s="1" t="s">
        <v>44</v>
      </c>
      <c r="Z4809">
        <v>50</v>
      </c>
      <c r="AA4809">
        <v>50</v>
      </c>
      <c r="AB4809" s="1" t="s">
        <v>7080</v>
      </c>
      <c r="AC4809" s="1" t="s">
        <v>7081</v>
      </c>
      <c r="AD4809" t="s">
        <v>13494</v>
      </c>
      <c r="AE4809" s="1" t="s">
        <v>7080</v>
      </c>
      <c r="AF4809" s="1" t="s">
        <v>7081</v>
      </c>
      <c r="AG4809" t="s">
        <v>13527</v>
      </c>
      <c r="AH4809" t="s">
        <v>13530</v>
      </c>
      <c r="AI4809" t="s">
        <v>13538</v>
      </c>
    </row>
    <row r="4810" spans="1:35" x14ac:dyDescent="0.25">
      <c r="A4810" s="1" t="s">
        <v>9731</v>
      </c>
      <c r="B4810" s="1" t="s">
        <v>32</v>
      </c>
      <c r="C4810">
        <v>30</v>
      </c>
      <c r="D4810">
        <v>52</v>
      </c>
      <c r="E4810">
        <v>121</v>
      </c>
      <c r="F4810">
        <v>0</v>
      </c>
      <c r="G4810">
        <v>0</v>
      </c>
      <c r="H4810" s="1" t="s">
        <v>30</v>
      </c>
      <c r="I4810" s="1" t="s">
        <v>31</v>
      </c>
      <c r="J4810">
        <v>0</v>
      </c>
      <c r="K4810">
        <v>4</v>
      </c>
      <c r="L4810">
        <v>24</v>
      </c>
      <c r="M4810" s="1" t="s">
        <v>32</v>
      </c>
      <c r="N4810">
        <v>0</v>
      </c>
      <c r="O4810" s="1" t="s">
        <v>202</v>
      </c>
      <c r="P4810" s="1" t="s">
        <v>9732</v>
      </c>
      <c r="Q4810" s="1" t="s">
        <v>42</v>
      </c>
      <c r="R4810">
        <v>25</v>
      </c>
      <c r="S4810" s="1" t="s">
        <v>32</v>
      </c>
      <c r="T4810" s="1" t="s">
        <v>30</v>
      </c>
      <c r="U4810" s="1" t="s">
        <v>30</v>
      </c>
      <c r="V4810">
        <v>0</v>
      </c>
      <c r="W4810" s="1" t="s">
        <v>32</v>
      </c>
      <c r="X4810" s="1" t="s">
        <v>36</v>
      </c>
      <c r="Y4810" s="1" t="s">
        <v>37</v>
      </c>
      <c r="Z4810">
        <v>54</v>
      </c>
      <c r="AA4810">
        <v>1620</v>
      </c>
      <c r="AB4810" s="1" t="s">
        <v>7080</v>
      </c>
      <c r="AC4810" s="1" t="s">
        <v>7081</v>
      </c>
      <c r="AD4810" t="s">
        <v>13495</v>
      </c>
      <c r="AE4810" s="1" t="s">
        <v>7080</v>
      </c>
      <c r="AF4810" s="1" t="s">
        <v>7081</v>
      </c>
      <c r="AG4810" t="s">
        <v>13526</v>
      </c>
      <c r="AH4810" t="s">
        <v>13530</v>
      </c>
      <c r="AI4810" t="s">
        <v>13539</v>
      </c>
    </row>
    <row r="4811" spans="1:35" x14ac:dyDescent="0.25">
      <c r="A4811" s="1" t="s">
        <v>9733</v>
      </c>
      <c r="B4811" s="1" t="s">
        <v>32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s="1" t="s">
        <v>30</v>
      </c>
      <c r="I4811" s="1" t="s">
        <v>31</v>
      </c>
      <c r="J4811">
        <v>0</v>
      </c>
      <c r="K4811">
        <v>0</v>
      </c>
      <c r="L4811">
        <v>6</v>
      </c>
      <c r="M4811" s="1" t="s">
        <v>30</v>
      </c>
      <c r="N4811">
        <v>50</v>
      </c>
      <c r="O4811" s="1" t="s">
        <v>77</v>
      </c>
      <c r="P4811" s="1" t="s">
        <v>9734</v>
      </c>
      <c r="Q4811" s="1" t="s">
        <v>42</v>
      </c>
      <c r="R4811">
        <v>63</v>
      </c>
      <c r="S4811" s="1" t="s">
        <v>30</v>
      </c>
      <c r="T4811" s="1" t="s">
        <v>30</v>
      </c>
      <c r="U4811" s="1" t="s">
        <v>30</v>
      </c>
      <c r="V4811">
        <v>0</v>
      </c>
      <c r="W4811" s="1" t="s">
        <v>30</v>
      </c>
      <c r="X4811" s="1" t="s">
        <v>36</v>
      </c>
      <c r="Y4811" s="1" t="s">
        <v>37</v>
      </c>
      <c r="Z4811">
        <v>48</v>
      </c>
      <c r="AA4811">
        <v>847</v>
      </c>
      <c r="AB4811" s="1" t="s">
        <v>7080</v>
      </c>
      <c r="AC4811" s="1" t="s">
        <v>7081</v>
      </c>
      <c r="AD4811" t="s">
        <v>13494</v>
      </c>
      <c r="AE4811" s="1" t="s">
        <v>7080</v>
      </c>
      <c r="AF4811" s="1" t="s">
        <v>7081</v>
      </c>
      <c r="AG4811" t="s">
        <v>13526</v>
      </c>
      <c r="AH4811" t="s">
        <v>13530</v>
      </c>
      <c r="AI4811" t="s">
        <v>13539</v>
      </c>
    </row>
    <row r="4812" spans="1:35" x14ac:dyDescent="0.25">
      <c r="A4812" s="1" t="s">
        <v>9735</v>
      </c>
      <c r="B4812" s="1" t="s">
        <v>32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s="1" t="s">
        <v>32</v>
      </c>
      <c r="I4812" s="1" t="s">
        <v>46</v>
      </c>
      <c r="J4812">
        <v>0</v>
      </c>
      <c r="K4812">
        <v>0</v>
      </c>
      <c r="L4812">
        <v>0</v>
      </c>
      <c r="M4812" s="1" t="s">
        <v>30</v>
      </c>
      <c r="N4812">
        <v>0</v>
      </c>
      <c r="O4812" s="1" t="s">
        <v>55</v>
      </c>
      <c r="P4812" s="1" t="s">
        <v>9736</v>
      </c>
      <c r="Q4812" s="1" t="s">
        <v>35</v>
      </c>
      <c r="R4812">
        <v>60</v>
      </c>
      <c r="S4812" s="1" t="s">
        <v>30</v>
      </c>
      <c r="T4812" s="1" t="s">
        <v>30</v>
      </c>
      <c r="U4812" s="1" t="s">
        <v>30</v>
      </c>
      <c r="V4812">
        <v>0</v>
      </c>
      <c r="W4812" s="1" t="s">
        <v>30</v>
      </c>
      <c r="X4812" s="1" t="s">
        <v>36</v>
      </c>
      <c r="Y4812" s="1" t="s">
        <v>37</v>
      </c>
      <c r="Z4812">
        <v>8</v>
      </c>
      <c r="AA4812">
        <v>61</v>
      </c>
      <c r="AB4812" s="1" t="s">
        <v>7080</v>
      </c>
      <c r="AC4812" s="1" t="s">
        <v>7081</v>
      </c>
      <c r="AD4812" t="s">
        <v>13494</v>
      </c>
      <c r="AE4812" s="1" t="s">
        <v>7080</v>
      </c>
      <c r="AF4812" s="1" t="s">
        <v>7081</v>
      </c>
      <c r="AG4812" t="s">
        <v>13527</v>
      </c>
      <c r="AH4812" t="s">
        <v>13530</v>
      </c>
      <c r="AI4812" t="s">
        <v>13538</v>
      </c>
    </row>
    <row r="4813" spans="1:35" x14ac:dyDescent="0.25">
      <c r="A4813" s="1" t="s">
        <v>9737</v>
      </c>
      <c r="B4813" s="1" t="s">
        <v>32</v>
      </c>
      <c r="C4813">
        <v>1</v>
      </c>
      <c r="D4813">
        <v>4</v>
      </c>
      <c r="E4813">
        <v>14</v>
      </c>
      <c r="F4813">
        <v>0</v>
      </c>
      <c r="G4813">
        <v>0</v>
      </c>
      <c r="H4813" s="1" t="s">
        <v>30</v>
      </c>
      <c r="I4813" s="1" t="s">
        <v>31</v>
      </c>
      <c r="J4813">
        <v>0</v>
      </c>
      <c r="K4813">
        <v>2</v>
      </c>
      <c r="L4813">
        <v>1</v>
      </c>
      <c r="M4813" s="1" t="s">
        <v>32</v>
      </c>
      <c r="N4813">
        <v>0</v>
      </c>
      <c r="O4813" s="1" t="s">
        <v>68</v>
      </c>
      <c r="P4813" s="1" t="s">
        <v>9738</v>
      </c>
      <c r="Q4813" s="1" t="s">
        <v>42</v>
      </c>
      <c r="R4813">
        <v>62</v>
      </c>
      <c r="S4813" s="1" t="s">
        <v>30</v>
      </c>
      <c r="T4813" s="1" t="s">
        <v>30</v>
      </c>
      <c r="U4813" s="1" t="s">
        <v>30</v>
      </c>
      <c r="V4813">
        <v>0</v>
      </c>
      <c r="W4813" s="1" t="s">
        <v>30</v>
      </c>
      <c r="X4813" s="1" t="s">
        <v>36</v>
      </c>
      <c r="Y4813" s="1" t="s">
        <v>44</v>
      </c>
      <c r="Z4813">
        <v>18</v>
      </c>
      <c r="AA4813">
        <v>18</v>
      </c>
      <c r="AB4813" s="1" t="s">
        <v>7080</v>
      </c>
      <c r="AC4813" s="1" t="s">
        <v>7081</v>
      </c>
      <c r="AD4813" t="s">
        <v>13494</v>
      </c>
      <c r="AE4813" s="1" t="s">
        <v>7080</v>
      </c>
      <c r="AF4813" s="1" t="s">
        <v>7081</v>
      </c>
      <c r="AG4813" t="s">
        <v>13527</v>
      </c>
      <c r="AH4813" t="s">
        <v>13530</v>
      </c>
      <c r="AI4813" t="s">
        <v>13538</v>
      </c>
    </row>
    <row r="4814" spans="1:35" x14ac:dyDescent="0.25">
      <c r="A4814" s="1" t="s">
        <v>9739</v>
      </c>
      <c r="B4814" s="1" t="s">
        <v>32</v>
      </c>
      <c r="C4814">
        <v>1</v>
      </c>
      <c r="D4814">
        <v>3</v>
      </c>
      <c r="E4814">
        <v>10</v>
      </c>
      <c r="F4814">
        <v>0</v>
      </c>
      <c r="G4814">
        <v>0</v>
      </c>
      <c r="H4814" s="1" t="s">
        <v>30</v>
      </c>
      <c r="I4814" s="1" t="s">
        <v>31</v>
      </c>
      <c r="J4814">
        <v>0</v>
      </c>
      <c r="K4814">
        <v>2</v>
      </c>
      <c r="L4814">
        <v>5</v>
      </c>
      <c r="M4814" s="1" t="s">
        <v>32</v>
      </c>
      <c r="N4814">
        <v>0</v>
      </c>
      <c r="O4814" s="1" t="s">
        <v>156</v>
      </c>
      <c r="P4814" s="1" t="s">
        <v>9740</v>
      </c>
      <c r="Q4814" s="1" t="s">
        <v>42</v>
      </c>
      <c r="R4814">
        <v>30</v>
      </c>
      <c r="S4814" s="1" t="s">
        <v>30</v>
      </c>
      <c r="T4814" s="1" t="s">
        <v>30</v>
      </c>
      <c r="U4814" s="1" t="s">
        <v>30</v>
      </c>
      <c r="V4814">
        <v>0</v>
      </c>
      <c r="W4814" s="1" t="s">
        <v>30</v>
      </c>
      <c r="X4814" s="1" t="s">
        <v>36</v>
      </c>
      <c r="Y4814" s="1" t="s">
        <v>37</v>
      </c>
      <c r="Z4814">
        <v>20</v>
      </c>
      <c r="AA4814">
        <v>20</v>
      </c>
      <c r="AB4814" s="1" t="s">
        <v>7080</v>
      </c>
      <c r="AC4814" s="1" t="s">
        <v>7081</v>
      </c>
      <c r="AD4814" t="s">
        <v>13495</v>
      </c>
      <c r="AE4814" s="1" t="s">
        <v>7080</v>
      </c>
      <c r="AF4814" s="1" t="s">
        <v>7081</v>
      </c>
      <c r="AG4814" t="s">
        <v>13526</v>
      </c>
      <c r="AH4814" t="s">
        <v>13530</v>
      </c>
      <c r="AI4814" t="s">
        <v>13538</v>
      </c>
    </row>
    <row r="4815" spans="1:35" x14ac:dyDescent="0.25">
      <c r="A4815" s="1" t="s">
        <v>9741</v>
      </c>
      <c r="B4815" s="1" t="s">
        <v>32</v>
      </c>
      <c r="C4815">
        <v>5</v>
      </c>
      <c r="D4815">
        <v>11</v>
      </c>
      <c r="E4815">
        <v>26.9</v>
      </c>
      <c r="F4815">
        <v>0</v>
      </c>
      <c r="G4815">
        <v>0</v>
      </c>
      <c r="H4815" s="1" t="s">
        <v>30</v>
      </c>
      <c r="I4815" s="1" t="s">
        <v>31</v>
      </c>
      <c r="J4815">
        <v>0</v>
      </c>
      <c r="K4815">
        <v>3</v>
      </c>
      <c r="L4815">
        <v>6</v>
      </c>
      <c r="M4815" s="1" t="s">
        <v>32</v>
      </c>
      <c r="N4815">
        <v>0</v>
      </c>
      <c r="O4815" s="1" t="s">
        <v>375</v>
      </c>
      <c r="P4815" s="1" t="s">
        <v>9742</v>
      </c>
      <c r="Q4815" s="1" t="s">
        <v>35</v>
      </c>
      <c r="R4815">
        <v>53</v>
      </c>
      <c r="S4815" s="1" t="s">
        <v>30</v>
      </c>
      <c r="T4815" s="1" t="s">
        <v>30</v>
      </c>
      <c r="U4815" s="1" t="s">
        <v>30</v>
      </c>
      <c r="V4815">
        <v>0</v>
      </c>
      <c r="W4815" s="1" t="s">
        <v>30</v>
      </c>
      <c r="X4815" s="1" t="s">
        <v>36</v>
      </c>
      <c r="Y4815" s="1" t="s">
        <v>37</v>
      </c>
      <c r="Z4815">
        <v>23</v>
      </c>
      <c r="AA4815">
        <v>125</v>
      </c>
      <c r="AB4815" s="1" t="s">
        <v>7106</v>
      </c>
      <c r="AC4815" s="1" t="s">
        <v>8905</v>
      </c>
      <c r="AD4815" t="s">
        <v>13494</v>
      </c>
      <c r="AE4815" s="1" t="s">
        <v>7106</v>
      </c>
      <c r="AF4815" s="1" t="s">
        <v>8905</v>
      </c>
      <c r="AG4815" t="s">
        <v>13526</v>
      </c>
      <c r="AH4815" t="s">
        <v>13530</v>
      </c>
      <c r="AI4815" t="s">
        <v>13538</v>
      </c>
    </row>
    <row r="4816" spans="1:35" x14ac:dyDescent="0.25">
      <c r="A4816" s="1" t="s">
        <v>9743</v>
      </c>
      <c r="B4816" s="1" t="s">
        <v>32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s="1" t="s">
        <v>30</v>
      </c>
      <c r="I4816" s="1" t="s">
        <v>31</v>
      </c>
      <c r="J4816">
        <v>0</v>
      </c>
      <c r="K4816">
        <v>5</v>
      </c>
      <c r="L4816">
        <v>41</v>
      </c>
      <c r="M4816" s="1" t="s">
        <v>32</v>
      </c>
      <c r="N4816">
        <v>0</v>
      </c>
      <c r="O4816" s="1" t="s">
        <v>77</v>
      </c>
      <c r="P4816" s="1" t="s">
        <v>9744</v>
      </c>
      <c r="Q4816" s="1" t="s">
        <v>35</v>
      </c>
      <c r="R4816">
        <v>21</v>
      </c>
      <c r="S4816" s="1" t="s">
        <v>32</v>
      </c>
      <c r="T4816" s="1" t="s">
        <v>30</v>
      </c>
      <c r="U4816" s="1" t="s">
        <v>30</v>
      </c>
      <c r="V4816">
        <v>0</v>
      </c>
      <c r="W4816" s="1" t="s">
        <v>30</v>
      </c>
      <c r="X4816" s="1" t="s">
        <v>36</v>
      </c>
      <c r="Y4816" s="1" t="s">
        <v>37</v>
      </c>
      <c r="Z4816">
        <v>21</v>
      </c>
      <c r="AA4816">
        <v>534</v>
      </c>
      <c r="AB4816" s="1" t="s">
        <v>7080</v>
      </c>
      <c r="AC4816" s="1" t="s">
        <v>7092</v>
      </c>
      <c r="AD4816" t="s">
        <v>13495</v>
      </c>
      <c r="AE4816" s="1" t="s">
        <v>7080</v>
      </c>
      <c r="AF4816" s="1" t="s">
        <v>7092</v>
      </c>
      <c r="AG4816" t="s">
        <v>13526</v>
      </c>
      <c r="AH4816" t="s">
        <v>13530</v>
      </c>
      <c r="AI4816" t="s">
        <v>13539</v>
      </c>
    </row>
    <row r="4817" spans="1:35" x14ac:dyDescent="0.25">
      <c r="A4817" s="1" t="s">
        <v>9745</v>
      </c>
      <c r="B4817" s="1" t="s">
        <v>32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s="1" t="s">
        <v>30</v>
      </c>
      <c r="I4817" s="1" t="s">
        <v>31</v>
      </c>
      <c r="J4817">
        <v>0</v>
      </c>
      <c r="K4817">
        <v>0</v>
      </c>
      <c r="L4817">
        <v>8</v>
      </c>
      <c r="M4817" s="1" t="s">
        <v>30</v>
      </c>
      <c r="N4817">
        <v>60</v>
      </c>
      <c r="O4817" s="1" t="s">
        <v>33</v>
      </c>
      <c r="P4817" s="1" t="s">
        <v>9746</v>
      </c>
      <c r="Q4817" s="1" t="s">
        <v>42</v>
      </c>
      <c r="R4817">
        <v>69</v>
      </c>
      <c r="S4817" s="1" t="s">
        <v>30</v>
      </c>
      <c r="T4817" s="1" t="s">
        <v>32</v>
      </c>
      <c r="U4817" s="1" t="s">
        <v>30</v>
      </c>
      <c r="V4817">
        <v>0</v>
      </c>
      <c r="W4817" s="1" t="s">
        <v>32</v>
      </c>
      <c r="X4817" s="1" t="s">
        <v>36</v>
      </c>
      <c r="Y4817" s="1" t="s">
        <v>58</v>
      </c>
      <c r="Z4817">
        <v>53</v>
      </c>
      <c r="AA4817">
        <v>534</v>
      </c>
      <c r="AB4817" s="1" t="s">
        <v>7080</v>
      </c>
      <c r="AC4817" s="1" t="s">
        <v>7081</v>
      </c>
      <c r="AD4817" t="s">
        <v>13496</v>
      </c>
      <c r="AE4817" s="1" t="s">
        <v>7080</v>
      </c>
      <c r="AF4817" s="1" t="s">
        <v>7081</v>
      </c>
      <c r="AG4817" t="s">
        <v>13526</v>
      </c>
      <c r="AH4817" t="s">
        <v>13530</v>
      </c>
      <c r="AI4817" t="s">
        <v>13539</v>
      </c>
    </row>
    <row r="4818" spans="1:35" x14ac:dyDescent="0.25">
      <c r="A4818" s="1" t="s">
        <v>9747</v>
      </c>
      <c r="B4818" s="1" t="s">
        <v>32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s="1" t="s">
        <v>30</v>
      </c>
      <c r="I4818" s="1" t="s">
        <v>31</v>
      </c>
      <c r="J4818">
        <v>0</v>
      </c>
      <c r="K4818">
        <v>0</v>
      </c>
      <c r="L4818">
        <v>2</v>
      </c>
      <c r="M4818" s="1" t="s">
        <v>32</v>
      </c>
      <c r="N4818">
        <v>0</v>
      </c>
      <c r="O4818" s="1" t="s">
        <v>600</v>
      </c>
      <c r="P4818" s="1" t="s">
        <v>9748</v>
      </c>
      <c r="Q4818" s="1" t="s">
        <v>35</v>
      </c>
      <c r="R4818">
        <v>56</v>
      </c>
      <c r="S4818" s="1" t="s">
        <v>30</v>
      </c>
      <c r="T4818" s="1" t="s">
        <v>30</v>
      </c>
      <c r="U4818" s="1" t="s">
        <v>30</v>
      </c>
      <c r="V4818">
        <v>0</v>
      </c>
      <c r="W4818" s="1" t="s">
        <v>30</v>
      </c>
      <c r="X4818" s="1" t="s">
        <v>36</v>
      </c>
      <c r="Y4818" s="1" t="s">
        <v>37</v>
      </c>
      <c r="Z4818">
        <v>32</v>
      </c>
      <c r="AA4818">
        <v>438</v>
      </c>
      <c r="AB4818" s="1" t="s">
        <v>7080</v>
      </c>
      <c r="AC4818" s="1" t="s">
        <v>7081</v>
      </c>
      <c r="AD4818" t="s">
        <v>13494</v>
      </c>
      <c r="AE4818" s="1" t="s">
        <v>7080</v>
      </c>
      <c r="AF4818" s="1" t="s">
        <v>7081</v>
      </c>
      <c r="AG4818" t="s">
        <v>13527</v>
      </c>
      <c r="AH4818" t="s">
        <v>13530</v>
      </c>
      <c r="AI4818" t="s">
        <v>13539</v>
      </c>
    </row>
    <row r="4819" spans="1:35" x14ac:dyDescent="0.25">
      <c r="A4819" s="1" t="s">
        <v>9749</v>
      </c>
      <c r="B4819" s="1" t="s">
        <v>32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s="1" t="s">
        <v>30</v>
      </c>
      <c r="I4819" s="1" t="s">
        <v>31</v>
      </c>
      <c r="J4819">
        <v>0</v>
      </c>
      <c r="K4819">
        <v>1</v>
      </c>
      <c r="L4819">
        <v>5</v>
      </c>
      <c r="M4819" s="1" t="s">
        <v>32</v>
      </c>
      <c r="N4819">
        <v>0</v>
      </c>
      <c r="O4819" s="1" t="s">
        <v>74</v>
      </c>
      <c r="P4819" s="1" t="s">
        <v>9750</v>
      </c>
      <c r="Q4819" s="1" t="s">
        <v>35</v>
      </c>
      <c r="R4819">
        <v>37</v>
      </c>
      <c r="S4819" s="1" t="s">
        <v>30</v>
      </c>
      <c r="T4819" s="1" t="s">
        <v>30</v>
      </c>
      <c r="U4819" s="1" t="s">
        <v>30</v>
      </c>
      <c r="V4819">
        <v>0</v>
      </c>
      <c r="W4819" s="1" t="s">
        <v>32</v>
      </c>
      <c r="X4819" s="1" t="s">
        <v>57</v>
      </c>
      <c r="Y4819" s="1" t="s">
        <v>37</v>
      </c>
      <c r="Z4819">
        <v>60</v>
      </c>
      <c r="AA4819">
        <v>2920</v>
      </c>
      <c r="AB4819" s="1" t="s">
        <v>7080</v>
      </c>
      <c r="AC4819" s="1" t="s">
        <v>7081</v>
      </c>
      <c r="AD4819" t="s">
        <v>13494</v>
      </c>
      <c r="AE4819" s="1" t="s">
        <v>7080</v>
      </c>
      <c r="AF4819" s="1" t="s">
        <v>7081</v>
      </c>
      <c r="AG4819" t="s">
        <v>13526</v>
      </c>
      <c r="AH4819" t="s">
        <v>13530</v>
      </c>
      <c r="AI4819" t="s">
        <v>13540</v>
      </c>
    </row>
    <row r="4820" spans="1:35" x14ac:dyDescent="0.25">
      <c r="A4820" s="1" t="s">
        <v>9751</v>
      </c>
      <c r="B4820" s="1" t="s">
        <v>32</v>
      </c>
      <c r="C4820">
        <v>1</v>
      </c>
      <c r="D4820">
        <v>4</v>
      </c>
      <c r="E4820">
        <v>10</v>
      </c>
      <c r="F4820">
        <v>0</v>
      </c>
      <c r="G4820">
        <v>0</v>
      </c>
      <c r="H4820" s="1" t="s">
        <v>30</v>
      </c>
      <c r="I4820" s="1" t="s">
        <v>31</v>
      </c>
      <c r="J4820">
        <v>0</v>
      </c>
      <c r="K4820">
        <v>2</v>
      </c>
      <c r="L4820">
        <v>3</v>
      </c>
      <c r="M4820" s="1" t="s">
        <v>32</v>
      </c>
      <c r="N4820">
        <v>0</v>
      </c>
      <c r="O4820" s="1" t="s">
        <v>100</v>
      </c>
      <c r="P4820" s="1" t="s">
        <v>9752</v>
      </c>
      <c r="Q4820" s="1" t="s">
        <v>35</v>
      </c>
      <c r="R4820">
        <v>80</v>
      </c>
      <c r="S4820" s="1" t="s">
        <v>30</v>
      </c>
      <c r="T4820" s="1" t="s">
        <v>32</v>
      </c>
      <c r="U4820" s="1" t="s">
        <v>30</v>
      </c>
      <c r="V4820">
        <v>0</v>
      </c>
      <c r="W4820" s="1" t="s">
        <v>30</v>
      </c>
      <c r="X4820" s="1" t="s">
        <v>36</v>
      </c>
      <c r="Y4820" s="1" t="s">
        <v>58</v>
      </c>
      <c r="Z4820">
        <v>37</v>
      </c>
      <c r="AA4820">
        <v>37</v>
      </c>
      <c r="AB4820" s="1" t="s">
        <v>7080</v>
      </c>
      <c r="AC4820" s="1" t="s">
        <v>7081</v>
      </c>
      <c r="AD4820" t="s">
        <v>13496</v>
      </c>
      <c r="AE4820" s="1" t="s">
        <v>7080</v>
      </c>
      <c r="AF4820" s="1" t="s">
        <v>7081</v>
      </c>
      <c r="AG4820" t="s">
        <v>13526</v>
      </c>
      <c r="AH4820" t="s">
        <v>13530</v>
      </c>
      <c r="AI4820" t="s">
        <v>13538</v>
      </c>
    </row>
    <row r="4821" spans="1:35" x14ac:dyDescent="0.25">
      <c r="A4821" s="1" t="s">
        <v>9753</v>
      </c>
      <c r="B4821" s="1" t="s">
        <v>32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s="1" t="s">
        <v>30</v>
      </c>
      <c r="I4821" s="1" t="s">
        <v>31</v>
      </c>
      <c r="J4821">
        <v>0</v>
      </c>
      <c r="K4821">
        <v>2</v>
      </c>
      <c r="L4821">
        <v>18</v>
      </c>
      <c r="M4821" s="1" t="s">
        <v>32</v>
      </c>
      <c r="N4821">
        <v>0</v>
      </c>
      <c r="O4821" s="1" t="s">
        <v>74</v>
      </c>
      <c r="P4821" s="1" t="s">
        <v>9754</v>
      </c>
      <c r="Q4821" s="1" t="s">
        <v>35</v>
      </c>
      <c r="R4821">
        <v>26</v>
      </c>
      <c r="S4821" s="1" t="s">
        <v>32</v>
      </c>
      <c r="T4821" s="1" t="s">
        <v>30</v>
      </c>
      <c r="U4821" s="1" t="s">
        <v>30</v>
      </c>
      <c r="V4821">
        <v>0</v>
      </c>
      <c r="W4821" s="1" t="s">
        <v>30</v>
      </c>
      <c r="X4821" s="1" t="s">
        <v>36</v>
      </c>
      <c r="Y4821" s="1" t="s">
        <v>37</v>
      </c>
      <c r="Z4821">
        <v>40</v>
      </c>
      <c r="AA4821">
        <v>1462</v>
      </c>
      <c r="AB4821" s="1" t="s">
        <v>7098</v>
      </c>
      <c r="AC4821" s="1" t="s">
        <v>7099</v>
      </c>
      <c r="AD4821" t="s">
        <v>13495</v>
      </c>
      <c r="AE4821" s="1" t="s">
        <v>7098</v>
      </c>
      <c r="AF4821" s="1" t="s">
        <v>7099</v>
      </c>
      <c r="AG4821" t="s">
        <v>13526</v>
      </c>
      <c r="AH4821" t="s">
        <v>13530</v>
      </c>
      <c r="AI4821" t="s">
        <v>13539</v>
      </c>
    </row>
    <row r="4822" spans="1:35" x14ac:dyDescent="0.25">
      <c r="A4822" s="1" t="s">
        <v>9755</v>
      </c>
      <c r="B4822" s="1" t="s">
        <v>32</v>
      </c>
      <c r="C4822">
        <v>26</v>
      </c>
      <c r="D4822">
        <v>52</v>
      </c>
      <c r="E4822">
        <v>104</v>
      </c>
      <c r="F4822">
        <v>0</v>
      </c>
      <c r="G4822">
        <v>0</v>
      </c>
      <c r="H4822" s="1" t="s">
        <v>30</v>
      </c>
      <c r="I4822" s="1" t="s">
        <v>31</v>
      </c>
      <c r="J4822">
        <v>0</v>
      </c>
      <c r="K4822">
        <v>4</v>
      </c>
      <c r="L4822">
        <v>5</v>
      </c>
      <c r="M4822" s="1" t="s">
        <v>32</v>
      </c>
      <c r="N4822">
        <v>0</v>
      </c>
      <c r="O4822" s="1" t="s">
        <v>88</v>
      </c>
      <c r="P4822" s="1" t="s">
        <v>9756</v>
      </c>
      <c r="Q4822" s="1" t="s">
        <v>42</v>
      </c>
      <c r="R4822">
        <v>53</v>
      </c>
      <c r="S4822" s="1" t="s">
        <v>30</v>
      </c>
      <c r="T4822" s="1" t="s">
        <v>30</v>
      </c>
      <c r="U4822" s="1" t="s">
        <v>30</v>
      </c>
      <c r="V4822">
        <v>0</v>
      </c>
      <c r="W4822" s="1" t="s">
        <v>32</v>
      </c>
      <c r="X4822" s="1" t="s">
        <v>36</v>
      </c>
      <c r="Y4822" s="1" t="s">
        <v>37</v>
      </c>
      <c r="Z4822">
        <v>37</v>
      </c>
      <c r="AA4822">
        <v>969</v>
      </c>
      <c r="AB4822" s="1" t="s">
        <v>7080</v>
      </c>
      <c r="AC4822" s="1" t="s">
        <v>7081</v>
      </c>
      <c r="AD4822" t="s">
        <v>13494</v>
      </c>
      <c r="AE4822" s="1" t="s">
        <v>7080</v>
      </c>
      <c r="AF4822" s="1" t="s">
        <v>7081</v>
      </c>
      <c r="AG4822" t="s">
        <v>13526</v>
      </c>
      <c r="AH4822" t="s">
        <v>13530</v>
      </c>
      <c r="AI4822" t="s">
        <v>13539</v>
      </c>
    </row>
    <row r="4823" spans="1:35" x14ac:dyDescent="0.25">
      <c r="A4823" s="1" t="s">
        <v>9757</v>
      </c>
      <c r="B4823" s="1" t="s">
        <v>32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s="1" t="s">
        <v>30</v>
      </c>
      <c r="I4823" s="1" t="s">
        <v>31</v>
      </c>
      <c r="J4823">
        <v>0</v>
      </c>
      <c r="K4823">
        <v>1</v>
      </c>
      <c r="L4823">
        <v>4</v>
      </c>
      <c r="M4823" s="1" t="s">
        <v>32</v>
      </c>
      <c r="N4823">
        <v>0</v>
      </c>
      <c r="O4823" s="1" t="s">
        <v>68</v>
      </c>
      <c r="P4823" s="1" t="s">
        <v>9758</v>
      </c>
      <c r="Q4823" s="1" t="s">
        <v>35</v>
      </c>
      <c r="R4823">
        <v>59</v>
      </c>
      <c r="S4823" s="1" t="s">
        <v>30</v>
      </c>
      <c r="T4823" s="1" t="s">
        <v>30</v>
      </c>
      <c r="U4823" s="1" t="s">
        <v>30</v>
      </c>
      <c r="V4823">
        <v>0</v>
      </c>
      <c r="W4823" s="1" t="s">
        <v>32</v>
      </c>
      <c r="X4823" s="1" t="s">
        <v>43</v>
      </c>
      <c r="Y4823" s="1" t="s">
        <v>44</v>
      </c>
      <c r="Z4823">
        <v>45</v>
      </c>
      <c r="AA4823">
        <v>526</v>
      </c>
      <c r="AB4823" s="1" t="s">
        <v>7080</v>
      </c>
      <c r="AC4823" s="1" t="s">
        <v>7081</v>
      </c>
      <c r="AD4823" t="s">
        <v>13494</v>
      </c>
      <c r="AE4823" s="1" t="s">
        <v>7080</v>
      </c>
      <c r="AF4823" s="1" t="s">
        <v>7081</v>
      </c>
      <c r="AG4823" t="s">
        <v>13526</v>
      </c>
      <c r="AH4823" t="s">
        <v>13530</v>
      </c>
      <c r="AI4823" t="s">
        <v>13539</v>
      </c>
    </row>
    <row r="4824" spans="1:35" x14ac:dyDescent="0.25">
      <c r="A4824" s="1" t="s">
        <v>9759</v>
      </c>
      <c r="B4824" s="1" t="s">
        <v>32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s="1" t="s">
        <v>30</v>
      </c>
      <c r="I4824" s="1" t="s">
        <v>31</v>
      </c>
      <c r="J4824">
        <v>0</v>
      </c>
      <c r="K4824">
        <v>1</v>
      </c>
      <c r="L4824">
        <v>10</v>
      </c>
      <c r="M4824" s="1" t="s">
        <v>30</v>
      </c>
      <c r="N4824">
        <v>51</v>
      </c>
      <c r="O4824" s="1" t="s">
        <v>179</v>
      </c>
      <c r="P4824" s="1" t="s">
        <v>9760</v>
      </c>
      <c r="Q4824" s="1" t="s">
        <v>35</v>
      </c>
      <c r="R4824">
        <v>81</v>
      </c>
      <c r="S4824" s="1" t="s">
        <v>30</v>
      </c>
      <c r="T4824" s="1" t="s">
        <v>32</v>
      </c>
      <c r="U4824" s="1" t="s">
        <v>30</v>
      </c>
      <c r="V4824">
        <v>0</v>
      </c>
      <c r="W4824" s="1" t="s">
        <v>30</v>
      </c>
      <c r="X4824" s="1" t="s">
        <v>36</v>
      </c>
      <c r="Y4824" s="1" t="s">
        <v>37</v>
      </c>
      <c r="Z4824">
        <v>15</v>
      </c>
      <c r="AA4824">
        <v>143</v>
      </c>
      <c r="AB4824" s="1" t="s">
        <v>7086</v>
      </c>
      <c r="AC4824" s="1" t="s">
        <v>7110</v>
      </c>
      <c r="AD4824" t="s">
        <v>13496</v>
      </c>
      <c r="AE4824" s="1" t="s">
        <v>7086</v>
      </c>
      <c r="AF4824" s="1" t="s">
        <v>7110</v>
      </c>
      <c r="AG4824" t="s">
        <v>13526</v>
      </c>
      <c r="AH4824" t="s">
        <v>13530</v>
      </c>
      <c r="AI4824" t="s">
        <v>13539</v>
      </c>
    </row>
    <row r="4825" spans="1:35" x14ac:dyDescent="0.25">
      <c r="A4825" s="1" t="s">
        <v>9761</v>
      </c>
      <c r="B4825" s="1" t="s">
        <v>32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s="1" t="s">
        <v>32</v>
      </c>
      <c r="I4825" s="1" t="s">
        <v>46</v>
      </c>
      <c r="J4825">
        <v>0</v>
      </c>
      <c r="K4825">
        <v>3</v>
      </c>
      <c r="L4825">
        <v>2</v>
      </c>
      <c r="M4825" s="1" t="s">
        <v>32</v>
      </c>
      <c r="N4825">
        <v>0</v>
      </c>
      <c r="O4825" s="1" t="s">
        <v>88</v>
      </c>
      <c r="P4825" s="1" t="s">
        <v>9762</v>
      </c>
      <c r="Q4825" s="1" t="s">
        <v>42</v>
      </c>
      <c r="R4825">
        <v>62</v>
      </c>
      <c r="S4825" s="1" t="s">
        <v>30</v>
      </c>
      <c r="T4825" s="1" t="s">
        <v>30</v>
      </c>
      <c r="U4825" s="1" t="s">
        <v>30</v>
      </c>
      <c r="V4825">
        <v>0</v>
      </c>
      <c r="W4825" s="1" t="s">
        <v>32</v>
      </c>
      <c r="X4825" s="1" t="s">
        <v>36</v>
      </c>
      <c r="Y4825" s="1" t="s">
        <v>37</v>
      </c>
      <c r="Z4825">
        <v>46</v>
      </c>
      <c r="AA4825">
        <v>246</v>
      </c>
      <c r="AB4825" s="1" t="s">
        <v>7080</v>
      </c>
      <c r="AC4825" s="1" t="s">
        <v>7081</v>
      </c>
      <c r="AD4825" t="s">
        <v>13494</v>
      </c>
      <c r="AE4825" s="1" t="s">
        <v>7080</v>
      </c>
      <c r="AF4825" s="1" t="s">
        <v>7081</v>
      </c>
      <c r="AG4825" t="s">
        <v>13527</v>
      </c>
      <c r="AH4825" t="s">
        <v>13530</v>
      </c>
      <c r="AI4825" t="s">
        <v>13538</v>
      </c>
    </row>
    <row r="4826" spans="1:35" x14ac:dyDescent="0.25">
      <c r="A4826" s="1" t="s">
        <v>9763</v>
      </c>
      <c r="B4826" s="1" t="s">
        <v>32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s="1" t="s">
        <v>30</v>
      </c>
      <c r="I4826" s="1" t="s">
        <v>31</v>
      </c>
      <c r="J4826">
        <v>0</v>
      </c>
      <c r="K4826">
        <v>3</v>
      </c>
      <c r="L4826">
        <v>5</v>
      </c>
      <c r="M4826" s="1" t="s">
        <v>32</v>
      </c>
      <c r="N4826">
        <v>0</v>
      </c>
      <c r="O4826" s="1" t="s">
        <v>60</v>
      </c>
      <c r="P4826" s="1" t="s">
        <v>9764</v>
      </c>
      <c r="Q4826" s="1" t="s">
        <v>42</v>
      </c>
      <c r="R4826">
        <v>28</v>
      </c>
      <c r="S4826" s="1" t="s">
        <v>32</v>
      </c>
      <c r="T4826" s="1" t="s">
        <v>30</v>
      </c>
      <c r="U4826" s="1" t="s">
        <v>30</v>
      </c>
      <c r="V4826">
        <v>0</v>
      </c>
      <c r="W4826" s="1" t="s">
        <v>32</v>
      </c>
      <c r="X4826" s="1" t="s">
        <v>36</v>
      </c>
      <c r="Y4826" s="1" t="s">
        <v>58</v>
      </c>
      <c r="Z4826">
        <v>31</v>
      </c>
      <c r="AA4826">
        <v>541</v>
      </c>
      <c r="AB4826" s="1" t="s">
        <v>7080</v>
      </c>
      <c r="AC4826" s="1" t="s">
        <v>7081</v>
      </c>
      <c r="AD4826" t="s">
        <v>13495</v>
      </c>
      <c r="AE4826" s="1" t="s">
        <v>7080</v>
      </c>
      <c r="AF4826" s="1" t="s">
        <v>7081</v>
      </c>
      <c r="AG4826" t="s">
        <v>13526</v>
      </c>
      <c r="AH4826" t="s">
        <v>13530</v>
      </c>
      <c r="AI4826" t="s">
        <v>13539</v>
      </c>
    </row>
    <row r="4827" spans="1:35" x14ac:dyDescent="0.25">
      <c r="A4827" s="1" t="s">
        <v>9765</v>
      </c>
      <c r="B4827" s="1" t="s">
        <v>32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s="1" t="s">
        <v>30</v>
      </c>
      <c r="I4827" s="1" t="s">
        <v>31</v>
      </c>
      <c r="J4827">
        <v>0</v>
      </c>
      <c r="K4827">
        <v>4</v>
      </c>
      <c r="L4827">
        <v>8</v>
      </c>
      <c r="M4827" s="1" t="s">
        <v>32</v>
      </c>
      <c r="N4827">
        <v>0</v>
      </c>
      <c r="O4827" s="1" t="s">
        <v>60</v>
      </c>
      <c r="P4827" s="1" t="s">
        <v>9766</v>
      </c>
      <c r="Q4827" s="1" t="s">
        <v>35</v>
      </c>
      <c r="R4827">
        <v>67</v>
      </c>
      <c r="S4827" s="1" t="s">
        <v>30</v>
      </c>
      <c r="T4827" s="1" t="s">
        <v>32</v>
      </c>
      <c r="U4827" s="1" t="s">
        <v>30</v>
      </c>
      <c r="V4827">
        <v>0</v>
      </c>
      <c r="W4827" s="1" t="s">
        <v>30</v>
      </c>
      <c r="X4827" s="1" t="s">
        <v>36</v>
      </c>
      <c r="Y4827" s="1" t="s">
        <v>37</v>
      </c>
      <c r="Z4827">
        <v>28</v>
      </c>
      <c r="AA4827">
        <v>93</v>
      </c>
      <c r="AB4827" s="1" t="s">
        <v>7080</v>
      </c>
      <c r="AC4827" s="1" t="s">
        <v>7081</v>
      </c>
      <c r="AD4827" t="s">
        <v>13496</v>
      </c>
      <c r="AE4827" s="1" t="s">
        <v>7080</v>
      </c>
      <c r="AF4827" s="1" t="s">
        <v>7081</v>
      </c>
      <c r="AG4827" t="s">
        <v>13526</v>
      </c>
      <c r="AH4827" t="s">
        <v>13530</v>
      </c>
      <c r="AI4827" t="s">
        <v>13538</v>
      </c>
    </row>
    <row r="4828" spans="1:35" x14ac:dyDescent="0.25">
      <c r="A4828" s="1" t="s">
        <v>9767</v>
      </c>
      <c r="B4828" s="1" t="s">
        <v>32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s="1" t="s">
        <v>30</v>
      </c>
      <c r="I4828" s="1" t="s">
        <v>31</v>
      </c>
      <c r="J4828">
        <v>0</v>
      </c>
      <c r="K4828">
        <v>4</v>
      </c>
      <c r="L4828">
        <v>16</v>
      </c>
      <c r="M4828" s="1" t="s">
        <v>32</v>
      </c>
      <c r="N4828">
        <v>0</v>
      </c>
      <c r="O4828" s="1" t="s">
        <v>74</v>
      </c>
      <c r="P4828" s="1" t="s">
        <v>9768</v>
      </c>
      <c r="Q4828" s="1" t="s">
        <v>35</v>
      </c>
      <c r="R4828">
        <v>22</v>
      </c>
      <c r="S4828" s="1" t="s">
        <v>32</v>
      </c>
      <c r="T4828" s="1" t="s">
        <v>30</v>
      </c>
      <c r="U4828" s="1" t="s">
        <v>30</v>
      </c>
      <c r="V4828">
        <v>0</v>
      </c>
      <c r="W4828" s="1" t="s">
        <v>32</v>
      </c>
      <c r="X4828" s="1" t="s">
        <v>43</v>
      </c>
      <c r="Y4828" s="1" t="s">
        <v>37</v>
      </c>
      <c r="Z4828">
        <v>49</v>
      </c>
      <c r="AA4828">
        <v>2661</v>
      </c>
      <c r="AB4828" s="1" t="s">
        <v>7080</v>
      </c>
      <c r="AC4828" s="1" t="s">
        <v>7081</v>
      </c>
      <c r="AD4828" t="s">
        <v>13495</v>
      </c>
      <c r="AE4828" s="1" t="s">
        <v>7080</v>
      </c>
      <c r="AF4828" s="1" t="s">
        <v>7081</v>
      </c>
      <c r="AG4828" t="s">
        <v>13526</v>
      </c>
      <c r="AH4828" t="s">
        <v>13530</v>
      </c>
      <c r="AI4828" t="s">
        <v>13540</v>
      </c>
    </row>
    <row r="4829" spans="1:35" x14ac:dyDescent="0.25">
      <c r="A4829" s="1" t="s">
        <v>9769</v>
      </c>
      <c r="B4829" s="1" t="s">
        <v>32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s="1" t="s">
        <v>30</v>
      </c>
      <c r="I4829" s="1" t="s">
        <v>31</v>
      </c>
      <c r="J4829">
        <v>0</v>
      </c>
      <c r="K4829">
        <v>4</v>
      </c>
      <c r="L4829">
        <v>13</v>
      </c>
      <c r="M4829" s="1" t="s">
        <v>32</v>
      </c>
      <c r="N4829">
        <v>0</v>
      </c>
      <c r="O4829" s="1" t="s">
        <v>119</v>
      </c>
      <c r="P4829" s="1" t="s">
        <v>9770</v>
      </c>
      <c r="Q4829" s="1" t="s">
        <v>35</v>
      </c>
      <c r="R4829">
        <v>38</v>
      </c>
      <c r="S4829" s="1" t="s">
        <v>30</v>
      </c>
      <c r="T4829" s="1" t="s">
        <v>30</v>
      </c>
      <c r="U4829" s="1" t="s">
        <v>30</v>
      </c>
      <c r="V4829">
        <v>0</v>
      </c>
      <c r="W4829" s="1" t="s">
        <v>30</v>
      </c>
      <c r="X4829" s="1" t="s">
        <v>36</v>
      </c>
      <c r="Y4829" s="1" t="s">
        <v>37</v>
      </c>
      <c r="Z4829">
        <v>38</v>
      </c>
      <c r="AA4829">
        <v>406</v>
      </c>
      <c r="AB4829" s="1" t="s">
        <v>7086</v>
      </c>
      <c r="AC4829" s="1" t="s">
        <v>7110</v>
      </c>
      <c r="AD4829" t="s">
        <v>13494</v>
      </c>
      <c r="AE4829" s="1" t="s">
        <v>7086</v>
      </c>
      <c r="AF4829" s="1" t="s">
        <v>7110</v>
      </c>
      <c r="AG4829" t="s">
        <v>13526</v>
      </c>
      <c r="AH4829" t="s">
        <v>13530</v>
      </c>
      <c r="AI4829" t="s">
        <v>13539</v>
      </c>
    </row>
    <row r="4830" spans="1:35" x14ac:dyDescent="0.25">
      <c r="A4830" s="1" t="s">
        <v>9771</v>
      </c>
      <c r="B4830" s="1" t="s">
        <v>32</v>
      </c>
      <c r="C4830">
        <v>1</v>
      </c>
      <c r="D4830">
        <v>2</v>
      </c>
      <c r="E4830">
        <v>7</v>
      </c>
      <c r="F4830">
        <v>0</v>
      </c>
      <c r="G4830">
        <v>0</v>
      </c>
      <c r="H4830" s="1" t="s">
        <v>30</v>
      </c>
      <c r="I4830" s="1" t="s">
        <v>31</v>
      </c>
      <c r="J4830">
        <v>0</v>
      </c>
      <c r="K4830">
        <v>0</v>
      </c>
      <c r="L4830">
        <v>5</v>
      </c>
      <c r="M4830" s="1" t="s">
        <v>32</v>
      </c>
      <c r="N4830">
        <v>0</v>
      </c>
      <c r="O4830" s="1" t="s">
        <v>216</v>
      </c>
      <c r="P4830" s="1" t="s">
        <v>9772</v>
      </c>
      <c r="Q4830" s="1" t="s">
        <v>35</v>
      </c>
      <c r="R4830">
        <v>22</v>
      </c>
      <c r="S4830" s="1" t="s">
        <v>32</v>
      </c>
      <c r="T4830" s="1" t="s">
        <v>30</v>
      </c>
      <c r="U4830" s="1" t="s">
        <v>30</v>
      </c>
      <c r="V4830">
        <v>0</v>
      </c>
      <c r="W4830" s="1" t="s">
        <v>30</v>
      </c>
      <c r="X4830" s="1" t="s">
        <v>36</v>
      </c>
      <c r="Y4830" s="1" t="s">
        <v>37</v>
      </c>
      <c r="Z4830">
        <v>29</v>
      </c>
      <c r="AA4830">
        <v>29</v>
      </c>
      <c r="AB4830" s="1" t="s">
        <v>7080</v>
      </c>
      <c r="AC4830" s="1" t="s">
        <v>7081</v>
      </c>
      <c r="AD4830" t="s">
        <v>13495</v>
      </c>
      <c r="AE4830" s="1" t="s">
        <v>7080</v>
      </c>
      <c r="AF4830" s="1" t="s">
        <v>7081</v>
      </c>
      <c r="AG4830" t="s">
        <v>13526</v>
      </c>
      <c r="AH4830" t="s">
        <v>13530</v>
      </c>
      <c r="AI4830" t="s">
        <v>13538</v>
      </c>
    </row>
    <row r="4831" spans="1:35" x14ac:dyDescent="0.25">
      <c r="A4831" s="1" t="s">
        <v>9773</v>
      </c>
      <c r="B4831" s="1" t="s">
        <v>32</v>
      </c>
      <c r="C4831">
        <v>2</v>
      </c>
      <c r="D4831">
        <v>9</v>
      </c>
      <c r="E4831">
        <v>19.8</v>
      </c>
      <c r="F4831">
        <v>0</v>
      </c>
      <c r="G4831">
        <v>0</v>
      </c>
      <c r="H4831" s="1" t="s">
        <v>30</v>
      </c>
      <c r="I4831" s="1" t="s">
        <v>31</v>
      </c>
      <c r="J4831">
        <v>0</v>
      </c>
      <c r="K4831">
        <v>0</v>
      </c>
      <c r="L4831">
        <v>10</v>
      </c>
      <c r="M4831" s="1" t="s">
        <v>30</v>
      </c>
      <c r="N4831">
        <v>4</v>
      </c>
      <c r="O4831" s="1" t="s">
        <v>156</v>
      </c>
      <c r="P4831" s="1" t="s">
        <v>9774</v>
      </c>
      <c r="Q4831" s="1" t="s">
        <v>42</v>
      </c>
      <c r="R4831">
        <v>41</v>
      </c>
      <c r="S4831" s="1" t="s">
        <v>30</v>
      </c>
      <c r="T4831" s="1" t="s">
        <v>30</v>
      </c>
      <c r="U4831" s="1" t="s">
        <v>30</v>
      </c>
      <c r="V4831">
        <v>0</v>
      </c>
      <c r="W4831" s="1" t="s">
        <v>30</v>
      </c>
      <c r="X4831" s="1" t="s">
        <v>36</v>
      </c>
      <c r="Y4831" s="1" t="s">
        <v>37</v>
      </c>
      <c r="Z4831">
        <v>46</v>
      </c>
      <c r="AA4831">
        <v>82</v>
      </c>
      <c r="AB4831" s="1" t="s">
        <v>7080</v>
      </c>
      <c r="AC4831" s="1" t="s">
        <v>7081</v>
      </c>
      <c r="AD4831" t="s">
        <v>13494</v>
      </c>
      <c r="AE4831" s="1" t="s">
        <v>7080</v>
      </c>
      <c r="AF4831" s="1" t="s">
        <v>7081</v>
      </c>
      <c r="AG4831" t="s">
        <v>13526</v>
      </c>
      <c r="AH4831" t="s">
        <v>13530</v>
      </c>
      <c r="AI4831" t="s">
        <v>13538</v>
      </c>
    </row>
    <row r="4832" spans="1:35" x14ac:dyDescent="0.25">
      <c r="A4832" s="1" t="s">
        <v>9775</v>
      </c>
      <c r="B4832" s="1" t="s">
        <v>32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s="1" t="s">
        <v>30</v>
      </c>
      <c r="I4832" s="1" t="s">
        <v>31</v>
      </c>
      <c r="J4832">
        <v>0</v>
      </c>
      <c r="K4832">
        <v>3</v>
      </c>
      <c r="L4832">
        <v>3</v>
      </c>
      <c r="M4832" s="1" t="s">
        <v>32</v>
      </c>
      <c r="N4832">
        <v>0</v>
      </c>
      <c r="O4832" s="1" t="s">
        <v>40</v>
      </c>
      <c r="P4832" s="1" t="s">
        <v>9776</v>
      </c>
      <c r="Q4832" s="1" t="s">
        <v>42</v>
      </c>
      <c r="R4832">
        <v>66</v>
      </c>
      <c r="S4832" s="1" t="s">
        <v>30</v>
      </c>
      <c r="T4832" s="1" t="s">
        <v>32</v>
      </c>
      <c r="U4832" s="1" t="s">
        <v>30</v>
      </c>
      <c r="V4832">
        <v>0</v>
      </c>
      <c r="W4832" s="1" t="s">
        <v>32</v>
      </c>
      <c r="X4832" s="1" t="s">
        <v>36</v>
      </c>
      <c r="Y4832" s="1" t="s">
        <v>37</v>
      </c>
      <c r="Z4832">
        <v>32</v>
      </c>
      <c r="AA4832">
        <v>995</v>
      </c>
      <c r="AB4832" s="1" t="s">
        <v>7080</v>
      </c>
      <c r="AC4832" s="1" t="s">
        <v>7081</v>
      </c>
      <c r="AD4832" t="s">
        <v>13496</v>
      </c>
      <c r="AE4832" s="1" t="s">
        <v>7080</v>
      </c>
      <c r="AF4832" s="1" t="s">
        <v>7081</v>
      </c>
      <c r="AG4832" t="s">
        <v>13526</v>
      </c>
      <c r="AH4832" t="s">
        <v>13530</v>
      </c>
      <c r="AI4832" t="s">
        <v>13539</v>
      </c>
    </row>
    <row r="4833" spans="1:35" x14ac:dyDescent="0.25">
      <c r="A4833" s="1" t="s">
        <v>9777</v>
      </c>
      <c r="B4833" s="1" t="s">
        <v>32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s="1" t="s">
        <v>30</v>
      </c>
      <c r="I4833" s="1" t="s">
        <v>31</v>
      </c>
      <c r="J4833">
        <v>0</v>
      </c>
      <c r="K4833">
        <v>0</v>
      </c>
      <c r="L4833">
        <v>21</v>
      </c>
      <c r="M4833" s="1" t="s">
        <v>32</v>
      </c>
      <c r="N4833">
        <v>0</v>
      </c>
      <c r="O4833" s="1" t="s">
        <v>216</v>
      </c>
      <c r="P4833" s="1" t="s">
        <v>9778</v>
      </c>
      <c r="Q4833" s="1" t="s">
        <v>42</v>
      </c>
      <c r="R4833">
        <v>22</v>
      </c>
      <c r="S4833" s="1" t="s">
        <v>32</v>
      </c>
      <c r="T4833" s="1" t="s">
        <v>30</v>
      </c>
      <c r="U4833" s="1" t="s">
        <v>30</v>
      </c>
      <c r="V4833">
        <v>0</v>
      </c>
      <c r="W4833" s="1" t="s">
        <v>30</v>
      </c>
      <c r="X4833" s="1" t="s">
        <v>36</v>
      </c>
      <c r="Y4833" s="1" t="s">
        <v>37</v>
      </c>
      <c r="Z4833">
        <v>51</v>
      </c>
      <c r="AA4833">
        <v>1852</v>
      </c>
      <c r="AB4833" s="1" t="s">
        <v>7080</v>
      </c>
      <c r="AC4833" s="1" t="s">
        <v>7081</v>
      </c>
      <c r="AD4833" t="s">
        <v>13495</v>
      </c>
      <c r="AE4833" s="1" t="s">
        <v>7080</v>
      </c>
      <c r="AF4833" s="1" t="s">
        <v>7081</v>
      </c>
      <c r="AG4833" t="s">
        <v>13526</v>
      </c>
      <c r="AH4833" t="s">
        <v>13530</v>
      </c>
      <c r="AI4833" t="s">
        <v>13539</v>
      </c>
    </row>
    <row r="4834" spans="1:35" x14ac:dyDescent="0.25">
      <c r="A4834" s="1" t="s">
        <v>9779</v>
      </c>
      <c r="B4834" s="1" t="s">
        <v>32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s="1" t="s">
        <v>30</v>
      </c>
      <c r="I4834" s="1" t="s">
        <v>31</v>
      </c>
      <c r="J4834">
        <v>0</v>
      </c>
      <c r="K4834">
        <v>5</v>
      </c>
      <c r="L4834">
        <v>10</v>
      </c>
      <c r="M4834" s="1" t="s">
        <v>32</v>
      </c>
      <c r="N4834">
        <v>0</v>
      </c>
      <c r="O4834" s="1" t="s">
        <v>179</v>
      </c>
      <c r="P4834" s="1" t="s">
        <v>9780</v>
      </c>
      <c r="Q4834" s="1" t="s">
        <v>42</v>
      </c>
      <c r="R4834">
        <v>41</v>
      </c>
      <c r="S4834" s="1" t="s">
        <v>30</v>
      </c>
      <c r="T4834" s="1" t="s">
        <v>30</v>
      </c>
      <c r="U4834" s="1" t="s">
        <v>30</v>
      </c>
      <c r="V4834">
        <v>0</v>
      </c>
      <c r="W4834" s="1" t="s">
        <v>30</v>
      </c>
      <c r="X4834" s="1" t="s">
        <v>36</v>
      </c>
      <c r="Y4834" s="1" t="s">
        <v>37</v>
      </c>
      <c r="Z4834">
        <v>33</v>
      </c>
      <c r="AA4834">
        <v>1761</v>
      </c>
      <c r="AB4834" s="1" t="s">
        <v>7086</v>
      </c>
      <c r="AC4834" s="1" t="s">
        <v>7110</v>
      </c>
      <c r="AD4834" t="s">
        <v>13494</v>
      </c>
      <c r="AE4834" s="1" t="s">
        <v>7086</v>
      </c>
      <c r="AF4834" s="1" t="s">
        <v>7110</v>
      </c>
      <c r="AG4834" t="s">
        <v>13526</v>
      </c>
      <c r="AH4834" t="s">
        <v>13530</v>
      </c>
      <c r="AI4834" t="s">
        <v>13540</v>
      </c>
    </row>
    <row r="4835" spans="1:35" x14ac:dyDescent="0.25">
      <c r="A4835" s="1" t="s">
        <v>9781</v>
      </c>
      <c r="B4835" s="1" t="s">
        <v>32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s="1" t="s">
        <v>30</v>
      </c>
      <c r="I4835" s="1" t="s">
        <v>31</v>
      </c>
      <c r="J4835">
        <v>0</v>
      </c>
      <c r="K4835">
        <v>5</v>
      </c>
      <c r="L4835">
        <v>5</v>
      </c>
      <c r="M4835" s="1" t="s">
        <v>32</v>
      </c>
      <c r="N4835">
        <v>0</v>
      </c>
      <c r="O4835" s="1" t="s">
        <v>65</v>
      </c>
      <c r="P4835" s="1" t="s">
        <v>9782</v>
      </c>
      <c r="Q4835" s="1" t="s">
        <v>42</v>
      </c>
      <c r="R4835">
        <v>81</v>
      </c>
      <c r="S4835" s="1" t="s">
        <v>30</v>
      </c>
      <c r="T4835" s="1" t="s">
        <v>32</v>
      </c>
      <c r="U4835" s="1" t="s">
        <v>30</v>
      </c>
      <c r="V4835">
        <v>0</v>
      </c>
      <c r="W4835" s="1" t="s">
        <v>32</v>
      </c>
      <c r="X4835" s="1" t="s">
        <v>36</v>
      </c>
      <c r="Y4835" s="1" t="s">
        <v>37</v>
      </c>
      <c r="Z4835">
        <v>52</v>
      </c>
      <c r="AA4835">
        <v>630</v>
      </c>
      <c r="AB4835" s="1" t="s">
        <v>7080</v>
      </c>
      <c r="AC4835" s="1" t="s">
        <v>7081</v>
      </c>
      <c r="AD4835" t="s">
        <v>13496</v>
      </c>
      <c r="AE4835" s="1" t="s">
        <v>7080</v>
      </c>
      <c r="AF4835" s="1" t="s">
        <v>7081</v>
      </c>
      <c r="AG4835" t="s">
        <v>13526</v>
      </c>
      <c r="AH4835" t="s">
        <v>13530</v>
      </c>
      <c r="AI4835" t="s">
        <v>13539</v>
      </c>
    </row>
    <row r="4836" spans="1:35" x14ac:dyDescent="0.25">
      <c r="A4836" s="1" t="s">
        <v>9783</v>
      </c>
      <c r="B4836" s="1" t="s">
        <v>32</v>
      </c>
      <c r="C4836">
        <v>1</v>
      </c>
      <c r="D4836">
        <v>3</v>
      </c>
      <c r="E4836">
        <v>11</v>
      </c>
      <c r="F4836">
        <v>0</v>
      </c>
      <c r="G4836">
        <v>0</v>
      </c>
      <c r="H4836" s="1" t="s">
        <v>30</v>
      </c>
      <c r="I4836" s="1" t="s">
        <v>31</v>
      </c>
      <c r="J4836">
        <v>0</v>
      </c>
      <c r="K4836">
        <v>3</v>
      </c>
      <c r="L4836">
        <v>5</v>
      </c>
      <c r="M4836" s="1" t="s">
        <v>32</v>
      </c>
      <c r="N4836">
        <v>0</v>
      </c>
      <c r="O4836" s="1" t="s">
        <v>125</v>
      </c>
      <c r="P4836" s="1" t="s">
        <v>9784</v>
      </c>
      <c r="Q4836" s="1" t="s">
        <v>35</v>
      </c>
      <c r="R4836">
        <v>47</v>
      </c>
      <c r="S4836" s="1" t="s">
        <v>30</v>
      </c>
      <c r="T4836" s="1" t="s">
        <v>30</v>
      </c>
      <c r="U4836" s="1" t="s">
        <v>30</v>
      </c>
      <c r="V4836">
        <v>0</v>
      </c>
      <c r="W4836" s="1" t="s">
        <v>30</v>
      </c>
      <c r="X4836" s="1" t="s">
        <v>36</v>
      </c>
      <c r="Y4836" s="1" t="s">
        <v>37</v>
      </c>
      <c r="Z4836">
        <v>36</v>
      </c>
      <c r="AA4836">
        <v>36</v>
      </c>
      <c r="AB4836" s="1" t="s">
        <v>7080</v>
      </c>
      <c r="AC4836" s="1" t="s">
        <v>7081</v>
      </c>
      <c r="AD4836" t="s">
        <v>13494</v>
      </c>
      <c r="AE4836" s="1" t="s">
        <v>7080</v>
      </c>
      <c r="AF4836" s="1" t="s">
        <v>7081</v>
      </c>
      <c r="AG4836" t="s">
        <v>13526</v>
      </c>
      <c r="AH4836" t="s">
        <v>13530</v>
      </c>
      <c r="AI4836" t="s">
        <v>13538</v>
      </c>
    </row>
    <row r="4837" spans="1:35" x14ac:dyDescent="0.25">
      <c r="A4837" s="1" t="s">
        <v>9785</v>
      </c>
      <c r="B4837" s="1" t="s">
        <v>32</v>
      </c>
      <c r="C4837">
        <v>5</v>
      </c>
      <c r="D4837">
        <v>23</v>
      </c>
      <c r="E4837">
        <v>62.5</v>
      </c>
      <c r="F4837">
        <v>0</v>
      </c>
      <c r="G4837">
        <v>0</v>
      </c>
      <c r="H4837" s="1" t="s">
        <v>30</v>
      </c>
      <c r="I4837" s="1" t="s">
        <v>31</v>
      </c>
      <c r="J4837">
        <v>0</v>
      </c>
      <c r="K4837">
        <v>0</v>
      </c>
      <c r="L4837">
        <v>12</v>
      </c>
      <c r="M4837" s="1" t="s">
        <v>30</v>
      </c>
      <c r="N4837">
        <v>5</v>
      </c>
      <c r="O4837" s="1" t="s">
        <v>211</v>
      </c>
      <c r="P4837" s="1" t="s">
        <v>9786</v>
      </c>
      <c r="Q4837" s="1" t="s">
        <v>35</v>
      </c>
      <c r="R4837">
        <v>65</v>
      </c>
      <c r="S4837" s="1" t="s">
        <v>30</v>
      </c>
      <c r="T4837" s="1" t="s">
        <v>32</v>
      </c>
      <c r="U4837" s="1" t="s">
        <v>30</v>
      </c>
      <c r="V4837">
        <v>0</v>
      </c>
      <c r="W4837" s="1" t="s">
        <v>30</v>
      </c>
      <c r="X4837" s="1" t="s">
        <v>36</v>
      </c>
      <c r="Y4837" s="1" t="s">
        <v>58</v>
      </c>
      <c r="Z4837">
        <v>45</v>
      </c>
      <c r="AA4837">
        <v>217</v>
      </c>
      <c r="AB4837" s="1" t="s">
        <v>7080</v>
      </c>
      <c r="AC4837" s="1" t="s">
        <v>7081</v>
      </c>
      <c r="AD4837" t="s">
        <v>13496</v>
      </c>
      <c r="AE4837" s="1" t="s">
        <v>7080</v>
      </c>
      <c r="AF4837" s="1" t="s">
        <v>7081</v>
      </c>
      <c r="AG4837" t="s">
        <v>13526</v>
      </c>
      <c r="AH4837" t="s">
        <v>13530</v>
      </c>
      <c r="AI4837" t="s">
        <v>13538</v>
      </c>
    </row>
    <row r="4838" spans="1:35" x14ac:dyDescent="0.25">
      <c r="A4838" s="1" t="s">
        <v>9787</v>
      </c>
      <c r="B4838" s="1" t="s">
        <v>32</v>
      </c>
      <c r="C4838">
        <v>6</v>
      </c>
      <c r="D4838">
        <v>29</v>
      </c>
      <c r="E4838">
        <v>86.4</v>
      </c>
      <c r="F4838">
        <v>0</v>
      </c>
      <c r="G4838">
        <v>0</v>
      </c>
      <c r="H4838" s="1" t="s">
        <v>30</v>
      </c>
      <c r="I4838" s="1" t="s">
        <v>31</v>
      </c>
      <c r="J4838">
        <v>0</v>
      </c>
      <c r="K4838">
        <v>2</v>
      </c>
      <c r="L4838">
        <v>4</v>
      </c>
      <c r="M4838" s="1" t="s">
        <v>32</v>
      </c>
      <c r="N4838">
        <v>0</v>
      </c>
      <c r="O4838" s="1" t="s">
        <v>135</v>
      </c>
      <c r="P4838" s="1" t="s">
        <v>9788</v>
      </c>
      <c r="Q4838" s="1" t="s">
        <v>42</v>
      </c>
      <c r="R4838">
        <v>59</v>
      </c>
      <c r="S4838" s="1" t="s">
        <v>30</v>
      </c>
      <c r="T4838" s="1" t="s">
        <v>30</v>
      </c>
      <c r="U4838" s="1" t="s">
        <v>30</v>
      </c>
      <c r="V4838">
        <v>0</v>
      </c>
      <c r="W4838" s="1" t="s">
        <v>30</v>
      </c>
      <c r="X4838" s="1" t="s">
        <v>36</v>
      </c>
      <c r="Y4838" s="1" t="s">
        <v>37</v>
      </c>
      <c r="Z4838">
        <v>54</v>
      </c>
      <c r="AA4838">
        <v>334</v>
      </c>
      <c r="AB4838" s="1" t="s">
        <v>7080</v>
      </c>
      <c r="AC4838" s="1" t="s">
        <v>7081</v>
      </c>
      <c r="AD4838" t="s">
        <v>13494</v>
      </c>
      <c r="AE4838" s="1" t="s">
        <v>7080</v>
      </c>
      <c r="AF4838" s="1" t="s">
        <v>7081</v>
      </c>
      <c r="AG4838" t="s">
        <v>13526</v>
      </c>
      <c r="AH4838" t="s">
        <v>13530</v>
      </c>
      <c r="AI4838" t="s">
        <v>13538</v>
      </c>
    </row>
    <row r="4839" spans="1:35" x14ac:dyDescent="0.25">
      <c r="A4839" s="1" t="s">
        <v>9789</v>
      </c>
      <c r="B4839" s="1" t="s">
        <v>32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s="1" t="s">
        <v>30</v>
      </c>
      <c r="I4839" s="1" t="s">
        <v>46</v>
      </c>
      <c r="J4839">
        <v>0</v>
      </c>
      <c r="K4839">
        <v>2</v>
      </c>
      <c r="L4839">
        <v>6</v>
      </c>
      <c r="M4839" s="1" t="s">
        <v>32</v>
      </c>
      <c r="N4839">
        <v>0</v>
      </c>
      <c r="O4839" s="1" t="s">
        <v>91</v>
      </c>
      <c r="P4839" s="1" t="s">
        <v>9790</v>
      </c>
      <c r="Q4839" s="1" t="s">
        <v>35</v>
      </c>
      <c r="R4839">
        <v>72</v>
      </c>
      <c r="S4839" s="1" t="s">
        <v>30</v>
      </c>
      <c r="T4839" s="1" t="s">
        <v>32</v>
      </c>
      <c r="U4839" s="1" t="s">
        <v>30</v>
      </c>
      <c r="V4839">
        <v>0</v>
      </c>
      <c r="W4839" s="1" t="s">
        <v>30</v>
      </c>
      <c r="X4839" s="1" t="s">
        <v>36</v>
      </c>
      <c r="Y4839" s="1" t="s">
        <v>37</v>
      </c>
      <c r="Z4839">
        <v>51</v>
      </c>
      <c r="AA4839">
        <v>1310</v>
      </c>
      <c r="AB4839" s="1" t="s">
        <v>7086</v>
      </c>
      <c r="AC4839" s="1" t="s">
        <v>7110</v>
      </c>
      <c r="AD4839" t="s">
        <v>13496</v>
      </c>
      <c r="AE4839" s="1" t="s">
        <v>7086</v>
      </c>
      <c r="AF4839" s="1" t="s">
        <v>7110</v>
      </c>
      <c r="AG4839" t="s">
        <v>13526</v>
      </c>
      <c r="AH4839" t="s">
        <v>13530</v>
      </c>
      <c r="AI4839" t="s">
        <v>13539</v>
      </c>
    </row>
    <row r="4840" spans="1:35" x14ac:dyDescent="0.25">
      <c r="A4840" s="1" t="s">
        <v>9791</v>
      </c>
      <c r="B4840" s="1" t="s">
        <v>32</v>
      </c>
      <c r="C4840">
        <v>1</v>
      </c>
      <c r="D4840">
        <v>9</v>
      </c>
      <c r="E4840">
        <v>16</v>
      </c>
      <c r="F4840">
        <v>0</v>
      </c>
      <c r="G4840">
        <v>0</v>
      </c>
      <c r="H4840" s="1" t="s">
        <v>30</v>
      </c>
      <c r="I4840" s="1" t="s">
        <v>31</v>
      </c>
      <c r="J4840">
        <v>0</v>
      </c>
      <c r="K4840">
        <v>3</v>
      </c>
      <c r="L4840">
        <v>10</v>
      </c>
      <c r="M4840" s="1" t="s">
        <v>32</v>
      </c>
      <c r="N4840">
        <v>0</v>
      </c>
      <c r="O4840" s="1" t="s">
        <v>97</v>
      </c>
      <c r="P4840" s="1" t="s">
        <v>9792</v>
      </c>
      <c r="Q4840" s="1" t="s">
        <v>35</v>
      </c>
      <c r="R4840">
        <v>74</v>
      </c>
      <c r="S4840" s="1" t="s">
        <v>30</v>
      </c>
      <c r="T4840" s="1" t="s">
        <v>32</v>
      </c>
      <c r="U4840" s="1" t="s">
        <v>30</v>
      </c>
      <c r="V4840">
        <v>0</v>
      </c>
      <c r="W4840" s="1" t="s">
        <v>30</v>
      </c>
      <c r="X4840" s="1" t="s">
        <v>36</v>
      </c>
      <c r="Y4840" s="1" t="s">
        <v>37</v>
      </c>
      <c r="Z4840">
        <v>12</v>
      </c>
      <c r="AA4840">
        <v>12</v>
      </c>
      <c r="AB4840" s="1" t="s">
        <v>7080</v>
      </c>
      <c r="AC4840" s="1" t="s">
        <v>7081</v>
      </c>
      <c r="AD4840" t="s">
        <v>13496</v>
      </c>
      <c r="AE4840" s="1" t="s">
        <v>7080</v>
      </c>
      <c r="AF4840" s="1" t="s">
        <v>7081</v>
      </c>
      <c r="AG4840" t="s">
        <v>13526</v>
      </c>
      <c r="AH4840" t="s">
        <v>13530</v>
      </c>
      <c r="AI4840" t="s">
        <v>13538</v>
      </c>
    </row>
    <row r="4841" spans="1:35" x14ac:dyDescent="0.25">
      <c r="A4841" s="1" t="s">
        <v>9793</v>
      </c>
      <c r="B4841" s="1" t="s">
        <v>32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s="1" t="s">
        <v>30</v>
      </c>
      <c r="I4841" s="1" t="s">
        <v>31</v>
      </c>
      <c r="J4841">
        <v>0</v>
      </c>
      <c r="K4841">
        <v>2</v>
      </c>
      <c r="L4841">
        <v>18</v>
      </c>
      <c r="M4841" s="1" t="s">
        <v>32</v>
      </c>
      <c r="N4841">
        <v>0</v>
      </c>
      <c r="O4841" s="1" t="s">
        <v>240</v>
      </c>
      <c r="P4841" s="1" t="s">
        <v>9794</v>
      </c>
      <c r="Q4841" s="1" t="s">
        <v>42</v>
      </c>
      <c r="R4841">
        <v>33</v>
      </c>
      <c r="S4841" s="1" t="s">
        <v>30</v>
      </c>
      <c r="T4841" s="1" t="s">
        <v>30</v>
      </c>
      <c r="U4841" s="1" t="s">
        <v>30</v>
      </c>
      <c r="V4841">
        <v>0</v>
      </c>
      <c r="W4841" s="1" t="s">
        <v>30</v>
      </c>
      <c r="X4841" s="1" t="s">
        <v>43</v>
      </c>
      <c r="Y4841" s="1" t="s">
        <v>58</v>
      </c>
      <c r="Z4841">
        <v>55</v>
      </c>
      <c r="AA4841">
        <v>3576</v>
      </c>
      <c r="AB4841" s="1" t="s">
        <v>7086</v>
      </c>
      <c r="AC4841" s="1" t="s">
        <v>7110</v>
      </c>
      <c r="AD4841" t="s">
        <v>13494</v>
      </c>
      <c r="AE4841" s="1" t="s">
        <v>7086</v>
      </c>
      <c r="AF4841" s="1" t="s">
        <v>7110</v>
      </c>
      <c r="AG4841" t="s">
        <v>13526</v>
      </c>
      <c r="AH4841" t="s">
        <v>13530</v>
      </c>
      <c r="AI4841" t="s">
        <v>13540</v>
      </c>
    </row>
    <row r="4842" spans="1:35" x14ac:dyDescent="0.25">
      <c r="A4842" s="1" t="s">
        <v>9795</v>
      </c>
      <c r="B4842" s="1" t="s">
        <v>32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s="1" t="s">
        <v>30</v>
      </c>
      <c r="I4842" s="1" t="s">
        <v>31</v>
      </c>
      <c r="J4842">
        <v>0</v>
      </c>
      <c r="K4842">
        <v>1</v>
      </c>
      <c r="L4842">
        <v>10</v>
      </c>
      <c r="M4842" s="1" t="s">
        <v>32</v>
      </c>
      <c r="N4842">
        <v>0</v>
      </c>
      <c r="O4842" s="1" t="s">
        <v>436</v>
      </c>
      <c r="P4842" s="1" t="s">
        <v>9796</v>
      </c>
      <c r="Q4842" s="1" t="s">
        <v>42</v>
      </c>
      <c r="R4842">
        <v>39</v>
      </c>
      <c r="S4842" s="1" t="s">
        <v>30</v>
      </c>
      <c r="T4842" s="1" t="s">
        <v>30</v>
      </c>
      <c r="U4842" s="1" t="s">
        <v>30</v>
      </c>
      <c r="V4842">
        <v>0</v>
      </c>
      <c r="W4842" s="1" t="s">
        <v>30</v>
      </c>
      <c r="X4842" s="1" t="s">
        <v>36</v>
      </c>
      <c r="Y4842" s="1" t="s">
        <v>37</v>
      </c>
      <c r="Z4842">
        <v>49</v>
      </c>
      <c r="AA4842">
        <v>614</v>
      </c>
      <c r="AB4842" s="1" t="s">
        <v>7080</v>
      </c>
      <c r="AC4842" s="1" t="s">
        <v>7081</v>
      </c>
      <c r="AD4842" t="s">
        <v>13494</v>
      </c>
      <c r="AE4842" s="1" t="s">
        <v>7080</v>
      </c>
      <c r="AF4842" s="1" t="s">
        <v>7081</v>
      </c>
      <c r="AG4842" t="s">
        <v>13526</v>
      </c>
      <c r="AH4842" t="s">
        <v>13530</v>
      </c>
      <c r="AI4842" t="s">
        <v>13539</v>
      </c>
    </row>
    <row r="4843" spans="1:35" x14ac:dyDescent="0.25">
      <c r="A4843" s="1" t="s">
        <v>9797</v>
      </c>
      <c r="B4843" s="1" t="s">
        <v>32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s="1" t="s">
        <v>30</v>
      </c>
      <c r="I4843" s="1" t="s">
        <v>31</v>
      </c>
      <c r="J4843">
        <v>0</v>
      </c>
      <c r="K4843">
        <v>0</v>
      </c>
      <c r="L4843">
        <v>9</v>
      </c>
      <c r="M4843" s="1" t="s">
        <v>32</v>
      </c>
      <c r="N4843">
        <v>0</v>
      </c>
      <c r="O4843" s="1" t="s">
        <v>77</v>
      </c>
      <c r="P4843" s="1" t="s">
        <v>9798</v>
      </c>
      <c r="Q4843" s="1" t="s">
        <v>35</v>
      </c>
      <c r="R4843">
        <v>66</v>
      </c>
      <c r="S4843" s="1" t="s">
        <v>30</v>
      </c>
      <c r="T4843" s="1" t="s">
        <v>32</v>
      </c>
      <c r="U4843" s="1" t="s">
        <v>30</v>
      </c>
      <c r="V4843">
        <v>0</v>
      </c>
      <c r="W4843" s="1" t="s">
        <v>30</v>
      </c>
      <c r="X4843" s="1" t="s">
        <v>36</v>
      </c>
      <c r="Y4843" s="1" t="s">
        <v>37</v>
      </c>
      <c r="Z4843">
        <v>56</v>
      </c>
      <c r="AA4843">
        <v>537</v>
      </c>
      <c r="AB4843" s="1" t="s">
        <v>7080</v>
      </c>
      <c r="AC4843" s="1" t="s">
        <v>7081</v>
      </c>
      <c r="AD4843" t="s">
        <v>13496</v>
      </c>
      <c r="AE4843" s="1" t="s">
        <v>7080</v>
      </c>
      <c r="AF4843" s="1" t="s">
        <v>7081</v>
      </c>
      <c r="AG4843" t="s">
        <v>13526</v>
      </c>
      <c r="AH4843" t="s">
        <v>13530</v>
      </c>
      <c r="AI4843" t="s">
        <v>13539</v>
      </c>
    </row>
    <row r="4844" spans="1:35" x14ac:dyDescent="0.25">
      <c r="A4844" s="1" t="s">
        <v>9799</v>
      </c>
      <c r="B4844" s="1" t="s">
        <v>32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s="1" t="s">
        <v>30</v>
      </c>
      <c r="I4844" s="1" t="s">
        <v>31</v>
      </c>
      <c r="J4844">
        <v>0</v>
      </c>
      <c r="K4844">
        <v>1</v>
      </c>
      <c r="L4844">
        <v>3</v>
      </c>
      <c r="M4844" s="1" t="s">
        <v>30</v>
      </c>
      <c r="N4844">
        <v>36</v>
      </c>
      <c r="O4844" s="1" t="s">
        <v>77</v>
      </c>
      <c r="P4844" s="1" t="s">
        <v>9800</v>
      </c>
      <c r="Q4844" s="1" t="s">
        <v>42</v>
      </c>
      <c r="R4844">
        <v>48</v>
      </c>
      <c r="S4844" s="1" t="s">
        <v>30</v>
      </c>
      <c r="T4844" s="1" t="s">
        <v>30</v>
      </c>
      <c r="U4844" s="1" t="s">
        <v>30</v>
      </c>
      <c r="V4844">
        <v>0</v>
      </c>
      <c r="W4844" s="1" t="s">
        <v>30</v>
      </c>
      <c r="X4844" s="1" t="s">
        <v>36</v>
      </c>
      <c r="Y4844" s="1" t="s">
        <v>58</v>
      </c>
      <c r="Z4844">
        <v>32</v>
      </c>
      <c r="AA4844">
        <v>358</v>
      </c>
      <c r="AB4844" s="1" t="s">
        <v>7106</v>
      </c>
      <c r="AC4844" s="1" t="s">
        <v>7144</v>
      </c>
      <c r="AD4844" t="s">
        <v>13494</v>
      </c>
      <c r="AE4844" s="1" t="s">
        <v>7106</v>
      </c>
      <c r="AF4844" s="1" t="s">
        <v>7144</v>
      </c>
      <c r="AG4844" t="s">
        <v>13526</v>
      </c>
      <c r="AH4844" t="s">
        <v>13530</v>
      </c>
      <c r="AI4844" t="s">
        <v>13539</v>
      </c>
    </row>
    <row r="4845" spans="1:35" x14ac:dyDescent="0.25">
      <c r="A4845" s="1" t="s">
        <v>9801</v>
      </c>
      <c r="B4845" s="1" t="s">
        <v>32</v>
      </c>
      <c r="C4845">
        <v>2</v>
      </c>
      <c r="D4845">
        <v>10</v>
      </c>
      <c r="E4845">
        <v>31.6</v>
      </c>
      <c r="F4845">
        <v>0</v>
      </c>
      <c r="G4845">
        <v>0</v>
      </c>
      <c r="H4845" s="1" t="s">
        <v>30</v>
      </c>
      <c r="I4845" s="1" t="s">
        <v>31</v>
      </c>
      <c r="J4845">
        <v>0</v>
      </c>
      <c r="K4845">
        <v>2</v>
      </c>
      <c r="L4845">
        <v>5</v>
      </c>
      <c r="M4845" s="1" t="s">
        <v>32</v>
      </c>
      <c r="N4845">
        <v>0</v>
      </c>
      <c r="O4845" s="1" t="s">
        <v>106</v>
      </c>
      <c r="P4845" s="1" t="s">
        <v>9802</v>
      </c>
      <c r="Q4845" s="1" t="s">
        <v>35</v>
      </c>
      <c r="R4845">
        <v>42</v>
      </c>
      <c r="S4845" s="1" t="s">
        <v>30</v>
      </c>
      <c r="T4845" s="1" t="s">
        <v>30</v>
      </c>
      <c r="U4845" s="1" t="s">
        <v>30</v>
      </c>
      <c r="V4845">
        <v>0</v>
      </c>
      <c r="W4845" s="1" t="s">
        <v>32</v>
      </c>
      <c r="X4845" s="1" t="s">
        <v>36</v>
      </c>
      <c r="Y4845" s="1" t="s">
        <v>37</v>
      </c>
      <c r="Z4845">
        <v>47</v>
      </c>
      <c r="AA4845">
        <v>99</v>
      </c>
      <c r="AB4845" s="1" t="s">
        <v>7134</v>
      </c>
      <c r="AC4845" s="1" t="s">
        <v>7147</v>
      </c>
      <c r="AD4845" t="s">
        <v>13494</v>
      </c>
      <c r="AE4845" s="1" t="s">
        <v>7134</v>
      </c>
      <c r="AF4845" s="1" t="s">
        <v>7147</v>
      </c>
      <c r="AG4845" t="s">
        <v>13526</v>
      </c>
      <c r="AH4845" t="s">
        <v>13530</v>
      </c>
      <c r="AI4845" t="s">
        <v>13538</v>
      </c>
    </row>
    <row r="4846" spans="1:35" x14ac:dyDescent="0.25">
      <c r="A4846" s="1" t="s">
        <v>9803</v>
      </c>
      <c r="B4846" s="1" t="s">
        <v>32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s="1" t="s">
        <v>30</v>
      </c>
      <c r="I4846" s="1" t="s">
        <v>31</v>
      </c>
      <c r="J4846">
        <v>0</v>
      </c>
      <c r="K4846">
        <v>0</v>
      </c>
      <c r="L4846">
        <v>9</v>
      </c>
      <c r="M4846" s="1" t="s">
        <v>32</v>
      </c>
      <c r="N4846">
        <v>0</v>
      </c>
      <c r="O4846" s="1" t="s">
        <v>375</v>
      </c>
      <c r="P4846" s="1" t="s">
        <v>9804</v>
      </c>
      <c r="Q4846" s="1" t="s">
        <v>35</v>
      </c>
      <c r="R4846">
        <v>65</v>
      </c>
      <c r="S4846" s="1" t="s">
        <v>30</v>
      </c>
      <c r="T4846" s="1" t="s">
        <v>32</v>
      </c>
      <c r="U4846" s="1" t="s">
        <v>30</v>
      </c>
      <c r="V4846">
        <v>0</v>
      </c>
      <c r="W4846" s="1" t="s">
        <v>30</v>
      </c>
      <c r="X4846" s="1" t="s">
        <v>36</v>
      </c>
      <c r="Y4846" s="1" t="s">
        <v>58</v>
      </c>
      <c r="Z4846">
        <v>31</v>
      </c>
      <c r="AA4846">
        <v>585</v>
      </c>
      <c r="AB4846" s="1" t="s">
        <v>7134</v>
      </c>
      <c r="AC4846" s="1" t="s">
        <v>7150</v>
      </c>
      <c r="AD4846" t="s">
        <v>13496</v>
      </c>
      <c r="AE4846" s="1" t="s">
        <v>7134</v>
      </c>
      <c r="AF4846" s="1" t="s">
        <v>7150</v>
      </c>
      <c r="AG4846" t="s">
        <v>13526</v>
      </c>
      <c r="AH4846" t="s">
        <v>13530</v>
      </c>
      <c r="AI4846" t="s">
        <v>13539</v>
      </c>
    </row>
    <row r="4847" spans="1:35" x14ac:dyDescent="0.25">
      <c r="A4847" s="1" t="s">
        <v>9805</v>
      </c>
      <c r="B4847" s="1" t="s">
        <v>32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s="1" t="s">
        <v>30</v>
      </c>
      <c r="I4847" s="1" t="s">
        <v>31</v>
      </c>
      <c r="J4847">
        <v>0</v>
      </c>
      <c r="K4847">
        <v>1</v>
      </c>
      <c r="L4847">
        <v>9</v>
      </c>
      <c r="M4847" s="1" t="s">
        <v>32</v>
      </c>
      <c r="N4847">
        <v>0</v>
      </c>
      <c r="O4847" s="1" t="s">
        <v>65</v>
      </c>
      <c r="P4847" s="1" t="s">
        <v>9806</v>
      </c>
      <c r="Q4847" s="1" t="s">
        <v>42</v>
      </c>
      <c r="R4847">
        <v>38</v>
      </c>
      <c r="S4847" s="1" t="s">
        <v>30</v>
      </c>
      <c r="T4847" s="1" t="s">
        <v>30</v>
      </c>
      <c r="U4847" s="1" t="s">
        <v>30</v>
      </c>
      <c r="V4847">
        <v>0</v>
      </c>
      <c r="W4847" s="1" t="s">
        <v>32</v>
      </c>
      <c r="X4847" s="1" t="s">
        <v>36</v>
      </c>
      <c r="Y4847" s="1" t="s">
        <v>37</v>
      </c>
      <c r="Z4847">
        <v>50</v>
      </c>
      <c r="AA4847">
        <v>463</v>
      </c>
      <c r="AB4847" s="1" t="s">
        <v>7134</v>
      </c>
      <c r="AC4847" s="1" t="s">
        <v>7900</v>
      </c>
      <c r="AD4847" t="s">
        <v>13494</v>
      </c>
      <c r="AE4847" s="1" t="s">
        <v>7134</v>
      </c>
      <c r="AF4847" s="1" t="s">
        <v>7900</v>
      </c>
      <c r="AG4847" t="s">
        <v>13526</v>
      </c>
      <c r="AH4847" t="s">
        <v>13530</v>
      </c>
      <c r="AI4847" t="s">
        <v>13538</v>
      </c>
    </row>
    <row r="4848" spans="1:35" x14ac:dyDescent="0.25">
      <c r="A4848" s="1" t="s">
        <v>9807</v>
      </c>
      <c r="B4848" s="1" t="s">
        <v>32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s="1" t="s">
        <v>30</v>
      </c>
      <c r="I4848" s="1" t="s">
        <v>46</v>
      </c>
      <c r="J4848">
        <v>0</v>
      </c>
      <c r="K4848">
        <v>4</v>
      </c>
      <c r="L4848">
        <v>6</v>
      </c>
      <c r="M4848" s="1" t="s">
        <v>32</v>
      </c>
      <c r="N4848">
        <v>0</v>
      </c>
      <c r="O4848" s="1" t="s">
        <v>103</v>
      </c>
      <c r="P4848" s="1" t="s">
        <v>9808</v>
      </c>
      <c r="Q4848" s="1" t="s">
        <v>42</v>
      </c>
      <c r="R4848">
        <v>65</v>
      </c>
      <c r="S4848" s="1" t="s">
        <v>30</v>
      </c>
      <c r="T4848" s="1" t="s">
        <v>32</v>
      </c>
      <c r="U4848" s="1" t="s">
        <v>30</v>
      </c>
      <c r="V4848">
        <v>0</v>
      </c>
      <c r="W4848" s="1" t="s">
        <v>30</v>
      </c>
      <c r="X4848" s="1" t="s">
        <v>36</v>
      </c>
      <c r="Y4848" s="1" t="s">
        <v>58</v>
      </c>
      <c r="Z4848">
        <v>34</v>
      </c>
      <c r="AA4848">
        <v>1058</v>
      </c>
      <c r="AB4848" s="1" t="s">
        <v>7134</v>
      </c>
      <c r="AC4848" s="1" t="s">
        <v>7135</v>
      </c>
      <c r="AD4848" t="s">
        <v>13496</v>
      </c>
      <c r="AE4848" s="1" t="s">
        <v>7134</v>
      </c>
      <c r="AF4848" s="1" t="s">
        <v>7135</v>
      </c>
      <c r="AG4848" t="s">
        <v>13526</v>
      </c>
      <c r="AH4848" t="s">
        <v>13530</v>
      </c>
      <c r="AI4848" t="s">
        <v>13539</v>
      </c>
    </row>
    <row r="4849" spans="1:35" x14ac:dyDescent="0.25">
      <c r="A4849" s="1" t="s">
        <v>9809</v>
      </c>
      <c r="B4849" s="1" t="s">
        <v>32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s="1" t="s">
        <v>30</v>
      </c>
      <c r="I4849" s="1" t="s">
        <v>31</v>
      </c>
      <c r="J4849">
        <v>0</v>
      </c>
      <c r="K4849">
        <v>1</v>
      </c>
      <c r="L4849">
        <v>8</v>
      </c>
      <c r="M4849" s="1" t="s">
        <v>32</v>
      </c>
      <c r="N4849">
        <v>0</v>
      </c>
      <c r="O4849" s="1" t="s">
        <v>125</v>
      </c>
      <c r="P4849" s="1" t="s">
        <v>9810</v>
      </c>
      <c r="Q4849" s="1" t="s">
        <v>35</v>
      </c>
      <c r="R4849">
        <v>61</v>
      </c>
      <c r="S4849" s="1" t="s">
        <v>30</v>
      </c>
      <c r="T4849" s="1" t="s">
        <v>30</v>
      </c>
      <c r="U4849" s="1" t="s">
        <v>30</v>
      </c>
      <c r="V4849">
        <v>0</v>
      </c>
      <c r="W4849" s="1" t="s">
        <v>32</v>
      </c>
      <c r="X4849" s="1" t="s">
        <v>57</v>
      </c>
      <c r="Y4849" s="1" t="s">
        <v>58</v>
      </c>
      <c r="Z4849">
        <v>28</v>
      </c>
      <c r="AA4849">
        <v>2045</v>
      </c>
      <c r="AB4849" s="1" t="s">
        <v>7106</v>
      </c>
      <c r="AC4849" s="1" t="s">
        <v>7124</v>
      </c>
      <c r="AD4849" t="s">
        <v>13494</v>
      </c>
      <c r="AE4849" s="1" t="s">
        <v>7106</v>
      </c>
      <c r="AF4849" s="1" t="s">
        <v>7124</v>
      </c>
      <c r="AG4849" t="s">
        <v>13526</v>
      </c>
      <c r="AH4849" t="s">
        <v>13530</v>
      </c>
      <c r="AI4849" t="s">
        <v>13540</v>
      </c>
    </row>
    <row r="4850" spans="1:35" x14ac:dyDescent="0.25">
      <c r="A4850" s="1" t="s">
        <v>9811</v>
      </c>
      <c r="B4850" s="1" t="s">
        <v>32</v>
      </c>
      <c r="C4850">
        <v>1</v>
      </c>
      <c r="D4850">
        <v>3</v>
      </c>
      <c r="E4850">
        <v>10</v>
      </c>
      <c r="F4850">
        <v>0</v>
      </c>
      <c r="G4850">
        <v>0</v>
      </c>
      <c r="H4850" s="1" t="s">
        <v>30</v>
      </c>
      <c r="I4850" s="1" t="s">
        <v>31</v>
      </c>
      <c r="J4850">
        <v>0</v>
      </c>
      <c r="K4850">
        <v>2</v>
      </c>
      <c r="L4850">
        <v>0</v>
      </c>
      <c r="M4850" s="1" t="s">
        <v>30</v>
      </c>
      <c r="N4850">
        <v>0</v>
      </c>
      <c r="O4850" s="1" t="s">
        <v>171</v>
      </c>
      <c r="P4850" s="1" t="s">
        <v>9812</v>
      </c>
      <c r="Q4850" s="1" t="s">
        <v>42</v>
      </c>
      <c r="R4850">
        <v>42</v>
      </c>
      <c r="S4850" s="1" t="s">
        <v>30</v>
      </c>
      <c r="T4850" s="1" t="s">
        <v>30</v>
      </c>
      <c r="U4850" s="1" t="s">
        <v>30</v>
      </c>
      <c r="V4850">
        <v>0</v>
      </c>
      <c r="W4850" s="1" t="s">
        <v>30</v>
      </c>
      <c r="X4850" s="1" t="s">
        <v>36</v>
      </c>
      <c r="Y4850" s="1" t="s">
        <v>44</v>
      </c>
      <c r="Z4850">
        <v>11</v>
      </c>
      <c r="AA4850">
        <v>11</v>
      </c>
      <c r="AB4850" s="1" t="s">
        <v>7106</v>
      </c>
      <c r="AC4850" s="1" t="s">
        <v>7117</v>
      </c>
      <c r="AD4850" t="s">
        <v>13494</v>
      </c>
      <c r="AE4850" s="1" t="s">
        <v>7106</v>
      </c>
      <c r="AF4850" s="1" t="s">
        <v>7117</v>
      </c>
      <c r="AG4850" t="s">
        <v>13527</v>
      </c>
      <c r="AH4850" t="s">
        <v>13530</v>
      </c>
      <c r="AI4850" t="s">
        <v>13538</v>
      </c>
    </row>
    <row r="4851" spans="1:35" x14ac:dyDescent="0.25">
      <c r="A4851" s="1" t="s">
        <v>9813</v>
      </c>
      <c r="B4851" s="1" t="s">
        <v>32</v>
      </c>
      <c r="C4851">
        <v>1</v>
      </c>
      <c r="D4851">
        <v>4</v>
      </c>
      <c r="E4851">
        <v>9</v>
      </c>
      <c r="F4851">
        <v>0</v>
      </c>
      <c r="G4851">
        <v>0</v>
      </c>
      <c r="H4851" s="1" t="s">
        <v>30</v>
      </c>
      <c r="I4851" s="1" t="s">
        <v>31</v>
      </c>
      <c r="J4851">
        <v>0</v>
      </c>
      <c r="K4851">
        <v>0</v>
      </c>
      <c r="L4851">
        <v>13</v>
      </c>
      <c r="M4851" s="1" t="s">
        <v>30</v>
      </c>
      <c r="N4851">
        <v>26</v>
      </c>
      <c r="O4851" s="1" t="s">
        <v>130</v>
      </c>
      <c r="P4851" s="1" t="s">
        <v>9814</v>
      </c>
      <c r="Q4851" s="1" t="s">
        <v>42</v>
      </c>
      <c r="R4851">
        <v>27</v>
      </c>
      <c r="S4851" s="1" t="s">
        <v>32</v>
      </c>
      <c r="T4851" s="1" t="s">
        <v>30</v>
      </c>
      <c r="U4851" s="1" t="s">
        <v>30</v>
      </c>
      <c r="V4851">
        <v>0</v>
      </c>
      <c r="W4851" s="1" t="s">
        <v>30</v>
      </c>
      <c r="X4851" s="1" t="s">
        <v>36</v>
      </c>
      <c r="Y4851" s="1" t="s">
        <v>44</v>
      </c>
      <c r="Z4851">
        <v>45</v>
      </c>
      <c r="AA4851">
        <v>45</v>
      </c>
      <c r="AB4851" s="1" t="s">
        <v>7106</v>
      </c>
      <c r="AC4851" s="1" t="s">
        <v>8905</v>
      </c>
      <c r="AD4851" t="s">
        <v>13495</v>
      </c>
      <c r="AE4851" s="1" t="s">
        <v>7106</v>
      </c>
      <c r="AF4851" s="1" t="s">
        <v>8905</v>
      </c>
      <c r="AG4851" t="s">
        <v>13526</v>
      </c>
      <c r="AH4851" t="s">
        <v>13530</v>
      </c>
      <c r="AI4851" t="s">
        <v>13538</v>
      </c>
    </row>
    <row r="4852" spans="1:35" x14ac:dyDescent="0.25">
      <c r="A4852" s="1" t="s">
        <v>9815</v>
      </c>
      <c r="B4852" s="1" t="s">
        <v>32</v>
      </c>
      <c r="C4852">
        <v>1</v>
      </c>
      <c r="D4852">
        <v>2</v>
      </c>
      <c r="E4852">
        <v>6</v>
      </c>
      <c r="F4852">
        <v>0</v>
      </c>
      <c r="G4852">
        <v>0</v>
      </c>
      <c r="H4852" s="1" t="s">
        <v>30</v>
      </c>
      <c r="I4852" s="1" t="s">
        <v>31</v>
      </c>
      <c r="J4852">
        <v>0</v>
      </c>
      <c r="K4852">
        <v>2</v>
      </c>
      <c r="L4852">
        <v>11</v>
      </c>
      <c r="M4852" s="1" t="s">
        <v>32</v>
      </c>
      <c r="N4852">
        <v>0</v>
      </c>
      <c r="O4852" s="1" t="s">
        <v>159</v>
      </c>
      <c r="P4852" s="1" t="s">
        <v>9816</v>
      </c>
      <c r="Q4852" s="1" t="s">
        <v>35</v>
      </c>
      <c r="R4852">
        <v>73</v>
      </c>
      <c r="S4852" s="1" t="s">
        <v>30</v>
      </c>
      <c r="T4852" s="1" t="s">
        <v>32</v>
      </c>
      <c r="U4852" s="1" t="s">
        <v>30</v>
      </c>
      <c r="V4852">
        <v>0</v>
      </c>
      <c r="W4852" s="1" t="s">
        <v>30</v>
      </c>
      <c r="X4852" s="1" t="s">
        <v>36</v>
      </c>
      <c r="Y4852" s="1" t="s">
        <v>37</v>
      </c>
      <c r="Z4852">
        <v>38</v>
      </c>
      <c r="AA4852">
        <v>38</v>
      </c>
      <c r="AB4852" s="1" t="s">
        <v>7106</v>
      </c>
      <c r="AC4852" s="1" t="s">
        <v>7107</v>
      </c>
      <c r="AD4852" t="s">
        <v>13496</v>
      </c>
      <c r="AE4852" s="1" t="s">
        <v>7106</v>
      </c>
      <c r="AF4852" s="1" t="s">
        <v>7107</v>
      </c>
      <c r="AG4852" t="s">
        <v>13526</v>
      </c>
      <c r="AH4852" t="s">
        <v>13530</v>
      </c>
      <c r="AI4852" t="s">
        <v>13538</v>
      </c>
    </row>
    <row r="4853" spans="1:35" x14ac:dyDescent="0.25">
      <c r="A4853" s="1" t="s">
        <v>9817</v>
      </c>
      <c r="B4853" s="1" t="s">
        <v>32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s="1" t="s">
        <v>30</v>
      </c>
      <c r="I4853" s="1" t="s">
        <v>31</v>
      </c>
      <c r="J4853">
        <v>0</v>
      </c>
      <c r="K4853">
        <v>4</v>
      </c>
      <c r="L4853">
        <v>5</v>
      </c>
      <c r="M4853" s="1" t="s">
        <v>32</v>
      </c>
      <c r="N4853">
        <v>0</v>
      </c>
      <c r="O4853" s="1" t="s">
        <v>40</v>
      </c>
      <c r="P4853" s="1" t="s">
        <v>9818</v>
      </c>
      <c r="Q4853" s="1" t="s">
        <v>35</v>
      </c>
      <c r="R4853">
        <v>49</v>
      </c>
      <c r="S4853" s="1" t="s">
        <v>30</v>
      </c>
      <c r="T4853" s="1" t="s">
        <v>30</v>
      </c>
      <c r="U4853" s="1" t="s">
        <v>30</v>
      </c>
      <c r="V4853">
        <v>0</v>
      </c>
      <c r="W4853" s="1" t="s">
        <v>30</v>
      </c>
      <c r="X4853" s="1" t="s">
        <v>36</v>
      </c>
      <c r="Y4853" s="1" t="s">
        <v>37</v>
      </c>
      <c r="Z4853">
        <v>19</v>
      </c>
      <c r="AA4853">
        <v>211</v>
      </c>
      <c r="AB4853" s="1" t="s">
        <v>7086</v>
      </c>
      <c r="AC4853" s="1" t="s">
        <v>7110</v>
      </c>
      <c r="AD4853" t="s">
        <v>13494</v>
      </c>
      <c r="AE4853" s="1" t="s">
        <v>7086</v>
      </c>
      <c r="AF4853" s="1" t="s">
        <v>7110</v>
      </c>
      <c r="AG4853" t="s">
        <v>13526</v>
      </c>
      <c r="AH4853" t="s">
        <v>13530</v>
      </c>
      <c r="AI4853" t="s">
        <v>13539</v>
      </c>
    </row>
    <row r="4854" spans="1:35" x14ac:dyDescent="0.25">
      <c r="A4854" s="1" t="s">
        <v>9819</v>
      </c>
      <c r="B4854" s="1" t="s">
        <v>32</v>
      </c>
      <c r="C4854">
        <v>7</v>
      </c>
      <c r="D4854">
        <v>9</v>
      </c>
      <c r="E4854">
        <v>27.8</v>
      </c>
      <c r="F4854">
        <v>0</v>
      </c>
      <c r="G4854">
        <v>0</v>
      </c>
      <c r="H4854" s="1" t="s">
        <v>30</v>
      </c>
      <c r="I4854" s="1" t="s">
        <v>31</v>
      </c>
      <c r="J4854">
        <v>0</v>
      </c>
      <c r="K4854">
        <v>5</v>
      </c>
      <c r="L4854">
        <v>11</v>
      </c>
      <c r="M4854" s="1" t="s">
        <v>32</v>
      </c>
      <c r="N4854">
        <v>0</v>
      </c>
      <c r="O4854" s="1" t="s">
        <v>55</v>
      </c>
      <c r="P4854" s="1" t="s">
        <v>9820</v>
      </c>
      <c r="Q4854" s="1" t="s">
        <v>42</v>
      </c>
      <c r="R4854">
        <v>54</v>
      </c>
      <c r="S4854" s="1" t="s">
        <v>30</v>
      </c>
      <c r="T4854" s="1" t="s">
        <v>30</v>
      </c>
      <c r="U4854" s="1" t="s">
        <v>30</v>
      </c>
      <c r="V4854">
        <v>0</v>
      </c>
      <c r="W4854" s="1" t="s">
        <v>30</v>
      </c>
      <c r="X4854" s="1" t="s">
        <v>36</v>
      </c>
      <c r="Y4854" s="1" t="s">
        <v>44</v>
      </c>
      <c r="Z4854">
        <v>33</v>
      </c>
      <c r="AA4854">
        <v>230</v>
      </c>
      <c r="AB4854" s="1" t="s">
        <v>7098</v>
      </c>
      <c r="AC4854" s="1" t="s">
        <v>7418</v>
      </c>
      <c r="AD4854" t="s">
        <v>13494</v>
      </c>
      <c r="AE4854" s="1" t="s">
        <v>7098</v>
      </c>
      <c r="AF4854" s="1" t="s">
        <v>7418</v>
      </c>
      <c r="AG4854" t="s">
        <v>13526</v>
      </c>
      <c r="AH4854" t="s">
        <v>13530</v>
      </c>
      <c r="AI4854" t="s">
        <v>13538</v>
      </c>
    </row>
    <row r="4855" spans="1:35" x14ac:dyDescent="0.25">
      <c r="A4855" s="1" t="s">
        <v>9821</v>
      </c>
      <c r="B4855" s="1" t="s">
        <v>32</v>
      </c>
      <c r="C4855">
        <v>7</v>
      </c>
      <c r="D4855">
        <v>28</v>
      </c>
      <c r="E4855">
        <v>58.8</v>
      </c>
      <c r="F4855">
        <v>0</v>
      </c>
      <c r="G4855">
        <v>0</v>
      </c>
      <c r="H4855" s="1" t="s">
        <v>30</v>
      </c>
      <c r="I4855" s="1" t="s">
        <v>31</v>
      </c>
      <c r="J4855">
        <v>0</v>
      </c>
      <c r="K4855">
        <v>3</v>
      </c>
      <c r="L4855">
        <v>3</v>
      </c>
      <c r="M4855" s="1" t="s">
        <v>32</v>
      </c>
      <c r="N4855">
        <v>0</v>
      </c>
      <c r="O4855" s="1" t="s">
        <v>240</v>
      </c>
      <c r="P4855" s="1" t="s">
        <v>9822</v>
      </c>
      <c r="Q4855" s="1" t="s">
        <v>35</v>
      </c>
      <c r="R4855">
        <v>30</v>
      </c>
      <c r="S4855" s="1" t="s">
        <v>30</v>
      </c>
      <c r="T4855" s="1" t="s">
        <v>30</v>
      </c>
      <c r="U4855" s="1" t="s">
        <v>30</v>
      </c>
      <c r="V4855">
        <v>0</v>
      </c>
      <c r="W4855" s="1" t="s">
        <v>30</v>
      </c>
      <c r="X4855" s="1" t="s">
        <v>36</v>
      </c>
      <c r="Y4855" s="1" t="s">
        <v>37</v>
      </c>
      <c r="Z4855">
        <v>52</v>
      </c>
      <c r="AA4855">
        <v>380</v>
      </c>
      <c r="AB4855" s="1" t="s">
        <v>7098</v>
      </c>
      <c r="AC4855" s="1" t="s">
        <v>7099</v>
      </c>
      <c r="AD4855" t="s">
        <v>13495</v>
      </c>
      <c r="AE4855" s="1" t="s">
        <v>7098</v>
      </c>
      <c r="AF4855" s="1" t="s">
        <v>7099</v>
      </c>
      <c r="AG4855" t="s">
        <v>13526</v>
      </c>
      <c r="AH4855" t="s">
        <v>13530</v>
      </c>
      <c r="AI4855" t="s">
        <v>13538</v>
      </c>
    </row>
    <row r="4856" spans="1:35" x14ac:dyDescent="0.25">
      <c r="A4856" s="1" t="s">
        <v>9823</v>
      </c>
      <c r="B4856" s="1" t="s">
        <v>32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s="1" t="s">
        <v>30</v>
      </c>
      <c r="I4856" s="1" t="s">
        <v>31</v>
      </c>
      <c r="J4856">
        <v>0</v>
      </c>
      <c r="K4856">
        <v>4</v>
      </c>
      <c r="L4856">
        <v>14</v>
      </c>
      <c r="M4856" s="1" t="s">
        <v>30</v>
      </c>
      <c r="N4856">
        <v>13</v>
      </c>
      <c r="O4856" s="1" t="s">
        <v>106</v>
      </c>
      <c r="P4856" s="1" t="s">
        <v>9824</v>
      </c>
      <c r="Q4856" s="1" t="s">
        <v>35</v>
      </c>
      <c r="R4856">
        <v>64</v>
      </c>
      <c r="S4856" s="1" t="s">
        <v>30</v>
      </c>
      <c r="T4856" s="1" t="s">
        <v>30</v>
      </c>
      <c r="U4856" s="1" t="s">
        <v>30</v>
      </c>
      <c r="V4856">
        <v>0</v>
      </c>
      <c r="W4856" s="1" t="s">
        <v>32</v>
      </c>
      <c r="X4856" s="1" t="s">
        <v>36</v>
      </c>
      <c r="Y4856" s="1" t="s">
        <v>58</v>
      </c>
      <c r="Z4856">
        <v>44</v>
      </c>
      <c r="AA4856">
        <v>217</v>
      </c>
      <c r="AB4856" s="1" t="s">
        <v>7080</v>
      </c>
      <c r="AC4856" s="1" t="s">
        <v>7092</v>
      </c>
      <c r="AD4856" t="s">
        <v>13494</v>
      </c>
      <c r="AE4856" s="1" t="s">
        <v>7080</v>
      </c>
      <c r="AF4856" s="1" t="s">
        <v>7092</v>
      </c>
      <c r="AG4856" t="s">
        <v>13526</v>
      </c>
      <c r="AH4856" t="s">
        <v>13530</v>
      </c>
      <c r="AI4856" t="s">
        <v>13538</v>
      </c>
    </row>
    <row r="4857" spans="1:35" x14ac:dyDescent="0.25">
      <c r="A4857" s="1" t="s">
        <v>9825</v>
      </c>
      <c r="B4857" s="1" t="s">
        <v>32</v>
      </c>
      <c r="C4857">
        <v>1</v>
      </c>
      <c r="D4857">
        <v>1</v>
      </c>
      <c r="E4857">
        <v>4</v>
      </c>
      <c r="F4857">
        <v>0</v>
      </c>
      <c r="G4857">
        <v>0</v>
      </c>
      <c r="H4857" s="1" t="s">
        <v>30</v>
      </c>
      <c r="I4857" s="1" t="s">
        <v>31</v>
      </c>
      <c r="J4857">
        <v>0</v>
      </c>
      <c r="K4857">
        <v>5</v>
      </c>
      <c r="L4857">
        <v>5</v>
      </c>
      <c r="M4857" s="1" t="s">
        <v>32</v>
      </c>
      <c r="N4857">
        <v>0</v>
      </c>
      <c r="O4857" s="1" t="s">
        <v>130</v>
      </c>
      <c r="P4857" s="1" t="s">
        <v>9826</v>
      </c>
      <c r="Q4857" s="1" t="s">
        <v>42</v>
      </c>
      <c r="R4857">
        <v>85</v>
      </c>
      <c r="S4857" s="1" t="s">
        <v>30</v>
      </c>
      <c r="T4857" s="1" t="s">
        <v>32</v>
      </c>
      <c r="U4857" s="1" t="s">
        <v>30</v>
      </c>
      <c r="V4857">
        <v>0</v>
      </c>
      <c r="W4857" s="1" t="s">
        <v>30</v>
      </c>
      <c r="X4857" s="1" t="s">
        <v>36</v>
      </c>
      <c r="Y4857" s="1" t="s">
        <v>37</v>
      </c>
      <c r="Z4857">
        <v>34</v>
      </c>
      <c r="AA4857">
        <v>34</v>
      </c>
      <c r="AB4857" s="1" t="s">
        <v>7098</v>
      </c>
      <c r="AC4857" s="1" t="s">
        <v>7418</v>
      </c>
      <c r="AD4857" t="s">
        <v>13496</v>
      </c>
      <c r="AE4857" s="1" t="s">
        <v>7098</v>
      </c>
      <c r="AF4857" s="1" t="s">
        <v>7418</v>
      </c>
      <c r="AG4857" t="s">
        <v>13526</v>
      </c>
      <c r="AH4857" t="s">
        <v>13530</v>
      </c>
      <c r="AI4857" t="s">
        <v>13538</v>
      </c>
    </row>
    <row r="4858" spans="1:35" x14ac:dyDescent="0.25">
      <c r="A4858" s="1" t="s">
        <v>9827</v>
      </c>
      <c r="B4858" s="1" t="s">
        <v>32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s="1" t="s">
        <v>30</v>
      </c>
      <c r="I4858" s="1" t="s">
        <v>31</v>
      </c>
      <c r="J4858">
        <v>0</v>
      </c>
      <c r="K4858">
        <v>0</v>
      </c>
      <c r="L4858">
        <v>1</v>
      </c>
      <c r="M4858" s="1" t="s">
        <v>32</v>
      </c>
      <c r="N4858">
        <v>0</v>
      </c>
      <c r="O4858" s="1" t="s">
        <v>60</v>
      </c>
      <c r="P4858" s="1" t="s">
        <v>9828</v>
      </c>
      <c r="Q4858" s="1" t="s">
        <v>42</v>
      </c>
      <c r="R4858">
        <v>32</v>
      </c>
      <c r="S4858" s="1" t="s">
        <v>30</v>
      </c>
      <c r="T4858" s="1" t="s">
        <v>30</v>
      </c>
      <c r="U4858" s="1" t="s">
        <v>30</v>
      </c>
      <c r="V4858">
        <v>0</v>
      </c>
      <c r="W4858" s="1" t="s">
        <v>32</v>
      </c>
      <c r="X4858" s="1" t="s">
        <v>43</v>
      </c>
      <c r="Y4858" s="1" t="s">
        <v>44</v>
      </c>
      <c r="Z4858">
        <v>39</v>
      </c>
      <c r="AA4858">
        <v>1276</v>
      </c>
      <c r="AB4858" s="1" t="s">
        <v>7080</v>
      </c>
      <c r="AC4858" s="1" t="s">
        <v>7092</v>
      </c>
      <c r="AD4858" t="s">
        <v>13494</v>
      </c>
      <c r="AE4858" s="1" t="s">
        <v>7080</v>
      </c>
      <c r="AF4858" s="1" t="s">
        <v>7092</v>
      </c>
      <c r="AG4858" t="s">
        <v>13527</v>
      </c>
      <c r="AH4858" t="s">
        <v>13530</v>
      </c>
      <c r="AI4858" t="s">
        <v>13539</v>
      </c>
    </row>
    <row r="4859" spans="1:35" x14ac:dyDescent="0.25">
      <c r="A4859" s="1" t="s">
        <v>9829</v>
      </c>
      <c r="B4859" s="1" t="s">
        <v>32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s="1" t="s">
        <v>30</v>
      </c>
      <c r="I4859" s="1" t="s">
        <v>31</v>
      </c>
      <c r="J4859">
        <v>0</v>
      </c>
      <c r="K4859">
        <v>2</v>
      </c>
      <c r="L4859">
        <v>1</v>
      </c>
      <c r="M4859" s="1" t="s">
        <v>32</v>
      </c>
      <c r="N4859">
        <v>0</v>
      </c>
      <c r="O4859" s="1" t="s">
        <v>80</v>
      </c>
      <c r="P4859" s="1" t="s">
        <v>9830</v>
      </c>
      <c r="Q4859" s="1" t="s">
        <v>35</v>
      </c>
      <c r="R4859">
        <v>41</v>
      </c>
      <c r="S4859" s="1" t="s">
        <v>30</v>
      </c>
      <c r="T4859" s="1" t="s">
        <v>30</v>
      </c>
      <c r="U4859" s="1" t="s">
        <v>30</v>
      </c>
      <c r="V4859">
        <v>0</v>
      </c>
      <c r="W4859" s="1" t="s">
        <v>32</v>
      </c>
      <c r="X4859" s="1" t="s">
        <v>36</v>
      </c>
      <c r="Y4859" s="1" t="s">
        <v>37</v>
      </c>
      <c r="Z4859">
        <v>39</v>
      </c>
      <c r="AA4859">
        <v>2217</v>
      </c>
      <c r="AB4859" s="1" t="s">
        <v>7080</v>
      </c>
      <c r="AC4859" s="1" t="s">
        <v>7081</v>
      </c>
      <c r="AD4859" t="s">
        <v>13494</v>
      </c>
      <c r="AE4859" s="1" t="s">
        <v>7080</v>
      </c>
      <c r="AF4859" s="1" t="s">
        <v>7081</v>
      </c>
      <c r="AG4859" t="s">
        <v>13527</v>
      </c>
      <c r="AH4859" t="s">
        <v>13530</v>
      </c>
      <c r="AI4859" t="s">
        <v>13540</v>
      </c>
    </row>
    <row r="4860" spans="1:35" x14ac:dyDescent="0.25">
      <c r="A4860" s="1" t="s">
        <v>9831</v>
      </c>
      <c r="B4860" s="1" t="s">
        <v>32</v>
      </c>
      <c r="C4860">
        <v>6</v>
      </c>
      <c r="D4860">
        <v>18</v>
      </c>
      <c r="E4860">
        <v>50.7</v>
      </c>
      <c r="F4860">
        <v>0</v>
      </c>
      <c r="G4860">
        <v>0</v>
      </c>
      <c r="H4860" s="1" t="s">
        <v>30</v>
      </c>
      <c r="I4860" s="1" t="s">
        <v>46</v>
      </c>
      <c r="J4860">
        <v>0</v>
      </c>
      <c r="K4860">
        <v>2</v>
      </c>
      <c r="L4860">
        <v>6</v>
      </c>
      <c r="M4860" s="1" t="s">
        <v>32</v>
      </c>
      <c r="N4860">
        <v>0</v>
      </c>
      <c r="O4860" s="1" t="s">
        <v>179</v>
      </c>
      <c r="P4860" s="1" t="s">
        <v>9832</v>
      </c>
      <c r="Q4860" s="1" t="s">
        <v>35</v>
      </c>
      <c r="R4860">
        <v>75</v>
      </c>
      <c r="S4860" s="1" t="s">
        <v>30</v>
      </c>
      <c r="T4860" s="1" t="s">
        <v>32</v>
      </c>
      <c r="U4860" s="1" t="s">
        <v>30</v>
      </c>
      <c r="V4860">
        <v>0</v>
      </c>
      <c r="W4860" s="1" t="s">
        <v>30</v>
      </c>
      <c r="X4860" s="1" t="s">
        <v>36</v>
      </c>
      <c r="Y4860" s="1" t="s">
        <v>37</v>
      </c>
      <c r="Z4860">
        <v>42</v>
      </c>
      <c r="AA4860">
        <v>237</v>
      </c>
      <c r="AB4860" s="1" t="s">
        <v>7086</v>
      </c>
      <c r="AC4860" s="1" t="s">
        <v>8457</v>
      </c>
      <c r="AD4860" t="s">
        <v>13496</v>
      </c>
      <c r="AE4860" s="1" t="s">
        <v>7086</v>
      </c>
      <c r="AF4860" s="1" t="s">
        <v>8457</v>
      </c>
      <c r="AG4860" t="s">
        <v>13526</v>
      </c>
      <c r="AH4860" t="s">
        <v>13530</v>
      </c>
      <c r="AI4860" t="s">
        <v>13538</v>
      </c>
    </row>
    <row r="4861" spans="1:35" x14ac:dyDescent="0.25">
      <c r="A4861" s="1" t="s">
        <v>9833</v>
      </c>
      <c r="B4861" s="1" t="s">
        <v>32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s="1" t="s">
        <v>30</v>
      </c>
      <c r="I4861" s="1" t="s">
        <v>31</v>
      </c>
      <c r="J4861">
        <v>0</v>
      </c>
      <c r="K4861">
        <v>0</v>
      </c>
      <c r="L4861">
        <v>3</v>
      </c>
      <c r="M4861" s="1" t="s">
        <v>32</v>
      </c>
      <c r="N4861">
        <v>0</v>
      </c>
      <c r="O4861" s="1" t="s">
        <v>65</v>
      </c>
      <c r="P4861" s="1" t="s">
        <v>9834</v>
      </c>
      <c r="Q4861" s="1" t="s">
        <v>35</v>
      </c>
      <c r="R4861">
        <v>38</v>
      </c>
      <c r="S4861" s="1" t="s">
        <v>30</v>
      </c>
      <c r="T4861" s="1" t="s">
        <v>30</v>
      </c>
      <c r="U4861" s="1" t="s">
        <v>30</v>
      </c>
      <c r="V4861">
        <v>0</v>
      </c>
      <c r="W4861" s="1" t="s">
        <v>30</v>
      </c>
      <c r="X4861" s="1" t="s">
        <v>36</v>
      </c>
      <c r="Y4861" s="1" t="s">
        <v>37</v>
      </c>
      <c r="Z4861">
        <v>49</v>
      </c>
      <c r="AA4861">
        <v>384</v>
      </c>
      <c r="AB4861" s="1" t="s">
        <v>7086</v>
      </c>
      <c r="AC4861" s="1" t="s">
        <v>7087</v>
      </c>
      <c r="AD4861" t="s">
        <v>13494</v>
      </c>
      <c r="AE4861" s="1" t="s">
        <v>7086</v>
      </c>
      <c r="AF4861" s="1" t="s">
        <v>7087</v>
      </c>
      <c r="AG4861" t="s">
        <v>13526</v>
      </c>
      <c r="AH4861" t="s">
        <v>13530</v>
      </c>
      <c r="AI4861" t="s">
        <v>13538</v>
      </c>
    </row>
    <row r="4862" spans="1:35" x14ac:dyDescent="0.25">
      <c r="A4862" s="1" t="s">
        <v>9835</v>
      </c>
      <c r="B4862" s="1" t="s">
        <v>32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s="1" t="s">
        <v>30</v>
      </c>
      <c r="I4862" s="1" t="s">
        <v>31</v>
      </c>
      <c r="J4862">
        <v>0</v>
      </c>
      <c r="K4862">
        <v>0</v>
      </c>
      <c r="L4862">
        <v>8</v>
      </c>
      <c r="M4862" s="1" t="s">
        <v>32</v>
      </c>
      <c r="N4862">
        <v>0</v>
      </c>
      <c r="O4862" s="1" t="s">
        <v>135</v>
      </c>
      <c r="P4862" s="1" t="s">
        <v>9836</v>
      </c>
      <c r="Q4862" s="1" t="s">
        <v>42</v>
      </c>
      <c r="R4862">
        <v>39</v>
      </c>
      <c r="S4862" s="1" t="s">
        <v>30</v>
      </c>
      <c r="T4862" s="1" t="s">
        <v>30</v>
      </c>
      <c r="U4862" s="1" t="s">
        <v>30</v>
      </c>
      <c r="V4862">
        <v>0</v>
      </c>
      <c r="W4862" s="1" t="s">
        <v>30</v>
      </c>
      <c r="X4862" s="1" t="s">
        <v>36</v>
      </c>
      <c r="Y4862" s="1" t="s">
        <v>37</v>
      </c>
      <c r="Z4862">
        <v>38</v>
      </c>
      <c r="AA4862">
        <v>475</v>
      </c>
      <c r="AB4862" s="1" t="s">
        <v>7086</v>
      </c>
      <c r="AC4862" s="1" t="s">
        <v>7087</v>
      </c>
      <c r="AD4862" t="s">
        <v>13494</v>
      </c>
      <c r="AE4862" s="1" t="s">
        <v>7086</v>
      </c>
      <c r="AF4862" s="1" t="s">
        <v>7087</v>
      </c>
      <c r="AG4862" t="s">
        <v>13526</v>
      </c>
      <c r="AH4862" t="s">
        <v>13530</v>
      </c>
      <c r="AI4862" t="s">
        <v>13539</v>
      </c>
    </row>
    <row r="4863" spans="1:35" x14ac:dyDescent="0.25">
      <c r="A4863" s="1" t="s">
        <v>9837</v>
      </c>
      <c r="B4863" s="1" t="s">
        <v>32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s="1" t="s">
        <v>30</v>
      </c>
      <c r="I4863" s="1" t="s">
        <v>46</v>
      </c>
      <c r="J4863">
        <v>0</v>
      </c>
      <c r="K4863">
        <v>5</v>
      </c>
      <c r="L4863">
        <v>1</v>
      </c>
      <c r="M4863" s="1" t="s">
        <v>30</v>
      </c>
      <c r="N4863">
        <v>24</v>
      </c>
      <c r="O4863" s="1" t="s">
        <v>436</v>
      </c>
      <c r="P4863" s="1" t="s">
        <v>9838</v>
      </c>
      <c r="Q4863" s="1" t="s">
        <v>42</v>
      </c>
      <c r="R4863">
        <v>61</v>
      </c>
      <c r="S4863" s="1" t="s">
        <v>30</v>
      </c>
      <c r="T4863" s="1" t="s">
        <v>30</v>
      </c>
      <c r="U4863" s="1" t="s">
        <v>30</v>
      </c>
      <c r="V4863">
        <v>0</v>
      </c>
      <c r="W4863" s="1" t="s">
        <v>30</v>
      </c>
      <c r="X4863" s="1" t="s">
        <v>43</v>
      </c>
      <c r="Y4863" s="1" t="s">
        <v>37</v>
      </c>
      <c r="Z4863">
        <v>20</v>
      </c>
      <c r="AA4863">
        <v>1002</v>
      </c>
      <c r="AB4863" s="1" t="s">
        <v>7086</v>
      </c>
      <c r="AC4863" s="1" t="s">
        <v>7087</v>
      </c>
      <c r="AD4863" t="s">
        <v>13494</v>
      </c>
      <c r="AE4863" s="1" t="s">
        <v>7086</v>
      </c>
      <c r="AF4863" s="1" t="s">
        <v>7087</v>
      </c>
      <c r="AG4863" t="s">
        <v>13527</v>
      </c>
      <c r="AH4863" t="s">
        <v>13530</v>
      </c>
      <c r="AI4863" t="s">
        <v>13540</v>
      </c>
    </row>
    <row r="4864" spans="1:35" x14ac:dyDescent="0.25">
      <c r="A4864" s="1" t="s">
        <v>9839</v>
      </c>
      <c r="B4864" s="1" t="s">
        <v>32</v>
      </c>
      <c r="C4864">
        <v>1</v>
      </c>
      <c r="D4864">
        <v>7</v>
      </c>
      <c r="E4864">
        <v>16</v>
      </c>
      <c r="F4864">
        <v>0</v>
      </c>
      <c r="G4864">
        <v>0</v>
      </c>
      <c r="H4864" s="1" t="s">
        <v>30</v>
      </c>
      <c r="I4864" s="1" t="s">
        <v>31</v>
      </c>
      <c r="J4864">
        <v>0</v>
      </c>
      <c r="K4864">
        <v>4</v>
      </c>
      <c r="L4864">
        <v>10</v>
      </c>
      <c r="M4864" s="1" t="s">
        <v>32</v>
      </c>
      <c r="N4864">
        <v>0</v>
      </c>
      <c r="O4864" s="1" t="s">
        <v>49</v>
      </c>
      <c r="P4864" s="1" t="s">
        <v>9840</v>
      </c>
      <c r="Q4864" s="1" t="s">
        <v>35</v>
      </c>
      <c r="R4864">
        <v>67</v>
      </c>
      <c r="S4864" s="1" t="s">
        <v>30</v>
      </c>
      <c r="T4864" s="1" t="s">
        <v>32</v>
      </c>
      <c r="U4864" s="1" t="s">
        <v>30</v>
      </c>
      <c r="V4864">
        <v>0</v>
      </c>
      <c r="W4864" s="1" t="s">
        <v>30</v>
      </c>
      <c r="X4864" s="1" t="s">
        <v>36</v>
      </c>
      <c r="Y4864" s="1" t="s">
        <v>37</v>
      </c>
      <c r="Z4864">
        <v>21</v>
      </c>
      <c r="AA4864">
        <v>21</v>
      </c>
      <c r="AB4864" s="1" t="s">
        <v>7080</v>
      </c>
      <c r="AC4864" s="1" t="s">
        <v>7092</v>
      </c>
      <c r="AD4864" t="s">
        <v>13496</v>
      </c>
      <c r="AE4864" s="1" t="s">
        <v>7080</v>
      </c>
      <c r="AF4864" s="1" t="s">
        <v>7092</v>
      </c>
      <c r="AG4864" t="s">
        <v>13526</v>
      </c>
      <c r="AH4864" t="s">
        <v>13530</v>
      </c>
      <c r="AI4864" t="s">
        <v>13538</v>
      </c>
    </row>
    <row r="4865" spans="1:35" x14ac:dyDescent="0.25">
      <c r="A4865" s="1" t="s">
        <v>9841</v>
      </c>
      <c r="B4865" s="1" t="s">
        <v>32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s="1" t="s">
        <v>30</v>
      </c>
      <c r="I4865" s="1" t="s">
        <v>31</v>
      </c>
      <c r="J4865">
        <v>0</v>
      </c>
      <c r="K4865">
        <v>2</v>
      </c>
      <c r="L4865">
        <v>3</v>
      </c>
      <c r="M4865" s="1" t="s">
        <v>32</v>
      </c>
      <c r="N4865">
        <v>0</v>
      </c>
      <c r="O4865" s="1" t="s">
        <v>697</v>
      </c>
      <c r="P4865" s="1" t="s">
        <v>9842</v>
      </c>
      <c r="Q4865" s="1" t="s">
        <v>42</v>
      </c>
      <c r="R4865">
        <v>83</v>
      </c>
      <c r="S4865" s="1" t="s">
        <v>30</v>
      </c>
      <c r="T4865" s="1" t="s">
        <v>32</v>
      </c>
      <c r="U4865" s="1" t="s">
        <v>30</v>
      </c>
      <c r="V4865">
        <v>0</v>
      </c>
      <c r="W4865" s="1" t="s">
        <v>30</v>
      </c>
      <c r="X4865" s="1" t="s">
        <v>36</v>
      </c>
      <c r="Y4865" s="1" t="s">
        <v>37</v>
      </c>
      <c r="Z4865">
        <v>33</v>
      </c>
      <c r="AA4865">
        <v>485</v>
      </c>
      <c r="AB4865" s="1" t="s">
        <v>7080</v>
      </c>
      <c r="AC4865" s="1" t="s">
        <v>7095</v>
      </c>
      <c r="AD4865" t="s">
        <v>13496</v>
      </c>
      <c r="AE4865" s="1" t="s">
        <v>7080</v>
      </c>
      <c r="AF4865" s="1" t="s">
        <v>7095</v>
      </c>
      <c r="AG4865" t="s">
        <v>13526</v>
      </c>
      <c r="AH4865" t="s">
        <v>13530</v>
      </c>
      <c r="AI4865" t="s">
        <v>13539</v>
      </c>
    </row>
    <row r="4866" spans="1:35" x14ac:dyDescent="0.25">
      <c r="A4866" s="1" t="s">
        <v>9843</v>
      </c>
      <c r="B4866" s="1" t="s">
        <v>32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s="1" t="s">
        <v>30</v>
      </c>
      <c r="I4866" s="1" t="s">
        <v>31</v>
      </c>
      <c r="J4866">
        <v>0</v>
      </c>
      <c r="K4866">
        <v>5</v>
      </c>
      <c r="L4866">
        <v>3</v>
      </c>
      <c r="M4866" s="1" t="s">
        <v>32</v>
      </c>
      <c r="N4866">
        <v>0</v>
      </c>
      <c r="O4866" s="1" t="s">
        <v>88</v>
      </c>
      <c r="P4866" s="1" t="s">
        <v>9844</v>
      </c>
      <c r="Q4866" s="1" t="s">
        <v>42</v>
      </c>
      <c r="R4866">
        <v>75</v>
      </c>
      <c r="S4866" s="1" t="s">
        <v>30</v>
      </c>
      <c r="T4866" s="1" t="s">
        <v>32</v>
      </c>
      <c r="U4866" s="1" t="s">
        <v>30</v>
      </c>
      <c r="V4866">
        <v>0</v>
      </c>
      <c r="W4866" s="1" t="s">
        <v>30</v>
      </c>
      <c r="X4866" s="1" t="s">
        <v>36</v>
      </c>
      <c r="Y4866" s="1" t="s">
        <v>37</v>
      </c>
      <c r="Z4866">
        <v>45</v>
      </c>
      <c r="AA4866">
        <v>732</v>
      </c>
      <c r="AB4866" s="1" t="s">
        <v>7080</v>
      </c>
      <c r="AC4866" s="1" t="s">
        <v>7309</v>
      </c>
      <c r="AD4866" t="s">
        <v>13496</v>
      </c>
      <c r="AE4866" s="1" t="s">
        <v>7080</v>
      </c>
      <c r="AF4866" s="1" t="s">
        <v>7309</v>
      </c>
      <c r="AG4866" t="s">
        <v>13526</v>
      </c>
      <c r="AH4866" t="s">
        <v>13530</v>
      </c>
      <c r="AI4866" t="s">
        <v>13539</v>
      </c>
    </row>
    <row r="4867" spans="1:35" x14ac:dyDescent="0.25">
      <c r="A4867" s="1" t="s">
        <v>9845</v>
      </c>
      <c r="B4867" s="1" t="s">
        <v>32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s="1" t="s">
        <v>30</v>
      </c>
      <c r="I4867" s="1" t="s">
        <v>31</v>
      </c>
      <c r="J4867">
        <v>0</v>
      </c>
      <c r="K4867">
        <v>2</v>
      </c>
      <c r="L4867">
        <v>4</v>
      </c>
      <c r="M4867" s="1" t="s">
        <v>32</v>
      </c>
      <c r="N4867">
        <v>0</v>
      </c>
      <c r="O4867" s="1" t="s">
        <v>179</v>
      </c>
      <c r="P4867" s="1" t="s">
        <v>9846</v>
      </c>
      <c r="Q4867" s="1" t="s">
        <v>42</v>
      </c>
      <c r="R4867">
        <v>72</v>
      </c>
      <c r="S4867" s="1" t="s">
        <v>30</v>
      </c>
      <c r="T4867" s="1" t="s">
        <v>32</v>
      </c>
      <c r="U4867" s="1" t="s">
        <v>30</v>
      </c>
      <c r="V4867">
        <v>0</v>
      </c>
      <c r="W4867" s="1" t="s">
        <v>30</v>
      </c>
      <c r="X4867" s="1" t="s">
        <v>43</v>
      </c>
      <c r="Y4867" s="1" t="s">
        <v>58</v>
      </c>
      <c r="Z4867">
        <v>50</v>
      </c>
      <c r="AA4867">
        <v>2234</v>
      </c>
      <c r="AB4867" s="1" t="s">
        <v>7080</v>
      </c>
      <c r="AC4867" s="1" t="s">
        <v>7081</v>
      </c>
      <c r="AD4867" t="s">
        <v>13496</v>
      </c>
      <c r="AE4867" s="1" t="s">
        <v>7080</v>
      </c>
      <c r="AF4867" s="1" t="s">
        <v>7081</v>
      </c>
      <c r="AG4867" t="s">
        <v>13526</v>
      </c>
      <c r="AH4867" t="s">
        <v>13530</v>
      </c>
      <c r="AI4867" t="s">
        <v>13540</v>
      </c>
    </row>
    <row r="4868" spans="1:35" x14ac:dyDescent="0.25">
      <c r="A4868" s="1" t="s">
        <v>9847</v>
      </c>
      <c r="B4868" s="1" t="s">
        <v>32</v>
      </c>
      <c r="C4868">
        <v>4</v>
      </c>
      <c r="D4868">
        <v>22</v>
      </c>
      <c r="E4868">
        <v>50.5</v>
      </c>
      <c r="F4868">
        <v>0</v>
      </c>
      <c r="G4868">
        <v>0</v>
      </c>
      <c r="H4868" s="1" t="s">
        <v>30</v>
      </c>
      <c r="I4868" s="1" t="s">
        <v>31</v>
      </c>
      <c r="J4868">
        <v>0</v>
      </c>
      <c r="K4868">
        <v>3</v>
      </c>
      <c r="L4868">
        <v>3</v>
      </c>
      <c r="M4868" s="1" t="s">
        <v>32</v>
      </c>
      <c r="N4868">
        <v>0</v>
      </c>
      <c r="O4868" s="1" t="s">
        <v>114</v>
      </c>
      <c r="P4868" s="1" t="s">
        <v>9848</v>
      </c>
      <c r="Q4868" s="1" t="s">
        <v>42</v>
      </c>
      <c r="R4868">
        <v>42</v>
      </c>
      <c r="S4868" s="1" t="s">
        <v>30</v>
      </c>
      <c r="T4868" s="1" t="s">
        <v>30</v>
      </c>
      <c r="U4868" s="1" t="s">
        <v>30</v>
      </c>
      <c r="V4868">
        <v>0</v>
      </c>
      <c r="W4868" s="1" t="s">
        <v>30</v>
      </c>
      <c r="X4868" s="1" t="s">
        <v>36</v>
      </c>
      <c r="Y4868" s="1" t="s">
        <v>58</v>
      </c>
      <c r="Z4868">
        <v>18</v>
      </c>
      <c r="AA4868">
        <v>68</v>
      </c>
      <c r="AB4868" s="1" t="s">
        <v>7080</v>
      </c>
      <c r="AC4868" s="1" t="s">
        <v>7092</v>
      </c>
      <c r="AD4868" t="s">
        <v>13494</v>
      </c>
      <c r="AE4868" s="1" t="s">
        <v>7080</v>
      </c>
      <c r="AF4868" s="1" t="s">
        <v>7092</v>
      </c>
      <c r="AG4868" t="s">
        <v>13526</v>
      </c>
      <c r="AH4868" t="s">
        <v>13530</v>
      </c>
      <c r="AI4868" t="s">
        <v>13538</v>
      </c>
    </row>
    <row r="4869" spans="1:35" x14ac:dyDescent="0.25">
      <c r="A4869" s="1" t="s">
        <v>9849</v>
      </c>
      <c r="B4869" s="1" t="s">
        <v>32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s="1" t="s">
        <v>30</v>
      </c>
      <c r="I4869" s="1" t="s">
        <v>31</v>
      </c>
      <c r="J4869">
        <v>0</v>
      </c>
      <c r="K4869">
        <v>4</v>
      </c>
      <c r="L4869">
        <v>1</v>
      </c>
      <c r="M4869" s="1" t="s">
        <v>30</v>
      </c>
      <c r="N4869">
        <v>41</v>
      </c>
      <c r="O4869" s="1" t="s">
        <v>74</v>
      </c>
      <c r="P4869" s="1" t="s">
        <v>9850</v>
      </c>
      <c r="Q4869" s="1" t="s">
        <v>42</v>
      </c>
      <c r="R4869">
        <v>50</v>
      </c>
      <c r="S4869" s="1" t="s">
        <v>30</v>
      </c>
      <c r="T4869" s="1" t="s">
        <v>30</v>
      </c>
      <c r="U4869" s="1" t="s">
        <v>30</v>
      </c>
      <c r="V4869">
        <v>0</v>
      </c>
      <c r="W4869" s="1" t="s">
        <v>30</v>
      </c>
      <c r="X4869" s="1" t="s">
        <v>36</v>
      </c>
      <c r="Y4869" s="1" t="s">
        <v>37</v>
      </c>
      <c r="Z4869">
        <v>43</v>
      </c>
      <c r="AA4869">
        <v>1306</v>
      </c>
      <c r="AB4869" s="1" t="s">
        <v>7080</v>
      </c>
      <c r="AC4869" s="1" t="s">
        <v>7095</v>
      </c>
      <c r="AD4869" t="s">
        <v>13494</v>
      </c>
      <c r="AE4869" s="1" t="s">
        <v>7080</v>
      </c>
      <c r="AF4869" s="1" t="s">
        <v>7095</v>
      </c>
      <c r="AG4869" t="s">
        <v>13527</v>
      </c>
      <c r="AH4869" t="s">
        <v>13530</v>
      </c>
      <c r="AI4869" t="s">
        <v>13539</v>
      </c>
    </row>
    <row r="4870" spans="1:35" x14ac:dyDescent="0.25">
      <c r="A4870" s="1" t="s">
        <v>9851</v>
      </c>
      <c r="B4870" s="1" t="s">
        <v>32</v>
      </c>
      <c r="C4870">
        <v>1</v>
      </c>
      <c r="D4870">
        <v>6</v>
      </c>
      <c r="E4870">
        <v>13</v>
      </c>
      <c r="F4870">
        <v>0</v>
      </c>
      <c r="G4870">
        <v>0</v>
      </c>
      <c r="H4870" s="1" t="s">
        <v>30</v>
      </c>
      <c r="I4870" s="1" t="s">
        <v>31</v>
      </c>
      <c r="J4870">
        <v>0</v>
      </c>
      <c r="K4870">
        <v>1</v>
      </c>
      <c r="L4870">
        <v>2</v>
      </c>
      <c r="M4870" s="1" t="s">
        <v>32</v>
      </c>
      <c r="N4870">
        <v>0</v>
      </c>
      <c r="O4870" s="1" t="s">
        <v>55</v>
      </c>
      <c r="P4870" s="1" t="s">
        <v>9852</v>
      </c>
      <c r="Q4870" s="1" t="s">
        <v>35</v>
      </c>
      <c r="R4870">
        <v>37</v>
      </c>
      <c r="S4870" s="1" t="s">
        <v>30</v>
      </c>
      <c r="T4870" s="1" t="s">
        <v>30</v>
      </c>
      <c r="U4870" s="1" t="s">
        <v>30</v>
      </c>
      <c r="V4870">
        <v>0</v>
      </c>
      <c r="W4870" s="1" t="s">
        <v>30</v>
      </c>
      <c r="X4870" s="1" t="s">
        <v>36</v>
      </c>
      <c r="Y4870" s="1" t="s">
        <v>44</v>
      </c>
      <c r="Z4870">
        <v>29</v>
      </c>
      <c r="AA4870">
        <v>29</v>
      </c>
      <c r="AB4870" s="1" t="s">
        <v>7080</v>
      </c>
      <c r="AC4870" s="1" t="s">
        <v>7095</v>
      </c>
      <c r="AD4870" t="s">
        <v>13494</v>
      </c>
      <c r="AE4870" s="1" t="s">
        <v>7080</v>
      </c>
      <c r="AF4870" s="1" t="s">
        <v>7095</v>
      </c>
      <c r="AG4870" t="s">
        <v>13527</v>
      </c>
      <c r="AH4870" t="s">
        <v>13530</v>
      </c>
      <c r="AI4870" t="s">
        <v>13538</v>
      </c>
    </row>
    <row r="4871" spans="1:35" x14ac:dyDescent="0.25">
      <c r="A4871" s="1" t="s">
        <v>9853</v>
      </c>
      <c r="B4871" s="1" t="s">
        <v>32</v>
      </c>
      <c r="C4871">
        <v>9</v>
      </c>
      <c r="D4871">
        <v>11</v>
      </c>
      <c r="E4871">
        <v>34.1</v>
      </c>
      <c r="F4871">
        <v>0</v>
      </c>
      <c r="G4871">
        <v>0</v>
      </c>
      <c r="H4871" s="1" t="s">
        <v>30</v>
      </c>
      <c r="I4871" s="1" t="s">
        <v>46</v>
      </c>
      <c r="J4871">
        <v>0</v>
      </c>
      <c r="K4871">
        <v>4</v>
      </c>
      <c r="L4871">
        <v>2</v>
      </c>
      <c r="M4871" s="1" t="s">
        <v>32</v>
      </c>
      <c r="N4871">
        <v>0</v>
      </c>
      <c r="O4871" s="1" t="s">
        <v>600</v>
      </c>
      <c r="P4871" s="1" t="s">
        <v>9854</v>
      </c>
      <c r="Q4871" s="1" t="s">
        <v>42</v>
      </c>
      <c r="R4871">
        <v>42</v>
      </c>
      <c r="S4871" s="1" t="s">
        <v>30</v>
      </c>
      <c r="T4871" s="1" t="s">
        <v>30</v>
      </c>
      <c r="U4871" s="1" t="s">
        <v>30</v>
      </c>
      <c r="V4871">
        <v>0</v>
      </c>
      <c r="W4871" s="1" t="s">
        <v>30</v>
      </c>
      <c r="X4871" s="1" t="s">
        <v>36</v>
      </c>
      <c r="Y4871" s="1" t="s">
        <v>58</v>
      </c>
      <c r="Z4871">
        <v>21</v>
      </c>
      <c r="AA4871">
        <v>180</v>
      </c>
      <c r="AB4871" s="1" t="s">
        <v>7080</v>
      </c>
      <c r="AC4871" s="1" t="s">
        <v>7095</v>
      </c>
      <c r="AD4871" t="s">
        <v>13494</v>
      </c>
      <c r="AE4871" s="1" t="s">
        <v>7080</v>
      </c>
      <c r="AF4871" s="1" t="s">
        <v>7095</v>
      </c>
      <c r="AG4871" t="s">
        <v>13527</v>
      </c>
      <c r="AH4871" t="s">
        <v>13530</v>
      </c>
      <c r="AI4871" t="s">
        <v>13538</v>
      </c>
    </row>
    <row r="4872" spans="1:35" x14ac:dyDescent="0.25">
      <c r="A4872" s="1" t="s">
        <v>9855</v>
      </c>
      <c r="B4872" s="1" t="s">
        <v>32</v>
      </c>
      <c r="C4872">
        <v>1</v>
      </c>
      <c r="D4872">
        <v>7</v>
      </c>
      <c r="E4872">
        <v>14</v>
      </c>
      <c r="F4872">
        <v>0</v>
      </c>
      <c r="G4872">
        <v>0</v>
      </c>
      <c r="H4872" s="1" t="s">
        <v>30</v>
      </c>
      <c r="I4872" s="1" t="s">
        <v>31</v>
      </c>
      <c r="J4872">
        <v>0</v>
      </c>
      <c r="K4872">
        <v>4</v>
      </c>
      <c r="L4872">
        <v>6</v>
      </c>
      <c r="M4872" s="1" t="s">
        <v>32</v>
      </c>
      <c r="N4872">
        <v>0</v>
      </c>
      <c r="O4872" s="1" t="s">
        <v>197</v>
      </c>
      <c r="P4872" s="1" t="s">
        <v>9856</v>
      </c>
      <c r="Q4872" s="1" t="s">
        <v>35</v>
      </c>
      <c r="R4872">
        <v>57</v>
      </c>
      <c r="S4872" s="1" t="s">
        <v>30</v>
      </c>
      <c r="T4872" s="1" t="s">
        <v>30</v>
      </c>
      <c r="U4872" s="1" t="s">
        <v>30</v>
      </c>
      <c r="V4872">
        <v>0</v>
      </c>
      <c r="W4872" s="1" t="s">
        <v>30</v>
      </c>
      <c r="X4872" s="1" t="s">
        <v>36</v>
      </c>
      <c r="Y4872" s="1" t="s">
        <v>37</v>
      </c>
      <c r="Z4872">
        <v>47</v>
      </c>
      <c r="AA4872">
        <v>47</v>
      </c>
      <c r="AB4872" s="1" t="s">
        <v>7080</v>
      </c>
      <c r="AC4872" s="1" t="s">
        <v>7309</v>
      </c>
      <c r="AD4872" t="s">
        <v>13494</v>
      </c>
      <c r="AE4872" s="1" t="s">
        <v>7080</v>
      </c>
      <c r="AF4872" s="1" t="s">
        <v>7309</v>
      </c>
      <c r="AG4872" t="s">
        <v>13526</v>
      </c>
      <c r="AH4872" t="s">
        <v>13530</v>
      </c>
      <c r="AI4872" t="s">
        <v>13538</v>
      </c>
    </row>
    <row r="4873" spans="1:35" x14ac:dyDescent="0.25">
      <c r="A4873" s="1" t="s">
        <v>9857</v>
      </c>
      <c r="B4873" s="1" t="s">
        <v>32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s="1" t="s">
        <v>30</v>
      </c>
      <c r="I4873" s="1" t="s">
        <v>31</v>
      </c>
      <c r="J4873">
        <v>0</v>
      </c>
      <c r="K4873">
        <v>4</v>
      </c>
      <c r="L4873">
        <v>7</v>
      </c>
      <c r="M4873" s="1" t="s">
        <v>32</v>
      </c>
      <c r="N4873">
        <v>0</v>
      </c>
      <c r="O4873" s="1" t="s">
        <v>275</v>
      </c>
      <c r="P4873" s="1" t="s">
        <v>9858</v>
      </c>
      <c r="Q4873" s="1" t="s">
        <v>35</v>
      </c>
      <c r="R4873">
        <v>42</v>
      </c>
      <c r="S4873" s="1" t="s">
        <v>30</v>
      </c>
      <c r="T4873" s="1" t="s">
        <v>30</v>
      </c>
      <c r="U4873" s="1" t="s">
        <v>30</v>
      </c>
      <c r="V4873">
        <v>0</v>
      </c>
      <c r="W4873" s="1" t="s">
        <v>32</v>
      </c>
      <c r="X4873" s="1" t="s">
        <v>57</v>
      </c>
      <c r="Y4873" s="1" t="s">
        <v>37</v>
      </c>
      <c r="Z4873">
        <v>47</v>
      </c>
      <c r="AA4873">
        <v>2805</v>
      </c>
      <c r="AB4873" s="1" t="s">
        <v>7080</v>
      </c>
      <c r="AC4873" s="1" t="s">
        <v>7309</v>
      </c>
      <c r="AD4873" t="s">
        <v>13494</v>
      </c>
      <c r="AE4873" s="1" t="s">
        <v>7080</v>
      </c>
      <c r="AF4873" s="1" t="s">
        <v>7309</v>
      </c>
      <c r="AG4873" t="s">
        <v>13526</v>
      </c>
      <c r="AH4873" t="s">
        <v>13530</v>
      </c>
      <c r="AI4873" t="s">
        <v>13540</v>
      </c>
    </row>
    <row r="4874" spans="1:35" x14ac:dyDescent="0.25">
      <c r="A4874" s="1" t="s">
        <v>9859</v>
      </c>
      <c r="B4874" s="1" t="s">
        <v>32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s="1" t="s">
        <v>30</v>
      </c>
      <c r="I4874" s="1" t="s">
        <v>31</v>
      </c>
      <c r="J4874">
        <v>0</v>
      </c>
      <c r="K4874">
        <v>0</v>
      </c>
      <c r="L4874">
        <v>7</v>
      </c>
      <c r="M4874" s="1" t="s">
        <v>30</v>
      </c>
      <c r="N4874">
        <v>14</v>
      </c>
      <c r="O4874" s="1" t="s">
        <v>471</v>
      </c>
      <c r="P4874" s="1" t="s">
        <v>9860</v>
      </c>
      <c r="Q4874" s="1" t="s">
        <v>42</v>
      </c>
      <c r="R4874">
        <v>46</v>
      </c>
      <c r="S4874" s="1" t="s">
        <v>30</v>
      </c>
      <c r="T4874" s="1" t="s">
        <v>30</v>
      </c>
      <c r="U4874" s="1" t="s">
        <v>30</v>
      </c>
      <c r="V4874">
        <v>0</v>
      </c>
      <c r="W4874" s="1" t="s">
        <v>32</v>
      </c>
      <c r="X4874" s="1" t="s">
        <v>36</v>
      </c>
      <c r="Y4874" s="1" t="s">
        <v>37</v>
      </c>
      <c r="Z4874">
        <v>70</v>
      </c>
      <c r="AA4874">
        <v>4119</v>
      </c>
      <c r="AB4874" s="1" t="s">
        <v>7080</v>
      </c>
      <c r="AC4874" s="1" t="s">
        <v>7081</v>
      </c>
      <c r="AD4874" t="s">
        <v>13494</v>
      </c>
      <c r="AE4874" s="1" t="s">
        <v>7080</v>
      </c>
      <c r="AF4874" s="1" t="s">
        <v>7081</v>
      </c>
      <c r="AG4874" t="s">
        <v>13526</v>
      </c>
      <c r="AH4874" t="s">
        <v>13530</v>
      </c>
      <c r="AI4874" t="s">
        <v>13540</v>
      </c>
    </row>
    <row r="4875" spans="1:35" x14ac:dyDescent="0.25">
      <c r="A4875" s="1" t="s">
        <v>9861</v>
      </c>
      <c r="B4875" s="1" t="s">
        <v>32</v>
      </c>
      <c r="C4875">
        <v>3</v>
      </c>
      <c r="D4875">
        <v>4</v>
      </c>
      <c r="E4875">
        <v>10.8</v>
      </c>
      <c r="F4875">
        <v>0</v>
      </c>
      <c r="G4875">
        <v>0</v>
      </c>
      <c r="H4875" s="1" t="s">
        <v>30</v>
      </c>
      <c r="I4875" s="1" t="s">
        <v>31</v>
      </c>
      <c r="J4875">
        <v>0</v>
      </c>
      <c r="K4875">
        <v>4</v>
      </c>
      <c r="L4875">
        <v>3</v>
      </c>
      <c r="M4875" s="1" t="s">
        <v>32</v>
      </c>
      <c r="N4875">
        <v>0</v>
      </c>
      <c r="O4875" s="1" t="s">
        <v>471</v>
      </c>
      <c r="P4875" s="1" t="s">
        <v>9862</v>
      </c>
      <c r="Q4875" s="1" t="s">
        <v>35</v>
      </c>
      <c r="R4875">
        <v>60</v>
      </c>
      <c r="S4875" s="1" t="s">
        <v>30</v>
      </c>
      <c r="T4875" s="1" t="s">
        <v>30</v>
      </c>
      <c r="U4875" s="1" t="s">
        <v>30</v>
      </c>
      <c r="V4875">
        <v>0</v>
      </c>
      <c r="W4875" s="1" t="s">
        <v>30</v>
      </c>
      <c r="X4875" s="1" t="s">
        <v>36</v>
      </c>
      <c r="Y4875" s="1" t="s">
        <v>37</v>
      </c>
      <c r="Z4875">
        <v>31</v>
      </c>
      <c r="AA4875">
        <v>84</v>
      </c>
      <c r="AB4875" s="1" t="s">
        <v>7080</v>
      </c>
      <c r="AC4875" s="1" t="s">
        <v>7081</v>
      </c>
      <c r="AD4875" t="s">
        <v>13494</v>
      </c>
      <c r="AE4875" s="1" t="s">
        <v>7080</v>
      </c>
      <c r="AF4875" s="1" t="s">
        <v>7081</v>
      </c>
      <c r="AG4875" t="s">
        <v>13526</v>
      </c>
      <c r="AH4875" t="s">
        <v>13530</v>
      </c>
      <c r="AI4875" t="s">
        <v>13538</v>
      </c>
    </row>
    <row r="4876" spans="1:35" x14ac:dyDescent="0.25">
      <c r="A4876" s="1" t="s">
        <v>9863</v>
      </c>
      <c r="B4876" s="1" t="s">
        <v>32</v>
      </c>
      <c r="C4876">
        <v>3</v>
      </c>
      <c r="D4876">
        <v>7</v>
      </c>
      <c r="E4876">
        <v>19.3</v>
      </c>
      <c r="F4876">
        <v>0</v>
      </c>
      <c r="G4876">
        <v>0</v>
      </c>
      <c r="H4876" s="1" t="s">
        <v>30</v>
      </c>
      <c r="I4876" s="1" t="s">
        <v>31</v>
      </c>
      <c r="J4876">
        <v>0</v>
      </c>
      <c r="K4876">
        <v>2</v>
      </c>
      <c r="L4876">
        <v>2</v>
      </c>
      <c r="M4876" s="1" t="s">
        <v>32</v>
      </c>
      <c r="N4876">
        <v>0</v>
      </c>
      <c r="O4876" s="1" t="s">
        <v>114</v>
      </c>
      <c r="P4876" s="1" t="s">
        <v>9864</v>
      </c>
      <c r="Q4876" s="1" t="s">
        <v>35</v>
      </c>
      <c r="R4876">
        <v>39</v>
      </c>
      <c r="S4876" s="1" t="s">
        <v>30</v>
      </c>
      <c r="T4876" s="1" t="s">
        <v>30</v>
      </c>
      <c r="U4876" s="1" t="s">
        <v>30</v>
      </c>
      <c r="V4876">
        <v>0</v>
      </c>
      <c r="W4876" s="1" t="s">
        <v>30</v>
      </c>
      <c r="X4876" s="1" t="s">
        <v>36</v>
      </c>
      <c r="Y4876" s="1" t="s">
        <v>37</v>
      </c>
      <c r="Z4876">
        <v>49</v>
      </c>
      <c r="AA4876">
        <v>157</v>
      </c>
      <c r="AB4876" s="1" t="s">
        <v>7134</v>
      </c>
      <c r="AC4876" s="1" t="s">
        <v>7135</v>
      </c>
      <c r="AD4876" t="s">
        <v>13494</v>
      </c>
      <c r="AE4876" s="1" t="s">
        <v>7134</v>
      </c>
      <c r="AF4876" s="1" t="s">
        <v>7135</v>
      </c>
      <c r="AG4876" t="s">
        <v>13527</v>
      </c>
      <c r="AH4876" t="s">
        <v>13530</v>
      </c>
      <c r="AI4876" t="s">
        <v>13538</v>
      </c>
    </row>
    <row r="4877" spans="1:35" x14ac:dyDescent="0.25">
      <c r="A4877" s="1" t="s">
        <v>9865</v>
      </c>
      <c r="B4877" s="1" t="s">
        <v>32</v>
      </c>
      <c r="C4877">
        <v>1</v>
      </c>
      <c r="D4877">
        <v>5</v>
      </c>
      <c r="E4877">
        <v>16</v>
      </c>
      <c r="F4877">
        <v>0</v>
      </c>
      <c r="G4877">
        <v>0</v>
      </c>
      <c r="H4877" s="1" t="s">
        <v>30</v>
      </c>
      <c r="I4877" s="1" t="s">
        <v>31</v>
      </c>
      <c r="J4877">
        <v>0</v>
      </c>
      <c r="K4877">
        <v>3</v>
      </c>
      <c r="L4877">
        <v>7</v>
      </c>
      <c r="M4877" s="1" t="s">
        <v>32</v>
      </c>
      <c r="N4877">
        <v>0</v>
      </c>
      <c r="O4877" s="1" t="s">
        <v>275</v>
      </c>
      <c r="P4877" s="1" t="s">
        <v>9866</v>
      </c>
      <c r="Q4877" s="1" t="s">
        <v>42</v>
      </c>
      <c r="R4877">
        <v>66</v>
      </c>
      <c r="S4877" s="1" t="s">
        <v>30</v>
      </c>
      <c r="T4877" s="1" t="s">
        <v>32</v>
      </c>
      <c r="U4877" s="1" t="s">
        <v>30</v>
      </c>
      <c r="V4877">
        <v>0</v>
      </c>
      <c r="W4877" s="1" t="s">
        <v>30</v>
      </c>
      <c r="X4877" s="1" t="s">
        <v>36</v>
      </c>
      <c r="Y4877" s="1" t="s">
        <v>58</v>
      </c>
      <c r="Z4877">
        <v>21</v>
      </c>
      <c r="AA4877">
        <v>21</v>
      </c>
      <c r="AB4877" s="1" t="s">
        <v>7106</v>
      </c>
      <c r="AC4877" s="1" t="s">
        <v>7124</v>
      </c>
      <c r="AD4877" t="s">
        <v>13496</v>
      </c>
      <c r="AE4877" s="1" t="s">
        <v>7106</v>
      </c>
      <c r="AF4877" s="1" t="s">
        <v>7124</v>
      </c>
      <c r="AG4877" t="s">
        <v>13526</v>
      </c>
      <c r="AH4877" t="s">
        <v>13530</v>
      </c>
      <c r="AI4877" t="s">
        <v>13538</v>
      </c>
    </row>
    <row r="4878" spans="1:35" x14ac:dyDescent="0.25">
      <c r="A4878" s="1" t="s">
        <v>9867</v>
      </c>
      <c r="B4878" s="1" t="s">
        <v>32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s="1" t="s">
        <v>30</v>
      </c>
      <c r="I4878" s="1" t="s">
        <v>31</v>
      </c>
      <c r="J4878">
        <v>0</v>
      </c>
      <c r="K4878">
        <v>1</v>
      </c>
      <c r="L4878">
        <v>1</v>
      </c>
      <c r="M4878" s="1" t="s">
        <v>32</v>
      </c>
      <c r="N4878">
        <v>0</v>
      </c>
      <c r="O4878" s="1" t="s">
        <v>68</v>
      </c>
      <c r="P4878" s="1" t="s">
        <v>9868</v>
      </c>
      <c r="Q4878" s="1" t="s">
        <v>42</v>
      </c>
      <c r="R4878">
        <v>59</v>
      </c>
      <c r="S4878" s="1" t="s">
        <v>30</v>
      </c>
      <c r="T4878" s="1" t="s">
        <v>30</v>
      </c>
      <c r="U4878" s="1" t="s">
        <v>30</v>
      </c>
      <c r="V4878">
        <v>0</v>
      </c>
      <c r="W4878" s="1" t="s">
        <v>32</v>
      </c>
      <c r="X4878" s="1" t="s">
        <v>36</v>
      </c>
      <c r="Y4878" s="1" t="s">
        <v>37</v>
      </c>
      <c r="Z4878">
        <v>37</v>
      </c>
      <c r="AA4878">
        <v>454</v>
      </c>
      <c r="AB4878" s="1" t="s">
        <v>7106</v>
      </c>
      <c r="AC4878" s="1" t="s">
        <v>7117</v>
      </c>
      <c r="AD4878" t="s">
        <v>13494</v>
      </c>
      <c r="AE4878" s="1" t="s">
        <v>7106</v>
      </c>
      <c r="AF4878" s="1" t="s">
        <v>7117</v>
      </c>
      <c r="AG4878" t="s">
        <v>13527</v>
      </c>
      <c r="AH4878" t="s">
        <v>13530</v>
      </c>
      <c r="AI4878" t="s">
        <v>13539</v>
      </c>
    </row>
    <row r="4879" spans="1:35" x14ac:dyDescent="0.25">
      <c r="A4879" s="1" t="s">
        <v>9869</v>
      </c>
      <c r="B4879" s="1" t="s">
        <v>32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s="1" t="s">
        <v>30</v>
      </c>
      <c r="I4879" s="1" t="s">
        <v>31</v>
      </c>
      <c r="J4879">
        <v>0</v>
      </c>
      <c r="K4879">
        <v>0</v>
      </c>
      <c r="L4879">
        <v>8</v>
      </c>
      <c r="M4879" s="1" t="s">
        <v>32</v>
      </c>
      <c r="N4879">
        <v>0</v>
      </c>
      <c r="O4879" s="1" t="s">
        <v>68</v>
      </c>
      <c r="P4879" s="1" t="s">
        <v>9870</v>
      </c>
      <c r="Q4879" s="1" t="s">
        <v>35</v>
      </c>
      <c r="R4879">
        <v>49</v>
      </c>
      <c r="S4879" s="1" t="s">
        <v>30</v>
      </c>
      <c r="T4879" s="1" t="s">
        <v>30</v>
      </c>
      <c r="U4879" s="1" t="s">
        <v>30</v>
      </c>
      <c r="V4879">
        <v>0</v>
      </c>
      <c r="W4879" s="1" t="s">
        <v>32</v>
      </c>
      <c r="X4879" s="1" t="s">
        <v>36</v>
      </c>
      <c r="Y4879" s="1" t="s">
        <v>37</v>
      </c>
      <c r="Z4879">
        <v>15</v>
      </c>
      <c r="AA4879">
        <v>254</v>
      </c>
      <c r="AB4879" s="1" t="s">
        <v>7106</v>
      </c>
      <c r="AC4879" s="1" t="s">
        <v>8905</v>
      </c>
      <c r="AD4879" t="s">
        <v>13494</v>
      </c>
      <c r="AE4879" s="1" t="s">
        <v>7106</v>
      </c>
      <c r="AF4879" s="1" t="s">
        <v>8905</v>
      </c>
      <c r="AG4879" t="s">
        <v>13526</v>
      </c>
      <c r="AH4879" t="s">
        <v>13530</v>
      </c>
      <c r="AI4879" t="s">
        <v>13539</v>
      </c>
    </row>
    <row r="4880" spans="1:35" x14ac:dyDescent="0.25">
      <c r="A4880" s="1" t="s">
        <v>9871</v>
      </c>
      <c r="B4880" s="1" t="s">
        <v>32</v>
      </c>
      <c r="C4880">
        <v>3</v>
      </c>
      <c r="D4880">
        <v>15</v>
      </c>
      <c r="E4880">
        <v>35.1</v>
      </c>
      <c r="F4880">
        <v>0</v>
      </c>
      <c r="G4880">
        <v>0</v>
      </c>
      <c r="H4880" s="1" t="s">
        <v>30</v>
      </c>
      <c r="I4880" s="1" t="s">
        <v>31</v>
      </c>
      <c r="J4880">
        <v>0</v>
      </c>
      <c r="K4880">
        <v>3</v>
      </c>
      <c r="L4880">
        <v>6</v>
      </c>
      <c r="M4880" s="1" t="s">
        <v>32</v>
      </c>
      <c r="N4880">
        <v>0</v>
      </c>
      <c r="O4880" s="1" t="s">
        <v>33</v>
      </c>
      <c r="P4880" s="1" t="s">
        <v>9872</v>
      </c>
      <c r="Q4880" s="1" t="s">
        <v>35</v>
      </c>
      <c r="R4880">
        <v>72</v>
      </c>
      <c r="S4880" s="1" t="s">
        <v>30</v>
      </c>
      <c r="T4880" s="1" t="s">
        <v>32</v>
      </c>
      <c r="U4880" s="1" t="s">
        <v>30</v>
      </c>
      <c r="V4880">
        <v>0</v>
      </c>
      <c r="W4880" s="1" t="s">
        <v>30</v>
      </c>
      <c r="X4880" s="1" t="s">
        <v>36</v>
      </c>
      <c r="Y4880" s="1" t="s">
        <v>58</v>
      </c>
      <c r="Z4880">
        <v>30</v>
      </c>
      <c r="AA4880">
        <v>95</v>
      </c>
      <c r="AB4880" s="1" t="s">
        <v>7106</v>
      </c>
      <c r="AC4880" s="1" t="s">
        <v>7107</v>
      </c>
      <c r="AD4880" t="s">
        <v>13496</v>
      </c>
      <c r="AE4880" s="1" t="s">
        <v>7106</v>
      </c>
      <c r="AF4880" s="1" t="s">
        <v>7107</v>
      </c>
      <c r="AG4880" t="s">
        <v>13526</v>
      </c>
      <c r="AH4880" t="s">
        <v>13530</v>
      </c>
      <c r="AI4880" t="s">
        <v>13538</v>
      </c>
    </row>
    <row r="4881" spans="1:35" x14ac:dyDescent="0.25">
      <c r="A4881" s="1" t="s">
        <v>9873</v>
      </c>
      <c r="B4881" s="1" t="s">
        <v>32</v>
      </c>
      <c r="C4881">
        <v>1</v>
      </c>
      <c r="D4881">
        <v>2</v>
      </c>
      <c r="E4881">
        <v>4</v>
      </c>
      <c r="F4881">
        <v>0</v>
      </c>
      <c r="G4881">
        <v>0</v>
      </c>
      <c r="H4881" s="1" t="s">
        <v>30</v>
      </c>
      <c r="I4881" s="1" t="s">
        <v>31</v>
      </c>
      <c r="J4881">
        <v>0</v>
      </c>
      <c r="K4881">
        <v>3</v>
      </c>
      <c r="L4881">
        <v>6</v>
      </c>
      <c r="M4881" s="1" t="s">
        <v>30</v>
      </c>
      <c r="N4881">
        <v>18</v>
      </c>
      <c r="O4881" s="1" t="s">
        <v>130</v>
      </c>
      <c r="P4881" s="1" t="s">
        <v>9874</v>
      </c>
      <c r="Q4881" s="1" t="s">
        <v>35</v>
      </c>
      <c r="R4881">
        <v>75</v>
      </c>
      <c r="S4881" s="1" t="s">
        <v>30</v>
      </c>
      <c r="T4881" s="1" t="s">
        <v>32</v>
      </c>
      <c r="U4881" s="1" t="s">
        <v>30</v>
      </c>
      <c r="V4881">
        <v>0</v>
      </c>
      <c r="W4881" s="1" t="s">
        <v>30</v>
      </c>
      <c r="X4881" s="1" t="s">
        <v>36</v>
      </c>
      <c r="Y4881" s="1" t="s">
        <v>37</v>
      </c>
      <c r="Z4881">
        <v>43</v>
      </c>
      <c r="AA4881">
        <v>43</v>
      </c>
      <c r="AB4881" s="1" t="s">
        <v>7106</v>
      </c>
      <c r="AC4881" s="1" t="s">
        <v>7144</v>
      </c>
      <c r="AD4881" t="s">
        <v>13496</v>
      </c>
      <c r="AE4881" s="1" t="s">
        <v>7106</v>
      </c>
      <c r="AF4881" s="1" t="s">
        <v>7144</v>
      </c>
      <c r="AG4881" t="s">
        <v>13526</v>
      </c>
      <c r="AH4881" t="s">
        <v>13530</v>
      </c>
      <c r="AI4881" t="s">
        <v>13538</v>
      </c>
    </row>
    <row r="4882" spans="1:35" x14ac:dyDescent="0.25">
      <c r="A4882" s="1" t="s">
        <v>9875</v>
      </c>
      <c r="B4882" s="1" t="s">
        <v>32</v>
      </c>
      <c r="C4882">
        <v>1</v>
      </c>
      <c r="D4882">
        <v>6</v>
      </c>
      <c r="E4882">
        <v>12</v>
      </c>
      <c r="F4882">
        <v>0</v>
      </c>
      <c r="G4882">
        <v>0</v>
      </c>
      <c r="H4882" s="1" t="s">
        <v>30</v>
      </c>
      <c r="I4882" s="1" t="s">
        <v>31</v>
      </c>
      <c r="J4882">
        <v>0</v>
      </c>
      <c r="K4882">
        <v>3</v>
      </c>
      <c r="L4882">
        <v>4</v>
      </c>
      <c r="M4882" s="1" t="s">
        <v>32</v>
      </c>
      <c r="N4882">
        <v>0</v>
      </c>
      <c r="O4882" s="1" t="s">
        <v>119</v>
      </c>
      <c r="P4882" s="1" t="s">
        <v>9876</v>
      </c>
      <c r="Q4882" s="1" t="s">
        <v>35</v>
      </c>
      <c r="R4882">
        <v>59</v>
      </c>
      <c r="S4882" s="1" t="s">
        <v>30</v>
      </c>
      <c r="T4882" s="1" t="s">
        <v>30</v>
      </c>
      <c r="U4882" s="1" t="s">
        <v>30</v>
      </c>
      <c r="V4882">
        <v>0</v>
      </c>
      <c r="W4882" s="1" t="s">
        <v>30</v>
      </c>
      <c r="X4882" s="1" t="s">
        <v>36</v>
      </c>
      <c r="Y4882" s="1" t="s">
        <v>58</v>
      </c>
      <c r="Z4882">
        <v>20</v>
      </c>
      <c r="AA4882">
        <v>20</v>
      </c>
      <c r="AB4882" s="1" t="s">
        <v>7134</v>
      </c>
      <c r="AC4882" s="1" t="s">
        <v>7147</v>
      </c>
      <c r="AD4882" t="s">
        <v>13494</v>
      </c>
      <c r="AE4882" s="1" t="s">
        <v>7134</v>
      </c>
      <c r="AF4882" s="1" t="s">
        <v>7147</v>
      </c>
      <c r="AG4882" t="s">
        <v>13526</v>
      </c>
      <c r="AH4882" t="s">
        <v>13530</v>
      </c>
      <c r="AI4882" t="s">
        <v>13538</v>
      </c>
    </row>
    <row r="4883" spans="1:35" x14ac:dyDescent="0.25">
      <c r="A4883" s="1" t="s">
        <v>9877</v>
      </c>
      <c r="B4883" s="1" t="s">
        <v>32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s="1" t="s">
        <v>30</v>
      </c>
      <c r="I4883" s="1" t="s">
        <v>31</v>
      </c>
      <c r="J4883">
        <v>0</v>
      </c>
      <c r="K4883">
        <v>0</v>
      </c>
      <c r="L4883">
        <v>5</v>
      </c>
      <c r="M4883" s="1" t="s">
        <v>32</v>
      </c>
      <c r="N4883">
        <v>0</v>
      </c>
      <c r="O4883" s="1" t="s">
        <v>216</v>
      </c>
      <c r="P4883" s="1" t="s">
        <v>9878</v>
      </c>
      <c r="Q4883" s="1" t="s">
        <v>35</v>
      </c>
      <c r="R4883">
        <v>41</v>
      </c>
      <c r="S4883" s="1" t="s">
        <v>30</v>
      </c>
      <c r="T4883" s="1" t="s">
        <v>30</v>
      </c>
      <c r="U4883" s="1" t="s">
        <v>30</v>
      </c>
      <c r="V4883">
        <v>0</v>
      </c>
      <c r="W4883" s="1" t="s">
        <v>32</v>
      </c>
      <c r="X4883" s="1" t="s">
        <v>57</v>
      </c>
      <c r="Y4883" s="1" t="s">
        <v>37</v>
      </c>
      <c r="Z4883">
        <v>52</v>
      </c>
      <c r="AA4883">
        <v>3618</v>
      </c>
      <c r="AB4883" s="1" t="s">
        <v>7134</v>
      </c>
      <c r="AC4883" s="1" t="s">
        <v>7150</v>
      </c>
      <c r="AD4883" t="s">
        <v>13494</v>
      </c>
      <c r="AE4883" s="1" t="s">
        <v>7134</v>
      </c>
      <c r="AF4883" s="1" t="s">
        <v>7150</v>
      </c>
      <c r="AG4883" t="s">
        <v>13526</v>
      </c>
      <c r="AH4883" t="s">
        <v>13530</v>
      </c>
      <c r="AI4883" t="s">
        <v>13540</v>
      </c>
    </row>
    <row r="4884" spans="1:35" x14ac:dyDescent="0.25">
      <c r="A4884" s="1" t="s">
        <v>9879</v>
      </c>
      <c r="B4884" s="1" t="s">
        <v>32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s="1" t="s">
        <v>30</v>
      </c>
      <c r="I4884" s="1" t="s">
        <v>31</v>
      </c>
      <c r="J4884">
        <v>0</v>
      </c>
      <c r="K4884">
        <v>3</v>
      </c>
      <c r="L4884">
        <v>6</v>
      </c>
      <c r="M4884" s="1" t="s">
        <v>32</v>
      </c>
      <c r="N4884">
        <v>0</v>
      </c>
      <c r="O4884" s="1" t="s">
        <v>471</v>
      </c>
      <c r="P4884" s="1" t="s">
        <v>9880</v>
      </c>
      <c r="Q4884" s="1" t="s">
        <v>42</v>
      </c>
      <c r="R4884">
        <v>47</v>
      </c>
      <c r="S4884" s="1" t="s">
        <v>30</v>
      </c>
      <c r="T4884" s="1" t="s">
        <v>30</v>
      </c>
      <c r="U4884" s="1" t="s">
        <v>30</v>
      </c>
      <c r="V4884">
        <v>0</v>
      </c>
      <c r="W4884" s="1" t="s">
        <v>32</v>
      </c>
      <c r="X4884" s="1" t="s">
        <v>57</v>
      </c>
      <c r="Y4884" s="1" t="s">
        <v>37</v>
      </c>
      <c r="Z4884">
        <v>47</v>
      </c>
      <c r="AA4884">
        <v>3287</v>
      </c>
      <c r="AB4884" s="1" t="s">
        <v>7134</v>
      </c>
      <c r="AC4884" s="1" t="s">
        <v>7900</v>
      </c>
      <c r="AD4884" t="s">
        <v>13494</v>
      </c>
      <c r="AE4884" s="1" t="s">
        <v>7134</v>
      </c>
      <c r="AF4884" s="1" t="s">
        <v>7900</v>
      </c>
      <c r="AG4884" t="s">
        <v>13526</v>
      </c>
      <c r="AH4884" t="s">
        <v>13530</v>
      </c>
      <c r="AI4884" t="s">
        <v>13540</v>
      </c>
    </row>
    <row r="4885" spans="1:35" x14ac:dyDescent="0.25">
      <c r="A4885" s="1" t="s">
        <v>9881</v>
      </c>
      <c r="B4885" s="1" t="s">
        <v>32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s="1" t="s">
        <v>30</v>
      </c>
      <c r="I4885" s="1" t="s">
        <v>31</v>
      </c>
      <c r="J4885">
        <v>0</v>
      </c>
      <c r="K4885">
        <v>3</v>
      </c>
      <c r="L4885">
        <v>1</v>
      </c>
      <c r="M4885" s="1" t="s">
        <v>32</v>
      </c>
      <c r="N4885">
        <v>0</v>
      </c>
      <c r="O4885" s="1" t="s">
        <v>71</v>
      </c>
      <c r="P4885" s="1" t="s">
        <v>9882</v>
      </c>
      <c r="Q4885" s="1" t="s">
        <v>35</v>
      </c>
      <c r="R4885">
        <v>69</v>
      </c>
      <c r="S4885" s="1" t="s">
        <v>30</v>
      </c>
      <c r="T4885" s="1" t="s">
        <v>32</v>
      </c>
      <c r="U4885" s="1" t="s">
        <v>30</v>
      </c>
      <c r="V4885">
        <v>0</v>
      </c>
      <c r="W4885" s="1" t="s">
        <v>30</v>
      </c>
      <c r="X4885" s="1" t="s">
        <v>36</v>
      </c>
      <c r="Y4885" s="1" t="s">
        <v>37</v>
      </c>
      <c r="Z4885">
        <v>44</v>
      </c>
      <c r="AA4885">
        <v>1125</v>
      </c>
      <c r="AB4885" s="1" t="s">
        <v>7134</v>
      </c>
      <c r="AC4885" s="1" t="s">
        <v>7135</v>
      </c>
      <c r="AD4885" t="s">
        <v>13496</v>
      </c>
      <c r="AE4885" s="1" t="s">
        <v>7134</v>
      </c>
      <c r="AF4885" s="1" t="s">
        <v>7135</v>
      </c>
      <c r="AG4885" t="s">
        <v>13527</v>
      </c>
      <c r="AH4885" t="s">
        <v>13530</v>
      </c>
      <c r="AI4885" t="s">
        <v>13539</v>
      </c>
    </row>
    <row r="4886" spans="1:35" x14ac:dyDescent="0.25">
      <c r="A4886" s="1" t="s">
        <v>9883</v>
      </c>
      <c r="B4886" s="1" t="s">
        <v>32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s="1" t="s">
        <v>30</v>
      </c>
      <c r="I4886" s="1" t="s">
        <v>31</v>
      </c>
      <c r="J4886">
        <v>0</v>
      </c>
      <c r="K4886">
        <v>0</v>
      </c>
      <c r="L4886">
        <v>9</v>
      </c>
      <c r="M4886" s="1" t="s">
        <v>32</v>
      </c>
      <c r="N4886">
        <v>0</v>
      </c>
      <c r="O4886" s="1" t="s">
        <v>40</v>
      </c>
      <c r="P4886" s="1" t="s">
        <v>9884</v>
      </c>
      <c r="Q4886" s="1" t="s">
        <v>42</v>
      </c>
      <c r="R4886">
        <v>41</v>
      </c>
      <c r="S4886" s="1" t="s">
        <v>30</v>
      </c>
      <c r="T4886" s="1" t="s">
        <v>30</v>
      </c>
      <c r="U4886" s="1" t="s">
        <v>30</v>
      </c>
      <c r="V4886">
        <v>0</v>
      </c>
      <c r="W4886" s="1" t="s">
        <v>30</v>
      </c>
      <c r="X4886" s="1" t="s">
        <v>36</v>
      </c>
      <c r="Y4886" s="1" t="s">
        <v>37</v>
      </c>
      <c r="Z4886">
        <v>35</v>
      </c>
      <c r="AA4886">
        <v>389</v>
      </c>
      <c r="AB4886" s="1" t="s">
        <v>7106</v>
      </c>
      <c r="AC4886" s="1" t="s">
        <v>7124</v>
      </c>
      <c r="AD4886" t="s">
        <v>13494</v>
      </c>
      <c r="AE4886" s="1" t="s">
        <v>7106</v>
      </c>
      <c r="AF4886" s="1" t="s">
        <v>7124</v>
      </c>
      <c r="AG4886" t="s">
        <v>13526</v>
      </c>
      <c r="AH4886" t="s">
        <v>13530</v>
      </c>
      <c r="AI4886" t="s">
        <v>13539</v>
      </c>
    </row>
    <row r="4887" spans="1:35" x14ac:dyDescent="0.25">
      <c r="A4887" s="1" t="s">
        <v>9885</v>
      </c>
      <c r="B4887" s="1" t="s">
        <v>32</v>
      </c>
      <c r="C4887">
        <v>1</v>
      </c>
      <c r="D4887">
        <v>7</v>
      </c>
      <c r="E4887">
        <v>11</v>
      </c>
      <c r="F4887">
        <v>0</v>
      </c>
      <c r="G4887">
        <v>0</v>
      </c>
      <c r="H4887" s="1" t="s">
        <v>30</v>
      </c>
      <c r="I4887" s="1" t="s">
        <v>31</v>
      </c>
      <c r="J4887">
        <v>0</v>
      </c>
      <c r="K4887">
        <v>5</v>
      </c>
      <c r="L4887">
        <v>0</v>
      </c>
      <c r="M4887" s="1" t="s">
        <v>30</v>
      </c>
      <c r="N4887">
        <v>0</v>
      </c>
      <c r="O4887" s="1" t="s">
        <v>91</v>
      </c>
      <c r="P4887" s="1" t="s">
        <v>9886</v>
      </c>
      <c r="Q4887" s="1" t="s">
        <v>42</v>
      </c>
      <c r="R4887">
        <v>65</v>
      </c>
      <c r="S4887" s="1" t="s">
        <v>30</v>
      </c>
      <c r="T4887" s="1" t="s">
        <v>32</v>
      </c>
      <c r="U4887" s="1" t="s">
        <v>30</v>
      </c>
      <c r="V4887">
        <v>0</v>
      </c>
      <c r="W4887" s="1" t="s">
        <v>30</v>
      </c>
      <c r="X4887" s="1" t="s">
        <v>36</v>
      </c>
      <c r="Y4887" s="1" t="s">
        <v>58</v>
      </c>
      <c r="Z4887">
        <v>7</v>
      </c>
      <c r="AA4887">
        <v>7</v>
      </c>
      <c r="AB4887" s="1" t="s">
        <v>7106</v>
      </c>
      <c r="AC4887" s="1" t="s">
        <v>7117</v>
      </c>
      <c r="AD4887" t="s">
        <v>13496</v>
      </c>
      <c r="AE4887" s="1" t="s">
        <v>7106</v>
      </c>
      <c r="AF4887" s="1" t="s">
        <v>7117</v>
      </c>
      <c r="AG4887" t="s">
        <v>13527</v>
      </c>
      <c r="AH4887" t="s">
        <v>13530</v>
      </c>
      <c r="AI4887" t="s">
        <v>13538</v>
      </c>
    </row>
    <row r="4888" spans="1:35" x14ac:dyDescent="0.25">
      <c r="A4888" s="1" t="s">
        <v>9887</v>
      </c>
      <c r="B4888" s="1" t="s">
        <v>32</v>
      </c>
      <c r="C4888">
        <v>1</v>
      </c>
      <c r="D4888">
        <v>3</v>
      </c>
      <c r="E4888">
        <v>6</v>
      </c>
      <c r="F4888">
        <v>0</v>
      </c>
      <c r="G4888">
        <v>0</v>
      </c>
      <c r="H4888" s="1" t="s">
        <v>30</v>
      </c>
      <c r="I4888" s="1" t="s">
        <v>31</v>
      </c>
      <c r="J4888">
        <v>0</v>
      </c>
      <c r="K4888">
        <v>0</v>
      </c>
      <c r="L4888">
        <v>2</v>
      </c>
      <c r="M4888" s="1" t="s">
        <v>30</v>
      </c>
      <c r="N4888">
        <v>25</v>
      </c>
      <c r="O4888" s="1" t="s">
        <v>111</v>
      </c>
      <c r="P4888" s="1" t="s">
        <v>9888</v>
      </c>
      <c r="Q4888" s="1" t="s">
        <v>42</v>
      </c>
      <c r="R4888">
        <v>58</v>
      </c>
      <c r="S4888" s="1" t="s">
        <v>30</v>
      </c>
      <c r="T4888" s="1" t="s">
        <v>30</v>
      </c>
      <c r="U4888" s="1" t="s">
        <v>30</v>
      </c>
      <c r="V4888">
        <v>0</v>
      </c>
      <c r="W4888" s="1" t="s">
        <v>32</v>
      </c>
      <c r="X4888" s="1" t="s">
        <v>36</v>
      </c>
      <c r="Y4888" s="1" t="s">
        <v>58</v>
      </c>
      <c r="Z4888">
        <v>23</v>
      </c>
      <c r="AA4888">
        <v>23</v>
      </c>
      <c r="AB4888" s="1" t="s">
        <v>7106</v>
      </c>
      <c r="AC4888" s="1" t="s">
        <v>8905</v>
      </c>
      <c r="AD4888" t="s">
        <v>13494</v>
      </c>
      <c r="AE4888" s="1" t="s">
        <v>7106</v>
      </c>
      <c r="AF4888" s="1" t="s">
        <v>8905</v>
      </c>
      <c r="AG4888" t="s">
        <v>13527</v>
      </c>
      <c r="AH4888" t="s">
        <v>13530</v>
      </c>
      <c r="AI4888" t="s">
        <v>13538</v>
      </c>
    </row>
    <row r="4889" spans="1:35" x14ac:dyDescent="0.25">
      <c r="A4889" s="1" t="s">
        <v>9889</v>
      </c>
      <c r="B4889" s="1" t="s">
        <v>32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s="1" t="s">
        <v>30</v>
      </c>
      <c r="I4889" s="1" t="s">
        <v>31</v>
      </c>
      <c r="J4889">
        <v>0</v>
      </c>
      <c r="K4889">
        <v>0</v>
      </c>
      <c r="L4889">
        <v>3</v>
      </c>
      <c r="M4889" s="1" t="s">
        <v>32</v>
      </c>
      <c r="N4889">
        <v>0</v>
      </c>
      <c r="O4889" s="1" t="s">
        <v>130</v>
      </c>
      <c r="P4889" s="1" t="s">
        <v>9890</v>
      </c>
      <c r="Q4889" s="1" t="s">
        <v>35</v>
      </c>
      <c r="R4889">
        <v>56</v>
      </c>
      <c r="S4889" s="1" t="s">
        <v>30</v>
      </c>
      <c r="T4889" s="1" t="s">
        <v>30</v>
      </c>
      <c r="U4889" s="1" t="s">
        <v>30</v>
      </c>
      <c r="V4889">
        <v>0</v>
      </c>
      <c r="W4889" s="1" t="s">
        <v>32</v>
      </c>
      <c r="X4889" s="1" t="s">
        <v>57</v>
      </c>
      <c r="Y4889" s="1" t="s">
        <v>58</v>
      </c>
      <c r="Z4889">
        <v>21</v>
      </c>
      <c r="AA4889">
        <v>967</v>
      </c>
      <c r="AB4889" s="1" t="s">
        <v>7106</v>
      </c>
      <c r="AC4889" s="1" t="s">
        <v>7107</v>
      </c>
      <c r="AD4889" t="s">
        <v>13494</v>
      </c>
      <c r="AE4889" s="1" t="s">
        <v>7106</v>
      </c>
      <c r="AF4889" s="1" t="s">
        <v>7107</v>
      </c>
      <c r="AG4889" t="s">
        <v>13526</v>
      </c>
      <c r="AH4889" t="s">
        <v>13530</v>
      </c>
      <c r="AI4889" t="s">
        <v>13540</v>
      </c>
    </row>
    <row r="4890" spans="1:35" x14ac:dyDescent="0.25">
      <c r="A4890" s="1" t="s">
        <v>9891</v>
      </c>
      <c r="B4890" s="1" t="s">
        <v>32</v>
      </c>
      <c r="C4890">
        <v>4</v>
      </c>
      <c r="D4890">
        <v>15</v>
      </c>
      <c r="E4890">
        <v>41.9</v>
      </c>
      <c r="F4890">
        <v>0</v>
      </c>
      <c r="G4890">
        <v>0</v>
      </c>
      <c r="H4890" s="1" t="s">
        <v>30</v>
      </c>
      <c r="I4890" s="1" t="s">
        <v>46</v>
      </c>
      <c r="J4890">
        <v>0</v>
      </c>
      <c r="K4890">
        <v>0</v>
      </c>
      <c r="L4890">
        <v>4</v>
      </c>
      <c r="M4890" s="1" t="s">
        <v>32</v>
      </c>
      <c r="N4890">
        <v>0</v>
      </c>
      <c r="O4890" s="1" t="s">
        <v>375</v>
      </c>
      <c r="P4890" s="1" t="s">
        <v>9892</v>
      </c>
      <c r="Q4890" s="1" t="s">
        <v>42</v>
      </c>
      <c r="R4890">
        <v>31</v>
      </c>
      <c r="S4890" s="1" t="s">
        <v>30</v>
      </c>
      <c r="T4890" s="1" t="s">
        <v>30</v>
      </c>
      <c r="U4890" s="1" t="s">
        <v>30</v>
      </c>
      <c r="V4890">
        <v>0</v>
      </c>
      <c r="W4890" s="1" t="s">
        <v>30</v>
      </c>
      <c r="X4890" s="1" t="s">
        <v>36</v>
      </c>
      <c r="Y4890" s="1" t="s">
        <v>37</v>
      </c>
      <c r="Z4890">
        <v>55</v>
      </c>
      <c r="AA4890">
        <v>229</v>
      </c>
      <c r="AB4890" s="1" t="s">
        <v>7086</v>
      </c>
      <c r="AC4890" s="1" t="s">
        <v>7110</v>
      </c>
      <c r="AD4890" t="s">
        <v>13494</v>
      </c>
      <c r="AE4890" s="1" t="s">
        <v>7086</v>
      </c>
      <c r="AF4890" s="1" t="s">
        <v>7110</v>
      </c>
      <c r="AG4890" t="s">
        <v>13526</v>
      </c>
      <c r="AH4890" t="s">
        <v>13530</v>
      </c>
      <c r="AI4890" t="s">
        <v>13538</v>
      </c>
    </row>
    <row r="4891" spans="1:35" x14ac:dyDescent="0.25">
      <c r="A4891" s="1" t="s">
        <v>9893</v>
      </c>
      <c r="B4891" s="1" t="s">
        <v>32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s="1" t="s">
        <v>30</v>
      </c>
      <c r="I4891" s="1" t="s">
        <v>31</v>
      </c>
      <c r="J4891">
        <v>0</v>
      </c>
      <c r="K4891">
        <v>0</v>
      </c>
      <c r="L4891">
        <v>14</v>
      </c>
      <c r="M4891" s="1" t="s">
        <v>32</v>
      </c>
      <c r="N4891">
        <v>0</v>
      </c>
      <c r="O4891" s="1" t="s">
        <v>103</v>
      </c>
      <c r="P4891" s="1" t="s">
        <v>9894</v>
      </c>
      <c r="Q4891" s="1" t="s">
        <v>42</v>
      </c>
      <c r="R4891">
        <v>76</v>
      </c>
      <c r="S4891" s="1" t="s">
        <v>30</v>
      </c>
      <c r="T4891" s="1" t="s">
        <v>32</v>
      </c>
      <c r="U4891" s="1" t="s">
        <v>30</v>
      </c>
      <c r="V4891">
        <v>0</v>
      </c>
      <c r="W4891" s="1" t="s">
        <v>30</v>
      </c>
      <c r="X4891" s="1" t="s">
        <v>36</v>
      </c>
      <c r="Y4891" s="1" t="s">
        <v>37</v>
      </c>
      <c r="Z4891">
        <v>47</v>
      </c>
      <c r="AA4891">
        <v>988</v>
      </c>
      <c r="AB4891" s="1" t="s">
        <v>7086</v>
      </c>
      <c r="AC4891" s="1" t="s">
        <v>7110</v>
      </c>
      <c r="AD4891" t="s">
        <v>13496</v>
      </c>
      <c r="AE4891" s="1" t="s">
        <v>7086</v>
      </c>
      <c r="AF4891" s="1" t="s">
        <v>7110</v>
      </c>
      <c r="AG4891" t="s">
        <v>13526</v>
      </c>
      <c r="AH4891" t="s">
        <v>13530</v>
      </c>
      <c r="AI4891" t="s">
        <v>13539</v>
      </c>
    </row>
    <row r="4892" spans="1:35" x14ac:dyDescent="0.25">
      <c r="A4892" s="1" t="s">
        <v>9895</v>
      </c>
      <c r="B4892" s="1" t="s">
        <v>32</v>
      </c>
      <c r="C4892">
        <v>9</v>
      </c>
      <c r="D4892">
        <v>18</v>
      </c>
      <c r="E4892">
        <v>46.9</v>
      </c>
      <c r="F4892">
        <v>0</v>
      </c>
      <c r="G4892">
        <v>0</v>
      </c>
      <c r="H4892" s="1" t="s">
        <v>30</v>
      </c>
      <c r="I4892" s="1" t="s">
        <v>31</v>
      </c>
      <c r="J4892">
        <v>0</v>
      </c>
      <c r="K4892">
        <v>2</v>
      </c>
      <c r="L4892">
        <v>2</v>
      </c>
      <c r="M4892" s="1" t="s">
        <v>32</v>
      </c>
      <c r="N4892">
        <v>0</v>
      </c>
      <c r="O4892" s="1" t="s">
        <v>166</v>
      </c>
      <c r="P4892" s="1" t="s">
        <v>9896</v>
      </c>
      <c r="Q4892" s="1" t="s">
        <v>42</v>
      </c>
      <c r="R4892">
        <v>52</v>
      </c>
      <c r="S4892" s="1" t="s">
        <v>30</v>
      </c>
      <c r="T4892" s="1" t="s">
        <v>30</v>
      </c>
      <c r="U4892" s="1" t="s">
        <v>30</v>
      </c>
      <c r="V4892">
        <v>0</v>
      </c>
      <c r="W4892" s="1" t="s">
        <v>32</v>
      </c>
      <c r="X4892" s="1" t="s">
        <v>36</v>
      </c>
      <c r="Y4892" s="1" t="s">
        <v>58</v>
      </c>
      <c r="Z4892">
        <v>42</v>
      </c>
      <c r="AA4892">
        <v>391</v>
      </c>
      <c r="AB4892" s="1" t="s">
        <v>7086</v>
      </c>
      <c r="AC4892" s="1" t="s">
        <v>7110</v>
      </c>
      <c r="AD4892" t="s">
        <v>13494</v>
      </c>
      <c r="AE4892" s="1" t="s">
        <v>7086</v>
      </c>
      <c r="AF4892" s="1" t="s">
        <v>7110</v>
      </c>
      <c r="AG4892" t="s">
        <v>13527</v>
      </c>
      <c r="AH4892" t="s">
        <v>13530</v>
      </c>
      <c r="AI4892" t="s">
        <v>13538</v>
      </c>
    </row>
    <row r="4893" spans="1:35" x14ac:dyDescent="0.25">
      <c r="A4893" s="1" t="s">
        <v>9897</v>
      </c>
      <c r="B4893" s="1" t="s">
        <v>32</v>
      </c>
      <c r="C4893">
        <v>8</v>
      </c>
      <c r="D4893">
        <v>44</v>
      </c>
      <c r="E4893">
        <v>106</v>
      </c>
      <c r="F4893">
        <v>0</v>
      </c>
      <c r="G4893">
        <v>0</v>
      </c>
      <c r="H4893" s="1" t="s">
        <v>30</v>
      </c>
      <c r="I4893" s="1" t="s">
        <v>31</v>
      </c>
      <c r="J4893">
        <v>0</v>
      </c>
      <c r="K4893">
        <v>4</v>
      </c>
      <c r="L4893">
        <v>1</v>
      </c>
      <c r="M4893" s="1" t="s">
        <v>32</v>
      </c>
      <c r="N4893">
        <v>0</v>
      </c>
      <c r="O4893" s="1" t="s">
        <v>219</v>
      </c>
      <c r="P4893" s="1" t="s">
        <v>9898</v>
      </c>
      <c r="Q4893" s="1" t="s">
        <v>42</v>
      </c>
      <c r="R4893">
        <v>53</v>
      </c>
      <c r="S4893" s="1" t="s">
        <v>30</v>
      </c>
      <c r="T4893" s="1" t="s">
        <v>30</v>
      </c>
      <c r="U4893" s="1" t="s">
        <v>30</v>
      </c>
      <c r="V4893">
        <v>0</v>
      </c>
      <c r="W4893" s="1" t="s">
        <v>30</v>
      </c>
      <c r="X4893" s="1" t="s">
        <v>36</v>
      </c>
      <c r="Y4893" s="1" t="s">
        <v>37</v>
      </c>
      <c r="Z4893">
        <v>34</v>
      </c>
      <c r="AA4893">
        <v>256</v>
      </c>
      <c r="AB4893" s="1" t="s">
        <v>7106</v>
      </c>
      <c r="AC4893" s="1" t="s">
        <v>7131</v>
      </c>
      <c r="AD4893" t="s">
        <v>13494</v>
      </c>
      <c r="AE4893" s="1" t="s">
        <v>7106</v>
      </c>
      <c r="AF4893" s="1" t="s">
        <v>7131</v>
      </c>
      <c r="AG4893" t="s">
        <v>13527</v>
      </c>
      <c r="AH4893" t="s">
        <v>13530</v>
      </c>
      <c r="AI4893" t="s">
        <v>13538</v>
      </c>
    </row>
    <row r="4894" spans="1:35" x14ac:dyDescent="0.25">
      <c r="A4894" s="1" t="s">
        <v>9899</v>
      </c>
      <c r="B4894" s="1" t="s">
        <v>32</v>
      </c>
      <c r="C4894">
        <v>1</v>
      </c>
      <c r="D4894">
        <v>2</v>
      </c>
      <c r="E4894">
        <v>8</v>
      </c>
      <c r="F4894">
        <v>0</v>
      </c>
      <c r="G4894">
        <v>0</v>
      </c>
      <c r="H4894" s="1" t="s">
        <v>30</v>
      </c>
      <c r="I4894" s="1" t="s">
        <v>31</v>
      </c>
      <c r="J4894">
        <v>0</v>
      </c>
      <c r="K4894">
        <v>3</v>
      </c>
      <c r="L4894">
        <v>26</v>
      </c>
      <c r="M4894" s="1" t="s">
        <v>32</v>
      </c>
      <c r="N4894">
        <v>0</v>
      </c>
      <c r="O4894" s="1" t="s">
        <v>272</v>
      </c>
      <c r="P4894" s="1" t="s">
        <v>9900</v>
      </c>
      <c r="Q4894" s="1" t="s">
        <v>35</v>
      </c>
      <c r="R4894">
        <v>22</v>
      </c>
      <c r="S4894" s="1" t="s">
        <v>32</v>
      </c>
      <c r="T4894" s="1" t="s">
        <v>30</v>
      </c>
      <c r="U4894" s="1" t="s">
        <v>30</v>
      </c>
      <c r="V4894">
        <v>0</v>
      </c>
      <c r="W4894" s="1" t="s">
        <v>30</v>
      </c>
      <c r="X4894" s="1" t="s">
        <v>36</v>
      </c>
      <c r="Y4894" s="1" t="s">
        <v>58</v>
      </c>
      <c r="Z4894">
        <v>21</v>
      </c>
      <c r="AA4894">
        <v>21</v>
      </c>
      <c r="AB4894" s="1" t="s">
        <v>7106</v>
      </c>
      <c r="AC4894" s="1" t="s">
        <v>7511</v>
      </c>
      <c r="AD4894" t="s">
        <v>13495</v>
      </c>
      <c r="AE4894" s="1" t="s">
        <v>7106</v>
      </c>
      <c r="AF4894" s="1" t="s">
        <v>7511</v>
      </c>
      <c r="AG4894" t="s">
        <v>13526</v>
      </c>
      <c r="AH4894" t="s">
        <v>13530</v>
      </c>
      <c r="AI4894" t="s">
        <v>13538</v>
      </c>
    </row>
    <row r="4895" spans="1:35" x14ac:dyDescent="0.25">
      <c r="A4895" s="1" t="s">
        <v>9901</v>
      </c>
      <c r="B4895" s="1" t="s">
        <v>32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s="1" t="s">
        <v>30</v>
      </c>
      <c r="I4895" s="1" t="s">
        <v>31</v>
      </c>
      <c r="J4895">
        <v>0</v>
      </c>
      <c r="K4895">
        <v>5</v>
      </c>
      <c r="L4895">
        <v>3</v>
      </c>
      <c r="M4895" s="1" t="s">
        <v>30</v>
      </c>
      <c r="N4895">
        <v>44</v>
      </c>
      <c r="O4895" s="1" t="s">
        <v>103</v>
      </c>
      <c r="P4895" s="1" t="s">
        <v>9902</v>
      </c>
      <c r="Q4895" s="1" t="s">
        <v>35</v>
      </c>
      <c r="R4895">
        <v>77</v>
      </c>
      <c r="S4895" s="1" t="s">
        <v>30</v>
      </c>
      <c r="T4895" s="1" t="s">
        <v>32</v>
      </c>
      <c r="U4895" s="1" t="s">
        <v>30</v>
      </c>
      <c r="V4895">
        <v>0</v>
      </c>
      <c r="W4895" s="1" t="s">
        <v>30</v>
      </c>
      <c r="X4895" s="1" t="s">
        <v>36</v>
      </c>
      <c r="Y4895" s="1" t="s">
        <v>37</v>
      </c>
      <c r="Z4895">
        <v>30</v>
      </c>
      <c r="AA4895">
        <v>1138</v>
      </c>
      <c r="AB4895" s="1" t="s">
        <v>7098</v>
      </c>
      <c r="AC4895" s="1" t="s">
        <v>7099</v>
      </c>
      <c r="AD4895" t="s">
        <v>13496</v>
      </c>
      <c r="AE4895" s="1" t="s">
        <v>7098</v>
      </c>
      <c r="AF4895" s="1" t="s">
        <v>7099</v>
      </c>
      <c r="AG4895" t="s">
        <v>13526</v>
      </c>
      <c r="AH4895" t="s">
        <v>13530</v>
      </c>
      <c r="AI4895" t="s">
        <v>13539</v>
      </c>
    </row>
    <row r="4896" spans="1:35" x14ac:dyDescent="0.25">
      <c r="A4896" s="1" t="s">
        <v>9903</v>
      </c>
      <c r="B4896" s="1" t="s">
        <v>32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s="1" t="s">
        <v>30</v>
      </c>
      <c r="I4896" s="1" t="s">
        <v>31</v>
      </c>
      <c r="J4896">
        <v>0</v>
      </c>
      <c r="K4896">
        <v>5</v>
      </c>
      <c r="L4896">
        <v>24</v>
      </c>
      <c r="M4896" s="1" t="s">
        <v>32</v>
      </c>
      <c r="N4896">
        <v>0</v>
      </c>
      <c r="O4896" s="1" t="s">
        <v>71</v>
      </c>
      <c r="P4896" s="1" t="s">
        <v>9904</v>
      </c>
      <c r="Q4896" s="1" t="s">
        <v>42</v>
      </c>
      <c r="R4896">
        <v>29</v>
      </c>
      <c r="S4896" s="1" t="s">
        <v>32</v>
      </c>
      <c r="T4896" s="1" t="s">
        <v>30</v>
      </c>
      <c r="U4896" s="1" t="s">
        <v>30</v>
      </c>
      <c r="V4896">
        <v>0</v>
      </c>
      <c r="W4896" s="1" t="s">
        <v>30</v>
      </c>
      <c r="X4896" s="1" t="s">
        <v>36</v>
      </c>
      <c r="Y4896" s="1" t="s">
        <v>37</v>
      </c>
      <c r="Z4896">
        <v>47</v>
      </c>
      <c r="AA4896">
        <v>1333</v>
      </c>
      <c r="AB4896" s="1" t="s">
        <v>7098</v>
      </c>
      <c r="AC4896" s="1" t="s">
        <v>7099</v>
      </c>
      <c r="AD4896" t="s">
        <v>13495</v>
      </c>
      <c r="AE4896" s="1" t="s">
        <v>7098</v>
      </c>
      <c r="AF4896" s="1" t="s">
        <v>7099</v>
      </c>
      <c r="AG4896" t="s">
        <v>13526</v>
      </c>
      <c r="AH4896" t="s">
        <v>13530</v>
      </c>
      <c r="AI4896" t="s">
        <v>13539</v>
      </c>
    </row>
    <row r="4897" spans="1:35" x14ac:dyDescent="0.25">
      <c r="A4897" s="1" t="s">
        <v>9905</v>
      </c>
      <c r="B4897" s="1" t="s">
        <v>32</v>
      </c>
      <c r="C4897">
        <v>3</v>
      </c>
      <c r="D4897">
        <v>5</v>
      </c>
      <c r="E4897">
        <v>11.7</v>
      </c>
      <c r="F4897">
        <v>0</v>
      </c>
      <c r="G4897">
        <v>0</v>
      </c>
      <c r="H4897" s="1" t="s">
        <v>30</v>
      </c>
      <c r="I4897" s="1" t="s">
        <v>31</v>
      </c>
      <c r="J4897">
        <v>0</v>
      </c>
      <c r="K4897">
        <v>5</v>
      </c>
      <c r="L4897">
        <v>17</v>
      </c>
      <c r="M4897" s="1" t="s">
        <v>32</v>
      </c>
      <c r="N4897">
        <v>0</v>
      </c>
      <c r="O4897" s="1" t="s">
        <v>184</v>
      </c>
      <c r="P4897" s="1" t="s">
        <v>9906</v>
      </c>
      <c r="Q4897" s="1" t="s">
        <v>35</v>
      </c>
      <c r="R4897">
        <v>33</v>
      </c>
      <c r="S4897" s="1" t="s">
        <v>30</v>
      </c>
      <c r="T4897" s="1" t="s">
        <v>30</v>
      </c>
      <c r="U4897" s="1" t="s">
        <v>30</v>
      </c>
      <c r="V4897">
        <v>0</v>
      </c>
      <c r="W4897" s="1" t="s">
        <v>30</v>
      </c>
      <c r="X4897" s="1" t="s">
        <v>36</v>
      </c>
      <c r="Y4897" s="1" t="s">
        <v>37</v>
      </c>
      <c r="Z4897">
        <v>45</v>
      </c>
      <c r="AA4897">
        <v>131</v>
      </c>
      <c r="AB4897" s="1" t="s">
        <v>7098</v>
      </c>
      <c r="AC4897" s="1" t="s">
        <v>7418</v>
      </c>
      <c r="AD4897" t="s">
        <v>13494</v>
      </c>
      <c r="AE4897" s="1" t="s">
        <v>7098</v>
      </c>
      <c r="AF4897" s="1" t="s">
        <v>7418</v>
      </c>
      <c r="AG4897" t="s">
        <v>13526</v>
      </c>
      <c r="AH4897" t="s">
        <v>13530</v>
      </c>
      <c r="AI4897" t="s">
        <v>13538</v>
      </c>
    </row>
    <row r="4898" spans="1:35" x14ac:dyDescent="0.25">
      <c r="A4898" s="1" t="s">
        <v>9907</v>
      </c>
      <c r="B4898" s="1" t="s">
        <v>32</v>
      </c>
      <c r="C4898">
        <v>1</v>
      </c>
      <c r="D4898">
        <v>4</v>
      </c>
      <c r="E4898">
        <v>12</v>
      </c>
      <c r="F4898">
        <v>0</v>
      </c>
      <c r="G4898">
        <v>0</v>
      </c>
      <c r="H4898" s="1" t="s">
        <v>30</v>
      </c>
      <c r="I4898" s="1" t="s">
        <v>31</v>
      </c>
      <c r="J4898">
        <v>0</v>
      </c>
      <c r="K4898">
        <v>2</v>
      </c>
      <c r="L4898">
        <v>0</v>
      </c>
      <c r="M4898" s="1" t="s">
        <v>30</v>
      </c>
      <c r="N4898">
        <v>0</v>
      </c>
      <c r="O4898" s="1" t="s">
        <v>77</v>
      </c>
      <c r="P4898" s="1" t="s">
        <v>9908</v>
      </c>
      <c r="Q4898" s="1" t="s">
        <v>42</v>
      </c>
      <c r="R4898">
        <v>28</v>
      </c>
      <c r="S4898" s="1" t="s">
        <v>32</v>
      </c>
      <c r="T4898" s="1" t="s">
        <v>30</v>
      </c>
      <c r="U4898" s="1" t="s">
        <v>30</v>
      </c>
      <c r="V4898">
        <v>0</v>
      </c>
      <c r="W4898" s="1" t="s">
        <v>30</v>
      </c>
      <c r="X4898" s="1" t="s">
        <v>36</v>
      </c>
      <c r="Y4898" s="1" t="s">
        <v>37</v>
      </c>
      <c r="Z4898">
        <v>10</v>
      </c>
      <c r="AA4898">
        <v>10</v>
      </c>
      <c r="AB4898" s="1" t="s">
        <v>7134</v>
      </c>
      <c r="AC4898" s="1" t="s">
        <v>7150</v>
      </c>
      <c r="AD4898" t="s">
        <v>13495</v>
      </c>
      <c r="AE4898" s="1" t="s">
        <v>7134</v>
      </c>
      <c r="AF4898" s="1" t="s">
        <v>7150</v>
      </c>
      <c r="AG4898" t="s">
        <v>13527</v>
      </c>
      <c r="AH4898" t="s">
        <v>13530</v>
      </c>
      <c r="AI4898" t="s">
        <v>13538</v>
      </c>
    </row>
    <row r="4899" spans="1:35" x14ac:dyDescent="0.25">
      <c r="A4899" s="1" t="s">
        <v>9909</v>
      </c>
      <c r="B4899" s="1" t="s">
        <v>32</v>
      </c>
      <c r="C4899">
        <v>3</v>
      </c>
      <c r="D4899">
        <v>17</v>
      </c>
      <c r="E4899">
        <v>49.1</v>
      </c>
      <c r="F4899">
        <v>0</v>
      </c>
      <c r="G4899">
        <v>0</v>
      </c>
      <c r="H4899" s="1" t="s">
        <v>30</v>
      </c>
      <c r="I4899" s="1" t="s">
        <v>31</v>
      </c>
      <c r="J4899">
        <v>0</v>
      </c>
      <c r="K4899">
        <v>0</v>
      </c>
      <c r="L4899">
        <v>4</v>
      </c>
      <c r="M4899" s="1" t="s">
        <v>32</v>
      </c>
      <c r="N4899">
        <v>0</v>
      </c>
      <c r="O4899" s="1" t="s">
        <v>83</v>
      </c>
      <c r="P4899" s="1" t="s">
        <v>9910</v>
      </c>
      <c r="Q4899" s="1" t="s">
        <v>35</v>
      </c>
      <c r="R4899">
        <v>42</v>
      </c>
      <c r="S4899" s="1" t="s">
        <v>30</v>
      </c>
      <c r="T4899" s="1" t="s">
        <v>30</v>
      </c>
      <c r="U4899" s="1" t="s">
        <v>30</v>
      </c>
      <c r="V4899">
        <v>0</v>
      </c>
      <c r="W4899" s="1" t="s">
        <v>30</v>
      </c>
      <c r="X4899" s="1" t="s">
        <v>36</v>
      </c>
      <c r="Y4899" s="1" t="s">
        <v>58</v>
      </c>
      <c r="Z4899">
        <v>40</v>
      </c>
      <c r="AA4899">
        <v>123</v>
      </c>
      <c r="AB4899" s="1" t="s">
        <v>7080</v>
      </c>
      <c r="AC4899" s="1" t="s">
        <v>7092</v>
      </c>
      <c r="AD4899" t="s">
        <v>13494</v>
      </c>
      <c r="AE4899" s="1" t="s">
        <v>7080</v>
      </c>
      <c r="AF4899" s="1" t="s">
        <v>7092</v>
      </c>
      <c r="AG4899" t="s">
        <v>13526</v>
      </c>
      <c r="AH4899" t="s">
        <v>13530</v>
      </c>
      <c r="AI4899" t="s">
        <v>13538</v>
      </c>
    </row>
    <row r="4900" spans="1:35" x14ac:dyDescent="0.25">
      <c r="A4900" s="1" t="s">
        <v>9911</v>
      </c>
      <c r="B4900" s="1" t="s">
        <v>32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s="1" t="s">
        <v>30</v>
      </c>
      <c r="I4900" s="1" t="s">
        <v>46</v>
      </c>
      <c r="J4900">
        <v>0</v>
      </c>
      <c r="K4900">
        <v>0</v>
      </c>
      <c r="L4900">
        <v>1</v>
      </c>
      <c r="M4900" s="1" t="s">
        <v>32</v>
      </c>
      <c r="N4900">
        <v>0</v>
      </c>
      <c r="O4900" s="1" t="s">
        <v>219</v>
      </c>
      <c r="P4900" s="1" t="s">
        <v>9912</v>
      </c>
      <c r="Q4900" s="1" t="s">
        <v>42</v>
      </c>
      <c r="R4900">
        <v>48</v>
      </c>
      <c r="S4900" s="1" t="s">
        <v>30</v>
      </c>
      <c r="T4900" s="1" t="s">
        <v>30</v>
      </c>
      <c r="U4900" s="1" t="s">
        <v>30</v>
      </c>
      <c r="V4900">
        <v>0</v>
      </c>
      <c r="W4900" s="1" t="s">
        <v>32</v>
      </c>
      <c r="X4900" s="1" t="s">
        <v>36</v>
      </c>
      <c r="Y4900" s="1" t="s">
        <v>58</v>
      </c>
      <c r="Z4900">
        <v>62</v>
      </c>
      <c r="AA4900">
        <v>1482</v>
      </c>
      <c r="AB4900" s="1" t="s">
        <v>7080</v>
      </c>
      <c r="AC4900" s="1" t="s">
        <v>7092</v>
      </c>
      <c r="AD4900" t="s">
        <v>13494</v>
      </c>
      <c r="AE4900" s="1" t="s">
        <v>7080</v>
      </c>
      <c r="AF4900" s="1" t="s">
        <v>7092</v>
      </c>
      <c r="AG4900" t="s">
        <v>13527</v>
      </c>
      <c r="AH4900" t="s">
        <v>13530</v>
      </c>
      <c r="AI4900" t="s">
        <v>13539</v>
      </c>
    </row>
    <row r="4901" spans="1:35" x14ac:dyDescent="0.25">
      <c r="A4901" s="1" t="s">
        <v>9913</v>
      </c>
      <c r="B4901" s="1" t="s">
        <v>32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s="1" t="s">
        <v>30</v>
      </c>
      <c r="I4901" s="1" t="s">
        <v>31</v>
      </c>
      <c r="J4901">
        <v>0</v>
      </c>
      <c r="K4901">
        <v>0</v>
      </c>
      <c r="L4901">
        <v>8</v>
      </c>
      <c r="M4901" s="1" t="s">
        <v>32</v>
      </c>
      <c r="N4901">
        <v>0</v>
      </c>
      <c r="O4901" s="1" t="s">
        <v>122</v>
      </c>
      <c r="P4901" s="1" t="s">
        <v>9914</v>
      </c>
      <c r="Q4901" s="1" t="s">
        <v>35</v>
      </c>
      <c r="R4901">
        <v>30</v>
      </c>
      <c r="S4901" s="1" t="s">
        <v>30</v>
      </c>
      <c r="T4901" s="1" t="s">
        <v>30</v>
      </c>
      <c r="U4901" s="1" t="s">
        <v>30</v>
      </c>
      <c r="V4901">
        <v>0</v>
      </c>
      <c r="W4901" s="1" t="s">
        <v>30</v>
      </c>
      <c r="X4901" s="1" t="s">
        <v>36</v>
      </c>
      <c r="Y4901" s="1" t="s">
        <v>37</v>
      </c>
      <c r="Z4901">
        <v>57</v>
      </c>
      <c r="AA4901">
        <v>734</v>
      </c>
      <c r="AB4901" s="1" t="s">
        <v>7080</v>
      </c>
      <c r="AC4901" s="1" t="s">
        <v>7081</v>
      </c>
      <c r="AD4901" t="s">
        <v>13495</v>
      </c>
      <c r="AE4901" s="1" t="s">
        <v>7080</v>
      </c>
      <c r="AF4901" s="1" t="s">
        <v>7081</v>
      </c>
      <c r="AG4901" t="s">
        <v>13526</v>
      </c>
      <c r="AH4901" t="s">
        <v>13530</v>
      </c>
      <c r="AI4901" t="s">
        <v>13539</v>
      </c>
    </row>
    <row r="4902" spans="1:35" x14ac:dyDescent="0.25">
      <c r="A4902" s="1" t="s">
        <v>9915</v>
      </c>
      <c r="B4902" s="1" t="s">
        <v>32</v>
      </c>
      <c r="C4902">
        <v>1</v>
      </c>
      <c r="D4902">
        <v>5</v>
      </c>
      <c r="E4902">
        <v>14</v>
      </c>
      <c r="F4902">
        <v>0</v>
      </c>
      <c r="G4902">
        <v>0</v>
      </c>
      <c r="H4902" s="1" t="s">
        <v>30</v>
      </c>
      <c r="I4902" s="1" t="s">
        <v>31</v>
      </c>
      <c r="J4902">
        <v>0</v>
      </c>
      <c r="K4902">
        <v>5</v>
      </c>
      <c r="L4902">
        <v>0</v>
      </c>
      <c r="M4902" s="1" t="s">
        <v>30</v>
      </c>
      <c r="N4902">
        <v>0</v>
      </c>
      <c r="O4902" s="1" t="s">
        <v>202</v>
      </c>
      <c r="P4902" s="1" t="s">
        <v>9916</v>
      </c>
      <c r="Q4902" s="1" t="s">
        <v>42</v>
      </c>
      <c r="R4902">
        <v>67</v>
      </c>
      <c r="S4902" s="1" t="s">
        <v>30</v>
      </c>
      <c r="T4902" s="1" t="s">
        <v>32</v>
      </c>
      <c r="U4902" s="1" t="s">
        <v>30</v>
      </c>
      <c r="V4902">
        <v>0</v>
      </c>
      <c r="W4902" s="1" t="s">
        <v>30</v>
      </c>
      <c r="X4902" s="1" t="s">
        <v>36</v>
      </c>
      <c r="Y4902" s="1" t="s">
        <v>58</v>
      </c>
      <c r="Z4902">
        <v>13</v>
      </c>
      <c r="AA4902">
        <v>13</v>
      </c>
      <c r="AB4902" s="1" t="s">
        <v>7134</v>
      </c>
      <c r="AC4902" s="1" t="s">
        <v>7150</v>
      </c>
      <c r="AD4902" t="s">
        <v>13496</v>
      </c>
      <c r="AE4902" s="1" t="s">
        <v>7134</v>
      </c>
      <c r="AF4902" s="1" t="s">
        <v>7150</v>
      </c>
      <c r="AG4902" t="s">
        <v>13527</v>
      </c>
      <c r="AH4902" t="s">
        <v>13530</v>
      </c>
      <c r="AI4902" t="s">
        <v>13538</v>
      </c>
    </row>
    <row r="4903" spans="1:35" x14ac:dyDescent="0.25">
      <c r="A4903" s="1" t="s">
        <v>9917</v>
      </c>
      <c r="B4903" s="1" t="s">
        <v>32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s="1" t="s">
        <v>30</v>
      </c>
      <c r="I4903" s="1" t="s">
        <v>31</v>
      </c>
      <c r="J4903">
        <v>0</v>
      </c>
      <c r="K4903">
        <v>1</v>
      </c>
      <c r="L4903">
        <v>7</v>
      </c>
      <c r="M4903" s="1" t="s">
        <v>32</v>
      </c>
      <c r="N4903">
        <v>0</v>
      </c>
      <c r="O4903" s="1" t="s">
        <v>49</v>
      </c>
      <c r="P4903" s="1" t="s">
        <v>9918</v>
      </c>
      <c r="Q4903" s="1" t="s">
        <v>35</v>
      </c>
      <c r="R4903">
        <v>56</v>
      </c>
      <c r="S4903" s="1" t="s">
        <v>30</v>
      </c>
      <c r="T4903" s="1" t="s">
        <v>30</v>
      </c>
      <c r="U4903" s="1" t="s">
        <v>30</v>
      </c>
      <c r="V4903">
        <v>0</v>
      </c>
      <c r="W4903" s="1" t="s">
        <v>32</v>
      </c>
      <c r="X4903" s="1" t="s">
        <v>36</v>
      </c>
      <c r="Y4903" s="1" t="s">
        <v>37</v>
      </c>
      <c r="Z4903">
        <v>35</v>
      </c>
      <c r="AA4903">
        <v>1356</v>
      </c>
      <c r="AB4903" s="1" t="s">
        <v>7080</v>
      </c>
      <c r="AC4903" s="1" t="s">
        <v>7081</v>
      </c>
      <c r="AD4903" t="s">
        <v>13494</v>
      </c>
      <c r="AE4903" s="1" t="s">
        <v>7080</v>
      </c>
      <c r="AF4903" s="1" t="s">
        <v>7081</v>
      </c>
      <c r="AG4903" t="s">
        <v>13526</v>
      </c>
      <c r="AH4903" t="s">
        <v>13530</v>
      </c>
      <c r="AI4903" t="s">
        <v>13539</v>
      </c>
    </row>
    <row r="4904" spans="1:35" x14ac:dyDescent="0.25">
      <c r="A4904" s="1" t="s">
        <v>9919</v>
      </c>
      <c r="B4904" s="1" t="s">
        <v>32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s="1" t="s">
        <v>30</v>
      </c>
      <c r="I4904" s="1" t="s">
        <v>31</v>
      </c>
      <c r="J4904">
        <v>0</v>
      </c>
      <c r="K4904">
        <v>2</v>
      </c>
      <c r="L4904">
        <v>2</v>
      </c>
      <c r="M4904" s="1" t="s">
        <v>32</v>
      </c>
      <c r="N4904">
        <v>0</v>
      </c>
      <c r="O4904" s="1" t="s">
        <v>197</v>
      </c>
      <c r="P4904" s="1" t="s">
        <v>9920</v>
      </c>
      <c r="Q4904" s="1" t="s">
        <v>42</v>
      </c>
      <c r="R4904">
        <v>57</v>
      </c>
      <c r="S4904" s="1" t="s">
        <v>30</v>
      </c>
      <c r="T4904" s="1" t="s">
        <v>30</v>
      </c>
      <c r="U4904" s="1" t="s">
        <v>30</v>
      </c>
      <c r="V4904">
        <v>0</v>
      </c>
      <c r="W4904" s="1" t="s">
        <v>30</v>
      </c>
      <c r="X4904" s="1" t="s">
        <v>36</v>
      </c>
      <c r="Y4904" s="1" t="s">
        <v>37</v>
      </c>
      <c r="Z4904">
        <v>20</v>
      </c>
      <c r="AA4904">
        <v>283</v>
      </c>
      <c r="AB4904" s="1" t="s">
        <v>7098</v>
      </c>
      <c r="AC4904" s="1" t="s">
        <v>7418</v>
      </c>
      <c r="AD4904" t="s">
        <v>13494</v>
      </c>
      <c r="AE4904" s="1" t="s">
        <v>7098</v>
      </c>
      <c r="AF4904" s="1" t="s">
        <v>7418</v>
      </c>
      <c r="AG4904" t="s">
        <v>13527</v>
      </c>
      <c r="AH4904" t="s">
        <v>13530</v>
      </c>
      <c r="AI4904" t="s">
        <v>13539</v>
      </c>
    </row>
    <row r="4905" spans="1:35" x14ac:dyDescent="0.25">
      <c r="A4905" s="1" t="s">
        <v>9921</v>
      </c>
      <c r="B4905" s="1" t="s">
        <v>32</v>
      </c>
      <c r="C4905">
        <v>1</v>
      </c>
      <c r="D4905">
        <v>5</v>
      </c>
      <c r="E4905">
        <v>14</v>
      </c>
      <c r="F4905">
        <v>0</v>
      </c>
      <c r="G4905">
        <v>0</v>
      </c>
      <c r="H4905" s="1" t="s">
        <v>30</v>
      </c>
      <c r="I4905" s="1" t="s">
        <v>31</v>
      </c>
      <c r="J4905">
        <v>0</v>
      </c>
      <c r="K4905">
        <v>5</v>
      </c>
      <c r="L4905">
        <v>0</v>
      </c>
      <c r="M4905" s="1" t="s">
        <v>30</v>
      </c>
      <c r="N4905">
        <v>0</v>
      </c>
      <c r="O4905" s="1" t="s">
        <v>83</v>
      </c>
      <c r="P4905" s="1" t="s">
        <v>9922</v>
      </c>
      <c r="Q4905" s="1" t="s">
        <v>42</v>
      </c>
      <c r="R4905">
        <v>60</v>
      </c>
      <c r="S4905" s="1" t="s">
        <v>30</v>
      </c>
      <c r="T4905" s="1" t="s">
        <v>30</v>
      </c>
      <c r="U4905" s="1" t="s">
        <v>30</v>
      </c>
      <c r="V4905">
        <v>0</v>
      </c>
      <c r="W4905" s="1" t="s">
        <v>30</v>
      </c>
      <c r="X4905" s="1" t="s">
        <v>36</v>
      </c>
      <c r="Y4905" s="1" t="s">
        <v>37</v>
      </c>
      <c r="Z4905">
        <v>11</v>
      </c>
      <c r="AA4905">
        <v>11</v>
      </c>
      <c r="AB4905" s="1" t="s">
        <v>7098</v>
      </c>
      <c r="AC4905" s="1" t="s">
        <v>7099</v>
      </c>
      <c r="AD4905" t="s">
        <v>13494</v>
      </c>
      <c r="AE4905" s="1" t="s">
        <v>7098</v>
      </c>
      <c r="AF4905" s="1" t="s">
        <v>7099</v>
      </c>
      <c r="AG4905" t="s">
        <v>13527</v>
      </c>
      <c r="AH4905" t="s">
        <v>13530</v>
      </c>
      <c r="AI4905" t="s">
        <v>13538</v>
      </c>
    </row>
    <row r="4906" spans="1:35" x14ac:dyDescent="0.25">
      <c r="A4906" s="1" t="s">
        <v>9923</v>
      </c>
      <c r="B4906" s="1" t="s">
        <v>32</v>
      </c>
      <c r="C4906">
        <v>1</v>
      </c>
      <c r="D4906">
        <v>5</v>
      </c>
      <c r="E4906">
        <v>16</v>
      </c>
      <c r="F4906">
        <v>0</v>
      </c>
      <c r="G4906">
        <v>0</v>
      </c>
      <c r="H4906" s="1" t="s">
        <v>30</v>
      </c>
      <c r="I4906" s="1" t="s">
        <v>31</v>
      </c>
      <c r="J4906">
        <v>0</v>
      </c>
      <c r="K4906">
        <v>1</v>
      </c>
      <c r="L4906">
        <v>11</v>
      </c>
      <c r="M4906" s="1" t="s">
        <v>32</v>
      </c>
      <c r="N4906">
        <v>0</v>
      </c>
      <c r="O4906" s="1" t="s">
        <v>125</v>
      </c>
      <c r="P4906" s="1" t="s">
        <v>9924</v>
      </c>
      <c r="Q4906" s="1" t="s">
        <v>42</v>
      </c>
      <c r="R4906">
        <v>43</v>
      </c>
      <c r="S4906" s="1" t="s">
        <v>30</v>
      </c>
      <c r="T4906" s="1" t="s">
        <v>30</v>
      </c>
      <c r="U4906" s="1" t="s">
        <v>30</v>
      </c>
      <c r="V4906">
        <v>0</v>
      </c>
      <c r="W4906" s="1" t="s">
        <v>30</v>
      </c>
      <c r="X4906" s="1" t="s">
        <v>36</v>
      </c>
      <c r="Y4906" s="1" t="s">
        <v>37</v>
      </c>
      <c r="Z4906">
        <v>41</v>
      </c>
      <c r="AA4906">
        <v>41</v>
      </c>
      <c r="AB4906" s="1" t="s">
        <v>7098</v>
      </c>
      <c r="AC4906" s="1" t="s">
        <v>7099</v>
      </c>
      <c r="AD4906" t="s">
        <v>13494</v>
      </c>
      <c r="AE4906" s="1" t="s">
        <v>7098</v>
      </c>
      <c r="AF4906" s="1" t="s">
        <v>7099</v>
      </c>
      <c r="AG4906" t="s">
        <v>13526</v>
      </c>
      <c r="AH4906" t="s">
        <v>13530</v>
      </c>
      <c r="AI4906" t="s">
        <v>13538</v>
      </c>
    </row>
    <row r="4907" spans="1:35" x14ac:dyDescent="0.25">
      <c r="A4907" s="1" t="s">
        <v>9925</v>
      </c>
      <c r="B4907" s="1" t="s">
        <v>32</v>
      </c>
      <c r="C4907">
        <v>1</v>
      </c>
      <c r="D4907">
        <v>4</v>
      </c>
      <c r="E4907">
        <v>11</v>
      </c>
      <c r="F4907">
        <v>0</v>
      </c>
      <c r="G4907">
        <v>0</v>
      </c>
      <c r="H4907" s="1" t="s">
        <v>30</v>
      </c>
      <c r="I4907" s="1" t="s">
        <v>31</v>
      </c>
      <c r="J4907">
        <v>0</v>
      </c>
      <c r="K4907">
        <v>0</v>
      </c>
      <c r="L4907">
        <v>14</v>
      </c>
      <c r="M4907" s="1" t="s">
        <v>32</v>
      </c>
      <c r="N4907">
        <v>0</v>
      </c>
      <c r="O4907" s="1" t="s">
        <v>88</v>
      </c>
      <c r="P4907" s="1" t="s">
        <v>9926</v>
      </c>
      <c r="Q4907" s="1" t="s">
        <v>42</v>
      </c>
      <c r="R4907">
        <v>23</v>
      </c>
      <c r="S4907" s="1" t="s">
        <v>32</v>
      </c>
      <c r="T4907" s="1" t="s">
        <v>30</v>
      </c>
      <c r="U4907" s="1" t="s">
        <v>30</v>
      </c>
      <c r="V4907">
        <v>0</v>
      </c>
      <c r="W4907" s="1" t="s">
        <v>30</v>
      </c>
      <c r="X4907" s="1" t="s">
        <v>36</v>
      </c>
      <c r="Y4907" s="1" t="s">
        <v>37</v>
      </c>
      <c r="Z4907">
        <v>44</v>
      </c>
      <c r="AA4907">
        <v>44</v>
      </c>
      <c r="AB4907" s="1" t="s">
        <v>7080</v>
      </c>
      <c r="AC4907" s="1" t="s">
        <v>7081</v>
      </c>
      <c r="AD4907" t="s">
        <v>13495</v>
      </c>
      <c r="AE4907" s="1" t="s">
        <v>7080</v>
      </c>
      <c r="AF4907" s="1" t="s">
        <v>7081</v>
      </c>
      <c r="AG4907" t="s">
        <v>13526</v>
      </c>
      <c r="AH4907" t="s">
        <v>13530</v>
      </c>
      <c r="AI4907" t="s">
        <v>13538</v>
      </c>
    </row>
    <row r="4908" spans="1:35" x14ac:dyDescent="0.25">
      <c r="A4908" s="1" t="s">
        <v>9927</v>
      </c>
      <c r="B4908" s="1" t="s">
        <v>32</v>
      </c>
      <c r="C4908">
        <v>1</v>
      </c>
      <c r="D4908">
        <v>1</v>
      </c>
      <c r="E4908">
        <v>4</v>
      </c>
      <c r="F4908">
        <v>0</v>
      </c>
      <c r="G4908">
        <v>0</v>
      </c>
      <c r="H4908" s="1" t="s">
        <v>30</v>
      </c>
      <c r="I4908" s="1" t="s">
        <v>31</v>
      </c>
      <c r="J4908">
        <v>0</v>
      </c>
      <c r="K4908">
        <v>3</v>
      </c>
      <c r="L4908">
        <v>4</v>
      </c>
      <c r="M4908" s="1" t="s">
        <v>30</v>
      </c>
      <c r="N4908">
        <v>25</v>
      </c>
      <c r="O4908" s="1" t="s">
        <v>159</v>
      </c>
      <c r="P4908" s="1" t="s">
        <v>9928</v>
      </c>
      <c r="Q4908" s="1" t="s">
        <v>42</v>
      </c>
      <c r="R4908">
        <v>57</v>
      </c>
      <c r="S4908" s="1" t="s">
        <v>30</v>
      </c>
      <c r="T4908" s="1" t="s">
        <v>30</v>
      </c>
      <c r="U4908" s="1" t="s">
        <v>30</v>
      </c>
      <c r="V4908">
        <v>0</v>
      </c>
      <c r="W4908" s="1" t="s">
        <v>32</v>
      </c>
      <c r="X4908" s="1" t="s">
        <v>36</v>
      </c>
      <c r="Y4908" s="1" t="s">
        <v>37</v>
      </c>
      <c r="Z4908">
        <v>31</v>
      </c>
      <c r="AA4908">
        <v>31</v>
      </c>
      <c r="AB4908" s="1" t="s">
        <v>7086</v>
      </c>
      <c r="AC4908" s="1" t="s">
        <v>7110</v>
      </c>
      <c r="AD4908" t="s">
        <v>13494</v>
      </c>
      <c r="AE4908" s="1" t="s">
        <v>7086</v>
      </c>
      <c r="AF4908" s="1" t="s">
        <v>7110</v>
      </c>
      <c r="AG4908" t="s">
        <v>13526</v>
      </c>
      <c r="AH4908" t="s">
        <v>13530</v>
      </c>
      <c r="AI4908" t="s">
        <v>13538</v>
      </c>
    </row>
    <row r="4909" spans="1:35" x14ac:dyDescent="0.25">
      <c r="A4909" s="1" t="s">
        <v>9929</v>
      </c>
      <c r="B4909" s="1" t="s">
        <v>32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s="1" t="s">
        <v>30</v>
      </c>
      <c r="I4909" s="1" t="s">
        <v>31</v>
      </c>
      <c r="J4909">
        <v>0</v>
      </c>
      <c r="K4909">
        <v>1</v>
      </c>
      <c r="L4909">
        <v>7</v>
      </c>
      <c r="M4909" s="1" t="s">
        <v>32</v>
      </c>
      <c r="N4909">
        <v>0</v>
      </c>
      <c r="O4909" s="1" t="s">
        <v>52</v>
      </c>
      <c r="P4909" s="1" t="s">
        <v>9930</v>
      </c>
      <c r="Q4909" s="1" t="s">
        <v>35</v>
      </c>
      <c r="R4909">
        <v>62</v>
      </c>
      <c r="S4909" s="1" t="s">
        <v>30</v>
      </c>
      <c r="T4909" s="1" t="s">
        <v>30</v>
      </c>
      <c r="U4909" s="1" t="s">
        <v>30</v>
      </c>
      <c r="V4909">
        <v>0</v>
      </c>
      <c r="W4909" s="1" t="s">
        <v>32</v>
      </c>
      <c r="X4909" s="1" t="s">
        <v>36</v>
      </c>
      <c r="Y4909" s="1" t="s">
        <v>37</v>
      </c>
      <c r="Z4909">
        <v>49</v>
      </c>
      <c r="AA4909">
        <v>2071</v>
      </c>
      <c r="AB4909" s="1" t="s">
        <v>7098</v>
      </c>
      <c r="AC4909" s="1" t="s">
        <v>7418</v>
      </c>
      <c r="AD4909" t="s">
        <v>13494</v>
      </c>
      <c r="AE4909" s="1" t="s">
        <v>7098</v>
      </c>
      <c r="AF4909" s="1" t="s">
        <v>7418</v>
      </c>
      <c r="AG4909" t="s">
        <v>13526</v>
      </c>
      <c r="AH4909" t="s">
        <v>13530</v>
      </c>
      <c r="AI4909" t="s">
        <v>13540</v>
      </c>
    </row>
    <row r="4910" spans="1:35" x14ac:dyDescent="0.25">
      <c r="A4910" s="1" t="s">
        <v>9931</v>
      </c>
      <c r="B4910" s="1" t="s">
        <v>32</v>
      </c>
      <c r="C4910">
        <v>7</v>
      </c>
      <c r="D4910">
        <v>39</v>
      </c>
      <c r="E4910">
        <v>86.1</v>
      </c>
      <c r="F4910">
        <v>0</v>
      </c>
      <c r="G4910">
        <v>0</v>
      </c>
      <c r="H4910" s="1" t="s">
        <v>30</v>
      </c>
      <c r="I4910" s="1" t="s">
        <v>31</v>
      </c>
      <c r="J4910">
        <v>0</v>
      </c>
      <c r="K4910">
        <v>1</v>
      </c>
      <c r="L4910">
        <v>1</v>
      </c>
      <c r="M4910" s="1" t="s">
        <v>32</v>
      </c>
      <c r="N4910">
        <v>0</v>
      </c>
      <c r="O4910" s="1" t="s">
        <v>697</v>
      </c>
      <c r="P4910" s="1" t="s">
        <v>9932</v>
      </c>
      <c r="Q4910" s="1" t="s">
        <v>35</v>
      </c>
      <c r="R4910">
        <v>61</v>
      </c>
      <c r="S4910" s="1" t="s">
        <v>30</v>
      </c>
      <c r="T4910" s="1" t="s">
        <v>30</v>
      </c>
      <c r="U4910" s="1" t="s">
        <v>30</v>
      </c>
      <c r="V4910">
        <v>0</v>
      </c>
      <c r="W4910" s="1" t="s">
        <v>30</v>
      </c>
      <c r="X4910" s="1" t="s">
        <v>36</v>
      </c>
      <c r="Y4910" s="1" t="s">
        <v>37</v>
      </c>
      <c r="Z4910">
        <v>30</v>
      </c>
      <c r="AA4910">
        <v>199</v>
      </c>
      <c r="AB4910" s="1" t="s">
        <v>7098</v>
      </c>
      <c r="AC4910" s="1" t="s">
        <v>7099</v>
      </c>
      <c r="AD4910" t="s">
        <v>13494</v>
      </c>
      <c r="AE4910" s="1" t="s">
        <v>7098</v>
      </c>
      <c r="AF4910" s="1" t="s">
        <v>7099</v>
      </c>
      <c r="AG4910" t="s">
        <v>13527</v>
      </c>
      <c r="AH4910" t="s">
        <v>13530</v>
      </c>
      <c r="AI4910" t="s">
        <v>13538</v>
      </c>
    </row>
    <row r="4911" spans="1:35" x14ac:dyDescent="0.25">
      <c r="A4911" s="1" t="s">
        <v>9933</v>
      </c>
      <c r="B4911" s="1" t="s">
        <v>32</v>
      </c>
      <c r="C4911">
        <v>1</v>
      </c>
      <c r="D4911">
        <v>2</v>
      </c>
      <c r="E4911">
        <v>4</v>
      </c>
      <c r="F4911">
        <v>0</v>
      </c>
      <c r="G4911">
        <v>0</v>
      </c>
      <c r="H4911" s="1" t="s">
        <v>30</v>
      </c>
      <c r="I4911" s="1" t="s">
        <v>31</v>
      </c>
      <c r="J4911">
        <v>0</v>
      </c>
      <c r="K4911">
        <v>1</v>
      </c>
      <c r="L4911">
        <v>15</v>
      </c>
      <c r="M4911" s="1" t="s">
        <v>32</v>
      </c>
      <c r="N4911">
        <v>0</v>
      </c>
      <c r="O4911" s="1" t="s">
        <v>240</v>
      </c>
      <c r="P4911" s="1" t="s">
        <v>9934</v>
      </c>
      <c r="Q4911" s="1" t="s">
        <v>35</v>
      </c>
      <c r="R4911">
        <v>29</v>
      </c>
      <c r="S4911" s="1" t="s">
        <v>32</v>
      </c>
      <c r="T4911" s="1" t="s">
        <v>30</v>
      </c>
      <c r="U4911" s="1" t="s">
        <v>30</v>
      </c>
      <c r="V4911">
        <v>0</v>
      </c>
      <c r="W4911" s="1" t="s">
        <v>30</v>
      </c>
      <c r="X4911" s="1" t="s">
        <v>36</v>
      </c>
      <c r="Y4911" s="1" t="s">
        <v>37</v>
      </c>
      <c r="Z4911">
        <v>27</v>
      </c>
      <c r="AA4911">
        <v>27</v>
      </c>
      <c r="AB4911" s="1" t="s">
        <v>7080</v>
      </c>
      <c r="AC4911" s="1" t="s">
        <v>7092</v>
      </c>
      <c r="AD4911" t="s">
        <v>13495</v>
      </c>
      <c r="AE4911" s="1" t="s">
        <v>7080</v>
      </c>
      <c r="AF4911" s="1" t="s">
        <v>7092</v>
      </c>
      <c r="AG4911" t="s">
        <v>13526</v>
      </c>
      <c r="AH4911" t="s">
        <v>13530</v>
      </c>
      <c r="AI4911" t="s">
        <v>13538</v>
      </c>
    </row>
    <row r="4912" spans="1:35" x14ac:dyDescent="0.25">
      <c r="A4912" s="1" t="s">
        <v>9935</v>
      </c>
      <c r="B4912" s="1" t="s">
        <v>32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s="1" t="s">
        <v>30</v>
      </c>
      <c r="I4912" s="1" t="s">
        <v>31</v>
      </c>
      <c r="J4912">
        <v>0</v>
      </c>
      <c r="K4912">
        <v>2</v>
      </c>
      <c r="L4912">
        <v>8</v>
      </c>
      <c r="M4912" s="1" t="s">
        <v>32</v>
      </c>
      <c r="N4912">
        <v>0</v>
      </c>
      <c r="O4912" s="1" t="s">
        <v>197</v>
      </c>
      <c r="P4912" s="1" t="s">
        <v>9936</v>
      </c>
      <c r="Q4912" s="1" t="s">
        <v>35</v>
      </c>
      <c r="R4912">
        <v>67</v>
      </c>
      <c r="S4912" s="1" t="s">
        <v>30</v>
      </c>
      <c r="T4912" s="1" t="s">
        <v>32</v>
      </c>
      <c r="U4912" s="1" t="s">
        <v>30</v>
      </c>
      <c r="V4912">
        <v>0</v>
      </c>
      <c r="W4912" s="1" t="s">
        <v>32</v>
      </c>
      <c r="X4912" s="1" t="s">
        <v>36</v>
      </c>
      <c r="Y4912" s="1" t="s">
        <v>58</v>
      </c>
      <c r="Z4912">
        <v>46</v>
      </c>
      <c r="AA4912">
        <v>468</v>
      </c>
      <c r="AB4912" s="1" t="s">
        <v>7098</v>
      </c>
      <c r="AC4912" s="1" t="s">
        <v>7099</v>
      </c>
      <c r="AD4912" t="s">
        <v>13496</v>
      </c>
      <c r="AE4912" s="1" t="s">
        <v>7098</v>
      </c>
      <c r="AF4912" s="1" t="s">
        <v>7099</v>
      </c>
      <c r="AG4912" t="s">
        <v>13526</v>
      </c>
      <c r="AH4912" t="s">
        <v>13530</v>
      </c>
      <c r="AI4912" t="s">
        <v>13539</v>
      </c>
    </row>
    <row r="4913" spans="1:35" x14ac:dyDescent="0.25">
      <c r="A4913" s="1" t="s">
        <v>9937</v>
      </c>
      <c r="B4913" s="1" t="s">
        <v>32</v>
      </c>
      <c r="C4913">
        <v>8</v>
      </c>
      <c r="D4913">
        <v>18</v>
      </c>
      <c r="E4913">
        <v>45</v>
      </c>
      <c r="F4913">
        <v>0</v>
      </c>
      <c r="G4913">
        <v>0</v>
      </c>
      <c r="H4913" s="1" t="s">
        <v>30</v>
      </c>
      <c r="I4913" s="1" t="s">
        <v>31</v>
      </c>
      <c r="J4913">
        <v>0</v>
      </c>
      <c r="K4913">
        <v>5</v>
      </c>
      <c r="L4913">
        <v>1</v>
      </c>
      <c r="M4913" s="1" t="s">
        <v>32</v>
      </c>
      <c r="N4913">
        <v>0</v>
      </c>
      <c r="O4913" s="1" t="s">
        <v>94</v>
      </c>
      <c r="P4913" s="1" t="s">
        <v>9938</v>
      </c>
      <c r="Q4913" s="1" t="s">
        <v>42</v>
      </c>
      <c r="R4913">
        <v>50</v>
      </c>
      <c r="S4913" s="1" t="s">
        <v>30</v>
      </c>
      <c r="T4913" s="1" t="s">
        <v>30</v>
      </c>
      <c r="U4913" s="1" t="s">
        <v>30</v>
      </c>
      <c r="V4913">
        <v>0</v>
      </c>
      <c r="W4913" s="1" t="s">
        <v>30</v>
      </c>
      <c r="X4913" s="1" t="s">
        <v>36</v>
      </c>
      <c r="Y4913" s="1" t="s">
        <v>37</v>
      </c>
      <c r="Z4913">
        <v>34</v>
      </c>
      <c r="AA4913">
        <v>256</v>
      </c>
      <c r="AB4913" s="1" t="s">
        <v>7098</v>
      </c>
      <c r="AC4913" s="1" t="s">
        <v>7418</v>
      </c>
      <c r="AD4913" t="s">
        <v>13494</v>
      </c>
      <c r="AE4913" s="1" t="s">
        <v>7098</v>
      </c>
      <c r="AF4913" s="1" t="s">
        <v>7418</v>
      </c>
      <c r="AG4913" t="s">
        <v>13527</v>
      </c>
      <c r="AH4913" t="s">
        <v>13530</v>
      </c>
      <c r="AI4913" t="s">
        <v>13538</v>
      </c>
    </row>
    <row r="4914" spans="1:35" x14ac:dyDescent="0.25">
      <c r="A4914" s="1" t="s">
        <v>9939</v>
      </c>
      <c r="B4914" s="1" t="s">
        <v>32</v>
      </c>
      <c r="C4914">
        <v>1</v>
      </c>
      <c r="D4914">
        <v>5</v>
      </c>
      <c r="E4914">
        <v>11</v>
      </c>
      <c r="F4914">
        <v>0</v>
      </c>
      <c r="G4914">
        <v>0</v>
      </c>
      <c r="H4914" s="1" t="s">
        <v>30</v>
      </c>
      <c r="I4914" s="1" t="s">
        <v>46</v>
      </c>
      <c r="J4914">
        <v>0</v>
      </c>
      <c r="K4914">
        <v>5</v>
      </c>
      <c r="L4914">
        <v>0</v>
      </c>
      <c r="M4914" s="1" t="s">
        <v>30</v>
      </c>
      <c r="N4914">
        <v>0</v>
      </c>
      <c r="O4914" s="1" t="s">
        <v>88</v>
      </c>
      <c r="P4914" s="1" t="s">
        <v>9940</v>
      </c>
      <c r="Q4914" s="1" t="s">
        <v>35</v>
      </c>
      <c r="R4914">
        <v>77</v>
      </c>
      <c r="S4914" s="1" t="s">
        <v>30</v>
      </c>
      <c r="T4914" s="1" t="s">
        <v>32</v>
      </c>
      <c r="U4914" s="1" t="s">
        <v>30</v>
      </c>
      <c r="V4914">
        <v>0</v>
      </c>
      <c r="W4914" s="1" t="s">
        <v>30</v>
      </c>
      <c r="X4914" s="1" t="s">
        <v>36</v>
      </c>
      <c r="Y4914" s="1" t="s">
        <v>58</v>
      </c>
      <c r="Z4914">
        <v>7</v>
      </c>
      <c r="AA4914">
        <v>7</v>
      </c>
      <c r="AB4914" s="1" t="s">
        <v>7098</v>
      </c>
      <c r="AC4914" s="1" t="s">
        <v>7099</v>
      </c>
      <c r="AD4914" t="s">
        <v>13496</v>
      </c>
      <c r="AE4914" s="1" t="s">
        <v>7098</v>
      </c>
      <c r="AF4914" s="1" t="s">
        <v>7099</v>
      </c>
      <c r="AG4914" t="s">
        <v>13527</v>
      </c>
      <c r="AH4914" t="s">
        <v>13530</v>
      </c>
      <c r="AI4914" t="s">
        <v>13538</v>
      </c>
    </row>
    <row r="4915" spans="1:35" x14ac:dyDescent="0.25">
      <c r="A4915" s="1" t="s">
        <v>9941</v>
      </c>
      <c r="B4915" s="1" t="s">
        <v>32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s="1" t="s">
        <v>30</v>
      </c>
      <c r="I4915" s="1" t="s">
        <v>31</v>
      </c>
      <c r="J4915">
        <v>0</v>
      </c>
      <c r="K4915">
        <v>4</v>
      </c>
      <c r="L4915">
        <v>1</v>
      </c>
      <c r="M4915" s="1" t="s">
        <v>32</v>
      </c>
      <c r="N4915">
        <v>0</v>
      </c>
      <c r="O4915" s="1" t="s">
        <v>600</v>
      </c>
      <c r="P4915" s="1" t="s">
        <v>9942</v>
      </c>
      <c r="Q4915" s="1" t="s">
        <v>35</v>
      </c>
      <c r="R4915">
        <v>38</v>
      </c>
      <c r="S4915" s="1" t="s">
        <v>30</v>
      </c>
      <c r="T4915" s="1" t="s">
        <v>30</v>
      </c>
      <c r="U4915" s="1" t="s">
        <v>30</v>
      </c>
      <c r="V4915">
        <v>0</v>
      </c>
      <c r="W4915" s="1" t="s">
        <v>32</v>
      </c>
      <c r="X4915" s="1" t="s">
        <v>36</v>
      </c>
      <c r="Y4915" s="1" t="s">
        <v>37</v>
      </c>
      <c r="Z4915">
        <v>33</v>
      </c>
      <c r="AA4915">
        <v>1298</v>
      </c>
      <c r="AB4915" s="1" t="s">
        <v>7098</v>
      </c>
      <c r="AC4915" s="1" t="s">
        <v>7099</v>
      </c>
      <c r="AD4915" t="s">
        <v>13494</v>
      </c>
      <c r="AE4915" s="1" t="s">
        <v>7098</v>
      </c>
      <c r="AF4915" s="1" t="s">
        <v>7099</v>
      </c>
      <c r="AG4915" t="s">
        <v>13527</v>
      </c>
      <c r="AH4915" t="s">
        <v>13530</v>
      </c>
      <c r="AI4915" t="s">
        <v>13539</v>
      </c>
    </row>
    <row r="4916" spans="1:35" x14ac:dyDescent="0.25">
      <c r="A4916" s="1" t="s">
        <v>9943</v>
      </c>
      <c r="B4916" s="1" t="s">
        <v>32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s="1" t="s">
        <v>30</v>
      </c>
      <c r="I4916" s="1" t="s">
        <v>31</v>
      </c>
      <c r="J4916">
        <v>0</v>
      </c>
      <c r="K4916">
        <v>2</v>
      </c>
      <c r="L4916">
        <v>4</v>
      </c>
      <c r="M4916" s="1" t="s">
        <v>32</v>
      </c>
      <c r="N4916">
        <v>0</v>
      </c>
      <c r="O4916" s="1" t="s">
        <v>74</v>
      </c>
      <c r="P4916" s="1" t="s">
        <v>9944</v>
      </c>
      <c r="Q4916" s="1" t="s">
        <v>35</v>
      </c>
      <c r="R4916">
        <v>70</v>
      </c>
      <c r="S4916" s="1" t="s">
        <v>30</v>
      </c>
      <c r="T4916" s="1" t="s">
        <v>32</v>
      </c>
      <c r="U4916" s="1" t="s">
        <v>30</v>
      </c>
      <c r="V4916">
        <v>0</v>
      </c>
      <c r="W4916" s="1" t="s">
        <v>30</v>
      </c>
      <c r="X4916" s="1" t="s">
        <v>43</v>
      </c>
      <c r="Y4916" s="1" t="s">
        <v>58</v>
      </c>
      <c r="Z4916">
        <v>50</v>
      </c>
      <c r="AA4916">
        <v>2934</v>
      </c>
      <c r="AB4916" s="1" t="s">
        <v>7098</v>
      </c>
      <c r="AC4916" s="1" t="s">
        <v>7099</v>
      </c>
      <c r="AD4916" t="s">
        <v>13496</v>
      </c>
      <c r="AE4916" s="1" t="s">
        <v>7098</v>
      </c>
      <c r="AF4916" s="1" t="s">
        <v>7099</v>
      </c>
      <c r="AG4916" t="s">
        <v>13526</v>
      </c>
      <c r="AH4916" t="s">
        <v>13530</v>
      </c>
      <c r="AI4916" t="s">
        <v>13540</v>
      </c>
    </row>
    <row r="4917" spans="1:35" x14ac:dyDescent="0.25">
      <c r="A4917" s="1" t="s">
        <v>9945</v>
      </c>
      <c r="B4917" s="1" t="s">
        <v>32</v>
      </c>
      <c r="C4917">
        <v>6</v>
      </c>
      <c r="D4917">
        <v>11</v>
      </c>
      <c r="E4917">
        <v>35.5</v>
      </c>
      <c r="F4917">
        <v>0</v>
      </c>
      <c r="G4917">
        <v>0</v>
      </c>
      <c r="H4917" s="1" t="s">
        <v>30</v>
      </c>
      <c r="I4917" s="1" t="s">
        <v>46</v>
      </c>
      <c r="J4917">
        <v>0</v>
      </c>
      <c r="K4917">
        <v>3</v>
      </c>
      <c r="L4917">
        <v>6</v>
      </c>
      <c r="M4917" s="1" t="s">
        <v>32</v>
      </c>
      <c r="N4917">
        <v>0</v>
      </c>
      <c r="O4917" s="1" t="s">
        <v>49</v>
      </c>
      <c r="P4917" s="1" t="s">
        <v>9946</v>
      </c>
      <c r="Q4917" s="1" t="s">
        <v>42</v>
      </c>
      <c r="R4917">
        <v>78</v>
      </c>
      <c r="S4917" s="1" t="s">
        <v>30</v>
      </c>
      <c r="T4917" s="1" t="s">
        <v>32</v>
      </c>
      <c r="U4917" s="1" t="s">
        <v>30</v>
      </c>
      <c r="V4917">
        <v>0</v>
      </c>
      <c r="W4917" s="1" t="s">
        <v>30</v>
      </c>
      <c r="X4917" s="1" t="s">
        <v>36</v>
      </c>
      <c r="Y4917" s="1" t="s">
        <v>37</v>
      </c>
      <c r="Z4917">
        <v>34</v>
      </c>
      <c r="AA4917">
        <v>202</v>
      </c>
      <c r="AB4917" s="1" t="s">
        <v>7098</v>
      </c>
      <c r="AC4917" s="1" t="s">
        <v>7418</v>
      </c>
      <c r="AD4917" t="s">
        <v>13496</v>
      </c>
      <c r="AE4917" s="1" t="s">
        <v>7098</v>
      </c>
      <c r="AF4917" s="1" t="s">
        <v>7418</v>
      </c>
      <c r="AG4917" t="s">
        <v>13526</v>
      </c>
      <c r="AH4917" t="s">
        <v>13530</v>
      </c>
      <c r="AI4917" t="s">
        <v>13538</v>
      </c>
    </row>
    <row r="4918" spans="1:35" x14ac:dyDescent="0.25">
      <c r="A4918" s="1" t="s">
        <v>9947</v>
      </c>
      <c r="B4918" s="1" t="s">
        <v>32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s="1" t="s">
        <v>30</v>
      </c>
      <c r="I4918" s="1" t="s">
        <v>31</v>
      </c>
      <c r="J4918">
        <v>0</v>
      </c>
      <c r="K4918">
        <v>1</v>
      </c>
      <c r="L4918">
        <v>7</v>
      </c>
      <c r="M4918" s="1" t="s">
        <v>32</v>
      </c>
      <c r="N4918">
        <v>0</v>
      </c>
      <c r="O4918" s="1" t="s">
        <v>71</v>
      </c>
      <c r="P4918" s="1" t="s">
        <v>9948</v>
      </c>
      <c r="Q4918" s="1" t="s">
        <v>42</v>
      </c>
      <c r="R4918">
        <v>47</v>
      </c>
      <c r="S4918" s="1" t="s">
        <v>30</v>
      </c>
      <c r="T4918" s="1" t="s">
        <v>30</v>
      </c>
      <c r="U4918" s="1" t="s">
        <v>30</v>
      </c>
      <c r="V4918">
        <v>0</v>
      </c>
      <c r="W4918" s="1" t="s">
        <v>30</v>
      </c>
      <c r="X4918" s="1" t="s">
        <v>36</v>
      </c>
      <c r="Y4918" s="1" t="s">
        <v>37</v>
      </c>
      <c r="Z4918">
        <v>22</v>
      </c>
      <c r="AA4918">
        <v>472</v>
      </c>
      <c r="AB4918" s="1" t="s">
        <v>7098</v>
      </c>
      <c r="AC4918" s="1" t="s">
        <v>7418</v>
      </c>
      <c r="AD4918" t="s">
        <v>13494</v>
      </c>
      <c r="AE4918" s="1" t="s">
        <v>7098</v>
      </c>
      <c r="AF4918" s="1" t="s">
        <v>7418</v>
      </c>
      <c r="AG4918" t="s">
        <v>13526</v>
      </c>
      <c r="AH4918" t="s">
        <v>13530</v>
      </c>
      <c r="AI4918" t="s">
        <v>13539</v>
      </c>
    </row>
    <row r="4919" spans="1:35" x14ac:dyDescent="0.25">
      <c r="A4919" s="1" t="s">
        <v>9949</v>
      </c>
      <c r="B4919" s="1" t="s">
        <v>32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s="1" t="s">
        <v>30</v>
      </c>
      <c r="I4919" s="1" t="s">
        <v>31</v>
      </c>
      <c r="J4919">
        <v>0</v>
      </c>
      <c r="K4919">
        <v>2</v>
      </c>
      <c r="L4919">
        <v>12</v>
      </c>
      <c r="M4919" s="1" t="s">
        <v>30</v>
      </c>
      <c r="N4919">
        <v>63</v>
      </c>
      <c r="O4919" s="1" t="s">
        <v>471</v>
      </c>
      <c r="P4919" s="1" t="s">
        <v>9950</v>
      </c>
      <c r="Q4919" s="1" t="s">
        <v>35</v>
      </c>
      <c r="R4919">
        <v>23</v>
      </c>
      <c r="S4919" s="1" t="s">
        <v>32</v>
      </c>
      <c r="T4919" s="1" t="s">
        <v>30</v>
      </c>
      <c r="U4919" s="1" t="s">
        <v>30</v>
      </c>
      <c r="V4919">
        <v>0</v>
      </c>
      <c r="W4919" s="1" t="s">
        <v>32</v>
      </c>
      <c r="X4919" s="1" t="s">
        <v>43</v>
      </c>
      <c r="Y4919" s="1" t="s">
        <v>37</v>
      </c>
      <c r="Z4919">
        <v>41</v>
      </c>
      <c r="AA4919">
        <v>2903</v>
      </c>
      <c r="AB4919" s="1" t="s">
        <v>7098</v>
      </c>
      <c r="AC4919" s="1" t="s">
        <v>7418</v>
      </c>
      <c r="AD4919" t="s">
        <v>13495</v>
      </c>
      <c r="AE4919" s="1" t="s">
        <v>7098</v>
      </c>
      <c r="AF4919" s="1" t="s">
        <v>7418</v>
      </c>
      <c r="AG4919" t="s">
        <v>13526</v>
      </c>
      <c r="AH4919" t="s">
        <v>13530</v>
      </c>
      <c r="AI4919" t="s">
        <v>13540</v>
      </c>
    </row>
    <row r="4920" spans="1:35" x14ac:dyDescent="0.25">
      <c r="A4920" s="1" t="s">
        <v>9951</v>
      </c>
      <c r="B4920" s="1" t="s">
        <v>32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s="1" t="s">
        <v>30</v>
      </c>
      <c r="I4920" s="1" t="s">
        <v>31</v>
      </c>
      <c r="J4920">
        <v>0</v>
      </c>
      <c r="K4920">
        <v>5</v>
      </c>
      <c r="L4920">
        <v>2</v>
      </c>
      <c r="M4920" s="1" t="s">
        <v>32</v>
      </c>
      <c r="N4920">
        <v>0</v>
      </c>
      <c r="O4920" s="1" t="s">
        <v>135</v>
      </c>
      <c r="P4920" s="1" t="s">
        <v>9952</v>
      </c>
      <c r="Q4920" s="1" t="s">
        <v>42</v>
      </c>
      <c r="R4920">
        <v>44</v>
      </c>
      <c r="S4920" s="1" t="s">
        <v>30</v>
      </c>
      <c r="T4920" s="1" t="s">
        <v>30</v>
      </c>
      <c r="U4920" s="1" t="s">
        <v>30</v>
      </c>
      <c r="V4920">
        <v>0</v>
      </c>
      <c r="W4920" s="1" t="s">
        <v>32</v>
      </c>
      <c r="X4920" s="1" t="s">
        <v>36</v>
      </c>
      <c r="Y4920" s="1" t="s">
        <v>37</v>
      </c>
      <c r="Z4920">
        <v>36</v>
      </c>
      <c r="AA4920">
        <v>741</v>
      </c>
      <c r="AB4920" s="1" t="s">
        <v>7098</v>
      </c>
      <c r="AC4920" s="1" t="s">
        <v>7099</v>
      </c>
      <c r="AD4920" t="s">
        <v>13494</v>
      </c>
      <c r="AE4920" s="1" t="s">
        <v>7098</v>
      </c>
      <c r="AF4920" s="1" t="s">
        <v>7099</v>
      </c>
      <c r="AG4920" t="s">
        <v>13527</v>
      </c>
      <c r="AH4920" t="s">
        <v>13530</v>
      </c>
      <c r="AI4920" t="s">
        <v>13539</v>
      </c>
    </row>
    <row r="4921" spans="1:35" x14ac:dyDescent="0.25">
      <c r="A4921" s="1" t="s">
        <v>9953</v>
      </c>
      <c r="B4921" s="1" t="s">
        <v>32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s="1" t="s">
        <v>30</v>
      </c>
      <c r="I4921" s="1" t="s">
        <v>31</v>
      </c>
      <c r="J4921">
        <v>0</v>
      </c>
      <c r="K4921">
        <v>4</v>
      </c>
      <c r="L4921">
        <v>2</v>
      </c>
      <c r="M4921" s="1" t="s">
        <v>32</v>
      </c>
      <c r="N4921">
        <v>0</v>
      </c>
      <c r="O4921" s="1" t="s">
        <v>65</v>
      </c>
      <c r="P4921" s="1" t="s">
        <v>9954</v>
      </c>
      <c r="Q4921" s="1" t="s">
        <v>42</v>
      </c>
      <c r="R4921">
        <v>84</v>
      </c>
      <c r="S4921" s="1" t="s">
        <v>30</v>
      </c>
      <c r="T4921" s="1" t="s">
        <v>32</v>
      </c>
      <c r="U4921" s="1" t="s">
        <v>30</v>
      </c>
      <c r="V4921">
        <v>0</v>
      </c>
      <c r="W4921" s="1" t="s">
        <v>30</v>
      </c>
      <c r="X4921" s="1" t="s">
        <v>36</v>
      </c>
      <c r="Y4921" s="1" t="s">
        <v>58</v>
      </c>
      <c r="Z4921">
        <v>64</v>
      </c>
      <c r="AA4921">
        <v>4584</v>
      </c>
      <c r="AB4921" s="1" t="s">
        <v>7098</v>
      </c>
      <c r="AC4921" s="1" t="s">
        <v>7099</v>
      </c>
      <c r="AD4921" t="s">
        <v>13496</v>
      </c>
      <c r="AE4921" s="1" t="s">
        <v>7098</v>
      </c>
      <c r="AF4921" s="1" t="s">
        <v>7099</v>
      </c>
      <c r="AG4921" t="s">
        <v>13527</v>
      </c>
      <c r="AH4921" t="s">
        <v>13530</v>
      </c>
      <c r="AI4921" t="s">
        <v>13540</v>
      </c>
    </row>
    <row r="4922" spans="1:35" x14ac:dyDescent="0.25">
      <c r="A4922" s="1" t="s">
        <v>9955</v>
      </c>
      <c r="B4922" s="1" t="s">
        <v>32</v>
      </c>
      <c r="C4922">
        <v>1</v>
      </c>
      <c r="D4922">
        <v>4</v>
      </c>
      <c r="E4922">
        <v>10</v>
      </c>
      <c r="F4922">
        <v>0</v>
      </c>
      <c r="G4922">
        <v>0</v>
      </c>
      <c r="H4922" s="1" t="s">
        <v>30</v>
      </c>
      <c r="I4922" s="1" t="s">
        <v>31</v>
      </c>
      <c r="J4922">
        <v>0</v>
      </c>
      <c r="K4922">
        <v>5</v>
      </c>
      <c r="L4922">
        <v>11</v>
      </c>
      <c r="M4922" s="1" t="s">
        <v>32</v>
      </c>
      <c r="N4922">
        <v>0</v>
      </c>
      <c r="O4922" s="1" t="s">
        <v>55</v>
      </c>
      <c r="P4922" s="1" t="s">
        <v>9956</v>
      </c>
      <c r="Q4922" s="1" t="s">
        <v>35</v>
      </c>
      <c r="R4922">
        <v>38</v>
      </c>
      <c r="S4922" s="1" t="s">
        <v>30</v>
      </c>
      <c r="T4922" s="1" t="s">
        <v>30</v>
      </c>
      <c r="U4922" s="1" t="s">
        <v>30</v>
      </c>
      <c r="V4922">
        <v>0</v>
      </c>
      <c r="W4922" s="1" t="s">
        <v>30</v>
      </c>
      <c r="X4922" s="1" t="s">
        <v>36</v>
      </c>
      <c r="Y4922" s="1" t="s">
        <v>37</v>
      </c>
      <c r="Z4922">
        <v>47</v>
      </c>
      <c r="AA4922">
        <v>47</v>
      </c>
      <c r="AB4922" s="1" t="s">
        <v>7098</v>
      </c>
      <c r="AC4922" s="1" t="s">
        <v>7099</v>
      </c>
      <c r="AD4922" t="s">
        <v>13494</v>
      </c>
      <c r="AE4922" s="1" t="s">
        <v>7098</v>
      </c>
      <c r="AF4922" s="1" t="s">
        <v>7099</v>
      </c>
      <c r="AG4922" t="s">
        <v>13526</v>
      </c>
      <c r="AH4922" t="s">
        <v>13530</v>
      </c>
      <c r="AI4922" t="s">
        <v>13538</v>
      </c>
    </row>
    <row r="4923" spans="1:35" x14ac:dyDescent="0.25">
      <c r="A4923" s="1" t="s">
        <v>9957</v>
      </c>
      <c r="B4923" s="1" t="s">
        <v>32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s="1" t="s">
        <v>30</v>
      </c>
      <c r="I4923" s="1" t="s">
        <v>31</v>
      </c>
      <c r="J4923">
        <v>0</v>
      </c>
      <c r="K4923">
        <v>5</v>
      </c>
      <c r="L4923">
        <v>3</v>
      </c>
      <c r="M4923" s="1" t="s">
        <v>32</v>
      </c>
      <c r="N4923">
        <v>0</v>
      </c>
      <c r="O4923" s="1" t="s">
        <v>122</v>
      </c>
      <c r="P4923" s="1" t="s">
        <v>9958</v>
      </c>
      <c r="Q4923" s="1" t="s">
        <v>35</v>
      </c>
      <c r="R4923">
        <v>84</v>
      </c>
      <c r="S4923" s="1" t="s">
        <v>30</v>
      </c>
      <c r="T4923" s="1" t="s">
        <v>32</v>
      </c>
      <c r="U4923" s="1" t="s">
        <v>30</v>
      </c>
      <c r="V4923">
        <v>0</v>
      </c>
      <c r="W4923" s="1" t="s">
        <v>32</v>
      </c>
      <c r="X4923" s="1" t="s">
        <v>36</v>
      </c>
      <c r="Y4923" s="1" t="s">
        <v>37</v>
      </c>
      <c r="Z4923">
        <v>51</v>
      </c>
      <c r="AA4923">
        <v>1090</v>
      </c>
      <c r="AB4923" s="1" t="s">
        <v>7080</v>
      </c>
      <c r="AC4923" s="1" t="s">
        <v>7092</v>
      </c>
      <c r="AD4923" t="s">
        <v>13496</v>
      </c>
      <c r="AE4923" s="1" t="s">
        <v>7080</v>
      </c>
      <c r="AF4923" s="1" t="s">
        <v>7092</v>
      </c>
      <c r="AG4923" t="s">
        <v>13526</v>
      </c>
      <c r="AH4923" t="s">
        <v>13530</v>
      </c>
      <c r="AI4923" t="s">
        <v>13539</v>
      </c>
    </row>
    <row r="4924" spans="1:35" x14ac:dyDescent="0.25">
      <c r="A4924" s="1" t="s">
        <v>9959</v>
      </c>
      <c r="B4924" s="1" t="s">
        <v>32</v>
      </c>
      <c r="C4924">
        <v>4</v>
      </c>
      <c r="D4924">
        <v>17</v>
      </c>
      <c r="E4924">
        <v>47.1</v>
      </c>
      <c r="F4924">
        <v>0</v>
      </c>
      <c r="G4924">
        <v>0</v>
      </c>
      <c r="H4924" s="1" t="s">
        <v>30</v>
      </c>
      <c r="I4924" s="1" t="s">
        <v>31</v>
      </c>
      <c r="J4924">
        <v>0</v>
      </c>
      <c r="K4924">
        <v>4</v>
      </c>
      <c r="L4924">
        <v>17</v>
      </c>
      <c r="M4924" s="1" t="s">
        <v>32</v>
      </c>
      <c r="N4924">
        <v>0</v>
      </c>
      <c r="O4924" s="1" t="s">
        <v>52</v>
      </c>
      <c r="P4924" s="1" t="s">
        <v>9960</v>
      </c>
      <c r="Q4924" s="1" t="s">
        <v>35</v>
      </c>
      <c r="R4924">
        <v>21</v>
      </c>
      <c r="S4924" s="1" t="s">
        <v>32</v>
      </c>
      <c r="T4924" s="1" t="s">
        <v>30</v>
      </c>
      <c r="U4924" s="1" t="s">
        <v>30</v>
      </c>
      <c r="V4924">
        <v>0</v>
      </c>
      <c r="W4924" s="1" t="s">
        <v>30</v>
      </c>
      <c r="X4924" s="1" t="s">
        <v>36</v>
      </c>
      <c r="Y4924" s="1" t="s">
        <v>37</v>
      </c>
      <c r="Z4924">
        <v>50</v>
      </c>
      <c r="AA4924">
        <v>196</v>
      </c>
      <c r="AB4924" s="1" t="s">
        <v>7098</v>
      </c>
      <c r="AC4924" s="1" t="s">
        <v>7418</v>
      </c>
      <c r="AD4924" t="s">
        <v>13495</v>
      </c>
      <c r="AE4924" s="1" t="s">
        <v>7098</v>
      </c>
      <c r="AF4924" s="1" t="s">
        <v>7418</v>
      </c>
      <c r="AG4924" t="s">
        <v>13526</v>
      </c>
      <c r="AH4924" t="s">
        <v>13530</v>
      </c>
      <c r="AI4924" t="s">
        <v>13538</v>
      </c>
    </row>
    <row r="4925" spans="1:35" x14ac:dyDescent="0.25">
      <c r="A4925" s="1" t="s">
        <v>9961</v>
      </c>
      <c r="B4925" s="1" t="s">
        <v>32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s="1" t="s">
        <v>30</v>
      </c>
      <c r="I4925" s="1" t="s">
        <v>31</v>
      </c>
      <c r="J4925">
        <v>0</v>
      </c>
      <c r="K4925">
        <v>1</v>
      </c>
      <c r="L4925">
        <v>24</v>
      </c>
      <c r="M4925" s="1" t="s">
        <v>32</v>
      </c>
      <c r="N4925">
        <v>0</v>
      </c>
      <c r="O4925" s="1" t="s">
        <v>135</v>
      </c>
      <c r="P4925" s="1" t="s">
        <v>9962</v>
      </c>
      <c r="Q4925" s="1" t="s">
        <v>42</v>
      </c>
      <c r="R4925">
        <v>24</v>
      </c>
      <c r="S4925" s="1" t="s">
        <v>32</v>
      </c>
      <c r="T4925" s="1" t="s">
        <v>30</v>
      </c>
      <c r="U4925" s="1" t="s">
        <v>30</v>
      </c>
      <c r="V4925">
        <v>0</v>
      </c>
      <c r="W4925" s="1" t="s">
        <v>30</v>
      </c>
      <c r="X4925" s="1" t="s">
        <v>36</v>
      </c>
      <c r="Y4925" s="1" t="s">
        <v>58</v>
      </c>
      <c r="Z4925">
        <v>44</v>
      </c>
      <c r="AA4925">
        <v>1394</v>
      </c>
      <c r="AB4925" s="1" t="s">
        <v>7098</v>
      </c>
      <c r="AC4925" s="1" t="s">
        <v>7418</v>
      </c>
      <c r="AD4925" t="s">
        <v>13495</v>
      </c>
      <c r="AE4925" s="1" t="s">
        <v>7098</v>
      </c>
      <c r="AF4925" s="1" t="s">
        <v>7418</v>
      </c>
      <c r="AG4925" t="s">
        <v>13526</v>
      </c>
      <c r="AH4925" t="s">
        <v>13530</v>
      </c>
      <c r="AI4925" t="s">
        <v>13539</v>
      </c>
    </row>
    <row r="4926" spans="1:35" x14ac:dyDescent="0.25">
      <c r="A4926" s="1" t="s">
        <v>9963</v>
      </c>
      <c r="B4926" s="1" t="s">
        <v>32</v>
      </c>
      <c r="C4926">
        <v>6</v>
      </c>
      <c r="D4926">
        <v>7</v>
      </c>
      <c r="E4926">
        <v>23</v>
      </c>
      <c r="F4926">
        <v>0</v>
      </c>
      <c r="G4926">
        <v>0</v>
      </c>
      <c r="H4926" s="1" t="s">
        <v>30</v>
      </c>
      <c r="I4926" s="1" t="s">
        <v>31</v>
      </c>
      <c r="J4926">
        <v>0</v>
      </c>
      <c r="K4926">
        <v>2</v>
      </c>
      <c r="L4926">
        <v>5</v>
      </c>
      <c r="M4926" s="1" t="s">
        <v>30</v>
      </c>
      <c r="N4926">
        <v>4</v>
      </c>
      <c r="O4926" s="1" t="s">
        <v>176</v>
      </c>
      <c r="P4926" s="1" t="s">
        <v>9964</v>
      </c>
      <c r="Q4926" s="1" t="s">
        <v>42</v>
      </c>
      <c r="R4926">
        <v>44</v>
      </c>
      <c r="S4926" s="1" t="s">
        <v>30</v>
      </c>
      <c r="T4926" s="1" t="s">
        <v>30</v>
      </c>
      <c r="U4926" s="1" t="s">
        <v>30</v>
      </c>
      <c r="V4926">
        <v>0</v>
      </c>
      <c r="W4926" s="1" t="s">
        <v>30</v>
      </c>
      <c r="X4926" s="1" t="s">
        <v>36</v>
      </c>
      <c r="Y4926" s="1" t="s">
        <v>58</v>
      </c>
      <c r="Z4926">
        <v>47</v>
      </c>
      <c r="AA4926">
        <v>270</v>
      </c>
      <c r="AB4926" s="1" t="s">
        <v>7098</v>
      </c>
      <c r="AC4926" s="1" t="s">
        <v>7099</v>
      </c>
      <c r="AD4926" t="s">
        <v>13494</v>
      </c>
      <c r="AE4926" s="1" t="s">
        <v>7098</v>
      </c>
      <c r="AF4926" s="1" t="s">
        <v>7099</v>
      </c>
      <c r="AG4926" t="s">
        <v>13526</v>
      </c>
      <c r="AH4926" t="s">
        <v>13530</v>
      </c>
      <c r="AI4926" t="s">
        <v>13538</v>
      </c>
    </row>
    <row r="4927" spans="1:35" x14ac:dyDescent="0.25">
      <c r="A4927" s="1" t="s">
        <v>9965</v>
      </c>
      <c r="B4927" s="1" t="s">
        <v>32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s="1" t="s">
        <v>30</v>
      </c>
      <c r="I4927" s="1" t="s">
        <v>31</v>
      </c>
      <c r="J4927">
        <v>0</v>
      </c>
      <c r="K4927">
        <v>5</v>
      </c>
      <c r="L4927">
        <v>14</v>
      </c>
      <c r="M4927" s="1" t="s">
        <v>32</v>
      </c>
      <c r="N4927">
        <v>0</v>
      </c>
      <c r="O4927" s="1" t="s">
        <v>80</v>
      </c>
      <c r="P4927" s="1" t="s">
        <v>9966</v>
      </c>
      <c r="Q4927" s="1" t="s">
        <v>35</v>
      </c>
      <c r="R4927">
        <v>78</v>
      </c>
      <c r="S4927" s="1" t="s">
        <v>30</v>
      </c>
      <c r="T4927" s="1" t="s">
        <v>32</v>
      </c>
      <c r="U4927" s="1" t="s">
        <v>30</v>
      </c>
      <c r="V4927">
        <v>0</v>
      </c>
      <c r="W4927" s="1" t="s">
        <v>30</v>
      </c>
      <c r="X4927" s="1" t="s">
        <v>36</v>
      </c>
      <c r="Y4927" s="1" t="s">
        <v>37</v>
      </c>
      <c r="Z4927">
        <v>51</v>
      </c>
      <c r="AA4927">
        <v>1413</v>
      </c>
      <c r="AB4927" s="1" t="s">
        <v>7080</v>
      </c>
      <c r="AC4927" s="1" t="s">
        <v>7081</v>
      </c>
      <c r="AD4927" t="s">
        <v>13496</v>
      </c>
      <c r="AE4927" s="1" t="s">
        <v>7080</v>
      </c>
      <c r="AF4927" s="1" t="s">
        <v>7081</v>
      </c>
      <c r="AG4927" t="s">
        <v>13526</v>
      </c>
      <c r="AH4927" t="s">
        <v>13530</v>
      </c>
      <c r="AI4927" t="s">
        <v>13539</v>
      </c>
    </row>
    <row r="4928" spans="1:35" x14ac:dyDescent="0.25">
      <c r="A4928" s="1" t="s">
        <v>9967</v>
      </c>
      <c r="B4928" s="1" t="s">
        <v>32</v>
      </c>
      <c r="C4928">
        <v>1</v>
      </c>
      <c r="D4928">
        <v>6</v>
      </c>
      <c r="E4928">
        <v>15</v>
      </c>
      <c r="F4928">
        <v>0</v>
      </c>
      <c r="G4928">
        <v>0</v>
      </c>
      <c r="H4928" s="1" t="s">
        <v>30</v>
      </c>
      <c r="I4928" s="1" t="s">
        <v>31</v>
      </c>
      <c r="J4928">
        <v>0</v>
      </c>
      <c r="K4928">
        <v>4</v>
      </c>
      <c r="L4928">
        <v>10</v>
      </c>
      <c r="M4928" s="1" t="s">
        <v>32</v>
      </c>
      <c r="N4928">
        <v>0</v>
      </c>
      <c r="O4928" s="1" t="s">
        <v>216</v>
      </c>
      <c r="P4928" s="1" t="s">
        <v>9968</v>
      </c>
      <c r="Q4928" s="1" t="s">
        <v>42</v>
      </c>
      <c r="R4928">
        <v>23</v>
      </c>
      <c r="S4928" s="1" t="s">
        <v>32</v>
      </c>
      <c r="T4928" s="1" t="s">
        <v>30</v>
      </c>
      <c r="U4928" s="1" t="s">
        <v>30</v>
      </c>
      <c r="V4928">
        <v>0</v>
      </c>
      <c r="W4928" s="1" t="s">
        <v>30</v>
      </c>
      <c r="X4928" s="1" t="s">
        <v>36</v>
      </c>
      <c r="Y4928" s="1" t="s">
        <v>58</v>
      </c>
      <c r="Z4928">
        <v>33</v>
      </c>
      <c r="AA4928">
        <v>33</v>
      </c>
      <c r="AB4928" s="1" t="s">
        <v>7098</v>
      </c>
      <c r="AC4928" s="1" t="s">
        <v>7099</v>
      </c>
      <c r="AD4928" t="s">
        <v>13495</v>
      </c>
      <c r="AE4928" s="1" t="s">
        <v>7098</v>
      </c>
      <c r="AF4928" s="1" t="s">
        <v>7099</v>
      </c>
      <c r="AG4928" t="s">
        <v>13526</v>
      </c>
      <c r="AH4928" t="s">
        <v>13530</v>
      </c>
      <c r="AI4928" t="s">
        <v>13538</v>
      </c>
    </row>
    <row r="4929" spans="1:35" x14ac:dyDescent="0.25">
      <c r="A4929" s="1" t="s">
        <v>9969</v>
      </c>
      <c r="B4929" s="1" t="s">
        <v>32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s="1" t="s">
        <v>30</v>
      </c>
      <c r="I4929" s="1" t="s">
        <v>31</v>
      </c>
      <c r="J4929">
        <v>0</v>
      </c>
      <c r="K4929">
        <v>5</v>
      </c>
      <c r="L4929">
        <v>4</v>
      </c>
      <c r="M4929" s="1" t="s">
        <v>32</v>
      </c>
      <c r="N4929">
        <v>0</v>
      </c>
      <c r="O4929" s="1" t="s">
        <v>77</v>
      </c>
      <c r="P4929" s="1" t="s">
        <v>9970</v>
      </c>
      <c r="Q4929" s="1" t="s">
        <v>35</v>
      </c>
      <c r="R4929">
        <v>45</v>
      </c>
      <c r="S4929" s="1" t="s">
        <v>30</v>
      </c>
      <c r="T4929" s="1" t="s">
        <v>30</v>
      </c>
      <c r="U4929" s="1" t="s">
        <v>30</v>
      </c>
      <c r="V4929">
        <v>0</v>
      </c>
      <c r="W4929" s="1" t="s">
        <v>32</v>
      </c>
      <c r="X4929" s="1" t="s">
        <v>36</v>
      </c>
      <c r="Y4929" s="1" t="s">
        <v>37</v>
      </c>
      <c r="Z4929">
        <v>39</v>
      </c>
      <c r="AA4929">
        <v>494</v>
      </c>
      <c r="AB4929" s="1" t="s">
        <v>7080</v>
      </c>
      <c r="AC4929" s="1" t="s">
        <v>7092</v>
      </c>
      <c r="AD4929" t="s">
        <v>13494</v>
      </c>
      <c r="AE4929" s="1" t="s">
        <v>7080</v>
      </c>
      <c r="AF4929" s="1" t="s">
        <v>7092</v>
      </c>
      <c r="AG4929" t="s">
        <v>13526</v>
      </c>
      <c r="AH4929" t="s">
        <v>13530</v>
      </c>
      <c r="AI4929" t="s">
        <v>13539</v>
      </c>
    </row>
    <row r="4930" spans="1:35" x14ac:dyDescent="0.25">
      <c r="A4930" s="1" t="s">
        <v>9971</v>
      </c>
      <c r="B4930" s="1" t="s">
        <v>32</v>
      </c>
      <c r="C4930">
        <v>1</v>
      </c>
      <c r="D4930">
        <v>6</v>
      </c>
      <c r="E4930">
        <v>11</v>
      </c>
      <c r="F4930">
        <v>0</v>
      </c>
      <c r="G4930">
        <v>0</v>
      </c>
      <c r="H4930" s="1" t="s">
        <v>30</v>
      </c>
      <c r="I4930" s="1" t="s">
        <v>31</v>
      </c>
      <c r="J4930">
        <v>0</v>
      </c>
      <c r="K4930">
        <v>2</v>
      </c>
      <c r="L4930">
        <v>0</v>
      </c>
      <c r="M4930" s="1" t="s">
        <v>30</v>
      </c>
      <c r="N4930">
        <v>0</v>
      </c>
      <c r="O4930" s="1" t="s">
        <v>68</v>
      </c>
      <c r="P4930" s="1" t="s">
        <v>9972</v>
      </c>
      <c r="Q4930" s="1" t="s">
        <v>42</v>
      </c>
      <c r="R4930">
        <v>54</v>
      </c>
      <c r="S4930" s="1" t="s">
        <v>30</v>
      </c>
      <c r="T4930" s="1" t="s">
        <v>30</v>
      </c>
      <c r="U4930" s="1" t="s">
        <v>30</v>
      </c>
      <c r="V4930">
        <v>0</v>
      </c>
      <c r="W4930" s="1" t="s">
        <v>30</v>
      </c>
      <c r="X4930" s="1" t="s">
        <v>36</v>
      </c>
      <c r="Y4930" s="1" t="s">
        <v>58</v>
      </c>
      <c r="Z4930">
        <v>8</v>
      </c>
      <c r="AA4930">
        <v>8</v>
      </c>
      <c r="AB4930" s="1" t="s">
        <v>7134</v>
      </c>
      <c r="AC4930" s="1" t="s">
        <v>7150</v>
      </c>
      <c r="AD4930" t="s">
        <v>13494</v>
      </c>
      <c r="AE4930" s="1" t="s">
        <v>7134</v>
      </c>
      <c r="AF4930" s="1" t="s">
        <v>7150</v>
      </c>
      <c r="AG4930" t="s">
        <v>13527</v>
      </c>
      <c r="AH4930" t="s">
        <v>13530</v>
      </c>
      <c r="AI4930" t="s">
        <v>13538</v>
      </c>
    </row>
    <row r="4931" spans="1:35" x14ac:dyDescent="0.25">
      <c r="A4931" s="1" t="s">
        <v>9973</v>
      </c>
      <c r="B4931" s="1" t="s">
        <v>32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s="1" t="s">
        <v>30</v>
      </c>
      <c r="I4931" s="1" t="s">
        <v>31</v>
      </c>
      <c r="J4931">
        <v>0</v>
      </c>
      <c r="K4931">
        <v>2</v>
      </c>
      <c r="L4931">
        <v>5</v>
      </c>
      <c r="M4931" s="1" t="s">
        <v>32</v>
      </c>
      <c r="N4931">
        <v>0</v>
      </c>
      <c r="O4931" s="1" t="s">
        <v>97</v>
      </c>
      <c r="P4931" s="1" t="s">
        <v>9974</v>
      </c>
      <c r="Q4931" s="1" t="s">
        <v>42</v>
      </c>
      <c r="R4931">
        <v>58</v>
      </c>
      <c r="S4931" s="1" t="s">
        <v>30</v>
      </c>
      <c r="T4931" s="1" t="s">
        <v>30</v>
      </c>
      <c r="U4931" s="1" t="s">
        <v>30</v>
      </c>
      <c r="V4931">
        <v>0</v>
      </c>
      <c r="W4931" s="1" t="s">
        <v>30</v>
      </c>
      <c r="X4931" s="1" t="s">
        <v>36</v>
      </c>
      <c r="Y4931" s="1" t="s">
        <v>37</v>
      </c>
      <c r="Z4931">
        <v>40</v>
      </c>
      <c r="AA4931">
        <v>777</v>
      </c>
      <c r="AB4931" s="1" t="s">
        <v>7080</v>
      </c>
      <c r="AC4931" s="1" t="s">
        <v>7092</v>
      </c>
      <c r="AD4931" t="s">
        <v>13494</v>
      </c>
      <c r="AE4931" s="1" t="s">
        <v>7080</v>
      </c>
      <c r="AF4931" s="1" t="s">
        <v>7092</v>
      </c>
      <c r="AG4931" t="s">
        <v>13526</v>
      </c>
      <c r="AH4931" t="s">
        <v>13530</v>
      </c>
      <c r="AI4931" t="s">
        <v>13539</v>
      </c>
    </row>
    <row r="4932" spans="1:35" x14ac:dyDescent="0.25">
      <c r="A4932" s="1" t="s">
        <v>9975</v>
      </c>
      <c r="B4932" s="1" t="s">
        <v>32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s="1" t="s">
        <v>30</v>
      </c>
      <c r="I4932" s="1" t="s">
        <v>31</v>
      </c>
      <c r="J4932">
        <v>0</v>
      </c>
      <c r="K4932">
        <v>0</v>
      </c>
      <c r="L4932">
        <v>6</v>
      </c>
      <c r="M4932" s="1" t="s">
        <v>32</v>
      </c>
      <c r="N4932">
        <v>0</v>
      </c>
      <c r="O4932" s="1" t="s">
        <v>171</v>
      </c>
      <c r="P4932" s="1" t="s">
        <v>9976</v>
      </c>
      <c r="Q4932" s="1" t="s">
        <v>35</v>
      </c>
      <c r="R4932">
        <v>45</v>
      </c>
      <c r="S4932" s="1" t="s">
        <v>30</v>
      </c>
      <c r="T4932" s="1" t="s">
        <v>30</v>
      </c>
      <c r="U4932" s="1" t="s">
        <v>30</v>
      </c>
      <c r="V4932">
        <v>0</v>
      </c>
      <c r="W4932" s="1" t="s">
        <v>30</v>
      </c>
      <c r="X4932" s="1" t="s">
        <v>36</v>
      </c>
      <c r="Y4932" s="1" t="s">
        <v>58</v>
      </c>
      <c r="Z4932">
        <v>34</v>
      </c>
      <c r="AA4932">
        <v>348</v>
      </c>
      <c r="AB4932" s="1" t="s">
        <v>7098</v>
      </c>
      <c r="AC4932" s="1" t="s">
        <v>7099</v>
      </c>
      <c r="AD4932" t="s">
        <v>13494</v>
      </c>
      <c r="AE4932" s="1" t="s">
        <v>7098</v>
      </c>
      <c r="AF4932" s="1" t="s">
        <v>7099</v>
      </c>
      <c r="AG4932" t="s">
        <v>13526</v>
      </c>
      <c r="AH4932" t="s">
        <v>13530</v>
      </c>
      <c r="AI4932" t="s">
        <v>13539</v>
      </c>
    </row>
    <row r="4933" spans="1:35" x14ac:dyDescent="0.25">
      <c r="A4933" s="1" t="s">
        <v>9977</v>
      </c>
      <c r="B4933" s="1" t="s">
        <v>32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s="1" t="s">
        <v>30</v>
      </c>
      <c r="I4933" s="1" t="s">
        <v>31</v>
      </c>
      <c r="J4933">
        <v>0</v>
      </c>
      <c r="K4933">
        <v>4</v>
      </c>
      <c r="L4933">
        <v>10</v>
      </c>
      <c r="M4933" s="1" t="s">
        <v>30</v>
      </c>
      <c r="N4933">
        <v>54</v>
      </c>
      <c r="O4933" s="1" t="s">
        <v>103</v>
      </c>
      <c r="P4933" s="1" t="s">
        <v>9978</v>
      </c>
      <c r="Q4933" s="1" t="s">
        <v>35</v>
      </c>
      <c r="R4933">
        <v>82</v>
      </c>
      <c r="S4933" s="1" t="s">
        <v>30</v>
      </c>
      <c r="T4933" s="1" t="s">
        <v>32</v>
      </c>
      <c r="U4933" s="1" t="s">
        <v>30</v>
      </c>
      <c r="V4933">
        <v>0</v>
      </c>
      <c r="W4933" s="1" t="s">
        <v>30</v>
      </c>
      <c r="X4933" s="1" t="s">
        <v>36</v>
      </c>
      <c r="Y4933" s="1" t="s">
        <v>37</v>
      </c>
      <c r="Z4933">
        <v>42</v>
      </c>
      <c r="AA4933">
        <v>546</v>
      </c>
      <c r="AB4933" s="1" t="s">
        <v>7086</v>
      </c>
      <c r="AC4933" s="1" t="s">
        <v>7131</v>
      </c>
      <c r="AD4933" t="s">
        <v>13496</v>
      </c>
      <c r="AE4933" s="1" t="s">
        <v>7086</v>
      </c>
      <c r="AF4933" s="1" t="s">
        <v>7131</v>
      </c>
      <c r="AG4933" t="s">
        <v>13526</v>
      </c>
      <c r="AH4933" t="s">
        <v>13530</v>
      </c>
      <c r="AI4933" t="s">
        <v>13539</v>
      </c>
    </row>
    <row r="4934" spans="1:35" x14ac:dyDescent="0.25">
      <c r="A4934" s="1" t="s">
        <v>9979</v>
      </c>
      <c r="B4934" s="1" t="s">
        <v>32</v>
      </c>
      <c r="C4934">
        <v>1</v>
      </c>
      <c r="D4934">
        <v>7</v>
      </c>
      <c r="E4934">
        <v>16</v>
      </c>
      <c r="F4934">
        <v>0</v>
      </c>
      <c r="G4934">
        <v>0</v>
      </c>
      <c r="H4934" s="1" t="s">
        <v>30</v>
      </c>
      <c r="I4934" s="1" t="s">
        <v>31</v>
      </c>
      <c r="J4934">
        <v>0</v>
      </c>
      <c r="K4934">
        <v>1</v>
      </c>
      <c r="L4934">
        <v>2</v>
      </c>
      <c r="M4934" s="1" t="s">
        <v>32</v>
      </c>
      <c r="N4934">
        <v>0</v>
      </c>
      <c r="O4934" s="1" t="s">
        <v>52</v>
      </c>
      <c r="P4934" s="1" t="s">
        <v>9980</v>
      </c>
      <c r="Q4934" s="1" t="s">
        <v>35</v>
      </c>
      <c r="R4934">
        <v>51</v>
      </c>
      <c r="S4934" s="1" t="s">
        <v>30</v>
      </c>
      <c r="T4934" s="1" t="s">
        <v>30</v>
      </c>
      <c r="U4934" s="1" t="s">
        <v>30</v>
      </c>
      <c r="V4934">
        <v>0</v>
      </c>
      <c r="W4934" s="1" t="s">
        <v>30</v>
      </c>
      <c r="X4934" s="1" t="s">
        <v>36</v>
      </c>
      <c r="Y4934" s="1" t="s">
        <v>58</v>
      </c>
      <c r="Z4934">
        <v>42</v>
      </c>
      <c r="AA4934">
        <v>42</v>
      </c>
      <c r="AB4934" s="1" t="s">
        <v>7080</v>
      </c>
      <c r="AC4934" s="1" t="s">
        <v>7092</v>
      </c>
      <c r="AD4934" t="s">
        <v>13494</v>
      </c>
      <c r="AE4934" s="1" t="s">
        <v>7080</v>
      </c>
      <c r="AF4934" s="1" t="s">
        <v>7092</v>
      </c>
      <c r="AG4934" t="s">
        <v>13527</v>
      </c>
      <c r="AH4934" t="s">
        <v>13530</v>
      </c>
      <c r="AI4934" t="s">
        <v>13538</v>
      </c>
    </row>
    <row r="4935" spans="1:35" x14ac:dyDescent="0.25">
      <c r="A4935" s="1" t="s">
        <v>9981</v>
      </c>
      <c r="B4935" s="1" t="s">
        <v>32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s="1" t="s">
        <v>30</v>
      </c>
      <c r="I4935" s="1" t="s">
        <v>31</v>
      </c>
      <c r="J4935">
        <v>0</v>
      </c>
      <c r="K4935">
        <v>2</v>
      </c>
      <c r="L4935">
        <v>10</v>
      </c>
      <c r="M4935" s="1" t="s">
        <v>32</v>
      </c>
      <c r="N4935">
        <v>0</v>
      </c>
      <c r="O4935" s="1" t="s">
        <v>600</v>
      </c>
      <c r="P4935" s="1" t="s">
        <v>9982</v>
      </c>
      <c r="Q4935" s="1" t="s">
        <v>35</v>
      </c>
      <c r="R4935">
        <v>72</v>
      </c>
      <c r="S4935" s="1" t="s">
        <v>30</v>
      </c>
      <c r="T4935" s="1" t="s">
        <v>32</v>
      </c>
      <c r="U4935" s="1" t="s">
        <v>30</v>
      </c>
      <c r="V4935">
        <v>0</v>
      </c>
      <c r="W4935" s="1" t="s">
        <v>30</v>
      </c>
      <c r="X4935" s="1" t="s">
        <v>43</v>
      </c>
      <c r="Y4935" s="1" t="s">
        <v>58</v>
      </c>
      <c r="Z4935">
        <v>39</v>
      </c>
      <c r="AA4935">
        <v>2642</v>
      </c>
      <c r="AB4935" s="1" t="s">
        <v>7098</v>
      </c>
      <c r="AC4935" s="1" t="s">
        <v>7418</v>
      </c>
      <c r="AD4935" t="s">
        <v>13496</v>
      </c>
      <c r="AE4935" s="1" t="s">
        <v>7098</v>
      </c>
      <c r="AF4935" s="1" t="s">
        <v>7418</v>
      </c>
      <c r="AG4935" t="s">
        <v>13526</v>
      </c>
      <c r="AH4935" t="s">
        <v>13530</v>
      </c>
      <c r="AI4935" t="s">
        <v>13540</v>
      </c>
    </row>
    <row r="4936" spans="1:35" x14ac:dyDescent="0.25">
      <c r="A4936" s="1" t="s">
        <v>9983</v>
      </c>
      <c r="B4936" s="1" t="s">
        <v>32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s="1" t="s">
        <v>30</v>
      </c>
      <c r="I4936" s="1" t="s">
        <v>31</v>
      </c>
      <c r="J4936">
        <v>0</v>
      </c>
      <c r="K4936">
        <v>0</v>
      </c>
      <c r="L4936">
        <v>14</v>
      </c>
      <c r="M4936" s="1" t="s">
        <v>32</v>
      </c>
      <c r="N4936">
        <v>0</v>
      </c>
      <c r="O4936" s="1" t="s">
        <v>240</v>
      </c>
      <c r="P4936" s="1" t="s">
        <v>9984</v>
      </c>
      <c r="Q4936" s="1" t="s">
        <v>35</v>
      </c>
      <c r="R4936">
        <v>29</v>
      </c>
      <c r="S4936" s="1" t="s">
        <v>32</v>
      </c>
      <c r="T4936" s="1" t="s">
        <v>30</v>
      </c>
      <c r="U4936" s="1" t="s">
        <v>30</v>
      </c>
      <c r="V4936">
        <v>0</v>
      </c>
      <c r="W4936" s="1" t="s">
        <v>32</v>
      </c>
      <c r="X4936" s="1" t="s">
        <v>43</v>
      </c>
      <c r="Y4936" s="1" t="s">
        <v>37</v>
      </c>
      <c r="Z4936">
        <v>45</v>
      </c>
      <c r="AA4936">
        <v>1722</v>
      </c>
      <c r="AB4936" s="1" t="s">
        <v>7098</v>
      </c>
      <c r="AC4936" s="1" t="s">
        <v>7418</v>
      </c>
      <c r="AD4936" t="s">
        <v>13495</v>
      </c>
      <c r="AE4936" s="1" t="s">
        <v>7098</v>
      </c>
      <c r="AF4936" s="1" t="s">
        <v>7418</v>
      </c>
      <c r="AG4936" t="s">
        <v>13526</v>
      </c>
      <c r="AH4936" t="s">
        <v>13530</v>
      </c>
      <c r="AI4936" t="s">
        <v>13539</v>
      </c>
    </row>
    <row r="4937" spans="1:35" x14ac:dyDescent="0.25">
      <c r="A4937" s="1" t="s">
        <v>9985</v>
      </c>
      <c r="B4937" s="1" t="s">
        <v>32</v>
      </c>
      <c r="C4937">
        <v>1</v>
      </c>
      <c r="D4937">
        <v>2</v>
      </c>
      <c r="E4937">
        <v>6</v>
      </c>
      <c r="F4937">
        <v>0</v>
      </c>
      <c r="G4937">
        <v>0</v>
      </c>
      <c r="H4937" s="1" t="s">
        <v>30</v>
      </c>
      <c r="I4937" s="1" t="s">
        <v>31</v>
      </c>
      <c r="J4937">
        <v>0</v>
      </c>
      <c r="K4937">
        <v>4</v>
      </c>
      <c r="L4937">
        <v>1</v>
      </c>
      <c r="M4937" s="1" t="s">
        <v>32</v>
      </c>
      <c r="N4937">
        <v>0</v>
      </c>
      <c r="O4937" s="1" t="s">
        <v>68</v>
      </c>
      <c r="P4937" s="1" t="s">
        <v>9986</v>
      </c>
      <c r="Q4937" s="1" t="s">
        <v>35</v>
      </c>
      <c r="R4937">
        <v>75</v>
      </c>
      <c r="S4937" s="1" t="s">
        <v>30</v>
      </c>
      <c r="T4937" s="1" t="s">
        <v>32</v>
      </c>
      <c r="U4937" s="1" t="s">
        <v>30</v>
      </c>
      <c r="V4937">
        <v>0</v>
      </c>
      <c r="W4937" s="1" t="s">
        <v>30</v>
      </c>
      <c r="X4937" s="1" t="s">
        <v>36</v>
      </c>
      <c r="Y4937" s="1" t="s">
        <v>37</v>
      </c>
      <c r="Z4937">
        <v>43</v>
      </c>
      <c r="AA4937">
        <v>43</v>
      </c>
      <c r="AB4937" s="1" t="s">
        <v>7098</v>
      </c>
      <c r="AC4937" s="1" t="s">
        <v>7418</v>
      </c>
      <c r="AD4937" t="s">
        <v>13496</v>
      </c>
      <c r="AE4937" s="1" t="s">
        <v>7098</v>
      </c>
      <c r="AF4937" s="1" t="s">
        <v>7418</v>
      </c>
      <c r="AG4937" t="s">
        <v>13527</v>
      </c>
      <c r="AH4937" t="s">
        <v>13530</v>
      </c>
      <c r="AI4937" t="s">
        <v>13538</v>
      </c>
    </row>
    <row r="4938" spans="1:35" x14ac:dyDescent="0.25">
      <c r="A4938" s="1" t="s">
        <v>9987</v>
      </c>
      <c r="B4938" s="1" t="s">
        <v>32</v>
      </c>
      <c r="C4938">
        <v>1</v>
      </c>
      <c r="D4938">
        <v>3</v>
      </c>
      <c r="E4938">
        <v>9</v>
      </c>
      <c r="F4938">
        <v>0</v>
      </c>
      <c r="G4938">
        <v>0</v>
      </c>
      <c r="H4938" s="1" t="s">
        <v>30</v>
      </c>
      <c r="I4938" s="1" t="s">
        <v>31</v>
      </c>
      <c r="J4938">
        <v>0</v>
      </c>
      <c r="K4938">
        <v>5</v>
      </c>
      <c r="L4938">
        <v>15</v>
      </c>
      <c r="M4938" s="1" t="s">
        <v>32</v>
      </c>
      <c r="N4938">
        <v>0</v>
      </c>
      <c r="O4938" s="1" t="s">
        <v>65</v>
      </c>
      <c r="P4938" s="1" t="s">
        <v>9988</v>
      </c>
      <c r="Q4938" s="1" t="s">
        <v>35</v>
      </c>
      <c r="R4938">
        <v>66</v>
      </c>
      <c r="S4938" s="1" t="s">
        <v>30</v>
      </c>
      <c r="T4938" s="1" t="s">
        <v>32</v>
      </c>
      <c r="U4938" s="1" t="s">
        <v>30</v>
      </c>
      <c r="V4938">
        <v>0</v>
      </c>
      <c r="W4938" s="1" t="s">
        <v>30</v>
      </c>
      <c r="X4938" s="1" t="s">
        <v>36</v>
      </c>
      <c r="Y4938" s="1" t="s">
        <v>37</v>
      </c>
      <c r="Z4938">
        <v>41</v>
      </c>
      <c r="AA4938">
        <v>41</v>
      </c>
      <c r="AB4938" s="1" t="s">
        <v>7080</v>
      </c>
      <c r="AC4938" s="1" t="s">
        <v>7092</v>
      </c>
      <c r="AD4938" t="s">
        <v>13496</v>
      </c>
      <c r="AE4938" s="1" t="s">
        <v>7080</v>
      </c>
      <c r="AF4938" s="1" t="s">
        <v>7092</v>
      </c>
      <c r="AG4938" t="s">
        <v>13526</v>
      </c>
      <c r="AH4938" t="s">
        <v>13530</v>
      </c>
      <c r="AI4938" t="s">
        <v>13538</v>
      </c>
    </row>
    <row r="4939" spans="1:35" x14ac:dyDescent="0.25">
      <c r="A4939" s="1" t="s">
        <v>9989</v>
      </c>
      <c r="B4939" s="1" t="s">
        <v>32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s="1" t="s">
        <v>30</v>
      </c>
      <c r="I4939" s="1" t="s">
        <v>31</v>
      </c>
      <c r="J4939">
        <v>0</v>
      </c>
      <c r="K4939">
        <v>5</v>
      </c>
      <c r="L4939">
        <v>8</v>
      </c>
      <c r="M4939" s="1" t="s">
        <v>32</v>
      </c>
      <c r="N4939">
        <v>0</v>
      </c>
      <c r="O4939" s="1" t="s">
        <v>184</v>
      </c>
      <c r="P4939" s="1" t="s">
        <v>9990</v>
      </c>
      <c r="Q4939" s="1" t="s">
        <v>35</v>
      </c>
      <c r="R4939">
        <v>45</v>
      </c>
      <c r="S4939" s="1" t="s">
        <v>30</v>
      </c>
      <c r="T4939" s="1" t="s">
        <v>30</v>
      </c>
      <c r="U4939" s="1" t="s">
        <v>30</v>
      </c>
      <c r="V4939">
        <v>0</v>
      </c>
      <c r="W4939" s="1" t="s">
        <v>32</v>
      </c>
      <c r="X4939" s="1" t="s">
        <v>36</v>
      </c>
      <c r="Y4939" s="1" t="s">
        <v>37</v>
      </c>
      <c r="Z4939">
        <v>41</v>
      </c>
      <c r="AA4939">
        <v>1454</v>
      </c>
      <c r="AB4939" s="1" t="s">
        <v>7080</v>
      </c>
      <c r="AC4939" s="1" t="s">
        <v>7092</v>
      </c>
      <c r="AD4939" t="s">
        <v>13494</v>
      </c>
      <c r="AE4939" s="1" t="s">
        <v>7080</v>
      </c>
      <c r="AF4939" s="1" t="s">
        <v>7092</v>
      </c>
      <c r="AG4939" t="s">
        <v>13526</v>
      </c>
      <c r="AH4939" t="s">
        <v>13530</v>
      </c>
      <c r="AI4939" t="s">
        <v>13539</v>
      </c>
    </row>
    <row r="4940" spans="1:35" x14ac:dyDescent="0.25">
      <c r="A4940" s="1" t="s">
        <v>9991</v>
      </c>
      <c r="B4940" s="1" t="s">
        <v>32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s="1" t="s">
        <v>30</v>
      </c>
      <c r="I4940" s="1" t="s">
        <v>31</v>
      </c>
      <c r="J4940">
        <v>0</v>
      </c>
      <c r="K4940">
        <v>4</v>
      </c>
      <c r="L4940">
        <v>2</v>
      </c>
      <c r="M4940" s="1" t="s">
        <v>30</v>
      </c>
      <c r="N4940">
        <v>90</v>
      </c>
      <c r="O4940" s="1" t="s">
        <v>1102</v>
      </c>
      <c r="P4940" s="1" t="s">
        <v>9992</v>
      </c>
      <c r="Q4940" s="1" t="s">
        <v>35</v>
      </c>
      <c r="R4940">
        <v>73</v>
      </c>
      <c r="S4940" s="1" t="s">
        <v>30</v>
      </c>
      <c r="T4940" s="1" t="s">
        <v>32</v>
      </c>
      <c r="U4940" s="1" t="s">
        <v>30</v>
      </c>
      <c r="V4940">
        <v>0</v>
      </c>
      <c r="W4940" s="1" t="s">
        <v>32</v>
      </c>
      <c r="X4940" s="1" t="s">
        <v>36</v>
      </c>
      <c r="Y4940" s="1" t="s">
        <v>58</v>
      </c>
      <c r="Z4940">
        <v>59</v>
      </c>
      <c r="AA4940">
        <v>873</v>
      </c>
      <c r="AB4940" s="1" t="s">
        <v>7098</v>
      </c>
      <c r="AC4940" s="1" t="s">
        <v>7099</v>
      </c>
      <c r="AD4940" t="s">
        <v>13496</v>
      </c>
      <c r="AE4940" s="1" t="s">
        <v>7098</v>
      </c>
      <c r="AF4940" s="1" t="s">
        <v>7099</v>
      </c>
      <c r="AG4940" t="s">
        <v>13527</v>
      </c>
      <c r="AH4940" t="s">
        <v>13530</v>
      </c>
      <c r="AI4940" t="s">
        <v>13539</v>
      </c>
    </row>
    <row r="4941" spans="1:35" x14ac:dyDescent="0.25">
      <c r="A4941" s="1" t="s">
        <v>9993</v>
      </c>
      <c r="B4941" s="1" t="s">
        <v>32</v>
      </c>
      <c r="C4941">
        <v>6</v>
      </c>
      <c r="D4941">
        <v>23</v>
      </c>
      <c r="E4941">
        <v>61.3</v>
      </c>
      <c r="F4941">
        <v>0</v>
      </c>
      <c r="G4941">
        <v>0</v>
      </c>
      <c r="H4941" s="1" t="s">
        <v>30</v>
      </c>
      <c r="I4941" s="1" t="s">
        <v>31</v>
      </c>
      <c r="J4941">
        <v>0</v>
      </c>
      <c r="K4941">
        <v>2</v>
      </c>
      <c r="L4941">
        <v>23</v>
      </c>
      <c r="M4941" s="1" t="s">
        <v>32</v>
      </c>
      <c r="N4941">
        <v>0</v>
      </c>
      <c r="O4941" s="1" t="s">
        <v>197</v>
      </c>
      <c r="P4941" s="1" t="s">
        <v>9994</v>
      </c>
      <c r="Q4941" s="1" t="s">
        <v>35</v>
      </c>
      <c r="R4941">
        <v>28</v>
      </c>
      <c r="S4941" s="1" t="s">
        <v>32</v>
      </c>
      <c r="T4941" s="1" t="s">
        <v>30</v>
      </c>
      <c r="U4941" s="1" t="s">
        <v>30</v>
      </c>
      <c r="V4941">
        <v>0</v>
      </c>
      <c r="W4941" s="1" t="s">
        <v>30</v>
      </c>
      <c r="X4941" s="1" t="s">
        <v>36</v>
      </c>
      <c r="Y4941" s="1" t="s">
        <v>37</v>
      </c>
      <c r="Z4941">
        <v>30</v>
      </c>
      <c r="AA4941">
        <v>166</v>
      </c>
      <c r="AB4941" s="1" t="s">
        <v>7098</v>
      </c>
      <c r="AC4941" s="1" t="s">
        <v>7418</v>
      </c>
      <c r="AD4941" t="s">
        <v>13495</v>
      </c>
      <c r="AE4941" s="1" t="s">
        <v>7098</v>
      </c>
      <c r="AF4941" s="1" t="s">
        <v>7418</v>
      </c>
      <c r="AG4941" t="s">
        <v>13526</v>
      </c>
      <c r="AH4941" t="s">
        <v>13530</v>
      </c>
      <c r="AI4941" t="s">
        <v>13538</v>
      </c>
    </row>
    <row r="4942" spans="1:35" x14ac:dyDescent="0.25">
      <c r="A4942" s="1" t="s">
        <v>9995</v>
      </c>
      <c r="B4942" s="1" t="s">
        <v>32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s="1" t="s">
        <v>30</v>
      </c>
      <c r="I4942" s="1" t="s">
        <v>31</v>
      </c>
      <c r="J4942">
        <v>0</v>
      </c>
      <c r="K4942">
        <v>3</v>
      </c>
      <c r="L4942">
        <v>11</v>
      </c>
      <c r="M4942" s="1" t="s">
        <v>32</v>
      </c>
      <c r="N4942">
        <v>0</v>
      </c>
      <c r="O4942" s="1" t="s">
        <v>111</v>
      </c>
      <c r="P4942" s="1" t="s">
        <v>9996</v>
      </c>
      <c r="Q4942" s="1" t="s">
        <v>35</v>
      </c>
      <c r="R4942">
        <v>28</v>
      </c>
      <c r="S4942" s="1" t="s">
        <v>32</v>
      </c>
      <c r="T4942" s="1" t="s">
        <v>30</v>
      </c>
      <c r="U4942" s="1" t="s">
        <v>30</v>
      </c>
      <c r="V4942">
        <v>0</v>
      </c>
      <c r="W4942" s="1" t="s">
        <v>30</v>
      </c>
      <c r="X4942" s="1" t="s">
        <v>36</v>
      </c>
      <c r="Y4942" s="1" t="s">
        <v>37</v>
      </c>
      <c r="Z4942">
        <v>16</v>
      </c>
      <c r="AA4942">
        <v>210</v>
      </c>
      <c r="AB4942" s="1" t="s">
        <v>7098</v>
      </c>
      <c r="AC4942" s="1" t="s">
        <v>7418</v>
      </c>
      <c r="AD4942" t="s">
        <v>13495</v>
      </c>
      <c r="AE4942" s="1" t="s">
        <v>7098</v>
      </c>
      <c r="AF4942" s="1" t="s">
        <v>7418</v>
      </c>
      <c r="AG4942" t="s">
        <v>13526</v>
      </c>
      <c r="AH4942" t="s">
        <v>13530</v>
      </c>
      <c r="AI4942" t="s">
        <v>13539</v>
      </c>
    </row>
    <row r="4943" spans="1:35" x14ac:dyDescent="0.25">
      <c r="A4943" s="1" t="s">
        <v>9997</v>
      </c>
      <c r="B4943" s="1" t="s">
        <v>32</v>
      </c>
      <c r="C4943">
        <v>5</v>
      </c>
      <c r="D4943">
        <v>26</v>
      </c>
      <c r="E4943">
        <v>56.3</v>
      </c>
      <c r="F4943">
        <v>0</v>
      </c>
      <c r="G4943">
        <v>0</v>
      </c>
      <c r="H4943" s="1" t="s">
        <v>30</v>
      </c>
      <c r="I4943" s="1" t="s">
        <v>31</v>
      </c>
      <c r="J4943">
        <v>0</v>
      </c>
      <c r="K4943">
        <v>2</v>
      </c>
      <c r="L4943">
        <v>5</v>
      </c>
      <c r="M4943" s="1" t="s">
        <v>32</v>
      </c>
      <c r="N4943">
        <v>0</v>
      </c>
      <c r="O4943" s="1" t="s">
        <v>219</v>
      </c>
      <c r="P4943" s="1" t="s">
        <v>9998</v>
      </c>
      <c r="Q4943" s="1" t="s">
        <v>42</v>
      </c>
      <c r="R4943">
        <v>36</v>
      </c>
      <c r="S4943" s="1" t="s">
        <v>30</v>
      </c>
      <c r="T4943" s="1" t="s">
        <v>30</v>
      </c>
      <c r="U4943" s="1" t="s">
        <v>30</v>
      </c>
      <c r="V4943">
        <v>0</v>
      </c>
      <c r="W4943" s="1" t="s">
        <v>30</v>
      </c>
      <c r="X4943" s="1" t="s">
        <v>36</v>
      </c>
      <c r="Y4943" s="1" t="s">
        <v>37</v>
      </c>
      <c r="Z4943">
        <v>29</v>
      </c>
      <c r="AA4943">
        <v>146</v>
      </c>
      <c r="AB4943" s="1" t="s">
        <v>7098</v>
      </c>
      <c r="AC4943" s="1" t="s">
        <v>7418</v>
      </c>
      <c r="AD4943" t="s">
        <v>13494</v>
      </c>
      <c r="AE4943" s="1" t="s">
        <v>7098</v>
      </c>
      <c r="AF4943" s="1" t="s">
        <v>7418</v>
      </c>
      <c r="AG4943" t="s">
        <v>13526</v>
      </c>
      <c r="AH4943" t="s">
        <v>13530</v>
      </c>
      <c r="AI4943" t="s">
        <v>13538</v>
      </c>
    </row>
    <row r="4944" spans="1:35" x14ac:dyDescent="0.25">
      <c r="A4944" s="1" t="s">
        <v>9999</v>
      </c>
      <c r="B4944" s="1" t="s">
        <v>32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s="1" t="s">
        <v>30</v>
      </c>
      <c r="I4944" s="1" t="s">
        <v>31</v>
      </c>
      <c r="J4944">
        <v>0</v>
      </c>
      <c r="K4944">
        <v>3</v>
      </c>
      <c r="L4944">
        <v>13</v>
      </c>
      <c r="M4944" s="1" t="s">
        <v>32</v>
      </c>
      <c r="N4944">
        <v>0</v>
      </c>
      <c r="O4944" s="1" t="s">
        <v>106</v>
      </c>
      <c r="P4944" s="1" t="s">
        <v>10000</v>
      </c>
      <c r="Q4944" s="1" t="s">
        <v>35</v>
      </c>
      <c r="R4944">
        <v>32</v>
      </c>
      <c r="S4944" s="1" t="s">
        <v>30</v>
      </c>
      <c r="T4944" s="1" t="s">
        <v>30</v>
      </c>
      <c r="U4944" s="1" t="s">
        <v>30</v>
      </c>
      <c r="V4944">
        <v>0</v>
      </c>
      <c r="W4944" s="1" t="s">
        <v>30</v>
      </c>
      <c r="X4944" s="1" t="s">
        <v>36</v>
      </c>
      <c r="Y4944" s="1" t="s">
        <v>37</v>
      </c>
      <c r="Z4944">
        <v>53</v>
      </c>
      <c r="AA4944">
        <v>898</v>
      </c>
      <c r="AB4944" s="1" t="s">
        <v>7098</v>
      </c>
      <c r="AC4944" s="1" t="s">
        <v>7099</v>
      </c>
      <c r="AD4944" t="s">
        <v>13494</v>
      </c>
      <c r="AE4944" s="1" t="s">
        <v>7098</v>
      </c>
      <c r="AF4944" s="1" t="s">
        <v>7099</v>
      </c>
      <c r="AG4944" t="s">
        <v>13526</v>
      </c>
      <c r="AH4944" t="s">
        <v>13530</v>
      </c>
      <c r="AI4944" t="s">
        <v>13539</v>
      </c>
    </row>
    <row r="4945" spans="1:35" x14ac:dyDescent="0.25">
      <c r="A4945" s="1" t="s">
        <v>10001</v>
      </c>
      <c r="B4945" s="1" t="s">
        <v>32</v>
      </c>
      <c r="C4945">
        <v>1</v>
      </c>
      <c r="D4945">
        <v>2</v>
      </c>
      <c r="E4945">
        <v>8</v>
      </c>
      <c r="F4945">
        <v>0</v>
      </c>
      <c r="G4945">
        <v>0</v>
      </c>
      <c r="H4945" s="1" t="s">
        <v>30</v>
      </c>
      <c r="I4945" s="1" t="s">
        <v>46</v>
      </c>
      <c r="J4945">
        <v>0</v>
      </c>
      <c r="K4945">
        <v>0</v>
      </c>
      <c r="L4945">
        <v>6</v>
      </c>
      <c r="M4945" s="1" t="s">
        <v>32</v>
      </c>
      <c r="N4945">
        <v>0</v>
      </c>
      <c r="O4945" s="1" t="s">
        <v>68</v>
      </c>
      <c r="P4945" s="1" t="s">
        <v>10002</v>
      </c>
      <c r="Q4945" s="1" t="s">
        <v>42</v>
      </c>
      <c r="R4945">
        <v>55</v>
      </c>
      <c r="S4945" s="1" t="s">
        <v>30</v>
      </c>
      <c r="T4945" s="1" t="s">
        <v>30</v>
      </c>
      <c r="U4945" s="1" t="s">
        <v>30</v>
      </c>
      <c r="V4945">
        <v>0</v>
      </c>
      <c r="W4945" s="1" t="s">
        <v>30</v>
      </c>
      <c r="X4945" s="1" t="s">
        <v>36</v>
      </c>
      <c r="Y4945" s="1" t="s">
        <v>37</v>
      </c>
      <c r="Z4945">
        <v>37</v>
      </c>
      <c r="AA4945">
        <v>37</v>
      </c>
      <c r="AB4945" s="1" t="s">
        <v>7098</v>
      </c>
      <c r="AC4945" s="1" t="s">
        <v>7099</v>
      </c>
      <c r="AD4945" t="s">
        <v>13494</v>
      </c>
      <c r="AE4945" s="1" t="s">
        <v>7098</v>
      </c>
      <c r="AF4945" s="1" t="s">
        <v>7099</v>
      </c>
      <c r="AG4945" t="s">
        <v>13526</v>
      </c>
      <c r="AH4945" t="s">
        <v>13530</v>
      </c>
      <c r="AI4945" t="s">
        <v>13538</v>
      </c>
    </row>
    <row r="4946" spans="1:35" x14ac:dyDescent="0.25">
      <c r="A4946" s="1" t="s">
        <v>10003</v>
      </c>
      <c r="B4946" s="1" t="s">
        <v>32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s="1" t="s">
        <v>30</v>
      </c>
      <c r="I4946" s="1" t="s">
        <v>31</v>
      </c>
      <c r="J4946">
        <v>0</v>
      </c>
      <c r="K4946">
        <v>2</v>
      </c>
      <c r="L4946">
        <v>2</v>
      </c>
      <c r="M4946" s="1" t="s">
        <v>30</v>
      </c>
      <c r="N4946">
        <v>14</v>
      </c>
      <c r="O4946" s="1" t="s">
        <v>216</v>
      </c>
      <c r="P4946" s="1" t="s">
        <v>10004</v>
      </c>
      <c r="Q4946" s="1" t="s">
        <v>42</v>
      </c>
      <c r="R4946">
        <v>72</v>
      </c>
      <c r="S4946" s="1" t="s">
        <v>30</v>
      </c>
      <c r="T4946" s="1" t="s">
        <v>32</v>
      </c>
      <c r="U4946" s="1" t="s">
        <v>30</v>
      </c>
      <c r="V4946">
        <v>0</v>
      </c>
      <c r="W4946" s="1" t="s">
        <v>30</v>
      </c>
      <c r="X4946" s="1" t="s">
        <v>36</v>
      </c>
      <c r="Y4946" s="1" t="s">
        <v>37</v>
      </c>
      <c r="Z4946">
        <v>45</v>
      </c>
      <c r="AA4946">
        <v>399</v>
      </c>
      <c r="AB4946" s="1" t="s">
        <v>7098</v>
      </c>
      <c r="AC4946" s="1" t="s">
        <v>7418</v>
      </c>
      <c r="AD4946" t="s">
        <v>13496</v>
      </c>
      <c r="AE4946" s="1" t="s">
        <v>7098</v>
      </c>
      <c r="AF4946" s="1" t="s">
        <v>7418</v>
      </c>
      <c r="AG4946" t="s">
        <v>13527</v>
      </c>
      <c r="AH4946" t="s">
        <v>13530</v>
      </c>
      <c r="AI4946" t="s">
        <v>13538</v>
      </c>
    </row>
    <row r="4947" spans="1:35" x14ac:dyDescent="0.25">
      <c r="A4947" s="1" t="s">
        <v>10005</v>
      </c>
      <c r="B4947" s="1" t="s">
        <v>32</v>
      </c>
      <c r="C4947">
        <v>1</v>
      </c>
      <c r="D4947">
        <v>4</v>
      </c>
      <c r="E4947">
        <v>12</v>
      </c>
      <c r="F4947">
        <v>0</v>
      </c>
      <c r="G4947">
        <v>0</v>
      </c>
      <c r="H4947" s="1" t="s">
        <v>30</v>
      </c>
      <c r="I4947" s="1" t="s">
        <v>31</v>
      </c>
      <c r="J4947">
        <v>0</v>
      </c>
      <c r="K4947">
        <v>0</v>
      </c>
      <c r="L4947">
        <v>14</v>
      </c>
      <c r="M4947" s="1" t="s">
        <v>32</v>
      </c>
      <c r="N4947">
        <v>0</v>
      </c>
      <c r="O4947" s="1" t="s">
        <v>80</v>
      </c>
      <c r="P4947" s="1" t="s">
        <v>10006</v>
      </c>
      <c r="Q4947" s="1" t="s">
        <v>42</v>
      </c>
      <c r="R4947">
        <v>85</v>
      </c>
      <c r="S4947" s="1" t="s">
        <v>30</v>
      </c>
      <c r="T4947" s="1" t="s">
        <v>32</v>
      </c>
      <c r="U4947" s="1" t="s">
        <v>30</v>
      </c>
      <c r="V4947">
        <v>0</v>
      </c>
      <c r="W4947" s="1" t="s">
        <v>30</v>
      </c>
      <c r="X4947" s="1" t="s">
        <v>36</v>
      </c>
      <c r="Y4947" s="1" t="s">
        <v>37</v>
      </c>
      <c r="Z4947">
        <v>28</v>
      </c>
      <c r="AA4947">
        <v>28</v>
      </c>
      <c r="AB4947" s="1" t="s">
        <v>7080</v>
      </c>
      <c r="AC4947" s="1" t="s">
        <v>7092</v>
      </c>
      <c r="AD4947" t="s">
        <v>13496</v>
      </c>
      <c r="AE4947" s="1" t="s">
        <v>7080</v>
      </c>
      <c r="AF4947" s="1" t="s">
        <v>7092</v>
      </c>
      <c r="AG4947" t="s">
        <v>13526</v>
      </c>
      <c r="AH4947" t="s">
        <v>13530</v>
      </c>
      <c r="AI4947" t="s">
        <v>13538</v>
      </c>
    </row>
    <row r="4948" spans="1:35" x14ac:dyDescent="0.25">
      <c r="A4948" s="1" t="s">
        <v>10007</v>
      </c>
      <c r="B4948" s="1" t="s">
        <v>32</v>
      </c>
      <c r="C4948">
        <v>1</v>
      </c>
      <c r="D4948">
        <v>2</v>
      </c>
      <c r="E4948">
        <v>5</v>
      </c>
      <c r="F4948">
        <v>0</v>
      </c>
      <c r="G4948">
        <v>0</v>
      </c>
      <c r="H4948" s="1" t="s">
        <v>30</v>
      </c>
      <c r="I4948" s="1" t="s">
        <v>31</v>
      </c>
      <c r="J4948">
        <v>0</v>
      </c>
      <c r="K4948">
        <v>4</v>
      </c>
      <c r="L4948">
        <v>10</v>
      </c>
      <c r="M4948" s="1" t="s">
        <v>32</v>
      </c>
      <c r="N4948">
        <v>0</v>
      </c>
      <c r="O4948" s="1" t="s">
        <v>202</v>
      </c>
      <c r="P4948" s="1" t="s">
        <v>10008</v>
      </c>
      <c r="Q4948" s="1" t="s">
        <v>35</v>
      </c>
      <c r="R4948">
        <v>29</v>
      </c>
      <c r="S4948" s="1" t="s">
        <v>32</v>
      </c>
      <c r="T4948" s="1" t="s">
        <v>30</v>
      </c>
      <c r="U4948" s="1" t="s">
        <v>30</v>
      </c>
      <c r="V4948">
        <v>0</v>
      </c>
      <c r="W4948" s="1" t="s">
        <v>30</v>
      </c>
      <c r="X4948" s="1" t="s">
        <v>36</v>
      </c>
      <c r="Y4948" s="1" t="s">
        <v>37</v>
      </c>
      <c r="Z4948">
        <v>47</v>
      </c>
      <c r="AA4948">
        <v>47</v>
      </c>
      <c r="AB4948" s="1" t="s">
        <v>7098</v>
      </c>
      <c r="AC4948" s="1" t="s">
        <v>7099</v>
      </c>
      <c r="AD4948" t="s">
        <v>13495</v>
      </c>
      <c r="AE4948" s="1" t="s">
        <v>7098</v>
      </c>
      <c r="AF4948" s="1" t="s">
        <v>7099</v>
      </c>
      <c r="AG4948" t="s">
        <v>13526</v>
      </c>
      <c r="AH4948" t="s">
        <v>13530</v>
      </c>
      <c r="AI4948" t="s">
        <v>13538</v>
      </c>
    </row>
    <row r="4949" spans="1:35" x14ac:dyDescent="0.25">
      <c r="A4949" s="1" t="s">
        <v>10009</v>
      </c>
      <c r="B4949" s="1" t="s">
        <v>32</v>
      </c>
      <c r="C4949">
        <v>9</v>
      </c>
      <c r="D4949">
        <v>21</v>
      </c>
      <c r="E4949">
        <v>44.6</v>
      </c>
      <c r="F4949">
        <v>0</v>
      </c>
      <c r="G4949">
        <v>0</v>
      </c>
      <c r="H4949" s="1" t="s">
        <v>30</v>
      </c>
      <c r="I4949" s="1" t="s">
        <v>31</v>
      </c>
      <c r="J4949">
        <v>0</v>
      </c>
      <c r="K4949">
        <v>0</v>
      </c>
      <c r="L4949">
        <v>2</v>
      </c>
      <c r="M4949" s="1" t="s">
        <v>32</v>
      </c>
      <c r="N4949">
        <v>0</v>
      </c>
      <c r="O4949" s="1" t="s">
        <v>179</v>
      </c>
      <c r="P4949" s="1" t="s">
        <v>10010</v>
      </c>
      <c r="Q4949" s="1" t="s">
        <v>35</v>
      </c>
      <c r="R4949">
        <v>57</v>
      </c>
      <c r="S4949" s="1" t="s">
        <v>30</v>
      </c>
      <c r="T4949" s="1" t="s">
        <v>30</v>
      </c>
      <c r="U4949" s="1" t="s">
        <v>30</v>
      </c>
      <c r="V4949">
        <v>0</v>
      </c>
      <c r="W4949" s="1" t="s">
        <v>30</v>
      </c>
      <c r="X4949" s="1" t="s">
        <v>36</v>
      </c>
      <c r="Y4949" s="1" t="s">
        <v>37</v>
      </c>
      <c r="Z4949">
        <v>59</v>
      </c>
      <c r="AA4949">
        <v>529</v>
      </c>
      <c r="AB4949" s="1" t="s">
        <v>7098</v>
      </c>
      <c r="AC4949" s="1" t="s">
        <v>7099</v>
      </c>
      <c r="AD4949" t="s">
        <v>13494</v>
      </c>
      <c r="AE4949" s="1" t="s">
        <v>7098</v>
      </c>
      <c r="AF4949" s="1" t="s">
        <v>7099</v>
      </c>
      <c r="AG4949" t="s">
        <v>13527</v>
      </c>
      <c r="AH4949" t="s">
        <v>13530</v>
      </c>
      <c r="AI4949" t="s">
        <v>13538</v>
      </c>
    </row>
    <row r="4950" spans="1:35" x14ac:dyDescent="0.25">
      <c r="A4950" s="1" t="s">
        <v>10011</v>
      </c>
      <c r="B4950" s="1" t="s">
        <v>32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s="1" t="s">
        <v>30</v>
      </c>
      <c r="I4950" s="1" t="s">
        <v>31</v>
      </c>
      <c r="J4950">
        <v>0</v>
      </c>
      <c r="K4950">
        <v>0</v>
      </c>
      <c r="L4950">
        <v>3</v>
      </c>
      <c r="M4950" s="1" t="s">
        <v>32</v>
      </c>
      <c r="N4950">
        <v>0</v>
      </c>
      <c r="O4950" s="1" t="s">
        <v>150</v>
      </c>
      <c r="P4950" s="1" t="s">
        <v>10012</v>
      </c>
      <c r="Q4950" s="1" t="s">
        <v>42</v>
      </c>
      <c r="R4950">
        <v>46</v>
      </c>
      <c r="S4950" s="1" t="s">
        <v>30</v>
      </c>
      <c r="T4950" s="1" t="s">
        <v>30</v>
      </c>
      <c r="U4950" s="1" t="s">
        <v>30</v>
      </c>
      <c r="V4950">
        <v>0</v>
      </c>
      <c r="W4950" s="1" t="s">
        <v>30</v>
      </c>
      <c r="X4950" s="1" t="s">
        <v>36</v>
      </c>
      <c r="Y4950" s="1" t="s">
        <v>37</v>
      </c>
      <c r="Z4950">
        <v>33</v>
      </c>
      <c r="AA4950">
        <v>688</v>
      </c>
      <c r="AB4950" s="1" t="s">
        <v>7080</v>
      </c>
      <c r="AC4950" s="1" t="s">
        <v>7092</v>
      </c>
      <c r="AD4950" t="s">
        <v>13494</v>
      </c>
      <c r="AE4950" s="1" t="s">
        <v>7080</v>
      </c>
      <c r="AF4950" s="1" t="s">
        <v>7092</v>
      </c>
      <c r="AG4950" t="s">
        <v>13526</v>
      </c>
      <c r="AH4950" t="s">
        <v>13530</v>
      </c>
      <c r="AI4950" t="s">
        <v>13539</v>
      </c>
    </row>
    <row r="4951" spans="1:35" x14ac:dyDescent="0.25">
      <c r="A4951" s="1" t="s">
        <v>10013</v>
      </c>
      <c r="B4951" s="1" t="s">
        <v>32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s="1" t="s">
        <v>30</v>
      </c>
      <c r="I4951" s="1" t="s">
        <v>31</v>
      </c>
      <c r="J4951">
        <v>0</v>
      </c>
      <c r="K4951">
        <v>1</v>
      </c>
      <c r="L4951">
        <v>10</v>
      </c>
      <c r="M4951" s="1" t="s">
        <v>32</v>
      </c>
      <c r="N4951">
        <v>0</v>
      </c>
      <c r="O4951" s="1" t="s">
        <v>166</v>
      </c>
      <c r="P4951" s="1" t="s">
        <v>10014</v>
      </c>
      <c r="Q4951" s="1" t="s">
        <v>42</v>
      </c>
      <c r="R4951">
        <v>84</v>
      </c>
      <c r="S4951" s="1" t="s">
        <v>30</v>
      </c>
      <c r="T4951" s="1" t="s">
        <v>32</v>
      </c>
      <c r="U4951" s="1" t="s">
        <v>30</v>
      </c>
      <c r="V4951">
        <v>0</v>
      </c>
      <c r="W4951" s="1" t="s">
        <v>30</v>
      </c>
      <c r="X4951" s="1" t="s">
        <v>43</v>
      </c>
      <c r="Y4951" s="1" t="s">
        <v>37</v>
      </c>
      <c r="Z4951">
        <v>22</v>
      </c>
      <c r="AA4951">
        <v>1595</v>
      </c>
      <c r="AB4951" s="1" t="s">
        <v>7098</v>
      </c>
      <c r="AC4951" s="1" t="s">
        <v>7418</v>
      </c>
      <c r="AD4951" t="s">
        <v>13496</v>
      </c>
      <c r="AE4951" s="1" t="s">
        <v>7098</v>
      </c>
      <c r="AF4951" s="1" t="s">
        <v>7418</v>
      </c>
      <c r="AG4951" t="s">
        <v>13526</v>
      </c>
      <c r="AH4951" t="s">
        <v>13530</v>
      </c>
      <c r="AI4951" t="s">
        <v>13540</v>
      </c>
    </row>
    <row r="4952" spans="1:35" x14ac:dyDescent="0.25">
      <c r="A4952" s="1" t="s">
        <v>10015</v>
      </c>
      <c r="B4952" s="1" t="s">
        <v>32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s="1" t="s">
        <v>30</v>
      </c>
      <c r="I4952" s="1" t="s">
        <v>31</v>
      </c>
      <c r="J4952">
        <v>0</v>
      </c>
      <c r="K4952">
        <v>1</v>
      </c>
      <c r="L4952">
        <v>8</v>
      </c>
      <c r="M4952" s="1" t="s">
        <v>30</v>
      </c>
      <c r="N4952">
        <v>5</v>
      </c>
      <c r="O4952" s="1" t="s">
        <v>97</v>
      </c>
      <c r="P4952" s="1" t="s">
        <v>10016</v>
      </c>
      <c r="Q4952" s="1" t="s">
        <v>35</v>
      </c>
      <c r="R4952">
        <v>61</v>
      </c>
      <c r="S4952" s="1" t="s">
        <v>30</v>
      </c>
      <c r="T4952" s="1" t="s">
        <v>30</v>
      </c>
      <c r="U4952" s="1" t="s">
        <v>30</v>
      </c>
      <c r="V4952">
        <v>0</v>
      </c>
      <c r="W4952" s="1" t="s">
        <v>30</v>
      </c>
      <c r="X4952" s="1" t="s">
        <v>36</v>
      </c>
      <c r="Y4952" s="1" t="s">
        <v>37</v>
      </c>
      <c r="Z4952">
        <v>45</v>
      </c>
      <c r="AA4952">
        <v>145</v>
      </c>
      <c r="AB4952" s="1" t="s">
        <v>7080</v>
      </c>
      <c r="AC4952" s="1" t="s">
        <v>7092</v>
      </c>
      <c r="AD4952" t="s">
        <v>13494</v>
      </c>
      <c r="AE4952" s="1" t="s">
        <v>7080</v>
      </c>
      <c r="AF4952" s="1" t="s">
        <v>7092</v>
      </c>
      <c r="AG4952" t="s">
        <v>13526</v>
      </c>
      <c r="AH4952" t="s">
        <v>13530</v>
      </c>
      <c r="AI4952" t="s">
        <v>13538</v>
      </c>
    </row>
    <row r="4953" spans="1:35" x14ac:dyDescent="0.25">
      <c r="A4953" s="1" t="s">
        <v>10017</v>
      </c>
      <c r="B4953" s="1" t="s">
        <v>32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s="1" t="s">
        <v>30</v>
      </c>
      <c r="I4953" s="1" t="s">
        <v>46</v>
      </c>
      <c r="J4953">
        <v>0</v>
      </c>
      <c r="K4953">
        <v>5</v>
      </c>
      <c r="L4953">
        <v>11</v>
      </c>
      <c r="M4953" s="1" t="s">
        <v>32</v>
      </c>
      <c r="N4953">
        <v>0</v>
      </c>
      <c r="O4953" s="1" t="s">
        <v>88</v>
      </c>
      <c r="P4953" s="1" t="s">
        <v>10018</v>
      </c>
      <c r="Q4953" s="1" t="s">
        <v>42</v>
      </c>
      <c r="R4953">
        <v>83</v>
      </c>
      <c r="S4953" s="1" t="s">
        <v>30</v>
      </c>
      <c r="T4953" s="1" t="s">
        <v>32</v>
      </c>
      <c r="U4953" s="1" t="s">
        <v>30</v>
      </c>
      <c r="V4953">
        <v>0</v>
      </c>
      <c r="W4953" s="1" t="s">
        <v>30</v>
      </c>
      <c r="X4953" s="1" t="s">
        <v>36</v>
      </c>
      <c r="Y4953" s="1" t="s">
        <v>58</v>
      </c>
      <c r="Z4953">
        <v>40</v>
      </c>
      <c r="AA4953">
        <v>776</v>
      </c>
      <c r="AB4953" s="1" t="s">
        <v>7098</v>
      </c>
      <c r="AC4953" s="1" t="s">
        <v>7418</v>
      </c>
      <c r="AD4953" t="s">
        <v>13496</v>
      </c>
      <c r="AE4953" s="1" t="s">
        <v>7098</v>
      </c>
      <c r="AF4953" s="1" t="s">
        <v>7418</v>
      </c>
      <c r="AG4953" t="s">
        <v>13526</v>
      </c>
      <c r="AH4953" t="s">
        <v>13530</v>
      </c>
      <c r="AI4953" t="s">
        <v>13539</v>
      </c>
    </row>
    <row r="4954" spans="1:35" x14ac:dyDescent="0.25">
      <c r="A4954" s="1" t="s">
        <v>10019</v>
      </c>
      <c r="B4954" s="1" t="s">
        <v>32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s="1" t="s">
        <v>30</v>
      </c>
      <c r="I4954" s="1" t="s">
        <v>31</v>
      </c>
      <c r="J4954">
        <v>0</v>
      </c>
      <c r="K4954">
        <v>3</v>
      </c>
      <c r="L4954">
        <v>9</v>
      </c>
      <c r="M4954" s="1" t="s">
        <v>32</v>
      </c>
      <c r="N4954">
        <v>0</v>
      </c>
      <c r="O4954" s="1" t="s">
        <v>49</v>
      </c>
      <c r="P4954" s="1" t="s">
        <v>10020</v>
      </c>
      <c r="Q4954" s="1" t="s">
        <v>42</v>
      </c>
      <c r="R4954">
        <v>73</v>
      </c>
      <c r="S4954" s="1" t="s">
        <v>30</v>
      </c>
      <c r="T4954" s="1" t="s">
        <v>32</v>
      </c>
      <c r="U4954" s="1" t="s">
        <v>30</v>
      </c>
      <c r="V4954">
        <v>0</v>
      </c>
      <c r="W4954" s="1" t="s">
        <v>30</v>
      </c>
      <c r="X4954" s="1" t="s">
        <v>36</v>
      </c>
      <c r="Y4954" s="1" t="s">
        <v>37</v>
      </c>
      <c r="Z4954">
        <v>42</v>
      </c>
      <c r="AA4954">
        <v>888</v>
      </c>
      <c r="AB4954" s="1" t="s">
        <v>7098</v>
      </c>
      <c r="AC4954" s="1" t="s">
        <v>7099</v>
      </c>
      <c r="AD4954" t="s">
        <v>13496</v>
      </c>
      <c r="AE4954" s="1" t="s">
        <v>7098</v>
      </c>
      <c r="AF4954" s="1" t="s">
        <v>7099</v>
      </c>
      <c r="AG4954" t="s">
        <v>13526</v>
      </c>
      <c r="AH4954" t="s">
        <v>13530</v>
      </c>
      <c r="AI4954" t="s">
        <v>13539</v>
      </c>
    </row>
    <row r="4955" spans="1:35" x14ac:dyDescent="0.25">
      <c r="A4955" s="1" t="s">
        <v>10021</v>
      </c>
      <c r="B4955" s="1" t="s">
        <v>32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s="1" t="s">
        <v>30</v>
      </c>
      <c r="I4955" s="1" t="s">
        <v>31</v>
      </c>
      <c r="J4955">
        <v>0</v>
      </c>
      <c r="K4955">
        <v>2</v>
      </c>
      <c r="L4955">
        <v>2</v>
      </c>
      <c r="M4955" s="1" t="s">
        <v>32</v>
      </c>
      <c r="N4955">
        <v>0</v>
      </c>
      <c r="O4955" s="1" t="s">
        <v>135</v>
      </c>
      <c r="P4955" s="1" t="s">
        <v>10022</v>
      </c>
      <c r="Q4955" s="1" t="s">
        <v>35</v>
      </c>
      <c r="R4955">
        <v>34</v>
      </c>
      <c r="S4955" s="1" t="s">
        <v>30</v>
      </c>
      <c r="T4955" s="1" t="s">
        <v>30</v>
      </c>
      <c r="U4955" s="1" t="s">
        <v>30</v>
      </c>
      <c r="V4955">
        <v>0</v>
      </c>
      <c r="W4955" s="1" t="s">
        <v>32</v>
      </c>
      <c r="X4955" s="1" t="s">
        <v>36</v>
      </c>
      <c r="Y4955" s="1" t="s">
        <v>37</v>
      </c>
      <c r="Z4955">
        <v>56</v>
      </c>
      <c r="AA4955">
        <v>926</v>
      </c>
      <c r="AB4955" s="1" t="s">
        <v>7086</v>
      </c>
      <c r="AC4955" s="1" t="s">
        <v>8457</v>
      </c>
      <c r="AD4955" t="s">
        <v>13494</v>
      </c>
      <c r="AE4955" s="1" t="s">
        <v>7086</v>
      </c>
      <c r="AF4955" s="1" t="s">
        <v>8457</v>
      </c>
      <c r="AG4955" t="s">
        <v>13527</v>
      </c>
      <c r="AH4955" t="s">
        <v>13530</v>
      </c>
      <c r="AI4955" t="s">
        <v>13539</v>
      </c>
    </row>
    <row r="4956" spans="1:35" x14ac:dyDescent="0.25">
      <c r="A4956" s="1" t="s">
        <v>10023</v>
      </c>
      <c r="B4956" s="1" t="s">
        <v>32</v>
      </c>
      <c r="C4956">
        <v>2</v>
      </c>
      <c r="D4956">
        <v>8</v>
      </c>
      <c r="E4956">
        <v>21.9</v>
      </c>
      <c r="F4956">
        <v>0</v>
      </c>
      <c r="G4956">
        <v>0</v>
      </c>
      <c r="H4956" s="1" t="s">
        <v>30</v>
      </c>
      <c r="I4956" s="1" t="s">
        <v>31</v>
      </c>
      <c r="J4956">
        <v>0</v>
      </c>
      <c r="K4956">
        <v>4</v>
      </c>
      <c r="L4956">
        <v>5</v>
      </c>
      <c r="M4956" s="1" t="s">
        <v>32</v>
      </c>
      <c r="N4956">
        <v>0</v>
      </c>
      <c r="O4956" s="1" t="s">
        <v>159</v>
      </c>
      <c r="P4956" s="1" t="s">
        <v>10024</v>
      </c>
      <c r="Q4956" s="1" t="s">
        <v>35</v>
      </c>
      <c r="R4956">
        <v>30</v>
      </c>
      <c r="S4956" s="1" t="s">
        <v>30</v>
      </c>
      <c r="T4956" s="1" t="s">
        <v>30</v>
      </c>
      <c r="U4956" s="1" t="s">
        <v>30</v>
      </c>
      <c r="V4956">
        <v>0</v>
      </c>
      <c r="W4956" s="1" t="s">
        <v>30</v>
      </c>
      <c r="X4956" s="1" t="s">
        <v>36</v>
      </c>
      <c r="Y4956" s="1" t="s">
        <v>37</v>
      </c>
      <c r="Z4956">
        <v>27</v>
      </c>
      <c r="AA4956">
        <v>59</v>
      </c>
      <c r="AB4956" s="1" t="s">
        <v>7086</v>
      </c>
      <c r="AC4956" s="1" t="s">
        <v>7087</v>
      </c>
      <c r="AD4956" t="s">
        <v>13495</v>
      </c>
      <c r="AE4956" s="1" t="s">
        <v>7086</v>
      </c>
      <c r="AF4956" s="1" t="s">
        <v>7087</v>
      </c>
      <c r="AG4956" t="s">
        <v>13526</v>
      </c>
      <c r="AH4956" t="s">
        <v>13530</v>
      </c>
      <c r="AI4956" t="s">
        <v>13538</v>
      </c>
    </row>
    <row r="4957" spans="1:35" x14ac:dyDescent="0.25">
      <c r="A4957" s="1" t="s">
        <v>10025</v>
      </c>
      <c r="B4957" s="1" t="s">
        <v>32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s="1" t="s">
        <v>30</v>
      </c>
      <c r="I4957" s="1" t="s">
        <v>31</v>
      </c>
      <c r="J4957">
        <v>0</v>
      </c>
      <c r="K4957">
        <v>0</v>
      </c>
      <c r="L4957">
        <v>5</v>
      </c>
      <c r="M4957" s="1" t="s">
        <v>32</v>
      </c>
      <c r="N4957">
        <v>0</v>
      </c>
      <c r="O4957" s="1" t="s">
        <v>159</v>
      </c>
      <c r="P4957" s="1" t="s">
        <v>10026</v>
      </c>
      <c r="Q4957" s="1" t="s">
        <v>35</v>
      </c>
      <c r="R4957">
        <v>67</v>
      </c>
      <c r="S4957" s="1" t="s">
        <v>30</v>
      </c>
      <c r="T4957" s="1" t="s">
        <v>32</v>
      </c>
      <c r="U4957" s="1" t="s">
        <v>30</v>
      </c>
      <c r="V4957">
        <v>0</v>
      </c>
      <c r="W4957" s="1" t="s">
        <v>30</v>
      </c>
      <c r="X4957" s="1" t="s">
        <v>36</v>
      </c>
      <c r="Y4957" s="1" t="s">
        <v>37</v>
      </c>
      <c r="Z4957">
        <v>50</v>
      </c>
      <c r="AA4957">
        <v>1095</v>
      </c>
      <c r="AB4957" s="1" t="s">
        <v>7086</v>
      </c>
      <c r="AC4957" s="1" t="s">
        <v>7087</v>
      </c>
      <c r="AD4957" t="s">
        <v>13496</v>
      </c>
      <c r="AE4957" s="1" t="s">
        <v>7086</v>
      </c>
      <c r="AF4957" s="1" t="s">
        <v>7087</v>
      </c>
      <c r="AG4957" t="s">
        <v>13526</v>
      </c>
      <c r="AH4957" t="s">
        <v>13530</v>
      </c>
      <c r="AI4957" t="s">
        <v>13539</v>
      </c>
    </row>
    <row r="4958" spans="1:35" x14ac:dyDescent="0.25">
      <c r="A4958" s="1" t="s">
        <v>10027</v>
      </c>
      <c r="B4958" s="1" t="s">
        <v>32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s="1" t="s">
        <v>30</v>
      </c>
      <c r="I4958" s="1" t="s">
        <v>31</v>
      </c>
      <c r="J4958">
        <v>0</v>
      </c>
      <c r="K4958">
        <v>2</v>
      </c>
      <c r="L4958">
        <v>1</v>
      </c>
      <c r="M4958" s="1" t="s">
        <v>30</v>
      </c>
      <c r="N4958">
        <v>29</v>
      </c>
      <c r="O4958" s="1" t="s">
        <v>130</v>
      </c>
      <c r="P4958" s="1" t="s">
        <v>10028</v>
      </c>
      <c r="Q4958" s="1" t="s">
        <v>42</v>
      </c>
      <c r="R4958">
        <v>46</v>
      </c>
      <c r="S4958" s="1" t="s">
        <v>30</v>
      </c>
      <c r="T4958" s="1" t="s">
        <v>30</v>
      </c>
      <c r="U4958" s="1" t="s">
        <v>30</v>
      </c>
      <c r="V4958">
        <v>0</v>
      </c>
      <c r="W4958" s="1" t="s">
        <v>30</v>
      </c>
      <c r="X4958" s="1" t="s">
        <v>36</v>
      </c>
      <c r="Y4958" s="1" t="s">
        <v>37</v>
      </c>
      <c r="Z4958">
        <v>19</v>
      </c>
      <c r="AA4958">
        <v>482</v>
      </c>
      <c r="AB4958" s="1" t="s">
        <v>7080</v>
      </c>
      <c r="AC4958" s="1" t="s">
        <v>7092</v>
      </c>
      <c r="AD4958" t="s">
        <v>13494</v>
      </c>
      <c r="AE4958" s="1" t="s">
        <v>7080</v>
      </c>
      <c r="AF4958" s="1" t="s">
        <v>7092</v>
      </c>
      <c r="AG4958" t="s">
        <v>13527</v>
      </c>
      <c r="AH4958" t="s">
        <v>13530</v>
      </c>
      <c r="AI4958" t="s">
        <v>13539</v>
      </c>
    </row>
    <row r="4959" spans="1:35" x14ac:dyDescent="0.25">
      <c r="A4959" s="1" t="s">
        <v>10029</v>
      </c>
      <c r="B4959" s="1" t="s">
        <v>32</v>
      </c>
      <c r="C4959">
        <v>1</v>
      </c>
      <c r="D4959">
        <v>5</v>
      </c>
      <c r="E4959">
        <v>15</v>
      </c>
      <c r="F4959">
        <v>0</v>
      </c>
      <c r="G4959">
        <v>0</v>
      </c>
      <c r="H4959" s="1" t="s">
        <v>30</v>
      </c>
      <c r="I4959" s="1" t="s">
        <v>46</v>
      </c>
      <c r="J4959">
        <v>0</v>
      </c>
      <c r="K4959">
        <v>0</v>
      </c>
      <c r="L4959">
        <v>2</v>
      </c>
      <c r="M4959" s="1" t="s">
        <v>32</v>
      </c>
      <c r="N4959">
        <v>0</v>
      </c>
      <c r="O4959" s="1" t="s">
        <v>122</v>
      </c>
      <c r="P4959" s="1" t="s">
        <v>10030</v>
      </c>
      <c r="Q4959" s="1" t="s">
        <v>35</v>
      </c>
      <c r="R4959">
        <v>50</v>
      </c>
      <c r="S4959" s="1" t="s">
        <v>30</v>
      </c>
      <c r="T4959" s="1" t="s">
        <v>30</v>
      </c>
      <c r="U4959" s="1" t="s">
        <v>30</v>
      </c>
      <c r="V4959">
        <v>0</v>
      </c>
      <c r="W4959" s="1" t="s">
        <v>30</v>
      </c>
      <c r="X4959" s="1" t="s">
        <v>36</v>
      </c>
      <c r="Y4959" s="1" t="s">
        <v>37</v>
      </c>
      <c r="Z4959">
        <v>34</v>
      </c>
      <c r="AA4959">
        <v>34</v>
      </c>
      <c r="AB4959" s="1" t="s">
        <v>7080</v>
      </c>
      <c r="AC4959" s="1" t="s">
        <v>7095</v>
      </c>
      <c r="AD4959" t="s">
        <v>13494</v>
      </c>
      <c r="AE4959" s="1" t="s">
        <v>7080</v>
      </c>
      <c r="AF4959" s="1" t="s">
        <v>7095</v>
      </c>
      <c r="AG4959" t="s">
        <v>13527</v>
      </c>
      <c r="AH4959" t="s">
        <v>13530</v>
      </c>
      <c r="AI4959" t="s">
        <v>13538</v>
      </c>
    </row>
    <row r="4960" spans="1:35" x14ac:dyDescent="0.25">
      <c r="A4960" s="1" t="s">
        <v>10031</v>
      </c>
      <c r="B4960" s="1" t="s">
        <v>32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s="1" t="s">
        <v>30</v>
      </c>
      <c r="I4960" s="1" t="s">
        <v>31</v>
      </c>
      <c r="J4960">
        <v>0</v>
      </c>
      <c r="K4960">
        <v>0</v>
      </c>
      <c r="L4960">
        <v>2</v>
      </c>
      <c r="M4960" s="1" t="s">
        <v>32</v>
      </c>
      <c r="N4960">
        <v>0</v>
      </c>
      <c r="O4960" s="1" t="s">
        <v>202</v>
      </c>
      <c r="P4960" s="1" t="s">
        <v>10032</v>
      </c>
      <c r="Q4960" s="1" t="s">
        <v>35</v>
      </c>
      <c r="R4960">
        <v>44</v>
      </c>
      <c r="S4960" s="1" t="s">
        <v>30</v>
      </c>
      <c r="T4960" s="1" t="s">
        <v>30</v>
      </c>
      <c r="U4960" s="1" t="s">
        <v>30</v>
      </c>
      <c r="V4960">
        <v>0</v>
      </c>
      <c r="W4960" s="1" t="s">
        <v>32</v>
      </c>
      <c r="X4960" s="1" t="s">
        <v>36</v>
      </c>
      <c r="Y4960" s="1" t="s">
        <v>37</v>
      </c>
      <c r="Z4960">
        <v>53</v>
      </c>
      <c r="AA4960">
        <v>560</v>
      </c>
      <c r="AB4960" s="1" t="s">
        <v>7080</v>
      </c>
      <c r="AC4960" s="1" t="s">
        <v>7309</v>
      </c>
      <c r="AD4960" t="s">
        <v>13494</v>
      </c>
      <c r="AE4960" s="1" t="s">
        <v>7080</v>
      </c>
      <c r="AF4960" s="1" t="s">
        <v>7309</v>
      </c>
      <c r="AG4960" t="s">
        <v>13527</v>
      </c>
      <c r="AH4960" t="s">
        <v>13530</v>
      </c>
      <c r="AI4960" t="s">
        <v>13539</v>
      </c>
    </row>
    <row r="4961" spans="1:35" x14ac:dyDescent="0.25">
      <c r="A4961" s="1" t="s">
        <v>10033</v>
      </c>
      <c r="B4961" s="1" t="s">
        <v>32</v>
      </c>
      <c r="C4961">
        <v>1</v>
      </c>
      <c r="D4961">
        <v>5</v>
      </c>
      <c r="E4961">
        <v>16</v>
      </c>
      <c r="F4961">
        <v>0</v>
      </c>
      <c r="G4961">
        <v>0</v>
      </c>
      <c r="H4961" s="1" t="s">
        <v>30</v>
      </c>
      <c r="I4961" s="1" t="s">
        <v>31</v>
      </c>
      <c r="J4961">
        <v>0</v>
      </c>
      <c r="K4961">
        <v>5</v>
      </c>
      <c r="L4961">
        <v>11</v>
      </c>
      <c r="M4961" s="1" t="s">
        <v>32</v>
      </c>
      <c r="N4961">
        <v>0</v>
      </c>
      <c r="O4961" s="1" t="s">
        <v>159</v>
      </c>
      <c r="P4961" s="1" t="s">
        <v>10034</v>
      </c>
      <c r="Q4961" s="1" t="s">
        <v>35</v>
      </c>
      <c r="R4961">
        <v>63</v>
      </c>
      <c r="S4961" s="1" t="s">
        <v>30</v>
      </c>
      <c r="T4961" s="1" t="s">
        <v>30</v>
      </c>
      <c r="U4961" s="1" t="s">
        <v>30</v>
      </c>
      <c r="V4961">
        <v>0</v>
      </c>
      <c r="W4961" s="1" t="s">
        <v>30</v>
      </c>
      <c r="X4961" s="1" t="s">
        <v>36</v>
      </c>
      <c r="Y4961" s="1" t="s">
        <v>37</v>
      </c>
      <c r="Z4961">
        <v>43</v>
      </c>
      <c r="AA4961">
        <v>43</v>
      </c>
      <c r="AB4961" s="1" t="s">
        <v>7080</v>
      </c>
      <c r="AC4961" s="1" t="s">
        <v>7081</v>
      </c>
      <c r="AD4961" t="s">
        <v>13494</v>
      </c>
      <c r="AE4961" s="1" t="s">
        <v>7080</v>
      </c>
      <c r="AF4961" s="1" t="s">
        <v>7081</v>
      </c>
      <c r="AG4961" t="s">
        <v>13526</v>
      </c>
      <c r="AH4961" t="s">
        <v>13530</v>
      </c>
      <c r="AI4961" t="s">
        <v>13538</v>
      </c>
    </row>
    <row r="4962" spans="1:35" x14ac:dyDescent="0.25">
      <c r="A4962" s="1" t="s">
        <v>10035</v>
      </c>
      <c r="B4962" s="1" t="s">
        <v>32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s="1" t="s">
        <v>30</v>
      </c>
      <c r="I4962" s="1" t="s">
        <v>31</v>
      </c>
      <c r="J4962">
        <v>0</v>
      </c>
      <c r="K4962">
        <v>5</v>
      </c>
      <c r="L4962">
        <v>1</v>
      </c>
      <c r="M4962" s="1" t="s">
        <v>32</v>
      </c>
      <c r="N4962">
        <v>0</v>
      </c>
      <c r="O4962" s="1" t="s">
        <v>216</v>
      </c>
      <c r="P4962" s="1" t="s">
        <v>10036</v>
      </c>
      <c r="Q4962" s="1" t="s">
        <v>35</v>
      </c>
      <c r="R4962">
        <v>47</v>
      </c>
      <c r="S4962" s="1" t="s">
        <v>30</v>
      </c>
      <c r="T4962" s="1" t="s">
        <v>30</v>
      </c>
      <c r="U4962" s="1" t="s">
        <v>30</v>
      </c>
      <c r="V4962">
        <v>0</v>
      </c>
      <c r="W4962" s="1" t="s">
        <v>32</v>
      </c>
      <c r="X4962" s="1" t="s">
        <v>43</v>
      </c>
      <c r="Y4962" s="1" t="s">
        <v>58</v>
      </c>
      <c r="Z4962">
        <v>51</v>
      </c>
      <c r="AA4962">
        <v>2771</v>
      </c>
      <c r="AB4962" s="1" t="s">
        <v>7080</v>
      </c>
      <c r="AC4962" s="1" t="s">
        <v>7092</v>
      </c>
      <c r="AD4962" t="s">
        <v>13494</v>
      </c>
      <c r="AE4962" s="1" t="s">
        <v>7080</v>
      </c>
      <c r="AF4962" s="1" t="s">
        <v>7092</v>
      </c>
      <c r="AG4962" t="s">
        <v>13527</v>
      </c>
      <c r="AH4962" t="s">
        <v>13530</v>
      </c>
      <c r="AI4962" t="s">
        <v>13540</v>
      </c>
    </row>
    <row r="4963" spans="1:35" x14ac:dyDescent="0.25">
      <c r="A4963" s="1" t="s">
        <v>10037</v>
      </c>
      <c r="B4963" s="1" t="s">
        <v>32</v>
      </c>
      <c r="C4963">
        <v>3</v>
      </c>
      <c r="D4963">
        <v>17</v>
      </c>
      <c r="E4963">
        <v>42.9</v>
      </c>
      <c r="F4963">
        <v>0</v>
      </c>
      <c r="G4963">
        <v>0</v>
      </c>
      <c r="H4963" s="1" t="s">
        <v>30</v>
      </c>
      <c r="I4963" s="1" t="s">
        <v>31</v>
      </c>
      <c r="J4963">
        <v>0</v>
      </c>
      <c r="K4963">
        <v>5</v>
      </c>
      <c r="L4963">
        <v>1</v>
      </c>
      <c r="M4963" s="1" t="s">
        <v>32</v>
      </c>
      <c r="N4963">
        <v>0</v>
      </c>
      <c r="O4963" s="1" t="s">
        <v>71</v>
      </c>
      <c r="P4963" s="1" t="s">
        <v>10038</v>
      </c>
      <c r="Q4963" s="1" t="s">
        <v>42</v>
      </c>
      <c r="R4963">
        <v>45</v>
      </c>
      <c r="S4963" s="1" t="s">
        <v>30</v>
      </c>
      <c r="T4963" s="1" t="s">
        <v>30</v>
      </c>
      <c r="U4963" s="1" t="s">
        <v>30</v>
      </c>
      <c r="V4963">
        <v>0</v>
      </c>
      <c r="W4963" s="1" t="s">
        <v>30</v>
      </c>
      <c r="X4963" s="1" t="s">
        <v>36</v>
      </c>
      <c r="Y4963" s="1" t="s">
        <v>37</v>
      </c>
      <c r="Z4963">
        <v>16</v>
      </c>
      <c r="AA4963">
        <v>44</v>
      </c>
      <c r="AB4963" s="1" t="s">
        <v>7080</v>
      </c>
      <c r="AC4963" s="1" t="s">
        <v>7092</v>
      </c>
      <c r="AD4963" t="s">
        <v>13494</v>
      </c>
      <c r="AE4963" s="1" t="s">
        <v>7080</v>
      </c>
      <c r="AF4963" s="1" t="s">
        <v>7092</v>
      </c>
      <c r="AG4963" t="s">
        <v>13527</v>
      </c>
      <c r="AH4963" t="s">
        <v>13530</v>
      </c>
      <c r="AI4963" t="s">
        <v>13538</v>
      </c>
    </row>
    <row r="4964" spans="1:35" x14ac:dyDescent="0.25">
      <c r="A4964" s="1" t="s">
        <v>10039</v>
      </c>
      <c r="B4964" s="1" t="s">
        <v>32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s="1" t="s">
        <v>30</v>
      </c>
      <c r="I4964" s="1" t="s">
        <v>31</v>
      </c>
      <c r="J4964">
        <v>0</v>
      </c>
      <c r="K4964">
        <v>1</v>
      </c>
      <c r="L4964">
        <v>3</v>
      </c>
      <c r="M4964" s="1" t="s">
        <v>30</v>
      </c>
      <c r="N4964">
        <v>64</v>
      </c>
      <c r="O4964" s="1" t="s">
        <v>111</v>
      </c>
      <c r="P4964" s="1" t="s">
        <v>10040</v>
      </c>
      <c r="Q4964" s="1" t="s">
        <v>42</v>
      </c>
      <c r="R4964">
        <v>85</v>
      </c>
      <c r="S4964" s="1" t="s">
        <v>30</v>
      </c>
      <c r="T4964" s="1" t="s">
        <v>32</v>
      </c>
      <c r="U4964" s="1" t="s">
        <v>30</v>
      </c>
      <c r="V4964">
        <v>0</v>
      </c>
      <c r="W4964" s="1" t="s">
        <v>32</v>
      </c>
      <c r="X4964" s="1" t="s">
        <v>43</v>
      </c>
      <c r="Y4964" s="1" t="s">
        <v>37</v>
      </c>
      <c r="Z4964">
        <v>27</v>
      </c>
      <c r="AA4964">
        <v>1269</v>
      </c>
      <c r="AB4964" s="1" t="s">
        <v>7080</v>
      </c>
      <c r="AC4964" s="1" t="s">
        <v>7095</v>
      </c>
      <c r="AD4964" t="s">
        <v>13496</v>
      </c>
      <c r="AE4964" s="1" t="s">
        <v>7080</v>
      </c>
      <c r="AF4964" s="1" t="s">
        <v>7095</v>
      </c>
      <c r="AG4964" t="s">
        <v>13526</v>
      </c>
      <c r="AH4964" t="s">
        <v>13530</v>
      </c>
      <c r="AI4964" t="s">
        <v>13540</v>
      </c>
    </row>
    <row r="4965" spans="1:35" x14ac:dyDescent="0.25">
      <c r="A4965" s="1" t="s">
        <v>10041</v>
      </c>
      <c r="B4965" s="1" t="s">
        <v>32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s="1" t="s">
        <v>30</v>
      </c>
      <c r="I4965" s="1" t="s">
        <v>31</v>
      </c>
      <c r="J4965">
        <v>0</v>
      </c>
      <c r="K4965">
        <v>1</v>
      </c>
      <c r="L4965">
        <v>2</v>
      </c>
      <c r="M4965" s="1" t="s">
        <v>32</v>
      </c>
      <c r="N4965">
        <v>0</v>
      </c>
      <c r="O4965" s="1" t="s">
        <v>436</v>
      </c>
      <c r="P4965" s="1" t="s">
        <v>10042</v>
      </c>
      <c r="Q4965" s="1" t="s">
        <v>35</v>
      </c>
      <c r="R4965">
        <v>51</v>
      </c>
      <c r="S4965" s="1" t="s">
        <v>30</v>
      </c>
      <c r="T4965" s="1" t="s">
        <v>30</v>
      </c>
      <c r="U4965" s="1" t="s">
        <v>30</v>
      </c>
      <c r="V4965">
        <v>0</v>
      </c>
      <c r="W4965" s="1" t="s">
        <v>30</v>
      </c>
      <c r="X4965" s="1" t="s">
        <v>36</v>
      </c>
      <c r="Y4965" s="1" t="s">
        <v>37</v>
      </c>
      <c r="Z4965">
        <v>52</v>
      </c>
      <c r="AA4965">
        <v>2597</v>
      </c>
      <c r="AB4965" s="1" t="s">
        <v>7080</v>
      </c>
      <c r="AC4965" s="1" t="s">
        <v>7095</v>
      </c>
      <c r="AD4965" t="s">
        <v>13494</v>
      </c>
      <c r="AE4965" s="1" t="s">
        <v>7080</v>
      </c>
      <c r="AF4965" s="1" t="s">
        <v>7095</v>
      </c>
      <c r="AG4965" t="s">
        <v>13527</v>
      </c>
      <c r="AH4965" t="s">
        <v>13530</v>
      </c>
      <c r="AI4965" t="s">
        <v>13540</v>
      </c>
    </row>
    <row r="4966" spans="1:35" x14ac:dyDescent="0.25">
      <c r="A4966" s="1" t="s">
        <v>10043</v>
      </c>
      <c r="B4966" s="1" t="s">
        <v>32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s="1" t="s">
        <v>30</v>
      </c>
      <c r="I4966" s="1" t="s">
        <v>31</v>
      </c>
      <c r="J4966">
        <v>0</v>
      </c>
      <c r="K4966">
        <v>2</v>
      </c>
      <c r="L4966">
        <v>2</v>
      </c>
      <c r="M4966" s="1" t="s">
        <v>32</v>
      </c>
      <c r="N4966">
        <v>0</v>
      </c>
      <c r="O4966" s="1" t="s">
        <v>114</v>
      </c>
      <c r="P4966" s="1" t="s">
        <v>10044</v>
      </c>
      <c r="Q4966" s="1" t="s">
        <v>42</v>
      </c>
      <c r="R4966">
        <v>42</v>
      </c>
      <c r="S4966" s="1" t="s">
        <v>30</v>
      </c>
      <c r="T4966" s="1" t="s">
        <v>30</v>
      </c>
      <c r="U4966" s="1" t="s">
        <v>30</v>
      </c>
      <c r="V4966">
        <v>0</v>
      </c>
      <c r="W4966" s="1" t="s">
        <v>32</v>
      </c>
      <c r="X4966" s="1" t="s">
        <v>43</v>
      </c>
      <c r="Y4966" s="1" t="s">
        <v>37</v>
      </c>
      <c r="Z4966">
        <v>18</v>
      </c>
      <c r="AA4966">
        <v>201</v>
      </c>
      <c r="AB4966" s="1" t="s">
        <v>7080</v>
      </c>
      <c r="AC4966" s="1" t="s">
        <v>7095</v>
      </c>
      <c r="AD4966" t="s">
        <v>13494</v>
      </c>
      <c r="AE4966" s="1" t="s">
        <v>7080</v>
      </c>
      <c r="AF4966" s="1" t="s">
        <v>7095</v>
      </c>
      <c r="AG4966" t="s">
        <v>13527</v>
      </c>
      <c r="AH4966" t="s">
        <v>13530</v>
      </c>
      <c r="AI4966" t="s">
        <v>13539</v>
      </c>
    </row>
    <row r="4967" spans="1:35" x14ac:dyDescent="0.25">
      <c r="A4967" s="1" t="s">
        <v>10045</v>
      </c>
      <c r="B4967" s="1" t="s">
        <v>32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s="1" t="s">
        <v>30</v>
      </c>
      <c r="I4967" s="1" t="s">
        <v>31</v>
      </c>
      <c r="J4967">
        <v>0</v>
      </c>
      <c r="K4967">
        <v>2</v>
      </c>
      <c r="L4967">
        <v>1</v>
      </c>
      <c r="M4967" s="1" t="s">
        <v>32</v>
      </c>
      <c r="N4967">
        <v>0</v>
      </c>
      <c r="O4967" s="1" t="s">
        <v>60</v>
      </c>
      <c r="P4967" s="1" t="s">
        <v>10046</v>
      </c>
      <c r="Q4967" s="1" t="s">
        <v>42</v>
      </c>
      <c r="R4967">
        <v>33</v>
      </c>
      <c r="S4967" s="1" t="s">
        <v>30</v>
      </c>
      <c r="T4967" s="1" t="s">
        <v>30</v>
      </c>
      <c r="U4967" s="1" t="s">
        <v>30</v>
      </c>
      <c r="V4967">
        <v>0</v>
      </c>
      <c r="W4967" s="1" t="s">
        <v>30</v>
      </c>
      <c r="X4967" s="1" t="s">
        <v>36</v>
      </c>
      <c r="Y4967" s="1" t="s">
        <v>58</v>
      </c>
      <c r="Z4967">
        <v>62</v>
      </c>
      <c r="AA4967">
        <v>2895</v>
      </c>
      <c r="AB4967" s="1" t="s">
        <v>7080</v>
      </c>
      <c r="AC4967" s="1" t="s">
        <v>7309</v>
      </c>
      <c r="AD4967" t="s">
        <v>13494</v>
      </c>
      <c r="AE4967" s="1" t="s">
        <v>7080</v>
      </c>
      <c r="AF4967" s="1" t="s">
        <v>7309</v>
      </c>
      <c r="AG4967" t="s">
        <v>13527</v>
      </c>
      <c r="AH4967" t="s">
        <v>13530</v>
      </c>
      <c r="AI4967" t="s">
        <v>13540</v>
      </c>
    </row>
    <row r="4968" spans="1:35" x14ac:dyDescent="0.25">
      <c r="A4968" s="1" t="s">
        <v>10047</v>
      </c>
      <c r="B4968" s="1" t="s">
        <v>32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s="1" t="s">
        <v>30</v>
      </c>
      <c r="I4968" s="1" t="s">
        <v>46</v>
      </c>
      <c r="J4968">
        <v>0</v>
      </c>
      <c r="K4968">
        <v>3</v>
      </c>
      <c r="L4968">
        <v>7</v>
      </c>
      <c r="M4968" s="1" t="s">
        <v>32</v>
      </c>
      <c r="N4968">
        <v>0</v>
      </c>
      <c r="O4968" s="1" t="s">
        <v>219</v>
      </c>
      <c r="P4968" s="1" t="s">
        <v>10048</v>
      </c>
      <c r="Q4968" s="1" t="s">
        <v>42</v>
      </c>
      <c r="R4968">
        <v>53</v>
      </c>
      <c r="S4968" s="1" t="s">
        <v>30</v>
      </c>
      <c r="T4968" s="1" t="s">
        <v>30</v>
      </c>
      <c r="U4968" s="1" t="s">
        <v>30</v>
      </c>
      <c r="V4968">
        <v>0</v>
      </c>
      <c r="W4968" s="1" t="s">
        <v>30</v>
      </c>
      <c r="X4968" s="1" t="s">
        <v>36</v>
      </c>
      <c r="Y4968" s="1" t="s">
        <v>37</v>
      </c>
      <c r="Z4968">
        <v>41</v>
      </c>
      <c r="AA4968">
        <v>2086</v>
      </c>
      <c r="AB4968" s="1" t="s">
        <v>7080</v>
      </c>
      <c r="AC4968" s="1" t="s">
        <v>7309</v>
      </c>
      <c r="AD4968" t="s">
        <v>13494</v>
      </c>
      <c r="AE4968" s="1" t="s">
        <v>7080</v>
      </c>
      <c r="AF4968" s="1" t="s">
        <v>7309</v>
      </c>
      <c r="AG4968" t="s">
        <v>13526</v>
      </c>
      <c r="AH4968" t="s">
        <v>13530</v>
      </c>
      <c r="AI4968" t="s">
        <v>13540</v>
      </c>
    </row>
    <row r="4969" spans="1:35" x14ac:dyDescent="0.25">
      <c r="A4969" s="1" t="s">
        <v>10049</v>
      </c>
      <c r="B4969" s="1" t="s">
        <v>32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s="1" t="s">
        <v>30</v>
      </c>
      <c r="I4969" s="1" t="s">
        <v>31</v>
      </c>
      <c r="J4969">
        <v>0</v>
      </c>
      <c r="K4969">
        <v>3</v>
      </c>
      <c r="L4969">
        <v>2</v>
      </c>
      <c r="M4969" s="1" t="s">
        <v>32</v>
      </c>
      <c r="N4969">
        <v>0</v>
      </c>
      <c r="O4969" s="1" t="s">
        <v>52</v>
      </c>
      <c r="P4969" s="1" t="s">
        <v>10050</v>
      </c>
      <c r="Q4969" s="1" t="s">
        <v>35</v>
      </c>
      <c r="R4969">
        <v>69</v>
      </c>
      <c r="S4969" s="1" t="s">
        <v>30</v>
      </c>
      <c r="T4969" s="1" t="s">
        <v>32</v>
      </c>
      <c r="U4969" s="1" t="s">
        <v>30</v>
      </c>
      <c r="V4969">
        <v>0</v>
      </c>
      <c r="W4969" s="1" t="s">
        <v>30</v>
      </c>
      <c r="X4969" s="1" t="s">
        <v>36</v>
      </c>
      <c r="Y4969" s="1" t="s">
        <v>37</v>
      </c>
      <c r="Z4969">
        <v>48</v>
      </c>
      <c r="AA4969">
        <v>670</v>
      </c>
      <c r="AB4969" s="1" t="s">
        <v>7080</v>
      </c>
      <c r="AC4969" s="1" t="s">
        <v>7081</v>
      </c>
      <c r="AD4969" t="s">
        <v>13496</v>
      </c>
      <c r="AE4969" s="1" t="s">
        <v>7080</v>
      </c>
      <c r="AF4969" s="1" t="s">
        <v>7081</v>
      </c>
      <c r="AG4969" t="s">
        <v>13527</v>
      </c>
      <c r="AH4969" t="s">
        <v>13530</v>
      </c>
      <c r="AI4969" t="s">
        <v>13539</v>
      </c>
    </row>
    <row r="4970" spans="1:35" x14ac:dyDescent="0.25">
      <c r="A4970" s="1" t="s">
        <v>10051</v>
      </c>
      <c r="B4970" s="1" t="s">
        <v>32</v>
      </c>
      <c r="C4970">
        <v>1</v>
      </c>
      <c r="D4970">
        <v>6</v>
      </c>
      <c r="E4970">
        <v>14</v>
      </c>
      <c r="F4970">
        <v>0</v>
      </c>
      <c r="G4970">
        <v>0</v>
      </c>
      <c r="H4970" s="1" t="s">
        <v>30</v>
      </c>
      <c r="I4970" s="1" t="s">
        <v>31</v>
      </c>
      <c r="J4970">
        <v>0</v>
      </c>
      <c r="K4970">
        <v>3</v>
      </c>
      <c r="L4970">
        <v>0</v>
      </c>
      <c r="M4970" s="1" t="s">
        <v>30</v>
      </c>
      <c r="N4970">
        <v>0</v>
      </c>
      <c r="O4970" s="1" t="s">
        <v>219</v>
      </c>
      <c r="P4970" s="1" t="s">
        <v>10052</v>
      </c>
      <c r="Q4970" s="1" t="s">
        <v>42</v>
      </c>
      <c r="R4970">
        <v>44</v>
      </c>
      <c r="S4970" s="1" t="s">
        <v>30</v>
      </c>
      <c r="T4970" s="1" t="s">
        <v>30</v>
      </c>
      <c r="U4970" s="1" t="s">
        <v>30</v>
      </c>
      <c r="V4970">
        <v>0</v>
      </c>
      <c r="W4970" s="1" t="s">
        <v>30</v>
      </c>
      <c r="X4970" s="1" t="s">
        <v>36</v>
      </c>
      <c r="Y4970" s="1" t="s">
        <v>58</v>
      </c>
      <c r="Z4970">
        <v>11</v>
      </c>
      <c r="AA4970">
        <v>11</v>
      </c>
      <c r="AB4970" s="1" t="s">
        <v>7080</v>
      </c>
      <c r="AC4970" s="1" t="s">
        <v>7081</v>
      </c>
      <c r="AD4970" t="s">
        <v>13494</v>
      </c>
      <c r="AE4970" s="1" t="s">
        <v>7080</v>
      </c>
      <c r="AF4970" s="1" t="s">
        <v>7081</v>
      </c>
      <c r="AG4970" t="s">
        <v>13527</v>
      </c>
      <c r="AH4970" t="s">
        <v>13530</v>
      </c>
      <c r="AI4970" t="s">
        <v>13538</v>
      </c>
    </row>
    <row r="4971" spans="1:35" x14ac:dyDescent="0.25">
      <c r="A4971" s="1" t="s">
        <v>10053</v>
      </c>
      <c r="B4971" s="1" t="s">
        <v>32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s="1" t="s">
        <v>30</v>
      </c>
      <c r="I4971" s="1" t="s">
        <v>31</v>
      </c>
      <c r="J4971">
        <v>0</v>
      </c>
      <c r="K4971">
        <v>2</v>
      </c>
      <c r="L4971">
        <v>4</v>
      </c>
      <c r="M4971" s="1" t="s">
        <v>32</v>
      </c>
      <c r="N4971">
        <v>0</v>
      </c>
      <c r="O4971" s="1" t="s">
        <v>184</v>
      </c>
      <c r="P4971" s="1" t="s">
        <v>10054</v>
      </c>
      <c r="Q4971" s="1" t="s">
        <v>35</v>
      </c>
      <c r="R4971">
        <v>83</v>
      </c>
      <c r="S4971" s="1" t="s">
        <v>30</v>
      </c>
      <c r="T4971" s="1" t="s">
        <v>32</v>
      </c>
      <c r="U4971" s="1" t="s">
        <v>30</v>
      </c>
      <c r="V4971">
        <v>0</v>
      </c>
      <c r="W4971" s="1" t="s">
        <v>32</v>
      </c>
      <c r="X4971" s="1" t="s">
        <v>36</v>
      </c>
      <c r="Y4971" s="1" t="s">
        <v>37</v>
      </c>
      <c r="Z4971">
        <v>51</v>
      </c>
      <c r="AA4971">
        <v>2376</v>
      </c>
      <c r="AB4971" s="1" t="s">
        <v>7134</v>
      </c>
      <c r="AC4971" s="1" t="s">
        <v>7135</v>
      </c>
      <c r="AD4971" t="s">
        <v>13496</v>
      </c>
      <c r="AE4971" s="1" t="s">
        <v>7134</v>
      </c>
      <c r="AF4971" s="1" t="s">
        <v>7135</v>
      </c>
      <c r="AG4971" t="s">
        <v>13526</v>
      </c>
      <c r="AH4971" t="s">
        <v>13530</v>
      </c>
      <c r="AI4971" t="s">
        <v>13540</v>
      </c>
    </row>
    <row r="4972" spans="1:35" x14ac:dyDescent="0.25">
      <c r="A4972" s="1" t="s">
        <v>10055</v>
      </c>
      <c r="B4972" s="1" t="s">
        <v>32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s="1" t="s">
        <v>30</v>
      </c>
      <c r="I4972" s="1" t="s">
        <v>31</v>
      </c>
      <c r="J4972">
        <v>0</v>
      </c>
      <c r="K4972">
        <v>4</v>
      </c>
      <c r="L4972">
        <v>2</v>
      </c>
      <c r="M4972" s="1" t="s">
        <v>32</v>
      </c>
      <c r="N4972">
        <v>0</v>
      </c>
      <c r="O4972" s="1" t="s">
        <v>375</v>
      </c>
      <c r="P4972" s="1" t="s">
        <v>10056</v>
      </c>
      <c r="Q4972" s="1" t="s">
        <v>42</v>
      </c>
      <c r="R4972">
        <v>75</v>
      </c>
      <c r="S4972" s="1" t="s">
        <v>30</v>
      </c>
      <c r="T4972" s="1" t="s">
        <v>32</v>
      </c>
      <c r="U4972" s="1" t="s">
        <v>30</v>
      </c>
      <c r="V4972">
        <v>0</v>
      </c>
      <c r="W4972" s="1" t="s">
        <v>32</v>
      </c>
      <c r="X4972" s="1" t="s">
        <v>36</v>
      </c>
      <c r="Y4972" s="1" t="s">
        <v>37</v>
      </c>
      <c r="Z4972">
        <v>51</v>
      </c>
      <c r="AA4972">
        <v>646</v>
      </c>
      <c r="AB4972" s="1" t="s">
        <v>7106</v>
      </c>
      <c r="AC4972" s="1" t="s">
        <v>7124</v>
      </c>
      <c r="AD4972" t="s">
        <v>13496</v>
      </c>
      <c r="AE4972" s="1" t="s">
        <v>7106</v>
      </c>
      <c r="AF4972" s="1" t="s">
        <v>7124</v>
      </c>
      <c r="AG4972" t="s">
        <v>13527</v>
      </c>
      <c r="AH4972" t="s">
        <v>13530</v>
      </c>
      <c r="AI4972" t="s">
        <v>13539</v>
      </c>
    </row>
    <row r="4973" spans="1:35" x14ac:dyDescent="0.25">
      <c r="A4973" s="1" t="s">
        <v>10057</v>
      </c>
      <c r="B4973" s="1" t="s">
        <v>32</v>
      </c>
      <c r="C4973">
        <v>5</v>
      </c>
      <c r="D4973">
        <v>16</v>
      </c>
      <c r="E4973">
        <v>47.5</v>
      </c>
      <c r="F4973">
        <v>0</v>
      </c>
      <c r="G4973">
        <v>0</v>
      </c>
      <c r="H4973" s="1" t="s">
        <v>30</v>
      </c>
      <c r="I4973" s="1" t="s">
        <v>31</v>
      </c>
      <c r="J4973">
        <v>0</v>
      </c>
      <c r="K4973">
        <v>5</v>
      </c>
      <c r="L4973">
        <v>6</v>
      </c>
      <c r="M4973" s="1" t="s">
        <v>32</v>
      </c>
      <c r="N4973">
        <v>0</v>
      </c>
      <c r="O4973" s="1" t="s">
        <v>275</v>
      </c>
      <c r="P4973" s="1" t="s">
        <v>10058</v>
      </c>
      <c r="Q4973" s="1" t="s">
        <v>42</v>
      </c>
      <c r="R4973">
        <v>46</v>
      </c>
      <c r="S4973" s="1" t="s">
        <v>30</v>
      </c>
      <c r="T4973" s="1" t="s">
        <v>30</v>
      </c>
      <c r="U4973" s="1" t="s">
        <v>30</v>
      </c>
      <c r="V4973">
        <v>0</v>
      </c>
      <c r="W4973" s="1" t="s">
        <v>32</v>
      </c>
      <c r="X4973" s="1" t="s">
        <v>36</v>
      </c>
      <c r="Y4973" s="1" t="s">
        <v>37</v>
      </c>
      <c r="Z4973">
        <v>35</v>
      </c>
      <c r="AA4973">
        <v>182</v>
      </c>
      <c r="AB4973" s="1" t="s">
        <v>7080</v>
      </c>
      <c r="AC4973" s="1" t="s">
        <v>7092</v>
      </c>
      <c r="AD4973" t="s">
        <v>13494</v>
      </c>
      <c r="AE4973" s="1" t="s">
        <v>7080</v>
      </c>
      <c r="AF4973" s="1" t="s">
        <v>7092</v>
      </c>
      <c r="AG4973" t="s">
        <v>13526</v>
      </c>
      <c r="AH4973" t="s">
        <v>13530</v>
      </c>
      <c r="AI4973" t="s">
        <v>13538</v>
      </c>
    </row>
    <row r="4974" spans="1:35" x14ac:dyDescent="0.25">
      <c r="A4974" s="1" t="s">
        <v>10059</v>
      </c>
      <c r="B4974" s="1" t="s">
        <v>32</v>
      </c>
      <c r="C4974">
        <v>3</v>
      </c>
      <c r="D4974">
        <v>10</v>
      </c>
      <c r="E4974">
        <v>28</v>
      </c>
      <c r="F4974">
        <v>0</v>
      </c>
      <c r="G4974">
        <v>0</v>
      </c>
      <c r="H4974" s="1" t="s">
        <v>30</v>
      </c>
      <c r="I4974" s="1" t="s">
        <v>31</v>
      </c>
      <c r="J4974">
        <v>0</v>
      </c>
      <c r="K4974">
        <v>0</v>
      </c>
      <c r="L4974">
        <v>5</v>
      </c>
      <c r="M4974" s="1" t="s">
        <v>32</v>
      </c>
      <c r="N4974">
        <v>0</v>
      </c>
      <c r="O4974" s="1" t="s">
        <v>65</v>
      </c>
      <c r="P4974" s="1" t="s">
        <v>10060</v>
      </c>
      <c r="Q4974" s="1" t="s">
        <v>42</v>
      </c>
      <c r="R4974">
        <v>66</v>
      </c>
      <c r="S4974" s="1" t="s">
        <v>30</v>
      </c>
      <c r="T4974" s="1" t="s">
        <v>32</v>
      </c>
      <c r="U4974" s="1" t="s">
        <v>30</v>
      </c>
      <c r="V4974">
        <v>0</v>
      </c>
      <c r="W4974" s="1" t="s">
        <v>32</v>
      </c>
      <c r="X4974" s="1" t="s">
        <v>36</v>
      </c>
      <c r="Y4974" s="1" t="s">
        <v>37</v>
      </c>
      <c r="Z4974">
        <v>50</v>
      </c>
      <c r="AA4974">
        <v>140</v>
      </c>
      <c r="AB4974" s="1" t="s">
        <v>7098</v>
      </c>
      <c r="AC4974" s="1" t="s">
        <v>7099</v>
      </c>
      <c r="AD4974" t="s">
        <v>13496</v>
      </c>
      <c r="AE4974" s="1" t="s">
        <v>7098</v>
      </c>
      <c r="AF4974" s="1" t="s">
        <v>7099</v>
      </c>
      <c r="AG4974" t="s">
        <v>13526</v>
      </c>
      <c r="AH4974" t="s">
        <v>13530</v>
      </c>
      <c r="AI4974" t="s">
        <v>13538</v>
      </c>
    </row>
    <row r="4975" spans="1:35" x14ac:dyDescent="0.25">
      <c r="A4975" s="1" t="s">
        <v>10061</v>
      </c>
      <c r="B4975" s="1" t="s">
        <v>32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s="1" t="s">
        <v>30</v>
      </c>
      <c r="I4975" s="1" t="s">
        <v>31</v>
      </c>
      <c r="J4975">
        <v>0</v>
      </c>
      <c r="K4975">
        <v>2</v>
      </c>
      <c r="L4975">
        <v>5</v>
      </c>
      <c r="M4975" s="1" t="s">
        <v>32</v>
      </c>
      <c r="N4975">
        <v>0</v>
      </c>
      <c r="O4975" s="1" t="s">
        <v>240</v>
      </c>
      <c r="P4975" s="1" t="s">
        <v>10062</v>
      </c>
      <c r="Q4975" s="1" t="s">
        <v>35</v>
      </c>
      <c r="R4975">
        <v>78</v>
      </c>
      <c r="S4975" s="1" t="s">
        <v>30</v>
      </c>
      <c r="T4975" s="1" t="s">
        <v>32</v>
      </c>
      <c r="U4975" s="1" t="s">
        <v>30</v>
      </c>
      <c r="V4975">
        <v>0</v>
      </c>
      <c r="W4975" s="1" t="s">
        <v>32</v>
      </c>
      <c r="X4975" s="1" t="s">
        <v>36</v>
      </c>
      <c r="Y4975" s="1" t="s">
        <v>37</v>
      </c>
      <c r="Z4975">
        <v>38</v>
      </c>
      <c r="AA4975">
        <v>955</v>
      </c>
      <c r="AB4975" s="1" t="s">
        <v>7106</v>
      </c>
      <c r="AC4975" s="1" t="s">
        <v>7107</v>
      </c>
      <c r="AD4975" t="s">
        <v>13496</v>
      </c>
      <c r="AE4975" s="1" t="s">
        <v>7106</v>
      </c>
      <c r="AF4975" s="1" t="s">
        <v>7107</v>
      </c>
      <c r="AG4975" t="s">
        <v>13526</v>
      </c>
      <c r="AH4975" t="s">
        <v>13530</v>
      </c>
      <c r="AI4975" t="s">
        <v>13539</v>
      </c>
    </row>
    <row r="4976" spans="1:35" x14ac:dyDescent="0.25">
      <c r="A4976" s="1" t="s">
        <v>10063</v>
      </c>
      <c r="B4976" s="1" t="s">
        <v>32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s="1" t="s">
        <v>30</v>
      </c>
      <c r="I4976" s="1" t="s">
        <v>31</v>
      </c>
      <c r="J4976">
        <v>0</v>
      </c>
      <c r="K4976">
        <v>1</v>
      </c>
      <c r="L4976">
        <v>11</v>
      </c>
      <c r="M4976" s="1" t="s">
        <v>32</v>
      </c>
      <c r="N4976">
        <v>0</v>
      </c>
      <c r="O4976" s="1" t="s">
        <v>111</v>
      </c>
      <c r="P4976" s="1" t="s">
        <v>10064</v>
      </c>
      <c r="Q4976" s="1" t="s">
        <v>35</v>
      </c>
      <c r="R4976">
        <v>72</v>
      </c>
      <c r="S4976" s="1" t="s">
        <v>30</v>
      </c>
      <c r="T4976" s="1" t="s">
        <v>32</v>
      </c>
      <c r="U4976" s="1" t="s">
        <v>30</v>
      </c>
      <c r="V4976">
        <v>0</v>
      </c>
      <c r="W4976" s="1" t="s">
        <v>30</v>
      </c>
      <c r="X4976" s="1" t="s">
        <v>36</v>
      </c>
      <c r="Y4976" s="1" t="s">
        <v>37</v>
      </c>
      <c r="Z4976">
        <v>51</v>
      </c>
      <c r="AA4976">
        <v>370</v>
      </c>
      <c r="AB4976" s="1" t="s">
        <v>7106</v>
      </c>
      <c r="AC4976" s="1" t="s">
        <v>7144</v>
      </c>
      <c r="AD4976" t="s">
        <v>13496</v>
      </c>
      <c r="AE4976" s="1" t="s">
        <v>7106</v>
      </c>
      <c r="AF4976" s="1" t="s">
        <v>7144</v>
      </c>
      <c r="AG4976" t="s">
        <v>13526</v>
      </c>
      <c r="AH4976" t="s">
        <v>13530</v>
      </c>
      <c r="AI4976" t="s">
        <v>13538</v>
      </c>
    </row>
    <row r="4977" spans="1:35" x14ac:dyDescent="0.25">
      <c r="A4977" s="1" t="s">
        <v>10065</v>
      </c>
      <c r="B4977" s="1" t="s">
        <v>32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s="1" t="s">
        <v>30</v>
      </c>
      <c r="I4977" s="1" t="s">
        <v>31</v>
      </c>
      <c r="J4977">
        <v>0</v>
      </c>
      <c r="K4977">
        <v>2</v>
      </c>
      <c r="L4977">
        <v>5</v>
      </c>
      <c r="M4977" s="1" t="s">
        <v>30</v>
      </c>
      <c r="N4977">
        <v>7</v>
      </c>
      <c r="O4977" s="1" t="s">
        <v>166</v>
      </c>
      <c r="P4977" s="1" t="s">
        <v>10066</v>
      </c>
      <c r="Q4977" s="1" t="s">
        <v>35</v>
      </c>
      <c r="R4977">
        <v>55</v>
      </c>
      <c r="S4977" s="1" t="s">
        <v>30</v>
      </c>
      <c r="T4977" s="1" t="s">
        <v>30</v>
      </c>
      <c r="U4977" s="1" t="s">
        <v>30</v>
      </c>
      <c r="V4977">
        <v>0</v>
      </c>
      <c r="W4977" s="1" t="s">
        <v>32</v>
      </c>
      <c r="X4977" s="1" t="s">
        <v>36</v>
      </c>
      <c r="Y4977" s="1" t="s">
        <v>37</v>
      </c>
      <c r="Z4977">
        <v>31</v>
      </c>
      <c r="AA4977">
        <v>283</v>
      </c>
      <c r="AB4977" s="1" t="s">
        <v>7134</v>
      </c>
      <c r="AC4977" s="1" t="s">
        <v>7147</v>
      </c>
      <c r="AD4977" t="s">
        <v>13494</v>
      </c>
      <c r="AE4977" s="1" t="s">
        <v>7134</v>
      </c>
      <c r="AF4977" s="1" t="s">
        <v>7147</v>
      </c>
      <c r="AG4977" t="s">
        <v>13526</v>
      </c>
      <c r="AH4977" t="s">
        <v>13530</v>
      </c>
      <c r="AI4977" t="s">
        <v>13538</v>
      </c>
    </row>
    <row r="4978" spans="1:35" x14ac:dyDescent="0.25">
      <c r="A4978" s="1" t="s">
        <v>10067</v>
      </c>
      <c r="B4978" s="1" t="s">
        <v>32</v>
      </c>
      <c r="C4978">
        <v>1</v>
      </c>
      <c r="D4978">
        <v>4</v>
      </c>
      <c r="E4978">
        <v>8</v>
      </c>
      <c r="F4978">
        <v>0</v>
      </c>
      <c r="G4978">
        <v>0</v>
      </c>
      <c r="H4978" s="1" t="s">
        <v>30</v>
      </c>
      <c r="I4978" s="1" t="s">
        <v>31</v>
      </c>
      <c r="J4978">
        <v>0</v>
      </c>
      <c r="K4978">
        <v>1</v>
      </c>
      <c r="L4978">
        <v>8</v>
      </c>
      <c r="M4978" s="1" t="s">
        <v>32</v>
      </c>
      <c r="N4978">
        <v>0</v>
      </c>
      <c r="O4978" s="1" t="s">
        <v>94</v>
      </c>
      <c r="P4978" s="1" t="s">
        <v>10068</v>
      </c>
      <c r="Q4978" s="1" t="s">
        <v>42</v>
      </c>
      <c r="R4978">
        <v>25</v>
      </c>
      <c r="S4978" s="1" t="s">
        <v>32</v>
      </c>
      <c r="T4978" s="1" t="s">
        <v>30</v>
      </c>
      <c r="U4978" s="1" t="s">
        <v>30</v>
      </c>
      <c r="V4978">
        <v>0</v>
      </c>
      <c r="W4978" s="1" t="s">
        <v>32</v>
      </c>
      <c r="X4978" s="1" t="s">
        <v>36</v>
      </c>
      <c r="Y4978" s="1" t="s">
        <v>37</v>
      </c>
      <c r="Z4978">
        <v>48</v>
      </c>
      <c r="AA4978">
        <v>48</v>
      </c>
      <c r="AB4978" s="1" t="s">
        <v>7080</v>
      </c>
      <c r="AC4978" s="1" t="s">
        <v>7092</v>
      </c>
      <c r="AD4978" t="s">
        <v>13495</v>
      </c>
      <c r="AE4978" s="1" t="s">
        <v>7080</v>
      </c>
      <c r="AF4978" s="1" t="s">
        <v>7092</v>
      </c>
      <c r="AG4978" t="s">
        <v>13526</v>
      </c>
      <c r="AH4978" t="s">
        <v>13530</v>
      </c>
      <c r="AI4978" t="s">
        <v>13538</v>
      </c>
    </row>
    <row r="4979" spans="1:35" x14ac:dyDescent="0.25">
      <c r="A4979" s="1" t="s">
        <v>10069</v>
      </c>
      <c r="B4979" s="1" t="s">
        <v>32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s="1" t="s">
        <v>30</v>
      </c>
      <c r="I4979" s="1" t="s">
        <v>31</v>
      </c>
      <c r="J4979">
        <v>0</v>
      </c>
      <c r="K4979">
        <v>3</v>
      </c>
      <c r="L4979">
        <v>3</v>
      </c>
      <c r="M4979" s="1" t="s">
        <v>32</v>
      </c>
      <c r="N4979">
        <v>0</v>
      </c>
      <c r="O4979" s="1" t="s">
        <v>68</v>
      </c>
      <c r="P4979" s="1" t="s">
        <v>10070</v>
      </c>
      <c r="Q4979" s="1" t="s">
        <v>42</v>
      </c>
      <c r="R4979">
        <v>45</v>
      </c>
      <c r="S4979" s="1" t="s">
        <v>30</v>
      </c>
      <c r="T4979" s="1" t="s">
        <v>30</v>
      </c>
      <c r="U4979" s="1" t="s">
        <v>30</v>
      </c>
      <c r="V4979">
        <v>0</v>
      </c>
      <c r="W4979" s="1" t="s">
        <v>30</v>
      </c>
      <c r="X4979" s="1" t="s">
        <v>36</v>
      </c>
      <c r="Y4979" s="1" t="s">
        <v>58</v>
      </c>
      <c r="Z4979">
        <v>19</v>
      </c>
      <c r="AA4979">
        <v>223</v>
      </c>
      <c r="AB4979" s="1" t="s">
        <v>7134</v>
      </c>
      <c r="AC4979" s="1" t="s">
        <v>7900</v>
      </c>
      <c r="AD4979" t="s">
        <v>13494</v>
      </c>
      <c r="AE4979" s="1" t="s">
        <v>7134</v>
      </c>
      <c r="AF4979" s="1" t="s">
        <v>7900</v>
      </c>
      <c r="AG4979" t="s">
        <v>13526</v>
      </c>
      <c r="AH4979" t="s">
        <v>13530</v>
      </c>
      <c r="AI4979" t="s">
        <v>13539</v>
      </c>
    </row>
    <row r="4980" spans="1:35" x14ac:dyDescent="0.25">
      <c r="A4980" s="1" t="s">
        <v>10071</v>
      </c>
      <c r="B4980" s="1" t="s">
        <v>32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s="1" t="s">
        <v>30</v>
      </c>
      <c r="I4980" s="1" t="s">
        <v>31</v>
      </c>
      <c r="J4980">
        <v>0</v>
      </c>
      <c r="K4980">
        <v>5</v>
      </c>
      <c r="L4980">
        <v>27</v>
      </c>
      <c r="M4980" s="1" t="s">
        <v>32</v>
      </c>
      <c r="N4980">
        <v>0</v>
      </c>
      <c r="O4980" s="1" t="s">
        <v>125</v>
      </c>
      <c r="P4980" s="1" t="s">
        <v>10072</v>
      </c>
      <c r="Q4980" s="1" t="s">
        <v>35</v>
      </c>
      <c r="R4980">
        <v>22</v>
      </c>
      <c r="S4980" s="1" t="s">
        <v>32</v>
      </c>
      <c r="T4980" s="1" t="s">
        <v>30</v>
      </c>
      <c r="U4980" s="1" t="s">
        <v>30</v>
      </c>
      <c r="V4980">
        <v>0</v>
      </c>
      <c r="W4980" s="1" t="s">
        <v>32</v>
      </c>
      <c r="X4980" s="1" t="s">
        <v>43</v>
      </c>
      <c r="Y4980" s="1" t="s">
        <v>58</v>
      </c>
      <c r="Z4980">
        <v>33</v>
      </c>
      <c r="AA4980">
        <v>1397</v>
      </c>
      <c r="AB4980" s="1" t="s">
        <v>7134</v>
      </c>
      <c r="AC4980" s="1" t="s">
        <v>7135</v>
      </c>
      <c r="AD4980" t="s">
        <v>13495</v>
      </c>
      <c r="AE4980" s="1" t="s">
        <v>7134</v>
      </c>
      <c r="AF4980" s="1" t="s">
        <v>7135</v>
      </c>
      <c r="AG4980" t="s">
        <v>13526</v>
      </c>
      <c r="AH4980" t="s">
        <v>13530</v>
      </c>
      <c r="AI4980" t="s">
        <v>13540</v>
      </c>
    </row>
    <row r="4981" spans="1:35" x14ac:dyDescent="0.25">
      <c r="A4981" s="1" t="s">
        <v>10073</v>
      </c>
      <c r="B4981" s="1" t="s">
        <v>32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s="1" t="s">
        <v>30</v>
      </c>
      <c r="I4981" s="1" t="s">
        <v>46</v>
      </c>
      <c r="J4981">
        <v>0</v>
      </c>
      <c r="K4981">
        <v>5</v>
      </c>
      <c r="L4981">
        <v>0</v>
      </c>
      <c r="M4981" s="1" t="s">
        <v>30</v>
      </c>
      <c r="N4981">
        <v>0</v>
      </c>
      <c r="O4981" s="1" t="s">
        <v>91</v>
      </c>
      <c r="P4981" s="1" t="s">
        <v>10074</v>
      </c>
      <c r="Q4981" s="1" t="s">
        <v>35</v>
      </c>
      <c r="R4981">
        <v>23</v>
      </c>
      <c r="S4981" s="1" t="s">
        <v>32</v>
      </c>
      <c r="T4981" s="1" t="s">
        <v>30</v>
      </c>
      <c r="U4981" s="1" t="s">
        <v>30</v>
      </c>
      <c r="V4981">
        <v>0</v>
      </c>
      <c r="W4981" s="1" t="s">
        <v>30</v>
      </c>
      <c r="X4981" s="1" t="s">
        <v>57</v>
      </c>
      <c r="Y4981" s="1" t="s">
        <v>58</v>
      </c>
      <c r="Z4981">
        <v>11</v>
      </c>
      <c r="AA4981">
        <v>335</v>
      </c>
      <c r="AB4981" s="1" t="s">
        <v>7134</v>
      </c>
      <c r="AC4981" s="1" t="s">
        <v>7150</v>
      </c>
      <c r="AD4981" t="s">
        <v>13495</v>
      </c>
      <c r="AE4981" s="1" t="s">
        <v>7134</v>
      </c>
      <c r="AF4981" s="1" t="s">
        <v>7150</v>
      </c>
      <c r="AG4981" t="s">
        <v>13527</v>
      </c>
      <c r="AH4981" t="s">
        <v>13530</v>
      </c>
      <c r="AI4981" t="s">
        <v>13539</v>
      </c>
    </row>
    <row r="4982" spans="1:35" x14ac:dyDescent="0.25">
      <c r="A4982" s="1" t="s">
        <v>10075</v>
      </c>
      <c r="B4982" s="1" t="s">
        <v>32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s="1" t="s">
        <v>30</v>
      </c>
      <c r="I4982" s="1" t="s">
        <v>31</v>
      </c>
      <c r="J4982">
        <v>0</v>
      </c>
      <c r="K4982">
        <v>3</v>
      </c>
      <c r="L4982">
        <v>4</v>
      </c>
      <c r="M4982" s="1" t="s">
        <v>32</v>
      </c>
      <c r="N4982">
        <v>0</v>
      </c>
      <c r="O4982" s="1" t="s">
        <v>166</v>
      </c>
      <c r="P4982" s="1" t="s">
        <v>10076</v>
      </c>
      <c r="Q4982" s="1" t="s">
        <v>35</v>
      </c>
      <c r="R4982">
        <v>52</v>
      </c>
      <c r="S4982" s="1" t="s">
        <v>30</v>
      </c>
      <c r="T4982" s="1" t="s">
        <v>30</v>
      </c>
      <c r="U4982" s="1" t="s">
        <v>30</v>
      </c>
      <c r="V4982">
        <v>0</v>
      </c>
      <c r="W4982" s="1" t="s">
        <v>32</v>
      </c>
      <c r="X4982" s="1" t="s">
        <v>36</v>
      </c>
      <c r="Y4982" s="1" t="s">
        <v>37</v>
      </c>
      <c r="Z4982">
        <v>50</v>
      </c>
      <c r="AA4982">
        <v>1567</v>
      </c>
      <c r="AB4982" s="1" t="s">
        <v>7106</v>
      </c>
      <c r="AC4982" s="1" t="s">
        <v>7117</v>
      </c>
      <c r="AD4982" t="s">
        <v>13494</v>
      </c>
      <c r="AE4982" s="1" t="s">
        <v>7106</v>
      </c>
      <c r="AF4982" s="1" t="s">
        <v>7117</v>
      </c>
      <c r="AG4982" t="s">
        <v>13526</v>
      </c>
      <c r="AH4982" t="s">
        <v>13530</v>
      </c>
      <c r="AI4982" t="s">
        <v>13539</v>
      </c>
    </row>
    <row r="4983" spans="1:35" x14ac:dyDescent="0.25">
      <c r="A4983" s="1" t="s">
        <v>10077</v>
      </c>
      <c r="B4983" s="1" t="s">
        <v>32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s="1" t="s">
        <v>30</v>
      </c>
      <c r="I4983" s="1" t="s">
        <v>31</v>
      </c>
      <c r="J4983">
        <v>0</v>
      </c>
      <c r="K4983">
        <v>5</v>
      </c>
      <c r="L4983">
        <v>5</v>
      </c>
      <c r="M4983" s="1" t="s">
        <v>32</v>
      </c>
      <c r="N4983">
        <v>0</v>
      </c>
      <c r="O4983" s="1" t="s">
        <v>125</v>
      </c>
      <c r="P4983" s="1" t="s">
        <v>10078</v>
      </c>
      <c r="Q4983" s="1" t="s">
        <v>42</v>
      </c>
      <c r="R4983">
        <v>70</v>
      </c>
      <c r="S4983" s="1" t="s">
        <v>30</v>
      </c>
      <c r="T4983" s="1" t="s">
        <v>32</v>
      </c>
      <c r="U4983" s="1" t="s">
        <v>30</v>
      </c>
      <c r="V4983">
        <v>0</v>
      </c>
      <c r="W4983" s="1" t="s">
        <v>30</v>
      </c>
      <c r="X4983" s="1" t="s">
        <v>36</v>
      </c>
      <c r="Y4983" s="1" t="s">
        <v>37</v>
      </c>
      <c r="Z4983">
        <v>39</v>
      </c>
      <c r="AA4983">
        <v>709</v>
      </c>
      <c r="AB4983" s="1" t="s">
        <v>7098</v>
      </c>
      <c r="AC4983" s="1" t="s">
        <v>7099</v>
      </c>
      <c r="AD4983" t="s">
        <v>13496</v>
      </c>
      <c r="AE4983" s="1" t="s">
        <v>7098</v>
      </c>
      <c r="AF4983" s="1" t="s">
        <v>7099</v>
      </c>
      <c r="AG4983" t="s">
        <v>13526</v>
      </c>
      <c r="AH4983" t="s">
        <v>13530</v>
      </c>
      <c r="AI4983" t="s">
        <v>13539</v>
      </c>
    </row>
    <row r="4984" spans="1:35" x14ac:dyDescent="0.25">
      <c r="A4984" s="1" t="s">
        <v>10079</v>
      </c>
      <c r="B4984" s="1" t="s">
        <v>32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s="1" t="s">
        <v>30</v>
      </c>
      <c r="I4984" s="1" t="s">
        <v>31</v>
      </c>
      <c r="J4984">
        <v>0</v>
      </c>
      <c r="K4984">
        <v>5</v>
      </c>
      <c r="L4984">
        <v>3</v>
      </c>
      <c r="M4984" s="1" t="s">
        <v>30</v>
      </c>
      <c r="N4984">
        <v>61</v>
      </c>
      <c r="O4984" s="1" t="s">
        <v>55</v>
      </c>
      <c r="P4984" s="1" t="s">
        <v>10080</v>
      </c>
      <c r="Q4984" s="1" t="s">
        <v>42</v>
      </c>
      <c r="R4984">
        <v>48</v>
      </c>
      <c r="S4984" s="1" t="s">
        <v>30</v>
      </c>
      <c r="T4984" s="1" t="s">
        <v>30</v>
      </c>
      <c r="U4984" s="1" t="s">
        <v>30</v>
      </c>
      <c r="V4984">
        <v>0</v>
      </c>
      <c r="W4984" s="1" t="s">
        <v>32</v>
      </c>
      <c r="X4984" s="1" t="s">
        <v>36</v>
      </c>
      <c r="Y4984" s="1" t="s">
        <v>37</v>
      </c>
      <c r="Z4984">
        <v>46</v>
      </c>
      <c r="AA4984">
        <v>1904</v>
      </c>
      <c r="AB4984" s="1" t="s">
        <v>7106</v>
      </c>
      <c r="AC4984" s="1" t="s">
        <v>7107</v>
      </c>
      <c r="AD4984" t="s">
        <v>13494</v>
      </c>
      <c r="AE4984" s="1" t="s">
        <v>7106</v>
      </c>
      <c r="AF4984" s="1" t="s">
        <v>7107</v>
      </c>
      <c r="AG4984" t="s">
        <v>13526</v>
      </c>
      <c r="AH4984" t="s">
        <v>13530</v>
      </c>
      <c r="AI4984" t="s">
        <v>13540</v>
      </c>
    </row>
    <row r="4985" spans="1:35" x14ac:dyDescent="0.25">
      <c r="A4985" s="1" t="s">
        <v>10081</v>
      </c>
      <c r="B4985" s="1" t="s">
        <v>32</v>
      </c>
      <c r="C4985">
        <v>4</v>
      </c>
      <c r="D4985">
        <v>8</v>
      </c>
      <c r="E4985">
        <v>20.3</v>
      </c>
      <c r="F4985">
        <v>0</v>
      </c>
      <c r="G4985">
        <v>0</v>
      </c>
      <c r="H4985" s="1" t="s">
        <v>30</v>
      </c>
      <c r="I4985" s="1" t="s">
        <v>31</v>
      </c>
      <c r="J4985">
        <v>0</v>
      </c>
      <c r="K4985">
        <v>0</v>
      </c>
      <c r="L4985">
        <v>10</v>
      </c>
      <c r="M4985" s="1" t="s">
        <v>32</v>
      </c>
      <c r="N4985">
        <v>0</v>
      </c>
      <c r="O4985" s="1" t="s">
        <v>240</v>
      </c>
      <c r="P4985" s="1" t="s">
        <v>10082</v>
      </c>
      <c r="Q4985" s="1" t="s">
        <v>42</v>
      </c>
      <c r="R4985">
        <v>78</v>
      </c>
      <c r="S4985" s="1" t="s">
        <v>30</v>
      </c>
      <c r="T4985" s="1" t="s">
        <v>32</v>
      </c>
      <c r="U4985" s="1" t="s">
        <v>30</v>
      </c>
      <c r="V4985">
        <v>0</v>
      </c>
      <c r="W4985" s="1" t="s">
        <v>30</v>
      </c>
      <c r="X4985" s="1" t="s">
        <v>36</v>
      </c>
      <c r="Y4985" s="1" t="s">
        <v>37</v>
      </c>
      <c r="Z4985">
        <v>11</v>
      </c>
      <c r="AA4985">
        <v>46</v>
      </c>
      <c r="AB4985" s="1" t="s">
        <v>7086</v>
      </c>
      <c r="AC4985" s="1" t="s">
        <v>7131</v>
      </c>
      <c r="AD4985" t="s">
        <v>13496</v>
      </c>
      <c r="AE4985" s="1" t="s">
        <v>7086</v>
      </c>
      <c r="AF4985" s="1" t="s">
        <v>7131</v>
      </c>
      <c r="AG4985" t="s">
        <v>13526</v>
      </c>
      <c r="AH4985" t="s">
        <v>13530</v>
      </c>
      <c r="AI4985" t="s">
        <v>13538</v>
      </c>
    </row>
    <row r="4986" spans="1:35" x14ac:dyDescent="0.25">
      <c r="A4986" s="1" t="s">
        <v>10083</v>
      </c>
      <c r="B4986" s="1" t="s">
        <v>32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s="1" t="s">
        <v>30</v>
      </c>
      <c r="I4986" s="1" t="s">
        <v>31</v>
      </c>
      <c r="J4986">
        <v>0</v>
      </c>
      <c r="K4986">
        <v>4</v>
      </c>
      <c r="L4986">
        <v>4</v>
      </c>
      <c r="M4986" s="1" t="s">
        <v>32</v>
      </c>
      <c r="N4986">
        <v>0</v>
      </c>
      <c r="O4986" s="1" t="s">
        <v>436</v>
      </c>
      <c r="P4986" s="1" t="s">
        <v>10084</v>
      </c>
      <c r="Q4986" s="1" t="s">
        <v>35</v>
      </c>
      <c r="R4986">
        <v>55</v>
      </c>
      <c r="S4986" s="1" t="s">
        <v>30</v>
      </c>
      <c r="T4986" s="1" t="s">
        <v>30</v>
      </c>
      <c r="U4986" s="1" t="s">
        <v>30</v>
      </c>
      <c r="V4986">
        <v>0</v>
      </c>
      <c r="W4986" s="1" t="s">
        <v>30</v>
      </c>
      <c r="X4986" s="1" t="s">
        <v>43</v>
      </c>
      <c r="Y4986" s="1" t="s">
        <v>58</v>
      </c>
      <c r="Z4986">
        <v>36</v>
      </c>
      <c r="AA4986">
        <v>428</v>
      </c>
      <c r="AB4986" s="1" t="s">
        <v>7086</v>
      </c>
      <c r="AC4986" s="1" t="s">
        <v>7110</v>
      </c>
      <c r="AD4986" t="s">
        <v>13494</v>
      </c>
      <c r="AE4986" s="1" t="s">
        <v>7086</v>
      </c>
      <c r="AF4986" s="1" t="s">
        <v>7110</v>
      </c>
      <c r="AG4986" t="s">
        <v>13526</v>
      </c>
      <c r="AH4986" t="s">
        <v>13530</v>
      </c>
      <c r="AI4986" t="s">
        <v>13539</v>
      </c>
    </row>
    <row r="4987" spans="1:35" x14ac:dyDescent="0.25">
      <c r="A4987" s="1" t="s">
        <v>10085</v>
      </c>
      <c r="B4987" s="1" t="s">
        <v>32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s="1" t="s">
        <v>30</v>
      </c>
      <c r="I4987" s="1" t="s">
        <v>31</v>
      </c>
      <c r="J4987">
        <v>0</v>
      </c>
      <c r="K4987">
        <v>4</v>
      </c>
      <c r="L4987">
        <v>5</v>
      </c>
      <c r="M4987" s="1" t="s">
        <v>32</v>
      </c>
      <c r="N4987">
        <v>0</v>
      </c>
      <c r="O4987" s="1" t="s">
        <v>216</v>
      </c>
      <c r="P4987" s="1" t="s">
        <v>10086</v>
      </c>
      <c r="Q4987" s="1" t="s">
        <v>35</v>
      </c>
      <c r="R4987">
        <v>78</v>
      </c>
      <c r="S4987" s="1" t="s">
        <v>30</v>
      </c>
      <c r="T4987" s="1" t="s">
        <v>32</v>
      </c>
      <c r="U4987" s="1" t="s">
        <v>30</v>
      </c>
      <c r="V4987">
        <v>0</v>
      </c>
      <c r="W4987" s="1" t="s">
        <v>30</v>
      </c>
      <c r="X4987" s="1" t="s">
        <v>36</v>
      </c>
      <c r="Y4987" s="1" t="s">
        <v>58</v>
      </c>
      <c r="Z4987">
        <v>32</v>
      </c>
      <c r="AA4987">
        <v>435</v>
      </c>
      <c r="AB4987" s="1" t="s">
        <v>7086</v>
      </c>
      <c r="AC4987" s="1" t="s">
        <v>7110</v>
      </c>
      <c r="AD4987" t="s">
        <v>13496</v>
      </c>
      <c r="AE4987" s="1" t="s">
        <v>7086</v>
      </c>
      <c r="AF4987" s="1" t="s">
        <v>7110</v>
      </c>
      <c r="AG4987" t="s">
        <v>13526</v>
      </c>
      <c r="AH4987" t="s">
        <v>13530</v>
      </c>
      <c r="AI4987" t="s">
        <v>13539</v>
      </c>
    </row>
    <row r="4988" spans="1:35" x14ac:dyDescent="0.25">
      <c r="A4988" s="1" t="s">
        <v>10087</v>
      </c>
      <c r="B4988" s="1" t="s">
        <v>32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s="1" t="s">
        <v>30</v>
      </c>
      <c r="I4988" s="1" t="s">
        <v>46</v>
      </c>
      <c r="J4988">
        <v>0</v>
      </c>
      <c r="K4988">
        <v>4</v>
      </c>
      <c r="L4988">
        <v>10</v>
      </c>
      <c r="M4988" s="1" t="s">
        <v>32</v>
      </c>
      <c r="N4988">
        <v>0</v>
      </c>
      <c r="O4988" s="1" t="s">
        <v>77</v>
      </c>
      <c r="P4988" s="1" t="s">
        <v>10088</v>
      </c>
      <c r="Q4988" s="1" t="s">
        <v>42</v>
      </c>
      <c r="R4988">
        <v>25</v>
      </c>
      <c r="S4988" s="1" t="s">
        <v>32</v>
      </c>
      <c r="T4988" s="1" t="s">
        <v>30</v>
      </c>
      <c r="U4988" s="1" t="s">
        <v>30</v>
      </c>
      <c r="V4988">
        <v>0</v>
      </c>
      <c r="W4988" s="1" t="s">
        <v>30</v>
      </c>
      <c r="X4988" s="1" t="s">
        <v>36</v>
      </c>
      <c r="Y4988" s="1" t="s">
        <v>37</v>
      </c>
      <c r="Z4988">
        <v>34</v>
      </c>
      <c r="AA4988">
        <v>229</v>
      </c>
      <c r="AB4988" s="1" t="s">
        <v>7106</v>
      </c>
      <c r="AC4988" s="1" t="s">
        <v>7131</v>
      </c>
      <c r="AD4988" t="s">
        <v>13495</v>
      </c>
      <c r="AE4988" s="1" t="s">
        <v>7106</v>
      </c>
      <c r="AF4988" s="1" t="s">
        <v>7131</v>
      </c>
      <c r="AG4988" t="s">
        <v>13526</v>
      </c>
      <c r="AH4988" t="s">
        <v>13530</v>
      </c>
      <c r="AI4988" t="s">
        <v>13538</v>
      </c>
    </row>
    <row r="4989" spans="1:35" x14ac:dyDescent="0.25">
      <c r="A4989" s="1" t="s">
        <v>10089</v>
      </c>
      <c r="B4989" s="1" t="s">
        <v>32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s="1" t="s">
        <v>30</v>
      </c>
      <c r="I4989" s="1" t="s">
        <v>31</v>
      </c>
      <c r="J4989">
        <v>0</v>
      </c>
      <c r="K4989">
        <v>5</v>
      </c>
      <c r="L4989">
        <v>8</v>
      </c>
      <c r="M4989" s="1" t="s">
        <v>32</v>
      </c>
      <c r="N4989">
        <v>0</v>
      </c>
      <c r="O4989" s="1" t="s">
        <v>269</v>
      </c>
      <c r="P4989" s="1" t="s">
        <v>10090</v>
      </c>
      <c r="Q4989" s="1" t="s">
        <v>42</v>
      </c>
      <c r="R4989">
        <v>29</v>
      </c>
      <c r="S4989" s="1" t="s">
        <v>32</v>
      </c>
      <c r="T4989" s="1" t="s">
        <v>30</v>
      </c>
      <c r="U4989" s="1" t="s">
        <v>30</v>
      </c>
      <c r="V4989">
        <v>0</v>
      </c>
      <c r="W4989" s="1" t="s">
        <v>30</v>
      </c>
      <c r="X4989" s="1" t="s">
        <v>36</v>
      </c>
      <c r="Y4989" s="1" t="s">
        <v>37</v>
      </c>
      <c r="Z4989">
        <v>56</v>
      </c>
      <c r="AA4989">
        <v>745</v>
      </c>
      <c r="AB4989" s="1" t="s">
        <v>7106</v>
      </c>
      <c r="AC4989" s="1" t="s">
        <v>7511</v>
      </c>
      <c r="AD4989" t="s">
        <v>13495</v>
      </c>
      <c r="AE4989" s="1" t="s">
        <v>7106</v>
      </c>
      <c r="AF4989" s="1" t="s">
        <v>7511</v>
      </c>
      <c r="AG4989" t="s">
        <v>13526</v>
      </c>
      <c r="AH4989" t="s">
        <v>13530</v>
      </c>
      <c r="AI4989" t="s">
        <v>13539</v>
      </c>
    </row>
    <row r="4990" spans="1:35" x14ac:dyDescent="0.25">
      <c r="A4990" s="1" t="s">
        <v>10091</v>
      </c>
      <c r="B4990" s="1" t="s">
        <v>32</v>
      </c>
      <c r="C4990">
        <v>3</v>
      </c>
      <c r="D4990">
        <v>12</v>
      </c>
      <c r="E4990">
        <v>29.6</v>
      </c>
      <c r="F4990">
        <v>0</v>
      </c>
      <c r="G4990">
        <v>0</v>
      </c>
      <c r="H4990" s="1" t="s">
        <v>30</v>
      </c>
      <c r="I4990" s="1" t="s">
        <v>31</v>
      </c>
      <c r="J4990">
        <v>0</v>
      </c>
      <c r="K4990">
        <v>0</v>
      </c>
      <c r="L4990">
        <v>14</v>
      </c>
      <c r="M4990" s="1" t="s">
        <v>32</v>
      </c>
      <c r="N4990">
        <v>0</v>
      </c>
      <c r="O4990" s="1" t="s">
        <v>40</v>
      </c>
      <c r="P4990" s="1" t="s">
        <v>10092</v>
      </c>
      <c r="Q4990" s="1" t="s">
        <v>42</v>
      </c>
      <c r="R4990">
        <v>67</v>
      </c>
      <c r="S4990" s="1" t="s">
        <v>30</v>
      </c>
      <c r="T4990" s="1" t="s">
        <v>32</v>
      </c>
      <c r="U4990" s="1" t="s">
        <v>30</v>
      </c>
      <c r="V4990">
        <v>0</v>
      </c>
      <c r="W4990" s="1" t="s">
        <v>30</v>
      </c>
      <c r="X4990" s="1" t="s">
        <v>36</v>
      </c>
      <c r="Y4990" s="1" t="s">
        <v>37</v>
      </c>
      <c r="Z4990">
        <v>38</v>
      </c>
      <c r="AA4990">
        <v>111</v>
      </c>
      <c r="AB4990" s="1" t="s">
        <v>7080</v>
      </c>
      <c r="AC4990" s="1" t="s">
        <v>7092</v>
      </c>
      <c r="AD4990" t="s">
        <v>13496</v>
      </c>
      <c r="AE4990" s="1" t="s">
        <v>7080</v>
      </c>
      <c r="AF4990" s="1" t="s">
        <v>7092</v>
      </c>
      <c r="AG4990" t="s">
        <v>13526</v>
      </c>
      <c r="AH4990" t="s">
        <v>13530</v>
      </c>
      <c r="AI4990" t="s">
        <v>13538</v>
      </c>
    </row>
    <row r="4991" spans="1:35" x14ac:dyDescent="0.25">
      <c r="A4991" s="1" t="s">
        <v>10093</v>
      </c>
      <c r="B4991" s="1" t="s">
        <v>32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s="1" t="s">
        <v>30</v>
      </c>
      <c r="I4991" s="1" t="s">
        <v>31</v>
      </c>
      <c r="J4991">
        <v>0</v>
      </c>
      <c r="K4991">
        <v>1</v>
      </c>
      <c r="L4991">
        <v>15</v>
      </c>
      <c r="M4991" s="1" t="s">
        <v>30</v>
      </c>
      <c r="N4991">
        <v>62</v>
      </c>
      <c r="O4991" s="1" t="s">
        <v>184</v>
      </c>
      <c r="P4991" s="1" t="s">
        <v>10094</v>
      </c>
      <c r="Q4991" s="1" t="s">
        <v>42</v>
      </c>
      <c r="R4991">
        <v>29</v>
      </c>
      <c r="S4991" s="1" t="s">
        <v>32</v>
      </c>
      <c r="T4991" s="1" t="s">
        <v>30</v>
      </c>
      <c r="U4991" s="1" t="s">
        <v>30</v>
      </c>
      <c r="V4991">
        <v>0</v>
      </c>
      <c r="W4991" s="1" t="s">
        <v>30</v>
      </c>
      <c r="X4991" s="1" t="s">
        <v>36</v>
      </c>
      <c r="Y4991" s="1" t="s">
        <v>37</v>
      </c>
      <c r="Z4991">
        <v>42</v>
      </c>
      <c r="AA4991">
        <v>664</v>
      </c>
      <c r="AB4991" s="1" t="s">
        <v>7080</v>
      </c>
      <c r="AC4991" s="1" t="s">
        <v>7095</v>
      </c>
      <c r="AD4991" t="s">
        <v>13495</v>
      </c>
      <c r="AE4991" s="1" t="s">
        <v>7080</v>
      </c>
      <c r="AF4991" s="1" t="s">
        <v>7095</v>
      </c>
      <c r="AG4991" t="s">
        <v>13526</v>
      </c>
      <c r="AH4991" t="s">
        <v>13530</v>
      </c>
      <c r="AI4991" t="s">
        <v>13539</v>
      </c>
    </row>
    <row r="4992" spans="1:35" x14ac:dyDescent="0.25">
      <c r="A4992" s="1" t="s">
        <v>10095</v>
      </c>
      <c r="B4992" s="1" t="s">
        <v>32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s="1" t="s">
        <v>30</v>
      </c>
      <c r="I4992" s="1" t="s">
        <v>31</v>
      </c>
      <c r="J4992">
        <v>0</v>
      </c>
      <c r="K4992">
        <v>1</v>
      </c>
      <c r="L4992">
        <v>26</v>
      </c>
      <c r="M4992" s="1" t="s">
        <v>32</v>
      </c>
      <c r="N4992">
        <v>0</v>
      </c>
      <c r="O4992" s="1" t="s">
        <v>100</v>
      </c>
      <c r="P4992" s="1" t="s">
        <v>10096</v>
      </c>
      <c r="Q4992" s="1" t="s">
        <v>42</v>
      </c>
      <c r="R4992">
        <v>24</v>
      </c>
      <c r="S4992" s="1" t="s">
        <v>32</v>
      </c>
      <c r="T4992" s="1" t="s">
        <v>30</v>
      </c>
      <c r="U4992" s="1" t="s">
        <v>30</v>
      </c>
      <c r="V4992">
        <v>0</v>
      </c>
      <c r="W4992" s="1" t="s">
        <v>32</v>
      </c>
      <c r="X4992" s="1" t="s">
        <v>43</v>
      </c>
      <c r="Y4992" s="1" t="s">
        <v>58</v>
      </c>
      <c r="Z4992">
        <v>30</v>
      </c>
      <c r="AA4992">
        <v>1932</v>
      </c>
      <c r="AB4992" s="1" t="s">
        <v>7080</v>
      </c>
      <c r="AC4992" s="1" t="s">
        <v>7309</v>
      </c>
      <c r="AD4992" t="s">
        <v>13495</v>
      </c>
      <c r="AE4992" s="1" t="s">
        <v>7080</v>
      </c>
      <c r="AF4992" s="1" t="s">
        <v>7309</v>
      </c>
      <c r="AG4992" t="s">
        <v>13526</v>
      </c>
      <c r="AH4992" t="s">
        <v>13530</v>
      </c>
      <c r="AI4992" t="s">
        <v>13540</v>
      </c>
    </row>
    <row r="4993" spans="1:35" x14ac:dyDescent="0.25">
      <c r="A4993" s="1" t="s">
        <v>10097</v>
      </c>
      <c r="B4993" s="1" t="s">
        <v>32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s="1" t="s">
        <v>30</v>
      </c>
      <c r="I4993" s="1" t="s">
        <v>31</v>
      </c>
      <c r="J4993">
        <v>0</v>
      </c>
      <c r="K4993">
        <v>1</v>
      </c>
      <c r="L4993">
        <v>17</v>
      </c>
      <c r="M4993" s="1" t="s">
        <v>32</v>
      </c>
      <c r="N4993">
        <v>0</v>
      </c>
      <c r="O4993" s="1" t="s">
        <v>60</v>
      </c>
      <c r="P4993" s="1" t="s">
        <v>10098</v>
      </c>
      <c r="Q4993" s="1" t="s">
        <v>35</v>
      </c>
      <c r="R4993">
        <v>28</v>
      </c>
      <c r="S4993" s="1" t="s">
        <v>32</v>
      </c>
      <c r="T4993" s="1" t="s">
        <v>30</v>
      </c>
      <c r="U4993" s="1" t="s">
        <v>30</v>
      </c>
      <c r="V4993">
        <v>0</v>
      </c>
      <c r="W4993" s="1" t="s">
        <v>32</v>
      </c>
      <c r="X4993" s="1" t="s">
        <v>36</v>
      </c>
      <c r="Y4993" s="1" t="s">
        <v>37</v>
      </c>
      <c r="Z4993">
        <v>35</v>
      </c>
      <c r="AA4993">
        <v>1476</v>
      </c>
      <c r="AB4993" s="1" t="s">
        <v>7080</v>
      </c>
      <c r="AC4993" s="1" t="s">
        <v>7081</v>
      </c>
      <c r="AD4993" t="s">
        <v>13495</v>
      </c>
      <c r="AE4993" s="1" t="s">
        <v>7080</v>
      </c>
      <c r="AF4993" s="1" t="s">
        <v>7081</v>
      </c>
      <c r="AG4993" t="s">
        <v>13526</v>
      </c>
      <c r="AH4993" t="s">
        <v>13530</v>
      </c>
      <c r="AI4993" t="s">
        <v>13540</v>
      </c>
    </row>
    <row r="4994" spans="1:35" x14ac:dyDescent="0.25">
      <c r="A4994" s="1" t="s">
        <v>10099</v>
      </c>
      <c r="B4994" s="1" t="s">
        <v>32</v>
      </c>
      <c r="C4994">
        <v>6</v>
      </c>
      <c r="D4994">
        <v>19</v>
      </c>
      <c r="E4994">
        <v>44.4</v>
      </c>
      <c r="F4994">
        <v>0</v>
      </c>
      <c r="G4994">
        <v>0</v>
      </c>
      <c r="H4994" s="1" t="s">
        <v>30</v>
      </c>
      <c r="I4994" s="1" t="s">
        <v>31</v>
      </c>
      <c r="J4994">
        <v>0</v>
      </c>
      <c r="K4994">
        <v>5</v>
      </c>
      <c r="L4994">
        <v>14</v>
      </c>
      <c r="M4994" s="1" t="s">
        <v>32</v>
      </c>
      <c r="N4994">
        <v>0</v>
      </c>
      <c r="O4994" s="1" t="s">
        <v>52</v>
      </c>
      <c r="P4994" s="1" t="s">
        <v>10100</v>
      </c>
      <c r="Q4994" s="1" t="s">
        <v>42</v>
      </c>
      <c r="R4994">
        <v>33</v>
      </c>
      <c r="S4994" s="1" t="s">
        <v>30</v>
      </c>
      <c r="T4994" s="1" t="s">
        <v>30</v>
      </c>
      <c r="U4994" s="1" t="s">
        <v>30</v>
      </c>
      <c r="V4994">
        <v>0</v>
      </c>
      <c r="W4994" s="1" t="s">
        <v>30</v>
      </c>
      <c r="X4994" s="1" t="s">
        <v>36</v>
      </c>
      <c r="Y4994" s="1" t="s">
        <v>37</v>
      </c>
      <c r="Z4994">
        <v>45</v>
      </c>
      <c r="AA4994">
        <v>249</v>
      </c>
      <c r="AB4994" s="1" t="s">
        <v>7080</v>
      </c>
      <c r="AC4994" s="1" t="s">
        <v>7092</v>
      </c>
      <c r="AD4994" t="s">
        <v>13494</v>
      </c>
      <c r="AE4994" s="1" t="s">
        <v>7080</v>
      </c>
      <c r="AF4994" s="1" t="s">
        <v>7092</v>
      </c>
      <c r="AG4994" t="s">
        <v>13526</v>
      </c>
      <c r="AH4994" t="s">
        <v>13530</v>
      </c>
      <c r="AI4994" t="s">
        <v>13538</v>
      </c>
    </row>
    <row r="4995" spans="1:35" x14ac:dyDescent="0.25">
      <c r="A4995" s="1" t="s">
        <v>10101</v>
      </c>
      <c r="B4995" s="1" t="s">
        <v>32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s="1" t="s">
        <v>30</v>
      </c>
      <c r="I4995" s="1" t="s">
        <v>31</v>
      </c>
      <c r="J4995">
        <v>0</v>
      </c>
      <c r="K4995">
        <v>3</v>
      </c>
      <c r="L4995">
        <v>6</v>
      </c>
      <c r="M4995" s="1" t="s">
        <v>32</v>
      </c>
      <c r="N4995">
        <v>0</v>
      </c>
      <c r="O4995" s="1" t="s">
        <v>166</v>
      </c>
      <c r="P4995" s="1" t="s">
        <v>10102</v>
      </c>
      <c r="Q4995" s="1" t="s">
        <v>42</v>
      </c>
      <c r="R4995">
        <v>79</v>
      </c>
      <c r="S4995" s="1" t="s">
        <v>30</v>
      </c>
      <c r="T4995" s="1" t="s">
        <v>32</v>
      </c>
      <c r="U4995" s="1" t="s">
        <v>30</v>
      </c>
      <c r="V4995">
        <v>0</v>
      </c>
      <c r="W4995" s="1" t="s">
        <v>32</v>
      </c>
      <c r="X4995" s="1" t="s">
        <v>36</v>
      </c>
      <c r="Y4995" s="1" t="s">
        <v>37</v>
      </c>
      <c r="Z4995">
        <v>65</v>
      </c>
      <c r="AA4995">
        <v>3411</v>
      </c>
      <c r="AB4995" s="1" t="s">
        <v>7080</v>
      </c>
      <c r="AC4995" s="1" t="s">
        <v>7092</v>
      </c>
      <c r="AD4995" t="s">
        <v>13496</v>
      </c>
      <c r="AE4995" s="1" t="s">
        <v>7080</v>
      </c>
      <c r="AF4995" s="1" t="s">
        <v>7092</v>
      </c>
      <c r="AG4995" t="s">
        <v>13526</v>
      </c>
      <c r="AH4995" t="s">
        <v>13530</v>
      </c>
      <c r="AI4995" t="s">
        <v>13540</v>
      </c>
    </row>
    <row r="4996" spans="1:35" x14ac:dyDescent="0.25">
      <c r="A4996" s="1" t="s">
        <v>10103</v>
      </c>
      <c r="B4996" s="1" t="s">
        <v>32</v>
      </c>
      <c r="C4996">
        <v>5</v>
      </c>
      <c r="D4996">
        <v>26</v>
      </c>
      <c r="E4996">
        <v>72.5</v>
      </c>
      <c r="F4996">
        <v>0</v>
      </c>
      <c r="G4996">
        <v>0</v>
      </c>
      <c r="H4996" s="1" t="s">
        <v>30</v>
      </c>
      <c r="I4996" s="1" t="s">
        <v>31</v>
      </c>
      <c r="J4996">
        <v>0</v>
      </c>
      <c r="K4996">
        <v>0</v>
      </c>
      <c r="L4996">
        <v>12</v>
      </c>
      <c r="M4996" s="1" t="s">
        <v>32</v>
      </c>
      <c r="N4996">
        <v>0</v>
      </c>
      <c r="O4996" s="1" t="s">
        <v>130</v>
      </c>
      <c r="P4996" s="1" t="s">
        <v>10104</v>
      </c>
      <c r="Q4996" s="1" t="s">
        <v>35</v>
      </c>
      <c r="R4996">
        <v>52</v>
      </c>
      <c r="S4996" s="1" t="s">
        <v>30</v>
      </c>
      <c r="T4996" s="1" t="s">
        <v>30</v>
      </c>
      <c r="U4996" s="1" t="s">
        <v>30</v>
      </c>
      <c r="V4996">
        <v>0</v>
      </c>
      <c r="W4996" s="1" t="s">
        <v>30</v>
      </c>
      <c r="X4996" s="1" t="s">
        <v>36</v>
      </c>
      <c r="Y4996" s="1" t="s">
        <v>37</v>
      </c>
      <c r="Z4996">
        <v>50</v>
      </c>
      <c r="AA4996">
        <v>240</v>
      </c>
      <c r="AB4996" s="1" t="s">
        <v>7080</v>
      </c>
      <c r="AC4996" s="1" t="s">
        <v>7095</v>
      </c>
      <c r="AD4996" t="s">
        <v>13494</v>
      </c>
      <c r="AE4996" s="1" t="s">
        <v>7080</v>
      </c>
      <c r="AF4996" s="1" t="s">
        <v>7095</v>
      </c>
      <c r="AG4996" t="s">
        <v>13526</v>
      </c>
      <c r="AH4996" t="s">
        <v>13530</v>
      </c>
      <c r="AI4996" t="s">
        <v>13538</v>
      </c>
    </row>
    <row r="4997" spans="1:35" x14ac:dyDescent="0.25">
      <c r="A4997" s="1" t="s">
        <v>10105</v>
      </c>
      <c r="B4997" s="1" t="s">
        <v>32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s="1" t="s">
        <v>30</v>
      </c>
      <c r="I4997" s="1" t="s">
        <v>31</v>
      </c>
      <c r="J4997">
        <v>0</v>
      </c>
      <c r="K4997">
        <v>4</v>
      </c>
      <c r="L4997">
        <v>24</v>
      </c>
      <c r="M4997" s="1" t="s">
        <v>32</v>
      </c>
      <c r="N4997">
        <v>0</v>
      </c>
      <c r="O4997" s="1" t="s">
        <v>471</v>
      </c>
      <c r="P4997" s="1" t="s">
        <v>10106</v>
      </c>
      <c r="Q4997" s="1" t="s">
        <v>42</v>
      </c>
      <c r="R4997">
        <v>26</v>
      </c>
      <c r="S4997" s="1" t="s">
        <v>32</v>
      </c>
      <c r="T4997" s="1" t="s">
        <v>30</v>
      </c>
      <c r="U4997" s="1" t="s">
        <v>30</v>
      </c>
      <c r="V4997">
        <v>0</v>
      </c>
      <c r="W4997" s="1" t="s">
        <v>32</v>
      </c>
      <c r="X4997" s="1" t="s">
        <v>43</v>
      </c>
      <c r="Y4997" s="1" t="s">
        <v>37</v>
      </c>
      <c r="Z4997">
        <v>56</v>
      </c>
      <c r="AA4997">
        <v>3708</v>
      </c>
      <c r="AB4997" s="1" t="s">
        <v>7080</v>
      </c>
      <c r="AC4997" s="1" t="s">
        <v>7095</v>
      </c>
      <c r="AD4997" t="s">
        <v>13495</v>
      </c>
      <c r="AE4997" s="1" t="s">
        <v>7080</v>
      </c>
      <c r="AF4997" s="1" t="s">
        <v>7095</v>
      </c>
      <c r="AG4997" t="s">
        <v>13526</v>
      </c>
      <c r="AH4997" t="s">
        <v>13530</v>
      </c>
      <c r="AI4997" t="s">
        <v>13540</v>
      </c>
    </row>
    <row r="4998" spans="1:35" x14ac:dyDescent="0.25">
      <c r="A4998" s="1" t="s">
        <v>10107</v>
      </c>
      <c r="B4998" s="1" t="s">
        <v>32</v>
      </c>
      <c r="C4998">
        <v>3</v>
      </c>
      <c r="D4998">
        <v>9</v>
      </c>
      <c r="E4998">
        <v>21.2</v>
      </c>
      <c r="F4998">
        <v>0</v>
      </c>
      <c r="G4998">
        <v>0</v>
      </c>
      <c r="H4998" s="1" t="s">
        <v>30</v>
      </c>
      <c r="I4998" s="1" t="s">
        <v>31</v>
      </c>
      <c r="J4998">
        <v>0</v>
      </c>
      <c r="K4998">
        <v>5</v>
      </c>
      <c r="L4998">
        <v>5</v>
      </c>
      <c r="M4998" s="1" t="s">
        <v>30</v>
      </c>
      <c r="N4998">
        <v>4</v>
      </c>
      <c r="O4998" s="1" t="s">
        <v>184</v>
      </c>
      <c r="P4998" s="1" t="s">
        <v>10108</v>
      </c>
      <c r="Q4998" s="1" t="s">
        <v>35</v>
      </c>
      <c r="R4998">
        <v>32</v>
      </c>
      <c r="S4998" s="1" t="s">
        <v>30</v>
      </c>
      <c r="T4998" s="1" t="s">
        <v>30</v>
      </c>
      <c r="U4998" s="1" t="s">
        <v>30</v>
      </c>
      <c r="V4998">
        <v>0</v>
      </c>
      <c r="W4998" s="1" t="s">
        <v>30</v>
      </c>
      <c r="X4998" s="1" t="s">
        <v>36</v>
      </c>
      <c r="Y4998" s="1" t="s">
        <v>58</v>
      </c>
      <c r="Z4998">
        <v>49</v>
      </c>
      <c r="AA4998">
        <v>129</v>
      </c>
      <c r="AB4998" s="1" t="s">
        <v>7080</v>
      </c>
      <c r="AC4998" s="1" t="s">
        <v>7095</v>
      </c>
      <c r="AD4998" t="s">
        <v>13494</v>
      </c>
      <c r="AE4998" s="1" t="s">
        <v>7080</v>
      </c>
      <c r="AF4998" s="1" t="s">
        <v>7095</v>
      </c>
      <c r="AG4998" t="s">
        <v>13526</v>
      </c>
      <c r="AH4998" t="s">
        <v>13530</v>
      </c>
      <c r="AI4998" t="s">
        <v>13538</v>
      </c>
    </row>
    <row r="4999" spans="1:35" x14ac:dyDescent="0.25">
      <c r="A4999" s="1" t="s">
        <v>10109</v>
      </c>
      <c r="B4999" s="1" t="s">
        <v>32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s="1" t="s">
        <v>30</v>
      </c>
      <c r="I4999" s="1" t="s">
        <v>31</v>
      </c>
      <c r="J4999">
        <v>0</v>
      </c>
      <c r="K4999">
        <v>3</v>
      </c>
      <c r="L4999">
        <v>9</v>
      </c>
      <c r="M4999" s="1" t="s">
        <v>32</v>
      </c>
      <c r="N4999">
        <v>0</v>
      </c>
      <c r="O4999" s="1" t="s">
        <v>119</v>
      </c>
      <c r="P4999" s="1" t="s">
        <v>10110</v>
      </c>
      <c r="Q4999" s="1" t="s">
        <v>42</v>
      </c>
      <c r="R4999">
        <v>61</v>
      </c>
      <c r="S4999" s="1" t="s">
        <v>30</v>
      </c>
      <c r="T4999" s="1" t="s">
        <v>30</v>
      </c>
      <c r="U4999" s="1" t="s">
        <v>30</v>
      </c>
      <c r="V4999">
        <v>0</v>
      </c>
      <c r="W4999" s="1" t="s">
        <v>30</v>
      </c>
      <c r="X4999" s="1" t="s">
        <v>36</v>
      </c>
      <c r="Y4999" s="1" t="s">
        <v>37</v>
      </c>
      <c r="Z4999">
        <v>35</v>
      </c>
      <c r="AA4999">
        <v>373</v>
      </c>
      <c r="AB4999" s="1" t="s">
        <v>7080</v>
      </c>
      <c r="AC4999" s="1" t="s">
        <v>7309</v>
      </c>
      <c r="AD4999" t="s">
        <v>13494</v>
      </c>
      <c r="AE4999" s="1" t="s">
        <v>7080</v>
      </c>
      <c r="AF4999" s="1" t="s">
        <v>7309</v>
      </c>
      <c r="AG4999" t="s">
        <v>13526</v>
      </c>
      <c r="AH4999" t="s">
        <v>13530</v>
      </c>
      <c r="AI4999" t="s">
        <v>13539</v>
      </c>
    </row>
    <row r="5000" spans="1:35" x14ac:dyDescent="0.25">
      <c r="A5000" s="1" t="s">
        <v>10111</v>
      </c>
      <c r="B5000" s="1" t="s">
        <v>32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s="1" t="s">
        <v>30</v>
      </c>
      <c r="I5000" s="1" t="s">
        <v>31</v>
      </c>
      <c r="J5000">
        <v>0</v>
      </c>
      <c r="K5000">
        <v>2</v>
      </c>
      <c r="L5000">
        <v>3</v>
      </c>
      <c r="M5000" s="1" t="s">
        <v>32</v>
      </c>
      <c r="N5000">
        <v>0</v>
      </c>
      <c r="O5000" s="1" t="s">
        <v>125</v>
      </c>
      <c r="P5000" s="1" t="s">
        <v>10112</v>
      </c>
      <c r="Q5000" s="1" t="s">
        <v>35</v>
      </c>
      <c r="R5000">
        <v>62</v>
      </c>
      <c r="S5000" s="1" t="s">
        <v>30</v>
      </c>
      <c r="T5000" s="1" t="s">
        <v>30</v>
      </c>
      <c r="U5000" s="1" t="s">
        <v>30</v>
      </c>
      <c r="V5000">
        <v>0</v>
      </c>
      <c r="W5000" s="1" t="s">
        <v>32</v>
      </c>
      <c r="X5000" s="1" t="s">
        <v>36</v>
      </c>
      <c r="Y5000" s="1" t="s">
        <v>37</v>
      </c>
      <c r="Z5000">
        <v>23</v>
      </c>
      <c r="AA5000">
        <v>970</v>
      </c>
      <c r="AB5000" s="1" t="s">
        <v>7080</v>
      </c>
      <c r="AC5000" s="1" t="s">
        <v>7309</v>
      </c>
      <c r="AD5000" t="s">
        <v>13494</v>
      </c>
      <c r="AE5000" s="1" t="s">
        <v>7080</v>
      </c>
      <c r="AF5000" s="1" t="s">
        <v>7309</v>
      </c>
      <c r="AG5000" t="s">
        <v>13526</v>
      </c>
      <c r="AH5000" t="s">
        <v>13530</v>
      </c>
      <c r="AI5000" t="s">
        <v>13540</v>
      </c>
    </row>
    <row r="5001" spans="1:35" x14ac:dyDescent="0.25">
      <c r="A5001" s="1" t="s">
        <v>10113</v>
      </c>
      <c r="B5001" s="1" t="s">
        <v>32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s="1" t="s">
        <v>30</v>
      </c>
      <c r="I5001" s="1" t="s">
        <v>31</v>
      </c>
      <c r="J5001">
        <v>0</v>
      </c>
      <c r="K5001">
        <v>5</v>
      </c>
      <c r="L5001">
        <v>10</v>
      </c>
      <c r="M5001" s="1" t="s">
        <v>32</v>
      </c>
      <c r="N5001">
        <v>0</v>
      </c>
      <c r="O5001" s="1" t="s">
        <v>240</v>
      </c>
      <c r="P5001" s="1" t="s">
        <v>10114</v>
      </c>
      <c r="Q5001" s="1" t="s">
        <v>42</v>
      </c>
      <c r="R5001">
        <v>75</v>
      </c>
      <c r="S5001" s="1" t="s">
        <v>30</v>
      </c>
      <c r="T5001" s="1" t="s">
        <v>32</v>
      </c>
      <c r="U5001" s="1" t="s">
        <v>30</v>
      </c>
      <c r="V5001">
        <v>0</v>
      </c>
      <c r="W5001" s="1" t="s">
        <v>32</v>
      </c>
      <c r="X5001" s="1" t="s">
        <v>36</v>
      </c>
      <c r="Y5001" s="1" t="s">
        <v>37</v>
      </c>
      <c r="Z5001">
        <v>45</v>
      </c>
      <c r="AA5001">
        <v>3099</v>
      </c>
      <c r="AB5001" s="1" t="s">
        <v>7080</v>
      </c>
      <c r="AC5001" s="1" t="s">
        <v>7309</v>
      </c>
      <c r="AD5001" t="s">
        <v>13496</v>
      </c>
      <c r="AE5001" s="1" t="s">
        <v>7080</v>
      </c>
      <c r="AF5001" s="1" t="s">
        <v>7309</v>
      </c>
      <c r="AG5001" t="s">
        <v>13526</v>
      </c>
      <c r="AH5001" t="s">
        <v>13530</v>
      </c>
      <c r="AI5001" t="s">
        <v>13540</v>
      </c>
    </row>
    <row r="5002" spans="1:35" x14ac:dyDescent="0.25">
      <c r="A5002" s="1" t="s">
        <v>10115</v>
      </c>
      <c r="B5002" s="1" t="s">
        <v>32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s="1" t="s">
        <v>30</v>
      </c>
      <c r="I5002" s="1" t="s">
        <v>31</v>
      </c>
      <c r="J5002">
        <v>0</v>
      </c>
      <c r="K5002">
        <v>5</v>
      </c>
      <c r="L5002">
        <v>6</v>
      </c>
      <c r="M5002" s="1" t="s">
        <v>32</v>
      </c>
      <c r="N5002">
        <v>0</v>
      </c>
      <c r="O5002" s="1" t="s">
        <v>80</v>
      </c>
      <c r="P5002" s="1" t="s">
        <v>10116</v>
      </c>
      <c r="Q5002" s="1" t="s">
        <v>42</v>
      </c>
      <c r="R5002">
        <v>68</v>
      </c>
      <c r="S5002" s="1" t="s">
        <v>30</v>
      </c>
      <c r="T5002" s="1" t="s">
        <v>32</v>
      </c>
      <c r="U5002" s="1" t="s">
        <v>30</v>
      </c>
      <c r="V5002">
        <v>0</v>
      </c>
      <c r="W5002" s="1" t="s">
        <v>30</v>
      </c>
      <c r="X5002" s="1" t="s">
        <v>36</v>
      </c>
      <c r="Y5002" s="1" t="s">
        <v>37</v>
      </c>
      <c r="Z5002">
        <v>57</v>
      </c>
      <c r="AA5002">
        <v>1469</v>
      </c>
      <c r="AB5002" s="1" t="s">
        <v>7080</v>
      </c>
      <c r="AC5002" s="1" t="s">
        <v>7081</v>
      </c>
      <c r="AD5002" t="s">
        <v>13496</v>
      </c>
      <c r="AE5002" s="1" t="s">
        <v>7080</v>
      </c>
      <c r="AF5002" s="1" t="s">
        <v>7081</v>
      </c>
      <c r="AG5002" t="s">
        <v>13526</v>
      </c>
      <c r="AH5002" t="s">
        <v>13530</v>
      </c>
      <c r="AI5002" t="s">
        <v>13539</v>
      </c>
    </row>
    <row r="5003" spans="1:35" x14ac:dyDescent="0.25">
      <c r="A5003" s="1" t="s">
        <v>10117</v>
      </c>
      <c r="B5003" s="1" t="s">
        <v>32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s="1" t="s">
        <v>30</v>
      </c>
      <c r="I5003" s="1" t="s">
        <v>31</v>
      </c>
      <c r="J5003">
        <v>0</v>
      </c>
      <c r="K5003">
        <v>2</v>
      </c>
      <c r="L5003">
        <v>7</v>
      </c>
      <c r="M5003" s="1" t="s">
        <v>32</v>
      </c>
      <c r="N5003">
        <v>0</v>
      </c>
      <c r="O5003" s="1" t="s">
        <v>71</v>
      </c>
      <c r="P5003" s="1" t="s">
        <v>10118</v>
      </c>
      <c r="Q5003" s="1" t="s">
        <v>42</v>
      </c>
      <c r="R5003">
        <v>70</v>
      </c>
      <c r="S5003" s="1" t="s">
        <v>30</v>
      </c>
      <c r="T5003" s="1" t="s">
        <v>32</v>
      </c>
      <c r="U5003" s="1" t="s">
        <v>30</v>
      </c>
      <c r="V5003">
        <v>0</v>
      </c>
      <c r="W5003" s="1" t="s">
        <v>32</v>
      </c>
      <c r="X5003" s="1" t="s">
        <v>43</v>
      </c>
      <c r="Y5003" s="1" t="s">
        <v>37</v>
      </c>
      <c r="Z5003">
        <v>50</v>
      </c>
      <c r="AA5003">
        <v>3357</v>
      </c>
      <c r="AB5003" s="1" t="s">
        <v>7080</v>
      </c>
      <c r="AC5003" s="1" t="s">
        <v>7081</v>
      </c>
      <c r="AD5003" t="s">
        <v>13496</v>
      </c>
      <c r="AE5003" s="1" t="s">
        <v>7080</v>
      </c>
      <c r="AF5003" s="1" t="s">
        <v>7081</v>
      </c>
      <c r="AG5003" t="s">
        <v>13526</v>
      </c>
      <c r="AH5003" t="s">
        <v>13530</v>
      </c>
      <c r="AI5003" t="s">
        <v>13540</v>
      </c>
    </row>
    <row r="5004" spans="1:35" x14ac:dyDescent="0.25">
      <c r="A5004" s="1" t="s">
        <v>10119</v>
      </c>
      <c r="B5004" s="1" t="s">
        <v>32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s="1" t="s">
        <v>30</v>
      </c>
      <c r="I5004" s="1" t="s">
        <v>31</v>
      </c>
      <c r="J5004">
        <v>0</v>
      </c>
      <c r="K5004">
        <v>1</v>
      </c>
      <c r="L5004">
        <v>24</v>
      </c>
      <c r="M5004" s="1" t="s">
        <v>32</v>
      </c>
      <c r="N5004">
        <v>0</v>
      </c>
      <c r="O5004" s="1" t="s">
        <v>1102</v>
      </c>
      <c r="P5004" s="1" t="s">
        <v>10120</v>
      </c>
      <c r="Q5004" s="1" t="s">
        <v>35</v>
      </c>
      <c r="R5004">
        <v>21</v>
      </c>
      <c r="S5004" s="1" t="s">
        <v>32</v>
      </c>
      <c r="T5004" s="1" t="s">
        <v>30</v>
      </c>
      <c r="U5004" s="1" t="s">
        <v>30</v>
      </c>
      <c r="V5004">
        <v>0</v>
      </c>
      <c r="W5004" s="1" t="s">
        <v>32</v>
      </c>
      <c r="X5004" s="1" t="s">
        <v>57</v>
      </c>
      <c r="Y5004" s="1" t="s">
        <v>37</v>
      </c>
      <c r="Z5004">
        <v>46</v>
      </c>
      <c r="AA5004">
        <v>3096</v>
      </c>
      <c r="AB5004" s="1" t="s">
        <v>7134</v>
      </c>
      <c r="AC5004" s="1" t="s">
        <v>7135</v>
      </c>
      <c r="AD5004" t="s">
        <v>13495</v>
      </c>
      <c r="AE5004" s="1" t="s">
        <v>7134</v>
      </c>
      <c r="AF5004" s="1" t="s">
        <v>7135</v>
      </c>
      <c r="AG5004" t="s">
        <v>13526</v>
      </c>
      <c r="AH5004" t="s">
        <v>13530</v>
      </c>
      <c r="AI5004" t="s">
        <v>13540</v>
      </c>
    </row>
    <row r="5005" spans="1:35" x14ac:dyDescent="0.25">
      <c r="A5005" s="1" t="s">
        <v>10121</v>
      </c>
      <c r="B5005" s="1" t="s">
        <v>32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s="1" t="s">
        <v>30</v>
      </c>
      <c r="I5005" s="1" t="s">
        <v>31</v>
      </c>
      <c r="J5005">
        <v>0</v>
      </c>
      <c r="K5005">
        <v>2</v>
      </c>
      <c r="L5005">
        <v>5</v>
      </c>
      <c r="M5005" s="1" t="s">
        <v>30</v>
      </c>
      <c r="N5005">
        <v>19</v>
      </c>
      <c r="O5005" s="1" t="s">
        <v>52</v>
      </c>
      <c r="P5005" s="1" t="s">
        <v>10122</v>
      </c>
      <c r="Q5005" s="1" t="s">
        <v>42</v>
      </c>
      <c r="R5005">
        <v>72</v>
      </c>
      <c r="S5005" s="1" t="s">
        <v>30</v>
      </c>
      <c r="T5005" s="1" t="s">
        <v>32</v>
      </c>
      <c r="U5005" s="1" t="s">
        <v>30</v>
      </c>
      <c r="V5005">
        <v>0</v>
      </c>
      <c r="W5005" s="1" t="s">
        <v>30</v>
      </c>
      <c r="X5005" s="1" t="s">
        <v>36</v>
      </c>
      <c r="Y5005" s="1" t="s">
        <v>37</v>
      </c>
      <c r="Z5005">
        <v>13</v>
      </c>
      <c r="AA5005">
        <v>375</v>
      </c>
      <c r="AB5005" s="1" t="s">
        <v>7106</v>
      </c>
      <c r="AC5005" s="1" t="s">
        <v>7124</v>
      </c>
      <c r="AD5005" t="s">
        <v>13496</v>
      </c>
      <c r="AE5005" s="1" t="s">
        <v>7106</v>
      </c>
      <c r="AF5005" s="1" t="s">
        <v>7124</v>
      </c>
      <c r="AG5005" t="s">
        <v>13526</v>
      </c>
      <c r="AH5005" t="s">
        <v>13530</v>
      </c>
      <c r="AI5005" t="s">
        <v>13539</v>
      </c>
    </row>
    <row r="5006" spans="1:35" x14ac:dyDescent="0.25">
      <c r="A5006" s="1" t="s">
        <v>10123</v>
      </c>
      <c r="B5006" s="1" t="s">
        <v>32</v>
      </c>
      <c r="C5006">
        <v>1</v>
      </c>
      <c r="D5006">
        <v>8</v>
      </c>
      <c r="E5006">
        <v>15</v>
      </c>
      <c r="F5006">
        <v>0</v>
      </c>
      <c r="G5006">
        <v>0</v>
      </c>
      <c r="H5006" s="1" t="s">
        <v>30</v>
      </c>
      <c r="I5006" s="1" t="s">
        <v>31</v>
      </c>
      <c r="J5006">
        <v>0</v>
      </c>
      <c r="K5006">
        <v>3</v>
      </c>
      <c r="L5006">
        <v>2</v>
      </c>
      <c r="M5006" s="1" t="s">
        <v>32</v>
      </c>
      <c r="N5006">
        <v>0</v>
      </c>
      <c r="O5006" s="1" t="s">
        <v>55</v>
      </c>
      <c r="P5006" s="1" t="s">
        <v>10124</v>
      </c>
      <c r="Q5006" s="1" t="s">
        <v>35</v>
      </c>
      <c r="R5006">
        <v>54</v>
      </c>
      <c r="S5006" s="1" t="s">
        <v>30</v>
      </c>
      <c r="T5006" s="1" t="s">
        <v>30</v>
      </c>
      <c r="U5006" s="1" t="s">
        <v>30</v>
      </c>
      <c r="V5006">
        <v>0</v>
      </c>
      <c r="W5006" s="1" t="s">
        <v>30</v>
      </c>
      <c r="X5006" s="1" t="s">
        <v>36</v>
      </c>
      <c r="Y5006" s="1" t="s">
        <v>44</v>
      </c>
      <c r="Z5006">
        <v>24</v>
      </c>
      <c r="AA5006">
        <v>24</v>
      </c>
      <c r="AB5006" s="1" t="s">
        <v>7106</v>
      </c>
      <c r="AC5006" s="1" t="s">
        <v>7117</v>
      </c>
      <c r="AD5006" t="s">
        <v>13494</v>
      </c>
      <c r="AE5006" s="1" t="s">
        <v>7106</v>
      </c>
      <c r="AF5006" s="1" t="s">
        <v>7117</v>
      </c>
      <c r="AG5006" t="s">
        <v>13527</v>
      </c>
      <c r="AH5006" t="s">
        <v>13530</v>
      </c>
      <c r="AI5006" t="s">
        <v>13538</v>
      </c>
    </row>
    <row r="5007" spans="1:35" x14ac:dyDescent="0.25">
      <c r="A5007" s="1" t="s">
        <v>10125</v>
      </c>
      <c r="B5007" s="1" t="s">
        <v>32</v>
      </c>
      <c r="C5007">
        <v>3</v>
      </c>
      <c r="D5007">
        <v>11</v>
      </c>
      <c r="E5007">
        <v>32.6</v>
      </c>
      <c r="F5007">
        <v>0</v>
      </c>
      <c r="G5007">
        <v>0</v>
      </c>
      <c r="H5007" s="1" t="s">
        <v>30</v>
      </c>
      <c r="I5007" s="1" t="s">
        <v>31</v>
      </c>
      <c r="J5007">
        <v>0</v>
      </c>
      <c r="K5007">
        <v>4</v>
      </c>
      <c r="L5007">
        <v>9</v>
      </c>
      <c r="M5007" s="1" t="s">
        <v>32</v>
      </c>
      <c r="N5007">
        <v>0</v>
      </c>
      <c r="O5007" s="1" t="s">
        <v>52</v>
      </c>
      <c r="P5007" s="1" t="s">
        <v>10126</v>
      </c>
      <c r="Q5007" s="1" t="s">
        <v>42</v>
      </c>
      <c r="R5007">
        <v>21</v>
      </c>
      <c r="S5007" s="1" t="s">
        <v>32</v>
      </c>
      <c r="T5007" s="1" t="s">
        <v>30</v>
      </c>
      <c r="U5007" s="1" t="s">
        <v>30</v>
      </c>
      <c r="V5007">
        <v>0</v>
      </c>
      <c r="W5007" s="1" t="s">
        <v>32</v>
      </c>
      <c r="X5007" s="1" t="s">
        <v>36</v>
      </c>
      <c r="Y5007" s="1" t="s">
        <v>44</v>
      </c>
      <c r="Z5007">
        <v>15</v>
      </c>
      <c r="AA5007">
        <v>47</v>
      </c>
      <c r="AB5007" s="1" t="s">
        <v>7080</v>
      </c>
      <c r="AC5007" s="1" t="s">
        <v>7081</v>
      </c>
      <c r="AD5007" t="s">
        <v>13495</v>
      </c>
      <c r="AE5007" s="1" t="s">
        <v>7080</v>
      </c>
      <c r="AF5007" s="1" t="s">
        <v>7081</v>
      </c>
      <c r="AG5007" t="s">
        <v>13526</v>
      </c>
      <c r="AH5007" t="s">
        <v>13530</v>
      </c>
      <c r="AI5007" t="s">
        <v>13538</v>
      </c>
    </row>
    <row r="5008" spans="1:35" x14ac:dyDescent="0.25">
      <c r="A5008" s="1" t="s">
        <v>10127</v>
      </c>
      <c r="B5008" s="1" t="s">
        <v>32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s="1" t="s">
        <v>30</v>
      </c>
      <c r="I5008" s="1" t="s">
        <v>31</v>
      </c>
      <c r="J5008">
        <v>0</v>
      </c>
      <c r="K5008">
        <v>1</v>
      </c>
      <c r="L5008">
        <v>7</v>
      </c>
      <c r="M5008" s="1" t="s">
        <v>32</v>
      </c>
      <c r="N5008">
        <v>0</v>
      </c>
      <c r="O5008" s="1" t="s">
        <v>91</v>
      </c>
      <c r="P5008" s="1" t="s">
        <v>10128</v>
      </c>
      <c r="Q5008" s="1" t="s">
        <v>42</v>
      </c>
      <c r="R5008">
        <v>70</v>
      </c>
      <c r="S5008" s="1" t="s">
        <v>30</v>
      </c>
      <c r="T5008" s="1" t="s">
        <v>32</v>
      </c>
      <c r="U5008" s="1" t="s">
        <v>30</v>
      </c>
      <c r="V5008">
        <v>0</v>
      </c>
      <c r="W5008" s="1" t="s">
        <v>30</v>
      </c>
      <c r="X5008" s="1" t="s">
        <v>36</v>
      </c>
      <c r="Y5008" s="1" t="s">
        <v>37</v>
      </c>
      <c r="Z5008">
        <v>56</v>
      </c>
      <c r="AA5008">
        <v>1578</v>
      </c>
      <c r="AB5008" s="1" t="s">
        <v>7080</v>
      </c>
      <c r="AC5008" s="1" t="s">
        <v>7092</v>
      </c>
      <c r="AD5008" t="s">
        <v>13496</v>
      </c>
      <c r="AE5008" s="1" t="s">
        <v>7080</v>
      </c>
      <c r="AF5008" s="1" t="s">
        <v>7092</v>
      </c>
      <c r="AG5008" t="s">
        <v>13526</v>
      </c>
      <c r="AH5008" t="s">
        <v>13530</v>
      </c>
      <c r="AI5008" t="s">
        <v>13539</v>
      </c>
    </row>
    <row r="5009" spans="1:35" x14ac:dyDescent="0.25">
      <c r="A5009" s="1" t="s">
        <v>10129</v>
      </c>
      <c r="B5009" s="1" t="s">
        <v>32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s="1" t="s">
        <v>30</v>
      </c>
      <c r="I5009" s="1" t="s">
        <v>31</v>
      </c>
      <c r="J5009">
        <v>0</v>
      </c>
      <c r="K5009">
        <v>4</v>
      </c>
      <c r="L5009">
        <v>7</v>
      </c>
      <c r="M5009" s="1" t="s">
        <v>32</v>
      </c>
      <c r="N5009">
        <v>0</v>
      </c>
      <c r="O5009" s="1" t="s">
        <v>697</v>
      </c>
      <c r="P5009" s="1" t="s">
        <v>10130</v>
      </c>
      <c r="Q5009" s="1" t="s">
        <v>35</v>
      </c>
      <c r="R5009">
        <v>42</v>
      </c>
      <c r="S5009" s="1" t="s">
        <v>30</v>
      </c>
      <c r="T5009" s="1" t="s">
        <v>30</v>
      </c>
      <c r="U5009" s="1" t="s">
        <v>30</v>
      </c>
      <c r="V5009">
        <v>0</v>
      </c>
      <c r="W5009" s="1" t="s">
        <v>32</v>
      </c>
      <c r="X5009" s="1" t="s">
        <v>36</v>
      </c>
      <c r="Y5009" s="1" t="s">
        <v>37</v>
      </c>
      <c r="Z5009">
        <v>34</v>
      </c>
      <c r="AA5009">
        <v>1202</v>
      </c>
      <c r="AB5009" s="1" t="s">
        <v>7106</v>
      </c>
      <c r="AC5009" s="1" t="s">
        <v>7144</v>
      </c>
      <c r="AD5009" t="s">
        <v>13494</v>
      </c>
      <c r="AE5009" s="1" t="s">
        <v>7106</v>
      </c>
      <c r="AF5009" s="1" t="s">
        <v>7144</v>
      </c>
      <c r="AG5009" t="s">
        <v>13526</v>
      </c>
      <c r="AH5009" t="s">
        <v>13530</v>
      </c>
      <c r="AI5009" t="s">
        <v>13539</v>
      </c>
    </row>
    <row r="5010" spans="1:35" x14ac:dyDescent="0.25">
      <c r="A5010" s="1" t="s">
        <v>10131</v>
      </c>
      <c r="B5010" s="1" t="s">
        <v>32</v>
      </c>
      <c r="C5010">
        <v>1</v>
      </c>
      <c r="D5010">
        <v>2</v>
      </c>
      <c r="E5010">
        <v>7</v>
      </c>
      <c r="F5010">
        <v>0</v>
      </c>
      <c r="G5010">
        <v>0</v>
      </c>
      <c r="H5010" s="1" t="s">
        <v>30</v>
      </c>
      <c r="I5010" s="1" t="s">
        <v>31</v>
      </c>
      <c r="J5010">
        <v>0</v>
      </c>
      <c r="K5010">
        <v>3</v>
      </c>
      <c r="L5010">
        <v>6</v>
      </c>
      <c r="M5010" s="1" t="s">
        <v>32</v>
      </c>
      <c r="N5010">
        <v>0</v>
      </c>
      <c r="O5010" s="1" t="s">
        <v>171</v>
      </c>
      <c r="P5010" s="1" t="s">
        <v>10132</v>
      </c>
      <c r="Q5010" s="1" t="s">
        <v>42</v>
      </c>
      <c r="R5010">
        <v>33</v>
      </c>
      <c r="S5010" s="1" t="s">
        <v>30</v>
      </c>
      <c r="T5010" s="1" t="s">
        <v>30</v>
      </c>
      <c r="U5010" s="1" t="s">
        <v>30</v>
      </c>
      <c r="V5010">
        <v>0</v>
      </c>
      <c r="W5010" s="1" t="s">
        <v>30</v>
      </c>
      <c r="X5010" s="1" t="s">
        <v>36</v>
      </c>
      <c r="Y5010" s="1" t="s">
        <v>44</v>
      </c>
      <c r="Z5010">
        <v>30</v>
      </c>
      <c r="AA5010">
        <v>30</v>
      </c>
      <c r="AB5010" s="1" t="s">
        <v>7080</v>
      </c>
      <c r="AC5010" s="1" t="s">
        <v>7092</v>
      </c>
      <c r="AD5010" t="s">
        <v>13494</v>
      </c>
      <c r="AE5010" s="1" t="s">
        <v>7080</v>
      </c>
      <c r="AF5010" s="1" t="s">
        <v>7092</v>
      </c>
      <c r="AG5010" t="s">
        <v>13526</v>
      </c>
      <c r="AH5010" t="s">
        <v>13530</v>
      </c>
      <c r="AI5010" t="s">
        <v>13538</v>
      </c>
    </row>
    <row r="5011" spans="1:35" x14ac:dyDescent="0.25">
      <c r="A5011" s="1" t="s">
        <v>10133</v>
      </c>
      <c r="B5011" s="1" t="s">
        <v>32</v>
      </c>
      <c r="C5011">
        <v>2</v>
      </c>
      <c r="D5011">
        <v>8</v>
      </c>
      <c r="E5011">
        <v>24.4</v>
      </c>
      <c r="F5011">
        <v>0</v>
      </c>
      <c r="G5011">
        <v>0</v>
      </c>
      <c r="H5011" s="1" t="s">
        <v>30</v>
      </c>
      <c r="I5011" s="1" t="s">
        <v>31</v>
      </c>
      <c r="J5011">
        <v>0</v>
      </c>
      <c r="K5011">
        <v>5</v>
      </c>
      <c r="L5011">
        <v>1</v>
      </c>
      <c r="M5011" s="1" t="s">
        <v>32</v>
      </c>
      <c r="N5011">
        <v>0</v>
      </c>
      <c r="O5011" s="1" t="s">
        <v>176</v>
      </c>
      <c r="P5011" s="1" t="s">
        <v>10134</v>
      </c>
      <c r="Q5011" s="1" t="s">
        <v>42</v>
      </c>
      <c r="R5011">
        <v>65</v>
      </c>
      <c r="S5011" s="1" t="s">
        <v>30</v>
      </c>
      <c r="T5011" s="1" t="s">
        <v>32</v>
      </c>
      <c r="U5011" s="1" t="s">
        <v>30</v>
      </c>
      <c r="V5011">
        <v>0</v>
      </c>
      <c r="W5011" s="1" t="s">
        <v>32</v>
      </c>
      <c r="X5011" s="1" t="s">
        <v>36</v>
      </c>
      <c r="Y5011" s="1" t="s">
        <v>37</v>
      </c>
      <c r="Z5011">
        <v>59</v>
      </c>
      <c r="AA5011">
        <v>110</v>
      </c>
      <c r="AB5011" s="1" t="s">
        <v>7080</v>
      </c>
      <c r="AC5011" s="1" t="s">
        <v>7092</v>
      </c>
      <c r="AD5011" t="s">
        <v>13496</v>
      </c>
      <c r="AE5011" s="1" t="s">
        <v>7080</v>
      </c>
      <c r="AF5011" s="1" t="s">
        <v>7092</v>
      </c>
      <c r="AG5011" t="s">
        <v>13527</v>
      </c>
      <c r="AH5011" t="s">
        <v>13530</v>
      </c>
      <c r="AI5011" t="s">
        <v>13538</v>
      </c>
    </row>
    <row r="5012" spans="1:35" x14ac:dyDescent="0.25">
      <c r="A5012" s="1" t="s">
        <v>10135</v>
      </c>
      <c r="B5012" s="1" t="s">
        <v>32</v>
      </c>
      <c r="C5012">
        <v>1</v>
      </c>
      <c r="D5012">
        <v>4</v>
      </c>
      <c r="E5012">
        <v>10</v>
      </c>
      <c r="F5012">
        <v>0</v>
      </c>
      <c r="G5012">
        <v>0</v>
      </c>
      <c r="H5012" s="1" t="s">
        <v>30</v>
      </c>
      <c r="I5012" s="1" t="s">
        <v>31</v>
      </c>
      <c r="J5012">
        <v>0</v>
      </c>
      <c r="K5012">
        <v>2</v>
      </c>
      <c r="L5012">
        <v>7</v>
      </c>
      <c r="M5012" s="1" t="s">
        <v>32</v>
      </c>
      <c r="N5012">
        <v>0</v>
      </c>
      <c r="O5012" s="1" t="s">
        <v>135</v>
      </c>
      <c r="P5012" s="1" t="s">
        <v>10136</v>
      </c>
      <c r="Q5012" s="1" t="s">
        <v>42</v>
      </c>
      <c r="R5012">
        <v>59</v>
      </c>
      <c r="S5012" s="1" t="s">
        <v>30</v>
      </c>
      <c r="T5012" s="1" t="s">
        <v>30</v>
      </c>
      <c r="U5012" s="1" t="s">
        <v>30</v>
      </c>
      <c r="V5012">
        <v>0</v>
      </c>
      <c r="W5012" s="1" t="s">
        <v>30</v>
      </c>
      <c r="X5012" s="1" t="s">
        <v>36</v>
      </c>
      <c r="Y5012" s="1" t="s">
        <v>37</v>
      </c>
      <c r="Z5012">
        <v>10</v>
      </c>
      <c r="AA5012">
        <v>10</v>
      </c>
      <c r="AB5012" s="1" t="s">
        <v>7134</v>
      </c>
      <c r="AC5012" s="1" t="s">
        <v>7135</v>
      </c>
      <c r="AD5012" t="s">
        <v>13494</v>
      </c>
      <c r="AE5012" s="1" t="s">
        <v>7134</v>
      </c>
      <c r="AF5012" s="1" t="s">
        <v>7135</v>
      </c>
      <c r="AG5012" t="s">
        <v>13526</v>
      </c>
      <c r="AH5012" t="s">
        <v>13530</v>
      </c>
      <c r="AI5012" t="s">
        <v>13538</v>
      </c>
    </row>
    <row r="5013" spans="1:35" x14ac:dyDescent="0.25">
      <c r="A5013" s="1" t="s">
        <v>10137</v>
      </c>
      <c r="B5013" s="1" t="s">
        <v>32</v>
      </c>
      <c r="C5013">
        <v>1</v>
      </c>
      <c r="D5013">
        <v>1</v>
      </c>
      <c r="E5013">
        <v>4</v>
      </c>
      <c r="F5013">
        <v>0</v>
      </c>
      <c r="G5013">
        <v>0</v>
      </c>
      <c r="H5013" s="1" t="s">
        <v>30</v>
      </c>
      <c r="I5013" s="1" t="s">
        <v>31</v>
      </c>
      <c r="J5013">
        <v>0</v>
      </c>
      <c r="K5013">
        <v>3</v>
      </c>
      <c r="L5013">
        <v>23</v>
      </c>
      <c r="M5013" s="1" t="s">
        <v>32</v>
      </c>
      <c r="N5013">
        <v>0</v>
      </c>
      <c r="O5013" s="1" t="s">
        <v>111</v>
      </c>
      <c r="P5013" s="1" t="s">
        <v>10138</v>
      </c>
      <c r="Q5013" s="1" t="s">
        <v>42</v>
      </c>
      <c r="R5013">
        <v>29</v>
      </c>
      <c r="S5013" s="1" t="s">
        <v>32</v>
      </c>
      <c r="T5013" s="1" t="s">
        <v>30</v>
      </c>
      <c r="U5013" s="1" t="s">
        <v>30</v>
      </c>
      <c r="V5013">
        <v>0</v>
      </c>
      <c r="W5013" s="1" t="s">
        <v>30</v>
      </c>
      <c r="X5013" s="1" t="s">
        <v>36</v>
      </c>
      <c r="Y5013" s="1" t="s">
        <v>44</v>
      </c>
      <c r="Z5013">
        <v>19</v>
      </c>
      <c r="AA5013">
        <v>19</v>
      </c>
      <c r="AB5013" s="1" t="s">
        <v>7106</v>
      </c>
      <c r="AC5013" s="1" t="s">
        <v>7124</v>
      </c>
      <c r="AD5013" t="s">
        <v>13495</v>
      </c>
      <c r="AE5013" s="1" t="s">
        <v>7106</v>
      </c>
      <c r="AF5013" s="1" t="s">
        <v>7124</v>
      </c>
      <c r="AG5013" t="s">
        <v>13526</v>
      </c>
      <c r="AH5013" t="s">
        <v>13530</v>
      </c>
      <c r="AI5013" t="s">
        <v>13538</v>
      </c>
    </row>
    <row r="5014" spans="1:35" x14ac:dyDescent="0.25">
      <c r="A5014" s="1" t="s">
        <v>10139</v>
      </c>
      <c r="B5014" s="1" t="s">
        <v>32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s="1" t="s">
        <v>30</v>
      </c>
      <c r="I5014" s="1" t="s">
        <v>31</v>
      </c>
      <c r="J5014">
        <v>0</v>
      </c>
      <c r="K5014">
        <v>5</v>
      </c>
      <c r="L5014">
        <v>16</v>
      </c>
      <c r="M5014" s="1" t="s">
        <v>32</v>
      </c>
      <c r="N5014">
        <v>0</v>
      </c>
      <c r="O5014" s="1" t="s">
        <v>240</v>
      </c>
      <c r="P5014" s="1" t="s">
        <v>10140</v>
      </c>
      <c r="Q5014" s="1" t="s">
        <v>35</v>
      </c>
      <c r="R5014">
        <v>23</v>
      </c>
      <c r="S5014" s="1" t="s">
        <v>32</v>
      </c>
      <c r="T5014" s="1" t="s">
        <v>30</v>
      </c>
      <c r="U5014" s="1" t="s">
        <v>30</v>
      </c>
      <c r="V5014">
        <v>0</v>
      </c>
      <c r="W5014" s="1" t="s">
        <v>30</v>
      </c>
      <c r="X5014" s="1" t="s">
        <v>36</v>
      </c>
      <c r="Y5014" s="1" t="s">
        <v>37</v>
      </c>
      <c r="Z5014">
        <v>59</v>
      </c>
      <c r="AA5014">
        <v>3553</v>
      </c>
      <c r="AB5014" s="1" t="s">
        <v>7106</v>
      </c>
      <c r="AC5014" s="1" t="s">
        <v>7117</v>
      </c>
      <c r="AD5014" t="s">
        <v>13495</v>
      </c>
      <c r="AE5014" s="1" t="s">
        <v>7106</v>
      </c>
      <c r="AF5014" s="1" t="s">
        <v>7117</v>
      </c>
      <c r="AG5014" t="s">
        <v>13526</v>
      </c>
      <c r="AH5014" t="s">
        <v>13530</v>
      </c>
      <c r="AI5014" t="s">
        <v>13540</v>
      </c>
    </row>
    <row r="5015" spans="1:35" x14ac:dyDescent="0.25">
      <c r="A5015" s="1" t="s">
        <v>10141</v>
      </c>
      <c r="B5015" s="1" t="s">
        <v>32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s="1" t="s">
        <v>30</v>
      </c>
      <c r="I5015" s="1" t="s">
        <v>31</v>
      </c>
      <c r="J5015">
        <v>0</v>
      </c>
      <c r="K5015">
        <v>4</v>
      </c>
      <c r="L5015">
        <v>2</v>
      </c>
      <c r="M5015" s="1" t="s">
        <v>32</v>
      </c>
      <c r="N5015">
        <v>0</v>
      </c>
      <c r="O5015" s="1" t="s">
        <v>272</v>
      </c>
      <c r="P5015" s="1" t="s">
        <v>10142</v>
      </c>
      <c r="Q5015" s="1" t="s">
        <v>35</v>
      </c>
      <c r="R5015">
        <v>49</v>
      </c>
      <c r="S5015" s="1" t="s">
        <v>30</v>
      </c>
      <c r="T5015" s="1" t="s">
        <v>30</v>
      </c>
      <c r="U5015" s="1" t="s">
        <v>30</v>
      </c>
      <c r="V5015">
        <v>0</v>
      </c>
      <c r="W5015" s="1" t="s">
        <v>30</v>
      </c>
      <c r="X5015" s="1" t="s">
        <v>36</v>
      </c>
      <c r="Y5015" s="1" t="s">
        <v>44</v>
      </c>
      <c r="Z5015">
        <v>18</v>
      </c>
      <c r="AA5015">
        <v>55</v>
      </c>
      <c r="AB5015" s="1" t="s">
        <v>7106</v>
      </c>
      <c r="AC5015" s="1" t="s">
        <v>8905</v>
      </c>
      <c r="AD5015" t="s">
        <v>13494</v>
      </c>
      <c r="AE5015" s="1" t="s">
        <v>7106</v>
      </c>
      <c r="AF5015" s="1" t="s">
        <v>8905</v>
      </c>
      <c r="AG5015" t="s">
        <v>13527</v>
      </c>
      <c r="AH5015" t="s">
        <v>13530</v>
      </c>
      <c r="AI5015" t="s">
        <v>13538</v>
      </c>
    </row>
    <row r="5016" spans="1:35" x14ac:dyDescent="0.25">
      <c r="A5016" s="1" t="s">
        <v>10143</v>
      </c>
      <c r="B5016" s="1" t="s">
        <v>32</v>
      </c>
      <c r="C5016">
        <v>1</v>
      </c>
      <c r="D5016">
        <v>4</v>
      </c>
      <c r="E5016">
        <v>11</v>
      </c>
      <c r="F5016">
        <v>0</v>
      </c>
      <c r="G5016">
        <v>0</v>
      </c>
      <c r="H5016" s="1" t="s">
        <v>30</v>
      </c>
      <c r="I5016" s="1" t="s">
        <v>31</v>
      </c>
      <c r="J5016">
        <v>0</v>
      </c>
      <c r="K5016">
        <v>0</v>
      </c>
      <c r="L5016">
        <v>1</v>
      </c>
      <c r="M5016" s="1" t="s">
        <v>32</v>
      </c>
      <c r="N5016">
        <v>0</v>
      </c>
      <c r="O5016" s="1" t="s">
        <v>80</v>
      </c>
      <c r="P5016" s="1" t="s">
        <v>10144</v>
      </c>
      <c r="Q5016" s="1" t="s">
        <v>35</v>
      </c>
      <c r="R5016">
        <v>40</v>
      </c>
      <c r="S5016" s="1" t="s">
        <v>30</v>
      </c>
      <c r="T5016" s="1" t="s">
        <v>30</v>
      </c>
      <c r="U5016" s="1" t="s">
        <v>30</v>
      </c>
      <c r="V5016">
        <v>0</v>
      </c>
      <c r="W5016" s="1" t="s">
        <v>30</v>
      </c>
      <c r="X5016" s="1" t="s">
        <v>36</v>
      </c>
      <c r="Y5016" s="1" t="s">
        <v>37</v>
      </c>
      <c r="Z5016">
        <v>33</v>
      </c>
      <c r="AA5016">
        <v>33</v>
      </c>
      <c r="AB5016" s="1" t="s">
        <v>7080</v>
      </c>
      <c r="AC5016" s="1" t="s">
        <v>7092</v>
      </c>
      <c r="AD5016" t="s">
        <v>13494</v>
      </c>
      <c r="AE5016" s="1" t="s">
        <v>7080</v>
      </c>
      <c r="AF5016" s="1" t="s">
        <v>7092</v>
      </c>
      <c r="AG5016" t="s">
        <v>13527</v>
      </c>
      <c r="AH5016" t="s">
        <v>13530</v>
      </c>
      <c r="AI5016" t="s">
        <v>13538</v>
      </c>
    </row>
    <row r="5017" spans="1:35" x14ac:dyDescent="0.25">
      <c r="A5017" s="1" t="s">
        <v>10145</v>
      </c>
      <c r="B5017" s="1" t="s">
        <v>32</v>
      </c>
      <c r="C5017">
        <v>1</v>
      </c>
      <c r="D5017">
        <v>7</v>
      </c>
      <c r="E5017">
        <v>10</v>
      </c>
      <c r="F5017">
        <v>0</v>
      </c>
      <c r="G5017">
        <v>0</v>
      </c>
      <c r="H5017" s="1" t="s">
        <v>30</v>
      </c>
      <c r="I5017" s="1" t="s">
        <v>31</v>
      </c>
      <c r="J5017">
        <v>0</v>
      </c>
      <c r="K5017">
        <v>1</v>
      </c>
      <c r="L5017">
        <v>8</v>
      </c>
      <c r="M5017" s="1" t="s">
        <v>32</v>
      </c>
      <c r="N5017">
        <v>0</v>
      </c>
      <c r="O5017" s="1" t="s">
        <v>33</v>
      </c>
      <c r="P5017" s="1" t="s">
        <v>10146</v>
      </c>
      <c r="Q5017" s="1" t="s">
        <v>35</v>
      </c>
      <c r="R5017">
        <v>74</v>
      </c>
      <c r="S5017" s="1" t="s">
        <v>30</v>
      </c>
      <c r="T5017" s="1" t="s">
        <v>32</v>
      </c>
      <c r="U5017" s="1" t="s">
        <v>30</v>
      </c>
      <c r="V5017">
        <v>0</v>
      </c>
      <c r="W5017" s="1" t="s">
        <v>30</v>
      </c>
      <c r="X5017" s="1" t="s">
        <v>36</v>
      </c>
      <c r="Y5017" s="1" t="s">
        <v>37</v>
      </c>
      <c r="Z5017">
        <v>40</v>
      </c>
      <c r="AA5017">
        <v>40</v>
      </c>
      <c r="AB5017" s="1" t="s">
        <v>7086</v>
      </c>
      <c r="AC5017" s="1" t="s">
        <v>7110</v>
      </c>
      <c r="AD5017" t="s">
        <v>13496</v>
      </c>
      <c r="AE5017" s="1" t="s">
        <v>7086</v>
      </c>
      <c r="AF5017" s="1" t="s">
        <v>7110</v>
      </c>
      <c r="AG5017" t="s">
        <v>13526</v>
      </c>
      <c r="AH5017" t="s">
        <v>13530</v>
      </c>
      <c r="AI5017" t="s">
        <v>13538</v>
      </c>
    </row>
    <row r="5018" spans="1:35" x14ac:dyDescent="0.25">
      <c r="A5018" s="1" t="s">
        <v>10147</v>
      </c>
      <c r="B5018" s="1" t="s">
        <v>32</v>
      </c>
      <c r="C5018">
        <v>2</v>
      </c>
      <c r="D5018">
        <v>8</v>
      </c>
      <c r="E5018">
        <v>19.8</v>
      </c>
      <c r="F5018">
        <v>0</v>
      </c>
      <c r="G5018">
        <v>0</v>
      </c>
      <c r="H5018" s="1" t="s">
        <v>30</v>
      </c>
      <c r="I5018" s="1" t="s">
        <v>31</v>
      </c>
      <c r="J5018">
        <v>0</v>
      </c>
      <c r="K5018">
        <v>0</v>
      </c>
      <c r="L5018">
        <v>2</v>
      </c>
      <c r="M5018" s="1" t="s">
        <v>30</v>
      </c>
      <c r="N5018">
        <v>22</v>
      </c>
      <c r="O5018" s="1" t="s">
        <v>119</v>
      </c>
      <c r="P5018" s="1" t="s">
        <v>10148</v>
      </c>
      <c r="Q5018" s="1" t="s">
        <v>42</v>
      </c>
      <c r="R5018">
        <v>78</v>
      </c>
      <c r="S5018" s="1" t="s">
        <v>30</v>
      </c>
      <c r="T5018" s="1" t="s">
        <v>32</v>
      </c>
      <c r="U5018" s="1" t="s">
        <v>30</v>
      </c>
      <c r="V5018">
        <v>0</v>
      </c>
      <c r="W5018" s="1" t="s">
        <v>30</v>
      </c>
      <c r="X5018" s="1" t="s">
        <v>36</v>
      </c>
      <c r="Y5018" s="1" t="s">
        <v>58</v>
      </c>
      <c r="Z5018">
        <v>49</v>
      </c>
      <c r="AA5018">
        <v>87</v>
      </c>
      <c r="AB5018" s="1" t="s">
        <v>7080</v>
      </c>
      <c r="AC5018" s="1" t="s">
        <v>7092</v>
      </c>
      <c r="AD5018" t="s">
        <v>13496</v>
      </c>
      <c r="AE5018" s="1" t="s">
        <v>7080</v>
      </c>
      <c r="AF5018" s="1" t="s">
        <v>7092</v>
      </c>
      <c r="AG5018" t="s">
        <v>13527</v>
      </c>
      <c r="AH5018" t="s">
        <v>13530</v>
      </c>
      <c r="AI5018" t="s">
        <v>13538</v>
      </c>
    </row>
    <row r="5019" spans="1:35" x14ac:dyDescent="0.25">
      <c r="A5019" s="1" t="s">
        <v>10149</v>
      </c>
      <c r="B5019" s="1" t="s">
        <v>32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s="1" t="s">
        <v>30</v>
      </c>
      <c r="I5019" s="1" t="s">
        <v>31</v>
      </c>
      <c r="J5019">
        <v>0</v>
      </c>
      <c r="K5019">
        <v>2</v>
      </c>
      <c r="L5019">
        <v>1</v>
      </c>
      <c r="M5019" s="1" t="s">
        <v>32</v>
      </c>
      <c r="N5019">
        <v>0</v>
      </c>
      <c r="O5019" s="1" t="s">
        <v>202</v>
      </c>
      <c r="P5019" s="1" t="s">
        <v>10150</v>
      </c>
      <c r="Q5019" s="1" t="s">
        <v>35</v>
      </c>
      <c r="R5019">
        <v>63</v>
      </c>
      <c r="S5019" s="1" t="s">
        <v>30</v>
      </c>
      <c r="T5019" s="1" t="s">
        <v>30</v>
      </c>
      <c r="U5019" s="1" t="s">
        <v>30</v>
      </c>
      <c r="V5019">
        <v>0</v>
      </c>
      <c r="W5019" s="1" t="s">
        <v>32</v>
      </c>
      <c r="X5019" s="1" t="s">
        <v>36</v>
      </c>
      <c r="Y5019" s="1" t="s">
        <v>37</v>
      </c>
      <c r="Z5019">
        <v>54</v>
      </c>
      <c r="AA5019">
        <v>1616</v>
      </c>
      <c r="AB5019" s="1" t="s">
        <v>7080</v>
      </c>
      <c r="AC5019" s="1" t="s">
        <v>7095</v>
      </c>
      <c r="AD5019" t="s">
        <v>13494</v>
      </c>
      <c r="AE5019" s="1" t="s">
        <v>7080</v>
      </c>
      <c r="AF5019" s="1" t="s">
        <v>7095</v>
      </c>
      <c r="AG5019" t="s">
        <v>13527</v>
      </c>
      <c r="AH5019" t="s">
        <v>13530</v>
      </c>
      <c r="AI5019" t="s">
        <v>13539</v>
      </c>
    </row>
    <row r="5020" spans="1:35" x14ac:dyDescent="0.25">
      <c r="A5020" s="1" t="s">
        <v>10151</v>
      </c>
      <c r="B5020" s="1" t="s">
        <v>32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s="1" t="s">
        <v>30</v>
      </c>
      <c r="I5020" s="1" t="s">
        <v>31</v>
      </c>
      <c r="J5020">
        <v>0</v>
      </c>
      <c r="K5020">
        <v>3</v>
      </c>
      <c r="L5020">
        <v>10</v>
      </c>
      <c r="M5020" s="1" t="s">
        <v>32</v>
      </c>
      <c r="N5020">
        <v>0</v>
      </c>
      <c r="O5020" s="1" t="s">
        <v>119</v>
      </c>
      <c r="P5020" s="1" t="s">
        <v>10152</v>
      </c>
      <c r="Q5020" s="1" t="s">
        <v>35</v>
      </c>
      <c r="R5020">
        <v>22</v>
      </c>
      <c r="S5020" s="1" t="s">
        <v>32</v>
      </c>
      <c r="T5020" s="1" t="s">
        <v>30</v>
      </c>
      <c r="U5020" s="1" t="s">
        <v>30</v>
      </c>
      <c r="V5020">
        <v>0</v>
      </c>
      <c r="W5020" s="1" t="s">
        <v>30</v>
      </c>
      <c r="X5020" s="1" t="s">
        <v>43</v>
      </c>
      <c r="Y5020" s="1" t="s">
        <v>58</v>
      </c>
      <c r="Z5020">
        <v>51</v>
      </c>
      <c r="AA5020">
        <v>2724</v>
      </c>
      <c r="AB5020" s="1" t="s">
        <v>7080</v>
      </c>
      <c r="AC5020" s="1" t="s">
        <v>7309</v>
      </c>
      <c r="AD5020" t="s">
        <v>13495</v>
      </c>
      <c r="AE5020" s="1" t="s">
        <v>7080</v>
      </c>
      <c r="AF5020" s="1" t="s">
        <v>7309</v>
      </c>
      <c r="AG5020" t="s">
        <v>13526</v>
      </c>
      <c r="AH5020" t="s">
        <v>13530</v>
      </c>
      <c r="AI5020" t="s">
        <v>13540</v>
      </c>
    </row>
    <row r="5021" spans="1:35" x14ac:dyDescent="0.25">
      <c r="A5021" s="1" t="s">
        <v>10153</v>
      </c>
      <c r="B5021" s="1" t="s">
        <v>32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s="1" t="s">
        <v>30</v>
      </c>
      <c r="I5021" s="1" t="s">
        <v>31</v>
      </c>
      <c r="J5021">
        <v>0</v>
      </c>
      <c r="K5021">
        <v>3</v>
      </c>
      <c r="L5021">
        <v>10</v>
      </c>
      <c r="M5021" s="1" t="s">
        <v>32</v>
      </c>
      <c r="N5021">
        <v>0</v>
      </c>
      <c r="O5021" s="1" t="s">
        <v>171</v>
      </c>
      <c r="P5021" s="1" t="s">
        <v>10154</v>
      </c>
      <c r="Q5021" s="1" t="s">
        <v>42</v>
      </c>
      <c r="R5021">
        <v>19</v>
      </c>
      <c r="S5021" s="1" t="s">
        <v>32</v>
      </c>
      <c r="T5021" s="1" t="s">
        <v>30</v>
      </c>
      <c r="U5021" s="1" t="s">
        <v>30</v>
      </c>
      <c r="V5021">
        <v>0</v>
      </c>
      <c r="W5021" s="1" t="s">
        <v>32</v>
      </c>
      <c r="X5021" s="1" t="s">
        <v>36</v>
      </c>
      <c r="Y5021" s="1" t="s">
        <v>44</v>
      </c>
      <c r="Z5021">
        <v>28</v>
      </c>
      <c r="AA5021">
        <v>57</v>
      </c>
      <c r="AB5021" s="1" t="s">
        <v>7080</v>
      </c>
      <c r="AC5021" s="1" t="s">
        <v>7081</v>
      </c>
      <c r="AD5021" t="s">
        <v>13495</v>
      </c>
      <c r="AE5021" s="1" t="s">
        <v>7080</v>
      </c>
      <c r="AF5021" s="1" t="s">
        <v>7081</v>
      </c>
      <c r="AG5021" t="s">
        <v>13526</v>
      </c>
      <c r="AH5021" t="s">
        <v>13530</v>
      </c>
      <c r="AI5021" t="s">
        <v>13538</v>
      </c>
    </row>
    <row r="5022" spans="1:35" x14ac:dyDescent="0.25">
      <c r="A5022" s="1" t="s">
        <v>10155</v>
      </c>
      <c r="B5022" s="1" t="s">
        <v>32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s="1" t="s">
        <v>30</v>
      </c>
      <c r="I5022" s="1" t="s">
        <v>31</v>
      </c>
      <c r="J5022">
        <v>0</v>
      </c>
      <c r="K5022">
        <v>3</v>
      </c>
      <c r="L5022">
        <v>7</v>
      </c>
      <c r="M5022" s="1" t="s">
        <v>32</v>
      </c>
      <c r="N5022">
        <v>0</v>
      </c>
      <c r="O5022" s="1" t="s">
        <v>436</v>
      </c>
      <c r="P5022" s="1" t="s">
        <v>10156</v>
      </c>
      <c r="Q5022" s="1" t="s">
        <v>42</v>
      </c>
      <c r="R5022">
        <v>39</v>
      </c>
      <c r="S5022" s="1" t="s">
        <v>30</v>
      </c>
      <c r="T5022" s="1" t="s">
        <v>30</v>
      </c>
      <c r="U5022" s="1" t="s">
        <v>30</v>
      </c>
      <c r="V5022">
        <v>0</v>
      </c>
      <c r="W5022" s="1" t="s">
        <v>32</v>
      </c>
      <c r="X5022" s="1" t="s">
        <v>36</v>
      </c>
      <c r="Y5022" s="1" t="s">
        <v>58</v>
      </c>
      <c r="Z5022">
        <v>42</v>
      </c>
      <c r="AA5022">
        <v>552</v>
      </c>
      <c r="AB5022" s="1" t="s">
        <v>7080</v>
      </c>
      <c r="AC5022" s="1" t="s">
        <v>7092</v>
      </c>
      <c r="AD5022" t="s">
        <v>13494</v>
      </c>
      <c r="AE5022" s="1" t="s">
        <v>7080</v>
      </c>
      <c r="AF5022" s="1" t="s">
        <v>7092</v>
      </c>
      <c r="AG5022" t="s">
        <v>13526</v>
      </c>
      <c r="AH5022" t="s">
        <v>13530</v>
      </c>
      <c r="AI5022" t="s">
        <v>13539</v>
      </c>
    </row>
    <row r="5023" spans="1:35" x14ac:dyDescent="0.25">
      <c r="A5023" s="1" t="s">
        <v>10157</v>
      </c>
      <c r="B5023" s="1" t="s">
        <v>32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s="1" t="s">
        <v>30</v>
      </c>
      <c r="I5023" s="1" t="s">
        <v>31</v>
      </c>
      <c r="J5023">
        <v>0</v>
      </c>
      <c r="K5023">
        <v>3</v>
      </c>
      <c r="L5023">
        <v>1</v>
      </c>
      <c r="M5023" s="1" t="s">
        <v>32</v>
      </c>
      <c r="N5023">
        <v>0</v>
      </c>
      <c r="O5023" s="1" t="s">
        <v>135</v>
      </c>
      <c r="P5023" s="1" t="s">
        <v>10158</v>
      </c>
      <c r="Q5023" s="1" t="s">
        <v>42</v>
      </c>
      <c r="R5023">
        <v>63</v>
      </c>
      <c r="S5023" s="1" t="s">
        <v>30</v>
      </c>
      <c r="T5023" s="1" t="s">
        <v>30</v>
      </c>
      <c r="U5023" s="1" t="s">
        <v>30</v>
      </c>
      <c r="V5023">
        <v>0</v>
      </c>
      <c r="W5023" s="1" t="s">
        <v>32</v>
      </c>
      <c r="X5023" s="1" t="s">
        <v>36</v>
      </c>
      <c r="Y5023" s="1" t="s">
        <v>58</v>
      </c>
      <c r="Z5023">
        <v>33</v>
      </c>
      <c r="AA5023">
        <v>618</v>
      </c>
      <c r="AB5023" s="1" t="s">
        <v>7080</v>
      </c>
      <c r="AC5023" s="1" t="s">
        <v>7092</v>
      </c>
      <c r="AD5023" t="s">
        <v>13494</v>
      </c>
      <c r="AE5023" s="1" t="s">
        <v>7080</v>
      </c>
      <c r="AF5023" s="1" t="s">
        <v>7092</v>
      </c>
      <c r="AG5023" t="s">
        <v>13527</v>
      </c>
      <c r="AH5023" t="s">
        <v>13530</v>
      </c>
      <c r="AI5023" t="s">
        <v>13539</v>
      </c>
    </row>
    <row r="5024" spans="1:35" x14ac:dyDescent="0.25">
      <c r="A5024" s="1" t="s">
        <v>10159</v>
      </c>
      <c r="B5024" s="1" t="s">
        <v>32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s="1" t="s">
        <v>30</v>
      </c>
      <c r="I5024" s="1" t="s">
        <v>31</v>
      </c>
      <c r="J5024">
        <v>0</v>
      </c>
      <c r="K5024">
        <v>5</v>
      </c>
      <c r="L5024">
        <v>2</v>
      </c>
      <c r="M5024" s="1" t="s">
        <v>32</v>
      </c>
      <c r="N5024">
        <v>0</v>
      </c>
      <c r="O5024" s="1" t="s">
        <v>153</v>
      </c>
      <c r="P5024" s="1" t="s">
        <v>10160</v>
      </c>
      <c r="Q5024" s="1" t="s">
        <v>35</v>
      </c>
      <c r="R5024">
        <v>83</v>
      </c>
      <c r="S5024" s="1" t="s">
        <v>30</v>
      </c>
      <c r="T5024" s="1" t="s">
        <v>32</v>
      </c>
      <c r="U5024" s="1" t="s">
        <v>30</v>
      </c>
      <c r="V5024">
        <v>0</v>
      </c>
      <c r="W5024" s="1" t="s">
        <v>30</v>
      </c>
      <c r="X5024" s="1" t="s">
        <v>36</v>
      </c>
      <c r="Y5024" s="1" t="s">
        <v>37</v>
      </c>
      <c r="Z5024">
        <v>49</v>
      </c>
      <c r="AA5024">
        <v>2327</v>
      </c>
      <c r="AB5024" s="1" t="s">
        <v>7080</v>
      </c>
      <c r="AC5024" s="1" t="s">
        <v>7095</v>
      </c>
      <c r="AD5024" t="s">
        <v>13496</v>
      </c>
      <c r="AE5024" s="1" t="s">
        <v>7080</v>
      </c>
      <c r="AF5024" s="1" t="s">
        <v>7095</v>
      </c>
      <c r="AG5024" t="s">
        <v>13527</v>
      </c>
      <c r="AH5024" t="s">
        <v>13530</v>
      </c>
      <c r="AI5024" t="s">
        <v>13540</v>
      </c>
    </row>
    <row r="5025" spans="1:35" x14ac:dyDescent="0.25">
      <c r="A5025" s="1" t="s">
        <v>10161</v>
      </c>
      <c r="B5025" s="1" t="s">
        <v>32</v>
      </c>
      <c r="C5025">
        <v>5</v>
      </c>
      <c r="D5025">
        <v>12</v>
      </c>
      <c r="E5025">
        <v>28.9</v>
      </c>
      <c r="F5025">
        <v>0</v>
      </c>
      <c r="G5025">
        <v>0</v>
      </c>
      <c r="H5025" s="1" t="s">
        <v>30</v>
      </c>
      <c r="I5025" s="1" t="s">
        <v>31</v>
      </c>
      <c r="J5025">
        <v>0</v>
      </c>
      <c r="K5025">
        <v>0</v>
      </c>
      <c r="L5025">
        <v>4</v>
      </c>
      <c r="M5025" s="1" t="s">
        <v>30</v>
      </c>
      <c r="N5025">
        <v>3</v>
      </c>
      <c r="O5025" s="1" t="s">
        <v>94</v>
      </c>
      <c r="P5025" s="1" t="s">
        <v>10162</v>
      </c>
      <c r="Q5025" s="1" t="s">
        <v>35</v>
      </c>
      <c r="R5025">
        <v>33</v>
      </c>
      <c r="S5025" s="1" t="s">
        <v>30</v>
      </c>
      <c r="T5025" s="1" t="s">
        <v>30</v>
      </c>
      <c r="U5025" s="1" t="s">
        <v>30</v>
      </c>
      <c r="V5025">
        <v>0</v>
      </c>
      <c r="W5025" s="1" t="s">
        <v>30</v>
      </c>
      <c r="X5025" s="1" t="s">
        <v>36</v>
      </c>
      <c r="Y5025" s="1" t="s">
        <v>58</v>
      </c>
      <c r="Z5025">
        <v>35</v>
      </c>
      <c r="AA5025">
        <v>169</v>
      </c>
      <c r="AB5025" s="1" t="s">
        <v>7080</v>
      </c>
      <c r="AC5025" s="1" t="s">
        <v>7095</v>
      </c>
      <c r="AD5025" t="s">
        <v>13494</v>
      </c>
      <c r="AE5025" s="1" t="s">
        <v>7080</v>
      </c>
      <c r="AF5025" s="1" t="s">
        <v>7095</v>
      </c>
      <c r="AG5025" t="s">
        <v>13526</v>
      </c>
      <c r="AH5025" t="s">
        <v>13530</v>
      </c>
      <c r="AI5025" t="s">
        <v>13538</v>
      </c>
    </row>
    <row r="5026" spans="1:35" x14ac:dyDescent="0.25">
      <c r="A5026" s="1" t="s">
        <v>10163</v>
      </c>
      <c r="B5026" s="1" t="s">
        <v>32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s="1" t="s">
        <v>30</v>
      </c>
      <c r="I5026" s="1" t="s">
        <v>31</v>
      </c>
      <c r="J5026">
        <v>0</v>
      </c>
      <c r="K5026">
        <v>2</v>
      </c>
      <c r="L5026">
        <v>5</v>
      </c>
      <c r="M5026" s="1" t="s">
        <v>32</v>
      </c>
      <c r="N5026">
        <v>0</v>
      </c>
      <c r="O5026" s="1" t="s">
        <v>156</v>
      </c>
      <c r="P5026" s="1" t="s">
        <v>10164</v>
      </c>
      <c r="Q5026" s="1" t="s">
        <v>42</v>
      </c>
      <c r="R5026">
        <v>74</v>
      </c>
      <c r="S5026" s="1" t="s">
        <v>30</v>
      </c>
      <c r="T5026" s="1" t="s">
        <v>32</v>
      </c>
      <c r="U5026" s="1" t="s">
        <v>30</v>
      </c>
      <c r="V5026">
        <v>0</v>
      </c>
      <c r="W5026" s="1" t="s">
        <v>32</v>
      </c>
      <c r="X5026" s="1" t="s">
        <v>36</v>
      </c>
      <c r="Y5026" s="1" t="s">
        <v>37</v>
      </c>
      <c r="Z5026">
        <v>48</v>
      </c>
      <c r="AA5026">
        <v>2578</v>
      </c>
      <c r="AB5026" s="1" t="s">
        <v>7080</v>
      </c>
      <c r="AC5026" s="1" t="s">
        <v>7095</v>
      </c>
      <c r="AD5026" t="s">
        <v>13496</v>
      </c>
      <c r="AE5026" s="1" t="s">
        <v>7080</v>
      </c>
      <c r="AF5026" s="1" t="s">
        <v>7095</v>
      </c>
      <c r="AG5026" t="s">
        <v>13526</v>
      </c>
      <c r="AH5026" t="s">
        <v>13530</v>
      </c>
      <c r="AI5026" t="s">
        <v>13540</v>
      </c>
    </row>
    <row r="5027" spans="1:35" x14ac:dyDescent="0.25">
      <c r="A5027" s="1" t="s">
        <v>10165</v>
      </c>
      <c r="B5027" s="1" t="s">
        <v>32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s="1" t="s">
        <v>30</v>
      </c>
      <c r="I5027" s="1" t="s">
        <v>31</v>
      </c>
      <c r="J5027">
        <v>0</v>
      </c>
      <c r="K5027">
        <v>1</v>
      </c>
      <c r="L5027">
        <v>10</v>
      </c>
      <c r="M5027" s="1" t="s">
        <v>32</v>
      </c>
      <c r="N5027">
        <v>0</v>
      </c>
      <c r="O5027" s="1" t="s">
        <v>77</v>
      </c>
      <c r="P5027" s="1" t="s">
        <v>10166</v>
      </c>
      <c r="Q5027" s="1" t="s">
        <v>35</v>
      </c>
      <c r="R5027">
        <v>29</v>
      </c>
      <c r="S5027" s="1" t="s">
        <v>32</v>
      </c>
      <c r="T5027" s="1" t="s">
        <v>30</v>
      </c>
      <c r="U5027" s="1" t="s">
        <v>30</v>
      </c>
      <c r="V5027">
        <v>0</v>
      </c>
      <c r="W5027" s="1" t="s">
        <v>30</v>
      </c>
      <c r="X5027" s="1" t="s">
        <v>36</v>
      </c>
      <c r="Y5027" s="1" t="s">
        <v>37</v>
      </c>
      <c r="Z5027">
        <v>26</v>
      </c>
      <c r="AA5027">
        <v>1160</v>
      </c>
      <c r="AB5027" s="1" t="s">
        <v>7080</v>
      </c>
      <c r="AC5027" s="1" t="s">
        <v>7309</v>
      </c>
      <c r="AD5027" t="s">
        <v>13495</v>
      </c>
      <c r="AE5027" s="1" t="s">
        <v>7080</v>
      </c>
      <c r="AF5027" s="1" t="s">
        <v>7309</v>
      </c>
      <c r="AG5027" t="s">
        <v>13526</v>
      </c>
      <c r="AH5027" t="s">
        <v>13530</v>
      </c>
      <c r="AI5027" t="s">
        <v>13540</v>
      </c>
    </row>
    <row r="5028" spans="1:35" x14ac:dyDescent="0.25">
      <c r="A5028" s="1" t="s">
        <v>10167</v>
      </c>
      <c r="B5028" s="1" t="s">
        <v>32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s="1" t="s">
        <v>30</v>
      </c>
      <c r="I5028" s="1" t="s">
        <v>31</v>
      </c>
      <c r="J5028">
        <v>0</v>
      </c>
      <c r="K5028">
        <v>4</v>
      </c>
      <c r="L5028">
        <v>3</v>
      </c>
      <c r="M5028" s="1" t="s">
        <v>32</v>
      </c>
      <c r="N5028">
        <v>0</v>
      </c>
      <c r="O5028" s="1" t="s">
        <v>211</v>
      </c>
      <c r="P5028" s="1" t="s">
        <v>10168</v>
      </c>
      <c r="Q5028" s="1" t="s">
        <v>35</v>
      </c>
      <c r="R5028">
        <v>38</v>
      </c>
      <c r="S5028" s="1" t="s">
        <v>30</v>
      </c>
      <c r="T5028" s="1" t="s">
        <v>30</v>
      </c>
      <c r="U5028" s="1" t="s">
        <v>30</v>
      </c>
      <c r="V5028">
        <v>0</v>
      </c>
      <c r="W5028" s="1" t="s">
        <v>32</v>
      </c>
      <c r="X5028" s="1" t="s">
        <v>36</v>
      </c>
      <c r="Y5028" s="1" t="s">
        <v>37</v>
      </c>
      <c r="Z5028">
        <v>47</v>
      </c>
      <c r="AA5028">
        <v>1127</v>
      </c>
      <c r="AB5028" s="1" t="s">
        <v>7080</v>
      </c>
      <c r="AC5028" s="1" t="s">
        <v>7309</v>
      </c>
      <c r="AD5028" t="s">
        <v>13494</v>
      </c>
      <c r="AE5028" s="1" t="s">
        <v>7080</v>
      </c>
      <c r="AF5028" s="1" t="s">
        <v>7309</v>
      </c>
      <c r="AG5028" t="s">
        <v>13526</v>
      </c>
      <c r="AH5028" t="s">
        <v>13530</v>
      </c>
      <c r="AI5028" t="s">
        <v>13539</v>
      </c>
    </row>
    <row r="5029" spans="1:35" x14ac:dyDescent="0.25">
      <c r="A5029" s="1" t="s">
        <v>10169</v>
      </c>
      <c r="B5029" s="1" t="s">
        <v>32</v>
      </c>
      <c r="C5029">
        <v>9</v>
      </c>
      <c r="D5029">
        <v>42</v>
      </c>
      <c r="E5029">
        <v>75.8</v>
      </c>
      <c r="F5029">
        <v>0</v>
      </c>
      <c r="G5029">
        <v>0</v>
      </c>
      <c r="H5029" s="1" t="s">
        <v>30</v>
      </c>
      <c r="I5029" s="1" t="s">
        <v>46</v>
      </c>
      <c r="J5029">
        <v>0</v>
      </c>
      <c r="K5029">
        <v>3</v>
      </c>
      <c r="L5029">
        <v>2</v>
      </c>
      <c r="M5029" s="1" t="s">
        <v>32</v>
      </c>
      <c r="N5029">
        <v>0</v>
      </c>
      <c r="O5029" s="1" t="s">
        <v>176</v>
      </c>
      <c r="P5029" s="1" t="s">
        <v>10170</v>
      </c>
      <c r="Q5029" s="1" t="s">
        <v>35</v>
      </c>
      <c r="R5029">
        <v>48</v>
      </c>
      <c r="S5029" s="1" t="s">
        <v>30</v>
      </c>
      <c r="T5029" s="1" t="s">
        <v>30</v>
      </c>
      <c r="U5029" s="1" t="s">
        <v>30</v>
      </c>
      <c r="V5029">
        <v>0</v>
      </c>
      <c r="W5029" s="1" t="s">
        <v>30</v>
      </c>
      <c r="X5029" s="1" t="s">
        <v>36</v>
      </c>
      <c r="Y5029" s="1" t="s">
        <v>37</v>
      </c>
      <c r="Z5029">
        <v>43</v>
      </c>
      <c r="AA5029">
        <v>404</v>
      </c>
      <c r="AB5029" s="1" t="s">
        <v>7080</v>
      </c>
      <c r="AC5029" s="1" t="s">
        <v>7309</v>
      </c>
      <c r="AD5029" t="s">
        <v>13494</v>
      </c>
      <c r="AE5029" s="1" t="s">
        <v>7080</v>
      </c>
      <c r="AF5029" s="1" t="s">
        <v>7309</v>
      </c>
      <c r="AG5029" t="s">
        <v>13527</v>
      </c>
      <c r="AH5029" t="s">
        <v>13530</v>
      </c>
      <c r="AI5029" t="s">
        <v>13538</v>
      </c>
    </row>
    <row r="5030" spans="1:35" x14ac:dyDescent="0.25">
      <c r="A5030" s="1" t="s">
        <v>10171</v>
      </c>
      <c r="B5030" s="1" t="s">
        <v>32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s="1" t="s">
        <v>30</v>
      </c>
      <c r="I5030" s="1" t="s">
        <v>31</v>
      </c>
      <c r="J5030">
        <v>0</v>
      </c>
      <c r="K5030">
        <v>2</v>
      </c>
      <c r="L5030">
        <v>2</v>
      </c>
      <c r="M5030" s="1" t="s">
        <v>32</v>
      </c>
      <c r="N5030">
        <v>0</v>
      </c>
      <c r="O5030" s="1" t="s">
        <v>130</v>
      </c>
      <c r="P5030" s="1" t="s">
        <v>10172</v>
      </c>
      <c r="Q5030" s="1" t="s">
        <v>35</v>
      </c>
      <c r="R5030">
        <v>43</v>
      </c>
      <c r="S5030" s="1" t="s">
        <v>30</v>
      </c>
      <c r="T5030" s="1" t="s">
        <v>30</v>
      </c>
      <c r="U5030" s="1" t="s">
        <v>30</v>
      </c>
      <c r="V5030">
        <v>0</v>
      </c>
      <c r="W5030" s="1" t="s">
        <v>32</v>
      </c>
      <c r="X5030" s="1" t="s">
        <v>36</v>
      </c>
      <c r="Y5030" s="1" t="s">
        <v>58</v>
      </c>
      <c r="Z5030">
        <v>49</v>
      </c>
      <c r="AA5030">
        <v>829</v>
      </c>
      <c r="AB5030" s="1" t="s">
        <v>7080</v>
      </c>
      <c r="AC5030" s="1" t="s">
        <v>7081</v>
      </c>
      <c r="AD5030" t="s">
        <v>13494</v>
      </c>
      <c r="AE5030" s="1" t="s">
        <v>7080</v>
      </c>
      <c r="AF5030" s="1" t="s">
        <v>7081</v>
      </c>
      <c r="AG5030" t="s">
        <v>13527</v>
      </c>
      <c r="AH5030" t="s">
        <v>13530</v>
      </c>
      <c r="AI5030" t="s">
        <v>13539</v>
      </c>
    </row>
    <row r="5031" spans="1:35" x14ac:dyDescent="0.25">
      <c r="A5031" s="1" t="s">
        <v>10173</v>
      </c>
      <c r="B5031" s="1" t="s">
        <v>32</v>
      </c>
      <c r="C5031">
        <v>7</v>
      </c>
      <c r="D5031">
        <v>22</v>
      </c>
      <c r="E5031">
        <v>52.1</v>
      </c>
      <c r="F5031">
        <v>0</v>
      </c>
      <c r="G5031">
        <v>0</v>
      </c>
      <c r="H5031" s="1" t="s">
        <v>30</v>
      </c>
      <c r="I5031" s="1" t="s">
        <v>46</v>
      </c>
      <c r="J5031">
        <v>0</v>
      </c>
      <c r="K5031">
        <v>0</v>
      </c>
      <c r="L5031">
        <v>0</v>
      </c>
      <c r="M5031" s="1" t="s">
        <v>30</v>
      </c>
      <c r="N5031">
        <v>0</v>
      </c>
      <c r="O5031" s="1" t="s">
        <v>55</v>
      </c>
      <c r="P5031" s="1" t="s">
        <v>10174</v>
      </c>
      <c r="Q5031" s="1" t="s">
        <v>42</v>
      </c>
      <c r="R5031">
        <v>51</v>
      </c>
      <c r="S5031" s="1" t="s">
        <v>30</v>
      </c>
      <c r="T5031" s="1" t="s">
        <v>30</v>
      </c>
      <c r="U5031" s="1" t="s">
        <v>30</v>
      </c>
      <c r="V5031">
        <v>0</v>
      </c>
      <c r="W5031" s="1" t="s">
        <v>30</v>
      </c>
      <c r="X5031" s="1" t="s">
        <v>36</v>
      </c>
      <c r="Y5031" s="1" t="s">
        <v>44</v>
      </c>
      <c r="Z5031">
        <v>13</v>
      </c>
      <c r="AA5031">
        <v>83</v>
      </c>
      <c r="AB5031" s="1" t="s">
        <v>7080</v>
      </c>
      <c r="AC5031" s="1" t="s">
        <v>7081</v>
      </c>
      <c r="AD5031" t="s">
        <v>13494</v>
      </c>
      <c r="AE5031" s="1" t="s">
        <v>7080</v>
      </c>
      <c r="AF5031" s="1" t="s">
        <v>7081</v>
      </c>
      <c r="AG5031" t="s">
        <v>13527</v>
      </c>
      <c r="AH5031" t="s">
        <v>13530</v>
      </c>
      <c r="AI5031" t="s">
        <v>13538</v>
      </c>
    </row>
    <row r="5032" spans="1:35" x14ac:dyDescent="0.25">
      <c r="A5032" s="1" t="s">
        <v>10175</v>
      </c>
      <c r="B5032" s="1" t="s">
        <v>32</v>
      </c>
      <c r="C5032">
        <v>3</v>
      </c>
      <c r="D5032">
        <v>8</v>
      </c>
      <c r="E5032">
        <v>32.5</v>
      </c>
      <c r="F5032">
        <v>0</v>
      </c>
      <c r="G5032">
        <v>0</v>
      </c>
      <c r="H5032" s="1" t="s">
        <v>30</v>
      </c>
      <c r="I5032" s="1" t="s">
        <v>31</v>
      </c>
      <c r="J5032">
        <v>0</v>
      </c>
      <c r="K5032">
        <v>1</v>
      </c>
      <c r="L5032">
        <v>0</v>
      </c>
      <c r="M5032" s="1" t="s">
        <v>30</v>
      </c>
      <c r="N5032">
        <v>0</v>
      </c>
      <c r="O5032" s="1" t="s">
        <v>122</v>
      </c>
      <c r="P5032" s="1" t="s">
        <v>10176</v>
      </c>
      <c r="Q5032" s="1" t="s">
        <v>42</v>
      </c>
      <c r="R5032">
        <v>32</v>
      </c>
      <c r="S5032" s="1" t="s">
        <v>30</v>
      </c>
      <c r="T5032" s="1" t="s">
        <v>30</v>
      </c>
      <c r="U5032" s="1" t="s">
        <v>30</v>
      </c>
      <c r="V5032">
        <v>0</v>
      </c>
      <c r="W5032" s="1" t="s">
        <v>30</v>
      </c>
      <c r="X5032" s="1" t="s">
        <v>36</v>
      </c>
      <c r="Y5032" s="1" t="s">
        <v>44</v>
      </c>
      <c r="Z5032">
        <v>11</v>
      </c>
      <c r="AA5032">
        <v>36</v>
      </c>
      <c r="AB5032" s="1" t="s">
        <v>7134</v>
      </c>
      <c r="AC5032" s="1" t="s">
        <v>7135</v>
      </c>
      <c r="AD5032" t="s">
        <v>13494</v>
      </c>
      <c r="AE5032" s="1" t="s">
        <v>7134</v>
      </c>
      <c r="AF5032" s="1" t="s">
        <v>7135</v>
      </c>
      <c r="AG5032" t="s">
        <v>13527</v>
      </c>
      <c r="AH5032" t="s">
        <v>13530</v>
      </c>
      <c r="AI5032" t="s">
        <v>13538</v>
      </c>
    </row>
    <row r="5033" spans="1:35" x14ac:dyDescent="0.25">
      <c r="A5033" s="1" t="s">
        <v>10177</v>
      </c>
      <c r="B5033" s="1" t="s">
        <v>32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s="1" t="s">
        <v>30</v>
      </c>
      <c r="I5033" s="1" t="s">
        <v>31</v>
      </c>
      <c r="J5033">
        <v>0</v>
      </c>
      <c r="K5033">
        <v>3</v>
      </c>
      <c r="L5033">
        <v>3</v>
      </c>
      <c r="M5033" s="1" t="s">
        <v>32</v>
      </c>
      <c r="N5033">
        <v>0</v>
      </c>
      <c r="O5033" s="1" t="s">
        <v>52</v>
      </c>
      <c r="P5033" s="1" t="s">
        <v>10178</v>
      </c>
      <c r="Q5033" s="1" t="s">
        <v>35</v>
      </c>
      <c r="R5033">
        <v>49</v>
      </c>
      <c r="S5033" s="1" t="s">
        <v>30</v>
      </c>
      <c r="T5033" s="1" t="s">
        <v>30</v>
      </c>
      <c r="U5033" s="1" t="s">
        <v>30</v>
      </c>
      <c r="V5033">
        <v>0</v>
      </c>
      <c r="W5033" s="1" t="s">
        <v>32</v>
      </c>
      <c r="X5033" s="1" t="s">
        <v>36</v>
      </c>
      <c r="Y5033" s="1" t="s">
        <v>37</v>
      </c>
      <c r="Z5033">
        <v>47</v>
      </c>
      <c r="AA5033">
        <v>1467</v>
      </c>
      <c r="AB5033" s="1" t="s">
        <v>7106</v>
      </c>
      <c r="AC5033" s="1" t="s">
        <v>7124</v>
      </c>
      <c r="AD5033" t="s">
        <v>13494</v>
      </c>
      <c r="AE5033" s="1" t="s">
        <v>7106</v>
      </c>
      <c r="AF5033" s="1" t="s">
        <v>7124</v>
      </c>
      <c r="AG5033" t="s">
        <v>13526</v>
      </c>
      <c r="AH5033" t="s">
        <v>13530</v>
      </c>
      <c r="AI5033" t="s">
        <v>13539</v>
      </c>
    </row>
    <row r="5034" spans="1:35" x14ac:dyDescent="0.25">
      <c r="A5034" s="1" t="s">
        <v>10179</v>
      </c>
      <c r="B5034" s="1" t="s">
        <v>32</v>
      </c>
      <c r="C5034">
        <v>1</v>
      </c>
      <c r="D5034">
        <v>2</v>
      </c>
      <c r="E5034">
        <v>5</v>
      </c>
      <c r="F5034">
        <v>0</v>
      </c>
      <c r="G5034">
        <v>0</v>
      </c>
      <c r="H5034" s="1" t="s">
        <v>30</v>
      </c>
      <c r="I5034" s="1" t="s">
        <v>31</v>
      </c>
      <c r="J5034">
        <v>0</v>
      </c>
      <c r="K5034">
        <v>3</v>
      </c>
      <c r="L5034">
        <v>1</v>
      </c>
      <c r="M5034" s="1" t="s">
        <v>32</v>
      </c>
      <c r="N5034">
        <v>0</v>
      </c>
      <c r="O5034" s="1" t="s">
        <v>176</v>
      </c>
      <c r="P5034" s="1" t="s">
        <v>10180</v>
      </c>
      <c r="Q5034" s="1" t="s">
        <v>42</v>
      </c>
      <c r="R5034">
        <v>53</v>
      </c>
      <c r="S5034" s="1" t="s">
        <v>30</v>
      </c>
      <c r="T5034" s="1" t="s">
        <v>30</v>
      </c>
      <c r="U5034" s="1" t="s">
        <v>30</v>
      </c>
      <c r="V5034">
        <v>0</v>
      </c>
      <c r="W5034" s="1" t="s">
        <v>30</v>
      </c>
      <c r="X5034" s="1" t="s">
        <v>36</v>
      </c>
      <c r="Y5034" s="1" t="s">
        <v>37</v>
      </c>
      <c r="Z5034">
        <v>53</v>
      </c>
      <c r="AA5034">
        <v>53</v>
      </c>
      <c r="AB5034" s="1" t="s">
        <v>7106</v>
      </c>
      <c r="AC5034" s="1" t="s">
        <v>7117</v>
      </c>
      <c r="AD5034" t="s">
        <v>13494</v>
      </c>
      <c r="AE5034" s="1" t="s">
        <v>7106</v>
      </c>
      <c r="AF5034" s="1" t="s">
        <v>7117</v>
      </c>
      <c r="AG5034" t="s">
        <v>13527</v>
      </c>
      <c r="AH5034" t="s">
        <v>13530</v>
      </c>
      <c r="AI5034" t="s">
        <v>13538</v>
      </c>
    </row>
    <row r="5035" spans="1:35" x14ac:dyDescent="0.25">
      <c r="A5035" s="1" t="s">
        <v>10181</v>
      </c>
      <c r="B5035" s="1" t="s">
        <v>32</v>
      </c>
      <c r="C5035">
        <v>1</v>
      </c>
      <c r="D5035">
        <v>6</v>
      </c>
      <c r="E5035">
        <v>15</v>
      </c>
      <c r="F5035">
        <v>0</v>
      </c>
      <c r="G5035">
        <v>0</v>
      </c>
      <c r="H5035" s="1" t="s">
        <v>30</v>
      </c>
      <c r="I5035" s="1" t="s">
        <v>31</v>
      </c>
      <c r="J5035">
        <v>0</v>
      </c>
      <c r="K5035">
        <v>0</v>
      </c>
      <c r="L5035">
        <v>15</v>
      </c>
      <c r="M5035" s="1" t="s">
        <v>32</v>
      </c>
      <c r="N5035">
        <v>0</v>
      </c>
      <c r="O5035" s="1" t="s">
        <v>275</v>
      </c>
      <c r="P5035" s="1" t="s">
        <v>10182</v>
      </c>
      <c r="Q5035" s="1" t="s">
        <v>35</v>
      </c>
      <c r="R5035">
        <v>29</v>
      </c>
      <c r="S5035" s="1" t="s">
        <v>32</v>
      </c>
      <c r="T5035" s="1" t="s">
        <v>30</v>
      </c>
      <c r="U5035" s="1" t="s">
        <v>30</v>
      </c>
      <c r="V5035">
        <v>0</v>
      </c>
      <c r="W5035" s="1" t="s">
        <v>30</v>
      </c>
      <c r="X5035" s="1" t="s">
        <v>36</v>
      </c>
      <c r="Y5035" s="1" t="s">
        <v>37</v>
      </c>
      <c r="Z5035">
        <v>20</v>
      </c>
      <c r="AA5035">
        <v>20</v>
      </c>
      <c r="AB5035" s="1" t="s">
        <v>7106</v>
      </c>
      <c r="AC5035" s="1" t="s">
        <v>8905</v>
      </c>
      <c r="AD5035" t="s">
        <v>13495</v>
      </c>
      <c r="AE5035" s="1" t="s">
        <v>7106</v>
      </c>
      <c r="AF5035" s="1" t="s">
        <v>8905</v>
      </c>
      <c r="AG5035" t="s">
        <v>13526</v>
      </c>
      <c r="AH5035" t="s">
        <v>13530</v>
      </c>
      <c r="AI5035" t="s">
        <v>13538</v>
      </c>
    </row>
    <row r="5036" spans="1:35" x14ac:dyDescent="0.25">
      <c r="A5036" s="1" t="s">
        <v>10183</v>
      </c>
      <c r="B5036" s="1" t="s">
        <v>32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s="1" t="s">
        <v>30</v>
      </c>
      <c r="I5036" s="1" t="s">
        <v>31</v>
      </c>
      <c r="J5036">
        <v>0</v>
      </c>
      <c r="K5036">
        <v>0</v>
      </c>
      <c r="L5036">
        <v>10</v>
      </c>
      <c r="M5036" s="1" t="s">
        <v>32</v>
      </c>
      <c r="N5036">
        <v>0</v>
      </c>
      <c r="O5036" s="1" t="s">
        <v>80</v>
      </c>
      <c r="P5036" s="1" t="s">
        <v>10184</v>
      </c>
      <c r="Q5036" s="1" t="s">
        <v>42</v>
      </c>
      <c r="R5036">
        <v>45</v>
      </c>
      <c r="S5036" s="1" t="s">
        <v>30</v>
      </c>
      <c r="T5036" s="1" t="s">
        <v>30</v>
      </c>
      <c r="U5036" s="1" t="s">
        <v>30</v>
      </c>
      <c r="V5036">
        <v>0</v>
      </c>
      <c r="W5036" s="1" t="s">
        <v>30</v>
      </c>
      <c r="X5036" s="1" t="s">
        <v>36</v>
      </c>
      <c r="Y5036" s="1" t="s">
        <v>37</v>
      </c>
      <c r="Z5036">
        <v>35</v>
      </c>
      <c r="AA5036">
        <v>326</v>
      </c>
      <c r="AB5036" s="1" t="s">
        <v>7106</v>
      </c>
      <c r="AC5036" s="1" t="s">
        <v>7107</v>
      </c>
      <c r="AD5036" t="s">
        <v>13494</v>
      </c>
      <c r="AE5036" s="1" t="s">
        <v>7106</v>
      </c>
      <c r="AF5036" s="1" t="s">
        <v>7107</v>
      </c>
      <c r="AG5036" t="s">
        <v>13526</v>
      </c>
      <c r="AH5036" t="s">
        <v>13530</v>
      </c>
      <c r="AI5036" t="s">
        <v>13538</v>
      </c>
    </row>
    <row r="5037" spans="1:35" x14ac:dyDescent="0.25">
      <c r="A5037" s="1" t="s">
        <v>10185</v>
      </c>
      <c r="B5037" s="1" t="s">
        <v>32</v>
      </c>
      <c r="C5037">
        <v>4</v>
      </c>
      <c r="D5037">
        <v>21</v>
      </c>
      <c r="E5037">
        <v>44</v>
      </c>
      <c r="F5037">
        <v>0</v>
      </c>
      <c r="G5037">
        <v>0</v>
      </c>
      <c r="H5037" s="1" t="s">
        <v>30</v>
      </c>
      <c r="I5037" s="1" t="s">
        <v>31</v>
      </c>
      <c r="J5037">
        <v>0</v>
      </c>
      <c r="K5037">
        <v>0</v>
      </c>
      <c r="L5037">
        <v>24</v>
      </c>
      <c r="M5037" s="1" t="s">
        <v>32</v>
      </c>
      <c r="N5037">
        <v>0</v>
      </c>
      <c r="O5037" s="1" t="s">
        <v>97</v>
      </c>
      <c r="P5037" s="1" t="s">
        <v>10186</v>
      </c>
      <c r="Q5037" s="1" t="s">
        <v>42</v>
      </c>
      <c r="R5037">
        <v>27</v>
      </c>
      <c r="S5037" s="1" t="s">
        <v>32</v>
      </c>
      <c r="T5037" s="1" t="s">
        <v>30</v>
      </c>
      <c r="U5037" s="1" t="s">
        <v>30</v>
      </c>
      <c r="V5037">
        <v>0</v>
      </c>
      <c r="W5037" s="1" t="s">
        <v>32</v>
      </c>
      <c r="X5037" s="1" t="s">
        <v>36</v>
      </c>
      <c r="Y5037" s="1" t="s">
        <v>37</v>
      </c>
      <c r="Z5037">
        <v>13</v>
      </c>
      <c r="AA5037">
        <v>51</v>
      </c>
      <c r="AB5037" s="1" t="s">
        <v>7106</v>
      </c>
      <c r="AC5037" s="1" t="s">
        <v>7144</v>
      </c>
      <c r="AD5037" t="s">
        <v>13495</v>
      </c>
      <c r="AE5037" s="1" t="s">
        <v>7106</v>
      </c>
      <c r="AF5037" s="1" t="s">
        <v>7144</v>
      </c>
      <c r="AG5037" t="s">
        <v>13526</v>
      </c>
      <c r="AH5037" t="s">
        <v>13530</v>
      </c>
      <c r="AI5037" t="s">
        <v>13538</v>
      </c>
    </row>
    <row r="5038" spans="1:35" x14ac:dyDescent="0.25">
      <c r="A5038" s="1" t="s">
        <v>10187</v>
      </c>
      <c r="B5038" s="1" t="s">
        <v>32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s="1" t="s">
        <v>30</v>
      </c>
      <c r="I5038" s="1" t="s">
        <v>31</v>
      </c>
      <c r="J5038">
        <v>0</v>
      </c>
      <c r="K5038">
        <v>2</v>
      </c>
      <c r="L5038">
        <v>8</v>
      </c>
      <c r="M5038" s="1" t="s">
        <v>32</v>
      </c>
      <c r="N5038">
        <v>0</v>
      </c>
      <c r="O5038" s="1" t="s">
        <v>156</v>
      </c>
      <c r="P5038" s="1" t="s">
        <v>10188</v>
      </c>
      <c r="Q5038" s="1" t="s">
        <v>42</v>
      </c>
      <c r="R5038">
        <v>50</v>
      </c>
      <c r="S5038" s="1" t="s">
        <v>30</v>
      </c>
      <c r="T5038" s="1" t="s">
        <v>30</v>
      </c>
      <c r="U5038" s="1" t="s">
        <v>30</v>
      </c>
      <c r="V5038">
        <v>0</v>
      </c>
      <c r="W5038" s="1" t="s">
        <v>30</v>
      </c>
      <c r="X5038" s="1" t="s">
        <v>36</v>
      </c>
      <c r="Y5038" s="1" t="s">
        <v>37</v>
      </c>
      <c r="Z5038">
        <v>29</v>
      </c>
      <c r="AA5038">
        <v>1248</v>
      </c>
      <c r="AB5038" s="1" t="s">
        <v>7134</v>
      </c>
      <c r="AC5038" s="1" t="s">
        <v>7147</v>
      </c>
      <c r="AD5038" t="s">
        <v>13494</v>
      </c>
      <c r="AE5038" s="1" t="s">
        <v>7134</v>
      </c>
      <c r="AF5038" s="1" t="s">
        <v>7147</v>
      </c>
      <c r="AG5038" t="s">
        <v>13526</v>
      </c>
      <c r="AH5038" t="s">
        <v>13530</v>
      </c>
      <c r="AI5038" t="s">
        <v>13540</v>
      </c>
    </row>
    <row r="5039" spans="1:35" x14ac:dyDescent="0.25">
      <c r="A5039" s="1" t="s">
        <v>10189</v>
      </c>
      <c r="B5039" s="1" t="s">
        <v>32</v>
      </c>
      <c r="C5039">
        <v>4</v>
      </c>
      <c r="D5039">
        <v>19</v>
      </c>
      <c r="E5039">
        <v>50.4</v>
      </c>
      <c r="F5039">
        <v>0</v>
      </c>
      <c r="G5039">
        <v>0</v>
      </c>
      <c r="H5039" s="1" t="s">
        <v>30</v>
      </c>
      <c r="I5039" s="1" t="s">
        <v>31</v>
      </c>
      <c r="J5039">
        <v>0</v>
      </c>
      <c r="K5039">
        <v>3</v>
      </c>
      <c r="L5039">
        <v>4</v>
      </c>
      <c r="M5039" s="1" t="s">
        <v>30</v>
      </c>
      <c r="N5039">
        <v>35</v>
      </c>
      <c r="O5039" s="1" t="s">
        <v>91</v>
      </c>
      <c r="P5039" s="1" t="s">
        <v>10190</v>
      </c>
      <c r="Q5039" s="1" t="s">
        <v>42</v>
      </c>
      <c r="R5039">
        <v>62</v>
      </c>
      <c r="S5039" s="1" t="s">
        <v>30</v>
      </c>
      <c r="T5039" s="1" t="s">
        <v>30</v>
      </c>
      <c r="U5039" s="1" t="s">
        <v>30</v>
      </c>
      <c r="V5039">
        <v>0</v>
      </c>
      <c r="W5039" s="1" t="s">
        <v>30</v>
      </c>
      <c r="X5039" s="1" t="s">
        <v>36</v>
      </c>
      <c r="Y5039" s="1" t="s">
        <v>37</v>
      </c>
      <c r="Z5039">
        <v>27</v>
      </c>
      <c r="AA5039">
        <v>97</v>
      </c>
      <c r="AB5039" s="1" t="s">
        <v>7134</v>
      </c>
      <c r="AC5039" s="1" t="s">
        <v>7150</v>
      </c>
      <c r="AD5039" t="s">
        <v>13494</v>
      </c>
      <c r="AE5039" s="1" t="s">
        <v>7134</v>
      </c>
      <c r="AF5039" s="1" t="s">
        <v>7150</v>
      </c>
      <c r="AG5039" t="s">
        <v>13526</v>
      </c>
      <c r="AH5039" t="s">
        <v>13530</v>
      </c>
      <c r="AI5039" t="s">
        <v>13538</v>
      </c>
    </row>
    <row r="5040" spans="1:35" x14ac:dyDescent="0.25">
      <c r="A5040" s="1" t="s">
        <v>10191</v>
      </c>
      <c r="B5040" s="1" t="s">
        <v>32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s="1" t="s">
        <v>30</v>
      </c>
      <c r="I5040" s="1" t="s">
        <v>31</v>
      </c>
      <c r="J5040">
        <v>0</v>
      </c>
      <c r="K5040">
        <v>0</v>
      </c>
      <c r="L5040">
        <v>6</v>
      </c>
      <c r="M5040" s="1" t="s">
        <v>32</v>
      </c>
      <c r="N5040">
        <v>0</v>
      </c>
      <c r="O5040" s="1" t="s">
        <v>52</v>
      </c>
      <c r="P5040" s="1" t="s">
        <v>10192</v>
      </c>
      <c r="Q5040" s="1" t="s">
        <v>35</v>
      </c>
      <c r="R5040">
        <v>71</v>
      </c>
      <c r="S5040" s="1" t="s">
        <v>30</v>
      </c>
      <c r="T5040" s="1" t="s">
        <v>32</v>
      </c>
      <c r="U5040" s="1" t="s">
        <v>30</v>
      </c>
      <c r="V5040">
        <v>0</v>
      </c>
      <c r="W5040" s="1" t="s">
        <v>30</v>
      </c>
      <c r="X5040" s="1" t="s">
        <v>36</v>
      </c>
      <c r="Y5040" s="1" t="s">
        <v>37</v>
      </c>
      <c r="Z5040">
        <v>58</v>
      </c>
      <c r="AA5040">
        <v>612</v>
      </c>
      <c r="AB5040" s="1" t="s">
        <v>7134</v>
      </c>
      <c r="AC5040" s="1" t="s">
        <v>7900</v>
      </c>
      <c r="AD5040" t="s">
        <v>13496</v>
      </c>
      <c r="AE5040" s="1" t="s">
        <v>7134</v>
      </c>
      <c r="AF5040" s="1" t="s">
        <v>7900</v>
      </c>
      <c r="AG5040" t="s">
        <v>13526</v>
      </c>
      <c r="AH5040" t="s">
        <v>13530</v>
      </c>
      <c r="AI5040" t="s">
        <v>13539</v>
      </c>
    </row>
    <row r="5041" spans="1:35" x14ac:dyDescent="0.25">
      <c r="A5041" s="1" t="s">
        <v>10193</v>
      </c>
      <c r="B5041" s="1" t="s">
        <v>32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s="1" t="s">
        <v>30</v>
      </c>
      <c r="I5041" s="1" t="s">
        <v>31</v>
      </c>
      <c r="J5041">
        <v>0</v>
      </c>
      <c r="K5041">
        <v>3</v>
      </c>
      <c r="L5041">
        <v>9</v>
      </c>
      <c r="M5041" s="1" t="s">
        <v>32</v>
      </c>
      <c r="N5041">
        <v>0</v>
      </c>
      <c r="O5041" s="1" t="s">
        <v>106</v>
      </c>
      <c r="P5041" s="1" t="s">
        <v>10194</v>
      </c>
      <c r="Q5041" s="1" t="s">
        <v>42</v>
      </c>
      <c r="R5041">
        <v>41</v>
      </c>
      <c r="S5041" s="1" t="s">
        <v>30</v>
      </c>
      <c r="T5041" s="1" t="s">
        <v>30</v>
      </c>
      <c r="U5041" s="1" t="s">
        <v>30</v>
      </c>
      <c r="V5041">
        <v>0</v>
      </c>
      <c r="W5041" s="1" t="s">
        <v>32</v>
      </c>
      <c r="X5041" s="1" t="s">
        <v>43</v>
      </c>
      <c r="Y5041" s="1" t="s">
        <v>58</v>
      </c>
      <c r="Z5041">
        <v>62</v>
      </c>
      <c r="AA5041">
        <v>2931</v>
      </c>
      <c r="AB5041" s="1" t="s">
        <v>7134</v>
      </c>
      <c r="AC5041" s="1" t="s">
        <v>7135</v>
      </c>
      <c r="AD5041" t="s">
        <v>13494</v>
      </c>
      <c r="AE5041" s="1" t="s">
        <v>7134</v>
      </c>
      <c r="AF5041" s="1" t="s">
        <v>7135</v>
      </c>
      <c r="AG5041" t="s">
        <v>13526</v>
      </c>
      <c r="AH5041" t="s">
        <v>13530</v>
      </c>
      <c r="AI5041" t="s">
        <v>13540</v>
      </c>
    </row>
    <row r="5042" spans="1:35" x14ac:dyDescent="0.25">
      <c r="A5042" s="1" t="s">
        <v>10195</v>
      </c>
      <c r="B5042" s="1" t="s">
        <v>32</v>
      </c>
      <c r="C5042">
        <v>1</v>
      </c>
      <c r="D5042">
        <v>2</v>
      </c>
      <c r="E5042">
        <v>7</v>
      </c>
      <c r="F5042">
        <v>0</v>
      </c>
      <c r="G5042">
        <v>0</v>
      </c>
      <c r="H5042" s="1" t="s">
        <v>30</v>
      </c>
      <c r="I5042" s="1" t="s">
        <v>31</v>
      </c>
      <c r="J5042">
        <v>0</v>
      </c>
      <c r="K5042">
        <v>0</v>
      </c>
      <c r="L5042">
        <v>35</v>
      </c>
      <c r="M5042" s="1" t="s">
        <v>32</v>
      </c>
      <c r="N5042">
        <v>0</v>
      </c>
      <c r="O5042" s="1" t="s">
        <v>65</v>
      </c>
      <c r="P5042" s="1" t="s">
        <v>10196</v>
      </c>
      <c r="Q5042" s="1" t="s">
        <v>42</v>
      </c>
      <c r="R5042">
        <v>26</v>
      </c>
      <c r="S5042" s="1" t="s">
        <v>32</v>
      </c>
      <c r="T5042" s="1" t="s">
        <v>30</v>
      </c>
      <c r="U5042" s="1" t="s">
        <v>30</v>
      </c>
      <c r="V5042">
        <v>0</v>
      </c>
      <c r="W5042" s="1" t="s">
        <v>30</v>
      </c>
      <c r="X5042" s="1" t="s">
        <v>36</v>
      </c>
      <c r="Y5042" s="1" t="s">
        <v>37</v>
      </c>
      <c r="Z5042">
        <v>52</v>
      </c>
      <c r="AA5042">
        <v>52</v>
      </c>
      <c r="AB5042" s="1" t="s">
        <v>7106</v>
      </c>
      <c r="AC5042" s="1" t="s">
        <v>7124</v>
      </c>
      <c r="AD5042" t="s">
        <v>13495</v>
      </c>
      <c r="AE5042" s="1" t="s">
        <v>7106</v>
      </c>
      <c r="AF5042" s="1" t="s">
        <v>7124</v>
      </c>
      <c r="AG5042" t="s">
        <v>13526</v>
      </c>
      <c r="AH5042" t="s">
        <v>13530</v>
      </c>
      <c r="AI5042" t="s">
        <v>13538</v>
      </c>
    </row>
    <row r="5043" spans="1:35" x14ac:dyDescent="0.25">
      <c r="A5043" s="1" t="s">
        <v>10197</v>
      </c>
      <c r="B5043" s="1" t="s">
        <v>32</v>
      </c>
      <c r="C5043">
        <v>4</v>
      </c>
      <c r="D5043">
        <v>18</v>
      </c>
      <c r="E5043">
        <v>42.3</v>
      </c>
      <c r="F5043">
        <v>0</v>
      </c>
      <c r="G5043">
        <v>0</v>
      </c>
      <c r="H5043" s="1" t="s">
        <v>30</v>
      </c>
      <c r="I5043" s="1" t="s">
        <v>31</v>
      </c>
      <c r="J5043">
        <v>0</v>
      </c>
      <c r="K5043">
        <v>4</v>
      </c>
      <c r="L5043">
        <v>36</v>
      </c>
      <c r="M5043" s="1" t="s">
        <v>32</v>
      </c>
      <c r="N5043">
        <v>0</v>
      </c>
      <c r="O5043" s="1" t="s">
        <v>106</v>
      </c>
      <c r="P5043" s="1" t="s">
        <v>10198</v>
      </c>
      <c r="Q5043" s="1" t="s">
        <v>42</v>
      </c>
      <c r="R5043">
        <v>20</v>
      </c>
      <c r="S5043" s="1" t="s">
        <v>32</v>
      </c>
      <c r="T5043" s="1" t="s">
        <v>30</v>
      </c>
      <c r="U5043" s="1" t="s">
        <v>30</v>
      </c>
      <c r="V5043">
        <v>0</v>
      </c>
      <c r="W5043" s="1" t="s">
        <v>30</v>
      </c>
      <c r="X5043" s="1" t="s">
        <v>36</v>
      </c>
      <c r="Y5043" s="1" t="s">
        <v>37</v>
      </c>
      <c r="Z5043">
        <v>43</v>
      </c>
      <c r="AA5043">
        <v>181</v>
      </c>
      <c r="AB5043" s="1" t="s">
        <v>7106</v>
      </c>
      <c r="AC5043" s="1" t="s">
        <v>7117</v>
      </c>
      <c r="AD5043" t="s">
        <v>13495</v>
      </c>
      <c r="AE5043" s="1" t="s">
        <v>7106</v>
      </c>
      <c r="AF5043" s="1" t="s">
        <v>7117</v>
      </c>
      <c r="AG5043" t="s">
        <v>13526</v>
      </c>
      <c r="AH5043" t="s">
        <v>13530</v>
      </c>
      <c r="AI5043" t="s">
        <v>13538</v>
      </c>
    </row>
    <row r="5044" spans="1:35" x14ac:dyDescent="0.25">
      <c r="A5044" s="1" t="s">
        <v>10199</v>
      </c>
      <c r="B5044" s="1" t="s">
        <v>32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s="1" t="s">
        <v>30</v>
      </c>
      <c r="I5044" s="1" t="s">
        <v>31</v>
      </c>
      <c r="J5044">
        <v>0</v>
      </c>
      <c r="K5044">
        <v>1</v>
      </c>
      <c r="L5044">
        <v>1</v>
      </c>
      <c r="M5044" s="1" t="s">
        <v>32</v>
      </c>
      <c r="N5044">
        <v>0</v>
      </c>
      <c r="O5044" s="1" t="s">
        <v>269</v>
      </c>
      <c r="P5044" s="1" t="s">
        <v>10200</v>
      </c>
      <c r="Q5044" s="1" t="s">
        <v>42</v>
      </c>
      <c r="R5044">
        <v>39</v>
      </c>
      <c r="S5044" s="1" t="s">
        <v>30</v>
      </c>
      <c r="T5044" s="1" t="s">
        <v>30</v>
      </c>
      <c r="U5044" s="1" t="s">
        <v>30</v>
      </c>
      <c r="V5044">
        <v>0</v>
      </c>
      <c r="W5044" s="1" t="s">
        <v>30</v>
      </c>
      <c r="X5044" s="1" t="s">
        <v>36</v>
      </c>
      <c r="Y5044" s="1" t="s">
        <v>44</v>
      </c>
      <c r="Z5044">
        <v>17</v>
      </c>
      <c r="AA5044">
        <v>303</v>
      </c>
      <c r="AB5044" s="1" t="s">
        <v>7106</v>
      </c>
      <c r="AC5044" s="1" t="s">
        <v>8905</v>
      </c>
      <c r="AD5044" t="s">
        <v>13494</v>
      </c>
      <c r="AE5044" s="1" t="s">
        <v>7106</v>
      </c>
      <c r="AF5044" s="1" t="s">
        <v>8905</v>
      </c>
      <c r="AG5044" t="s">
        <v>13527</v>
      </c>
      <c r="AH5044" t="s">
        <v>13530</v>
      </c>
      <c r="AI5044" t="s">
        <v>13539</v>
      </c>
    </row>
    <row r="5045" spans="1:35" x14ac:dyDescent="0.25">
      <c r="A5045" s="1" t="s">
        <v>10201</v>
      </c>
      <c r="B5045" s="1" t="s">
        <v>32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s="1" t="s">
        <v>30</v>
      </c>
      <c r="I5045" s="1" t="s">
        <v>31</v>
      </c>
      <c r="J5045">
        <v>0</v>
      </c>
      <c r="K5045">
        <v>3</v>
      </c>
      <c r="L5045">
        <v>3</v>
      </c>
      <c r="M5045" s="1" t="s">
        <v>32</v>
      </c>
      <c r="N5045">
        <v>0</v>
      </c>
      <c r="O5045" s="1" t="s">
        <v>197</v>
      </c>
      <c r="P5045" s="1" t="s">
        <v>10202</v>
      </c>
      <c r="Q5045" s="1" t="s">
        <v>42</v>
      </c>
      <c r="R5045">
        <v>71</v>
      </c>
      <c r="S5045" s="1" t="s">
        <v>30</v>
      </c>
      <c r="T5045" s="1" t="s">
        <v>32</v>
      </c>
      <c r="U5045" s="1" t="s">
        <v>30</v>
      </c>
      <c r="V5045">
        <v>0</v>
      </c>
      <c r="W5045" s="1" t="s">
        <v>30</v>
      </c>
      <c r="X5045" s="1" t="s">
        <v>36</v>
      </c>
      <c r="Y5045" s="1" t="s">
        <v>44</v>
      </c>
      <c r="Z5045">
        <v>54</v>
      </c>
      <c r="AA5045">
        <v>2344</v>
      </c>
      <c r="AB5045" s="1" t="s">
        <v>7106</v>
      </c>
      <c r="AC5045" s="1" t="s">
        <v>7107</v>
      </c>
      <c r="AD5045" t="s">
        <v>13496</v>
      </c>
      <c r="AE5045" s="1" t="s">
        <v>7106</v>
      </c>
      <c r="AF5045" s="1" t="s">
        <v>7107</v>
      </c>
      <c r="AG5045" t="s">
        <v>13526</v>
      </c>
      <c r="AH5045" t="s">
        <v>13530</v>
      </c>
      <c r="AI5045" t="s">
        <v>13540</v>
      </c>
    </row>
    <row r="5046" spans="1:35" x14ac:dyDescent="0.25">
      <c r="A5046" s="1" t="s">
        <v>10203</v>
      </c>
      <c r="B5046" s="1" t="s">
        <v>32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s="1" t="s">
        <v>30</v>
      </c>
      <c r="I5046" s="1" t="s">
        <v>31</v>
      </c>
      <c r="J5046">
        <v>0</v>
      </c>
      <c r="K5046">
        <v>5</v>
      </c>
      <c r="L5046">
        <v>4</v>
      </c>
      <c r="M5046" s="1" t="s">
        <v>30</v>
      </c>
      <c r="N5046">
        <v>43</v>
      </c>
      <c r="O5046" s="1" t="s">
        <v>91</v>
      </c>
      <c r="P5046" s="1" t="s">
        <v>10204</v>
      </c>
      <c r="Q5046" s="1" t="s">
        <v>42</v>
      </c>
      <c r="R5046">
        <v>37</v>
      </c>
      <c r="S5046" s="1" t="s">
        <v>30</v>
      </c>
      <c r="T5046" s="1" t="s">
        <v>30</v>
      </c>
      <c r="U5046" s="1" t="s">
        <v>30</v>
      </c>
      <c r="V5046">
        <v>0</v>
      </c>
      <c r="W5046" s="1" t="s">
        <v>30</v>
      </c>
      <c r="X5046" s="1" t="s">
        <v>43</v>
      </c>
      <c r="Y5046" s="1" t="s">
        <v>44</v>
      </c>
      <c r="Z5046">
        <v>26</v>
      </c>
      <c r="AA5046">
        <v>551</v>
      </c>
      <c r="AB5046" s="1" t="s">
        <v>7086</v>
      </c>
      <c r="AC5046" s="1" t="s">
        <v>7110</v>
      </c>
      <c r="AD5046" t="s">
        <v>13494</v>
      </c>
      <c r="AE5046" s="1" t="s">
        <v>7086</v>
      </c>
      <c r="AF5046" s="1" t="s">
        <v>7110</v>
      </c>
      <c r="AG5046" t="s">
        <v>13526</v>
      </c>
      <c r="AH5046" t="s">
        <v>13530</v>
      </c>
      <c r="AI5046" t="s">
        <v>13539</v>
      </c>
    </row>
    <row r="5047" spans="1:35" x14ac:dyDescent="0.25">
      <c r="A5047" s="1" t="s">
        <v>10205</v>
      </c>
      <c r="B5047" s="1" t="s">
        <v>32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s="1" t="s">
        <v>30</v>
      </c>
      <c r="I5047" s="1" t="s">
        <v>31</v>
      </c>
      <c r="J5047">
        <v>0</v>
      </c>
      <c r="K5047">
        <v>1</v>
      </c>
      <c r="L5047">
        <v>6</v>
      </c>
      <c r="M5047" s="1" t="s">
        <v>32</v>
      </c>
      <c r="N5047">
        <v>0</v>
      </c>
      <c r="O5047" s="1" t="s">
        <v>471</v>
      </c>
      <c r="P5047" s="1" t="s">
        <v>10206</v>
      </c>
      <c r="Q5047" s="1" t="s">
        <v>42</v>
      </c>
      <c r="R5047">
        <v>36</v>
      </c>
      <c r="S5047" s="1" t="s">
        <v>30</v>
      </c>
      <c r="T5047" s="1" t="s">
        <v>30</v>
      </c>
      <c r="U5047" s="1" t="s">
        <v>30</v>
      </c>
      <c r="V5047">
        <v>0</v>
      </c>
      <c r="W5047" s="1" t="s">
        <v>32</v>
      </c>
      <c r="X5047" s="1" t="s">
        <v>36</v>
      </c>
      <c r="Y5047" s="1" t="s">
        <v>37</v>
      </c>
      <c r="Z5047">
        <v>46</v>
      </c>
      <c r="AA5047">
        <v>1914</v>
      </c>
      <c r="AB5047" s="1" t="s">
        <v>7098</v>
      </c>
      <c r="AC5047" s="1" t="s">
        <v>7418</v>
      </c>
      <c r="AD5047" t="s">
        <v>13494</v>
      </c>
      <c r="AE5047" s="1" t="s">
        <v>7098</v>
      </c>
      <c r="AF5047" s="1" t="s">
        <v>7418</v>
      </c>
      <c r="AG5047" t="s">
        <v>13526</v>
      </c>
      <c r="AH5047" t="s">
        <v>13530</v>
      </c>
      <c r="AI5047" t="s">
        <v>13540</v>
      </c>
    </row>
    <row r="5048" spans="1:35" x14ac:dyDescent="0.25">
      <c r="A5048" s="1" t="s">
        <v>10207</v>
      </c>
      <c r="B5048" s="1" t="s">
        <v>32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s="1" t="s">
        <v>30</v>
      </c>
      <c r="I5048" s="1" t="s">
        <v>31</v>
      </c>
      <c r="J5048">
        <v>0</v>
      </c>
      <c r="K5048">
        <v>1</v>
      </c>
      <c r="L5048">
        <v>15</v>
      </c>
      <c r="M5048" s="1" t="s">
        <v>32</v>
      </c>
      <c r="N5048">
        <v>0</v>
      </c>
      <c r="O5048" s="1" t="s">
        <v>130</v>
      </c>
      <c r="P5048" s="1" t="s">
        <v>10208</v>
      </c>
      <c r="Q5048" s="1" t="s">
        <v>42</v>
      </c>
      <c r="R5048">
        <v>82</v>
      </c>
      <c r="S5048" s="1" t="s">
        <v>30</v>
      </c>
      <c r="T5048" s="1" t="s">
        <v>32</v>
      </c>
      <c r="U5048" s="1" t="s">
        <v>30</v>
      </c>
      <c r="V5048">
        <v>0</v>
      </c>
      <c r="W5048" s="1" t="s">
        <v>30</v>
      </c>
      <c r="X5048" s="1" t="s">
        <v>36</v>
      </c>
      <c r="Y5048" s="1" t="s">
        <v>37</v>
      </c>
      <c r="Z5048">
        <v>35</v>
      </c>
      <c r="AA5048">
        <v>1628</v>
      </c>
      <c r="AB5048" s="1" t="s">
        <v>7098</v>
      </c>
      <c r="AC5048" s="1" t="s">
        <v>7099</v>
      </c>
      <c r="AD5048" t="s">
        <v>13496</v>
      </c>
      <c r="AE5048" s="1" t="s">
        <v>7098</v>
      </c>
      <c r="AF5048" s="1" t="s">
        <v>7099</v>
      </c>
      <c r="AG5048" t="s">
        <v>13526</v>
      </c>
      <c r="AH5048" t="s">
        <v>13530</v>
      </c>
      <c r="AI5048" t="s">
        <v>13540</v>
      </c>
    </row>
    <row r="5049" spans="1:35" x14ac:dyDescent="0.25">
      <c r="A5049" s="1" t="s">
        <v>10209</v>
      </c>
      <c r="B5049" s="1" t="s">
        <v>32</v>
      </c>
      <c r="C5049">
        <v>5</v>
      </c>
      <c r="D5049">
        <v>13</v>
      </c>
      <c r="E5049">
        <v>33</v>
      </c>
      <c r="F5049">
        <v>0</v>
      </c>
      <c r="G5049">
        <v>0</v>
      </c>
      <c r="H5049" s="1" t="s">
        <v>30</v>
      </c>
      <c r="I5049" s="1" t="s">
        <v>31</v>
      </c>
      <c r="J5049">
        <v>0</v>
      </c>
      <c r="K5049">
        <v>0</v>
      </c>
      <c r="L5049">
        <v>6</v>
      </c>
      <c r="M5049" s="1" t="s">
        <v>32</v>
      </c>
      <c r="N5049">
        <v>0</v>
      </c>
      <c r="O5049" s="1" t="s">
        <v>114</v>
      </c>
      <c r="P5049" s="1" t="s">
        <v>10210</v>
      </c>
      <c r="Q5049" s="1" t="s">
        <v>35</v>
      </c>
      <c r="R5049">
        <v>37</v>
      </c>
      <c r="S5049" s="1" t="s">
        <v>30</v>
      </c>
      <c r="T5049" s="1" t="s">
        <v>30</v>
      </c>
      <c r="U5049" s="1" t="s">
        <v>30</v>
      </c>
      <c r="V5049">
        <v>0</v>
      </c>
      <c r="W5049" s="1" t="s">
        <v>30</v>
      </c>
      <c r="X5049" s="1" t="s">
        <v>36</v>
      </c>
      <c r="Y5049" s="1" t="s">
        <v>37</v>
      </c>
      <c r="Z5049">
        <v>38</v>
      </c>
      <c r="AA5049">
        <v>210</v>
      </c>
      <c r="AB5049" s="1" t="s">
        <v>7098</v>
      </c>
      <c r="AC5049" s="1" t="s">
        <v>7099</v>
      </c>
      <c r="AD5049" t="s">
        <v>13494</v>
      </c>
      <c r="AE5049" s="1" t="s">
        <v>7098</v>
      </c>
      <c r="AF5049" s="1" t="s">
        <v>7099</v>
      </c>
      <c r="AG5049" t="s">
        <v>13526</v>
      </c>
      <c r="AH5049" t="s">
        <v>13530</v>
      </c>
      <c r="AI5049" t="s">
        <v>13538</v>
      </c>
    </row>
    <row r="5050" spans="1:35" x14ac:dyDescent="0.25">
      <c r="A5050" s="1" t="s">
        <v>10211</v>
      </c>
      <c r="B5050" s="1" t="s">
        <v>32</v>
      </c>
      <c r="C5050">
        <v>6</v>
      </c>
      <c r="D5050">
        <v>10</v>
      </c>
      <c r="E5050">
        <v>22.8</v>
      </c>
      <c r="F5050">
        <v>0</v>
      </c>
      <c r="G5050">
        <v>0</v>
      </c>
      <c r="H5050" s="1" t="s">
        <v>30</v>
      </c>
      <c r="I5050" s="1" t="s">
        <v>46</v>
      </c>
      <c r="J5050">
        <v>0</v>
      </c>
      <c r="K5050">
        <v>2</v>
      </c>
      <c r="L5050">
        <v>15</v>
      </c>
      <c r="M5050" s="1" t="s">
        <v>32</v>
      </c>
      <c r="N5050">
        <v>0</v>
      </c>
      <c r="O5050" s="1" t="s">
        <v>125</v>
      </c>
      <c r="P5050" s="1" t="s">
        <v>10212</v>
      </c>
      <c r="Q5050" s="1" t="s">
        <v>35</v>
      </c>
      <c r="R5050">
        <v>84</v>
      </c>
      <c r="S5050" s="1" t="s">
        <v>30</v>
      </c>
      <c r="T5050" s="1" t="s">
        <v>32</v>
      </c>
      <c r="U5050" s="1" t="s">
        <v>30</v>
      </c>
      <c r="V5050">
        <v>0</v>
      </c>
      <c r="W5050" s="1" t="s">
        <v>30</v>
      </c>
      <c r="X5050" s="1" t="s">
        <v>36</v>
      </c>
      <c r="Y5050" s="1" t="s">
        <v>37</v>
      </c>
      <c r="Z5050">
        <v>59</v>
      </c>
      <c r="AA5050">
        <v>336</v>
      </c>
      <c r="AB5050" s="1" t="s">
        <v>7098</v>
      </c>
      <c r="AC5050" s="1" t="s">
        <v>7099</v>
      </c>
      <c r="AD5050" t="s">
        <v>13496</v>
      </c>
      <c r="AE5050" s="1" t="s">
        <v>7098</v>
      </c>
      <c r="AF5050" s="1" t="s">
        <v>7099</v>
      </c>
      <c r="AG5050" t="s">
        <v>13526</v>
      </c>
      <c r="AH5050" t="s">
        <v>13530</v>
      </c>
      <c r="AI5050" t="s">
        <v>13538</v>
      </c>
    </row>
    <row r="5051" spans="1:35" x14ac:dyDescent="0.25">
      <c r="A5051" s="1" t="s">
        <v>10213</v>
      </c>
      <c r="B5051" s="1" t="s">
        <v>32</v>
      </c>
      <c r="C5051">
        <v>1</v>
      </c>
      <c r="D5051">
        <v>4</v>
      </c>
      <c r="E5051">
        <v>10</v>
      </c>
      <c r="F5051">
        <v>0</v>
      </c>
      <c r="G5051">
        <v>0</v>
      </c>
      <c r="H5051" s="1" t="s">
        <v>30</v>
      </c>
      <c r="I5051" s="1" t="s">
        <v>31</v>
      </c>
      <c r="J5051">
        <v>0</v>
      </c>
      <c r="K5051">
        <v>1</v>
      </c>
      <c r="L5051">
        <v>3</v>
      </c>
      <c r="M5051" s="1" t="s">
        <v>32</v>
      </c>
      <c r="N5051">
        <v>0</v>
      </c>
      <c r="O5051" s="1" t="s">
        <v>600</v>
      </c>
      <c r="P5051" s="1" t="s">
        <v>10214</v>
      </c>
      <c r="Q5051" s="1" t="s">
        <v>35</v>
      </c>
      <c r="R5051">
        <v>66</v>
      </c>
      <c r="S5051" s="1" t="s">
        <v>30</v>
      </c>
      <c r="T5051" s="1" t="s">
        <v>32</v>
      </c>
      <c r="U5051" s="1" t="s">
        <v>30</v>
      </c>
      <c r="V5051">
        <v>0</v>
      </c>
      <c r="W5051" s="1" t="s">
        <v>30</v>
      </c>
      <c r="X5051" s="1" t="s">
        <v>36</v>
      </c>
      <c r="Y5051" s="1" t="s">
        <v>44</v>
      </c>
      <c r="Z5051">
        <v>9</v>
      </c>
      <c r="AA5051">
        <v>9</v>
      </c>
      <c r="AB5051" s="1" t="s">
        <v>7098</v>
      </c>
      <c r="AC5051" s="1" t="s">
        <v>7418</v>
      </c>
      <c r="AD5051" t="s">
        <v>13496</v>
      </c>
      <c r="AE5051" s="1" t="s">
        <v>7098</v>
      </c>
      <c r="AF5051" s="1" t="s">
        <v>7418</v>
      </c>
      <c r="AG5051" t="s">
        <v>13526</v>
      </c>
      <c r="AH5051" t="s">
        <v>13530</v>
      </c>
      <c r="AI5051" t="s">
        <v>13538</v>
      </c>
    </row>
    <row r="5052" spans="1:35" x14ac:dyDescent="0.25">
      <c r="A5052" s="1" t="s">
        <v>10215</v>
      </c>
      <c r="B5052" s="1" t="s">
        <v>32</v>
      </c>
      <c r="C5052">
        <v>7</v>
      </c>
      <c r="D5052">
        <v>20</v>
      </c>
      <c r="E5052">
        <v>44.1</v>
      </c>
      <c r="F5052">
        <v>0</v>
      </c>
      <c r="G5052">
        <v>0</v>
      </c>
      <c r="H5052" s="1" t="s">
        <v>30</v>
      </c>
      <c r="I5052" s="1" t="s">
        <v>31</v>
      </c>
      <c r="J5052">
        <v>0</v>
      </c>
      <c r="K5052">
        <v>3</v>
      </c>
      <c r="L5052">
        <v>15</v>
      </c>
      <c r="M5052" s="1" t="s">
        <v>32</v>
      </c>
      <c r="N5052">
        <v>0</v>
      </c>
      <c r="O5052" s="1" t="s">
        <v>97</v>
      </c>
      <c r="P5052" s="1" t="s">
        <v>10216</v>
      </c>
      <c r="Q5052" s="1" t="s">
        <v>35</v>
      </c>
      <c r="R5052">
        <v>27</v>
      </c>
      <c r="S5052" s="1" t="s">
        <v>32</v>
      </c>
      <c r="T5052" s="1" t="s">
        <v>30</v>
      </c>
      <c r="U5052" s="1" t="s">
        <v>30</v>
      </c>
      <c r="V5052">
        <v>0</v>
      </c>
      <c r="W5052" s="1" t="s">
        <v>30</v>
      </c>
      <c r="X5052" s="1" t="s">
        <v>36</v>
      </c>
      <c r="Y5052" s="1" t="s">
        <v>37</v>
      </c>
      <c r="Z5052">
        <v>36</v>
      </c>
      <c r="AA5052">
        <v>261</v>
      </c>
      <c r="AB5052" s="1" t="s">
        <v>7098</v>
      </c>
      <c r="AC5052" s="1" t="s">
        <v>7418</v>
      </c>
      <c r="AD5052" t="s">
        <v>13495</v>
      </c>
      <c r="AE5052" s="1" t="s">
        <v>7098</v>
      </c>
      <c r="AF5052" s="1" t="s">
        <v>7418</v>
      </c>
      <c r="AG5052" t="s">
        <v>13526</v>
      </c>
      <c r="AH5052" t="s">
        <v>13530</v>
      </c>
      <c r="AI5052" t="s">
        <v>13538</v>
      </c>
    </row>
    <row r="5053" spans="1:35" x14ac:dyDescent="0.25">
      <c r="A5053" s="1" t="s">
        <v>10217</v>
      </c>
      <c r="B5053" s="1" t="s">
        <v>32</v>
      </c>
      <c r="C5053">
        <v>2</v>
      </c>
      <c r="D5053">
        <v>11</v>
      </c>
      <c r="E5053">
        <v>26.2</v>
      </c>
      <c r="F5053">
        <v>0</v>
      </c>
      <c r="G5053">
        <v>0</v>
      </c>
      <c r="H5053" s="1" t="s">
        <v>30</v>
      </c>
      <c r="I5053" s="1" t="s">
        <v>31</v>
      </c>
      <c r="J5053">
        <v>0</v>
      </c>
      <c r="K5053">
        <v>2</v>
      </c>
      <c r="L5053">
        <v>10</v>
      </c>
      <c r="M5053" s="1" t="s">
        <v>30</v>
      </c>
      <c r="N5053">
        <v>5</v>
      </c>
      <c r="O5053" s="1" t="s">
        <v>471</v>
      </c>
      <c r="P5053" s="1" t="s">
        <v>10218</v>
      </c>
      <c r="Q5053" s="1" t="s">
        <v>42</v>
      </c>
      <c r="R5053">
        <v>27</v>
      </c>
      <c r="S5053" s="1" t="s">
        <v>32</v>
      </c>
      <c r="T5053" s="1" t="s">
        <v>30</v>
      </c>
      <c r="U5053" s="1" t="s">
        <v>30</v>
      </c>
      <c r="V5053">
        <v>0</v>
      </c>
      <c r="W5053" s="1" t="s">
        <v>30</v>
      </c>
      <c r="X5053" s="1" t="s">
        <v>36</v>
      </c>
      <c r="Y5053" s="1" t="s">
        <v>37</v>
      </c>
      <c r="Z5053">
        <v>25</v>
      </c>
      <c r="AA5053">
        <v>44</v>
      </c>
      <c r="AB5053" s="1" t="s">
        <v>7098</v>
      </c>
      <c r="AC5053" s="1" t="s">
        <v>7418</v>
      </c>
      <c r="AD5053" t="s">
        <v>13495</v>
      </c>
      <c r="AE5053" s="1" t="s">
        <v>7098</v>
      </c>
      <c r="AF5053" s="1" t="s">
        <v>7418</v>
      </c>
      <c r="AG5053" t="s">
        <v>13526</v>
      </c>
      <c r="AH5053" t="s">
        <v>13530</v>
      </c>
      <c r="AI5053" t="s">
        <v>13538</v>
      </c>
    </row>
    <row r="5054" spans="1:35" x14ac:dyDescent="0.25">
      <c r="A5054" s="1" t="s">
        <v>10219</v>
      </c>
      <c r="B5054" s="1" t="s">
        <v>32</v>
      </c>
      <c r="C5054">
        <v>1</v>
      </c>
      <c r="D5054">
        <v>3</v>
      </c>
      <c r="E5054">
        <v>6</v>
      </c>
      <c r="F5054">
        <v>0</v>
      </c>
      <c r="G5054">
        <v>0</v>
      </c>
      <c r="H5054" s="1" t="s">
        <v>30</v>
      </c>
      <c r="I5054" s="1" t="s">
        <v>31</v>
      </c>
      <c r="J5054">
        <v>0</v>
      </c>
      <c r="K5054">
        <v>4</v>
      </c>
      <c r="L5054">
        <v>2</v>
      </c>
      <c r="M5054" s="1" t="s">
        <v>32</v>
      </c>
      <c r="N5054">
        <v>0</v>
      </c>
      <c r="O5054" s="1" t="s">
        <v>471</v>
      </c>
      <c r="P5054" s="1" t="s">
        <v>10220</v>
      </c>
      <c r="Q5054" s="1" t="s">
        <v>35</v>
      </c>
      <c r="R5054">
        <v>81</v>
      </c>
      <c r="S5054" s="1" t="s">
        <v>30</v>
      </c>
      <c r="T5054" s="1" t="s">
        <v>32</v>
      </c>
      <c r="U5054" s="1" t="s">
        <v>30</v>
      </c>
      <c r="V5054">
        <v>0</v>
      </c>
      <c r="W5054" s="1" t="s">
        <v>30</v>
      </c>
      <c r="X5054" s="1" t="s">
        <v>36</v>
      </c>
      <c r="Y5054" s="1" t="s">
        <v>44</v>
      </c>
      <c r="Z5054">
        <v>37</v>
      </c>
      <c r="AA5054">
        <v>37</v>
      </c>
      <c r="AB5054" s="1" t="s">
        <v>7098</v>
      </c>
      <c r="AC5054" s="1" t="s">
        <v>7099</v>
      </c>
      <c r="AD5054" t="s">
        <v>13496</v>
      </c>
      <c r="AE5054" s="1" t="s">
        <v>7098</v>
      </c>
      <c r="AF5054" s="1" t="s">
        <v>7099</v>
      </c>
      <c r="AG5054" t="s">
        <v>13527</v>
      </c>
      <c r="AH5054" t="s">
        <v>13530</v>
      </c>
      <c r="AI5054" t="s">
        <v>13538</v>
      </c>
    </row>
    <row r="5055" spans="1:35" x14ac:dyDescent="0.25">
      <c r="A5055" s="1" t="s">
        <v>10221</v>
      </c>
      <c r="B5055" s="1" t="s">
        <v>32</v>
      </c>
      <c r="C5055">
        <v>5</v>
      </c>
      <c r="D5055">
        <v>19</v>
      </c>
      <c r="E5055">
        <v>56.3</v>
      </c>
      <c r="F5055">
        <v>0</v>
      </c>
      <c r="G5055">
        <v>0</v>
      </c>
      <c r="H5055" s="1" t="s">
        <v>30</v>
      </c>
      <c r="I5055" s="1" t="s">
        <v>31</v>
      </c>
      <c r="J5055">
        <v>0</v>
      </c>
      <c r="K5055">
        <v>5</v>
      </c>
      <c r="L5055">
        <v>10</v>
      </c>
      <c r="M5055" s="1" t="s">
        <v>32</v>
      </c>
      <c r="N5055">
        <v>0</v>
      </c>
      <c r="O5055" s="1" t="s">
        <v>106</v>
      </c>
      <c r="P5055" s="1" t="s">
        <v>10222</v>
      </c>
      <c r="Q5055" s="1" t="s">
        <v>35</v>
      </c>
      <c r="R5055">
        <v>52</v>
      </c>
      <c r="S5055" s="1" t="s">
        <v>30</v>
      </c>
      <c r="T5055" s="1" t="s">
        <v>30</v>
      </c>
      <c r="U5055" s="1" t="s">
        <v>30</v>
      </c>
      <c r="V5055">
        <v>0</v>
      </c>
      <c r="W5055" s="1" t="s">
        <v>32</v>
      </c>
      <c r="X5055" s="1" t="s">
        <v>36</v>
      </c>
      <c r="Y5055" s="1" t="s">
        <v>37</v>
      </c>
      <c r="Z5055">
        <v>62</v>
      </c>
      <c r="AA5055">
        <v>315</v>
      </c>
      <c r="AB5055" s="1" t="s">
        <v>7080</v>
      </c>
      <c r="AC5055" s="1" t="s">
        <v>7081</v>
      </c>
      <c r="AD5055" t="s">
        <v>13494</v>
      </c>
      <c r="AE5055" s="1" t="s">
        <v>7080</v>
      </c>
      <c r="AF5055" s="1" t="s">
        <v>7081</v>
      </c>
      <c r="AG5055" t="s">
        <v>13526</v>
      </c>
      <c r="AH5055" t="s">
        <v>13530</v>
      </c>
      <c r="AI5055" t="s">
        <v>13538</v>
      </c>
    </row>
    <row r="5056" spans="1:35" x14ac:dyDescent="0.25">
      <c r="A5056" s="1" t="s">
        <v>10223</v>
      </c>
      <c r="B5056" s="1" t="s">
        <v>32</v>
      </c>
      <c r="C5056">
        <v>1</v>
      </c>
      <c r="D5056">
        <v>8</v>
      </c>
      <c r="E5056">
        <v>16</v>
      </c>
      <c r="F5056">
        <v>0</v>
      </c>
      <c r="G5056">
        <v>0</v>
      </c>
      <c r="H5056" s="1" t="s">
        <v>30</v>
      </c>
      <c r="I5056" s="1" t="s">
        <v>46</v>
      </c>
      <c r="J5056">
        <v>0</v>
      </c>
      <c r="K5056">
        <v>0</v>
      </c>
      <c r="L5056">
        <v>3</v>
      </c>
      <c r="M5056" s="1" t="s">
        <v>32</v>
      </c>
      <c r="N5056">
        <v>0</v>
      </c>
      <c r="O5056" s="1" t="s">
        <v>40</v>
      </c>
      <c r="P5056" s="1" t="s">
        <v>10224</v>
      </c>
      <c r="Q5056" s="1" t="s">
        <v>42</v>
      </c>
      <c r="R5056">
        <v>47</v>
      </c>
      <c r="S5056" s="1" t="s">
        <v>30</v>
      </c>
      <c r="T5056" s="1" t="s">
        <v>30</v>
      </c>
      <c r="U5056" s="1" t="s">
        <v>30</v>
      </c>
      <c r="V5056">
        <v>0</v>
      </c>
      <c r="W5056" s="1" t="s">
        <v>30</v>
      </c>
      <c r="X5056" s="1" t="s">
        <v>36</v>
      </c>
      <c r="Y5056" s="1" t="s">
        <v>37</v>
      </c>
      <c r="Z5056">
        <v>40</v>
      </c>
      <c r="AA5056">
        <v>40</v>
      </c>
      <c r="AB5056" s="1" t="s">
        <v>7086</v>
      </c>
      <c r="AC5056" s="1" t="s">
        <v>7087</v>
      </c>
      <c r="AD5056" t="s">
        <v>13494</v>
      </c>
      <c r="AE5056" s="1" t="s">
        <v>7086</v>
      </c>
      <c r="AF5056" s="1" t="s">
        <v>7087</v>
      </c>
      <c r="AG5056" t="s">
        <v>13526</v>
      </c>
      <c r="AH5056" t="s">
        <v>13530</v>
      </c>
      <c r="AI5056" t="s">
        <v>13538</v>
      </c>
    </row>
    <row r="5057" spans="1:35" x14ac:dyDescent="0.25">
      <c r="A5057" s="1" t="s">
        <v>10225</v>
      </c>
      <c r="B5057" s="1" t="s">
        <v>32</v>
      </c>
      <c r="C5057">
        <v>1</v>
      </c>
      <c r="D5057">
        <v>2</v>
      </c>
      <c r="E5057">
        <v>5</v>
      </c>
      <c r="F5057">
        <v>0</v>
      </c>
      <c r="G5057">
        <v>0</v>
      </c>
      <c r="H5057" s="1" t="s">
        <v>30</v>
      </c>
      <c r="I5057" s="1" t="s">
        <v>31</v>
      </c>
      <c r="J5057">
        <v>0</v>
      </c>
      <c r="K5057">
        <v>4</v>
      </c>
      <c r="L5057">
        <v>10</v>
      </c>
      <c r="M5057" s="1" t="s">
        <v>32</v>
      </c>
      <c r="N5057">
        <v>0</v>
      </c>
      <c r="O5057" s="1" t="s">
        <v>40</v>
      </c>
      <c r="P5057" s="1" t="s">
        <v>10226</v>
      </c>
      <c r="Q5057" s="1" t="s">
        <v>42</v>
      </c>
      <c r="R5057">
        <v>63</v>
      </c>
      <c r="S5057" s="1" t="s">
        <v>30</v>
      </c>
      <c r="T5057" s="1" t="s">
        <v>30</v>
      </c>
      <c r="U5057" s="1" t="s">
        <v>30</v>
      </c>
      <c r="V5057">
        <v>0</v>
      </c>
      <c r="W5057" s="1" t="s">
        <v>30</v>
      </c>
      <c r="X5057" s="1" t="s">
        <v>36</v>
      </c>
      <c r="Y5057" s="1" t="s">
        <v>37</v>
      </c>
      <c r="Z5057">
        <v>38</v>
      </c>
      <c r="AA5057">
        <v>38</v>
      </c>
      <c r="AB5057" s="1" t="s">
        <v>7086</v>
      </c>
      <c r="AC5057" s="1" t="s">
        <v>7087</v>
      </c>
      <c r="AD5057" t="s">
        <v>13494</v>
      </c>
      <c r="AE5057" s="1" t="s">
        <v>7086</v>
      </c>
      <c r="AF5057" s="1" t="s">
        <v>7087</v>
      </c>
      <c r="AG5057" t="s">
        <v>13526</v>
      </c>
      <c r="AH5057" t="s">
        <v>13530</v>
      </c>
      <c r="AI5057" t="s">
        <v>13538</v>
      </c>
    </row>
    <row r="5058" spans="1:35" x14ac:dyDescent="0.25">
      <c r="A5058" s="1" t="s">
        <v>10227</v>
      </c>
      <c r="B5058" s="1" t="s">
        <v>32</v>
      </c>
      <c r="C5058">
        <v>3</v>
      </c>
      <c r="D5058">
        <v>15</v>
      </c>
      <c r="E5058">
        <v>48.2</v>
      </c>
      <c r="F5058">
        <v>0</v>
      </c>
      <c r="G5058">
        <v>0</v>
      </c>
      <c r="H5058" s="1" t="s">
        <v>30</v>
      </c>
      <c r="I5058" s="1" t="s">
        <v>31</v>
      </c>
      <c r="J5058">
        <v>0</v>
      </c>
      <c r="K5058">
        <v>2</v>
      </c>
      <c r="L5058">
        <v>6</v>
      </c>
      <c r="M5058" s="1" t="s">
        <v>30</v>
      </c>
      <c r="N5058">
        <v>5</v>
      </c>
      <c r="O5058" s="1" t="s">
        <v>179</v>
      </c>
      <c r="P5058" s="1" t="s">
        <v>10228</v>
      </c>
      <c r="Q5058" s="1" t="s">
        <v>42</v>
      </c>
      <c r="R5058">
        <v>46</v>
      </c>
      <c r="S5058" s="1" t="s">
        <v>30</v>
      </c>
      <c r="T5058" s="1" t="s">
        <v>30</v>
      </c>
      <c r="U5058" s="1" t="s">
        <v>30</v>
      </c>
      <c r="V5058">
        <v>0</v>
      </c>
      <c r="W5058" s="1" t="s">
        <v>32</v>
      </c>
      <c r="X5058" s="1" t="s">
        <v>36</v>
      </c>
      <c r="Y5058" s="1" t="s">
        <v>37</v>
      </c>
      <c r="Z5058">
        <v>18</v>
      </c>
      <c r="AA5058">
        <v>63</v>
      </c>
      <c r="AB5058" s="1" t="s">
        <v>7080</v>
      </c>
      <c r="AC5058" s="1" t="s">
        <v>7092</v>
      </c>
      <c r="AD5058" t="s">
        <v>13494</v>
      </c>
      <c r="AE5058" s="1" t="s">
        <v>7080</v>
      </c>
      <c r="AF5058" s="1" t="s">
        <v>7092</v>
      </c>
      <c r="AG5058" t="s">
        <v>13526</v>
      </c>
      <c r="AH5058" t="s">
        <v>13530</v>
      </c>
      <c r="AI5058" t="s">
        <v>13538</v>
      </c>
    </row>
    <row r="5059" spans="1:35" x14ac:dyDescent="0.25">
      <c r="A5059" s="1" t="s">
        <v>10229</v>
      </c>
      <c r="B5059" s="1" t="s">
        <v>32</v>
      </c>
      <c r="C5059">
        <v>1</v>
      </c>
      <c r="D5059">
        <v>4</v>
      </c>
      <c r="E5059">
        <v>15</v>
      </c>
      <c r="F5059">
        <v>0</v>
      </c>
      <c r="G5059">
        <v>0</v>
      </c>
      <c r="H5059" s="1" t="s">
        <v>30</v>
      </c>
      <c r="I5059" s="1" t="s">
        <v>31</v>
      </c>
      <c r="J5059">
        <v>0</v>
      </c>
      <c r="K5059">
        <v>4</v>
      </c>
      <c r="L5059">
        <v>11</v>
      </c>
      <c r="M5059" s="1" t="s">
        <v>32</v>
      </c>
      <c r="N5059">
        <v>0</v>
      </c>
      <c r="O5059" s="1" t="s">
        <v>202</v>
      </c>
      <c r="P5059" s="1" t="s">
        <v>10230</v>
      </c>
      <c r="Q5059" s="1" t="s">
        <v>35</v>
      </c>
      <c r="R5059">
        <v>66</v>
      </c>
      <c r="S5059" s="1" t="s">
        <v>30</v>
      </c>
      <c r="T5059" s="1" t="s">
        <v>32</v>
      </c>
      <c r="U5059" s="1" t="s">
        <v>30</v>
      </c>
      <c r="V5059">
        <v>0</v>
      </c>
      <c r="W5059" s="1" t="s">
        <v>30</v>
      </c>
      <c r="X5059" s="1" t="s">
        <v>36</v>
      </c>
      <c r="Y5059" s="1" t="s">
        <v>44</v>
      </c>
      <c r="Z5059">
        <v>21</v>
      </c>
      <c r="AA5059">
        <v>21</v>
      </c>
      <c r="AB5059" s="1" t="s">
        <v>7080</v>
      </c>
      <c r="AC5059" s="1" t="s">
        <v>7095</v>
      </c>
      <c r="AD5059" t="s">
        <v>13496</v>
      </c>
      <c r="AE5059" s="1" t="s">
        <v>7080</v>
      </c>
      <c r="AF5059" s="1" t="s">
        <v>7095</v>
      </c>
      <c r="AG5059" t="s">
        <v>13526</v>
      </c>
      <c r="AH5059" t="s">
        <v>13530</v>
      </c>
      <c r="AI5059" t="s">
        <v>13538</v>
      </c>
    </row>
    <row r="5060" spans="1:35" x14ac:dyDescent="0.25">
      <c r="A5060" s="1" t="s">
        <v>10231</v>
      </c>
      <c r="B5060" s="1" t="s">
        <v>32</v>
      </c>
      <c r="C5060">
        <v>1</v>
      </c>
      <c r="D5060">
        <v>1</v>
      </c>
      <c r="E5060">
        <v>4</v>
      </c>
      <c r="F5060">
        <v>0</v>
      </c>
      <c r="G5060">
        <v>0</v>
      </c>
      <c r="H5060" s="1" t="s">
        <v>30</v>
      </c>
      <c r="I5060" s="1" t="s">
        <v>31</v>
      </c>
      <c r="J5060">
        <v>0</v>
      </c>
      <c r="K5060">
        <v>3</v>
      </c>
      <c r="L5060">
        <v>3</v>
      </c>
      <c r="M5060" s="1" t="s">
        <v>32</v>
      </c>
      <c r="N5060">
        <v>0</v>
      </c>
      <c r="O5060" s="1" t="s">
        <v>159</v>
      </c>
      <c r="P5060" s="1" t="s">
        <v>10232</v>
      </c>
      <c r="Q5060" s="1" t="s">
        <v>35</v>
      </c>
      <c r="R5060">
        <v>69</v>
      </c>
      <c r="S5060" s="1" t="s">
        <v>30</v>
      </c>
      <c r="T5060" s="1" t="s">
        <v>32</v>
      </c>
      <c r="U5060" s="1" t="s">
        <v>30</v>
      </c>
      <c r="V5060">
        <v>0</v>
      </c>
      <c r="W5060" s="1" t="s">
        <v>30</v>
      </c>
      <c r="X5060" s="1" t="s">
        <v>36</v>
      </c>
      <c r="Y5060" s="1" t="s">
        <v>37</v>
      </c>
      <c r="Z5060">
        <v>37</v>
      </c>
      <c r="AA5060">
        <v>37</v>
      </c>
      <c r="AB5060" s="1" t="s">
        <v>7080</v>
      </c>
      <c r="AC5060" s="1" t="s">
        <v>7309</v>
      </c>
      <c r="AD5060" t="s">
        <v>13496</v>
      </c>
      <c r="AE5060" s="1" t="s">
        <v>7080</v>
      </c>
      <c r="AF5060" s="1" t="s">
        <v>7309</v>
      </c>
      <c r="AG5060" t="s">
        <v>13526</v>
      </c>
      <c r="AH5060" t="s">
        <v>13530</v>
      </c>
      <c r="AI5060" t="s">
        <v>13538</v>
      </c>
    </row>
    <row r="5061" spans="1:35" x14ac:dyDescent="0.25">
      <c r="A5061" s="1" t="s">
        <v>10233</v>
      </c>
      <c r="B5061" s="1" t="s">
        <v>32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s="1" t="s">
        <v>30</v>
      </c>
      <c r="I5061" s="1" t="s">
        <v>46</v>
      </c>
      <c r="J5061">
        <v>0</v>
      </c>
      <c r="K5061">
        <v>1</v>
      </c>
      <c r="L5061">
        <v>1</v>
      </c>
      <c r="M5061" s="1" t="s">
        <v>32</v>
      </c>
      <c r="N5061">
        <v>0</v>
      </c>
      <c r="O5061" s="1" t="s">
        <v>88</v>
      </c>
      <c r="P5061" s="1" t="s">
        <v>10234</v>
      </c>
      <c r="Q5061" s="1" t="s">
        <v>42</v>
      </c>
      <c r="R5061">
        <v>83</v>
      </c>
      <c r="S5061" s="1" t="s">
        <v>30</v>
      </c>
      <c r="T5061" s="1" t="s">
        <v>32</v>
      </c>
      <c r="U5061" s="1" t="s">
        <v>30</v>
      </c>
      <c r="V5061">
        <v>0</v>
      </c>
      <c r="W5061" s="1" t="s">
        <v>32</v>
      </c>
      <c r="X5061" s="1" t="s">
        <v>36</v>
      </c>
      <c r="Y5061" s="1" t="s">
        <v>58</v>
      </c>
      <c r="Z5061">
        <v>29</v>
      </c>
      <c r="AA5061">
        <v>925</v>
      </c>
      <c r="AB5061" s="1" t="s">
        <v>7080</v>
      </c>
      <c r="AC5061" s="1" t="s">
        <v>7081</v>
      </c>
      <c r="AD5061" t="s">
        <v>13496</v>
      </c>
      <c r="AE5061" s="1" t="s">
        <v>7080</v>
      </c>
      <c r="AF5061" s="1" t="s">
        <v>7081</v>
      </c>
      <c r="AG5061" t="s">
        <v>13527</v>
      </c>
      <c r="AH5061" t="s">
        <v>13530</v>
      </c>
      <c r="AI5061" t="s">
        <v>13539</v>
      </c>
    </row>
    <row r="5062" spans="1:35" x14ac:dyDescent="0.25">
      <c r="A5062" s="1" t="s">
        <v>10235</v>
      </c>
      <c r="B5062" s="1" t="s">
        <v>32</v>
      </c>
      <c r="C5062">
        <v>1</v>
      </c>
      <c r="D5062">
        <v>3</v>
      </c>
      <c r="E5062">
        <v>9</v>
      </c>
      <c r="F5062">
        <v>0</v>
      </c>
      <c r="G5062">
        <v>0</v>
      </c>
      <c r="H5062" s="1" t="s">
        <v>30</v>
      </c>
      <c r="I5062" s="1" t="s">
        <v>31</v>
      </c>
      <c r="J5062">
        <v>0</v>
      </c>
      <c r="K5062">
        <v>1</v>
      </c>
      <c r="L5062">
        <v>6</v>
      </c>
      <c r="M5062" s="1" t="s">
        <v>32</v>
      </c>
      <c r="N5062">
        <v>0</v>
      </c>
      <c r="O5062" s="1" t="s">
        <v>184</v>
      </c>
      <c r="P5062" s="1" t="s">
        <v>10236</v>
      </c>
      <c r="Q5062" s="1" t="s">
        <v>35</v>
      </c>
      <c r="R5062">
        <v>42</v>
      </c>
      <c r="S5062" s="1" t="s">
        <v>30</v>
      </c>
      <c r="T5062" s="1" t="s">
        <v>30</v>
      </c>
      <c r="U5062" s="1" t="s">
        <v>30</v>
      </c>
      <c r="V5062">
        <v>0</v>
      </c>
      <c r="W5062" s="1" t="s">
        <v>30</v>
      </c>
      <c r="X5062" s="1" t="s">
        <v>36</v>
      </c>
      <c r="Y5062" s="1" t="s">
        <v>37</v>
      </c>
      <c r="Z5062">
        <v>32</v>
      </c>
      <c r="AA5062">
        <v>32</v>
      </c>
      <c r="AB5062" s="1" t="s">
        <v>7080</v>
      </c>
      <c r="AC5062" s="1" t="s">
        <v>7092</v>
      </c>
      <c r="AD5062" t="s">
        <v>13494</v>
      </c>
      <c r="AE5062" s="1" t="s">
        <v>7080</v>
      </c>
      <c r="AF5062" s="1" t="s">
        <v>7092</v>
      </c>
      <c r="AG5062" t="s">
        <v>13526</v>
      </c>
      <c r="AH5062" t="s">
        <v>13530</v>
      </c>
      <c r="AI5062" t="s">
        <v>13538</v>
      </c>
    </row>
    <row r="5063" spans="1:35" x14ac:dyDescent="0.25">
      <c r="A5063" s="1" t="s">
        <v>10237</v>
      </c>
      <c r="B5063" s="1" t="s">
        <v>32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s="1" t="s">
        <v>30</v>
      </c>
      <c r="I5063" s="1" t="s">
        <v>31</v>
      </c>
      <c r="J5063">
        <v>0</v>
      </c>
      <c r="K5063">
        <v>4</v>
      </c>
      <c r="L5063">
        <v>8</v>
      </c>
      <c r="M5063" s="1" t="s">
        <v>32</v>
      </c>
      <c r="N5063">
        <v>0</v>
      </c>
      <c r="O5063" s="1" t="s">
        <v>1102</v>
      </c>
      <c r="P5063" s="1" t="s">
        <v>10238</v>
      </c>
      <c r="Q5063" s="1" t="s">
        <v>35</v>
      </c>
      <c r="R5063">
        <v>71</v>
      </c>
      <c r="S5063" s="1" t="s">
        <v>30</v>
      </c>
      <c r="T5063" s="1" t="s">
        <v>32</v>
      </c>
      <c r="U5063" s="1" t="s">
        <v>30</v>
      </c>
      <c r="V5063">
        <v>0</v>
      </c>
      <c r="W5063" s="1" t="s">
        <v>30</v>
      </c>
      <c r="X5063" s="1" t="s">
        <v>36</v>
      </c>
      <c r="Y5063" s="1" t="s">
        <v>37</v>
      </c>
      <c r="Z5063">
        <v>25</v>
      </c>
      <c r="AA5063">
        <v>50</v>
      </c>
      <c r="AB5063" s="1" t="s">
        <v>7080</v>
      </c>
      <c r="AC5063" s="1" t="s">
        <v>7092</v>
      </c>
      <c r="AD5063" t="s">
        <v>13496</v>
      </c>
      <c r="AE5063" s="1" t="s">
        <v>7080</v>
      </c>
      <c r="AF5063" s="1" t="s">
        <v>7092</v>
      </c>
      <c r="AG5063" t="s">
        <v>13526</v>
      </c>
      <c r="AH5063" t="s">
        <v>13530</v>
      </c>
      <c r="AI5063" t="s">
        <v>13538</v>
      </c>
    </row>
    <row r="5064" spans="1:35" x14ac:dyDescent="0.25">
      <c r="A5064" s="1" t="s">
        <v>10239</v>
      </c>
      <c r="B5064" s="1" t="s">
        <v>32</v>
      </c>
      <c r="C5064">
        <v>2</v>
      </c>
      <c r="D5064">
        <v>8</v>
      </c>
      <c r="E5064">
        <v>16.3</v>
      </c>
      <c r="F5064">
        <v>0</v>
      </c>
      <c r="G5064">
        <v>0</v>
      </c>
      <c r="H5064" s="1" t="s">
        <v>30</v>
      </c>
      <c r="I5064" s="1" t="s">
        <v>31</v>
      </c>
      <c r="J5064">
        <v>0</v>
      </c>
      <c r="K5064">
        <v>3</v>
      </c>
      <c r="L5064">
        <v>0</v>
      </c>
      <c r="M5064" s="1" t="s">
        <v>30</v>
      </c>
      <c r="N5064">
        <v>0</v>
      </c>
      <c r="O5064" s="1" t="s">
        <v>600</v>
      </c>
      <c r="P5064" s="1" t="s">
        <v>10240</v>
      </c>
      <c r="Q5064" s="1" t="s">
        <v>42</v>
      </c>
      <c r="R5064">
        <v>60</v>
      </c>
      <c r="S5064" s="1" t="s">
        <v>30</v>
      </c>
      <c r="T5064" s="1" t="s">
        <v>30</v>
      </c>
      <c r="U5064" s="1" t="s">
        <v>30</v>
      </c>
      <c r="V5064">
        <v>0</v>
      </c>
      <c r="W5064" s="1" t="s">
        <v>30</v>
      </c>
      <c r="X5064" s="1" t="s">
        <v>36</v>
      </c>
      <c r="Y5064" s="1" t="s">
        <v>44</v>
      </c>
      <c r="Z5064">
        <v>10</v>
      </c>
      <c r="AA5064">
        <v>17</v>
      </c>
      <c r="AB5064" s="1" t="s">
        <v>7098</v>
      </c>
      <c r="AC5064" s="1" t="s">
        <v>7099</v>
      </c>
      <c r="AD5064" t="s">
        <v>13494</v>
      </c>
      <c r="AE5064" s="1" t="s">
        <v>7098</v>
      </c>
      <c r="AF5064" s="1" t="s">
        <v>7099</v>
      </c>
      <c r="AG5064" t="s">
        <v>13527</v>
      </c>
      <c r="AH5064" t="s">
        <v>13530</v>
      </c>
      <c r="AI5064" t="s">
        <v>13538</v>
      </c>
    </row>
    <row r="5065" spans="1:35" x14ac:dyDescent="0.25">
      <c r="A5065" s="1" t="s">
        <v>10241</v>
      </c>
      <c r="B5065" s="1" t="s">
        <v>32</v>
      </c>
      <c r="C5065">
        <v>3</v>
      </c>
      <c r="D5065">
        <v>9</v>
      </c>
      <c r="E5065">
        <v>23.2</v>
      </c>
      <c r="F5065">
        <v>0</v>
      </c>
      <c r="G5065">
        <v>0</v>
      </c>
      <c r="H5065" s="1" t="s">
        <v>30</v>
      </c>
      <c r="I5065" s="1" t="s">
        <v>31</v>
      </c>
      <c r="J5065">
        <v>0</v>
      </c>
      <c r="K5065">
        <v>4</v>
      </c>
      <c r="L5065">
        <v>12</v>
      </c>
      <c r="M5065" s="1" t="s">
        <v>30</v>
      </c>
      <c r="N5065">
        <v>6</v>
      </c>
      <c r="O5065" s="1" t="s">
        <v>40</v>
      </c>
      <c r="P5065" s="1" t="s">
        <v>10242</v>
      </c>
      <c r="Q5065" s="1" t="s">
        <v>35</v>
      </c>
      <c r="R5065">
        <v>32</v>
      </c>
      <c r="S5065" s="1" t="s">
        <v>30</v>
      </c>
      <c r="T5065" s="1" t="s">
        <v>30</v>
      </c>
      <c r="U5065" s="1" t="s">
        <v>30</v>
      </c>
      <c r="V5065">
        <v>0</v>
      </c>
      <c r="W5065" s="1" t="s">
        <v>32</v>
      </c>
      <c r="X5065" s="1" t="s">
        <v>36</v>
      </c>
      <c r="Y5065" s="1" t="s">
        <v>58</v>
      </c>
      <c r="Z5065">
        <v>41</v>
      </c>
      <c r="AA5065">
        <v>119</v>
      </c>
      <c r="AB5065" s="1" t="s">
        <v>7080</v>
      </c>
      <c r="AC5065" s="1" t="s">
        <v>7095</v>
      </c>
      <c r="AD5065" t="s">
        <v>13494</v>
      </c>
      <c r="AE5065" s="1" t="s">
        <v>7080</v>
      </c>
      <c r="AF5065" s="1" t="s">
        <v>7095</v>
      </c>
      <c r="AG5065" t="s">
        <v>13526</v>
      </c>
      <c r="AH5065" t="s">
        <v>13530</v>
      </c>
      <c r="AI5065" t="s">
        <v>13538</v>
      </c>
    </row>
    <row r="5066" spans="1:35" x14ac:dyDescent="0.25">
      <c r="A5066" s="1" t="s">
        <v>10243</v>
      </c>
      <c r="B5066" s="1" t="s">
        <v>32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s="1" t="s">
        <v>30</v>
      </c>
      <c r="I5066" s="1" t="s">
        <v>31</v>
      </c>
      <c r="J5066">
        <v>0</v>
      </c>
      <c r="K5066">
        <v>4</v>
      </c>
      <c r="L5066">
        <v>7</v>
      </c>
      <c r="M5066" s="1" t="s">
        <v>32</v>
      </c>
      <c r="N5066">
        <v>0</v>
      </c>
      <c r="O5066" s="1" t="s">
        <v>74</v>
      </c>
      <c r="P5066" s="1" t="s">
        <v>10244</v>
      </c>
      <c r="Q5066" s="1" t="s">
        <v>42</v>
      </c>
      <c r="R5066">
        <v>35</v>
      </c>
      <c r="S5066" s="1" t="s">
        <v>30</v>
      </c>
      <c r="T5066" s="1" t="s">
        <v>30</v>
      </c>
      <c r="U5066" s="1" t="s">
        <v>30</v>
      </c>
      <c r="V5066">
        <v>0</v>
      </c>
      <c r="W5066" s="1" t="s">
        <v>30</v>
      </c>
      <c r="X5066" s="1" t="s">
        <v>36</v>
      </c>
      <c r="Y5066" s="1" t="s">
        <v>37</v>
      </c>
      <c r="Z5066">
        <v>37</v>
      </c>
      <c r="AA5066">
        <v>999</v>
      </c>
      <c r="AB5066" s="1" t="s">
        <v>7080</v>
      </c>
      <c r="AC5066" s="1" t="s">
        <v>7095</v>
      </c>
      <c r="AD5066" t="s">
        <v>13494</v>
      </c>
      <c r="AE5066" s="1" t="s">
        <v>7080</v>
      </c>
      <c r="AF5066" s="1" t="s">
        <v>7095</v>
      </c>
      <c r="AG5066" t="s">
        <v>13526</v>
      </c>
      <c r="AH5066" t="s">
        <v>13530</v>
      </c>
      <c r="AI5066" t="s">
        <v>13539</v>
      </c>
    </row>
    <row r="5067" spans="1:35" x14ac:dyDescent="0.25">
      <c r="A5067" s="1" t="s">
        <v>10245</v>
      </c>
      <c r="B5067" s="1" t="s">
        <v>32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s="1" t="s">
        <v>30</v>
      </c>
      <c r="I5067" s="1" t="s">
        <v>31</v>
      </c>
      <c r="J5067">
        <v>0</v>
      </c>
      <c r="K5067">
        <v>5</v>
      </c>
      <c r="L5067">
        <v>18</v>
      </c>
      <c r="M5067" s="1" t="s">
        <v>32</v>
      </c>
      <c r="N5067">
        <v>0</v>
      </c>
      <c r="O5067" s="1" t="s">
        <v>176</v>
      </c>
      <c r="P5067" s="1" t="s">
        <v>10246</v>
      </c>
      <c r="Q5067" s="1" t="s">
        <v>42</v>
      </c>
      <c r="R5067">
        <v>27</v>
      </c>
      <c r="S5067" s="1" t="s">
        <v>32</v>
      </c>
      <c r="T5067" s="1" t="s">
        <v>30</v>
      </c>
      <c r="U5067" s="1" t="s">
        <v>30</v>
      </c>
      <c r="V5067">
        <v>0</v>
      </c>
      <c r="W5067" s="1" t="s">
        <v>32</v>
      </c>
      <c r="X5067" s="1" t="s">
        <v>57</v>
      </c>
      <c r="Y5067" s="1" t="s">
        <v>58</v>
      </c>
      <c r="Z5067">
        <v>73</v>
      </c>
      <c r="AA5067">
        <v>4886</v>
      </c>
      <c r="AB5067" s="1" t="s">
        <v>7086</v>
      </c>
      <c r="AC5067" s="1" t="s">
        <v>7110</v>
      </c>
      <c r="AD5067" t="s">
        <v>13495</v>
      </c>
      <c r="AE5067" s="1" t="s">
        <v>7086</v>
      </c>
      <c r="AF5067" s="1" t="s">
        <v>7110</v>
      </c>
      <c r="AG5067" t="s">
        <v>13526</v>
      </c>
      <c r="AH5067" t="s">
        <v>13530</v>
      </c>
      <c r="AI5067" t="s">
        <v>13540</v>
      </c>
    </row>
    <row r="5068" spans="1:35" x14ac:dyDescent="0.25">
      <c r="A5068" s="1" t="s">
        <v>10247</v>
      </c>
      <c r="B5068" s="1" t="s">
        <v>32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s="1" t="s">
        <v>30</v>
      </c>
      <c r="I5068" s="1" t="s">
        <v>31</v>
      </c>
      <c r="J5068">
        <v>0</v>
      </c>
      <c r="K5068">
        <v>1</v>
      </c>
      <c r="L5068">
        <v>4</v>
      </c>
      <c r="M5068" s="1" t="s">
        <v>32</v>
      </c>
      <c r="N5068">
        <v>0</v>
      </c>
      <c r="O5068" s="1" t="s">
        <v>125</v>
      </c>
      <c r="P5068" s="1" t="s">
        <v>10248</v>
      </c>
      <c r="Q5068" s="1" t="s">
        <v>35</v>
      </c>
      <c r="R5068">
        <v>53</v>
      </c>
      <c r="S5068" s="1" t="s">
        <v>30</v>
      </c>
      <c r="T5068" s="1" t="s">
        <v>30</v>
      </c>
      <c r="U5068" s="1" t="s">
        <v>30</v>
      </c>
      <c r="V5068">
        <v>0</v>
      </c>
      <c r="W5068" s="1" t="s">
        <v>30</v>
      </c>
      <c r="X5068" s="1" t="s">
        <v>57</v>
      </c>
      <c r="Y5068" s="1" t="s">
        <v>37</v>
      </c>
      <c r="Z5068">
        <v>34</v>
      </c>
      <c r="AA5068">
        <v>2382</v>
      </c>
      <c r="AB5068" s="1" t="s">
        <v>7080</v>
      </c>
      <c r="AC5068" s="1" t="s">
        <v>7309</v>
      </c>
      <c r="AD5068" t="s">
        <v>13494</v>
      </c>
      <c r="AE5068" s="1" t="s">
        <v>7080</v>
      </c>
      <c r="AF5068" s="1" t="s">
        <v>7309</v>
      </c>
      <c r="AG5068" t="s">
        <v>13526</v>
      </c>
      <c r="AH5068" t="s">
        <v>13530</v>
      </c>
      <c r="AI5068" t="s">
        <v>13540</v>
      </c>
    </row>
    <row r="5069" spans="1:35" x14ac:dyDescent="0.25">
      <c r="A5069" s="1" t="s">
        <v>10249</v>
      </c>
      <c r="B5069" s="1" t="s">
        <v>32</v>
      </c>
      <c r="C5069">
        <v>1</v>
      </c>
      <c r="D5069">
        <v>6</v>
      </c>
      <c r="E5069">
        <v>12</v>
      </c>
      <c r="F5069">
        <v>0</v>
      </c>
      <c r="G5069">
        <v>0</v>
      </c>
      <c r="H5069" s="1" t="s">
        <v>30</v>
      </c>
      <c r="I5069" s="1" t="s">
        <v>31</v>
      </c>
      <c r="J5069">
        <v>0</v>
      </c>
      <c r="K5069">
        <v>3</v>
      </c>
      <c r="L5069">
        <v>0</v>
      </c>
      <c r="M5069" s="1" t="s">
        <v>30</v>
      </c>
      <c r="N5069">
        <v>0</v>
      </c>
      <c r="O5069" s="1" t="s">
        <v>202</v>
      </c>
      <c r="P5069" s="1" t="s">
        <v>10250</v>
      </c>
      <c r="Q5069" s="1" t="s">
        <v>42</v>
      </c>
      <c r="R5069">
        <v>45</v>
      </c>
      <c r="S5069" s="1" t="s">
        <v>30</v>
      </c>
      <c r="T5069" s="1" t="s">
        <v>30</v>
      </c>
      <c r="U5069" s="1" t="s">
        <v>30</v>
      </c>
      <c r="V5069">
        <v>0</v>
      </c>
      <c r="W5069" s="1" t="s">
        <v>30</v>
      </c>
      <c r="X5069" s="1" t="s">
        <v>36</v>
      </c>
      <c r="Y5069" s="1" t="s">
        <v>44</v>
      </c>
      <c r="Z5069">
        <v>11</v>
      </c>
      <c r="AA5069">
        <v>11</v>
      </c>
      <c r="AB5069" s="1" t="s">
        <v>7098</v>
      </c>
      <c r="AC5069" s="1" t="s">
        <v>7418</v>
      </c>
      <c r="AD5069" t="s">
        <v>13494</v>
      </c>
      <c r="AE5069" s="1" t="s">
        <v>7098</v>
      </c>
      <c r="AF5069" s="1" t="s">
        <v>7418</v>
      </c>
      <c r="AG5069" t="s">
        <v>13527</v>
      </c>
      <c r="AH5069" t="s">
        <v>13530</v>
      </c>
      <c r="AI5069" t="s">
        <v>13538</v>
      </c>
    </row>
    <row r="5070" spans="1:35" x14ac:dyDescent="0.25">
      <c r="A5070" s="1" t="s">
        <v>10251</v>
      </c>
      <c r="B5070" s="1" t="s">
        <v>32</v>
      </c>
      <c r="C5070">
        <v>5</v>
      </c>
      <c r="D5070">
        <v>25</v>
      </c>
      <c r="E5070">
        <v>82.1</v>
      </c>
      <c r="F5070">
        <v>0</v>
      </c>
      <c r="G5070">
        <v>0</v>
      </c>
      <c r="H5070" s="1" t="s">
        <v>30</v>
      </c>
      <c r="I5070" s="1" t="s">
        <v>31</v>
      </c>
      <c r="J5070">
        <v>0</v>
      </c>
      <c r="K5070">
        <v>1</v>
      </c>
      <c r="L5070">
        <v>15</v>
      </c>
      <c r="M5070" s="1" t="s">
        <v>32</v>
      </c>
      <c r="N5070">
        <v>0</v>
      </c>
      <c r="O5070" s="1" t="s">
        <v>179</v>
      </c>
      <c r="P5070" s="1" t="s">
        <v>10252</v>
      </c>
      <c r="Q5070" s="1" t="s">
        <v>35</v>
      </c>
      <c r="R5070">
        <v>20</v>
      </c>
      <c r="S5070" s="1" t="s">
        <v>32</v>
      </c>
      <c r="T5070" s="1" t="s">
        <v>30</v>
      </c>
      <c r="U5070" s="1" t="s">
        <v>30</v>
      </c>
      <c r="V5070">
        <v>0</v>
      </c>
      <c r="W5070" s="1" t="s">
        <v>30</v>
      </c>
      <c r="X5070" s="1" t="s">
        <v>36</v>
      </c>
      <c r="Y5070" s="1" t="s">
        <v>37</v>
      </c>
      <c r="Z5070">
        <v>32</v>
      </c>
      <c r="AA5070">
        <v>174</v>
      </c>
      <c r="AB5070" s="1" t="s">
        <v>7080</v>
      </c>
      <c r="AC5070" s="1" t="s">
        <v>7081</v>
      </c>
      <c r="AD5070" t="s">
        <v>13495</v>
      </c>
      <c r="AE5070" s="1" t="s">
        <v>7080</v>
      </c>
      <c r="AF5070" s="1" t="s">
        <v>7081</v>
      </c>
      <c r="AG5070" t="s">
        <v>13526</v>
      </c>
      <c r="AH5070" t="s">
        <v>13530</v>
      </c>
      <c r="AI5070" t="s">
        <v>13538</v>
      </c>
    </row>
    <row r="5071" spans="1:35" x14ac:dyDescent="0.25">
      <c r="A5071" s="1" t="s">
        <v>10253</v>
      </c>
      <c r="B5071" s="1" t="s">
        <v>32</v>
      </c>
      <c r="C5071">
        <v>9</v>
      </c>
      <c r="D5071">
        <v>32</v>
      </c>
      <c r="E5071">
        <v>92</v>
      </c>
      <c r="F5071">
        <v>0</v>
      </c>
      <c r="G5071">
        <v>0</v>
      </c>
      <c r="H5071" s="1" t="s">
        <v>30</v>
      </c>
      <c r="I5071" s="1" t="s">
        <v>46</v>
      </c>
      <c r="J5071">
        <v>0</v>
      </c>
      <c r="K5071">
        <v>1</v>
      </c>
      <c r="L5071">
        <v>6</v>
      </c>
      <c r="M5071" s="1" t="s">
        <v>32</v>
      </c>
      <c r="N5071">
        <v>0</v>
      </c>
      <c r="O5071" s="1" t="s">
        <v>125</v>
      </c>
      <c r="P5071" s="1" t="s">
        <v>10254</v>
      </c>
      <c r="Q5071" s="1" t="s">
        <v>35</v>
      </c>
      <c r="R5071">
        <v>43</v>
      </c>
      <c r="S5071" s="1" t="s">
        <v>30</v>
      </c>
      <c r="T5071" s="1" t="s">
        <v>30</v>
      </c>
      <c r="U5071" s="1" t="s">
        <v>30</v>
      </c>
      <c r="V5071">
        <v>0</v>
      </c>
      <c r="W5071" s="1" t="s">
        <v>30</v>
      </c>
      <c r="X5071" s="1" t="s">
        <v>36</v>
      </c>
      <c r="Y5071" s="1" t="s">
        <v>37</v>
      </c>
      <c r="Z5071">
        <v>27</v>
      </c>
      <c r="AA5071">
        <v>249</v>
      </c>
      <c r="AB5071" s="1" t="s">
        <v>7080</v>
      </c>
      <c r="AC5071" s="1" t="s">
        <v>7081</v>
      </c>
      <c r="AD5071" t="s">
        <v>13494</v>
      </c>
      <c r="AE5071" s="1" t="s">
        <v>7080</v>
      </c>
      <c r="AF5071" s="1" t="s">
        <v>7081</v>
      </c>
      <c r="AG5071" t="s">
        <v>13526</v>
      </c>
      <c r="AH5071" t="s">
        <v>13530</v>
      </c>
      <c r="AI5071" t="s">
        <v>13538</v>
      </c>
    </row>
    <row r="5072" spans="1:35" x14ac:dyDescent="0.25">
      <c r="A5072" s="1" t="s">
        <v>10255</v>
      </c>
      <c r="B5072" s="1" t="s">
        <v>32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s="1" t="s">
        <v>30</v>
      </c>
      <c r="I5072" s="1" t="s">
        <v>31</v>
      </c>
      <c r="J5072">
        <v>0</v>
      </c>
      <c r="K5072">
        <v>3</v>
      </c>
      <c r="L5072">
        <v>5</v>
      </c>
      <c r="M5072" s="1" t="s">
        <v>30</v>
      </c>
      <c r="N5072">
        <v>26</v>
      </c>
      <c r="O5072" s="1" t="s">
        <v>216</v>
      </c>
      <c r="P5072" s="1" t="s">
        <v>10256</v>
      </c>
      <c r="Q5072" s="1" t="s">
        <v>35</v>
      </c>
      <c r="R5072">
        <v>71</v>
      </c>
      <c r="S5072" s="1" t="s">
        <v>30</v>
      </c>
      <c r="T5072" s="1" t="s">
        <v>32</v>
      </c>
      <c r="U5072" s="1" t="s">
        <v>30</v>
      </c>
      <c r="V5072">
        <v>0</v>
      </c>
      <c r="W5072" s="1" t="s">
        <v>30</v>
      </c>
      <c r="X5072" s="1" t="s">
        <v>36</v>
      </c>
      <c r="Y5072" s="1" t="s">
        <v>37</v>
      </c>
      <c r="Z5072">
        <v>55</v>
      </c>
      <c r="AA5072">
        <v>1459</v>
      </c>
      <c r="AB5072" s="1" t="s">
        <v>7134</v>
      </c>
      <c r="AC5072" s="1" t="s">
        <v>7135</v>
      </c>
      <c r="AD5072" t="s">
        <v>13496</v>
      </c>
      <c r="AE5072" s="1" t="s">
        <v>7134</v>
      </c>
      <c r="AF5072" s="1" t="s">
        <v>7135</v>
      </c>
      <c r="AG5072" t="s">
        <v>13526</v>
      </c>
      <c r="AH5072" t="s">
        <v>13530</v>
      </c>
      <c r="AI5072" t="s">
        <v>13539</v>
      </c>
    </row>
    <row r="5073" spans="1:35" x14ac:dyDescent="0.25">
      <c r="A5073" s="1" t="s">
        <v>10257</v>
      </c>
      <c r="B5073" s="1" t="s">
        <v>32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s="1" t="s">
        <v>30</v>
      </c>
      <c r="I5073" s="1" t="s">
        <v>31</v>
      </c>
      <c r="J5073">
        <v>0</v>
      </c>
      <c r="K5073">
        <v>0</v>
      </c>
      <c r="L5073">
        <v>5</v>
      </c>
      <c r="M5073" s="1" t="s">
        <v>32</v>
      </c>
      <c r="N5073">
        <v>0</v>
      </c>
      <c r="O5073" s="1" t="s">
        <v>1102</v>
      </c>
      <c r="P5073" s="1" t="s">
        <v>10258</v>
      </c>
      <c r="Q5073" s="1" t="s">
        <v>42</v>
      </c>
      <c r="R5073">
        <v>34</v>
      </c>
      <c r="S5073" s="1" t="s">
        <v>30</v>
      </c>
      <c r="T5073" s="1" t="s">
        <v>30</v>
      </c>
      <c r="U5073" s="1" t="s">
        <v>30</v>
      </c>
      <c r="V5073">
        <v>0</v>
      </c>
      <c r="W5073" s="1" t="s">
        <v>30</v>
      </c>
      <c r="X5073" s="1" t="s">
        <v>43</v>
      </c>
      <c r="Y5073" s="1" t="s">
        <v>58</v>
      </c>
      <c r="Z5073">
        <v>48</v>
      </c>
      <c r="AA5073">
        <v>2562</v>
      </c>
      <c r="AB5073" s="1" t="s">
        <v>7106</v>
      </c>
      <c r="AC5073" s="1" t="s">
        <v>7124</v>
      </c>
      <c r="AD5073" t="s">
        <v>13494</v>
      </c>
      <c r="AE5073" s="1" t="s">
        <v>7106</v>
      </c>
      <c r="AF5073" s="1" t="s">
        <v>7124</v>
      </c>
      <c r="AG5073" t="s">
        <v>13526</v>
      </c>
      <c r="AH5073" t="s">
        <v>13530</v>
      </c>
      <c r="AI5073" t="s">
        <v>13540</v>
      </c>
    </row>
    <row r="5074" spans="1:35" x14ac:dyDescent="0.25">
      <c r="A5074" s="1" t="s">
        <v>10259</v>
      </c>
      <c r="B5074" s="1" t="s">
        <v>32</v>
      </c>
      <c r="C5074">
        <v>2</v>
      </c>
      <c r="D5074">
        <v>7</v>
      </c>
      <c r="E5074">
        <v>22.7</v>
      </c>
      <c r="F5074">
        <v>0</v>
      </c>
      <c r="G5074">
        <v>0</v>
      </c>
      <c r="H5074" s="1" t="s">
        <v>30</v>
      </c>
      <c r="I5074" s="1" t="s">
        <v>31</v>
      </c>
      <c r="J5074">
        <v>0</v>
      </c>
      <c r="K5074">
        <v>1</v>
      </c>
      <c r="L5074">
        <v>5</v>
      </c>
      <c r="M5074" s="1" t="s">
        <v>32</v>
      </c>
      <c r="N5074">
        <v>0</v>
      </c>
      <c r="O5074" s="1" t="s">
        <v>33</v>
      </c>
      <c r="P5074" s="1" t="s">
        <v>10260</v>
      </c>
      <c r="Q5074" s="1" t="s">
        <v>42</v>
      </c>
      <c r="R5074">
        <v>61</v>
      </c>
      <c r="S5074" s="1" t="s">
        <v>30</v>
      </c>
      <c r="T5074" s="1" t="s">
        <v>30</v>
      </c>
      <c r="U5074" s="1" t="s">
        <v>30</v>
      </c>
      <c r="V5074">
        <v>0</v>
      </c>
      <c r="W5074" s="1" t="s">
        <v>32</v>
      </c>
      <c r="X5074" s="1" t="s">
        <v>36</v>
      </c>
      <c r="Y5074" s="1" t="s">
        <v>37</v>
      </c>
      <c r="Z5074">
        <v>45</v>
      </c>
      <c r="AA5074">
        <v>94</v>
      </c>
      <c r="AB5074" s="1" t="s">
        <v>7080</v>
      </c>
      <c r="AC5074" s="1" t="s">
        <v>7092</v>
      </c>
      <c r="AD5074" t="s">
        <v>13494</v>
      </c>
      <c r="AE5074" s="1" t="s">
        <v>7080</v>
      </c>
      <c r="AF5074" s="1" t="s">
        <v>7092</v>
      </c>
      <c r="AG5074" t="s">
        <v>13526</v>
      </c>
      <c r="AH5074" t="s">
        <v>13530</v>
      </c>
      <c r="AI5074" t="s">
        <v>13538</v>
      </c>
    </row>
    <row r="5075" spans="1:35" x14ac:dyDescent="0.25">
      <c r="A5075" s="1" t="s">
        <v>10261</v>
      </c>
      <c r="B5075" s="1" t="s">
        <v>32</v>
      </c>
      <c r="C5075">
        <v>1</v>
      </c>
      <c r="D5075">
        <v>4</v>
      </c>
      <c r="E5075">
        <v>9</v>
      </c>
      <c r="F5075">
        <v>0</v>
      </c>
      <c r="G5075">
        <v>0</v>
      </c>
      <c r="H5075" s="1" t="s">
        <v>30</v>
      </c>
      <c r="I5075" s="1" t="s">
        <v>31</v>
      </c>
      <c r="J5075">
        <v>0</v>
      </c>
      <c r="K5075">
        <v>0</v>
      </c>
      <c r="L5075">
        <v>12</v>
      </c>
      <c r="M5075" s="1" t="s">
        <v>32</v>
      </c>
      <c r="N5075">
        <v>0</v>
      </c>
      <c r="O5075" s="1" t="s">
        <v>33</v>
      </c>
      <c r="P5075" s="1" t="s">
        <v>10262</v>
      </c>
      <c r="Q5075" s="1" t="s">
        <v>42</v>
      </c>
      <c r="R5075">
        <v>68</v>
      </c>
      <c r="S5075" s="1" t="s">
        <v>30</v>
      </c>
      <c r="T5075" s="1" t="s">
        <v>32</v>
      </c>
      <c r="U5075" s="1" t="s">
        <v>30</v>
      </c>
      <c r="V5075">
        <v>0</v>
      </c>
      <c r="W5075" s="1" t="s">
        <v>30</v>
      </c>
      <c r="X5075" s="1" t="s">
        <v>36</v>
      </c>
      <c r="Y5075" s="1" t="s">
        <v>37</v>
      </c>
      <c r="Z5075">
        <v>39</v>
      </c>
      <c r="AA5075">
        <v>39</v>
      </c>
      <c r="AB5075" s="1" t="s">
        <v>7080</v>
      </c>
      <c r="AC5075" s="1" t="s">
        <v>7092</v>
      </c>
      <c r="AD5075" t="s">
        <v>13496</v>
      </c>
      <c r="AE5075" s="1" t="s">
        <v>7080</v>
      </c>
      <c r="AF5075" s="1" t="s">
        <v>7092</v>
      </c>
      <c r="AG5075" t="s">
        <v>13526</v>
      </c>
      <c r="AH5075" t="s">
        <v>13530</v>
      </c>
      <c r="AI5075" t="s">
        <v>13538</v>
      </c>
    </row>
    <row r="5076" spans="1:35" x14ac:dyDescent="0.25">
      <c r="A5076" s="1" t="s">
        <v>10263</v>
      </c>
      <c r="B5076" s="1" t="s">
        <v>32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s="1" t="s">
        <v>30</v>
      </c>
      <c r="I5076" s="1" t="s">
        <v>31</v>
      </c>
      <c r="J5076">
        <v>0</v>
      </c>
      <c r="K5076">
        <v>2</v>
      </c>
      <c r="L5076">
        <v>0</v>
      </c>
      <c r="M5076" s="1" t="s">
        <v>30</v>
      </c>
      <c r="N5076">
        <v>0</v>
      </c>
      <c r="O5076" s="1" t="s">
        <v>135</v>
      </c>
      <c r="P5076" s="1" t="s">
        <v>10264</v>
      </c>
      <c r="Q5076" s="1" t="s">
        <v>35</v>
      </c>
      <c r="R5076">
        <v>41</v>
      </c>
      <c r="S5076" s="1" t="s">
        <v>30</v>
      </c>
      <c r="T5076" s="1" t="s">
        <v>30</v>
      </c>
      <c r="U5076" s="1" t="s">
        <v>30</v>
      </c>
      <c r="V5076">
        <v>0</v>
      </c>
      <c r="W5076" s="1" t="s">
        <v>30</v>
      </c>
      <c r="X5076" s="1" t="s">
        <v>36</v>
      </c>
      <c r="Y5076" s="1" t="s">
        <v>37</v>
      </c>
      <c r="Z5076">
        <v>7</v>
      </c>
      <c r="AA5076">
        <v>225</v>
      </c>
      <c r="AB5076" s="1" t="s">
        <v>7098</v>
      </c>
      <c r="AC5076" s="1" t="s">
        <v>7099</v>
      </c>
      <c r="AD5076" t="s">
        <v>13494</v>
      </c>
      <c r="AE5076" s="1" t="s">
        <v>7098</v>
      </c>
      <c r="AF5076" s="1" t="s">
        <v>7099</v>
      </c>
      <c r="AG5076" t="s">
        <v>13527</v>
      </c>
      <c r="AH5076" t="s">
        <v>13530</v>
      </c>
      <c r="AI5076" t="s">
        <v>13539</v>
      </c>
    </row>
    <row r="5077" spans="1:35" x14ac:dyDescent="0.25">
      <c r="A5077" s="1" t="s">
        <v>10265</v>
      </c>
      <c r="B5077" s="1" t="s">
        <v>32</v>
      </c>
      <c r="C5077">
        <v>4</v>
      </c>
      <c r="D5077">
        <v>19</v>
      </c>
      <c r="E5077">
        <v>42.2</v>
      </c>
      <c r="F5077">
        <v>0</v>
      </c>
      <c r="G5077">
        <v>0</v>
      </c>
      <c r="H5077" s="1" t="s">
        <v>30</v>
      </c>
      <c r="I5077" s="1" t="s">
        <v>46</v>
      </c>
      <c r="J5077">
        <v>0</v>
      </c>
      <c r="K5077">
        <v>0</v>
      </c>
      <c r="L5077">
        <v>9</v>
      </c>
      <c r="M5077" s="1" t="s">
        <v>32</v>
      </c>
      <c r="N5077">
        <v>0</v>
      </c>
      <c r="O5077" s="1" t="s">
        <v>125</v>
      </c>
      <c r="P5077" s="1" t="s">
        <v>10266</v>
      </c>
      <c r="Q5077" s="1" t="s">
        <v>35</v>
      </c>
      <c r="R5077">
        <v>65</v>
      </c>
      <c r="S5077" s="1" t="s">
        <v>30</v>
      </c>
      <c r="T5077" s="1" t="s">
        <v>32</v>
      </c>
      <c r="U5077" s="1" t="s">
        <v>30</v>
      </c>
      <c r="V5077">
        <v>0</v>
      </c>
      <c r="W5077" s="1" t="s">
        <v>30</v>
      </c>
      <c r="X5077" s="1" t="s">
        <v>36</v>
      </c>
      <c r="Y5077" s="1" t="s">
        <v>37</v>
      </c>
      <c r="Z5077">
        <v>34</v>
      </c>
      <c r="AA5077">
        <v>129</v>
      </c>
      <c r="AB5077" s="1" t="s">
        <v>7106</v>
      </c>
      <c r="AC5077" s="1" t="s">
        <v>7144</v>
      </c>
      <c r="AD5077" t="s">
        <v>13496</v>
      </c>
      <c r="AE5077" s="1" t="s">
        <v>7106</v>
      </c>
      <c r="AF5077" s="1" t="s">
        <v>7144</v>
      </c>
      <c r="AG5077" t="s">
        <v>13526</v>
      </c>
      <c r="AH5077" t="s">
        <v>13530</v>
      </c>
      <c r="AI5077" t="s">
        <v>13538</v>
      </c>
    </row>
    <row r="5078" spans="1:35" x14ac:dyDescent="0.25">
      <c r="A5078" s="1" t="s">
        <v>10267</v>
      </c>
      <c r="B5078" s="1" t="s">
        <v>32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s="1" t="s">
        <v>30</v>
      </c>
      <c r="I5078" s="1" t="s">
        <v>31</v>
      </c>
      <c r="J5078">
        <v>0</v>
      </c>
      <c r="K5078">
        <v>5</v>
      </c>
      <c r="L5078">
        <v>13</v>
      </c>
      <c r="M5078" s="1" t="s">
        <v>32</v>
      </c>
      <c r="N5078">
        <v>0</v>
      </c>
      <c r="O5078" s="1" t="s">
        <v>240</v>
      </c>
      <c r="P5078" s="1" t="s">
        <v>10268</v>
      </c>
      <c r="Q5078" s="1" t="s">
        <v>35</v>
      </c>
      <c r="R5078">
        <v>29</v>
      </c>
      <c r="S5078" s="1" t="s">
        <v>32</v>
      </c>
      <c r="T5078" s="1" t="s">
        <v>30</v>
      </c>
      <c r="U5078" s="1" t="s">
        <v>30</v>
      </c>
      <c r="V5078">
        <v>0</v>
      </c>
      <c r="W5078" s="1" t="s">
        <v>30</v>
      </c>
      <c r="X5078" s="1" t="s">
        <v>36</v>
      </c>
      <c r="Y5078" s="1" t="s">
        <v>37</v>
      </c>
      <c r="Z5078">
        <v>39</v>
      </c>
      <c r="AA5078">
        <v>677</v>
      </c>
      <c r="AB5078" s="1" t="s">
        <v>7134</v>
      </c>
      <c r="AC5078" s="1" t="s">
        <v>7147</v>
      </c>
      <c r="AD5078" t="s">
        <v>13495</v>
      </c>
      <c r="AE5078" s="1" t="s">
        <v>7134</v>
      </c>
      <c r="AF5078" s="1" t="s">
        <v>7147</v>
      </c>
      <c r="AG5078" t="s">
        <v>13526</v>
      </c>
      <c r="AH5078" t="s">
        <v>13530</v>
      </c>
      <c r="AI5078" t="s">
        <v>13539</v>
      </c>
    </row>
    <row r="5079" spans="1:35" x14ac:dyDescent="0.25">
      <c r="A5079" s="1" t="s">
        <v>10269</v>
      </c>
      <c r="B5079" s="1" t="s">
        <v>32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s="1" t="s">
        <v>30</v>
      </c>
      <c r="I5079" s="1" t="s">
        <v>31</v>
      </c>
      <c r="J5079">
        <v>0</v>
      </c>
      <c r="K5079">
        <v>4</v>
      </c>
      <c r="L5079">
        <v>3</v>
      </c>
      <c r="M5079" s="1" t="s">
        <v>30</v>
      </c>
      <c r="N5079">
        <v>48</v>
      </c>
      <c r="O5079" s="1" t="s">
        <v>171</v>
      </c>
      <c r="P5079" s="1" t="s">
        <v>10270</v>
      </c>
      <c r="Q5079" s="1" t="s">
        <v>35</v>
      </c>
      <c r="R5079">
        <v>72</v>
      </c>
      <c r="S5079" s="1" t="s">
        <v>30</v>
      </c>
      <c r="T5079" s="1" t="s">
        <v>32</v>
      </c>
      <c r="U5079" s="1" t="s">
        <v>30</v>
      </c>
      <c r="V5079">
        <v>0</v>
      </c>
      <c r="W5079" s="1" t="s">
        <v>32</v>
      </c>
      <c r="X5079" s="1" t="s">
        <v>43</v>
      </c>
      <c r="Y5079" s="1" t="s">
        <v>37</v>
      </c>
      <c r="Z5079">
        <v>54</v>
      </c>
      <c r="AA5079">
        <v>3294</v>
      </c>
      <c r="AB5079" s="1" t="s">
        <v>7134</v>
      </c>
      <c r="AC5079" s="1" t="s">
        <v>7150</v>
      </c>
      <c r="AD5079" t="s">
        <v>13496</v>
      </c>
      <c r="AE5079" s="1" t="s">
        <v>7134</v>
      </c>
      <c r="AF5079" s="1" t="s">
        <v>7150</v>
      </c>
      <c r="AG5079" t="s">
        <v>13526</v>
      </c>
      <c r="AH5079" t="s">
        <v>13530</v>
      </c>
      <c r="AI5079" t="s">
        <v>13540</v>
      </c>
    </row>
    <row r="5080" spans="1:35" x14ac:dyDescent="0.25">
      <c r="A5080" s="1" t="s">
        <v>10271</v>
      </c>
      <c r="B5080" s="1" t="s">
        <v>32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s="1" t="s">
        <v>30</v>
      </c>
      <c r="I5080" s="1" t="s">
        <v>31</v>
      </c>
      <c r="J5080">
        <v>0</v>
      </c>
      <c r="K5080">
        <v>5</v>
      </c>
      <c r="L5080">
        <v>7</v>
      </c>
      <c r="M5080" s="1" t="s">
        <v>32</v>
      </c>
      <c r="N5080">
        <v>0</v>
      </c>
      <c r="O5080" s="1" t="s">
        <v>40</v>
      </c>
      <c r="P5080" s="1" t="s">
        <v>10272</v>
      </c>
      <c r="Q5080" s="1" t="s">
        <v>35</v>
      </c>
      <c r="R5080">
        <v>58</v>
      </c>
      <c r="S5080" s="1" t="s">
        <v>30</v>
      </c>
      <c r="T5080" s="1" t="s">
        <v>30</v>
      </c>
      <c r="U5080" s="1" t="s">
        <v>30</v>
      </c>
      <c r="V5080">
        <v>0</v>
      </c>
      <c r="W5080" s="1" t="s">
        <v>30</v>
      </c>
      <c r="X5080" s="1" t="s">
        <v>36</v>
      </c>
      <c r="Y5080" s="1" t="s">
        <v>37</v>
      </c>
      <c r="Z5080">
        <v>62</v>
      </c>
      <c r="AA5080">
        <v>833</v>
      </c>
      <c r="AB5080" s="1" t="s">
        <v>7134</v>
      </c>
      <c r="AC5080" s="1" t="s">
        <v>7135</v>
      </c>
      <c r="AD5080" t="s">
        <v>13494</v>
      </c>
      <c r="AE5080" s="1" t="s">
        <v>7134</v>
      </c>
      <c r="AF5080" s="1" t="s">
        <v>7135</v>
      </c>
      <c r="AG5080" t="s">
        <v>13526</v>
      </c>
      <c r="AH5080" t="s">
        <v>13530</v>
      </c>
      <c r="AI5080" t="s">
        <v>13539</v>
      </c>
    </row>
    <row r="5081" spans="1:35" x14ac:dyDescent="0.25">
      <c r="A5081" s="1" t="s">
        <v>10273</v>
      </c>
      <c r="B5081" s="1" t="s">
        <v>32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s="1" t="s">
        <v>30</v>
      </c>
      <c r="I5081" s="1" t="s">
        <v>31</v>
      </c>
      <c r="J5081">
        <v>0</v>
      </c>
      <c r="K5081">
        <v>0</v>
      </c>
      <c r="L5081">
        <v>15</v>
      </c>
      <c r="M5081" s="1" t="s">
        <v>32</v>
      </c>
      <c r="N5081">
        <v>0</v>
      </c>
      <c r="O5081" s="1" t="s">
        <v>77</v>
      </c>
      <c r="P5081" s="1" t="s">
        <v>10274</v>
      </c>
      <c r="Q5081" s="1" t="s">
        <v>35</v>
      </c>
      <c r="R5081">
        <v>64</v>
      </c>
      <c r="S5081" s="1" t="s">
        <v>30</v>
      </c>
      <c r="T5081" s="1" t="s">
        <v>30</v>
      </c>
      <c r="U5081" s="1" t="s">
        <v>30</v>
      </c>
      <c r="V5081">
        <v>0</v>
      </c>
      <c r="W5081" s="1" t="s">
        <v>30</v>
      </c>
      <c r="X5081" s="1" t="s">
        <v>36</v>
      </c>
      <c r="Y5081" s="1" t="s">
        <v>37</v>
      </c>
      <c r="Z5081">
        <v>49</v>
      </c>
      <c r="AA5081">
        <v>1870</v>
      </c>
      <c r="AB5081" s="1" t="s">
        <v>7106</v>
      </c>
      <c r="AC5081" s="1" t="s">
        <v>7124</v>
      </c>
      <c r="AD5081" t="s">
        <v>13494</v>
      </c>
      <c r="AE5081" s="1" t="s">
        <v>7106</v>
      </c>
      <c r="AF5081" s="1" t="s">
        <v>7124</v>
      </c>
      <c r="AG5081" t="s">
        <v>13526</v>
      </c>
      <c r="AH5081" t="s">
        <v>13530</v>
      </c>
      <c r="AI5081" t="s">
        <v>13539</v>
      </c>
    </row>
    <row r="5082" spans="1:35" x14ac:dyDescent="0.25">
      <c r="A5082" s="1" t="s">
        <v>10275</v>
      </c>
      <c r="B5082" s="1" t="s">
        <v>32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s="1" t="s">
        <v>30</v>
      </c>
      <c r="I5082" s="1" t="s">
        <v>31</v>
      </c>
      <c r="J5082">
        <v>0</v>
      </c>
      <c r="K5082">
        <v>5</v>
      </c>
      <c r="L5082">
        <v>17</v>
      </c>
      <c r="M5082" s="1" t="s">
        <v>32</v>
      </c>
      <c r="N5082">
        <v>0</v>
      </c>
      <c r="O5082" s="1" t="s">
        <v>211</v>
      </c>
      <c r="P5082" s="1" t="s">
        <v>10276</v>
      </c>
      <c r="Q5082" s="1" t="s">
        <v>42</v>
      </c>
      <c r="R5082">
        <v>28</v>
      </c>
      <c r="S5082" s="1" t="s">
        <v>32</v>
      </c>
      <c r="T5082" s="1" t="s">
        <v>30</v>
      </c>
      <c r="U5082" s="1" t="s">
        <v>30</v>
      </c>
      <c r="V5082">
        <v>0</v>
      </c>
      <c r="W5082" s="1" t="s">
        <v>30</v>
      </c>
      <c r="X5082" s="1" t="s">
        <v>36</v>
      </c>
      <c r="Y5082" s="1" t="s">
        <v>37</v>
      </c>
      <c r="Z5082">
        <v>50</v>
      </c>
      <c r="AA5082">
        <v>2428</v>
      </c>
      <c r="AB5082" s="1" t="s">
        <v>7080</v>
      </c>
      <c r="AC5082" s="1" t="s">
        <v>7092</v>
      </c>
      <c r="AD5082" t="s">
        <v>13495</v>
      </c>
      <c r="AE5082" s="1" t="s">
        <v>7080</v>
      </c>
      <c r="AF5082" s="1" t="s">
        <v>7092</v>
      </c>
      <c r="AG5082" t="s">
        <v>13526</v>
      </c>
      <c r="AH5082" t="s">
        <v>13530</v>
      </c>
      <c r="AI5082" t="s">
        <v>13540</v>
      </c>
    </row>
    <row r="5083" spans="1:35" x14ac:dyDescent="0.25">
      <c r="A5083" s="1" t="s">
        <v>10277</v>
      </c>
      <c r="B5083" s="1" t="s">
        <v>32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s="1" t="s">
        <v>30</v>
      </c>
      <c r="I5083" s="1" t="s">
        <v>31</v>
      </c>
      <c r="J5083">
        <v>0</v>
      </c>
      <c r="K5083">
        <v>2</v>
      </c>
      <c r="L5083">
        <v>4</v>
      </c>
      <c r="M5083" s="1" t="s">
        <v>32</v>
      </c>
      <c r="N5083">
        <v>0</v>
      </c>
      <c r="O5083" s="1" t="s">
        <v>122</v>
      </c>
      <c r="P5083" s="1" t="s">
        <v>10278</v>
      </c>
      <c r="Q5083" s="1" t="s">
        <v>42</v>
      </c>
      <c r="R5083">
        <v>42</v>
      </c>
      <c r="S5083" s="1" t="s">
        <v>30</v>
      </c>
      <c r="T5083" s="1" t="s">
        <v>30</v>
      </c>
      <c r="U5083" s="1" t="s">
        <v>30</v>
      </c>
      <c r="V5083">
        <v>0</v>
      </c>
      <c r="W5083" s="1" t="s">
        <v>32</v>
      </c>
      <c r="X5083" s="1" t="s">
        <v>43</v>
      </c>
      <c r="Y5083" s="1" t="s">
        <v>37</v>
      </c>
      <c r="Z5083">
        <v>33</v>
      </c>
      <c r="AA5083">
        <v>2140</v>
      </c>
      <c r="AB5083" s="1" t="s">
        <v>7106</v>
      </c>
      <c r="AC5083" s="1" t="s">
        <v>7107</v>
      </c>
      <c r="AD5083" t="s">
        <v>13494</v>
      </c>
      <c r="AE5083" s="1" t="s">
        <v>7106</v>
      </c>
      <c r="AF5083" s="1" t="s">
        <v>7107</v>
      </c>
      <c r="AG5083" t="s">
        <v>13526</v>
      </c>
      <c r="AH5083" t="s">
        <v>13530</v>
      </c>
      <c r="AI5083" t="s">
        <v>13540</v>
      </c>
    </row>
    <row r="5084" spans="1:35" x14ac:dyDescent="0.25">
      <c r="A5084" s="1" t="s">
        <v>10279</v>
      </c>
      <c r="B5084" s="1" t="s">
        <v>32</v>
      </c>
      <c r="C5084">
        <v>1</v>
      </c>
      <c r="D5084">
        <v>4</v>
      </c>
      <c r="E5084">
        <v>15</v>
      </c>
      <c r="F5084">
        <v>0</v>
      </c>
      <c r="G5084">
        <v>0</v>
      </c>
      <c r="H5084" s="1" t="s">
        <v>30</v>
      </c>
      <c r="I5084" s="1" t="s">
        <v>31</v>
      </c>
      <c r="J5084">
        <v>0</v>
      </c>
      <c r="K5084">
        <v>5</v>
      </c>
      <c r="L5084">
        <v>0</v>
      </c>
      <c r="M5084" s="1" t="s">
        <v>30</v>
      </c>
      <c r="N5084">
        <v>0</v>
      </c>
      <c r="O5084" s="1" t="s">
        <v>52</v>
      </c>
      <c r="P5084" s="1" t="s">
        <v>10280</v>
      </c>
      <c r="Q5084" s="1" t="s">
        <v>35</v>
      </c>
      <c r="R5084">
        <v>43</v>
      </c>
      <c r="S5084" s="1" t="s">
        <v>30</v>
      </c>
      <c r="T5084" s="1" t="s">
        <v>30</v>
      </c>
      <c r="U5084" s="1" t="s">
        <v>30</v>
      </c>
      <c r="V5084">
        <v>0</v>
      </c>
      <c r="W5084" s="1" t="s">
        <v>30</v>
      </c>
      <c r="X5084" s="1" t="s">
        <v>36</v>
      </c>
      <c r="Y5084" s="1" t="s">
        <v>44</v>
      </c>
      <c r="Z5084">
        <v>8</v>
      </c>
      <c r="AA5084">
        <v>8</v>
      </c>
      <c r="AB5084" s="1" t="s">
        <v>7134</v>
      </c>
      <c r="AC5084" s="1" t="s">
        <v>7150</v>
      </c>
      <c r="AD5084" t="s">
        <v>13494</v>
      </c>
      <c r="AE5084" s="1" t="s">
        <v>7134</v>
      </c>
      <c r="AF5084" s="1" t="s">
        <v>7150</v>
      </c>
      <c r="AG5084" t="s">
        <v>13527</v>
      </c>
      <c r="AH5084" t="s">
        <v>13530</v>
      </c>
      <c r="AI5084" t="s">
        <v>13538</v>
      </c>
    </row>
    <row r="5085" spans="1:35" x14ac:dyDescent="0.25">
      <c r="A5085" s="1" t="s">
        <v>10281</v>
      </c>
      <c r="B5085" s="1" t="s">
        <v>32</v>
      </c>
      <c r="C5085">
        <v>7</v>
      </c>
      <c r="D5085">
        <v>34</v>
      </c>
      <c r="E5085">
        <v>55</v>
      </c>
      <c r="F5085">
        <v>0</v>
      </c>
      <c r="G5085">
        <v>0</v>
      </c>
      <c r="H5085" s="1" t="s">
        <v>30</v>
      </c>
      <c r="I5085" s="1" t="s">
        <v>31</v>
      </c>
      <c r="J5085">
        <v>0</v>
      </c>
      <c r="K5085">
        <v>2</v>
      </c>
      <c r="L5085">
        <v>2</v>
      </c>
      <c r="M5085" s="1" t="s">
        <v>32</v>
      </c>
      <c r="N5085">
        <v>0</v>
      </c>
      <c r="O5085" s="1" t="s">
        <v>52</v>
      </c>
      <c r="P5085" s="1" t="s">
        <v>10282</v>
      </c>
      <c r="Q5085" s="1" t="s">
        <v>42</v>
      </c>
      <c r="R5085">
        <v>69</v>
      </c>
      <c r="S5085" s="1" t="s">
        <v>30</v>
      </c>
      <c r="T5085" s="1" t="s">
        <v>32</v>
      </c>
      <c r="U5085" s="1" t="s">
        <v>30</v>
      </c>
      <c r="V5085">
        <v>0</v>
      </c>
      <c r="W5085" s="1" t="s">
        <v>32</v>
      </c>
      <c r="X5085" s="1" t="s">
        <v>36</v>
      </c>
      <c r="Y5085" s="1" t="s">
        <v>37</v>
      </c>
      <c r="Z5085">
        <v>56</v>
      </c>
      <c r="AA5085">
        <v>386</v>
      </c>
      <c r="AB5085" s="1" t="s">
        <v>7086</v>
      </c>
      <c r="AC5085" s="1" t="s">
        <v>7110</v>
      </c>
      <c r="AD5085" t="s">
        <v>13496</v>
      </c>
      <c r="AE5085" s="1" t="s">
        <v>7086</v>
      </c>
      <c r="AF5085" s="1" t="s">
        <v>7110</v>
      </c>
      <c r="AG5085" t="s">
        <v>13527</v>
      </c>
      <c r="AH5085" t="s">
        <v>13530</v>
      </c>
      <c r="AI5085" t="s">
        <v>13538</v>
      </c>
    </row>
    <row r="5086" spans="1:35" x14ac:dyDescent="0.25">
      <c r="A5086" s="1" t="s">
        <v>10283</v>
      </c>
      <c r="B5086" s="1" t="s">
        <v>32</v>
      </c>
      <c r="C5086">
        <v>2</v>
      </c>
      <c r="D5086">
        <v>8</v>
      </c>
      <c r="E5086">
        <v>19.3</v>
      </c>
      <c r="F5086">
        <v>0</v>
      </c>
      <c r="G5086">
        <v>0</v>
      </c>
      <c r="H5086" s="1" t="s">
        <v>30</v>
      </c>
      <c r="I5086" s="1" t="s">
        <v>31</v>
      </c>
      <c r="J5086">
        <v>0</v>
      </c>
      <c r="K5086">
        <v>4</v>
      </c>
      <c r="L5086">
        <v>4</v>
      </c>
      <c r="M5086" s="1" t="s">
        <v>32</v>
      </c>
      <c r="N5086">
        <v>0</v>
      </c>
      <c r="O5086" s="1" t="s">
        <v>211</v>
      </c>
      <c r="P5086" s="1" t="s">
        <v>10284</v>
      </c>
      <c r="Q5086" s="1" t="s">
        <v>42</v>
      </c>
      <c r="R5086">
        <v>63</v>
      </c>
      <c r="S5086" s="1" t="s">
        <v>30</v>
      </c>
      <c r="T5086" s="1" t="s">
        <v>30</v>
      </c>
      <c r="U5086" s="1" t="s">
        <v>30</v>
      </c>
      <c r="V5086">
        <v>0</v>
      </c>
      <c r="W5086" s="1" t="s">
        <v>30</v>
      </c>
      <c r="X5086" s="1" t="s">
        <v>36</v>
      </c>
      <c r="Y5086" s="1" t="s">
        <v>37</v>
      </c>
      <c r="Z5086">
        <v>59</v>
      </c>
      <c r="AA5086">
        <v>113</v>
      </c>
      <c r="AB5086" s="1" t="s">
        <v>7086</v>
      </c>
      <c r="AC5086" s="1" t="s">
        <v>7110</v>
      </c>
      <c r="AD5086" t="s">
        <v>13494</v>
      </c>
      <c r="AE5086" s="1" t="s">
        <v>7086</v>
      </c>
      <c r="AF5086" s="1" t="s">
        <v>7110</v>
      </c>
      <c r="AG5086" t="s">
        <v>13526</v>
      </c>
      <c r="AH5086" t="s">
        <v>13530</v>
      </c>
      <c r="AI5086" t="s">
        <v>13538</v>
      </c>
    </row>
    <row r="5087" spans="1:35" x14ac:dyDescent="0.25">
      <c r="A5087" s="1" t="s">
        <v>10285</v>
      </c>
      <c r="B5087" s="1" t="s">
        <v>32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s="1" t="s">
        <v>30</v>
      </c>
      <c r="I5087" s="1" t="s">
        <v>31</v>
      </c>
      <c r="J5087">
        <v>0</v>
      </c>
      <c r="K5087">
        <v>2</v>
      </c>
      <c r="L5087">
        <v>8</v>
      </c>
      <c r="M5087" s="1" t="s">
        <v>32</v>
      </c>
      <c r="N5087">
        <v>0</v>
      </c>
      <c r="O5087" s="1" t="s">
        <v>153</v>
      </c>
      <c r="P5087" s="1" t="s">
        <v>10286</v>
      </c>
      <c r="Q5087" s="1" t="s">
        <v>35</v>
      </c>
      <c r="R5087">
        <v>44</v>
      </c>
      <c r="S5087" s="1" t="s">
        <v>30</v>
      </c>
      <c r="T5087" s="1" t="s">
        <v>30</v>
      </c>
      <c r="U5087" s="1" t="s">
        <v>30</v>
      </c>
      <c r="V5087">
        <v>0</v>
      </c>
      <c r="W5087" s="1" t="s">
        <v>30</v>
      </c>
      <c r="X5087" s="1" t="s">
        <v>36</v>
      </c>
      <c r="Y5087" s="1" t="s">
        <v>58</v>
      </c>
      <c r="Z5087">
        <v>36</v>
      </c>
      <c r="AA5087">
        <v>1599</v>
      </c>
      <c r="AB5087" s="1" t="s">
        <v>7106</v>
      </c>
      <c r="AC5087" s="1" t="s">
        <v>7131</v>
      </c>
      <c r="AD5087" t="s">
        <v>13494</v>
      </c>
      <c r="AE5087" s="1" t="s">
        <v>7106</v>
      </c>
      <c r="AF5087" s="1" t="s">
        <v>7131</v>
      </c>
      <c r="AG5087" t="s">
        <v>13526</v>
      </c>
      <c r="AH5087" t="s">
        <v>13530</v>
      </c>
      <c r="AI5087" t="s">
        <v>13540</v>
      </c>
    </row>
    <row r="5088" spans="1:35" x14ac:dyDescent="0.25">
      <c r="A5088" s="1" t="s">
        <v>10287</v>
      </c>
      <c r="B5088" s="1" t="s">
        <v>32</v>
      </c>
      <c r="C5088">
        <v>1</v>
      </c>
      <c r="D5088">
        <v>4</v>
      </c>
      <c r="E5088">
        <v>7</v>
      </c>
      <c r="F5088">
        <v>0</v>
      </c>
      <c r="G5088">
        <v>0</v>
      </c>
      <c r="H5088" s="1" t="s">
        <v>30</v>
      </c>
      <c r="I5088" s="1" t="s">
        <v>31</v>
      </c>
      <c r="J5088">
        <v>0</v>
      </c>
      <c r="K5088">
        <v>0</v>
      </c>
      <c r="L5088">
        <v>4</v>
      </c>
      <c r="M5088" s="1" t="s">
        <v>32</v>
      </c>
      <c r="N5088">
        <v>0</v>
      </c>
      <c r="O5088" s="1" t="s">
        <v>106</v>
      </c>
      <c r="P5088" s="1" t="s">
        <v>10288</v>
      </c>
      <c r="Q5088" s="1" t="s">
        <v>35</v>
      </c>
      <c r="R5088">
        <v>30</v>
      </c>
      <c r="S5088" s="1" t="s">
        <v>30</v>
      </c>
      <c r="T5088" s="1" t="s">
        <v>30</v>
      </c>
      <c r="U5088" s="1" t="s">
        <v>30</v>
      </c>
      <c r="V5088">
        <v>0</v>
      </c>
      <c r="W5088" s="1" t="s">
        <v>30</v>
      </c>
      <c r="X5088" s="1" t="s">
        <v>36</v>
      </c>
      <c r="Y5088" s="1" t="s">
        <v>58</v>
      </c>
      <c r="Z5088">
        <v>42</v>
      </c>
      <c r="AA5088">
        <v>42</v>
      </c>
      <c r="AB5088" s="1" t="s">
        <v>7080</v>
      </c>
      <c r="AC5088" s="1" t="s">
        <v>7092</v>
      </c>
      <c r="AD5088" t="s">
        <v>13495</v>
      </c>
      <c r="AE5088" s="1" t="s">
        <v>7080</v>
      </c>
      <c r="AF5088" s="1" t="s">
        <v>7092</v>
      </c>
      <c r="AG5088" t="s">
        <v>13526</v>
      </c>
      <c r="AH5088" t="s">
        <v>13530</v>
      </c>
      <c r="AI5088" t="s">
        <v>13538</v>
      </c>
    </row>
    <row r="5089" spans="1:35" x14ac:dyDescent="0.25">
      <c r="A5089" s="1" t="s">
        <v>10289</v>
      </c>
      <c r="B5089" s="1" t="s">
        <v>32</v>
      </c>
      <c r="C5089">
        <v>1</v>
      </c>
      <c r="D5089">
        <v>2</v>
      </c>
      <c r="E5089">
        <v>8</v>
      </c>
      <c r="F5089">
        <v>0</v>
      </c>
      <c r="G5089">
        <v>0</v>
      </c>
      <c r="H5089" s="1" t="s">
        <v>30</v>
      </c>
      <c r="I5089" s="1" t="s">
        <v>31</v>
      </c>
      <c r="J5089">
        <v>0</v>
      </c>
      <c r="K5089">
        <v>0</v>
      </c>
      <c r="L5089">
        <v>6</v>
      </c>
      <c r="M5089" s="1" t="s">
        <v>32</v>
      </c>
      <c r="N5089">
        <v>0</v>
      </c>
      <c r="O5089" s="1" t="s">
        <v>176</v>
      </c>
      <c r="P5089" s="1" t="s">
        <v>10290</v>
      </c>
      <c r="Q5089" s="1" t="s">
        <v>42</v>
      </c>
      <c r="R5089">
        <v>53</v>
      </c>
      <c r="S5089" s="1" t="s">
        <v>30</v>
      </c>
      <c r="T5089" s="1" t="s">
        <v>30</v>
      </c>
      <c r="U5089" s="1" t="s">
        <v>30</v>
      </c>
      <c r="V5089">
        <v>0</v>
      </c>
      <c r="W5089" s="1" t="s">
        <v>30</v>
      </c>
      <c r="X5089" s="1" t="s">
        <v>36</v>
      </c>
      <c r="Y5089" s="1" t="s">
        <v>44</v>
      </c>
      <c r="Z5089">
        <v>18</v>
      </c>
      <c r="AA5089">
        <v>18</v>
      </c>
      <c r="AB5089" s="1" t="s">
        <v>7080</v>
      </c>
      <c r="AC5089" s="1" t="s">
        <v>7092</v>
      </c>
      <c r="AD5089" t="s">
        <v>13494</v>
      </c>
      <c r="AE5089" s="1" t="s">
        <v>7080</v>
      </c>
      <c r="AF5089" s="1" t="s">
        <v>7092</v>
      </c>
      <c r="AG5089" t="s">
        <v>13526</v>
      </c>
      <c r="AH5089" t="s">
        <v>13530</v>
      </c>
      <c r="AI5089" t="s">
        <v>13538</v>
      </c>
    </row>
    <row r="5090" spans="1:35" x14ac:dyDescent="0.25">
      <c r="A5090" s="1" t="s">
        <v>10291</v>
      </c>
      <c r="B5090" s="1" t="s">
        <v>32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s="1" t="s">
        <v>30</v>
      </c>
      <c r="I5090" s="1" t="s">
        <v>31</v>
      </c>
      <c r="J5090">
        <v>0</v>
      </c>
      <c r="K5090">
        <v>4</v>
      </c>
      <c r="L5090">
        <v>4</v>
      </c>
      <c r="M5090" s="1" t="s">
        <v>32</v>
      </c>
      <c r="N5090">
        <v>0</v>
      </c>
      <c r="O5090" s="1" t="s">
        <v>153</v>
      </c>
      <c r="P5090" s="1" t="s">
        <v>10292</v>
      </c>
      <c r="Q5090" s="1" t="s">
        <v>319</v>
      </c>
      <c r="R5090">
        <v>39</v>
      </c>
      <c r="S5090" s="1" t="s">
        <v>30</v>
      </c>
      <c r="T5090" s="1" t="s">
        <v>30</v>
      </c>
      <c r="U5090" s="1" t="s">
        <v>30</v>
      </c>
      <c r="V5090">
        <v>0</v>
      </c>
      <c r="W5090" s="1" t="s">
        <v>30</v>
      </c>
      <c r="X5090" s="1" t="s">
        <v>36</v>
      </c>
      <c r="Y5090" s="1" t="s">
        <v>37</v>
      </c>
      <c r="Z5090">
        <v>35</v>
      </c>
      <c r="AA5090">
        <v>450</v>
      </c>
      <c r="AB5090" s="1" t="s">
        <v>7080</v>
      </c>
      <c r="AC5090" s="1" t="s">
        <v>7095</v>
      </c>
      <c r="AD5090" t="s">
        <v>13494</v>
      </c>
      <c r="AE5090" s="1" t="s">
        <v>7080</v>
      </c>
      <c r="AF5090" s="1" t="s">
        <v>7095</v>
      </c>
      <c r="AG5090" t="s">
        <v>13526</v>
      </c>
      <c r="AH5090" t="s">
        <v>13530</v>
      </c>
      <c r="AI5090" t="s">
        <v>13539</v>
      </c>
    </row>
    <row r="5091" spans="1:35" x14ac:dyDescent="0.25">
      <c r="A5091" s="1" t="s">
        <v>10293</v>
      </c>
      <c r="B5091" s="1" t="s">
        <v>32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s="1" t="s">
        <v>30</v>
      </c>
      <c r="I5091" s="1" t="s">
        <v>31</v>
      </c>
      <c r="J5091">
        <v>0</v>
      </c>
      <c r="K5091">
        <v>4</v>
      </c>
      <c r="L5091">
        <v>1</v>
      </c>
      <c r="M5091" s="1" t="s">
        <v>30</v>
      </c>
      <c r="N5091">
        <v>23</v>
      </c>
      <c r="O5091" s="1" t="s">
        <v>125</v>
      </c>
      <c r="P5091" s="1" t="s">
        <v>10294</v>
      </c>
      <c r="Q5091" s="1" t="s">
        <v>42</v>
      </c>
      <c r="R5091">
        <v>58</v>
      </c>
      <c r="S5091" s="1" t="s">
        <v>30</v>
      </c>
      <c r="T5091" s="1" t="s">
        <v>30</v>
      </c>
      <c r="U5091" s="1" t="s">
        <v>30</v>
      </c>
      <c r="V5091">
        <v>0</v>
      </c>
      <c r="W5091" s="1" t="s">
        <v>30</v>
      </c>
      <c r="X5091" s="1" t="s">
        <v>36</v>
      </c>
      <c r="Y5091" s="1" t="s">
        <v>37</v>
      </c>
      <c r="Z5091">
        <v>39</v>
      </c>
      <c r="AA5091">
        <v>386</v>
      </c>
      <c r="AB5091" s="1" t="s">
        <v>7080</v>
      </c>
      <c r="AC5091" s="1" t="s">
        <v>7309</v>
      </c>
      <c r="AD5091" t="s">
        <v>13494</v>
      </c>
      <c r="AE5091" s="1" t="s">
        <v>7080</v>
      </c>
      <c r="AF5091" s="1" t="s">
        <v>7309</v>
      </c>
      <c r="AG5091" t="s">
        <v>13527</v>
      </c>
      <c r="AH5091" t="s">
        <v>13530</v>
      </c>
      <c r="AI5091" t="s">
        <v>13539</v>
      </c>
    </row>
    <row r="5092" spans="1:35" x14ac:dyDescent="0.25">
      <c r="A5092" s="1" t="s">
        <v>10295</v>
      </c>
      <c r="B5092" s="1" t="s">
        <v>32</v>
      </c>
      <c r="C5092">
        <v>4</v>
      </c>
      <c r="D5092">
        <v>19</v>
      </c>
      <c r="E5092">
        <v>50.2</v>
      </c>
      <c r="F5092">
        <v>0</v>
      </c>
      <c r="G5092">
        <v>0</v>
      </c>
      <c r="H5092" s="1" t="s">
        <v>30</v>
      </c>
      <c r="I5092" s="1" t="s">
        <v>31</v>
      </c>
      <c r="J5092">
        <v>0</v>
      </c>
      <c r="K5092">
        <v>4</v>
      </c>
      <c r="L5092">
        <v>17</v>
      </c>
      <c r="M5092" s="1" t="s">
        <v>32</v>
      </c>
      <c r="N5092">
        <v>0</v>
      </c>
      <c r="O5092" s="1" t="s">
        <v>219</v>
      </c>
      <c r="P5092" s="1" t="s">
        <v>10296</v>
      </c>
      <c r="Q5092" s="1" t="s">
        <v>42</v>
      </c>
      <c r="R5092">
        <v>28</v>
      </c>
      <c r="S5092" s="1" t="s">
        <v>32</v>
      </c>
      <c r="T5092" s="1" t="s">
        <v>30</v>
      </c>
      <c r="U5092" s="1" t="s">
        <v>30</v>
      </c>
      <c r="V5092">
        <v>0</v>
      </c>
      <c r="W5092" s="1" t="s">
        <v>30</v>
      </c>
      <c r="X5092" s="1" t="s">
        <v>36</v>
      </c>
      <c r="Y5092" s="1" t="s">
        <v>37</v>
      </c>
      <c r="Z5092">
        <v>40</v>
      </c>
      <c r="AA5092">
        <v>144</v>
      </c>
      <c r="AB5092" s="1" t="s">
        <v>7080</v>
      </c>
      <c r="AC5092" s="1" t="s">
        <v>7081</v>
      </c>
      <c r="AD5092" t="s">
        <v>13495</v>
      </c>
      <c r="AE5092" s="1" t="s">
        <v>7080</v>
      </c>
      <c r="AF5092" s="1" t="s">
        <v>7081</v>
      </c>
      <c r="AG5092" t="s">
        <v>13526</v>
      </c>
      <c r="AH5092" t="s">
        <v>13530</v>
      </c>
      <c r="AI5092" t="s">
        <v>13538</v>
      </c>
    </row>
    <row r="5093" spans="1:35" x14ac:dyDescent="0.25">
      <c r="A5093" s="1" t="s">
        <v>10297</v>
      </c>
      <c r="B5093" s="1" t="s">
        <v>32</v>
      </c>
      <c r="C5093">
        <v>1</v>
      </c>
      <c r="D5093">
        <v>6</v>
      </c>
      <c r="E5093">
        <v>15</v>
      </c>
      <c r="F5093">
        <v>0</v>
      </c>
      <c r="G5093">
        <v>0</v>
      </c>
      <c r="H5093" s="1" t="s">
        <v>30</v>
      </c>
      <c r="I5093" s="1" t="s">
        <v>31</v>
      </c>
      <c r="J5093">
        <v>0</v>
      </c>
      <c r="K5093">
        <v>2</v>
      </c>
      <c r="L5093">
        <v>0</v>
      </c>
      <c r="M5093" s="1" t="s">
        <v>30</v>
      </c>
      <c r="N5093">
        <v>0</v>
      </c>
      <c r="O5093" s="1" t="s">
        <v>697</v>
      </c>
      <c r="P5093" s="1" t="s">
        <v>10298</v>
      </c>
      <c r="Q5093" s="1" t="s">
        <v>35</v>
      </c>
      <c r="R5093">
        <v>34</v>
      </c>
      <c r="S5093" s="1" t="s">
        <v>30</v>
      </c>
      <c r="T5093" s="1" t="s">
        <v>30</v>
      </c>
      <c r="U5093" s="1" t="s">
        <v>30</v>
      </c>
      <c r="V5093">
        <v>0</v>
      </c>
      <c r="W5093" s="1" t="s">
        <v>30</v>
      </c>
      <c r="X5093" s="1" t="s">
        <v>36</v>
      </c>
      <c r="Y5093" s="1" t="s">
        <v>44</v>
      </c>
      <c r="Z5093">
        <v>14</v>
      </c>
      <c r="AA5093">
        <v>14</v>
      </c>
      <c r="AB5093" s="1" t="s">
        <v>7134</v>
      </c>
      <c r="AC5093" s="1" t="s">
        <v>7150</v>
      </c>
      <c r="AD5093" t="s">
        <v>13494</v>
      </c>
      <c r="AE5093" s="1" t="s">
        <v>7134</v>
      </c>
      <c r="AF5093" s="1" t="s">
        <v>7150</v>
      </c>
      <c r="AG5093" t="s">
        <v>13527</v>
      </c>
      <c r="AH5093" t="s">
        <v>13530</v>
      </c>
      <c r="AI5093" t="s">
        <v>13538</v>
      </c>
    </row>
    <row r="5094" spans="1:35" x14ac:dyDescent="0.25">
      <c r="A5094" s="1" t="s">
        <v>10299</v>
      </c>
      <c r="B5094" s="1" t="s">
        <v>32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s="1" t="s">
        <v>30</v>
      </c>
      <c r="I5094" s="1" t="s">
        <v>31</v>
      </c>
      <c r="J5094">
        <v>0</v>
      </c>
      <c r="K5094">
        <v>4</v>
      </c>
      <c r="L5094">
        <v>3</v>
      </c>
      <c r="M5094" s="1" t="s">
        <v>32</v>
      </c>
      <c r="N5094">
        <v>0</v>
      </c>
      <c r="O5094" s="1" t="s">
        <v>275</v>
      </c>
      <c r="P5094" s="1" t="s">
        <v>10300</v>
      </c>
      <c r="Q5094" s="1" t="s">
        <v>42</v>
      </c>
      <c r="R5094">
        <v>35</v>
      </c>
      <c r="S5094" s="1" t="s">
        <v>30</v>
      </c>
      <c r="T5094" s="1" t="s">
        <v>30</v>
      </c>
      <c r="U5094" s="1" t="s">
        <v>30</v>
      </c>
      <c r="V5094">
        <v>0</v>
      </c>
      <c r="W5094" s="1" t="s">
        <v>32</v>
      </c>
      <c r="X5094" s="1" t="s">
        <v>43</v>
      </c>
      <c r="Y5094" s="1" t="s">
        <v>37</v>
      </c>
      <c r="Z5094">
        <v>50</v>
      </c>
      <c r="AA5094">
        <v>2044</v>
      </c>
      <c r="AB5094" s="1" t="s">
        <v>7080</v>
      </c>
      <c r="AC5094" s="1" t="s">
        <v>7092</v>
      </c>
      <c r="AD5094" t="s">
        <v>13494</v>
      </c>
      <c r="AE5094" s="1" t="s">
        <v>7080</v>
      </c>
      <c r="AF5094" s="1" t="s">
        <v>7092</v>
      </c>
      <c r="AG5094" t="s">
        <v>13526</v>
      </c>
      <c r="AH5094" t="s">
        <v>13530</v>
      </c>
      <c r="AI5094" t="s">
        <v>13540</v>
      </c>
    </row>
    <row r="5095" spans="1:35" x14ac:dyDescent="0.25">
      <c r="A5095" s="1" t="s">
        <v>10301</v>
      </c>
      <c r="B5095" s="1" t="s">
        <v>32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s="1" t="s">
        <v>30</v>
      </c>
      <c r="I5095" s="1" t="s">
        <v>31</v>
      </c>
      <c r="J5095">
        <v>0</v>
      </c>
      <c r="K5095">
        <v>3</v>
      </c>
      <c r="L5095">
        <v>3</v>
      </c>
      <c r="M5095" s="1" t="s">
        <v>32</v>
      </c>
      <c r="N5095">
        <v>0</v>
      </c>
      <c r="O5095" s="1" t="s">
        <v>106</v>
      </c>
      <c r="P5095" s="1" t="s">
        <v>10302</v>
      </c>
      <c r="Q5095" s="1" t="s">
        <v>42</v>
      </c>
      <c r="R5095">
        <v>64</v>
      </c>
      <c r="S5095" s="1" t="s">
        <v>30</v>
      </c>
      <c r="T5095" s="1" t="s">
        <v>30</v>
      </c>
      <c r="U5095" s="1" t="s">
        <v>30</v>
      </c>
      <c r="V5095">
        <v>0</v>
      </c>
      <c r="W5095" s="1" t="s">
        <v>32</v>
      </c>
      <c r="X5095" s="1" t="s">
        <v>57</v>
      </c>
      <c r="Y5095" s="1" t="s">
        <v>37</v>
      </c>
      <c r="Z5095">
        <v>47</v>
      </c>
      <c r="AA5095">
        <v>3449</v>
      </c>
      <c r="AB5095" s="1" t="s">
        <v>7080</v>
      </c>
      <c r="AC5095" s="1" t="s">
        <v>7095</v>
      </c>
      <c r="AD5095" t="s">
        <v>13494</v>
      </c>
      <c r="AE5095" s="1" t="s">
        <v>7080</v>
      </c>
      <c r="AF5095" s="1" t="s">
        <v>7095</v>
      </c>
      <c r="AG5095" t="s">
        <v>13526</v>
      </c>
      <c r="AH5095" t="s">
        <v>13530</v>
      </c>
      <c r="AI5095" t="s">
        <v>13540</v>
      </c>
    </row>
    <row r="5096" spans="1:35" x14ac:dyDescent="0.25">
      <c r="A5096" s="1" t="s">
        <v>10303</v>
      </c>
      <c r="B5096" s="1" t="s">
        <v>32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s="1" t="s">
        <v>30</v>
      </c>
      <c r="I5096" s="1" t="s">
        <v>31</v>
      </c>
      <c r="J5096">
        <v>0</v>
      </c>
      <c r="K5096">
        <v>1</v>
      </c>
      <c r="L5096">
        <v>4</v>
      </c>
      <c r="M5096" s="1" t="s">
        <v>32</v>
      </c>
      <c r="N5096">
        <v>0</v>
      </c>
      <c r="O5096" s="1" t="s">
        <v>77</v>
      </c>
      <c r="P5096" s="1" t="s">
        <v>10304</v>
      </c>
      <c r="Q5096" s="1" t="s">
        <v>42</v>
      </c>
      <c r="R5096">
        <v>62</v>
      </c>
      <c r="S5096" s="1" t="s">
        <v>30</v>
      </c>
      <c r="T5096" s="1" t="s">
        <v>30</v>
      </c>
      <c r="U5096" s="1" t="s">
        <v>30</v>
      </c>
      <c r="V5096">
        <v>0</v>
      </c>
      <c r="W5096" s="1" t="s">
        <v>32</v>
      </c>
      <c r="X5096" s="1" t="s">
        <v>57</v>
      </c>
      <c r="Y5096" s="1" t="s">
        <v>37</v>
      </c>
      <c r="Z5096">
        <v>68</v>
      </c>
      <c r="AA5096">
        <v>4685</v>
      </c>
      <c r="AB5096" s="1" t="s">
        <v>7080</v>
      </c>
      <c r="AC5096" s="1" t="s">
        <v>7095</v>
      </c>
      <c r="AD5096" t="s">
        <v>13494</v>
      </c>
      <c r="AE5096" s="1" t="s">
        <v>7080</v>
      </c>
      <c r="AF5096" s="1" t="s">
        <v>7095</v>
      </c>
      <c r="AG5096" t="s">
        <v>13526</v>
      </c>
      <c r="AH5096" t="s">
        <v>13530</v>
      </c>
      <c r="AI5096" t="s">
        <v>13540</v>
      </c>
    </row>
    <row r="5097" spans="1:35" x14ac:dyDescent="0.25">
      <c r="A5097" s="1" t="s">
        <v>10305</v>
      </c>
      <c r="B5097" s="1" t="s">
        <v>32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s="1" t="s">
        <v>30</v>
      </c>
      <c r="I5097" s="1" t="s">
        <v>31</v>
      </c>
      <c r="J5097">
        <v>0</v>
      </c>
      <c r="K5097">
        <v>2</v>
      </c>
      <c r="L5097">
        <v>2</v>
      </c>
      <c r="M5097" s="1" t="s">
        <v>30</v>
      </c>
      <c r="N5097">
        <v>29</v>
      </c>
      <c r="O5097" s="1" t="s">
        <v>125</v>
      </c>
      <c r="P5097" s="1" t="s">
        <v>10306</v>
      </c>
      <c r="Q5097" s="1" t="s">
        <v>35</v>
      </c>
      <c r="R5097">
        <v>49</v>
      </c>
      <c r="S5097" s="1" t="s">
        <v>30</v>
      </c>
      <c r="T5097" s="1" t="s">
        <v>30</v>
      </c>
      <c r="U5097" s="1" t="s">
        <v>30</v>
      </c>
      <c r="V5097">
        <v>0</v>
      </c>
      <c r="W5097" s="1" t="s">
        <v>32</v>
      </c>
      <c r="X5097" s="1" t="s">
        <v>36</v>
      </c>
      <c r="Y5097" s="1" t="s">
        <v>37</v>
      </c>
      <c r="Z5097">
        <v>60</v>
      </c>
      <c r="AA5097">
        <v>1956</v>
      </c>
      <c r="AB5097" s="1" t="s">
        <v>7080</v>
      </c>
      <c r="AC5097" s="1" t="s">
        <v>7309</v>
      </c>
      <c r="AD5097" t="s">
        <v>13494</v>
      </c>
      <c r="AE5097" s="1" t="s">
        <v>7080</v>
      </c>
      <c r="AF5097" s="1" t="s">
        <v>7309</v>
      </c>
      <c r="AG5097" t="s">
        <v>13527</v>
      </c>
      <c r="AH5097" t="s">
        <v>13530</v>
      </c>
      <c r="AI5097" t="s">
        <v>13539</v>
      </c>
    </row>
    <row r="5098" spans="1:35" x14ac:dyDescent="0.25">
      <c r="A5098" s="1" t="s">
        <v>10307</v>
      </c>
      <c r="B5098" s="1" t="s">
        <v>32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s="1" t="s">
        <v>30</v>
      </c>
      <c r="I5098" s="1" t="s">
        <v>31</v>
      </c>
      <c r="J5098">
        <v>0</v>
      </c>
      <c r="K5098">
        <v>0</v>
      </c>
      <c r="L5098">
        <v>3</v>
      </c>
      <c r="M5098" s="1" t="s">
        <v>32</v>
      </c>
      <c r="N5098">
        <v>0</v>
      </c>
      <c r="O5098" s="1" t="s">
        <v>114</v>
      </c>
      <c r="P5098" s="1" t="s">
        <v>10308</v>
      </c>
      <c r="Q5098" s="1" t="s">
        <v>35</v>
      </c>
      <c r="R5098">
        <v>74</v>
      </c>
      <c r="S5098" s="1" t="s">
        <v>30</v>
      </c>
      <c r="T5098" s="1" t="s">
        <v>32</v>
      </c>
      <c r="U5098" s="1" t="s">
        <v>30</v>
      </c>
      <c r="V5098">
        <v>0</v>
      </c>
      <c r="W5098" s="1" t="s">
        <v>30</v>
      </c>
      <c r="X5098" s="1" t="s">
        <v>36</v>
      </c>
      <c r="Y5098" s="1" t="s">
        <v>37</v>
      </c>
      <c r="Z5098">
        <v>45</v>
      </c>
      <c r="AA5098">
        <v>2192</v>
      </c>
      <c r="AB5098" s="1" t="s">
        <v>7080</v>
      </c>
      <c r="AC5098" s="1" t="s">
        <v>7309</v>
      </c>
      <c r="AD5098" t="s">
        <v>13496</v>
      </c>
      <c r="AE5098" s="1" t="s">
        <v>7080</v>
      </c>
      <c r="AF5098" s="1" t="s">
        <v>7309</v>
      </c>
      <c r="AG5098" t="s">
        <v>13526</v>
      </c>
      <c r="AH5098" t="s">
        <v>13530</v>
      </c>
      <c r="AI5098" t="s">
        <v>13540</v>
      </c>
    </row>
    <row r="5099" spans="1:35" x14ac:dyDescent="0.25">
      <c r="A5099" s="1" t="s">
        <v>10309</v>
      </c>
      <c r="B5099" s="1" t="s">
        <v>32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s="1" t="s">
        <v>30</v>
      </c>
      <c r="I5099" s="1" t="s">
        <v>31</v>
      </c>
      <c r="J5099">
        <v>0</v>
      </c>
      <c r="K5099">
        <v>4</v>
      </c>
      <c r="L5099">
        <v>3</v>
      </c>
      <c r="M5099" s="1" t="s">
        <v>32</v>
      </c>
      <c r="N5099">
        <v>0</v>
      </c>
      <c r="O5099" s="1" t="s">
        <v>135</v>
      </c>
      <c r="P5099" s="1" t="s">
        <v>10310</v>
      </c>
      <c r="Q5099" s="1" t="s">
        <v>35</v>
      </c>
      <c r="R5099">
        <v>49</v>
      </c>
      <c r="S5099" s="1" t="s">
        <v>30</v>
      </c>
      <c r="T5099" s="1" t="s">
        <v>30</v>
      </c>
      <c r="U5099" s="1" t="s">
        <v>30</v>
      </c>
      <c r="V5099">
        <v>0</v>
      </c>
      <c r="W5099" s="1" t="s">
        <v>32</v>
      </c>
      <c r="X5099" s="1" t="s">
        <v>57</v>
      </c>
      <c r="Y5099" s="1" t="s">
        <v>37</v>
      </c>
      <c r="Z5099">
        <v>23</v>
      </c>
      <c r="AA5099">
        <v>1659</v>
      </c>
      <c r="AB5099" s="1" t="s">
        <v>7080</v>
      </c>
      <c r="AC5099" s="1" t="s">
        <v>7309</v>
      </c>
      <c r="AD5099" t="s">
        <v>13494</v>
      </c>
      <c r="AE5099" s="1" t="s">
        <v>7080</v>
      </c>
      <c r="AF5099" s="1" t="s">
        <v>7309</v>
      </c>
      <c r="AG5099" t="s">
        <v>13526</v>
      </c>
      <c r="AH5099" t="s">
        <v>13530</v>
      </c>
      <c r="AI5099" t="s">
        <v>13540</v>
      </c>
    </row>
    <row r="5100" spans="1:35" x14ac:dyDescent="0.25">
      <c r="A5100" s="1" t="s">
        <v>10311</v>
      </c>
      <c r="B5100" s="1" t="s">
        <v>32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s="1" t="s">
        <v>32</v>
      </c>
      <c r="I5100" s="1" t="s">
        <v>31</v>
      </c>
      <c r="J5100">
        <v>7</v>
      </c>
      <c r="K5100">
        <v>0</v>
      </c>
      <c r="L5100">
        <v>3</v>
      </c>
      <c r="M5100" s="1" t="s">
        <v>32</v>
      </c>
      <c r="N5100">
        <v>0</v>
      </c>
      <c r="O5100" s="1" t="s">
        <v>240</v>
      </c>
      <c r="P5100" s="1" t="s">
        <v>10312</v>
      </c>
      <c r="Q5100" s="1" t="s">
        <v>35</v>
      </c>
      <c r="R5100">
        <v>54</v>
      </c>
      <c r="S5100" s="1" t="s">
        <v>30</v>
      </c>
      <c r="T5100" s="1" t="s">
        <v>30</v>
      </c>
      <c r="U5100" s="1" t="s">
        <v>30</v>
      </c>
      <c r="V5100">
        <v>0</v>
      </c>
      <c r="W5100" s="1" t="s">
        <v>30</v>
      </c>
      <c r="X5100" s="1" t="s">
        <v>36</v>
      </c>
      <c r="Y5100" s="1" t="s">
        <v>44</v>
      </c>
      <c r="Z5100">
        <v>27</v>
      </c>
      <c r="AA5100">
        <v>163</v>
      </c>
      <c r="AB5100" s="1" t="s">
        <v>7080</v>
      </c>
      <c r="AC5100" s="1" t="s">
        <v>7081</v>
      </c>
      <c r="AD5100" t="s">
        <v>13494</v>
      </c>
      <c r="AE5100" s="1" t="s">
        <v>7080</v>
      </c>
      <c r="AF5100" s="1" t="s">
        <v>7081</v>
      </c>
      <c r="AG5100" t="s">
        <v>13526</v>
      </c>
      <c r="AH5100" t="s">
        <v>13530</v>
      </c>
      <c r="AI5100" t="s">
        <v>13538</v>
      </c>
    </row>
    <row r="5101" spans="1:35" x14ac:dyDescent="0.25">
      <c r="A5101" s="1" t="s">
        <v>10313</v>
      </c>
      <c r="B5101" s="1" t="s">
        <v>32</v>
      </c>
      <c r="C5101">
        <v>1</v>
      </c>
      <c r="D5101">
        <v>7</v>
      </c>
      <c r="E5101">
        <v>14</v>
      </c>
      <c r="F5101">
        <v>4</v>
      </c>
      <c r="G5101">
        <v>1</v>
      </c>
      <c r="H5101" s="1" t="s">
        <v>32</v>
      </c>
      <c r="I5101" s="1" t="s">
        <v>31</v>
      </c>
      <c r="J5101">
        <v>0</v>
      </c>
      <c r="K5101">
        <v>5</v>
      </c>
      <c r="L5101">
        <v>9</v>
      </c>
      <c r="M5101" s="1" t="s">
        <v>32</v>
      </c>
      <c r="N5101">
        <v>0</v>
      </c>
      <c r="O5101" s="1" t="s">
        <v>97</v>
      </c>
      <c r="P5101" s="1" t="s">
        <v>10314</v>
      </c>
      <c r="Q5101" s="1" t="s">
        <v>42</v>
      </c>
      <c r="R5101">
        <v>34</v>
      </c>
      <c r="S5101" s="1" t="s">
        <v>30</v>
      </c>
      <c r="T5101" s="1" t="s">
        <v>30</v>
      </c>
      <c r="U5101" s="1" t="s">
        <v>30</v>
      </c>
      <c r="V5101">
        <v>0</v>
      </c>
      <c r="W5101" s="1" t="s">
        <v>32</v>
      </c>
      <c r="X5101" s="1" t="s">
        <v>36</v>
      </c>
      <c r="Y5101" s="1" t="s">
        <v>37</v>
      </c>
      <c r="Z5101">
        <v>25</v>
      </c>
      <c r="AA5101">
        <v>25</v>
      </c>
      <c r="AB5101" s="1" t="s">
        <v>7080</v>
      </c>
      <c r="AC5101" s="1" t="s">
        <v>7081</v>
      </c>
      <c r="AD5101" t="s">
        <v>13494</v>
      </c>
      <c r="AE5101" s="1" t="s">
        <v>7080</v>
      </c>
      <c r="AF5101" s="1" t="s">
        <v>7081</v>
      </c>
      <c r="AG5101" t="s">
        <v>13526</v>
      </c>
      <c r="AH5101" t="s">
        <v>13530</v>
      </c>
      <c r="AI5101" t="s">
        <v>13538</v>
      </c>
    </row>
    <row r="5102" spans="1:35" x14ac:dyDescent="0.25">
      <c r="A5102" s="1" t="s">
        <v>10315</v>
      </c>
      <c r="B5102" s="1" t="s">
        <v>32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s="1" t="s">
        <v>32</v>
      </c>
      <c r="I5102" s="1" t="s">
        <v>31</v>
      </c>
      <c r="J5102">
        <v>38</v>
      </c>
      <c r="K5102">
        <v>3</v>
      </c>
      <c r="L5102">
        <v>4</v>
      </c>
      <c r="M5102" s="1" t="s">
        <v>32</v>
      </c>
      <c r="N5102">
        <v>0</v>
      </c>
      <c r="O5102" s="1" t="s">
        <v>211</v>
      </c>
      <c r="P5102" s="1" t="s">
        <v>10316</v>
      </c>
      <c r="Q5102" s="1" t="s">
        <v>42</v>
      </c>
      <c r="R5102">
        <v>72</v>
      </c>
      <c r="S5102" s="1" t="s">
        <v>30</v>
      </c>
      <c r="T5102" s="1" t="s">
        <v>32</v>
      </c>
      <c r="U5102" s="1" t="s">
        <v>30</v>
      </c>
      <c r="V5102">
        <v>0</v>
      </c>
      <c r="W5102" s="1" t="s">
        <v>30</v>
      </c>
      <c r="X5102" s="1" t="s">
        <v>36</v>
      </c>
      <c r="Y5102" s="1" t="s">
        <v>37</v>
      </c>
      <c r="Z5102">
        <v>25</v>
      </c>
      <c r="AA5102">
        <v>25</v>
      </c>
      <c r="AB5102" s="1" t="s">
        <v>7134</v>
      </c>
      <c r="AC5102" s="1" t="s">
        <v>7135</v>
      </c>
      <c r="AD5102" t="s">
        <v>13496</v>
      </c>
      <c r="AE5102" s="1" t="s">
        <v>7134</v>
      </c>
      <c r="AF5102" s="1" t="s">
        <v>7135</v>
      </c>
      <c r="AG5102" t="s">
        <v>13526</v>
      </c>
      <c r="AH5102" t="s">
        <v>13530</v>
      </c>
      <c r="AI5102" t="s">
        <v>13538</v>
      </c>
    </row>
    <row r="5103" spans="1:35" x14ac:dyDescent="0.25">
      <c r="A5103" s="1" t="s">
        <v>10317</v>
      </c>
      <c r="B5103" s="1" t="s">
        <v>32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s="1" t="s">
        <v>32</v>
      </c>
      <c r="I5103" s="1" t="s">
        <v>31</v>
      </c>
      <c r="J5103">
        <v>12</v>
      </c>
      <c r="K5103">
        <v>2</v>
      </c>
      <c r="L5103">
        <v>1</v>
      </c>
      <c r="M5103" s="1" t="s">
        <v>32</v>
      </c>
      <c r="N5103">
        <v>0</v>
      </c>
      <c r="O5103" s="1" t="s">
        <v>600</v>
      </c>
      <c r="P5103" s="1" t="s">
        <v>10318</v>
      </c>
      <c r="Q5103" s="1" t="s">
        <v>42</v>
      </c>
      <c r="R5103">
        <v>36</v>
      </c>
      <c r="S5103" s="1" t="s">
        <v>30</v>
      </c>
      <c r="T5103" s="1" t="s">
        <v>30</v>
      </c>
      <c r="U5103" s="1" t="s">
        <v>30</v>
      </c>
      <c r="V5103">
        <v>0</v>
      </c>
      <c r="W5103" s="1" t="s">
        <v>30</v>
      </c>
      <c r="X5103" s="1" t="s">
        <v>43</v>
      </c>
      <c r="Y5103" s="1" t="s">
        <v>44</v>
      </c>
      <c r="Z5103">
        <v>48</v>
      </c>
      <c r="AA5103">
        <v>1570</v>
      </c>
      <c r="AB5103" s="1" t="s">
        <v>7106</v>
      </c>
      <c r="AC5103" s="1" t="s">
        <v>7124</v>
      </c>
      <c r="AD5103" t="s">
        <v>13494</v>
      </c>
      <c r="AE5103" s="1" t="s">
        <v>7106</v>
      </c>
      <c r="AF5103" s="1" t="s">
        <v>7124</v>
      </c>
      <c r="AG5103" t="s">
        <v>13527</v>
      </c>
      <c r="AH5103" t="s">
        <v>13530</v>
      </c>
      <c r="AI5103" t="s">
        <v>13539</v>
      </c>
    </row>
    <row r="5104" spans="1:35" x14ac:dyDescent="0.25">
      <c r="A5104" s="1" t="s">
        <v>10319</v>
      </c>
      <c r="B5104" s="1" t="s">
        <v>32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s="1" t="s">
        <v>32</v>
      </c>
      <c r="I5104" s="1" t="s">
        <v>31</v>
      </c>
      <c r="J5104">
        <v>108</v>
      </c>
      <c r="K5104">
        <v>1</v>
      </c>
      <c r="L5104">
        <v>8</v>
      </c>
      <c r="M5104" s="1" t="s">
        <v>30</v>
      </c>
      <c r="N5104">
        <v>23</v>
      </c>
      <c r="O5104" s="1" t="s">
        <v>52</v>
      </c>
      <c r="P5104" s="1" t="s">
        <v>10320</v>
      </c>
      <c r="Q5104" s="1" t="s">
        <v>42</v>
      </c>
      <c r="R5104">
        <v>37</v>
      </c>
      <c r="S5104" s="1" t="s">
        <v>30</v>
      </c>
      <c r="T5104" s="1" t="s">
        <v>30</v>
      </c>
      <c r="U5104" s="1" t="s">
        <v>30</v>
      </c>
      <c r="V5104">
        <v>0</v>
      </c>
      <c r="W5104" s="1" t="s">
        <v>32</v>
      </c>
      <c r="X5104" s="1" t="s">
        <v>43</v>
      </c>
      <c r="Y5104" s="1" t="s">
        <v>37</v>
      </c>
      <c r="Z5104">
        <v>48</v>
      </c>
      <c r="AA5104">
        <v>2859</v>
      </c>
      <c r="AB5104" s="1" t="s">
        <v>7106</v>
      </c>
      <c r="AC5104" s="1" t="s">
        <v>7117</v>
      </c>
      <c r="AD5104" t="s">
        <v>13494</v>
      </c>
      <c r="AE5104" s="1" t="s">
        <v>7106</v>
      </c>
      <c r="AF5104" s="1" t="s">
        <v>7117</v>
      </c>
      <c r="AG5104" t="s">
        <v>13526</v>
      </c>
      <c r="AH5104" t="s">
        <v>13530</v>
      </c>
      <c r="AI5104" t="s">
        <v>13540</v>
      </c>
    </row>
    <row r="5105" spans="1:35" x14ac:dyDescent="0.25">
      <c r="A5105" s="1" t="s">
        <v>10321</v>
      </c>
      <c r="B5105" s="1" t="s">
        <v>32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s="1" t="s">
        <v>32</v>
      </c>
      <c r="I5105" s="1" t="s">
        <v>31</v>
      </c>
      <c r="J5105">
        <v>4</v>
      </c>
      <c r="K5105">
        <v>2</v>
      </c>
      <c r="L5105">
        <v>5</v>
      </c>
      <c r="M5105" s="1" t="s">
        <v>32</v>
      </c>
      <c r="N5105">
        <v>0</v>
      </c>
      <c r="O5105" s="1" t="s">
        <v>114</v>
      </c>
      <c r="P5105" s="1" t="s">
        <v>10322</v>
      </c>
      <c r="Q5105" s="1" t="s">
        <v>42</v>
      </c>
      <c r="R5105">
        <v>66</v>
      </c>
      <c r="S5105" s="1" t="s">
        <v>30</v>
      </c>
      <c r="T5105" s="1" t="s">
        <v>32</v>
      </c>
      <c r="U5105" s="1" t="s">
        <v>30</v>
      </c>
      <c r="V5105">
        <v>0</v>
      </c>
      <c r="W5105" s="1" t="s">
        <v>32</v>
      </c>
      <c r="X5105" s="1" t="s">
        <v>36</v>
      </c>
      <c r="Y5105" s="1" t="s">
        <v>37</v>
      </c>
      <c r="Z5105">
        <v>56</v>
      </c>
      <c r="AA5105">
        <v>2730</v>
      </c>
      <c r="AB5105" s="1" t="s">
        <v>7098</v>
      </c>
      <c r="AC5105" s="1" t="s">
        <v>7099</v>
      </c>
      <c r="AD5105" t="s">
        <v>13496</v>
      </c>
      <c r="AE5105" s="1" t="s">
        <v>7098</v>
      </c>
      <c r="AF5105" s="1" t="s">
        <v>7099</v>
      </c>
      <c r="AG5105" t="s">
        <v>13526</v>
      </c>
      <c r="AH5105" t="s">
        <v>13530</v>
      </c>
      <c r="AI5105" t="s">
        <v>13540</v>
      </c>
    </row>
    <row r="5106" spans="1:35" x14ac:dyDescent="0.25">
      <c r="A5106" s="1" t="s">
        <v>10323</v>
      </c>
      <c r="B5106" s="1" t="s">
        <v>32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s="1" t="s">
        <v>32</v>
      </c>
      <c r="I5106" s="1" t="s">
        <v>31</v>
      </c>
      <c r="J5106">
        <v>28</v>
      </c>
      <c r="K5106">
        <v>3</v>
      </c>
      <c r="L5106">
        <v>8</v>
      </c>
      <c r="M5106" s="1" t="s">
        <v>32</v>
      </c>
      <c r="N5106">
        <v>0</v>
      </c>
      <c r="O5106" s="1" t="s">
        <v>216</v>
      </c>
      <c r="P5106" s="1" t="s">
        <v>10324</v>
      </c>
      <c r="Q5106" s="1" t="s">
        <v>42</v>
      </c>
      <c r="R5106">
        <v>44</v>
      </c>
      <c r="S5106" s="1" t="s">
        <v>30</v>
      </c>
      <c r="T5106" s="1" t="s">
        <v>30</v>
      </c>
      <c r="U5106" s="1" t="s">
        <v>30</v>
      </c>
      <c r="V5106">
        <v>0</v>
      </c>
      <c r="W5106" s="1" t="s">
        <v>30</v>
      </c>
      <c r="X5106" s="1" t="s">
        <v>36</v>
      </c>
      <c r="Y5106" s="1" t="s">
        <v>37</v>
      </c>
      <c r="Z5106">
        <v>54</v>
      </c>
      <c r="AA5106">
        <v>2346</v>
      </c>
      <c r="AB5106" s="1" t="s">
        <v>7106</v>
      </c>
      <c r="AC5106" s="1" t="s">
        <v>7107</v>
      </c>
      <c r="AD5106" t="s">
        <v>13494</v>
      </c>
      <c r="AE5106" s="1" t="s">
        <v>7106</v>
      </c>
      <c r="AF5106" s="1" t="s">
        <v>7107</v>
      </c>
      <c r="AG5106" t="s">
        <v>13526</v>
      </c>
      <c r="AH5106" t="s">
        <v>13530</v>
      </c>
      <c r="AI5106" t="s">
        <v>13540</v>
      </c>
    </row>
    <row r="5107" spans="1:35" x14ac:dyDescent="0.25">
      <c r="A5107" s="1" t="s">
        <v>10325</v>
      </c>
      <c r="B5107" s="1" t="s">
        <v>32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s="1" t="s">
        <v>32</v>
      </c>
      <c r="I5107" s="1" t="s">
        <v>31</v>
      </c>
      <c r="J5107">
        <v>54</v>
      </c>
      <c r="K5107">
        <v>4</v>
      </c>
      <c r="L5107">
        <v>9</v>
      </c>
      <c r="M5107" s="1" t="s">
        <v>32</v>
      </c>
      <c r="N5107">
        <v>0</v>
      </c>
      <c r="O5107" s="1" t="s">
        <v>65</v>
      </c>
      <c r="P5107" s="1" t="s">
        <v>10326</v>
      </c>
      <c r="Q5107" s="1" t="s">
        <v>42</v>
      </c>
      <c r="R5107">
        <v>33</v>
      </c>
      <c r="S5107" s="1" t="s">
        <v>30</v>
      </c>
      <c r="T5107" s="1" t="s">
        <v>30</v>
      </c>
      <c r="U5107" s="1" t="s">
        <v>30</v>
      </c>
      <c r="V5107">
        <v>0</v>
      </c>
      <c r="W5107" s="1" t="s">
        <v>30</v>
      </c>
      <c r="X5107" s="1" t="s">
        <v>36</v>
      </c>
      <c r="Y5107" s="1" t="s">
        <v>37</v>
      </c>
      <c r="Z5107">
        <v>57</v>
      </c>
      <c r="AA5107">
        <v>99</v>
      </c>
      <c r="AB5107" s="1" t="s">
        <v>7106</v>
      </c>
      <c r="AC5107" s="1" t="s">
        <v>7144</v>
      </c>
      <c r="AD5107" t="s">
        <v>13494</v>
      </c>
      <c r="AE5107" s="1" t="s">
        <v>7106</v>
      </c>
      <c r="AF5107" s="1" t="s">
        <v>7144</v>
      </c>
      <c r="AG5107" t="s">
        <v>13526</v>
      </c>
      <c r="AH5107" t="s">
        <v>13530</v>
      </c>
      <c r="AI5107" t="s">
        <v>13538</v>
      </c>
    </row>
    <row r="5108" spans="1:35" x14ac:dyDescent="0.25">
      <c r="A5108" s="1" t="s">
        <v>10327</v>
      </c>
      <c r="B5108" s="1" t="s">
        <v>32</v>
      </c>
      <c r="C5108">
        <v>1</v>
      </c>
      <c r="D5108">
        <v>2</v>
      </c>
      <c r="E5108">
        <v>4</v>
      </c>
      <c r="F5108">
        <v>28</v>
      </c>
      <c r="G5108">
        <v>99.4</v>
      </c>
      <c r="H5108" s="1" t="s">
        <v>32</v>
      </c>
      <c r="I5108" s="1" t="s">
        <v>31</v>
      </c>
      <c r="J5108">
        <v>50</v>
      </c>
      <c r="K5108">
        <v>1</v>
      </c>
      <c r="L5108">
        <v>1</v>
      </c>
      <c r="M5108" s="1" t="s">
        <v>32</v>
      </c>
      <c r="N5108">
        <v>0</v>
      </c>
      <c r="O5108" s="1" t="s">
        <v>197</v>
      </c>
      <c r="P5108" s="1" t="s">
        <v>10328</v>
      </c>
      <c r="Q5108" s="1" t="s">
        <v>35</v>
      </c>
      <c r="R5108">
        <v>53</v>
      </c>
      <c r="S5108" s="1" t="s">
        <v>30</v>
      </c>
      <c r="T5108" s="1" t="s">
        <v>30</v>
      </c>
      <c r="U5108" s="1" t="s">
        <v>30</v>
      </c>
      <c r="V5108">
        <v>0</v>
      </c>
      <c r="W5108" s="1" t="s">
        <v>32</v>
      </c>
      <c r="X5108" s="1" t="s">
        <v>36</v>
      </c>
      <c r="Y5108" s="1" t="s">
        <v>37</v>
      </c>
      <c r="Z5108">
        <v>40</v>
      </c>
      <c r="AA5108">
        <v>40</v>
      </c>
      <c r="AB5108" s="1" t="s">
        <v>7134</v>
      </c>
      <c r="AC5108" s="1" t="s">
        <v>7147</v>
      </c>
      <c r="AD5108" t="s">
        <v>13494</v>
      </c>
      <c r="AE5108" s="1" t="s">
        <v>7134</v>
      </c>
      <c r="AF5108" s="1" t="s">
        <v>7147</v>
      </c>
      <c r="AG5108" t="s">
        <v>13527</v>
      </c>
      <c r="AH5108" t="s">
        <v>13530</v>
      </c>
      <c r="AI5108" t="s">
        <v>13538</v>
      </c>
    </row>
    <row r="5109" spans="1:35" x14ac:dyDescent="0.25">
      <c r="A5109" s="1" t="s">
        <v>10329</v>
      </c>
      <c r="B5109" s="1" t="s">
        <v>32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s="1" t="s">
        <v>32</v>
      </c>
      <c r="I5109" s="1" t="s">
        <v>31</v>
      </c>
      <c r="J5109">
        <v>134</v>
      </c>
      <c r="K5109">
        <v>1</v>
      </c>
      <c r="L5109">
        <v>7</v>
      </c>
      <c r="M5109" s="1" t="s">
        <v>32</v>
      </c>
      <c r="N5109">
        <v>0</v>
      </c>
      <c r="O5109" s="1" t="s">
        <v>219</v>
      </c>
      <c r="P5109" s="1" t="s">
        <v>10330</v>
      </c>
      <c r="Q5109" s="1" t="s">
        <v>35</v>
      </c>
      <c r="R5109">
        <v>46</v>
      </c>
      <c r="S5109" s="1" t="s">
        <v>30</v>
      </c>
      <c r="T5109" s="1" t="s">
        <v>30</v>
      </c>
      <c r="U5109" s="1" t="s">
        <v>30</v>
      </c>
      <c r="V5109">
        <v>0</v>
      </c>
      <c r="W5109" s="1" t="s">
        <v>30</v>
      </c>
      <c r="X5109" s="1" t="s">
        <v>36</v>
      </c>
      <c r="Y5109" s="1" t="s">
        <v>58</v>
      </c>
      <c r="Z5109">
        <v>34</v>
      </c>
      <c r="AA5109">
        <v>34</v>
      </c>
      <c r="AB5109" s="1" t="s">
        <v>7134</v>
      </c>
      <c r="AC5109" s="1" t="s">
        <v>7150</v>
      </c>
      <c r="AD5109" t="s">
        <v>13494</v>
      </c>
      <c r="AE5109" s="1" t="s">
        <v>7134</v>
      </c>
      <c r="AF5109" s="1" t="s">
        <v>7150</v>
      </c>
      <c r="AG5109" t="s">
        <v>13526</v>
      </c>
      <c r="AH5109" t="s">
        <v>13530</v>
      </c>
      <c r="AI5109" t="s">
        <v>13538</v>
      </c>
    </row>
    <row r="5110" spans="1:35" x14ac:dyDescent="0.25">
      <c r="A5110" s="1" t="s">
        <v>10331</v>
      </c>
      <c r="B5110" s="1" t="s">
        <v>32</v>
      </c>
      <c r="C5110">
        <v>1</v>
      </c>
      <c r="D5110">
        <v>2</v>
      </c>
      <c r="E5110">
        <v>5</v>
      </c>
      <c r="F5110">
        <v>4</v>
      </c>
      <c r="G5110">
        <v>12.8</v>
      </c>
      <c r="H5110" s="1" t="s">
        <v>32</v>
      </c>
      <c r="I5110" s="1" t="s">
        <v>31</v>
      </c>
      <c r="J5110">
        <v>3</v>
      </c>
      <c r="K5110">
        <v>3</v>
      </c>
      <c r="L5110">
        <v>1</v>
      </c>
      <c r="M5110" s="1" t="s">
        <v>32</v>
      </c>
      <c r="N5110">
        <v>0</v>
      </c>
      <c r="O5110" s="1" t="s">
        <v>80</v>
      </c>
      <c r="P5110" s="1" t="s">
        <v>10332</v>
      </c>
      <c r="Q5110" s="1" t="s">
        <v>42</v>
      </c>
      <c r="R5110">
        <v>35</v>
      </c>
      <c r="S5110" s="1" t="s">
        <v>30</v>
      </c>
      <c r="T5110" s="1" t="s">
        <v>30</v>
      </c>
      <c r="U5110" s="1" t="s">
        <v>30</v>
      </c>
      <c r="V5110">
        <v>0</v>
      </c>
      <c r="W5110" s="1" t="s">
        <v>32</v>
      </c>
      <c r="X5110" s="1" t="s">
        <v>36</v>
      </c>
      <c r="Y5110" s="1" t="s">
        <v>37</v>
      </c>
      <c r="Z5110">
        <v>41</v>
      </c>
      <c r="AA5110">
        <v>41</v>
      </c>
      <c r="AB5110" s="1" t="s">
        <v>7134</v>
      </c>
      <c r="AC5110" s="1" t="s">
        <v>7900</v>
      </c>
      <c r="AD5110" t="s">
        <v>13494</v>
      </c>
      <c r="AE5110" s="1" t="s">
        <v>7134</v>
      </c>
      <c r="AF5110" s="1" t="s">
        <v>7900</v>
      </c>
      <c r="AG5110" t="s">
        <v>13527</v>
      </c>
      <c r="AH5110" t="s">
        <v>13530</v>
      </c>
      <c r="AI5110" t="s">
        <v>13538</v>
      </c>
    </row>
    <row r="5111" spans="1:35" x14ac:dyDescent="0.25">
      <c r="A5111" s="1" t="s">
        <v>10333</v>
      </c>
      <c r="B5111" s="1" t="s">
        <v>32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s="1" t="s">
        <v>32</v>
      </c>
      <c r="I5111" s="1" t="s">
        <v>31</v>
      </c>
      <c r="J5111">
        <v>28</v>
      </c>
      <c r="K5111">
        <v>3</v>
      </c>
      <c r="L5111">
        <v>1</v>
      </c>
      <c r="M5111" s="1" t="s">
        <v>30</v>
      </c>
      <c r="N5111">
        <v>7</v>
      </c>
      <c r="O5111" s="1" t="s">
        <v>97</v>
      </c>
      <c r="P5111" s="1" t="s">
        <v>10334</v>
      </c>
      <c r="Q5111" s="1" t="s">
        <v>35</v>
      </c>
      <c r="R5111">
        <v>38</v>
      </c>
      <c r="S5111" s="1" t="s">
        <v>30</v>
      </c>
      <c r="T5111" s="1" t="s">
        <v>30</v>
      </c>
      <c r="U5111" s="1" t="s">
        <v>30</v>
      </c>
      <c r="V5111">
        <v>0</v>
      </c>
      <c r="W5111" s="1" t="s">
        <v>32</v>
      </c>
      <c r="X5111" s="1" t="s">
        <v>36</v>
      </c>
      <c r="Y5111" s="1" t="s">
        <v>37</v>
      </c>
      <c r="Z5111">
        <v>35</v>
      </c>
      <c r="AA5111">
        <v>183</v>
      </c>
      <c r="AB5111" s="1" t="s">
        <v>7134</v>
      </c>
      <c r="AC5111" s="1" t="s">
        <v>7135</v>
      </c>
      <c r="AD5111" t="s">
        <v>13494</v>
      </c>
      <c r="AE5111" s="1" t="s">
        <v>7134</v>
      </c>
      <c r="AF5111" s="1" t="s">
        <v>7135</v>
      </c>
      <c r="AG5111" t="s">
        <v>13527</v>
      </c>
      <c r="AH5111" t="s">
        <v>13530</v>
      </c>
      <c r="AI5111" t="s">
        <v>13538</v>
      </c>
    </row>
    <row r="5112" spans="1:35" x14ac:dyDescent="0.25">
      <c r="A5112" s="1" t="s">
        <v>10335</v>
      </c>
      <c r="B5112" s="1" t="s">
        <v>32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s="1" t="s">
        <v>32</v>
      </c>
      <c r="I5112" s="1" t="s">
        <v>31</v>
      </c>
      <c r="J5112">
        <v>181</v>
      </c>
      <c r="K5112">
        <v>5</v>
      </c>
      <c r="L5112">
        <v>9</v>
      </c>
      <c r="M5112" s="1" t="s">
        <v>32</v>
      </c>
      <c r="N5112">
        <v>0</v>
      </c>
      <c r="O5112" s="1" t="s">
        <v>88</v>
      </c>
      <c r="P5112" s="1" t="s">
        <v>10336</v>
      </c>
      <c r="Q5112" s="1" t="s">
        <v>35</v>
      </c>
      <c r="R5112">
        <v>44</v>
      </c>
      <c r="S5112" s="1" t="s">
        <v>30</v>
      </c>
      <c r="T5112" s="1" t="s">
        <v>30</v>
      </c>
      <c r="U5112" s="1" t="s">
        <v>30</v>
      </c>
      <c r="V5112">
        <v>0</v>
      </c>
      <c r="W5112" s="1" t="s">
        <v>30</v>
      </c>
      <c r="X5112" s="1" t="s">
        <v>36</v>
      </c>
      <c r="Y5112" s="1" t="s">
        <v>37</v>
      </c>
      <c r="Z5112">
        <v>26</v>
      </c>
      <c r="AA5112">
        <v>26</v>
      </c>
      <c r="AB5112" s="1" t="s">
        <v>7106</v>
      </c>
      <c r="AC5112" s="1" t="s">
        <v>7124</v>
      </c>
      <c r="AD5112" t="s">
        <v>13494</v>
      </c>
      <c r="AE5112" s="1" t="s">
        <v>7106</v>
      </c>
      <c r="AF5112" s="1" t="s">
        <v>7124</v>
      </c>
      <c r="AG5112" t="s">
        <v>13526</v>
      </c>
      <c r="AH5112" t="s">
        <v>13530</v>
      </c>
      <c r="AI5112" t="s">
        <v>13538</v>
      </c>
    </row>
    <row r="5113" spans="1:35" x14ac:dyDescent="0.25">
      <c r="A5113" s="1" t="s">
        <v>10337</v>
      </c>
      <c r="B5113" s="1" t="s">
        <v>32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s="1" t="s">
        <v>32</v>
      </c>
      <c r="I5113" s="1" t="s">
        <v>31</v>
      </c>
      <c r="J5113">
        <v>6</v>
      </c>
      <c r="K5113">
        <v>0</v>
      </c>
      <c r="L5113">
        <v>0</v>
      </c>
      <c r="M5113" s="1" t="s">
        <v>30</v>
      </c>
      <c r="N5113">
        <v>0</v>
      </c>
      <c r="O5113" s="1" t="s">
        <v>197</v>
      </c>
      <c r="P5113" s="1" t="s">
        <v>10338</v>
      </c>
      <c r="Q5113" s="1" t="s">
        <v>42</v>
      </c>
      <c r="R5113">
        <v>51</v>
      </c>
      <c r="S5113" s="1" t="s">
        <v>30</v>
      </c>
      <c r="T5113" s="1" t="s">
        <v>30</v>
      </c>
      <c r="U5113" s="1" t="s">
        <v>30</v>
      </c>
      <c r="V5113">
        <v>0</v>
      </c>
      <c r="W5113" s="1" t="s">
        <v>30</v>
      </c>
      <c r="X5113" s="1" t="s">
        <v>36</v>
      </c>
      <c r="Y5113" s="1" t="s">
        <v>44</v>
      </c>
      <c r="Z5113">
        <v>9</v>
      </c>
      <c r="AA5113">
        <v>9</v>
      </c>
      <c r="AB5113" s="1" t="s">
        <v>7106</v>
      </c>
      <c r="AC5113" s="1" t="s">
        <v>7117</v>
      </c>
      <c r="AD5113" t="s">
        <v>13494</v>
      </c>
      <c r="AE5113" s="1" t="s">
        <v>7106</v>
      </c>
      <c r="AF5113" s="1" t="s">
        <v>7117</v>
      </c>
      <c r="AG5113" t="s">
        <v>13527</v>
      </c>
      <c r="AH5113" t="s">
        <v>13530</v>
      </c>
      <c r="AI5113" t="s">
        <v>13538</v>
      </c>
    </row>
    <row r="5114" spans="1:35" x14ac:dyDescent="0.25">
      <c r="A5114" s="1" t="s">
        <v>10339</v>
      </c>
      <c r="B5114" s="1" t="s">
        <v>32</v>
      </c>
      <c r="C5114">
        <v>1</v>
      </c>
      <c r="D5114">
        <v>6</v>
      </c>
      <c r="E5114">
        <v>16</v>
      </c>
      <c r="F5114">
        <v>0</v>
      </c>
      <c r="G5114">
        <v>0</v>
      </c>
      <c r="H5114" s="1" t="s">
        <v>30</v>
      </c>
      <c r="I5114" s="1" t="s">
        <v>31</v>
      </c>
      <c r="J5114">
        <v>0</v>
      </c>
      <c r="K5114">
        <v>1</v>
      </c>
      <c r="L5114">
        <v>4</v>
      </c>
      <c r="M5114" s="1" t="s">
        <v>32</v>
      </c>
      <c r="N5114">
        <v>0</v>
      </c>
      <c r="O5114" s="1" t="s">
        <v>55</v>
      </c>
      <c r="P5114" s="1" t="s">
        <v>10340</v>
      </c>
      <c r="Q5114" s="1" t="s">
        <v>35</v>
      </c>
      <c r="R5114">
        <v>47</v>
      </c>
      <c r="S5114" s="1" t="s">
        <v>30</v>
      </c>
      <c r="T5114" s="1" t="s">
        <v>30</v>
      </c>
      <c r="U5114" s="1" t="s">
        <v>30</v>
      </c>
      <c r="V5114">
        <v>0</v>
      </c>
      <c r="W5114" s="1" t="s">
        <v>30</v>
      </c>
      <c r="X5114" s="1" t="s">
        <v>36</v>
      </c>
      <c r="Y5114" s="1" t="s">
        <v>37</v>
      </c>
      <c r="Z5114">
        <v>33</v>
      </c>
      <c r="AA5114">
        <v>33</v>
      </c>
      <c r="AB5114" s="1" t="s">
        <v>7106</v>
      </c>
      <c r="AC5114" s="1" t="s">
        <v>8905</v>
      </c>
      <c r="AD5114" t="s">
        <v>13494</v>
      </c>
      <c r="AE5114" s="1" t="s">
        <v>7106</v>
      </c>
      <c r="AF5114" s="1" t="s">
        <v>8905</v>
      </c>
      <c r="AG5114" t="s">
        <v>13526</v>
      </c>
      <c r="AH5114" t="s">
        <v>13530</v>
      </c>
      <c r="AI5114" t="s">
        <v>13538</v>
      </c>
    </row>
    <row r="5115" spans="1:35" x14ac:dyDescent="0.25">
      <c r="A5115" s="1" t="s">
        <v>10341</v>
      </c>
      <c r="B5115" s="1" t="s">
        <v>32</v>
      </c>
      <c r="C5115">
        <v>1</v>
      </c>
      <c r="D5115">
        <v>4</v>
      </c>
      <c r="E5115">
        <v>8</v>
      </c>
      <c r="F5115">
        <v>0</v>
      </c>
      <c r="G5115">
        <v>0</v>
      </c>
      <c r="H5115" s="1" t="s">
        <v>30</v>
      </c>
      <c r="I5115" s="1" t="s">
        <v>31</v>
      </c>
      <c r="J5115">
        <v>0</v>
      </c>
      <c r="K5115">
        <v>1</v>
      </c>
      <c r="L5115">
        <v>14</v>
      </c>
      <c r="M5115" s="1" t="s">
        <v>32</v>
      </c>
      <c r="N5115">
        <v>0</v>
      </c>
      <c r="O5115" s="1" t="s">
        <v>166</v>
      </c>
      <c r="P5115" s="1" t="s">
        <v>10342</v>
      </c>
      <c r="Q5115" s="1" t="s">
        <v>42</v>
      </c>
      <c r="R5115">
        <v>29</v>
      </c>
      <c r="S5115" s="1" t="s">
        <v>32</v>
      </c>
      <c r="T5115" s="1" t="s">
        <v>30</v>
      </c>
      <c r="U5115" s="1" t="s">
        <v>30</v>
      </c>
      <c r="V5115">
        <v>0</v>
      </c>
      <c r="W5115" s="1" t="s">
        <v>30</v>
      </c>
      <c r="X5115" s="1" t="s">
        <v>36</v>
      </c>
      <c r="Y5115" s="1" t="s">
        <v>37</v>
      </c>
      <c r="Z5115">
        <v>36</v>
      </c>
      <c r="AA5115">
        <v>36</v>
      </c>
      <c r="AB5115" s="1" t="s">
        <v>7106</v>
      </c>
      <c r="AC5115" s="1" t="s">
        <v>7107</v>
      </c>
      <c r="AD5115" t="s">
        <v>13495</v>
      </c>
      <c r="AE5115" s="1" t="s">
        <v>7106</v>
      </c>
      <c r="AF5115" s="1" t="s">
        <v>7107</v>
      </c>
      <c r="AG5115" t="s">
        <v>13526</v>
      </c>
      <c r="AH5115" t="s">
        <v>13530</v>
      </c>
      <c r="AI5115" t="s">
        <v>13538</v>
      </c>
    </row>
    <row r="5116" spans="1:35" x14ac:dyDescent="0.25">
      <c r="A5116" s="1" t="s">
        <v>10343</v>
      </c>
      <c r="B5116" s="1" t="s">
        <v>32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s="1" t="s">
        <v>30</v>
      </c>
      <c r="I5116" s="1" t="s">
        <v>31</v>
      </c>
      <c r="J5116">
        <v>0</v>
      </c>
      <c r="K5116">
        <v>0</v>
      </c>
      <c r="L5116">
        <v>1</v>
      </c>
      <c r="M5116" s="1" t="s">
        <v>32</v>
      </c>
      <c r="N5116">
        <v>0</v>
      </c>
      <c r="O5116" s="1" t="s">
        <v>436</v>
      </c>
      <c r="P5116" s="1" t="s">
        <v>10344</v>
      </c>
      <c r="Q5116" s="1" t="s">
        <v>42</v>
      </c>
      <c r="R5116">
        <v>81</v>
      </c>
      <c r="S5116" s="1" t="s">
        <v>30</v>
      </c>
      <c r="T5116" s="1" t="s">
        <v>32</v>
      </c>
      <c r="U5116" s="1" t="s">
        <v>30</v>
      </c>
      <c r="V5116">
        <v>0</v>
      </c>
      <c r="W5116" s="1" t="s">
        <v>30</v>
      </c>
      <c r="X5116" s="1" t="s">
        <v>36</v>
      </c>
      <c r="Y5116" s="1" t="s">
        <v>37</v>
      </c>
      <c r="Z5116">
        <v>49</v>
      </c>
      <c r="AA5116">
        <v>1954</v>
      </c>
      <c r="AB5116" s="1" t="s">
        <v>7086</v>
      </c>
      <c r="AC5116" s="1" t="s">
        <v>7110</v>
      </c>
      <c r="AD5116" t="s">
        <v>13496</v>
      </c>
      <c r="AE5116" s="1" t="s">
        <v>7086</v>
      </c>
      <c r="AF5116" s="1" t="s">
        <v>7110</v>
      </c>
      <c r="AG5116" t="s">
        <v>13527</v>
      </c>
      <c r="AH5116" t="s">
        <v>13530</v>
      </c>
      <c r="AI5116" t="s">
        <v>13539</v>
      </c>
    </row>
    <row r="5117" spans="1:35" x14ac:dyDescent="0.25">
      <c r="A5117" s="1" t="s">
        <v>10345</v>
      </c>
      <c r="B5117" s="1" t="s">
        <v>32</v>
      </c>
      <c r="C5117">
        <v>1</v>
      </c>
      <c r="D5117">
        <v>5</v>
      </c>
      <c r="E5117">
        <v>13</v>
      </c>
      <c r="F5117">
        <v>0</v>
      </c>
      <c r="G5117">
        <v>0</v>
      </c>
      <c r="H5117" s="1" t="s">
        <v>30</v>
      </c>
      <c r="I5117" s="1" t="s">
        <v>31</v>
      </c>
      <c r="J5117">
        <v>0</v>
      </c>
      <c r="K5117">
        <v>2</v>
      </c>
      <c r="L5117">
        <v>9</v>
      </c>
      <c r="M5117" s="1" t="s">
        <v>32</v>
      </c>
      <c r="N5117">
        <v>0</v>
      </c>
      <c r="O5117" s="1" t="s">
        <v>119</v>
      </c>
      <c r="P5117" s="1" t="s">
        <v>10346</v>
      </c>
      <c r="Q5117" s="1" t="s">
        <v>35</v>
      </c>
      <c r="R5117">
        <v>62</v>
      </c>
      <c r="S5117" s="1" t="s">
        <v>30</v>
      </c>
      <c r="T5117" s="1" t="s">
        <v>30</v>
      </c>
      <c r="U5117" s="1" t="s">
        <v>30</v>
      </c>
      <c r="V5117">
        <v>0</v>
      </c>
      <c r="W5117" s="1" t="s">
        <v>32</v>
      </c>
      <c r="X5117" s="1" t="s">
        <v>36</v>
      </c>
      <c r="Y5117" s="1" t="s">
        <v>37</v>
      </c>
      <c r="Z5117">
        <v>33</v>
      </c>
      <c r="AA5117">
        <v>33</v>
      </c>
      <c r="AB5117" s="1" t="s">
        <v>7080</v>
      </c>
      <c r="AC5117" s="1" t="s">
        <v>7092</v>
      </c>
      <c r="AD5117" t="s">
        <v>13494</v>
      </c>
      <c r="AE5117" s="1" t="s">
        <v>7080</v>
      </c>
      <c r="AF5117" s="1" t="s">
        <v>7092</v>
      </c>
      <c r="AG5117" t="s">
        <v>13526</v>
      </c>
      <c r="AH5117" t="s">
        <v>13530</v>
      </c>
      <c r="AI5117" t="s">
        <v>13538</v>
      </c>
    </row>
    <row r="5118" spans="1:35" x14ac:dyDescent="0.25">
      <c r="A5118" s="1" t="s">
        <v>10347</v>
      </c>
      <c r="B5118" s="1" t="s">
        <v>32</v>
      </c>
      <c r="C5118">
        <v>3</v>
      </c>
      <c r="D5118">
        <v>12</v>
      </c>
      <c r="E5118">
        <v>30.4</v>
      </c>
      <c r="F5118">
        <v>0</v>
      </c>
      <c r="G5118">
        <v>0</v>
      </c>
      <c r="H5118" s="1" t="s">
        <v>30</v>
      </c>
      <c r="I5118" s="1" t="s">
        <v>31</v>
      </c>
      <c r="J5118">
        <v>0</v>
      </c>
      <c r="K5118">
        <v>1</v>
      </c>
      <c r="L5118">
        <v>2</v>
      </c>
      <c r="M5118" s="1" t="s">
        <v>30</v>
      </c>
      <c r="N5118">
        <v>3</v>
      </c>
      <c r="O5118" s="1" t="s">
        <v>91</v>
      </c>
      <c r="P5118" s="1" t="s">
        <v>10348</v>
      </c>
      <c r="Q5118" s="1" t="s">
        <v>42</v>
      </c>
      <c r="R5118">
        <v>36</v>
      </c>
      <c r="S5118" s="1" t="s">
        <v>30</v>
      </c>
      <c r="T5118" s="1" t="s">
        <v>30</v>
      </c>
      <c r="U5118" s="1" t="s">
        <v>30</v>
      </c>
      <c r="V5118">
        <v>0</v>
      </c>
      <c r="W5118" s="1" t="s">
        <v>30</v>
      </c>
      <c r="X5118" s="1" t="s">
        <v>36</v>
      </c>
      <c r="Y5118" s="1" t="s">
        <v>37</v>
      </c>
      <c r="Z5118">
        <v>47</v>
      </c>
      <c r="AA5118">
        <v>159</v>
      </c>
      <c r="AB5118" s="1" t="s">
        <v>7080</v>
      </c>
      <c r="AC5118" s="1" t="s">
        <v>7095</v>
      </c>
      <c r="AD5118" t="s">
        <v>13494</v>
      </c>
      <c r="AE5118" s="1" t="s">
        <v>7080</v>
      </c>
      <c r="AF5118" s="1" t="s">
        <v>7095</v>
      </c>
      <c r="AG5118" t="s">
        <v>13527</v>
      </c>
      <c r="AH5118" t="s">
        <v>13530</v>
      </c>
      <c r="AI5118" t="s">
        <v>13538</v>
      </c>
    </row>
    <row r="5119" spans="1:35" x14ac:dyDescent="0.25">
      <c r="A5119" s="1" t="s">
        <v>10349</v>
      </c>
      <c r="B5119" s="1" t="s">
        <v>32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s="1" t="s">
        <v>30</v>
      </c>
      <c r="I5119" s="1" t="s">
        <v>31</v>
      </c>
      <c r="J5119">
        <v>0</v>
      </c>
      <c r="K5119">
        <v>2</v>
      </c>
      <c r="L5119">
        <v>21</v>
      </c>
      <c r="M5119" s="1" t="s">
        <v>32</v>
      </c>
      <c r="N5119">
        <v>0</v>
      </c>
      <c r="O5119" s="1" t="s">
        <v>122</v>
      </c>
      <c r="P5119" s="1" t="s">
        <v>10350</v>
      </c>
      <c r="Q5119" s="1" t="s">
        <v>35</v>
      </c>
      <c r="R5119">
        <v>27</v>
      </c>
      <c r="S5119" s="1" t="s">
        <v>32</v>
      </c>
      <c r="T5119" s="1" t="s">
        <v>30</v>
      </c>
      <c r="U5119" s="1" t="s">
        <v>30</v>
      </c>
      <c r="V5119">
        <v>0</v>
      </c>
      <c r="W5119" s="1" t="s">
        <v>30</v>
      </c>
      <c r="X5119" s="1" t="s">
        <v>36</v>
      </c>
      <c r="Y5119" s="1" t="s">
        <v>37</v>
      </c>
      <c r="Z5119">
        <v>46</v>
      </c>
      <c r="AA5119">
        <v>602</v>
      </c>
      <c r="AB5119" s="1" t="s">
        <v>7080</v>
      </c>
      <c r="AC5119" s="1" t="s">
        <v>7309</v>
      </c>
      <c r="AD5119" t="s">
        <v>13495</v>
      </c>
      <c r="AE5119" s="1" t="s">
        <v>7080</v>
      </c>
      <c r="AF5119" s="1" t="s">
        <v>7309</v>
      </c>
      <c r="AG5119" t="s">
        <v>13526</v>
      </c>
      <c r="AH5119" t="s">
        <v>13530</v>
      </c>
      <c r="AI5119" t="s">
        <v>13539</v>
      </c>
    </row>
    <row r="5120" spans="1:35" x14ac:dyDescent="0.25">
      <c r="A5120" s="1" t="s">
        <v>10351</v>
      </c>
      <c r="B5120" s="1" t="s">
        <v>32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s="1" t="s">
        <v>30</v>
      </c>
      <c r="I5120" s="1" t="s">
        <v>31</v>
      </c>
      <c r="J5120">
        <v>0</v>
      </c>
      <c r="K5120">
        <v>0</v>
      </c>
      <c r="L5120">
        <v>10</v>
      </c>
      <c r="M5120" s="1" t="s">
        <v>32</v>
      </c>
      <c r="N5120">
        <v>0</v>
      </c>
      <c r="O5120" s="1" t="s">
        <v>80</v>
      </c>
      <c r="P5120" s="1" t="s">
        <v>10352</v>
      </c>
      <c r="Q5120" s="1" t="s">
        <v>35</v>
      </c>
      <c r="R5120">
        <v>40</v>
      </c>
      <c r="S5120" s="1" t="s">
        <v>30</v>
      </c>
      <c r="T5120" s="1" t="s">
        <v>30</v>
      </c>
      <c r="U5120" s="1" t="s">
        <v>30</v>
      </c>
      <c r="V5120">
        <v>0</v>
      </c>
      <c r="W5120" s="1" t="s">
        <v>30</v>
      </c>
      <c r="X5120" s="1" t="s">
        <v>36</v>
      </c>
      <c r="Y5120" s="1" t="s">
        <v>37</v>
      </c>
      <c r="Z5120">
        <v>47</v>
      </c>
      <c r="AA5120">
        <v>2752</v>
      </c>
      <c r="AB5120" s="1" t="s">
        <v>7086</v>
      </c>
      <c r="AC5120" s="1" t="s">
        <v>7110</v>
      </c>
      <c r="AD5120" t="s">
        <v>13494</v>
      </c>
      <c r="AE5120" s="1" t="s">
        <v>7086</v>
      </c>
      <c r="AF5120" s="1" t="s">
        <v>7110</v>
      </c>
      <c r="AG5120" t="s">
        <v>13526</v>
      </c>
      <c r="AH5120" t="s">
        <v>13530</v>
      </c>
      <c r="AI5120" t="s">
        <v>13540</v>
      </c>
    </row>
    <row r="5121" spans="1:35" x14ac:dyDescent="0.25">
      <c r="A5121" s="1" t="s">
        <v>10353</v>
      </c>
      <c r="B5121" s="1" t="s">
        <v>32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s="1" t="s">
        <v>30</v>
      </c>
      <c r="I5121" s="1" t="s">
        <v>31</v>
      </c>
      <c r="J5121">
        <v>0</v>
      </c>
      <c r="K5121">
        <v>2</v>
      </c>
      <c r="L5121">
        <v>9</v>
      </c>
      <c r="M5121" s="1" t="s">
        <v>32</v>
      </c>
      <c r="N5121">
        <v>0</v>
      </c>
      <c r="O5121" s="1" t="s">
        <v>111</v>
      </c>
      <c r="P5121" s="1" t="s">
        <v>10354</v>
      </c>
      <c r="Q5121" s="1" t="s">
        <v>35</v>
      </c>
      <c r="R5121">
        <v>25</v>
      </c>
      <c r="S5121" s="1" t="s">
        <v>32</v>
      </c>
      <c r="T5121" s="1" t="s">
        <v>30</v>
      </c>
      <c r="U5121" s="1" t="s">
        <v>30</v>
      </c>
      <c r="V5121">
        <v>0</v>
      </c>
      <c r="W5121" s="1" t="s">
        <v>30</v>
      </c>
      <c r="X5121" s="1" t="s">
        <v>36</v>
      </c>
      <c r="Y5121" s="1" t="s">
        <v>37</v>
      </c>
      <c r="Z5121">
        <v>48</v>
      </c>
      <c r="AA5121">
        <v>2152</v>
      </c>
      <c r="AB5121" s="1" t="s">
        <v>7080</v>
      </c>
      <c r="AC5121" s="1" t="s">
        <v>7092</v>
      </c>
      <c r="AD5121" t="s">
        <v>13495</v>
      </c>
      <c r="AE5121" s="1" t="s">
        <v>7080</v>
      </c>
      <c r="AF5121" s="1" t="s">
        <v>7092</v>
      </c>
      <c r="AG5121" t="s">
        <v>13526</v>
      </c>
      <c r="AH5121" t="s">
        <v>13530</v>
      </c>
      <c r="AI5121" t="s">
        <v>13540</v>
      </c>
    </row>
    <row r="5122" spans="1:35" x14ac:dyDescent="0.25">
      <c r="A5122" s="1" t="s">
        <v>10355</v>
      </c>
      <c r="B5122" s="1" t="s">
        <v>32</v>
      </c>
      <c r="C5122">
        <v>1</v>
      </c>
      <c r="D5122">
        <v>8</v>
      </c>
      <c r="E5122">
        <v>15</v>
      </c>
      <c r="F5122">
        <v>0</v>
      </c>
      <c r="G5122">
        <v>0</v>
      </c>
      <c r="H5122" s="1" t="s">
        <v>30</v>
      </c>
      <c r="I5122" s="1" t="s">
        <v>31</v>
      </c>
      <c r="J5122">
        <v>0</v>
      </c>
      <c r="K5122">
        <v>1</v>
      </c>
      <c r="L5122">
        <v>6</v>
      </c>
      <c r="M5122" s="1" t="s">
        <v>32</v>
      </c>
      <c r="N5122">
        <v>0</v>
      </c>
      <c r="O5122" s="1" t="s">
        <v>65</v>
      </c>
      <c r="P5122" s="1" t="s">
        <v>10356</v>
      </c>
      <c r="Q5122" s="1" t="s">
        <v>42</v>
      </c>
      <c r="R5122">
        <v>79</v>
      </c>
      <c r="S5122" s="1" t="s">
        <v>30</v>
      </c>
      <c r="T5122" s="1" t="s">
        <v>32</v>
      </c>
      <c r="U5122" s="1" t="s">
        <v>30</v>
      </c>
      <c r="V5122">
        <v>0</v>
      </c>
      <c r="W5122" s="1" t="s">
        <v>30</v>
      </c>
      <c r="X5122" s="1" t="s">
        <v>36</v>
      </c>
      <c r="Y5122" s="1" t="s">
        <v>37</v>
      </c>
      <c r="Z5122">
        <v>16</v>
      </c>
      <c r="AA5122">
        <v>16</v>
      </c>
      <c r="AB5122" s="1" t="s">
        <v>7080</v>
      </c>
      <c r="AC5122" s="1" t="s">
        <v>7092</v>
      </c>
      <c r="AD5122" t="s">
        <v>13496</v>
      </c>
      <c r="AE5122" s="1" t="s">
        <v>7080</v>
      </c>
      <c r="AF5122" s="1" t="s">
        <v>7092</v>
      </c>
      <c r="AG5122" t="s">
        <v>13526</v>
      </c>
      <c r="AH5122" t="s">
        <v>13530</v>
      </c>
      <c r="AI5122" t="s">
        <v>13538</v>
      </c>
    </row>
    <row r="5123" spans="1:35" x14ac:dyDescent="0.25">
      <c r="A5123" s="1" t="s">
        <v>10357</v>
      </c>
      <c r="B5123" s="1" t="s">
        <v>32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s="1" t="s">
        <v>30</v>
      </c>
      <c r="I5123" s="1" t="s">
        <v>31</v>
      </c>
      <c r="J5123">
        <v>0</v>
      </c>
      <c r="K5123">
        <v>5</v>
      </c>
      <c r="L5123">
        <v>11</v>
      </c>
      <c r="M5123" s="1" t="s">
        <v>32</v>
      </c>
      <c r="N5123">
        <v>0</v>
      </c>
      <c r="O5123" s="1" t="s">
        <v>52</v>
      </c>
      <c r="P5123" s="1" t="s">
        <v>10358</v>
      </c>
      <c r="Q5123" s="1" t="s">
        <v>35</v>
      </c>
      <c r="R5123">
        <v>51</v>
      </c>
      <c r="S5123" s="1" t="s">
        <v>30</v>
      </c>
      <c r="T5123" s="1" t="s">
        <v>30</v>
      </c>
      <c r="U5123" s="1" t="s">
        <v>30</v>
      </c>
      <c r="V5123">
        <v>0</v>
      </c>
      <c r="W5123" s="1" t="s">
        <v>30</v>
      </c>
      <c r="X5123" s="1" t="s">
        <v>36</v>
      </c>
      <c r="Y5123" s="1" t="s">
        <v>58</v>
      </c>
      <c r="Z5123">
        <v>11</v>
      </c>
      <c r="AA5123">
        <v>302</v>
      </c>
      <c r="AB5123" s="1" t="s">
        <v>7080</v>
      </c>
      <c r="AC5123" s="1" t="s">
        <v>7095</v>
      </c>
      <c r="AD5123" t="s">
        <v>13494</v>
      </c>
      <c r="AE5123" s="1" t="s">
        <v>7080</v>
      </c>
      <c r="AF5123" s="1" t="s">
        <v>7095</v>
      </c>
      <c r="AG5123" t="s">
        <v>13526</v>
      </c>
      <c r="AH5123" t="s">
        <v>13530</v>
      </c>
      <c r="AI5123" t="s">
        <v>13539</v>
      </c>
    </row>
    <row r="5124" spans="1:35" x14ac:dyDescent="0.25">
      <c r="A5124" s="1" t="s">
        <v>10359</v>
      </c>
      <c r="B5124" s="1" t="s">
        <v>32</v>
      </c>
      <c r="C5124">
        <v>1</v>
      </c>
      <c r="D5124">
        <v>6</v>
      </c>
      <c r="E5124">
        <v>15</v>
      </c>
      <c r="F5124">
        <v>0</v>
      </c>
      <c r="G5124">
        <v>0</v>
      </c>
      <c r="H5124" s="1" t="s">
        <v>30</v>
      </c>
      <c r="I5124" s="1" t="s">
        <v>31</v>
      </c>
      <c r="J5124">
        <v>0</v>
      </c>
      <c r="K5124">
        <v>2</v>
      </c>
      <c r="L5124">
        <v>2</v>
      </c>
      <c r="M5124" s="1" t="s">
        <v>30</v>
      </c>
      <c r="N5124">
        <v>14</v>
      </c>
      <c r="O5124" s="1" t="s">
        <v>52</v>
      </c>
      <c r="P5124" s="1" t="s">
        <v>10360</v>
      </c>
      <c r="Q5124" s="1" t="s">
        <v>42</v>
      </c>
      <c r="R5124">
        <v>57</v>
      </c>
      <c r="S5124" s="1" t="s">
        <v>30</v>
      </c>
      <c r="T5124" s="1" t="s">
        <v>30</v>
      </c>
      <c r="U5124" s="1" t="s">
        <v>30</v>
      </c>
      <c r="V5124">
        <v>0</v>
      </c>
      <c r="W5124" s="1" t="s">
        <v>30</v>
      </c>
      <c r="X5124" s="1" t="s">
        <v>36</v>
      </c>
      <c r="Y5124" s="1" t="s">
        <v>37</v>
      </c>
      <c r="Z5124">
        <v>26</v>
      </c>
      <c r="AA5124">
        <v>26</v>
      </c>
      <c r="AB5124" s="1" t="s">
        <v>7080</v>
      </c>
      <c r="AC5124" s="1" t="s">
        <v>7095</v>
      </c>
      <c r="AD5124" t="s">
        <v>13494</v>
      </c>
      <c r="AE5124" s="1" t="s">
        <v>7080</v>
      </c>
      <c r="AF5124" s="1" t="s">
        <v>7095</v>
      </c>
      <c r="AG5124" t="s">
        <v>13527</v>
      </c>
      <c r="AH5124" t="s">
        <v>13530</v>
      </c>
      <c r="AI5124" t="s">
        <v>13538</v>
      </c>
    </row>
    <row r="5125" spans="1:35" x14ac:dyDescent="0.25">
      <c r="A5125" s="1" t="s">
        <v>10361</v>
      </c>
      <c r="B5125" s="1" t="s">
        <v>32</v>
      </c>
      <c r="C5125">
        <v>2</v>
      </c>
      <c r="D5125">
        <v>5</v>
      </c>
      <c r="E5125">
        <v>21.4</v>
      </c>
      <c r="F5125">
        <v>0</v>
      </c>
      <c r="G5125">
        <v>0</v>
      </c>
      <c r="H5125" s="1" t="s">
        <v>30</v>
      </c>
      <c r="I5125" s="1" t="s">
        <v>31</v>
      </c>
      <c r="J5125">
        <v>0</v>
      </c>
      <c r="K5125">
        <v>1</v>
      </c>
      <c r="L5125">
        <v>9</v>
      </c>
      <c r="M5125" s="1" t="s">
        <v>32</v>
      </c>
      <c r="N5125">
        <v>0</v>
      </c>
      <c r="O5125" s="1" t="s">
        <v>52</v>
      </c>
      <c r="P5125" s="1" t="s">
        <v>10362</v>
      </c>
      <c r="Q5125" s="1" t="s">
        <v>42</v>
      </c>
      <c r="R5125">
        <v>62</v>
      </c>
      <c r="S5125" s="1" t="s">
        <v>30</v>
      </c>
      <c r="T5125" s="1" t="s">
        <v>30</v>
      </c>
      <c r="U5125" s="1" t="s">
        <v>30</v>
      </c>
      <c r="V5125">
        <v>0</v>
      </c>
      <c r="W5125" s="1" t="s">
        <v>32</v>
      </c>
      <c r="X5125" s="1" t="s">
        <v>36</v>
      </c>
      <c r="Y5125" s="1" t="s">
        <v>37</v>
      </c>
      <c r="Z5125">
        <v>49</v>
      </c>
      <c r="AA5125">
        <v>96</v>
      </c>
      <c r="AB5125" s="1" t="s">
        <v>7080</v>
      </c>
      <c r="AC5125" s="1" t="s">
        <v>7081</v>
      </c>
      <c r="AD5125" t="s">
        <v>13494</v>
      </c>
      <c r="AE5125" s="1" t="s">
        <v>7080</v>
      </c>
      <c r="AF5125" s="1" t="s">
        <v>7081</v>
      </c>
      <c r="AG5125" t="s">
        <v>13526</v>
      </c>
      <c r="AH5125" t="s">
        <v>13530</v>
      </c>
      <c r="AI5125" t="s">
        <v>13538</v>
      </c>
    </row>
    <row r="5126" spans="1:35" x14ac:dyDescent="0.25">
      <c r="A5126" s="1" t="s">
        <v>10363</v>
      </c>
      <c r="B5126" s="1" t="s">
        <v>32</v>
      </c>
      <c r="C5126">
        <v>10</v>
      </c>
      <c r="D5126">
        <v>36</v>
      </c>
      <c r="E5126">
        <v>88</v>
      </c>
      <c r="F5126">
        <v>0</v>
      </c>
      <c r="G5126">
        <v>0</v>
      </c>
      <c r="H5126" s="1" t="s">
        <v>30</v>
      </c>
      <c r="I5126" s="1" t="s">
        <v>31</v>
      </c>
      <c r="J5126">
        <v>0</v>
      </c>
      <c r="K5126">
        <v>1</v>
      </c>
      <c r="L5126">
        <v>9</v>
      </c>
      <c r="M5126" s="1" t="s">
        <v>32</v>
      </c>
      <c r="N5126">
        <v>0</v>
      </c>
      <c r="O5126" s="1" t="s">
        <v>471</v>
      </c>
      <c r="P5126" s="1" t="s">
        <v>10364</v>
      </c>
      <c r="Q5126" s="1" t="s">
        <v>42</v>
      </c>
      <c r="R5126">
        <v>52</v>
      </c>
      <c r="S5126" s="1" t="s">
        <v>30</v>
      </c>
      <c r="T5126" s="1" t="s">
        <v>30</v>
      </c>
      <c r="U5126" s="1" t="s">
        <v>30</v>
      </c>
      <c r="V5126">
        <v>0</v>
      </c>
      <c r="W5126" s="1" t="s">
        <v>30</v>
      </c>
      <c r="X5126" s="1" t="s">
        <v>36</v>
      </c>
      <c r="Y5126" s="1" t="s">
        <v>37</v>
      </c>
      <c r="Z5126">
        <v>43</v>
      </c>
      <c r="AA5126">
        <v>424</v>
      </c>
      <c r="AB5126" s="1" t="s">
        <v>7080</v>
      </c>
      <c r="AC5126" s="1" t="s">
        <v>7309</v>
      </c>
      <c r="AD5126" t="s">
        <v>13494</v>
      </c>
      <c r="AE5126" s="1" t="s">
        <v>7080</v>
      </c>
      <c r="AF5126" s="1" t="s">
        <v>7309</v>
      </c>
      <c r="AG5126" t="s">
        <v>13526</v>
      </c>
      <c r="AH5126" t="s">
        <v>13530</v>
      </c>
      <c r="AI5126" t="s">
        <v>13539</v>
      </c>
    </row>
    <row r="5127" spans="1:35" x14ac:dyDescent="0.25">
      <c r="A5127" s="1" t="s">
        <v>10365</v>
      </c>
      <c r="B5127" s="1" t="s">
        <v>32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s="1" t="s">
        <v>30</v>
      </c>
      <c r="I5127" s="1" t="s">
        <v>31</v>
      </c>
      <c r="J5127">
        <v>0</v>
      </c>
      <c r="K5127">
        <v>1</v>
      </c>
      <c r="L5127">
        <v>1</v>
      </c>
      <c r="M5127" s="1" t="s">
        <v>32</v>
      </c>
      <c r="N5127">
        <v>0</v>
      </c>
      <c r="O5127" s="1" t="s">
        <v>60</v>
      </c>
      <c r="P5127" s="1" t="s">
        <v>10366</v>
      </c>
      <c r="Q5127" s="1" t="s">
        <v>42</v>
      </c>
      <c r="R5127">
        <v>45</v>
      </c>
      <c r="S5127" s="1" t="s">
        <v>30</v>
      </c>
      <c r="T5127" s="1" t="s">
        <v>30</v>
      </c>
      <c r="U5127" s="1" t="s">
        <v>30</v>
      </c>
      <c r="V5127">
        <v>0</v>
      </c>
      <c r="W5127" s="1" t="s">
        <v>30</v>
      </c>
      <c r="X5127" s="1" t="s">
        <v>43</v>
      </c>
      <c r="Y5127" s="1" t="s">
        <v>37</v>
      </c>
      <c r="Z5127">
        <v>37</v>
      </c>
      <c r="AA5127">
        <v>1846</v>
      </c>
      <c r="AB5127" s="1" t="s">
        <v>7080</v>
      </c>
      <c r="AC5127" s="1" t="s">
        <v>7309</v>
      </c>
      <c r="AD5127" t="s">
        <v>13494</v>
      </c>
      <c r="AE5127" s="1" t="s">
        <v>7080</v>
      </c>
      <c r="AF5127" s="1" t="s">
        <v>7309</v>
      </c>
      <c r="AG5127" t="s">
        <v>13527</v>
      </c>
      <c r="AH5127" t="s">
        <v>13530</v>
      </c>
      <c r="AI5127" t="s">
        <v>13540</v>
      </c>
    </row>
    <row r="5128" spans="1:35" x14ac:dyDescent="0.25">
      <c r="A5128" s="1" t="s">
        <v>10367</v>
      </c>
      <c r="B5128" s="1" t="s">
        <v>32</v>
      </c>
      <c r="C5128">
        <v>2</v>
      </c>
      <c r="D5128">
        <v>12</v>
      </c>
      <c r="E5128">
        <v>31.3</v>
      </c>
      <c r="F5128">
        <v>0</v>
      </c>
      <c r="G5128">
        <v>0</v>
      </c>
      <c r="H5128" s="1" t="s">
        <v>30</v>
      </c>
      <c r="I5128" s="1" t="s">
        <v>31</v>
      </c>
      <c r="J5128">
        <v>0</v>
      </c>
      <c r="K5128">
        <v>0</v>
      </c>
      <c r="L5128">
        <v>4</v>
      </c>
      <c r="M5128" s="1" t="s">
        <v>32</v>
      </c>
      <c r="N5128">
        <v>0</v>
      </c>
      <c r="O5128" s="1" t="s">
        <v>122</v>
      </c>
      <c r="P5128" s="1" t="s">
        <v>10368</v>
      </c>
      <c r="Q5128" s="1" t="s">
        <v>42</v>
      </c>
      <c r="R5128">
        <v>84</v>
      </c>
      <c r="S5128" s="1" t="s">
        <v>30</v>
      </c>
      <c r="T5128" s="1" t="s">
        <v>32</v>
      </c>
      <c r="U5128" s="1" t="s">
        <v>30</v>
      </c>
      <c r="V5128">
        <v>0</v>
      </c>
      <c r="W5128" s="1" t="s">
        <v>30</v>
      </c>
      <c r="X5128" s="1" t="s">
        <v>36</v>
      </c>
      <c r="Y5128" s="1" t="s">
        <v>44</v>
      </c>
      <c r="Z5128">
        <v>33</v>
      </c>
      <c r="AA5128">
        <v>68</v>
      </c>
      <c r="AB5128" s="1" t="s">
        <v>7080</v>
      </c>
      <c r="AC5128" s="1" t="s">
        <v>7081</v>
      </c>
      <c r="AD5128" t="s">
        <v>13496</v>
      </c>
      <c r="AE5128" s="1" t="s">
        <v>7080</v>
      </c>
      <c r="AF5128" s="1" t="s">
        <v>7081</v>
      </c>
      <c r="AG5128" t="s">
        <v>13526</v>
      </c>
      <c r="AH5128" t="s">
        <v>13530</v>
      </c>
      <c r="AI5128" t="s">
        <v>13538</v>
      </c>
    </row>
    <row r="5129" spans="1:35" x14ac:dyDescent="0.25">
      <c r="A5129" s="1" t="s">
        <v>10369</v>
      </c>
      <c r="B5129" s="1" t="s">
        <v>32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s="1" t="s">
        <v>30</v>
      </c>
      <c r="I5129" s="1" t="s">
        <v>31</v>
      </c>
      <c r="J5129">
        <v>0</v>
      </c>
      <c r="K5129">
        <v>4</v>
      </c>
      <c r="L5129">
        <v>10</v>
      </c>
      <c r="M5129" s="1" t="s">
        <v>32</v>
      </c>
      <c r="N5129">
        <v>0</v>
      </c>
      <c r="O5129" s="1" t="s">
        <v>159</v>
      </c>
      <c r="P5129" s="1" t="s">
        <v>10370</v>
      </c>
      <c r="Q5129" s="1" t="s">
        <v>42</v>
      </c>
      <c r="R5129">
        <v>26</v>
      </c>
      <c r="S5129" s="1" t="s">
        <v>32</v>
      </c>
      <c r="T5129" s="1" t="s">
        <v>30</v>
      </c>
      <c r="U5129" s="1" t="s">
        <v>30</v>
      </c>
      <c r="V5129">
        <v>0</v>
      </c>
      <c r="W5129" s="1" t="s">
        <v>32</v>
      </c>
      <c r="X5129" s="1" t="s">
        <v>43</v>
      </c>
      <c r="Y5129" s="1" t="s">
        <v>37</v>
      </c>
      <c r="Z5129">
        <v>37</v>
      </c>
      <c r="AA5129">
        <v>1298</v>
      </c>
      <c r="AB5129" s="1" t="s">
        <v>7134</v>
      </c>
      <c r="AC5129" s="1" t="s">
        <v>7135</v>
      </c>
      <c r="AD5129" t="s">
        <v>13495</v>
      </c>
      <c r="AE5129" s="1" t="s">
        <v>7134</v>
      </c>
      <c r="AF5129" s="1" t="s">
        <v>7135</v>
      </c>
      <c r="AG5129" t="s">
        <v>13526</v>
      </c>
      <c r="AH5129" t="s">
        <v>13530</v>
      </c>
      <c r="AI5129" t="s">
        <v>13539</v>
      </c>
    </row>
    <row r="5130" spans="1:35" x14ac:dyDescent="0.25">
      <c r="A5130" s="1" t="s">
        <v>10371</v>
      </c>
      <c r="B5130" s="1" t="s">
        <v>32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s="1" t="s">
        <v>30</v>
      </c>
      <c r="I5130" s="1" t="s">
        <v>31</v>
      </c>
      <c r="J5130">
        <v>0</v>
      </c>
      <c r="K5130">
        <v>4</v>
      </c>
      <c r="L5130">
        <v>4</v>
      </c>
      <c r="M5130" s="1" t="s">
        <v>30</v>
      </c>
      <c r="N5130">
        <v>6</v>
      </c>
      <c r="O5130" s="1" t="s">
        <v>68</v>
      </c>
      <c r="P5130" s="1" t="s">
        <v>10372</v>
      </c>
      <c r="Q5130" s="1" t="s">
        <v>42</v>
      </c>
      <c r="R5130">
        <v>55</v>
      </c>
      <c r="S5130" s="1" t="s">
        <v>30</v>
      </c>
      <c r="T5130" s="1" t="s">
        <v>30</v>
      </c>
      <c r="U5130" s="1" t="s">
        <v>30</v>
      </c>
      <c r="V5130">
        <v>0</v>
      </c>
      <c r="W5130" s="1" t="s">
        <v>32</v>
      </c>
      <c r="X5130" s="1" t="s">
        <v>43</v>
      </c>
      <c r="Y5130" s="1" t="s">
        <v>58</v>
      </c>
      <c r="Z5130">
        <v>41</v>
      </c>
      <c r="AA5130">
        <v>2796</v>
      </c>
      <c r="AB5130" s="1" t="s">
        <v>7106</v>
      </c>
      <c r="AC5130" s="1" t="s">
        <v>7124</v>
      </c>
      <c r="AD5130" t="s">
        <v>13494</v>
      </c>
      <c r="AE5130" s="1" t="s">
        <v>7106</v>
      </c>
      <c r="AF5130" s="1" t="s">
        <v>7124</v>
      </c>
      <c r="AG5130" t="s">
        <v>13526</v>
      </c>
      <c r="AH5130" t="s">
        <v>13530</v>
      </c>
      <c r="AI5130" t="s">
        <v>13540</v>
      </c>
    </row>
    <row r="5131" spans="1:35" x14ac:dyDescent="0.25">
      <c r="A5131" s="1" t="s">
        <v>10373</v>
      </c>
      <c r="B5131" s="1" t="s">
        <v>32</v>
      </c>
      <c r="C5131">
        <v>2</v>
      </c>
      <c r="D5131">
        <v>5</v>
      </c>
      <c r="E5131">
        <v>21</v>
      </c>
      <c r="F5131">
        <v>0</v>
      </c>
      <c r="G5131">
        <v>0</v>
      </c>
      <c r="H5131" s="1" t="s">
        <v>30</v>
      </c>
      <c r="I5131" s="1" t="s">
        <v>31</v>
      </c>
      <c r="J5131">
        <v>0</v>
      </c>
      <c r="K5131">
        <v>1</v>
      </c>
      <c r="L5131">
        <v>1</v>
      </c>
      <c r="M5131" s="1" t="s">
        <v>32</v>
      </c>
      <c r="N5131">
        <v>0</v>
      </c>
      <c r="O5131" s="1" t="s">
        <v>219</v>
      </c>
      <c r="P5131" s="1" t="s">
        <v>10374</v>
      </c>
      <c r="Q5131" s="1" t="s">
        <v>42</v>
      </c>
      <c r="R5131">
        <v>45</v>
      </c>
      <c r="S5131" s="1" t="s">
        <v>30</v>
      </c>
      <c r="T5131" s="1" t="s">
        <v>30</v>
      </c>
      <c r="U5131" s="1" t="s">
        <v>30</v>
      </c>
      <c r="V5131">
        <v>0</v>
      </c>
      <c r="W5131" s="1" t="s">
        <v>32</v>
      </c>
      <c r="X5131" s="1" t="s">
        <v>36</v>
      </c>
      <c r="Y5131" s="1" t="s">
        <v>37</v>
      </c>
      <c r="Z5131">
        <v>45</v>
      </c>
      <c r="AA5131">
        <v>86</v>
      </c>
      <c r="AB5131" s="1" t="s">
        <v>7106</v>
      </c>
      <c r="AC5131" s="1" t="s">
        <v>7117</v>
      </c>
      <c r="AD5131" t="s">
        <v>13494</v>
      </c>
      <c r="AE5131" s="1" t="s">
        <v>7106</v>
      </c>
      <c r="AF5131" s="1" t="s">
        <v>7117</v>
      </c>
      <c r="AG5131" t="s">
        <v>13527</v>
      </c>
      <c r="AH5131" t="s">
        <v>13530</v>
      </c>
      <c r="AI5131" t="s">
        <v>13538</v>
      </c>
    </row>
    <row r="5132" spans="1:35" x14ac:dyDescent="0.25">
      <c r="A5132" s="1" t="s">
        <v>10375</v>
      </c>
      <c r="B5132" s="1" t="s">
        <v>32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s="1" t="s">
        <v>30</v>
      </c>
      <c r="I5132" s="1" t="s">
        <v>46</v>
      </c>
      <c r="J5132">
        <v>0</v>
      </c>
      <c r="K5132">
        <v>1</v>
      </c>
      <c r="L5132">
        <v>26</v>
      </c>
      <c r="M5132" s="1" t="s">
        <v>32</v>
      </c>
      <c r="N5132">
        <v>0</v>
      </c>
      <c r="O5132" s="1" t="s">
        <v>40</v>
      </c>
      <c r="P5132" s="1" t="s">
        <v>10376</v>
      </c>
      <c r="Q5132" s="1" t="s">
        <v>42</v>
      </c>
      <c r="R5132">
        <v>32</v>
      </c>
      <c r="S5132" s="1" t="s">
        <v>30</v>
      </c>
      <c r="T5132" s="1" t="s">
        <v>30</v>
      </c>
      <c r="U5132" s="1" t="s">
        <v>30</v>
      </c>
      <c r="V5132">
        <v>0</v>
      </c>
      <c r="W5132" s="1" t="s">
        <v>30</v>
      </c>
      <c r="X5132" s="1" t="s">
        <v>36</v>
      </c>
      <c r="Y5132" s="1" t="s">
        <v>44</v>
      </c>
      <c r="Z5132">
        <v>29</v>
      </c>
      <c r="AA5132">
        <v>426</v>
      </c>
      <c r="AB5132" s="1" t="s">
        <v>7106</v>
      </c>
      <c r="AC5132" s="1" t="s">
        <v>8905</v>
      </c>
      <c r="AD5132" t="s">
        <v>13494</v>
      </c>
      <c r="AE5132" s="1" t="s">
        <v>7106</v>
      </c>
      <c r="AF5132" s="1" t="s">
        <v>8905</v>
      </c>
      <c r="AG5132" t="s">
        <v>13526</v>
      </c>
      <c r="AH5132" t="s">
        <v>13530</v>
      </c>
      <c r="AI5132" t="s">
        <v>13539</v>
      </c>
    </row>
    <row r="5133" spans="1:35" x14ac:dyDescent="0.25">
      <c r="A5133" s="1" t="s">
        <v>10377</v>
      </c>
      <c r="B5133" s="1" t="s">
        <v>32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s="1" t="s">
        <v>30</v>
      </c>
      <c r="I5133" s="1" t="s">
        <v>31</v>
      </c>
      <c r="J5133">
        <v>0</v>
      </c>
      <c r="K5133">
        <v>0</v>
      </c>
      <c r="L5133">
        <v>4</v>
      </c>
      <c r="M5133" s="1" t="s">
        <v>32</v>
      </c>
      <c r="N5133">
        <v>0</v>
      </c>
      <c r="O5133" s="1" t="s">
        <v>68</v>
      </c>
      <c r="P5133" s="1" t="s">
        <v>10378</v>
      </c>
      <c r="Q5133" s="1" t="s">
        <v>35</v>
      </c>
      <c r="R5133">
        <v>67</v>
      </c>
      <c r="S5133" s="1" t="s">
        <v>30</v>
      </c>
      <c r="T5133" s="1" t="s">
        <v>32</v>
      </c>
      <c r="U5133" s="1" t="s">
        <v>30</v>
      </c>
      <c r="V5133">
        <v>0</v>
      </c>
      <c r="W5133" s="1" t="s">
        <v>32</v>
      </c>
      <c r="X5133" s="1" t="s">
        <v>36</v>
      </c>
      <c r="Y5133" s="1" t="s">
        <v>37</v>
      </c>
      <c r="Z5133">
        <v>58</v>
      </c>
      <c r="AA5133">
        <v>2411</v>
      </c>
      <c r="AB5133" s="1" t="s">
        <v>7106</v>
      </c>
      <c r="AC5133" s="1" t="s">
        <v>7107</v>
      </c>
      <c r="AD5133" t="s">
        <v>13496</v>
      </c>
      <c r="AE5133" s="1" t="s">
        <v>7106</v>
      </c>
      <c r="AF5133" s="1" t="s">
        <v>7107</v>
      </c>
      <c r="AG5133" t="s">
        <v>13526</v>
      </c>
      <c r="AH5133" t="s">
        <v>13530</v>
      </c>
      <c r="AI5133" t="s">
        <v>13540</v>
      </c>
    </row>
    <row r="5134" spans="1:35" x14ac:dyDescent="0.25">
      <c r="A5134" s="1" t="s">
        <v>10379</v>
      </c>
      <c r="B5134" s="1" t="s">
        <v>32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s="1" t="s">
        <v>30</v>
      </c>
      <c r="I5134" s="1" t="s">
        <v>31</v>
      </c>
      <c r="J5134">
        <v>0</v>
      </c>
      <c r="K5134">
        <v>0</v>
      </c>
      <c r="L5134">
        <v>4</v>
      </c>
      <c r="M5134" s="1" t="s">
        <v>32</v>
      </c>
      <c r="N5134">
        <v>0</v>
      </c>
      <c r="O5134" s="1" t="s">
        <v>52</v>
      </c>
      <c r="P5134" s="1" t="s">
        <v>10380</v>
      </c>
      <c r="Q5134" s="1" t="s">
        <v>35</v>
      </c>
      <c r="R5134">
        <v>34</v>
      </c>
      <c r="S5134" s="1" t="s">
        <v>30</v>
      </c>
      <c r="T5134" s="1" t="s">
        <v>30</v>
      </c>
      <c r="U5134" s="1" t="s">
        <v>30</v>
      </c>
      <c r="V5134">
        <v>0</v>
      </c>
      <c r="W5134" s="1" t="s">
        <v>30</v>
      </c>
      <c r="X5134" s="1" t="s">
        <v>36</v>
      </c>
      <c r="Y5134" s="1" t="s">
        <v>37</v>
      </c>
      <c r="Z5134">
        <v>37</v>
      </c>
      <c r="AA5134">
        <v>353</v>
      </c>
      <c r="AB5134" s="1" t="s">
        <v>7080</v>
      </c>
      <c r="AC5134" s="1" t="s">
        <v>7081</v>
      </c>
      <c r="AD5134" t="s">
        <v>13494</v>
      </c>
      <c r="AE5134" s="1" t="s">
        <v>7080</v>
      </c>
      <c r="AF5134" s="1" t="s">
        <v>7081</v>
      </c>
      <c r="AG5134" t="s">
        <v>13526</v>
      </c>
      <c r="AH5134" t="s">
        <v>13530</v>
      </c>
      <c r="AI5134" t="s">
        <v>13538</v>
      </c>
    </row>
    <row r="5135" spans="1:35" x14ac:dyDescent="0.25">
      <c r="A5135" s="1" t="s">
        <v>10381</v>
      </c>
      <c r="B5135" s="1" t="s">
        <v>32</v>
      </c>
      <c r="C5135">
        <v>1</v>
      </c>
      <c r="D5135">
        <v>1</v>
      </c>
      <c r="E5135">
        <v>4</v>
      </c>
      <c r="F5135">
        <v>0</v>
      </c>
      <c r="G5135">
        <v>0</v>
      </c>
      <c r="H5135" s="1" t="s">
        <v>30</v>
      </c>
      <c r="I5135" s="1" t="s">
        <v>31</v>
      </c>
      <c r="J5135">
        <v>0</v>
      </c>
      <c r="K5135">
        <v>1</v>
      </c>
      <c r="L5135">
        <v>11</v>
      </c>
      <c r="M5135" s="1" t="s">
        <v>32</v>
      </c>
      <c r="N5135">
        <v>0</v>
      </c>
      <c r="O5135" s="1" t="s">
        <v>156</v>
      </c>
      <c r="P5135" s="1" t="s">
        <v>10382</v>
      </c>
      <c r="Q5135" s="1" t="s">
        <v>35</v>
      </c>
      <c r="R5135">
        <v>48</v>
      </c>
      <c r="S5135" s="1" t="s">
        <v>30</v>
      </c>
      <c r="T5135" s="1" t="s">
        <v>30</v>
      </c>
      <c r="U5135" s="1" t="s">
        <v>30</v>
      </c>
      <c r="V5135">
        <v>0</v>
      </c>
      <c r="W5135" s="1" t="s">
        <v>30</v>
      </c>
      <c r="X5135" s="1" t="s">
        <v>36</v>
      </c>
      <c r="Y5135" s="1" t="s">
        <v>37</v>
      </c>
      <c r="Z5135">
        <v>23</v>
      </c>
      <c r="AA5135">
        <v>23</v>
      </c>
      <c r="AB5135" s="1" t="s">
        <v>7134</v>
      </c>
      <c r="AC5135" s="1" t="s">
        <v>7147</v>
      </c>
      <c r="AD5135" t="s">
        <v>13494</v>
      </c>
      <c r="AE5135" s="1" t="s">
        <v>7134</v>
      </c>
      <c r="AF5135" s="1" t="s">
        <v>7147</v>
      </c>
      <c r="AG5135" t="s">
        <v>13526</v>
      </c>
      <c r="AH5135" t="s">
        <v>13530</v>
      </c>
      <c r="AI5135" t="s">
        <v>13538</v>
      </c>
    </row>
    <row r="5136" spans="1:35" x14ac:dyDescent="0.25">
      <c r="A5136" s="1" t="s">
        <v>10383</v>
      </c>
      <c r="B5136" s="1" t="s">
        <v>32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s="1" t="s">
        <v>30</v>
      </c>
      <c r="I5136" s="1" t="s">
        <v>31</v>
      </c>
      <c r="J5136">
        <v>0</v>
      </c>
      <c r="K5136">
        <v>3</v>
      </c>
      <c r="L5136">
        <v>30</v>
      </c>
      <c r="M5136" s="1" t="s">
        <v>32</v>
      </c>
      <c r="N5136">
        <v>0</v>
      </c>
      <c r="O5136" s="1" t="s">
        <v>33</v>
      </c>
      <c r="P5136" s="1" t="s">
        <v>10384</v>
      </c>
      <c r="Q5136" s="1" t="s">
        <v>42</v>
      </c>
      <c r="R5136">
        <v>29</v>
      </c>
      <c r="S5136" s="1" t="s">
        <v>32</v>
      </c>
      <c r="T5136" s="1" t="s">
        <v>30</v>
      </c>
      <c r="U5136" s="1" t="s">
        <v>30</v>
      </c>
      <c r="V5136">
        <v>0</v>
      </c>
      <c r="W5136" s="1" t="s">
        <v>32</v>
      </c>
      <c r="X5136" s="1" t="s">
        <v>36</v>
      </c>
      <c r="Y5136" s="1" t="s">
        <v>37</v>
      </c>
      <c r="Z5136">
        <v>60</v>
      </c>
      <c r="AA5136">
        <v>1273</v>
      </c>
      <c r="AB5136" s="1" t="s">
        <v>7134</v>
      </c>
      <c r="AC5136" s="1" t="s">
        <v>7150</v>
      </c>
      <c r="AD5136" t="s">
        <v>13495</v>
      </c>
      <c r="AE5136" s="1" t="s">
        <v>7134</v>
      </c>
      <c r="AF5136" s="1" t="s">
        <v>7150</v>
      </c>
      <c r="AG5136" t="s">
        <v>13526</v>
      </c>
      <c r="AH5136" t="s">
        <v>13530</v>
      </c>
      <c r="AI5136" t="s">
        <v>13539</v>
      </c>
    </row>
    <row r="5137" spans="1:35" x14ac:dyDescent="0.25">
      <c r="A5137" s="1" t="s">
        <v>10385</v>
      </c>
      <c r="B5137" s="1" t="s">
        <v>32</v>
      </c>
      <c r="C5137">
        <v>2</v>
      </c>
      <c r="D5137">
        <v>5</v>
      </c>
      <c r="E5137">
        <v>14</v>
      </c>
      <c r="F5137">
        <v>0</v>
      </c>
      <c r="G5137">
        <v>0</v>
      </c>
      <c r="H5137" s="1" t="s">
        <v>30</v>
      </c>
      <c r="I5137" s="1" t="s">
        <v>31</v>
      </c>
      <c r="J5137">
        <v>0</v>
      </c>
      <c r="K5137">
        <v>1</v>
      </c>
      <c r="L5137">
        <v>12</v>
      </c>
      <c r="M5137" s="1" t="s">
        <v>30</v>
      </c>
      <c r="N5137">
        <v>5</v>
      </c>
      <c r="O5137" s="1" t="s">
        <v>65</v>
      </c>
      <c r="P5137" s="1" t="s">
        <v>10386</v>
      </c>
      <c r="Q5137" s="1" t="s">
        <v>35</v>
      </c>
      <c r="R5137">
        <v>71</v>
      </c>
      <c r="S5137" s="1" t="s">
        <v>30</v>
      </c>
      <c r="T5137" s="1" t="s">
        <v>32</v>
      </c>
      <c r="U5137" s="1" t="s">
        <v>30</v>
      </c>
      <c r="V5137">
        <v>0</v>
      </c>
      <c r="W5137" s="1" t="s">
        <v>30</v>
      </c>
      <c r="X5137" s="1" t="s">
        <v>36</v>
      </c>
      <c r="Y5137" s="1" t="s">
        <v>37</v>
      </c>
      <c r="Z5137">
        <v>38</v>
      </c>
      <c r="AA5137">
        <v>76</v>
      </c>
      <c r="AB5137" s="1" t="s">
        <v>7134</v>
      </c>
      <c r="AC5137" s="1" t="s">
        <v>7900</v>
      </c>
      <c r="AD5137" t="s">
        <v>13496</v>
      </c>
      <c r="AE5137" s="1" t="s">
        <v>7134</v>
      </c>
      <c r="AF5137" s="1" t="s">
        <v>7900</v>
      </c>
      <c r="AG5137" t="s">
        <v>13526</v>
      </c>
      <c r="AH5137" t="s">
        <v>13530</v>
      </c>
      <c r="AI5137" t="s">
        <v>13538</v>
      </c>
    </row>
    <row r="5138" spans="1:35" x14ac:dyDescent="0.25">
      <c r="A5138" s="1" t="s">
        <v>10387</v>
      </c>
      <c r="B5138" s="1" t="s">
        <v>32</v>
      </c>
      <c r="C5138">
        <v>1</v>
      </c>
      <c r="D5138">
        <v>6</v>
      </c>
      <c r="E5138">
        <v>15</v>
      </c>
      <c r="F5138">
        <v>0</v>
      </c>
      <c r="G5138">
        <v>0</v>
      </c>
      <c r="H5138" s="1" t="s">
        <v>30</v>
      </c>
      <c r="I5138" s="1" t="s">
        <v>31</v>
      </c>
      <c r="J5138">
        <v>0</v>
      </c>
      <c r="K5138">
        <v>4</v>
      </c>
      <c r="L5138">
        <v>9</v>
      </c>
      <c r="M5138" s="1" t="s">
        <v>32</v>
      </c>
      <c r="N5138">
        <v>0</v>
      </c>
      <c r="O5138" s="1" t="s">
        <v>80</v>
      </c>
      <c r="P5138" s="1" t="s">
        <v>10388</v>
      </c>
      <c r="Q5138" s="1" t="s">
        <v>35</v>
      </c>
      <c r="R5138">
        <v>66</v>
      </c>
      <c r="S5138" s="1" t="s">
        <v>30</v>
      </c>
      <c r="T5138" s="1" t="s">
        <v>32</v>
      </c>
      <c r="U5138" s="1" t="s">
        <v>30</v>
      </c>
      <c r="V5138">
        <v>0</v>
      </c>
      <c r="W5138" s="1" t="s">
        <v>30</v>
      </c>
      <c r="X5138" s="1" t="s">
        <v>36</v>
      </c>
      <c r="Y5138" s="1" t="s">
        <v>37</v>
      </c>
      <c r="Z5138">
        <v>35</v>
      </c>
      <c r="AA5138">
        <v>35</v>
      </c>
      <c r="AB5138" s="1" t="s">
        <v>7134</v>
      </c>
      <c r="AC5138" s="1" t="s">
        <v>7135</v>
      </c>
      <c r="AD5138" t="s">
        <v>13496</v>
      </c>
      <c r="AE5138" s="1" t="s">
        <v>7134</v>
      </c>
      <c r="AF5138" s="1" t="s">
        <v>7135</v>
      </c>
      <c r="AG5138" t="s">
        <v>13526</v>
      </c>
      <c r="AH5138" t="s">
        <v>13530</v>
      </c>
      <c r="AI5138" t="s">
        <v>13538</v>
      </c>
    </row>
    <row r="5139" spans="1:35" x14ac:dyDescent="0.25">
      <c r="A5139" s="1" t="s">
        <v>10389</v>
      </c>
      <c r="B5139" s="1" t="s">
        <v>32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s="1" t="s">
        <v>30</v>
      </c>
      <c r="I5139" s="1" t="s">
        <v>31</v>
      </c>
      <c r="J5139">
        <v>0</v>
      </c>
      <c r="K5139">
        <v>0</v>
      </c>
      <c r="L5139">
        <v>0</v>
      </c>
      <c r="M5139" s="1" t="s">
        <v>30</v>
      </c>
      <c r="N5139">
        <v>0</v>
      </c>
      <c r="O5139" s="1" t="s">
        <v>114</v>
      </c>
      <c r="P5139" s="1" t="s">
        <v>10390</v>
      </c>
      <c r="Q5139" s="1" t="s">
        <v>42</v>
      </c>
      <c r="R5139">
        <v>24</v>
      </c>
      <c r="S5139" s="1" t="s">
        <v>32</v>
      </c>
      <c r="T5139" s="1" t="s">
        <v>30</v>
      </c>
      <c r="U5139" s="1" t="s">
        <v>30</v>
      </c>
      <c r="V5139">
        <v>0</v>
      </c>
      <c r="W5139" s="1" t="s">
        <v>30</v>
      </c>
      <c r="X5139" s="1" t="s">
        <v>36</v>
      </c>
      <c r="Y5139" s="1" t="s">
        <v>37</v>
      </c>
      <c r="Z5139">
        <v>13</v>
      </c>
      <c r="AA5139">
        <v>203</v>
      </c>
      <c r="AB5139" s="1" t="s">
        <v>7134</v>
      </c>
      <c r="AC5139" s="1" t="s">
        <v>7150</v>
      </c>
      <c r="AD5139" t="s">
        <v>13495</v>
      </c>
      <c r="AE5139" s="1" t="s">
        <v>7134</v>
      </c>
      <c r="AF5139" s="1" t="s">
        <v>7150</v>
      </c>
      <c r="AG5139" t="s">
        <v>13527</v>
      </c>
      <c r="AH5139" t="s">
        <v>13530</v>
      </c>
      <c r="AI5139" t="s">
        <v>13539</v>
      </c>
    </row>
    <row r="5140" spans="1:35" x14ac:dyDescent="0.25">
      <c r="A5140" s="1" t="s">
        <v>10391</v>
      </c>
      <c r="B5140" s="1" t="s">
        <v>32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s="1" t="s">
        <v>30</v>
      </c>
      <c r="I5140" s="1" t="s">
        <v>31</v>
      </c>
      <c r="J5140">
        <v>0</v>
      </c>
      <c r="K5140">
        <v>4</v>
      </c>
      <c r="L5140">
        <v>10</v>
      </c>
      <c r="M5140" s="1" t="s">
        <v>32</v>
      </c>
      <c r="N5140">
        <v>0</v>
      </c>
      <c r="O5140" s="1" t="s">
        <v>88</v>
      </c>
      <c r="P5140" s="1" t="s">
        <v>10392</v>
      </c>
      <c r="Q5140" s="1" t="s">
        <v>35</v>
      </c>
      <c r="R5140">
        <v>76</v>
      </c>
      <c r="S5140" s="1" t="s">
        <v>30</v>
      </c>
      <c r="T5140" s="1" t="s">
        <v>32</v>
      </c>
      <c r="U5140" s="1" t="s">
        <v>30</v>
      </c>
      <c r="V5140">
        <v>0</v>
      </c>
      <c r="W5140" s="1" t="s">
        <v>30</v>
      </c>
      <c r="X5140" s="1" t="s">
        <v>36</v>
      </c>
      <c r="Y5140" s="1" t="s">
        <v>37</v>
      </c>
      <c r="Z5140">
        <v>45</v>
      </c>
      <c r="AA5140">
        <v>619</v>
      </c>
      <c r="AB5140" s="1" t="s">
        <v>7106</v>
      </c>
      <c r="AC5140" s="1" t="s">
        <v>7117</v>
      </c>
      <c r="AD5140" t="s">
        <v>13496</v>
      </c>
      <c r="AE5140" s="1" t="s">
        <v>7106</v>
      </c>
      <c r="AF5140" s="1" t="s">
        <v>7117</v>
      </c>
      <c r="AG5140" t="s">
        <v>13526</v>
      </c>
      <c r="AH5140" t="s">
        <v>13530</v>
      </c>
      <c r="AI5140" t="s">
        <v>13539</v>
      </c>
    </row>
    <row r="5141" spans="1:35" x14ac:dyDescent="0.25">
      <c r="A5141" s="1" t="s">
        <v>10393</v>
      </c>
      <c r="B5141" s="1" t="s">
        <v>32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s="1" t="s">
        <v>30</v>
      </c>
      <c r="I5141" s="1" t="s">
        <v>31</v>
      </c>
      <c r="J5141">
        <v>0</v>
      </c>
      <c r="K5141">
        <v>0</v>
      </c>
      <c r="L5141">
        <v>5</v>
      </c>
      <c r="M5141" s="1" t="s">
        <v>32</v>
      </c>
      <c r="N5141">
        <v>0</v>
      </c>
      <c r="O5141" s="1" t="s">
        <v>106</v>
      </c>
      <c r="P5141" s="1" t="s">
        <v>10394</v>
      </c>
      <c r="Q5141" s="1" t="s">
        <v>42</v>
      </c>
      <c r="R5141">
        <v>38</v>
      </c>
      <c r="S5141" s="1" t="s">
        <v>30</v>
      </c>
      <c r="T5141" s="1" t="s">
        <v>30</v>
      </c>
      <c r="U5141" s="1" t="s">
        <v>30</v>
      </c>
      <c r="V5141">
        <v>0</v>
      </c>
      <c r="W5141" s="1" t="s">
        <v>30</v>
      </c>
      <c r="X5141" s="1" t="s">
        <v>36</v>
      </c>
      <c r="Y5141" s="1" t="s">
        <v>37</v>
      </c>
      <c r="Z5141">
        <v>32</v>
      </c>
      <c r="AA5141">
        <v>472</v>
      </c>
      <c r="AB5141" s="1" t="s">
        <v>7106</v>
      </c>
      <c r="AC5141" s="1" t="s">
        <v>8905</v>
      </c>
      <c r="AD5141" t="s">
        <v>13494</v>
      </c>
      <c r="AE5141" s="1" t="s">
        <v>7106</v>
      </c>
      <c r="AF5141" s="1" t="s">
        <v>8905</v>
      </c>
      <c r="AG5141" t="s">
        <v>13526</v>
      </c>
      <c r="AH5141" t="s">
        <v>13530</v>
      </c>
      <c r="AI5141" t="s">
        <v>13539</v>
      </c>
    </row>
    <row r="5142" spans="1:35" x14ac:dyDescent="0.25">
      <c r="A5142" s="1" t="s">
        <v>10395</v>
      </c>
      <c r="B5142" s="1" t="s">
        <v>32</v>
      </c>
      <c r="C5142">
        <v>1</v>
      </c>
      <c r="D5142">
        <v>4</v>
      </c>
      <c r="E5142">
        <v>11</v>
      </c>
      <c r="F5142">
        <v>0</v>
      </c>
      <c r="G5142">
        <v>0</v>
      </c>
      <c r="H5142" s="1" t="s">
        <v>30</v>
      </c>
      <c r="I5142" s="1" t="s">
        <v>31</v>
      </c>
      <c r="J5142">
        <v>0</v>
      </c>
      <c r="K5142">
        <v>3</v>
      </c>
      <c r="L5142">
        <v>12</v>
      </c>
      <c r="M5142" s="1" t="s">
        <v>32</v>
      </c>
      <c r="N5142">
        <v>0</v>
      </c>
      <c r="O5142" s="1" t="s">
        <v>65</v>
      </c>
      <c r="P5142" s="1" t="s">
        <v>10396</v>
      </c>
      <c r="Q5142" s="1" t="s">
        <v>35</v>
      </c>
      <c r="R5142">
        <v>55</v>
      </c>
      <c r="S5142" s="1" t="s">
        <v>30</v>
      </c>
      <c r="T5142" s="1" t="s">
        <v>30</v>
      </c>
      <c r="U5142" s="1" t="s">
        <v>30</v>
      </c>
      <c r="V5142">
        <v>0</v>
      </c>
      <c r="W5142" s="1" t="s">
        <v>30</v>
      </c>
      <c r="X5142" s="1" t="s">
        <v>36</v>
      </c>
      <c r="Y5142" s="1" t="s">
        <v>37</v>
      </c>
      <c r="Z5142">
        <v>30</v>
      </c>
      <c r="AA5142">
        <v>30</v>
      </c>
      <c r="AB5142" s="1" t="s">
        <v>7106</v>
      </c>
      <c r="AC5142" s="1" t="s">
        <v>7107</v>
      </c>
      <c r="AD5142" t="s">
        <v>13494</v>
      </c>
      <c r="AE5142" s="1" t="s">
        <v>7106</v>
      </c>
      <c r="AF5142" s="1" t="s">
        <v>7107</v>
      </c>
      <c r="AG5142" t="s">
        <v>13526</v>
      </c>
      <c r="AH5142" t="s">
        <v>13530</v>
      </c>
      <c r="AI5142" t="s">
        <v>13538</v>
      </c>
    </row>
    <row r="5143" spans="1:35" x14ac:dyDescent="0.25">
      <c r="A5143" s="1" t="s">
        <v>10397</v>
      </c>
      <c r="B5143" s="1" t="s">
        <v>32</v>
      </c>
      <c r="C5143">
        <v>2</v>
      </c>
      <c r="D5143">
        <v>5</v>
      </c>
      <c r="E5143">
        <v>11.6</v>
      </c>
      <c r="F5143">
        <v>0</v>
      </c>
      <c r="G5143">
        <v>0</v>
      </c>
      <c r="H5143" s="1" t="s">
        <v>30</v>
      </c>
      <c r="I5143" s="1" t="s">
        <v>31</v>
      </c>
      <c r="J5143">
        <v>0</v>
      </c>
      <c r="K5143">
        <v>1</v>
      </c>
      <c r="L5143">
        <v>14</v>
      </c>
      <c r="M5143" s="1" t="s">
        <v>32</v>
      </c>
      <c r="N5143">
        <v>0</v>
      </c>
      <c r="O5143" s="1" t="s">
        <v>130</v>
      </c>
      <c r="P5143" s="1" t="s">
        <v>10398</v>
      </c>
      <c r="Q5143" s="1" t="s">
        <v>42</v>
      </c>
      <c r="R5143">
        <v>54</v>
      </c>
      <c r="S5143" s="1" t="s">
        <v>30</v>
      </c>
      <c r="T5143" s="1" t="s">
        <v>30</v>
      </c>
      <c r="U5143" s="1" t="s">
        <v>30</v>
      </c>
      <c r="V5143">
        <v>0</v>
      </c>
      <c r="W5143" s="1" t="s">
        <v>30</v>
      </c>
      <c r="X5143" s="1" t="s">
        <v>36</v>
      </c>
      <c r="Y5143" s="1" t="s">
        <v>58</v>
      </c>
      <c r="Z5143">
        <v>23</v>
      </c>
      <c r="AA5143">
        <v>45</v>
      </c>
      <c r="AB5143" s="1" t="s">
        <v>7086</v>
      </c>
      <c r="AC5143" s="1" t="s">
        <v>7110</v>
      </c>
      <c r="AD5143" t="s">
        <v>13494</v>
      </c>
      <c r="AE5143" s="1" t="s">
        <v>7086</v>
      </c>
      <c r="AF5143" s="1" t="s">
        <v>7110</v>
      </c>
      <c r="AG5143" t="s">
        <v>13526</v>
      </c>
      <c r="AH5143" t="s">
        <v>13530</v>
      </c>
      <c r="AI5143" t="s">
        <v>13538</v>
      </c>
    </row>
    <row r="5144" spans="1:35" x14ac:dyDescent="0.25">
      <c r="A5144" s="1" t="s">
        <v>10399</v>
      </c>
      <c r="B5144" s="1" t="s">
        <v>32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s="1" t="s">
        <v>30</v>
      </c>
      <c r="I5144" s="1" t="s">
        <v>31</v>
      </c>
      <c r="J5144">
        <v>0</v>
      </c>
      <c r="K5144">
        <v>0</v>
      </c>
      <c r="L5144">
        <v>21</v>
      </c>
      <c r="M5144" s="1" t="s">
        <v>30</v>
      </c>
      <c r="N5144">
        <v>25</v>
      </c>
      <c r="O5144" s="1" t="s">
        <v>122</v>
      </c>
      <c r="P5144" s="1" t="s">
        <v>10400</v>
      </c>
      <c r="Q5144" s="1" t="s">
        <v>42</v>
      </c>
      <c r="R5144">
        <v>33</v>
      </c>
      <c r="S5144" s="1" t="s">
        <v>30</v>
      </c>
      <c r="T5144" s="1" t="s">
        <v>30</v>
      </c>
      <c r="U5144" s="1" t="s">
        <v>30</v>
      </c>
      <c r="V5144">
        <v>0</v>
      </c>
      <c r="W5144" s="1" t="s">
        <v>32</v>
      </c>
      <c r="X5144" s="1" t="s">
        <v>36</v>
      </c>
      <c r="Y5144" s="1" t="s">
        <v>37</v>
      </c>
      <c r="Z5144">
        <v>25</v>
      </c>
      <c r="AA5144">
        <v>1370</v>
      </c>
      <c r="AB5144" s="1" t="s">
        <v>7098</v>
      </c>
      <c r="AC5144" s="1" t="s">
        <v>7418</v>
      </c>
      <c r="AD5144" t="s">
        <v>13494</v>
      </c>
      <c r="AE5144" s="1" t="s">
        <v>7098</v>
      </c>
      <c r="AF5144" s="1" t="s">
        <v>7418</v>
      </c>
      <c r="AG5144" t="s">
        <v>13526</v>
      </c>
      <c r="AH5144" t="s">
        <v>13530</v>
      </c>
      <c r="AI5144" t="s">
        <v>13540</v>
      </c>
    </row>
    <row r="5145" spans="1:35" x14ac:dyDescent="0.25">
      <c r="A5145" s="1" t="s">
        <v>10401</v>
      </c>
      <c r="B5145" s="1" t="s">
        <v>32</v>
      </c>
      <c r="C5145">
        <v>6</v>
      </c>
      <c r="D5145">
        <v>22</v>
      </c>
      <c r="E5145">
        <v>63.7</v>
      </c>
      <c r="F5145">
        <v>0</v>
      </c>
      <c r="G5145">
        <v>0</v>
      </c>
      <c r="H5145" s="1" t="s">
        <v>30</v>
      </c>
      <c r="I5145" s="1" t="s">
        <v>31</v>
      </c>
      <c r="J5145">
        <v>0</v>
      </c>
      <c r="K5145">
        <v>0</v>
      </c>
      <c r="L5145">
        <v>2</v>
      </c>
      <c r="M5145" s="1" t="s">
        <v>32</v>
      </c>
      <c r="N5145">
        <v>0</v>
      </c>
      <c r="O5145" s="1" t="s">
        <v>55</v>
      </c>
      <c r="P5145" s="1" t="s">
        <v>10402</v>
      </c>
      <c r="Q5145" s="1" t="s">
        <v>35</v>
      </c>
      <c r="R5145">
        <v>55</v>
      </c>
      <c r="S5145" s="1" t="s">
        <v>30</v>
      </c>
      <c r="T5145" s="1" t="s">
        <v>30</v>
      </c>
      <c r="U5145" s="1" t="s">
        <v>30</v>
      </c>
      <c r="V5145">
        <v>0</v>
      </c>
      <c r="W5145" s="1" t="s">
        <v>30</v>
      </c>
      <c r="X5145" s="1" t="s">
        <v>36</v>
      </c>
      <c r="Y5145" s="1" t="s">
        <v>58</v>
      </c>
      <c r="Z5145">
        <v>30</v>
      </c>
      <c r="AA5145">
        <v>189</v>
      </c>
      <c r="AB5145" s="1" t="s">
        <v>7098</v>
      </c>
      <c r="AC5145" s="1" t="s">
        <v>7099</v>
      </c>
      <c r="AD5145" t="s">
        <v>13494</v>
      </c>
      <c r="AE5145" s="1" t="s">
        <v>7098</v>
      </c>
      <c r="AF5145" s="1" t="s">
        <v>7099</v>
      </c>
      <c r="AG5145" t="s">
        <v>13527</v>
      </c>
      <c r="AH5145" t="s">
        <v>13530</v>
      </c>
      <c r="AI5145" t="s">
        <v>13538</v>
      </c>
    </row>
    <row r="5146" spans="1:35" x14ac:dyDescent="0.25">
      <c r="A5146" s="1" t="s">
        <v>10403</v>
      </c>
      <c r="B5146" s="1" t="s">
        <v>32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s="1" t="s">
        <v>30</v>
      </c>
      <c r="I5146" s="1" t="s">
        <v>31</v>
      </c>
      <c r="J5146">
        <v>0</v>
      </c>
      <c r="K5146">
        <v>0</v>
      </c>
      <c r="L5146">
        <v>26</v>
      </c>
      <c r="M5146" s="1" t="s">
        <v>32</v>
      </c>
      <c r="N5146">
        <v>0</v>
      </c>
      <c r="O5146" s="1" t="s">
        <v>100</v>
      </c>
      <c r="P5146" s="1" t="s">
        <v>10404</v>
      </c>
      <c r="Q5146" s="1" t="s">
        <v>35</v>
      </c>
      <c r="R5146">
        <v>28</v>
      </c>
      <c r="S5146" s="1" t="s">
        <v>32</v>
      </c>
      <c r="T5146" s="1" t="s">
        <v>30</v>
      </c>
      <c r="U5146" s="1" t="s">
        <v>30</v>
      </c>
      <c r="V5146">
        <v>0</v>
      </c>
      <c r="W5146" s="1" t="s">
        <v>32</v>
      </c>
      <c r="X5146" s="1" t="s">
        <v>36</v>
      </c>
      <c r="Y5146" s="1" t="s">
        <v>37</v>
      </c>
      <c r="Z5146">
        <v>53</v>
      </c>
      <c r="AA5146">
        <v>682</v>
      </c>
      <c r="AB5146" s="1" t="s">
        <v>7086</v>
      </c>
      <c r="AC5146" s="1" t="s">
        <v>7110</v>
      </c>
      <c r="AD5146" t="s">
        <v>13495</v>
      </c>
      <c r="AE5146" s="1" t="s">
        <v>7086</v>
      </c>
      <c r="AF5146" s="1" t="s">
        <v>7110</v>
      </c>
      <c r="AG5146" t="s">
        <v>13526</v>
      </c>
      <c r="AH5146" t="s">
        <v>13530</v>
      </c>
      <c r="AI5146" t="s">
        <v>13539</v>
      </c>
    </row>
    <row r="5147" spans="1:35" x14ac:dyDescent="0.25">
      <c r="A5147" s="1" t="s">
        <v>10405</v>
      </c>
      <c r="B5147" s="1" t="s">
        <v>32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s="1" t="s">
        <v>30</v>
      </c>
      <c r="I5147" s="1" t="s">
        <v>31</v>
      </c>
      <c r="J5147">
        <v>0</v>
      </c>
      <c r="K5147">
        <v>0</v>
      </c>
      <c r="L5147">
        <v>6</v>
      </c>
      <c r="M5147" s="1" t="s">
        <v>32</v>
      </c>
      <c r="N5147">
        <v>0</v>
      </c>
      <c r="O5147" s="1" t="s">
        <v>111</v>
      </c>
      <c r="P5147" s="1" t="s">
        <v>10406</v>
      </c>
      <c r="Q5147" s="1" t="s">
        <v>42</v>
      </c>
      <c r="R5147">
        <v>74</v>
      </c>
      <c r="S5147" s="1" t="s">
        <v>30</v>
      </c>
      <c r="T5147" s="1" t="s">
        <v>32</v>
      </c>
      <c r="U5147" s="1" t="s">
        <v>30</v>
      </c>
      <c r="V5147">
        <v>0</v>
      </c>
      <c r="W5147" s="1" t="s">
        <v>32</v>
      </c>
      <c r="X5147" s="1" t="s">
        <v>43</v>
      </c>
      <c r="Y5147" s="1" t="s">
        <v>58</v>
      </c>
      <c r="Z5147">
        <v>62</v>
      </c>
      <c r="AA5147">
        <v>4162</v>
      </c>
      <c r="AB5147" s="1" t="s">
        <v>7098</v>
      </c>
      <c r="AC5147" s="1" t="s">
        <v>7418</v>
      </c>
      <c r="AD5147" t="s">
        <v>13496</v>
      </c>
      <c r="AE5147" s="1" t="s">
        <v>7098</v>
      </c>
      <c r="AF5147" s="1" t="s">
        <v>7418</v>
      </c>
      <c r="AG5147" t="s">
        <v>13526</v>
      </c>
      <c r="AH5147" t="s">
        <v>13530</v>
      </c>
      <c r="AI5147" t="s">
        <v>13540</v>
      </c>
    </row>
    <row r="5148" spans="1:35" x14ac:dyDescent="0.25">
      <c r="A5148" s="1" t="s">
        <v>10407</v>
      </c>
      <c r="B5148" s="1" t="s">
        <v>32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s="1" t="s">
        <v>30</v>
      </c>
      <c r="I5148" s="1" t="s">
        <v>31</v>
      </c>
      <c r="J5148">
        <v>0</v>
      </c>
      <c r="K5148">
        <v>2</v>
      </c>
      <c r="L5148">
        <v>1</v>
      </c>
      <c r="M5148" s="1" t="s">
        <v>32</v>
      </c>
      <c r="N5148">
        <v>0</v>
      </c>
      <c r="O5148" s="1" t="s">
        <v>197</v>
      </c>
      <c r="P5148" s="1" t="s">
        <v>10408</v>
      </c>
      <c r="Q5148" s="1" t="s">
        <v>35</v>
      </c>
      <c r="R5148">
        <v>58</v>
      </c>
      <c r="S5148" s="1" t="s">
        <v>30</v>
      </c>
      <c r="T5148" s="1" t="s">
        <v>30</v>
      </c>
      <c r="U5148" s="1" t="s">
        <v>30</v>
      </c>
      <c r="V5148">
        <v>0</v>
      </c>
      <c r="W5148" s="1" t="s">
        <v>32</v>
      </c>
      <c r="X5148" s="1" t="s">
        <v>36</v>
      </c>
      <c r="Y5148" s="1" t="s">
        <v>37</v>
      </c>
      <c r="Z5148">
        <v>56</v>
      </c>
      <c r="AA5148">
        <v>2155</v>
      </c>
      <c r="AB5148" s="1" t="s">
        <v>7086</v>
      </c>
      <c r="AC5148" s="1" t="s">
        <v>7110</v>
      </c>
      <c r="AD5148" t="s">
        <v>13494</v>
      </c>
      <c r="AE5148" s="1" t="s">
        <v>7086</v>
      </c>
      <c r="AF5148" s="1" t="s">
        <v>7110</v>
      </c>
      <c r="AG5148" t="s">
        <v>13527</v>
      </c>
      <c r="AH5148" t="s">
        <v>13530</v>
      </c>
      <c r="AI5148" t="s">
        <v>13539</v>
      </c>
    </row>
    <row r="5149" spans="1:35" x14ac:dyDescent="0.25">
      <c r="A5149" s="1" t="s">
        <v>10409</v>
      </c>
      <c r="B5149" s="1" t="s">
        <v>32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s="1" t="s">
        <v>30</v>
      </c>
      <c r="I5149" s="1" t="s">
        <v>31</v>
      </c>
      <c r="J5149">
        <v>0</v>
      </c>
      <c r="K5149">
        <v>3</v>
      </c>
      <c r="L5149">
        <v>30</v>
      </c>
      <c r="M5149" s="1" t="s">
        <v>32</v>
      </c>
      <c r="N5149">
        <v>0</v>
      </c>
      <c r="O5149" s="1" t="s">
        <v>65</v>
      </c>
      <c r="P5149" s="1" t="s">
        <v>10410</v>
      </c>
      <c r="Q5149" s="1" t="s">
        <v>42</v>
      </c>
      <c r="R5149">
        <v>22</v>
      </c>
      <c r="S5149" s="1" t="s">
        <v>32</v>
      </c>
      <c r="T5149" s="1" t="s">
        <v>30</v>
      </c>
      <c r="U5149" s="1" t="s">
        <v>30</v>
      </c>
      <c r="V5149">
        <v>0</v>
      </c>
      <c r="W5149" s="1" t="s">
        <v>30</v>
      </c>
      <c r="X5149" s="1" t="s">
        <v>43</v>
      </c>
      <c r="Y5149" s="1" t="s">
        <v>58</v>
      </c>
      <c r="Z5149">
        <v>30</v>
      </c>
      <c r="AA5149">
        <v>656</v>
      </c>
      <c r="AB5149" s="1" t="s">
        <v>7080</v>
      </c>
      <c r="AC5149" s="1" t="s">
        <v>7081</v>
      </c>
      <c r="AD5149" t="s">
        <v>13495</v>
      </c>
      <c r="AE5149" s="1" t="s">
        <v>7080</v>
      </c>
      <c r="AF5149" s="1" t="s">
        <v>7081</v>
      </c>
      <c r="AG5149" t="s">
        <v>13526</v>
      </c>
      <c r="AH5149" t="s">
        <v>13530</v>
      </c>
      <c r="AI5149" t="s">
        <v>13539</v>
      </c>
    </row>
    <row r="5150" spans="1:35" x14ac:dyDescent="0.25">
      <c r="A5150" s="1" t="s">
        <v>10411</v>
      </c>
      <c r="B5150" s="1" t="s">
        <v>32</v>
      </c>
      <c r="C5150">
        <v>1</v>
      </c>
      <c r="D5150">
        <v>5</v>
      </c>
      <c r="E5150">
        <v>12</v>
      </c>
      <c r="F5150">
        <v>0</v>
      </c>
      <c r="G5150">
        <v>0</v>
      </c>
      <c r="H5150" s="1" t="s">
        <v>30</v>
      </c>
      <c r="I5150" s="1" t="s">
        <v>31</v>
      </c>
      <c r="J5150">
        <v>0</v>
      </c>
      <c r="K5150">
        <v>1</v>
      </c>
      <c r="L5150">
        <v>0</v>
      </c>
      <c r="M5150" s="1" t="s">
        <v>30</v>
      </c>
      <c r="N5150">
        <v>0</v>
      </c>
      <c r="O5150" s="1" t="s">
        <v>122</v>
      </c>
      <c r="P5150" s="1" t="s">
        <v>10412</v>
      </c>
      <c r="Q5150" s="1" t="s">
        <v>42</v>
      </c>
      <c r="R5150">
        <v>27</v>
      </c>
      <c r="S5150" s="1" t="s">
        <v>32</v>
      </c>
      <c r="T5150" s="1" t="s">
        <v>30</v>
      </c>
      <c r="U5150" s="1" t="s">
        <v>30</v>
      </c>
      <c r="V5150">
        <v>0</v>
      </c>
      <c r="W5150" s="1" t="s">
        <v>30</v>
      </c>
      <c r="X5150" s="1" t="s">
        <v>36</v>
      </c>
      <c r="Y5150" s="1" t="s">
        <v>44</v>
      </c>
      <c r="Z5150">
        <v>9</v>
      </c>
      <c r="AA5150">
        <v>9</v>
      </c>
      <c r="AB5150" s="1" t="s">
        <v>7080</v>
      </c>
      <c r="AC5150" s="1" t="s">
        <v>7081</v>
      </c>
      <c r="AD5150" t="s">
        <v>13495</v>
      </c>
      <c r="AE5150" s="1" t="s">
        <v>7080</v>
      </c>
      <c r="AF5150" s="1" t="s">
        <v>7081</v>
      </c>
      <c r="AG5150" t="s">
        <v>13527</v>
      </c>
      <c r="AH5150" t="s">
        <v>13530</v>
      </c>
      <c r="AI5150" t="s">
        <v>13538</v>
      </c>
    </row>
    <row r="5151" spans="1:35" x14ac:dyDescent="0.25">
      <c r="A5151" s="1" t="s">
        <v>10413</v>
      </c>
      <c r="B5151" s="1" t="s">
        <v>32</v>
      </c>
      <c r="C5151">
        <v>1</v>
      </c>
      <c r="D5151">
        <v>2</v>
      </c>
      <c r="E5151">
        <v>5</v>
      </c>
      <c r="F5151">
        <v>0</v>
      </c>
      <c r="G5151">
        <v>0</v>
      </c>
      <c r="H5151" s="1" t="s">
        <v>30</v>
      </c>
      <c r="I5151" s="1" t="s">
        <v>31</v>
      </c>
      <c r="J5151">
        <v>0</v>
      </c>
      <c r="K5151">
        <v>5</v>
      </c>
      <c r="L5151">
        <v>6</v>
      </c>
      <c r="M5151" s="1" t="s">
        <v>32</v>
      </c>
      <c r="N5151">
        <v>0</v>
      </c>
      <c r="O5151" s="1" t="s">
        <v>171</v>
      </c>
      <c r="P5151" s="1" t="s">
        <v>10414</v>
      </c>
      <c r="Q5151" s="1" t="s">
        <v>42</v>
      </c>
      <c r="R5151">
        <v>48</v>
      </c>
      <c r="S5151" s="1" t="s">
        <v>30</v>
      </c>
      <c r="T5151" s="1" t="s">
        <v>30</v>
      </c>
      <c r="U5151" s="1" t="s">
        <v>30</v>
      </c>
      <c r="V5151">
        <v>0</v>
      </c>
      <c r="W5151" s="1" t="s">
        <v>30</v>
      </c>
      <c r="X5151" s="1" t="s">
        <v>36</v>
      </c>
      <c r="Y5151" s="1" t="s">
        <v>44</v>
      </c>
      <c r="Z5151">
        <v>31</v>
      </c>
      <c r="AA5151">
        <v>31</v>
      </c>
      <c r="AB5151" s="1" t="s">
        <v>7080</v>
      </c>
      <c r="AC5151" s="1" t="s">
        <v>7081</v>
      </c>
      <c r="AD5151" t="s">
        <v>13494</v>
      </c>
      <c r="AE5151" s="1" t="s">
        <v>7080</v>
      </c>
      <c r="AF5151" s="1" t="s">
        <v>7081</v>
      </c>
      <c r="AG5151" t="s">
        <v>13526</v>
      </c>
      <c r="AH5151" t="s">
        <v>13530</v>
      </c>
      <c r="AI5151" t="s">
        <v>13538</v>
      </c>
    </row>
    <row r="5152" spans="1:35" x14ac:dyDescent="0.25">
      <c r="A5152" s="1" t="s">
        <v>10415</v>
      </c>
      <c r="B5152" s="1" t="s">
        <v>32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s="1" t="s">
        <v>30</v>
      </c>
      <c r="I5152" s="1" t="s">
        <v>31</v>
      </c>
      <c r="J5152">
        <v>0</v>
      </c>
      <c r="K5152">
        <v>4</v>
      </c>
      <c r="L5152">
        <v>7</v>
      </c>
      <c r="M5152" s="1" t="s">
        <v>32</v>
      </c>
      <c r="N5152">
        <v>0</v>
      </c>
      <c r="O5152" s="1" t="s">
        <v>272</v>
      </c>
      <c r="P5152" s="1" t="s">
        <v>10416</v>
      </c>
      <c r="Q5152" s="1" t="s">
        <v>42</v>
      </c>
      <c r="R5152">
        <v>42</v>
      </c>
      <c r="S5152" s="1" t="s">
        <v>30</v>
      </c>
      <c r="T5152" s="1" t="s">
        <v>30</v>
      </c>
      <c r="U5152" s="1" t="s">
        <v>30</v>
      </c>
      <c r="V5152">
        <v>0</v>
      </c>
      <c r="W5152" s="1" t="s">
        <v>30</v>
      </c>
      <c r="X5152" s="1" t="s">
        <v>36</v>
      </c>
      <c r="Y5152" s="1" t="s">
        <v>37</v>
      </c>
      <c r="Z5152">
        <v>44</v>
      </c>
      <c r="AA5152">
        <v>1958</v>
      </c>
      <c r="AB5152" s="1" t="s">
        <v>7080</v>
      </c>
      <c r="AC5152" s="1" t="s">
        <v>7081</v>
      </c>
      <c r="AD5152" t="s">
        <v>13494</v>
      </c>
      <c r="AE5152" s="1" t="s">
        <v>7080</v>
      </c>
      <c r="AF5152" s="1" t="s">
        <v>7081</v>
      </c>
      <c r="AG5152" t="s">
        <v>13526</v>
      </c>
      <c r="AH5152" t="s">
        <v>13530</v>
      </c>
      <c r="AI5152" t="s">
        <v>13540</v>
      </c>
    </row>
    <row r="5153" spans="1:35" x14ac:dyDescent="0.25">
      <c r="A5153" s="1" t="s">
        <v>10417</v>
      </c>
      <c r="B5153" s="1" t="s">
        <v>32</v>
      </c>
      <c r="C5153">
        <v>1</v>
      </c>
      <c r="D5153">
        <v>6</v>
      </c>
      <c r="E5153">
        <v>12</v>
      </c>
      <c r="F5153">
        <v>0</v>
      </c>
      <c r="G5153">
        <v>0</v>
      </c>
      <c r="H5153" s="1" t="s">
        <v>30</v>
      </c>
      <c r="I5153" s="1" t="s">
        <v>31</v>
      </c>
      <c r="J5153">
        <v>0</v>
      </c>
      <c r="K5153">
        <v>1</v>
      </c>
      <c r="L5153">
        <v>5</v>
      </c>
      <c r="M5153" s="1" t="s">
        <v>32</v>
      </c>
      <c r="N5153">
        <v>0</v>
      </c>
      <c r="O5153" s="1" t="s">
        <v>33</v>
      </c>
      <c r="P5153" s="1" t="s">
        <v>10418</v>
      </c>
      <c r="Q5153" s="1" t="s">
        <v>42</v>
      </c>
      <c r="R5153">
        <v>33</v>
      </c>
      <c r="S5153" s="1" t="s">
        <v>30</v>
      </c>
      <c r="T5153" s="1" t="s">
        <v>30</v>
      </c>
      <c r="U5153" s="1" t="s">
        <v>30</v>
      </c>
      <c r="V5153">
        <v>0</v>
      </c>
      <c r="W5153" s="1" t="s">
        <v>30</v>
      </c>
      <c r="X5153" s="1" t="s">
        <v>36</v>
      </c>
      <c r="Y5153" s="1" t="s">
        <v>37</v>
      </c>
      <c r="Z5153">
        <v>34</v>
      </c>
      <c r="AA5153">
        <v>34</v>
      </c>
      <c r="AB5153" s="1" t="s">
        <v>7080</v>
      </c>
      <c r="AC5153" s="1" t="s">
        <v>7081</v>
      </c>
      <c r="AD5153" t="s">
        <v>13494</v>
      </c>
      <c r="AE5153" s="1" t="s">
        <v>7080</v>
      </c>
      <c r="AF5153" s="1" t="s">
        <v>7081</v>
      </c>
      <c r="AG5153" t="s">
        <v>13526</v>
      </c>
      <c r="AH5153" t="s">
        <v>13530</v>
      </c>
      <c r="AI5153" t="s">
        <v>13538</v>
      </c>
    </row>
    <row r="5154" spans="1:35" x14ac:dyDescent="0.25">
      <c r="A5154" s="1" t="s">
        <v>10419</v>
      </c>
      <c r="B5154" s="1" t="s">
        <v>32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s="1" t="s">
        <v>32</v>
      </c>
      <c r="I5154" s="1" t="s">
        <v>31</v>
      </c>
      <c r="J5154">
        <v>10</v>
      </c>
      <c r="K5154">
        <v>3</v>
      </c>
      <c r="L5154">
        <v>5</v>
      </c>
      <c r="M5154" s="1" t="s">
        <v>32</v>
      </c>
      <c r="N5154">
        <v>0</v>
      </c>
      <c r="O5154" s="1" t="s">
        <v>375</v>
      </c>
      <c r="P5154" s="1" t="s">
        <v>10420</v>
      </c>
      <c r="Q5154" s="1" t="s">
        <v>42</v>
      </c>
      <c r="R5154">
        <v>47</v>
      </c>
      <c r="S5154" s="1" t="s">
        <v>30</v>
      </c>
      <c r="T5154" s="1" t="s">
        <v>30</v>
      </c>
      <c r="U5154" s="1" t="s">
        <v>30</v>
      </c>
      <c r="V5154">
        <v>0</v>
      </c>
      <c r="W5154" s="1" t="s">
        <v>30</v>
      </c>
      <c r="X5154" s="1" t="s">
        <v>36</v>
      </c>
      <c r="Y5154" s="1" t="s">
        <v>37</v>
      </c>
      <c r="Z5154">
        <v>30</v>
      </c>
      <c r="AA5154">
        <v>57</v>
      </c>
      <c r="AB5154" s="1" t="s">
        <v>7080</v>
      </c>
      <c r="AC5154" s="1" t="s">
        <v>7081</v>
      </c>
      <c r="AD5154" t="s">
        <v>13494</v>
      </c>
      <c r="AE5154" s="1" t="s">
        <v>7080</v>
      </c>
      <c r="AF5154" s="1" t="s">
        <v>7081</v>
      </c>
      <c r="AG5154" t="s">
        <v>13526</v>
      </c>
      <c r="AH5154" t="s">
        <v>13530</v>
      </c>
      <c r="AI5154" t="s">
        <v>13538</v>
      </c>
    </row>
    <row r="5155" spans="1:35" x14ac:dyDescent="0.25">
      <c r="A5155" s="1" t="s">
        <v>10421</v>
      </c>
      <c r="B5155" s="1" t="s">
        <v>32</v>
      </c>
      <c r="C5155">
        <v>1</v>
      </c>
      <c r="D5155">
        <v>3</v>
      </c>
      <c r="E5155">
        <v>7</v>
      </c>
      <c r="F5155">
        <v>4</v>
      </c>
      <c r="G5155">
        <v>1</v>
      </c>
      <c r="H5155" s="1" t="s">
        <v>32</v>
      </c>
      <c r="I5155" s="1" t="s">
        <v>31</v>
      </c>
      <c r="J5155">
        <v>0</v>
      </c>
      <c r="K5155">
        <v>1</v>
      </c>
      <c r="L5155">
        <v>3</v>
      </c>
      <c r="M5155" s="1" t="s">
        <v>30</v>
      </c>
      <c r="N5155">
        <v>6</v>
      </c>
      <c r="O5155" s="1" t="s">
        <v>150</v>
      </c>
      <c r="P5155" s="1" t="s">
        <v>10422</v>
      </c>
      <c r="Q5155" s="1" t="s">
        <v>42</v>
      </c>
      <c r="R5155">
        <v>71</v>
      </c>
      <c r="S5155" s="1" t="s">
        <v>30</v>
      </c>
      <c r="T5155" s="1" t="s">
        <v>32</v>
      </c>
      <c r="U5155" s="1" t="s">
        <v>30</v>
      </c>
      <c r="V5155">
        <v>0</v>
      </c>
      <c r="W5155" s="1" t="s">
        <v>30</v>
      </c>
      <c r="X5155" s="1" t="s">
        <v>36</v>
      </c>
      <c r="Y5155" s="1" t="s">
        <v>37</v>
      </c>
      <c r="Z5155">
        <v>26</v>
      </c>
      <c r="AA5155">
        <v>26</v>
      </c>
      <c r="AB5155" s="1" t="s">
        <v>7080</v>
      </c>
      <c r="AC5155" s="1" t="s">
        <v>7081</v>
      </c>
      <c r="AD5155" t="s">
        <v>13496</v>
      </c>
      <c r="AE5155" s="1" t="s">
        <v>7080</v>
      </c>
      <c r="AF5155" s="1" t="s">
        <v>7081</v>
      </c>
      <c r="AG5155" t="s">
        <v>13526</v>
      </c>
      <c r="AH5155" t="s">
        <v>13530</v>
      </c>
      <c r="AI5155" t="s">
        <v>13538</v>
      </c>
    </row>
    <row r="5156" spans="1:35" x14ac:dyDescent="0.25">
      <c r="A5156" s="1" t="s">
        <v>10423</v>
      </c>
      <c r="B5156" s="1" t="s">
        <v>32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s="1" t="s">
        <v>32</v>
      </c>
      <c r="I5156" s="1" t="s">
        <v>31</v>
      </c>
      <c r="J5156">
        <v>30</v>
      </c>
      <c r="K5156">
        <v>1</v>
      </c>
      <c r="L5156">
        <v>4</v>
      </c>
      <c r="M5156" s="1" t="s">
        <v>32</v>
      </c>
      <c r="N5156">
        <v>0</v>
      </c>
      <c r="O5156" s="1" t="s">
        <v>197</v>
      </c>
      <c r="P5156" s="1" t="s">
        <v>10424</v>
      </c>
      <c r="Q5156" s="1" t="s">
        <v>35</v>
      </c>
      <c r="R5156">
        <v>84</v>
      </c>
      <c r="S5156" s="1" t="s">
        <v>30</v>
      </c>
      <c r="T5156" s="1" t="s">
        <v>32</v>
      </c>
      <c r="U5156" s="1" t="s">
        <v>30</v>
      </c>
      <c r="V5156">
        <v>0</v>
      </c>
      <c r="W5156" s="1" t="s">
        <v>30</v>
      </c>
      <c r="X5156" s="1" t="s">
        <v>36</v>
      </c>
      <c r="Y5156" s="1" t="s">
        <v>37</v>
      </c>
      <c r="Z5156">
        <v>35</v>
      </c>
      <c r="AA5156">
        <v>420</v>
      </c>
      <c r="AB5156" s="1" t="s">
        <v>7080</v>
      </c>
      <c r="AC5156" s="1" t="s">
        <v>7081</v>
      </c>
      <c r="AD5156" t="s">
        <v>13496</v>
      </c>
      <c r="AE5156" s="1" t="s">
        <v>7080</v>
      </c>
      <c r="AF5156" s="1" t="s">
        <v>7081</v>
      </c>
      <c r="AG5156" t="s">
        <v>13526</v>
      </c>
      <c r="AH5156" t="s">
        <v>13530</v>
      </c>
      <c r="AI5156" t="s">
        <v>13539</v>
      </c>
    </row>
    <row r="5157" spans="1:35" x14ac:dyDescent="0.25">
      <c r="A5157" s="1" t="s">
        <v>10425</v>
      </c>
      <c r="B5157" s="1" t="s">
        <v>32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s="1" t="s">
        <v>32</v>
      </c>
      <c r="I5157" s="1" t="s">
        <v>31</v>
      </c>
      <c r="J5157">
        <v>12</v>
      </c>
      <c r="K5157">
        <v>4</v>
      </c>
      <c r="L5157">
        <v>2</v>
      </c>
      <c r="M5157" s="1" t="s">
        <v>32</v>
      </c>
      <c r="N5157">
        <v>0</v>
      </c>
      <c r="O5157" s="1" t="s">
        <v>55</v>
      </c>
      <c r="P5157" s="1" t="s">
        <v>10426</v>
      </c>
      <c r="Q5157" s="1" t="s">
        <v>42</v>
      </c>
      <c r="R5157">
        <v>67</v>
      </c>
      <c r="S5157" s="1" t="s">
        <v>30</v>
      </c>
      <c r="T5157" s="1" t="s">
        <v>32</v>
      </c>
      <c r="U5157" s="1" t="s">
        <v>30</v>
      </c>
      <c r="V5157">
        <v>0</v>
      </c>
      <c r="W5157" s="1" t="s">
        <v>32</v>
      </c>
      <c r="X5157" s="1" t="s">
        <v>36</v>
      </c>
      <c r="Y5157" s="1" t="s">
        <v>37</v>
      </c>
      <c r="Z5157">
        <v>39</v>
      </c>
      <c r="AA5157">
        <v>234</v>
      </c>
      <c r="AB5157" s="1" t="s">
        <v>7080</v>
      </c>
      <c r="AC5157" s="1" t="s">
        <v>7081</v>
      </c>
      <c r="AD5157" t="s">
        <v>13496</v>
      </c>
      <c r="AE5157" s="1" t="s">
        <v>7080</v>
      </c>
      <c r="AF5157" s="1" t="s">
        <v>7081</v>
      </c>
      <c r="AG5157" t="s">
        <v>13527</v>
      </c>
      <c r="AH5157" t="s">
        <v>13530</v>
      </c>
      <c r="AI5157" t="s">
        <v>13538</v>
      </c>
    </row>
    <row r="5158" spans="1:35" x14ac:dyDescent="0.25">
      <c r="A5158" s="1" t="s">
        <v>10427</v>
      </c>
      <c r="B5158" s="1" t="s">
        <v>32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s="1" t="s">
        <v>32</v>
      </c>
      <c r="I5158" s="1" t="s">
        <v>31</v>
      </c>
      <c r="J5158">
        <v>216</v>
      </c>
      <c r="K5158">
        <v>1</v>
      </c>
      <c r="L5158">
        <v>24</v>
      </c>
      <c r="M5158" s="1" t="s">
        <v>32</v>
      </c>
      <c r="N5158">
        <v>0</v>
      </c>
      <c r="O5158" s="1" t="s">
        <v>436</v>
      </c>
      <c r="P5158" s="1" t="s">
        <v>10428</v>
      </c>
      <c r="Q5158" s="1" t="s">
        <v>35</v>
      </c>
      <c r="R5158">
        <v>21</v>
      </c>
      <c r="S5158" s="1" t="s">
        <v>32</v>
      </c>
      <c r="T5158" s="1" t="s">
        <v>30</v>
      </c>
      <c r="U5158" s="1" t="s">
        <v>30</v>
      </c>
      <c r="V5158">
        <v>0</v>
      </c>
      <c r="W5158" s="1" t="s">
        <v>30</v>
      </c>
      <c r="X5158" s="1" t="s">
        <v>36</v>
      </c>
      <c r="Y5158" s="1" t="s">
        <v>37</v>
      </c>
      <c r="Z5158">
        <v>28</v>
      </c>
      <c r="AA5158">
        <v>1030</v>
      </c>
      <c r="AB5158" s="1" t="s">
        <v>7080</v>
      </c>
      <c r="AC5158" s="1" t="s">
        <v>7092</v>
      </c>
      <c r="AD5158" t="s">
        <v>13495</v>
      </c>
      <c r="AE5158" s="1" t="s">
        <v>7080</v>
      </c>
      <c r="AF5158" s="1" t="s">
        <v>7092</v>
      </c>
      <c r="AG5158" t="s">
        <v>13526</v>
      </c>
      <c r="AH5158" t="s">
        <v>13530</v>
      </c>
      <c r="AI5158" t="s">
        <v>13539</v>
      </c>
    </row>
    <row r="5159" spans="1:35" x14ac:dyDescent="0.25">
      <c r="A5159" s="1" t="s">
        <v>10429</v>
      </c>
      <c r="B5159" s="1" t="s">
        <v>32</v>
      </c>
      <c r="C5159">
        <v>1</v>
      </c>
      <c r="D5159">
        <v>3</v>
      </c>
      <c r="E5159">
        <v>6</v>
      </c>
      <c r="F5159">
        <v>4</v>
      </c>
      <c r="G5159">
        <v>8.1</v>
      </c>
      <c r="H5159" s="1" t="s">
        <v>32</v>
      </c>
      <c r="I5159" s="1" t="s">
        <v>31</v>
      </c>
      <c r="J5159">
        <v>2</v>
      </c>
      <c r="K5159">
        <v>3</v>
      </c>
      <c r="L5159">
        <v>8</v>
      </c>
      <c r="M5159" s="1" t="s">
        <v>32</v>
      </c>
      <c r="N5159">
        <v>0</v>
      </c>
      <c r="O5159" s="1" t="s">
        <v>80</v>
      </c>
      <c r="P5159" s="1" t="s">
        <v>10430</v>
      </c>
      <c r="Q5159" s="1" t="s">
        <v>35</v>
      </c>
      <c r="R5159">
        <v>32</v>
      </c>
      <c r="S5159" s="1" t="s">
        <v>30</v>
      </c>
      <c r="T5159" s="1" t="s">
        <v>30</v>
      </c>
      <c r="U5159" s="1" t="s">
        <v>30</v>
      </c>
      <c r="V5159">
        <v>0</v>
      </c>
      <c r="W5159" s="1" t="s">
        <v>30</v>
      </c>
      <c r="X5159" s="1" t="s">
        <v>36</v>
      </c>
      <c r="Y5159" s="1" t="s">
        <v>37</v>
      </c>
      <c r="Z5159">
        <v>42</v>
      </c>
      <c r="AA5159">
        <v>42</v>
      </c>
      <c r="AB5159" s="1" t="s">
        <v>7080</v>
      </c>
      <c r="AC5159" s="1" t="s">
        <v>7092</v>
      </c>
      <c r="AD5159" t="s">
        <v>13494</v>
      </c>
      <c r="AE5159" s="1" t="s">
        <v>7080</v>
      </c>
      <c r="AF5159" s="1" t="s">
        <v>7092</v>
      </c>
      <c r="AG5159" t="s">
        <v>13526</v>
      </c>
      <c r="AH5159" t="s">
        <v>13530</v>
      </c>
      <c r="AI5159" t="s">
        <v>13538</v>
      </c>
    </row>
    <row r="5160" spans="1:35" x14ac:dyDescent="0.25">
      <c r="A5160" s="1" t="s">
        <v>10431</v>
      </c>
      <c r="B5160" s="1" t="s">
        <v>32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s="1" t="s">
        <v>32</v>
      </c>
      <c r="I5160" s="1" t="s">
        <v>31</v>
      </c>
      <c r="J5160">
        <v>38</v>
      </c>
      <c r="K5160">
        <v>2</v>
      </c>
      <c r="L5160">
        <v>6</v>
      </c>
      <c r="M5160" s="1" t="s">
        <v>32</v>
      </c>
      <c r="N5160">
        <v>0</v>
      </c>
      <c r="O5160" s="1" t="s">
        <v>150</v>
      </c>
      <c r="P5160" s="1" t="s">
        <v>10432</v>
      </c>
      <c r="Q5160" s="1" t="s">
        <v>35</v>
      </c>
      <c r="R5160">
        <v>34</v>
      </c>
      <c r="S5160" s="1" t="s">
        <v>30</v>
      </c>
      <c r="T5160" s="1" t="s">
        <v>30</v>
      </c>
      <c r="U5160" s="1" t="s">
        <v>30</v>
      </c>
      <c r="V5160">
        <v>0</v>
      </c>
      <c r="W5160" s="1" t="s">
        <v>32</v>
      </c>
      <c r="X5160" s="1" t="s">
        <v>36</v>
      </c>
      <c r="Y5160" s="1" t="s">
        <v>58</v>
      </c>
      <c r="Z5160">
        <v>65</v>
      </c>
      <c r="AA5160">
        <v>682</v>
      </c>
      <c r="AB5160" s="1" t="s">
        <v>7080</v>
      </c>
      <c r="AC5160" s="1" t="s">
        <v>7095</v>
      </c>
      <c r="AD5160" t="s">
        <v>13494</v>
      </c>
      <c r="AE5160" s="1" t="s">
        <v>7080</v>
      </c>
      <c r="AF5160" s="1" t="s">
        <v>7095</v>
      </c>
      <c r="AG5160" t="s">
        <v>13526</v>
      </c>
      <c r="AH5160" t="s">
        <v>13530</v>
      </c>
      <c r="AI5160" t="s">
        <v>13539</v>
      </c>
    </row>
    <row r="5161" spans="1:35" x14ac:dyDescent="0.25">
      <c r="A5161" s="1" t="s">
        <v>10433</v>
      </c>
      <c r="B5161" s="1" t="s">
        <v>32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s="1" t="s">
        <v>32</v>
      </c>
      <c r="I5161" s="1" t="s">
        <v>31</v>
      </c>
      <c r="J5161">
        <v>107</v>
      </c>
      <c r="K5161">
        <v>2</v>
      </c>
      <c r="L5161">
        <v>13</v>
      </c>
      <c r="M5161" s="1" t="s">
        <v>32</v>
      </c>
      <c r="N5161">
        <v>0</v>
      </c>
      <c r="O5161" s="1" t="s">
        <v>60</v>
      </c>
      <c r="P5161" s="1" t="s">
        <v>10434</v>
      </c>
      <c r="Q5161" s="1" t="s">
        <v>35</v>
      </c>
      <c r="R5161">
        <v>21</v>
      </c>
      <c r="S5161" s="1" t="s">
        <v>32</v>
      </c>
      <c r="T5161" s="1" t="s">
        <v>30</v>
      </c>
      <c r="U5161" s="1" t="s">
        <v>30</v>
      </c>
      <c r="V5161">
        <v>0</v>
      </c>
      <c r="W5161" s="1" t="s">
        <v>30</v>
      </c>
      <c r="X5161" s="1" t="s">
        <v>36</v>
      </c>
      <c r="Y5161" s="1" t="s">
        <v>37</v>
      </c>
      <c r="Z5161">
        <v>33</v>
      </c>
      <c r="AA5161">
        <v>495</v>
      </c>
      <c r="AB5161" s="1" t="s">
        <v>7080</v>
      </c>
      <c r="AC5161" s="1" t="s">
        <v>7095</v>
      </c>
      <c r="AD5161" t="s">
        <v>13495</v>
      </c>
      <c r="AE5161" s="1" t="s">
        <v>7080</v>
      </c>
      <c r="AF5161" s="1" t="s">
        <v>7095</v>
      </c>
      <c r="AG5161" t="s">
        <v>13526</v>
      </c>
      <c r="AH5161" t="s">
        <v>13530</v>
      </c>
      <c r="AI5161" t="s">
        <v>13539</v>
      </c>
    </row>
    <row r="5162" spans="1:35" x14ac:dyDescent="0.25">
      <c r="A5162" s="1" t="s">
        <v>10435</v>
      </c>
      <c r="B5162" s="1" t="s">
        <v>32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s="1" t="s">
        <v>32</v>
      </c>
      <c r="I5162" s="1" t="s">
        <v>31</v>
      </c>
      <c r="J5162">
        <v>33</v>
      </c>
      <c r="K5162">
        <v>2</v>
      </c>
      <c r="L5162">
        <v>4</v>
      </c>
      <c r="M5162" s="1" t="s">
        <v>30</v>
      </c>
      <c r="N5162">
        <v>7</v>
      </c>
      <c r="O5162" s="1" t="s">
        <v>71</v>
      </c>
      <c r="P5162" s="1" t="s">
        <v>10436</v>
      </c>
      <c r="Q5162" s="1" t="s">
        <v>35</v>
      </c>
      <c r="R5162">
        <v>66</v>
      </c>
      <c r="S5162" s="1" t="s">
        <v>30</v>
      </c>
      <c r="T5162" s="1" t="s">
        <v>32</v>
      </c>
      <c r="U5162" s="1" t="s">
        <v>30</v>
      </c>
      <c r="V5162">
        <v>0</v>
      </c>
      <c r="W5162" s="1" t="s">
        <v>30</v>
      </c>
      <c r="X5162" s="1" t="s">
        <v>36</v>
      </c>
      <c r="Y5162" s="1" t="s">
        <v>37</v>
      </c>
      <c r="Z5162">
        <v>29</v>
      </c>
      <c r="AA5162">
        <v>197</v>
      </c>
      <c r="AB5162" s="1" t="s">
        <v>7080</v>
      </c>
      <c r="AC5162" s="1" t="s">
        <v>7095</v>
      </c>
      <c r="AD5162" t="s">
        <v>13496</v>
      </c>
      <c r="AE5162" s="1" t="s">
        <v>7080</v>
      </c>
      <c r="AF5162" s="1" t="s">
        <v>7095</v>
      </c>
      <c r="AG5162" t="s">
        <v>13526</v>
      </c>
      <c r="AH5162" t="s">
        <v>13530</v>
      </c>
      <c r="AI5162" t="s">
        <v>13538</v>
      </c>
    </row>
    <row r="5163" spans="1:35" x14ac:dyDescent="0.25">
      <c r="A5163" s="1" t="s">
        <v>10437</v>
      </c>
      <c r="B5163" s="1" t="s">
        <v>32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s="1" t="s">
        <v>32</v>
      </c>
      <c r="I5163" s="1" t="s">
        <v>31</v>
      </c>
      <c r="J5163">
        <v>54</v>
      </c>
      <c r="K5163">
        <v>1</v>
      </c>
      <c r="L5163">
        <v>1</v>
      </c>
      <c r="M5163" s="1" t="s">
        <v>32</v>
      </c>
      <c r="N5163">
        <v>0</v>
      </c>
      <c r="O5163" s="1" t="s">
        <v>40</v>
      </c>
      <c r="P5163" s="1" t="s">
        <v>10438</v>
      </c>
      <c r="Q5163" s="1" t="s">
        <v>42</v>
      </c>
      <c r="R5163">
        <v>77</v>
      </c>
      <c r="S5163" s="1" t="s">
        <v>30</v>
      </c>
      <c r="T5163" s="1" t="s">
        <v>32</v>
      </c>
      <c r="U5163" s="1" t="s">
        <v>30</v>
      </c>
      <c r="V5163">
        <v>0</v>
      </c>
      <c r="W5163" s="1" t="s">
        <v>30</v>
      </c>
      <c r="X5163" s="1" t="s">
        <v>36</v>
      </c>
      <c r="Y5163" s="1" t="s">
        <v>37</v>
      </c>
      <c r="Z5163">
        <v>46</v>
      </c>
      <c r="AA5163">
        <v>1206</v>
      </c>
      <c r="AB5163" s="1" t="s">
        <v>7080</v>
      </c>
      <c r="AC5163" s="1" t="s">
        <v>7309</v>
      </c>
      <c r="AD5163" t="s">
        <v>13496</v>
      </c>
      <c r="AE5163" s="1" t="s">
        <v>7080</v>
      </c>
      <c r="AF5163" s="1" t="s">
        <v>7309</v>
      </c>
      <c r="AG5163" t="s">
        <v>13527</v>
      </c>
      <c r="AH5163" t="s">
        <v>13530</v>
      </c>
      <c r="AI5163" t="s">
        <v>13539</v>
      </c>
    </row>
    <row r="5164" spans="1:35" x14ac:dyDescent="0.25">
      <c r="A5164" s="1" t="s">
        <v>10439</v>
      </c>
      <c r="B5164" s="1" t="s">
        <v>32</v>
      </c>
      <c r="C5164">
        <v>1</v>
      </c>
      <c r="D5164">
        <v>2</v>
      </c>
      <c r="E5164">
        <v>7</v>
      </c>
      <c r="F5164">
        <v>4</v>
      </c>
      <c r="G5164">
        <v>12.8</v>
      </c>
      <c r="H5164" s="1" t="s">
        <v>32</v>
      </c>
      <c r="I5164" s="1" t="s">
        <v>31</v>
      </c>
      <c r="J5164">
        <v>3</v>
      </c>
      <c r="K5164">
        <v>5</v>
      </c>
      <c r="L5164">
        <v>15</v>
      </c>
      <c r="M5164" s="1" t="s">
        <v>32</v>
      </c>
      <c r="N5164">
        <v>0</v>
      </c>
      <c r="O5164" s="1" t="s">
        <v>80</v>
      </c>
      <c r="P5164" s="1" t="s">
        <v>10440</v>
      </c>
      <c r="Q5164" s="1" t="s">
        <v>42</v>
      </c>
      <c r="R5164">
        <v>58</v>
      </c>
      <c r="S5164" s="1" t="s">
        <v>30</v>
      </c>
      <c r="T5164" s="1" t="s">
        <v>30</v>
      </c>
      <c r="U5164" s="1" t="s">
        <v>30</v>
      </c>
      <c r="V5164">
        <v>0</v>
      </c>
      <c r="W5164" s="1" t="s">
        <v>30</v>
      </c>
      <c r="X5164" s="1" t="s">
        <v>36</v>
      </c>
      <c r="Y5164" s="1" t="s">
        <v>37</v>
      </c>
      <c r="Z5164">
        <v>44</v>
      </c>
      <c r="AA5164">
        <v>44</v>
      </c>
      <c r="AB5164" s="1" t="s">
        <v>7080</v>
      </c>
      <c r="AC5164" s="1" t="s">
        <v>7309</v>
      </c>
      <c r="AD5164" t="s">
        <v>13494</v>
      </c>
      <c r="AE5164" s="1" t="s">
        <v>7080</v>
      </c>
      <c r="AF5164" s="1" t="s">
        <v>7309</v>
      </c>
      <c r="AG5164" t="s">
        <v>13526</v>
      </c>
      <c r="AH5164" t="s">
        <v>13530</v>
      </c>
      <c r="AI5164" t="s">
        <v>13538</v>
      </c>
    </row>
    <row r="5165" spans="1:35" x14ac:dyDescent="0.25">
      <c r="A5165" s="1" t="s">
        <v>10441</v>
      </c>
      <c r="B5165" s="1" t="s">
        <v>32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s="1" t="s">
        <v>32</v>
      </c>
      <c r="I5165" s="1" t="s">
        <v>31</v>
      </c>
      <c r="J5165">
        <v>71</v>
      </c>
      <c r="K5165">
        <v>4</v>
      </c>
      <c r="L5165">
        <v>5</v>
      </c>
      <c r="M5165" s="1" t="s">
        <v>32</v>
      </c>
      <c r="N5165">
        <v>0</v>
      </c>
      <c r="O5165" s="1" t="s">
        <v>40</v>
      </c>
      <c r="P5165" s="1" t="s">
        <v>10442</v>
      </c>
      <c r="Q5165" s="1" t="s">
        <v>35</v>
      </c>
      <c r="R5165">
        <v>39</v>
      </c>
      <c r="S5165" s="1" t="s">
        <v>30</v>
      </c>
      <c r="T5165" s="1" t="s">
        <v>30</v>
      </c>
      <c r="U5165" s="1" t="s">
        <v>30</v>
      </c>
      <c r="V5165">
        <v>0</v>
      </c>
      <c r="W5165" s="1" t="s">
        <v>30</v>
      </c>
      <c r="X5165" s="1" t="s">
        <v>36</v>
      </c>
      <c r="Y5165" s="1" t="s">
        <v>37</v>
      </c>
      <c r="Z5165">
        <v>36</v>
      </c>
      <c r="AA5165">
        <v>332</v>
      </c>
      <c r="AB5165" s="1" t="s">
        <v>7080</v>
      </c>
      <c r="AC5165" s="1" t="s">
        <v>7309</v>
      </c>
      <c r="AD5165" t="s">
        <v>13494</v>
      </c>
      <c r="AE5165" s="1" t="s">
        <v>7080</v>
      </c>
      <c r="AF5165" s="1" t="s">
        <v>7309</v>
      </c>
      <c r="AG5165" t="s">
        <v>13526</v>
      </c>
      <c r="AH5165" t="s">
        <v>13530</v>
      </c>
      <c r="AI5165" t="s">
        <v>13538</v>
      </c>
    </row>
    <row r="5166" spans="1:35" x14ac:dyDescent="0.25">
      <c r="A5166" s="1" t="s">
        <v>10443</v>
      </c>
      <c r="B5166" s="1" t="s">
        <v>32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s="1" t="s">
        <v>32</v>
      </c>
      <c r="I5166" s="1" t="s">
        <v>31</v>
      </c>
      <c r="J5166">
        <v>242</v>
      </c>
      <c r="K5166">
        <v>0</v>
      </c>
      <c r="L5166">
        <v>7</v>
      </c>
      <c r="M5166" s="1" t="s">
        <v>32</v>
      </c>
      <c r="N5166">
        <v>0</v>
      </c>
      <c r="O5166" s="1" t="s">
        <v>60</v>
      </c>
      <c r="P5166" s="1" t="s">
        <v>10444</v>
      </c>
      <c r="Q5166" s="1" t="s">
        <v>35</v>
      </c>
      <c r="R5166">
        <v>50</v>
      </c>
      <c r="S5166" s="1" t="s">
        <v>30</v>
      </c>
      <c r="T5166" s="1" t="s">
        <v>30</v>
      </c>
      <c r="U5166" s="1" t="s">
        <v>30</v>
      </c>
      <c r="V5166">
        <v>0</v>
      </c>
      <c r="W5166" s="1" t="s">
        <v>32</v>
      </c>
      <c r="X5166" s="1" t="s">
        <v>57</v>
      </c>
      <c r="Y5166" s="1" t="s">
        <v>58</v>
      </c>
      <c r="Z5166">
        <v>36</v>
      </c>
      <c r="AA5166">
        <v>1760</v>
      </c>
      <c r="AB5166" s="1" t="s">
        <v>7080</v>
      </c>
      <c r="AC5166" s="1" t="s">
        <v>7081</v>
      </c>
      <c r="AD5166" t="s">
        <v>13494</v>
      </c>
      <c r="AE5166" s="1" t="s">
        <v>7080</v>
      </c>
      <c r="AF5166" s="1" t="s">
        <v>7081</v>
      </c>
      <c r="AG5166" t="s">
        <v>13526</v>
      </c>
      <c r="AH5166" t="s">
        <v>13530</v>
      </c>
      <c r="AI5166" t="s">
        <v>13540</v>
      </c>
    </row>
    <row r="5167" spans="1:35" x14ac:dyDescent="0.25">
      <c r="A5167" s="1" t="s">
        <v>10445</v>
      </c>
      <c r="B5167" s="1" t="s">
        <v>32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s="1" t="s">
        <v>32</v>
      </c>
      <c r="I5167" s="1" t="s">
        <v>31</v>
      </c>
      <c r="J5167">
        <v>11</v>
      </c>
      <c r="K5167">
        <v>0</v>
      </c>
      <c r="L5167">
        <v>4</v>
      </c>
      <c r="M5167" s="1" t="s">
        <v>32</v>
      </c>
      <c r="N5167">
        <v>0</v>
      </c>
      <c r="O5167" s="1" t="s">
        <v>65</v>
      </c>
      <c r="P5167" s="1" t="s">
        <v>10446</v>
      </c>
      <c r="Q5167" s="1" t="s">
        <v>42</v>
      </c>
      <c r="R5167">
        <v>63</v>
      </c>
      <c r="S5167" s="1" t="s">
        <v>30</v>
      </c>
      <c r="T5167" s="1" t="s">
        <v>30</v>
      </c>
      <c r="U5167" s="1" t="s">
        <v>30</v>
      </c>
      <c r="V5167">
        <v>0</v>
      </c>
      <c r="W5167" s="1" t="s">
        <v>32</v>
      </c>
      <c r="X5167" s="1" t="s">
        <v>36</v>
      </c>
      <c r="Y5167" s="1" t="s">
        <v>37</v>
      </c>
      <c r="Z5167">
        <v>50</v>
      </c>
      <c r="AA5167">
        <v>158</v>
      </c>
      <c r="AB5167" s="1" t="s">
        <v>7080</v>
      </c>
      <c r="AC5167" s="1" t="s">
        <v>7081</v>
      </c>
      <c r="AD5167" t="s">
        <v>13494</v>
      </c>
      <c r="AE5167" s="1" t="s">
        <v>7080</v>
      </c>
      <c r="AF5167" s="1" t="s">
        <v>7081</v>
      </c>
      <c r="AG5167" t="s">
        <v>13526</v>
      </c>
      <c r="AH5167" t="s">
        <v>13530</v>
      </c>
      <c r="AI5167" t="s">
        <v>13538</v>
      </c>
    </row>
    <row r="5168" spans="1:35" x14ac:dyDescent="0.25">
      <c r="A5168" s="1" t="s">
        <v>10447</v>
      </c>
      <c r="B5168" s="1" t="s">
        <v>30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s="1" t="s">
        <v>30</v>
      </c>
      <c r="I5168" s="1" t="s">
        <v>31</v>
      </c>
      <c r="J5168">
        <v>0</v>
      </c>
      <c r="K5168">
        <v>0</v>
      </c>
      <c r="L5168">
        <v>18</v>
      </c>
      <c r="M5168" s="1" t="s">
        <v>32</v>
      </c>
      <c r="N5168">
        <v>0</v>
      </c>
      <c r="O5168" s="1" t="s">
        <v>106</v>
      </c>
      <c r="P5168" s="1" t="s">
        <v>10448</v>
      </c>
      <c r="Q5168" s="1" t="s">
        <v>42</v>
      </c>
      <c r="R5168">
        <v>45</v>
      </c>
      <c r="S5168" s="1" t="s">
        <v>30</v>
      </c>
      <c r="T5168" s="1" t="s">
        <v>30</v>
      </c>
      <c r="U5168" s="1" t="s">
        <v>32</v>
      </c>
      <c r="V5168">
        <v>3</v>
      </c>
      <c r="W5168" s="1" t="s">
        <v>30</v>
      </c>
      <c r="X5168" s="1" t="s">
        <v>36</v>
      </c>
      <c r="Y5168" s="1" t="s">
        <v>58</v>
      </c>
      <c r="Z5168">
        <v>28</v>
      </c>
      <c r="AA5168">
        <v>616</v>
      </c>
      <c r="AB5168" s="1" t="s">
        <v>13500</v>
      </c>
      <c r="AC5168" s="1" t="s">
        <v>13500</v>
      </c>
      <c r="AD5168" t="s">
        <v>13494</v>
      </c>
      <c r="AE5168" s="1" t="s">
        <v>38</v>
      </c>
      <c r="AF5168" s="1" t="s">
        <v>38</v>
      </c>
      <c r="AG5168" t="s">
        <v>13526</v>
      </c>
      <c r="AH5168" t="s">
        <v>38</v>
      </c>
      <c r="AI5168" t="s">
        <v>13539</v>
      </c>
    </row>
    <row r="5169" spans="1:35" x14ac:dyDescent="0.25">
      <c r="A5169" s="1" t="s">
        <v>10449</v>
      </c>
      <c r="B5169" s="1" t="s">
        <v>30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s="1" t="s">
        <v>30</v>
      </c>
      <c r="I5169" s="1" t="s">
        <v>31</v>
      </c>
      <c r="J5169">
        <v>0</v>
      </c>
      <c r="K5169">
        <v>0</v>
      </c>
      <c r="L5169">
        <v>7</v>
      </c>
      <c r="M5169" s="1" t="s">
        <v>30</v>
      </c>
      <c r="N5169">
        <v>80</v>
      </c>
      <c r="O5169" s="1" t="s">
        <v>197</v>
      </c>
      <c r="P5169" s="1" t="s">
        <v>10450</v>
      </c>
      <c r="Q5169" s="1" t="s">
        <v>42</v>
      </c>
      <c r="R5169">
        <v>36</v>
      </c>
      <c r="S5169" s="1" t="s">
        <v>30</v>
      </c>
      <c r="T5169" s="1" t="s">
        <v>30</v>
      </c>
      <c r="U5169" s="1" t="s">
        <v>32</v>
      </c>
      <c r="V5169">
        <v>4</v>
      </c>
      <c r="W5169" s="1" t="s">
        <v>30</v>
      </c>
      <c r="X5169" s="1" t="s">
        <v>36</v>
      </c>
      <c r="Y5169" s="1" t="s">
        <v>44</v>
      </c>
      <c r="Z5169">
        <v>26</v>
      </c>
      <c r="AA5169">
        <v>302</v>
      </c>
      <c r="AB5169" s="1" t="s">
        <v>13500</v>
      </c>
      <c r="AC5169" s="1" t="s">
        <v>13500</v>
      </c>
      <c r="AD5169" t="s">
        <v>13494</v>
      </c>
      <c r="AE5169" s="1" t="s">
        <v>38</v>
      </c>
      <c r="AF5169" s="1" t="s">
        <v>38</v>
      </c>
      <c r="AG5169" t="s">
        <v>13526</v>
      </c>
      <c r="AH5169" t="s">
        <v>38</v>
      </c>
      <c r="AI5169" t="s">
        <v>13539</v>
      </c>
    </row>
    <row r="5170" spans="1:35" x14ac:dyDescent="0.25">
      <c r="A5170" s="1" t="s">
        <v>10451</v>
      </c>
      <c r="B5170" s="1" t="s">
        <v>30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s="1" t="s">
        <v>30</v>
      </c>
      <c r="I5170" s="1" t="s">
        <v>31</v>
      </c>
      <c r="J5170">
        <v>0</v>
      </c>
      <c r="K5170">
        <v>0</v>
      </c>
      <c r="L5170">
        <v>8</v>
      </c>
      <c r="M5170" s="1" t="s">
        <v>32</v>
      </c>
      <c r="N5170">
        <v>0</v>
      </c>
      <c r="O5170" s="1" t="s">
        <v>135</v>
      </c>
      <c r="P5170" s="1" t="s">
        <v>10452</v>
      </c>
      <c r="Q5170" s="1" t="s">
        <v>42</v>
      </c>
      <c r="R5170">
        <v>41</v>
      </c>
      <c r="S5170" s="1" t="s">
        <v>30</v>
      </c>
      <c r="T5170" s="1" t="s">
        <v>30</v>
      </c>
      <c r="U5170" s="1" t="s">
        <v>32</v>
      </c>
      <c r="V5170">
        <v>6</v>
      </c>
      <c r="W5170" s="1" t="s">
        <v>30</v>
      </c>
      <c r="X5170" s="1" t="s">
        <v>36</v>
      </c>
      <c r="Y5170" s="1" t="s">
        <v>58</v>
      </c>
      <c r="Z5170">
        <v>21</v>
      </c>
      <c r="AA5170">
        <v>1053</v>
      </c>
      <c r="AB5170" s="1" t="s">
        <v>13500</v>
      </c>
      <c r="AC5170" s="1" t="s">
        <v>13500</v>
      </c>
      <c r="AD5170" t="s">
        <v>13494</v>
      </c>
      <c r="AE5170" s="1" t="s">
        <v>38</v>
      </c>
      <c r="AF5170" s="1" t="s">
        <v>38</v>
      </c>
      <c r="AG5170" t="s">
        <v>13526</v>
      </c>
      <c r="AH5170" t="s">
        <v>38</v>
      </c>
      <c r="AI5170" t="s">
        <v>13540</v>
      </c>
    </row>
    <row r="5171" spans="1:35" x14ac:dyDescent="0.25">
      <c r="A5171" s="1" t="s">
        <v>10453</v>
      </c>
      <c r="B5171" s="1" t="s">
        <v>30</v>
      </c>
      <c r="C5171">
        <v>3</v>
      </c>
      <c r="D5171">
        <v>6</v>
      </c>
      <c r="E5171">
        <v>13.8</v>
      </c>
      <c r="F5171">
        <v>0</v>
      </c>
      <c r="G5171">
        <v>0</v>
      </c>
      <c r="H5171" s="1" t="s">
        <v>30</v>
      </c>
      <c r="I5171" s="1" t="s">
        <v>31</v>
      </c>
      <c r="J5171">
        <v>0</v>
      </c>
      <c r="K5171">
        <v>0</v>
      </c>
      <c r="L5171">
        <v>11</v>
      </c>
      <c r="M5171" s="1" t="s">
        <v>30</v>
      </c>
      <c r="N5171">
        <v>20</v>
      </c>
      <c r="O5171" s="1" t="s">
        <v>1102</v>
      </c>
      <c r="P5171" s="1" t="s">
        <v>10454</v>
      </c>
      <c r="Q5171" s="1" t="s">
        <v>35</v>
      </c>
      <c r="R5171">
        <v>55</v>
      </c>
      <c r="S5171" s="1" t="s">
        <v>30</v>
      </c>
      <c r="T5171" s="1" t="s">
        <v>30</v>
      </c>
      <c r="U5171" s="1" t="s">
        <v>32</v>
      </c>
      <c r="V5171">
        <v>4</v>
      </c>
      <c r="W5171" s="1" t="s">
        <v>30</v>
      </c>
      <c r="X5171" s="1" t="s">
        <v>36</v>
      </c>
      <c r="Y5171" s="1" t="s">
        <v>37</v>
      </c>
      <c r="Z5171">
        <v>31</v>
      </c>
      <c r="AA5171">
        <v>84</v>
      </c>
      <c r="AB5171" s="1" t="s">
        <v>13500</v>
      </c>
      <c r="AC5171" s="1" t="s">
        <v>13500</v>
      </c>
      <c r="AD5171" t="s">
        <v>13494</v>
      </c>
      <c r="AE5171" s="1" t="s">
        <v>38</v>
      </c>
      <c r="AF5171" s="1" t="s">
        <v>38</v>
      </c>
      <c r="AG5171" t="s">
        <v>13526</v>
      </c>
      <c r="AH5171" t="s">
        <v>38</v>
      </c>
      <c r="AI5171" t="s">
        <v>13538</v>
      </c>
    </row>
    <row r="5172" spans="1:35" x14ac:dyDescent="0.25">
      <c r="A5172" s="1" t="s">
        <v>10455</v>
      </c>
      <c r="B5172" s="1" t="s">
        <v>30</v>
      </c>
      <c r="C5172">
        <v>9</v>
      </c>
      <c r="D5172">
        <v>60</v>
      </c>
      <c r="E5172">
        <v>88.2</v>
      </c>
      <c r="F5172">
        <v>0</v>
      </c>
      <c r="G5172">
        <v>0</v>
      </c>
      <c r="H5172" s="1" t="s">
        <v>30</v>
      </c>
      <c r="I5172" s="1" t="s">
        <v>31</v>
      </c>
      <c r="J5172">
        <v>0</v>
      </c>
      <c r="K5172">
        <v>0</v>
      </c>
      <c r="L5172">
        <v>4</v>
      </c>
      <c r="M5172" s="1" t="s">
        <v>32</v>
      </c>
      <c r="N5172">
        <v>0</v>
      </c>
      <c r="O5172" s="1" t="s">
        <v>65</v>
      </c>
      <c r="P5172" s="1" t="s">
        <v>10456</v>
      </c>
      <c r="Q5172" s="1" t="s">
        <v>35</v>
      </c>
      <c r="R5172">
        <v>60</v>
      </c>
      <c r="S5172" s="1" t="s">
        <v>30</v>
      </c>
      <c r="T5172" s="1" t="s">
        <v>30</v>
      </c>
      <c r="U5172" s="1" t="s">
        <v>32</v>
      </c>
      <c r="V5172">
        <v>6</v>
      </c>
      <c r="W5172" s="1" t="s">
        <v>30</v>
      </c>
      <c r="X5172" s="1" t="s">
        <v>36</v>
      </c>
      <c r="Y5172" s="1" t="s">
        <v>58</v>
      </c>
      <c r="Z5172">
        <v>21</v>
      </c>
      <c r="AA5172">
        <v>187</v>
      </c>
      <c r="AB5172" s="1" t="s">
        <v>13500</v>
      </c>
      <c r="AC5172" s="1" t="s">
        <v>13500</v>
      </c>
      <c r="AD5172" t="s">
        <v>13494</v>
      </c>
      <c r="AE5172" s="1" t="s">
        <v>38</v>
      </c>
      <c r="AF5172" s="1" t="s">
        <v>38</v>
      </c>
      <c r="AG5172" t="s">
        <v>13526</v>
      </c>
      <c r="AH5172" t="s">
        <v>38</v>
      </c>
      <c r="AI5172" t="s">
        <v>13538</v>
      </c>
    </row>
    <row r="5173" spans="1:35" x14ac:dyDescent="0.25">
      <c r="A5173" s="1" t="s">
        <v>10457</v>
      </c>
      <c r="B5173" s="1" t="s">
        <v>30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s="1" t="s">
        <v>32</v>
      </c>
      <c r="I5173" s="1" t="s">
        <v>46</v>
      </c>
      <c r="J5173">
        <v>0</v>
      </c>
      <c r="K5173">
        <v>0</v>
      </c>
      <c r="L5173">
        <v>8</v>
      </c>
      <c r="M5173" s="1" t="s">
        <v>32</v>
      </c>
      <c r="N5173">
        <v>0</v>
      </c>
      <c r="O5173" s="1" t="s">
        <v>122</v>
      </c>
      <c r="P5173" s="1" t="s">
        <v>10458</v>
      </c>
      <c r="Q5173" s="1" t="s">
        <v>319</v>
      </c>
      <c r="R5173">
        <v>25</v>
      </c>
      <c r="S5173" s="1" t="s">
        <v>32</v>
      </c>
      <c r="T5173" s="1" t="s">
        <v>30</v>
      </c>
      <c r="U5173" s="1" t="s">
        <v>32</v>
      </c>
      <c r="V5173">
        <v>6</v>
      </c>
      <c r="W5173" s="1" t="s">
        <v>30</v>
      </c>
      <c r="X5173" s="1" t="s">
        <v>36</v>
      </c>
      <c r="Y5173" s="1" t="s">
        <v>37</v>
      </c>
      <c r="Z5173">
        <v>27</v>
      </c>
      <c r="AA5173">
        <v>301</v>
      </c>
      <c r="AB5173" s="1" t="s">
        <v>13500</v>
      </c>
      <c r="AC5173" s="1" t="s">
        <v>13500</v>
      </c>
      <c r="AD5173" t="s">
        <v>13495</v>
      </c>
      <c r="AE5173" s="1" t="s">
        <v>38</v>
      </c>
      <c r="AF5173" s="1" t="s">
        <v>38</v>
      </c>
      <c r="AG5173" t="s">
        <v>13526</v>
      </c>
      <c r="AH5173" t="s">
        <v>38</v>
      </c>
      <c r="AI5173" t="s">
        <v>13539</v>
      </c>
    </row>
    <row r="5174" spans="1:35" x14ac:dyDescent="0.25">
      <c r="A5174" s="1" t="s">
        <v>10459</v>
      </c>
      <c r="B5174" s="1" t="s">
        <v>30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s="1" t="s">
        <v>30</v>
      </c>
      <c r="I5174" s="1" t="s">
        <v>31</v>
      </c>
      <c r="J5174">
        <v>0</v>
      </c>
      <c r="K5174">
        <v>0</v>
      </c>
      <c r="L5174">
        <v>4</v>
      </c>
      <c r="M5174" s="1" t="s">
        <v>30</v>
      </c>
      <c r="N5174">
        <v>60</v>
      </c>
      <c r="O5174" s="1" t="s">
        <v>184</v>
      </c>
      <c r="P5174" s="1" t="s">
        <v>10460</v>
      </c>
      <c r="Q5174" s="1" t="s">
        <v>42</v>
      </c>
      <c r="R5174">
        <v>35</v>
      </c>
      <c r="S5174" s="1" t="s">
        <v>30</v>
      </c>
      <c r="T5174" s="1" t="s">
        <v>30</v>
      </c>
      <c r="U5174" s="1" t="s">
        <v>32</v>
      </c>
      <c r="V5174">
        <v>6</v>
      </c>
      <c r="W5174" s="1" t="s">
        <v>32</v>
      </c>
      <c r="X5174" s="1" t="s">
        <v>36</v>
      </c>
      <c r="Y5174" s="1" t="s">
        <v>37</v>
      </c>
      <c r="Z5174">
        <v>39</v>
      </c>
      <c r="AA5174">
        <v>1220</v>
      </c>
      <c r="AB5174" s="1" t="s">
        <v>13500</v>
      </c>
      <c r="AC5174" s="1" t="s">
        <v>13500</v>
      </c>
      <c r="AD5174" t="s">
        <v>13494</v>
      </c>
      <c r="AE5174" s="1" t="s">
        <v>38</v>
      </c>
      <c r="AF5174" s="1" t="s">
        <v>38</v>
      </c>
      <c r="AG5174" t="s">
        <v>13526</v>
      </c>
      <c r="AH5174" t="s">
        <v>38</v>
      </c>
      <c r="AI5174" t="s">
        <v>13539</v>
      </c>
    </row>
    <row r="5175" spans="1:35" x14ac:dyDescent="0.25">
      <c r="A5175" s="1" t="s">
        <v>10461</v>
      </c>
      <c r="B5175" s="1" t="s">
        <v>30</v>
      </c>
      <c r="C5175">
        <v>1</v>
      </c>
      <c r="D5175">
        <v>2</v>
      </c>
      <c r="E5175">
        <v>4</v>
      </c>
      <c r="F5175">
        <v>0</v>
      </c>
      <c r="G5175">
        <v>0</v>
      </c>
      <c r="H5175" s="1" t="s">
        <v>30</v>
      </c>
      <c r="I5175" s="1" t="s">
        <v>31</v>
      </c>
      <c r="J5175">
        <v>0</v>
      </c>
      <c r="K5175">
        <v>0</v>
      </c>
      <c r="L5175">
        <v>0</v>
      </c>
      <c r="M5175" s="1" t="s">
        <v>30</v>
      </c>
      <c r="N5175">
        <v>0</v>
      </c>
      <c r="O5175" s="1" t="s">
        <v>106</v>
      </c>
      <c r="P5175" s="1" t="s">
        <v>10462</v>
      </c>
      <c r="Q5175" s="1" t="s">
        <v>35</v>
      </c>
      <c r="R5175">
        <v>41</v>
      </c>
      <c r="S5175" s="1" t="s">
        <v>30</v>
      </c>
      <c r="T5175" s="1" t="s">
        <v>30</v>
      </c>
      <c r="U5175" s="1" t="s">
        <v>32</v>
      </c>
      <c r="V5175">
        <v>6</v>
      </c>
      <c r="W5175" s="1" t="s">
        <v>30</v>
      </c>
      <c r="X5175" s="1" t="s">
        <v>36</v>
      </c>
      <c r="Y5175" s="1" t="s">
        <v>37</v>
      </c>
      <c r="Z5175">
        <v>7</v>
      </c>
      <c r="AA5175">
        <v>7</v>
      </c>
      <c r="AB5175" s="1" t="s">
        <v>13500</v>
      </c>
      <c r="AC5175" s="1" t="s">
        <v>13500</v>
      </c>
      <c r="AD5175" t="s">
        <v>13494</v>
      </c>
      <c r="AE5175" s="1" t="s">
        <v>38</v>
      </c>
      <c r="AF5175" s="1" t="s">
        <v>38</v>
      </c>
      <c r="AG5175" t="s">
        <v>13527</v>
      </c>
      <c r="AH5175" t="s">
        <v>38</v>
      </c>
      <c r="AI5175" t="s">
        <v>13538</v>
      </c>
    </row>
    <row r="5176" spans="1:35" x14ac:dyDescent="0.25">
      <c r="A5176" s="1" t="s">
        <v>10463</v>
      </c>
      <c r="B5176" s="1" t="s">
        <v>30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s="1" t="s">
        <v>32</v>
      </c>
      <c r="I5176" s="1" t="s">
        <v>46</v>
      </c>
      <c r="J5176">
        <v>0</v>
      </c>
      <c r="K5176">
        <v>0</v>
      </c>
      <c r="L5176">
        <v>3</v>
      </c>
      <c r="M5176" s="1" t="s">
        <v>32</v>
      </c>
      <c r="N5176">
        <v>0</v>
      </c>
      <c r="O5176" s="1" t="s">
        <v>211</v>
      </c>
      <c r="P5176" s="1" t="s">
        <v>10464</v>
      </c>
      <c r="Q5176" s="1" t="s">
        <v>42</v>
      </c>
      <c r="R5176">
        <v>37</v>
      </c>
      <c r="S5176" s="1" t="s">
        <v>30</v>
      </c>
      <c r="T5176" s="1" t="s">
        <v>30</v>
      </c>
      <c r="U5176" s="1" t="s">
        <v>32</v>
      </c>
      <c r="V5176">
        <v>2</v>
      </c>
      <c r="W5176" s="1" t="s">
        <v>30</v>
      </c>
      <c r="X5176" s="1" t="s">
        <v>36</v>
      </c>
      <c r="Y5176" s="1" t="s">
        <v>37</v>
      </c>
      <c r="Z5176">
        <v>35</v>
      </c>
      <c r="AA5176">
        <v>98</v>
      </c>
      <c r="AB5176" s="1" t="s">
        <v>13500</v>
      </c>
      <c r="AC5176" s="1" t="s">
        <v>13500</v>
      </c>
      <c r="AD5176" t="s">
        <v>13494</v>
      </c>
      <c r="AE5176" s="1" t="s">
        <v>38</v>
      </c>
      <c r="AF5176" s="1" t="s">
        <v>38</v>
      </c>
      <c r="AG5176" t="s">
        <v>13526</v>
      </c>
      <c r="AH5176" t="s">
        <v>38</v>
      </c>
      <c r="AI5176" t="s">
        <v>13538</v>
      </c>
    </row>
    <row r="5177" spans="1:35" x14ac:dyDescent="0.25">
      <c r="A5177" s="1" t="s">
        <v>10465</v>
      </c>
      <c r="B5177" s="1" t="s">
        <v>30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s="1" t="s">
        <v>30</v>
      </c>
      <c r="I5177" s="1" t="s">
        <v>31</v>
      </c>
      <c r="J5177">
        <v>0</v>
      </c>
      <c r="K5177">
        <v>0</v>
      </c>
      <c r="L5177">
        <v>8</v>
      </c>
      <c r="M5177" s="1" t="s">
        <v>30</v>
      </c>
      <c r="N5177">
        <v>16</v>
      </c>
      <c r="O5177" s="1" t="s">
        <v>68</v>
      </c>
      <c r="P5177" s="1" t="s">
        <v>10466</v>
      </c>
      <c r="Q5177" s="1" t="s">
        <v>42</v>
      </c>
      <c r="R5177">
        <v>36</v>
      </c>
      <c r="S5177" s="1" t="s">
        <v>30</v>
      </c>
      <c r="T5177" s="1" t="s">
        <v>30</v>
      </c>
      <c r="U5177" s="1" t="s">
        <v>32</v>
      </c>
      <c r="V5177">
        <v>6</v>
      </c>
      <c r="W5177" s="1" t="s">
        <v>30</v>
      </c>
      <c r="X5177" s="1" t="s">
        <v>36</v>
      </c>
      <c r="Y5177" s="1" t="s">
        <v>58</v>
      </c>
      <c r="Z5177">
        <v>28</v>
      </c>
      <c r="AA5177">
        <v>703</v>
      </c>
      <c r="AB5177" s="1" t="s">
        <v>13500</v>
      </c>
      <c r="AC5177" s="1" t="s">
        <v>13500</v>
      </c>
      <c r="AD5177" t="s">
        <v>13494</v>
      </c>
      <c r="AE5177" s="1" t="s">
        <v>38</v>
      </c>
      <c r="AF5177" s="1" t="s">
        <v>38</v>
      </c>
      <c r="AG5177" t="s">
        <v>13526</v>
      </c>
      <c r="AH5177" t="s">
        <v>38</v>
      </c>
      <c r="AI5177" t="s">
        <v>13539</v>
      </c>
    </row>
    <row r="5178" spans="1:35" x14ac:dyDescent="0.25">
      <c r="A5178" s="1" t="s">
        <v>10467</v>
      </c>
      <c r="B5178" s="1" t="s">
        <v>30</v>
      </c>
      <c r="C5178">
        <v>7</v>
      </c>
      <c r="D5178">
        <v>37</v>
      </c>
      <c r="E5178">
        <v>62.2</v>
      </c>
      <c r="F5178">
        <v>0</v>
      </c>
      <c r="G5178">
        <v>0</v>
      </c>
      <c r="H5178" s="1" t="s">
        <v>30</v>
      </c>
      <c r="I5178" s="1" t="s">
        <v>31</v>
      </c>
      <c r="J5178">
        <v>0</v>
      </c>
      <c r="K5178">
        <v>0</v>
      </c>
      <c r="L5178">
        <v>24</v>
      </c>
      <c r="M5178" s="1" t="s">
        <v>32</v>
      </c>
      <c r="N5178">
        <v>0</v>
      </c>
      <c r="O5178" s="1" t="s">
        <v>219</v>
      </c>
      <c r="P5178" s="1" t="s">
        <v>10468</v>
      </c>
      <c r="Q5178" s="1" t="s">
        <v>35</v>
      </c>
      <c r="R5178">
        <v>20</v>
      </c>
      <c r="S5178" s="1" t="s">
        <v>32</v>
      </c>
      <c r="T5178" s="1" t="s">
        <v>30</v>
      </c>
      <c r="U5178" s="1" t="s">
        <v>32</v>
      </c>
      <c r="V5178">
        <v>4</v>
      </c>
      <c r="W5178" s="1" t="s">
        <v>30</v>
      </c>
      <c r="X5178" s="1" t="s">
        <v>36</v>
      </c>
      <c r="Y5178" s="1" t="s">
        <v>58</v>
      </c>
      <c r="Z5178">
        <v>17</v>
      </c>
      <c r="AA5178">
        <v>121</v>
      </c>
      <c r="AB5178" s="1" t="s">
        <v>13500</v>
      </c>
      <c r="AC5178" s="1" t="s">
        <v>13500</v>
      </c>
      <c r="AD5178" t="s">
        <v>13495</v>
      </c>
      <c r="AE5178" s="1" t="s">
        <v>38</v>
      </c>
      <c r="AF5178" s="1" t="s">
        <v>38</v>
      </c>
      <c r="AG5178" t="s">
        <v>13526</v>
      </c>
      <c r="AH5178" t="s">
        <v>38</v>
      </c>
      <c r="AI5178" t="s">
        <v>13538</v>
      </c>
    </row>
    <row r="5179" spans="1:35" x14ac:dyDescent="0.25">
      <c r="A5179" s="1" t="s">
        <v>10469</v>
      </c>
      <c r="B5179" s="1" t="s">
        <v>30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s="1" t="s">
        <v>30</v>
      </c>
      <c r="I5179" s="1" t="s">
        <v>31</v>
      </c>
      <c r="J5179">
        <v>0</v>
      </c>
      <c r="K5179">
        <v>0</v>
      </c>
      <c r="L5179">
        <v>0</v>
      </c>
      <c r="M5179" s="1" t="s">
        <v>30</v>
      </c>
      <c r="N5179">
        <v>0</v>
      </c>
      <c r="O5179" s="1" t="s">
        <v>179</v>
      </c>
      <c r="P5179" s="1" t="s">
        <v>10470</v>
      </c>
      <c r="Q5179" s="1" t="s">
        <v>35</v>
      </c>
      <c r="R5179">
        <v>29</v>
      </c>
      <c r="S5179" s="1" t="s">
        <v>32</v>
      </c>
      <c r="T5179" s="1" t="s">
        <v>30</v>
      </c>
      <c r="U5179" s="1" t="s">
        <v>32</v>
      </c>
      <c r="V5179">
        <v>2</v>
      </c>
      <c r="W5179" s="1" t="s">
        <v>30</v>
      </c>
      <c r="X5179" s="1" t="s">
        <v>36</v>
      </c>
      <c r="Y5179" s="1" t="s">
        <v>58</v>
      </c>
      <c r="Z5179">
        <v>8</v>
      </c>
      <c r="AA5179">
        <v>25</v>
      </c>
      <c r="AB5179" s="1" t="s">
        <v>13500</v>
      </c>
      <c r="AC5179" s="1" t="s">
        <v>13500</v>
      </c>
      <c r="AD5179" t="s">
        <v>13495</v>
      </c>
      <c r="AE5179" s="1" t="s">
        <v>38</v>
      </c>
      <c r="AF5179" s="1" t="s">
        <v>38</v>
      </c>
      <c r="AG5179" t="s">
        <v>13527</v>
      </c>
      <c r="AH5179" t="s">
        <v>38</v>
      </c>
      <c r="AI5179" t="s">
        <v>13538</v>
      </c>
    </row>
    <row r="5180" spans="1:35" x14ac:dyDescent="0.25">
      <c r="A5180" s="1" t="s">
        <v>10471</v>
      </c>
      <c r="B5180" s="1" t="s">
        <v>30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s="1" t="s">
        <v>30</v>
      </c>
      <c r="I5180" s="1" t="s">
        <v>31</v>
      </c>
      <c r="J5180">
        <v>0</v>
      </c>
      <c r="K5180">
        <v>0</v>
      </c>
      <c r="L5180">
        <v>11</v>
      </c>
      <c r="M5180" s="1" t="s">
        <v>32</v>
      </c>
      <c r="N5180">
        <v>0</v>
      </c>
      <c r="O5180" s="1" t="s">
        <v>55</v>
      </c>
      <c r="P5180" s="1" t="s">
        <v>10472</v>
      </c>
      <c r="Q5180" s="1" t="s">
        <v>42</v>
      </c>
      <c r="R5180">
        <v>54</v>
      </c>
      <c r="S5180" s="1" t="s">
        <v>30</v>
      </c>
      <c r="T5180" s="1" t="s">
        <v>30</v>
      </c>
      <c r="U5180" s="1" t="s">
        <v>32</v>
      </c>
      <c r="V5180">
        <v>3</v>
      </c>
      <c r="W5180" s="1" t="s">
        <v>32</v>
      </c>
      <c r="X5180" s="1" t="s">
        <v>36</v>
      </c>
      <c r="Y5180" s="1" t="s">
        <v>58</v>
      </c>
      <c r="Z5180">
        <v>33</v>
      </c>
      <c r="AA5180">
        <v>515</v>
      </c>
      <c r="AB5180" s="1" t="s">
        <v>13500</v>
      </c>
      <c r="AC5180" s="1" t="s">
        <v>13500</v>
      </c>
      <c r="AD5180" t="s">
        <v>13494</v>
      </c>
      <c r="AE5180" s="1" t="s">
        <v>38</v>
      </c>
      <c r="AF5180" s="1" t="s">
        <v>38</v>
      </c>
      <c r="AG5180" t="s">
        <v>13526</v>
      </c>
      <c r="AH5180" t="s">
        <v>38</v>
      </c>
      <c r="AI5180" t="s">
        <v>13539</v>
      </c>
    </row>
    <row r="5181" spans="1:35" x14ac:dyDescent="0.25">
      <c r="A5181" s="1" t="s">
        <v>10473</v>
      </c>
      <c r="B5181" s="1" t="s">
        <v>30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s="1" t="s">
        <v>30</v>
      </c>
      <c r="I5181" s="1" t="s">
        <v>31</v>
      </c>
      <c r="J5181">
        <v>0</v>
      </c>
      <c r="K5181">
        <v>0</v>
      </c>
      <c r="L5181">
        <v>4</v>
      </c>
      <c r="M5181" s="1" t="s">
        <v>32</v>
      </c>
      <c r="N5181">
        <v>0</v>
      </c>
      <c r="O5181" s="1" t="s">
        <v>60</v>
      </c>
      <c r="P5181" s="1" t="s">
        <v>10474</v>
      </c>
      <c r="Q5181" s="1" t="s">
        <v>35</v>
      </c>
      <c r="R5181">
        <v>32</v>
      </c>
      <c r="S5181" s="1" t="s">
        <v>30</v>
      </c>
      <c r="T5181" s="1" t="s">
        <v>30</v>
      </c>
      <c r="U5181" s="1" t="s">
        <v>32</v>
      </c>
      <c r="V5181">
        <v>2</v>
      </c>
      <c r="W5181" s="1" t="s">
        <v>30</v>
      </c>
      <c r="X5181" s="1" t="s">
        <v>36</v>
      </c>
      <c r="Y5181" s="1" t="s">
        <v>37</v>
      </c>
      <c r="Z5181">
        <v>30</v>
      </c>
      <c r="AA5181">
        <v>244</v>
      </c>
      <c r="AB5181" s="1" t="s">
        <v>13500</v>
      </c>
      <c r="AC5181" s="1" t="s">
        <v>13500</v>
      </c>
      <c r="AD5181" t="s">
        <v>13494</v>
      </c>
      <c r="AE5181" s="1" t="s">
        <v>38</v>
      </c>
      <c r="AF5181" s="1" t="s">
        <v>38</v>
      </c>
      <c r="AG5181" t="s">
        <v>13526</v>
      </c>
      <c r="AH5181" t="s">
        <v>38</v>
      </c>
      <c r="AI5181" t="s">
        <v>13538</v>
      </c>
    </row>
    <row r="5182" spans="1:35" x14ac:dyDescent="0.25">
      <c r="A5182" s="1" t="s">
        <v>10475</v>
      </c>
      <c r="B5182" s="1" t="s">
        <v>30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s="1" t="s">
        <v>30</v>
      </c>
      <c r="I5182" s="1" t="s">
        <v>31</v>
      </c>
      <c r="J5182">
        <v>0</v>
      </c>
      <c r="K5182">
        <v>0</v>
      </c>
      <c r="L5182">
        <v>0</v>
      </c>
      <c r="M5182" s="1" t="s">
        <v>30</v>
      </c>
      <c r="N5182">
        <v>0</v>
      </c>
      <c r="O5182" s="1" t="s">
        <v>100</v>
      </c>
      <c r="P5182" s="1" t="s">
        <v>10476</v>
      </c>
      <c r="Q5182" s="1" t="s">
        <v>35</v>
      </c>
      <c r="R5182">
        <v>32</v>
      </c>
      <c r="S5182" s="1" t="s">
        <v>30</v>
      </c>
      <c r="T5182" s="1" t="s">
        <v>30</v>
      </c>
      <c r="U5182" s="1" t="s">
        <v>32</v>
      </c>
      <c r="V5182">
        <v>4</v>
      </c>
      <c r="W5182" s="1" t="s">
        <v>30</v>
      </c>
      <c r="X5182" s="1" t="s">
        <v>36</v>
      </c>
      <c r="Y5182" s="1" t="s">
        <v>58</v>
      </c>
      <c r="Z5182">
        <v>10</v>
      </c>
      <c r="AA5182">
        <v>59</v>
      </c>
      <c r="AB5182" s="1" t="s">
        <v>13500</v>
      </c>
      <c r="AC5182" s="1" t="s">
        <v>13500</v>
      </c>
      <c r="AD5182" t="s">
        <v>13494</v>
      </c>
      <c r="AE5182" s="1" t="s">
        <v>38</v>
      </c>
      <c r="AF5182" s="1" t="s">
        <v>38</v>
      </c>
      <c r="AG5182" t="s">
        <v>13527</v>
      </c>
      <c r="AH5182" t="s">
        <v>38</v>
      </c>
      <c r="AI5182" t="s">
        <v>13538</v>
      </c>
    </row>
    <row r="5183" spans="1:35" x14ac:dyDescent="0.25">
      <c r="A5183" s="1" t="s">
        <v>10477</v>
      </c>
      <c r="B5183" s="1" t="s">
        <v>30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s="1" t="s">
        <v>30</v>
      </c>
      <c r="I5183" s="1" t="s">
        <v>31</v>
      </c>
      <c r="J5183">
        <v>0</v>
      </c>
      <c r="K5183">
        <v>0</v>
      </c>
      <c r="L5183">
        <v>10</v>
      </c>
      <c r="M5183" s="1" t="s">
        <v>32</v>
      </c>
      <c r="N5183">
        <v>0</v>
      </c>
      <c r="O5183" s="1" t="s">
        <v>94</v>
      </c>
      <c r="P5183" s="1" t="s">
        <v>10478</v>
      </c>
      <c r="Q5183" s="1" t="s">
        <v>35</v>
      </c>
      <c r="R5183">
        <v>32</v>
      </c>
      <c r="S5183" s="1" t="s">
        <v>30</v>
      </c>
      <c r="T5183" s="1" t="s">
        <v>30</v>
      </c>
      <c r="U5183" s="1" t="s">
        <v>32</v>
      </c>
      <c r="V5183">
        <v>2</v>
      </c>
      <c r="W5183" s="1" t="s">
        <v>30</v>
      </c>
      <c r="X5183" s="1" t="s">
        <v>36</v>
      </c>
      <c r="Y5183" s="1" t="s">
        <v>37</v>
      </c>
      <c r="Z5183">
        <v>42</v>
      </c>
      <c r="AA5183">
        <v>598</v>
      </c>
      <c r="AB5183" s="1" t="s">
        <v>13500</v>
      </c>
      <c r="AC5183" s="1" t="s">
        <v>13500</v>
      </c>
      <c r="AD5183" t="s">
        <v>13494</v>
      </c>
      <c r="AE5183" s="1" t="s">
        <v>38</v>
      </c>
      <c r="AF5183" s="1" t="s">
        <v>38</v>
      </c>
      <c r="AG5183" t="s">
        <v>13526</v>
      </c>
      <c r="AH5183" t="s">
        <v>38</v>
      </c>
      <c r="AI5183" t="s">
        <v>13539</v>
      </c>
    </row>
    <row r="5184" spans="1:35" x14ac:dyDescent="0.25">
      <c r="A5184" s="1" t="s">
        <v>10479</v>
      </c>
      <c r="B5184" s="1" t="s">
        <v>30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s="1" t="s">
        <v>30</v>
      </c>
      <c r="I5184" s="1" t="s">
        <v>31</v>
      </c>
      <c r="J5184">
        <v>0</v>
      </c>
      <c r="K5184">
        <v>0</v>
      </c>
      <c r="L5184">
        <v>3</v>
      </c>
      <c r="M5184" s="1" t="s">
        <v>32</v>
      </c>
      <c r="N5184">
        <v>0</v>
      </c>
      <c r="O5184" s="1" t="s">
        <v>80</v>
      </c>
      <c r="P5184" s="1" t="s">
        <v>10480</v>
      </c>
      <c r="Q5184" s="1" t="s">
        <v>35</v>
      </c>
      <c r="R5184">
        <v>67</v>
      </c>
      <c r="S5184" s="1" t="s">
        <v>30</v>
      </c>
      <c r="T5184" s="1" t="s">
        <v>32</v>
      </c>
      <c r="U5184" s="1" t="s">
        <v>32</v>
      </c>
      <c r="V5184">
        <v>2</v>
      </c>
      <c r="W5184" s="1" t="s">
        <v>30</v>
      </c>
      <c r="X5184" s="1" t="s">
        <v>36</v>
      </c>
      <c r="Y5184" s="1" t="s">
        <v>37</v>
      </c>
      <c r="Z5184">
        <v>27</v>
      </c>
      <c r="AA5184">
        <v>364</v>
      </c>
      <c r="AB5184" s="1" t="s">
        <v>13500</v>
      </c>
      <c r="AC5184" s="1" t="s">
        <v>13500</v>
      </c>
      <c r="AD5184" t="s">
        <v>13496</v>
      </c>
      <c r="AE5184" s="1" t="s">
        <v>38</v>
      </c>
      <c r="AF5184" s="1" t="s">
        <v>38</v>
      </c>
      <c r="AG5184" t="s">
        <v>13526</v>
      </c>
      <c r="AH5184" t="s">
        <v>38</v>
      </c>
      <c r="AI5184" t="s">
        <v>13539</v>
      </c>
    </row>
    <row r="5185" spans="1:35" x14ac:dyDescent="0.25">
      <c r="A5185" s="1" t="s">
        <v>10481</v>
      </c>
      <c r="B5185" s="1" t="s">
        <v>30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s="1" t="s">
        <v>30</v>
      </c>
      <c r="I5185" s="1" t="s">
        <v>31</v>
      </c>
      <c r="J5185">
        <v>0</v>
      </c>
      <c r="K5185">
        <v>0</v>
      </c>
      <c r="L5185">
        <v>0</v>
      </c>
      <c r="M5185" s="1" t="s">
        <v>30</v>
      </c>
      <c r="N5185">
        <v>0</v>
      </c>
      <c r="O5185" s="1" t="s">
        <v>240</v>
      </c>
      <c r="P5185" s="1" t="s">
        <v>10482</v>
      </c>
      <c r="Q5185" s="1" t="s">
        <v>35</v>
      </c>
      <c r="R5185">
        <v>63</v>
      </c>
      <c r="S5185" s="1" t="s">
        <v>30</v>
      </c>
      <c r="T5185" s="1" t="s">
        <v>30</v>
      </c>
      <c r="U5185" s="1" t="s">
        <v>32</v>
      </c>
      <c r="V5185">
        <v>2</v>
      </c>
      <c r="W5185" s="1" t="s">
        <v>30</v>
      </c>
      <c r="X5185" s="1" t="s">
        <v>36</v>
      </c>
      <c r="Y5185" s="1" t="s">
        <v>37</v>
      </c>
      <c r="Z5185">
        <v>7</v>
      </c>
      <c r="AA5185">
        <v>103</v>
      </c>
      <c r="AB5185" s="1" t="s">
        <v>13500</v>
      </c>
      <c r="AC5185" s="1" t="s">
        <v>13500</v>
      </c>
      <c r="AD5185" t="s">
        <v>13494</v>
      </c>
      <c r="AE5185" s="1" t="s">
        <v>38</v>
      </c>
      <c r="AF5185" s="1" t="s">
        <v>38</v>
      </c>
      <c r="AG5185" t="s">
        <v>13527</v>
      </c>
      <c r="AH5185" t="s">
        <v>38</v>
      </c>
      <c r="AI5185" t="s">
        <v>13539</v>
      </c>
    </row>
    <row r="5186" spans="1:35" x14ac:dyDescent="0.25">
      <c r="A5186" s="1" t="s">
        <v>10483</v>
      </c>
      <c r="B5186" s="1" t="s">
        <v>30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s="1" t="s">
        <v>30</v>
      </c>
      <c r="I5186" s="1" t="s">
        <v>31</v>
      </c>
      <c r="J5186">
        <v>0</v>
      </c>
      <c r="K5186">
        <v>0</v>
      </c>
      <c r="L5186">
        <v>30</v>
      </c>
      <c r="M5186" s="1" t="s">
        <v>32</v>
      </c>
      <c r="N5186">
        <v>0</v>
      </c>
      <c r="O5186" s="1" t="s">
        <v>114</v>
      </c>
      <c r="P5186" s="1" t="s">
        <v>10484</v>
      </c>
      <c r="Q5186" s="1" t="s">
        <v>35</v>
      </c>
      <c r="R5186">
        <v>19</v>
      </c>
      <c r="S5186" s="1" t="s">
        <v>32</v>
      </c>
      <c r="T5186" s="1" t="s">
        <v>30</v>
      </c>
      <c r="U5186" s="1" t="s">
        <v>32</v>
      </c>
      <c r="V5186">
        <v>3</v>
      </c>
      <c r="W5186" s="1" t="s">
        <v>32</v>
      </c>
      <c r="X5186" s="1" t="s">
        <v>36</v>
      </c>
      <c r="Y5186" s="1" t="s">
        <v>37</v>
      </c>
      <c r="Z5186">
        <v>31</v>
      </c>
      <c r="AA5186">
        <v>457</v>
      </c>
      <c r="AB5186" s="1" t="s">
        <v>13500</v>
      </c>
      <c r="AC5186" s="1" t="s">
        <v>13500</v>
      </c>
      <c r="AD5186" t="s">
        <v>13495</v>
      </c>
      <c r="AE5186" s="1" t="s">
        <v>38</v>
      </c>
      <c r="AF5186" s="1" t="s">
        <v>38</v>
      </c>
      <c r="AG5186" t="s">
        <v>13526</v>
      </c>
      <c r="AH5186" t="s">
        <v>38</v>
      </c>
      <c r="AI5186" t="s">
        <v>13539</v>
      </c>
    </row>
    <row r="5187" spans="1:35" x14ac:dyDescent="0.25">
      <c r="A5187" s="1" t="s">
        <v>10485</v>
      </c>
      <c r="B5187" s="1" t="s">
        <v>30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s="1" t="s">
        <v>30</v>
      </c>
      <c r="I5187" s="1" t="s">
        <v>31</v>
      </c>
      <c r="J5187">
        <v>0</v>
      </c>
      <c r="K5187">
        <v>0</v>
      </c>
      <c r="L5187">
        <v>0</v>
      </c>
      <c r="M5187" s="1" t="s">
        <v>30</v>
      </c>
      <c r="N5187">
        <v>0</v>
      </c>
      <c r="O5187" s="1" t="s">
        <v>375</v>
      </c>
      <c r="P5187" s="1" t="s">
        <v>10486</v>
      </c>
      <c r="Q5187" s="1" t="s">
        <v>42</v>
      </c>
      <c r="R5187">
        <v>21</v>
      </c>
      <c r="S5187" s="1" t="s">
        <v>32</v>
      </c>
      <c r="T5187" s="1" t="s">
        <v>30</v>
      </c>
      <c r="U5187" s="1" t="s">
        <v>32</v>
      </c>
      <c r="V5187">
        <v>5</v>
      </c>
      <c r="W5187" s="1" t="s">
        <v>30</v>
      </c>
      <c r="X5187" s="1" t="s">
        <v>57</v>
      </c>
      <c r="Y5187" s="1" t="s">
        <v>37</v>
      </c>
      <c r="Z5187">
        <v>8</v>
      </c>
      <c r="AA5187">
        <v>185</v>
      </c>
      <c r="AB5187" s="1" t="s">
        <v>13500</v>
      </c>
      <c r="AC5187" s="1" t="s">
        <v>13500</v>
      </c>
      <c r="AD5187" t="s">
        <v>13495</v>
      </c>
      <c r="AE5187" s="1" t="s">
        <v>38</v>
      </c>
      <c r="AF5187" s="1" t="s">
        <v>38</v>
      </c>
      <c r="AG5187" t="s">
        <v>13527</v>
      </c>
      <c r="AH5187" t="s">
        <v>38</v>
      </c>
      <c r="AI5187" t="s">
        <v>13539</v>
      </c>
    </row>
    <row r="5188" spans="1:35" x14ac:dyDescent="0.25">
      <c r="A5188" s="1" t="s">
        <v>10487</v>
      </c>
      <c r="B5188" s="1" t="s">
        <v>30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s="1" t="s">
        <v>32</v>
      </c>
      <c r="I5188" s="1" t="s">
        <v>46</v>
      </c>
      <c r="J5188">
        <v>0</v>
      </c>
      <c r="K5188">
        <v>0</v>
      </c>
      <c r="L5188">
        <v>7</v>
      </c>
      <c r="M5188" s="1" t="s">
        <v>32</v>
      </c>
      <c r="N5188">
        <v>0</v>
      </c>
      <c r="O5188" s="1" t="s">
        <v>211</v>
      </c>
      <c r="P5188" s="1" t="s">
        <v>10488</v>
      </c>
      <c r="Q5188" s="1" t="s">
        <v>42</v>
      </c>
      <c r="R5188">
        <v>45</v>
      </c>
      <c r="S5188" s="1" t="s">
        <v>30</v>
      </c>
      <c r="T5188" s="1" t="s">
        <v>30</v>
      </c>
      <c r="U5188" s="1" t="s">
        <v>32</v>
      </c>
      <c r="V5188">
        <v>6</v>
      </c>
      <c r="W5188" s="1" t="s">
        <v>32</v>
      </c>
      <c r="X5188" s="1" t="s">
        <v>57</v>
      </c>
      <c r="Y5188" s="1" t="s">
        <v>37</v>
      </c>
      <c r="Z5188">
        <v>44</v>
      </c>
      <c r="AA5188">
        <v>3129</v>
      </c>
      <c r="AB5188" s="1" t="s">
        <v>13500</v>
      </c>
      <c r="AC5188" s="1" t="s">
        <v>13500</v>
      </c>
      <c r="AD5188" t="s">
        <v>13494</v>
      </c>
      <c r="AE5188" s="1" t="s">
        <v>38</v>
      </c>
      <c r="AF5188" s="1" t="s">
        <v>38</v>
      </c>
      <c r="AG5188" t="s">
        <v>13526</v>
      </c>
      <c r="AH5188" t="s">
        <v>38</v>
      </c>
      <c r="AI5188" t="s">
        <v>13540</v>
      </c>
    </row>
    <row r="5189" spans="1:35" x14ac:dyDescent="0.25">
      <c r="A5189" s="1" t="s">
        <v>10489</v>
      </c>
      <c r="B5189" s="1" t="s">
        <v>30</v>
      </c>
      <c r="C5189">
        <v>1</v>
      </c>
      <c r="D5189">
        <v>5</v>
      </c>
      <c r="E5189">
        <v>14</v>
      </c>
      <c r="F5189">
        <v>0</v>
      </c>
      <c r="G5189">
        <v>0</v>
      </c>
      <c r="H5189" s="1" t="s">
        <v>30</v>
      </c>
      <c r="I5189" s="1" t="s">
        <v>31</v>
      </c>
      <c r="J5189">
        <v>0</v>
      </c>
      <c r="K5189">
        <v>0</v>
      </c>
      <c r="L5189">
        <v>0</v>
      </c>
      <c r="M5189" s="1" t="s">
        <v>30</v>
      </c>
      <c r="N5189">
        <v>0</v>
      </c>
      <c r="O5189" s="1" t="s">
        <v>184</v>
      </c>
      <c r="P5189" s="1" t="s">
        <v>10490</v>
      </c>
      <c r="Q5189" s="1" t="s">
        <v>42</v>
      </c>
      <c r="R5189">
        <v>29</v>
      </c>
      <c r="S5189" s="1" t="s">
        <v>32</v>
      </c>
      <c r="T5189" s="1" t="s">
        <v>30</v>
      </c>
      <c r="U5189" s="1" t="s">
        <v>32</v>
      </c>
      <c r="V5189">
        <v>6</v>
      </c>
      <c r="W5189" s="1" t="s">
        <v>30</v>
      </c>
      <c r="X5189" s="1" t="s">
        <v>36</v>
      </c>
      <c r="Y5189" s="1" t="s">
        <v>58</v>
      </c>
      <c r="Z5189">
        <v>9</v>
      </c>
      <c r="AA5189">
        <v>9</v>
      </c>
      <c r="AB5189" s="1" t="s">
        <v>13500</v>
      </c>
      <c r="AC5189" s="1" t="s">
        <v>13500</v>
      </c>
      <c r="AD5189" t="s">
        <v>13495</v>
      </c>
      <c r="AE5189" s="1" t="s">
        <v>38</v>
      </c>
      <c r="AF5189" s="1" t="s">
        <v>38</v>
      </c>
      <c r="AG5189" t="s">
        <v>13527</v>
      </c>
      <c r="AH5189" t="s">
        <v>38</v>
      </c>
      <c r="AI5189" t="s">
        <v>13538</v>
      </c>
    </row>
    <row r="5190" spans="1:35" x14ac:dyDescent="0.25">
      <c r="A5190" s="1" t="s">
        <v>10491</v>
      </c>
      <c r="B5190" s="1" t="s">
        <v>30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s="1" t="s">
        <v>30</v>
      </c>
      <c r="I5190" s="1" t="s">
        <v>31</v>
      </c>
      <c r="J5190">
        <v>0</v>
      </c>
      <c r="K5190">
        <v>0</v>
      </c>
      <c r="L5190">
        <v>27</v>
      </c>
      <c r="M5190" s="1" t="s">
        <v>32</v>
      </c>
      <c r="N5190">
        <v>0</v>
      </c>
      <c r="O5190" s="1" t="s">
        <v>111</v>
      </c>
      <c r="P5190" s="1" t="s">
        <v>10492</v>
      </c>
      <c r="Q5190" s="1" t="s">
        <v>42</v>
      </c>
      <c r="R5190">
        <v>59</v>
      </c>
      <c r="S5190" s="1" t="s">
        <v>30</v>
      </c>
      <c r="T5190" s="1" t="s">
        <v>30</v>
      </c>
      <c r="U5190" s="1" t="s">
        <v>32</v>
      </c>
      <c r="V5190">
        <v>5</v>
      </c>
      <c r="W5190" s="1" t="s">
        <v>32</v>
      </c>
      <c r="X5190" s="1" t="s">
        <v>57</v>
      </c>
      <c r="Y5190" s="1" t="s">
        <v>37</v>
      </c>
      <c r="Z5190">
        <v>34</v>
      </c>
      <c r="AA5190">
        <v>2419</v>
      </c>
      <c r="AB5190" s="1" t="s">
        <v>13500</v>
      </c>
      <c r="AC5190" s="1" t="s">
        <v>13500</v>
      </c>
      <c r="AD5190" t="s">
        <v>13494</v>
      </c>
      <c r="AE5190" s="1" t="s">
        <v>38</v>
      </c>
      <c r="AF5190" s="1" t="s">
        <v>38</v>
      </c>
      <c r="AG5190" t="s">
        <v>13526</v>
      </c>
      <c r="AH5190" t="s">
        <v>38</v>
      </c>
      <c r="AI5190" t="s">
        <v>13540</v>
      </c>
    </row>
    <row r="5191" spans="1:35" x14ac:dyDescent="0.25">
      <c r="A5191" s="1" t="s">
        <v>10493</v>
      </c>
      <c r="B5191" s="1" t="s">
        <v>30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s="1" t="s">
        <v>30</v>
      </c>
      <c r="I5191" s="1" t="s">
        <v>31</v>
      </c>
      <c r="J5191">
        <v>0</v>
      </c>
      <c r="K5191">
        <v>0</v>
      </c>
      <c r="L5191">
        <v>6</v>
      </c>
      <c r="M5191" s="1" t="s">
        <v>30</v>
      </c>
      <c r="N5191">
        <v>60</v>
      </c>
      <c r="O5191" s="1" t="s">
        <v>125</v>
      </c>
      <c r="P5191" s="1" t="s">
        <v>10494</v>
      </c>
      <c r="Q5191" s="1" t="s">
        <v>42</v>
      </c>
      <c r="R5191">
        <v>53</v>
      </c>
      <c r="S5191" s="1" t="s">
        <v>30</v>
      </c>
      <c r="T5191" s="1" t="s">
        <v>30</v>
      </c>
      <c r="U5191" s="1" t="s">
        <v>32</v>
      </c>
      <c r="V5191">
        <v>3</v>
      </c>
      <c r="W5191" s="1" t="s">
        <v>30</v>
      </c>
      <c r="X5191" s="1" t="s">
        <v>36</v>
      </c>
      <c r="Y5191" s="1" t="s">
        <v>58</v>
      </c>
      <c r="Z5191">
        <v>22</v>
      </c>
      <c r="AA5191">
        <v>287</v>
      </c>
      <c r="AB5191" s="1" t="s">
        <v>13500</v>
      </c>
      <c r="AC5191" s="1" t="s">
        <v>13500</v>
      </c>
      <c r="AD5191" t="s">
        <v>13494</v>
      </c>
      <c r="AE5191" s="1" t="s">
        <v>38</v>
      </c>
      <c r="AF5191" s="1" t="s">
        <v>38</v>
      </c>
      <c r="AG5191" t="s">
        <v>13526</v>
      </c>
      <c r="AH5191" t="s">
        <v>38</v>
      </c>
      <c r="AI5191" t="s">
        <v>13539</v>
      </c>
    </row>
    <row r="5192" spans="1:35" x14ac:dyDescent="0.25">
      <c r="A5192" s="1" t="s">
        <v>10495</v>
      </c>
      <c r="B5192" s="1" t="s">
        <v>30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s="1" t="s">
        <v>30</v>
      </c>
      <c r="I5192" s="1" t="s">
        <v>31</v>
      </c>
      <c r="J5192">
        <v>0</v>
      </c>
      <c r="K5192">
        <v>0</v>
      </c>
      <c r="L5192">
        <v>0</v>
      </c>
      <c r="M5192" s="1" t="s">
        <v>30</v>
      </c>
      <c r="N5192">
        <v>0</v>
      </c>
      <c r="O5192" s="1" t="s">
        <v>600</v>
      </c>
      <c r="P5192" s="1" t="s">
        <v>10496</v>
      </c>
      <c r="Q5192" s="1" t="s">
        <v>42</v>
      </c>
      <c r="R5192">
        <v>31</v>
      </c>
      <c r="S5192" s="1" t="s">
        <v>30</v>
      </c>
      <c r="T5192" s="1" t="s">
        <v>30</v>
      </c>
      <c r="U5192" s="1" t="s">
        <v>32</v>
      </c>
      <c r="V5192">
        <v>2</v>
      </c>
      <c r="W5192" s="1" t="s">
        <v>30</v>
      </c>
      <c r="X5192" s="1" t="s">
        <v>57</v>
      </c>
      <c r="Y5192" s="1" t="s">
        <v>44</v>
      </c>
      <c r="Z5192">
        <v>7</v>
      </c>
      <c r="AA5192">
        <v>388</v>
      </c>
      <c r="AB5192" s="1" t="s">
        <v>13500</v>
      </c>
      <c r="AC5192" s="1" t="s">
        <v>13500</v>
      </c>
      <c r="AD5192" t="s">
        <v>13494</v>
      </c>
      <c r="AE5192" s="1" t="s">
        <v>38</v>
      </c>
      <c r="AF5192" s="1" t="s">
        <v>38</v>
      </c>
      <c r="AG5192" t="s">
        <v>13527</v>
      </c>
      <c r="AH5192" t="s">
        <v>38</v>
      </c>
      <c r="AI5192" t="s">
        <v>13540</v>
      </c>
    </row>
    <row r="5193" spans="1:35" x14ac:dyDescent="0.25">
      <c r="A5193" s="1" t="s">
        <v>10497</v>
      </c>
      <c r="B5193" s="1" t="s">
        <v>30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s="1" t="s">
        <v>30</v>
      </c>
      <c r="I5193" s="1" t="s">
        <v>31</v>
      </c>
      <c r="J5193">
        <v>0</v>
      </c>
      <c r="K5193">
        <v>0</v>
      </c>
      <c r="L5193">
        <v>2</v>
      </c>
      <c r="M5193" s="1" t="s">
        <v>32</v>
      </c>
      <c r="N5193">
        <v>0</v>
      </c>
      <c r="O5193" s="1" t="s">
        <v>184</v>
      </c>
      <c r="P5193" s="1" t="s">
        <v>10498</v>
      </c>
      <c r="Q5193" s="1" t="s">
        <v>35</v>
      </c>
      <c r="R5193">
        <v>41</v>
      </c>
      <c r="S5193" s="1" t="s">
        <v>30</v>
      </c>
      <c r="T5193" s="1" t="s">
        <v>30</v>
      </c>
      <c r="U5193" s="1" t="s">
        <v>32</v>
      </c>
      <c r="V5193">
        <v>4</v>
      </c>
      <c r="W5193" s="1" t="s">
        <v>32</v>
      </c>
      <c r="X5193" s="1" t="s">
        <v>57</v>
      </c>
      <c r="Y5193" s="1" t="s">
        <v>58</v>
      </c>
      <c r="Z5193">
        <v>36</v>
      </c>
      <c r="AA5193">
        <v>2177</v>
      </c>
      <c r="AB5193" s="1" t="s">
        <v>13500</v>
      </c>
      <c r="AC5193" s="1" t="s">
        <v>13500</v>
      </c>
      <c r="AD5193" t="s">
        <v>13494</v>
      </c>
      <c r="AE5193" s="1" t="s">
        <v>38</v>
      </c>
      <c r="AF5193" s="1" t="s">
        <v>38</v>
      </c>
      <c r="AG5193" t="s">
        <v>13527</v>
      </c>
      <c r="AH5193" t="s">
        <v>38</v>
      </c>
      <c r="AI5193" t="s">
        <v>13540</v>
      </c>
    </row>
    <row r="5194" spans="1:35" x14ac:dyDescent="0.25">
      <c r="A5194" s="1" t="s">
        <v>10499</v>
      </c>
      <c r="B5194" s="1" t="s">
        <v>30</v>
      </c>
      <c r="C5194">
        <v>1</v>
      </c>
      <c r="D5194">
        <v>5</v>
      </c>
      <c r="E5194">
        <v>10</v>
      </c>
      <c r="F5194">
        <v>0</v>
      </c>
      <c r="G5194">
        <v>0</v>
      </c>
      <c r="H5194" s="1" t="s">
        <v>30</v>
      </c>
      <c r="I5194" s="1" t="s">
        <v>31</v>
      </c>
      <c r="J5194">
        <v>0</v>
      </c>
      <c r="K5194">
        <v>0</v>
      </c>
      <c r="L5194">
        <v>0</v>
      </c>
      <c r="M5194" s="1" t="s">
        <v>30</v>
      </c>
      <c r="N5194">
        <v>0</v>
      </c>
      <c r="O5194" s="1" t="s">
        <v>272</v>
      </c>
      <c r="P5194" s="1" t="s">
        <v>10500</v>
      </c>
      <c r="Q5194" s="1" t="s">
        <v>35</v>
      </c>
      <c r="R5194">
        <v>23</v>
      </c>
      <c r="S5194" s="1" t="s">
        <v>32</v>
      </c>
      <c r="T5194" s="1" t="s">
        <v>30</v>
      </c>
      <c r="U5194" s="1" t="s">
        <v>32</v>
      </c>
      <c r="V5194">
        <v>5</v>
      </c>
      <c r="W5194" s="1" t="s">
        <v>30</v>
      </c>
      <c r="X5194" s="1" t="s">
        <v>36</v>
      </c>
      <c r="Y5194" s="1" t="s">
        <v>44</v>
      </c>
      <c r="Z5194">
        <v>13</v>
      </c>
      <c r="AA5194">
        <v>13</v>
      </c>
      <c r="AB5194" s="1" t="s">
        <v>13500</v>
      </c>
      <c r="AC5194" s="1" t="s">
        <v>13500</v>
      </c>
      <c r="AD5194" t="s">
        <v>13495</v>
      </c>
      <c r="AE5194" s="1" t="s">
        <v>38</v>
      </c>
      <c r="AF5194" s="1" t="s">
        <v>38</v>
      </c>
      <c r="AG5194" t="s">
        <v>13527</v>
      </c>
      <c r="AH5194" t="s">
        <v>38</v>
      </c>
      <c r="AI5194" t="s">
        <v>13538</v>
      </c>
    </row>
    <row r="5195" spans="1:35" x14ac:dyDescent="0.25">
      <c r="A5195" s="1" t="s">
        <v>10501</v>
      </c>
      <c r="B5195" s="1" t="s">
        <v>30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s="1" t="s">
        <v>30</v>
      </c>
      <c r="I5195" s="1" t="s">
        <v>31</v>
      </c>
      <c r="J5195">
        <v>0</v>
      </c>
      <c r="K5195">
        <v>0</v>
      </c>
      <c r="L5195">
        <v>3</v>
      </c>
      <c r="M5195" s="1" t="s">
        <v>32</v>
      </c>
      <c r="N5195">
        <v>0</v>
      </c>
      <c r="O5195" s="1" t="s">
        <v>184</v>
      </c>
      <c r="P5195" s="1" t="s">
        <v>10502</v>
      </c>
      <c r="Q5195" s="1" t="s">
        <v>35</v>
      </c>
      <c r="R5195">
        <v>37</v>
      </c>
      <c r="S5195" s="1" t="s">
        <v>30</v>
      </c>
      <c r="T5195" s="1" t="s">
        <v>30</v>
      </c>
      <c r="U5195" s="1" t="s">
        <v>32</v>
      </c>
      <c r="V5195">
        <v>2</v>
      </c>
      <c r="W5195" s="1" t="s">
        <v>32</v>
      </c>
      <c r="X5195" s="1" t="s">
        <v>57</v>
      </c>
      <c r="Y5195" s="1" t="s">
        <v>37</v>
      </c>
      <c r="Z5195">
        <v>29</v>
      </c>
      <c r="AA5195">
        <v>2053</v>
      </c>
      <c r="AB5195" s="1" t="s">
        <v>13500</v>
      </c>
      <c r="AC5195" s="1" t="s">
        <v>13500</v>
      </c>
      <c r="AD5195" t="s">
        <v>13494</v>
      </c>
      <c r="AE5195" s="1" t="s">
        <v>38</v>
      </c>
      <c r="AF5195" s="1" t="s">
        <v>38</v>
      </c>
      <c r="AG5195" t="s">
        <v>13526</v>
      </c>
      <c r="AH5195" t="s">
        <v>38</v>
      </c>
      <c r="AI5195" t="s">
        <v>13540</v>
      </c>
    </row>
    <row r="5196" spans="1:35" x14ac:dyDescent="0.25">
      <c r="A5196" s="1" t="s">
        <v>10503</v>
      </c>
      <c r="B5196" s="1" t="s">
        <v>30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s="1" t="s">
        <v>30</v>
      </c>
      <c r="I5196" s="1" t="s">
        <v>31</v>
      </c>
      <c r="J5196">
        <v>0</v>
      </c>
      <c r="K5196">
        <v>0</v>
      </c>
      <c r="L5196">
        <v>25</v>
      </c>
      <c r="M5196" s="1" t="s">
        <v>32</v>
      </c>
      <c r="N5196">
        <v>0</v>
      </c>
      <c r="O5196" s="1" t="s">
        <v>211</v>
      </c>
      <c r="P5196" s="1" t="s">
        <v>10504</v>
      </c>
      <c r="Q5196" s="1" t="s">
        <v>42</v>
      </c>
      <c r="R5196">
        <v>31</v>
      </c>
      <c r="S5196" s="1" t="s">
        <v>30</v>
      </c>
      <c r="T5196" s="1" t="s">
        <v>30</v>
      </c>
      <c r="U5196" s="1" t="s">
        <v>32</v>
      </c>
      <c r="V5196">
        <v>3</v>
      </c>
      <c r="W5196" s="1" t="s">
        <v>32</v>
      </c>
      <c r="X5196" s="1" t="s">
        <v>36</v>
      </c>
      <c r="Y5196" s="1" t="s">
        <v>37</v>
      </c>
      <c r="Z5196">
        <v>39</v>
      </c>
      <c r="AA5196">
        <v>1581</v>
      </c>
      <c r="AB5196" s="1" t="s">
        <v>13500</v>
      </c>
      <c r="AC5196" s="1" t="s">
        <v>13500</v>
      </c>
      <c r="AD5196" t="s">
        <v>13494</v>
      </c>
      <c r="AE5196" s="1" t="s">
        <v>38</v>
      </c>
      <c r="AF5196" s="1" t="s">
        <v>38</v>
      </c>
      <c r="AG5196" t="s">
        <v>13526</v>
      </c>
      <c r="AH5196" t="s">
        <v>38</v>
      </c>
      <c r="AI5196" t="s">
        <v>13539</v>
      </c>
    </row>
    <row r="5197" spans="1:35" x14ac:dyDescent="0.25">
      <c r="A5197" s="1" t="s">
        <v>10505</v>
      </c>
      <c r="B5197" s="1" t="s">
        <v>30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s="1" t="s">
        <v>30</v>
      </c>
      <c r="I5197" s="1" t="s">
        <v>31</v>
      </c>
      <c r="J5197">
        <v>0</v>
      </c>
      <c r="K5197">
        <v>0</v>
      </c>
      <c r="L5197">
        <v>4</v>
      </c>
      <c r="M5197" s="1" t="s">
        <v>32</v>
      </c>
      <c r="N5197">
        <v>0</v>
      </c>
      <c r="O5197" s="1" t="s">
        <v>97</v>
      </c>
      <c r="P5197" s="1" t="s">
        <v>10506</v>
      </c>
      <c r="Q5197" s="1" t="s">
        <v>42</v>
      </c>
      <c r="R5197">
        <v>43</v>
      </c>
      <c r="S5197" s="1" t="s">
        <v>30</v>
      </c>
      <c r="T5197" s="1" t="s">
        <v>30</v>
      </c>
      <c r="U5197" s="1" t="s">
        <v>32</v>
      </c>
      <c r="V5197">
        <v>5</v>
      </c>
      <c r="W5197" s="1" t="s">
        <v>30</v>
      </c>
      <c r="X5197" s="1" t="s">
        <v>36</v>
      </c>
      <c r="Y5197" s="1" t="s">
        <v>58</v>
      </c>
      <c r="Z5197">
        <v>33</v>
      </c>
      <c r="AA5197">
        <v>1261</v>
      </c>
      <c r="AB5197" s="1" t="s">
        <v>13500</v>
      </c>
      <c r="AC5197" s="1" t="s">
        <v>13500</v>
      </c>
      <c r="AD5197" t="s">
        <v>13494</v>
      </c>
      <c r="AE5197" s="1" t="s">
        <v>38</v>
      </c>
      <c r="AF5197" s="1" t="s">
        <v>38</v>
      </c>
      <c r="AG5197" t="s">
        <v>13526</v>
      </c>
      <c r="AH5197" t="s">
        <v>38</v>
      </c>
      <c r="AI5197" t="s">
        <v>13539</v>
      </c>
    </row>
    <row r="5198" spans="1:35" x14ac:dyDescent="0.25">
      <c r="A5198" s="1" t="s">
        <v>10507</v>
      </c>
      <c r="B5198" s="1" t="s">
        <v>30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s="1" t="s">
        <v>30</v>
      </c>
      <c r="I5198" s="1" t="s">
        <v>31</v>
      </c>
      <c r="J5198">
        <v>0</v>
      </c>
      <c r="K5198">
        <v>0</v>
      </c>
      <c r="L5198">
        <v>0</v>
      </c>
      <c r="M5198" s="1" t="s">
        <v>30</v>
      </c>
      <c r="N5198">
        <v>0</v>
      </c>
      <c r="O5198" s="1" t="s">
        <v>49</v>
      </c>
      <c r="P5198" s="1" t="s">
        <v>10508</v>
      </c>
      <c r="Q5198" s="1" t="s">
        <v>42</v>
      </c>
      <c r="R5198">
        <v>45</v>
      </c>
      <c r="S5198" s="1" t="s">
        <v>30</v>
      </c>
      <c r="T5198" s="1" t="s">
        <v>30</v>
      </c>
      <c r="U5198" s="1" t="s">
        <v>32</v>
      </c>
      <c r="V5198">
        <v>4</v>
      </c>
      <c r="W5198" s="1" t="s">
        <v>30</v>
      </c>
      <c r="X5198" s="1" t="s">
        <v>57</v>
      </c>
      <c r="Y5198" s="1" t="s">
        <v>58</v>
      </c>
      <c r="Z5198">
        <v>11</v>
      </c>
      <c r="AA5198">
        <v>568</v>
      </c>
      <c r="AB5198" s="1" t="s">
        <v>13500</v>
      </c>
      <c r="AC5198" s="1" t="s">
        <v>13500</v>
      </c>
      <c r="AD5198" t="s">
        <v>13494</v>
      </c>
      <c r="AE5198" s="1" t="s">
        <v>38</v>
      </c>
      <c r="AF5198" s="1" t="s">
        <v>38</v>
      </c>
      <c r="AG5198" t="s">
        <v>13527</v>
      </c>
      <c r="AH5198" t="s">
        <v>38</v>
      </c>
      <c r="AI5198" t="s">
        <v>13540</v>
      </c>
    </row>
    <row r="5199" spans="1:35" x14ac:dyDescent="0.25">
      <c r="A5199" s="1" t="s">
        <v>10509</v>
      </c>
      <c r="B5199" s="1" t="s">
        <v>30</v>
      </c>
      <c r="C5199">
        <v>37</v>
      </c>
      <c r="D5199">
        <v>84</v>
      </c>
      <c r="E5199">
        <v>222</v>
      </c>
      <c r="F5199">
        <v>0</v>
      </c>
      <c r="G5199">
        <v>0</v>
      </c>
      <c r="H5199" s="1" t="s">
        <v>30</v>
      </c>
      <c r="I5199" s="1" t="s">
        <v>31</v>
      </c>
      <c r="J5199">
        <v>0</v>
      </c>
      <c r="K5199">
        <v>0</v>
      </c>
      <c r="L5199">
        <v>7</v>
      </c>
      <c r="M5199" s="1" t="s">
        <v>32</v>
      </c>
      <c r="N5199">
        <v>0</v>
      </c>
      <c r="O5199" s="1" t="s">
        <v>55</v>
      </c>
      <c r="P5199" s="1" t="s">
        <v>10510</v>
      </c>
      <c r="Q5199" s="1" t="s">
        <v>42</v>
      </c>
      <c r="R5199">
        <v>76</v>
      </c>
      <c r="S5199" s="1" t="s">
        <v>30</v>
      </c>
      <c r="T5199" s="1" t="s">
        <v>32</v>
      </c>
      <c r="U5199" s="1" t="s">
        <v>32</v>
      </c>
      <c r="V5199">
        <v>6</v>
      </c>
      <c r="W5199" s="1" t="s">
        <v>30</v>
      </c>
      <c r="X5199" s="1" t="s">
        <v>43</v>
      </c>
      <c r="Y5199" s="1" t="s">
        <v>37</v>
      </c>
      <c r="Z5199">
        <v>30</v>
      </c>
      <c r="AA5199">
        <v>1093</v>
      </c>
      <c r="AB5199" s="1" t="s">
        <v>13500</v>
      </c>
      <c r="AC5199" s="1" t="s">
        <v>13500</v>
      </c>
      <c r="AD5199" t="s">
        <v>13496</v>
      </c>
      <c r="AE5199" s="1" t="s">
        <v>38</v>
      </c>
      <c r="AF5199" s="1" t="s">
        <v>38</v>
      </c>
      <c r="AG5199" t="s">
        <v>13526</v>
      </c>
      <c r="AH5199" t="s">
        <v>38</v>
      </c>
      <c r="AI5199" t="s">
        <v>13539</v>
      </c>
    </row>
    <row r="5200" spans="1:35" x14ac:dyDescent="0.25">
      <c r="A5200" s="1" t="s">
        <v>10511</v>
      </c>
      <c r="B5200" s="1" t="s">
        <v>30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s="1" t="s">
        <v>30</v>
      </c>
      <c r="I5200" s="1" t="s">
        <v>31</v>
      </c>
      <c r="J5200">
        <v>0</v>
      </c>
      <c r="K5200">
        <v>0</v>
      </c>
      <c r="L5200">
        <v>29</v>
      </c>
      <c r="M5200" s="1" t="s">
        <v>30</v>
      </c>
      <c r="N5200">
        <v>21</v>
      </c>
      <c r="O5200" s="1" t="s">
        <v>60</v>
      </c>
      <c r="P5200" s="1" t="s">
        <v>10512</v>
      </c>
      <c r="Q5200" s="1" t="s">
        <v>35</v>
      </c>
      <c r="R5200">
        <v>72</v>
      </c>
      <c r="S5200" s="1" t="s">
        <v>30</v>
      </c>
      <c r="T5200" s="1" t="s">
        <v>32</v>
      </c>
      <c r="U5200" s="1" t="s">
        <v>32</v>
      </c>
      <c r="V5200">
        <v>6</v>
      </c>
      <c r="W5200" s="1" t="s">
        <v>30</v>
      </c>
      <c r="X5200" s="1" t="s">
        <v>43</v>
      </c>
      <c r="Y5200" s="1" t="s">
        <v>37</v>
      </c>
      <c r="Z5200">
        <v>13</v>
      </c>
      <c r="AA5200">
        <v>354</v>
      </c>
      <c r="AB5200" s="1" t="s">
        <v>13500</v>
      </c>
      <c r="AC5200" s="1" t="s">
        <v>13500</v>
      </c>
      <c r="AD5200" t="s">
        <v>13496</v>
      </c>
      <c r="AE5200" s="1" t="s">
        <v>38</v>
      </c>
      <c r="AF5200" s="1" t="s">
        <v>38</v>
      </c>
      <c r="AG5200" t="s">
        <v>13526</v>
      </c>
      <c r="AH5200" t="s">
        <v>38</v>
      </c>
      <c r="AI5200" t="s">
        <v>13539</v>
      </c>
    </row>
    <row r="5201" spans="1:35" x14ac:dyDescent="0.25">
      <c r="A5201" s="1" t="s">
        <v>10513</v>
      </c>
      <c r="B5201" s="1" t="s">
        <v>30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s="1" t="s">
        <v>30</v>
      </c>
      <c r="I5201" s="1" t="s">
        <v>31</v>
      </c>
      <c r="J5201">
        <v>0</v>
      </c>
      <c r="K5201">
        <v>0</v>
      </c>
      <c r="L5201">
        <v>0</v>
      </c>
      <c r="M5201" s="1" t="s">
        <v>30</v>
      </c>
      <c r="N5201">
        <v>0</v>
      </c>
      <c r="O5201" s="1" t="s">
        <v>269</v>
      </c>
      <c r="P5201" s="1" t="s">
        <v>10514</v>
      </c>
      <c r="Q5201" s="1" t="s">
        <v>35</v>
      </c>
      <c r="R5201">
        <v>36</v>
      </c>
      <c r="S5201" s="1" t="s">
        <v>30</v>
      </c>
      <c r="T5201" s="1" t="s">
        <v>30</v>
      </c>
      <c r="U5201" s="1" t="s">
        <v>32</v>
      </c>
      <c r="V5201">
        <v>2</v>
      </c>
      <c r="W5201" s="1" t="s">
        <v>30</v>
      </c>
      <c r="X5201" s="1" t="s">
        <v>57</v>
      </c>
      <c r="Y5201" s="1" t="s">
        <v>58</v>
      </c>
      <c r="Z5201">
        <v>7</v>
      </c>
      <c r="AA5201">
        <v>258</v>
      </c>
      <c r="AB5201" s="1" t="s">
        <v>13500</v>
      </c>
      <c r="AC5201" s="1" t="s">
        <v>13500</v>
      </c>
      <c r="AD5201" t="s">
        <v>13494</v>
      </c>
      <c r="AE5201" s="1" t="s">
        <v>38</v>
      </c>
      <c r="AF5201" s="1" t="s">
        <v>38</v>
      </c>
      <c r="AG5201" t="s">
        <v>13527</v>
      </c>
      <c r="AH5201" t="s">
        <v>38</v>
      </c>
      <c r="AI5201" t="s">
        <v>13539</v>
      </c>
    </row>
    <row r="5202" spans="1:35" x14ac:dyDescent="0.25">
      <c r="A5202" s="1" t="s">
        <v>10515</v>
      </c>
      <c r="B5202" s="1" t="s">
        <v>30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s="1" t="s">
        <v>30</v>
      </c>
      <c r="I5202" s="1" t="s">
        <v>31</v>
      </c>
      <c r="J5202">
        <v>0</v>
      </c>
      <c r="K5202">
        <v>0</v>
      </c>
      <c r="L5202">
        <v>12</v>
      </c>
      <c r="M5202" s="1" t="s">
        <v>32</v>
      </c>
      <c r="N5202">
        <v>0</v>
      </c>
      <c r="O5202" s="1" t="s">
        <v>88</v>
      </c>
      <c r="P5202" s="1" t="s">
        <v>10516</v>
      </c>
      <c r="Q5202" s="1" t="s">
        <v>35</v>
      </c>
      <c r="R5202">
        <v>24</v>
      </c>
      <c r="S5202" s="1" t="s">
        <v>32</v>
      </c>
      <c r="T5202" s="1" t="s">
        <v>30</v>
      </c>
      <c r="U5202" s="1" t="s">
        <v>32</v>
      </c>
      <c r="V5202">
        <v>4</v>
      </c>
      <c r="W5202" s="1" t="s">
        <v>32</v>
      </c>
      <c r="X5202" s="1" t="s">
        <v>36</v>
      </c>
      <c r="Y5202" s="1" t="s">
        <v>37</v>
      </c>
      <c r="Z5202">
        <v>33</v>
      </c>
      <c r="AA5202">
        <v>2187</v>
      </c>
      <c r="AB5202" s="1" t="s">
        <v>13500</v>
      </c>
      <c r="AC5202" s="1" t="s">
        <v>13500</v>
      </c>
      <c r="AD5202" t="s">
        <v>13495</v>
      </c>
      <c r="AE5202" s="1" t="s">
        <v>38</v>
      </c>
      <c r="AF5202" s="1" t="s">
        <v>38</v>
      </c>
      <c r="AG5202" t="s">
        <v>13526</v>
      </c>
      <c r="AH5202" t="s">
        <v>38</v>
      </c>
      <c r="AI5202" t="s">
        <v>13540</v>
      </c>
    </row>
    <row r="5203" spans="1:35" x14ac:dyDescent="0.25">
      <c r="A5203" s="1" t="s">
        <v>10517</v>
      </c>
      <c r="B5203" s="1" t="s">
        <v>30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s="1" t="s">
        <v>32</v>
      </c>
      <c r="I5203" s="1" t="s">
        <v>46</v>
      </c>
      <c r="J5203">
        <v>0</v>
      </c>
      <c r="K5203">
        <v>0</v>
      </c>
      <c r="L5203">
        <v>0</v>
      </c>
      <c r="M5203" s="1" t="s">
        <v>30</v>
      </c>
      <c r="N5203">
        <v>0</v>
      </c>
      <c r="O5203" s="1" t="s">
        <v>77</v>
      </c>
      <c r="P5203" s="1" t="s">
        <v>10518</v>
      </c>
      <c r="Q5203" s="1" t="s">
        <v>42</v>
      </c>
      <c r="R5203">
        <v>57</v>
      </c>
      <c r="S5203" s="1" t="s">
        <v>30</v>
      </c>
      <c r="T5203" s="1" t="s">
        <v>30</v>
      </c>
      <c r="U5203" s="1" t="s">
        <v>32</v>
      </c>
      <c r="V5203">
        <v>3</v>
      </c>
      <c r="W5203" s="1" t="s">
        <v>30</v>
      </c>
      <c r="X5203" s="1" t="s">
        <v>36</v>
      </c>
      <c r="Y5203" s="1" t="s">
        <v>58</v>
      </c>
      <c r="Z5203">
        <v>9</v>
      </c>
      <c r="AA5203">
        <v>35</v>
      </c>
      <c r="AB5203" s="1" t="s">
        <v>13500</v>
      </c>
      <c r="AC5203" s="1" t="s">
        <v>13500</v>
      </c>
      <c r="AD5203" t="s">
        <v>13494</v>
      </c>
      <c r="AE5203" s="1" t="s">
        <v>38</v>
      </c>
      <c r="AF5203" s="1" t="s">
        <v>38</v>
      </c>
      <c r="AG5203" t="s">
        <v>13527</v>
      </c>
      <c r="AH5203" t="s">
        <v>38</v>
      </c>
      <c r="AI5203" t="s">
        <v>13538</v>
      </c>
    </row>
    <row r="5204" spans="1:35" x14ac:dyDescent="0.25">
      <c r="A5204" s="1" t="s">
        <v>10519</v>
      </c>
      <c r="B5204" s="1" t="s">
        <v>30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s="1" t="s">
        <v>30</v>
      </c>
      <c r="I5204" s="1" t="s">
        <v>31</v>
      </c>
      <c r="J5204">
        <v>0</v>
      </c>
      <c r="K5204">
        <v>0</v>
      </c>
      <c r="L5204">
        <v>7</v>
      </c>
      <c r="M5204" s="1" t="s">
        <v>32</v>
      </c>
      <c r="N5204">
        <v>0</v>
      </c>
      <c r="O5204" s="1" t="s">
        <v>106</v>
      </c>
      <c r="P5204" s="1" t="s">
        <v>10520</v>
      </c>
      <c r="Q5204" s="1" t="s">
        <v>42</v>
      </c>
      <c r="R5204">
        <v>46</v>
      </c>
      <c r="S5204" s="1" t="s">
        <v>30</v>
      </c>
      <c r="T5204" s="1" t="s">
        <v>30</v>
      </c>
      <c r="U5204" s="1" t="s">
        <v>32</v>
      </c>
      <c r="V5204">
        <v>4</v>
      </c>
      <c r="W5204" s="1" t="s">
        <v>32</v>
      </c>
      <c r="X5204" s="1" t="s">
        <v>57</v>
      </c>
      <c r="Y5204" s="1" t="s">
        <v>58</v>
      </c>
      <c r="Z5204">
        <v>31</v>
      </c>
      <c r="AA5204">
        <v>2222</v>
      </c>
      <c r="AB5204" s="1" t="s">
        <v>13500</v>
      </c>
      <c r="AC5204" s="1" t="s">
        <v>13500</v>
      </c>
      <c r="AD5204" t="s">
        <v>13494</v>
      </c>
      <c r="AE5204" s="1" t="s">
        <v>38</v>
      </c>
      <c r="AF5204" s="1" t="s">
        <v>38</v>
      </c>
      <c r="AG5204" t="s">
        <v>13526</v>
      </c>
      <c r="AH5204" t="s">
        <v>38</v>
      </c>
      <c r="AI5204" t="s">
        <v>13540</v>
      </c>
    </row>
    <row r="5205" spans="1:35" x14ac:dyDescent="0.25">
      <c r="A5205" s="1" t="s">
        <v>10521</v>
      </c>
      <c r="B5205" s="1" t="s">
        <v>30</v>
      </c>
      <c r="C5205">
        <v>1</v>
      </c>
      <c r="D5205">
        <v>3</v>
      </c>
      <c r="E5205">
        <v>9</v>
      </c>
      <c r="F5205">
        <v>0</v>
      </c>
      <c r="G5205">
        <v>0</v>
      </c>
      <c r="H5205" s="1" t="s">
        <v>30</v>
      </c>
      <c r="I5205" s="1" t="s">
        <v>31</v>
      </c>
      <c r="J5205">
        <v>0</v>
      </c>
      <c r="K5205">
        <v>0</v>
      </c>
      <c r="L5205">
        <v>15</v>
      </c>
      <c r="M5205" s="1" t="s">
        <v>32</v>
      </c>
      <c r="N5205">
        <v>0</v>
      </c>
      <c r="O5205" s="1" t="s">
        <v>219</v>
      </c>
      <c r="P5205" s="1" t="s">
        <v>10522</v>
      </c>
      <c r="Q5205" s="1" t="s">
        <v>42</v>
      </c>
      <c r="R5205">
        <v>60</v>
      </c>
      <c r="S5205" s="1" t="s">
        <v>30</v>
      </c>
      <c r="T5205" s="1" t="s">
        <v>30</v>
      </c>
      <c r="U5205" s="1" t="s">
        <v>32</v>
      </c>
      <c r="V5205">
        <v>6</v>
      </c>
      <c r="W5205" s="1" t="s">
        <v>30</v>
      </c>
      <c r="X5205" s="1" t="s">
        <v>36</v>
      </c>
      <c r="Y5205" s="1" t="s">
        <v>37</v>
      </c>
      <c r="Z5205">
        <v>18</v>
      </c>
      <c r="AA5205">
        <v>18</v>
      </c>
      <c r="AB5205" s="1" t="s">
        <v>13500</v>
      </c>
      <c r="AC5205" s="1" t="s">
        <v>13500</v>
      </c>
      <c r="AD5205" t="s">
        <v>13494</v>
      </c>
      <c r="AE5205" s="1" t="s">
        <v>38</v>
      </c>
      <c r="AF5205" s="1" t="s">
        <v>38</v>
      </c>
      <c r="AG5205" t="s">
        <v>13526</v>
      </c>
      <c r="AH5205" t="s">
        <v>38</v>
      </c>
      <c r="AI5205" t="s">
        <v>13538</v>
      </c>
    </row>
    <row r="5206" spans="1:35" x14ac:dyDescent="0.25">
      <c r="A5206" s="1" t="s">
        <v>10523</v>
      </c>
      <c r="B5206" s="1" t="s">
        <v>30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s="1" t="s">
        <v>30</v>
      </c>
      <c r="I5206" s="1" t="s">
        <v>31</v>
      </c>
      <c r="J5206">
        <v>0</v>
      </c>
      <c r="K5206">
        <v>0</v>
      </c>
      <c r="L5206">
        <v>8</v>
      </c>
      <c r="M5206" s="1" t="s">
        <v>32</v>
      </c>
      <c r="N5206">
        <v>0</v>
      </c>
      <c r="O5206" s="1" t="s">
        <v>275</v>
      </c>
      <c r="P5206" s="1" t="s">
        <v>10524</v>
      </c>
      <c r="Q5206" s="1" t="s">
        <v>42</v>
      </c>
      <c r="R5206">
        <v>68</v>
      </c>
      <c r="S5206" s="1" t="s">
        <v>30</v>
      </c>
      <c r="T5206" s="1" t="s">
        <v>32</v>
      </c>
      <c r="U5206" s="1" t="s">
        <v>32</v>
      </c>
      <c r="V5206">
        <v>2</v>
      </c>
      <c r="W5206" s="1" t="s">
        <v>30</v>
      </c>
      <c r="X5206" s="1" t="s">
        <v>43</v>
      </c>
      <c r="Y5206" s="1" t="s">
        <v>44</v>
      </c>
      <c r="Z5206">
        <v>31</v>
      </c>
      <c r="AA5206">
        <v>938</v>
      </c>
      <c r="AB5206" s="1" t="s">
        <v>13500</v>
      </c>
      <c r="AC5206" s="1" t="s">
        <v>13500</v>
      </c>
      <c r="AD5206" t="s">
        <v>13496</v>
      </c>
      <c r="AE5206" s="1" t="s">
        <v>38</v>
      </c>
      <c r="AF5206" s="1" t="s">
        <v>38</v>
      </c>
      <c r="AG5206" t="s">
        <v>13526</v>
      </c>
      <c r="AH5206" t="s">
        <v>38</v>
      </c>
      <c r="AI5206" t="s">
        <v>13539</v>
      </c>
    </row>
    <row r="5207" spans="1:35" x14ac:dyDescent="0.25">
      <c r="A5207" s="1" t="s">
        <v>10525</v>
      </c>
      <c r="B5207" s="1" t="s">
        <v>30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s="1" t="s">
        <v>30</v>
      </c>
      <c r="I5207" s="1" t="s">
        <v>31</v>
      </c>
      <c r="J5207">
        <v>0</v>
      </c>
      <c r="K5207">
        <v>0</v>
      </c>
      <c r="L5207">
        <v>10</v>
      </c>
      <c r="M5207" s="1" t="s">
        <v>32</v>
      </c>
      <c r="N5207">
        <v>0</v>
      </c>
      <c r="O5207" s="1" t="s">
        <v>275</v>
      </c>
      <c r="P5207" s="1" t="s">
        <v>10526</v>
      </c>
      <c r="Q5207" s="1" t="s">
        <v>35</v>
      </c>
      <c r="R5207">
        <v>62</v>
      </c>
      <c r="S5207" s="1" t="s">
        <v>30</v>
      </c>
      <c r="T5207" s="1" t="s">
        <v>30</v>
      </c>
      <c r="U5207" s="1" t="s">
        <v>32</v>
      </c>
      <c r="V5207">
        <v>2</v>
      </c>
      <c r="W5207" s="1" t="s">
        <v>30</v>
      </c>
      <c r="X5207" s="1" t="s">
        <v>36</v>
      </c>
      <c r="Y5207" s="1" t="s">
        <v>37</v>
      </c>
      <c r="Z5207">
        <v>23</v>
      </c>
      <c r="AA5207">
        <v>370</v>
      </c>
      <c r="AB5207" s="1" t="s">
        <v>13500</v>
      </c>
      <c r="AC5207" s="1" t="s">
        <v>13500</v>
      </c>
      <c r="AD5207" t="s">
        <v>13494</v>
      </c>
      <c r="AE5207" s="1" t="s">
        <v>38</v>
      </c>
      <c r="AF5207" s="1" t="s">
        <v>38</v>
      </c>
      <c r="AG5207" t="s">
        <v>13526</v>
      </c>
      <c r="AH5207" t="s">
        <v>38</v>
      </c>
      <c r="AI5207" t="s">
        <v>13539</v>
      </c>
    </row>
    <row r="5208" spans="1:35" x14ac:dyDescent="0.25">
      <c r="A5208" s="1" t="s">
        <v>10527</v>
      </c>
      <c r="B5208" s="1" t="s">
        <v>30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s="1" t="s">
        <v>30</v>
      </c>
      <c r="I5208" s="1" t="s">
        <v>31</v>
      </c>
      <c r="J5208">
        <v>0</v>
      </c>
      <c r="K5208">
        <v>0</v>
      </c>
      <c r="L5208">
        <v>0</v>
      </c>
      <c r="M5208" s="1" t="s">
        <v>30</v>
      </c>
      <c r="N5208">
        <v>0</v>
      </c>
      <c r="O5208" s="1" t="s">
        <v>97</v>
      </c>
      <c r="P5208" s="1" t="s">
        <v>10528</v>
      </c>
      <c r="Q5208" s="1" t="s">
        <v>35</v>
      </c>
      <c r="R5208">
        <v>29</v>
      </c>
      <c r="S5208" s="1" t="s">
        <v>32</v>
      </c>
      <c r="T5208" s="1" t="s">
        <v>30</v>
      </c>
      <c r="U5208" s="1" t="s">
        <v>32</v>
      </c>
      <c r="V5208">
        <v>3</v>
      </c>
      <c r="W5208" s="1" t="s">
        <v>30</v>
      </c>
      <c r="X5208" s="1" t="s">
        <v>57</v>
      </c>
      <c r="Y5208" s="1" t="s">
        <v>58</v>
      </c>
      <c r="Z5208">
        <v>9</v>
      </c>
      <c r="AA5208">
        <v>384</v>
      </c>
      <c r="AB5208" s="1" t="s">
        <v>13500</v>
      </c>
      <c r="AC5208" s="1" t="s">
        <v>13500</v>
      </c>
      <c r="AD5208" t="s">
        <v>13495</v>
      </c>
      <c r="AE5208" s="1" t="s">
        <v>38</v>
      </c>
      <c r="AF5208" s="1" t="s">
        <v>38</v>
      </c>
      <c r="AG5208" t="s">
        <v>13527</v>
      </c>
      <c r="AH5208" t="s">
        <v>38</v>
      </c>
      <c r="AI5208" t="s">
        <v>13540</v>
      </c>
    </row>
    <row r="5209" spans="1:35" x14ac:dyDescent="0.25">
      <c r="A5209" s="1" t="s">
        <v>10529</v>
      </c>
      <c r="B5209" s="1" t="s">
        <v>30</v>
      </c>
      <c r="C5209">
        <v>5</v>
      </c>
      <c r="D5209">
        <v>22</v>
      </c>
      <c r="E5209">
        <v>49</v>
      </c>
      <c r="F5209">
        <v>0</v>
      </c>
      <c r="G5209">
        <v>0</v>
      </c>
      <c r="H5209" s="1" t="s">
        <v>30</v>
      </c>
      <c r="I5209" s="1" t="s">
        <v>31</v>
      </c>
      <c r="J5209">
        <v>0</v>
      </c>
      <c r="K5209">
        <v>0</v>
      </c>
      <c r="L5209">
        <v>0</v>
      </c>
      <c r="M5209" s="1" t="s">
        <v>30</v>
      </c>
      <c r="N5209">
        <v>0</v>
      </c>
      <c r="O5209" s="1" t="s">
        <v>176</v>
      </c>
      <c r="P5209" s="1" t="s">
        <v>10530</v>
      </c>
      <c r="Q5209" s="1" t="s">
        <v>35</v>
      </c>
      <c r="R5209">
        <v>40</v>
      </c>
      <c r="S5209" s="1" t="s">
        <v>30</v>
      </c>
      <c r="T5209" s="1" t="s">
        <v>30</v>
      </c>
      <c r="U5209" s="1" t="s">
        <v>32</v>
      </c>
      <c r="V5209">
        <v>2</v>
      </c>
      <c r="W5209" s="1" t="s">
        <v>30</v>
      </c>
      <c r="X5209" s="1" t="s">
        <v>36</v>
      </c>
      <c r="Y5209" s="1" t="s">
        <v>58</v>
      </c>
      <c r="Z5209">
        <v>8</v>
      </c>
      <c r="AA5209">
        <v>44</v>
      </c>
      <c r="AB5209" s="1" t="s">
        <v>13500</v>
      </c>
      <c r="AC5209" s="1" t="s">
        <v>13500</v>
      </c>
      <c r="AD5209" t="s">
        <v>13494</v>
      </c>
      <c r="AE5209" s="1" t="s">
        <v>38</v>
      </c>
      <c r="AF5209" s="1" t="s">
        <v>38</v>
      </c>
      <c r="AG5209" t="s">
        <v>13527</v>
      </c>
      <c r="AH5209" t="s">
        <v>38</v>
      </c>
      <c r="AI5209" t="s">
        <v>13538</v>
      </c>
    </row>
    <row r="5210" spans="1:35" x14ac:dyDescent="0.25">
      <c r="A5210" s="1" t="s">
        <v>10531</v>
      </c>
      <c r="B5210" s="1" t="s">
        <v>30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s="1" t="s">
        <v>30</v>
      </c>
      <c r="I5210" s="1" t="s">
        <v>31</v>
      </c>
      <c r="J5210">
        <v>0</v>
      </c>
      <c r="K5210">
        <v>0</v>
      </c>
      <c r="L5210">
        <v>15</v>
      </c>
      <c r="M5210" s="1" t="s">
        <v>32</v>
      </c>
      <c r="N5210">
        <v>0</v>
      </c>
      <c r="O5210" s="1" t="s">
        <v>91</v>
      </c>
      <c r="P5210" s="1" t="s">
        <v>10532</v>
      </c>
      <c r="Q5210" s="1" t="s">
        <v>35</v>
      </c>
      <c r="R5210">
        <v>22</v>
      </c>
      <c r="S5210" s="1" t="s">
        <v>32</v>
      </c>
      <c r="T5210" s="1" t="s">
        <v>30</v>
      </c>
      <c r="U5210" s="1" t="s">
        <v>32</v>
      </c>
      <c r="V5210">
        <v>2</v>
      </c>
      <c r="W5210" s="1" t="s">
        <v>30</v>
      </c>
      <c r="X5210" s="1" t="s">
        <v>36</v>
      </c>
      <c r="Y5210" s="1" t="s">
        <v>37</v>
      </c>
      <c r="Z5210">
        <v>28</v>
      </c>
      <c r="AA5210">
        <v>275</v>
      </c>
      <c r="AB5210" s="1" t="s">
        <v>13500</v>
      </c>
      <c r="AC5210" s="1" t="s">
        <v>13500</v>
      </c>
      <c r="AD5210" t="s">
        <v>13495</v>
      </c>
      <c r="AE5210" s="1" t="s">
        <v>38</v>
      </c>
      <c r="AF5210" s="1" t="s">
        <v>38</v>
      </c>
      <c r="AG5210" t="s">
        <v>13526</v>
      </c>
      <c r="AH5210" t="s">
        <v>38</v>
      </c>
      <c r="AI5210" t="s">
        <v>13539</v>
      </c>
    </row>
    <row r="5211" spans="1:35" x14ac:dyDescent="0.25">
      <c r="A5211" s="1" t="s">
        <v>10533</v>
      </c>
      <c r="B5211" s="1" t="s">
        <v>30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s="1" t="s">
        <v>30</v>
      </c>
      <c r="I5211" s="1" t="s">
        <v>31</v>
      </c>
      <c r="J5211">
        <v>0</v>
      </c>
      <c r="K5211">
        <v>0</v>
      </c>
      <c r="L5211">
        <v>4</v>
      </c>
      <c r="M5211" s="1" t="s">
        <v>32</v>
      </c>
      <c r="N5211">
        <v>0</v>
      </c>
      <c r="O5211" s="1" t="s">
        <v>114</v>
      </c>
      <c r="P5211" s="1" t="s">
        <v>10534</v>
      </c>
      <c r="Q5211" s="1" t="s">
        <v>35</v>
      </c>
      <c r="R5211">
        <v>48</v>
      </c>
      <c r="S5211" s="1" t="s">
        <v>30</v>
      </c>
      <c r="T5211" s="1" t="s">
        <v>30</v>
      </c>
      <c r="U5211" s="1" t="s">
        <v>32</v>
      </c>
      <c r="V5211">
        <v>6</v>
      </c>
      <c r="W5211" s="1" t="s">
        <v>32</v>
      </c>
      <c r="X5211" s="1" t="s">
        <v>36</v>
      </c>
      <c r="Y5211" s="1" t="s">
        <v>37</v>
      </c>
      <c r="Z5211">
        <v>41</v>
      </c>
      <c r="AA5211">
        <v>677</v>
      </c>
      <c r="AB5211" s="1" t="s">
        <v>13500</v>
      </c>
      <c r="AC5211" s="1" t="s">
        <v>13500</v>
      </c>
      <c r="AD5211" t="s">
        <v>13494</v>
      </c>
      <c r="AE5211" s="1" t="s">
        <v>38</v>
      </c>
      <c r="AF5211" s="1" t="s">
        <v>38</v>
      </c>
      <c r="AG5211" t="s">
        <v>13526</v>
      </c>
      <c r="AH5211" t="s">
        <v>38</v>
      </c>
      <c r="AI5211" t="s">
        <v>13539</v>
      </c>
    </row>
    <row r="5212" spans="1:35" x14ac:dyDescent="0.25">
      <c r="A5212" s="1" t="s">
        <v>10535</v>
      </c>
      <c r="B5212" s="1" t="s">
        <v>30</v>
      </c>
      <c r="C5212">
        <v>18</v>
      </c>
      <c r="D5212">
        <v>71</v>
      </c>
      <c r="E5212">
        <v>144</v>
      </c>
      <c r="F5212">
        <v>0</v>
      </c>
      <c r="G5212">
        <v>0</v>
      </c>
      <c r="H5212" s="1" t="s">
        <v>30</v>
      </c>
      <c r="I5212" s="1" t="s">
        <v>31</v>
      </c>
      <c r="J5212">
        <v>0</v>
      </c>
      <c r="K5212">
        <v>0</v>
      </c>
      <c r="L5212">
        <v>14</v>
      </c>
      <c r="M5212" s="1" t="s">
        <v>32</v>
      </c>
      <c r="N5212">
        <v>0</v>
      </c>
      <c r="O5212" s="1" t="s">
        <v>49</v>
      </c>
      <c r="P5212" s="1" t="s">
        <v>10536</v>
      </c>
      <c r="Q5212" s="1" t="s">
        <v>35</v>
      </c>
      <c r="R5212">
        <v>48</v>
      </c>
      <c r="S5212" s="1" t="s">
        <v>30</v>
      </c>
      <c r="T5212" s="1" t="s">
        <v>30</v>
      </c>
      <c r="U5212" s="1" t="s">
        <v>32</v>
      </c>
      <c r="V5212">
        <v>4</v>
      </c>
      <c r="W5212" s="1" t="s">
        <v>30</v>
      </c>
      <c r="X5212" s="1" t="s">
        <v>36</v>
      </c>
      <c r="Y5212" s="1" t="s">
        <v>37</v>
      </c>
      <c r="Z5212">
        <v>22</v>
      </c>
      <c r="AA5212">
        <v>393</v>
      </c>
      <c r="AB5212" s="1" t="s">
        <v>13500</v>
      </c>
      <c r="AC5212" s="1" t="s">
        <v>13500</v>
      </c>
      <c r="AD5212" t="s">
        <v>13494</v>
      </c>
      <c r="AE5212" s="1" t="s">
        <v>38</v>
      </c>
      <c r="AF5212" s="1" t="s">
        <v>38</v>
      </c>
      <c r="AG5212" t="s">
        <v>13526</v>
      </c>
      <c r="AH5212" t="s">
        <v>38</v>
      </c>
      <c r="AI5212" t="s">
        <v>13539</v>
      </c>
    </row>
    <row r="5213" spans="1:35" x14ac:dyDescent="0.25">
      <c r="A5213" s="1" t="s">
        <v>10537</v>
      </c>
      <c r="B5213" s="1" t="s">
        <v>30</v>
      </c>
      <c r="C5213">
        <v>8</v>
      </c>
      <c r="D5213">
        <v>40</v>
      </c>
      <c r="E5213">
        <v>88.2</v>
      </c>
      <c r="F5213">
        <v>0</v>
      </c>
      <c r="G5213">
        <v>0</v>
      </c>
      <c r="H5213" s="1" t="s">
        <v>30</v>
      </c>
      <c r="I5213" s="1" t="s">
        <v>31</v>
      </c>
      <c r="J5213">
        <v>0</v>
      </c>
      <c r="K5213">
        <v>0</v>
      </c>
      <c r="L5213">
        <v>41</v>
      </c>
      <c r="M5213" s="1" t="s">
        <v>32</v>
      </c>
      <c r="N5213">
        <v>0</v>
      </c>
      <c r="O5213" s="1" t="s">
        <v>103</v>
      </c>
      <c r="P5213" s="1" t="s">
        <v>10538</v>
      </c>
      <c r="Q5213" s="1" t="s">
        <v>42</v>
      </c>
      <c r="R5213">
        <v>26</v>
      </c>
      <c r="S5213" s="1" t="s">
        <v>32</v>
      </c>
      <c r="T5213" s="1" t="s">
        <v>30</v>
      </c>
      <c r="U5213" s="1" t="s">
        <v>32</v>
      </c>
      <c r="V5213">
        <v>6</v>
      </c>
      <c r="W5213" s="1" t="s">
        <v>32</v>
      </c>
      <c r="X5213" s="1" t="s">
        <v>36</v>
      </c>
      <c r="Y5213" s="1" t="s">
        <v>37</v>
      </c>
      <c r="Z5213">
        <v>37</v>
      </c>
      <c r="AA5213">
        <v>298</v>
      </c>
      <c r="AB5213" s="1" t="s">
        <v>13500</v>
      </c>
      <c r="AC5213" s="1" t="s">
        <v>13500</v>
      </c>
      <c r="AD5213" t="s">
        <v>13495</v>
      </c>
      <c r="AE5213" s="1" t="s">
        <v>38</v>
      </c>
      <c r="AF5213" s="1" t="s">
        <v>38</v>
      </c>
      <c r="AG5213" t="s">
        <v>13526</v>
      </c>
      <c r="AH5213" t="s">
        <v>38</v>
      </c>
      <c r="AI5213" t="s">
        <v>13538</v>
      </c>
    </row>
    <row r="5214" spans="1:35" x14ac:dyDescent="0.25">
      <c r="A5214" s="1" t="s">
        <v>10539</v>
      </c>
      <c r="B5214" s="1" t="s">
        <v>30</v>
      </c>
      <c r="C5214">
        <v>5</v>
      </c>
      <c r="D5214">
        <v>34</v>
      </c>
      <c r="E5214">
        <v>77</v>
      </c>
      <c r="F5214">
        <v>25</v>
      </c>
      <c r="G5214">
        <v>48</v>
      </c>
      <c r="H5214" s="1" t="s">
        <v>32</v>
      </c>
      <c r="I5214" s="1" t="s">
        <v>31</v>
      </c>
      <c r="J5214">
        <v>10</v>
      </c>
      <c r="K5214">
        <v>0</v>
      </c>
      <c r="L5214">
        <v>0</v>
      </c>
      <c r="M5214" s="1" t="s">
        <v>30</v>
      </c>
      <c r="N5214">
        <v>0</v>
      </c>
      <c r="O5214" s="1" t="s">
        <v>166</v>
      </c>
      <c r="P5214" s="1" t="s">
        <v>10540</v>
      </c>
      <c r="Q5214" s="1" t="s">
        <v>42</v>
      </c>
      <c r="R5214">
        <v>56</v>
      </c>
      <c r="S5214" s="1" t="s">
        <v>30</v>
      </c>
      <c r="T5214" s="1" t="s">
        <v>30</v>
      </c>
      <c r="U5214" s="1" t="s">
        <v>32</v>
      </c>
      <c r="V5214">
        <v>2</v>
      </c>
      <c r="W5214" s="1" t="s">
        <v>30</v>
      </c>
      <c r="X5214" s="1" t="s">
        <v>36</v>
      </c>
      <c r="Y5214" s="1" t="s">
        <v>44</v>
      </c>
      <c r="Z5214">
        <v>10</v>
      </c>
      <c r="AA5214">
        <v>54</v>
      </c>
      <c r="AB5214" s="1" t="s">
        <v>13500</v>
      </c>
      <c r="AC5214" s="1" t="s">
        <v>13500</v>
      </c>
      <c r="AD5214" t="s">
        <v>13494</v>
      </c>
      <c r="AE5214" s="1" t="s">
        <v>38</v>
      </c>
      <c r="AF5214" s="1" t="s">
        <v>38</v>
      </c>
      <c r="AG5214" t="s">
        <v>13527</v>
      </c>
      <c r="AH5214" t="s">
        <v>38</v>
      </c>
      <c r="AI5214" t="s">
        <v>13538</v>
      </c>
    </row>
    <row r="5215" spans="1:35" x14ac:dyDescent="0.25">
      <c r="A5215" s="1" t="s">
        <v>10541</v>
      </c>
      <c r="B5215" s="1" t="s">
        <v>30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s="1" t="s">
        <v>32</v>
      </c>
      <c r="I5215" s="1" t="s">
        <v>31</v>
      </c>
      <c r="J5215">
        <v>105</v>
      </c>
      <c r="K5215">
        <v>0</v>
      </c>
      <c r="L5215">
        <v>6</v>
      </c>
      <c r="M5215" s="1" t="s">
        <v>32</v>
      </c>
      <c r="N5215">
        <v>0</v>
      </c>
      <c r="O5215" s="1" t="s">
        <v>166</v>
      </c>
      <c r="P5215" s="1" t="s">
        <v>10542</v>
      </c>
      <c r="Q5215" s="1" t="s">
        <v>42</v>
      </c>
      <c r="R5215">
        <v>82</v>
      </c>
      <c r="S5215" s="1" t="s">
        <v>30</v>
      </c>
      <c r="T5215" s="1" t="s">
        <v>32</v>
      </c>
      <c r="U5215" s="1" t="s">
        <v>32</v>
      </c>
      <c r="V5215">
        <v>2</v>
      </c>
      <c r="W5215" s="1" t="s">
        <v>30</v>
      </c>
      <c r="X5215" s="1" t="s">
        <v>43</v>
      </c>
      <c r="Y5215" s="1" t="s">
        <v>37</v>
      </c>
      <c r="Z5215">
        <v>31</v>
      </c>
      <c r="AA5215">
        <v>1133</v>
      </c>
      <c r="AB5215" s="1" t="s">
        <v>13500</v>
      </c>
      <c r="AC5215" s="1" t="s">
        <v>13500</v>
      </c>
      <c r="AD5215" t="s">
        <v>13496</v>
      </c>
      <c r="AE5215" s="1" t="s">
        <v>38</v>
      </c>
      <c r="AF5215" s="1" t="s">
        <v>38</v>
      </c>
      <c r="AG5215" t="s">
        <v>13526</v>
      </c>
      <c r="AH5215" t="s">
        <v>38</v>
      </c>
      <c r="AI5215" t="s">
        <v>13539</v>
      </c>
    </row>
    <row r="5216" spans="1:35" x14ac:dyDescent="0.25">
      <c r="A5216" s="1" t="s">
        <v>10543</v>
      </c>
      <c r="B5216" s="1" t="s">
        <v>30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s="1" t="s">
        <v>32</v>
      </c>
      <c r="I5216" s="1" t="s">
        <v>31</v>
      </c>
      <c r="J5216">
        <v>27</v>
      </c>
      <c r="K5216">
        <v>0</v>
      </c>
      <c r="L5216">
        <v>18</v>
      </c>
      <c r="M5216" s="1" t="s">
        <v>32</v>
      </c>
      <c r="N5216">
        <v>0</v>
      </c>
      <c r="O5216" s="1" t="s">
        <v>103</v>
      </c>
      <c r="P5216" s="1" t="s">
        <v>10544</v>
      </c>
      <c r="Q5216" s="1" t="s">
        <v>35</v>
      </c>
      <c r="R5216">
        <v>46</v>
      </c>
      <c r="S5216" s="1" t="s">
        <v>30</v>
      </c>
      <c r="T5216" s="1" t="s">
        <v>30</v>
      </c>
      <c r="U5216" s="1" t="s">
        <v>32</v>
      </c>
      <c r="V5216">
        <v>3</v>
      </c>
      <c r="W5216" s="1" t="s">
        <v>32</v>
      </c>
      <c r="X5216" s="1" t="s">
        <v>36</v>
      </c>
      <c r="Y5216" s="1" t="s">
        <v>37</v>
      </c>
      <c r="Z5216">
        <v>23</v>
      </c>
      <c r="AA5216">
        <v>166</v>
      </c>
      <c r="AB5216" s="1" t="s">
        <v>13500</v>
      </c>
      <c r="AC5216" s="1" t="s">
        <v>13500</v>
      </c>
      <c r="AD5216" t="s">
        <v>13494</v>
      </c>
      <c r="AE5216" s="1" t="s">
        <v>38</v>
      </c>
      <c r="AF5216" s="1" t="s">
        <v>38</v>
      </c>
      <c r="AG5216" t="s">
        <v>13526</v>
      </c>
      <c r="AH5216" t="s">
        <v>38</v>
      </c>
      <c r="AI5216" t="s">
        <v>13538</v>
      </c>
    </row>
    <row r="5217" spans="1:35" x14ac:dyDescent="0.25">
      <c r="A5217" s="1" t="s">
        <v>10545</v>
      </c>
      <c r="B5217" s="1" t="s">
        <v>30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s="1" t="s">
        <v>32</v>
      </c>
      <c r="I5217" s="1" t="s">
        <v>31</v>
      </c>
      <c r="J5217">
        <v>32</v>
      </c>
      <c r="K5217">
        <v>0</v>
      </c>
      <c r="L5217">
        <v>0</v>
      </c>
      <c r="M5217" s="1" t="s">
        <v>30</v>
      </c>
      <c r="N5217">
        <v>0</v>
      </c>
      <c r="O5217" s="1" t="s">
        <v>1102</v>
      </c>
      <c r="P5217" s="1" t="s">
        <v>10546</v>
      </c>
      <c r="Q5217" s="1" t="s">
        <v>42</v>
      </c>
      <c r="R5217">
        <v>51</v>
      </c>
      <c r="S5217" s="1" t="s">
        <v>30</v>
      </c>
      <c r="T5217" s="1" t="s">
        <v>30</v>
      </c>
      <c r="U5217" s="1" t="s">
        <v>32</v>
      </c>
      <c r="V5217">
        <v>6</v>
      </c>
      <c r="W5217" s="1" t="s">
        <v>30</v>
      </c>
      <c r="X5217" s="1" t="s">
        <v>57</v>
      </c>
      <c r="Y5217" s="1" t="s">
        <v>58</v>
      </c>
      <c r="Z5217">
        <v>7</v>
      </c>
      <c r="AA5217">
        <v>83</v>
      </c>
      <c r="AB5217" s="1" t="s">
        <v>13500</v>
      </c>
      <c r="AC5217" s="1" t="s">
        <v>13500</v>
      </c>
      <c r="AD5217" t="s">
        <v>13494</v>
      </c>
      <c r="AE5217" s="1" t="s">
        <v>38</v>
      </c>
      <c r="AF5217" s="1" t="s">
        <v>38</v>
      </c>
      <c r="AG5217" t="s">
        <v>13527</v>
      </c>
      <c r="AH5217" t="s">
        <v>38</v>
      </c>
      <c r="AI5217" t="s">
        <v>13539</v>
      </c>
    </row>
    <row r="5218" spans="1:35" x14ac:dyDescent="0.25">
      <c r="A5218" s="1" t="s">
        <v>10547</v>
      </c>
      <c r="B5218" s="1" t="s">
        <v>30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s="1" t="s">
        <v>32</v>
      </c>
      <c r="I5218" s="1" t="s">
        <v>31</v>
      </c>
      <c r="J5218">
        <v>98</v>
      </c>
      <c r="K5218">
        <v>0</v>
      </c>
      <c r="L5218">
        <v>7</v>
      </c>
      <c r="M5218" s="1" t="s">
        <v>32</v>
      </c>
      <c r="N5218">
        <v>0</v>
      </c>
      <c r="O5218" s="1" t="s">
        <v>166</v>
      </c>
      <c r="P5218" s="1" t="s">
        <v>10548</v>
      </c>
      <c r="Q5218" s="1" t="s">
        <v>42</v>
      </c>
      <c r="R5218">
        <v>60</v>
      </c>
      <c r="S5218" s="1" t="s">
        <v>30</v>
      </c>
      <c r="T5218" s="1" t="s">
        <v>30</v>
      </c>
      <c r="U5218" s="1" t="s">
        <v>32</v>
      </c>
      <c r="V5218">
        <v>5</v>
      </c>
      <c r="W5218" s="1" t="s">
        <v>30</v>
      </c>
      <c r="X5218" s="1" t="s">
        <v>57</v>
      </c>
      <c r="Y5218" s="1" t="s">
        <v>58</v>
      </c>
      <c r="Z5218">
        <v>35</v>
      </c>
      <c r="AA5218">
        <v>2546</v>
      </c>
      <c r="AB5218" s="1" t="s">
        <v>13500</v>
      </c>
      <c r="AC5218" s="1" t="s">
        <v>13500</v>
      </c>
      <c r="AD5218" t="s">
        <v>13494</v>
      </c>
      <c r="AE5218" s="1" t="s">
        <v>38</v>
      </c>
      <c r="AF5218" s="1" t="s">
        <v>38</v>
      </c>
      <c r="AG5218" t="s">
        <v>13526</v>
      </c>
      <c r="AH5218" t="s">
        <v>38</v>
      </c>
      <c r="AI5218" t="s">
        <v>13540</v>
      </c>
    </row>
    <row r="5219" spans="1:35" x14ac:dyDescent="0.25">
      <c r="A5219" s="1" t="s">
        <v>10549</v>
      </c>
      <c r="B5219" s="1" t="s">
        <v>30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s="1" t="s">
        <v>32</v>
      </c>
      <c r="I5219" s="1" t="s">
        <v>31</v>
      </c>
      <c r="J5219">
        <v>269</v>
      </c>
      <c r="K5219">
        <v>0</v>
      </c>
      <c r="L5219">
        <v>19</v>
      </c>
      <c r="M5219" s="1" t="s">
        <v>32</v>
      </c>
      <c r="N5219">
        <v>0</v>
      </c>
      <c r="O5219" s="1" t="s">
        <v>197</v>
      </c>
      <c r="P5219" s="1" t="s">
        <v>10550</v>
      </c>
      <c r="Q5219" s="1" t="s">
        <v>42</v>
      </c>
      <c r="R5219">
        <v>41</v>
      </c>
      <c r="S5219" s="1" t="s">
        <v>30</v>
      </c>
      <c r="T5219" s="1" t="s">
        <v>30</v>
      </c>
      <c r="U5219" s="1" t="s">
        <v>32</v>
      </c>
      <c r="V5219">
        <v>2</v>
      </c>
      <c r="W5219" s="1" t="s">
        <v>32</v>
      </c>
      <c r="X5219" s="1" t="s">
        <v>57</v>
      </c>
      <c r="Y5219" s="1" t="s">
        <v>37</v>
      </c>
      <c r="Z5219">
        <v>39</v>
      </c>
      <c r="AA5219">
        <v>2468</v>
      </c>
      <c r="AB5219" s="1" t="s">
        <v>13500</v>
      </c>
      <c r="AC5219" s="1" t="s">
        <v>13500</v>
      </c>
      <c r="AD5219" t="s">
        <v>13494</v>
      </c>
      <c r="AE5219" s="1" t="s">
        <v>38</v>
      </c>
      <c r="AF5219" s="1" t="s">
        <v>38</v>
      </c>
      <c r="AG5219" t="s">
        <v>13526</v>
      </c>
      <c r="AH5219" t="s">
        <v>38</v>
      </c>
      <c r="AI5219" t="s">
        <v>13540</v>
      </c>
    </row>
    <row r="5220" spans="1:35" x14ac:dyDescent="0.25">
      <c r="A5220" s="1" t="s">
        <v>10551</v>
      </c>
      <c r="B5220" s="1" t="s">
        <v>30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s="1" t="s">
        <v>32</v>
      </c>
      <c r="I5220" s="1" t="s">
        <v>46</v>
      </c>
      <c r="J5220">
        <v>0</v>
      </c>
      <c r="K5220">
        <v>0</v>
      </c>
      <c r="L5220">
        <v>7</v>
      </c>
      <c r="M5220" s="1" t="s">
        <v>32</v>
      </c>
      <c r="N5220">
        <v>0</v>
      </c>
      <c r="O5220" s="1" t="s">
        <v>125</v>
      </c>
      <c r="P5220" s="1" t="s">
        <v>10552</v>
      </c>
      <c r="Q5220" s="1" t="s">
        <v>35</v>
      </c>
      <c r="R5220">
        <v>58</v>
      </c>
      <c r="S5220" s="1" t="s">
        <v>30</v>
      </c>
      <c r="T5220" s="1" t="s">
        <v>30</v>
      </c>
      <c r="U5220" s="1" t="s">
        <v>32</v>
      </c>
      <c r="V5220">
        <v>3</v>
      </c>
      <c r="W5220" s="1" t="s">
        <v>32</v>
      </c>
      <c r="X5220" s="1" t="s">
        <v>36</v>
      </c>
      <c r="Y5220" s="1" t="s">
        <v>37</v>
      </c>
      <c r="Z5220">
        <v>34</v>
      </c>
      <c r="AA5220">
        <v>1741</v>
      </c>
      <c r="AB5220" s="1" t="s">
        <v>13500</v>
      </c>
      <c r="AC5220" s="1" t="s">
        <v>13500</v>
      </c>
      <c r="AD5220" t="s">
        <v>13494</v>
      </c>
      <c r="AE5220" s="1" t="s">
        <v>38</v>
      </c>
      <c r="AF5220" s="1" t="s">
        <v>38</v>
      </c>
      <c r="AG5220" t="s">
        <v>13526</v>
      </c>
      <c r="AH5220" t="s">
        <v>38</v>
      </c>
      <c r="AI5220" t="s">
        <v>13540</v>
      </c>
    </row>
    <row r="5221" spans="1:35" x14ac:dyDescent="0.25">
      <c r="A5221" s="1" t="s">
        <v>10553</v>
      </c>
      <c r="B5221" s="1" t="s">
        <v>30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s="1" t="s">
        <v>32</v>
      </c>
      <c r="I5221" s="1" t="s">
        <v>31</v>
      </c>
      <c r="J5221">
        <v>31</v>
      </c>
      <c r="K5221">
        <v>0</v>
      </c>
      <c r="L5221">
        <v>6</v>
      </c>
      <c r="M5221" s="1" t="s">
        <v>32</v>
      </c>
      <c r="N5221">
        <v>0</v>
      </c>
      <c r="O5221" s="1" t="s">
        <v>40</v>
      </c>
      <c r="P5221" s="1" t="s">
        <v>10554</v>
      </c>
      <c r="Q5221" s="1" t="s">
        <v>42</v>
      </c>
      <c r="R5221">
        <v>67</v>
      </c>
      <c r="S5221" s="1" t="s">
        <v>30</v>
      </c>
      <c r="T5221" s="1" t="s">
        <v>32</v>
      </c>
      <c r="U5221" s="1" t="s">
        <v>32</v>
      </c>
      <c r="V5221">
        <v>5</v>
      </c>
      <c r="W5221" s="1" t="s">
        <v>32</v>
      </c>
      <c r="X5221" s="1" t="s">
        <v>36</v>
      </c>
      <c r="Y5221" s="1" t="s">
        <v>44</v>
      </c>
      <c r="Z5221">
        <v>40</v>
      </c>
      <c r="AA5221">
        <v>437</v>
      </c>
      <c r="AB5221" s="1" t="s">
        <v>13500</v>
      </c>
      <c r="AC5221" s="1" t="s">
        <v>13500</v>
      </c>
      <c r="AD5221" t="s">
        <v>13496</v>
      </c>
      <c r="AE5221" s="1" t="s">
        <v>38</v>
      </c>
      <c r="AF5221" s="1" t="s">
        <v>38</v>
      </c>
      <c r="AG5221" t="s">
        <v>13526</v>
      </c>
      <c r="AH5221" t="s">
        <v>38</v>
      </c>
      <c r="AI5221" t="s">
        <v>13539</v>
      </c>
    </row>
    <row r="5222" spans="1:35" x14ac:dyDescent="0.25">
      <c r="A5222" s="1" t="s">
        <v>10555</v>
      </c>
      <c r="B5222" s="1" t="s">
        <v>30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s="1" t="s">
        <v>32</v>
      </c>
      <c r="I5222" s="1" t="s">
        <v>31</v>
      </c>
      <c r="J5222">
        <v>153</v>
      </c>
      <c r="K5222">
        <v>0</v>
      </c>
      <c r="L5222">
        <v>5</v>
      </c>
      <c r="M5222" s="1" t="s">
        <v>32</v>
      </c>
      <c r="N5222">
        <v>0</v>
      </c>
      <c r="O5222" s="1" t="s">
        <v>52</v>
      </c>
      <c r="P5222" s="1" t="s">
        <v>10556</v>
      </c>
      <c r="Q5222" s="1" t="s">
        <v>42</v>
      </c>
      <c r="R5222">
        <v>36</v>
      </c>
      <c r="S5222" s="1" t="s">
        <v>30</v>
      </c>
      <c r="T5222" s="1" t="s">
        <v>30</v>
      </c>
      <c r="U5222" s="1" t="s">
        <v>32</v>
      </c>
      <c r="V5222">
        <v>3</v>
      </c>
      <c r="W5222" s="1" t="s">
        <v>32</v>
      </c>
      <c r="X5222" s="1" t="s">
        <v>43</v>
      </c>
      <c r="Y5222" s="1" t="s">
        <v>37</v>
      </c>
      <c r="Z5222">
        <v>45</v>
      </c>
      <c r="AA5222">
        <v>2967</v>
      </c>
      <c r="AB5222" s="1" t="s">
        <v>13500</v>
      </c>
      <c r="AC5222" s="1" t="s">
        <v>13500</v>
      </c>
      <c r="AD5222" t="s">
        <v>13494</v>
      </c>
      <c r="AE5222" s="1" t="s">
        <v>38</v>
      </c>
      <c r="AF5222" s="1" t="s">
        <v>38</v>
      </c>
      <c r="AG5222" t="s">
        <v>13526</v>
      </c>
      <c r="AH5222" t="s">
        <v>38</v>
      </c>
      <c r="AI5222" t="s">
        <v>13540</v>
      </c>
    </row>
    <row r="5223" spans="1:35" x14ac:dyDescent="0.25">
      <c r="A5223" s="1" t="s">
        <v>10557</v>
      </c>
      <c r="B5223" s="1" t="s">
        <v>30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s="1" t="s">
        <v>32</v>
      </c>
      <c r="I5223" s="1" t="s">
        <v>31</v>
      </c>
      <c r="J5223">
        <v>126</v>
      </c>
      <c r="K5223">
        <v>0</v>
      </c>
      <c r="L5223">
        <v>10</v>
      </c>
      <c r="M5223" s="1" t="s">
        <v>32</v>
      </c>
      <c r="N5223">
        <v>0</v>
      </c>
      <c r="O5223" s="1" t="s">
        <v>202</v>
      </c>
      <c r="P5223" s="1" t="s">
        <v>10558</v>
      </c>
      <c r="Q5223" s="1" t="s">
        <v>42</v>
      </c>
      <c r="R5223">
        <v>29</v>
      </c>
      <c r="S5223" s="1" t="s">
        <v>32</v>
      </c>
      <c r="T5223" s="1" t="s">
        <v>30</v>
      </c>
      <c r="U5223" s="1" t="s">
        <v>32</v>
      </c>
      <c r="V5223">
        <v>3</v>
      </c>
      <c r="W5223" s="1" t="s">
        <v>30</v>
      </c>
      <c r="X5223" s="1" t="s">
        <v>36</v>
      </c>
      <c r="Y5223" s="1" t="s">
        <v>37</v>
      </c>
      <c r="Z5223">
        <v>30</v>
      </c>
      <c r="AA5223">
        <v>1670</v>
      </c>
      <c r="AB5223" s="1" t="s">
        <v>13500</v>
      </c>
      <c r="AC5223" s="1" t="s">
        <v>13500</v>
      </c>
      <c r="AD5223" t="s">
        <v>13495</v>
      </c>
      <c r="AE5223" s="1" t="s">
        <v>38</v>
      </c>
      <c r="AF5223" s="1" t="s">
        <v>38</v>
      </c>
      <c r="AG5223" t="s">
        <v>13526</v>
      </c>
      <c r="AH5223" t="s">
        <v>38</v>
      </c>
      <c r="AI5223" t="s">
        <v>13540</v>
      </c>
    </row>
    <row r="5224" spans="1:35" x14ac:dyDescent="0.25">
      <c r="A5224" s="1" t="s">
        <v>10559</v>
      </c>
      <c r="B5224" s="1" t="s">
        <v>30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s="1" t="s">
        <v>32</v>
      </c>
      <c r="I5224" s="1" t="s">
        <v>31</v>
      </c>
      <c r="J5224">
        <v>304</v>
      </c>
      <c r="K5224">
        <v>0</v>
      </c>
      <c r="L5224">
        <v>4</v>
      </c>
      <c r="M5224" s="1" t="s">
        <v>30</v>
      </c>
      <c r="N5224">
        <v>52</v>
      </c>
      <c r="O5224" s="1" t="s">
        <v>125</v>
      </c>
      <c r="P5224" s="1" t="s">
        <v>10560</v>
      </c>
      <c r="Q5224" s="1" t="s">
        <v>42</v>
      </c>
      <c r="R5224">
        <v>74</v>
      </c>
      <c r="S5224" s="1" t="s">
        <v>30</v>
      </c>
      <c r="T5224" s="1" t="s">
        <v>32</v>
      </c>
      <c r="U5224" s="1" t="s">
        <v>32</v>
      </c>
      <c r="V5224">
        <v>5</v>
      </c>
      <c r="W5224" s="1" t="s">
        <v>32</v>
      </c>
      <c r="X5224" s="1" t="s">
        <v>57</v>
      </c>
      <c r="Y5224" s="1" t="s">
        <v>58</v>
      </c>
      <c r="Z5224">
        <v>61</v>
      </c>
      <c r="AA5224">
        <v>4392</v>
      </c>
      <c r="AB5224" s="1" t="s">
        <v>13500</v>
      </c>
      <c r="AC5224" s="1" t="s">
        <v>13500</v>
      </c>
      <c r="AD5224" t="s">
        <v>13496</v>
      </c>
      <c r="AE5224" s="1" t="s">
        <v>38</v>
      </c>
      <c r="AF5224" s="1" t="s">
        <v>38</v>
      </c>
      <c r="AG5224" t="s">
        <v>13526</v>
      </c>
      <c r="AH5224" t="s">
        <v>38</v>
      </c>
      <c r="AI5224" t="s">
        <v>13540</v>
      </c>
    </row>
    <row r="5225" spans="1:35" x14ac:dyDescent="0.25">
      <c r="A5225" s="1" t="s">
        <v>10561</v>
      </c>
      <c r="B5225" s="1" t="s">
        <v>30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s="1" t="s">
        <v>32</v>
      </c>
      <c r="I5225" s="1" t="s">
        <v>31</v>
      </c>
      <c r="J5225">
        <v>170</v>
      </c>
      <c r="K5225">
        <v>0</v>
      </c>
      <c r="L5225">
        <v>17</v>
      </c>
      <c r="M5225" s="1" t="s">
        <v>32</v>
      </c>
      <c r="N5225">
        <v>0</v>
      </c>
      <c r="O5225" s="1" t="s">
        <v>171</v>
      </c>
      <c r="P5225" s="1" t="s">
        <v>10562</v>
      </c>
      <c r="Q5225" s="1" t="s">
        <v>42</v>
      </c>
      <c r="R5225">
        <v>33</v>
      </c>
      <c r="S5225" s="1" t="s">
        <v>30</v>
      </c>
      <c r="T5225" s="1" t="s">
        <v>30</v>
      </c>
      <c r="U5225" s="1" t="s">
        <v>32</v>
      </c>
      <c r="V5225">
        <v>4</v>
      </c>
      <c r="W5225" s="1" t="s">
        <v>30</v>
      </c>
      <c r="X5225" s="1" t="s">
        <v>43</v>
      </c>
      <c r="Y5225" s="1" t="s">
        <v>58</v>
      </c>
      <c r="Z5225">
        <v>28</v>
      </c>
      <c r="AA5225">
        <v>1581</v>
      </c>
      <c r="AB5225" s="1" t="s">
        <v>13500</v>
      </c>
      <c r="AC5225" s="1" t="s">
        <v>13500</v>
      </c>
      <c r="AD5225" t="s">
        <v>13494</v>
      </c>
      <c r="AE5225" s="1" t="s">
        <v>38</v>
      </c>
      <c r="AF5225" s="1" t="s">
        <v>38</v>
      </c>
      <c r="AG5225" t="s">
        <v>13526</v>
      </c>
      <c r="AH5225" t="s">
        <v>38</v>
      </c>
      <c r="AI5225" t="s">
        <v>13540</v>
      </c>
    </row>
    <row r="5226" spans="1:35" x14ac:dyDescent="0.25">
      <c r="A5226" s="1" t="s">
        <v>10563</v>
      </c>
      <c r="B5226" s="1" t="s">
        <v>30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s="1" t="s">
        <v>32</v>
      </c>
      <c r="I5226" s="1" t="s">
        <v>31</v>
      </c>
      <c r="J5226">
        <v>150</v>
      </c>
      <c r="K5226">
        <v>0</v>
      </c>
      <c r="L5226">
        <v>0</v>
      </c>
      <c r="M5226" s="1" t="s">
        <v>30</v>
      </c>
      <c r="N5226">
        <v>0</v>
      </c>
      <c r="O5226" s="1" t="s">
        <v>68</v>
      </c>
      <c r="P5226" s="1" t="s">
        <v>10564</v>
      </c>
      <c r="Q5226" s="1" t="s">
        <v>42</v>
      </c>
      <c r="R5226">
        <v>50</v>
      </c>
      <c r="S5226" s="1" t="s">
        <v>30</v>
      </c>
      <c r="T5226" s="1" t="s">
        <v>30</v>
      </c>
      <c r="U5226" s="1" t="s">
        <v>32</v>
      </c>
      <c r="V5226">
        <v>4</v>
      </c>
      <c r="W5226" s="1" t="s">
        <v>30</v>
      </c>
      <c r="X5226" s="1" t="s">
        <v>57</v>
      </c>
      <c r="Y5226" s="1" t="s">
        <v>58</v>
      </c>
      <c r="Z5226">
        <v>8</v>
      </c>
      <c r="AA5226">
        <v>287</v>
      </c>
      <c r="AB5226" s="1" t="s">
        <v>13500</v>
      </c>
      <c r="AC5226" s="1" t="s">
        <v>13500</v>
      </c>
      <c r="AD5226" t="s">
        <v>13494</v>
      </c>
      <c r="AE5226" s="1" t="s">
        <v>38</v>
      </c>
      <c r="AF5226" s="1" t="s">
        <v>38</v>
      </c>
      <c r="AG5226" t="s">
        <v>13527</v>
      </c>
      <c r="AH5226" t="s">
        <v>38</v>
      </c>
      <c r="AI5226" t="s">
        <v>13539</v>
      </c>
    </row>
    <row r="5227" spans="1:35" x14ac:dyDescent="0.25">
      <c r="A5227" s="1" t="s">
        <v>10565</v>
      </c>
      <c r="B5227" s="1" t="s">
        <v>30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s="1" t="s">
        <v>32</v>
      </c>
      <c r="I5227" s="1" t="s">
        <v>31</v>
      </c>
      <c r="J5227">
        <v>90</v>
      </c>
      <c r="K5227">
        <v>0</v>
      </c>
      <c r="L5227">
        <v>0</v>
      </c>
      <c r="M5227" s="1" t="s">
        <v>30</v>
      </c>
      <c r="N5227">
        <v>0</v>
      </c>
      <c r="O5227" s="1" t="s">
        <v>65</v>
      </c>
      <c r="P5227" s="1" t="s">
        <v>10566</v>
      </c>
      <c r="Q5227" s="1" t="s">
        <v>35</v>
      </c>
      <c r="R5227">
        <v>49</v>
      </c>
      <c r="S5227" s="1" t="s">
        <v>30</v>
      </c>
      <c r="T5227" s="1" t="s">
        <v>30</v>
      </c>
      <c r="U5227" s="1" t="s">
        <v>32</v>
      </c>
      <c r="V5227">
        <v>6</v>
      </c>
      <c r="W5227" s="1" t="s">
        <v>30</v>
      </c>
      <c r="X5227" s="1" t="s">
        <v>57</v>
      </c>
      <c r="Y5227" s="1" t="s">
        <v>58</v>
      </c>
      <c r="Z5227">
        <v>7</v>
      </c>
      <c r="AA5227">
        <v>164</v>
      </c>
      <c r="AB5227" s="1" t="s">
        <v>13500</v>
      </c>
      <c r="AC5227" s="1" t="s">
        <v>13500</v>
      </c>
      <c r="AD5227" t="s">
        <v>13494</v>
      </c>
      <c r="AE5227" s="1" t="s">
        <v>38</v>
      </c>
      <c r="AF5227" s="1" t="s">
        <v>38</v>
      </c>
      <c r="AG5227" t="s">
        <v>13527</v>
      </c>
      <c r="AH5227" t="s">
        <v>38</v>
      </c>
      <c r="AI5227" t="s">
        <v>13539</v>
      </c>
    </row>
    <row r="5228" spans="1:35" x14ac:dyDescent="0.25">
      <c r="A5228" s="1" t="s">
        <v>10567</v>
      </c>
      <c r="B5228" s="1" t="s">
        <v>30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s="1" t="s">
        <v>32</v>
      </c>
      <c r="I5228" s="1" t="s">
        <v>31</v>
      </c>
      <c r="J5228">
        <v>114</v>
      </c>
      <c r="K5228">
        <v>0</v>
      </c>
      <c r="L5228">
        <v>0</v>
      </c>
      <c r="M5228" s="1" t="s">
        <v>30</v>
      </c>
      <c r="N5228">
        <v>0</v>
      </c>
      <c r="O5228" s="1" t="s">
        <v>240</v>
      </c>
      <c r="P5228" s="1" t="s">
        <v>10568</v>
      </c>
      <c r="Q5228" s="1" t="s">
        <v>42</v>
      </c>
      <c r="R5228">
        <v>50</v>
      </c>
      <c r="S5228" s="1" t="s">
        <v>30</v>
      </c>
      <c r="T5228" s="1" t="s">
        <v>30</v>
      </c>
      <c r="U5228" s="1" t="s">
        <v>32</v>
      </c>
      <c r="V5228">
        <v>4</v>
      </c>
      <c r="W5228" s="1" t="s">
        <v>30</v>
      </c>
      <c r="X5228" s="1" t="s">
        <v>57</v>
      </c>
      <c r="Y5228" s="1" t="s">
        <v>58</v>
      </c>
      <c r="Z5228">
        <v>9</v>
      </c>
      <c r="AA5228">
        <v>641</v>
      </c>
      <c r="AB5228" s="1" t="s">
        <v>13500</v>
      </c>
      <c r="AC5228" s="1" t="s">
        <v>13500</v>
      </c>
      <c r="AD5228" t="s">
        <v>13494</v>
      </c>
      <c r="AE5228" s="1" t="s">
        <v>38</v>
      </c>
      <c r="AF5228" s="1" t="s">
        <v>38</v>
      </c>
      <c r="AG5228" t="s">
        <v>13527</v>
      </c>
      <c r="AH5228" t="s">
        <v>38</v>
      </c>
      <c r="AI5228" t="s">
        <v>13540</v>
      </c>
    </row>
    <row r="5229" spans="1:35" x14ac:dyDescent="0.25">
      <c r="A5229" s="1" t="s">
        <v>10569</v>
      </c>
      <c r="B5229" s="1" t="s">
        <v>30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s="1" t="s">
        <v>32</v>
      </c>
      <c r="I5229" s="1" t="s">
        <v>31</v>
      </c>
      <c r="J5229">
        <v>186</v>
      </c>
      <c r="K5229">
        <v>0</v>
      </c>
      <c r="L5229">
        <v>4</v>
      </c>
      <c r="M5229" s="1" t="s">
        <v>30</v>
      </c>
      <c r="N5229">
        <v>32</v>
      </c>
      <c r="O5229" s="1" t="s">
        <v>100</v>
      </c>
      <c r="P5229" s="1" t="s">
        <v>10570</v>
      </c>
      <c r="Q5229" s="1" t="s">
        <v>42</v>
      </c>
      <c r="R5229">
        <v>85</v>
      </c>
      <c r="S5229" s="1" t="s">
        <v>30</v>
      </c>
      <c r="T5229" s="1" t="s">
        <v>32</v>
      </c>
      <c r="U5229" s="1" t="s">
        <v>32</v>
      </c>
      <c r="V5229">
        <v>6</v>
      </c>
      <c r="W5229" s="1" t="s">
        <v>32</v>
      </c>
      <c r="X5229" s="1" t="s">
        <v>43</v>
      </c>
      <c r="Y5229" s="1" t="s">
        <v>58</v>
      </c>
      <c r="Z5229">
        <v>52</v>
      </c>
      <c r="AA5229">
        <v>3615</v>
      </c>
      <c r="AB5229" s="1" t="s">
        <v>13500</v>
      </c>
      <c r="AC5229" s="1" t="s">
        <v>13500</v>
      </c>
      <c r="AD5229" t="s">
        <v>13496</v>
      </c>
      <c r="AE5229" s="1" t="s">
        <v>38</v>
      </c>
      <c r="AF5229" s="1" t="s">
        <v>38</v>
      </c>
      <c r="AG5229" t="s">
        <v>13526</v>
      </c>
      <c r="AH5229" t="s">
        <v>38</v>
      </c>
      <c r="AI5229" t="s">
        <v>13540</v>
      </c>
    </row>
    <row r="5230" spans="1:35" x14ac:dyDescent="0.25">
      <c r="A5230" s="1" t="s">
        <v>10571</v>
      </c>
      <c r="B5230" s="1" t="s">
        <v>30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s="1" t="s">
        <v>32</v>
      </c>
      <c r="I5230" s="1" t="s">
        <v>31</v>
      </c>
      <c r="J5230">
        <v>114</v>
      </c>
      <c r="K5230">
        <v>0</v>
      </c>
      <c r="L5230">
        <v>13</v>
      </c>
      <c r="M5230" s="1" t="s">
        <v>32</v>
      </c>
      <c r="N5230">
        <v>0</v>
      </c>
      <c r="O5230" s="1" t="s">
        <v>240</v>
      </c>
      <c r="P5230" s="1" t="s">
        <v>10572</v>
      </c>
      <c r="Q5230" s="1" t="s">
        <v>35</v>
      </c>
      <c r="R5230">
        <v>46</v>
      </c>
      <c r="S5230" s="1" t="s">
        <v>30</v>
      </c>
      <c r="T5230" s="1" t="s">
        <v>30</v>
      </c>
      <c r="U5230" s="1" t="s">
        <v>32</v>
      </c>
      <c r="V5230">
        <v>4</v>
      </c>
      <c r="W5230" s="1" t="s">
        <v>32</v>
      </c>
      <c r="X5230" s="1" t="s">
        <v>57</v>
      </c>
      <c r="Y5230" s="1" t="s">
        <v>37</v>
      </c>
      <c r="Z5230">
        <v>45</v>
      </c>
      <c r="AA5230">
        <v>3307</v>
      </c>
      <c r="AB5230" s="1" t="s">
        <v>13500</v>
      </c>
      <c r="AC5230" s="1" t="s">
        <v>13500</v>
      </c>
      <c r="AD5230" t="s">
        <v>13494</v>
      </c>
      <c r="AE5230" s="1" t="s">
        <v>38</v>
      </c>
      <c r="AF5230" s="1" t="s">
        <v>38</v>
      </c>
      <c r="AG5230" t="s">
        <v>13526</v>
      </c>
      <c r="AH5230" t="s">
        <v>38</v>
      </c>
      <c r="AI5230" t="s">
        <v>13540</v>
      </c>
    </row>
    <row r="5231" spans="1:35" x14ac:dyDescent="0.25">
      <c r="A5231" s="1" t="s">
        <v>10573</v>
      </c>
      <c r="B5231" s="1" t="s">
        <v>30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s="1" t="s">
        <v>32</v>
      </c>
      <c r="I5231" s="1" t="s">
        <v>31</v>
      </c>
      <c r="J5231">
        <v>202</v>
      </c>
      <c r="K5231">
        <v>0</v>
      </c>
      <c r="L5231">
        <v>4</v>
      </c>
      <c r="M5231" s="1" t="s">
        <v>32</v>
      </c>
      <c r="N5231">
        <v>0</v>
      </c>
      <c r="O5231" s="1" t="s">
        <v>55</v>
      </c>
      <c r="P5231" s="1" t="s">
        <v>10574</v>
      </c>
      <c r="Q5231" s="1" t="s">
        <v>42</v>
      </c>
      <c r="R5231">
        <v>57</v>
      </c>
      <c r="S5231" s="1" t="s">
        <v>30</v>
      </c>
      <c r="T5231" s="1" t="s">
        <v>30</v>
      </c>
      <c r="U5231" s="1" t="s">
        <v>32</v>
      </c>
      <c r="V5231">
        <v>6</v>
      </c>
      <c r="W5231" s="1" t="s">
        <v>30</v>
      </c>
      <c r="X5231" s="1" t="s">
        <v>43</v>
      </c>
      <c r="Y5231" s="1" t="s">
        <v>37</v>
      </c>
      <c r="Z5231">
        <v>21</v>
      </c>
      <c r="AA5231">
        <v>709</v>
      </c>
      <c r="AB5231" s="1" t="s">
        <v>13500</v>
      </c>
      <c r="AC5231" s="1" t="s">
        <v>13500</v>
      </c>
      <c r="AD5231" t="s">
        <v>13494</v>
      </c>
      <c r="AE5231" s="1" t="s">
        <v>38</v>
      </c>
      <c r="AF5231" s="1" t="s">
        <v>38</v>
      </c>
      <c r="AG5231" t="s">
        <v>13526</v>
      </c>
      <c r="AH5231" t="s">
        <v>38</v>
      </c>
      <c r="AI5231" t="s">
        <v>13539</v>
      </c>
    </row>
    <row r="5232" spans="1:35" x14ac:dyDescent="0.25">
      <c r="A5232" s="1" t="s">
        <v>10575</v>
      </c>
      <c r="B5232" s="1" t="s">
        <v>30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s="1" t="s">
        <v>32</v>
      </c>
      <c r="I5232" s="1" t="s">
        <v>31</v>
      </c>
      <c r="J5232">
        <v>284</v>
      </c>
      <c r="K5232">
        <v>0</v>
      </c>
      <c r="L5232">
        <v>26</v>
      </c>
      <c r="M5232" s="1" t="s">
        <v>32</v>
      </c>
      <c r="N5232">
        <v>0</v>
      </c>
      <c r="O5232" s="1" t="s">
        <v>272</v>
      </c>
      <c r="P5232" s="1" t="s">
        <v>10576</v>
      </c>
      <c r="Q5232" s="1" t="s">
        <v>42</v>
      </c>
      <c r="R5232">
        <v>43</v>
      </c>
      <c r="S5232" s="1" t="s">
        <v>30</v>
      </c>
      <c r="T5232" s="1" t="s">
        <v>30</v>
      </c>
      <c r="U5232" s="1" t="s">
        <v>32</v>
      </c>
      <c r="V5232">
        <v>5</v>
      </c>
      <c r="W5232" s="1" t="s">
        <v>32</v>
      </c>
      <c r="X5232" s="1" t="s">
        <v>57</v>
      </c>
      <c r="Y5232" s="1" t="s">
        <v>37</v>
      </c>
      <c r="Z5232">
        <v>30</v>
      </c>
      <c r="AA5232">
        <v>2155</v>
      </c>
      <c r="AB5232" s="1" t="s">
        <v>13500</v>
      </c>
      <c r="AC5232" s="1" t="s">
        <v>13500</v>
      </c>
      <c r="AD5232" t="s">
        <v>13494</v>
      </c>
      <c r="AE5232" s="1" t="s">
        <v>38</v>
      </c>
      <c r="AF5232" s="1" t="s">
        <v>38</v>
      </c>
      <c r="AG5232" t="s">
        <v>13526</v>
      </c>
      <c r="AH5232" t="s">
        <v>38</v>
      </c>
      <c r="AI5232" t="s">
        <v>13540</v>
      </c>
    </row>
    <row r="5233" spans="1:35" x14ac:dyDescent="0.25">
      <c r="A5233" s="1" t="s">
        <v>10577</v>
      </c>
      <c r="B5233" s="1" t="s">
        <v>30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s="1" t="s">
        <v>32</v>
      </c>
      <c r="I5233" s="1" t="s">
        <v>31</v>
      </c>
      <c r="J5233">
        <v>204</v>
      </c>
      <c r="K5233">
        <v>0</v>
      </c>
      <c r="L5233">
        <v>12</v>
      </c>
      <c r="M5233" s="1" t="s">
        <v>30</v>
      </c>
      <c r="N5233">
        <v>68</v>
      </c>
      <c r="O5233" s="1" t="s">
        <v>65</v>
      </c>
      <c r="P5233" s="1" t="s">
        <v>10578</v>
      </c>
      <c r="Q5233" s="1" t="s">
        <v>35</v>
      </c>
      <c r="R5233">
        <v>28</v>
      </c>
      <c r="S5233" s="1" t="s">
        <v>32</v>
      </c>
      <c r="T5233" s="1" t="s">
        <v>30</v>
      </c>
      <c r="U5233" s="1" t="s">
        <v>32</v>
      </c>
      <c r="V5233">
        <v>2</v>
      </c>
      <c r="W5233" s="1" t="s">
        <v>32</v>
      </c>
      <c r="X5233" s="1" t="s">
        <v>57</v>
      </c>
      <c r="Y5233" s="1" t="s">
        <v>37</v>
      </c>
      <c r="Z5233">
        <v>42</v>
      </c>
      <c r="AA5233">
        <v>3000</v>
      </c>
      <c r="AB5233" s="1" t="s">
        <v>13500</v>
      </c>
      <c r="AC5233" s="1" t="s">
        <v>13500</v>
      </c>
      <c r="AD5233" t="s">
        <v>13495</v>
      </c>
      <c r="AE5233" s="1" t="s">
        <v>38</v>
      </c>
      <c r="AF5233" s="1" t="s">
        <v>38</v>
      </c>
      <c r="AG5233" t="s">
        <v>13526</v>
      </c>
      <c r="AH5233" t="s">
        <v>38</v>
      </c>
      <c r="AI5233" t="s">
        <v>13540</v>
      </c>
    </row>
    <row r="5234" spans="1:35" x14ac:dyDescent="0.25">
      <c r="A5234" s="1" t="s">
        <v>10579</v>
      </c>
      <c r="B5234" s="1" t="s">
        <v>30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s="1" t="s">
        <v>32</v>
      </c>
      <c r="I5234" s="1" t="s">
        <v>31</v>
      </c>
      <c r="J5234">
        <v>306</v>
      </c>
      <c r="K5234">
        <v>0</v>
      </c>
      <c r="L5234">
        <v>0</v>
      </c>
      <c r="M5234" s="1" t="s">
        <v>30</v>
      </c>
      <c r="N5234">
        <v>0</v>
      </c>
      <c r="O5234" s="1" t="s">
        <v>103</v>
      </c>
      <c r="P5234" s="1" t="s">
        <v>10580</v>
      </c>
      <c r="Q5234" s="1" t="s">
        <v>42</v>
      </c>
      <c r="R5234">
        <v>45</v>
      </c>
      <c r="S5234" s="1" t="s">
        <v>30</v>
      </c>
      <c r="T5234" s="1" t="s">
        <v>30</v>
      </c>
      <c r="U5234" s="1" t="s">
        <v>32</v>
      </c>
      <c r="V5234">
        <v>6</v>
      </c>
      <c r="W5234" s="1" t="s">
        <v>30</v>
      </c>
      <c r="X5234" s="1" t="s">
        <v>57</v>
      </c>
      <c r="Y5234" s="1" t="s">
        <v>37</v>
      </c>
      <c r="Z5234">
        <v>7</v>
      </c>
      <c r="AA5234">
        <v>423</v>
      </c>
      <c r="AB5234" s="1" t="s">
        <v>13500</v>
      </c>
      <c r="AC5234" s="1" t="s">
        <v>13500</v>
      </c>
      <c r="AD5234" t="s">
        <v>13494</v>
      </c>
      <c r="AE5234" s="1" t="s">
        <v>38</v>
      </c>
      <c r="AF5234" s="1" t="s">
        <v>38</v>
      </c>
      <c r="AG5234" t="s">
        <v>13527</v>
      </c>
      <c r="AH5234" t="s">
        <v>38</v>
      </c>
      <c r="AI5234" t="s">
        <v>13540</v>
      </c>
    </row>
    <row r="5235" spans="1:35" x14ac:dyDescent="0.25">
      <c r="A5235" s="1" t="s">
        <v>10581</v>
      </c>
      <c r="B5235" s="1" t="s">
        <v>30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s="1" t="s">
        <v>32</v>
      </c>
      <c r="I5235" s="1" t="s">
        <v>46</v>
      </c>
      <c r="J5235">
        <v>0</v>
      </c>
      <c r="K5235">
        <v>0</v>
      </c>
      <c r="L5235">
        <v>0</v>
      </c>
      <c r="M5235" s="1" t="s">
        <v>30</v>
      </c>
      <c r="N5235">
        <v>0</v>
      </c>
      <c r="O5235" s="1" t="s">
        <v>166</v>
      </c>
      <c r="P5235" s="1" t="s">
        <v>10582</v>
      </c>
      <c r="Q5235" s="1" t="s">
        <v>35</v>
      </c>
      <c r="R5235">
        <v>29</v>
      </c>
      <c r="S5235" s="1" t="s">
        <v>32</v>
      </c>
      <c r="T5235" s="1" t="s">
        <v>30</v>
      </c>
      <c r="U5235" s="1" t="s">
        <v>32</v>
      </c>
      <c r="V5235">
        <v>2</v>
      </c>
      <c r="W5235" s="1" t="s">
        <v>30</v>
      </c>
      <c r="X5235" s="1" t="s">
        <v>57</v>
      </c>
      <c r="Y5235" s="1" t="s">
        <v>58</v>
      </c>
      <c r="Z5235">
        <v>13</v>
      </c>
      <c r="AA5235">
        <v>259</v>
      </c>
      <c r="AB5235" s="1" t="s">
        <v>13500</v>
      </c>
      <c r="AC5235" s="1" t="s">
        <v>13500</v>
      </c>
      <c r="AD5235" t="s">
        <v>13495</v>
      </c>
      <c r="AE5235" s="1" t="s">
        <v>38</v>
      </c>
      <c r="AF5235" s="1" t="s">
        <v>38</v>
      </c>
      <c r="AG5235" t="s">
        <v>13527</v>
      </c>
      <c r="AH5235" t="s">
        <v>38</v>
      </c>
      <c r="AI5235" t="s">
        <v>13539</v>
      </c>
    </row>
    <row r="5236" spans="1:35" x14ac:dyDescent="0.25">
      <c r="A5236" s="1" t="s">
        <v>10583</v>
      </c>
      <c r="B5236" s="1" t="s">
        <v>30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s="1" t="s">
        <v>32</v>
      </c>
      <c r="I5236" s="1" t="s">
        <v>31</v>
      </c>
      <c r="J5236">
        <v>32</v>
      </c>
      <c r="K5236">
        <v>0</v>
      </c>
      <c r="L5236">
        <v>26</v>
      </c>
      <c r="M5236" s="1" t="s">
        <v>32</v>
      </c>
      <c r="N5236">
        <v>0</v>
      </c>
      <c r="O5236" s="1" t="s">
        <v>130</v>
      </c>
      <c r="P5236" s="1" t="s">
        <v>10584</v>
      </c>
      <c r="Q5236" s="1" t="s">
        <v>42</v>
      </c>
      <c r="R5236">
        <v>67</v>
      </c>
      <c r="S5236" s="1" t="s">
        <v>30</v>
      </c>
      <c r="T5236" s="1" t="s">
        <v>32</v>
      </c>
      <c r="U5236" s="1" t="s">
        <v>32</v>
      </c>
      <c r="V5236">
        <v>2</v>
      </c>
      <c r="W5236" s="1" t="s">
        <v>30</v>
      </c>
      <c r="X5236" s="1" t="s">
        <v>36</v>
      </c>
      <c r="Y5236" s="1" t="s">
        <v>58</v>
      </c>
      <c r="Z5236">
        <v>30</v>
      </c>
      <c r="AA5236">
        <v>220</v>
      </c>
      <c r="AB5236" s="1" t="s">
        <v>13500</v>
      </c>
      <c r="AC5236" s="1" t="s">
        <v>13500</v>
      </c>
      <c r="AD5236" t="s">
        <v>13496</v>
      </c>
      <c r="AE5236" s="1" t="s">
        <v>38</v>
      </c>
      <c r="AF5236" s="1" t="s">
        <v>38</v>
      </c>
      <c r="AG5236" t="s">
        <v>13526</v>
      </c>
      <c r="AH5236" t="s">
        <v>38</v>
      </c>
      <c r="AI5236" t="s">
        <v>13538</v>
      </c>
    </row>
    <row r="5237" spans="1:35" x14ac:dyDescent="0.25">
      <c r="A5237" s="1" t="s">
        <v>10585</v>
      </c>
      <c r="B5237" s="1" t="s">
        <v>30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s="1" t="s">
        <v>32</v>
      </c>
      <c r="I5237" s="1" t="s">
        <v>31</v>
      </c>
      <c r="J5237">
        <v>129</v>
      </c>
      <c r="K5237">
        <v>0</v>
      </c>
      <c r="L5237">
        <v>4</v>
      </c>
      <c r="M5237" s="1" t="s">
        <v>32</v>
      </c>
      <c r="N5237">
        <v>0</v>
      </c>
      <c r="O5237" s="1" t="s">
        <v>68</v>
      </c>
      <c r="P5237" s="1" t="s">
        <v>10586</v>
      </c>
      <c r="Q5237" s="1" t="s">
        <v>42</v>
      </c>
      <c r="R5237">
        <v>48</v>
      </c>
      <c r="S5237" s="1" t="s">
        <v>30</v>
      </c>
      <c r="T5237" s="1" t="s">
        <v>30</v>
      </c>
      <c r="U5237" s="1" t="s">
        <v>32</v>
      </c>
      <c r="V5237">
        <v>2</v>
      </c>
      <c r="W5237" s="1" t="s">
        <v>32</v>
      </c>
      <c r="X5237" s="1" t="s">
        <v>57</v>
      </c>
      <c r="Y5237" s="1" t="s">
        <v>58</v>
      </c>
      <c r="Z5237">
        <v>28</v>
      </c>
      <c r="AA5237">
        <v>1627</v>
      </c>
      <c r="AB5237" s="1" t="s">
        <v>13500</v>
      </c>
      <c r="AC5237" s="1" t="s">
        <v>13500</v>
      </c>
      <c r="AD5237" t="s">
        <v>13494</v>
      </c>
      <c r="AE5237" s="1" t="s">
        <v>38</v>
      </c>
      <c r="AF5237" s="1" t="s">
        <v>38</v>
      </c>
      <c r="AG5237" t="s">
        <v>13526</v>
      </c>
      <c r="AH5237" t="s">
        <v>38</v>
      </c>
      <c r="AI5237" t="s">
        <v>13540</v>
      </c>
    </row>
    <row r="5238" spans="1:35" x14ac:dyDescent="0.25">
      <c r="A5238" s="1" t="s">
        <v>10587</v>
      </c>
      <c r="B5238" s="1" t="s">
        <v>30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s="1" t="s">
        <v>32</v>
      </c>
      <c r="I5238" s="1" t="s">
        <v>31</v>
      </c>
      <c r="J5238">
        <v>60</v>
      </c>
      <c r="K5238">
        <v>0</v>
      </c>
      <c r="L5238">
        <v>10</v>
      </c>
      <c r="M5238" s="1" t="s">
        <v>30</v>
      </c>
      <c r="N5238">
        <v>51</v>
      </c>
      <c r="O5238" s="1" t="s">
        <v>97</v>
      </c>
      <c r="P5238" s="1" t="s">
        <v>10588</v>
      </c>
      <c r="Q5238" s="1" t="s">
        <v>42</v>
      </c>
      <c r="R5238">
        <v>25</v>
      </c>
      <c r="S5238" s="1" t="s">
        <v>32</v>
      </c>
      <c r="T5238" s="1" t="s">
        <v>30</v>
      </c>
      <c r="U5238" s="1" t="s">
        <v>32</v>
      </c>
      <c r="V5238">
        <v>2</v>
      </c>
      <c r="W5238" s="1" t="s">
        <v>30</v>
      </c>
      <c r="X5238" s="1" t="s">
        <v>43</v>
      </c>
      <c r="Y5238" s="1" t="s">
        <v>37</v>
      </c>
      <c r="Z5238">
        <v>52</v>
      </c>
      <c r="AA5238">
        <v>853</v>
      </c>
      <c r="AB5238" s="1" t="s">
        <v>13500</v>
      </c>
      <c r="AC5238" s="1" t="s">
        <v>13500</v>
      </c>
      <c r="AD5238" t="s">
        <v>13495</v>
      </c>
      <c r="AE5238" s="1" t="s">
        <v>38</v>
      </c>
      <c r="AF5238" s="1" t="s">
        <v>38</v>
      </c>
      <c r="AG5238" t="s">
        <v>13526</v>
      </c>
      <c r="AH5238" t="s">
        <v>38</v>
      </c>
      <c r="AI5238" t="s">
        <v>13539</v>
      </c>
    </row>
    <row r="5239" spans="1:35" x14ac:dyDescent="0.25">
      <c r="A5239" s="1" t="s">
        <v>10589</v>
      </c>
      <c r="B5239" s="1" t="s">
        <v>30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s="1" t="s">
        <v>32</v>
      </c>
      <c r="I5239" s="1" t="s">
        <v>31</v>
      </c>
      <c r="J5239">
        <v>294</v>
      </c>
      <c r="K5239">
        <v>0</v>
      </c>
      <c r="L5239">
        <v>0</v>
      </c>
      <c r="M5239" s="1" t="s">
        <v>30</v>
      </c>
      <c r="N5239">
        <v>0</v>
      </c>
      <c r="O5239" s="1" t="s">
        <v>275</v>
      </c>
      <c r="P5239" s="1" t="s">
        <v>10590</v>
      </c>
      <c r="Q5239" s="1" t="s">
        <v>35</v>
      </c>
      <c r="R5239">
        <v>31</v>
      </c>
      <c r="S5239" s="1" t="s">
        <v>30</v>
      </c>
      <c r="T5239" s="1" t="s">
        <v>30</v>
      </c>
      <c r="U5239" s="1" t="s">
        <v>32</v>
      </c>
      <c r="V5239">
        <v>3</v>
      </c>
      <c r="W5239" s="1" t="s">
        <v>30</v>
      </c>
      <c r="X5239" s="1" t="s">
        <v>57</v>
      </c>
      <c r="Y5239" s="1" t="s">
        <v>58</v>
      </c>
      <c r="Z5239">
        <v>9</v>
      </c>
      <c r="AA5239">
        <v>532</v>
      </c>
      <c r="AB5239" s="1" t="s">
        <v>13500</v>
      </c>
      <c r="AC5239" s="1" t="s">
        <v>13500</v>
      </c>
      <c r="AD5239" t="s">
        <v>13494</v>
      </c>
      <c r="AE5239" s="1" t="s">
        <v>38</v>
      </c>
      <c r="AF5239" s="1" t="s">
        <v>38</v>
      </c>
      <c r="AG5239" t="s">
        <v>13527</v>
      </c>
      <c r="AH5239" t="s">
        <v>38</v>
      </c>
      <c r="AI5239" t="s">
        <v>13540</v>
      </c>
    </row>
    <row r="5240" spans="1:35" x14ac:dyDescent="0.25">
      <c r="A5240" s="1" t="s">
        <v>10591</v>
      </c>
      <c r="B5240" s="1" t="s">
        <v>30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s="1" t="s">
        <v>32</v>
      </c>
      <c r="I5240" s="1" t="s">
        <v>31</v>
      </c>
      <c r="J5240">
        <v>212</v>
      </c>
      <c r="K5240">
        <v>0</v>
      </c>
      <c r="L5240">
        <v>30</v>
      </c>
      <c r="M5240" s="1" t="s">
        <v>32</v>
      </c>
      <c r="N5240">
        <v>0</v>
      </c>
      <c r="O5240" s="1" t="s">
        <v>269</v>
      </c>
      <c r="P5240" s="1" t="s">
        <v>10592</v>
      </c>
      <c r="Q5240" s="1" t="s">
        <v>42</v>
      </c>
      <c r="R5240">
        <v>29</v>
      </c>
      <c r="S5240" s="1" t="s">
        <v>32</v>
      </c>
      <c r="T5240" s="1" t="s">
        <v>30</v>
      </c>
      <c r="U5240" s="1" t="s">
        <v>32</v>
      </c>
      <c r="V5240">
        <v>2</v>
      </c>
      <c r="W5240" s="1" t="s">
        <v>32</v>
      </c>
      <c r="X5240" s="1" t="s">
        <v>43</v>
      </c>
      <c r="Y5240" s="1" t="s">
        <v>37</v>
      </c>
      <c r="Z5240">
        <v>40</v>
      </c>
      <c r="AA5240">
        <v>1259</v>
      </c>
      <c r="AB5240" s="1" t="s">
        <v>13500</v>
      </c>
      <c r="AC5240" s="1" t="s">
        <v>13500</v>
      </c>
      <c r="AD5240" t="s">
        <v>13495</v>
      </c>
      <c r="AE5240" s="1" t="s">
        <v>38</v>
      </c>
      <c r="AF5240" s="1" t="s">
        <v>38</v>
      </c>
      <c r="AG5240" t="s">
        <v>13526</v>
      </c>
      <c r="AH5240" t="s">
        <v>38</v>
      </c>
      <c r="AI5240" t="s">
        <v>13539</v>
      </c>
    </row>
    <row r="5241" spans="1:35" x14ac:dyDescent="0.25">
      <c r="A5241" s="1" t="s">
        <v>10593</v>
      </c>
      <c r="B5241" s="1" t="s">
        <v>30</v>
      </c>
      <c r="C5241">
        <v>1</v>
      </c>
      <c r="D5241">
        <v>3</v>
      </c>
      <c r="E5241">
        <v>11</v>
      </c>
      <c r="F5241">
        <v>2</v>
      </c>
      <c r="G5241">
        <v>10.3</v>
      </c>
      <c r="H5241" s="1" t="s">
        <v>32</v>
      </c>
      <c r="I5241" s="1" t="s">
        <v>31</v>
      </c>
      <c r="J5241">
        <v>2</v>
      </c>
      <c r="K5241">
        <v>0</v>
      </c>
      <c r="L5241">
        <v>0</v>
      </c>
      <c r="M5241" s="1" t="s">
        <v>30</v>
      </c>
      <c r="N5241">
        <v>0</v>
      </c>
      <c r="O5241" s="1" t="s">
        <v>211</v>
      </c>
      <c r="P5241" s="1" t="s">
        <v>10594</v>
      </c>
      <c r="Q5241" s="1" t="s">
        <v>35</v>
      </c>
      <c r="R5241">
        <v>66</v>
      </c>
      <c r="S5241" s="1" t="s">
        <v>30</v>
      </c>
      <c r="T5241" s="1" t="s">
        <v>32</v>
      </c>
      <c r="U5241" s="1" t="s">
        <v>32</v>
      </c>
      <c r="V5241">
        <v>6</v>
      </c>
      <c r="W5241" s="1" t="s">
        <v>30</v>
      </c>
      <c r="X5241" s="1" t="s">
        <v>36</v>
      </c>
      <c r="Y5241" s="1" t="s">
        <v>58</v>
      </c>
      <c r="Z5241">
        <v>7</v>
      </c>
      <c r="AA5241">
        <v>7</v>
      </c>
      <c r="AB5241" s="1" t="s">
        <v>13500</v>
      </c>
      <c r="AC5241" s="1" t="s">
        <v>13500</v>
      </c>
      <c r="AD5241" t="s">
        <v>13496</v>
      </c>
      <c r="AE5241" s="1" t="s">
        <v>38</v>
      </c>
      <c r="AF5241" s="1" t="s">
        <v>38</v>
      </c>
      <c r="AG5241" t="s">
        <v>13527</v>
      </c>
      <c r="AH5241" t="s">
        <v>38</v>
      </c>
      <c r="AI5241" t="s">
        <v>13538</v>
      </c>
    </row>
    <row r="5242" spans="1:35" x14ac:dyDescent="0.25">
      <c r="A5242" s="1" t="s">
        <v>10595</v>
      </c>
      <c r="B5242" s="1" t="s">
        <v>30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s="1" t="s">
        <v>32</v>
      </c>
      <c r="I5242" s="1" t="s">
        <v>31</v>
      </c>
      <c r="J5242">
        <v>60</v>
      </c>
      <c r="K5242">
        <v>0</v>
      </c>
      <c r="L5242">
        <v>6</v>
      </c>
      <c r="M5242" s="1" t="s">
        <v>32</v>
      </c>
      <c r="N5242">
        <v>0</v>
      </c>
      <c r="O5242" s="1" t="s">
        <v>52</v>
      </c>
      <c r="P5242" s="1" t="s">
        <v>10596</v>
      </c>
      <c r="Q5242" s="1" t="s">
        <v>35</v>
      </c>
      <c r="R5242">
        <v>33</v>
      </c>
      <c r="S5242" s="1" t="s">
        <v>30</v>
      </c>
      <c r="T5242" s="1" t="s">
        <v>30</v>
      </c>
      <c r="U5242" s="1" t="s">
        <v>32</v>
      </c>
      <c r="V5242">
        <v>5</v>
      </c>
      <c r="W5242" s="1" t="s">
        <v>30</v>
      </c>
      <c r="X5242" s="1" t="s">
        <v>43</v>
      </c>
      <c r="Y5242" s="1" t="s">
        <v>37</v>
      </c>
      <c r="Z5242">
        <v>38</v>
      </c>
      <c r="AA5242">
        <v>2475</v>
      </c>
      <c r="AB5242" s="1" t="s">
        <v>13500</v>
      </c>
      <c r="AC5242" s="1" t="s">
        <v>13500</v>
      </c>
      <c r="AD5242" t="s">
        <v>13494</v>
      </c>
      <c r="AE5242" s="1" t="s">
        <v>38</v>
      </c>
      <c r="AF5242" s="1" t="s">
        <v>38</v>
      </c>
      <c r="AG5242" t="s">
        <v>13526</v>
      </c>
      <c r="AH5242" t="s">
        <v>38</v>
      </c>
      <c r="AI5242" t="s">
        <v>13540</v>
      </c>
    </row>
    <row r="5243" spans="1:35" x14ac:dyDescent="0.25">
      <c r="A5243" s="1" t="s">
        <v>10597</v>
      </c>
      <c r="B5243" s="1" t="s">
        <v>30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s="1" t="s">
        <v>32</v>
      </c>
      <c r="I5243" s="1" t="s">
        <v>31</v>
      </c>
      <c r="J5243">
        <v>194</v>
      </c>
      <c r="K5243">
        <v>0</v>
      </c>
      <c r="L5243">
        <v>19</v>
      </c>
      <c r="M5243" s="1" t="s">
        <v>30</v>
      </c>
      <c r="N5243">
        <v>19</v>
      </c>
      <c r="O5243" s="1" t="s">
        <v>130</v>
      </c>
      <c r="P5243" s="1" t="s">
        <v>10598</v>
      </c>
      <c r="Q5243" s="1" t="s">
        <v>42</v>
      </c>
      <c r="R5243">
        <v>46</v>
      </c>
      <c r="S5243" s="1" t="s">
        <v>30</v>
      </c>
      <c r="T5243" s="1" t="s">
        <v>30</v>
      </c>
      <c r="U5243" s="1" t="s">
        <v>32</v>
      </c>
      <c r="V5243">
        <v>2</v>
      </c>
      <c r="W5243" s="1" t="s">
        <v>32</v>
      </c>
      <c r="X5243" s="1" t="s">
        <v>57</v>
      </c>
      <c r="Y5243" s="1" t="s">
        <v>37</v>
      </c>
      <c r="Z5243">
        <v>52</v>
      </c>
      <c r="AA5243">
        <v>3755</v>
      </c>
      <c r="AB5243" s="1" t="s">
        <v>13500</v>
      </c>
      <c r="AC5243" s="1" t="s">
        <v>13500</v>
      </c>
      <c r="AD5243" t="s">
        <v>13494</v>
      </c>
      <c r="AE5243" s="1" t="s">
        <v>38</v>
      </c>
      <c r="AF5243" s="1" t="s">
        <v>38</v>
      </c>
      <c r="AG5243" t="s">
        <v>13526</v>
      </c>
      <c r="AH5243" t="s">
        <v>38</v>
      </c>
      <c r="AI5243" t="s">
        <v>13540</v>
      </c>
    </row>
    <row r="5244" spans="1:35" x14ac:dyDescent="0.25">
      <c r="A5244" s="1" t="s">
        <v>10599</v>
      </c>
      <c r="B5244" s="1" t="s">
        <v>30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s="1" t="s">
        <v>32</v>
      </c>
      <c r="I5244" s="1" t="s">
        <v>31</v>
      </c>
      <c r="J5244">
        <v>254</v>
      </c>
      <c r="K5244">
        <v>1</v>
      </c>
      <c r="L5244">
        <v>0</v>
      </c>
      <c r="M5244" s="1" t="s">
        <v>30</v>
      </c>
      <c r="N5244">
        <v>0</v>
      </c>
      <c r="O5244" s="1" t="s">
        <v>122</v>
      </c>
      <c r="P5244" s="1" t="s">
        <v>10600</v>
      </c>
      <c r="Q5244" s="1" t="s">
        <v>42</v>
      </c>
      <c r="R5244">
        <v>61</v>
      </c>
      <c r="S5244" s="1" t="s">
        <v>30</v>
      </c>
      <c r="T5244" s="1" t="s">
        <v>30</v>
      </c>
      <c r="U5244" s="1" t="s">
        <v>32</v>
      </c>
      <c r="V5244">
        <v>6</v>
      </c>
      <c r="W5244" s="1" t="s">
        <v>30</v>
      </c>
      <c r="X5244" s="1" t="s">
        <v>57</v>
      </c>
      <c r="Y5244" s="1" t="s">
        <v>58</v>
      </c>
      <c r="Z5244">
        <v>8</v>
      </c>
      <c r="AA5244">
        <v>504</v>
      </c>
      <c r="AB5244" s="1" t="s">
        <v>13500</v>
      </c>
      <c r="AC5244" s="1" t="s">
        <v>13500</v>
      </c>
      <c r="AD5244" t="s">
        <v>13494</v>
      </c>
      <c r="AE5244" s="1" t="s">
        <v>38</v>
      </c>
      <c r="AF5244" s="1" t="s">
        <v>38</v>
      </c>
      <c r="AG5244" t="s">
        <v>13527</v>
      </c>
      <c r="AH5244" t="s">
        <v>38</v>
      </c>
      <c r="AI5244" t="s">
        <v>13540</v>
      </c>
    </row>
    <row r="5245" spans="1:35" x14ac:dyDescent="0.25">
      <c r="A5245" s="1" t="s">
        <v>10601</v>
      </c>
      <c r="B5245" s="1" t="s">
        <v>30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s="1" t="s">
        <v>32</v>
      </c>
      <c r="I5245" s="1" t="s">
        <v>31</v>
      </c>
      <c r="J5245">
        <v>32</v>
      </c>
      <c r="K5245">
        <v>2</v>
      </c>
      <c r="L5245">
        <v>18</v>
      </c>
      <c r="M5245" s="1" t="s">
        <v>32</v>
      </c>
      <c r="N5245">
        <v>0</v>
      </c>
      <c r="O5245" s="1" t="s">
        <v>33</v>
      </c>
      <c r="P5245" s="1" t="s">
        <v>10602</v>
      </c>
      <c r="Q5245" s="1" t="s">
        <v>42</v>
      </c>
      <c r="R5245">
        <v>78</v>
      </c>
      <c r="S5245" s="1" t="s">
        <v>30</v>
      </c>
      <c r="T5245" s="1" t="s">
        <v>32</v>
      </c>
      <c r="U5245" s="1" t="s">
        <v>32</v>
      </c>
      <c r="V5245">
        <v>2</v>
      </c>
      <c r="W5245" s="1" t="s">
        <v>30</v>
      </c>
      <c r="X5245" s="1" t="s">
        <v>43</v>
      </c>
      <c r="Y5245" s="1" t="s">
        <v>37</v>
      </c>
      <c r="Z5245">
        <v>12</v>
      </c>
      <c r="AA5245">
        <v>122</v>
      </c>
      <c r="AB5245" s="1" t="s">
        <v>13500</v>
      </c>
      <c r="AC5245" s="1" t="s">
        <v>13500</v>
      </c>
      <c r="AD5245" t="s">
        <v>13496</v>
      </c>
      <c r="AE5245" s="1" t="s">
        <v>38</v>
      </c>
      <c r="AF5245" s="1" t="s">
        <v>38</v>
      </c>
      <c r="AG5245" t="s">
        <v>13526</v>
      </c>
      <c r="AH5245" t="s">
        <v>38</v>
      </c>
      <c r="AI5245" t="s">
        <v>13539</v>
      </c>
    </row>
    <row r="5246" spans="1:35" x14ac:dyDescent="0.25">
      <c r="A5246" s="1" t="s">
        <v>10603</v>
      </c>
      <c r="B5246" s="1" t="s">
        <v>30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s="1" t="s">
        <v>32</v>
      </c>
      <c r="I5246" s="1" t="s">
        <v>31</v>
      </c>
      <c r="J5246">
        <v>207</v>
      </c>
      <c r="K5246">
        <v>2</v>
      </c>
      <c r="L5246">
        <v>11</v>
      </c>
      <c r="M5246" s="1" t="s">
        <v>32</v>
      </c>
      <c r="N5246">
        <v>0</v>
      </c>
      <c r="O5246" s="1" t="s">
        <v>211</v>
      </c>
      <c r="P5246" s="1" t="s">
        <v>10604</v>
      </c>
      <c r="Q5246" s="1" t="s">
        <v>42</v>
      </c>
      <c r="R5246">
        <v>60</v>
      </c>
      <c r="S5246" s="1" t="s">
        <v>30</v>
      </c>
      <c r="T5246" s="1" t="s">
        <v>30</v>
      </c>
      <c r="U5246" s="1" t="s">
        <v>32</v>
      </c>
      <c r="V5246">
        <v>2</v>
      </c>
      <c r="W5246" s="1" t="s">
        <v>32</v>
      </c>
      <c r="X5246" s="1" t="s">
        <v>43</v>
      </c>
      <c r="Y5246" s="1" t="s">
        <v>37</v>
      </c>
      <c r="Z5246">
        <v>35</v>
      </c>
      <c r="AA5246">
        <v>1398</v>
      </c>
      <c r="AB5246" s="1" t="s">
        <v>13500</v>
      </c>
      <c r="AC5246" s="1" t="s">
        <v>13500</v>
      </c>
      <c r="AD5246" t="s">
        <v>13494</v>
      </c>
      <c r="AE5246" s="1" t="s">
        <v>38</v>
      </c>
      <c r="AF5246" s="1" t="s">
        <v>38</v>
      </c>
      <c r="AG5246" t="s">
        <v>13526</v>
      </c>
      <c r="AH5246" t="s">
        <v>38</v>
      </c>
      <c r="AI5246" t="s">
        <v>13539</v>
      </c>
    </row>
    <row r="5247" spans="1:35" x14ac:dyDescent="0.25">
      <c r="A5247" s="1" t="s">
        <v>10605</v>
      </c>
      <c r="B5247" s="1" t="s">
        <v>30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s="1" t="s">
        <v>32</v>
      </c>
      <c r="I5247" s="1" t="s">
        <v>31</v>
      </c>
      <c r="J5247">
        <v>253</v>
      </c>
      <c r="K5247">
        <v>1</v>
      </c>
      <c r="L5247">
        <v>0</v>
      </c>
      <c r="M5247" s="1" t="s">
        <v>30</v>
      </c>
      <c r="N5247">
        <v>0</v>
      </c>
      <c r="O5247" s="1" t="s">
        <v>697</v>
      </c>
      <c r="P5247" s="1" t="s">
        <v>10606</v>
      </c>
      <c r="Q5247" s="1" t="s">
        <v>42</v>
      </c>
      <c r="R5247">
        <v>54</v>
      </c>
      <c r="S5247" s="1" t="s">
        <v>30</v>
      </c>
      <c r="T5247" s="1" t="s">
        <v>30</v>
      </c>
      <c r="U5247" s="1" t="s">
        <v>32</v>
      </c>
      <c r="V5247">
        <v>2</v>
      </c>
      <c r="W5247" s="1" t="s">
        <v>30</v>
      </c>
      <c r="X5247" s="1" t="s">
        <v>57</v>
      </c>
      <c r="Y5247" s="1" t="s">
        <v>37</v>
      </c>
      <c r="Z5247">
        <v>8</v>
      </c>
      <c r="AA5247">
        <v>489</v>
      </c>
      <c r="AB5247" s="1" t="s">
        <v>13500</v>
      </c>
      <c r="AC5247" s="1" t="s">
        <v>13500</v>
      </c>
      <c r="AD5247" t="s">
        <v>13494</v>
      </c>
      <c r="AE5247" s="1" t="s">
        <v>38</v>
      </c>
      <c r="AF5247" s="1" t="s">
        <v>38</v>
      </c>
      <c r="AG5247" t="s">
        <v>13527</v>
      </c>
      <c r="AH5247" t="s">
        <v>38</v>
      </c>
      <c r="AI5247" t="s">
        <v>13540</v>
      </c>
    </row>
    <row r="5248" spans="1:35" x14ac:dyDescent="0.25">
      <c r="A5248" s="1" t="s">
        <v>10607</v>
      </c>
      <c r="B5248" s="1" t="s">
        <v>30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s="1" t="s">
        <v>32</v>
      </c>
      <c r="I5248" s="1" t="s">
        <v>31</v>
      </c>
      <c r="J5248">
        <v>75</v>
      </c>
      <c r="K5248">
        <v>0</v>
      </c>
      <c r="L5248">
        <v>0</v>
      </c>
      <c r="M5248" s="1" t="s">
        <v>30</v>
      </c>
      <c r="N5248">
        <v>0</v>
      </c>
      <c r="O5248" s="1" t="s">
        <v>77</v>
      </c>
      <c r="P5248" s="1" t="s">
        <v>10608</v>
      </c>
      <c r="Q5248" s="1" t="s">
        <v>35</v>
      </c>
      <c r="R5248">
        <v>23</v>
      </c>
      <c r="S5248" s="1" t="s">
        <v>32</v>
      </c>
      <c r="T5248" s="1" t="s">
        <v>30</v>
      </c>
      <c r="U5248" s="1" t="s">
        <v>32</v>
      </c>
      <c r="V5248">
        <v>4</v>
      </c>
      <c r="W5248" s="1" t="s">
        <v>30</v>
      </c>
      <c r="X5248" s="1" t="s">
        <v>36</v>
      </c>
      <c r="Y5248" s="1" t="s">
        <v>37</v>
      </c>
      <c r="Z5248">
        <v>13</v>
      </c>
      <c r="AA5248">
        <v>202</v>
      </c>
      <c r="AB5248" s="1" t="s">
        <v>13500</v>
      </c>
      <c r="AC5248" s="1" t="s">
        <v>13500</v>
      </c>
      <c r="AD5248" t="s">
        <v>13495</v>
      </c>
      <c r="AE5248" s="1" t="s">
        <v>38</v>
      </c>
      <c r="AF5248" s="1" t="s">
        <v>38</v>
      </c>
      <c r="AG5248" t="s">
        <v>13527</v>
      </c>
      <c r="AH5248" t="s">
        <v>38</v>
      </c>
      <c r="AI5248" t="s">
        <v>13539</v>
      </c>
    </row>
    <row r="5249" spans="1:35" x14ac:dyDescent="0.25">
      <c r="A5249" s="1" t="s">
        <v>10609</v>
      </c>
      <c r="B5249" s="1" t="s">
        <v>30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s="1" t="s">
        <v>32</v>
      </c>
      <c r="I5249" s="1" t="s">
        <v>31</v>
      </c>
      <c r="J5249">
        <v>101</v>
      </c>
      <c r="K5249">
        <v>1</v>
      </c>
      <c r="L5249">
        <v>0</v>
      </c>
      <c r="M5249" s="1" t="s">
        <v>30</v>
      </c>
      <c r="N5249">
        <v>0</v>
      </c>
      <c r="O5249" s="1" t="s">
        <v>114</v>
      </c>
      <c r="P5249" s="1" t="s">
        <v>10610</v>
      </c>
      <c r="Q5249" s="1" t="s">
        <v>42</v>
      </c>
      <c r="R5249">
        <v>36</v>
      </c>
      <c r="S5249" s="1" t="s">
        <v>30</v>
      </c>
      <c r="T5249" s="1" t="s">
        <v>30</v>
      </c>
      <c r="U5249" s="1" t="s">
        <v>32</v>
      </c>
      <c r="V5249">
        <v>5</v>
      </c>
      <c r="W5249" s="1" t="s">
        <v>30</v>
      </c>
      <c r="X5249" s="1" t="s">
        <v>57</v>
      </c>
      <c r="Y5249" s="1" t="s">
        <v>58</v>
      </c>
      <c r="Z5249">
        <v>10</v>
      </c>
      <c r="AA5249">
        <v>318</v>
      </c>
      <c r="AB5249" s="1" t="s">
        <v>13500</v>
      </c>
      <c r="AC5249" s="1" t="s">
        <v>13500</v>
      </c>
      <c r="AD5249" t="s">
        <v>13494</v>
      </c>
      <c r="AE5249" s="1" t="s">
        <v>38</v>
      </c>
      <c r="AF5249" s="1" t="s">
        <v>38</v>
      </c>
      <c r="AG5249" t="s">
        <v>13527</v>
      </c>
      <c r="AH5249" t="s">
        <v>38</v>
      </c>
      <c r="AI5249" t="s">
        <v>13539</v>
      </c>
    </row>
    <row r="5250" spans="1:35" x14ac:dyDescent="0.25">
      <c r="A5250" s="1" t="s">
        <v>10611</v>
      </c>
      <c r="B5250" s="1" t="s">
        <v>30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s="1" t="s">
        <v>32</v>
      </c>
      <c r="I5250" s="1" t="s">
        <v>31</v>
      </c>
      <c r="J5250">
        <v>156</v>
      </c>
      <c r="K5250">
        <v>0</v>
      </c>
      <c r="L5250">
        <v>0</v>
      </c>
      <c r="M5250" s="1" t="s">
        <v>30</v>
      </c>
      <c r="N5250">
        <v>0</v>
      </c>
      <c r="O5250" s="1" t="s">
        <v>697</v>
      </c>
      <c r="P5250" s="1" t="s">
        <v>10612</v>
      </c>
      <c r="Q5250" s="1" t="s">
        <v>35</v>
      </c>
      <c r="R5250">
        <v>36</v>
      </c>
      <c r="S5250" s="1" t="s">
        <v>30</v>
      </c>
      <c r="T5250" s="1" t="s">
        <v>30</v>
      </c>
      <c r="U5250" s="1" t="s">
        <v>32</v>
      </c>
      <c r="V5250">
        <v>6</v>
      </c>
      <c r="W5250" s="1" t="s">
        <v>30</v>
      </c>
      <c r="X5250" s="1" t="s">
        <v>57</v>
      </c>
      <c r="Y5250" s="1" t="s">
        <v>37</v>
      </c>
      <c r="Z5250">
        <v>6</v>
      </c>
      <c r="AA5250">
        <v>379</v>
      </c>
      <c r="AB5250" s="1" t="s">
        <v>13500</v>
      </c>
      <c r="AC5250" s="1" t="s">
        <v>13500</v>
      </c>
      <c r="AD5250" t="s">
        <v>13494</v>
      </c>
      <c r="AE5250" s="1" t="s">
        <v>38</v>
      </c>
      <c r="AF5250" s="1" t="s">
        <v>38</v>
      </c>
      <c r="AG5250" t="s">
        <v>13527</v>
      </c>
      <c r="AH5250" t="s">
        <v>38</v>
      </c>
      <c r="AI5250" t="s">
        <v>13540</v>
      </c>
    </row>
    <row r="5251" spans="1:35" x14ac:dyDescent="0.25">
      <c r="A5251" s="1" t="s">
        <v>10613</v>
      </c>
      <c r="B5251" s="1" t="s">
        <v>30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s="1" t="s">
        <v>32</v>
      </c>
      <c r="I5251" s="1" t="s">
        <v>31</v>
      </c>
      <c r="J5251">
        <v>155</v>
      </c>
      <c r="K5251">
        <v>1</v>
      </c>
      <c r="L5251">
        <v>0</v>
      </c>
      <c r="M5251" s="1" t="s">
        <v>30</v>
      </c>
      <c r="N5251">
        <v>0</v>
      </c>
      <c r="O5251" s="1" t="s">
        <v>471</v>
      </c>
      <c r="P5251" s="1" t="s">
        <v>10614</v>
      </c>
      <c r="Q5251" s="1" t="s">
        <v>42</v>
      </c>
      <c r="R5251">
        <v>36</v>
      </c>
      <c r="S5251" s="1" t="s">
        <v>30</v>
      </c>
      <c r="T5251" s="1" t="s">
        <v>30</v>
      </c>
      <c r="U5251" s="1" t="s">
        <v>32</v>
      </c>
      <c r="V5251">
        <v>4</v>
      </c>
      <c r="W5251" s="1" t="s">
        <v>30</v>
      </c>
      <c r="X5251" s="1" t="s">
        <v>57</v>
      </c>
      <c r="Y5251" s="1" t="s">
        <v>58</v>
      </c>
      <c r="Z5251">
        <v>7</v>
      </c>
      <c r="AA5251">
        <v>372</v>
      </c>
      <c r="AB5251" s="1" t="s">
        <v>13500</v>
      </c>
      <c r="AC5251" s="1" t="s">
        <v>13500</v>
      </c>
      <c r="AD5251" t="s">
        <v>13494</v>
      </c>
      <c r="AE5251" s="1" t="s">
        <v>38</v>
      </c>
      <c r="AF5251" s="1" t="s">
        <v>38</v>
      </c>
      <c r="AG5251" t="s">
        <v>13527</v>
      </c>
      <c r="AH5251" t="s">
        <v>38</v>
      </c>
      <c r="AI5251" t="s">
        <v>13540</v>
      </c>
    </row>
    <row r="5252" spans="1:35" x14ac:dyDescent="0.25">
      <c r="A5252" s="1" t="s">
        <v>10615</v>
      </c>
      <c r="B5252" s="1" t="s">
        <v>30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s="1" t="s">
        <v>32</v>
      </c>
      <c r="I5252" s="1" t="s">
        <v>31</v>
      </c>
      <c r="J5252">
        <v>197</v>
      </c>
      <c r="K5252">
        <v>1</v>
      </c>
      <c r="L5252">
        <v>11</v>
      </c>
      <c r="M5252" s="1" t="s">
        <v>30</v>
      </c>
      <c r="N5252">
        <v>38</v>
      </c>
      <c r="O5252" s="1" t="s">
        <v>91</v>
      </c>
      <c r="P5252" s="1" t="s">
        <v>10616</v>
      </c>
      <c r="Q5252" s="1" t="s">
        <v>42</v>
      </c>
      <c r="R5252">
        <v>69</v>
      </c>
      <c r="S5252" s="1" t="s">
        <v>30</v>
      </c>
      <c r="T5252" s="1" t="s">
        <v>32</v>
      </c>
      <c r="U5252" s="1" t="s">
        <v>32</v>
      </c>
      <c r="V5252">
        <v>3</v>
      </c>
      <c r="W5252" s="1" t="s">
        <v>30</v>
      </c>
      <c r="X5252" s="1" t="s">
        <v>43</v>
      </c>
      <c r="Y5252" s="1" t="s">
        <v>37</v>
      </c>
      <c r="Z5252">
        <v>42</v>
      </c>
      <c r="AA5252">
        <v>1989</v>
      </c>
      <c r="AB5252" s="1" t="s">
        <v>13500</v>
      </c>
      <c r="AC5252" s="1" t="s">
        <v>13500</v>
      </c>
      <c r="AD5252" t="s">
        <v>13496</v>
      </c>
      <c r="AE5252" s="1" t="s">
        <v>38</v>
      </c>
      <c r="AF5252" s="1" t="s">
        <v>38</v>
      </c>
      <c r="AG5252" t="s">
        <v>13526</v>
      </c>
      <c r="AH5252" t="s">
        <v>38</v>
      </c>
      <c r="AI5252" t="s">
        <v>13540</v>
      </c>
    </row>
    <row r="5253" spans="1:35" x14ac:dyDescent="0.25">
      <c r="A5253" s="1" t="s">
        <v>10617</v>
      </c>
      <c r="B5253" s="1" t="s">
        <v>30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s="1" t="s">
        <v>32</v>
      </c>
      <c r="I5253" s="1" t="s">
        <v>31</v>
      </c>
      <c r="J5253">
        <v>68</v>
      </c>
      <c r="K5253">
        <v>0</v>
      </c>
      <c r="L5253">
        <v>7</v>
      </c>
      <c r="M5253" s="1" t="s">
        <v>32</v>
      </c>
      <c r="N5253">
        <v>0</v>
      </c>
      <c r="O5253" s="1" t="s">
        <v>184</v>
      </c>
      <c r="P5253" s="1" t="s">
        <v>10618</v>
      </c>
      <c r="Q5253" s="1" t="s">
        <v>42</v>
      </c>
      <c r="R5253">
        <v>58</v>
      </c>
      <c r="S5253" s="1" t="s">
        <v>30</v>
      </c>
      <c r="T5253" s="1" t="s">
        <v>30</v>
      </c>
      <c r="U5253" s="1" t="s">
        <v>32</v>
      </c>
      <c r="V5253">
        <v>3</v>
      </c>
      <c r="W5253" s="1" t="s">
        <v>32</v>
      </c>
      <c r="X5253" s="1" t="s">
        <v>36</v>
      </c>
      <c r="Y5253" s="1" t="s">
        <v>58</v>
      </c>
      <c r="Z5253">
        <v>39</v>
      </c>
      <c r="AA5253">
        <v>1088</v>
      </c>
      <c r="AB5253" s="1" t="s">
        <v>13500</v>
      </c>
      <c r="AC5253" s="1" t="s">
        <v>13500</v>
      </c>
      <c r="AD5253" t="s">
        <v>13494</v>
      </c>
      <c r="AE5253" s="1" t="s">
        <v>38</v>
      </c>
      <c r="AF5253" s="1" t="s">
        <v>38</v>
      </c>
      <c r="AG5253" t="s">
        <v>13526</v>
      </c>
      <c r="AH5253" t="s">
        <v>38</v>
      </c>
      <c r="AI5253" t="s">
        <v>13539</v>
      </c>
    </row>
    <row r="5254" spans="1:35" x14ac:dyDescent="0.25">
      <c r="A5254" s="1" t="s">
        <v>10619</v>
      </c>
      <c r="B5254" s="1" t="s">
        <v>30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s="1" t="s">
        <v>32</v>
      </c>
      <c r="I5254" s="1" t="s">
        <v>31</v>
      </c>
      <c r="J5254">
        <v>32</v>
      </c>
      <c r="K5254">
        <v>1</v>
      </c>
      <c r="L5254">
        <v>6</v>
      </c>
      <c r="M5254" s="1" t="s">
        <v>32</v>
      </c>
      <c r="N5254">
        <v>0</v>
      </c>
      <c r="O5254" s="1" t="s">
        <v>135</v>
      </c>
      <c r="P5254" s="1" t="s">
        <v>10620</v>
      </c>
      <c r="Q5254" s="1" t="s">
        <v>35</v>
      </c>
      <c r="R5254">
        <v>57</v>
      </c>
      <c r="S5254" s="1" t="s">
        <v>30</v>
      </c>
      <c r="T5254" s="1" t="s">
        <v>30</v>
      </c>
      <c r="U5254" s="1" t="s">
        <v>32</v>
      </c>
      <c r="V5254">
        <v>3</v>
      </c>
      <c r="W5254" s="1" t="s">
        <v>30</v>
      </c>
      <c r="X5254" s="1" t="s">
        <v>36</v>
      </c>
      <c r="Y5254" s="1" t="s">
        <v>44</v>
      </c>
      <c r="Z5254">
        <v>36</v>
      </c>
      <c r="AA5254">
        <v>488</v>
      </c>
      <c r="AB5254" s="1" t="s">
        <v>13500</v>
      </c>
      <c r="AC5254" s="1" t="s">
        <v>13500</v>
      </c>
      <c r="AD5254" t="s">
        <v>13494</v>
      </c>
      <c r="AE5254" s="1" t="s">
        <v>38</v>
      </c>
      <c r="AF5254" s="1" t="s">
        <v>38</v>
      </c>
      <c r="AG5254" t="s">
        <v>13526</v>
      </c>
      <c r="AH5254" t="s">
        <v>38</v>
      </c>
      <c r="AI5254" t="s">
        <v>13539</v>
      </c>
    </row>
    <row r="5255" spans="1:35" x14ac:dyDescent="0.25">
      <c r="A5255" s="1" t="s">
        <v>10621</v>
      </c>
      <c r="B5255" s="1" t="s">
        <v>30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s="1" t="s">
        <v>32</v>
      </c>
      <c r="I5255" s="1" t="s">
        <v>31</v>
      </c>
      <c r="J5255">
        <v>7</v>
      </c>
      <c r="K5255">
        <v>0</v>
      </c>
      <c r="L5255">
        <v>24</v>
      </c>
      <c r="M5255" s="1" t="s">
        <v>32</v>
      </c>
      <c r="N5255">
        <v>0</v>
      </c>
      <c r="O5255" s="1" t="s">
        <v>171</v>
      </c>
      <c r="P5255" s="1" t="s">
        <v>10622</v>
      </c>
      <c r="Q5255" s="1" t="s">
        <v>35</v>
      </c>
      <c r="R5255">
        <v>20</v>
      </c>
      <c r="S5255" s="1" t="s">
        <v>32</v>
      </c>
      <c r="T5255" s="1" t="s">
        <v>30</v>
      </c>
      <c r="U5255" s="1" t="s">
        <v>32</v>
      </c>
      <c r="V5255">
        <v>5</v>
      </c>
      <c r="W5255" s="1" t="s">
        <v>30</v>
      </c>
      <c r="X5255" s="1" t="s">
        <v>36</v>
      </c>
      <c r="Y5255" s="1" t="s">
        <v>37</v>
      </c>
      <c r="Z5255">
        <v>28</v>
      </c>
      <c r="AA5255">
        <v>123</v>
      </c>
      <c r="AB5255" s="1" t="s">
        <v>13500</v>
      </c>
      <c r="AC5255" s="1" t="s">
        <v>13500</v>
      </c>
      <c r="AD5255" t="s">
        <v>13495</v>
      </c>
      <c r="AE5255" s="1" t="s">
        <v>38</v>
      </c>
      <c r="AF5255" s="1" t="s">
        <v>38</v>
      </c>
      <c r="AG5255" t="s">
        <v>13526</v>
      </c>
      <c r="AH5255" t="s">
        <v>38</v>
      </c>
      <c r="AI5255" t="s">
        <v>13538</v>
      </c>
    </row>
    <row r="5256" spans="1:35" x14ac:dyDescent="0.25">
      <c r="A5256" s="1" t="s">
        <v>10623</v>
      </c>
      <c r="B5256" s="1" t="s">
        <v>30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s="1" t="s">
        <v>32</v>
      </c>
      <c r="I5256" s="1" t="s">
        <v>31</v>
      </c>
      <c r="J5256">
        <v>60</v>
      </c>
      <c r="K5256">
        <v>1</v>
      </c>
      <c r="L5256">
        <v>15</v>
      </c>
      <c r="M5256" s="1" t="s">
        <v>32</v>
      </c>
      <c r="N5256">
        <v>0</v>
      </c>
      <c r="O5256" s="1" t="s">
        <v>197</v>
      </c>
      <c r="P5256" s="1" t="s">
        <v>10624</v>
      </c>
      <c r="Q5256" s="1" t="s">
        <v>42</v>
      </c>
      <c r="R5256">
        <v>55</v>
      </c>
      <c r="S5256" s="1" t="s">
        <v>30</v>
      </c>
      <c r="T5256" s="1" t="s">
        <v>30</v>
      </c>
      <c r="U5256" s="1" t="s">
        <v>32</v>
      </c>
      <c r="V5256">
        <v>4</v>
      </c>
      <c r="W5256" s="1" t="s">
        <v>30</v>
      </c>
      <c r="X5256" s="1" t="s">
        <v>36</v>
      </c>
      <c r="Y5256" s="1" t="s">
        <v>37</v>
      </c>
      <c r="Z5256">
        <v>25</v>
      </c>
      <c r="AA5256">
        <v>625</v>
      </c>
      <c r="AB5256" s="1" t="s">
        <v>13500</v>
      </c>
      <c r="AC5256" s="1" t="s">
        <v>13500</v>
      </c>
      <c r="AD5256" t="s">
        <v>13494</v>
      </c>
      <c r="AE5256" s="1" t="s">
        <v>38</v>
      </c>
      <c r="AF5256" s="1" t="s">
        <v>38</v>
      </c>
      <c r="AG5256" t="s">
        <v>13526</v>
      </c>
      <c r="AH5256" t="s">
        <v>38</v>
      </c>
      <c r="AI5256" t="s">
        <v>13539</v>
      </c>
    </row>
    <row r="5257" spans="1:35" x14ac:dyDescent="0.25">
      <c r="A5257" s="1" t="s">
        <v>10625</v>
      </c>
      <c r="B5257" s="1" t="s">
        <v>30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s="1" t="s">
        <v>30</v>
      </c>
      <c r="I5257" s="1" t="s">
        <v>46</v>
      </c>
      <c r="J5257">
        <v>0</v>
      </c>
      <c r="K5257">
        <v>1</v>
      </c>
      <c r="L5257">
        <v>4</v>
      </c>
      <c r="M5257" s="1" t="s">
        <v>32</v>
      </c>
      <c r="N5257">
        <v>0</v>
      </c>
      <c r="O5257" s="1" t="s">
        <v>184</v>
      </c>
      <c r="P5257" s="1" t="s">
        <v>10626</v>
      </c>
      <c r="Q5257" s="1" t="s">
        <v>42</v>
      </c>
      <c r="R5257">
        <v>47</v>
      </c>
      <c r="S5257" s="1" t="s">
        <v>30</v>
      </c>
      <c r="T5257" s="1" t="s">
        <v>30</v>
      </c>
      <c r="U5257" s="1" t="s">
        <v>32</v>
      </c>
      <c r="V5257">
        <v>5</v>
      </c>
      <c r="W5257" s="1" t="s">
        <v>32</v>
      </c>
      <c r="X5257" s="1" t="s">
        <v>36</v>
      </c>
      <c r="Y5257" s="1" t="s">
        <v>58</v>
      </c>
      <c r="Z5257">
        <v>15</v>
      </c>
      <c r="AA5257">
        <v>485</v>
      </c>
      <c r="AB5257" s="1" t="s">
        <v>13500</v>
      </c>
      <c r="AC5257" s="1" t="s">
        <v>13500</v>
      </c>
      <c r="AD5257" t="s">
        <v>13494</v>
      </c>
      <c r="AE5257" s="1" t="s">
        <v>38</v>
      </c>
      <c r="AF5257" s="1" t="s">
        <v>38</v>
      </c>
      <c r="AG5257" t="s">
        <v>13526</v>
      </c>
      <c r="AH5257" t="s">
        <v>38</v>
      </c>
      <c r="AI5257" t="s">
        <v>13539</v>
      </c>
    </row>
    <row r="5258" spans="1:35" x14ac:dyDescent="0.25">
      <c r="A5258" s="1" t="s">
        <v>10627</v>
      </c>
      <c r="B5258" s="1" t="s">
        <v>30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s="1" t="s">
        <v>32</v>
      </c>
      <c r="I5258" s="1" t="s">
        <v>31</v>
      </c>
      <c r="J5258">
        <v>18</v>
      </c>
      <c r="K5258">
        <v>0</v>
      </c>
      <c r="L5258">
        <v>6</v>
      </c>
      <c r="M5258" s="1" t="s">
        <v>32</v>
      </c>
      <c r="N5258">
        <v>0</v>
      </c>
      <c r="O5258" s="1" t="s">
        <v>77</v>
      </c>
      <c r="P5258" s="1" t="s">
        <v>10628</v>
      </c>
      <c r="Q5258" s="1" t="s">
        <v>42</v>
      </c>
      <c r="R5258">
        <v>46</v>
      </c>
      <c r="S5258" s="1" t="s">
        <v>30</v>
      </c>
      <c r="T5258" s="1" t="s">
        <v>30</v>
      </c>
      <c r="U5258" s="1" t="s">
        <v>32</v>
      </c>
      <c r="V5258">
        <v>2</v>
      </c>
      <c r="W5258" s="1" t="s">
        <v>32</v>
      </c>
      <c r="X5258" s="1" t="s">
        <v>36</v>
      </c>
      <c r="Y5258" s="1" t="s">
        <v>58</v>
      </c>
      <c r="Z5258">
        <v>30</v>
      </c>
      <c r="AA5258">
        <v>218</v>
      </c>
      <c r="AB5258" s="1" t="s">
        <v>13500</v>
      </c>
      <c r="AC5258" s="1" t="s">
        <v>13500</v>
      </c>
      <c r="AD5258" t="s">
        <v>13494</v>
      </c>
      <c r="AE5258" s="1" t="s">
        <v>38</v>
      </c>
      <c r="AF5258" s="1" t="s">
        <v>38</v>
      </c>
      <c r="AG5258" t="s">
        <v>13526</v>
      </c>
      <c r="AH5258" t="s">
        <v>38</v>
      </c>
      <c r="AI5258" t="s">
        <v>13538</v>
      </c>
    </row>
    <row r="5259" spans="1:35" x14ac:dyDescent="0.25">
      <c r="A5259" s="1" t="s">
        <v>10629</v>
      </c>
      <c r="B5259" s="1" t="s">
        <v>30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s="1" t="s">
        <v>32</v>
      </c>
      <c r="I5259" s="1" t="s">
        <v>31</v>
      </c>
      <c r="J5259">
        <v>5</v>
      </c>
      <c r="K5259">
        <v>1</v>
      </c>
      <c r="L5259">
        <v>27</v>
      </c>
      <c r="M5259" s="1" t="s">
        <v>32</v>
      </c>
      <c r="N5259">
        <v>0</v>
      </c>
      <c r="O5259" s="1" t="s">
        <v>240</v>
      </c>
      <c r="P5259" s="1" t="s">
        <v>10630</v>
      </c>
      <c r="Q5259" s="1" t="s">
        <v>35</v>
      </c>
      <c r="R5259">
        <v>57</v>
      </c>
      <c r="S5259" s="1" t="s">
        <v>30</v>
      </c>
      <c r="T5259" s="1" t="s">
        <v>30</v>
      </c>
      <c r="U5259" s="1" t="s">
        <v>32</v>
      </c>
      <c r="V5259">
        <v>2</v>
      </c>
      <c r="W5259" s="1" t="s">
        <v>30</v>
      </c>
      <c r="X5259" s="1" t="s">
        <v>36</v>
      </c>
      <c r="Y5259" s="1" t="s">
        <v>58</v>
      </c>
      <c r="Z5259">
        <v>19</v>
      </c>
      <c r="AA5259">
        <v>43</v>
      </c>
      <c r="AB5259" s="1" t="s">
        <v>13500</v>
      </c>
      <c r="AC5259" s="1" t="s">
        <v>13500</v>
      </c>
      <c r="AD5259" t="s">
        <v>13494</v>
      </c>
      <c r="AE5259" s="1" t="s">
        <v>38</v>
      </c>
      <c r="AF5259" s="1" t="s">
        <v>38</v>
      </c>
      <c r="AG5259" t="s">
        <v>13526</v>
      </c>
      <c r="AH5259" t="s">
        <v>38</v>
      </c>
      <c r="AI5259" t="s">
        <v>13538</v>
      </c>
    </row>
    <row r="5260" spans="1:35" x14ac:dyDescent="0.25">
      <c r="A5260" s="1" t="s">
        <v>10631</v>
      </c>
      <c r="B5260" s="1" t="s">
        <v>30</v>
      </c>
      <c r="C5260">
        <v>5</v>
      </c>
      <c r="D5260">
        <v>42</v>
      </c>
      <c r="E5260">
        <v>73.8</v>
      </c>
      <c r="F5260">
        <v>0</v>
      </c>
      <c r="G5260">
        <v>0</v>
      </c>
      <c r="H5260" s="1" t="s">
        <v>30</v>
      </c>
      <c r="I5260" s="1" t="s">
        <v>46</v>
      </c>
      <c r="J5260">
        <v>0</v>
      </c>
      <c r="K5260">
        <v>0</v>
      </c>
      <c r="L5260">
        <v>10</v>
      </c>
      <c r="M5260" s="1" t="s">
        <v>32</v>
      </c>
      <c r="N5260">
        <v>0</v>
      </c>
      <c r="O5260" s="1" t="s">
        <v>52</v>
      </c>
      <c r="P5260" s="1" t="s">
        <v>10632</v>
      </c>
      <c r="Q5260" s="1" t="s">
        <v>35</v>
      </c>
      <c r="R5260">
        <v>48</v>
      </c>
      <c r="S5260" s="1" t="s">
        <v>30</v>
      </c>
      <c r="T5260" s="1" t="s">
        <v>30</v>
      </c>
      <c r="U5260" s="1" t="s">
        <v>32</v>
      </c>
      <c r="V5260">
        <v>2</v>
      </c>
      <c r="W5260" s="1" t="s">
        <v>30</v>
      </c>
      <c r="X5260" s="1" t="s">
        <v>36</v>
      </c>
      <c r="Y5260" s="1" t="s">
        <v>58</v>
      </c>
      <c r="Z5260">
        <v>22</v>
      </c>
      <c r="AA5260">
        <v>109</v>
      </c>
      <c r="AB5260" s="1" t="s">
        <v>13500</v>
      </c>
      <c r="AC5260" s="1" t="s">
        <v>13500</v>
      </c>
      <c r="AD5260" t="s">
        <v>13494</v>
      </c>
      <c r="AE5260" s="1" t="s">
        <v>38</v>
      </c>
      <c r="AF5260" s="1" t="s">
        <v>38</v>
      </c>
      <c r="AG5260" t="s">
        <v>13526</v>
      </c>
      <c r="AH5260" t="s">
        <v>38</v>
      </c>
      <c r="AI5260" t="s">
        <v>13538</v>
      </c>
    </row>
    <row r="5261" spans="1:35" x14ac:dyDescent="0.25">
      <c r="A5261" s="1" t="s">
        <v>10633</v>
      </c>
      <c r="B5261" s="1" t="s">
        <v>30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s="1" t="s">
        <v>32</v>
      </c>
      <c r="I5261" s="1" t="s">
        <v>31</v>
      </c>
      <c r="J5261">
        <v>53</v>
      </c>
      <c r="K5261">
        <v>0</v>
      </c>
      <c r="L5261">
        <v>11</v>
      </c>
      <c r="M5261" s="1" t="s">
        <v>32</v>
      </c>
      <c r="N5261">
        <v>0</v>
      </c>
      <c r="O5261" s="1" t="s">
        <v>119</v>
      </c>
      <c r="P5261" s="1" t="s">
        <v>10634</v>
      </c>
      <c r="Q5261" s="1" t="s">
        <v>42</v>
      </c>
      <c r="R5261">
        <v>52</v>
      </c>
      <c r="S5261" s="1" t="s">
        <v>30</v>
      </c>
      <c r="T5261" s="1" t="s">
        <v>30</v>
      </c>
      <c r="U5261" s="1" t="s">
        <v>32</v>
      </c>
      <c r="V5261">
        <v>2</v>
      </c>
      <c r="W5261" s="1" t="s">
        <v>30</v>
      </c>
      <c r="X5261" s="1" t="s">
        <v>36</v>
      </c>
      <c r="Y5261" s="1" t="s">
        <v>58</v>
      </c>
      <c r="Z5261">
        <v>21</v>
      </c>
      <c r="AA5261">
        <v>568</v>
      </c>
      <c r="AB5261" s="1" t="s">
        <v>13500</v>
      </c>
      <c r="AC5261" s="1" t="s">
        <v>13500</v>
      </c>
      <c r="AD5261" t="s">
        <v>13494</v>
      </c>
      <c r="AE5261" s="1" t="s">
        <v>38</v>
      </c>
      <c r="AF5261" s="1" t="s">
        <v>38</v>
      </c>
      <c r="AG5261" t="s">
        <v>13526</v>
      </c>
      <c r="AH5261" t="s">
        <v>38</v>
      </c>
      <c r="AI5261" t="s">
        <v>13539</v>
      </c>
    </row>
    <row r="5262" spans="1:35" x14ac:dyDescent="0.25">
      <c r="A5262" s="1" t="s">
        <v>10635</v>
      </c>
      <c r="B5262" s="1" t="s">
        <v>30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s="1" t="s">
        <v>30</v>
      </c>
      <c r="I5262" s="1" t="s">
        <v>46</v>
      </c>
      <c r="J5262">
        <v>0</v>
      </c>
      <c r="K5262">
        <v>2</v>
      </c>
      <c r="L5262">
        <v>0</v>
      </c>
      <c r="M5262" s="1" t="s">
        <v>30</v>
      </c>
      <c r="N5262">
        <v>0</v>
      </c>
      <c r="O5262" s="1" t="s">
        <v>135</v>
      </c>
      <c r="P5262" s="1" t="s">
        <v>10636</v>
      </c>
      <c r="Q5262" s="1" t="s">
        <v>35</v>
      </c>
      <c r="R5262">
        <v>50</v>
      </c>
      <c r="S5262" s="1" t="s">
        <v>30</v>
      </c>
      <c r="T5262" s="1" t="s">
        <v>30</v>
      </c>
      <c r="U5262" s="1" t="s">
        <v>32</v>
      </c>
      <c r="V5262">
        <v>6</v>
      </c>
      <c r="W5262" s="1" t="s">
        <v>30</v>
      </c>
      <c r="X5262" s="1" t="s">
        <v>36</v>
      </c>
      <c r="Y5262" s="1" t="s">
        <v>37</v>
      </c>
      <c r="Z5262">
        <v>9</v>
      </c>
      <c r="AA5262">
        <v>180</v>
      </c>
      <c r="AB5262" s="1" t="s">
        <v>13500</v>
      </c>
      <c r="AC5262" s="1" t="s">
        <v>13500</v>
      </c>
      <c r="AD5262" t="s">
        <v>13494</v>
      </c>
      <c r="AE5262" s="1" t="s">
        <v>38</v>
      </c>
      <c r="AF5262" s="1" t="s">
        <v>38</v>
      </c>
      <c r="AG5262" t="s">
        <v>13527</v>
      </c>
      <c r="AH5262" t="s">
        <v>38</v>
      </c>
      <c r="AI5262" t="s">
        <v>13539</v>
      </c>
    </row>
    <row r="5263" spans="1:35" x14ac:dyDescent="0.25">
      <c r="A5263" s="1" t="s">
        <v>10637</v>
      </c>
      <c r="B5263" s="1" t="s">
        <v>30</v>
      </c>
      <c r="C5263">
        <v>1</v>
      </c>
      <c r="D5263">
        <v>3</v>
      </c>
      <c r="E5263">
        <v>8</v>
      </c>
      <c r="F5263">
        <v>5</v>
      </c>
      <c r="G5263">
        <v>14.6</v>
      </c>
      <c r="H5263" s="1" t="s">
        <v>32</v>
      </c>
      <c r="I5263" s="1" t="s">
        <v>31</v>
      </c>
      <c r="J5263">
        <v>4</v>
      </c>
      <c r="K5263">
        <v>0</v>
      </c>
      <c r="L5263">
        <v>0</v>
      </c>
      <c r="M5263" s="1" t="s">
        <v>30</v>
      </c>
      <c r="N5263">
        <v>0</v>
      </c>
      <c r="O5263" s="1" t="s">
        <v>103</v>
      </c>
      <c r="P5263" s="1" t="s">
        <v>10638</v>
      </c>
      <c r="Q5263" s="1" t="s">
        <v>35</v>
      </c>
      <c r="R5263">
        <v>21</v>
      </c>
      <c r="S5263" s="1" t="s">
        <v>32</v>
      </c>
      <c r="T5263" s="1" t="s">
        <v>30</v>
      </c>
      <c r="U5263" s="1" t="s">
        <v>32</v>
      </c>
      <c r="V5263">
        <v>2</v>
      </c>
      <c r="W5263" s="1" t="s">
        <v>30</v>
      </c>
      <c r="X5263" s="1" t="s">
        <v>36</v>
      </c>
      <c r="Y5263" s="1" t="s">
        <v>37</v>
      </c>
      <c r="Z5263">
        <v>10</v>
      </c>
      <c r="AA5263">
        <v>10</v>
      </c>
      <c r="AB5263" s="1" t="s">
        <v>13500</v>
      </c>
      <c r="AC5263" s="1" t="s">
        <v>13500</v>
      </c>
      <c r="AD5263" t="s">
        <v>13495</v>
      </c>
      <c r="AE5263" s="1" t="s">
        <v>38</v>
      </c>
      <c r="AF5263" s="1" t="s">
        <v>38</v>
      </c>
      <c r="AG5263" t="s">
        <v>13527</v>
      </c>
      <c r="AH5263" t="s">
        <v>38</v>
      </c>
      <c r="AI5263" t="s">
        <v>13538</v>
      </c>
    </row>
    <row r="5264" spans="1:35" x14ac:dyDescent="0.25">
      <c r="A5264" s="1" t="s">
        <v>10639</v>
      </c>
      <c r="B5264" s="1" t="s">
        <v>30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s="1" t="s">
        <v>32</v>
      </c>
      <c r="I5264" s="1" t="s">
        <v>31</v>
      </c>
      <c r="J5264">
        <v>121</v>
      </c>
      <c r="K5264">
        <v>0</v>
      </c>
      <c r="L5264">
        <v>19</v>
      </c>
      <c r="M5264" s="1" t="s">
        <v>30</v>
      </c>
      <c r="N5264">
        <v>8</v>
      </c>
      <c r="O5264" s="1" t="s">
        <v>166</v>
      </c>
      <c r="P5264" s="1" t="s">
        <v>10640</v>
      </c>
      <c r="Q5264" s="1" t="s">
        <v>35</v>
      </c>
      <c r="R5264">
        <v>40</v>
      </c>
      <c r="S5264" s="1" t="s">
        <v>30</v>
      </c>
      <c r="T5264" s="1" t="s">
        <v>30</v>
      </c>
      <c r="U5264" s="1" t="s">
        <v>32</v>
      </c>
      <c r="V5264">
        <v>2</v>
      </c>
      <c r="W5264" s="1" t="s">
        <v>32</v>
      </c>
      <c r="X5264" s="1" t="s">
        <v>43</v>
      </c>
      <c r="Y5264" s="1" t="s">
        <v>37</v>
      </c>
      <c r="Z5264">
        <v>40</v>
      </c>
      <c r="AA5264">
        <v>2166</v>
      </c>
      <c r="AB5264" s="1" t="s">
        <v>13500</v>
      </c>
      <c r="AC5264" s="1" t="s">
        <v>13500</v>
      </c>
      <c r="AD5264" t="s">
        <v>13494</v>
      </c>
      <c r="AE5264" s="1" t="s">
        <v>38</v>
      </c>
      <c r="AF5264" s="1" t="s">
        <v>38</v>
      </c>
      <c r="AG5264" t="s">
        <v>13526</v>
      </c>
      <c r="AH5264" t="s">
        <v>38</v>
      </c>
      <c r="AI5264" t="s">
        <v>13540</v>
      </c>
    </row>
    <row r="5265" spans="1:35" x14ac:dyDescent="0.25">
      <c r="A5265" s="1" t="s">
        <v>10641</v>
      </c>
      <c r="B5265" s="1" t="s">
        <v>30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s="1" t="s">
        <v>32</v>
      </c>
      <c r="I5265" s="1" t="s">
        <v>31</v>
      </c>
      <c r="J5265">
        <v>61</v>
      </c>
      <c r="K5265">
        <v>2</v>
      </c>
      <c r="L5265">
        <v>0</v>
      </c>
      <c r="M5265" s="1" t="s">
        <v>30</v>
      </c>
      <c r="N5265">
        <v>0</v>
      </c>
      <c r="O5265" s="1" t="s">
        <v>269</v>
      </c>
      <c r="P5265" s="1" t="s">
        <v>10642</v>
      </c>
      <c r="Q5265" s="1" t="s">
        <v>35</v>
      </c>
      <c r="R5265">
        <v>46</v>
      </c>
      <c r="S5265" s="1" t="s">
        <v>30</v>
      </c>
      <c r="T5265" s="1" t="s">
        <v>30</v>
      </c>
      <c r="U5265" s="1" t="s">
        <v>32</v>
      </c>
      <c r="V5265">
        <v>6</v>
      </c>
      <c r="W5265" s="1" t="s">
        <v>30</v>
      </c>
      <c r="X5265" s="1" t="s">
        <v>36</v>
      </c>
      <c r="Y5265" s="1" t="s">
        <v>58</v>
      </c>
      <c r="Z5265">
        <v>9</v>
      </c>
      <c r="AA5265">
        <v>136</v>
      </c>
      <c r="AB5265" s="1" t="s">
        <v>13500</v>
      </c>
      <c r="AC5265" s="1" t="s">
        <v>13500</v>
      </c>
      <c r="AD5265" t="s">
        <v>13494</v>
      </c>
      <c r="AE5265" s="1" t="s">
        <v>38</v>
      </c>
      <c r="AF5265" s="1" t="s">
        <v>38</v>
      </c>
      <c r="AG5265" t="s">
        <v>13527</v>
      </c>
      <c r="AH5265" t="s">
        <v>38</v>
      </c>
      <c r="AI5265" t="s">
        <v>13539</v>
      </c>
    </row>
    <row r="5266" spans="1:35" x14ac:dyDescent="0.25">
      <c r="A5266" s="1" t="s">
        <v>10643</v>
      </c>
      <c r="B5266" s="1" t="s">
        <v>30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s="1" t="s">
        <v>32</v>
      </c>
      <c r="I5266" s="1" t="s">
        <v>31</v>
      </c>
      <c r="J5266">
        <v>63</v>
      </c>
      <c r="K5266">
        <v>1</v>
      </c>
      <c r="L5266">
        <v>38</v>
      </c>
      <c r="M5266" s="1" t="s">
        <v>32</v>
      </c>
      <c r="N5266">
        <v>0</v>
      </c>
      <c r="O5266" s="1" t="s">
        <v>211</v>
      </c>
      <c r="P5266" s="1" t="s">
        <v>10644</v>
      </c>
      <c r="Q5266" s="1" t="s">
        <v>42</v>
      </c>
      <c r="R5266">
        <v>38</v>
      </c>
      <c r="S5266" s="1" t="s">
        <v>30</v>
      </c>
      <c r="T5266" s="1" t="s">
        <v>30</v>
      </c>
      <c r="U5266" s="1" t="s">
        <v>32</v>
      </c>
      <c r="V5266">
        <v>5</v>
      </c>
      <c r="W5266" s="1" t="s">
        <v>32</v>
      </c>
      <c r="X5266" s="1" t="s">
        <v>36</v>
      </c>
      <c r="Y5266" s="1" t="s">
        <v>37</v>
      </c>
      <c r="Z5266">
        <v>13</v>
      </c>
      <c r="AA5266">
        <v>434</v>
      </c>
      <c r="AB5266" s="1" t="s">
        <v>13500</v>
      </c>
      <c r="AC5266" s="1" t="s">
        <v>13500</v>
      </c>
      <c r="AD5266" t="s">
        <v>13494</v>
      </c>
      <c r="AE5266" s="1" t="s">
        <v>38</v>
      </c>
      <c r="AF5266" s="1" t="s">
        <v>38</v>
      </c>
      <c r="AG5266" t="s">
        <v>13526</v>
      </c>
      <c r="AH5266" t="s">
        <v>38</v>
      </c>
      <c r="AI5266" t="s">
        <v>13539</v>
      </c>
    </row>
    <row r="5267" spans="1:35" x14ac:dyDescent="0.25">
      <c r="A5267" s="1" t="s">
        <v>10645</v>
      </c>
      <c r="B5267" s="1" t="s">
        <v>30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s="1" t="s">
        <v>32</v>
      </c>
      <c r="I5267" s="1" t="s">
        <v>31</v>
      </c>
      <c r="J5267">
        <v>224</v>
      </c>
      <c r="K5267">
        <v>0</v>
      </c>
      <c r="L5267">
        <v>0</v>
      </c>
      <c r="M5267" s="1" t="s">
        <v>30</v>
      </c>
      <c r="N5267">
        <v>0</v>
      </c>
      <c r="O5267" s="1" t="s">
        <v>91</v>
      </c>
      <c r="P5267" s="1" t="s">
        <v>10646</v>
      </c>
      <c r="Q5267" s="1" t="s">
        <v>42</v>
      </c>
      <c r="R5267">
        <v>43</v>
      </c>
      <c r="S5267" s="1" t="s">
        <v>30</v>
      </c>
      <c r="T5267" s="1" t="s">
        <v>30</v>
      </c>
      <c r="U5267" s="1" t="s">
        <v>32</v>
      </c>
      <c r="V5267">
        <v>2</v>
      </c>
      <c r="W5267" s="1" t="s">
        <v>30</v>
      </c>
      <c r="X5267" s="1" t="s">
        <v>57</v>
      </c>
      <c r="Y5267" s="1" t="s">
        <v>58</v>
      </c>
      <c r="Z5267">
        <v>8</v>
      </c>
      <c r="AA5267">
        <v>322</v>
      </c>
      <c r="AB5267" s="1" t="s">
        <v>13500</v>
      </c>
      <c r="AC5267" s="1" t="s">
        <v>13500</v>
      </c>
      <c r="AD5267" t="s">
        <v>13494</v>
      </c>
      <c r="AE5267" s="1" t="s">
        <v>38</v>
      </c>
      <c r="AF5267" s="1" t="s">
        <v>38</v>
      </c>
      <c r="AG5267" t="s">
        <v>13527</v>
      </c>
      <c r="AH5267" t="s">
        <v>38</v>
      </c>
      <c r="AI5267" t="s">
        <v>13539</v>
      </c>
    </row>
    <row r="5268" spans="1:35" x14ac:dyDescent="0.25">
      <c r="A5268" s="1" t="s">
        <v>10647</v>
      </c>
      <c r="B5268" s="1" t="s">
        <v>30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s="1" t="s">
        <v>32</v>
      </c>
      <c r="I5268" s="1" t="s">
        <v>31</v>
      </c>
      <c r="J5268">
        <v>194</v>
      </c>
      <c r="K5268">
        <v>1</v>
      </c>
      <c r="L5268">
        <v>3</v>
      </c>
      <c r="M5268" s="1" t="s">
        <v>32</v>
      </c>
      <c r="N5268">
        <v>0</v>
      </c>
      <c r="O5268" s="1" t="s">
        <v>197</v>
      </c>
      <c r="P5268" s="1" t="s">
        <v>10648</v>
      </c>
      <c r="Q5268" s="1" t="s">
        <v>35</v>
      </c>
      <c r="R5268">
        <v>32</v>
      </c>
      <c r="S5268" s="1" t="s">
        <v>30</v>
      </c>
      <c r="T5268" s="1" t="s">
        <v>30</v>
      </c>
      <c r="U5268" s="1" t="s">
        <v>32</v>
      </c>
      <c r="V5268">
        <v>6</v>
      </c>
      <c r="W5268" s="1" t="s">
        <v>30</v>
      </c>
      <c r="X5268" s="1" t="s">
        <v>36</v>
      </c>
      <c r="Y5268" s="1" t="s">
        <v>37</v>
      </c>
      <c r="Z5268">
        <v>38</v>
      </c>
      <c r="AA5268">
        <v>1431</v>
      </c>
      <c r="AB5268" s="1" t="s">
        <v>13500</v>
      </c>
      <c r="AC5268" s="1" t="s">
        <v>13500</v>
      </c>
      <c r="AD5268" t="s">
        <v>13494</v>
      </c>
      <c r="AE5268" s="1" t="s">
        <v>38</v>
      </c>
      <c r="AF5268" s="1" t="s">
        <v>38</v>
      </c>
      <c r="AG5268" t="s">
        <v>13526</v>
      </c>
      <c r="AH5268" t="s">
        <v>38</v>
      </c>
      <c r="AI5268" t="s">
        <v>13539</v>
      </c>
    </row>
    <row r="5269" spans="1:35" x14ac:dyDescent="0.25">
      <c r="A5269" s="1" t="s">
        <v>10649</v>
      </c>
      <c r="B5269" s="1" t="s">
        <v>30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s="1" t="s">
        <v>32</v>
      </c>
      <c r="I5269" s="1" t="s">
        <v>31</v>
      </c>
      <c r="J5269">
        <v>154</v>
      </c>
      <c r="K5269">
        <v>0</v>
      </c>
      <c r="L5269">
        <v>27</v>
      </c>
      <c r="M5269" s="1" t="s">
        <v>32</v>
      </c>
      <c r="N5269">
        <v>0</v>
      </c>
      <c r="O5269" s="1" t="s">
        <v>103</v>
      </c>
      <c r="P5269" s="1" t="s">
        <v>10650</v>
      </c>
      <c r="Q5269" s="1" t="s">
        <v>42</v>
      </c>
      <c r="R5269">
        <v>75</v>
      </c>
      <c r="S5269" s="1" t="s">
        <v>30</v>
      </c>
      <c r="T5269" s="1" t="s">
        <v>32</v>
      </c>
      <c r="U5269" s="1" t="s">
        <v>32</v>
      </c>
      <c r="V5269">
        <v>5</v>
      </c>
      <c r="W5269" s="1" t="s">
        <v>30</v>
      </c>
      <c r="X5269" s="1" t="s">
        <v>43</v>
      </c>
      <c r="Y5269" s="1" t="s">
        <v>37</v>
      </c>
      <c r="Z5269">
        <v>39</v>
      </c>
      <c r="AA5269">
        <v>2438</v>
      </c>
      <c r="AB5269" s="1" t="s">
        <v>13500</v>
      </c>
      <c r="AC5269" s="1" t="s">
        <v>13500</v>
      </c>
      <c r="AD5269" t="s">
        <v>13496</v>
      </c>
      <c r="AE5269" s="1" t="s">
        <v>38</v>
      </c>
      <c r="AF5269" s="1" t="s">
        <v>38</v>
      </c>
      <c r="AG5269" t="s">
        <v>13526</v>
      </c>
      <c r="AH5269" t="s">
        <v>38</v>
      </c>
      <c r="AI5269" t="s">
        <v>13540</v>
      </c>
    </row>
    <row r="5270" spans="1:35" x14ac:dyDescent="0.25">
      <c r="A5270" s="1" t="s">
        <v>10651</v>
      </c>
      <c r="B5270" s="1" t="s">
        <v>30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s="1" t="s">
        <v>32</v>
      </c>
      <c r="I5270" s="1" t="s">
        <v>31</v>
      </c>
      <c r="J5270">
        <v>159</v>
      </c>
      <c r="K5270">
        <v>2</v>
      </c>
      <c r="L5270">
        <v>8</v>
      </c>
      <c r="M5270" s="1" t="s">
        <v>32</v>
      </c>
      <c r="N5270">
        <v>0</v>
      </c>
      <c r="O5270" s="1" t="s">
        <v>159</v>
      </c>
      <c r="P5270" s="1" t="s">
        <v>10652</v>
      </c>
      <c r="Q5270" s="1" t="s">
        <v>35</v>
      </c>
      <c r="R5270">
        <v>55</v>
      </c>
      <c r="S5270" s="1" t="s">
        <v>30</v>
      </c>
      <c r="T5270" s="1" t="s">
        <v>30</v>
      </c>
      <c r="U5270" s="1" t="s">
        <v>32</v>
      </c>
      <c r="V5270">
        <v>6</v>
      </c>
      <c r="W5270" s="1" t="s">
        <v>32</v>
      </c>
      <c r="X5270" s="1" t="s">
        <v>57</v>
      </c>
      <c r="Y5270" s="1" t="s">
        <v>37</v>
      </c>
      <c r="Z5270">
        <v>52</v>
      </c>
      <c r="AA5270">
        <v>3828</v>
      </c>
      <c r="AB5270" s="1" t="s">
        <v>13500</v>
      </c>
      <c r="AC5270" s="1" t="s">
        <v>13500</v>
      </c>
      <c r="AD5270" t="s">
        <v>13494</v>
      </c>
      <c r="AE5270" s="1" t="s">
        <v>38</v>
      </c>
      <c r="AF5270" s="1" t="s">
        <v>38</v>
      </c>
      <c r="AG5270" t="s">
        <v>13526</v>
      </c>
      <c r="AH5270" t="s">
        <v>38</v>
      </c>
      <c r="AI5270" t="s">
        <v>13540</v>
      </c>
    </row>
    <row r="5271" spans="1:35" x14ac:dyDescent="0.25">
      <c r="A5271" s="1" t="s">
        <v>10653</v>
      </c>
      <c r="B5271" s="1" t="s">
        <v>30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s="1" t="s">
        <v>32</v>
      </c>
      <c r="I5271" s="1" t="s">
        <v>31</v>
      </c>
      <c r="J5271">
        <v>231</v>
      </c>
      <c r="K5271">
        <v>1</v>
      </c>
      <c r="L5271">
        <v>3</v>
      </c>
      <c r="M5271" s="1" t="s">
        <v>32</v>
      </c>
      <c r="N5271">
        <v>0</v>
      </c>
      <c r="O5271" s="1" t="s">
        <v>49</v>
      </c>
      <c r="P5271" s="1" t="s">
        <v>10654</v>
      </c>
      <c r="Q5271" s="1" t="s">
        <v>42</v>
      </c>
      <c r="R5271">
        <v>57</v>
      </c>
      <c r="S5271" s="1" t="s">
        <v>30</v>
      </c>
      <c r="T5271" s="1" t="s">
        <v>30</v>
      </c>
      <c r="U5271" s="1" t="s">
        <v>32</v>
      </c>
      <c r="V5271">
        <v>3</v>
      </c>
      <c r="W5271" s="1" t="s">
        <v>32</v>
      </c>
      <c r="X5271" s="1" t="s">
        <v>57</v>
      </c>
      <c r="Y5271" s="1" t="s">
        <v>37</v>
      </c>
      <c r="Z5271">
        <v>43</v>
      </c>
      <c r="AA5271">
        <v>2696</v>
      </c>
      <c r="AB5271" s="1" t="s">
        <v>13500</v>
      </c>
      <c r="AC5271" s="1" t="s">
        <v>13500</v>
      </c>
      <c r="AD5271" t="s">
        <v>13494</v>
      </c>
      <c r="AE5271" s="1" t="s">
        <v>38</v>
      </c>
      <c r="AF5271" s="1" t="s">
        <v>38</v>
      </c>
      <c r="AG5271" t="s">
        <v>13526</v>
      </c>
      <c r="AH5271" t="s">
        <v>38</v>
      </c>
      <c r="AI5271" t="s">
        <v>13540</v>
      </c>
    </row>
    <row r="5272" spans="1:35" x14ac:dyDescent="0.25">
      <c r="A5272" s="1" t="s">
        <v>10655</v>
      </c>
      <c r="B5272" s="1" t="s">
        <v>30</v>
      </c>
      <c r="C5272">
        <v>5</v>
      </c>
      <c r="D5272">
        <v>9</v>
      </c>
      <c r="E5272">
        <v>23</v>
      </c>
      <c r="F5272">
        <v>0</v>
      </c>
      <c r="G5272">
        <v>0</v>
      </c>
      <c r="H5272" s="1" t="s">
        <v>30</v>
      </c>
      <c r="I5272" s="1" t="s">
        <v>46</v>
      </c>
      <c r="J5272">
        <v>0</v>
      </c>
      <c r="K5272">
        <v>2</v>
      </c>
      <c r="L5272">
        <v>0</v>
      </c>
      <c r="M5272" s="1" t="s">
        <v>30</v>
      </c>
      <c r="N5272">
        <v>0</v>
      </c>
      <c r="O5272" s="1" t="s">
        <v>83</v>
      </c>
      <c r="P5272" s="1" t="s">
        <v>10656</v>
      </c>
      <c r="Q5272" s="1" t="s">
        <v>42</v>
      </c>
      <c r="R5272">
        <v>43</v>
      </c>
      <c r="S5272" s="1" t="s">
        <v>30</v>
      </c>
      <c r="T5272" s="1" t="s">
        <v>30</v>
      </c>
      <c r="U5272" s="1" t="s">
        <v>32</v>
      </c>
      <c r="V5272">
        <v>4</v>
      </c>
      <c r="W5272" s="1" t="s">
        <v>30</v>
      </c>
      <c r="X5272" s="1" t="s">
        <v>57</v>
      </c>
      <c r="Y5272" s="1" t="s">
        <v>58</v>
      </c>
      <c r="Z5272">
        <v>13</v>
      </c>
      <c r="AA5272">
        <v>59</v>
      </c>
      <c r="AB5272" s="1" t="s">
        <v>13500</v>
      </c>
      <c r="AC5272" s="1" t="s">
        <v>13500</v>
      </c>
      <c r="AD5272" t="s">
        <v>13494</v>
      </c>
      <c r="AE5272" s="1" t="s">
        <v>38</v>
      </c>
      <c r="AF5272" s="1" t="s">
        <v>38</v>
      </c>
      <c r="AG5272" t="s">
        <v>13527</v>
      </c>
      <c r="AH5272" t="s">
        <v>38</v>
      </c>
      <c r="AI5272" t="s">
        <v>13538</v>
      </c>
    </row>
    <row r="5273" spans="1:35" x14ac:dyDescent="0.25">
      <c r="A5273" s="1" t="s">
        <v>10657</v>
      </c>
      <c r="B5273" s="1" t="s">
        <v>30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s="1" t="s">
        <v>32</v>
      </c>
      <c r="I5273" s="1" t="s">
        <v>31</v>
      </c>
      <c r="J5273">
        <v>316</v>
      </c>
      <c r="K5273">
        <v>0</v>
      </c>
      <c r="L5273">
        <v>37</v>
      </c>
      <c r="M5273" s="1" t="s">
        <v>32</v>
      </c>
      <c r="N5273">
        <v>0</v>
      </c>
      <c r="O5273" s="1" t="s">
        <v>106</v>
      </c>
      <c r="P5273" s="1" t="s">
        <v>10658</v>
      </c>
      <c r="Q5273" s="1" t="s">
        <v>42</v>
      </c>
      <c r="R5273">
        <v>26</v>
      </c>
      <c r="S5273" s="1" t="s">
        <v>32</v>
      </c>
      <c r="T5273" s="1" t="s">
        <v>30</v>
      </c>
      <c r="U5273" s="1" t="s">
        <v>32</v>
      </c>
      <c r="V5273">
        <v>3</v>
      </c>
      <c r="W5273" s="1" t="s">
        <v>32</v>
      </c>
      <c r="X5273" s="1" t="s">
        <v>43</v>
      </c>
      <c r="Y5273" s="1" t="s">
        <v>58</v>
      </c>
      <c r="Z5273">
        <v>51</v>
      </c>
      <c r="AA5273">
        <v>2903</v>
      </c>
      <c r="AB5273" s="1" t="s">
        <v>13500</v>
      </c>
      <c r="AC5273" s="1" t="s">
        <v>13500</v>
      </c>
      <c r="AD5273" t="s">
        <v>13495</v>
      </c>
      <c r="AE5273" s="1" t="s">
        <v>38</v>
      </c>
      <c r="AF5273" s="1" t="s">
        <v>38</v>
      </c>
      <c r="AG5273" t="s">
        <v>13526</v>
      </c>
      <c r="AH5273" t="s">
        <v>38</v>
      </c>
      <c r="AI5273" t="s">
        <v>13540</v>
      </c>
    </row>
    <row r="5274" spans="1:35" x14ac:dyDescent="0.25">
      <c r="A5274" s="1" t="s">
        <v>10659</v>
      </c>
      <c r="B5274" s="1" t="s">
        <v>30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s="1" t="s">
        <v>32</v>
      </c>
      <c r="I5274" s="1" t="s">
        <v>31</v>
      </c>
      <c r="J5274">
        <v>349</v>
      </c>
      <c r="K5274">
        <v>0</v>
      </c>
      <c r="L5274">
        <v>0</v>
      </c>
      <c r="M5274" s="1" t="s">
        <v>30</v>
      </c>
      <c r="N5274">
        <v>0</v>
      </c>
      <c r="O5274" s="1" t="s">
        <v>100</v>
      </c>
      <c r="P5274" s="1" t="s">
        <v>10660</v>
      </c>
      <c r="Q5274" s="1" t="s">
        <v>42</v>
      </c>
      <c r="R5274">
        <v>67</v>
      </c>
      <c r="S5274" s="1" t="s">
        <v>30</v>
      </c>
      <c r="T5274" s="1" t="s">
        <v>32</v>
      </c>
      <c r="U5274" s="1" t="s">
        <v>32</v>
      </c>
      <c r="V5274">
        <v>6</v>
      </c>
      <c r="W5274" s="1" t="s">
        <v>30</v>
      </c>
      <c r="X5274" s="1" t="s">
        <v>57</v>
      </c>
      <c r="Y5274" s="1" t="s">
        <v>58</v>
      </c>
      <c r="Z5274">
        <v>9</v>
      </c>
      <c r="AA5274">
        <v>563</v>
      </c>
      <c r="AB5274" s="1" t="s">
        <v>13500</v>
      </c>
      <c r="AC5274" s="1" t="s">
        <v>13500</v>
      </c>
      <c r="AD5274" t="s">
        <v>13496</v>
      </c>
      <c r="AE5274" s="1" t="s">
        <v>38</v>
      </c>
      <c r="AF5274" s="1" t="s">
        <v>38</v>
      </c>
      <c r="AG5274" t="s">
        <v>13527</v>
      </c>
      <c r="AH5274" t="s">
        <v>38</v>
      </c>
      <c r="AI5274" t="s">
        <v>13540</v>
      </c>
    </row>
    <row r="5275" spans="1:35" x14ac:dyDescent="0.25">
      <c r="A5275" s="1" t="s">
        <v>10661</v>
      </c>
      <c r="B5275" s="1" t="s">
        <v>30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s="1" t="s">
        <v>32</v>
      </c>
      <c r="I5275" s="1" t="s">
        <v>31</v>
      </c>
      <c r="J5275">
        <v>160</v>
      </c>
      <c r="K5275">
        <v>2</v>
      </c>
      <c r="L5275">
        <v>3</v>
      </c>
      <c r="M5275" s="1" t="s">
        <v>32</v>
      </c>
      <c r="N5275">
        <v>0</v>
      </c>
      <c r="O5275" s="1" t="s">
        <v>159</v>
      </c>
      <c r="P5275" s="1" t="s">
        <v>10662</v>
      </c>
      <c r="Q5275" s="1" t="s">
        <v>42</v>
      </c>
      <c r="R5275">
        <v>32</v>
      </c>
      <c r="S5275" s="1" t="s">
        <v>30</v>
      </c>
      <c r="T5275" s="1" t="s">
        <v>30</v>
      </c>
      <c r="U5275" s="1" t="s">
        <v>32</v>
      </c>
      <c r="V5275">
        <v>6</v>
      </c>
      <c r="W5275" s="1" t="s">
        <v>32</v>
      </c>
      <c r="X5275" s="1" t="s">
        <v>57</v>
      </c>
      <c r="Y5275" s="1" t="s">
        <v>37</v>
      </c>
      <c r="Z5275">
        <v>49</v>
      </c>
      <c r="AA5275">
        <v>2291</v>
      </c>
      <c r="AB5275" s="1" t="s">
        <v>13500</v>
      </c>
      <c r="AC5275" s="1" t="s">
        <v>13500</v>
      </c>
      <c r="AD5275" t="s">
        <v>13494</v>
      </c>
      <c r="AE5275" s="1" t="s">
        <v>38</v>
      </c>
      <c r="AF5275" s="1" t="s">
        <v>38</v>
      </c>
      <c r="AG5275" t="s">
        <v>13526</v>
      </c>
      <c r="AH5275" t="s">
        <v>38</v>
      </c>
      <c r="AI5275" t="s">
        <v>13540</v>
      </c>
    </row>
    <row r="5276" spans="1:35" x14ac:dyDescent="0.25">
      <c r="A5276" s="1" t="s">
        <v>10663</v>
      </c>
      <c r="B5276" s="1" t="s">
        <v>30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s="1" t="s">
        <v>32</v>
      </c>
      <c r="I5276" s="1" t="s">
        <v>31</v>
      </c>
      <c r="J5276">
        <v>99</v>
      </c>
      <c r="K5276">
        <v>1</v>
      </c>
      <c r="L5276">
        <v>10</v>
      </c>
      <c r="M5276" s="1" t="s">
        <v>32</v>
      </c>
      <c r="N5276">
        <v>0</v>
      </c>
      <c r="O5276" s="1" t="s">
        <v>77</v>
      </c>
      <c r="P5276" s="1" t="s">
        <v>10664</v>
      </c>
      <c r="Q5276" s="1" t="s">
        <v>42</v>
      </c>
      <c r="R5276">
        <v>25</v>
      </c>
      <c r="S5276" s="1" t="s">
        <v>32</v>
      </c>
      <c r="T5276" s="1" t="s">
        <v>30</v>
      </c>
      <c r="U5276" s="1" t="s">
        <v>32</v>
      </c>
      <c r="V5276">
        <v>5</v>
      </c>
      <c r="W5276" s="1" t="s">
        <v>30</v>
      </c>
      <c r="X5276" s="1" t="s">
        <v>43</v>
      </c>
      <c r="Y5276" s="1" t="s">
        <v>58</v>
      </c>
      <c r="Z5276">
        <v>30</v>
      </c>
      <c r="AA5276">
        <v>1055</v>
      </c>
      <c r="AB5276" s="1" t="s">
        <v>13500</v>
      </c>
      <c r="AC5276" s="1" t="s">
        <v>13500</v>
      </c>
      <c r="AD5276" t="s">
        <v>13495</v>
      </c>
      <c r="AE5276" s="1" t="s">
        <v>38</v>
      </c>
      <c r="AF5276" s="1" t="s">
        <v>38</v>
      </c>
      <c r="AG5276" t="s">
        <v>13526</v>
      </c>
      <c r="AH5276" t="s">
        <v>38</v>
      </c>
      <c r="AI5276" t="s">
        <v>13539</v>
      </c>
    </row>
    <row r="5277" spans="1:35" x14ac:dyDescent="0.25">
      <c r="A5277" s="1" t="s">
        <v>10665</v>
      </c>
      <c r="B5277" s="1" t="s">
        <v>30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s="1" t="s">
        <v>32</v>
      </c>
      <c r="I5277" s="1" t="s">
        <v>31</v>
      </c>
      <c r="J5277">
        <v>192</v>
      </c>
      <c r="K5277">
        <v>0</v>
      </c>
      <c r="L5277">
        <v>19</v>
      </c>
      <c r="M5277" s="1" t="s">
        <v>32</v>
      </c>
      <c r="N5277">
        <v>0</v>
      </c>
      <c r="O5277" s="1" t="s">
        <v>71</v>
      </c>
      <c r="P5277" s="1" t="s">
        <v>10666</v>
      </c>
      <c r="Q5277" s="1" t="s">
        <v>42</v>
      </c>
      <c r="R5277">
        <v>36</v>
      </c>
      <c r="S5277" s="1" t="s">
        <v>30</v>
      </c>
      <c r="T5277" s="1" t="s">
        <v>30</v>
      </c>
      <c r="U5277" s="1" t="s">
        <v>32</v>
      </c>
      <c r="V5277">
        <v>6</v>
      </c>
      <c r="W5277" s="1" t="s">
        <v>32</v>
      </c>
      <c r="X5277" s="1" t="s">
        <v>36</v>
      </c>
      <c r="Y5277" s="1" t="s">
        <v>37</v>
      </c>
      <c r="Z5277">
        <v>37</v>
      </c>
      <c r="AA5277">
        <v>1165</v>
      </c>
      <c r="AB5277" s="1" t="s">
        <v>13500</v>
      </c>
      <c r="AC5277" s="1" t="s">
        <v>13500</v>
      </c>
      <c r="AD5277" t="s">
        <v>13494</v>
      </c>
      <c r="AE5277" s="1" t="s">
        <v>38</v>
      </c>
      <c r="AF5277" s="1" t="s">
        <v>38</v>
      </c>
      <c r="AG5277" t="s">
        <v>13526</v>
      </c>
      <c r="AH5277" t="s">
        <v>38</v>
      </c>
      <c r="AI5277" t="s">
        <v>13539</v>
      </c>
    </row>
    <row r="5278" spans="1:35" x14ac:dyDescent="0.25">
      <c r="A5278" s="1" t="s">
        <v>10667</v>
      </c>
      <c r="B5278" s="1" t="s">
        <v>30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s="1" t="s">
        <v>32</v>
      </c>
      <c r="I5278" s="1" t="s">
        <v>31</v>
      </c>
      <c r="J5278">
        <v>68</v>
      </c>
      <c r="K5278">
        <v>1</v>
      </c>
      <c r="L5278">
        <v>0</v>
      </c>
      <c r="M5278" s="1" t="s">
        <v>30</v>
      </c>
      <c r="N5278">
        <v>0</v>
      </c>
      <c r="O5278" s="1" t="s">
        <v>77</v>
      </c>
      <c r="P5278" s="1" t="s">
        <v>10668</v>
      </c>
      <c r="Q5278" s="1" t="s">
        <v>35</v>
      </c>
      <c r="R5278">
        <v>26</v>
      </c>
      <c r="S5278" s="1" t="s">
        <v>32</v>
      </c>
      <c r="T5278" s="1" t="s">
        <v>30</v>
      </c>
      <c r="U5278" s="1" t="s">
        <v>32</v>
      </c>
      <c r="V5278">
        <v>3</v>
      </c>
      <c r="W5278" s="1" t="s">
        <v>30</v>
      </c>
      <c r="X5278" s="1" t="s">
        <v>36</v>
      </c>
      <c r="Y5278" s="1" t="s">
        <v>44</v>
      </c>
      <c r="Z5278">
        <v>10</v>
      </c>
      <c r="AA5278">
        <v>83</v>
      </c>
      <c r="AB5278" s="1" t="s">
        <v>13500</v>
      </c>
      <c r="AC5278" s="1" t="s">
        <v>13500</v>
      </c>
      <c r="AD5278" t="s">
        <v>13495</v>
      </c>
      <c r="AE5278" s="1" t="s">
        <v>38</v>
      </c>
      <c r="AF5278" s="1" t="s">
        <v>38</v>
      </c>
      <c r="AG5278" t="s">
        <v>13527</v>
      </c>
      <c r="AH5278" t="s">
        <v>38</v>
      </c>
      <c r="AI5278" t="s">
        <v>13538</v>
      </c>
    </row>
    <row r="5279" spans="1:35" x14ac:dyDescent="0.25">
      <c r="A5279" s="1" t="s">
        <v>10669</v>
      </c>
      <c r="B5279" s="1" t="s">
        <v>30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s="1" t="s">
        <v>32</v>
      </c>
      <c r="I5279" s="1" t="s">
        <v>31</v>
      </c>
      <c r="J5279">
        <v>392</v>
      </c>
      <c r="K5279">
        <v>0</v>
      </c>
      <c r="L5279">
        <v>7</v>
      </c>
      <c r="M5279" s="1" t="s">
        <v>32</v>
      </c>
      <c r="N5279">
        <v>0</v>
      </c>
      <c r="O5279" s="1" t="s">
        <v>60</v>
      </c>
      <c r="P5279" s="1" t="s">
        <v>10670</v>
      </c>
      <c r="Q5279" s="1" t="s">
        <v>42</v>
      </c>
      <c r="R5279">
        <v>43</v>
      </c>
      <c r="S5279" s="1" t="s">
        <v>30</v>
      </c>
      <c r="T5279" s="1" t="s">
        <v>30</v>
      </c>
      <c r="U5279" s="1" t="s">
        <v>32</v>
      </c>
      <c r="V5279">
        <v>2</v>
      </c>
      <c r="W5279" s="1" t="s">
        <v>32</v>
      </c>
      <c r="X5279" s="1" t="s">
        <v>43</v>
      </c>
      <c r="Y5279" s="1" t="s">
        <v>37</v>
      </c>
      <c r="Z5279">
        <v>49</v>
      </c>
      <c r="AA5279">
        <v>3591</v>
      </c>
      <c r="AB5279" s="1" t="s">
        <v>13500</v>
      </c>
      <c r="AC5279" s="1" t="s">
        <v>13500</v>
      </c>
      <c r="AD5279" t="s">
        <v>13494</v>
      </c>
      <c r="AE5279" s="1" t="s">
        <v>38</v>
      </c>
      <c r="AF5279" s="1" t="s">
        <v>38</v>
      </c>
      <c r="AG5279" t="s">
        <v>13526</v>
      </c>
      <c r="AH5279" t="s">
        <v>38</v>
      </c>
      <c r="AI5279" t="s">
        <v>13540</v>
      </c>
    </row>
    <row r="5280" spans="1:35" x14ac:dyDescent="0.25">
      <c r="A5280" s="1" t="s">
        <v>10671</v>
      </c>
      <c r="B5280" s="1" t="s">
        <v>30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s="1" t="s">
        <v>32</v>
      </c>
      <c r="I5280" s="1" t="s">
        <v>31</v>
      </c>
      <c r="J5280">
        <v>248</v>
      </c>
      <c r="K5280">
        <v>2</v>
      </c>
      <c r="L5280">
        <v>0</v>
      </c>
      <c r="M5280" s="1" t="s">
        <v>30</v>
      </c>
      <c r="N5280">
        <v>0</v>
      </c>
      <c r="O5280" s="1" t="s">
        <v>49</v>
      </c>
      <c r="P5280" s="1" t="s">
        <v>10672</v>
      </c>
      <c r="Q5280" s="1" t="s">
        <v>42</v>
      </c>
      <c r="R5280">
        <v>24</v>
      </c>
      <c r="S5280" s="1" t="s">
        <v>32</v>
      </c>
      <c r="T5280" s="1" t="s">
        <v>30</v>
      </c>
      <c r="U5280" s="1" t="s">
        <v>32</v>
      </c>
      <c r="V5280">
        <v>3</v>
      </c>
      <c r="W5280" s="1" t="s">
        <v>30</v>
      </c>
      <c r="X5280" s="1" t="s">
        <v>57</v>
      </c>
      <c r="Y5280" s="1" t="s">
        <v>37</v>
      </c>
      <c r="Z5280">
        <v>12</v>
      </c>
      <c r="AA5280">
        <v>887</v>
      </c>
      <c r="AB5280" s="1" t="s">
        <v>13500</v>
      </c>
      <c r="AC5280" s="1" t="s">
        <v>13500</v>
      </c>
      <c r="AD5280" t="s">
        <v>13495</v>
      </c>
      <c r="AE5280" s="1" t="s">
        <v>38</v>
      </c>
      <c r="AF5280" s="1" t="s">
        <v>38</v>
      </c>
      <c r="AG5280" t="s">
        <v>13527</v>
      </c>
      <c r="AH5280" t="s">
        <v>38</v>
      </c>
      <c r="AI5280" t="s">
        <v>13540</v>
      </c>
    </row>
    <row r="5281" spans="1:35" x14ac:dyDescent="0.25">
      <c r="A5281" s="1" t="s">
        <v>10673</v>
      </c>
      <c r="B5281" s="1" t="s">
        <v>30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s="1" t="s">
        <v>32</v>
      </c>
      <c r="I5281" s="1" t="s">
        <v>31</v>
      </c>
      <c r="J5281">
        <v>69</v>
      </c>
      <c r="K5281">
        <v>0</v>
      </c>
      <c r="L5281">
        <v>4</v>
      </c>
      <c r="M5281" s="1" t="s">
        <v>32</v>
      </c>
      <c r="N5281">
        <v>0</v>
      </c>
      <c r="O5281" s="1" t="s">
        <v>436</v>
      </c>
      <c r="P5281" s="1" t="s">
        <v>10674</v>
      </c>
      <c r="Q5281" s="1" t="s">
        <v>35</v>
      </c>
      <c r="R5281">
        <v>58</v>
      </c>
      <c r="S5281" s="1" t="s">
        <v>30</v>
      </c>
      <c r="T5281" s="1" t="s">
        <v>30</v>
      </c>
      <c r="U5281" s="1" t="s">
        <v>32</v>
      </c>
      <c r="V5281">
        <v>5</v>
      </c>
      <c r="W5281" s="1" t="s">
        <v>32</v>
      </c>
      <c r="X5281" s="1" t="s">
        <v>36</v>
      </c>
      <c r="Y5281" s="1" t="s">
        <v>37</v>
      </c>
      <c r="Z5281">
        <v>21</v>
      </c>
      <c r="AA5281">
        <v>665</v>
      </c>
      <c r="AB5281" s="1" t="s">
        <v>13500</v>
      </c>
      <c r="AC5281" s="1" t="s">
        <v>13500</v>
      </c>
      <c r="AD5281" t="s">
        <v>13494</v>
      </c>
      <c r="AE5281" s="1" t="s">
        <v>38</v>
      </c>
      <c r="AF5281" s="1" t="s">
        <v>38</v>
      </c>
      <c r="AG5281" t="s">
        <v>13526</v>
      </c>
      <c r="AH5281" t="s">
        <v>38</v>
      </c>
      <c r="AI5281" t="s">
        <v>13539</v>
      </c>
    </row>
    <row r="5282" spans="1:35" x14ac:dyDescent="0.25">
      <c r="A5282" s="1" t="s">
        <v>10675</v>
      </c>
      <c r="B5282" s="1" t="s">
        <v>30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s="1" t="s">
        <v>32</v>
      </c>
      <c r="I5282" s="1" t="s">
        <v>31</v>
      </c>
      <c r="J5282">
        <v>177</v>
      </c>
      <c r="K5282">
        <v>1</v>
      </c>
      <c r="L5282">
        <v>13</v>
      </c>
      <c r="M5282" s="1" t="s">
        <v>32</v>
      </c>
      <c r="N5282">
        <v>0</v>
      </c>
      <c r="O5282" s="1" t="s">
        <v>211</v>
      </c>
      <c r="P5282" s="1" t="s">
        <v>10676</v>
      </c>
      <c r="Q5282" s="1" t="s">
        <v>35</v>
      </c>
      <c r="R5282">
        <v>31</v>
      </c>
      <c r="S5282" s="1" t="s">
        <v>30</v>
      </c>
      <c r="T5282" s="1" t="s">
        <v>30</v>
      </c>
      <c r="U5282" s="1" t="s">
        <v>32</v>
      </c>
      <c r="V5282">
        <v>5</v>
      </c>
      <c r="W5282" s="1" t="s">
        <v>30</v>
      </c>
      <c r="X5282" s="1" t="s">
        <v>57</v>
      </c>
      <c r="Y5282" s="1" t="s">
        <v>58</v>
      </c>
      <c r="Z5282">
        <v>45</v>
      </c>
      <c r="AA5282">
        <v>3069</v>
      </c>
      <c r="AB5282" s="1" t="s">
        <v>13500</v>
      </c>
      <c r="AC5282" s="1" t="s">
        <v>13500</v>
      </c>
      <c r="AD5282" t="s">
        <v>13494</v>
      </c>
      <c r="AE5282" s="1" t="s">
        <v>38</v>
      </c>
      <c r="AF5282" s="1" t="s">
        <v>38</v>
      </c>
      <c r="AG5282" t="s">
        <v>13526</v>
      </c>
      <c r="AH5282" t="s">
        <v>38</v>
      </c>
      <c r="AI5282" t="s">
        <v>13540</v>
      </c>
    </row>
    <row r="5283" spans="1:35" x14ac:dyDescent="0.25">
      <c r="A5283" s="1" t="s">
        <v>10677</v>
      </c>
      <c r="B5283" s="1" t="s">
        <v>30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s="1" t="s">
        <v>32</v>
      </c>
      <c r="I5283" s="1" t="s">
        <v>31</v>
      </c>
      <c r="J5283">
        <v>48</v>
      </c>
      <c r="K5283">
        <v>2</v>
      </c>
      <c r="L5283">
        <v>19</v>
      </c>
      <c r="M5283" s="1" t="s">
        <v>32</v>
      </c>
      <c r="N5283">
        <v>0</v>
      </c>
      <c r="O5283" s="1" t="s">
        <v>1102</v>
      </c>
      <c r="P5283" s="1" t="s">
        <v>10678</v>
      </c>
      <c r="Q5283" s="1" t="s">
        <v>35</v>
      </c>
      <c r="R5283">
        <v>57</v>
      </c>
      <c r="S5283" s="1" t="s">
        <v>30</v>
      </c>
      <c r="T5283" s="1" t="s">
        <v>30</v>
      </c>
      <c r="U5283" s="1" t="s">
        <v>32</v>
      </c>
      <c r="V5283">
        <v>2</v>
      </c>
      <c r="W5283" s="1" t="s">
        <v>32</v>
      </c>
      <c r="X5283" s="1" t="s">
        <v>43</v>
      </c>
      <c r="Y5283" s="1" t="s">
        <v>37</v>
      </c>
      <c r="Z5283">
        <v>44</v>
      </c>
      <c r="AA5283">
        <v>1286</v>
      </c>
      <c r="AB5283" s="1" t="s">
        <v>13500</v>
      </c>
      <c r="AC5283" s="1" t="s">
        <v>13500</v>
      </c>
      <c r="AD5283" t="s">
        <v>13494</v>
      </c>
      <c r="AE5283" s="1" t="s">
        <v>38</v>
      </c>
      <c r="AF5283" s="1" t="s">
        <v>38</v>
      </c>
      <c r="AG5283" t="s">
        <v>13526</v>
      </c>
      <c r="AH5283" t="s">
        <v>38</v>
      </c>
      <c r="AI5283" t="s">
        <v>13539</v>
      </c>
    </row>
    <row r="5284" spans="1:35" x14ac:dyDescent="0.25">
      <c r="A5284" s="1" t="s">
        <v>10679</v>
      </c>
      <c r="B5284" s="1" t="s">
        <v>30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s="1" t="s">
        <v>32</v>
      </c>
      <c r="I5284" s="1" t="s">
        <v>31</v>
      </c>
      <c r="J5284">
        <v>17</v>
      </c>
      <c r="K5284">
        <v>1</v>
      </c>
      <c r="L5284">
        <v>10</v>
      </c>
      <c r="M5284" s="1" t="s">
        <v>30</v>
      </c>
      <c r="N5284">
        <v>5</v>
      </c>
      <c r="O5284" s="1" t="s">
        <v>60</v>
      </c>
      <c r="P5284" s="1" t="s">
        <v>10680</v>
      </c>
      <c r="Q5284" s="1" t="s">
        <v>35</v>
      </c>
      <c r="R5284">
        <v>54</v>
      </c>
      <c r="S5284" s="1" t="s">
        <v>30</v>
      </c>
      <c r="T5284" s="1" t="s">
        <v>30</v>
      </c>
      <c r="U5284" s="1" t="s">
        <v>32</v>
      </c>
      <c r="V5284">
        <v>6</v>
      </c>
      <c r="W5284" s="1" t="s">
        <v>30</v>
      </c>
      <c r="X5284" s="1" t="s">
        <v>36</v>
      </c>
      <c r="Y5284" s="1" t="s">
        <v>37</v>
      </c>
      <c r="Z5284">
        <v>11</v>
      </c>
      <c r="AA5284">
        <v>144</v>
      </c>
      <c r="AB5284" s="1" t="s">
        <v>13500</v>
      </c>
      <c r="AC5284" s="1" t="s">
        <v>13500</v>
      </c>
      <c r="AD5284" t="s">
        <v>13494</v>
      </c>
      <c r="AE5284" s="1" t="s">
        <v>38</v>
      </c>
      <c r="AF5284" s="1" t="s">
        <v>38</v>
      </c>
      <c r="AG5284" t="s">
        <v>13526</v>
      </c>
      <c r="AH5284" t="s">
        <v>38</v>
      </c>
      <c r="AI5284" t="s">
        <v>13539</v>
      </c>
    </row>
    <row r="5285" spans="1:35" x14ac:dyDescent="0.25">
      <c r="A5285" s="1" t="s">
        <v>10681</v>
      </c>
      <c r="B5285" s="1" t="s">
        <v>30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s="1" t="s">
        <v>32</v>
      </c>
      <c r="I5285" s="1" t="s">
        <v>31</v>
      </c>
      <c r="J5285">
        <v>124</v>
      </c>
      <c r="K5285">
        <v>1</v>
      </c>
      <c r="L5285">
        <v>25</v>
      </c>
      <c r="M5285" s="1" t="s">
        <v>32</v>
      </c>
      <c r="N5285">
        <v>0</v>
      </c>
      <c r="O5285" s="1" t="s">
        <v>179</v>
      </c>
      <c r="P5285" s="1" t="s">
        <v>10682</v>
      </c>
      <c r="Q5285" s="1" t="s">
        <v>35</v>
      </c>
      <c r="R5285">
        <v>60</v>
      </c>
      <c r="S5285" s="1" t="s">
        <v>30</v>
      </c>
      <c r="T5285" s="1" t="s">
        <v>30</v>
      </c>
      <c r="U5285" s="1" t="s">
        <v>32</v>
      </c>
      <c r="V5285">
        <v>2</v>
      </c>
      <c r="W5285" s="1" t="s">
        <v>30</v>
      </c>
      <c r="X5285" s="1" t="s">
        <v>36</v>
      </c>
      <c r="Y5285" s="1" t="s">
        <v>37</v>
      </c>
      <c r="Z5285">
        <v>50</v>
      </c>
      <c r="AA5285">
        <v>2703</v>
      </c>
      <c r="AB5285" s="1" t="s">
        <v>13500</v>
      </c>
      <c r="AC5285" s="1" t="s">
        <v>13500</v>
      </c>
      <c r="AD5285" t="s">
        <v>13494</v>
      </c>
      <c r="AE5285" s="1" t="s">
        <v>38</v>
      </c>
      <c r="AF5285" s="1" t="s">
        <v>38</v>
      </c>
      <c r="AG5285" t="s">
        <v>13526</v>
      </c>
      <c r="AH5285" t="s">
        <v>38</v>
      </c>
      <c r="AI5285" t="s">
        <v>13540</v>
      </c>
    </row>
    <row r="5286" spans="1:35" x14ac:dyDescent="0.25">
      <c r="A5286" s="1" t="s">
        <v>10683</v>
      </c>
      <c r="B5286" s="1" t="s">
        <v>30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s="1" t="s">
        <v>32</v>
      </c>
      <c r="I5286" s="1" t="s">
        <v>31</v>
      </c>
      <c r="J5286">
        <v>13</v>
      </c>
      <c r="K5286">
        <v>1</v>
      </c>
      <c r="L5286">
        <v>0</v>
      </c>
      <c r="M5286" s="1" t="s">
        <v>30</v>
      </c>
      <c r="N5286">
        <v>0</v>
      </c>
      <c r="O5286" s="1" t="s">
        <v>171</v>
      </c>
      <c r="P5286" s="1" t="s">
        <v>10684</v>
      </c>
      <c r="Q5286" s="1" t="s">
        <v>42</v>
      </c>
      <c r="R5286">
        <v>42</v>
      </c>
      <c r="S5286" s="1" t="s">
        <v>30</v>
      </c>
      <c r="T5286" s="1" t="s">
        <v>30</v>
      </c>
      <c r="U5286" s="1" t="s">
        <v>32</v>
      </c>
      <c r="V5286">
        <v>4</v>
      </c>
      <c r="W5286" s="1" t="s">
        <v>30</v>
      </c>
      <c r="X5286" s="1" t="s">
        <v>36</v>
      </c>
      <c r="Y5286" s="1" t="s">
        <v>44</v>
      </c>
      <c r="Z5286">
        <v>8</v>
      </c>
      <c r="AA5286">
        <v>32</v>
      </c>
      <c r="AB5286" s="1" t="s">
        <v>13500</v>
      </c>
      <c r="AC5286" s="1" t="s">
        <v>13500</v>
      </c>
      <c r="AD5286" t="s">
        <v>13494</v>
      </c>
      <c r="AE5286" s="1" t="s">
        <v>38</v>
      </c>
      <c r="AF5286" s="1" t="s">
        <v>38</v>
      </c>
      <c r="AG5286" t="s">
        <v>13527</v>
      </c>
      <c r="AH5286" t="s">
        <v>38</v>
      </c>
      <c r="AI5286" t="s">
        <v>13538</v>
      </c>
    </row>
    <row r="5287" spans="1:35" x14ac:dyDescent="0.25">
      <c r="A5287" s="1" t="s">
        <v>10685</v>
      </c>
      <c r="B5287" s="1" t="s">
        <v>30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s="1" t="s">
        <v>32</v>
      </c>
      <c r="I5287" s="1" t="s">
        <v>31</v>
      </c>
      <c r="J5287">
        <v>176</v>
      </c>
      <c r="K5287">
        <v>3</v>
      </c>
      <c r="L5287">
        <v>15</v>
      </c>
      <c r="M5287" s="1" t="s">
        <v>32</v>
      </c>
      <c r="N5287">
        <v>0</v>
      </c>
      <c r="O5287" s="1" t="s">
        <v>153</v>
      </c>
      <c r="P5287" s="1" t="s">
        <v>10686</v>
      </c>
      <c r="Q5287" s="1" t="s">
        <v>35</v>
      </c>
      <c r="R5287">
        <v>64</v>
      </c>
      <c r="S5287" s="1" t="s">
        <v>30</v>
      </c>
      <c r="T5287" s="1" t="s">
        <v>30</v>
      </c>
      <c r="U5287" s="1" t="s">
        <v>32</v>
      </c>
      <c r="V5287">
        <v>6</v>
      </c>
      <c r="W5287" s="1" t="s">
        <v>32</v>
      </c>
      <c r="X5287" s="1" t="s">
        <v>43</v>
      </c>
      <c r="Y5287" s="1" t="s">
        <v>58</v>
      </c>
      <c r="Z5287">
        <v>43</v>
      </c>
      <c r="AA5287">
        <v>1359</v>
      </c>
      <c r="AB5287" s="1" t="s">
        <v>13500</v>
      </c>
      <c r="AC5287" s="1" t="s">
        <v>13500</v>
      </c>
      <c r="AD5287" t="s">
        <v>13494</v>
      </c>
      <c r="AE5287" s="1" t="s">
        <v>38</v>
      </c>
      <c r="AF5287" s="1" t="s">
        <v>38</v>
      </c>
      <c r="AG5287" t="s">
        <v>13526</v>
      </c>
      <c r="AH5287" t="s">
        <v>38</v>
      </c>
      <c r="AI5287" t="s">
        <v>13539</v>
      </c>
    </row>
    <row r="5288" spans="1:35" x14ac:dyDescent="0.25">
      <c r="A5288" s="1" t="s">
        <v>10687</v>
      </c>
      <c r="B5288" s="1" t="s">
        <v>30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s="1" t="s">
        <v>32</v>
      </c>
      <c r="I5288" s="1" t="s">
        <v>31</v>
      </c>
      <c r="J5288">
        <v>81</v>
      </c>
      <c r="K5288">
        <v>2</v>
      </c>
      <c r="L5288">
        <v>0</v>
      </c>
      <c r="M5288" s="1" t="s">
        <v>30</v>
      </c>
      <c r="N5288">
        <v>0</v>
      </c>
      <c r="O5288" s="1" t="s">
        <v>240</v>
      </c>
      <c r="P5288" s="1" t="s">
        <v>10688</v>
      </c>
      <c r="Q5288" s="1" t="s">
        <v>42</v>
      </c>
      <c r="R5288">
        <v>45</v>
      </c>
      <c r="S5288" s="1" t="s">
        <v>30</v>
      </c>
      <c r="T5288" s="1" t="s">
        <v>30</v>
      </c>
      <c r="U5288" s="1" t="s">
        <v>32</v>
      </c>
      <c r="V5288">
        <v>3</v>
      </c>
      <c r="W5288" s="1" t="s">
        <v>30</v>
      </c>
      <c r="X5288" s="1" t="s">
        <v>57</v>
      </c>
      <c r="Y5288" s="1" t="s">
        <v>37</v>
      </c>
      <c r="Z5288">
        <v>10</v>
      </c>
      <c r="AA5288">
        <v>369</v>
      </c>
      <c r="AB5288" s="1" t="s">
        <v>13500</v>
      </c>
      <c r="AC5288" s="1" t="s">
        <v>13500</v>
      </c>
      <c r="AD5288" t="s">
        <v>13494</v>
      </c>
      <c r="AE5288" s="1" t="s">
        <v>38</v>
      </c>
      <c r="AF5288" s="1" t="s">
        <v>38</v>
      </c>
      <c r="AG5288" t="s">
        <v>13527</v>
      </c>
      <c r="AH5288" t="s">
        <v>38</v>
      </c>
      <c r="AI5288" t="s">
        <v>13539</v>
      </c>
    </row>
    <row r="5289" spans="1:35" x14ac:dyDescent="0.25">
      <c r="A5289" s="1" t="s">
        <v>10689</v>
      </c>
      <c r="B5289" s="1" t="s">
        <v>30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s="1" t="s">
        <v>32</v>
      </c>
      <c r="I5289" s="1" t="s">
        <v>31</v>
      </c>
      <c r="J5289">
        <v>252</v>
      </c>
      <c r="K5289">
        <v>0</v>
      </c>
      <c r="L5289">
        <v>0</v>
      </c>
      <c r="M5289" s="1" t="s">
        <v>30</v>
      </c>
      <c r="N5289">
        <v>0</v>
      </c>
      <c r="O5289" s="1" t="s">
        <v>114</v>
      </c>
      <c r="P5289" s="1" t="s">
        <v>10690</v>
      </c>
      <c r="Q5289" s="1" t="s">
        <v>35</v>
      </c>
      <c r="R5289">
        <v>32</v>
      </c>
      <c r="S5289" s="1" t="s">
        <v>30</v>
      </c>
      <c r="T5289" s="1" t="s">
        <v>30</v>
      </c>
      <c r="U5289" s="1" t="s">
        <v>32</v>
      </c>
      <c r="V5289">
        <v>6</v>
      </c>
      <c r="W5289" s="1" t="s">
        <v>30</v>
      </c>
      <c r="X5289" s="1" t="s">
        <v>57</v>
      </c>
      <c r="Y5289" s="1" t="s">
        <v>37</v>
      </c>
      <c r="Z5289">
        <v>12</v>
      </c>
      <c r="AA5289">
        <v>831</v>
      </c>
      <c r="AB5289" s="1" t="s">
        <v>13500</v>
      </c>
      <c r="AC5289" s="1" t="s">
        <v>13500</v>
      </c>
      <c r="AD5289" t="s">
        <v>13494</v>
      </c>
      <c r="AE5289" s="1" t="s">
        <v>38</v>
      </c>
      <c r="AF5289" s="1" t="s">
        <v>38</v>
      </c>
      <c r="AG5289" t="s">
        <v>13527</v>
      </c>
      <c r="AH5289" t="s">
        <v>38</v>
      </c>
      <c r="AI5289" t="s">
        <v>13540</v>
      </c>
    </row>
    <row r="5290" spans="1:35" x14ac:dyDescent="0.25">
      <c r="A5290" s="1" t="s">
        <v>10691</v>
      </c>
      <c r="B5290" s="1" t="s">
        <v>30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s="1" t="s">
        <v>32</v>
      </c>
      <c r="I5290" s="1" t="s">
        <v>31</v>
      </c>
      <c r="J5290">
        <v>205</v>
      </c>
      <c r="K5290">
        <v>2</v>
      </c>
      <c r="L5290">
        <v>19</v>
      </c>
      <c r="M5290" s="1" t="s">
        <v>30</v>
      </c>
      <c r="N5290">
        <v>80</v>
      </c>
      <c r="O5290" s="1" t="s">
        <v>103</v>
      </c>
      <c r="P5290" s="1" t="s">
        <v>10692</v>
      </c>
      <c r="Q5290" s="1" t="s">
        <v>35</v>
      </c>
      <c r="R5290">
        <v>48</v>
      </c>
      <c r="S5290" s="1" t="s">
        <v>30</v>
      </c>
      <c r="T5290" s="1" t="s">
        <v>30</v>
      </c>
      <c r="U5290" s="1" t="s">
        <v>32</v>
      </c>
      <c r="V5290">
        <v>2</v>
      </c>
      <c r="W5290" s="1" t="s">
        <v>30</v>
      </c>
      <c r="X5290" s="1" t="s">
        <v>36</v>
      </c>
      <c r="Y5290" s="1" t="s">
        <v>37</v>
      </c>
      <c r="Z5290">
        <v>42</v>
      </c>
      <c r="AA5290">
        <v>1321</v>
      </c>
      <c r="AB5290" s="1" t="s">
        <v>13500</v>
      </c>
      <c r="AC5290" s="1" t="s">
        <v>13500</v>
      </c>
      <c r="AD5290" t="s">
        <v>13494</v>
      </c>
      <c r="AE5290" s="1" t="s">
        <v>38</v>
      </c>
      <c r="AF5290" s="1" t="s">
        <v>38</v>
      </c>
      <c r="AG5290" t="s">
        <v>13526</v>
      </c>
      <c r="AH5290" t="s">
        <v>38</v>
      </c>
      <c r="AI5290" t="s">
        <v>13539</v>
      </c>
    </row>
    <row r="5291" spans="1:35" x14ac:dyDescent="0.25">
      <c r="A5291" s="1" t="s">
        <v>10693</v>
      </c>
      <c r="B5291" s="1" t="s">
        <v>30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s="1" t="s">
        <v>32</v>
      </c>
      <c r="I5291" s="1" t="s">
        <v>31</v>
      </c>
      <c r="J5291">
        <v>14</v>
      </c>
      <c r="K5291">
        <v>1</v>
      </c>
      <c r="L5291">
        <v>0</v>
      </c>
      <c r="M5291" s="1" t="s">
        <v>30</v>
      </c>
      <c r="N5291">
        <v>0</v>
      </c>
      <c r="O5291" s="1" t="s">
        <v>52</v>
      </c>
      <c r="P5291" s="1" t="s">
        <v>10694</v>
      </c>
      <c r="Q5291" s="1" t="s">
        <v>42</v>
      </c>
      <c r="R5291">
        <v>48</v>
      </c>
      <c r="S5291" s="1" t="s">
        <v>30</v>
      </c>
      <c r="T5291" s="1" t="s">
        <v>30</v>
      </c>
      <c r="U5291" s="1" t="s">
        <v>32</v>
      </c>
      <c r="V5291">
        <v>4</v>
      </c>
      <c r="W5291" s="1" t="s">
        <v>30</v>
      </c>
      <c r="X5291" s="1" t="s">
        <v>36</v>
      </c>
      <c r="Y5291" s="1" t="s">
        <v>58</v>
      </c>
      <c r="Z5291">
        <v>10</v>
      </c>
      <c r="AA5291">
        <v>30</v>
      </c>
      <c r="AB5291" s="1" t="s">
        <v>13500</v>
      </c>
      <c r="AC5291" s="1" t="s">
        <v>13500</v>
      </c>
      <c r="AD5291" t="s">
        <v>13494</v>
      </c>
      <c r="AE5291" s="1" t="s">
        <v>38</v>
      </c>
      <c r="AF5291" s="1" t="s">
        <v>38</v>
      </c>
      <c r="AG5291" t="s">
        <v>13527</v>
      </c>
      <c r="AH5291" t="s">
        <v>38</v>
      </c>
      <c r="AI5291" t="s">
        <v>13538</v>
      </c>
    </row>
    <row r="5292" spans="1:35" x14ac:dyDescent="0.25">
      <c r="A5292" s="1" t="s">
        <v>10695</v>
      </c>
      <c r="B5292" s="1" t="s">
        <v>30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s="1" t="s">
        <v>32</v>
      </c>
      <c r="I5292" s="1" t="s">
        <v>31</v>
      </c>
      <c r="J5292">
        <v>142</v>
      </c>
      <c r="K5292">
        <v>1</v>
      </c>
      <c r="L5292">
        <v>0</v>
      </c>
      <c r="M5292" s="1" t="s">
        <v>30</v>
      </c>
      <c r="N5292">
        <v>0</v>
      </c>
      <c r="O5292" s="1" t="s">
        <v>49</v>
      </c>
      <c r="P5292" s="1" t="s">
        <v>10696</v>
      </c>
      <c r="Q5292" s="1" t="s">
        <v>42</v>
      </c>
      <c r="R5292">
        <v>21</v>
      </c>
      <c r="S5292" s="1" t="s">
        <v>32</v>
      </c>
      <c r="T5292" s="1" t="s">
        <v>30</v>
      </c>
      <c r="U5292" s="1" t="s">
        <v>32</v>
      </c>
      <c r="V5292">
        <v>3</v>
      </c>
      <c r="W5292" s="1" t="s">
        <v>30</v>
      </c>
      <c r="X5292" s="1" t="s">
        <v>57</v>
      </c>
      <c r="Y5292" s="1" t="s">
        <v>58</v>
      </c>
      <c r="Z5292">
        <v>8</v>
      </c>
      <c r="AA5292">
        <v>349</v>
      </c>
      <c r="AB5292" s="1" t="s">
        <v>13500</v>
      </c>
      <c r="AC5292" s="1" t="s">
        <v>13500</v>
      </c>
      <c r="AD5292" t="s">
        <v>13495</v>
      </c>
      <c r="AE5292" s="1" t="s">
        <v>38</v>
      </c>
      <c r="AF5292" s="1" t="s">
        <v>38</v>
      </c>
      <c r="AG5292" t="s">
        <v>13527</v>
      </c>
      <c r="AH5292" t="s">
        <v>38</v>
      </c>
      <c r="AI5292" t="s">
        <v>13540</v>
      </c>
    </row>
    <row r="5293" spans="1:35" x14ac:dyDescent="0.25">
      <c r="A5293" s="1" t="s">
        <v>10697</v>
      </c>
      <c r="B5293" s="1" t="s">
        <v>30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s="1" t="s">
        <v>32</v>
      </c>
      <c r="I5293" s="1" t="s">
        <v>31</v>
      </c>
      <c r="J5293">
        <v>141</v>
      </c>
      <c r="K5293">
        <v>2</v>
      </c>
      <c r="L5293">
        <v>0</v>
      </c>
      <c r="M5293" s="1" t="s">
        <v>30</v>
      </c>
      <c r="N5293">
        <v>0</v>
      </c>
      <c r="O5293" s="1" t="s">
        <v>179</v>
      </c>
      <c r="P5293" s="1" t="s">
        <v>10698</v>
      </c>
      <c r="Q5293" s="1" t="s">
        <v>35</v>
      </c>
      <c r="R5293">
        <v>60</v>
      </c>
      <c r="S5293" s="1" t="s">
        <v>30</v>
      </c>
      <c r="T5293" s="1" t="s">
        <v>30</v>
      </c>
      <c r="U5293" s="1" t="s">
        <v>32</v>
      </c>
      <c r="V5293">
        <v>5</v>
      </c>
      <c r="W5293" s="1" t="s">
        <v>30</v>
      </c>
      <c r="X5293" s="1" t="s">
        <v>57</v>
      </c>
      <c r="Y5293" s="1" t="s">
        <v>37</v>
      </c>
      <c r="Z5293">
        <v>10</v>
      </c>
      <c r="AA5293">
        <v>678</v>
      </c>
      <c r="AB5293" s="1" t="s">
        <v>13500</v>
      </c>
      <c r="AC5293" s="1" t="s">
        <v>13500</v>
      </c>
      <c r="AD5293" t="s">
        <v>13494</v>
      </c>
      <c r="AE5293" s="1" t="s">
        <v>38</v>
      </c>
      <c r="AF5293" s="1" t="s">
        <v>38</v>
      </c>
      <c r="AG5293" t="s">
        <v>13527</v>
      </c>
      <c r="AH5293" t="s">
        <v>38</v>
      </c>
      <c r="AI5293" t="s">
        <v>13540</v>
      </c>
    </row>
    <row r="5294" spans="1:35" x14ac:dyDescent="0.25">
      <c r="A5294" s="1" t="s">
        <v>10699</v>
      </c>
      <c r="B5294" s="1" t="s">
        <v>30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s="1" t="s">
        <v>32</v>
      </c>
      <c r="I5294" s="1" t="s">
        <v>31</v>
      </c>
      <c r="J5294">
        <v>119</v>
      </c>
      <c r="K5294">
        <v>2</v>
      </c>
      <c r="L5294">
        <v>0</v>
      </c>
      <c r="M5294" s="1" t="s">
        <v>30</v>
      </c>
      <c r="N5294">
        <v>0</v>
      </c>
      <c r="O5294" s="1" t="s">
        <v>179</v>
      </c>
      <c r="P5294" s="1" t="s">
        <v>10700</v>
      </c>
      <c r="Q5294" s="1" t="s">
        <v>42</v>
      </c>
      <c r="R5294">
        <v>22</v>
      </c>
      <c r="S5294" s="1" t="s">
        <v>32</v>
      </c>
      <c r="T5294" s="1" t="s">
        <v>30</v>
      </c>
      <c r="U5294" s="1" t="s">
        <v>32</v>
      </c>
      <c r="V5294">
        <v>3</v>
      </c>
      <c r="W5294" s="1" t="s">
        <v>30</v>
      </c>
      <c r="X5294" s="1" t="s">
        <v>36</v>
      </c>
      <c r="Y5294" s="1" t="s">
        <v>58</v>
      </c>
      <c r="Z5294">
        <v>9</v>
      </c>
      <c r="AA5294">
        <v>248</v>
      </c>
      <c r="AB5294" s="1" t="s">
        <v>13500</v>
      </c>
      <c r="AC5294" s="1" t="s">
        <v>13500</v>
      </c>
      <c r="AD5294" t="s">
        <v>13495</v>
      </c>
      <c r="AE5294" s="1" t="s">
        <v>38</v>
      </c>
      <c r="AF5294" s="1" t="s">
        <v>38</v>
      </c>
      <c r="AG5294" t="s">
        <v>13527</v>
      </c>
      <c r="AH5294" t="s">
        <v>38</v>
      </c>
      <c r="AI5294" t="s">
        <v>13539</v>
      </c>
    </row>
    <row r="5295" spans="1:35" x14ac:dyDescent="0.25">
      <c r="A5295" s="1" t="s">
        <v>10701</v>
      </c>
      <c r="B5295" s="1" t="s">
        <v>30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s="1" t="s">
        <v>32</v>
      </c>
      <c r="I5295" s="1" t="s">
        <v>31</v>
      </c>
      <c r="J5295">
        <v>34</v>
      </c>
      <c r="K5295">
        <v>0</v>
      </c>
      <c r="L5295">
        <v>0</v>
      </c>
      <c r="M5295" s="1" t="s">
        <v>30</v>
      </c>
      <c r="N5295">
        <v>0</v>
      </c>
      <c r="O5295" s="1" t="s">
        <v>125</v>
      </c>
      <c r="P5295" s="1" t="s">
        <v>10702</v>
      </c>
      <c r="Q5295" s="1" t="s">
        <v>35</v>
      </c>
      <c r="R5295">
        <v>33</v>
      </c>
      <c r="S5295" s="1" t="s">
        <v>30</v>
      </c>
      <c r="T5295" s="1" t="s">
        <v>30</v>
      </c>
      <c r="U5295" s="1" t="s">
        <v>32</v>
      </c>
      <c r="V5295">
        <v>4</v>
      </c>
      <c r="W5295" s="1" t="s">
        <v>30</v>
      </c>
      <c r="X5295" s="1" t="s">
        <v>57</v>
      </c>
      <c r="Y5295" s="1" t="s">
        <v>58</v>
      </c>
      <c r="Z5295">
        <v>9</v>
      </c>
      <c r="AA5295">
        <v>187</v>
      </c>
      <c r="AB5295" s="1" t="s">
        <v>13500</v>
      </c>
      <c r="AC5295" s="1" t="s">
        <v>13500</v>
      </c>
      <c r="AD5295" t="s">
        <v>13494</v>
      </c>
      <c r="AE5295" s="1" t="s">
        <v>38</v>
      </c>
      <c r="AF5295" s="1" t="s">
        <v>38</v>
      </c>
      <c r="AG5295" t="s">
        <v>13527</v>
      </c>
      <c r="AH5295" t="s">
        <v>38</v>
      </c>
      <c r="AI5295" t="s">
        <v>13539</v>
      </c>
    </row>
    <row r="5296" spans="1:35" x14ac:dyDescent="0.25">
      <c r="A5296" s="1" t="s">
        <v>10703</v>
      </c>
      <c r="B5296" s="1" t="s">
        <v>30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s="1" t="s">
        <v>32</v>
      </c>
      <c r="I5296" s="1" t="s">
        <v>31</v>
      </c>
      <c r="J5296">
        <v>22</v>
      </c>
      <c r="K5296">
        <v>0</v>
      </c>
      <c r="L5296">
        <v>0</v>
      </c>
      <c r="M5296" s="1" t="s">
        <v>30</v>
      </c>
      <c r="N5296">
        <v>0</v>
      </c>
      <c r="O5296" s="1" t="s">
        <v>375</v>
      </c>
      <c r="P5296" s="1" t="s">
        <v>10704</v>
      </c>
      <c r="Q5296" s="1" t="s">
        <v>35</v>
      </c>
      <c r="R5296">
        <v>27</v>
      </c>
      <c r="S5296" s="1" t="s">
        <v>32</v>
      </c>
      <c r="T5296" s="1" t="s">
        <v>30</v>
      </c>
      <c r="U5296" s="1" t="s">
        <v>32</v>
      </c>
      <c r="V5296">
        <v>2</v>
      </c>
      <c r="W5296" s="1" t="s">
        <v>30</v>
      </c>
      <c r="X5296" s="1" t="s">
        <v>57</v>
      </c>
      <c r="Y5296" s="1" t="s">
        <v>58</v>
      </c>
      <c r="Z5296">
        <v>13</v>
      </c>
      <c r="AA5296">
        <v>116</v>
      </c>
      <c r="AB5296" s="1" t="s">
        <v>13500</v>
      </c>
      <c r="AC5296" s="1" t="s">
        <v>13500</v>
      </c>
      <c r="AD5296" t="s">
        <v>13495</v>
      </c>
      <c r="AE5296" s="1" t="s">
        <v>38</v>
      </c>
      <c r="AF5296" s="1" t="s">
        <v>38</v>
      </c>
      <c r="AG5296" t="s">
        <v>13527</v>
      </c>
      <c r="AH5296" t="s">
        <v>38</v>
      </c>
      <c r="AI5296" t="s">
        <v>13538</v>
      </c>
    </row>
    <row r="5297" spans="1:35" x14ac:dyDescent="0.25">
      <c r="A5297" s="1" t="s">
        <v>10705</v>
      </c>
      <c r="B5297" s="1" t="s">
        <v>30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s="1" t="s">
        <v>32</v>
      </c>
      <c r="I5297" s="1" t="s">
        <v>31</v>
      </c>
      <c r="J5297">
        <v>7</v>
      </c>
      <c r="K5297">
        <v>0</v>
      </c>
      <c r="L5297">
        <v>12</v>
      </c>
      <c r="M5297" s="1" t="s">
        <v>32</v>
      </c>
      <c r="N5297">
        <v>0</v>
      </c>
      <c r="O5297" s="1" t="s">
        <v>71</v>
      </c>
      <c r="P5297" s="1" t="s">
        <v>10706</v>
      </c>
      <c r="Q5297" s="1" t="s">
        <v>42</v>
      </c>
      <c r="R5297">
        <v>41</v>
      </c>
      <c r="S5297" s="1" t="s">
        <v>30</v>
      </c>
      <c r="T5297" s="1" t="s">
        <v>30</v>
      </c>
      <c r="U5297" s="1" t="s">
        <v>32</v>
      </c>
      <c r="V5297">
        <v>3</v>
      </c>
      <c r="W5297" s="1" t="s">
        <v>30</v>
      </c>
      <c r="X5297" s="1" t="s">
        <v>36</v>
      </c>
      <c r="Y5297" s="1" t="s">
        <v>58</v>
      </c>
      <c r="Z5297">
        <v>25</v>
      </c>
      <c r="AA5297">
        <v>104</v>
      </c>
      <c r="AB5297" s="1" t="s">
        <v>13500</v>
      </c>
      <c r="AC5297" s="1" t="s">
        <v>13500</v>
      </c>
      <c r="AD5297" t="s">
        <v>13494</v>
      </c>
      <c r="AE5297" s="1" t="s">
        <v>38</v>
      </c>
      <c r="AF5297" s="1" t="s">
        <v>38</v>
      </c>
      <c r="AG5297" t="s">
        <v>13526</v>
      </c>
      <c r="AH5297" t="s">
        <v>38</v>
      </c>
      <c r="AI5297" t="s">
        <v>13538</v>
      </c>
    </row>
    <row r="5298" spans="1:35" x14ac:dyDescent="0.25">
      <c r="A5298" s="1" t="s">
        <v>10707</v>
      </c>
      <c r="B5298" s="1" t="s">
        <v>30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s="1" t="s">
        <v>30</v>
      </c>
      <c r="I5298" s="1" t="s">
        <v>31</v>
      </c>
      <c r="J5298">
        <v>0</v>
      </c>
      <c r="K5298">
        <v>2</v>
      </c>
      <c r="L5298">
        <v>4</v>
      </c>
      <c r="M5298" s="1" t="s">
        <v>32</v>
      </c>
      <c r="N5298">
        <v>0</v>
      </c>
      <c r="O5298" s="1" t="s">
        <v>1102</v>
      </c>
      <c r="P5298" s="1" t="s">
        <v>10708</v>
      </c>
      <c r="Q5298" s="1" t="s">
        <v>35</v>
      </c>
      <c r="R5298">
        <v>63</v>
      </c>
      <c r="S5298" s="1" t="s">
        <v>30</v>
      </c>
      <c r="T5298" s="1" t="s">
        <v>30</v>
      </c>
      <c r="U5298" s="1" t="s">
        <v>32</v>
      </c>
      <c r="V5298">
        <v>4</v>
      </c>
      <c r="W5298" s="1" t="s">
        <v>30</v>
      </c>
      <c r="X5298" s="1" t="s">
        <v>36</v>
      </c>
      <c r="Y5298" s="1" t="s">
        <v>58</v>
      </c>
      <c r="Z5298">
        <v>20</v>
      </c>
      <c r="AA5298">
        <v>805</v>
      </c>
      <c r="AB5298" s="1" t="s">
        <v>13500</v>
      </c>
      <c r="AC5298" s="1" t="s">
        <v>13500</v>
      </c>
      <c r="AD5298" t="s">
        <v>13494</v>
      </c>
      <c r="AE5298" s="1" t="s">
        <v>38</v>
      </c>
      <c r="AF5298" s="1" t="s">
        <v>38</v>
      </c>
      <c r="AG5298" t="s">
        <v>13526</v>
      </c>
      <c r="AH5298" t="s">
        <v>38</v>
      </c>
      <c r="AI5298" t="s">
        <v>13539</v>
      </c>
    </row>
    <row r="5299" spans="1:35" x14ac:dyDescent="0.25">
      <c r="A5299" s="1" t="s">
        <v>10709</v>
      </c>
      <c r="B5299" s="1" t="s">
        <v>30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s="1" t="s">
        <v>30</v>
      </c>
      <c r="I5299" s="1" t="s">
        <v>31</v>
      </c>
      <c r="J5299">
        <v>0</v>
      </c>
      <c r="K5299">
        <v>1</v>
      </c>
      <c r="L5299">
        <v>12</v>
      </c>
      <c r="M5299" s="1" t="s">
        <v>32</v>
      </c>
      <c r="N5299">
        <v>0</v>
      </c>
      <c r="O5299" s="1" t="s">
        <v>135</v>
      </c>
      <c r="P5299" s="1" t="s">
        <v>10710</v>
      </c>
      <c r="Q5299" s="1" t="s">
        <v>35</v>
      </c>
      <c r="R5299">
        <v>38</v>
      </c>
      <c r="S5299" s="1" t="s">
        <v>30</v>
      </c>
      <c r="T5299" s="1" t="s">
        <v>30</v>
      </c>
      <c r="U5299" s="1" t="s">
        <v>32</v>
      </c>
      <c r="V5299">
        <v>2</v>
      </c>
      <c r="W5299" s="1" t="s">
        <v>30</v>
      </c>
      <c r="X5299" s="1" t="s">
        <v>36</v>
      </c>
      <c r="Y5299" s="1" t="s">
        <v>37</v>
      </c>
      <c r="Z5299">
        <v>32</v>
      </c>
      <c r="AA5299">
        <v>1613</v>
      </c>
      <c r="AB5299" s="1" t="s">
        <v>13500</v>
      </c>
      <c r="AC5299" s="1" t="s">
        <v>13500</v>
      </c>
      <c r="AD5299" t="s">
        <v>13494</v>
      </c>
      <c r="AE5299" s="1" t="s">
        <v>38</v>
      </c>
      <c r="AF5299" s="1" t="s">
        <v>38</v>
      </c>
      <c r="AG5299" t="s">
        <v>13526</v>
      </c>
      <c r="AH5299" t="s">
        <v>38</v>
      </c>
      <c r="AI5299" t="s">
        <v>13540</v>
      </c>
    </row>
    <row r="5300" spans="1:35" x14ac:dyDescent="0.25">
      <c r="A5300" s="1" t="s">
        <v>10711</v>
      </c>
      <c r="B5300" s="1" t="s">
        <v>30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s="1" t="s">
        <v>30</v>
      </c>
      <c r="I5300" s="1" t="s">
        <v>31</v>
      </c>
      <c r="J5300">
        <v>0</v>
      </c>
      <c r="K5300">
        <v>0</v>
      </c>
      <c r="L5300">
        <v>12</v>
      </c>
      <c r="M5300" s="1" t="s">
        <v>30</v>
      </c>
      <c r="N5300">
        <v>93</v>
      </c>
      <c r="O5300" s="1" t="s">
        <v>166</v>
      </c>
      <c r="P5300" s="1" t="s">
        <v>10712</v>
      </c>
      <c r="Q5300" s="1" t="s">
        <v>42</v>
      </c>
      <c r="R5300">
        <v>33</v>
      </c>
      <c r="S5300" s="1" t="s">
        <v>30</v>
      </c>
      <c r="T5300" s="1" t="s">
        <v>30</v>
      </c>
      <c r="U5300" s="1" t="s">
        <v>32</v>
      </c>
      <c r="V5300">
        <v>3</v>
      </c>
      <c r="W5300" s="1" t="s">
        <v>30</v>
      </c>
      <c r="X5300" s="1" t="s">
        <v>36</v>
      </c>
      <c r="Y5300" s="1" t="s">
        <v>37</v>
      </c>
      <c r="Z5300">
        <v>35</v>
      </c>
      <c r="AA5300">
        <v>943</v>
      </c>
      <c r="AB5300" s="1" t="s">
        <v>13500</v>
      </c>
      <c r="AC5300" s="1" t="s">
        <v>13500</v>
      </c>
      <c r="AD5300" t="s">
        <v>13494</v>
      </c>
      <c r="AE5300" s="1" t="s">
        <v>38</v>
      </c>
      <c r="AF5300" s="1" t="s">
        <v>38</v>
      </c>
      <c r="AG5300" t="s">
        <v>13526</v>
      </c>
      <c r="AH5300" t="s">
        <v>38</v>
      </c>
      <c r="AI5300" t="s">
        <v>13539</v>
      </c>
    </row>
    <row r="5301" spans="1:35" x14ac:dyDescent="0.25">
      <c r="A5301" s="1" t="s">
        <v>10713</v>
      </c>
      <c r="B5301" s="1" t="s">
        <v>30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s="1" t="s">
        <v>30</v>
      </c>
      <c r="I5301" s="1" t="s">
        <v>31</v>
      </c>
      <c r="J5301">
        <v>0</v>
      </c>
      <c r="K5301">
        <v>4</v>
      </c>
      <c r="L5301">
        <v>5</v>
      </c>
      <c r="M5301" s="1" t="s">
        <v>32</v>
      </c>
      <c r="N5301">
        <v>0</v>
      </c>
      <c r="O5301" s="1" t="s">
        <v>49</v>
      </c>
      <c r="P5301" s="1" t="s">
        <v>10714</v>
      </c>
      <c r="Q5301" s="1" t="s">
        <v>42</v>
      </c>
      <c r="R5301">
        <v>65</v>
      </c>
      <c r="S5301" s="1" t="s">
        <v>30</v>
      </c>
      <c r="T5301" s="1" t="s">
        <v>32</v>
      </c>
      <c r="U5301" s="1" t="s">
        <v>32</v>
      </c>
      <c r="V5301">
        <v>2</v>
      </c>
      <c r="W5301" s="1" t="s">
        <v>32</v>
      </c>
      <c r="X5301" s="1" t="s">
        <v>57</v>
      </c>
      <c r="Y5301" s="1" t="s">
        <v>37</v>
      </c>
      <c r="Z5301">
        <v>31</v>
      </c>
      <c r="AA5301">
        <v>2111</v>
      </c>
      <c r="AB5301" s="1" t="s">
        <v>13500</v>
      </c>
      <c r="AC5301" s="1" t="s">
        <v>13500</v>
      </c>
      <c r="AD5301" t="s">
        <v>13496</v>
      </c>
      <c r="AE5301" s="1" t="s">
        <v>38</v>
      </c>
      <c r="AF5301" s="1" t="s">
        <v>38</v>
      </c>
      <c r="AG5301" t="s">
        <v>13526</v>
      </c>
      <c r="AH5301" t="s">
        <v>38</v>
      </c>
      <c r="AI5301" t="s">
        <v>13540</v>
      </c>
    </row>
    <row r="5302" spans="1:35" x14ac:dyDescent="0.25">
      <c r="A5302" s="1" t="s">
        <v>10715</v>
      </c>
      <c r="B5302" s="1" t="s">
        <v>30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s="1" t="s">
        <v>30</v>
      </c>
      <c r="I5302" s="1" t="s">
        <v>46</v>
      </c>
      <c r="J5302">
        <v>0</v>
      </c>
      <c r="K5302">
        <v>1</v>
      </c>
      <c r="L5302">
        <v>6</v>
      </c>
      <c r="M5302" s="1" t="s">
        <v>32</v>
      </c>
      <c r="N5302">
        <v>0</v>
      </c>
      <c r="O5302" s="1" t="s">
        <v>269</v>
      </c>
      <c r="P5302" s="1" t="s">
        <v>10716</v>
      </c>
      <c r="Q5302" s="1" t="s">
        <v>35</v>
      </c>
      <c r="R5302">
        <v>64</v>
      </c>
      <c r="S5302" s="1" t="s">
        <v>30</v>
      </c>
      <c r="T5302" s="1" t="s">
        <v>30</v>
      </c>
      <c r="U5302" s="1" t="s">
        <v>32</v>
      </c>
      <c r="V5302">
        <v>6</v>
      </c>
      <c r="W5302" s="1" t="s">
        <v>30</v>
      </c>
      <c r="X5302" s="1" t="s">
        <v>36</v>
      </c>
      <c r="Y5302" s="1" t="s">
        <v>37</v>
      </c>
      <c r="Z5302">
        <v>24</v>
      </c>
      <c r="AA5302">
        <v>363</v>
      </c>
      <c r="AB5302" s="1" t="s">
        <v>13500</v>
      </c>
      <c r="AC5302" s="1" t="s">
        <v>13500</v>
      </c>
      <c r="AD5302" t="s">
        <v>13494</v>
      </c>
      <c r="AE5302" s="1" t="s">
        <v>38</v>
      </c>
      <c r="AF5302" s="1" t="s">
        <v>38</v>
      </c>
      <c r="AG5302" t="s">
        <v>13526</v>
      </c>
      <c r="AH5302" t="s">
        <v>38</v>
      </c>
      <c r="AI5302" t="s">
        <v>13539</v>
      </c>
    </row>
    <row r="5303" spans="1:35" x14ac:dyDescent="0.25">
      <c r="A5303" s="1" t="s">
        <v>10717</v>
      </c>
      <c r="B5303" s="1" t="s">
        <v>30</v>
      </c>
      <c r="C5303">
        <v>42</v>
      </c>
      <c r="D5303">
        <v>90</v>
      </c>
      <c r="E5303">
        <v>212</v>
      </c>
      <c r="F5303">
        <v>0</v>
      </c>
      <c r="G5303">
        <v>0</v>
      </c>
      <c r="H5303" s="1" t="s">
        <v>30</v>
      </c>
      <c r="I5303" s="1" t="s">
        <v>31</v>
      </c>
      <c r="J5303">
        <v>0</v>
      </c>
      <c r="K5303">
        <v>2</v>
      </c>
      <c r="L5303">
        <v>30</v>
      </c>
      <c r="M5303" s="1" t="s">
        <v>32</v>
      </c>
      <c r="N5303">
        <v>0</v>
      </c>
      <c r="O5303" s="1" t="s">
        <v>74</v>
      </c>
      <c r="P5303" s="1" t="s">
        <v>10718</v>
      </c>
      <c r="Q5303" s="1" t="s">
        <v>35</v>
      </c>
      <c r="R5303">
        <v>32</v>
      </c>
      <c r="S5303" s="1" t="s">
        <v>30</v>
      </c>
      <c r="T5303" s="1" t="s">
        <v>30</v>
      </c>
      <c r="U5303" s="1" t="s">
        <v>32</v>
      </c>
      <c r="V5303">
        <v>3</v>
      </c>
      <c r="W5303" s="1" t="s">
        <v>32</v>
      </c>
      <c r="X5303" s="1" t="s">
        <v>36</v>
      </c>
      <c r="Y5303" s="1" t="s">
        <v>37</v>
      </c>
      <c r="Z5303">
        <v>50</v>
      </c>
      <c r="AA5303">
        <v>2112</v>
      </c>
      <c r="AB5303" s="1" t="s">
        <v>13500</v>
      </c>
      <c r="AC5303" s="1" t="s">
        <v>13500</v>
      </c>
      <c r="AD5303" t="s">
        <v>13494</v>
      </c>
      <c r="AE5303" s="1" t="s">
        <v>38</v>
      </c>
      <c r="AF5303" s="1" t="s">
        <v>38</v>
      </c>
      <c r="AG5303" t="s">
        <v>13526</v>
      </c>
      <c r="AH5303" t="s">
        <v>38</v>
      </c>
      <c r="AI5303" t="s">
        <v>13540</v>
      </c>
    </row>
    <row r="5304" spans="1:35" x14ac:dyDescent="0.25">
      <c r="A5304" s="1" t="s">
        <v>10719</v>
      </c>
      <c r="B5304" s="1" t="s">
        <v>30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s="1" t="s">
        <v>30</v>
      </c>
      <c r="I5304" s="1" t="s">
        <v>31</v>
      </c>
      <c r="J5304">
        <v>0</v>
      </c>
      <c r="K5304">
        <v>2</v>
      </c>
      <c r="L5304">
        <v>11</v>
      </c>
      <c r="M5304" s="1" t="s">
        <v>30</v>
      </c>
      <c r="N5304">
        <v>43</v>
      </c>
      <c r="O5304" s="1" t="s">
        <v>436</v>
      </c>
      <c r="P5304" s="1" t="s">
        <v>10720</v>
      </c>
      <c r="Q5304" s="1" t="s">
        <v>35</v>
      </c>
      <c r="R5304">
        <v>51</v>
      </c>
      <c r="S5304" s="1" t="s">
        <v>30</v>
      </c>
      <c r="T5304" s="1" t="s">
        <v>30</v>
      </c>
      <c r="U5304" s="1" t="s">
        <v>32</v>
      </c>
      <c r="V5304">
        <v>4</v>
      </c>
      <c r="W5304" s="1" t="s">
        <v>30</v>
      </c>
      <c r="X5304" s="1" t="s">
        <v>36</v>
      </c>
      <c r="Y5304" s="1" t="s">
        <v>58</v>
      </c>
      <c r="Z5304">
        <v>11</v>
      </c>
      <c r="AA5304">
        <v>175</v>
      </c>
      <c r="AB5304" s="1" t="s">
        <v>13500</v>
      </c>
      <c r="AC5304" s="1" t="s">
        <v>13500</v>
      </c>
      <c r="AD5304" t="s">
        <v>13494</v>
      </c>
      <c r="AE5304" s="1" t="s">
        <v>38</v>
      </c>
      <c r="AF5304" s="1" t="s">
        <v>38</v>
      </c>
      <c r="AG5304" t="s">
        <v>13526</v>
      </c>
      <c r="AH5304" t="s">
        <v>38</v>
      </c>
      <c r="AI5304" t="s">
        <v>13539</v>
      </c>
    </row>
    <row r="5305" spans="1:35" x14ac:dyDescent="0.25">
      <c r="A5305" s="1" t="s">
        <v>10721</v>
      </c>
      <c r="B5305" s="1" t="s">
        <v>30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s="1" t="s">
        <v>30</v>
      </c>
      <c r="I5305" s="1" t="s">
        <v>31</v>
      </c>
      <c r="J5305">
        <v>0</v>
      </c>
      <c r="K5305">
        <v>2</v>
      </c>
      <c r="L5305">
        <v>27</v>
      </c>
      <c r="M5305" s="1" t="s">
        <v>32</v>
      </c>
      <c r="N5305">
        <v>0</v>
      </c>
      <c r="O5305" s="1" t="s">
        <v>91</v>
      </c>
      <c r="P5305" s="1" t="s">
        <v>10722</v>
      </c>
      <c r="Q5305" s="1" t="s">
        <v>35</v>
      </c>
      <c r="R5305">
        <v>34</v>
      </c>
      <c r="S5305" s="1" t="s">
        <v>30</v>
      </c>
      <c r="T5305" s="1" t="s">
        <v>30</v>
      </c>
      <c r="U5305" s="1" t="s">
        <v>32</v>
      </c>
      <c r="V5305">
        <v>6</v>
      </c>
      <c r="W5305" s="1" t="s">
        <v>30</v>
      </c>
      <c r="X5305" s="1" t="s">
        <v>36</v>
      </c>
      <c r="Y5305" s="1" t="s">
        <v>37</v>
      </c>
      <c r="Z5305">
        <v>45</v>
      </c>
      <c r="AA5305">
        <v>2617</v>
      </c>
      <c r="AB5305" s="1" t="s">
        <v>13500</v>
      </c>
      <c r="AC5305" s="1" t="s">
        <v>13500</v>
      </c>
      <c r="AD5305" t="s">
        <v>13494</v>
      </c>
      <c r="AE5305" s="1" t="s">
        <v>38</v>
      </c>
      <c r="AF5305" s="1" t="s">
        <v>38</v>
      </c>
      <c r="AG5305" t="s">
        <v>13526</v>
      </c>
      <c r="AH5305" t="s">
        <v>38</v>
      </c>
      <c r="AI5305" t="s">
        <v>13540</v>
      </c>
    </row>
    <row r="5306" spans="1:35" x14ac:dyDescent="0.25">
      <c r="A5306" s="1" t="s">
        <v>10723</v>
      </c>
      <c r="B5306" s="1" t="s">
        <v>30</v>
      </c>
      <c r="C5306">
        <v>3</v>
      </c>
      <c r="D5306">
        <v>9</v>
      </c>
      <c r="E5306">
        <v>25.9</v>
      </c>
      <c r="F5306">
        <v>0</v>
      </c>
      <c r="G5306">
        <v>0</v>
      </c>
      <c r="H5306" s="1" t="s">
        <v>30</v>
      </c>
      <c r="I5306" s="1" t="s">
        <v>31</v>
      </c>
      <c r="J5306">
        <v>0</v>
      </c>
      <c r="K5306">
        <v>0</v>
      </c>
      <c r="L5306">
        <v>4</v>
      </c>
      <c r="M5306" s="1" t="s">
        <v>32</v>
      </c>
      <c r="N5306">
        <v>0</v>
      </c>
      <c r="O5306" s="1" t="s">
        <v>153</v>
      </c>
      <c r="P5306" s="1" t="s">
        <v>10724</v>
      </c>
      <c r="Q5306" s="1" t="s">
        <v>35</v>
      </c>
      <c r="R5306">
        <v>65</v>
      </c>
      <c r="S5306" s="1" t="s">
        <v>30</v>
      </c>
      <c r="T5306" s="1" t="s">
        <v>32</v>
      </c>
      <c r="U5306" s="1" t="s">
        <v>32</v>
      </c>
      <c r="V5306">
        <v>3</v>
      </c>
      <c r="W5306" s="1" t="s">
        <v>30</v>
      </c>
      <c r="X5306" s="1" t="s">
        <v>36</v>
      </c>
      <c r="Y5306" s="1" t="s">
        <v>37</v>
      </c>
      <c r="Z5306">
        <v>26</v>
      </c>
      <c r="AA5306">
        <v>76</v>
      </c>
      <c r="AB5306" s="1" t="s">
        <v>13500</v>
      </c>
      <c r="AC5306" s="1" t="s">
        <v>13500</v>
      </c>
      <c r="AD5306" t="s">
        <v>13496</v>
      </c>
      <c r="AE5306" s="1" t="s">
        <v>38</v>
      </c>
      <c r="AF5306" s="1" t="s">
        <v>38</v>
      </c>
      <c r="AG5306" t="s">
        <v>13526</v>
      </c>
      <c r="AH5306" t="s">
        <v>38</v>
      </c>
      <c r="AI5306" t="s">
        <v>13538</v>
      </c>
    </row>
    <row r="5307" spans="1:35" x14ac:dyDescent="0.25">
      <c r="A5307" s="1" t="s">
        <v>10725</v>
      </c>
      <c r="B5307" s="1" t="s">
        <v>30</v>
      </c>
      <c r="C5307">
        <v>10</v>
      </c>
      <c r="D5307">
        <v>31</v>
      </c>
      <c r="E5307">
        <v>80</v>
      </c>
      <c r="F5307">
        <v>0</v>
      </c>
      <c r="G5307">
        <v>0</v>
      </c>
      <c r="H5307" s="1" t="s">
        <v>30</v>
      </c>
      <c r="I5307" s="1" t="s">
        <v>31</v>
      </c>
      <c r="J5307">
        <v>0</v>
      </c>
      <c r="K5307">
        <v>2</v>
      </c>
      <c r="L5307">
        <v>0</v>
      </c>
      <c r="M5307" s="1" t="s">
        <v>30</v>
      </c>
      <c r="N5307">
        <v>0</v>
      </c>
      <c r="O5307" s="1" t="s">
        <v>156</v>
      </c>
      <c r="P5307" s="1" t="s">
        <v>10726</v>
      </c>
      <c r="Q5307" s="1" t="s">
        <v>42</v>
      </c>
      <c r="R5307">
        <v>38</v>
      </c>
      <c r="S5307" s="1" t="s">
        <v>30</v>
      </c>
      <c r="T5307" s="1" t="s">
        <v>30</v>
      </c>
      <c r="U5307" s="1" t="s">
        <v>32</v>
      </c>
      <c r="V5307">
        <v>4</v>
      </c>
      <c r="W5307" s="1" t="s">
        <v>30</v>
      </c>
      <c r="X5307" s="1" t="s">
        <v>57</v>
      </c>
      <c r="Y5307" s="1" t="s">
        <v>58</v>
      </c>
      <c r="Z5307">
        <v>9</v>
      </c>
      <c r="AA5307">
        <v>90</v>
      </c>
      <c r="AB5307" s="1" t="s">
        <v>13500</v>
      </c>
      <c r="AC5307" s="1" t="s">
        <v>13500</v>
      </c>
      <c r="AD5307" t="s">
        <v>13494</v>
      </c>
      <c r="AE5307" s="1" t="s">
        <v>38</v>
      </c>
      <c r="AF5307" s="1" t="s">
        <v>38</v>
      </c>
      <c r="AG5307" t="s">
        <v>13527</v>
      </c>
      <c r="AH5307" t="s">
        <v>38</v>
      </c>
      <c r="AI5307" t="s">
        <v>13539</v>
      </c>
    </row>
    <row r="5308" spans="1:35" x14ac:dyDescent="0.25">
      <c r="A5308" s="1" t="s">
        <v>10727</v>
      </c>
      <c r="B5308" s="1" t="s">
        <v>30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s="1" t="s">
        <v>30</v>
      </c>
      <c r="I5308" s="1" t="s">
        <v>31</v>
      </c>
      <c r="J5308">
        <v>0</v>
      </c>
      <c r="K5308">
        <v>1</v>
      </c>
      <c r="L5308">
        <v>30</v>
      </c>
      <c r="M5308" s="1" t="s">
        <v>32</v>
      </c>
      <c r="N5308">
        <v>0</v>
      </c>
      <c r="O5308" s="1" t="s">
        <v>135</v>
      </c>
      <c r="P5308" s="1" t="s">
        <v>10728</v>
      </c>
      <c r="Q5308" s="1" t="s">
        <v>35</v>
      </c>
      <c r="R5308">
        <v>27</v>
      </c>
      <c r="S5308" s="1" t="s">
        <v>32</v>
      </c>
      <c r="T5308" s="1" t="s">
        <v>30</v>
      </c>
      <c r="U5308" s="1" t="s">
        <v>32</v>
      </c>
      <c r="V5308">
        <v>2</v>
      </c>
      <c r="W5308" s="1" t="s">
        <v>32</v>
      </c>
      <c r="X5308" s="1" t="s">
        <v>57</v>
      </c>
      <c r="Y5308" s="1" t="s">
        <v>37</v>
      </c>
      <c r="Z5308">
        <v>27</v>
      </c>
      <c r="AA5308">
        <v>1921</v>
      </c>
      <c r="AB5308" s="1" t="s">
        <v>13500</v>
      </c>
      <c r="AC5308" s="1" t="s">
        <v>13500</v>
      </c>
      <c r="AD5308" t="s">
        <v>13495</v>
      </c>
      <c r="AE5308" s="1" t="s">
        <v>38</v>
      </c>
      <c r="AF5308" s="1" t="s">
        <v>38</v>
      </c>
      <c r="AG5308" t="s">
        <v>13526</v>
      </c>
      <c r="AH5308" t="s">
        <v>38</v>
      </c>
      <c r="AI5308" t="s">
        <v>13540</v>
      </c>
    </row>
    <row r="5309" spans="1:35" x14ac:dyDescent="0.25">
      <c r="A5309" s="1" t="s">
        <v>10729</v>
      </c>
      <c r="B5309" s="1" t="s">
        <v>30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s="1" t="s">
        <v>30</v>
      </c>
      <c r="I5309" s="1" t="s">
        <v>31</v>
      </c>
      <c r="J5309">
        <v>0</v>
      </c>
      <c r="K5309">
        <v>1</v>
      </c>
      <c r="L5309">
        <v>2</v>
      </c>
      <c r="M5309" s="1" t="s">
        <v>32</v>
      </c>
      <c r="N5309">
        <v>0</v>
      </c>
      <c r="O5309" s="1" t="s">
        <v>697</v>
      </c>
      <c r="P5309" s="1" t="s">
        <v>10730</v>
      </c>
      <c r="Q5309" s="1" t="s">
        <v>42</v>
      </c>
      <c r="R5309">
        <v>64</v>
      </c>
      <c r="S5309" s="1" t="s">
        <v>30</v>
      </c>
      <c r="T5309" s="1" t="s">
        <v>30</v>
      </c>
      <c r="U5309" s="1" t="s">
        <v>32</v>
      </c>
      <c r="V5309">
        <v>2</v>
      </c>
      <c r="W5309" s="1" t="s">
        <v>30</v>
      </c>
      <c r="X5309" s="1" t="s">
        <v>43</v>
      </c>
      <c r="Y5309" s="1" t="s">
        <v>37</v>
      </c>
      <c r="Z5309">
        <v>27</v>
      </c>
      <c r="AA5309">
        <v>1852</v>
      </c>
      <c r="AB5309" s="1" t="s">
        <v>13500</v>
      </c>
      <c r="AC5309" s="1" t="s">
        <v>13500</v>
      </c>
      <c r="AD5309" t="s">
        <v>13494</v>
      </c>
      <c r="AE5309" s="1" t="s">
        <v>38</v>
      </c>
      <c r="AF5309" s="1" t="s">
        <v>38</v>
      </c>
      <c r="AG5309" t="s">
        <v>13527</v>
      </c>
      <c r="AH5309" t="s">
        <v>38</v>
      </c>
      <c r="AI5309" t="s">
        <v>13540</v>
      </c>
    </row>
    <row r="5310" spans="1:35" x14ac:dyDescent="0.25">
      <c r="A5310" s="1" t="s">
        <v>10731</v>
      </c>
      <c r="B5310" s="1" t="s">
        <v>30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s="1" t="s">
        <v>30</v>
      </c>
      <c r="I5310" s="1" t="s">
        <v>31</v>
      </c>
      <c r="J5310">
        <v>0</v>
      </c>
      <c r="K5310">
        <v>0</v>
      </c>
      <c r="L5310">
        <v>3</v>
      </c>
      <c r="M5310" s="1" t="s">
        <v>32</v>
      </c>
      <c r="N5310">
        <v>0</v>
      </c>
      <c r="O5310" s="1" t="s">
        <v>1102</v>
      </c>
      <c r="P5310" s="1" t="s">
        <v>10732</v>
      </c>
      <c r="Q5310" s="1" t="s">
        <v>42</v>
      </c>
      <c r="R5310">
        <v>37</v>
      </c>
      <c r="S5310" s="1" t="s">
        <v>30</v>
      </c>
      <c r="T5310" s="1" t="s">
        <v>30</v>
      </c>
      <c r="U5310" s="1" t="s">
        <v>32</v>
      </c>
      <c r="V5310">
        <v>2</v>
      </c>
      <c r="W5310" s="1" t="s">
        <v>30</v>
      </c>
      <c r="X5310" s="1" t="s">
        <v>36</v>
      </c>
      <c r="Y5310" s="1" t="s">
        <v>58</v>
      </c>
      <c r="Z5310">
        <v>18</v>
      </c>
      <c r="AA5310">
        <v>86</v>
      </c>
      <c r="AB5310" s="1" t="s">
        <v>13500</v>
      </c>
      <c r="AC5310" s="1" t="s">
        <v>13500</v>
      </c>
      <c r="AD5310" t="s">
        <v>13494</v>
      </c>
      <c r="AE5310" s="1" t="s">
        <v>38</v>
      </c>
      <c r="AF5310" s="1" t="s">
        <v>38</v>
      </c>
      <c r="AG5310" t="s">
        <v>13526</v>
      </c>
      <c r="AH5310" t="s">
        <v>38</v>
      </c>
      <c r="AI5310" t="s">
        <v>13538</v>
      </c>
    </row>
    <row r="5311" spans="1:35" x14ac:dyDescent="0.25">
      <c r="A5311" s="1" t="s">
        <v>10733</v>
      </c>
      <c r="B5311" s="1" t="s">
        <v>30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s="1" t="s">
        <v>30</v>
      </c>
      <c r="I5311" s="1" t="s">
        <v>31</v>
      </c>
      <c r="J5311">
        <v>0</v>
      </c>
      <c r="K5311">
        <v>0</v>
      </c>
      <c r="L5311">
        <v>0</v>
      </c>
      <c r="M5311" s="1" t="s">
        <v>30</v>
      </c>
      <c r="N5311">
        <v>0</v>
      </c>
      <c r="O5311" s="1" t="s">
        <v>119</v>
      </c>
      <c r="P5311" s="1" t="s">
        <v>10734</v>
      </c>
      <c r="Q5311" s="1" t="s">
        <v>42</v>
      </c>
      <c r="R5311">
        <v>57</v>
      </c>
      <c r="S5311" s="1" t="s">
        <v>30</v>
      </c>
      <c r="T5311" s="1" t="s">
        <v>30</v>
      </c>
      <c r="U5311" s="1" t="s">
        <v>32</v>
      </c>
      <c r="V5311">
        <v>6</v>
      </c>
      <c r="W5311" s="1" t="s">
        <v>30</v>
      </c>
      <c r="X5311" s="1" t="s">
        <v>36</v>
      </c>
      <c r="Y5311" s="1" t="s">
        <v>37</v>
      </c>
      <c r="Z5311">
        <v>13</v>
      </c>
      <c r="AA5311">
        <v>166</v>
      </c>
      <c r="AB5311" s="1" t="s">
        <v>13500</v>
      </c>
      <c r="AC5311" s="1" t="s">
        <v>13500</v>
      </c>
      <c r="AD5311" t="s">
        <v>13494</v>
      </c>
      <c r="AE5311" s="1" t="s">
        <v>38</v>
      </c>
      <c r="AF5311" s="1" t="s">
        <v>38</v>
      </c>
      <c r="AG5311" t="s">
        <v>13527</v>
      </c>
      <c r="AH5311" t="s">
        <v>38</v>
      </c>
      <c r="AI5311" t="s">
        <v>13539</v>
      </c>
    </row>
    <row r="5312" spans="1:35" x14ac:dyDescent="0.25">
      <c r="A5312" s="1" t="s">
        <v>10735</v>
      </c>
      <c r="B5312" s="1" t="s">
        <v>30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s="1" t="s">
        <v>30</v>
      </c>
      <c r="I5312" s="1" t="s">
        <v>31</v>
      </c>
      <c r="J5312">
        <v>0</v>
      </c>
      <c r="K5312">
        <v>0</v>
      </c>
      <c r="L5312">
        <v>0</v>
      </c>
      <c r="M5312" s="1" t="s">
        <v>30</v>
      </c>
      <c r="N5312">
        <v>0</v>
      </c>
      <c r="O5312" s="1" t="s">
        <v>52</v>
      </c>
      <c r="P5312" s="1" t="s">
        <v>10736</v>
      </c>
      <c r="Q5312" s="1" t="s">
        <v>35</v>
      </c>
      <c r="R5312">
        <v>21</v>
      </c>
      <c r="S5312" s="1" t="s">
        <v>32</v>
      </c>
      <c r="T5312" s="1" t="s">
        <v>30</v>
      </c>
      <c r="U5312" s="1" t="s">
        <v>32</v>
      </c>
      <c r="V5312">
        <v>4</v>
      </c>
      <c r="W5312" s="1" t="s">
        <v>30</v>
      </c>
      <c r="X5312" s="1" t="s">
        <v>36</v>
      </c>
      <c r="Y5312" s="1" t="s">
        <v>37</v>
      </c>
      <c r="Z5312">
        <v>8</v>
      </c>
      <c r="AA5312">
        <v>170</v>
      </c>
      <c r="AB5312" s="1" t="s">
        <v>13500</v>
      </c>
      <c r="AC5312" s="1" t="s">
        <v>13500</v>
      </c>
      <c r="AD5312" t="s">
        <v>13495</v>
      </c>
      <c r="AE5312" s="1" t="s">
        <v>38</v>
      </c>
      <c r="AF5312" s="1" t="s">
        <v>38</v>
      </c>
      <c r="AG5312" t="s">
        <v>13527</v>
      </c>
      <c r="AH5312" t="s">
        <v>38</v>
      </c>
      <c r="AI5312" t="s">
        <v>13539</v>
      </c>
    </row>
    <row r="5313" spans="1:35" x14ac:dyDescent="0.25">
      <c r="A5313" s="1" t="s">
        <v>10737</v>
      </c>
      <c r="B5313" s="1" t="s">
        <v>30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s="1" t="s">
        <v>30</v>
      </c>
      <c r="I5313" s="1" t="s">
        <v>31</v>
      </c>
      <c r="J5313">
        <v>0</v>
      </c>
      <c r="K5313">
        <v>0</v>
      </c>
      <c r="L5313">
        <v>29</v>
      </c>
      <c r="M5313" s="1" t="s">
        <v>32</v>
      </c>
      <c r="N5313">
        <v>0</v>
      </c>
      <c r="O5313" s="1" t="s">
        <v>33</v>
      </c>
      <c r="P5313" s="1" t="s">
        <v>10738</v>
      </c>
      <c r="Q5313" s="1" t="s">
        <v>42</v>
      </c>
      <c r="R5313">
        <v>54</v>
      </c>
      <c r="S5313" s="1" t="s">
        <v>30</v>
      </c>
      <c r="T5313" s="1" t="s">
        <v>30</v>
      </c>
      <c r="U5313" s="1" t="s">
        <v>32</v>
      </c>
      <c r="V5313">
        <v>3</v>
      </c>
      <c r="W5313" s="1" t="s">
        <v>30</v>
      </c>
      <c r="X5313" s="1" t="s">
        <v>43</v>
      </c>
      <c r="Y5313" s="1" t="s">
        <v>37</v>
      </c>
      <c r="Z5313">
        <v>56</v>
      </c>
      <c r="AA5313">
        <v>2984</v>
      </c>
      <c r="AB5313" s="1" t="s">
        <v>13500</v>
      </c>
      <c r="AC5313" s="1" t="s">
        <v>13500</v>
      </c>
      <c r="AD5313" t="s">
        <v>13494</v>
      </c>
      <c r="AE5313" s="1" t="s">
        <v>38</v>
      </c>
      <c r="AF5313" s="1" t="s">
        <v>38</v>
      </c>
      <c r="AG5313" t="s">
        <v>13526</v>
      </c>
      <c r="AH5313" t="s">
        <v>38</v>
      </c>
      <c r="AI5313" t="s">
        <v>13540</v>
      </c>
    </row>
    <row r="5314" spans="1:35" x14ac:dyDescent="0.25">
      <c r="A5314" s="1" t="s">
        <v>10739</v>
      </c>
      <c r="B5314" s="1" t="s">
        <v>30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s="1" t="s">
        <v>30</v>
      </c>
      <c r="I5314" s="1" t="s">
        <v>31</v>
      </c>
      <c r="J5314">
        <v>0</v>
      </c>
      <c r="K5314">
        <v>0</v>
      </c>
      <c r="L5314">
        <v>27</v>
      </c>
      <c r="M5314" s="1" t="s">
        <v>32</v>
      </c>
      <c r="N5314">
        <v>0</v>
      </c>
      <c r="O5314" s="1" t="s">
        <v>106</v>
      </c>
      <c r="P5314" s="1" t="s">
        <v>10740</v>
      </c>
      <c r="Q5314" s="1" t="s">
        <v>35</v>
      </c>
      <c r="R5314">
        <v>55</v>
      </c>
      <c r="S5314" s="1" t="s">
        <v>30</v>
      </c>
      <c r="T5314" s="1" t="s">
        <v>30</v>
      </c>
      <c r="U5314" s="1" t="s">
        <v>32</v>
      </c>
      <c r="V5314">
        <v>3</v>
      </c>
      <c r="W5314" s="1" t="s">
        <v>30</v>
      </c>
      <c r="X5314" s="1" t="s">
        <v>36</v>
      </c>
      <c r="Y5314" s="1" t="s">
        <v>58</v>
      </c>
      <c r="Z5314">
        <v>52</v>
      </c>
      <c r="AA5314">
        <v>2461</v>
      </c>
      <c r="AB5314" s="1" t="s">
        <v>13500</v>
      </c>
      <c r="AC5314" s="1" t="s">
        <v>13500</v>
      </c>
      <c r="AD5314" t="s">
        <v>13494</v>
      </c>
      <c r="AE5314" s="1" t="s">
        <v>38</v>
      </c>
      <c r="AF5314" s="1" t="s">
        <v>38</v>
      </c>
      <c r="AG5314" t="s">
        <v>13526</v>
      </c>
      <c r="AH5314" t="s">
        <v>38</v>
      </c>
      <c r="AI5314" t="s">
        <v>13540</v>
      </c>
    </row>
    <row r="5315" spans="1:35" x14ac:dyDescent="0.25">
      <c r="A5315" s="1" t="s">
        <v>10741</v>
      </c>
      <c r="B5315" s="1" t="s">
        <v>30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s="1" t="s">
        <v>30</v>
      </c>
      <c r="I5315" s="1" t="s">
        <v>31</v>
      </c>
      <c r="J5315">
        <v>0</v>
      </c>
      <c r="K5315">
        <v>0</v>
      </c>
      <c r="L5315">
        <v>0</v>
      </c>
      <c r="M5315" s="1" t="s">
        <v>30</v>
      </c>
      <c r="N5315">
        <v>0</v>
      </c>
      <c r="O5315" s="1" t="s">
        <v>600</v>
      </c>
      <c r="P5315" s="1" t="s">
        <v>10742</v>
      </c>
      <c r="Q5315" s="1" t="s">
        <v>42</v>
      </c>
      <c r="R5315">
        <v>48</v>
      </c>
      <c r="S5315" s="1" t="s">
        <v>30</v>
      </c>
      <c r="T5315" s="1" t="s">
        <v>30</v>
      </c>
      <c r="U5315" s="1" t="s">
        <v>32</v>
      </c>
      <c r="V5315">
        <v>4</v>
      </c>
      <c r="W5315" s="1" t="s">
        <v>30</v>
      </c>
      <c r="X5315" s="1" t="s">
        <v>57</v>
      </c>
      <c r="Y5315" s="1" t="s">
        <v>58</v>
      </c>
      <c r="Z5315">
        <v>6</v>
      </c>
      <c r="AA5315">
        <v>167</v>
      </c>
      <c r="AB5315" s="1" t="s">
        <v>13500</v>
      </c>
      <c r="AC5315" s="1" t="s">
        <v>13500</v>
      </c>
      <c r="AD5315" t="s">
        <v>13494</v>
      </c>
      <c r="AE5315" s="1" t="s">
        <v>38</v>
      </c>
      <c r="AF5315" s="1" t="s">
        <v>38</v>
      </c>
      <c r="AG5315" t="s">
        <v>13527</v>
      </c>
      <c r="AH5315" t="s">
        <v>38</v>
      </c>
      <c r="AI5315" t="s">
        <v>13539</v>
      </c>
    </row>
    <row r="5316" spans="1:35" x14ac:dyDescent="0.25">
      <c r="A5316" s="1" t="s">
        <v>10743</v>
      </c>
      <c r="B5316" s="1" t="s">
        <v>30</v>
      </c>
      <c r="C5316">
        <v>3</v>
      </c>
      <c r="D5316">
        <v>5</v>
      </c>
      <c r="E5316">
        <v>12.6</v>
      </c>
      <c r="F5316">
        <v>0</v>
      </c>
      <c r="G5316">
        <v>0</v>
      </c>
      <c r="H5316" s="1" t="s">
        <v>30</v>
      </c>
      <c r="I5316" s="1" t="s">
        <v>31</v>
      </c>
      <c r="J5316">
        <v>0</v>
      </c>
      <c r="K5316">
        <v>0</v>
      </c>
      <c r="L5316">
        <v>0</v>
      </c>
      <c r="M5316" s="1" t="s">
        <v>30</v>
      </c>
      <c r="N5316">
        <v>0</v>
      </c>
      <c r="O5316" s="1" t="s">
        <v>179</v>
      </c>
      <c r="P5316" s="1" t="s">
        <v>10744</v>
      </c>
      <c r="Q5316" s="1" t="s">
        <v>42</v>
      </c>
      <c r="R5316">
        <v>56</v>
      </c>
      <c r="S5316" s="1" t="s">
        <v>30</v>
      </c>
      <c r="T5316" s="1" t="s">
        <v>30</v>
      </c>
      <c r="U5316" s="1" t="s">
        <v>32</v>
      </c>
      <c r="V5316">
        <v>5</v>
      </c>
      <c r="W5316" s="1" t="s">
        <v>30</v>
      </c>
      <c r="X5316" s="1" t="s">
        <v>36</v>
      </c>
      <c r="Y5316" s="1" t="s">
        <v>58</v>
      </c>
      <c r="Z5316">
        <v>6</v>
      </c>
      <c r="AA5316">
        <v>16</v>
      </c>
      <c r="AB5316" s="1" t="s">
        <v>13500</v>
      </c>
      <c r="AC5316" s="1" t="s">
        <v>13500</v>
      </c>
      <c r="AD5316" t="s">
        <v>13494</v>
      </c>
      <c r="AE5316" s="1" t="s">
        <v>38</v>
      </c>
      <c r="AF5316" s="1" t="s">
        <v>38</v>
      </c>
      <c r="AG5316" t="s">
        <v>13527</v>
      </c>
      <c r="AH5316" t="s">
        <v>38</v>
      </c>
      <c r="AI5316" t="s">
        <v>13538</v>
      </c>
    </row>
    <row r="5317" spans="1:35" x14ac:dyDescent="0.25">
      <c r="A5317" s="1" t="s">
        <v>10745</v>
      </c>
      <c r="B5317" s="1" t="s">
        <v>30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s="1" t="s">
        <v>30</v>
      </c>
      <c r="I5317" s="1" t="s">
        <v>31</v>
      </c>
      <c r="J5317">
        <v>0</v>
      </c>
      <c r="K5317">
        <v>0</v>
      </c>
      <c r="L5317">
        <v>14</v>
      </c>
      <c r="M5317" s="1" t="s">
        <v>32</v>
      </c>
      <c r="N5317">
        <v>0</v>
      </c>
      <c r="O5317" s="1" t="s">
        <v>375</v>
      </c>
      <c r="P5317" s="1" t="s">
        <v>10746</v>
      </c>
      <c r="Q5317" s="1" t="s">
        <v>35</v>
      </c>
      <c r="R5317">
        <v>25</v>
      </c>
      <c r="S5317" s="1" t="s">
        <v>32</v>
      </c>
      <c r="T5317" s="1" t="s">
        <v>30</v>
      </c>
      <c r="U5317" s="1" t="s">
        <v>32</v>
      </c>
      <c r="V5317">
        <v>6</v>
      </c>
      <c r="W5317" s="1" t="s">
        <v>30</v>
      </c>
      <c r="X5317" s="1" t="s">
        <v>36</v>
      </c>
      <c r="Y5317" s="1" t="s">
        <v>37</v>
      </c>
      <c r="Z5317">
        <v>28</v>
      </c>
      <c r="AA5317">
        <v>713</v>
      </c>
      <c r="AB5317" s="1" t="s">
        <v>13500</v>
      </c>
      <c r="AC5317" s="1" t="s">
        <v>13500</v>
      </c>
      <c r="AD5317" t="s">
        <v>13495</v>
      </c>
      <c r="AE5317" s="1" t="s">
        <v>38</v>
      </c>
      <c r="AF5317" s="1" t="s">
        <v>38</v>
      </c>
      <c r="AG5317" t="s">
        <v>13526</v>
      </c>
      <c r="AH5317" t="s">
        <v>38</v>
      </c>
      <c r="AI5317" t="s">
        <v>13539</v>
      </c>
    </row>
    <row r="5318" spans="1:35" x14ac:dyDescent="0.25">
      <c r="A5318" s="1" t="s">
        <v>10747</v>
      </c>
      <c r="B5318" s="1" t="s">
        <v>30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s="1" t="s">
        <v>32</v>
      </c>
      <c r="I5318" s="1" t="s">
        <v>46</v>
      </c>
      <c r="J5318">
        <v>0</v>
      </c>
      <c r="K5318">
        <v>0</v>
      </c>
      <c r="L5318">
        <v>0</v>
      </c>
      <c r="M5318" s="1" t="s">
        <v>30</v>
      </c>
      <c r="N5318">
        <v>0</v>
      </c>
      <c r="O5318" s="1" t="s">
        <v>130</v>
      </c>
      <c r="P5318" s="1" t="s">
        <v>10748</v>
      </c>
      <c r="Q5318" s="1" t="s">
        <v>35</v>
      </c>
      <c r="R5318">
        <v>43</v>
      </c>
      <c r="S5318" s="1" t="s">
        <v>30</v>
      </c>
      <c r="T5318" s="1" t="s">
        <v>30</v>
      </c>
      <c r="U5318" s="1" t="s">
        <v>32</v>
      </c>
      <c r="V5318">
        <v>3</v>
      </c>
      <c r="W5318" s="1" t="s">
        <v>30</v>
      </c>
      <c r="X5318" s="1" t="s">
        <v>57</v>
      </c>
      <c r="Y5318" s="1" t="s">
        <v>58</v>
      </c>
      <c r="Z5318">
        <v>9</v>
      </c>
      <c r="AA5318">
        <v>528</v>
      </c>
      <c r="AB5318" s="1" t="s">
        <v>13500</v>
      </c>
      <c r="AC5318" s="1" t="s">
        <v>13500</v>
      </c>
      <c r="AD5318" t="s">
        <v>13494</v>
      </c>
      <c r="AE5318" s="1" t="s">
        <v>38</v>
      </c>
      <c r="AF5318" s="1" t="s">
        <v>38</v>
      </c>
      <c r="AG5318" t="s">
        <v>13527</v>
      </c>
      <c r="AH5318" t="s">
        <v>38</v>
      </c>
      <c r="AI5318" t="s">
        <v>13540</v>
      </c>
    </row>
    <row r="5319" spans="1:35" x14ac:dyDescent="0.25">
      <c r="A5319" s="1" t="s">
        <v>10749</v>
      </c>
      <c r="B5319" s="1" t="s">
        <v>30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s="1" t="s">
        <v>30</v>
      </c>
      <c r="I5319" s="1" t="s">
        <v>31</v>
      </c>
      <c r="J5319">
        <v>0</v>
      </c>
      <c r="K5319">
        <v>0</v>
      </c>
      <c r="L5319">
        <v>0</v>
      </c>
      <c r="M5319" s="1" t="s">
        <v>30</v>
      </c>
      <c r="N5319">
        <v>0</v>
      </c>
      <c r="O5319" s="1" t="s">
        <v>74</v>
      </c>
      <c r="P5319" s="1" t="s">
        <v>10750</v>
      </c>
      <c r="Q5319" s="1" t="s">
        <v>42</v>
      </c>
      <c r="R5319">
        <v>50</v>
      </c>
      <c r="S5319" s="1" t="s">
        <v>30</v>
      </c>
      <c r="T5319" s="1" t="s">
        <v>30</v>
      </c>
      <c r="U5319" s="1" t="s">
        <v>32</v>
      </c>
      <c r="V5319">
        <v>3</v>
      </c>
      <c r="W5319" s="1" t="s">
        <v>30</v>
      </c>
      <c r="X5319" s="1" t="s">
        <v>57</v>
      </c>
      <c r="Y5319" s="1" t="s">
        <v>58</v>
      </c>
      <c r="Z5319">
        <v>7</v>
      </c>
      <c r="AA5319">
        <v>474</v>
      </c>
      <c r="AB5319" s="1" t="s">
        <v>13500</v>
      </c>
      <c r="AC5319" s="1" t="s">
        <v>13500</v>
      </c>
      <c r="AD5319" t="s">
        <v>13494</v>
      </c>
      <c r="AE5319" s="1" t="s">
        <v>38</v>
      </c>
      <c r="AF5319" s="1" t="s">
        <v>38</v>
      </c>
      <c r="AG5319" t="s">
        <v>13527</v>
      </c>
      <c r="AH5319" t="s">
        <v>38</v>
      </c>
      <c r="AI5319" t="s">
        <v>13540</v>
      </c>
    </row>
    <row r="5320" spans="1:35" x14ac:dyDescent="0.25">
      <c r="A5320" s="1" t="s">
        <v>10751</v>
      </c>
      <c r="B5320" s="1" t="s">
        <v>30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s="1" t="s">
        <v>30</v>
      </c>
      <c r="I5320" s="1" t="s">
        <v>31</v>
      </c>
      <c r="J5320">
        <v>0</v>
      </c>
      <c r="K5320">
        <v>0</v>
      </c>
      <c r="L5320">
        <v>15</v>
      </c>
      <c r="M5320" s="1" t="s">
        <v>32</v>
      </c>
      <c r="N5320">
        <v>0</v>
      </c>
      <c r="O5320" s="1" t="s">
        <v>106</v>
      </c>
      <c r="P5320" s="1" t="s">
        <v>10752</v>
      </c>
      <c r="Q5320" s="1" t="s">
        <v>42</v>
      </c>
      <c r="R5320">
        <v>21</v>
      </c>
      <c r="S5320" s="1" t="s">
        <v>32</v>
      </c>
      <c r="T5320" s="1" t="s">
        <v>30</v>
      </c>
      <c r="U5320" s="1" t="s">
        <v>32</v>
      </c>
      <c r="V5320">
        <v>5</v>
      </c>
      <c r="W5320" s="1" t="s">
        <v>30</v>
      </c>
      <c r="X5320" s="1" t="s">
        <v>36</v>
      </c>
      <c r="Y5320" s="1" t="s">
        <v>37</v>
      </c>
      <c r="Z5320">
        <v>25</v>
      </c>
      <c r="AA5320">
        <v>273</v>
      </c>
      <c r="AB5320" s="1" t="s">
        <v>13500</v>
      </c>
      <c r="AC5320" s="1" t="s">
        <v>13500</v>
      </c>
      <c r="AD5320" t="s">
        <v>13495</v>
      </c>
      <c r="AE5320" s="1" t="s">
        <v>38</v>
      </c>
      <c r="AF5320" s="1" t="s">
        <v>38</v>
      </c>
      <c r="AG5320" t="s">
        <v>13526</v>
      </c>
      <c r="AH5320" t="s">
        <v>38</v>
      </c>
      <c r="AI5320" t="s">
        <v>13539</v>
      </c>
    </row>
    <row r="5321" spans="1:35" x14ac:dyDescent="0.25">
      <c r="A5321" s="1" t="s">
        <v>10753</v>
      </c>
      <c r="B5321" s="1" t="s">
        <v>30</v>
      </c>
      <c r="C5321">
        <v>5</v>
      </c>
      <c r="D5321">
        <v>11</v>
      </c>
      <c r="E5321">
        <v>34.1</v>
      </c>
      <c r="F5321">
        <v>0</v>
      </c>
      <c r="G5321">
        <v>0</v>
      </c>
      <c r="H5321" s="1" t="s">
        <v>30</v>
      </c>
      <c r="I5321" s="1" t="s">
        <v>31</v>
      </c>
      <c r="J5321">
        <v>0</v>
      </c>
      <c r="K5321">
        <v>0</v>
      </c>
      <c r="L5321">
        <v>0</v>
      </c>
      <c r="M5321" s="1" t="s">
        <v>30</v>
      </c>
      <c r="N5321">
        <v>0</v>
      </c>
      <c r="O5321" s="1" t="s">
        <v>77</v>
      </c>
      <c r="P5321" s="1" t="s">
        <v>10754</v>
      </c>
      <c r="Q5321" s="1" t="s">
        <v>42</v>
      </c>
      <c r="R5321">
        <v>37</v>
      </c>
      <c r="S5321" s="1" t="s">
        <v>30</v>
      </c>
      <c r="T5321" s="1" t="s">
        <v>30</v>
      </c>
      <c r="U5321" s="1" t="s">
        <v>32</v>
      </c>
      <c r="V5321">
        <v>2</v>
      </c>
      <c r="W5321" s="1" t="s">
        <v>30</v>
      </c>
      <c r="X5321" s="1" t="s">
        <v>36</v>
      </c>
      <c r="Y5321" s="1" t="s">
        <v>58</v>
      </c>
      <c r="Z5321">
        <v>6</v>
      </c>
      <c r="AA5321">
        <v>27</v>
      </c>
      <c r="AB5321" s="1" t="s">
        <v>13500</v>
      </c>
      <c r="AC5321" s="1" t="s">
        <v>13500</v>
      </c>
      <c r="AD5321" t="s">
        <v>13494</v>
      </c>
      <c r="AE5321" s="1" t="s">
        <v>38</v>
      </c>
      <c r="AF5321" s="1" t="s">
        <v>38</v>
      </c>
      <c r="AG5321" t="s">
        <v>13527</v>
      </c>
      <c r="AH5321" t="s">
        <v>38</v>
      </c>
      <c r="AI5321" t="s">
        <v>13538</v>
      </c>
    </row>
    <row r="5322" spans="1:35" x14ac:dyDescent="0.25">
      <c r="A5322" s="1" t="s">
        <v>10755</v>
      </c>
      <c r="B5322" s="1" t="s">
        <v>30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s="1" t="s">
        <v>30</v>
      </c>
      <c r="I5322" s="1" t="s">
        <v>31</v>
      </c>
      <c r="J5322">
        <v>0</v>
      </c>
      <c r="K5322">
        <v>0</v>
      </c>
      <c r="L5322">
        <v>6</v>
      </c>
      <c r="M5322" s="1" t="s">
        <v>32</v>
      </c>
      <c r="N5322">
        <v>0</v>
      </c>
      <c r="O5322" s="1" t="s">
        <v>166</v>
      </c>
      <c r="P5322" s="1" t="s">
        <v>10756</v>
      </c>
      <c r="Q5322" s="1" t="s">
        <v>42</v>
      </c>
      <c r="R5322">
        <v>69</v>
      </c>
      <c r="S5322" s="1" t="s">
        <v>30</v>
      </c>
      <c r="T5322" s="1" t="s">
        <v>32</v>
      </c>
      <c r="U5322" s="1" t="s">
        <v>32</v>
      </c>
      <c r="V5322">
        <v>6</v>
      </c>
      <c r="W5322" s="1" t="s">
        <v>30</v>
      </c>
      <c r="X5322" s="1" t="s">
        <v>43</v>
      </c>
      <c r="Y5322" s="1" t="s">
        <v>58</v>
      </c>
      <c r="Z5322">
        <v>20</v>
      </c>
      <c r="AA5322">
        <v>210</v>
      </c>
      <c r="AB5322" s="1" t="s">
        <v>13500</v>
      </c>
      <c r="AC5322" s="1" t="s">
        <v>13500</v>
      </c>
      <c r="AD5322" t="s">
        <v>13496</v>
      </c>
      <c r="AE5322" s="1" t="s">
        <v>38</v>
      </c>
      <c r="AF5322" s="1" t="s">
        <v>38</v>
      </c>
      <c r="AG5322" t="s">
        <v>13526</v>
      </c>
      <c r="AH5322" t="s">
        <v>38</v>
      </c>
      <c r="AI5322" t="s">
        <v>13539</v>
      </c>
    </row>
    <row r="5323" spans="1:35" x14ac:dyDescent="0.25">
      <c r="A5323" s="1" t="s">
        <v>10757</v>
      </c>
      <c r="B5323" s="1" t="s">
        <v>30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s="1" t="s">
        <v>30</v>
      </c>
      <c r="I5323" s="1" t="s">
        <v>31</v>
      </c>
      <c r="J5323">
        <v>0</v>
      </c>
      <c r="K5323">
        <v>0</v>
      </c>
      <c r="L5323">
        <v>0</v>
      </c>
      <c r="M5323" s="1" t="s">
        <v>30</v>
      </c>
      <c r="N5323">
        <v>0</v>
      </c>
      <c r="O5323" s="1" t="s">
        <v>77</v>
      </c>
      <c r="P5323" s="1" t="s">
        <v>10758</v>
      </c>
      <c r="Q5323" s="1" t="s">
        <v>35</v>
      </c>
      <c r="R5323">
        <v>47</v>
      </c>
      <c r="S5323" s="1" t="s">
        <v>30</v>
      </c>
      <c r="T5323" s="1" t="s">
        <v>30</v>
      </c>
      <c r="U5323" s="1" t="s">
        <v>32</v>
      </c>
      <c r="V5323">
        <v>2</v>
      </c>
      <c r="W5323" s="1" t="s">
        <v>30</v>
      </c>
      <c r="X5323" s="1" t="s">
        <v>57</v>
      </c>
      <c r="Y5323" s="1" t="s">
        <v>37</v>
      </c>
      <c r="Z5323">
        <v>8</v>
      </c>
      <c r="AA5323">
        <v>374</v>
      </c>
      <c r="AB5323" s="1" t="s">
        <v>13500</v>
      </c>
      <c r="AC5323" s="1" t="s">
        <v>13500</v>
      </c>
      <c r="AD5323" t="s">
        <v>13494</v>
      </c>
      <c r="AE5323" s="1" t="s">
        <v>38</v>
      </c>
      <c r="AF5323" s="1" t="s">
        <v>38</v>
      </c>
      <c r="AG5323" t="s">
        <v>13527</v>
      </c>
      <c r="AH5323" t="s">
        <v>38</v>
      </c>
      <c r="AI5323" t="s">
        <v>13540</v>
      </c>
    </row>
    <row r="5324" spans="1:35" x14ac:dyDescent="0.25">
      <c r="A5324" s="1" t="s">
        <v>10759</v>
      </c>
      <c r="B5324" s="1" t="s">
        <v>30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s="1" t="s">
        <v>30</v>
      </c>
      <c r="I5324" s="1" t="s">
        <v>31</v>
      </c>
      <c r="J5324">
        <v>0</v>
      </c>
      <c r="K5324">
        <v>0</v>
      </c>
      <c r="L5324">
        <v>19</v>
      </c>
      <c r="M5324" s="1" t="s">
        <v>32</v>
      </c>
      <c r="N5324">
        <v>0</v>
      </c>
      <c r="O5324" s="1" t="s">
        <v>197</v>
      </c>
      <c r="P5324" s="1" t="s">
        <v>10760</v>
      </c>
      <c r="Q5324" s="1" t="s">
        <v>42</v>
      </c>
      <c r="R5324">
        <v>64</v>
      </c>
      <c r="S5324" s="1" t="s">
        <v>30</v>
      </c>
      <c r="T5324" s="1" t="s">
        <v>30</v>
      </c>
      <c r="U5324" s="1" t="s">
        <v>32</v>
      </c>
      <c r="V5324">
        <v>5</v>
      </c>
      <c r="W5324" s="1" t="s">
        <v>32</v>
      </c>
      <c r="X5324" s="1" t="s">
        <v>57</v>
      </c>
      <c r="Y5324" s="1" t="s">
        <v>37</v>
      </c>
      <c r="Z5324">
        <v>35</v>
      </c>
      <c r="AA5324">
        <v>2491</v>
      </c>
      <c r="AB5324" s="1" t="s">
        <v>13500</v>
      </c>
      <c r="AC5324" s="1" t="s">
        <v>13500</v>
      </c>
      <c r="AD5324" t="s">
        <v>13494</v>
      </c>
      <c r="AE5324" s="1" t="s">
        <v>38</v>
      </c>
      <c r="AF5324" s="1" t="s">
        <v>38</v>
      </c>
      <c r="AG5324" t="s">
        <v>13526</v>
      </c>
      <c r="AH5324" t="s">
        <v>38</v>
      </c>
      <c r="AI5324" t="s">
        <v>13540</v>
      </c>
    </row>
    <row r="5325" spans="1:35" x14ac:dyDescent="0.25">
      <c r="A5325" s="1" t="s">
        <v>10761</v>
      </c>
      <c r="B5325" s="1" t="s">
        <v>30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s="1" t="s">
        <v>30</v>
      </c>
      <c r="I5325" s="1" t="s">
        <v>31</v>
      </c>
      <c r="J5325">
        <v>0</v>
      </c>
      <c r="K5325">
        <v>0</v>
      </c>
      <c r="L5325">
        <v>10</v>
      </c>
      <c r="M5325" s="1" t="s">
        <v>32</v>
      </c>
      <c r="N5325">
        <v>0</v>
      </c>
      <c r="O5325" s="1" t="s">
        <v>106</v>
      </c>
      <c r="P5325" s="1" t="s">
        <v>10762</v>
      </c>
      <c r="Q5325" s="1" t="s">
        <v>35</v>
      </c>
      <c r="R5325">
        <v>74</v>
      </c>
      <c r="S5325" s="1" t="s">
        <v>30</v>
      </c>
      <c r="T5325" s="1" t="s">
        <v>32</v>
      </c>
      <c r="U5325" s="1" t="s">
        <v>32</v>
      </c>
      <c r="V5325">
        <v>3</v>
      </c>
      <c r="W5325" s="1" t="s">
        <v>30</v>
      </c>
      <c r="X5325" s="1" t="s">
        <v>43</v>
      </c>
      <c r="Y5325" s="1" t="s">
        <v>37</v>
      </c>
      <c r="Z5325">
        <v>34</v>
      </c>
      <c r="AA5325">
        <v>1101</v>
      </c>
      <c r="AB5325" s="1" t="s">
        <v>13500</v>
      </c>
      <c r="AC5325" s="1" t="s">
        <v>13500</v>
      </c>
      <c r="AD5325" t="s">
        <v>13496</v>
      </c>
      <c r="AE5325" s="1" t="s">
        <v>38</v>
      </c>
      <c r="AF5325" s="1" t="s">
        <v>38</v>
      </c>
      <c r="AG5325" t="s">
        <v>13526</v>
      </c>
      <c r="AH5325" t="s">
        <v>38</v>
      </c>
      <c r="AI5325" t="s">
        <v>13539</v>
      </c>
    </row>
    <row r="5326" spans="1:35" x14ac:dyDescent="0.25">
      <c r="A5326" s="1" t="s">
        <v>10763</v>
      </c>
      <c r="B5326" s="1" t="s">
        <v>30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s="1" t="s">
        <v>30</v>
      </c>
      <c r="I5326" s="1" t="s">
        <v>31</v>
      </c>
      <c r="J5326">
        <v>0</v>
      </c>
      <c r="K5326">
        <v>0</v>
      </c>
      <c r="L5326">
        <v>10</v>
      </c>
      <c r="M5326" s="1" t="s">
        <v>32</v>
      </c>
      <c r="N5326">
        <v>0</v>
      </c>
      <c r="O5326" s="1" t="s">
        <v>211</v>
      </c>
      <c r="P5326" s="1" t="s">
        <v>10764</v>
      </c>
      <c r="Q5326" s="1" t="s">
        <v>42</v>
      </c>
      <c r="R5326">
        <v>31</v>
      </c>
      <c r="S5326" s="1" t="s">
        <v>30</v>
      </c>
      <c r="T5326" s="1" t="s">
        <v>30</v>
      </c>
      <c r="U5326" s="1" t="s">
        <v>32</v>
      </c>
      <c r="V5326">
        <v>3</v>
      </c>
      <c r="W5326" s="1" t="s">
        <v>32</v>
      </c>
      <c r="X5326" s="1" t="s">
        <v>36</v>
      </c>
      <c r="Y5326" s="1" t="s">
        <v>44</v>
      </c>
      <c r="Z5326">
        <v>43</v>
      </c>
      <c r="AA5326">
        <v>726</v>
      </c>
      <c r="AB5326" s="1" t="s">
        <v>13500</v>
      </c>
      <c r="AC5326" s="1" t="s">
        <v>13500</v>
      </c>
      <c r="AD5326" t="s">
        <v>13494</v>
      </c>
      <c r="AE5326" s="1" t="s">
        <v>38</v>
      </c>
      <c r="AF5326" s="1" t="s">
        <v>38</v>
      </c>
      <c r="AG5326" t="s">
        <v>13526</v>
      </c>
      <c r="AH5326" t="s">
        <v>38</v>
      </c>
      <c r="AI5326" t="s">
        <v>13539</v>
      </c>
    </row>
    <row r="5327" spans="1:35" x14ac:dyDescent="0.25">
      <c r="A5327" s="1" t="s">
        <v>10765</v>
      </c>
      <c r="B5327" s="1" t="s">
        <v>30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s="1" t="s">
        <v>32</v>
      </c>
      <c r="I5327" s="1" t="s">
        <v>46</v>
      </c>
      <c r="J5327">
        <v>0</v>
      </c>
      <c r="K5327">
        <v>0</v>
      </c>
      <c r="L5327">
        <v>17</v>
      </c>
      <c r="M5327" s="1" t="s">
        <v>32</v>
      </c>
      <c r="N5327">
        <v>0</v>
      </c>
      <c r="O5327" s="1" t="s">
        <v>88</v>
      </c>
      <c r="P5327" s="1" t="s">
        <v>10766</v>
      </c>
      <c r="Q5327" s="1" t="s">
        <v>42</v>
      </c>
      <c r="R5327">
        <v>28</v>
      </c>
      <c r="S5327" s="1" t="s">
        <v>32</v>
      </c>
      <c r="T5327" s="1" t="s">
        <v>30</v>
      </c>
      <c r="U5327" s="1" t="s">
        <v>32</v>
      </c>
      <c r="V5327">
        <v>6</v>
      </c>
      <c r="W5327" s="1" t="s">
        <v>30</v>
      </c>
      <c r="X5327" s="1" t="s">
        <v>36</v>
      </c>
      <c r="Y5327" s="1" t="s">
        <v>58</v>
      </c>
      <c r="Z5327">
        <v>11</v>
      </c>
      <c r="AA5327">
        <v>203</v>
      </c>
      <c r="AB5327" s="1" t="s">
        <v>13500</v>
      </c>
      <c r="AC5327" s="1" t="s">
        <v>13500</v>
      </c>
      <c r="AD5327" t="s">
        <v>13495</v>
      </c>
      <c r="AE5327" s="1" t="s">
        <v>38</v>
      </c>
      <c r="AF5327" s="1" t="s">
        <v>38</v>
      </c>
      <c r="AG5327" t="s">
        <v>13526</v>
      </c>
      <c r="AH5327" t="s">
        <v>38</v>
      </c>
      <c r="AI5327" t="s">
        <v>13539</v>
      </c>
    </row>
    <row r="5328" spans="1:35" x14ac:dyDescent="0.25">
      <c r="A5328" s="1" t="s">
        <v>10767</v>
      </c>
      <c r="B5328" s="1" t="s">
        <v>30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s="1" t="s">
        <v>30</v>
      </c>
      <c r="I5328" s="1" t="s">
        <v>31</v>
      </c>
      <c r="J5328">
        <v>0</v>
      </c>
      <c r="K5328">
        <v>0</v>
      </c>
      <c r="L5328">
        <v>18</v>
      </c>
      <c r="M5328" s="1" t="s">
        <v>32</v>
      </c>
      <c r="N5328">
        <v>0</v>
      </c>
      <c r="O5328" s="1" t="s">
        <v>159</v>
      </c>
      <c r="P5328" s="1" t="s">
        <v>10768</v>
      </c>
      <c r="Q5328" s="1" t="s">
        <v>35</v>
      </c>
      <c r="R5328">
        <v>25</v>
      </c>
      <c r="S5328" s="1" t="s">
        <v>32</v>
      </c>
      <c r="T5328" s="1" t="s">
        <v>30</v>
      </c>
      <c r="U5328" s="1" t="s">
        <v>32</v>
      </c>
      <c r="V5328">
        <v>5</v>
      </c>
      <c r="W5328" s="1" t="s">
        <v>30</v>
      </c>
      <c r="X5328" s="1" t="s">
        <v>36</v>
      </c>
      <c r="Y5328" s="1" t="s">
        <v>58</v>
      </c>
      <c r="Z5328">
        <v>30</v>
      </c>
      <c r="AA5328">
        <v>249</v>
      </c>
      <c r="AB5328" s="1" t="s">
        <v>13500</v>
      </c>
      <c r="AC5328" s="1" t="s">
        <v>13500</v>
      </c>
      <c r="AD5328" t="s">
        <v>13495</v>
      </c>
      <c r="AE5328" s="1" t="s">
        <v>38</v>
      </c>
      <c r="AF5328" s="1" t="s">
        <v>38</v>
      </c>
      <c r="AG5328" t="s">
        <v>13526</v>
      </c>
      <c r="AH5328" t="s">
        <v>38</v>
      </c>
      <c r="AI5328" t="s">
        <v>13538</v>
      </c>
    </row>
    <row r="5329" spans="1:35" x14ac:dyDescent="0.25">
      <c r="A5329" s="1" t="s">
        <v>10769</v>
      </c>
      <c r="B5329" s="1" t="s">
        <v>30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s="1" t="s">
        <v>30</v>
      </c>
      <c r="I5329" s="1" t="s">
        <v>31</v>
      </c>
      <c r="J5329">
        <v>0</v>
      </c>
      <c r="K5329">
        <v>0</v>
      </c>
      <c r="L5329">
        <v>0</v>
      </c>
      <c r="M5329" s="1" t="s">
        <v>30</v>
      </c>
      <c r="N5329">
        <v>0</v>
      </c>
      <c r="O5329" s="1" t="s">
        <v>219</v>
      </c>
      <c r="P5329" s="1" t="s">
        <v>10770</v>
      </c>
      <c r="Q5329" s="1" t="s">
        <v>35</v>
      </c>
      <c r="R5329">
        <v>28</v>
      </c>
      <c r="S5329" s="1" t="s">
        <v>32</v>
      </c>
      <c r="T5329" s="1" t="s">
        <v>30</v>
      </c>
      <c r="U5329" s="1" t="s">
        <v>32</v>
      </c>
      <c r="V5329">
        <v>2</v>
      </c>
      <c r="W5329" s="1" t="s">
        <v>30</v>
      </c>
      <c r="X5329" s="1" t="s">
        <v>57</v>
      </c>
      <c r="Y5329" s="1" t="s">
        <v>37</v>
      </c>
      <c r="Z5329">
        <v>9</v>
      </c>
      <c r="AA5329">
        <v>622</v>
      </c>
      <c r="AB5329" s="1" t="s">
        <v>13500</v>
      </c>
      <c r="AC5329" s="1" t="s">
        <v>13500</v>
      </c>
      <c r="AD5329" t="s">
        <v>13495</v>
      </c>
      <c r="AE5329" s="1" t="s">
        <v>38</v>
      </c>
      <c r="AF5329" s="1" t="s">
        <v>38</v>
      </c>
      <c r="AG5329" t="s">
        <v>13527</v>
      </c>
      <c r="AH5329" t="s">
        <v>38</v>
      </c>
      <c r="AI5329" t="s">
        <v>13540</v>
      </c>
    </row>
    <row r="5330" spans="1:35" x14ac:dyDescent="0.25">
      <c r="A5330" s="1" t="s">
        <v>10771</v>
      </c>
      <c r="B5330" s="1" t="s">
        <v>30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s="1" t="s">
        <v>30</v>
      </c>
      <c r="I5330" s="1" t="s">
        <v>31</v>
      </c>
      <c r="J5330">
        <v>0</v>
      </c>
      <c r="K5330">
        <v>0</v>
      </c>
      <c r="L5330">
        <v>0</v>
      </c>
      <c r="M5330" s="1" t="s">
        <v>30</v>
      </c>
      <c r="N5330">
        <v>0</v>
      </c>
      <c r="O5330" s="1" t="s">
        <v>94</v>
      </c>
      <c r="P5330" s="1" t="s">
        <v>10772</v>
      </c>
      <c r="Q5330" s="1" t="s">
        <v>42</v>
      </c>
      <c r="R5330">
        <v>45</v>
      </c>
      <c r="S5330" s="1" t="s">
        <v>30</v>
      </c>
      <c r="T5330" s="1" t="s">
        <v>30</v>
      </c>
      <c r="U5330" s="1" t="s">
        <v>32</v>
      </c>
      <c r="V5330">
        <v>2</v>
      </c>
      <c r="W5330" s="1" t="s">
        <v>30</v>
      </c>
      <c r="X5330" s="1" t="s">
        <v>57</v>
      </c>
      <c r="Y5330" s="1" t="s">
        <v>58</v>
      </c>
      <c r="Z5330">
        <v>9</v>
      </c>
      <c r="AA5330">
        <v>494</v>
      </c>
      <c r="AB5330" s="1" t="s">
        <v>13500</v>
      </c>
      <c r="AC5330" s="1" t="s">
        <v>13500</v>
      </c>
      <c r="AD5330" t="s">
        <v>13494</v>
      </c>
      <c r="AE5330" s="1" t="s">
        <v>38</v>
      </c>
      <c r="AF5330" s="1" t="s">
        <v>38</v>
      </c>
      <c r="AG5330" t="s">
        <v>13527</v>
      </c>
      <c r="AH5330" t="s">
        <v>38</v>
      </c>
      <c r="AI5330" t="s">
        <v>13540</v>
      </c>
    </row>
    <row r="5331" spans="1:35" x14ac:dyDescent="0.25">
      <c r="A5331" s="1" t="s">
        <v>10773</v>
      </c>
      <c r="B5331" s="1" t="s">
        <v>30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s="1" t="s">
        <v>30</v>
      </c>
      <c r="I5331" s="1" t="s">
        <v>31</v>
      </c>
      <c r="J5331">
        <v>0</v>
      </c>
      <c r="K5331">
        <v>0</v>
      </c>
      <c r="L5331">
        <v>21</v>
      </c>
      <c r="M5331" s="1" t="s">
        <v>32</v>
      </c>
      <c r="N5331">
        <v>0</v>
      </c>
      <c r="O5331" s="1" t="s">
        <v>33</v>
      </c>
      <c r="P5331" s="1" t="s">
        <v>10774</v>
      </c>
      <c r="Q5331" s="1" t="s">
        <v>35</v>
      </c>
      <c r="R5331">
        <v>27</v>
      </c>
      <c r="S5331" s="1" t="s">
        <v>32</v>
      </c>
      <c r="T5331" s="1" t="s">
        <v>30</v>
      </c>
      <c r="U5331" s="1" t="s">
        <v>32</v>
      </c>
      <c r="V5331">
        <v>2</v>
      </c>
      <c r="W5331" s="1" t="s">
        <v>30</v>
      </c>
      <c r="X5331" s="1" t="s">
        <v>36</v>
      </c>
      <c r="Y5331" s="1" t="s">
        <v>58</v>
      </c>
      <c r="Z5331">
        <v>24</v>
      </c>
      <c r="AA5331">
        <v>1448</v>
      </c>
      <c r="AB5331" s="1" t="s">
        <v>13500</v>
      </c>
      <c r="AC5331" s="1" t="s">
        <v>13500</v>
      </c>
      <c r="AD5331" t="s">
        <v>13495</v>
      </c>
      <c r="AE5331" s="1" t="s">
        <v>38</v>
      </c>
      <c r="AF5331" s="1" t="s">
        <v>38</v>
      </c>
      <c r="AG5331" t="s">
        <v>13526</v>
      </c>
      <c r="AH5331" t="s">
        <v>38</v>
      </c>
      <c r="AI5331" t="s">
        <v>13540</v>
      </c>
    </row>
    <row r="5332" spans="1:35" x14ac:dyDescent="0.25">
      <c r="A5332" s="1" t="s">
        <v>10775</v>
      </c>
      <c r="B5332" s="1" t="s">
        <v>30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s="1" t="s">
        <v>30</v>
      </c>
      <c r="I5332" s="1" t="s">
        <v>31</v>
      </c>
      <c r="J5332">
        <v>0</v>
      </c>
      <c r="K5332">
        <v>0</v>
      </c>
      <c r="L5332">
        <v>3</v>
      </c>
      <c r="M5332" s="1" t="s">
        <v>32</v>
      </c>
      <c r="N5332">
        <v>0</v>
      </c>
      <c r="O5332" s="1" t="s">
        <v>119</v>
      </c>
      <c r="P5332" s="1" t="s">
        <v>10776</v>
      </c>
      <c r="Q5332" s="1" t="s">
        <v>42</v>
      </c>
      <c r="R5332">
        <v>58</v>
      </c>
      <c r="S5332" s="1" t="s">
        <v>30</v>
      </c>
      <c r="T5332" s="1" t="s">
        <v>30</v>
      </c>
      <c r="U5332" s="1" t="s">
        <v>32</v>
      </c>
      <c r="V5332">
        <v>5</v>
      </c>
      <c r="W5332" s="1" t="s">
        <v>30</v>
      </c>
      <c r="X5332" s="1" t="s">
        <v>36</v>
      </c>
      <c r="Y5332" s="1" t="s">
        <v>37</v>
      </c>
      <c r="Z5332">
        <v>42</v>
      </c>
      <c r="AA5332">
        <v>1937</v>
      </c>
      <c r="AB5332" s="1" t="s">
        <v>13500</v>
      </c>
      <c r="AC5332" s="1" t="s">
        <v>13500</v>
      </c>
      <c r="AD5332" t="s">
        <v>13494</v>
      </c>
      <c r="AE5332" s="1" t="s">
        <v>38</v>
      </c>
      <c r="AF5332" s="1" t="s">
        <v>38</v>
      </c>
      <c r="AG5332" t="s">
        <v>13526</v>
      </c>
      <c r="AH5332" t="s">
        <v>38</v>
      </c>
      <c r="AI5332" t="s">
        <v>13540</v>
      </c>
    </row>
    <row r="5333" spans="1:35" x14ac:dyDescent="0.25">
      <c r="A5333" s="1" t="s">
        <v>10777</v>
      </c>
      <c r="B5333" s="1" t="s">
        <v>30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s="1" t="s">
        <v>30</v>
      </c>
      <c r="I5333" s="1" t="s">
        <v>31</v>
      </c>
      <c r="J5333">
        <v>0</v>
      </c>
      <c r="K5333">
        <v>0</v>
      </c>
      <c r="L5333">
        <v>0</v>
      </c>
      <c r="M5333" s="1" t="s">
        <v>30</v>
      </c>
      <c r="N5333">
        <v>0</v>
      </c>
      <c r="O5333" s="1" t="s">
        <v>88</v>
      </c>
      <c r="P5333" s="1" t="s">
        <v>10778</v>
      </c>
      <c r="Q5333" s="1" t="s">
        <v>35</v>
      </c>
      <c r="R5333">
        <v>46</v>
      </c>
      <c r="S5333" s="1" t="s">
        <v>30</v>
      </c>
      <c r="T5333" s="1" t="s">
        <v>30</v>
      </c>
      <c r="U5333" s="1" t="s">
        <v>32</v>
      </c>
      <c r="V5333">
        <v>3</v>
      </c>
      <c r="W5333" s="1" t="s">
        <v>30</v>
      </c>
      <c r="X5333" s="1" t="s">
        <v>57</v>
      </c>
      <c r="Y5333" s="1" t="s">
        <v>37</v>
      </c>
      <c r="Z5333">
        <v>11</v>
      </c>
      <c r="AA5333">
        <v>784</v>
      </c>
      <c r="AB5333" s="1" t="s">
        <v>13500</v>
      </c>
      <c r="AC5333" s="1" t="s">
        <v>13500</v>
      </c>
      <c r="AD5333" t="s">
        <v>13494</v>
      </c>
      <c r="AE5333" s="1" t="s">
        <v>38</v>
      </c>
      <c r="AF5333" s="1" t="s">
        <v>38</v>
      </c>
      <c r="AG5333" t="s">
        <v>13527</v>
      </c>
      <c r="AH5333" t="s">
        <v>38</v>
      </c>
      <c r="AI5333" t="s">
        <v>13540</v>
      </c>
    </row>
    <row r="5334" spans="1:35" x14ac:dyDescent="0.25">
      <c r="A5334" s="1" t="s">
        <v>10779</v>
      </c>
      <c r="B5334" s="1" t="s">
        <v>30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s="1" t="s">
        <v>30</v>
      </c>
      <c r="I5334" s="1" t="s">
        <v>31</v>
      </c>
      <c r="J5334">
        <v>0</v>
      </c>
      <c r="K5334">
        <v>0</v>
      </c>
      <c r="L5334">
        <v>2</v>
      </c>
      <c r="M5334" s="1" t="s">
        <v>30</v>
      </c>
      <c r="N5334">
        <v>4</v>
      </c>
      <c r="O5334" s="1" t="s">
        <v>60</v>
      </c>
      <c r="P5334" s="1" t="s">
        <v>10780</v>
      </c>
      <c r="Q5334" s="1" t="s">
        <v>42</v>
      </c>
      <c r="R5334">
        <v>56</v>
      </c>
      <c r="S5334" s="1" t="s">
        <v>30</v>
      </c>
      <c r="T5334" s="1" t="s">
        <v>30</v>
      </c>
      <c r="U5334" s="1" t="s">
        <v>32</v>
      </c>
      <c r="V5334">
        <v>6</v>
      </c>
      <c r="W5334" s="1" t="s">
        <v>30</v>
      </c>
      <c r="X5334" s="1" t="s">
        <v>43</v>
      </c>
      <c r="Y5334" s="1" t="s">
        <v>37</v>
      </c>
      <c r="Z5334">
        <v>44</v>
      </c>
      <c r="AA5334">
        <v>2432</v>
      </c>
      <c r="AB5334" s="1" t="s">
        <v>13500</v>
      </c>
      <c r="AC5334" s="1" t="s">
        <v>13500</v>
      </c>
      <c r="AD5334" t="s">
        <v>13494</v>
      </c>
      <c r="AE5334" s="1" t="s">
        <v>38</v>
      </c>
      <c r="AF5334" s="1" t="s">
        <v>38</v>
      </c>
      <c r="AG5334" t="s">
        <v>13527</v>
      </c>
      <c r="AH5334" t="s">
        <v>38</v>
      </c>
      <c r="AI5334" t="s">
        <v>13540</v>
      </c>
    </row>
    <row r="5335" spans="1:35" x14ac:dyDescent="0.25">
      <c r="A5335" s="1" t="s">
        <v>10781</v>
      </c>
      <c r="B5335" s="1" t="s">
        <v>30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s="1" t="s">
        <v>30</v>
      </c>
      <c r="I5335" s="1" t="s">
        <v>31</v>
      </c>
      <c r="J5335">
        <v>0</v>
      </c>
      <c r="K5335">
        <v>0</v>
      </c>
      <c r="L5335">
        <v>17</v>
      </c>
      <c r="M5335" s="1" t="s">
        <v>32</v>
      </c>
      <c r="N5335">
        <v>0</v>
      </c>
      <c r="O5335" s="1" t="s">
        <v>74</v>
      </c>
      <c r="P5335" s="1" t="s">
        <v>10782</v>
      </c>
      <c r="Q5335" s="1" t="s">
        <v>35</v>
      </c>
      <c r="R5335">
        <v>27</v>
      </c>
      <c r="S5335" s="1" t="s">
        <v>32</v>
      </c>
      <c r="T5335" s="1" t="s">
        <v>30</v>
      </c>
      <c r="U5335" s="1" t="s">
        <v>32</v>
      </c>
      <c r="V5335">
        <v>4</v>
      </c>
      <c r="W5335" s="1" t="s">
        <v>30</v>
      </c>
      <c r="X5335" s="1" t="s">
        <v>36</v>
      </c>
      <c r="Y5335" s="1" t="s">
        <v>58</v>
      </c>
      <c r="Z5335">
        <v>17</v>
      </c>
      <c r="AA5335">
        <v>49</v>
      </c>
      <c r="AB5335" s="1" t="s">
        <v>13500</v>
      </c>
      <c r="AC5335" s="1" t="s">
        <v>13500</v>
      </c>
      <c r="AD5335" t="s">
        <v>13495</v>
      </c>
      <c r="AE5335" s="1" t="s">
        <v>38</v>
      </c>
      <c r="AF5335" s="1" t="s">
        <v>38</v>
      </c>
      <c r="AG5335" t="s">
        <v>13526</v>
      </c>
      <c r="AH5335" t="s">
        <v>38</v>
      </c>
      <c r="AI5335" t="s">
        <v>13538</v>
      </c>
    </row>
    <row r="5336" spans="1:35" x14ac:dyDescent="0.25">
      <c r="A5336" s="1" t="s">
        <v>10783</v>
      </c>
      <c r="B5336" s="1" t="s">
        <v>30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s="1" t="s">
        <v>30</v>
      </c>
      <c r="I5336" s="1" t="s">
        <v>31</v>
      </c>
      <c r="J5336">
        <v>0</v>
      </c>
      <c r="K5336">
        <v>0</v>
      </c>
      <c r="L5336">
        <v>5</v>
      </c>
      <c r="M5336" s="1" t="s">
        <v>32</v>
      </c>
      <c r="N5336">
        <v>0</v>
      </c>
      <c r="O5336" s="1" t="s">
        <v>153</v>
      </c>
      <c r="P5336" s="1" t="s">
        <v>10784</v>
      </c>
      <c r="Q5336" s="1" t="s">
        <v>35</v>
      </c>
      <c r="R5336">
        <v>61</v>
      </c>
      <c r="S5336" s="1" t="s">
        <v>30</v>
      </c>
      <c r="T5336" s="1" t="s">
        <v>30</v>
      </c>
      <c r="U5336" s="1" t="s">
        <v>32</v>
      </c>
      <c r="V5336">
        <v>3</v>
      </c>
      <c r="W5336" s="1" t="s">
        <v>30</v>
      </c>
      <c r="X5336" s="1" t="s">
        <v>36</v>
      </c>
      <c r="Y5336" s="1" t="s">
        <v>37</v>
      </c>
      <c r="Z5336">
        <v>38</v>
      </c>
      <c r="AA5336">
        <v>1699</v>
      </c>
      <c r="AB5336" s="1" t="s">
        <v>13500</v>
      </c>
      <c r="AC5336" s="1" t="s">
        <v>13500</v>
      </c>
      <c r="AD5336" t="s">
        <v>13494</v>
      </c>
      <c r="AE5336" s="1" t="s">
        <v>38</v>
      </c>
      <c r="AF5336" s="1" t="s">
        <v>38</v>
      </c>
      <c r="AG5336" t="s">
        <v>13526</v>
      </c>
      <c r="AH5336" t="s">
        <v>38</v>
      </c>
      <c r="AI5336" t="s">
        <v>13540</v>
      </c>
    </row>
    <row r="5337" spans="1:35" x14ac:dyDescent="0.25">
      <c r="A5337" s="1" t="s">
        <v>10785</v>
      </c>
      <c r="B5337" s="1" t="s">
        <v>30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s="1" t="s">
        <v>30</v>
      </c>
      <c r="I5337" s="1" t="s">
        <v>31</v>
      </c>
      <c r="J5337">
        <v>0</v>
      </c>
      <c r="K5337">
        <v>0</v>
      </c>
      <c r="L5337">
        <v>13</v>
      </c>
      <c r="M5337" s="1" t="s">
        <v>32</v>
      </c>
      <c r="N5337">
        <v>0</v>
      </c>
      <c r="O5337" s="1" t="s">
        <v>106</v>
      </c>
      <c r="P5337" s="1" t="s">
        <v>10786</v>
      </c>
      <c r="Q5337" s="1" t="s">
        <v>35</v>
      </c>
      <c r="R5337">
        <v>64</v>
      </c>
      <c r="S5337" s="1" t="s">
        <v>30</v>
      </c>
      <c r="T5337" s="1" t="s">
        <v>30</v>
      </c>
      <c r="U5337" s="1" t="s">
        <v>32</v>
      </c>
      <c r="V5337">
        <v>5</v>
      </c>
      <c r="W5337" s="1" t="s">
        <v>32</v>
      </c>
      <c r="X5337" s="1" t="s">
        <v>43</v>
      </c>
      <c r="Y5337" s="1" t="s">
        <v>37</v>
      </c>
      <c r="Z5337">
        <v>31</v>
      </c>
      <c r="AA5337">
        <v>764</v>
      </c>
      <c r="AB5337" s="1" t="s">
        <v>13500</v>
      </c>
      <c r="AC5337" s="1" t="s">
        <v>13500</v>
      </c>
      <c r="AD5337" t="s">
        <v>13494</v>
      </c>
      <c r="AE5337" s="1" t="s">
        <v>38</v>
      </c>
      <c r="AF5337" s="1" t="s">
        <v>38</v>
      </c>
      <c r="AG5337" t="s">
        <v>13526</v>
      </c>
      <c r="AH5337" t="s">
        <v>38</v>
      </c>
      <c r="AI5337" t="s">
        <v>13539</v>
      </c>
    </row>
    <row r="5338" spans="1:35" x14ac:dyDescent="0.25">
      <c r="A5338" s="1" t="s">
        <v>10787</v>
      </c>
      <c r="B5338" s="1" t="s">
        <v>30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s="1" t="s">
        <v>30</v>
      </c>
      <c r="I5338" s="1" t="s">
        <v>31</v>
      </c>
      <c r="J5338">
        <v>0</v>
      </c>
      <c r="K5338">
        <v>0</v>
      </c>
      <c r="L5338">
        <v>8</v>
      </c>
      <c r="M5338" s="1" t="s">
        <v>32</v>
      </c>
      <c r="N5338">
        <v>0</v>
      </c>
      <c r="O5338" s="1" t="s">
        <v>375</v>
      </c>
      <c r="P5338" s="1" t="s">
        <v>10788</v>
      </c>
      <c r="Q5338" s="1" t="s">
        <v>42</v>
      </c>
      <c r="R5338">
        <v>65</v>
      </c>
      <c r="S5338" s="1" t="s">
        <v>30</v>
      </c>
      <c r="T5338" s="1" t="s">
        <v>32</v>
      </c>
      <c r="U5338" s="1" t="s">
        <v>32</v>
      </c>
      <c r="V5338">
        <v>4</v>
      </c>
      <c r="W5338" s="1" t="s">
        <v>30</v>
      </c>
      <c r="X5338" s="1" t="s">
        <v>57</v>
      </c>
      <c r="Y5338" s="1" t="s">
        <v>58</v>
      </c>
      <c r="Z5338">
        <v>42</v>
      </c>
      <c r="AA5338">
        <v>2944</v>
      </c>
      <c r="AB5338" s="1" t="s">
        <v>13500</v>
      </c>
      <c r="AC5338" s="1" t="s">
        <v>13500</v>
      </c>
      <c r="AD5338" t="s">
        <v>13496</v>
      </c>
      <c r="AE5338" s="1" t="s">
        <v>38</v>
      </c>
      <c r="AF5338" s="1" t="s">
        <v>38</v>
      </c>
      <c r="AG5338" t="s">
        <v>13526</v>
      </c>
      <c r="AH5338" t="s">
        <v>38</v>
      </c>
      <c r="AI5338" t="s">
        <v>13540</v>
      </c>
    </row>
    <row r="5339" spans="1:35" x14ac:dyDescent="0.25">
      <c r="A5339" s="1" t="s">
        <v>10789</v>
      </c>
      <c r="B5339" s="1" t="s">
        <v>30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s="1" t="s">
        <v>30</v>
      </c>
      <c r="I5339" s="1" t="s">
        <v>31</v>
      </c>
      <c r="J5339">
        <v>0</v>
      </c>
      <c r="K5339">
        <v>0</v>
      </c>
      <c r="L5339">
        <v>9</v>
      </c>
      <c r="M5339" s="1" t="s">
        <v>32</v>
      </c>
      <c r="N5339">
        <v>0</v>
      </c>
      <c r="O5339" s="1" t="s">
        <v>130</v>
      </c>
      <c r="P5339" s="1" t="s">
        <v>10790</v>
      </c>
      <c r="Q5339" s="1" t="s">
        <v>42</v>
      </c>
      <c r="R5339">
        <v>68</v>
      </c>
      <c r="S5339" s="1" t="s">
        <v>30</v>
      </c>
      <c r="T5339" s="1" t="s">
        <v>32</v>
      </c>
      <c r="U5339" s="1" t="s">
        <v>32</v>
      </c>
      <c r="V5339">
        <v>3</v>
      </c>
      <c r="W5339" s="1" t="s">
        <v>30</v>
      </c>
      <c r="X5339" s="1" t="s">
        <v>43</v>
      </c>
      <c r="Y5339" s="1" t="s">
        <v>58</v>
      </c>
      <c r="Z5339">
        <v>37</v>
      </c>
      <c r="AA5339">
        <v>2055</v>
      </c>
      <c r="AB5339" s="1" t="s">
        <v>13500</v>
      </c>
      <c r="AC5339" s="1" t="s">
        <v>13500</v>
      </c>
      <c r="AD5339" t="s">
        <v>13496</v>
      </c>
      <c r="AE5339" s="1" t="s">
        <v>38</v>
      </c>
      <c r="AF5339" s="1" t="s">
        <v>38</v>
      </c>
      <c r="AG5339" t="s">
        <v>13526</v>
      </c>
      <c r="AH5339" t="s">
        <v>38</v>
      </c>
      <c r="AI5339" t="s">
        <v>13540</v>
      </c>
    </row>
    <row r="5340" spans="1:35" x14ac:dyDescent="0.25">
      <c r="A5340" s="1" t="s">
        <v>10791</v>
      </c>
      <c r="B5340" s="1" t="s">
        <v>30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s="1" t="s">
        <v>30</v>
      </c>
      <c r="I5340" s="1" t="s">
        <v>31</v>
      </c>
      <c r="J5340">
        <v>0</v>
      </c>
      <c r="K5340">
        <v>0</v>
      </c>
      <c r="L5340">
        <v>5</v>
      </c>
      <c r="M5340" s="1" t="s">
        <v>32</v>
      </c>
      <c r="N5340">
        <v>0</v>
      </c>
      <c r="O5340" s="1" t="s">
        <v>269</v>
      </c>
      <c r="P5340" s="1" t="s">
        <v>10792</v>
      </c>
      <c r="Q5340" s="1" t="s">
        <v>42</v>
      </c>
      <c r="R5340">
        <v>60</v>
      </c>
      <c r="S5340" s="1" t="s">
        <v>30</v>
      </c>
      <c r="T5340" s="1" t="s">
        <v>30</v>
      </c>
      <c r="U5340" s="1" t="s">
        <v>32</v>
      </c>
      <c r="V5340">
        <v>6</v>
      </c>
      <c r="W5340" s="1" t="s">
        <v>32</v>
      </c>
      <c r="X5340" s="1" t="s">
        <v>57</v>
      </c>
      <c r="Y5340" s="1" t="s">
        <v>37</v>
      </c>
      <c r="Z5340">
        <v>49</v>
      </c>
      <c r="AA5340">
        <v>3021</v>
      </c>
      <c r="AB5340" s="1" t="s">
        <v>13500</v>
      </c>
      <c r="AC5340" s="1" t="s">
        <v>13500</v>
      </c>
      <c r="AD5340" t="s">
        <v>13494</v>
      </c>
      <c r="AE5340" s="1" t="s">
        <v>38</v>
      </c>
      <c r="AF5340" s="1" t="s">
        <v>38</v>
      </c>
      <c r="AG5340" t="s">
        <v>13526</v>
      </c>
      <c r="AH5340" t="s">
        <v>38</v>
      </c>
      <c r="AI5340" t="s">
        <v>13540</v>
      </c>
    </row>
    <row r="5341" spans="1:35" x14ac:dyDescent="0.25">
      <c r="A5341" s="1" t="s">
        <v>10793</v>
      </c>
      <c r="B5341" s="1" t="s">
        <v>30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s="1" t="s">
        <v>30</v>
      </c>
      <c r="I5341" s="1" t="s">
        <v>31</v>
      </c>
      <c r="J5341">
        <v>0</v>
      </c>
      <c r="K5341">
        <v>0</v>
      </c>
      <c r="L5341">
        <v>0</v>
      </c>
      <c r="M5341" s="1" t="s">
        <v>30</v>
      </c>
      <c r="N5341">
        <v>0</v>
      </c>
      <c r="O5341" s="1" t="s">
        <v>216</v>
      </c>
      <c r="P5341" s="1" t="s">
        <v>10794</v>
      </c>
      <c r="Q5341" s="1" t="s">
        <v>42</v>
      </c>
      <c r="R5341">
        <v>23</v>
      </c>
      <c r="S5341" s="1" t="s">
        <v>32</v>
      </c>
      <c r="T5341" s="1" t="s">
        <v>30</v>
      </c>
      <c r="U5341" s="1" t="s">
        <v>32</v>
      </c>
      <c r="V5341">
        <v>5</v>
      </c>
      <c r="W5341" s="1" t="s">
        <v>30</v>
      </c>
      <c r="X5341" s="1" t="s">
        <v>57</v>
      </c>
      <c r="Y5341" s="1" t="s">
        <v>58</v>
      </c>
      <c r="Z5341">
        <v>11</v>
      </c>
      <c r="AA5341">
        <v>689</v>
      </c>
      <c r="AB5341" s="1" t="s">
        <v>13500</v>
      </c>
      <c r="AC5341" s="1" t="s">
        <v>13500</v>
      </c>
      <c r="AD5341" t="s">
        <v>13495</v>
      </c>
      <c r="AE5341" s="1" t="s">
        <v>38</v>
      </c>
      <c r="AF5341" s="1" t="s">
        <v>38</v>
      </c>
      <c r="AG5341" t="s">
        <v>13527</v>
      </c>
      <c r="AH5341" t="s">
        <v>38</v>
      </c>
      <c r="AI5341" t="s">
        <v>13540</v>
      </c>
    </row>
    <row r="5342" spans="1:35" x14ac:dyDescent="0.25">
      <c r="A5342" s="1" t="s">
        <v>10795</v>
      </c>
      <c r="B5342" s="1" t="s">
        <v>30</v>
      </c>
      <c r="C5342">
        <v>4</v>
      </c>
      <c r="D5342">
        <v>25</v>
      </c>
      <c r="E5342">
        <v>61.9</v>
      </c>
      <c r="F5342">
        <v>0</v>
      </c>
      <c r="G5342">
        <v>0</v>
      </c>
      <c r="H5342" s="1" t="s">
        <v>30</v>
      </c>
      <c r="I5342" s="1" t="s">
        <v>31</v>
      </c>
      <c r="J5342">
        <v>0</v>
      </c>
      <c r="K5342">
        <v>0</v>
      </c>
      <c r="L5342">
        <v>0</v>
      </c>
      <c r="M5342" s="1" t="s">
        <v>30</v>
      </c>
      <c r="N5342">
        <v>0</v>
      </c>
      <c r="O5342" s="1" t="s">
        <v>125</v>
      </c>
      <c r="P5342" s="1" t="s">
        <v>10796</v>
      </c>
      <c r="Q5342" s="1" t="s">
        <v>42</v>
      </c>
      <c r="R5342">
        <v>20</v>
      </c>
      <c r="S5342" s="1" t="s">
        <v>32</v>
      </c>
      <c r="T5342" s="1" t="s">
        <v>30</v>
      </c>
      <c r="U5342" s="1" t="s">
        <v>32</v>
      </c>
      <c r="V5342">
        <v>4</v>
      </c>
      <c r="W5342" s="1" t="s">
        <v>30</v>
      </c>
      <c r="X5342" s="1" t="s">
        <v>36</v>
      </c>
      <c r="Y5342" s="1" t="s">
        <v>58</v>
      </c>
      <c r="Z5342">
        <v>8</v>
      </c>
      <c r="AA5342">
        <v>34</v>
      </c>
      <c r="AB5342" s="1" t="s">
        <v>13500</v>
      </c>
      <c r="AC5342" s="1" t="s">
        <v>13500</v>
      </c>
      <c r="AD5342" t="s">
        <v>13495</v>
      </c>
      <c r="AE5342" s="1" t="s">
        <v>38</v>
      </c>
      <c r="AF5342" s="1" t="s">
        <v>38</v>
      </c>
      <c r="AG5342" t="s">
        <v>13527</v>
      </c>
      <c r="AH5342" t="s">
        <v>38</v>
      </c>
      <c r="AI5342" t="s">
        <v>13538</v>
      </c>
    </row>
    <row r="5343" spans="1:35" x14ac:dyDescent="0.25">
      <c r="A5343" s="1" t="s">
        <v>10797</v>
      </c>
      <c r="B5343" s="1" t="s">
        <v>30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s="1" t="s">
        <v>30</v>
      </c>
      <c r="I5343" s="1" t="s">
        <v>31</v>
      </c>
      <c r="J5343">
        <v>0</v>
      </c>
      <c r="K5343">
        <v>0</v>
      </c>
      <c r="L5343">
        <v>13</v>
      </c>
      <c r="M5343" s="1" t="s">
        <v>30</v>
      </c>
      <c r="N5343">
        <v>13</v>
      </c>
      <c r="O5343" s="1" t="s">
        <v>240</v>
      </c>
      <c r="P5343" s="1" t="s">
        <v>10798</v>
      </c>
      <c r="Q5343" s="1" t="s">
        <v>35</v>
      </c>
      <c r="R5343">
        <v>31</v>
      </c>
      <c r="S5343" s="1" t="s">
        <v>30</v>
      </c>
      <c r="T5343" s="1" t="s">
        <v>30</v>
      </c>
      <c r="U5343" s="1" t="s">
        <v>32</v>
      </c>
      <c r="V5343">
        <v>6</v>
      </c>
      <c r="W5343" s="1" t="s">
        <v>30</v>
      </c>
      <c r="X5343" s="1" t="s">
        <v>57</v>
      </c>
      <c r="Y5343" s="1" t="s">
        <v>37</v>
      </c>
      <c r="Z5343">
        <v>34</v>
      </c>
      <c r="AA5343">
        <v>2202</v>
      </c>
      <c r="AB5343" s="1" t="s">
        <v>13500</v>
      </c>
      <c r="AC5343" s="1" t="s">
        <v>13500</v>
      </c>
      <c r="AD5343" t="s">
        <v>13494</v>
      </c>
      <c r="AE5343" s="1" t="s">
        <v>38</v>
      </c>
      <c r="AF5343" s="1" t="s">
        <v>38</v>
      </c>
      <c r="AG5343" t="s">
        <v>13526</v>
      </c>
      <c r="AH5343" t="s">
        <v>38</v>
      </c>
      <c r="AI5343" t="s">
        <v>13540</v>
      </c>
    </row>
    <row r="5344" spans="1:35" x14ac:dyDescent="0.25">
      <c r="A5344" s="1" t="s">
        <v>10799</v>
      </c>
      <c r="B5344" s="1" t="s">
        <v>30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s="1" t="s">
        <v>30</v>
      </c>
      <c r="I5344" s="1" t="s">
        <v>31</v>
      </c>
      <c r="J5344">
        <v>0</v>
      </c>
      <c r="K5344">
        <v>0</v>
      </c>
      <c r="L5344">
        <v>0</v>
      </c>
      <c r="M5344" s="1" t="s">
        <v>30</v>
      </c>
      <c r="N5344">
        <v>0</v>
      </c>
      <c r="O5344" s="1" t="s">
        <v>269</v>
      </c>
      <c r="P5344" s="1" t="s">
        <v>10800</v>
      </c>
      <c r="Q5344" s="1" t="s">
        <v>35</v>
      </c>
      <c r="R5344">
        <v>27</v>
      </c>
      <c r="S5344" s="1" t="s">
        <v>32</v>
      </c>
      <c r="T5344" s="1" t="s">
        <v>30</v>
      </c>
      <c r="U5344" s="1" t="s">
        <v>32</v>
      </c>
      <c r="V5344">
        <v>3</v>
      </c>
      <c r="W5344" s="1" t="s">
        <v>30</v>
      </c>
      <c r="X5344" s="1" t="s">
        <v>57</v>
      </c>
      <c r="Y5344" s="1" t="s">
        <v>58</v>
      </c>
      <c r="Z5344">
        <v>10</v>
      </c>
      <c r="AA5344">
        <v>679</v>
      </c>
      <c r="AB5344" s="1" t="s">
        <v>13500</v>
      </c>
      <c r="AC5344" s="1" t="s">
        <v>13500</v>
      </c>
      <c r="AD5344" t="s">
        <v>13495</v>
      </c>
      <c r="AE5344" s="1" t="s">
        <v>38</v>
      </c>
      <c r="AF5344" s="1" t="s">
        <v>38</v>
      </c>
      <c r="AG5344" t="s">
        <v>13527</v>
      </c>
      <c r="AH5344" t="s">
        <v>38</v>
      </c>
      <c r="AI5344" t="s">
        <v>13540</v>
      </c>
    </row>
    <row r="5345" spans="1:35" x14ac:dyDescent="0.25">
      <c r="A5345" s="1" t="s">
        <v>10801</v>
      </c>
      <c r="B5345" s="1" t="s">
        <v>30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s="1" t="s">
        <v>30</v>
      </c>
      <c r="I5345" s="1" t="s">
        <v>31</v>
      </c>
      <c r="J5345">
        <v>0</v>
      </c>
      <c r="K5345">
        <v>0</v>
      </c>
      <c r="L5345">
        <v>0</v>
      </c>
      <c r="M5345" s="1" t="s">
        <v>30</v>
      </c>
      <c r="N5345">
        <v>0</v>
      </c>
      <c r="O5345" s="1" t="s">
        <v>122</v>
      </c>
      <c r="P5345" s="1" t="s">
        <v>10802</v>
      </c>
      <c r="Q5345" s="1" t="s">
        <v>42</v>
      </c>
      <c r="R5345">
        <v>48</v>
      </c>
      <c r="S5345" s="1" t="s">
        <v>30</v>
      </c>
      <c r="T5345" s="1" t="s">
        <v>30</v>
      </c>
      <c r="U5345" s="1" t="s">
        <v>32</v>
      </c>
      <c r="V5345">
        <v>3</v>
      </c>
      <c r="W5345" s="1" t="s">
        <v>30</v>
      </c>
      <c r="X5345" s="1" t="s">
        <v>57</v>
      </c>
      <c r="Y5345" s="1" t="s">
        <v>58</v>
      </c>
      <c r="Z5345">
        <v>8</v>
      </c>
      <c r="AA5345">
        <v>476</v>
      </c>
      <c r="AB5345" s="1" t="s">
        <v>13500</v>
      </c>
      <c r="AC5345" s="1" t="s">
        <v>13500</v>
      </c>
      <c r="AD5345" t="s">
        <v>13494</v>
      </c>
      <c r="AE5345" s="1" t="s">
        <v>38</v>
      </c>
      <c r="AF5345" s="1" t="s">
        <v>38</v>
      </c>
      <c r="AG5345" t="s">
        <v>13527</v>
      </c>
      <c r="AH5345" t="s">
        <v>38</v>
      </c>
      <c r="AI5345" t="s">
        <v>13540</v>
      </c>
    </row>
    <row r="5346" spans="1:35" x14ac:dyDescent="0.25">
      <c r="A5346" s="1" t="s">
        <v>10803</v>
      </c>
      <c r="B5346" s="1" t="s">
        <v>30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s="1" t="s">
        <v>30</v>
      </c>
      <c r="I5346" s="1" t="s">
        <v>31</v>
      </c>
      <c r="J5346">
        <v>0</v>
      </c>
      <c r="K5346">
        <v>0</v>
      </c>
      <c r="L5346">
        <v>9</v>
      </c>
      <c r="M5346" s="1" t="s">
        <v>32</v>
      </c>
      <c r="N5346">
        <v>0</v>
      </c>
      <c r="O5346" s="1" t="s">
        <v>40</v>
      </c>
      <c r="P5346" s="1" t="s">
        <v>10804</v>
      </c>
      <c r="Q5346" s="1" t="s">
        <v>35</v>
      </c>
      <c r="R5346">
        <v>60</v>
      </c>
      <c r="S5346" s="1" t="s">
        <v>30</v>
      </c>
      <c r="T5346" s="1" t="s">
        <v>30</v>
      </c>
      <c r="U5346" s="1" t="s">
        <v>32</v>
      </c>
      <c r="V5346">
        <v>6</v>
      </c>
      <c r="W5346" s="1" t="s">
        <v>32</v>
      </c>
      <c r="X5346" s="1" t="s">
        <v>36</v>
      </c>
      <c r="Y5346" s="1" t="s">
        <v>37</v>
      </c>
      <c r="Z5346">
        <v>51</v>
      </c>
      <c r="AA5346">
        <v>1548</v>
      </c>
      <c r="AB5346" s="1" t="s">
        <v>13500</v>
      </c>
      <c r="AC5346" s="1" t="s">
        <v>13500</v>
      </c>
      <c r="AD5346" t="s">
        <v>13494</v>
      </c>
      <c r="AE5346" s="1" t="s">
        <v>38</v>
      </c>
      <c r="AF5346" s="1" t="s">
        <v>38</v>
      </c>
      <c r="AG5346" t="s">
        <v>13526</v>
      </c>
      <c r="AH5346" t="s">
        <v>38</v>
      </c>
      <c r="AI5346" t="s">
        <v>13539</v>
      </c>
    </row>
    <row r="5347" spans="1:35" x14ac:dyDescent="0.25">
      <c r="A5347" s="1" t="s">
        <v>10805</v>
      </c>
      <c r="B5347" s="1" t="s">
        <v>30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s="1" t="s">
        <v>30</v>
      </c>
      <c r="I5347" s="1" t="s">
        <v>31</v>
      </c>
      <c r="J5347">
        <v>0</v>
      </c>
      <c r="K5347">
        <v>0</v>
      </c>
      <c r="L5347">
        <v>16</v>
      </c>
      <c r="M5347" s="1" t="s">
        <v>32</v>
      </c>
      <c r="N5347">
        <v>0</v>
      </c>
      <c r="O5347" s="1" t="s">
        <v>68</v>
      </c>
      <c r="P5347" s="1" t="s">
        <v>10806</v>
      </c>
      <c r="Q5347" s="1" t="s">
        <v>42</v>
      </c>
      <c r="R5347">
        <v>21</v>
      </c>
      <c r="S5347" s="1" t="s">
        <v>32</v>
      </c>
      <c r="T5347" s="1" t="s">
        <v>30</v>
      </c>
      <c r="U5347" s="1" t="s">
        <v>32</v>
      </c>
      <c r="V5347">
        <v>2</v>
      </c>
      <c r="W5347" s="1" t="s">
        <v>32</v>
      </c>
      <c r="X5347" s="1" t="s">
        <v>57</v>
      </c>
      <c r="Y5347" s="1" t="s">
        <v>37</v>
      </c>
      <c r="Z5347">
        <v>46</v>
      </c>
      <c r="AA5347">
        <v>3129</v>
      </c>
      <c r="AB5347" s="1" t="s">
        <v>13500</v>
      </c>
      <c r="AC5347" s="1" t="s">
        <v>13500</v>
      </c>
      <c r="AD5347" t="s">
        <v>13495</v>
      </c>
      <c r="AE5347" s="1" t="s">
        <v>38</v>
      </c>
      <c r="AF5347" s="1" t="s">
        <v>38</v>
      </c>
      <c r="AG5347" t="s">
        <v>13526</v>
      </c>
      <c r="AH5347" t="s">
        <v>38</v>
      </c>
      <c r="AI5347" t="s">
        <v>13540</v>
      </c>
    </row>
    <row r="5348" spans="1:35" x14ac:dyDescent="0.25">
      <c r="A5348" s="1" t="s">
        <v>10807</v>
      </c>
      <c r="B5348" s="1" t="s">
        <v>30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s="1" t="s">
        <v>30</v>
      </c>
      <c r="I5348" s="1" t="s">
        <v>31</v>
      </c>
      <c r="J5348">
        <v>0</v>
      </c>
      <c r="K5348">
        <v>0</v>
      </c>
      <c r="L5348">
        <v>0</v>
      </c>
      <c r="M5348" s="1" t="s">
        <v>30</v>
      </c>
      <c r="N5348">
        <v>0</v>
      </c>
      <c r="O5348" s="1" t="s">
        <v>135</v>
      </c>
      <c r="P5348" s="1" t="s">
        <v>10808</v>
      </c>
      <c r="Q5348" s="1" t="s">
        <v>35</v>
      </c>
      <c r="R5348">
        <v>50</v>
      </c>
      <c r="S5348" s="1" t="s">
        <v>30</v>
      </c>
      <c r="T5348" s="1" t="s">
        <v>30</v>
      </c>
      <c r="U5348" s="1" t="s">
        <v>32</v>
      </c>
      <c r="V5348">
        <v>4</v>
      </c>
      <c r="W5348" s="1" t="s">
        <v>30</v>
      </c>
      <c r="X5348" s="1" t="s">
        <v>57</v>
      </c>
      <c r="Y5348" s="1" t="s">
        <v>37</v>
      </c>
      <c r="Z5348">
        <v>6</v>
      </c>
      <c r="AA5348">
        <v>437</v>
      </c>
      <c r="AB5348" s="1" t="s">
        <v>13500</v>
      </c>
      <c r="AC5348" s="1" t="s">
        <v>13500</v>
      </c>
      <c r="AD5348" t="s">
        <v>13494</v>
      </c>
      <c r="AE5348" s="1" t="s">
        <v>38</v>
      </c>
      <c r="AF5348" s="1" t="s">
        <v>38</v>
      </c>
      <c r="AG5348" t="s">
        <v>13527</v>
      </c>
      <c r="AH5348" t="s">
        <v>38</v>
      </c>
      <c r="AI5348" t="s">
        <v>13540</v>
      </c>
    </row>
    <row r="5349" spans="1:35" x14ac:dyDescent="0.25">
      <c r="A5349" s="1" t="s">
        <v>10809</v>
      </c>
      <c r="B5349" s="1" t="s">
        <v>30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s="1" t="s">
        <v>30</v>
      </c>
      <c r="I5349" s="1" t="s">
        <v>31</v>
      </c>
      <c r="J5349">
        <v>0</v>
      </c>
      <c r="K5349">
        <v>0</v>
      </c>
      <c r="L5349">
        <v>0</v>
      </c>
      <c r="M5349" s="1" t="s">
        <v>30</v>
      </c>
      <c r="N5349">
        <v>0</v>
      </c>
      <c r="O5349" s="1" t="s">
        <v>91</v>
      </c>
      <c r="P5349" s="1" t="s">
        <v>10810</v>
      </c>
      <c r="Q5349" s="1" t="s">
        <v>35</v>
      </c>
      <c r="R5349">
        <v>31</v>
      </c>
      <c r="S5349" s="1" t="s">
        <v>30</v>
      </c>
      <c r="T5349" s="1" t="s">
        <v>30</v>
      </c>
      <c r="U5349" s="1" t="s">
        <v>32</v>
      </c>
      <c r="V5349">
        <v>6</v>
      </c>
      <c r="W5349" s="1" t="s">
        <v>30</v>
      </c>
      <c r="X5349" s="1" t="s">
        <v>57</v>
      </c>
      <c r="Y5349" s="1" t="s">
        <v>58</v>
      </c>
      <c r="Z5349">
        <v>7</v>
      </c>
      <c r="AA5349">
        <v>64</v>
      </c>
      <c r="AB5349" s="1" t="s">
        <v>13500</v>
      </c>
      <c r="AC5349" s="1" t="s">
        <v>13500</v>
      </c>
      <c r="AD5349" t="s">
        <v>13494</v>
      </c>
      <c r="AE5349" s="1" t="s">
        <v>38</v>
      </c>
      <c r="AF5349" s="1" t="s">
        <v>38</v>
      </c>
      <c r="AG5349" t="s">
        <v>13527</v>
      </c>
      <c r="AH5349" t="s">
        <v>38</v>
      </c>
      <c r="AI5349" t="s">
        <v>13539</v>
      </c>
    </row>
    <row r="5350" spans="1:35" x14ac:dyDescent="0.25">
      <c r="A5350" s="1" t="s">
        <v>10811</v>
      </c>
      <c r="B5350" s="1" t="s">
        <v>30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s="1" t="s">
        <v>30</v>
      </c>
      <c r="I5350" s="1" t="s">
        <v>31</v>
      </c>
      <c r="J5350">
        <v>0</v>
      </c>
      <c r="K5350">
        <v>0</v>
      </c>
      <c r="L5350">
        <v>38</v>
      </c>
      <c r="M5350" s="1" t="s">
        <v>30</v>
      </c>
      <c r="N5350">
        <v>22</v>
      </c>
      <c r="O5350" s="1" t="s">
        <v>114</v>
      </c>
      <c r="P5350" s="1" t="s">
        <v>10812</v>
      </c>
      <c r="Q5350" s="1" t="s">
        <v>42</v>
      </c>
      <c r="R5350">
        <v>41</v>
      </c>
      <c r="S5350" s="1" t="s">
        <v>30</v>
      </c>
      <c r="T5350" s="1" t="s">
        <v>30</v>
      </c>
      <c r="U5350" s="1" t="s">
        <v>32</v>
      </c>
      <c r="V5350">
        <v>2</v>
      </c>
      <c r="W5350" s="1" t="s">
        <v>32</v>
      </c>
      <c r="X5350" s="1" t="s">
        <v>43</v>
      </c>
      <c r="Y5350" s="1" t="s">
        <v>58</v>
      </c>
      <c r="Z5350">
        <v>46</v>
      </c>
      <c r="AA5350">
        <v>1532</v>
      </c>
      <c r="AB5350" s="1" t="s">
        <v>13500</v>
      </c>
      <c r="AC5350" s="1" t="s">
        <v>13500</v>
      </c>
      <c r="AD5350" t="s">
        <v>13494</v>
      </c>
      <c r="AE5350" s="1" t="s">
        <v>38</v>
      </c>
      <c r="AF5350" s="1" t="s">
        <v>38</v>
      </c>
      <c r="AG5350" t="s">
        <v>13526</v>
      </c>
      <c r="AH5350" t="s">
        <v>38</v>
      </c>
      <c r="AI5350" t="s">
        <v>13539</v>
      </c>
    </row>
    <row r="5351" spans="1:35" x14ac:dyDescent="0.25">
      <c r="A5351" s="1" t="s">
        <v>10813</v>
      </c>
      <c r="B5351" s="1" t="s">
        <v>30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s="1" t="s">
        <v>30</v>
      </c>
      <c r="I5351" s="1" t="s">
        <v>31</v>
      </c>
      <c r="J5351">
        <v>0</v>
      </c>
      <c r="K5351">
        <v>0</v>
      </c>
      <c r="L5351">
        <v>0</v>
      </c>
      <c r="M5351" s="1" t="s">
        <v>30</v>
      </c>
      <c r="N5351">
        <v>0</v>
      </c>
      <c r="O5351" s="1" t="s">
        <v>94</v>
      </c>
      <c r="P5351" s="1" t="s">
        <v>10814</v>
      </c>
      <c r="Q5351" s="1" t="s">
        <v>42</v>
      </c>
      <c r="R5351">
        <v>46</v>
      </c>
      <c r="S5351" s="1" t="s">
        <v>30</v>
      </c>
      <c r="T5351" s="1" t="s">
        <v>30</v>
      </c>
      <c r="U5351" s="1" t="s">
        <v>32</v>
      </c>
      <c r="V5351">
        <v>6</v>
      </c>
      <c r="W5351" s="1" t="s">
        <v>30</v>
      </c>
      <c r="X5351" s="1" t="s">
        <v>36</v>
      </c>
      <c r="Y5351" s="1" t="s">
        <v>37</v>
      </c>
      <c r="Z5351">
        <v>8</v>
      </c>
      <c r="AA5351">
        <v>99</v>
      </c>
      <c r="AB5351" s="1" t="s">
        <v>13500</v>
      </c>
      <c r="AC5351" s="1" t="s">
        <v>13500</v>
      </c>
      <c r="AD5351" t="s">
        <v>13494</v>
      </c>
      <c r="AE5351" s="1" t="s">
        <v>38</v>
      </c>
      <c r="AF5351" s="1" t="s">
        <v>38</v>
      </c>
      <c r="AG5351" t="s">
        <v>13527</v>
      </c>
      <c r="AH5351" t="s">
        <v>38</v>
      </c>
      <c r="AI5351" t="s">
        <v>13539</v>
      </c>
    </row>
    <row r="5352" spans="1:35" x14ac:dyDescent="0.25">
      <c r="A5352" s="1" t="s">
        <v>10815</v>
      </c>
      <c r="B5352" s="1" t="s">
        <v>30</v>
      </c>
      <c r="C5352">
        <v>1</v>
      </c>
      <c r="D5352">
        <v>6</v>
      </c>
      <c r="E5352">
        <v>13</v>
      </c>
      <c r="F5352">
        <v>0</v>
      </c>
      <c r="G5352">
        <v>0</v>
      </c>
      <c r="H5352" s="1" t="s">
        <v>30</v>
      </c>
      <c r="I5352" s="1" t="s">
        <v>31</v>
      </c>
      <c r="J5352">
        <v>0</v>
      </c>
      <c r="K5352">
        <v>0</v>
      </c>
      <c r="L5352">
        <v>0</v>
      </c>
      <c r="M5352" s="1" t="s">
        <v>30</v>
      </c>
      <c r="N5352">
        <v>0</v>
      </c>
      <c r="O5352" s="1" t="s">
        <v>80</v>
      </c>
      <c r="P5352" s="1" t="s">
        <v>10816</v>
      </c>
      <c r="Q5352" s="1" t="s">
        <v>42</v>
      </c>
      <c r="R5352">
        <v>67</v>
      </c>
      <c r="S5352" s="1" t="s">
        <v>30</v>
      </c>
      <c r="T5352" s="1" t="s">
        <v>32</v>
      </c>
      <c r="U5352" s="1" t="s">
        <v>32</v>
      </c>
      <c r="V5352">
        <v>6</v>
      </c>
      <c r="W5352" s="1" t="s">
        <v>30</v>
      </c>
      <c r="X5352" s="1" t="s">
        <v>36</v>
      </c>
      <c r="Y5352" s="1" t="s">
        <v>58</v>
      </c>
      <c r="Z5352">
        <v>9</v>
      </c>
      <c r="AA5352">
        <v>9</v>
      </c>
      <c r="AB5352" s="1" t="s">
        <v>13500</v>
      </c>
      <c r="AC5352" s="1" t="s">
        <v>13500</v>
      </c>
      <c r="AD5352" t="s">
        <v>13496</v>
      </c>
      <c r="AE5352" s="1" t="s">
        <v>38</v>
      </c>
      <c r="AF5352" s="1" t="s">
        <v>38</v>
      </c>
      <c r="AG5352" t="s">
        <v>13527</v>
      </c>
      <c r="AH5352" t="s">
        <v>38</v>
      </c>
      <c r="AI5352" t="s">
        <v>13538</v>
      </c>
    </row>
    <row r="5353" spans="1:35" x14ac:dyDescent="0.25">
      <c r="A5353" s="1" t="s">
        <v>10817</v>
      </c>
      <c r="B5353" s="1" t="s">
        <v>30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s="1" t="s">
        <v>30</v>
      </c>
      <c r="I5353" s="1" t="s">
        <v>31</v>
      </c>
      <c r="J5353">
        <v>0</v>
      </c>
      <c r="K5353">
        <v>0</v>
      </c>
      <c r="L5353">
        <v>0</v>
      </c>
      <c r="M5353" s="1" t="s">
        <v>30</v>
      </c>
      <c r="N5353">
        <v>0</v>
      </c>
      <c r="O5353" s="1" t="s">
        <v>71</v>
      </c>
      <c r="P5353" s="1" t="s">
        <v>10818</v>
      </c>
      <c r="Q5353" s="1" t="s">
        <v>35</v>
      </c>
      <c r="R5353">
        <v>38</v>
      </c>
      <c r="S5353" s="1" t="s">
        <v>30</v>
      </c>
      <c r="T5353" s="1" t="s">
        <v>30</v>
      </c>
      <c r="U5353" s="1" t="s">
        <v>32</v>
      </c>
      <c r="V5353">
        <v>2</v>
      </c>
      <c r="W5353" s="1" t="s">
        <v>30</v>
      </c>
      <c r="X5353" s="1" t="s">
        <v>57</v>
      </c>
      <c r="Y5353" s="1" t="s">
        <v>37</v>
      </c>
      <c r="Z5353">
        <v>9</v>
      </c>
      <c r="AA5353">
        <v>405</v>
      </c>
      <c r="AB5353" s="1" t="s">
        <v>13500</v>
      </c>
      <c r="AC5353" s="1" t="s">
        <v>13500</v>
      </c>
      <c r="AD5353" t="s">
        <v>13494</v>
      </c>
      <c r="AE5353" s="1" t="s">
        <v>38</v>
      </c>
      <c r="AF5353" s="1" t="s">
        <v>38</v>
      </c>
      <c r="AG5353" t="s">
        <v>13527</v>
      </c>
      <c r="AH5353" t="s">
        <v>38</v>
      </c>
      <c r="AI5353" t="s">
        <v>13540</v>
      </c>
    </row>
    <row r="5354" spans="1:35" x14ac:dyDescent="0.25">
      <c r="A5354" s="1" t="s">
        <v>10819</v>
      </c>
      <c r="B5354" s="1" t="s">
        <v>30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s="1" t="s">
        <v>32</v>
      </c>
      <c r="I5354" s="1" t="s">
        <v>46</v>
      </c>
      <c r="J5354">
        <v>0</v>
      </c>
      <c r="K5354">
        <v>0</v>
      </c>
      <c r="L5354">
        <v>5</v>
      </c>
      <c r="M5354" s="1" t="s">
        <v>32</v>
      </c>
      <c r="N5354">
        <v>0</v>
      </c>
      <c r="O5354" s="1" t="s">
        <v>88</v>
      </c>
      <c r="P5354" s="1" t="s">
        <v>10820</v>
      </c>
      <c r="Q5354" s="1" t="s">
        <v>35</v>
      </c>
      <c r="R5354">
        <v>47</v>
      </c>
      <c r="S5354" s="1" t="s">
        <v>30</v>
      </c>
      <c r="T5354" s="1" t="s">
        <v>30</v>
      </c>
      <c r="U5354" s="1" t="s">
        <v>32</v>
      </c>
      <c r="V5354">
        <v>6</v>
      </c>
      <c r="W5354" s="1" t="s">
        <v>30</v>
      </c>
      <c r="X5354" s="1" t="s">
        <v>36</v>
      </c>
      <c r="Y5354" s="1" t="s">
        <v>37</v>
      </c>
      <c r="Z5354">
        <v>30</v>
      </c>
      <c r="AA5354">
        <v>1784</v>
      </c>
      <c r="AB5354" s="1" t="s">
        <v>13500</v>
      </c>
      <c r="AC5354" s="1" t="s">
        <v>13500</v>
      </c>
      <c r="AD5354" t="s">
        <v>13494</v>
      </c>
      <c r="AE5354" s="1" t="s">
        <v>38</v>
      </c>
      <c r="AF5354" s="1" t="s">
        <v>38</v>
      </c>
      <c r="AG5354" t="s">
        <v>13526</v>
      </c>
      <c r="AH5354" t="s">
        <v>38</v>
      </c>
      <c r="AI5354" t="s">
        <v>13540</v>
      </c>
    </row>
    <row r="5355" spans="1:35" x14ac:dyDescent="0.25">
      <c r="A5355" s="1" t="s">
        <v>10821</v>
      </c>
      <c r="B5355" s="1" t="s">
        <v>30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s="1" t="s">
        <v>30</v>
      </c>
      <c r="I5355" s="1" t="s">
        <v>31</v>
      </c>
      <c r="J5355">
        <v>0</v>
      </c>
      <c r="K5355">
        <v>0</v>
      </c>
      <c r="L5355">
        <v>4</v>
      </c>
      <c r="M5355" s="1" t="s">
        <v>32</v>
      </c>
      <c r="N5355">
        <v>0</v>
      </c>
      <c r="O5355" s="1" t="s">
        <v>119</v>
      </c>
      <c r="P5355" s="1" t="s">
        <v>10822</v>
      </c>
      <c r="Q5355" s="1" t="s">
        <v>42</v>
      </c>
      <c r="R5355">
        <v>44</v>
      </c>
      <c r="S5355" s="1" t="s">
        <v>30</v>
      </c>
      <c r="T5355" s="1" t="s">
        <v>30</v>
      </c>
      <c r="U5355" s="1" t="s">
        <v>32</v>
      </c>
      <c r="V5355">
        <v>2</v>
      </c>
      <c r="W5355" s="1" t="s">
        <v>30</v>
      </c>
      <c r="X5355" s="1" t="s">
        <v>43</v>
      </c>
      <c r="Y5355" s="1" t="s">
        <v>37</v>
      </c>
      <c r="Z5355">
        <v>43</v>
      </c>
      <c r="AA5355">
        <v>2692</v>
      </c>
      <c r="AB5355" s="1" t="s">
        <v>13500</v>
      </c>
      <c r="AC5355" s="1" t="s">
        <v>13500</v>
      </c>
      <c r="AD5355" t="s">
        <v>13494</v>
      </c>
      <c r="AE5355" s="1" t="s">
        <v>38</v>
      </c>
      <c r="AF5355" s="1" t="s">
        <v>38</v>
      </c>
      <c r="AG5355" t="s">
        <v>13526</v>
      </c>
      <c r="AH5355" t="s">
        <v>38</v>
      </c>
      <c r="AI5355" t="s">
        <v>13540</v>
      </c>
    </row>
    <row r="5356" spans="1:35" x14ac:dyDescent="0.25">
      <c r="A5356" s="1" t="s">
        <v>10823</v>
      </c>
      <c r="B5356" s="1" t="s">
        <v>30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s="1" t="s">
        <v>30</v>
      </c>
      <c r="I5356" s="1" t="s">
        <v>31</v>
      </c>
      <c r="J5356">
        <v>0</v>
      </c>
      <c r="K5356">
        <v>0</v>
      </c>
      <c r="L5356">
        <v>0</v>
      </c>
      <c r="M5356" s="1" t="s">
        <v>30</v>
      </c>
      <c r="N5356">
        <v>0</v>
      </c>
      <c r="O5356" s="1" t="s">
        <v>471</v>
      </c>
      <c r="P5356" s="1" t="s">
        <v>10824</v>
      </c>
      <c r="Q5356" s="1" t="s">
        <v>42</v>
      </c>
      <c r="R5356">
        <v>51</v>
      </c>
      <c r="S5356" s="1" t="s">
        <v>30</v>
      </c>
      <c r="T5356" s="1" t="s">
        <v>30</v>
      </c>
      <c r="U5356" s="1" t="s">
        <v>32</v>
      </c>
      <c r="V5356">
        <v>5</v>
      </c>
      <c r="W5356" s="1" t="s">
        <v>30</v>
      </c>
      <c r="X5356" s="1" t="s">
        <v>57</v>
      </c>
      <c r="Y5356" s="1" t="s">
        <v>37</v>
      </c>
      <c r="Z5356">
        <v>8</v>
      </c>
      <c r="AA5356">
        <v>569</v>
      </c>
      <c r="AB5356" s="1" t="s">
        <v>13500</v>
      </c>
      <c r="AC5356" s="1" t="s">
        <v>13500</v>
      </c>
      <c r="AD5356" t="s">
        <v>13494</v>
      </c>
      <c r="AE5356" s="1" t="s">
        <v>38</v>
      </c>
      <c r="AF5356" s="1" t="s">
        <v>38</v>
      </c>
      <c r="AG5356" t="s">
        <v>13527</v>
      </c>
      <c r="AH5356" t="s">
        <v>38</v>
      </c>
      <c r="AI5356" t="s">
        <v>13540</v>
      </c>
    </row>
    <row r="5357" spans="1:35" x14ac:dyDescent="0.25">
      <c r="A5357" s="1" t="s">
        <v>10825</v>
      </c>
      <c r="B5357" s="1" t="s">
        <v>30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s="1" t="s">
        <v>32</v>
      </c>
      <c r="I5357" s="1" t="s">
        <v>46</v>
      </c>
      <c r="J5357">
        <v>0</v>
      </c>
      <c r="K5357">
        <v>0</v>
      </c>
      <c r="L5357">
        <v>17</v>
      </c>
      <c r="M5357" s="1" t="s">
        <v>32</v>
      </c>
      <c r="N5357">
        <v>0</v>
      </c>
      <c r="O5357" s="1" t="s">
        <v>197</v>
      </c>
      <c r="P5357" s="1" t="s">
        <v>10826</v>
      </c>
      <c r="Q5357" s="1" t="s">
        <v>35</v>
      </c>
      <c r="R5357">
        <v>55</v>
      </c>
      <c r="S5357" s="1" t="s">
        <v>30</v>
      </c>
      <c r="T5357" s="1" t="s">
        <v>30</v>
      </c>
      <c r="U5357" s="1" t="s">
        <v>32</v>
      </c>
      <c r="V5357">
        <v>5</v>
      </c>
      <c r="W5357" s="1" t="s">
        <v>32</v>
      </c>
      <c r="X5357" s="1" t="s">
        <v>36</v>
      </c>
      <c r="Y5357" s="1" t="s">
        <v>58</v>
      </c>
      <c r="Z5357">
        <v>25</v>
      </c>
      <c r="AA5357">
        <v>314</v>
      </c>
      <c r="AB5357" s="1" t="s">
        <v>13500</v>
      </c>
      <c r="AC5357" s="1" t="s">
        <v>13500</v>
      </c>
      <c r="AD5357" t="s">
        <v>13494</v>
      </c>
      <c r="AE5357" s="1" t="s">
        <v>38</v>
      </c>
      <c r="AF5357" s="1" t="s">
        <v>38</v>
      </c>
      <c r="AG5357" t="s">
        <v>13526</v>
      </c>
      <c r="AH5357" t="s">
        <v>38</v>
      </c>
      <c r="AI5357" t="s">
        <v>13539</v>
      </c>
    </row>
    <row r="5358" spans="1:35" x14ac:dyDescent="0.25">
      <c r="A5358" s="1" t="s">
        <v>10827</v>
      </c>
      <c r="B5358" s="1" t="s">
        <v>30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s="1" t="s">
        <v>30</v>
      </c>
      <c r="I5358" s="1" t="s">
        <v>31</v>
      </c>
      <c r="J5358">
        <v>0</v>
      </c>
      <c r="K5358">
        <v>0</v>
      </c>
      <c r="L5358">
        <v>19</v>
      </c>
      <c r="M5358" s="1" t="s">
        <v>32</v>
      </c>
      <c r="N5358">
        <v>0</v>
      </c>
      <c r="O5358" s="1" t="s">
        <v>1102</v>
      </c>
      <c r="P5358" s="1" t="s">
        <v>10828</v>
      </c>
      <c r="Q5358" s="1" t="s">
        <v>35</v>
      </c>
      <c r="R5358">
        <v>41</v>
      </c>
      <c r="S5358" s="1" t="s">
        <v>30</v>
      </c>
      <c r="T5358" s="1" t="s">
        <v>30</v>
      </c>
      <c r="U5358" s="1" t="s">
        <v>32</v>
      </c>
      <c r="V5358">
        <v>4</v>
      </c>
      <c r="W5358" s="1" t="s">
        <v>32</v>
      </c>
      <c r="X5358" s="1" t="s">
        <v>43</v>
      </c>
      <c r="Y5358" s="1" t="s">
        <v>37</v>
      </c>
      <c r="Z5358">
        <v>41</v>
      </c>
      <c r="AA5358">
        <v>2528</v>
      </c>
      <c r="AB5358" s="1" t="s">
        <v>13500</v>
      </c>
      <c r="AC5358" s="1" t="s">
        <v>13500</v>
      </c>
      <c r="AD5358" t="s">
        <v>13494</v>
      </c>
      <c r="AE5358" s="1" t="s">
        <v>38</v>
      </c>
      <c r="AF5358" s="1" t="s">
        <v>38</v>
      </c>
      <c r="AG5358" t="s">
        <v>13526</v>
      </c>
      <c r="AH5358" t="s">
        <v>38</v>
      </c>
      <c r="AI5358" t="s">
        <v>13540</v>
      </c>
    </row>
    <row r="5359" spans="1:35" x14ac:dyDescent="0.25">
      <c r="A5359" s="1" t="s">
        <v>10829</v>
      </c>
      <c r="B5359" s="1" t="s">
        <v>30</v>
      </c>
      <c r="C5359">
        <v>3</v>
      </c>
      <c r="D5359">
        <v>8</v>
      </c>
      <c r="E5359">
        <v>20.5</v>
      </c>
      <c r="F5359">
        <v>0</v>
      </c>
      <c r="G5359">
        <v>0</v>
      </c>
      <c r="H5359" s="1" t="s">
        <v>30</v>
      </c>
      <c r="I5359" s="1" t="s">
        <v>31</v>
      </c>
      <c r="J5359">
        <v>0</v>
      </c>
      <c r="K5359">
        <v>0</v>
      </c>
      <c r="L5359">
        <v>0</v>
      </c>
      <c r="M5359" s="1" t="s">
        <v>30</v>
      </c>
      <c r="N5359">
        <v>0</v>
      </c>
      <c r="O5359" s="1" t="s">
        <v>135</v>
      </c>
      <c r="P5359" s="1" t="s">
        <v>10830</v>
      </c>
      <c r="Q5359" s="1" t="s">
        <v>42</v>
      </c>
      <c r="R5359">
        <v>37</v>
      </c>
      <c r="S5359" s="1" t="s">
        <v>30</v>
      </c>
      <c r="T5359" s="1" t="s">
        <v>30</v>
      </c>
      <c r="U5359" s="1" t="s">
        <v>32</v>
      </c>
      <c r="V5359">
        <v>5</v>
      </c>
      <c r="W5359" s="1" t="s">
        <v>30</v>
      </c>
      <c r="X5359" s="1" t="s">
        <v>36</v>
      </c>
      <c r="Y5359" s="1" t="s">
        <v>44</v>
      </c>
      <c r="Z5359">
        <v>9</v>
      </c>
      <c r="AA5359">
        <v>27</v>
      </c>
      <c r="AB5359" s="1" t="s">
        <v>13500</v>
      </c>
      <c r="AC5359" s="1" t="s">
        <v>13500</v>
      </c>
      <c r="AD5359" t="s">
        <v>13494</v>
      </c>
      <c r="AE5359" s="1" t="s">
        <v>38</v>
      </c>
      <c r="AF5359" s="1" t="s">
        <v>38</v>
      </c>
      <c r="AG5359" t="s">
        <v>13527</v>
      </c>
      <c r="AH5359" t="s">
        <v>38</v>
      </c>
      <c r="AI5359" t="s">
        <v>13538</v>
      </c>
    </row>
    <row r="5360" spans="1:35" x14ac:dyDescent="0.25">
      <c r="A5360" s="1" t="s">
        <v>10831</v>
      </c>
      <c r="B5360" s="1" t="s">
        <v>30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s="1" t="s">
        <v>30</v>
      </c>
      <c r="I5360" s="1" t="s">
        <v>31</v>
      </c>
      <c r="J5360">
        <v>0</v>
      </c>
      <c r="K5360">
        <v>0</v>
      </c>
      <c r="L5360">
        <v>0</v>
      </c>
      <c r="M5360" s="1" t="s">
        <v>30</v>
      </c>
      <c r="N5360">
        <v>0</v>
      </c>
      <c r="O5360" s="1" t="s">
        <v>49</v>
      </c>
      <c r="P5360" s="1" t="s">
        <v>10832</v>
      </c>
      <c r="Q5360" s="1" t="s">
        <v>42</v>
      </c>
      <c r="R5360">
        <v>68</v>
      </c>
      <c r="S5360" s="1" t="s">
        <v>30</v>
      </c>
      <c r="T5360" s="1" t="s">
        <v>32</v>
      </c>
      <c r="U5360" s="1" t="s">
        <v>32</v>
      </c>
      <c r="V5360">
        <v>5</v>
      </c>
      <c r="W5360" s="1" t="s">
        <v>30</v>
      </c>
      <c r="X5360" s="1" t="s">
        <v>57</v>
      </c>
      <c r="Y5360" s="1" t="s">
        <v>58</v>
      </c>
      <c r="Z5360">
        <v>9</v>
      </c>
      <c r="AA5360">
        <v>563</v>
      </c>
      <c r="AB5360" s="1" t="s">
        <v>13500</v>
      </c>
      <c r="AC5360" s="1" t="s">
        <v>13500</v>
      </c>
      <c r="AD5360" t="s">
        <v>13496</v>
      </c>
      <c r="AE5360" s="1" t="s">
        <v>38</v>
      </c>
      <c r="AF5360" s="1" t="s">
        <v>38</v>
      </c>
      <c r="AG5360" t="s">
        <v>13527</v>
      </c>
      <c r="AH5360" t="s">
        <v>38</v>
      </c>
      <c r="AI5360" t="s">
        <v>13540</v>
      </c>
    </row>
    <row r="5361" spans="1:35" x14ac:dyDescent="0.25">
      <c r="A5361" s="1" t="s">
        <v>10833</v>
      </c>
      <c r="B5361" s="1" t="s">
        <v>30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s="1" t="s">
        <v>30</v>
      </c>
      <c r="I5361" s="1" t="s">
        <v>31</v>
      </c>
      <c r="J5361">
        <v>0</v>
      </c>
      <c r="K5361">
        <v>0</v>
      </c>
      <c r="L5361">
        <v>27</v>
      </c>
      <c r="M5361" s="1" t="s">
        <v>32</v>
      </c>
      <c r="N5361">
        <v>0</v>
      </c>
      <c r="O5361" s="1" t="s">
        <v>171</v>
      </c>
      <c r="P5361" s="1" t="s">
        <v>10834</v>
      </c>
      <c r="Q5361" s="1" t="s">
        <v>35</v>
      </c>
      <c r="R5361">
        <v>57</v>
      </c>
      <c r="S5361" s="1" t="s">
        <v>30</v>
      </c>
      <c r="T5361" s="1" t="s">
        <v>30</v>
      </c>
      <c r="U5361" s="1" t="s">
        <v>32</v>
      </c>
      <c r="V5361">
        <v>4</v>
      </c>
      <c r="W5361" s="1" t="s">
        <v>32</v>
      </c>
      <c r="X5361" s="1" t="s">
        <v>36</v>
      </c>
      <c r="Y5361" s="1" t="s">
        <v>37</v>
      </c>
      <c r="Z5361">
        <v>42</v>
      </c>
      <c r="AA5361">
        <v>1823</v>
      </c>
      <c r="AB5361" s="1" t="s">
        <v>13500</v>
      </c>
      <c r="AC5361" s="1" t="s">
        <v>13500</v>
      </c>
      <c r="AD5361" t="s">
        <v>13494</v>
      </c>
      <c r="AE5361" s="1" t="s">
        <v>38</v>
      </c>
      <c r="AF5361" s="1" t="s">
        <v>38</v>
      </c>
      <c r="AG5361" t="s">
        <v>13526</v>
      </c>
      <c r="AH5361" t="s">
        <v>38</v>
      </c>
      <c r="AI5361" t="s">
        <v>13540</v>
      </c>
    </row>
    <row r="5362" spans="1:35" x14ac:dyDescent="0.25">
      <c r="A5362" s="1" t="s">
        <v>10835</v>
      </c>
      <c r="B5362" s="1" t="s">
        <v>30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s="1" t="s">
        <v>30</v>
      </c>
      <c r="I5362" s="1" t="s">
        <v>31</v>
      </c>
      <c r="J5362">
        <v>0</v>
      </c>
      <c r="K5362">
        <v>0</v>
      </c>
      <c r="L5362">
        <v>6</v>
      </c>
      <c r="M5362" s="1" t="s">
        <v>32</v>
      </c>
      <c r="N5362">
        <v>0</v>
      </c>
      <c r="O5362" s="1" t="s">
        <v>156</v>
      </c>
      <c r="P5362" s="1" t="s">
        <v>10836</v>
      </c>
      <c r="Q5362" s="1" t="s">
        <v>42</v>
      </c>
      <c r="R5362">
        <v>34</v>
      </c>
      <c r="S5362" s="1" t="s">
        <v>30</v>
      </c>
      <c r="T5362" s="1" t="s">
        <v>30</v>
      </c>
      <c r="U5362" s="1" t="s">
        <v>32</v>
      </c>
      <c r="V5362">
        <v>2</v>
      </c>
      <c r="W5362" s="1" t="s">
        <v>32</v>
      </c>
      <c r="X5362" s="1" t="s">
        <v>57</v>
      </c>
      <c r="Y5362" s="1" t="s">
        <v>58</v>
      </c>
      <c r="Z5362">
        <v>48</v>
      </c>
      <c r="AA5362">
        <v>3097</v>
      </c>
      <c r="AB5362" s="1" t="s">
        <v>13500</v>
      </c>
      <c r="AC5362" s="1" t="s">
        <v>13500</v>
      </c>
      <c r="AD5362" t="s">
        <v>13494</v>
      </c>
      <c r="AE5362" s="1" t="s">
        <v>38</v>
      </c>
      <c r="AF5362" s="1" t="s">
        <v>38</v>
      </c>
      <c r="AG5362" t="s">
        <v>13526</v>
      </c>
      <c r="AH5362" t="s">
        <v>38</v>
      </c>
      <c r="AI5362" t="s">
        <v>13540</v>
      </c>
    </row>
    <row r="5363" spans="1:35" x14ac:dyDescent="0.25">
      <c r="A5363" s="1" t="s">
        <v>10837</v>
      </c>
      <c r="B5363" s="1" t="s">
        <v>30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s="1" t="s">
        <v>32</v>
      </c>
      <c r="I5363" s="1" t="s">
        <v>46</v>
      </c>
      <c r="J5363">
        <v>0</v>
      </c>
      <c r="K5363">
        <v>0</v>
      </c>
      <c r="L5363">
        <v>18</v>
      </c>
      <c r="M5363" s="1" t="s">
        <v>32</v>
      </c>
      <c r="N5363">
        <v>0</v>
      </c>
      <c r="O5363" s="1" t="s">
        <v>40</v>
      </c>
      <c r="P5363" s="1" t="s">
        <v>10838</v>
      </c>
      <c r="Q5363" s="1" t="s">
        <v>42</v>
      </c>
      <c r="R5363">
        <v>41</v>
      </c>
      <c r="S5363" s="1" t="s">
        <v>30</v>
      </c>
      <c r="T5363" s="1" t="s">
        <v>30</v>
      </c>
      <c r="U5363" s="1" t="s">
        <v>32</v>
      </c>
      <c r="V5363">
        <v>5</v>
      </c>
      <c r="W5363" s="1" t="s">
        <v>30</v>
      </c>
      <c r="X5363" s="1" t="s">
        <v>36</v>
      </c>
      <c r="Y5363" s="1" t="s">
        <v>37</v>
      </c>
      <c r="Z5363">
        <v>34</v>
      </c>
      <c r="AA5363">
        <v>2422</v>
      </c>
      <c r="AB5363" s="1" t="s">
        <v>13500</v>
      </c>
      <c r="AC5363" s="1" t="s">
        <v>13500</v>
      </c>
      <c r="AD5363" t="s">
        <v>13494</v>
      </c>
      <c r="AE5363" s="1" t="s">
        <v>38</v>
      </c>
      <c r="AF5363" s="1" t="s">
        <v>38</v>
      </c>
      <c r="AG5363" t="s">
        <v>13526</v>
      </c>
      <c r="AH5363" t="s">
        <v>38</v>
      </c>
      <c r="AI5363" t="s">
        <v>13540</v>
      </c>
    </row>
    <row r="5364" spans="1:35" x14ac:dyDescent="0.25">
      <c r="A5364" s="1" t="s">
        <v>10839</v>
      </c>
      <c r="B5364" s="1" t="s">
        <v>30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s="1" t="s">
        <v>30</v>
      </c>
      <c r="I5364" s="1" t="s">
        <v>31</v>
      </c>
      <c r="J5364">
        <v>0</v>
      </c>
      <c r="K5364">
        <v>0</v>
      </c>
      <c r="L5364">
        <v>0</v>
      </c>
      <c r="M5364" s="1" t="s">
        <v>30</v>
      </c>
      <c r="N5364">
        <v>0</v>
      </c>
      <c r="O5364" s="1" t="s">
        <v>176</v>
      </c>
      <c r="P5364" s="1" t="s">
        <v>10840</v>
      </c>
      <c r="Q5364" s="1" t="s">
        <v>42</v>
      </c>
      <c r="R5364">
        <v>57</v>
      </c>
      <c r="S5364" s="1" t="s">
        <v>30</v>
      </c>
      <c r="T5364" s="1" t="s">
        <v>30</v>
      </c>
      <c r="U5364" s="1" t="s">
        <v>32</v>
      </c>
      <c r="V5364">
        <v>3</v>
      </c>
      <c r="W5364" s="1" t="s">
        <v>30</v>
      </c>
      <c r="X5364" s="1" t="s">
        <v>57</v>
      </c>
      <c r="Y5364" s="1" t="s">
        <v>44</v>
      </c>
      <c r="Z5364">
        <v>9</v>
      </c>
      <c r="AA5364">
        <v>575</v>
      </c>
      <c r="AB5364" s="1" t="s">
        <v>13500</v>
      </c>
      <c r="AC5364" s="1" t="s">
        <v>13500</v>
      </c>
      <c r="AD5364" t="s">
        <v>13494</v>
      </c>
      <c r="AE5364" s="1" t="s">
        <v>38</v>
      </c>
      <c r="AF5364" s="1" t="s">
        <v>38</v>
      </c>
      <c r="AG5364" t="s">
        <v>13527</v>
      </c>
      <c r="AH5364" t="s">
        <v>38</v>
      </c>
      <c r="AI5364" t="s">
        <v>13540</v>
      </c>
    </row>
    <row r="5365" spans="1:35" x14ac:dyDescent="0.25">
      <c r="A5365" s="1" t="s">
        <v>10841</v>
      </c>
      <c r="B5365" s="1" t="s">
        <v>30</v>
      </c>
      <c r="C5365">
        <v>70</v>
      </c>
      <c r="D5365">
        <v>77</v>
      </c>
      <c r="E5365">
        <v>348</v>
      </c>
      <c r="F5365">
        <v>0</v>
      </c>
      <c r="G5365">
        <v>0</v>
      </c>
      <c r="H5365" s="1" t="s">
        <v>30</v>
      </c>
      <c r="I5365" s="1" t="s">
        <v>31</v>
      </c>
      <c r="J5365">
        <v>0</v>
      </c>
      <c r="K5365">
        <v>0</v>
      </c>
      <c r="L5365">
        <v>3</v>
      </c>
      <c r="M5365" s="1" t="s">
        <v>32</v>
      </c>
      <c r="N5365">
        <v>0</v>
      </c>
      <c r="O5365" s="1" t="s">
        <v>130</v>
      </c>
      <c r="P5365" s="1" t="s">
        <v>10842</v>
      </c>
      <c r="Q5365" s="1" t="s">
        <v>35</v>
      </c>
      <c r="R5365">
        <v>54</v>
      </c>
      <c r="S5365" s="1" t="s">
        <v>30</v>
      </c>
      <c r="T5365" s="1" t="s">
        <v>30</v>
      </c>
      <c r="U5365" s="1" t="s">
        <v>32</v>
      </c>
      <c r="V5365">
        <v>2</v>
      </c>
      <c r="W5365" s="1" t="s">
        <v>32</v>
      </c>
      <c r="X5365" s="1" t="s">
        <v>57</v>
      </c>
      <c r="Y5365" s="1" t="s">
        <v>58</v>
      </c>
      <c r="Z5365">
        <v>51</v>
      </c>
      <c r="AA5365">
        <v>3542</v>
      </c>
      <c r="AB5365" s="1" t="s">
        <v>13500</v>
      </c>
      <c r="AC5365" s="1" t="s">
        <v>13500</v>
      </c>
      <c r="AD5365" t="s">
        <v>13494</v>
      </c>
      <c r="AE5365" s="1" t="s">
        <v>38</v>
      </c>
      <c r="AF5365" s="1" t="s">
        <v>38</v>
      </c>
      <c r="AG5365" t="s">
        <v>13526</v>
      </c>
      <c r="AH5365" t="s">
        <v>38</v>
      </c>
      <c r="AI5365" t="s">
        <v>13540</v>
      </c>
    </row>
    <row r="5366" spans="1:35" x14ac:dyDescent="0.25">
      <c r="A5366" s="1" t="s">
        <v>10843</v>
      </c>
      <c r="B5366" s="1" t="s">
        <v>30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s="1" t="s">
        <v>30</v>
      </c>
      <c r="I5366" s="1" t="s">
        <v>31</v>
      </c>
      <c r="J5366">
        <v>0</v>
      </c>
      <c r="K5366">
        <v>0</v>
      </c>
      <c r="L5366">
        <v>0</v>
      </c>
      <c r="M5366" s="1" t="s">
        <v>30</v>
      </c>
      <c r="N5366">
        <v>0</v>
      </c>
      <c r="O5366" s="1" t="s">
        <v>52</v>
      </c>
      <c r="P5366" s="1" t="s">
        <v>10844</v>
      </c>
      <c r="Q5366" s="1" t="s">
        <v>42</v>
      </c>
      <c r="R5366">
        <v>46</v>
      </c>
      <c r="S5366" s="1" t="s">
        <v>30</v>
      </c>
      <c r="T5366" s="1" t="s">
        <v>30</v>
      </c>
      <c r="U5366" s="1" t="s">
        <v>32</v>
      </c>
      <c r="V5366">
        <v>3</v>
      </c>
      <c r="W5366" s="1" t="s">
        <v>30</v>
      </c>
      <c r="X5366" s="1" t="s">
        <v>57</v>
      </c>
      <c r="Y5366" s="1" t="s">
        <v>44</v>
      </c>
      <c r="Z5366">
        <v>8</v>
      </c>
      <c r="AA5366">
        <v>338</v>
      </c>
      <c r="AB5366" s="1" t="s">
        <v>13500</v>
      </c>
      <c r="AC5366" s="1" t="s">
        <v>13500</v>
      </c>
      <c r="AD5366" t="s">
        <v>13494</v>
      </c>
      <c r="AE5366" s="1" t="s">
        <v>38</v>
      </c>
      <c r="AF5366" s="1" t="s">
        <v>38</v>
      </c>
      <c r="AG5366" t="s">
        <v>13527</v>
      </c>
      <c r="AH5366" t="s">
        <v>38</v>
      </c>
      <c r="AI5366" t="s">
        <v>13540</v>
      </c>
    </row>
    <row r="5367" spans="1:35" x14ac:dyDescent="0.25">
      <c r="A5367" s="1" t="s">
        <v>10845</v>
      </c>
      <c r="B5367" s="1" t="s">
        <v>30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s="1" t="s">
        <v>30</v>
      </c>
      <c r="I5367" s="1" t="s">
        <v>31</v>
      </c>
      <c r="J5367">
        <v>0</v>
      </c>
      <c r="K5367">
        <v>0</v>
      </c>
      <c r="L5367">
        <v>4</v>
      </c>
      <c r="M5367" s="1" t="s">
        <v>32</v>
      </c>
      <c r="N5367">
        <v>0</v>
      </c>
      <c r="O5367" s="1" t="s">
        <v>211</v>
      </c>
      <c r="P5367" s="1" t="s">
        <v>10846</v>
      </c>
      <c r="Q5367" s="1" t="s">
        <v>35</v>
      </c>
      <c r="R5367">
        <v>34</v>
      </c>
      <c r="S5367" s="1" t="s">
        <v>30</v>
      </c>
      <c r="T5367" s="1" t="s">
        <v>30</v>
      </c>
      <c r="U5367" s="1" t="s">
        <v>32</v>
      </c>
      <c r="V5367">
        <v>4</v>
      </c>
      <c r="W5367" s="1" t="s">
        <v>32</v>
      </c>
      <c r="X5367" s="1" t="s">
        <v>43</v>
      </c>
      <c r="Y5367" s="1" t="s">
        <v>37</v>
      </c>
      <c r="Z5367">
        <v>32</v>
      </c>
      <c r="AA5367">
        <v>1690</v>
      </c>
      <c r="AB5367" s="1" t="s">
        <v>13500</v>
      </c>
      <c r="AC5367" s="1" t="s">
        <v>13500</v>
      </c>
      <c r="AD5367" t="s">
        <v>13494</v>
      </c>
      <c r="AE5367" s="1" t="s">
        <v>38</v>
      </c>
      <c r="AF5367" s="1" t="s">
        <v>38</v>
      </c>
      <c r="AG5367" t="s">
        <v>13526</v>
      </c>
      <c r="AH5367" t="s">
        <v>38</v>
      </c>
      <c r="AI5367" t="s">
        <v>13540</v>
      </c>
    </row>
    <row r="5368" spans="1:35" x14ac:dyDescent="0.25">
      <c r="A5368" s="1" t="s">
        <v>10847</v>
      </c>
      <c r="B5368" s="1" t="s">
        <v>30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s="1" t="s">
        <v>30</v>
      </c>
      <c r="I5368" s="1" t="s">
        <v>31</v>
      </c>
      <c r="J5368">
        <v>0</v>
      </c>
      <c r="K5368">
        <v>0</v>
      </c>
      <c r="L5368">
        <v>30</v>
      </c>
      <c r="M5368" s="1" t="s">
        <v>32</v>
      </c>
      <c r="N5368">
        <v>0</v>
      </c>
      <c r="O5368" s="1" t="s">
        <v>52</v>
      </c>
      <c r="P5368" s="1" t="s">
        <v>10848</v>
      </c>
      <c r="Q5368" s="1" t="s">
        <v>42</v>
      </c>
      <c r="R5368">
        <v>32</v>
      </c>
      <c r="S5368" s="1" t="s">
        <v>30</v>
      </c>
      <c r="T5368" s="1" t="s">
        <v>30</v>
      </c>
      <c r="U5368" s="1" t="s">
        <v>32</v>
      </c>
      <c r="V5368">
        <v>4</v>
      </c>
      <c r="W5368" s="1" t="s">
        <v>32</v>
      </c>
      <c r="X5368" s="1" t="s">
        <v>57</v>
      </c>
      <c r="Y5368" s="1" t="s">
        <v>37</v>
      </c>
      <c r="Z5368">
        <v>42</v>
      </c>
      <c r="AA5368">
        <v>1685</v>
      </c>
      <c r="AB5368" s="1" t="s">
        <v>13500</v>
      </c>
      <c r="AC5368" s="1" t="s">
        <v>13500</v>
      </c>
      <c r="AD5368" t="s">
        <v>13494</v>
      </c>
      <c r="AE5368" s="1" t="s">
        <v>38</v>
      </c>
      <c r="AF5368" s="1" t="s">
        <v>38</v>
      </c>
      <c r="AG5368" t="s">
        <v>13526</v>
      </c>
      <c r="AH5368" t="s">
        <v>38</v>
      </c>
      <c r="AI5368" t="s">
        <v>13540</v>
      </c>
    </row>
    <row r="5369" spans="1:35" x14ac:dyDescent="0.25">
      <c r="A5369" s="1" t="s">
        <v>10849</v>
      </c>
      <c r="B5369" s="1" t="s">
        <v>30</v>
      </c>
      <c r="C5369">
        <v>1</v>
      </c>
      <c r="D5369">
        <v>2</v>
      </c>
      <c r="E5369">
        <v>4</v>
      </c>
      <c r="F5369">
        <v>0</v>
      </c>
      <c r="G5369">
        <v>0</v>
      </c>
      <c r="H5369" s="1" t="s">
        <v>30</v>
      </c>
      <c r="I5369" s="1" t="s">
        <v>31</v>
      </c>
      <c r="J5369">
        <v>0</v>
      </c>
      <c r="K5369">
        <v>0</v>
      </c>
      <c r="L5369">
        <v>17</v>
      </c>
      <c r="M5369" s="1" t="s">
        <v>32</v>
      </c>
      <c r="N5369">
        <v>0</v>
      </c>
      <c r="O5369" s="1" t="s">
        <v>94</v>
      </c>
      <c r="P5369" s="1" t="s">
        <v>10850</v>
      </c>
      <c r="Q5369" s="1" t="s">
        <v>42</v>
      </c>
      <c r="R5369">
        <v>26</v>
      </c>
      <c r="S5369" s="1" t="s">
        <v>32</v>
      </c>
      <c r="T5369" s="1" t="s">
        <v>30</v>
      </c>
      <c r="U5369" s="1" t="s">
        <v>32</v>
      </c>
      <c r="V5369">
        <v>3</v>
      </c>
      <c r="W5369" s="1" t="s">
        <v>30</v>
      </c>
      <c r="X5369" s="1" t="s">
        <v>36</v>
      </c>
      <c r="Y5369" s="1" t="s">
        <v>37</v>
      </c>
      <c r="Z5369">
        <v>18</v>
      </c>
      <c r="AA5369">
        <v>18</v>
      </c>
      <c r="AB5369" s="1" t="s">
        <v>13500</v>
      </c>
      <c r="AC5369" s="1" t="s">
        <v>13500</v>
      </c>
      <c r="AD5369" t="s">
        <v>13495</v>
      </c>
      <c r="AE5369" s="1" t="s">
        <v>38</v>
      </c>
      <c r="AF5369" s="1" t="s">
        <v>38</v>
      </c>
      <c r="AG5369" t="s">
        <v>13526</v>
      </c>
      <c r="AH5369" t="s">
        <v>38</v>
      </c>
      <c r="AI5369" t="s">
        <v>13538</v>
      </c>
    </row>
    <row r="5370" spans="1:35" x14ac:dyDescent="0.25">
      <c r="A5370" s="1" t="s">
        <v>10851</v>
      </c>
      <c r="B5370" s="1" t="s">
        <v>30</v>
      </c>
      <c r="C5370">
        <v>8</v>
      </c>
      <c r="D5370">
        <v>19</v>
      </c>
      <c r="E5370">
        <v>39.4</v>
      </c>
      <c r="F5370">
        <v>0</v>
      </c>
      <c r="G5370">
        <v>0</v>
      </c>
      <c r="H5370" s="1" t="s">
        <v>30</v>
      </c>
      <c r="I5370" s="1" t="s">
        <v>31</v>
      </c>
      <c r="J5370">
        <v>0</v>
      </c>
      <c r="K5370">
        <v>0</v>
      </c>
      <c r="L5370">
        <v>0</v>
      </c>
      <c r="M5370" s="1" t="s">
        <v>30</v>
      </c>
      <c r="N5370">
        <v>0</v>
      </c>
      <c r="O5370" s="1" t="s">
        <v>179</v>
      </c>
      <c r="P5370" s="1" t="s">
        <v>10852</v>
      </c>
      <c r="Q5370" s="1" t="s">
        <v>42</v>
      </c>
      <c r="R5370">
        <v>49</v>
      </c>
      <c r="S5370" s="1" t="s">
        <v>30</v>
      </c>
      <c r="T5370" s="1" t="s">
        <v>30</v>
      </c>
      <c r="U5370" s="1" t="s">
        <v>32</v>
      </c>
      <c r="V5370">
        <v>3</v>
      </c>
      <c r="W5370" s="1" t="s">
        <v>30</v>
      </c>
      <c r="X5370" s="1" t="s">
        <v>36</v>
      </c>
      <c r="Y5370" s="1" t="s">
        <v>44</v>
      </c>
      <c r="Z5370">
        <v>6</v>
      </c>
      <c r="AA5370">
        <v>49</v>
      </c>
      <c r="AB5370" s="1" t="s">
        <v>13500</v>
      </c>
      <c r="AC5370" s="1" t="s">
        <v>13500</v>
      </c>
      <c r="AD5370" t="s">
        <v>13494</v>
      </c>
      <c r="AE5370" s="1" t="s">
        <v>38</v>
      </c>
      <c r="AF5370" s="1" t="s">
        <v>38</v>
      </c>
      <c r="AG5370" t="s">
        <v>13527</v>
      </c>
      <c r="AH5370" t="s">
        <v>38</v>
      </c>
      <c r="AI5370" t="s">
        <v>13538</v>
      </c>
    </row>
    <row r="5371" spans="1:35" x14ac:dyDescent="0.25">
      <c r="A5371" s="1" t="s">
        <v>10853</v>
      </c>
      <c r="B5371" s="1" t="s">
        <v>30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s="1" t="s">
        <v>30</v>
      </c>
      <c r="I5371" s="1" t="s">
        <v>31</v>
      </c>
      <c r="J5371">
        <v>0</v>
      </c>
      <c r="K5371">
        <v>0</v>
      </c>
      <c r="L5371">
        <v>0</v>
      </c>
      <c r="M5371" s="1" t="s">
        <v>30</v>
      </c>
      <c r="N5371">
        <v>0</v>
      </c>
      <c r="O5371" s="1" t="s">
        <v>166</v>
      </c>
      <c r="P5371" s="1" t="s">
        <v>10854</v>
      </c>
      <c r="Q5371" s="1" t="s">
        <v>42</v>
      </c>
      <c r="R5371">
        <v>20</v>
      </c>
      <c r="S5371" s="1" t="s">
        <v>32</v>
      </c>
      <c r="T5371" s="1" t="s">
        <v>30</v>
      </c>
      <c r="U5371" s="1" t="s">
        <v>32</v>
      </c>
      <c r="V5371">
        <v>6</v>
      </c>
      <c r="W5371" s="1" t="s">
        <v>30</v>
      </c>
      <c r="X5371" s="1" t="s">
        <v>36</v>
      </c>
      <c r="Y5371" s="1" t="s">
        <v>44</v>
      </c>
      <c r="Z5371">
        <v>10</v>
      </c>
      <c r="AA5371">
        <v>324</v>
      </c>
      <c r="AB5371" s="1" t="s">
        <v>13500</v>
      </c>
      <c r="AC5371" s="1" t="s">
        <v>13500</v>
      </c>
      <c r="AD5371" t="s">
        <v>13495</v>
      </c>
      <c r="AE5371" s="1" t="s">
        <v>38</v>
      </c>
      <c r="AF5371" s="1" t="s">
        <v>38</v>
      </c>
      <c r="AG5371" t="s">
        <v>13527</v>
      </c>
      <c r="AH5371" t="s">
        <v>38</v>
      </c>
      <c r="AI5371" t="s">
        <v>13539</v>
      </c>
    </row>
    <row r="5372" spans="1:35" x14ac:dyDescent="0.25">
      <c r="A5372" s="1" t="s">
        <v>10855</v>
      </c>
      <c r="B5372" s="1" t="s">
        <v>30</v>
      </c>
      <c r="C5372">
        <v>1</v>
      </c>
      <c r="D5372">
        <v>6</v>
      </c>
      <c r="E5372">
        <v>12</v>
      </c>
      <c r="F5372">
        <v>0</v>
      </c>
      <c r="G5372">
        <v>0</v>
      </c>
      <c r="H5372" s="1" t="s">
        <v>30</v>
      </c>
      <c r="I5372" s="1" t="s">
        <v>31</v>
      </c>
      <c r="J5372">
        <v>0</v>
      </c>
      <c r="K5372">
        <v>0</v>
      </c>
      <c r="L5372">
        <v>12</v>
      </c>
      <c r="M5372" s="1" t="s">
        <v>32</v>
      </c>
      <c r="N5372">
        <v>0</v>
      </c>
      <c r="O5372" s="1" t="s">
        <v>77</v>
      </c>
      <c r="P5372" s="1" t="s">
        <v>10856</v>
      </c>
      <c r="Q5372" s="1" t="s">
        <v>42</v>
      </c>
      <c r="R5372">
        <v>30</v>
      </c>
      <c r="S5372" s="1" t="s">
        <v>30</v>
      </c>
      <c r="T5372" s="1" t="s">
        <v>30</v>
      </c>
      <c r="U5372" s="1" t="s">
        <v>32</v>
      </c>
      <c r="V5372">
        <v>5</v>
      </c>
      <c r="W5372" s="1" t="s">
        <v>30</v>
      </c>
      <c r="X5372" s="1" t="s">
        <v>36</v>
      </c>
      <c r="Y5372" s="1" t="s">
        <v>58</v>
      </c>
      <c r="Z5372">
        <v>28</v>
      </c>
      <c r="AA5372">
        <v>28</v>
      </c>
      <c r="AB5372" s="1" t="s">
        <v>13500</v>
      </c>
      <c r="AC5372" s="1" t="s">
        <v>13500</v>
      </c>
      <c r="AD5372" t="s">
        <v>13495</v>
      </c>
      <c r="AE5372" s="1" t="s">
        <v>38</v>
      </c>
      <c r="AF5372" s="1" t="s">
        <v>38</v>
      </c>
      <c r="AG5372" t="s">
        <v>13526</v>
      </c>
      <c r="AH5372" t="s">
        <v>38</v>
      </c>
      <c r="AI5372" t="s">
        <v>13538</v>
      </c>
    </row>
    <row r="5373" spans="1:35" x14ac:dyDescent="0.25">
      <c r="A5373" s="1" t="s">
        <v>10857</v>
      </c>
      <c r="B5373" s="1" t="s">
        <v>30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s="1" t="s">
        <v>30</v>
      </c>
      <c r="I5373" s="1" t="s">
        <v>31</v>
      </c>
      <c r="J5373">
        <v>0</v>
      </c>
      <c r="K5373">
        <v>0</v>
      </c>
      <c r="L5373">
        <v>11</v>
      </c>
      <c r="M5373" s="1" t="s">
        <v>30</v>
      </c>
      <c r="N5373">
        <v>45</v>
      </c>
      <c r="O5373" s="1" t="s">
        <v>166</v>
      </c>
      <c r="P5373" s="1" t="s">
        <v>10858</v>
      </c>
      <c r="Q5373" s="1" t="s">
        <v>42</v>
      </c>
      <c r="R5373">
        <v>38</v>
      </c>
      <c r="S5373" s="1" t="s">
        <v>30</v>
      </c>
      <c r="T5373" s="1" t="s">
        <v>30</v>
      </c>
      <c r="U5373" s="1" t="s">
        <v>32</v>
      </c>
      <c r="V5373">
        <v>5</v>
      </c>
      <c r="W5373" s="1" t="s">
        <v>30</v>
      </c>
      <c r="X5373" s="1" t="s">
        <v>36</v>
      </c>
      <c r="Y5373" s="1" t="s">
        <v>37</v>
      </c>
      <c r="Z5373">
        <v>25</v>
      </c>
      <c r="AA5373">
        <v>295</v>
      </c>
      <c r="AB5373" s="1" t="s">
        <v>13500</v>
      </c>
      <c r="AC5373" s="1" t="s">
        <v>13500</v>
      </c>
      <c r="AD5373" t="s">
        <v>13494</v>
      </c>
      <c r="AE5373" s="1" t="s">
        <v>38</v>
      </c>
      <c r="AF5373" s="1" t="s">
        <v>38</v>
      </c>
      <c r="AG5373" t="s">
        <v>13526</v>
      </c>
      <c r="AH5373" t="s">
        <v>38</v>
      </c>
      <c r="AI5373" t="s">
        <v>13539</v>
      </c>
    </row>
    <row r="5374" spans="1:35" x14ac:dyDescent="0.25">
      <c r="A5374" s="1" t="s">
        <v>10859</v>
      </c>
      <c r="B5374" s="1" t="s">
        <v>30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s="1" t="s">
        <v>30</v>
      </c>
      <c r="I5374" s="1" t="s">
        <v>31</v>
      </c>
      <c r="J5374">
        <v>0</v>
      </c>
      <c r="K5374">
        <v>0</v>
      </c>
      <c r="L5374">
        <v>6</v>
      </c>
      <c r="M5374" s="1" t="s">
        <v>32</v>
      </c>
      <c r="N5374">
        <v>0</v>
      </c>
      <c r="O5374" s="1" t="s">
        <v>600</v>
      </c>
      <c r="P5374" s="1" t="s">
        <v>10860</v>
      </c>
      <c r="Q5374" s="1" t="s">
        <v>42</v>
      </c>
      <c r="R5374">
        <v>58</v>
      </c>
      <c r="S5374" s="1" t="s">
        <v>30</v>
      </c>
      <c r="T5374" s="1" t="s">
        <v>30</v>
      </c>
      <c r="U5374" s="1" t="s">
        <v>32</v>
      </c>
      <c r="V5374">
        <v>2</v>
      </c>
      <c r="W5374" s="1" t="s">
        <v>32</v>
      </c>
      <c r="X5374" s="1" t="s">
        <v>36</v>
      </c>
      <c r="Y5374" s="1" t="s">
        <v>37</v>
      </c>
      <c r="Z5374">
        <v>33</v>
      </c>
      <c r="AA5374">
        <v>1542</v>
      </c>
      <c r="AB5374" s="1" t="s">
        <v>13500</v>
      </c>
      <c r="AC5374" s="1" t="s">
        <v>13500</v>
      </c>
      <c r="AD5374" t="s">
        <v>13494</v>
      </c>
      <c r="AE5374" s="1" t="s">
        <v>38</v>
      </c>
      <c r="AF5374" s="1" t="s">
        <v>38</v>
      </c>
      <c r="AG5374" t="s">
        <v>13526</v>
      </c>
      <c r="AH5374" t="s">
        <v>38</v>
      </c>
      <c r="AI5374" t="s">
        <v>13540</v>
      </c>
    </row>
    <row r="5375" spans="1:35" x14ac:dyDescent="0.25">
      <c r="A5375" s="1" t="s">
        <v>10861</v>
      </c>
      <c r="B5375" s="1" t="s">
        <v>30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s="1" t="s">
        <v>30</v>
      </c>
      <c r="I5375" s="1" t="s">
        <v>31</v>
      </c>
      <c r="J5375">
        <v>0</v>
      </c>
      <c r="K5375">
        <v>0</v>
      </c>
      <c r="L5375">
        <v>9</v>
      </c>
      <c r="M5375" s="1" t="s">
        <v>32</v>
      </c>
      <c r="N5375">
        <v>0</v>
      </c>
      <c r="O5375" s="1" t="s">
        <v>71</v>
      </c>
      <c r="P5375" s="1" t="s">
        <v>10862</v>
      </c>
      <c r="Q5375" s="1" t="s">
        <v>35</v>
      </c>
      <c r="R5375">
        <v>40</v>
      </c>
      <c r="S5375" s="1" t="s">
        <v>30</v>
      </c>
      <c r="T5375" s="1" t="s">
        <v>30</v>
      </c>
      <c r="U5375" s="1" t="s">
        <v>32</v>
      </c>
      <c r="V5375">
        <v>5</v>
      </c>
      <c r="W5375" s="1" t="s">
        <v>32</v>
      </c>
      <c r="X5375" s="1" t="s">
        <v>36</v>
      </c>
      <c r="Y5375" s="1" t="s">
        <v>37</v>
      </c>
      <c r="Z5375">
        <v>36</v>
      </c>
      <c r="AA5375">
        <v>1849</v>
      </c>
      <c r="AB5375" s="1" t="s">
        <v>13500</v>
      </c>
      <c r="AC5375" s="1" t="s">
        <v>13500</v>
      </c>
      <c r="AD5375" t="s">
        <v>13494</v>
      </c>
      <c r="AE5375" s="1" t="s">
        <v>38</v>
      </c>
      <c r="AF5375" s="1" t="s">
        <v>38</v>
      </c>
      <c r="AG5375" t="s">
        <v>13526</v>
      </c>
      <c r="AH5375" t="s">
        <v>38</v>
      </c>
      <c r="AI5375" t="s">
        <v>13540</v>
      </c>
    </row>
    <row r="5376" spans="1:35" x14ac:dyDescent="0.25">
      <c r="A5376" s="1" t="s">
        <v>10863</v>
      </c>
      <c r="B5376" s="1" t="s">
        <v>30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s="1" t="s">
        <v>30</v>
      </c>
      <c r="I5376" s="1" t="s">
        <v>31</v>
      </c>
      <c r="J5376">
        <v>0</v>
      </c>
      <c r="K5376">
        <v>0</v>
      </c>
      <c r="L5376">
        <v>36</v>
      </c>
      <c r="M5376" s="1" t="s">
        <v>32</v>
      </c>
      <c r="N5376">
        <v>0</v>
      </c>
      <c r="O5376" s="1" t="s">
        <v>216</v>
      </c>
      <c r="P5376" s="1" t="s">
        <v>10864</v>
      </c>
      <c r="Q5376" s="1" t="s">
        <v>35</v>
      </c>
      <c r="R5376">
        <v>29</v>
      </c>
      <c r="S5376" s="1" t="s">
        <v>32</v>
      </c>
      <c r="T5376" s="1" t="s">
        <v>30</v>
      </c>
      <c r="U5376" s="1" t="s">
        <v>32</v>
      </c>
      <c r="V5376">
        <v>2</v>
      </c>
      <c r="W5376" s="1" t="s">
        <v>30</v>
      </c>
      <c r="X5376" s="1" t="s">
        <v>36</v>
      </c>
      <c r="Y5376" s="1" t="s">
        <v>37</v>
      </c>
      <c r="Z5376">
        <v>25</v>
      </c>
      <c r="AA5376">
        <v>1263</v>
      </c>
      <c r="AB5376" s="1" t="s">
        <v>13500</v>
      </c>
      <c r="AC5376" s="1" t="s">
        <v>13500</v>
      </c>
      <c r="AD5376" t="s">
        <v>13495</v>
      </c>
      <c r="AE5376" s="1" t="s">
        <v>38</v>
      </c>
      <c r="AF5376" s="1" t="s">
        <v>38</v>
      </c>
      <c r="AG5376" t="s">
        <v>13526</v>
      </c>
      <c r="AH5376" t="s">
        <v>38</v>
      </c>
      <c r="AI5376" t="s">
        <v>13540</v>
      </c>
    </row>
    <row r="5377" spans="1:35" x14ac:dyDescent="0.25">
      <c r="A5377" s="1" t="s">
        <v>10865</v>
      </c>
      <c r="B5377" s="1" t="s">
        <v>30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s="1" t="s">
        <v>30</v>
      </c>
      <c r="I5377" s="1" t="s">
        <v>31</v>
      </c>
      <c r="J5377">
        <v>0</v>
      </c>
      <c r="K5377">
        <v>0</v>
      </c>
      <c r="L5377">
        <v>13</v>
      </c>
      <c r="M5377" s="1" t="s">
        <v>32</v>
      </c>
      <c r="N5377">
        <v>0</v>
      </c>
      <c r="O5377" s="1" t="s">
        <v>83</v>
      </c>
      <c r="P5377" s="1" t="s">
        <v>10866</v>
      </c>
      <c r="Q5377" s="1" t="s">
        <v>35</v>
      </c>
      <c r="R5377">
        <v>79</v>
      </c>
      <c r="S5377" s="1" t="s">
        <v>30</v>
      </c>
      <c r="T5377" s="1" t="s">
        <v>32</v>
      </c>
      <c r="U5377" s="1" t="s">
        <v>32</v>
      </c>
      <c r="V5377">
        <v>3</v>
      </c>
      <c r="W5377" s="1" t="s">
        <v>32</v>
      </c>
      <c r="X5377" s="1" t="s">
        <v>57</v>
      </c>
      <c r="Y5377" s="1" t="s">
        <v>37</v>
      </c>
      <c r="Z5377">
        <v>30</v>
      </c>
      <c r="AA5377">
        <v>730</v>
      </c>
      <c r="AB5377" s="1" t="s">
        <v>13500</v>
      </c>
      <c r="AC5377" s="1" t="s">
        <v>13500</v>
      </c>
      <c r="AD5377" t="s">
        <v>13496</v>
      </c>
      <c r="AE5377" s="1" t="s">
        <v>38</v>
      </c>
      <c r="AF5377" s="1" t="s">
        <v>38</v>
      </c>
      <c r="AG5377" t="s">
        <v>13526</v>
      </c>
      <c r="AH5377" t="s">
        <v>38</v>
      </c>
      <c r="AI5377" t="s">
        <v>13539</v>
      </c>
    </row>
    <row r="5378" spans="1:35" x14ac:dyDescent="0.25">
      <c r="A5378" s="1" t="s">
        <v>10867</v>
      </c>
      <c r="B5378" s="1" t="s">
        <v>30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s="1" t="s">
        <v>30</v>
      </c>
      <c r="I5378" s="1" t="s">
        <v>31</v>
      </c>
      <c r="J5378">
        <v>0</v>
      </c>
      <c r="K5378">
        <v>0</v>
      </c>
      <c r="L5378">
        <v>0</v>
      </c>
      <c r="M5378" s="1" t="s">
        <v>30</v>
      </c>
      <c r="N5378">
        <v>0</v>
      </c>
      <c r="O5378" s="1" t="s">
        <v>1102</v>
      </c>
      <c r="P5378" s="1" t="s">
        <v>10868</v>
      </c>
      <c r="Q5378" s="1" t="s">
        <v>35</v>
      </c>
      <c r="R5378">
        <v>60</v>
      </c>
      <c r="S5378" s="1" t="s">
        <v>30</v>
      </c>
      <c r="T5378" s="1" t="s">
        <v>30</v>
      </c>
      <c r="U5378" s="1" t="s">
        <v>32</v>
      </c>
      <c r="V5378">
        <v>4</v>
      </c>
      <c r="W5378" s="1" t="s">
        <v>30</v>
      </c>
      <c r="X5378" s="1" t="s">
        <v>57</v>
      </c>
      <c r="Y5378" s="1" t="s">
        <v>37</v>
      </c>
      <c r="Z5378">
        <v>10</v>
      </c>
      <c r="AA5378">
        <v>685</v>
      </c>
      <c r="AB5378" s="1" t="s">
        <v>13500</v>
      </c>
      <c r="AC5378" s="1" t="s">
        <v>13500</v>
      </c>
      <c r="AD5378" t="s">
        <v>13494</v>
      </c>
      <c r="AE5378" s="1" t="s">
        <v>38</v>
      </c>
      <c r="AF5378" s="1" t="s">
        <v>38</v>
      </c>
      <c r="AG5378" t="s">
        <v>13527</v>
      </c>
      <c r="AH5378" t="s">
        <v>38</v>
      </c>
      <c r="AI5378" t="s">
        <v>13540</v>
      </c>
    </row>
    <row r="5379" spans="1:35" x14ac:dyDescent="0.25">
      <c r="A5379" s="1" t="s">
        <v>10869</v>
      </c>
      <c r="B5379" s="1" t="s">
        <v>30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s="1" t="s">
        <v>30</v>
      </c>
      <c r="I5379" s="1" t="s">
        <v>31</v>
      </c>
      <c r="J5379">
        <v>0</v>
      </c>
      <c r="K5379">
        <v>0</v>
      </c>
      <c r="L5379">
        <v>11</v>
      </c>
      <c r="M5379" s="1" t="s">
        <v>32</v>
      </c>
      <c r="N5379">
        <v>0</v>
      </c>
      <c r="O5379" s="1" t="s">
        <v>49</v>
      </c>
      <c r="P5379" s="1" t="s">
        <v>10870</v>
      </c>
      <c r="Q5379" s="1" t="s">
        <v>35</v>
      </c>
      <c r="R5379">
        <v>45</v>
      </c>
      <c r="S5379" s="1" t="s">
        <v>30</v>
      </c>
      <c r="T5379" s="1" t="s">
        <v>30</v>
      </c>
      <c r="U5379" s="1" t="s">
        <v>32</v>
      </c>
      <c r="V5379">
        <v>2</v>
      </c>
      <c r="W5379" s="1" t="s">
        <v>30</v>
      </c>
      <c r="X5379" s="1" t="s">
        <v>36</v>
      </c>
      <c r="Y5379" s="1" t="s">
        <v>37</v>
      </c>
      <c r="Z5379">
        <v>23</v>
      </c>
      <c r="AA5379">
        <v>328</v>
      </c>
      <c r="AB5379" s="1" t="s">
        <v>13500</v>
      </c>
      <c r="AC5379" s="1" t="s">
        <v>13500</v>
      </c>
      <c r="AD5379" t="s">
        <v>13494</v>
      </c>
      <c r="AE5379" s="1" t="s">
        <v>38</v>
      </c>
      <c r="AF5379" s="1" t="s">
        <v>38</v>
      </c>
      <c r="AG5379" t="s">
        <v>13526</v>
      </c>
      <c r="AH5379" t="s">
        <v>38</v>
      </c>
      <c r="AI5379" t="s">
        <v>13539</v>
      </c>
    </row>
    <row r="5380" spans="1:35" x14ac:dyDescent="0.25">
      <c r="A5380" s="1" t="s">
        <v>10871</v>
      </c>
      <c r="B5380" s="1" t="s">
        <v>30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s="1" t="s">
        <v>30</v>
      </c>
      <c r="I5380" s="1" t="s">
        <v>31</v>
      </c>
      <c r="J5380">
        <v>0</v>
      </c>
      <c r="K5380">
        <v>0</v>
      </c>
      <c r="L5380">
        <v>0</v>
      </c>
      <c r="M5380" s="1" t="s">
        <v>30</v>
      </c>
      <c r="N5380">
        <v>0</v>
      </c>
      <c r="O5380" s="1" t="s">
        <v>106</v>
      </c>
      <c r="P5380" s="1" t="s">
        <v>10872</v>
      </c>
      <c r="Q5380" s="1" t="s">
        <v>35</v>
      </c>
      <c r="R5380">
        <v>51</v>
      </c>
      <c r="S5380" s="1" t="s">
        <v>30</v>
      </c>
      <c r="T5380" s="1" t="s">
        <v>30</v>
      </c>
      <c r="U5380" s="1" t="s">
        <v>32</v>
      </c>
      <c r="V5380">
        <v>6</v>
      </c>
      <c r="W5380" s="1" t="s">
        <v>30</v>
      </c>
      <c r="X5380" s="1" t="s">
        <v>57</v>
      </c>
      <c r="Y5380" s="1" t="s">
        <v>58</v>
      </c>
      <c r="Z5380">
        <v>5</v>
      </c>
      <c r="AA5380">
        <v>333</v>
      </c>
      <c r="AB5380" s="1" t="s">
        <v>13500</v>
      </c>
      <c r="AC5380" s="1" t="s">
        <v>13500</v>
      </c>
      <c r="AD5380" t="s">
        <v>13494</v>
      </c>
      <c r="AE5380" s="1" t="s">
        <v>38</v>
      </c>
      <c r="AF5380" s="1" t="s">
        <v>38</v>
      </c>
      <c r="AG5380" t="s">
        <v>13527</v>
      </c>
      <c r="AH5380" t="s">
        <v>38</v>
      </c>
      <c r="AI5380" t="s">
        <v>13540</v>
      </c>
    </row>
    <row r="5381" spans="1:35" x14ac:dyDescent="0.25">
      <c r="A5381" s="1" t="s">
        <v>10873</v>
      </c>
      <c r="B5381" s="1" t="s">
        <v>30</v>
      </c>
      <c r="C5381">
        <v>8</v>
      </c>
      <c r="D5381">
        <v>39</v>
      </c>
      <c r="E5381">
        <v>69.3</v>
      </c>
      <c r="F5381">
        <v>0</v>
      </c>
      <c r="G5381">
        <v>0</v>
      </c>
      <c r="H5381" s="1" t="s">
        <v>30</v>
      </c>
      <c r="I5381" s="1" t="s">
        <v>31</v>
      </c>
      <c r="J5381">
        <v>0</v>
      </c>
      <c r="K5381">
        <v>0</v>
      </c>
      <c r="L5381">
        <v>0</v>
      </c>
      <c r="M5381" s="1" t="s">
        <v>30</v>
      </c>
      <c r="N5381">
        <v>0</v>
      </c>
      <c r="O5381" s="1" t="s">
        <v>68</v>
      </c>
      <c r="P5381" s="1" t="s">
        <v>10874</v>
      </c>
      <c r="Q5381" s="1" t="s">
        <v>35</v>
      </c>
      <c r="R5381">
        <v>59</v>
      </c>
      <c r="S5381" s="1" t="s">
        <v>30</v>
      </c>
      <c r="T5381" s="1" t="s">
        <v>30</v>
      </c>
      <c r="U5381" s="1" t="s">
        <v>32</v>
      </c>
      <c r="V5381">
        <v>3</v>
      </c>
      <c r="W5381" s="1" t="s">
        <v>30</v>
      </c>
      <c r="X5381" s="1" t="s">
        <v>36</v>
      </c>
      <c r="Y5381" s="1" t="s">
        <v>58</v>
      </c>
      <c r="Z5381">
        <v>8</v>
      </c>
      <c r="AA5381">
        <v>60</v>
      </c>
      <c r="AB5381" s="1" t="s">
        <v>13500</v>
      </c>
      <c r="AC5381" s="1" t="s">
        <v>13500</v>
      </c>
      <c r="AD5381" t="s">
        <v>13494</v>
      </c>
      <c r="AE5381" s="1" t="s">
        <v>38</v>
      </c>
      <c r="AF5381" s="1" t="s">
        <v>38</v>
      </c>
      <c r="AG5381" t="s">
        <v>13527</v>
      </c>
      <c r="AH5381" t="s">
        <v>38</v>
      </c>
      <c r="AI5381" t="s">
        <v>13538</v>
      </c>
    </row>
    <row r="5382" spans="1:35" x14ac:dyDescent="0.25">
      <c r="A5382" s="1" t="s">
        <v>10875</v>
      </c>
      <c r="B5382" s="1" t="s">
        <v>30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s="1" t="s">
        <v>30</v>
      </c>
      <c r="I5382" s="1" t="s">
        <v>31</v>
      </c>
      <c r="J5382">
        <v>0</v>
      </c>
      <c r="K5382">
        <v>0</v>
      </c>
      <c r="L5382">
        <v>0</v>
      </c>
      <c r="M5382" s="1" t="s">
        <v>30</v>
      </c>
      <c r="N5382">
        <v>0</v>
      </c>
      <c r="O5382" s="1" t="s">
        <v>60</v>
      </c>
      <c r="P5382" s="1" t="s">
        <v>10876</v>
      </c>
      <c r="Q5382" s="1" t="s">
        <v>42</v>
      </c>
      <c r="R5382">
        <v>19</v>
      </c>
      <c r="S5382" s="1" t="s">
        <v>32</v>
      </c>
      <c r="T5382" s="1" t="s">
        <v>30</v>
      </c>
      <c r="U5382" s="1" t="s">
        <v>32</v>
      </c>
      <c r="V5382">
        <v>4</v>
      </c>
      <c r="W5382" s="1" t="s">
        <v>30</v>
      </c>
      <c r="X5382" s="1" t="s">
        <v>57</v>
      </c>
      <c r="Y5382" s="1" t="s">
        <v>37</v>
      </c>
      <c r="Z5382">
        <v>11</v>
      </c>
      <c r="AA5382">
        <v>756</v>
      </c>
      <c r="AB5382" s="1" t="s">
        <v>13500</v>
      </c>
      <c r="AC5382" s="1" t="s">
        <v>13500</v>
      </c>
      <c r="AD5382" t="s">
        <v>13495</v>
      </c>
      <c r="AE5382" s="1" t="s">
        <v>38</v>
      </c>
      <c r="AF5382" s="1" t="s">
        <v>38</v>
      </c>
      <c r="AG5382" t="s">
        <v>13527</v>
      </c>
      <c r="AH5382" t="s">
        <v>38</v>
      </c>
      <c r="AI5382" t="s">
        <v>13540</v>
      </c>
    </row>
    <row r="5383" spans="1:35" x14ac:dyDescent="0.25">
      <c r="A5383" s="1" t="s">
        <v>10877</v>
      </c>
      <c r="B5383" s="1" t="s">
        <v>30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s="1" t="s">
        <v>32</v>
      </c>
      <c r="I5383" s="1" t="s">
        <v>46</v>
      </c>
      <c r="J5383">
        <v>0</v>
      </c>
      <c r="K5383">
        <v>0</v>
      </c>
      <c r="L5383">
        <v>0</v>
      </c>
      <c r="M5383" s="1" t="s">
        <v>30</v>
      </c>
      <c r="N5383">
        <v>0</v>
      </c>
      <c r="O5383" s="1" t="s">
        <v>275</v>
      </c>
      <c r="P5383" s="1" t="s">
        <v>10878</v>
      </c>
      <c r="Q5383" s="1" t="s">
        <v>35</v>
      </c>
      <c r="R5383">
        <v>66</v>
      </c>
      <c r="S5383" s="1" t="s">
        <v>30</v>
      </c>
      <c r="T5383" s="1" t="s">
        <v>32</v>
      </c>
      <c r="U5383" s="1" t="s">
        <v>32</v>
      </c>
      <c r="V5383">
        <v>2</v>
      </c>
      <c r="W5383" s="1" t="s">
        <v>30</v>
      </c>
      <c r="X5383" s="1" t="s">
        <v>36</v>
      </c>
      <c r="Y5383" s="1" t="s">
        <v>37</v>
      </c>
      <c r="Z5383">
        <v>10</v>
      </c>
      <c r="AA5383">
        <v>326</v>
      </c>
      <c r="AB5383" s="1" t="s">
        <v>13500</v>
      </c>
      <c r="AC5383" s="1" t="s">
        <v>13500</v>
      </c>
      <c r="AD5383" t="s">
        <v>13496</v>
      </c>
      <c r="AE5383" s="1" t="s">
        <v>38</v>
      </c>
      <c r="AF5383" s="1" t="s">
        <v>38</v>
      </c>
      <c r="AG5383" t="s">
        <v>13527</v>
      </c>
      <c r="AH5383" t="s">
        <v>38</v>
      </c>
      <c r="AI5383" t="s">
        <v>13539</v>
      </c>
    </row>
    <row r="5384" spans="1:35" x14ac:dyDescent="0.25">
      <c r="A5384" s="1" t="s">
        <v>10879</v>
      </c>
      <c r="B5384" s="1" t="s">
        <v>30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s="1" t="s">
        <v>30</v>
      </c>
      <c r="I5384" s="1" t="s">
        <v>31</v>
      </c>
      <c r="J5384">
        <v>0</v>
      </c>
      <c r="K5384">
        <v>0</v>
      </c>
      <c r="L5384">
        <v>0</v>
      </c>
      <c r="M5384" s="1" t="s">
        <v>30</v>
      </c>
      <c r="N5384">
        <v>0</v>
      </c>
      <c r="O5384" s="1" t="s">
        <v>122</v>
      </c>
      <c r="P5384" s="1" t="s">
        <v>10880</v>
      </c>
      <c r="Q5384" s="1" t="s">
        <v>35</v>
      </c>
      <c r="R5384">
        <v>32</v>
      </c>
      <c r="S5384" s="1" t="s">
        <v>30</v>
      </c>
      <c r="T5384" s="1" t="s">
        <v>30</v>
      </c>
      <c r="U5384" s="1" t="s">
        <v>32</v>
      </c>
      <c r="V5384">
        <v>2</v>
      </c>
      <c r="W5384" s="1" t="s">
        <v>30</v>
      </c>
      <c r="X5384" s="1" t="s">
        <v>57</v>
      </c>
      <c r="Y5384" s="1" t="s">
        <v>58</v>
      </c>
      <c r="Z5384">
        <v>6</v>
      </c>
      <c r="AA5384">
        <v>470</v>
      </c>
      <c r="AB5384" s="1" t="s">
        <v>13500</v>
      </c>
      <c r="AC5384" s="1" t="s">
        <v>13500</v>
      </c>
      <c r="AD5384" t="s">
        <v>13494</v>
      </c>
      <c r="AE5384" s="1" t="s">
        <v>38</v>
      </c>
      <c r="AF5384" s="1" t="s">
        <v>38</v>
      </c>
      <c r="AG5384" t="s">
        <v>13527</v>
      </c>
      <c r="AH5384" t="s">
        <v>38</v>
      </c>
      <c r="AI5384" t="s">
        <v>13540</v>
      </c>
    </row>
    <row r="5385" spans="1:35" x14ac:dyDescent="0.25">
      <c r="A5385" s="1" t="s">
        <v>10881</v>
      </c>
      <c r="B5385" s="1" t="s">
        <v>30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s="1" t="s">
        <v>32</v>
      </c>
      <c r="I5385" s="1" t="s">
        <v>46</v>
      </c>
      <c r="J5385">
        <v>0</v>
      </c>
      <c r="K5385">
        <v>0</v>
      </c>
      <c r="L5385">
        <v>4</v>
      </c>
      <c r="M5385" s="1" t="s">
        <v>32</v>
      </c>
      <c r="N5385">
        <v>0</v>
      </c>
      <c r="O5385" s="1" t="s">
        <v>600</v>
      </c>
      <c r="P5385" s="1" t="s">
        <v>10882</v>
      </c>
      <c r="Q5385" s="1" t="s">
        <v>35</v>
      </c>
      <c r="R5385">
        <v>65</v>
      </c>
      <c r="S5385" s="1" t="s">
        <v>30</v>
      </c>
      <c r="T5385" s="1" t="s">
        <v>32</v>
      </c>
      <c r="U5385" s="1" t="s">
        <v>32</v>
      </c>
      <c r="V5385">
        <v>5</v>
      </c>
      <c r="W5385" s="1" t="s">
        <v>30</v>
      </c>
      <c r="X5385" s="1" t="s">
        <v>36</v>
      </c>
      <c r="Y5385" s="1" t="s">
        <v>37</v>
      </c>
      <c r="Z5385">
        <v>19</v>
      </c>
      <c r="AA5385">
        <v>84</v>
      </c>
      <c r="AB5385" s="1" t="s">
        <v>13500</v>
      </c>
      <c r="AC5385" s="1" t="s">
        <v>13500</v>
      </c>
      <c r="AD5385" t="s">
        <v>13496</v>
      </c>
      <c r="AE5385" s="1" t="s">
        <v>38</v>
      </c>
      <c r="AF5385" s="1" t="s">
        <v>38</v>
      </c>
      <c r="AG5385" t="s">
        <v>13526</v>
      </c>
      <c r="AH5385" t="s">
        <v>38</v>
      </c>
      <c r="AI5385" t="s">
        <v>13538</v>
      </c>
    </row>
    <row r="5386" spans="1:35" x14ac:dyDescent="0.25">
      <c r="A5386" s="1" t="s">
        <v>10883</v>
      </c>
      <c r="B5386" s="1" t="s">
        <v>30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s="1" t="s">
        <v>30</v>
      </c>
      <c r="I5386" s="1" t="s">
        <v>31</v>
      </c>
      <c r="J5386">
        <v>0</v>
      </c>
      <c r="K5386">
        <v>0</v>
      </c>
      <c r="L5386">
        <v>10</v>
      </c>
      <c r="M5386" s="1" t="s">
        <v>30</v>
      </c>
      <c r="N5386">
        <v>24</v>
      </c>
      <c r="O5386" s="1" t="s">
        <v>1102</v>
      </c>
      <c r="P5386" s="1" t="s">
        <v>10884</v>
      </c>
      <c r="Q5386" s="1" t="s">
        <v>42</v>
      </c>
      <c r="R5386">
        <v>29</v>
      </c>
      <c r="S5386" s="1" t="s">
        <v>32</v>
      </c>
      <c r="T5386" s="1" t="s">
        <v>30</v>
      </c>
      <c r="U5386" s="1" t="s">
        <v>32</v>
      </c>
      <c r="V5386">
        <v>5</v>
      </c>
      <c r="W5386" s="1" t="s">
        <v>32</v>
      </c>
      <c r="X5386" s="1" t="s">
        <v>36</v>
      </c>
      <c r="Y5386" s="1" t="s">
        <v>58</v>
      </c>
      <c r="Z5386">
        <v>24</v>
      </c>
      <c r="AA5386">
        <v>1451</v>
      </c>
      <c r="AB5386" s="1" t="s">
        <v>13500</v>
      </c>
      <c r="AC5386" s="1" t="s">
        <v>13500</v>
      </c>
      <c r="AD5386" t="s">
        <v>13495</v>
      </c>
      <c r="AE5386" s="1" t="s">
        <v>38</v>
      </c>
      <c r="AF5386" s="1" t="s">
        <v>38</v>
      </c>
      <c r="AG5386" t="s">
        <v>13526</v>
      </c>
      <c r="AH5386" t="s">
        <v>38</v>
      </c>
      <c r="AI5386" t="s">
        <v>13540</v>
      </c>
    </row>
    <row r="5387" spans="1:35" x14ac:dyDescent="0.25">
      <c r="A5387" s="1" t="s">
        <v>10885</v>
      </c>
      <c r="B5387" s="1" t="s">
        <v>30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s="1" t="s">
        <v>30</v>
      </c>
      <c r="I5387" s="1" t="s">
        <v>31</v>
      </c>
      <c r="J5387">
        <v>0</v>
      </c>
      <c r="K5387">
        <v>0</v>
      </c>
      <c r="L5387">
        <v>30</v>
      </c>
      <c r="M5387" s="1" t="s">
        <v>32</v>
      </c>
      <c r="N5387">
        <v>0</v>
      </c>
      <c r="O5387" s="1" t="s">
        <v>111</v>
      </c>
      <c r="P5387" s="1" t="s">
        <v>10886</v>
      </c>
      <c r="Q5387" s="1" t="s">
        <v>42</v>
      </c>
      <c r="R5387">
        <v>26</v>
      </c>
      <c r="S5387" s="1" t="s">
        <v>32</v>
      </c>
      <c r="T5387" s="1" t="s">
        <v>30</v>
      </c>
      <c r="U5387" s="1" t="s">
        <v>32</v>
      </c>
      <c r="V5387">
        <v>3</v>
      </c>
      <c r="W5387" s="1" t="s">
        <v>30</v>
      </c>
      <c r="X5387" s="1" t="s">
        <v>36</v>
      </c>
      <c r="Y5387" s="1" t="s">
        <v>37</v>
      </c>
      <c r="Z5387">
        <v>25</v>
      </c>
      <c r="AA5387">
        <v>634</v>
      </c>
      <c r="AB5387" s="1" t="s">
        <v>13500</v>
      </c>
      <c r="AC5387" s="1" t="s">
        <v>13500</v>
      </c>
      <c r="AD5387" t="s">
        <v>13495</v>
      </c>
      <c r="AE5387" s="1" t="s">
        <v>38</v>
      </c>
      <c r="AF5387" s="1" t="s">
        <v>38</v>
      </c>
      <c r="AG5387" t="s">
        <v>13526</v>
      </c>
      <c r="AH5387" t="s">
        <v>38</v>
      </c>
      <c r="AI5387" t="s">
        <v>13539</v>
      </c>
    </row>
    <row r="5388" spans="1:35" x14ac:dyDescent="0.25">
      <c r="A5388" s="1" t="s">
        <v>10887</v>
      </c>
      <c r="B5388" s="1" t="s">
        <v>30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s="1" t="s">
        <v>30</v>
      </c>
      <c r="I5388" s="1" t="s">
        <v>31</v>
      </c>
      <c r="J5388">
        <v>0</v>
      </c>
      <c r="K5388">
        <v>0</v>
      </c>
      <c r="L5388">
        <v>15</v>
      </c>
      <c r="M5388" s="1" t="s">
        <v>32</v>
      </c>
      <c r="N5388">
        <v>0</v>
      </c>
      <c r="O5388" s="1" t="s">
        <v>77</v>
      </c>
      <c r="P5388" s="1" t="s">
        <v>10888</v>
      </c>
      <c r="Q5388" s="1" t="s">
        <v>35</v>
      </c>
      <c r="R5388">
        <v>62</v>
      </c>
      <c r="S5388" s="1" t="s">
        <v>30</v>
      </c>
      <c r="T5388" s="1" t="s">
        <v>30</v>
      </c>
      <c r="U5388" s="1" t="s">
        <v>32</v>
      </c>
      <c r="V5388">
        <v>4</v>
      </c>
      <c r="W5388" s="1" t="s">
        <v>32</v>
      </c>
      <c r="X5388" s="1" t="s">
        <v>36</v>
      </c>
      <c r="Y5388" s="1" t="s">
        <v>37</v>
      </c>
      <c r="Z5388">
        <v>31</v>
      </c>
      <c r="AA5388">
        <v>1176</v>
      </c>
      <c r="AB5388" s="1" t="s">
        <v>13500</v>
      </c>
      <c r="AC5388" s="1" t="s">
        <v>13500</v>
      </c>
      <c r="AD5388" t="s">
        <v>13494</v>
      </c>
      <c r="AE5388" s="1" t="s">
        <v>38</v>
      </c>
      <c r="AF5388" s="1" t="s">
        <v>38</v>
      </c>
      <c r="AG5388" t="s">
        <v>13526</v>
      </c>
      <c r="AH5388" t="s">
        <v>38</v>
      </c>
      <c r="AI5388" t="s">
        <v>13539</v>
      </c>
    </row>
    <row r="5389" spans="1:35" x14ac:dyDescent="0.25">
      <c r="A5389" s="1" t="s">
        <v>10889</v>
      </c>
      <c r="B5389" s="1" t="s">
        <v>30</v>
      </c>
      <c r="C5389">
        <v>7</v>
      </c>
      <c r="D5389">
        <v>14</v>
      </c>
      <c r="E5389">
        <v>35.6</v>
      </c>
      <c r="F5389">
        <v>0</v>
      </c>
      <c r="G5389">
        <v>0</v>
      </c>
      <c r="H5389" s="1" t="s">
        <v>30</v>
      </c>
      <c r="I5389" s="1" t="s">
        <v>31</v>
      </c>
      <c r="J5389">
        <v>0</v>
      </c>
      <c r="K5389">
        <v>0</v>
      </c>
      <c r="L5389">
        <v>3</v>
      </c>
      <c r="M5389" s="1" t="s">
        <v>32</v>
      </c>
      <c r="N5389">
        <v>0</v>
      </c>
      <c r="O5389" s="1" t="s">
        <v>150</v>
      </c>
      <c r="P5389" s="1" t="s">
        <v>10890</v>
      </c>
      <c r="Q5389" s="1" t="s">
        <v>35</v>
      </c>
      <c r="R5389">
        <v>40</v>
      </c>
      <c r="S5389" s="1" t="s">
        <v>30</v>
      </c>
      <c r="T5389" s="1" t="s">
        <v>30</v>
      </c>
      <c r="U5389" s="1" t="s">
        <v>32</v>
      </c>
      <c r="V5389">
        <v>6</v>
      </c>
      <c r="W5389" s="1" t="s">
        <v>30</v>
      </c>
      <c r="X5389" s="1" t="s">
        <v>36</v>
      </c>
      <c r="Y5389" s="1" t="s">
        <v>58</v>
      </c>
      <c r="Z5389">
        <v>13</v>
      </c>
      <c r="AA5389">
        <v>92</v>
      </c>
      <c r="AB5389" s="1" t="s">
        <v>13500</v>
      </c>
      <c r="AC5389" s="1" t="s">
        <v>13500</v>
      </c>
      <c r="AD5389" t="s">
        <v>13494</v>
      </c>
      <c r="AE5389" s="1" t="s">
        <v>38</v>
      </c>
      <c r="AF5389" s="1" t="s">
        <v>38</v>
      </c>
      <c r="AG5389" t="s">
        <v>13526</v>
      </c>
      <c r="AH5389" t="s">
        <v>38</v>
      </c>
      <c r="AI5389" t="s">
        <v>13538</v>
      </c>
    </row>
    <row r="5390" spans="1:35" x14ac:dyDescent="0.25">
      <c r="A5390" s="1" t="s">
        <v>10891</v>
      </c>
      <c r="B5390" s="1" t="s">
        <v>30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s="1" t="s">
        <v>30</v>
      </c>
      <c r="I5390" s="1" t="s">
        <v>31</v>
      </c>
      <c r="J5390">
        <v>0</v>
      </c>
      <c r="K5390">
        <v>0</v>
      </c>
      <c r="L5390">
        <v>9</v>
      </c>
      <c r="M5390" s="1" t="s">
        <v>32</v>
      </c>
      <c r="N5390">
        <v>0</v>
      </c>
      <c r="O5390" s="1" t="s">
        <v>436</v>
      </c>
      <c r="P5390" s="1" t="s">
        <v>10892</v>
      </c>
      <c r="Q5390" s="1" t="s">
        <v>35</v>
      </c>
      <c r="R5390">
        <v>26</v>
      </c>
      <c r="S5390" s="1" t="s">
        <v>32</v>
      </c>
      <c r="T5390" s="1" t="s">
        <v>30</v>
      </c>
      <c r="U5390" s="1" t="s">
        <v>32</v>
      </c>
      <c r="V5390">
        <v>6</v>
      </c>
      <c r="W5390" s="1" t="s">
        <v>30</v>
      </c>
      <c r="X5390" s="1" t="s">
        <v>36</v>
      </c>
      <c r="Y5390" s="1" t="s">
        <v>37</v>
      </c>
      <c r="Z5390">
        <v>24</v>
      </c>
      <c r="AA5390">
        <v>325</v>
      </c>
      <c r="AB5390" s="1" t="s">
        <v>13500</v>
      </c>
      <c r="AC5390" s="1" t="s">
        <v>13500</v>
      </c>
      <c r="AD5390" t="s">
        <v>13495</v>
      </c>
      <c r="AE5390" s="1" t="s">
        <v>38</v>
      </c>
      <c r="AF5390" s="1" t="s">
        <v>38</v>
      </c>
      <c r="AG5390" t="s">
        <v>13526</v>
      </c>
      <c r="AH5390" t="s">
        <v>38</v>
      </c>
      <c r="AI5390" t="s">
        <v>13539</v>
      </c>
    </row>
    <row r="5391" spans="1:35" x14ac:dyDescent="0.25">
      <c r="A5391" s="1" t="s">
        <v>10893</v>
      </c>
      <c r="B5391" s="1" t="s">
        <v>30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s="1" t="s">
        <v>30</v>
      </c>
      <c r="I5391" s="1" t="s">
        <v>31</v>
      </c>
      <c r="J5391">
        <v>0</v>
      </c>
      <c r="K5391">
        <v>0</v>
      </c>
      <c r="L5391">
        <v>0</v>
      </c>
      <c r="M5391" s="1" t="s">
        <v>30</v>
      </c>
      <c r="N5391">
        <v>0</v>
      </c>
      <c r="O5391" s="1" t="s">
        <v>83</v>
      </c>
      <c r="P5391" s="1" t="s">
        <v>10894</v>
      </c>
      <c r="Q5391" s="1" t="s">
        <v>35</v>
      </c>
      <c r="R5391">
        <v>47</v>
      </c>
      <c r="S5391" s="1" t="s">
        <v>30</v>
      </c>
      <c r="T5391" s="1" t="s">
        <v>30</v>
      </c>
      <c r="U5391" s="1" t="s">
        <v>32</v>
      </c>
      <c r="V5391">
        <v>5</v>
      </c>
      <c r="W5391" s="1" t="s">
        <v>30</v>
      </c>
      <c r="X5391" s="1" t="s">
        <v>57</v>
      </c>
      <c r="Y5391" s="1" t="s">
        <v>37</v>
      </c>
      <c r="Z5391">
        <v>8</v>
      </c>
      <c r="AA5391">
        <v>192</v>
      </c>
      <c r="AB5391" s="1" t="s">
        <v>13500</v>
      </c>
      <c r="AC5391" s="1" t="s">
        <v>13500</v>
      </c>
      <c r="AD5391" t="s">
        <v>13494</v>
      </c>
      <c r="AE5391" s="1" t="s">
        <v>38</v>
      </c>
      <c r="AF5391" s="1" t="s">
        <v>38</v>
      </c>
      <c r="AG5391" t="s">
        <v>13527</v>
      </c>
      <c r="AH5391" t="s">
        <v>38</v>
      </c>
      <c r="AI5391" t="s">
        <v>13539</v>
      </c>
    </row>
    <row r="5392" spans="1:35" x14ac:dyDescent="0.25">
      <c r="A5392" s="1" t="s">
        <v>10895</v>
      </c>
      <c r="B5392" s="1" t="s">
        <v>30</v>
      </c>
      <c r="C5392">
        <v>1</v>
      </c>
      <c r="D5392">
        <v>6</v>
      </c>
      <c r="E5392">
        <v>14</v>
      </c>
      <c r="F5392">
        <v>0</v>
      </c>
      <c r="G5392">
        <v>0</v>
      </c>
      <c r="H5392" s="1" t="s">
        <v>30</v>
      </c>
      <c r="I5392" s="1" t="s">
        <v>31</v>
      </c>
      <c r="J5392">
        <v>0</v>
      </c>
      <c r="K5392">
        <v>0</v>
      </c>
      <c r="L5392">
        <v>0</v>
      </c>
      <c r="M5392" s="1" t="s">
        <v>30</v>
      </c>
      <c r="N5392">
        <v>0</v>
      </c>
      <c r="O5392" s="1" t="s">
        <v>88</v>
      </c>
      <c r="P5392" s="1" t="s">
        <v>10896</v>
      </c>
      <c r="Q5392" s="1" t="s">
        <v>42</v>
      </c>
      <c r="R5392">
        <v>49</v>
      </c>
      <c r="S5392" s="1" t="s">
        <v>30</v>
      </c>
      <c r="T5392" s="1" t="s">
        <v>30</v>
      </c>
      <c r="U5392" s="1" t="s">
        <v>32</v>
      </c>
      <c r="V5392">
        <v>2</v>
      </c>
      <c r="W5392" s="1" t="s">
        <v>30</v>
      </c>
      <c r="X5392" s="1" t="s">
        <v>36</v>
      </c>
      <c r="Y5392" s="1" t="s">
        <v>58</v>
      </c>
      <c r="Z5392">
        <v>10</v>
      </c>
      <c r="AA5392">
        <v>10</v>
      </c>
      <c r="AB5392" s="1" t="s">
        <v>13500</v>
      </c>
      <c r="AC5392" s="1" t="s">
        <v>13500</v>
      </c>
      <c r="AD5392" t="s">
        <v>13494</v>
      </c>
      <c r="AE5392" s="1" t="s">
        <v>38</v>
      </c>
      <c r="AF5392" s="1" t="s">
        <v>38</v>
      </c>
      <c r="AG5392" t="s">
        <v>13527</v>
      </c>
      <c r="AH5392" t="s">
        <v>38</v>
      </c>
      <c r="AI5392" t="s">
        <v>13538</v>
      </c>
    </row>
    <row r="5393" spans="1:35" x14ac:dyDescent="0.25">
      <c r="A5393" s="1" t="s">
        <v>10897</v>
      </c>
      <c r="B5393" s="1" t="s">
        <v>30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s="1" t="s">
        <v>30</v>
      </c>
      <c r="I5393" s="1" t="s">
        <v>31</v>
      </c>
      <c r="J5393">
        <v>0</v>
      </c>
      <c r="K5393">
        <v>0</v>
      </c>
      <c r="L5393">
        <v>10</v>
      </c>
      <c r="M5393" s="1" t="s">
        <v>32</v>
      </c>
      <c r="N5393">
        <v>0</v>
      </c>
      <c r="O5393" s="1" t="s">
        <v>97</v>
      </c>
      <c r="P5393" s="1" t="s">
        <v>10898</v>
      </c>
      <c r="Q5393" s="1" t="s">
        <v>42</v>
      </c>
      <c r="R5393">
        <v>23</v>
      </c>
      <c r="S5393" s="1" t="s">
        <v>32</v>
      </c>
      <c r="T5393" s="1" t="s">
        <v>30</v>
      </c>
      <c r="U5393" s="1" t="s">
        <v>32</v>
      </c>
      <c r="V5393">
        <v>4</v>
      </c>
      <c r="W5393" s="1" t="s">
        <v>32</v>
      </c>
      <c r="X5393" s="1" t="s">
        <v>43</v>
      </c>
      <c r="Y5393" s="1" t="s">
        <v>37</v>
      </c>
      <c r="Z5393">
        <v>47</v>
      </c>
      <c r="AA5393">
        <v>2170</v>
      </c>
      <c r="AB5393" s="1" t="s">
        <v>13500</v>
      </c>
      <c r="AC5393" s="1" t="s">
        <v>13500</v>
      </c>
      <c r="AD5393" t="s">
        <v>13495</v>
      </c>
      <c r="AE5393" s="1" t="s">
        <v>38</v>
      </c>
      <c r="AF5393" s="1" t="s">
        <v>38</v>
      </c>
      <c r="AG5393" t="s">
        <v>13526</v>
      </c>
      <c r="AH5393" t="s">
        <v>38</v>
      </c>
      <c r="AI5393" t="s">
        <v>13540</v>
      </c>
    </row>
    <row r="5394" spans="1:35" x14ac:dyDescent="0.25">
      <c r="A5394" s="1" t="s">
        <v>10899</v>
      </c>
      <c r="B5394" s="1" t="s">
        <v>30</v>
      </c>
      <c r="C5394">
        <v>6</v>
      </c>
      <c r="D5394">
        <v>26</v>
      </c>
      <c r="E5394">
        <v>83.7</v>
      </c>
      <c r="F5394">
        <v>0</v>
      </c>
      <c r="G5394">
        <v>0</v>
      </c>
      <c r="H5394" s="1" t="s">
        <v>30</v>
      </c>
      <c r="I5394" s="1" t="s">
        <v>31</v>
      </c>
      <c r="J5394">
        <v>0</v>
      </c>
      <c r="K5394">
        <v>0</v>
      </c>
      <c r="L5394">
        <v>21</v>
      </c>
      <c r="M5394" s="1" t="s">
        <v>32</v>
      </c>
      <c r="N5394">
        <v>0</v>
      </c>
      <c r="O5394" s="1" t="s">
        <v>156</v>
      </c>
      <c r="P5394" s="1" t="s">
        <v>10900</v>
      </c>
      <c r="Q5394" s="1" t="s">
        <v>35</v>
      </c>
      <c r="R5394">
        <v>28</v>
      </c>
      <c r="S5394" s="1" t="s">
        <v>32</v>
      </c>
      <c r="T5394" s="1" t="s">
        <v>30</v>
      </c>
      <c r="U5394" s="1" t="s">
        <v>32</v>
      </c>
      <c r="V5394">
        <v>2</v>
      </c>
      <c r="W5394" s="1" t="s">
        <v>30</v>
      </c>
      <c r="X5394" s="1" t="s">
        <v>36</v>
      </c>
      <c r="Y5394" s="1" t="s">
        <v>58</v>
      </c>
      <c r="Z5394">
        <v>16</v>
      </c>
      <c r="AA5394">
        <v>90</v>
      </c>
      <c r="AB5394" s="1" t="s">
        <v>13500</v>
      </c>
      <c r="AC5394" s="1" t="s">
        <v>13500</v>
      </c>
      <c r="AD5394" t="s">
        <v>13495</v>
      </c>
      <c r="AE5394" s="1" t="s">
        <v>38</v>
      </c>
      <c r="AF5394" s="1" t="s">
        <v>38</v>
      </c>
      <c r="AG5394" t="s">
        <v>13526</v>
      </c>
      <c r="AH5394" t="s">
        <v>38</v>
      </c>
      <c r="AI5394" t="s">
        <v>13538</v>
      </c>
    </row>
    <row r="5395" spans="1:35" x14ac:dyDescent="0.25">
      <c r="A5395" s="1" t="s">
        <v>10901</v>
      </c>
      <c r="B5395" s="1" t="s">
        <v>30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s="1" t="s">
        <v>30</v>
      </c>
      <c r="I5395" s="1" t="s">
        <v>31</v>
      </c>
      <c r="J5395">
        <v>0</v>
      </c>
      <c r="K5395">
        <v>0</v>
      </c>
      <c r="L5395">
        <v>11</v>
      </c>
      <c r="M5395" s="1" t="s">
        <v>32</v>
      </c>
      <c r="N5395">
        <v>0</v>
      </c>
      <c r="O5395" s="1" t="s">
        <v>471</v>
      </c>
      <c r="P5395" s="1" t="s">
        <v>10902</v>
      </c>
      <c r="Q5395" s="1" t="s">
        <v>35</v>
      </c>
      <c r="R5395">
        <v>59</v>
      </c>
      <c r="S5395" s="1" t="s">
        <v>30</v>
      </c>
      <c r="T5395" s="1" t="s">
        <v>30</v>
      </c>
      <c r="U5395" s="1" t="s">
        <v>32</v>
      </c>
      <c r="V5395">
        <v>4</v>
      </c>
      <c r="W5395" s="1" t="s">
        <v>32</v>
      </c>
      <c r="X5395" s="1" t="s">
        <v>57</v>
      </c>
      <c r="Y5395" s="1" t="s">
        <v>37</v>
      </c>
      <c r="Z5395">
        <v>43</v>
      </c>
      <c r="AA5395">
        <v>2945</v>
      </c>
      <c r="AB5395" s="1" t="s">
        <v>13500</v>
      </c>
      <c r="AC5395" s="1" t="s">
        <v>13500</v>
      </c>
      <c r="AD5395" t="s">
        <v>13494</v>
      </c>
      <c r="AE5395" s="1" t="s">
        <v>38</v>
      </c>
      <c r="AF5395" s="1" t="s">
        <v>38</v>
      </c>
      <c r="AG5395" t="s">
        <v>13526</v>
      </c>
      <c r="AH5395" t="s">
        <v>38</v>
      </c>
      <c r="AI5395" t="s">
        <v>13540</v>
      </c>
    </row>
    <row r="5396" spans="1:35" x14ac:dyDescent="0.25">
      <c r="A5396" s="1" t="s">
        <v>10903</v>
      </c>
      <c r="B5396" s="1" t="s">
        <v>30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s="1" t="s">
        <v>30</v>
      </c>
      <c r="I5396" s="1" t="s">
        <v>31</v>
      </c>
      <c r="J5396">
        <v>0</v>
      </c>
      <c r="K5396">
        <v>0</v>
      </c>
      <c r="L5396">
        <v>0</v>
      </c>
      <c r="M5396" s="1" t="s">
        <v>30</v>
      </c>
      <c r="N5396">
        <v>0</v>
      </c>
      <c r="O5396" s="1" t="s">
        <v>135</v>
      </c>
      <c r="P5396" s="1" t="s">
        <v>10904</v>
      </c>
      <c r="Q5396" s="1" t="s">
        <v>42</v>
      </c>
      <c r="R5396">
        <v>57</v>
      </c>
      <c r="S5396" s="1" t="s">
        <v>30</v>
      </c>
      <c r="T5396" s="1" t="s">
        <v>30</v>
      </c>
      <c r="U5396" s="1" t="s">
        <v>32</v>
      </c>
      <c r="V5396">
        <v>2</v>
      </c>
      <c r="W5396" s="1" t="s">
        <v>30</v>
      </c>
      <c r="X5396" s="1" t="s">
        <v>57</v>
      </c>
      <c r="Y5396" s="1" t="s">
        <v>37</v>
      </c>
      <c r="Z5396">
        <v>7</v>
      </c>
      <c r="AA5396">
        <v>349</v>
      </c>
      <c r="AB5396" s="1" t="s">
        <v>13500</v>
      </c>
      <c r="AC5396" s="1" t="s">
        <v>13500</v>
      </c>
      <c r="AD5396" t="s">
        <v>13494</v>
      </c>
      <c r="AE5396" s="1" t="s">
        <v>38</v>
      </c>
      <c r="AF5396" s="1" t="s">
        <v>38</v>
      </c>
      <c r="AG5396" t="s">
        <v>13527</v>
      </c>
      <c r="AH5396" t="s">
        <v>38</v>
      </c>
      <c r="AI5396" t="s">
        <v>13540</v>
      </c>
    </row>
    <row r="5397" spans="1:35" x14ac:dyDescent="0.25">
      <c r="A5397" s="1" t="s">
        <v>10905</v>
      </c>
      <c r="B5397" s="1" t="s">
        <v>30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s="1" t="s">
        <v>30</v>
      </c>
      <c r="I5397" s="1" t="s">
        <v>31</v>
      </c>
      <c r="J5397">
        <v>0</v>
      </c>
      <c r="K5397">
        <v>0</v>
      </c>
      <c r="L5397">
        <v>0</v>
      </c>
      <c r="M5397" s="1" t="s">
        <v>30</v>
      </c>
      <c r="N5397">
        <v>0</v>
      </c>
      <c r="O5397" s="1" t="s">
        <v>111</v>
      </c>
      <c r="P5397" s="1" t="s">
        <v>10906</v>
      </c>
      <c r="Q5397" s="1" t="s">
        <v>35</v>
      </c>
      <c r="R5397">
        <v>34</v>
      </c>
      <c r="S5397" s="1" t="s">
        <v>30</v>
      </c>
      <c r="T5397" s="1" t="s">
        <v>30</v>
      </c>
      <c r="U5397" s="1" t="s">
        <v>32</v>
      </c>
      <c r="V5397">
        <v>3</v>
      </c>
      <c r="W5397" s="1" t="s">
        <v>30</v>
      </c>
      <c r="X5397" s="1" t="s">
        <v>57</v>
      </c>
      <c r="Y5397" s="1" t="s">
        <v>37</v>
      </c>
      <c r="Z5397">
        <v>10</v>
      </c>
      <c r="AA5397">
        <v>644</v>
      </c>
      <c r="AB5397" s="1" t="s">
        <v>13500</v>
      </c>
      <c r="AC5397" s="1" t="s">
        <v>13500</v>
      </c>
      <c r="AD5397" t="s">
        <v>13494</v>
      </c>
      <c r="AE5397" s="1" t="s">
        <v>38</v>
      </c>
      <c r="AF5397" s="1" t="s">
        <v>38</v>
      </c>
      <c r="AG5397" t="s">
        <v>13527</v>
      </c>
      <c r="AH5397" t="s">
        <v>38</v>
      </c>
      <c r="AI5397" t="s">
        <v>13540</v>
      </c>
    </row>
    <row r="5398" spans="1:35" x14ac:dyDescent="0.25">
      <c r="A5398" s="1" t="s">
        <v>10907</v>
      </c>
      <c r="B5398" s="1" t="s">
        <v>30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s="1" t="s">
        <v>32</v>
      </c>
      <c r="I5398" s="1" t="s">
        <v>46</v>
      </c>
      <c r="J5398">
        <v>0</v>
      </c>
      <c r="K5398">
        <v>0</v>
      </c>
      <c r="L5398">
        <v>0</v>
      </c>
      <c r="M5398" s="1" t="s">
        <v>30</v>
      </c>
      <c r="N5398">
        <v>0</v>
      </c>
      <c r="O5398" s="1" t="s">
        <v>33</v>
      </c>
      <c r="P5398" s="1" t="s">
        <v>10908</v>
      </c>
      <c r="Q5398" s="1" t="s">
        <v>42</v>
      </c>
      <c r="R5398">
        <v>44</v>
      </c>
      <c r="S5398" s="1" t="s">
        <v>30</v>
      </c>
      <c r="T5398" s="1" t="s">
        <v>30</v>
      </c>
      <c r="U5398" s="1" t="s">
        <v>32</v>
      </c>
      <c r="V5398">
        <v>4</v>
      </c>
      <c r="W5398" s="1" t="s">
        <v>30</v>
      </c>
      <c r="X5398" s="1" t="s">
        <v>36</v>
      </c>
      <c r="Y5398" s="1" t="s">
        <v>58</v>
      </c>
      <c r="Z5398">
        <v>10</v>
      </c>
      <c r="AA5398">
        <v>44</v>
      </c>
      <c r="AB5398" s="1" t="s">
        <v>13500</v>
      </c>
      <c r="AC5398" s="1" t="s">
        <v>13500</v>
      </c>
      <c r="AD5398" t="s">
        <v>13494</v>
      </c>
      <c r="AE5398" s="1" t="s">
        <v>38</v>
      </c>
      <c r="AF5398" s="1" t="s">
        <v>38</v>
      </c>
      <c r="AG5398" t="s">
        <v>13527</v>
      </c>
      <c r="AH5398" t="s">
        <v>38</v>
      </c>
      <c r="AI5398" t="s">
        <v>13538</v>
      </c>
    </row>
    <row r="5399" spans="1:35" x14ac:dyDescent="0.25">
      <c r="A5399" s="1" t="s">
        <v>10909</v>
      </c>
      <c r="B5399" s="1" t="s">
        <v>30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s="1" t="s">
        <v>30</v>
      </c>
      <c r="I5399" s="1" t="s">
        <v>31</v>
      </c>
      <c r="J5399">
        <v>0</v>
      </c>
      <c r="K5399">
        <v>0</v>
      </c>
      <c r="L5399">
        <v>0</v>
      </c>
      <c r="M5399" s="1" t="s">
        <v>30</v>
      </c>
      <c r="N5399">
        <v>0</v>
      </c>
      <c r="O5399" s="1" t="s">
        <v>106</v>
      </c>
      <c r="P5399" s="1" t="s">
        <v>10910</v>
      </c>
      <c r="Q5399" s="1" t="s">
        <v>35</v>
      </c>
      <c r="R5399">
        <v>49</v>
      </c>
      <c r="S5399" s="1" t="s">
        <v>30</v>
      </c>
      <c r="T5399" s="1" t="s">
        <v>30</v>
      </c>
      <c r="U5399" s="1" t="s">
        <v>32</v>
      </c>
      <c r="V5399">
        <v>2</v>
      </c>
      <c r="W5399" s="1" t="s">
        <v>30</v>
      </c>
      <c r="X5399" s="1" t="s">
        <v>57</v>
      </c>
      <c r="Y5399" s="1" t="s">
        <v>37</v>
      </c>
      <c r="Z5399">
        <v>13</v>
      </c>
      <c r="AA5399">
        <v>793</v>
      </c>
      <c r="AB5399" s="1" t="s">
        <v>13500</v>
      </c>
      <c r="AC5399" s="1" t="s">
        <v>13500</v>
      </c>
      <c r="AD5399" t="s">
        <v>13494</v>
      </c>
      <c r="AE5399" s="1" t="s">
        <v>38</v>
      </c>
      <c r="AF5399" s="1" t="s">
        <v>38</v>
      </c>
      <c r="AG5399" t="s">
        <v>13527</v>
      </c>
      <c r="AH5399" t="s">
        <v>38</v>
      </c>
      <c r="AI5399" t="s">
        <v>13540</v>
      </c>
    </row>
    <row r="5400" spans="1:35" x14ac:dyDescent="0.25">
      <c r="A5400" s="1" t="s">
        <v>10911</v>
      </c>
      <c r="B5400" s="1" t="s">
        <v>30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s="1" t="s">
        <v>30</v>
      </c>
      <c r="I5400" s="1" t="s">
        <v>31</v>
      </c>
      <c r="J5400">
        <v>0</v>
      </c>
      <c r="K5400">
        <v>0</v>
      </c>
      <c r="L5400">
        <v>9</v>
      </c>
      <c r="M5400" s="1" t="s">
        <v>32</v>
      </c>
      <c r="N5400">
        <v>0</v>
      </c>
      <c r="O5400" s="1" t="s">
        <v>211</v>
      </c>
      <c r="P5400" s="1" t="s">
        <v>10912</v>
      </c>
      <c r="Q5400" s="1" t="s">
        <v>42</v>
      </c>
      <c r="R5400">
        <v>34</v>
      </c>
      <c r="S5400" s="1" t="s">
        <v>30</v>
      </c>
      <c r="T5400" s="1" t="s">
        <v>30</v>
      </c>
      <c r="U5400" s="1" t="s">
        <v>32</v>
      </c>
      <c r="V5400">
        <v>2</v>
      </c>
      <c r="W5400" s="1" t="s">
        <v>32</v>
      </c>
      <c r="X5400" s="1" t="s">
        <v>43</v>
      </c>
      <c r="Y5400" s="1" t="s">
        <v>58</v>
      </c>
      <c r="Z5400">
        <v>39</v>
      </c>
      <c r="AA5400">
        <v>2628</v>
      </c>
      <c r="AB5400" s="1" t="s">
        <v>13500</v>
      </c>
      <c r="AC5400" s="1" t="s">
        <v>13500</v>
      </c>
      <c r="AD5400" t="s">
        <v>13494</v>
      </c>
      <c r="AE5400" s="1" t="s">
        <v>38</v>
      </c>
      <c r="AF5400" s="1" t="s">
        <v>38</v>
      </c>
      <c r="AG5400" t="s">
        <v>13526</v>
      </c>
      <c r="AH5400" t="s">
        <v>38</v>
      </c>
      <c r="AI5400" t="s">
        <v>13540</v>
      </c>
    </row>
    <row r="5401" spans="1:35" x14ac:dyDescent="0.25">
      <c r="A5401" s="1" t="s">
        <v>10913</v>
      </c>
      <c r="B5401" s="1" t="s">
        <v>30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s="1" t="s">
        <v>30</v>
      </c>
      <c r="I5401" s="1" t="s">
        <v>31</v>
      </c>
      <c r="J5401">
        <v>0</v>
      </c>
      <c r="K5401">
        <v>0</v>
      </c>
      <c r="L5401">
        <v>8</v>
      </c>
      <c r="M5401" s="1" t="s">
        <v>30</v>
      </c>
      <c r="N5401">
        <v>19</v>
      </c>
      <c r="O5401" s="1" t="s">
        <v>471</v>
      </c>
      <c r="P5401" s="1" t="s">
        <v>10914</v>
      </c>
      <c r="Q5401" s="1" t="s">
        <v>42</v>
      </c>
      <c r="R5401">
        <v>65</v>
      </c>
      <c r="S5401" s="1" t="s">
        <v>30</v>
      </c>
      <c r="T5401" s="1" t="s">
        <v>32</v>
      </c>
      <c r="U5401" s="1" t="s">
        <v>32</v>
      </c>
      <c r="V5401">
        <v>6</v>
      </c>
      <c r="W5401" s="1" t="s">
        <v>32</v>
      </c>
      <c r="X5401" s="1" t="s">
        <v>57</v>
      </c>
      <c r="Y5401" s="1" t="s">
        <v>58</v>
      </c>
      <c r="Z5401">
        <v>54</v>
      </c>
      <c r="AA5401">
        <v>3894</v>
      </c>
      <c r="AB5401" s="1" t="s">
        <v>13500</v>
      </c>
      <c r="AC5401" s="1" t="s">
        <v>13500</v>
      </c>
      <c r="AD5401" t="s">
        <v>13496</v>
      </c>
      <c r="AE5401" s="1" t="s">
        <v>38</v>
      </c>
      <c r="AF5401" s="1" t="s">
        <v>38</v>
      </c>
      <c r="AG5401" t="s">
        <v>13526</v>
      </c>
      <c r="AH5401" t="s">
        <v>38</v>
      </c>
      <c r="AI5401" t="s">
        <v>13540</v>
      </c>
    </row>
    <row r="5402" spans="1:35" x14ac:dyDescent="0.25">
      <c r="A5402" s="1" t="s">
        <v>10915</v>
      </c>
      <c r="B5402" s="1" t="s">
        <v>30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s="1" t="s">
        <v>30</v>
      </c>
      <c r="I5402" s="1" t="s">
        <v>31</v>
      </c>
      <c r="J5402">
        <v>0</v>
      </c>
      <c r="K5402">
        <v>0</v>
      </c>
      <c r="L5402">
        <v>0</v>
      </c>
      <c r="M5402" s="1" t="s">
        <v>30</v>
      </c>
      <c r="N5402">
        <v>0</v>
      </c>
      <c r="O5402" s="1" t="s">
        <v>375</v>
      </c>
      <c r="P5402" s="1" t="s">
        <v>10916</v>
      </c>
      <c r="Q5402" s="1" t="s">
        <v>42</v>
      </c>
      <c r="R5402">
        <v>37</v>
      </c>
      <c r="S5402" s="1" t="s">
        <v>30</v>
      </c>
      <c r="T5402" s="1" t="s">
        <v>30</v>
      </c>
      <c r="U5402" s="1" t="s">
        <v>32</v>
      </c>
      <c r="V5402">
        <v>2</v>
      </c>
      <c r="W5402" s="1" t="s">
        <v>30</v>
      </c>
      <c r="X5402" s="1" t="s">
        <v>57</v>
      </c>
      <c r="Y5402" s="1" t="s">
        <v>58</v>
      </c>
      <c r="Z5402">
        <v>7</v>
      </c>
      <c r="AA5402">
        <v>423</v>
      </c>
      <c r="AB5402" s="1" t="s">
        <v>13500</v>
      </c>
      <c r="AC5402" s="1" t="s">
        <v>13500</v>
      </c>
      <c r="AD5402" t="s">
        <v>13494</v>
      </c>
      <c r="AE5402" s="1" t="s">
        <v>38</v>
      </c>
      <c r="AF5402" s="1" t="s">
        <v>38</v>
      </c>
      <c r="AG5402" t="s">
        <v>13527</v>
      </c>
      <c r="AH5402" t="s">
        <v>38</v>
      </c>
      <c r="AI5402" t="s">
        <v>13540</v>
      </c>
    </row>
    <row r="5403" spans="1:35" x14ac:dyDescent="0.25">
      <c r="A5403" s="1" t="s">
        <v>10917</v>
      </c>
      <c r="B5403" s="1" t="s">
        <v>30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s="1" t="s">
        <v>30</v>
      </c>
      <c r="I5403" s="1" t="s">
        <v>31</v>
      </c>
      <c r="J5403">
        <v>0</v>
      </c>
      <c r="K5403">
        <v>0</v>
      </c>
      <c r="L5403">
        <v>7</v>
      </c>
      <c r="M5403" s="1" t="s">
        <v>32</v>
      </c>
      <c r="N5403">
        <v>0</v>
      </c>
      <c r="O5403" s="1" t="s">
        <v>697</v>
      </c>
      <c r="P5403" s="1" t="s">
        <v>10918</v>
      </c>
      <c r="Q5403" s="1" t="s">
        <v>35</v>
      </c>
      <c r="R5403">
        <v>55</v>
      </c>
      <c r="S5403" s="1" t="s">
        <v>30</v>
      </c>
      <c r="T5403" s="1" t="s">
        <v>30</v>
      </c>
      <c r="U5403" s="1" t="s">
        <v>32</v>
      </c>
      <c r="V5403">
        <v>6</v>
      </c>
      <c r="W5403" s="1" t="s">
        <v>30</v>
      </c>
      <c r="X5403" s="1" t="s">
        <v>36</v>
      </c>
      <c r="Y5403" s="1" t="s">
        <v>37</v>
      </c>
      <c r="Z5403">
        <v>9</v>
      </c>
      <c r="AA5403">
        <v>14</v>
      </c>
      <c r="AB5403" s="1" t="s">
        <v>13500</v>
      </c>
      <c r="AC5403" s="1" t="s">
        <v>13500</v>
      </c>
      <c r="AD5403" t="s">
        <v>13494</v>
      </c>
      <c r="AE5403" s="1" t="s">
        <v>38</v>
      </c>
      <c r="AF5403" s="1" t="s">
        <v>38</v>
      </c>
      <c r="AG5403" t="s">
        <v>13526</v>
      </c>
      <c r="AH5403" t="s">
        <v>38</v>
      </c>
      <c r="AI5403" t="s">
        <v>13538</v>
      </c>
    </row>
    <row r="5404" spans="1:35" x14ac:dyDescent="0.25">
      <c r="A5404" s="1" t="s">
        <v>10919</v>
      </c>
      <c r="B5404" s="1" t="s">
        <v>30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s="1" t="s">
        <v>30</v>
      </c>
      <c r="I5404" s="1" t="s">
        <v>31</v>
      </c>
      <c r="J5404">
        <v>0</v>
      </c>
      <c r="K5404">
        <v>0</v>
      </c>
      <c r="L5404">
        <v>6</v>
      </c>
      <c r="M5404" s="1" t="s">
        <v>32</v>
      </c>
      <c r="N5404">
        <v>0</v>
      </c>
      <c r="O5404" s="1" t="s">
        <v>111</v>
      </c>
      <c r="P5404" s="1" t="s">
        <v>10920</v>
      </c>
      <c r="Q5404" s="1" t="s">
        <v>35</v>
      </c>
      <c r="R5404">
        <v>43</v>
      </c>
      <c r="S5404" s="1" t="s">
        <v>30</v>
      </c>
      <c r="T5404" s="1" t="s">
        <v>30</v>
      </c>
      <c r="U5404" s="1" t="s">
        <v>32</v>
      </c>
      <c r="V5404">
        <v>2</v>
      </c>
      <c r="W5404" s="1" t="s">
        <v>32</v>
      </c>
      <c r="X5404" s="1" t="s">
        <v>57</v>
      </c>
      <c r="Y5404" s="1" t="s">
        <v>58</v>
      </c>
      <c r="Z5404">
        <v>42</v>
      </c>
      <c r="AA5404">
        <v>2830</v>
      </c>
      <c r="AB5404" s="1" t="s">
        <v>13500</v>
      </c>
      <c r="AC5404" s="1" t="s">
        <v>13500</v>
      </c>
      <c r="AD5404" t="s">
        <v>13494</v>
      </c>
      <c r="AE5404" s="1" t="s">
        <v>38</v>
      </c>
      <c r="AF5404" s="1" t="s">
        <v>38</v>
      </c>
      <c r="AG5404" t="s">
        <v>13526</v>
      </c>
      <c r="AH5404" t="s">
        <v>38</v>
      </c>
      <c r="AI5404" t="s">
        <v>13540</v>
      </c>
    </row>
    <row r="5405" spans="1:35" x14ac:dyDescent="0.25">
      <c r="A5405" s="1" t="s">
        <v>10921</v>
      </c>
      <c r="B5405" s="1" t="s">
        <v>30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s="1" t="s">
        <v>30</v>
      </c>
      <c r="I5405" s="1" t="s">
        <v>31</v>
      </c>
      <c r="J5405">
        <v>0</v>
      </c>
      <c r="K5405">
        <v>0</v>
      </c>
      <c r="L5405">
        <v>3</v>
      </c>
      <c r="M5405" s="1" t="s">
        <v>32</v>
      </c>
      <c r="N5405">
        <v>0</v>
      </c>
      <c r="O5405" s="1" t="s">
        <v>135</v>
      </c>
      <c r="P5405" s="1" t="s">
        <v>10922</v>
      </c>
      <c r="Q5405" s="1" t="s">
        <v>42</v>
      </c>
      <c r="R5405">
        <v>68</v>
      </c>
      <c r="S5405" s="1" t="s">
        <v>30</v>
      </c>
      <c r="T5405" s="1" t="s">
        <v>32</v>
      </c>
      <c r="U5405" s="1" t="s">
        <v>32</v>
      </c>
      <c r="V5405">
        <v>2</v>
      </c>
      <c r="W5405" s="1" t="s">
        <v>30</v>
      </c>
      <c r="X5405" s="1" t="s">
        <v>57</v>
      </c>
      <c r="Y5405" s="1" t="s">
        <v>37</v>
      </c>
      <c r="Z5405">
        <v>40</v>
      </c>
      <c r="AA5405">
        <v>2374</v>
      </c>
      <c r="AB5405" s="1" t="s">
        <v>13500</v>
      </c>
      <c r="AC5405" s="1" t="s">
        <v>13500</v>
      </c>
      <c r="AD5405" t="s">
        <v>13496</v>
      </c>
      <c r="AE5405" s="1" t="s">
        <v>38</v>
      </c>
      <c r="AF5405" s="1" t="s">
        <v>38</v>
      </c>
      <c r="AG5405" t="s">
        <v>13526</v>
      </c>
      <c r="AH5405" t="s">
        <v>38</v>
      </c>
      <c r="AI5405" t="s">
        <v>13540</v>
      </c>
    </row>
    <row r="5406" spans="1:35" x14ac:dyDescent="0.25">
      <c r="A5406" s="1" t="s">
        <v>10923</v>
      </c>
      <c r="B5406" s="1" t="s">
        <v>30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s="1" t="s">
        <v>30</v>
      </c>
      <c r="I5406" s="1" t="s">
        <v>31</v>
      </c>
      <c r="J5406">
        <v>0</v>
      </c>
      <c r="K5406">
        <v>0</v>
      </c>
      <c r="L5406">
        <v>4</v>
      </c>
      <c r="M5406" s="1" t="s">
        <v>32</v>
      </c>
      <c r="N5406">
        <v>0</v>
      </c>
      <c r="O5406" s="1" t="s">
        <v>135</v>
      </c>
      <c r="P5406" s="1" t="s">
        <v>10924</v>
      </c>
      <c r="Q5406" s="1" t="s">
        <v>42</v>
      </c>
      <c r="R5406">
        <v>43</v>
      </c>
      <c r="S5406" s="1" t="s">
        <v>30</v>
      </c>
      <c r="T5406" s="1" t="s">
        <v>30</v>
      </c>
      <c r="U5406" s="1" t="s">
        <v>32</v>
      </c>
      <c r="V5406">
        <v>3</v>
      </c>
      <c r="W5406" s="1" t="s">
        <v>32</v>
      </c>
      <c r="X5406" s="1" t="s">
        <v>43</v>
      </c>
      <c r="Y5406" s="1" t="s">
        <v>37</v>
      </c>
      <c r="Z5406">
        <v>41</v>
      </c>
      <c r="AA5406">
        <v>2805</v>
      </c>
      <c r="AB5406" s="1" t="s">
        <v>13500</v>
      </c>
      <c r="AC5406" s="1" t="s">
        <v>13500</v>
      </c>
      <c r="AD5406" t="s">
        <v>13494</v>
      </c>
      <c r="AE5406" s="1" t="s">
        <v>38</v>
      </c>
      <c r="AF5406" s="1" t="s">
        <v>38</v>
      </c>
      <c r="AG5406" t="s">
        <v>13526</v>
      </c>
      <c r="AH5406" t="s">
        <v>38</v>
      </c>
      <c r="AI5406" t="s">
        <v>13540</v>
      </c>
    </row>
    <row r="5407" spans="1:35" x14ac:dyDescent="0.25">
      <c r="A5407" s="1" t="s">
        <v>10925</v>
      </c>
      <c r="B5407" s="1" t="s">
        <v>30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s="1" t="s">
        <v>32</v>
      </c>
      <c r="I5407" s="1" t="s">
        <v>46</v>
      </c>
      <c r="J5407">
        <v>0</v>
      </c>
      <c r="K5407">
        <v>0</v>
      </c>
      <c r="L5407">
        <v>0</v>
      </c>
      <c r="M5407" s="1" t="s">
        <v>30</v>
      </c>
      <c r="N5407">
        <v>0</v>
      </c>
      <c r="O5407" s="1" t="s">
        <v>179</v>
      </c>
      <c r="P5407" s="1" t="s">
        <v>10926</v>
      </c>
      <c r="Q5407" s="1" t="s">
        <v>35</v>
      </c>
      <c r="R5407">
        <v>50</v>
      </c>
      <c r="S5407" s="1" t="s">
        <v>30</v>
      </c>
      <c r="T5407" s="1" t="s">
        <v>30</v>
      </c>
      <c r="U5407" s="1" t="s">
        <v>32</v>
      </c>
      <c r="V5407">
        <v>3</v>
      </c>
      <c r="W5407" s="1" t="s">
        <v>30</v>
      </c>
      <c r="X5407" s="1" t="s">
        <v>57</v>
      </c>
      <c r="Y5407" s="1" t="s">
        <v>44</v>
      </c>
      <c r="Z5407">
        <v>9</v>
      </c>
      <c r="AA5407">
        <v>231</v>
      </c>
      <c r="AB5407" s="1" t="s">
        <v>13500</v>
      </c>
      <c r="AC5407" s="1" t="s">
        <v>13500</v>
      </c>
      <c r="AD5407" t="s">
        <v>13494</v>
      </c>
      <c r="AE5407" s="1" t="s">
        <v>38</v>
      </c>
      <c r="AF5407" s="1" t="s">
        <v>38</v>
      </c>
      <c r="AG5407" t="s">
        <v>13527</v>
      </c>
      <c r="AH5407" t="s">
        <v>38</v>
      </c>
      <c r="AI5407" t="s">
        <v>13539</v>
      </c>
    </row>
    <row r="5408" spans="1:35" x14ac:dyDescent="0.25">
      <c r="A5408" s="1" t="s">
        <v>10927</v>
      </c>
      <c r="B5408" s="1" t="s">
        <v>30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s="1" t="s">
        <v>30</v>
      </c>
      <c r="I5408" s="1" t="s">
        <v>31</v>
      </c>
      <c r="J5408">
        <v>0</v>
      </c>
      <c r="K5408">
        <v>0</v>
      </c>
      <c r="L5408">
        <v>0</v>
      </c>
      <c r="M5408" s="1" t="s">
        <v>30</v>
      </c>
      <c r="N5408">
        <v>0</v>
      </c>
      <c r="O5408" s="1" t="s">
        <v>33</v>
      </c>
      <c r="P5408" s="1" t="s">
        <v>10928</v>
      </c>
      <c r="Q5408" s="1" t="s">
        <v>42</v>
      </c>
      <c r="R5408">
        <v>62</v>
      </c>
      <c r="S5408" s="1" t="s">
        <v>30</v>
      </c>
      <c r="T5408" s="1" t="s">
        <v>30</v>
      </c>
      <c r="U5408" s="1" t="s">
        <v>32</v>
      </c>
      <c r="V5408">
        <v>2</v>
      </c>
      <c r="W5408" s="1" t="s">
        <v>30</v>
      </c>
      <c r="X5408" s="1" t="s">
        <v>57</v>
      </c>
      <c r="Y5408" s="1" t="s">
        <v>44</v>
      </c>
      <c r="Z5408">
        <v>12</v>
      </c>
      <c r="AA5408">
        <v>75</v>
      </c>
      <c r="AB5408" s="1" t="s">
        <v>13500</v>
      </c>
      <c r="AC5408" s="1" t="s">
        <v>13500</v>
      </c>
      <c r="AD5408" t="s">
        <v>13494</v>
      </c>
      <c r="AE5408" s="1" t="s">
        <v>38</v>
      </c>
      <c r="AF5408" s="1" t="s">
        <v>38</v>
      </c>
      <c r="AG5408" t="s">
        <v>13527</v>
      </c>
      <c r="AH5408" t="s">
        <v>38</v>
      </c>
      <c r="AI5408" t="s">
        <v>13538</v>
      </c>
    </row>
    <row r="5409" spans="1:35" x14ac:dyDescent="0.25">
      <c r="A5409" s="1" t="s">
        <v>10929</v>
      </c>
      <c r="B5409" s="1" t="s">
        <v>30</v>
      </c>
      <c r="C5409">
        <v>8</v>
      </c>
      <c r="D5409">
        <v>14</v>
      </c>
      <c r="E5409">
        <v>45.1</v>
      </c>
      <c r="F5409">
        <v>0</v>
      </c>
      <c r="G5409">
        <v>0</v>
      </c>
      <c r="H5409" s="1" t="s">
        <v>30</v>
      </c>
      <c r="I5409" s="1" t="s">
        <v>31</v>
      </c>
      <c r="J5409">
        <v>0</v>
      </c>
      <c r="K5409">
        <v>0</v>
      </c>
      <c r="L5409">
        <v>9</v>
      </c>
      <c r="M5409" s="1" t="s">
        <v>32</v>
      </c>
      <c r="N5409">
        <v>0</v>
      </c>
      <c r="O5409" s="1" t="s">
        <v>100</v>
      </c>
      <c r="P5409" s="1" t="s">
        <v>10930</v>
      </c>
      <c r="Q5409" s="1" t="s">
        <v>42</v>
      </c>
      <c r="R5409">
        <v>77</v>
      </c>
      <c r="S5409" s="1" t="s">
        <v>30</v>
      </c>
      <c r="T5409" s="1" t="s">
        <v>32</v>
      </c>
      <c r="U5409" s="1" t="s">
        <v>32</v>
      </c>
      <c r="V5409">
        <v>4</v>
      </c>
      <c r="W5409" s="1" t="s">
        <v>30</v>
      </c>
      <c r="X5409" s="1" t="s">
        <v>57</v>
      </c>
      <c r="Y5409" s="1" t="s">
        <v>58</v>
      </c>
      <c r="Z5409">
        <v>13</v>
      </c>
      <c r="AA5409">
        <v>100</v>
      </c>
      <c r="AB5409" s="1" t="s">
        <v>13500</v>
      </c>
      <c r="AC5409" s="1" t="s">
        <v>13500</v>
      </c>
      <c r="AD5409" t="s">
        <v>13496</v>
      </c>
      <c r="AE5409" s="1" t="s">
        <v>38</v>
      </c>
      <c r="AF5409" s="1" t="s">
        <v>38</v>
      </c>
      <c r="AG5409" t="s">
        <v>13526</v>
      </c>
      <c r="AH5409" t="s">
        <v>38</v>
      </c>
      <c r="AI5409" t="s">
        <v>13538</v>
      </c>
    </row>
    <row r="5410" spans="1:35" x14ac:dyDescent="0.25">
      <c r="A5410" s="1" t="s">
        <v>10931</v>
      </c>
      <c r="B5410" s="1" t="s">
        <v>30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s="1" t="s">
        <v>30</v>
      </c>
      <c r="I5410" s="1" t="s">
        <v>31</v>
      </c>
      <c r="J5410">
        <v>0</v>
      </c>
      <c r="K5410">
        <v>0</v>
      </c>
      <c r="L5410">
        <v>0</v>
      </c>
      <c r="M5410" s="1" t="s">
        <v>30</v>
      </c>
      <c r="N5410">
        <v>0</v>
      </c>
      <c r="O5410" s="1" t="s">
        <v>375</v>
      </c>
      <c r="P5410" s="1" t="s">
        <v>10932</v>
      </c>
      <c r="Q5410" s="1" t="s">
        <v>42</v>
      </c>
      <c r="R5410">
        <v>64</v>
      </c>
      <c r="S5410" s="1" t="s">
        <v>30</v>
      </c>
      <c r="T5410" s="1" t="s">
        <v>30</v>
      </c>
      <c r="U5410" s="1" t="s">
        <v>32</v>
      </c>
      <c r="V5410">
        <v>3</v>
      </c>
      <c r="W5410" s="1" t="s">
        <v>30</v>
      </c>
      <c r="X5410" s="1" t="s">
        <v>57</v>
      </c>
      <c r="Y5410" s="1" t="s">
        <v>58</v>
      </c>
      <c r="Z5410">
        <v>6</v>
      </c>
      <c r="AA5410">
        <v>127</v>
      </c>
      <c r="AB5410" s="1" t="s">
        <v>13500</v>
      </c>
      <c r="AC5410" s="1" t="s">
        <v>13500</v>
      </c>
      <c r="AD5410" t="s">
        <v>13494</v>
      </c>
      <c r="AE5410" s="1" t="s">
        <v>38</v>
      </c>
      <c r="AF5410" s="1" t="s">
        <v>38</v>
      </c>
      <c r="AG5410" t="s">
        <v>13527</v>
      </c>
      <c r="AH5410" t="s">
        <v>38</v>
      </c>
      <c r="AI5410" t="s">
        <v>13539</v>
      </c>
    </row>
    <row r="5411" spans="1:35" x14ac:dyDescent="0.25">
      <c r="A5411" s="1" t="s">
        <v>10933</v>
      </c>
      <c r="B5411" s="1" t="s">
        <v>30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s="1" t="s">
        <v>30</v>
      </c>
      <c r="I5411" s="1" t="s">
        <v>31</v>
      </c>
      <c r="J5411">
        <v>0</v>
      </c>
      <c r="K5411">
        <v>0</v>
      </c>
      <c r="L5411">
        <v>5</v>
      </c>
      <c r="M5411" s="1" t="s">
        <v>30</v>
      </c>
      <c r="N5411">
        <v>66</v>
      </c>
      <c r="O5411" s="1" t="s">
        <v>202</v>
      </c>
      <c r="P5411" s="1" t="s">
        <v>10934</v>
      </c>
      <c r="Q5411" s="1" t="s">
        <v>35</v>
      </c>
      <c r="R5411">
        <v>50</v>
      </c>
      <c r="S5411" s="1" t="s">
        <v>30</v>
      </c>
      <c r="T5411" s="1" t="s">
        <v>30</v>
      </c>
      <c r="U5411" s="1" t="s">
        <v>32</v>
      </c>
      <c r="V5411">
        <v>3</v>
      </c>
      <c r="W5411" s="1" t="s">
        <v>30</v>
      </c>
      <c r="X5411" s="1" t="s">
        <v>36</v>
      </c>
      <c r="Y5411" s="1" t="s">
        <v>44</v>
      </c>
      <c r="Z5411">
        <v>19</v>
      </c>
      <c r="AA5411">
        <v>622</v>
      </c>
      <c r="AB5411" s="1" t="s">
        <v>13500</v>
      </c>
      <c r="AC5411" s="1" t="s">
        <v>13500</v>
      </c>
      <c r="AD5411" t="s">
        <v>13494</v>
      </c>
      <c r="AE5411" s="1" t="s">
        <v>38</v>
      </c>
      <c r="AF5411" s="1" t="s">
        <v>38</v>
      </c>
      <c r="AG5411" t="s">
        <v>13526</v>
      </c>
      <c r="AH5411" t="s">
        <v>38</v>
      </c>
      <c r="AI5411" t="s">
        <v>13539</v>
      </c>
    </row>
    <row r="5412" spans="1:35" x14ac:dyDescent="0.25">
      <c r="A5412" s="1" t="s">
        <v>10935</v>
      </c>
      <c r="B5412" s="1" t="s">
        <v>30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s="1" t="s">
        <v>30</v>
      </c>
      <c r="I5412" s="1" t="s">
        <v>31</v>
      </c>
      <c r="J5412">
        <v>0</v>
      </c>
      <c r="K5412">
        <v>0</v>
      </c>
      <c r="L5412">
        <v>16</v>
      </c>
      <c r="M5412" s="1" t="s">
        <v>32</v>
      </c>
      <c r="N5412">
        <v>0</v>
      </c>
      <c r="O5412" s="1" t="s">
        <v>130</v>
      </c>
      <c r="P5412" s="1" t="s">
        <v>10936</v>
      </c>
      <c r="Q5412" s="1" t="s">
        <v>42</v>
      </c>
      <c r="R5412">
        <v>21</v>
      </c>
      <c r="S5412" s="1" t="s">
        <v>32</v>
      </c>
      <c r="T5412" s="1" t="s">
        <v>30</v>
      </c>
      <c r="U5412" s="1" t="s">
        <v>32</v>
      </c>
      <c r="V5412">
        <v>3</v>
      </c>
      <c r="W5412" s="1" t="s">
        <v>32</v>
      </c>
      <c r="X5412" s="1" t="s">
        <v>36</v>
      </c>
      <c r="Y5412" s="1" t="s">
        <v>58</v>
      </c>
      <c r="Z5412">
        <v>28</v>
      </c>
      <c r="AA5412">
        <v>222</v>
      </c>
      <c r="AB5412" s="1" t="s">
        <v>13500</v>
      </c>
      <c r="AC5412" s="1" t="s">
        <v>13500</v>
      </c>
      <c r="AD5412" t="s">
        <v>13495</v>
      </c>
      <c r="AE5412" s="1" t="s">
        <v>38</v>
      </c>
      <c r="AF5412" s="1" t="s">
        <v>38</v>
      </c>
      <c r="AG5412" t="s">
        <v>13526</v>
      </c>
      <c r="AH5412" t="s">
        <v>38</v>
      </c>
      <c r="AI5412" t="s">
        <v>13538</v>
      </c>
    </row>
    <row r="5413" spans="1:35" x14ac:dyDescent="0.25">
      <c r="A5413" s="1" t="s">
        <v>10937</v>
      </c>
      <c r="B5413" s="1" t="s">
        <v>30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s="1" t="s">
        <v>30</v>
      </c>
      <c r="I5413" s="1" t="s">
        <v>31</v>
      </c>
      <c r="J5413">
        <v>0</v>
      </c>
      <c r="K5413">
        <v>0</v>
      </c>
      <c r="L5413">
        <v>27</v>
      </c>
      <c r="M5413" s="1" t="s">
        <v>32</v>
      </c>
      <c r="N5413">
        <v>0</v>
      </c>
      <c r="O5413" s="1" t="s">
        <v>600</v>
      </c>
      <c r="P5413" s="1" t="s">
        <v>10938</v>
      </c>
      <c r="Q5413" s="1" t="s">
        <v>42</v>
      </c>
      <c r="R5413">
        <v>66</v>
      </c>
      <c r="S5413" s="1" t="s">
        <v>30</v>
      </c>
      <c r="T5413" s="1" t="s">
        <v>32</v>
      </c>
      <c r="U5413" s="1" t="s">
        <v>32</v>
      </c>
      <c r="V5413">
        <v>5</v>
      </c>
      <c r="W5413" s="1" t="s">
        <v>30</v>
      </c>
      <c r="X5413" s="1" t="s">
        <v>36</v>
      </c>
      <c r="Y5413" s="1" t="s">
        <v>58</v>
      </c>
      <c r="Z5413">
        <v>50</v>
      </c>
      <c r="AA5413">
        <v>3408</v>
      </c>
      <c r="AB5413" s="1" t="s">
        <v>13500</v>
      </c>
      <c r="AC5413" s="1" t="s">
        <v>13500</v>
      </c>
      <c r="AD5413" t="s">
        <v>13496</v>
      </c>
      <c r="AE5413" s="1" t="s">
        <v>38</v>
      </c>
      <c r="AF5413" s="1" t="s">
        <v>38</v>
      </c>
      <c r="AG5413" t="s">
        <v>13526</v>
      </c>
      <c r="AH5413" t="s">
        <v>38</v>
      </c>
      <c r="AI5413" t="s">
        <v>13540</v>
      </c>
    </row>
    <row r="5414" spans="1:35" x14ac:dyDescent="0.25">
      <c r="A5414" s="1" t="s">
        <v>10939</v>
      </c>
      <c r="B5414" s="1" t="s">
        <v>30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s="1" t="s">
        <v>30</v>
      </c>
      <c r="I5414" s="1" t="s">
        <v>31</v>
      </c>
      <c r="J5414">
        <v>0</v>
      </c>
      <c r="K5414">
        <v>0</v>
      </c>
      <c r="L5414">
        <v>0</v>
      </c>
      <c r="M5414" s="1" t="s">
        <v>30</v>
      </c>
      <c r="N5414">
        <v>0</v>
      </c>
      <c r="O5414" s="1" t="s">
        <v>122</v>
      </c>
      <c r="P5414" s="1" t="s">
        <v>10940</v>
      </c>
      <c r="Q5414" s="1" t="s">
        <v>42</v>
      </c>
      <c r="R5414">
        <v>30</v>
      </c>
      <c r="S5414" s="1" t="s">
        <v>30</v>
      </c>
      <c r="T5414" s="1" t="s">
        <v>30</v>
      </c>
      <c r="U5414" s="1" t="s">
        <v>32</v>
      </c>
      <c r="V5414">
        <v>2</v>
      </c>
      <c r="W5414" s="1" t="s">
        <v>30</v>
      </c>
      <c r="X5414" s="1" t="s">
        <v>57</v>
      </c>
      <c r="Y5414" s="1" t="s">
        <v>58</v>
      </c>
      <c r="Z5414">
        <v>7</v>
      </c>
      <c r="AA5414">
        <v>428</v>
      </c>
      <c r="AB5414" s="1" t="s">
        <v>13500</v>
      </c>
      <c r="AC5414" s="1" t="s">
        <v>13500</v>
      </c>
      <c r="AD5414" t="s">
        <v>13495</v>
      </c>
      <c r="AE5414" s="1" t="s">
        <v>38</v>
      </c>
      <c r="AF5414" s="1" t="s">
        <v>38</v>
      </c>
      <c r="AG5414" t="s">
        <v>13527</v>
      </c>
      <c r="AH5414" t="s">
        <v>38</v>
      </c>
      <c r="AI5414" t="s">
        <v>13540</v>
      </c>
    </row>
    <row r="5415" spans="1:35" x14ac:dyDescent="0.25">
      <c r="A5415" s="1" t="s">
        <v>10941</v>
      </c>
      <c r="B5415" s="1" t="s">
        <v>30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s="1" t="s">
        <v>30</v>
      </c>
      <c r="I5415" s="1" t="s">
        <v>31</v>
      </c>
      <c r="J5415">
        <v>0</v>
      </c>
      <c r="K5415">
        <v>2</v>
      </c>
      <c r="L5415">
        <v>25</v>
      </c>
      <c r="M5415" s="1" t="s">
        <v>32</v>
      </c>
      <c r="N5415">
        <v>0</v>
      </c>
      <c r="O5415" s="1" t="s">
        <v>269</v>
      </c>
      <c r="P5415" s="1" t="s">
        <v>10942</v>
      </c>
      <c r="Q5415" s="1" t="s">
        <v>42</v>
      </c>
      <c r="R5415">
        <v>43</v>
      </c>
      <c r="S5415" s="1" t="s">
        <v>30</v>
      </c>
      <c r="T5415" s="1" t="s">
        <v>30</v>
      </c>
      <c r="U5415" s="1" t="s">
        <v>32</v>
      </c>
      <c r="V5415">
        <v>3</v>
      </c>
      <c r="W5415" s="1" t="s">
        <v>30</v>
      </c>
      <c r="X5415" s="1" t="s">
        <v>57</v>
      </c>
      <c r="Y5415" s="1" t="s">
        <v>37</v>
      </c>
      <c r="Z5415">
        <v>23</v>
      </c>
      <c r="AA5415">
        <v>1651</v>
      </c>
      <c r="AB5415" s="1" t="s">
        <v>13500</v>
      </c>
      <c r="AC5415" s="1" t="s">
        <v>13500</v>
      </c>
      <c r="AD5415" t="s">
        <v>13494</v>
      </c>
      <c r="AE5415" s="1" t="s">
        <v>38</v>
      </c>
      <c r="AF5415" s="1" t="s">
        <v>38</v>
      </c>
      <c r="AG5415" t="s">
        <v>13526</v>
      </c>
      <c r="AH5415" t="s">
        <v>38</v>
      </c>
      <c r="AI5415" t="s">
        <v>13540</v>
      </c>
    </row>
    <row r="5416" spans="1:35" x14ac:dyDescent="0.25">
      <c r="A5416" s="1" t="s">
        <v>10943</v>
      </c>
      <c r="B5416" s="1" t="s">
        <v>30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s="1" t="s">
        <v>30</v>
      </c>
      <c r="I5416" s="1" t="s">
        <v>31</v>
      </c>
      <c r="J5416">
        <v>0</v>
      </c>
      <c r="K5416">
        <v>1</v>
      </c>
      <c r="L5416">
        <v>0</v>
      </c>
      <c r="M5416" s="1" t="s">
        <v>30</v>
      </c>
      <c r="N5416">
        <v>0</v>
      </c>
      <c r="O5416" s="1" t="s">
        <v>436</v>
      </c>
      <c r="P5416" s="1" t="s">
        <v>10944</v>
      </c>
      <c r="Q5416" s="1" t="s">
        <v>35</v>
      </c>
      <c r="R5416">
        <v>59</v>
      </c>
      <c r="S5416" s="1" t="s">
        <v>30</v>
      </c>
      <c r="T5416" s="1" t="s">
        <v>30</v>
      </c>
      <c r="U5416" s="1" t="s">
        <v>32</v>
      </c>
      <c r="V5416">
        <v>2</v>
      </c>
      <c r="W5416" s="1" t="s">
        <v>30</v>
      </c>
      <c r="X5416" s="1" t="s">
        <v>57</v>
      </c>
      <c r="Y5416" s="1" t="s">
        <v>58</v>
      </c>
      <c r="Z5416">
        <v>10</v>
      </c>
      <c r="AA5416">
        <v>509</v>
      </c>
      <c r="AB5416" s="1" t="s">
        <v>13500</v>
      </c>
      <c r="AC5416" s="1" t="s">
        <v>13500</v>
      </c>
      <c r="AD5416" t="s">
        <v>13494</v>
      </c>
      <c r="AE5416" s="1" t="s">
        <v>38</v>
      </c>
      <c r="AF5416" s="1" t="s">
        <v>38</v>
      </c>
      <c r="AG5416" t="s">
        <v>13527</v>
      </c>
      <c r="AH5416" t="s">
        <v>38</v>
      </c>
      <c r="AI5416" t="s">
        <v>13540</v>
      </c>
    </row>
    <row r="5417" spans="1:35" x14ac:dyDescent="0.25">
      <c r="A5417" s="1" t="s">
        <v>10945</v>
      </c>
      <c r="B5417" s="1" t="s">
        <v>30</v>
      </c>
      <c r="C5417">
        <v>5</v>
      </c>
      <c r="D5417">
        <v>12</v>
      </c>
      <c r="E5417">
        <v>34.9</v>
      </c>
      <c r="F5417">
        <v>0</v>
      </c>
      <c r="G5417">
        <v>0</v>
      </c>
      <c r="H5417" s="1" t="s">
        <v>30</v>
      </c>
      <c r="I5417" s="1" t="s">
        <v>31</v>
      </c>
      <c r="J5417">
        <v>0</v>
      </c>
      <c r="K5417">
        <v>1</v>
      </c>
      <c r="L5417">
        <v>0</v>
      </c>
      <c r="M5417" s="1" t="s">
        <v>30</v>
      </c>
      <c r="N5417">
        <v>0</v>
      </c>
      <c r="O5417" s="1" t="s">
        <v>106</v>
      </c>
      <c r="P5417" s="1" t="s">
        <v>10946</v>
      </c>
      <c r="Q5417" s="1" t="s">
        <v>35</v>
      </c>
      <c r="R5417">
        <v>56</v>
      </c>
      <c r="S5417" s="1" t="s">
        <v>30</v>
      </c>
      <c r="T5417" s="1" t="s">
        <v>30</v>
      </c>
      <c r="U5417" s="1" t="s">
        <v>32</v>
      </c>
      <c r="V5417">
        <v>2</v>
      </c>
      <c r="W5417" s="1" t="s">
        <v>30</v>
      </c>
      <c r="X5417" s="1" t="s">
        <v>57</v>
      </c>
      <c r="Y5417" s="1" t="s">
        <v>58</v>
      </c>
      <c r="Z5417">
        <v>8</v>
      </c>
      <c r="AA5417">
        <v>41</v>
      </c>
      <c r="AB5417" s="1" t="s">
        <v>13500</v>
      </c>
      <c r="AC5417" s="1" t="s">
        <v>13500</v>
      </c>
      <c r="AD5417" t="s">
        <v>13494</v>
      </c>
      <c r="AE5417" s="1" t="s">
        <v>38</v>
      </c>
      <c r="AF5417" s="1" t="s">
        <v>38</v>
      </c>
      <c r="AG5417" t="s">
        <v>13527</v>
      </c>
      <c r="AH5417" t="s">
        <v>38</v>
      </c>
      <c r="AI5417" t="s">
        <v>13538</v>
      </c>
    </row>
    <row r="5418" spans="1:35" x14ac:dyDescent="0.25">
      <c r="A5418" s="1" t="s">
        <v>10947</v>
      </c>
      <c r="B5418" s="1" t="s">
        <v>30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s="1" t="s">
        <v>30</v>
      </c>
      <c r="I5418" s="1" t="s">
        <v>31</v>
      </c>
      <c r="J5418">
        <v>0</v>
      </c>
      <c r="K5418">
        <v>0</v>
      </c>
      <c r="L5418">
        <v>4</v>
      </c>
      <c r="M5418" s="1" t="s">
        <v>32</v>
      </c>
      <c r="N5418">
        <v>0</v>
      </c>
      <c r="O5418" s="1" t="s">
        <v>1102</v>
      </c>
      <c r="P5418" s="1" t="s">
        <v>10948</v>
      </c>
      <c r="Q5418" s="1" t="s">
        <v>42</v>
      </c>
      <c r="R5418">
        <v>77</v>
      </c>
      <c r="S5418" s="1" t="s">
        <v>30</v>
      </c>
      <c r="T5418" s="1" t="s">
        <v>32</v>
      </c>
      <c r="U5418" s="1" t="s">
        <v>32</v>
      </c>
      <c r="V5418">
        <v>4</v>
      </c>
      <c r="W5418" s="1" t="s">
        <v>30</v>
      </c>
      <c r="X5418" s="1" t="s">
        <v>43</v>
      </c>
      <c r="Y5418" s="1" t="s">
        <v>37</v>
      </c>
      <c r="Z5418">
        <v>51</v>
      </c>
      <c r="AA5418">
        <v>3062</v>
      </c>
      <c r="AB5418" s="1" t="s">
        <v>13500</v>
      </c>
      <c r="AC5418" s="1" t="s">
        <v>13500</v>
      </c>
      <c r="AD5418" t="s">
        <v>13496</v>
      </c>
      <c r="AE5418" s="1" t="s">
        <v>38</v>
      </c>
      <c r="AF5418" s="1" t="s">
        <v>38</v>
      </c>
      <c r="AG5418" t="s">
        <v>13526</v>
      </c>
      <c r="AH5418" t="s">
        <v>38</v>
      </c>
      <c r="AI5418" t="s">
        <v>13540</v>
      </c>
    </row>
    <row r="5419" spans="1:35" x14ac:dyDescent="0.25">
      <c r="A5419" s="1" t="s">
        <v>10949</v>
      </c>
      <c r="B5419" s="1" t="s">
        <v>30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s="1" t="s">
        <v>30</v>
      </c>
      <c r="I5419" s="1" t="s">
        <v>31</v>
      </c>
      <c r="J5419">
        <v>0</v>
      </c>
      <c r="K5419">
        <v>2</v>
      </c>
      <c r="L5419">
        <v>4</v>
      </c>
      <c r="M5419" s="1" t="s">
        <v>32</v>
      </c>
      <c r="N5419">
        <v>0</v>
      </c>
      <c r="O5419" s="1" t="s">
        <v>77</v>
      </c>
      <c r="P5419" s="1" t="s">
        <v>10950</v>
      </c>
      <c r="Q5419" s="1" t="s">
        <v>42</v>
      </c>
      <c r="R5419">
        <v>49</v>
      </c>
      <c r="S5419" s="1" t="s">
        <v>30</v>
      </c>
      <c r="T5419" s="1" t="s">
        <v>30</v>
      </c>
      <c r="U5419" s="1" t="s">
        <v>32</v>
      </c>
      <c r="V5419">
        <v>4</v>
      </c>
      <c r="W5419" s="1" t="s">
        <v>32</v>
      </c>
      <c r="X5419" s="1" t="s">
        <v>57</v>
      </c>
      <c r="Y5419" s="1" t="s">
        <v>37</v>
      </c>
      <c r="Z5419">
        <v>59</v>
      </c>
      <c r="AA5419">
        <v>4166</v>
      </c>
      <c r="AB5419" s="1" t="s">
        <v>13500</v>
      </c>
      <c r="AC5419" s="1" t="s">
        <v>13500</v>
      </c>
      <c r="AD5419" t="s">
        <v>13494</v>
      </c>
      <c r="AE5419" s="1" t="s">
        <v>38</v>
      </c>
      <c r="AF5419" s="1" t="s">
        <v>38</v>
      </c>
      <c r="AG5419" t="s">
        <v>13526</v>
      </c>
      <c r="AH5419" t="s">
        <v>38</v>
      </c>
      <c r="AI5419" t="s">
        <v>13540</v>
      </c>
    </row>
    <row r="5420" spans="1:35" x14ac:dyDescent="0.25">
      <c r="A5420" s="1" t="s">
        <v>10951</v>
      </c>
      <c r="B5420" s="1" t="s">
        <v>30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s="1" t="s">
        <v>30</v>
      </c>
      <c r="I5420" s="1" t="s">
        <v>31</v>
      </c>
      <c r="J5420">
        <v>0</v>
      </c>
      <c r="K5420">
        <v>2</v>
      </c>
      <c r="L5420">
        <v>0</v>
      </c>
      <c r="M5420" s="1" t="s">
        <v>30</v>
      </c>
      <c r="N5420">
        <v>0</v>
      </c>
      <c r="O5420" s="1" t="s">
        <v>697</v>
      </c>
      <c r="P5420" s="1" t="s">
        <v>10952</v>
      </c>
      <c r="Q5420" s="1" t="s">
        <v>42</v>
      </c>
      <c r="R5420">
        <v>65</v>
      </c>
      <c r="S5420" s="1" t="s">
        <v>30</v>
      </c>
      <c r="T5420" s="1" t="s">
        <v>32</v>
      </c>
      <c r="U5420" s="1" t="s">
        <v>32</v>
      </c>
      <c r="V5420">
        <v>4</v>
      </c>
      <c r="W5420" s="1" t="s">
        <v>30</v>
      </c>
      <c r="X5420" s="1" t="s">
        <v>36</v>
      </c>
      <c r="Y5420" s="1" t="s">
        <v>37</v>
      </c>
      <c r="Z5420">
        <v>10</v>
      </c>
      <c r="AA5420">
        <v>370</v>
      </c>
      <c r="AB5420" s="1" t="s">
        <v>13500</v>
      </c>
      <c r="AC5420" s="1" t="s">
        <v>13500</v>
      </c>
      <c r="AD5420" t="s">
        <v>13496</v>
      </c>
      <c r="AE5420" s="1" t="s">
        <v>38</v>
      </c>
      <c r="AF5420" s="1" t="s">
        <v>38</v>
      </c>
      <c r="AG5420" t="s">
        <v>13527</v>
      </c>
      <c r="AH5420" t="s">
        <v>38</v>
      </c>
      <c r="AI5420" t="s">
        <v>13539</v>
      </c>
    </row>
    <row r="5421" spans="1:35" x14ac:dyDescent="0.25">
      <c r="A5421" s="1" t="s">
        <v>10953</v>
      </c>
      <c r="B5421" s="1" t="s">
        <v>30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s="1" t="s">
        <v>30</v>
      </c>
      <c r="I5421" s="1" t="s">
        <v>31</v>
      </c>
      <c r="J5421">
        <v>0</v>
      </c>
      <c r="K5421">
        <v>2</v>
      </c>
      <c r="L5421">
        <v>0</v>
      </c>
      <c r="M5421" s="1" t="s">
        <v>30</v>
      </c>
      <c r="N5421">
        <v>0</v>
      </c>
      <c r="O5421" s="1" t="s">
        <v>153</v>
      </c>
      <c r="P5421" s="1" t="s">
        <v>10954</v>
      </c>
      <c r="Q5421" s="1" t="s">
        <v>35</v>
      </c>
      <c r="R5421">
        <v>62</v>
      </c>
      <c r="S5421" s="1" t="s">
        <v>30</v>
      </c>
      <c r="T5421" s="1" t="s">
        <v>30</v>
      </c>
      <c r="U5421" s="1" t="s">
        <v>32</v>
      </c>
      <c r="V5421">
        <v>3</v>
      </c>
      <c r="W5421" s="1" t="s">
        <v>30</v>
      </c>
      <c r="X5421" s="1" t="s">
        <v>57</v>
      </c>
      <c r="Y5421" s="1" t="s">
        <v>58</v>
      </c>
      <c r="Z5421">
        <v>10</v>
      </c>
      <c r="AA5421">
        <v>590</v>
      </c>
      <c r="AB5421" s="1" t="s">
        <v>13500</v>
      </c>
      <c r="AC5421" s="1" t="s">
        <v>13500</v>
      </c>
      <c r="AD5421" t="s">
        <v>13494</v>
      </c>
      <c r="AE5421" s="1" t="s">
        <v>38</v>
      </c>
      <c r="AF5421" s="1" t="s">
        <v>38</v>
      </c>
      <c r="AG5421" t="s">
        <v>13527</v>
      </c>
      <c r="AH5421" t="s">
        <v>38</v>
      </c>
      <c r="AI5421" t="s">
        <v>13540</v>
      </c>
    </row>
    <row r="5422" spans="1:35" x14ac:dyDescent="0.25">
      <c r="A5422" s="1" t="s">
        <v>10955</v>
      </c>
      <c r="B5422" s="1" t="s">
        <v>30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s="1" t="s">
        <v>32</v>
      </c>
      <c r="I5422" s="1" t="s">
        <v>46</v>
      </c>
      <c r="J5422">
        <v>0</v>
      </c>
      <c r="K5422">
        <v>1</v>
      </c>
      <c r="L5422">
        <v>19</v>
      </c>
      <c r="M5422" s="1" t="s">
        <v>32</v>
      </c>
      <c r="N5422">
        <v>0</v>
      </c>
      <c r="O5422" s="1" t="s">
        <v>171</v>
      </c>
      <c r="P5422" s="1" t="s">
        <v>10956</v>
      </c>
      <c r="Q5422" s="1" t="s">
        <v>42</v>
      </c>
      <c r="R5422">
        <v>34</v>
      </c>
      <c r="S5422" s="1" t="s">
        <v>30</v>
      </c>
      <c r="T5422" s="1" t="s">
        <v>30</v>
      </c>
      <c r="U5422" s="1" t="s">
        <v>32</v>
      </c>
      <c r="V5422">
        <v>6</v>
      </c>
      <c r="W5422" s="1" t="s">
        <v>30</v>
      </c>
      <c r="X5422" s="1" t="s">
        <v>57</v>
      </c>
      <c r="Y5422" s="1" t="s">
        <v>37</v>
      </c>
      <c r="Z5422">
        <v>31</v>
      </c>
      <c r="AA5422">
        <v>1681</v>
      </c>
      <c r="AB5422" s="1" t="s">
        <v>13500</v>
      </c>
      <c r="AC5422" s="1" t="s">
        <v>13500</v>
      </c>
      <c r="AD5422" t="s">
        <v>13494</v>
      </c>
      <c r="AE5422" s="1" t="s">
        <v>38</v>
      </c>
      <c r="AF5422" s="1" t="s">
        <v>38</v>
      </c>
      <c r="AG5422" t="s">
        <v>13526</v>
      </c>
      <c r="AH5422" t="s">
        <v>38</v>
      </c>
      <c r="AI5422" t="s">
        <v>13540</v>
      </c>
    </row>
    <row r="5423" spans="1:35" x14ac:dyDescent="0.25">
      <c r="A5423" s="1" t="s">
        <v>10957</v>
      </c>
      <c r="B5423" s="1" t="s">
        <v>30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s="1" t="s">
        <v>30</v>
      </c>
      <c r="I5423" s="1" t="s">
        <v>31</v>
      </c>
      <c r="J5423">
        <v>0</v>
      </c>
      <c r="K5423">
        <v>0</v>
      </c>
      <c r="L5423">
        <v>27</v>
      </c>
      <c r="M5423" s="1" t="s">
        <v>30</v>
      </c>
      <c r="N5423">
        <v>15</v>
      </c>
      <c r="O5423" s="1" t="s">
        <v>1102</v>
      </c>
      <c r="P5423" s="1" t="s">
        <v>10958</v>
      </c>
      <c r="Q5423" s="1" t="s">
        <v>42</v>
      </c>
      <c r="R5423">
        <v>40</v>
      </c>
      <c r="S5423" s="1" t="s">
        <v>30</v>
      </c>
      <c r="T5423" s="1" t="s">
        <v>30</v>
      </c>
      <c r="U5423" s="1" t="s">
        <v>32</v>
      </c>
      <c r="V5423">
        <v>2</v>
      </c>
      <c r="W5423" s="1" t="s">
        <v>30</v>
      </c>
      <c r="X5423" s="1" t="s">
        <v>36</v>
      </c>
      <c r="Y5423" s="1" t="s">
        <v>37</v>
      </c>
      <c r="Z5423">
        <v>28</v>
      </c>
      <c r="AA5423">
        <v>987</v>
      </c>
      <c r="AB5423" s="1" t="s">
        <v>13500</v>
      </c>
      <c r="AC5423" s="1" t="s">
        <v>13500</v>
      </c>
      <c r="AD5423" t="s">
        <v>13494</v>
      </c>
      <c r="AE5423" s="1" t="s">
        <v>38</v>
      </c>
      <c r="AF5423" s="1" t="s">
        <v>38</v>
      </c>
      <c r="AG5423" t="s">
        <v>13526</v>
      </c>
      <c r="AH5423" t="s">
        <v>38</v>
      </c>
      <c r="AI5423" t="s">
        <v>13539</v>
      </c>
    </row>
    <row r="5424" spans="1:35" x14ac:dyDescent="0.25">
      <c r="A5424" s="1" t="s">
        <v>10959</v>
      </c>
      <c r="B5424" s="1" t="s">
        <v>30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s="1" t="s">
        <v>32</v>
      </c>
      <c r="I5424" s="1" t="s">
        <v>46</v>
      </c>
      <c r="J5424">
        <v>0</v>
      </c>
      <c r="K5424">
        <v>0</v>
      </c>
      <c r="L5424">
        <v>0</v>
      </c>
      <c r="M5424" s="1" t="s">
        <v>30</v>
      </c>
      <c r="N5424">
        <v>0</v>
      </c>
      <c r="O5424" s="1" t="s">
        <v>697</v>
      </c>
      <c r="P5424" s="1" t="s">
        <v>10960</v>
      </c>
      <c r="Q5424" s="1" t="s">
        <v>35</v>
      </c>
      <c r="R5424">
        <v>49</v>
      </c>
      <c r="S5424" s="1" t="s">
        <v>30</v>
      </c>
      <c r="T5424" s="1" t="s">
        <v>30</v>
      </c>
      <c r="U5424" s="1" t="s">
        <v>32</v>
      </c>
      <c r="V5424">
        <v>2</v>
      </c>
      <c r="W5424" s="1" t="s">
        <v>30</v>
      </c>
      <c r="X5424" s="1" t="s">
        <v>57</v>
      </c>
      <c r="Y5424" s="1" t="s">
        <v>37</v>
      </c>
      <c r="Z5424">
        <v>9</v>
      </c>
      <c r="AA5424">
        <v>584</v>
      </c>
      <c r="AB5424" s="1" t="s">
        <v>13500</v>
      </c>
      <c r="AC5424" s="1" t="s">
        <v>13500</v>
      </c>
      <c r="AD5424" t="s">
        <v>13494</v>
      </c>
      <c r="AE5424" s="1" t="s">
        <v>38</v>
      </c>
      <c r="AF5424" s="1" t="s">
        <v>38</v>
      </c>
      <c r="AG5424" t="s">
        <v>13527</v>
      </c>
      <c r="AH5424" t="s">
        <v>38</v>
      </c>
      <c r="AI5424" t="s">
        <v>13540</v>
      </c>
    </row>
    <row r="5425" spans="1:35" x14ac:dyDescent="0.25">
      <c r="A5425" s="1" t="s">
        <v>10961</v>
      </c>
      <c r="B5425" s="1" t="s">
        <v>30</v>
      </c>
      <c r="C5425">
        <v>1</v>
      </c>
      <c r="D5425">
        <v>2</v>
      </c>
      <c r="E5425">
        <v>5</v>
      </c>
      <c r="F5425">
        <v>0</v>
      </c>
      <c r="G5425">
        <v>0</v>
      </c>
      <c r="H5425" s="1" t="s">
        <v>30</v>
      </c>
      <c r="I5425" s="1" t="s">
        <v>31</v>
      </c>
      <c r="J5425">
        <v>0</v>
      </c>
      <c r="K5425">
        <v>2</v>
      </c>
      <c r="L5425">
        <v>6</v>
      </c>
      <c r="M5425" s="1" t="s">
        <v>32</v>
      </c>
      <c r="N5425">
        <v>0</v>
      </c>
      <c r="O5425" s="1" t="s">
        <v>65</v>
      </c>
      <c r="P5425" s="1" t="s">
        <v>10962</v>
      </c>
      <c r="Q5425" s="1" t="s">
        <v>42</v>
      </c>
      <c r="R5425">
        <v>35</v>
      </c>
      <c r="S5425" s="1" t="s">
        <v>30</v>
      </c>
      <c r="T5425" s="1" t="s">
        <v>30</v>
      </c>
      <c r="U5425" s="1" t="s">
        <v>32</v>
      </c>
      <c r="V5425">
        <v>2</v>
      </c>
      <c r="W5425" s="1" t="s">
        <v>30</v>
      </c>
      <c r="X5425" s="1" t="s">
        <v>36</v>
      </c>
      <c r="Y5425" s="1" t="s">
        <v>58</v>
      </c>
      <c r="Z5425">
        <v>22</v>
      </c>
      <c r="AA5425">
        <v>22</v>
      </c>
      <c r="AB5425" s="1" t="s">
        <v>13500</v>
      </c>
      <c r="AC5425" s="1" t="s">
        <v>13500</v>
      </c>
      <c r="AD5425" t="s">
        <v>13494</v>
      </c>
      <c r="AE5425" s="1" t="s">
        <v>38</v>
      </c>
      <c r="AF5425" s="1" t="s">
        <v>38</v>
      </c>
      <c r="AG5425" t="s">
        <v>13526</v>
      </c>
      <c r="AH5425" t="s">
        <v>38</v>
      </c>
      <c r="AI5425" t="s">
        <v>13538</v>
      </c>
    </row>
    <row r="5426" spans="1:35" x14ac:dyDescent="0.25">
      <c r="A5426" s="1" t="s">
        <v>10963</v>
      </c>
      <c r="B5426" s="1" t="s">
        <v>30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s="1" t="s">
        <v>30</v>
      </c>
      <c r="I5426" s="1" t="s">
        <v>31</v>
      </c>
      <c r="J5426">
        <v>0</v>
      </c>
      <c r="K5426">
        <v>1</v>
      </c>
      <c r="L5426">
        <v>0</v>
      </c>
      <c r="M5426" s="1" t="s">
        <v>30</v>
      </c>
      <c r="N5426">
        <v>0</v>
      </c>
      <c r="O5426" s="1" t="s">
        <v>77</v>
      </c>
      <c r="P5426" s="1" t="s">
        <v>10964</v>
      </c>
      <c r="Q5426" s="1" t="s">
        <v>42</v>
      </c>
      <c r="R5426">
        <v>58</v>
      </c>
      <c r="S5426" s="1" t="s">
        <v>30</v>
      </c>
      <c r="T5426" s="1" t="s">
        <v>30</v>
      </c>
      <c r="U5426" s="1" t="s">
        <v>32</v>
      </c>
      <c r="V5426">
        <v>3</v>
      </c>
      <c r="W5426" s="1" t="s">
        <v>30</v>
      </c>
      <c r="X5426" s="1" t="s">
        <v>57</v>
      </c>
      <c r="Y5426" s="1" t="s">
        <v>58</v>
      </c>
      <c r="Z5426">
        <v>13</v>
      </c>
      <c r="AA5426">
        <v>952</v>
      </c>
      <c r="AB5426" s="1" t="s">
        <v>13500</v>
      </c>
      <c r="AC5426" s="1" t="s">
        <v>13500</v>
      </c>
      <c r="AD5426" t="s">
        <v>13494</v>
      </c>
      <c r="AE5426" s="1" t="s">
        <v>38</v>
      </c>
      <c r="AF5426" s="1" t="s">
        <v>38</v>
      </c>
      <c r="AG5426" t="s">
        <v>13527</v>
      </c>
      <c r="AH5426" t="s">
        <v>38</v>
      </c>
      <c r="AI5426" t="s">
        <v>13540</v>
      </c>
    </row>
    <row r="5427" spans="1:35" x14ac:dyDescent="0.25">
      <c r="A5427" s="1" t="s">
        <v>10965</v>
      </c>
      <c r="B5427" s="1" t="s">
        <v>30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s="1" t="s">
        <v>30</v>
      </c>
      <c r="I5427" s="1" t="s">
        <v>31</v>
      </c>
      <c r="J5427">
        <v>0</v>
      </c>
      <c r="K5427">
        <v>1</v>
      </c>
      <c r="L5427">
        <v>4</v>
      </c>
      <c r="M5427" s="1" t="s">
        <v>32</v>
      </c>
      <c r="N5427">
        <v>0</v>
      </c>
      <c r="O5427" s="1" t="s">
        <v>375</v>
      </c>
      <c r="P5427" s="1" t="s">
        <v>10966</v>
      </c>
      <c r="Q5427" s="1" t="s">
        <v>42</v>
      </c>
      <c r="R5427">
        <v>62</v>
      </c>
      <c r="S5427" s="1" t="s">
        <v>30</v>
      </c>
      <c r="T5427" s="1" t="s">
        <v>30</v>
      </c>
      <c r="U5427" s="1" t="s">
        <v>32</v>
      </c>
      <c r="V5427">
        <v>4</v>
      </c>
      <c r="W5427" s="1" t="s">
        <v>30</v>
      </c>
      <c r="X5427" s="1" t="s">
        <v>36</v>
      </c>
      <c r="Y5427" s="1" t="s">
        <v>37</v>
      </c>
      <c r="Z5427">
        <v>22</v>
      </c>
      <c r="AA5427">
        <v>962</v>
      </c>
      <c r="AB5427" s="1" t="s">
        <v>13500</v>
      </c>
      <c r="AC5427" s="1" t="s">
        <v>13500</v>
      </c>
      <c r="AD5427" t="s">
        <v>13494</v>
      </c>
      <c r="AE5427" s="1" t="s">
        <v>38</v>
      </c>
      <c r="AF5427" s="1" t="s">
        <v>38</v>
      </c>
      <c r="AG5427" t="s">
        <v>13526</v>
      </c>
      <c r="AH5427" t="s">
        <v>38</v>
      </c>
      <c r="AI5427" t="s">
        <v>13540</v>
      </c>
    </row>
    <row r="5428" spans="1:35" x14ac:dyDescent="0.25">
      <c r="A5428" s="1" t="s">
        <v>10967</v>
      </c>
      <c r="B5428" s="1" t="s">
        <v>30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s="1" t="s">
        <v>30</v>
      </c>
      <c r="I5428" s="1" t="s">
        <v>31</v>
      </c>
      <c r="J5428">
        <v>0</v>
      </c>
      <c r="K5428">
        <v>0</v>
      </c>
      <c r="L5428">
        <v>0</v>
      </c>
      <c r="M5428" s="1" t="s">
        <v>30</v>
      </c>
      <c r="N5428">
        <v>0</v>
      </c>
      <c r="O5428" s="1" t="s">
        <v>156</v>
      </c>
      <c r="P5428" s="1" t="s">
        <v>10968</v>
      </c>
      <c r="Q5428" s="1" t="s">
        <v>42</v>
      </c>
      <c r="R5428">
        <v>29</v>
      </c>
      <c r="S5428" s="1" t="s">
        <v>32</v>
      </c>
      <c r="T5428" s="1" t="s">
        <v>30</v>
      </c>
      <c r="U5428" s="1" t="s">
        <v>32</v>
      </c>
      <c r="V5428">
        <v>2</v>
      </c>
      <c r="W5428" s="1" t="s">
        <v>30</v>
      </c>
      <c r="X5428" s="1" t="s">
        <v>57</v>
      </c>
      <c r="Y5428" s="1" t="s">
        <v>37</v>
      </c>
      <c r="Z5428">
        <v>8</v>
      </c>
      <c r="AA5428">
        <v>558</v>
      </c>
      <c r="AB5428" s="1" t="s">
        <v>13500</v>
      </c>
      <c r="AC5428" s="1" t="s">
        <v>13500</v>
      </c>
      <c r="AD5428" t="s">
        <v>13495</v>
      </c>
      <c r="AE5428" s="1" t="s">
        <v>38</v>
      </c>
      <c r="AF5428" s="1" t="s">
        <v>38</v>
      </c>
      <c r="AG5428" t="s">
        <v>13527</v>
      </c>
      <c r="AH5428" t="s">
        <v>38</v>
      </c>
      <c r="AI5428" t="s">
        <v>13540</v>
      </c>
    </row>
    <row r="5429" spans="1:35" x14ac:dyDescent="0.25">
      <c r="A5429" s="1" t="s">
        <v>10969</v>
      </c>
      <c r="B5429" s="1" t="s">
        <v>30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s="1" t="s">
        <v>32</v>
      </c>
      <c r="I5429" s="1" t="s">
        <v>46</v>
      </c>
      <c r="J5429">
        <v>0</v>
      </c>
      <c r="K5429">
        <v>1</v>
      </c>
      <c r="L5429">
        <v>0</v>
      </c>
      <c r="M5429" s="1" t="s">
        <v>30</v>
      </c>
      <c r="N5429">
        <v>0</v>
      </c>
      <c r="O5429" s="1" t="s">
        <v>471</v>
      </c>
      <c r="P5429" s="1" t="s">
        <v>10970</v>
      </c>
      <c r="Q5429" s="1" t="s">
        <v>35</v>
      </c>
      <c r="R5429">
        <v>38</v>
      </c>
      <c r="S5429" s="1" t="s">
        <v>30</v>
      </c>
      <c r="T5429" s="1" t="s">
        <v>30</v>
      </c>
      <c r="U5429" s="1" t="s">
        <v>32</v>
      </c>
      <c r="V5429">
        <v>2</v>
      </c>
      <c r="W5429" s="1" t="s">
        <v>30</v>
      </c>
      <c r="X5429" s="1" t="s">
        <v>36</v>
      </c>
      <c r="Y5429" s="1" t="s">
        <v>58</v>
      </c>
      <c r="Z5429">
        <v>8</v>
      </c>
      <c r="AA5429">
        <v>261</v>
      </c>
      <c r="AB5429" s="1" t="s">
        <v>13500</v>
      </c>
      <c r="AC5429" s="1" t="s">
        <v>13500</v>
      </c>
      <c r="AD5429" t="s">
        <v>13494</v>
      </c>
      <c r="AE5429" s="1" t="s">
        <v>38</v>
      </c>
      <c r="AF5429" s="1" t="s">
        <v>38</v>
      </c>
      <c r="AG5429" t="s">
        <v>13527</v>
      </c>
      <c r="AH5429" t="s">
        <v>38</v>
      </c>
      <c r="AI5429" t="s">
        <v>13539</v>
      </c>
    </row>
    <row r="5430" spans="1:35" x14ac:dyDescent="0.25">
      <c r="A5430" s="1" t="s">
        <v>10971</v>
      </c>
      <c r="B5430" s="1" t="s">
        <v>30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s="1" t="s">
        <v>30</v>
      </c>
      <c r="I5430" s="1" t="s">
        <v>31</v>
      </c>
      <c r="J5430">
        <v>0</v>
      </c>
      <c r="K5430">
        <v>0</v>
      </c>
      <c r="L5430">
        <v>0</v>
      </c>
      <c r="M5430" s="1" t="s">
        <v>30</v>
      </c>
      <c r="N5430">
        <v>0</v>
      </c>
      <c r="O5430" s="1" t="s">
        <v>111</v>
      </c>
      <c r="P5430" s="1" t="s">
        <v>10972</v>
      </c>
      <c r="Q5430" s="1" t="s">
        <v>42</v>
      </c>
      <c r="R5430">
        <v>47</v>
      </c>
      <c r="S5430" s="1" t="s">
        <v>30</v>
      </c>
      <c r="T5430" s="1" t="s">
        <v>30</v>
      </c>
      <c r="U5430" s="1" t="s">
        <v>32</v>
      </c>
      <c r="V5430">
        <v>4</v>
      </c>
      <c r="W5430" s="1" t="s">
        <v>30</v>
      </c>
      <c r="X5430" s="1" t="s">
        <v>57</v>
      </c>
      <c r="Y5430" s="1" t="s">
        <v>58</v>
      </c>
      <c r="Z5430">
        <v>10</v>
      </c>
      <c r="AA5430">
        <v>373</v>
      </c>
      <c r="AB5430" s="1" t="s">
        <v>13500</v>
      </c>
      <c r="AC5430" s="1" t="s">
        <v>13500</v>
      </c>
      <c r="AD5430" t="s">
        <v>13494</v>
      </c>
      <c r="AE5430" s="1" t="s">
        <v>38</v>
      </c>
      <c r="AF5430" s="1" t="s">
        <v>38</v>
      </c>
      <c r="AG5430" t="s">
        <v>13527</v>
      </c>
      <c r="AH5430" t="s">
        <v>38</v>
      </c>
      <c r="AI5430" t="s">
        <v>13539</v>
      </c>
    </row>
    <row r="5431" spans="1:35" x14ac:dyDescent="0.25">
      <c r="A5431" s="1" t="s">
        <v>10973</v>
      </c>
      <c r="B5431" s="1" t="s">
        <v>30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s="1" t="s">
        <v>30</v>
      </c>
      <c r="I5431" s="1" t="s">
        <v>31</v>
      </c>
      <c r="J5431">
        <v>0</v>
      </c>
      <c r="K5431">
        <v>2</v>
      </c>
      <c r="L5431">
        <v>5</v>
      </c>
      <c r="M5431" s="1" t="s">
        <v>30</v>
      </c>
      <c r="N5431">
        <v>0</v>
      </c>
      <c r="O5431" s="1" t="s">
        <v>202</v>
      </c>
      <c r="P5431" s="1" t="s">
        <v>10974</v>
      </c>
      <c r="Q5431" s="1" t="s">
        <v>35</v>
      </c>
      <c r="R5431">
        <v>38</v>
      </c>
      <c r="S5431" s="1" t="s">
        <v>30</v>
      </c>
      <c r="T5431" s="1" t="s">
        <v>30</v>
      </c>
      <c r="U5431" s="1" t="s">
        <v>32</v>
      </c>
      <c r="V5431">
        <v>6</v>
      </c>
      <c r="W5431" s="1" t="s">
        <v>32</v>
      </c>
      <c r="X5431" s="1" t="s">
        <v>43</v>
      </c>
      <c r="Y5431" s="1" t="s">
        <v>58</v>
      </c>
      <c r="Z5431">
        <v>31</v>
      </c>
      <c r="AA5431">
        <v>2236</v>
      </c>
      <c r="AB5431" s="1" t="s">
        <v>13500</v>
      </c>
      <c r="AC5431" s="1" t="s">
        <v>13500</v>
      </c>
      <c r="AD5431" t="s">
        <v>13494</v>
      </c>
      <c r="AE5431" s="1" t="s">
        <v>38</v>
      </c>
      <c r="AF5431" s="1" t="s">
        <v>38</v>
      </c>
      <c r="AG5431" t="s">
        <v>13526</v>
      </c>
      <c r="AH5431" t="s">
        <v>38</v>
      </c>
      <c r="AI5431" t="s">
        <v>13540</v>
      </c>
    </row>
    <row r="5432" spans="1:35" x14ac:dyDescent="0.25">
      <c r="A5432" s="1" t="s">
        <v>10975</v>
      </c>
      <c r="B5432" s="1" t="s">
        <v>30</v>
      </c>
      <c r="C5432">
        <v>13</v>
      </c>
      <c r="D5432">
        <v>67</v>
      </c>
      <c r="E5432">
        <v>118</v>
      </c>
      <c r="F5432">
        <v>0</v>
      </c>
      <c r="G5432">
        <v>0</v>
      </c>
      <c r="H5432" s="1" t="s">
        <v>30</v>
      </c>
      <c r="I5432" s="1" t="s">
        <v>31</v>
      </c>
      <c r="J5432">
        <v>0</v>
      </c>
      <c r="K5432">
        <v>1</v>
      </c>
      <c r="L5432">
        <v>0</v>
      </c>
      <c r="M5432" s="1" t="s">
        <v>30</v>
      </c>
      <c r="N5432">
        <v>0</v>
      </c>
      <c r="O5432" s="1" t="s">
        <v>202</v>
      </c>
      <c r="P5432" s="1" t="s">
        <v>10976</v>
      </c>
      <c r="Q5432" s="1" t="s">
        <v>42</v>
      </c>
      <c r="R5432">
        <v>47</v>
      </c>
      <c r="S5432" s="1" t="s">
        <v>30</v>
      </c>
      <c r="T5432" s="1" t="s">
        <v>30</v>
      </c>
      <c r="U5432" s="1" t="s">
        <v>32</v>
      </c>
      <c r="V5432">
        <v>3</v>
      </c>
      <c r="W5432" s="1" t="s">
        <v>30</v>
      </c>
      <c r="X5432" s="1" t="s">
        <v>57</v>
      </c>
      <c r="Y5432" s="1" t="s">
        <v>58</v>
      </c>
      <c r="Z5432">
        <v>10</v>
      </c>
      <c r="AA5432">
        <v>132</v>
      </c>
      <c r="AB5432" s="1" t="s">
        <v>13500</v>
      </c>
      <c r="AC5432" s="1" t="s">
        <v>13500</v>
      </c>
      <c r="AD5432" t="s">
        <v>13494</v>
      </c>
      <c r="AE5432" s="1" t="s">
        <v>38</v>
      </c>
      <c r="AF5432" s="1" t="s">
        <v>38</v>
      </c>
      <c r="AG5432" t="s">
        <v>13527</v>
      </c>
      <c r="AH5432" t="s">
        <v>38</v>
      </c>
      <c r="AI5432" t="s">
        <v>13539</v>
      </c>
    </row>
    <row r="5433" spans="1:35" x14ac:dyDescent="0.25">
      <c r="A5433" s="1" t="s">
        <v>10977</v>
      </c>
      <c r="B5433" s="1" t="s">
        <v>30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s="1" t="s">
        <v>30</v>
      </c>
      <c r="I5433" s="1" t="s">
        <v>31</v>
      </c>
      <c r="J5433">
        <v>0</v>
      </c>
      <c r="K5433">
        <v>1</v>
      </c>
      <c r="L5433">
        <v>29</v>
      </c>
      <c r="M5433" s="1" t="s">
        <v>32</v>
      </c>
      <c r="N5433">
        <v>0</v>
      </c>
      <c r="O5433" s="1" t="s">
        <v>275</v>
      </c>
      <c r="P5433" s="1" t="s">
        <v>10978</v>
      </c>
      <c r="Q5433" s="1" t="s">
        <v>42</v>
      </c>
      <c r="R5433">
        <v>54</v>
      </c>
      <c r="S5433" s="1" t="s">
        <v>30</v>
      </c>
      <c r="T5433" s="1" t="s">
        <v>30</v>
      </c>
      <c r="U5433" s="1" t="s">
        <v>32</v>
      </c>
      <c r="V5433">
        <v>3</v>
      </c>
      <c r="W5433" s="1" t="s">
        <v>30</v>
      </c>
      <c r="X5433" s="1" t="s">
        <v>36</v>
      </c>
      <c r="Y5433" s="1" t="s">
        <v>37</v>
      </c>
      <c r="Z5433">
        <v>35</v>
      </c>
      <c r="AA5433">
        <v>2119</v>
      </c>
      <c r="AB5433" s="1" t="s">
        <v>13500</v>
      </c>
      <c r="AC5433" s="1" t="s">
        <v>13500</v>
      </c>
      <c r="AD5433" t="s">
        <v>13494</v>
      </c>
      <c r="AE5433" s="1" t="s">
        <v>38</v>
      </c>
      <c r="AF5433" s="1" t="s">
        <v>38</v>
      </c>
      <c r="AG5433" t="s">
        <v>13526</v>
      </c>
      <c r="AH5433" t="s">
        <v>38</v>
      </c>
      <c r="AI5433" t="s">
        <v>13540</v>
      </c>
    </row>
    <row r="5434" spans="1:35" x14ac:dyDescent="0.25">
      <c r="A5434" s="1" t="s">
        <v>10979</v>
      </c>
      <c r="B5434" s="1" t="s">
        <v>30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s="1" t="s">
        <v>30</v>
      </c>
      <c r="I5434" s="1" t="s">
        <v>31</v>
      </c>
      <c r="J5434">
        <v>0</v>
      </c>
      <c r="K5434">
        <v>2</v>
      </c>
      <c r="L5434">
        <v>0</v>
      </c>
      <c r="M5434" s="1" t="s">
        <v>30</v>
      </c>
      <c r="N5434">
        <v>0</v>
      </c>
      <c r="O5434" s="1" t="s">
        <v>33</v>
      </c>
      <c r="P5434" s="1" t="s">
        <v>10980</v>
      </c>
      <c r="Q5434" s="1" t="s">
        <v>42</v>
      </c>
      <c r="R5434">
        <v>29</v>
      </c>
      <c r="S5434" s="1" t="s">
        <v>32</v>
      </c>
      <c r="T5434" s="1" t="s">
        <v>30</v>
      </c>
      <c r="U5434" s="1" t="s">
        <v>32</v>
      </c>
      <c r="V5434">
        <v>2</v>
      </c>
      <c r="W5434" s="1" t="s">
        <v>30</v>
      </c>
      <c r="X5434" s="1" t="s">
        <v>57</v>
      </c>
      <c r="Y5434" s="1" t="s">
        <v>37</v>
      </c>
      <c r="Z5434">
        <v>9</v>
      </c>
      <c r="AA5434">
        <v>619</v>
      </c>
      <c r="AB5434" s="1" t="s">
        <v>13500</v>
      </c>
      <c r="AC5434" s="1" t="s">
        <v>13500</v>
      </c>
      <c r="AD5434" t="s">
        <v>13495</v>
      </c>
      <c r="AE5434" s="1" t="s">
        <v>38</v>
      </c>
      <c r="AF5434" s="1" t="s">
        <v>38</v>
      </c>
      <c r="AG5434" t="s">
        <v>13527</v>
      </c>
      <c r="AH5434" t="s">
        <v>38</v>
      </c>
      <c r="AI5434" t="s">
        <v>13540</v>
      </c>
    </row>
    <row r="5435" spans="1:35" x14ac:dyDescent="0.25">
      <c r="A5435" s="1" t="s">
        <v>10981</v>
      </c>
      <c r="B5435" s="1" t="s">
        <v>30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s="1" t="s">
        <v>30</v>
      </c>
      <c r="I5435" s="1" t="s">
        <v>31</v>
      </c>
      <c r="J5435">
        <v>0</v>
      </c>
      <c r="K5435">
        <v>2</v>
      </c>
      <c r="L5435">
        <v>6</v>
      </c>
      <c r="M5435" s="1" t="s">
        <v>32</v>
      </c>
      <c r="N5435">
        <v>0</v>
      </c>
      <c r="O5435" s="1" t="s">
        <v>122</v>
      </c>
      <c r="P5435" s="1" t="s">
        <v>10982</v>
      </c>
      <c r="Q5435" s="1" t="s">
        <v>35</v>
      </c>
      <c r="R5435">
        <v>58</v>
      </c>
      <c r="S5435" s="1" t="s">
        <v>30</v>
      </c>
      <c r="T5435" s="1" t="s">
        <v>30</v>
      </c>
      <c r="U5435" s="1" t="s">
        <v>32</v>
      </c>
      <c r="V5435">
        <v>5</v>
      </c>
      <c r="W5435" s="1" t="s">
        <v>30</v>
      </c>
      <c r="X5435" s="1" t="s">
        <v>36</v>
      </c>
      <c r="Y5435" s="1" t="s">
        <v>37</v>
      </c>
      <c r="Z5435">
        <v>17</v>
      </c>
      <c r="AA5435">
        <v>781</v>
      </c>
      <c r="AB5435" s="1" t="s">
        <v>13500</v>
      </c>
      <c r="AC5435" s="1" t="s">
        <v>13500</v>
      </c>
      <c r="AD5435" t="s">
        <v>13494</v>
      </c>
      <c r="AE5435" s="1" t="s">
        <v>38</v>
      </c>
      <c r="AF5435" s="1" t="s">
        <v>38</v>
      </c>
      <c r="AG5435" t="s">
        <v>13526</v>
      </c>
      <c r="AH5435" t="s">
        <v>38</v>
      </c>
      <c r="AI5435" t="s">
        <v>13540</v>
      </c>
    </row>
    <row r="5436" spans="1:35" x14ac:dyDescent="0.25">
      <c r="A5436" s="1" t="s">
        <v>10983</v>
      </c>
      <c r="B5436" s="1" t="s">
        <v>30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s="1" t="s">
        <v>30</v>
      </c>
      <c r="I5436" s="1" t="s">
        <v>31</v>
      </c>
      <c r="J5436">
        <v>0</v>
      </c>
      <c r="K5436">
        <v>1</v>
      </c>
      <c r="L5436">
        <v>0</v>
      </c>
      <c r="M5436" s="1" t="s">
        <v>30</v>
      </c>
      <c r="N5436">
        <v>0</v>
      </c>
      <c r="O5436" s="1" t="s">
        <v>471</v>
      </c>
      <c r="P5436" s="1" t="s">
        <v>10984</v>
      </c>
      <c r="Q5436" s="1" t="s">
        <v>42</v>
      </c>
      <c r="R5436">
        <v>37</v>
      </c>
      <c r="S5436" s="1" t="s">
        <v>30</v>
      </c>
      <c r="T5436" s="1" t="s">
        <v>30</v>
      </c>
      <c r="U5436" s="1" t="s">
        <v>32</v>
      </c>
      <c r="V5436">
        <v>3</v>
      </c>
      <c r="W5436" s="1" t="s">
        <v>30</v>
      </c>
      <c r="X5436" s="1" t="s">
        <v>57</v>
      </c>
      <c r="Y5436" s="1" t="s">
        <v>58</v>
      </c>
      <c r="Z5436">
        <v>8</v>
      </c>
      <c r="AA5436">
        <v>287</v>
      </c>
      <c r="AB5436" s="1" t="s">
        <v>13500</v>
      </c>
      <c r="AC5436" s="1" t="s">
        <v>13500</v>
      </c>
      <c r="AD5436" t="s">
        <v>13494</v>
      </c>
      <c r="AE5436" s="1" t="s">
        <v>38</v>
      </c>
      <c r="AF5436" s="1" t="s">
        <v>38</v>
      </c>
      <c r="AG5436" t="s">
        <v>13527</v>
      </c>
      <c r="AH5436" t="s">
        <v>38</v>
      </c>
      <c r="AI5436" t="s">
        <v>13539</v>
      </c>
    </row>
    <row r="5437" spans="1:35" x14ac:dyDescent="0.25">
      <c r="A5437" s="1" t="s">
        <v>10985</v>
      </c>
      <c r="B5437" s="1" t="s">
        <v>30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s="1" t="s">
        <v>30</v>
      </c>
      <c r="I5437" s="1" t="s">
        <v>31</v>
      </c>
      <c r="J5437">
        <v>0</v>
      </c>
      <c r="K5437">
        <v>1</v>
      </c>
      <c r="L5437">
        <v>0</v>
      </c>
      <c r="M5437" s="1" t="s">
        <v>30</v>
      </c>
      <c r="N5437">
        <v>0</v>
      </c>
      <c r="O5437" s="1" t="s">
        <v>179</v>
      </c>
      <c r="P5437" s="1" t="s">
        <v>10986</v>
      </c>
      <c r="Q5437" s="1" t="s">
        <v>35</v>
      </c>
      <c r="R5437">
        <v>22</v>
      </c>
      <c r="S5437" s="1" t="s">
        <v>32</v>
      </c>
      <c r="T5437" s="1" t="s">
        <v>30</v>
      </c>
      <c r="U5437" s="1" t="s">
        <v>32</v>
      </c>
      <c r="V5437">
        <v>4</v>
      </c>
      <c r="W5437" s="1" t="s">
        <v>30</v>
      </c>
      <c r="X5437" s="1" t="s">
        <v>57</v>
      </c>
      <c r="Y5437" s="1" t="s">
        <v>58</v>
      </c>
      <c r="Z5437">
        <v>10</v>
      </c>
      <c r="AA5437">
        <v>736</v>
      </c>
      <c r="AB5437" s="1" t="s">
        <v>13500</v>
      </c>
      <c r="AC5437" s="1" t="s">
        <v>13500</v>
      </c>
      <c r="AD5437" t="s">
        <v>13495</v>
      </c>
      <c r="AE5437" s="1" t="s">
        <v>38</v>
      </c>
      <c r="AF5437" s="1" t="s">
        <v>38</v>
      </c>
      <c r="AG5437" t="s">
        <v>13527</v>
      </c>
      <c r="AH5437" t="s">
        <v>38</v>
      </c>
      <c r="AI5437" t="s">
        <v>13540</v>
      </c>
    </row>
    <row r="5438" spans="1:35" x14ac:dyDescent="0.25">
      <c r="A5438" s="1" t="s">
        <v>10987</v>
      </c>
      <c r="B5438" s="1" t="s">
        <v>30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s="1" t="s">
        <v>30</v>
      </c>
      <c r="I5438" s="1" t="s">
        <v>31</v>
      </c>
      <c r="J5438">
        <v>0</v>
      </c>
      <c r="K5438">
        <v>0</v>
      </c>
      <c r="L5438">
        <v>0</v>
      </c>
      <c r="M5438" s="1" t="s">
        <v>30</v>
      </c>
      <c r="N5438">
        <v>0</v>
      </c>
      <c r="O5438" s="1" t="s">
        <v>130</v>
      </c>
      <c r="P5438" s="1" t="s">
        <v>10988</v>
      </c>
      <c r="Q5438" s="1" t="s">
        <v>35</v>
      </c>
      <c r="R5438">
        <v>24</v>
      </c>
      <c r="S5438" s="1" t="s">
        <v>32</v>
      </c>
      <c r="T5438" s="1" t="s">
        <v>30</v>
      </c>
      <c r="U5438" s="1" t="s">
        <v>32</v>
      </c>
      <c r="V5438">
        <v>2</v>
      </c>
      <c r="W5438" s="1" t="s">
        <v>30</v>
      </c>
      <c r="X5438" s="1" t="s">
        <v>57</v>
      </c>
      <c r="Y5438" s="1" t="s">
        <v>58</v>
      </c>
      <c r="Z5438">
        <v>6</v>
      </c>
      <c r="AA5438">
        <v>318</v>
      </c>
      <c r="AB5438" s="1" t="s">
        <v>13500</v>
      </c>
      <c r="AC5438" s="1" t="s">
        <v>13500</v>
      </c>
      <c r="AD5438" t="s">
        <v>13495</v>
      </c>
      <c r="AE5438" s="1" t="s">
        <v>38</v>
      </c>
      <c r="AF5438" s="1" t="s">
        <v>38</v>
      </c>
      <c r="AG5438" t="s">
        <v>13527</v>
      </c>
      <c r="AH5438" t="s">
        <v>38</v>
      </c>
      <c r="AI5438" t="s">
        <v>13540</v>
      </c>
    </row>
    <row r="5439" spans="1:35" x14ac:dyDescent="0.25">
      <c r="A5439" s="1" t="s">
        <v>10989</v>
      </c>
      <c r="B5439" s="1" t="s">
        <v>30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s="1" t="s">
        <v>30</v>
      </c>
      <c r="I5439" s="1" t="s">
        <v>31</v>
      </c>
      <c r="J5439">
        <v>0</v>
      </c>
      <c r="K5439">
        <v>1</v>
      </c>
      <c r="L5439">
        <v>0</v>
      </c>
      <c r="M5439" s="1" t="s">
        <v>30</v>
      </c>
      <c r="N5439">
        <v>0</v>
      </c>
      <c r="O5439" s="1" t="s">
        <v>119</v>
      </c>
      <c r="P5439" s="1" t="s">
        <v>10990</v>
      </c>
      <c r="Q5439" s="1" t="s">
        <v>42</v>
      </c>
      <c r="R5439">
        <v>38</v>
      </c>
      <c r="S5439" s="1" t="s">
        <v>30</v>
      </c>
      <c r="T5439" s="1" t="s">
        <v>30</v>
      </c>
      <c r="U5439" s="1" t="s">
        <v>32</v>
      </c>
      <c r="V5439">
        <v>5</v>
      </c>
      <c r="W5439" s="1" t="s">
        <v>30</v>
      </c>
      <c r="X5439" s="1" t="s">
        <v>57</v>
      </c>
      <c r="Y5439" s="1" t="s">
        <v>44</v>
      </c>
      <c r="Z5439">
        <v>9</v>
      </c>
      <c r="AA5439">
        <v>441</v>
      </c>
      <c r="AB5439" s="1" t="s">
        <v>13500</v>
      </c>
      <c r="AC5439" s="1" t="s">
        <v>13500</v>
      </c>
      <c r="AD5439" t="s">
        <v>13494</v>
      </c>
      <c r="AE5439" s="1" t="s">
        <v>38</v>
      </c>
      <c r="AF5439" s="1" t="s">
        <v>38</v>
      </c>
      <c r="AG5439" t="s">
        <v>13527</v>
      </c>
      <c r="AH5439" t="s">
        <v>38</v>
      </c>
      <c r="AI5439" t="s">
        <v>13540</v>
      </c>
    </row>
    <row r="5440" spans="1:35" x14ac:dyDescent="0.25">
      <c r="A5440" s="1" t="s">
        <v>10991</v>
      </c>
      <c r="B5440" s="1" t="s">
        <v>30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s="1" t="s">
        <v>30</v>
      </c>
      <c r="I5440" s="1" t="s">
        <v>31</v>
      </c>
      <c r="J5440">
        <v>0</v>
      </c>
      <c r="K5440">
        <v>0</v>
      </c>
      <c r="L5440">
        <v>0</v>
      </c>
      <c r="M5440" s="1" t="s">
        <v>30</v>
      </c>
      <c r="N5440">
        <v>0</v>
      </c>
      <c r="O5440" s="1" t="s">
        <v>159</v>
      </c>
      <c r="P5440" s="1" t="s">
        <v>10992</v>
      </c>
      <c r="Q5440" s="1" t="s">
        <v>42</v>
      </c>
      <c r="R5440">
        <v>23</v>
      </c>
      <c r="S5440" s="1" t="s">
        <v>32</v>
      </c>
      <c r="T5440" s="1" t="s">
        <v>30</v>
      </c>
      <c r="U5440" s="1" t="s">
        <v>32</v>
      </c>
      <c r="V5440">
        <v>6</v>
      </c>
      <c r="W5440" s="1" t="s">
        <v>30</v>
      </c>
      <c r="X5440" s="1" t="s">
        <v>57</v>
      </c>
      <c r="Y5440" s="1" t="s">
        <v>44</v>
      </c>
      <c r="Z5440">
        <v>5</v>
      </c>
      <c r="AA5440">
        <v>381</v>
      </c>
      <c r="AB5440" s="1" t="s">
        <v>13500</v>
      </c>
      <c r="AC5440" s="1" t="s">
        <v>13500</v>
      </c>
      <c r="AD5440" t="s">
        <v>13495</v>
      </c>
      <c r="AE5440" s="1" t="s">
        <v>38</v>
      </c>
      <c r="AF5440" s="1" t="s">
        <v>38</v>
      </c>
      <c r="AG5440" t="s">
        <v>13527</v>
      </c>
      <c r="AH5440" t="s">
        <v>38</v>
      </c>
      <c r="AI5440" t="s">
        <v>13540</v>
      </c>
    </row>
    <row r="5441" spans="1:35" x14ac:dyDescent="0.25">
      <c r="A5441" s="1" t="s">
        <v>10993</v>
      </c>
      <c r="B5441" s="1" t="s">
        <v>30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s="1" t="s">
        <v>30</v>
      </c>
      <c r="I5441" s="1" t="s">
        <v>31</v>
      </c>
      <c r="J5441">
        <v>0</v>
      </c>
      <c r="K5441">
        <v>0</v>
      </c>
      <c r="L5441">
        <v>2</v>
      </c>
      <c r="M5441" s="1" t="s">
        <v>32</v>
      </c>
      <c r="N5441">
        <v>0</v>
      </c>
      <c r="O5441" s="1" t="s">
        <v>74</v>
      </c>
      <c r="P5441" s="1" t="s">
        <v>10994</v>
      </c>
      <c r="Q5441" s="1" t="s">
        <v>35</v>
      </c>
      <c r="R5441">
        <v>41</v>
      </c>
      <c r="S5441" s="1" t="s">
        <v>30</v>
      </c>
      <c r="T5441" s="1" t="s">
        <v>30</v>
      </c>
      <c r="U5441" s="1" t="s">
        <v>32</v>
      </c>
      <c r="V5441">
        <v>2</v>
      </c>
      <c r="W5441" s="1" t="s">
        <v>30</v>
      </c>
      <c r="X5441" s="1" t="s">
        <v>43</v>
      </c>
      <c r="Y5441" s="1" t="s">
        <v>37</v>
      </c>
      <c r="Z5441">
        <v>43</v>
      </c>
      <c r="AA5441">
        <v>2797</v>
      </c>
      <c r="AB5441" s="1" t="s">
        <v>13500</v>
      </c>
      <c r="AC5441" s="1" t="s">
        <v>13500</v>
      </c>
      <c r="AD5441" t="s">
        <v>13494</v>
      </c>
      <c r="AE5441" s="1" t="s">
        <v>38</v>
      </c>
      <c r="AF5441" s="1" t="s">
        <v>38</v>
      </c>
      <c r="AG5441" t="s">
        <v>13527</v>
      </c>
      <c r="AH5441" t="s">
        <v>38</v>
      </c>
      <c r="AI5441" t="s">
        <v>13540</v>
      </c>
    </row>
    <row r="5442" spans="1:35" x14ac:dyDescent="0.25">
      <c r="A5442" s="1" t="s">
        <v>10995</v>
      </c>
      <c r="B5442" s="1" t="s">
        <v>30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s="1" t="s">
        <v>30</v>
      </c>
      <c r="I5442" s="1" t="s">
        <v>31</v>
      </c>
      <c r="J5442">
        <v>0</v>
      </c>
      <c r="K5442">
        <v>2</v>
      </c>
      <c r="L5442">
        <v>0</v>
      </c>
      <c r="M5442" s="1" t="s">
        <v>30</v>
      </c>
      <c r="N5442">
        <v>0</v>
      </c>
      <c r="O5442" s="1" t="s">
        <v>219</v>
      </c>
      <c r="P5442" s="1" t="s">
        <v>10996</v>
      </c>
      <c r="Q5442" s="1" t="s">
        <v>42</v>
      </c>
      <c r="R5442">
        <v>47</v>
      </c>
      <c r="S5442" s="1" t="s">
        <v>30</v>
      </c>
      <c r="T5442" s="1" t="s">
        <v>30</v>
      </c>
      <c r="U5442" s="1" t="s">
        <v>32</v>
      </c>
      <c r="V5442">
        <v>2</v>
      </c>
      <c r="W5442" s="1" t="s">
        <v>30</v>
      </c>
      <c r="X5442" s="1" t="s">
        <v>57</v>
      </c>
      <c r="Y5442" s="1" t="s">
        <v>58</v>
      </c>
      <c r="Z5442">
        <v>11</v>
      </c>
      <c r="AA5442">
        <v>777</v>
      </c>
      <c r="AB5442" s="1" t="s">
        <v>13500</v>
      </c>
      <c r="AC5442" s="1" t="s">
        <v>13500</v>
      </c>
      <c r="AD5442" t="s">
        <v>13494</v>
      </c>
      <c r="AE5442" s="1" t="s">
        <v>38</v>
      </c>
      <c r="AF5442" s="1" t="s">
        <v>38</v>
      </c>
      <c r="AG5442" t="s">
        <v>13527</v>
      </c>
      <c r="AH5442" t="s">
        <v>38</v>
      </c>
      <c r="AI5442" t="s">
        <v>13540</v>
      </c>
    </row>
    <row r="5443" spans="1:35" x14ac:dyDescent="0.25">
      <c r="A5443" s="1" t="s">
        <v>10997</v>
      </c>
      <c r="B5443" s="1" t="s">
        <v>30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s="1" t="s">
        <v>30</v>
      </c>
      <c r="I5443" s="1" t="s">
        <v>31</v>
      </c>
      <c r="J5443">
        <v>0</v>
      </c>
      <c r="K5443">
        <v>2</v>
      </c>
      <c r="L5443">
        <v>25</v>
      </c>
      <c r="M5443" s="1" t="s">
        <v>32</v>
      </c>
      <c r="N5443">
        <v>0</v>
      </c>
      <c r="O5443" s="1" t="s">
        <v>197</v>
      </c>
      <c r="P5443" s="1" t="s">
        <v>10998</v>
      </c>
      <c r="Q5443" s="1" t="s">
        <v>35</v>
      </c>
      <c r="R5443">
        <v>40</v>
      </c>
      <c r="S5443" s="1" t="s">
        <v>30</v>
      </c>
      <c r="T5443" s="1" t="s">
        <v>30</v>
      </c>
      <c r="U5443" s="1" t="s">
        <v>32</v>
      </c>
      <c r="V5443">
        <v>5</v>
      </c>
      <c r="W5443" s="1" t="s">
        <v>30</v>
      </c>
      <c r="X5443" s="1" t="s">
        <v>36</v>
      </c>
      <c r="Y5443" s="1" t="s">
        <v>37</v>
      </c>
      <c r="Z5443">
        <v>28</v>
      </c>
      <c r="AA5443">
        <v>1371</v>
      </c>
      <c r="AB5443" s="1" t="s">
        <v>13500</v>
      </c>
      <c r="AC5443" s="1" t="s">
        <v>13500</v>
      </c>
      <c r="AD5443" t="s">
        <v>13494</v>
      </c>
      <c r="AE5443" s="1" t="s">
        <v>38</v>
      </c>
      <c r="AF5443" s="1" t="s">
        <v>38</v>
      </c>
      <c r="AG5443" t="s">
        <v>13526</v>
      </c>
      <c r="AH5443" t="s">
        <v>38</v>
      </c>
      <c r="AI5443" t="s">
        <v>13540</v>
      </c>
    </row>
    <row r="5444" spans="1:35" x14ac:dyDescent="0.25">
      <c r="A5444" s="1" t="s">
        <v>10999</v>
      </c>
      <c r="B5444" s="1" t="s">
        <v>30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s="1" t="s">
        <v>32</v>
      </c>
      <c r="I5444" s="1" t="s">
        <v>46</v>
      </c>
      <c r="J5444">
        <v>0</v>
      </c>
      <c r="K5444">
        <v>1</v>
      </c>
      <c r="L5444">
        <v>0</v>
      </c>
      <c r="M5444" s="1" t="s">
        <v>30</v>
      </c>
      <c r="N5444">
        <v>0</v>
      </c>
      <c r="O5444" s="1" t="s">
        <v>65</v>
      </c>
      <c r="P5444" s="1" t="s">
        <v>11000</v>
      </c>
      <c r="Q5444" s="1" t="s">
        <v>35</v>
      </c>
      <c r="R5444">
        <v>48</v>
      </c>
      <c r="S5444" s="1" t="s">
        <v>30</v>
      </c>
      <c r="T5444" s="1" t="s">
        <v>30</v>
      </c>
      <c r="U5444" s="1" t="s">
        <v>32</v>
      </c>
      <c r="V5444">
        <v>2</v>
      </c>
      <c r="W5444" s="1" t="s">
        <v>30</v>
      </c>
      <c r="X5444" s="1" t="s">
        <v>57</v>
      </c>
      <c r="Y5444" s="1" t="s">
        <v>37</v>
      </c>
      <c r="Z5444">
        <v>7</v>
      </c>
      <c r="AA5444">
        <v>269</v>
      </c>
      <c r="AB5444" s="1" t="s">
        <v>13500</v>
      </c>
      <c r="AC5444" s="1" t="s">
        <v>13500</v>
      </c>
      <c r="AD5444" t="s">
        <v>13494</v>
      </c>
      <c r="AE5444" s="1" t="s">
        <v>38</v>
      </c>
      <c r="AF5444" s="1" t="s">
        <v>38</v>
      </c>
      <c r="AG5444" t="s">
        <v>13527</v>
      </c>
      <c r="AH5444" t="s">
        <v>38</v>
      </c>
      <c r="AI5444" t="s">
        <v>13540</v>
      </c>
    </row>
    <row r="5445" spans="1:35" x14ac:dyDescent="0.25">
      <c r="A5445" s="1" t="s">
        <v>11001</v>
      </c>
      <c r="B5445" s="1" t="s">
        <v>30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s="1" t="s">
        <v>32</v>
      </c>
      <c r="I5445" s="1" t="s">
        <v>46</v>
      </c>
      <c r="J5445">
        <v>0</v>
      </c>
      <c r="K5445">
        <v>0</v>
      </c>
      <c r="L5445">
        <v>15</v>
      </c>
      <c r="M5445" s="1" t="s">
        <v>32</v>
      </c>
      <c r="N5445">
        <v>0</v>
      </c>
      <c r="O5445" s="1" t="s">
        <v>1102</v>
      </c>
      <c r="P5445" s="1" t="s">
        <v>11002</v>
      </c>
      <c r="Q5445" s="1" t="s">
        <v>42</v>
      </c>
      <c r="R5445">
        <v>30</v>
      </c>
      <c r="S5445" s="1" t="s">
        <v>30</v>
      </c>
      <c r="T5445" s="1" t="s">
        <v>30</v>
      </c>
      <c r="U5445" s="1" t="s">
        <v>32</v>
      </c>
      <c r="V5445">
        <v>2</v>
      </c>
      <c r="W5445" s="1" t="s">
        <v>30</v>
      </c>
      <c r="X5445" s="1" t="s">
        <v>36</v>
      </c>
      <c r="Y5445" s="1" t="s">
        <v>58</v>
      </c>
      <c r="Z5445">
        <v>27</v>
      </c>
      <c r="AA5445">
        <v>813</v>
      </c>
      <c r="AB5445" s="1" t="s">
        <v>13500</v>
      </c>
      <c r="AC5445" s="1" t="s">
        <v>13500</v>
      </c>
      <c r="AD5445" t="s">
        <v>13495</v>
      </c>
      <c r="AE5445" s="1" t="s">
        <v>38</v>
      </c>
      <c r="AF5445" s="1" t="s">
        <v>38</v>
      </c>
      <c r="AG5445" t="s">
        <v>13526</v>
      </c>
      <c r="AH5445" t="s">
        <v>38</v>
      </c>
      <c r="AI5445" t="s">
        <v>13539</v>
      </c>
    </row>
    <row r="5446" spans="1:35" x14ac:dyDescent="0.25">
      <c r="A5446" s="1" t="s">
        <v>11003</v>
      </c>
      <c r="B5446" s="1" t="s">
        <v>30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s="1" t="s">
        <v>30</v>
      </c>
      <c r="I5446" s="1" t="s">
        <v>31</v>
      </c>
      <c r="J5446">
        <v>0</v>
      </c>
      <c r="K5446">
        <v>1</v>
      </c>
      <c r="L5446">
        <v>5</v>
      </c>
      <c r="M5446" s="1" t="s">
        <v>32</v>
      </c>
      <c r="N5446">
        <v>0</v>
      </c>
      <c r="O5446" s="1" t="s">
        <v>156</v>
      </c>
      <c r="P5446" s="1" t="s">
        <v>11004</v>
      </c>
      <c r="Q5446" s="1" t="s">
        <v>42</v>
      </c>
      <c r="R5446">
        <v>33</v>
      </c>
      <c r="S5446" s="1" t="s">
        <v>30</v>
      </c>
      <c r="T5446" s="1" t="s">
        <v>30</v>
      </c>
      <c r="U5446" s="1" t="s">
        <v>32</v>
      </c>
      <c r="V5446">
        <v>4</v>
      </c>
      <c r="W5446" s="1" t="s">
        <v>30</v>
      </c>
      <c r="X5446" s="1" t="s">
        <v>36</v>
      </c>
      <c r="Y5446" s="1" t="s">
        <v>58</v>
      </c>
      <c r="Z5446">
        <v>31</v>
      </c>
      <c r="AA5446">
        <v>759</v>
      </c>
      <c r="AB5446" s="1" t="s">
        <v>13500</v>
      </c>
      <c r="AC5446" s="1" t="s">
        <v>13500</v>
      </c>
      <c r="AD5446" t="s">
        <v>13494</v>
      </c>
      <c r="AE5446" s="1" t="s">
        <v>38</v>
      </c>
      <c r="AF5446" s="1" t="s">
        <v>38</v>
      </c>
      <c r="AG5446" t="s">
        <v>13526</v>
      </c>
      <c r="AH5446" t="s">
        <v>38</v>
      </c>
      <c r="AI5446" t="s">
        <v>13539</v>
      </c>
    </row>
    <row r="5447" spans="1:35" x14ac:dyDescent="0.25">
      <c r="A5447" s="1" t="s">
        <v>11005</v>
      </c>
      <c r="B5447" s="1" t="s">
        <v>30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s="1" t="s">
        <v>30</v>
      </c>
      <c r="I5447" s="1" t="s">
        <v>31</v>
      </c>
      <c r="J5447">
        <v>0</v>
      </c>
      <c r="K5447">
        <v>2</v>
      </c>
      <c r="L5447">
        <v>9</v>
      </c>
      <c r="M5447" s="1" t="s">
        <v>32</v>
      </c>
      <c r="N5447">
        <v>0</v>
      </c>
      <c r="O5447" s="1" t="s">
        <v>197</v>
      </c>
      <c r="P5447" s="1" t="s">
        <v>11006</v>
      </c>
      <c r="Q5447" s="1" t="s">
        <v>42</v>
      </c>
      <c r="R5447">
        <v>45</v>
      </c>
      <c r="S5447" s="1" t="s">
        <v>30</v>
      </c>
      <c r="T5447" s="1" t="s">
        <v>30</v>
      </c>
      <c r="U5447" s="1" t="s">
        <v>32</v>
      </c>
      <c r="V5447">
        <v>6</v>
      </c>
      <c r="W5447" s="1" t="s">
        <v>30</v>
      </c>
      <c r="X5447" s="1" t="s">
        <v>36</v>
      </c>
      <c r="Y5447" s="1" t="s">
        <v>37</v>
      </c>
      <c r="Z5447">
        <v>35</v>
      </c>
      <c r="AA5447">
        <v>548</v>
      </c>
      <c r="AB5447" s="1" t="s">
        <v>13500</v>
      </c>
      <c r="AC5447" s="1" t="s">
        <v>13500</v>
      </c>
      <c r="AD5447" t="s">
        <v>13494</v>
      </c>
      <c r="AE5447" s="1" t="s">
        <v>38</v>
      </c>
      <c r="AF5447" s="1" t="s">
        <v>38</v>
      </c>
      <c r="AG5447" t="s">
        <v>13526</v>
      </c>
      <c r="AH5447" t="s">
        <v>38</v>
      </c>
      <c r="AI5447" t="s">
        <v>13539</v>
      </c>
    </row>
    <row r="5448" spans="1:35" x14ac:dyDescent="0.25">
      <c r="A5448" s="1" t="s">
        <v>11007</v>
      </c>
      <c r="B5448" s="1" t="s">
        <v>30</v>
      </c>
      <c r="C5448">
        <v>4</v>
      </c>
      <c r="D5448">
        <v>9</v>
      </c>
      <c r="E5448">
        <v>27</v>
      </c>
      <c r="F5448">
        <v>0</v>
      </c>
      <c r="G5448">
        <v>0</v>
      </c>
      <c r="H5448" s="1" t="s">
        <v>30</v>
      </c>
      <c r="I5448" s="1" t="s">
        <v>31</v>
      </c>
      <c r="J5448">
        <v>0</v>
      </c>
      <c r="K5448">
        <v>2</v>
      </c>
      <c r="L5448">
        <v>0</v>
      </c>
      <c r="M5448" s="1" t="s">
        <v>30</v>
      </c>
      <c r="N5448">
        <v>0</v>
      </c>
      <c r="O5448" s="1" t="s">
        <v>71</v>
      </c>
      <c r="P5448" s="1" t="s">
        <v>11008</v>
      </c>
      <c r="Q5448" s="1" t="s">
        <v>42</v>
      </c>
      <c r="R5448">
        <v>27</v>
      </c>
      <c r="S5448" s="1" t="s">
        <v>32</v>
      </c>
      <c r="T5448" s="1" t="s">
        <v>30</v>
      </c>
      <c r="U5448" s="1" t="s">
        <v>32</v>
      </c>
      <c r="V5448">
        <v>5</v>
      </c>
      <c r="W5448" s="1" t="s">
        <v>30</v>
      </c>
      <c r="X5448" s="1" t="s">
        <v>57</v>
      </c>
      <c r="Y5448" s="1" t="s">
        <v>44</v>
      </c>
      <c r="Z5448">
        <v>7</v>
      </c>
      <c r="AA5448">
        <v>28</v>
      </c>
      <c r="AB5448" s="1" t="s">
        <v>13500</v>
      </c>
      <c r="AC5448" s="1" t="s">
        <v>13500</v>
      </c>
      <c r="AD5448" t="s">
        <v>13495</v>
      </c>
      <c r="AE5448" s="1" t="s">
        <v>38</v>
      </c>
      <c r="AF5448" s="1" t="s">
        <v>38</v>
      </c>
      <c r="AG5448" t="s">
        <v>13527</v>
      </c>
      <c r="AH5448" t="s">
        <v>38</v>
      </c>
      <c r="AI5448" t="s">
        <v>13538</v>
      </c>
    </row>
    <row r="5449" spans="1:35" x14ac:dyDescent="0.25">
      <c r="A5449" s="1" t="s">
        <v>11009</v>
      </c>
      <c r="B5449" s="1" t="s">
        <v>30</v>
      </c>
      <c r="C5449">
        <v>5</v>
      </c>
      <c r="D5449">
        <v>25</v>
      </c>
      <c r="E5449">
        <v>60.3</v>
      </c>
      <c r="F5449">
        <v>0</v>
      </c>
      <c r="G5449">
        <v>0</v>
      </c>
      <c r="H5449" s="1" t="s">
        <v>30</v>
      </c>
      <c r="I5449" s="1" t="s">
        <v>31</v>
      </c>
      <c r="J5449">
        <v>0</v>
      </c>
      <c r="K5449">
        <v>0</v>
      </c>
      <c r="L5449">
        <v>20</v>
      </c>
      <c r="M5449" s="1" t="s">
        <v>32</v>
      </c>
      <c r="N5449">
        <v>0</v>
      </c>
      <c r="O5449" s="1" t="s">
        <v>176</v>
      </c>
      <c r="P5449" s="1" t="s">
        <v>11010</v>
      </c>
      <c r="Q5449" s="1" t="s">
        <v>35</v>
      </c>
      <c r="R5449">
        <v>22</v>
      </c>
      <c r="S5449" s="1" t="s">
        <v>32</v>
      </c>
      <c r="T5449" s="1" t="s">
        <v>30</v>
      </c>
      <c r="U5449" s="1" t="s">
        <v>32</v>
      </c>
      <c r="V5449">
        <v>6</v>
      </c>
      <c r="W5449" s="1" t="s">
        <v>30</v>
      </c>
      <c r="X5449" s="1" t="s">
        <v>36</v>
      </c>
      <c r="Y5449" s="1" t="s">
        <v>37</v>
      </c>
      <c r="Z5449">
        <v>8</v>
      </c>
      <c r="AA5449">
        <v>46</v>
      </c>
      <c r="AB5449" s="1" t="s">
        <v>13500</v>
      </c>
      <c r="AC5449" s="1" t="s">
        <v>13500</v>
      </c>
      <c r="AD5449" t="s">
        <v>13495</v>
      </c>
      <c r="AE5449" s="1" t="s">
        <v>38</v>
      </c>
      <c r="AF5449" s="1" t="s">
        <v>38</v>
      </c>
      <c r="AG5449" t="s">
        <v>13526</v>
      </c>
      <c r="AH5449" t="s">
        <v>38</v>
      </c>
      <c r="AI5449" t="s">
        <v>13538</v>
      </c>
    </row>
    <row r="5450" spans="1:35" x14ac:dyDescent="0.25">
      <c r="A5450" s="1" t="s">
        <v>11011</v>
      </c>
      <c r="B5450" s="1" t="s">
        <v>30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s="1" t="s">
        <v>30</v>
      </c>
      <c r="I5450" s="1" t="s">
        <v>31</v>
      </c>
      <c r="J5450">
        <v>0</v>
      </c>
      <c r="K5450">
        <v>2</v>
      </c>
      <c r="L5450">
        <v>3</v>
      </c>
      <c r="M5450" s="1" t="s">
        <v>32</v>
      </c>
      <c r="N5450">
        <v>0</v>
      </c>
      <c r="O5450" s="1" t="s">
        <v>77</v>
      </c>
      <c r="P5450" s="1" t="s">
        <v>11012</v>
      </c>
      <c r="Q5450" s="1" t="s">
        <v>35</v>
      </c>
      <c r="R5450">
        <v>61</v>
      </c>
      <c r="S5450" s="1" t="s">
        <v>30</v>
      </c>
      <c r="T5450" s="1" t="s">
        <v>30</v>
      </c>
      <c r="U5450" s="1" t="s">
        <v>32</v>
      </c>
      <c r="V5450">
        <v>4</v>
      </c>
      <c r="W5450" s="1" t="s">
        <v>32</v>
      </c>
      <c r="X5450" s="1" t="s">
        <v>57</v>
      </c>
      <c r="Y5450" s="1" t="s">
        <v>58</v>
      </c>
      <c r="Z5450">
        <v>34</v>
      </c>
      <c r="AA5450">
        <v>2426</v>
      </c>
      <c r="AB5450" s="1" t="s">
        <v>13500</v>
      </c>
      <c r="AC5450" s="1" t="s">
        <v>13500</v>
      </c>
      <c r="AD5450" t="s">
        <v>13494</v>
      </c>
      <c r="AE5450" s="1" t="s">
        <v>38</v>
      </c>
      <c r="AF5450" s="1" t="s">
        <v>38</v>
      </c>
      <c r="AG5450" t="s">
        <v>13526</v>
      </c>
      <c r="AH5450" t="s">
        <v>38</v>
      </c>
      <c r="AI5450" t="s">
        <v>13540</v>
      </c>
    </row>
    <row r="5451" spans="1:35" x14ac:dyDescent="0.25">
      <c r="A5451" s="1" t="s">
        <v>11013</v>
      </c>
      <c r="B5451" s="1" t="s">
        <v>30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s="1" t="s">
        <v>30</v>
      </c>
      <c r="I5451" s="1" t="s">
        <v>31</v>
      </c>
      <c r="J5451">
        <v>0</v>
      </c>
      <c r="K5451">
        <v>3</v>
      </c>
      <c r="L5451">
        <v>19</v>
      </c>
      <c r="M5451" s="1" t="s">
        <v>30</v>
      </c>
      <c r="N5451">
        <v>4</v>
      </c>
      <c r="O5451" s="1" t="s">
        <v>103</v>
      </c>
      <c r="P5451" s="1" t="s">
        <v>11014</v>
      </c>
      <c r="Q5451" s="1" t="s">
        <v>42</v>
      </c>
      <c r="R5451">
        <v>53</v>
      </c>
      <c r="S5451" s="1" t="s">
        <v>30</v>
      </c>
      <c r="T5451" s="1" t="s">
        <v>30</v>
      </c>
      <c r="U5451" s="1" t="s">
        <v>32</v>
      </c>
      <c r="V5451">
        <v>2</v>
      </c>
      <c r="W5451" s="1" t="s">
        <v>30</v>
      </c>
      <c r="X5451" s="1" t="s">
        <v>36</v>
      </c>
      <c r="Y5451" s="1" t="s">
        <v>37</v>
      </c>
      <c r="Z5451">
        <v>21</v>
      </c>
      <c r="AA5451">
        <v>478</v>
      </c>
      <c r="AB5451" s="1" t="s">
        <v>13500</v>
      </c>
      <c r="AC5451" s="1" t="s">
        <v>13500</v>
      </c>
      <c r="AD5451" t="s">
        <v>13494</v>
      </c>
      <c r="AE5451" s="1" t="s">
        <v>38</v>
      </c>
      <c r="AF5451" s="1" t="s">
        <v>38</v>
      </c>
      <c r="AG5451" t="s">
        <v>13526</v>
      </c>
      <c r="AH5451" t="s">
        <v>38</v>
      </c>
      <c r="AI5451" t="s">
        <v>13539</v>
      </c>
    </row>
    <row r="5452" spans="1:35" x14ac:dyDescent="0.25">
      <c r="A5452" s="1" t="s">
        <v>11015</v>
      </c>
      <c r="B5452" s="1" t="s">
        <v>30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s="1" t="s">
        <v>30</v>
      </c>
      <c r="I5452" s="1" t="s">
        <v>31</v>
      </c>
      <c r="J5452">
        <v>0</v>
      </c>
      <c r="K5452">
        <v>3</v>
      </c>
      <c r="L5452">
        <v>0</v>
      </c>
      <c r="M5452" s="1" t="s">
        <v>30</v>
      </c>
      <c r="N5452">
        <v>0</v>
      </c>
      <c r="O5452" s="1" t="s">
        <v>1102</v>
      </c>
      <c r="P5452" s="1" t="s">
        <v>11016</v>
      </c>
      <c r="Q5452" s="1" t="s">
        <v>42</v>
      </c>
      <c r="R5452">
        <v>26</v>
      </c>
      <c r="S5452" s="1" t="s">
        <v>32</v>
      </c>
      <c r="T5452" s="1" t="s">
        <v>30</v>
      </c>
      <c r="U5452" s="1" t="s">
        <v>32</v>
      </c>
      <c r="V5452">
        <v>3</v>
      </c>
      <c r="W5452" s="1" t="s">
        <v>30</v>
      </c>
      <c r="X5452" s="1" t="s">
        <v>57</v>
      </c>
      <c r="Y5452" s="1" t="s">
        <v>37</v>
      </c>
      <c r="Z5452">
        <v>6</v>
      </c>
      <c r="AA5452">
        <v>215</v>
      </c>
      <c r="AB5452" s="1" t="s">
        <v>13500</v>
      </c>
      <c r="AC5452" s="1" t="s">
        <v>13500</v>
      </c>
      <c r="AD5452" t="s">
        <v>13495</v>
      </c>
      <c r="AE5452" s="1" t="s">
        <v>38</v>
      </c>
      <c r="AF5452" s="1" t="s">
        <v>38</v>
      </c>
      <c r="AG5452" t="s">
        <v>13527</v>
      </c>
      <c r="AH5452" t="s">
        <v>38</v>
      </c>
      <c r="AI5452" t="s">
        <v>13539</v>
      </c>
    </row>
    <row r="5453" spans="1:35" x14ac:dyDescent="0.25">
      <c r="A5453" s="1" t="s">
        <v>11017</v>
      </c>
      <c r="B5453" s="1" t="s">
        <v>30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s="1" t="s">
        <v>30</v>
      </c>
      <c r="I5453" s="1" t="s">
        <v>31</v>
      </c>
      <c r="J5453">
        <v>0</v>
      </c>
      <c r="K5453">
        <v>3</v>
      </c>
      <c r="L5453">
        <v>14</v>
      </c>
      <c r="M5453" s="1" t="s">
        <v>32</v>
      </c>
      <c r="N5453">
        <v>0</v>
      </c>
      <c r="O5453" s="1" t="s">
        <v>471</v>
      </c>
      <c r="P5453" s="1" t="s">
        <v>11018</v>
      </c>
      <c r="Q5453" s="1" t="s">
        <v>35</v>
      </c>
      <c r="R5453">
        <v>68</v>
      </c>
      <c r="S5453" s="1" t="s">
        <v>30</v>
      </c>
      <c r="T5453" s="1" t="s">
        <v>32</v>
      </c>
      <c r="U5453" s="1" t="s">
        <v>32</v>
      </c>
      <c r="V5453">
        <v>6</v>
      </c>
      <c r="W5453" s="1" t="s">
        <v>30</v>
      </c>
      <c r="X5453" s="1" t="s">
        <v>57</v>
      </c>
      <c r="Y5453" s="1" t="s">
        <v>37</v>
      </c>
      <c r="Z5453">
        <v>23</v>
      </c>
      <c r="AA5453">
        <v>529</v>
      </c>
      <c r="AB5453" s="1" t="s">
        <v>13500</v>
      </c>
      <c r="AC5453" s="1" t="s">
        <v>13500</v>
      </c>
      <c r="AD5453" t="s">
        <v>13496</v>
      </c>
      <c r="AE5453" s="1" t="s">
        <v>38</v>
      </c>
      <c r="AF5453" s="1" t="s">
        <v>38</v>
      </c>
      <c r="AG5453" t="s">
        <v>13526</v>
      </c>
      <c r="AH5453" t="s">
        <v>38</v>
      </c>
      <c r="AI5453" t="s">
        <v>13539</v>
      </c>
    </row>
    <row r="5454" spans="1:35" x14ac:dyDescent="0.25">
      <c r="A5454" s="1" t="s">
        <v>11019</v>
      </c>
      <c r="B5454" s="1" t="s">
        <v>30</v>
      </c>
      <c r="C5454">
        <v>1</v>
      </c>
      <c r="D5454">
        <v>2</v>
      </c>
      <c r="E5454">
        <v>5</v>
      </c>
      <c r="F5454">
        <v>0</v>
      </c>
      <c r="G5454">
        <v>0</v>
      </c>
      <c r="H5454" s="1" t="s">
        <v>30</v>
      </c>
      <c r="I5454" s="1" t="s">
        <v>31</v>
      </c>
      <c r="J5454">
        <v>0</v>
      </c>
      <c r="K5454">
        <v>0</v>
      </c>
      <c r="L5454">
        <v>28</v>
      </c>
      <c r="M5454" s="1" t="s">
        <v>32</v>
      </c>
      <c r="N5454">
        <v>0</v>
      </c>
      <c r="O5454" s="1" t="s">
        <v>130</v>
      </c>
      <c r="P5454" s="1" t="s">
        <v>11020</v>
      </c>
      <c r="Q5454" s="1" t="s">
        <v>42</v>
      </c>
      <c r="R5454">
        <v>19</v>
      </c>
      <c r="S5454" s="1" t="s">
        <v>32</v>
      </c>
      <c r="T5454" s="1" t="s">
        <v>30</v>
      </c>
      <c r="U5454" s="1" t="s">
        <v>32</v>
      </c>
      <c r="V5454">
        <v>5</v>
      </c>
      <c r="W5454" s="1" t="s">
        <v>30</v>
      </c>
      <c r="X5454" s="1" t="s">
        <v>36</v>
      </c>
      <c r="Y5454" s="1" t="s">
        <v>37</v>
      </c>
      <c r="Z5454">
        <v>40</v>
      </c>
      <c r="AA5454">
        <v>40</v>
      </c>
      <c r="AB5454" s="1" t="s">
        <v>13500</v>
      </c>
      <c r="AC5454" s="1" t="s">
        <v>13500</v>
      </c>
      <c r="AD5454" t="s">
        <v>13495</v>
      </c>
      <c r="AE5454" s="1" t="s">
        <v>38</v>
      </c>
      <c r="AF5454" s="1" t="s">
        <v>38</v>
      </c>
      <c r="AG5454" t="s">
        <v>13526</v>
      </c>
      <c r="AH5454" t="s">
        <v>38</v>
      </c>
      <c r="AI5454" t="s">
        <v>13538</v>
      </c>
    </row>
    <row r="5455" spans="1:35" x14ac:dyDescent="0.25">
      <c r="A5455" s="1" t="s">
        <v>11021</v>
      </c>
      <c r="B5455" s="1" t="s">
        <v>30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s="1" t="s">
        <v>30</v>
      </c>
      <c r="I5455" s="1" t="s">
        <v>31</v>
      </c>
      <c r="J5455">
        <v>0</v>
      </c>
      <c r="K5455">
        <v>1</v>
      </c>
      <c r="L5455">
        <v>0</v>
      </c>
      <c r="M5455" s="1" t="s">
        <v>30</v>
      </c>
      <c r="N5455">
        <v>0</v>
      </c>
      <c r="O5455" s="1" t="s">
        <v>197</v>
      </c>
      <c r="P5455" s="1" t="s">
        <v>11022</v>
      </c>
      <c r="Q5455" s="1" t="s">
        <v>35</v>
      </c>
      <c r="R5455">
        <v>23</v>
      </c>
      <c r="S5455" s="1" t="s">
        <v>32</v>
      </c>
      <c r="T5455" s="1" t="s">
        <v>30</v>
      </c>
      <c r="U5455" s="1" t="s">
        <v>32</v>
      </c>
      <c r="V5455">
        <v>5</v>
      </c>
      <c r="W5455" s="1" t="s">
        <v>30</v>
      </c>
      <c r="X5455" s="1" t="s">
        <v>57</v>
      </c>
      <c r="Y5455" s="1" t="s">
        <v>44</v>
      </c>
      <c r="Z5455">
        <v>6</v>
      </c>
      <c r="AA5455">
        <v>77</v>
      </c>
      <c r="AB5455" s="1" t="s">
        <v>13500</v>
      </c>
      <c r="AC5455" s="1" t="s">
        <v>13500</v>
      </c>
      <c r="AD5455" t="s">
        <v>13495</v>
      </c>
      <c r="AE5455" s="1" t="s">
        <v>38</v>
      </c>
      <c r="AF5455" s="1" t="s">
        <v>38</v>
      </c>
      <c r="AG5455" t="s">
        <v>13527</v>
      </c>
      <c r="AH5455" t="s">
        <v>38</v>
      </c>
      <c r="AI5455" t="s">
        <v>13539</v>
      </c>
    </row>
    <row r="5456" spans="1:35" x14ac:dyDescent="0.25">
      <c r="A5456" s="1" t="s">
        <v>11023</v>
      </c>
      <c r="B5456" s="1" t="s">
        <v>30</v>
      </c>
      <c r="C5456">
        <v>1</v>
      </c>
      <c r="D5456">
        <v>1</v>
      </c>
      <c r="E5456">
        <v>4</v>
      </c>
      <c r="F5456">
        <v>0</v>
      </c>
      <c r="G5456">
        <v>0</v>
      </c>
      <c r="H5456" s="1" t="s">
        <v>30</v>
      </c>
      <c r="I5456" s="1" t="s">
        <v>31</v>
      </c>
      <c r="J5456">
        <v>0</v>
      </c>
      <c r="K5456">
        <v>0</v>
      </c>
      <c r="L5456">
        <v>0</v>
      </c>
      <c r="M5456" s="1" t="s">
        <v>30</v>
      </c>
      <c r="N5456">
        <v>0</v>
      </c>
      <c r="O5456" s="1" t="s">
        <v>97</v>
      </c>
      <c r="P5456" s="1" t="s">
        <v>11024</v>
      </c>
      <c r="Q5456" s="1" t="s">
        <v>42</v>
      </c>
      <c r="R5456">
        <v>57</v>
      </c>
      <c r="S5456" s="1" t="s">
        <v>30</v>
      </c>
      <c r="T5456" s="1" t="s">
        <v>30</v>
      </c>
      <c r="U5456" s="1" t="s">
        <v>32</v>
      </c>
      <c r="V5456">
        <v>2</v>
      </c>
      <c r="W5456" s="1" t="s">
        <v>30</v>
      </c>
      <c r="X5456" s="1" t="s">
        <v>36</v>
      </c>
      <c r="Y5456" s="1" t="s">
        <v>44</v>
      </c>
      <c r="Z5456">
        <v>7</v>
      </c>
      <c r="AA5456">
        <v>7</v>
      </c>
      <c r="AB5456" s="1" t="s">
        <v>13500</v>
      </c>
      <c r="AC5456" s="1" t="s">
        <v>13500</v>
      </c>
      <c r="AD5456" t="s">
        <v>13494</v>
      </c>
      <c r="AE5456" s="1" t="s">
        <v>38</v>
      </c>
      <c r="AF5456" s="1" t="s">
        <v>38</v>
      </c>
      <c r="AG5456" t="s">
        <v>13527</v>
      </c>
      <c r="AH5456" t="s">
        <v>38</v>
      </c>
      <c r="AI5456" t="s">
        <v>13538</v>
      </c>
    </row>
    <row r="5457" spans="1:35" x14ac:dyDescent="0.25">
      <c r="A5457" s="1" t="s">
        <v>11025</v>
      </c>
      <c r="B5457" s="1" t="s">
        <v>30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s="1" t="s">
        <v>30</v>
      </c>
      <c r="I5457" s="1" t="s">
        <v>31</v>
      </c>
      <c r="J5457">
        <v>0</v>
      </c>
      <c r="K5457">
        <v>1</v>
      </c>
      <c r="L5457">
        <v>0</v>
      </c>
      <c r="M5457" s="1" t="s">
        <v>30</v>
      </c>
      <c r="N5457">
        <v>0</v>
      </c>
      <c r="O5457" s="1" t="s">
        <v>159</v>
      </c>
      <c r="P5457" s="1" t="s">
        <v>11026</v>
      </c>
      <c r="Q5457" s="1" t="s">
        <v>35</v>
      </c>
      <c r="R5457">
        <v>58</v>
      </c>
      <c r="S5457" s="1" t="s">
        <v>30</v>
      </c>
      <c r="T5457" s="1" t="s">
        <v>30</v>
      </c>
      <c r="U5457" s="1" t="s">
        <v>32</v>
      </c>
      <c r="V5457">
        <v>2</v>
      </c>
      <c r="W5457" s="1" t="s">
        <v>30</v>
      </c>
      <c r="X5457" s="1" t="s">
        <v>57</v>
      </c>
      <c r="Y5457" s="1" t="s">
        <v>37</v>
      </c>
      <c r="Z5457">
        <v>11</v>
      </c>
      <c r="AA5457">
        <v>797</v>
      </c>
      <c r="AB5457" s="1" t="s">
        <v>13500</v>
      </c>
      <c r="AC5457" s="1" t="s">
        <v>13500</v>
      </c>
      <c r="AD5457" t="s">
        <v>13494</v>
      </c>
      <c r="AE5457" s="1" t="s">
        <v>38</v>
      </c>
      <c r="AF5457" s="1" t="s">
        <v>38</v>
      </c>
      <c r="AG5457" t="s">
        <v>13527</v>
      </c>
      <c r="AH5457" t="s">
        <v>38</v>
      </c>
      <c r="AI5457" t="s">
        <v>13540</v>
      </c>
    </row>
    <row r="5458" spans="1:35" x14ac:dyDescent="0.25">
      <c r="A5458" s="1" t="s">
        <v>11027</v>
      </c>
      <c r="B5458" s="1" t="s">
        <v>30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s="1" t="s">
        <v>30</v>
      </c>
      <c r="I5458" s="1" t="s">
        <v>31</v>
      </c>
      <c r="J5458">
        <v>0</v>
      </c>
      <c r="K5458">
        <v>2</v>
      </c>
      <c r="L5458">
        <v>28</v>
      </c>
      <c r="M5458" s="1" t="s">
        <v>32</v>
      </c>
      <c r="N5458">
        <v>0</v>
      </c>
      <c r="O5458" s="1" t="s">
        <v>88</v>
      </c>
      <c r="P5458" s="1" t="s">
        <v>11028</v>
      </c>
      <c r="Q5458" s="1" t="s">
        <v>42</v>
      </c>
      <c r="R5458">
        <v>41</v>
      </c>
      <c r="S5458" s="1" t="s">
        <v>30</v>
      </c>
      <c r="T5458" s="1" t="s">
        <v>30</v>
      </c>
      <c r="U5458" s="1" t="s">
        <v>32</v>
      </c>
      <c r="V5458">
        <v>4</v>
      </c>
      <c r="W5458" s="1" t="s">
        <v>32</v>
      </c>
      <c r="X5458" s="1" t="s">
        <v>36</v>
      </c>
      <c r="Y5458" s="1" t="s">
        <v>58</v>
      </c>
      <c r="Z5458">
        <v>40</v>
      </c>
      <c r="AA5458">
        <v>2280</v>
      </c>
      <c r="AB5458" s="1" t="s">
        <v>13500</v>
      </c>
      <c r="AC5458" s="1" t="s">
        <v>13500</v>
      </c>
      <c r="AD5458" t="s">
        <v>13494</v>
      </c>
      <c r="AE5458" s="1" t="s">
        <v>38</v>
      </c>
      <c r="AF5458" s="1" t="s">
        <v>38</v>
      </c>
      <c r="AG5458" t="s">
        <v>13526</v>
      </c>
      <c r="AH5458" t="s">
        <v>38</v>
      </c>
      <c r="AI5458" t="s">
        <v>13540</v>
      </c>
    </row>
    <row r="5459" spans="1:35" x14ac:dyDescent="0.25">
      <c r="A5459" s="1" t="s">
        <v>11029</v>
      </c>
      <c r="B5459" s="1" t="s">
        <v>30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s="1" t="s">
        <v>30</v>
      </c>
      <c r="I5459" s="1" t="s">
        <v>31</v>
      </c>
      <c r="J5459">
        <v>0</v>
      </c>
      <c r="K5459">
        <v>1</v>
      </c>
      <c r="L5459">
        <v>19</v>
      </c>
      <c r="M5459" s="1" t="s">
        <v>32</v>
      </c>
      <c r="N5459">
        <v>0</v>
      </c>
      <c r="O5459" s="1" t="s">
        <v>119</v>
      </c>
      <c r="P5459" s="1" t="s">
        <v>11030</v>
      </c>
      <c r="Q5459" s="1" t="s">
        <v>42</v>
      </c>
      <c r="R5459">
        <v>35</v>
      </c>
      <c r="S5459" s="1" t="s">
        <v>30</v>
      </c>
      <c r="T5459" s="1" t="s">
        <v>30</v>
      </c>
      <c r="U5459" s="1" t="s">
        <v>32</v>
      </c>
      <c r="V5459">
        <v>2</v>
      </c>
      <c r="W5459" s="1" t="s">
        <v>30</v>
      </c>
      <c r="X5459" s="1" t="s">
        <v>57</v>
      </c>
      <c r="Y5459" s="1" t="s">
        <v>37</v>
      </c>
      <c r="Z5459">
        <v>48</v>
      </c>
      <c r="AA5459">
        <v>3140</v>
      </c>
      <c r="AB5459" s="1" t="s">
        <v>13500</v>
      </c>
      <c r="AC5459" s="1" t="s">
        <v>13500</v>
      </c>
      <c r="AD5459" t="s">
        <v>13494</v>
      </c>
      <c r="AE5459" s="1" t="s">
        <v>38</v>
      </c>
      <c r="AF5459" s="1" t="s">
        <v>38</v>
      </c>
      <c r="AG5459" t="s">
        <v>13526</v>
      </c>
      <c r="AH5459" t="s">
        <v>38</v>
      </c>
      <c r="AI5459" t="s">
        <v>13540</v>
      </c>
    </row>
    <row r="5460" spans="1:35" x14ac:dyDescent="0.25">
      <c r="A5460" s="1" t="s">
        <v>11031</v>
      </c>
      <c r="B5460" s="1" t="s">
        <v>30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s="1" t="s">
        <v>30</v>
      </c>
      <c r="I5460" s="1" t="s">
        <v>31</v>
      </c>
      <c r="J5460">
        <v>0</v>
      </c>
      <c r="K5460">
        <v>2</v>
      </c>
      <c r="L5460">
        <v>12</v>
      </c>
      <c r="M5460" s="1" t="s">
        <v>32</v>
      </c>
      <c r="N5460">
        <v>0</v>
      </c>
      <c r="O5460" s="1" t="s">
        <v>436</v>
      </c>
      <c r="P5460" s="1" t="s">
        <v>11032</v>
      </c>
      <c r="Q5460" s="1" t="s">
        <v>35</v>
      </c>
      <c r="R5460">
        <v>30</v>
      </c>
      <c r="S5460" s="1" t="s">
        <v>30</v>
      </c>
      <c r="T5460" s="1" t="s">
        <v>30</v>
      </c>
      <c r="U5460" s="1" t="s">
        <v>32</v>
      </c>
      <c r="V5460">
        <v>2</v>
      </c>
      <c r="W5460" s="1" t="s">
        <v>32</v>
      </c>
      <c r="X5460" s="1" t="s">
        <v>36</v>
      </c>
      <c r="Y5460" s="1" t="s">
        <v>37</v>
      </c>
      <c r="Z5460">
        <v>30</v>
      </c>
      <c r="AA5460">
        <v>600</v>
      </c>
      <c r="AB5460" s="1" t="s">
        <v>13500</v>
      </c>
      <c r="AC5460" s="1" t="s">
        <v>13500</v>
      </c>
      <c r="AD5460" t="s">
        <v>13495</v>
      </c>
      <c r="AE5460" s="1" t="s">
        <v>38</v>
      </c>
      <c r="AF5460" s="1" t="s">
        <v>38</v>
      </c>
      <c r="AG5460" t="s">
        <v>13526</v>
      </c>
      <c r="AH5460" t="s">
        <v>38</v>
      </c>
      <c r="AI5460" t="s">
        <v>13539</v>
      </c>
    </row>
    <row r="5461" spans="1:35" x14ac:dyDescent="0.25">
      <c r="A5461" s="1" t="s">
        <v>11033</v>
      </c>
      <c r="B5461" s="1" t="s">
        <v>30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s="1" t="s">
        <v>30</v>
      </c>
      <c r="I5461" s="1" t="s">
        <v>31</v>
      </c>
      <c r="J5461">
        <v>0</v>
      </c>
      <c r="K5461">
        <v>1</v>
      </c>
      <c r="L5461">
        <v>18</v>
      </c>
      <c r="M5461" s="1" t="s">
        <v>32</v>
      </c>
      <c r="N5461">
        <v>0</v>
      </c>
      <c r="O5461" s="1" t="s">
        <v>83</v>
      </c>
      <c r="P5461" s="1" t="s">
        <v>11034</v>
      </c>
      <c r="Q5461" s="1" t="s">
        <v>35</v>
      </c>
      <c r="R5461">
        <v>54</v>
      </c>
      <c r="S5461" s="1" t="s">
        <v>30</v>
      </c>
      <c r="T5461" s="1" t="s">
        <v>30</v>
      </c>
      <c r="U5461" s="1" t="s">
        <v>32</v>
      </c>
      <c r="V5461">
        <v>2</v>
      </c>
      <c r="W5461" s="1" t="s">
        <v>30</v>
      </c>
      <c r="X5461" s="1" t="s">
        <v>36</v>
      </c>
      <c r="Y5461" s="1" t="s">
        <v>37</v>
      </c>
      <c r="Z5461">
        <v>31</v>
      </c>
      <c r="AA5461">
        <v>1476</v>
      </c>
      <c r="AB5461" s="1" t="s">
        <v>13500</v>
      </c>
      <c r="AC5461" s="1" t="s">
        <v>13500</v>
      </c>
      <c r="AD5461" t="s">
        <v>13494</v>
      </c>
      <c r="AE5461" s="1" t="s">
        <v>38</v>
      </c>
      <c r="AF5461" s="1" t="s">
        <v>38</v>
      </c>
      <c r="AG5461" t="s">
        <v>13526</v>
      </c>
      <c r="AH5461" t="s">
        <v>38</v>
      </c>
      <c r="AI5461" t="s">
        <v>13540</v>
      </c>
    </row>
    <row r="5462" spans="1:35" x14ac:dyDescent="0.25">
      <c r="A5462" s="1" t="s">
        <v>11035</v>
      </c>
      <c r="B5462" s="1" t="s">
        <v>30</v>
      </c>
      <c r="C5462">
        <v>5</v>
      </c>
      <c r="D5462">
        <v>19</v>
      </c>
      <c r="E5462">
        <v>52.5</v>
      </c>
      <c r="F5462">
        <v>0</v>
      </c>
      <c r="G5462">
        <v>0</v>
      </c>
      <c r="H5462" s="1" t="s">
        <v>30</v>
      </c>
      <c r="I5462" s="1" t="s">
        <v>31</v>
      </c>
      <c r="J5462">
        <v>0</v>
      </c>
      <c r="K5462">
        <v>0</v>
      </c>
      <c r="L5462">
        <v>6</v>
      </c>
      <c r="M5462" s="1" t="s">
        <v>32</v>
      </c>
      <c r="N5462">
        <v>0</v>
      </c>
      <c r="O5462" s="1" t="s">
        <v>65</v>
      </c>
      <c r="P5462" s="1" t="s">
        <v>11036</v>
      </c>
      <c r="Q5462" s="1" t="s">
        <v>35</v>
      </c>
      <c r="R5462">
        <v>50</v>
      </c>
      <c r="S5462" s="1" t="s">
        <v>30</v>
      </c>
      <c r="T5462" s="1" t="s">
        <v>30</v>
      </c>
      <c r="U5462" s="1" t="s">
        <v>32</v>
      </c>
      <c r="V5462">
        <v>6</v>
      </c>
      <c r="W5462" s="1" t="s">
        <v>30</v>
      </c>
      <c r="X5462" s="1" t="s">
        <v>36</v>
      </c>
      <c r="Y5462" s="1" t="s">
        <v>37</v>
      </c>
      <c r="Z5462">
        <v>16</v>
      </c>
      <c r="AA5462">
        <v>75</v>
      </c>
      <c r="AB5462" s="1" t="s">
        <v>13500</v>
      </c>
      <c r="AC5462" s="1" t="s">
        <v>13500</v>
      </c>
      <c r="AD5462" t="s">
        <v>13494</v>
      </c>
      <c r="AE5462" s="1" t="s">
        <v>38</v>
      </c>
      <c r="AF5462" s="1" t="s">
        <v>38</v>
      </c>
      <c r="AG5462" t="s">
        <v>13526</v>
      </c>
      <c r="AH5462" t="s">
        <v>38</v>
      </c>
      <c r="AI5462" t="s">
        <v>13538</v>
      </c>
    </row>
    <row r="5463" spans="1:35" x14ac:dyDescent="0.25">
      <c r="A5463" s="1" t="s">
        <v>11037</v>
      </c>
      <c r="B5463" s="1" t="s">
        <v>30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s="1" t="s">
        <v>30</v>
      </c>
      <c r="I5463" s="1" t="s">
        <v>31</v>
      </c>
      <c r="J5463">
        <v>0</v>
      </c>
      <c r="K5463">
        <v>2</v>
      </c>
      <c r="L5463">
        <v>15</v>
      </c>
      <c r="M5463" s="1" t="s">
        <v>32</v>
      </c>
      <c r="N5463">
        <v>0</v>
      </c>
      <c r="O5463" s="1" t="s">
        <v>74</v>
      </c>
      <c r="P5463" s="1" t="s">
        <v>11038</v>
      </c>
      <c r="Q5463" s="1" t="s">
        <v>35</v>
      </c>
      <c r="R5463">
        <v>23</v>
      </c>
      <c r="S5463" s="1" t="s">
        <v>32</v>
      </c>
      <c r="T5463" s="1" t="s">
        <v>30</v>
      </c>
      <c r="U5463" s="1" t="s">
        <v>32</v>
      </c>
      <c r="V5463">
        <v>2</v>
      </c>
      <c r="W5463" s="1" t="s">
        <v>32</v>
      </c>
      <c r="X5463" s="1" t="s">
        <v>36</v>
      </c>
      <c r="Y5463" s="1" t="s">
        <v>58</v>
      </c>
      <c r="Z5463">
        <v>31</v>
      </c>
      <c r="AA5463">
        <v>995</v>
      </c>
      <c r="AB5463" s="1" t="s">
        <v>13500</v>
      </c>
      <c r="AC5463" s="1" t="s">
        <v>13500</v>
      </c>
      <c r="AD5463" t="s">
        <v>13495</v>
      </c>
      <c r="AE5463" s="1" t="s">
        <v>38</v>
      </c>
      <c r="AF5463" s="1" t="s">
        <v>38</v>
      </c>
      <c r="AG5463" t="s">
        <v>13526</v>
      </c>
      <c r="AH5463" t="s">
        <v>38</v>
      </c>
      <c r="AI5463" t="s">
        <v>13539</v>
      </c>
    </row>
    <row r="5464" spans="1:35" x14ac:dyDescent="0.25">
      <c r="A5464" s="1" t="s">
        <v>11039</v>
      </c>
      <c r="B5464" s="1" t="s">
        <v>30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s="1" t="s">
        <v>30</v>
      </c>
      <c r="I5464" s="1" t="s">
        <v>31</v>
      </c>
      <c r="J5464">
        <v>0</v>
      </c>
      <c r="K5464">
        <v>0</v>
      </c>
      <c r="L5464">
        <v>24</v>
      </c>
      <c r="M5464" s="1" t="s">
        <v>32</v>
      </c>
      <c r="N5464">
        <v>0</v>
      </c>
      <c r="O5464" s="1" t="s">
        <v>697</v>
      </c>
      <c r="P5464" s="1" t="s">
        <v>11040</v>
      </c>
      <c r="Q5464" s="1" t="s">
        <v>35</v>
      </c>
      <c r="R5464">
        <v>25</v>
      </c>
      <c r="S5464" s="1" t="s">
        <v>32</v>
      </c>
      <c r="T5464" s="1" t="s">
        <v>30</v>
      </c>
      <c r="U5464" s="1" t="s">
        <v>32</v>
      </c>
      <c r="V5464">
        <v>2</v>
      </c>
      <c r="W5464" s="1" t="s">
        <v>30</v>
      </c>
      <c r="X5464" s="1" t="s">
        <v>36</v>
      </c>
      <c r="Y5464" s="1" t="s">
        <v>37</v>
      </c>
      <c r="Z5464">
        <v>44</v>
      </c>
      <c r="AA5464">
        <v>955</v>
      </c>
      <c r="AB5464" s="1" t="s">
        <v>13500</v>
      </c>
      <c r="AC5464" s="1" t="s">
        <v>13500</v>
      </c>
      <c r="AD5464" t="s">
        <v>13495</v>
      </c>
      <c r="AE5464" s="1" t="s">
        <v>38</v>
      </c>
      <c r="AF5464" s="1" t="s">
        <v>38</v>
      </c>
      <c r="AG5464" t="s">
        <v>13526</v>
      </c>
      <c r="AH5464" t="s">
        <v>38</v>
      </c>
      <c r="AI5464" t="s">
        <v>13539</v>
      </c>
    </row>
    <row r="5465" spans="1:35" x14ac:dyDescent="0.25">
      <c r="A5465" s="1" t="s">
        <v>11041</v>
      </c>
      <c r="B5465" s="1" t="s">
        <v>30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s="1" t="s">
        <v>30</v>
      </c>
      <c r="I5465" s="1" t="s">
        <v>31</v>
      </c>
      <c r="J5465">
        <v>0</v>
      </c>
      <c r="K5465">
        <v>0</v>
      </c>
      <c r="L5465">
        <v>0</v>
      </c>
      <c r="M5465" s="1" t="s">
        <v>30</v>
      </c>
      <c r="N5465">
        <v>0</v>
      </c>
      <c r="O5465" s="1" t="s">
        <v>68</v>
      </c>
      <c r="P5465" s="1" t="s">
        <v>11042</v>
      </c>
      <c r="Q5465" s="1" t="s">
        <v>35</v>
      </c>
      <c r="R5465">
        <v>45</v>
      </c>
      <c r="S5465" s="1" t="s">
        <v>30</v>
      </c>
      <c r="T5465" s="1" t="s">
        <v>30</v>
      </c>
      <c r="U5465" s="1" t="s">
        <v>32</v>
      </c>
      <c r="V5465">
        <v>5</v>
      </c>
      <c r="W5465" s="1" t="s">
        <v>30</v>
      </c>
      <c r="X5465" s="1" t="s">
        <v>57</v>
      </c>
      <c r="Y5465" s="1" t="s">
        <v>37</v>
      </c>
      <c r="Z5465">
        <v>8</v>
      </c>
      <c r="AA5465">
        <v>376</v>
      </c>
      <c r="AB5465" s="1" t="s">
        <v>13500</v>
      </c>
      <c r="AC5465" s="1" t="s">
        <v>13500</v>
      </c>
      <c r="AD5465" t="s">
        <v>13494</v>
      </c>
      <c r="AE5465" s="1" t="s">
        <v>38</v>
      </c>
      <c r="AF5465" s="1" t="s">
        <v>38</v>
      </c>
      <c r="AG5465" t="s">
        <v>13527</v>
      </c>
      <c r="AH5465" t="s">
        <v>38</v>
      </c>
      <c r="AI5465" t="s">
        <v>13540</v>
      </c>
    </row>
    <row r="5466" spans="1:35" x14ac:dyDescent="0.25">
      <c r="A5466" s="1" t="s">
        <v>11043</v>
      </c>
      <c r="B5466" s="1" t="s">
        <v>30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s="1" t="s">
        <v>30</v>
      </c>
      <c r="I5466" s="1" t="s">
        <v>31</v>
      </c>
      <c r="J5466">
        <v>0</v>
      </c>
      <c r="K5466">
        <v>0</v>
      </c>
      <c r="L5466">
        <v>0</v>
      </c>
      <c r="M5466" s="1" t="s">
        <v>30</v>
      </c>
      <c r="N5466">
        <v>0</v>
      </c>
      <c r="O5466" s="1" t="s">
        <v>156</v>
      </c>
      <c r="P5466" s="1" t="s">
        <v>11044</v>
      </c>
      <c r="Q5466" s="1" t="s">
        <v>42</v>
      </c>
      <c r="R5466">
        <v>53</v>
      </c>
      <c r="S5466" s="1" t="s">
        <v>30</v>
      </c>
      <c r="T5466" s="1" t="s">
        <v>30</v>
      </c>
      <c r="U5466" s="1" t="s">
        <v>32</v>
      </c>
      <c r="V5466">
        <v>2</v>
      </c>
      <c r="W5466" s="1" t="s">
        <v>30</v>
      </c>
      <c r="X5466" s="1" t="s">
        <v>36</v>
      </c>
      <c r="Y5466" s="1" t="s">
        <v>58</v>
      </c>
      <c r="Z5466">
        <v>6</v>
      </c>
      <c r="AA5466">
        <v>79</v>
      </c>
      <c r="AB5466" s="1" t="s">
        <v>13500</v>
      </c>
      <c r="AC5466" s="1" t="s">
        <v>13500</v>
      </c>
      <c r="AD5466" t="s">
        <v>13494</v>
      </c>
      <c r="AE5466" s="1" t="s">
        <v>38</v>
      </c>
      <c r="AF5466" s="1" t="s">
        <v>38</v>
      </c>
      <c r="AG5466" t="s">
        <v>13527</v>
      </c>
      <c r="AH5466" t="s">
        <v>38</v>
      </c>
      <c r="AI5466" t="s">
        <v>13539</v>
      </c>
    </row>
    <row r="5467" spans="1:35" x14ac:dyDescent="0.25">
      <c r="A5467" s="1" t="s">
        <v>11045</v>
      </c>
      <c r="B5467" s="1" t="s">
        <v>30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s="1" t="s">
        <v>30</v>
      </c>
      <c r="I5467" s="1" t="s">
        <v>31</v>
      </c>
      <c r="J5467">
        <v>0</v>
      </c>
      <c r="K5467">
        <v>2</v>
      </c>
      <c r="L5467">
        <v>12</v>
      </c>
      <c r="M5467" s="1" t="s">
        <v>32</v>
      </c>
      <c r="N5467">
        <v>0</v>
      </c>
      <c r="O5467" s="1" t="s">
        <v>119</v>
      </c>
      <c r="P5467" s="1" t="s">
        <v>11046</v>
      </c>
      <c r="Q5467" s="1" t="s">
        <v>35</v>
      </c>
      <c r="R5467">
        <v>63</v>
      </c>
      <c r="S5467" s="1" t="s">
        <v>30</v>
      </c>
      <c r="T5467" s="1" t="s">
        <v>30</v>
      </c>
      <c r="U5467" s="1" t="s">
        <v>32</v>
      </c>
      <c r="V5467">
        <v>4</v>
      </c>
      <c r="W5467" s="1" t="s">
        <v>30</v>
      </c>
      <c r="X5467" s="1" t="s">
        <v>57</v>
      </c>
      <c r="Y5467" s="1" t="s">
        <v>37</v>
      </c>
      <c r="Z5467">
        <v>29</v>
      </c>
      <c r="AA5467">
        <v>1982</v>
      </c>
      <c r="AB5467" s="1" t="s">
        <v>13500</v>
      </c>
      <c r="AC5467" s="1" t="s">
        <v>13500</v>
      </c>
      <c r="AD5467" t="s">
        <v>13494</v>
      </c>
      <c r="AE5467" s="1" t="s">
        <v>38</v>
      </c>
      <c r="AF5467" s="1" t="s">
        <v>38</v>
      </c>
      <c r="AG5467" t="s">
        <v>13526</v>
      </c>
      <c r="AH5467" t="s">
        <v>38</v>
      </c>
      <c r="AI5467" t="s">
        <v>13540</v>
      </c>
    </row>
    <row r="5468" spans="1:35" x14ac:dyDescent="0.25">
      <c r="A5468" s="1" t="s">
        <v>11047</v>
      </c>
      <c r="B5468" s="1" t="s">
        <v>30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s="1" t="s">
        <v>30</v>
      </c>
      <c r="I5468" s="1" t="s">
        <v>31</v>
      </c>
      <c r="J5468">
        <v>0</v>
      </c>
      <c r="K5468">
        <v>2</v>
      </c>
      <c r="L5468">
        <v>6</v>
      </c>
      <c r="M5468" s="1" t="s">
        <v>32</v>
      </c>
      <c r="N5468">
        <v>0</v>
      </c>
      <c r="O5468" s="1" t="s">
        <v>33</v>
      </c>
      <c r="P5468" s="1" t="s">
        <v>11048</v>
      </c>
      <c r="Q5468" s="1" t="s">
        <v>35</v>
      </c>
      <c r="R5468">
        <v>48</v>
      </c>
      <c r="S5468" s="1" t="s">
        <v>30</v>
      </c>
      <c r="T5468" s="1" t="s">
        <v>30</v>
      </c>
      <c r="U5468" s="1" t="s">
        <v>32</v>
      </c>
      <c r="V5468">
        <v>6</v>
      </c>
      <c r="W5468" s="1" t="s">
        <v>32</v>
      </c>
      <c r="X5468" s="1" t="s">
        <v>57</v>
      </c>
      <c r="Y5468" s="1" t="s">
        <v>37</v>
      </c>
      <c r="Z5468">
        <v>53</v>
      </c>
      <c r="AA5468">
        <v>3348</v>
      </c>
      <c r="AB5468" s="1" t="s">
        <v>13500</v>
      </c>
      <c r="AC5468" s="1" t="s">
        <v>13500</v>
      </c>
      <c r="AD5468" t="s">
        <v>13494</v>
      </c>
      <c r="AE5468" s="1" t="s">
        <v>38</v>
      </c>
      <c r="AF5468" s="1" t="s">
        <v>38</v>
      </c>
      <c r="AG5468" t="s">
        <v>13526</v>
      </c>
      <c r="AH5468" t="s">
        <v>38</v>
      </c>
      <c r="AI5468" t="s">
        <v>13540</v>
      </c>
    </row>
    <row r="5469" spans="1:35" x14ac:dyDescent="0.25">
      <c r="A5469" s="1" t="s">
        <v>11049</v>
      </c>
      <c r="B5469" s="1" t="s">
        <v>30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s="1" t="s">
        <v>30</v>
      </c>
      <c r="I5469" s="1" t="s">
        <v>31</v>
      </c>
      <c r="J5469">
        <v>0</v>
      </c>
      <c r="K5469">
        <v>2</v>
      </c>
      <c r="L5469">
        <v>2</v>
      </c>
      <c r="M5469" s="1" t="s">
        <v>32</v>
      </c>
      <c r="N5469">
        <v>0</v>
      </c>
      <c r="O5469" s="1" t="s">
        <v>68</v>
      </c>
      <c r="P5469" s="1" t="s">
        <v>11050</v>
      </c>
      <c r="Q5469" s="1" t="s">
        <v>42</v>
      </c>
      <c r="R5469">
        <v>49</v>
      </c>
      <c r="S5469" s="1" t="s">
        <v>30</v>
      </c>
      <c r="T5469" s="1" t="s">
        <v>30</v>
      </c>
      <c r="U5469" s="1" t="s">
        <v>32</v>
      </c>
      <c r="V5469">
        <v>6</v>
      </c>
      <c r="W5469" s="1" t="s">
        <v>32</v>
      </c>
      <c r="X5469" s="1" t="s">
        <v>36</v>
      </c>
      <c r="Y5469" s="1" t="s">
        <v>37</v>
      </c>
      <c r="Z5469">
        <v>24</v>
      </c>
      <c r="AA5469">
        <v>1311</v>
      </c>
      <c r="AB5469" s="1" t="s">
        <v>13500</v>
      </c>
      <c r="AC5469" s="1" t="s">
        <v>13500</v>
      </c>
      <c r="AD5469" t="s">
        <v>13494</v>
      </c>
      <c r="AE5469" s="1" t="s">
        <v>38</v>
      </c>
      <c r="AF5469" s="1" t="s">
        <v>38</v>
      </c>
      <c r="AG5469" t="s">
        <v>13527</v>
      </c>
      <c r="AH5469" t="s">
        <v>38</v>
      </c>
      <c r="AI5469" t="s">
        <v>13540</v>
      </c>
    </row>
    <row r="5470" spans="1:35" x14ac:dyDescent="0.25">
      <c r="A5470" s="1" t="s">
        <v>11051</v>
      </c>
      <c r="B5470" s="1" t="s">
        <v>30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s="1" t="s">
        <v>30</v>
      </c>
      <c r="I5470" s="1" t="s">
        <v>31</v>
      </c>
      <c r="J5470">
        <v>0</v>
      </c>
      <c r="K5470">
        <v>0</v>
      </c>
      <c r="L5470">
        <v>11</v>
      </c>
      <c r="M5470" s="1" t="s">
        <v>32</v>
      </c>
      <c r="N5470">
        <v>0</v>
      </c>
      <c r="O5470" s="1" t="s">
        <v>156</v>
      </c>
      <c r="P5470" s="1" t="s">
        <v>11052</v>
      </c>
      <c r="Q5470" s="1" t="s">
        <v>42</v>
      </c>
      <c r="R5470">
        <v>54</v>
      </c>
      <c r="S5470" s="1" t="s">
        <v>30</v>
      </c>
      <c r="T5470" s="1" t="s">
        <v>30</v>
      </c>
      <c r="U5470" s="1" t="s">
        <v>32</v>
      </c>
      <c r="V5470">
        <v>3</v>
      </c>
      <c r="W5470" s="1" t="s">
        <v>32</v>
      </c>
      <c r="X5470" s="1" t="s">
        <v>36</v>
      </c>
      <c r="Y5470" s="1" t="s">
        <v>37</v>
      </c>
      <c r="Z5470">
        <v>24</v>
      </c>
      <c r="AA5470">
        <v>287</v>
      </c>
      <c r="AB5470" s="1" t="s">
        <v>13500</v>
      </c>
      <c r="AC5470" s="1" t="s">
        <v>13500</v>
      </c>
      <c r="AD5470" t="s">
        <v>13494</v>
      </c>
      <c r="AE5470" s="1" t="s">
        <v>38</v>
      </c>
      <c r="AF5470" s="1" t="s">
        <v>38</v>
      </c>
      <c r="AG5470" t="s">
        <v>13526</v>
      </c>
      <c r="AH5470" t="s">
        <v>38</v>
      </c>
      <c r="AI5470" t="s">
        <v>13539</v>
      </c>
    </row>
    <row r="5471" spans="1:35" x14ac:dyDescent="0.25">
      <c r="A5471" s="1" t="s">
        <v>11053</v>
      </c>
      <c r="B5471" s="1" t="s">
        <v>30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s="1" t="s">
        <v>30</v>
      </c>
      <c r="I5471" s="1" t="s">
        <v>31</v>
      </c>
      <c r="J5471">
        <v>0</v>
      </c>
      <c r="K5471">
        <v>1</v>
      </c>
      <c r="L5471">
        <v>6</v>
      </c>
      <c r="M5471" s="1" t="s">
        <v>32</v>
      </c>
      <c r="N5471">
        <v>0</v>
      </c>
      <c r="O5471" s="1" t="s">
        <v>83</v>
      </c>
      <c r="P5471" s="1" t="s">
        <v>11054</v>
      </c>
      <c r="Q5471" s="1" t="s">
        <v>35</v>
      </c>
      <c r="R5471">
        <v>36</v>
      </c>
      <c r="S5471" s="1" t="s">
        <v>30</v>
      </c>
      <c r="T5471" s="1" t="s">
        <v>30</v>
      </c>
      <c r="U5471" s="1" t="s">
        <v>32</v>
      </c>
      <c r="V5471">
        <v>5</v>
      </c>
      <c r="W5471" s="1" t="s">
        <v>30</v>
      </c>
      <c r="X5471" s="1" t="s">
        <v>36</v>
      </c>
      <c r="Y5471" s="1" t="s">
        <v>58</v>
      </c>
      <c r="Z5471">
        <v>18</v>
      </c>
      <c r="AA5471">
        <v>522</v>
      </c>
      <c r="AB5471" s="1" t="s">
        <v>13500</v>
      </c>
      <c r="AC5471" s="1" t="s">
        <v>13500</v>
      </c>
      <c r="AD5471" t="s">
        <v>13494</v>
      </c>
      <c r="AE5471" s="1" t="s">
        <v>38</v>
      </c>
      <c r="AF5471" s="1" t="s">
        <v>38</v>
      </c>
      <c r="AG5471" t="s">
        <v>13526</v>
      </c>
      <c r="AH5471" t="s">
        <v>38</v>
      </c>
      <c r="AI5471" t="s">
        <v>13539</v>
      </c>
    </row>
    <row r="5472" spans="1:35" x14ac:dyDescent="0.25">
      <c r="A5472" s="1" t="s">
        <v>11055</v>
      </c>
      <c r="B5472" s="1" t="s">
        <v>30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s="1" t="s">
        <v>30</v>
      </c>
      <c r="I5472" s="1" t="s">
        <v>31</v>
      </c>
      <c r="J5472">
        <v>0</v>
      </c>
      <c r="K5472">
        <v>1</v>
      </c>
      <c r="L5472">
        <v>7</v>
      </c>
      <c r="M5472" s="1" t="s">
        <v>32</v>
      </c>
      <c r="N5472">
        <v>0</v>
      </c>
      <c r="O5472" s="1" t="s">
        <v>65</v>
      </c>
      <c r="P5472" s="1" t="s">
        <v>11056</v>
      </c>
      <c r="Q5472" s="1" t="s">
        <v>42</v>
      </c>
      <c r="R5472">
        <v>41</v>
      </c>
      <c r="S5472" s="1" t="s">
        <v>30</v>
      </c>
      <c r="T5472" s="1" t="s">
        <v>30</v>
      </c>
      <c r="U5472" s="1" t="s">
        <v>32</v>
      </c>
      <c r="V5472">
        <v>4</v>
      </c>
      <c r="W5472" s="1" t="s">
        <v>32</v>
      </c>
      <c r="X5472" s="1" t="s">
        <v>57</v>
      </c>
      <c r="Y5472" s="1" t="s">
        <v>58</v>
      </c>
      <c r="Z5472">
        <v>54</v>
      </c>
      <c r="AA5472">
        <v>3416</v>
      </c>
      <c r="AB5472" s="1" t="s">
        <v>13500</v>
      </c>
      <c r="AC5472" s="1" t="s">
        <v>13500</v>
      </c>
      <c r="AD5472" t="s">
        <v>13494</v>
      </c>
      <c r="AE5472" s="1" t="s">
        <v>38</v>
      </c>
      <c r="AF5472" s="1" t="s">
        <v>38</v>
      </c>
      <c r="AG5472" t="s">
        <v>13526</v>
      </c>
      <c r="AH5472" t="s">
        <v>38</v>
      </c>
      <c r="AI5472" t="s">
        <v>13540</v>
      </c>
    </row>
    <row r="5473" spans="1:35" x14ac:dyDescent="0.25">
      <c r="A5473" s="1" t="s">
        <v>11057</v>
      </c>
      <c r="B5473" s="1" t="s">
        <v>30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s="1" t="s">
        <v>30</v>
      </c>
      <c r="I5473" s="1" t="s">
        <v>31</v>
      </c>
      <c r="J5473">
        <v>0</v>
      </c>
      <c r="K5473">
        <v>2</v>
      </c>
      <c r="L5473">
        <v>7</v>
      </c>
      <c r="M5473" s="1" t="s">
        <v>32</v>
      </c>
      <c r="N5473">
        <v>0</v>
      </c>
      <c r="O5473" s="1" t="s">
        <v>197</v>
      </c>
      <c r="P5473" s="1" t="s">
        <v>11058</v>
      </c>
      <c r="Q5473" s="1" t="s">
        <v>35</v>
      </c>
      <c r="R5473">
        <v>67</v>
      </c>
      <c r="S5473" s="1" t="s">
        <v>30</v>
      </c>
      <c r="T5473" s="1" t="s">
        <v>32</v>
      </c>
      <c r="U5473" s="1" t="s">
        <v>32</v>
      </c>
      <c r="V5473">
        <v>3</v>
      </c>
      <c r="W5473" s="1" t="s">
        <v>32</v>
      </c>
      <c r="X5473" s="1" t="s">
        <v>57</v>
      </c>
      <c r="Y5473" s="1" t="s">
        <v>37</v>
      </c>
      <c r="Z5473">
        <v>52</v>
      </c>
      <c r="AA5473">
        <v>3806</v>
      </c>
      <c r="AB5473" s="1" t="s">
        <v>13500</v>
      </c>
      <c r="AC5473" s="1" t="s">
        <v>13500</v>
      </c>
      <c r="AD5473" t="s">
        <v>13496</v>
      </c>
      <c r="AE5473" s="1" t="s">
        <v>38</v>
      </c>
      <c r="AF5473" s="1" t="s">
        <v>38</v>
      </c>
      <c r="AG5473" t="s">
        <v>13526</v>
      </c>
      <c r="AH5473" t="s">
        <v>38</v>
      </c>
      <c r="AI5473" t="s">
        <v>13540</v>
      </c>
    </row>
    <row r="5474" spans="1:35" x14ac:dyDescent="0.25">
      <c r="A5474" s="1" t="s">
        <v>11059</v>
      </c>
      <c r="B5474" s="1" t="s">
        <v>30</v>
      </c>
      <c r="C5474">
        <v>2</v>
      </c>
      <c r="D5474">
        <v>10</v>
      </c>
      <c r="E5474">
        <v>26.5</v>
      </c>
      <c r="F5474">
        <v>0</v>
      </c>
      <c r="G5474">
        <v>0</v>
      </c>
      <c r="H5474" s="1" t="s">
        <v>30</v>
      </c>
      <c r="I5474" s="1" t="s">
        <v>31</v>
      </c>
      <c r="J5474">
        <v>0</v>
      </c>
      <c r="K5474">
        <v>1</v>
      </c>
      <c r="L5474">
        <v>2</v>
      </c>
      <c r="M5474" s="1" t="s">
        <v>32</v>
      </c>
      <c r="N5474">
        <v>0</v>
      </c>
      <c r="O5474" s="1" t="s">
        <v>33</v>
      </c>
      <c r="P5474" s="1" t="s">
        <v>11060</v>
      </c>
      <c r="Q5474" s="1" t="s">
        <v>42</v>
      </c>
      <c r="R5474">
        <v>58</v>
      </c>
      <c r="S5474" s="1" t="s">
        <v>30</v>
      </c>
      <c r="T5474" s="1" t="s">
        <v>30</v>
      </c>
      <c r="U5474" s="1" t="s">
        <v>32</v>
      </c>
      <c r="V5474">
        <v>4</v>
      </c>
      <c r="W5474" s="1" t="s">
        <v>30</v>
      </c>
      <c r="X5474" s="1" t="s">
        <v>36</v>
      </c>
      <c r="Y5474" s="1" t="s">
        <v>37</v>
      </c>
      <c r="Z5474">
        <v>28</v>
      </c>
      <c r="AA5474">
        <v>62</v>
      </c>
      <c r="AB5474" s="1" t="s">
        <v>13500</v>
      </c>
      <c r="AC5474" s="1" t="s">
        <v>13500</v>
      </c>
      <c r="AD5474" t="s">
        <v>13494</v>
      </c>
      <c r="AE5474" s="1" t="s">
        <v>38</v>
      </c>
      <c r="AF5474" s="1" t="s">
        <v>38</v>
      </c>
      <c r="AG5474" t="s">
        <v>13527</v>
      </c>
      <c r="AH5474" t="s">
        <v>38</v>
      </c>
      <c r="AI5474" t="s">
        <v>13538</v>
      </c>
    </row>
    <row r="5475" spans="1:35" x14ac:dyDescent="0.25">
      <c r="A5475" s="1" t="s">
        <v>11061</v>
      </c>
      <c r="B5475" s="1" t="s">
        <v>30</v>
      </c>
      <c r="C5475">
        <v>5</v>
      </c>
      <c r="D5475">
        <v>7</v>
      </c>
      <c r="E5475">
        <v>20</v>
      </c>
      <c r="F5475">
        <v>0</v>
      </c>
      <c r="G5475">
        <v>0</v>
      </c>
      <c r="H5475" s="1" t="s">
        <v>30</v>
      </c>
      <c r="I5475" s="1" t="s">
        <v>31</v>
      </c>
      <c r="J5475">
        <v>0</v>
      </c>
      <c r="K5475">
        <v>0</v>
      </c>
      <c r="L5475">
        <v>13</v>
      </c>
      <c r="M5475" s="1" t="s">
        <v>32</v>
      </c>
      <c r="N5475">
        <v>0</v>
      </c>
      <c r="O5475" s="1" t="s">
        <v>60</v>
      </c>
      <c r="P5475" s="1" t="s">
        <v>11062</v>
      </c>
      <c r="Q5475" s="1" t="s">
        <v>35</v>
      </c>
      <c r="R5475">
        <v>39</v>
      </c>
      <c r="S5475" s="1" t="s">
        <v>30</v>
      </c>
      <c r="T5475" s="1" t="s">
        <v>30</v>
      </c>
      <c r="U5475" s="1" t="s">
        <v>32</v>
      </c>
      <c r="V5475">
        <v>6</v>
      </c>
      <c r="W5475" s="1" t="s">
        <v>30</v>
      </c>
      <c r="X5475" s="1" t="s">
        <v>36</v>
      </c>
      <c r="Y5475" s="1" t="s">
        <v>58</v>
      </c>
      <c r="Z5475">
        <v>8</v>
      </c>
      <c r="AA5475">
        <v>39</v>
      </c>
      <c r="AB5475" s="1" t="s">
        <v>13500</v>
      </c>
      <c r="AC5475" s="1" t="s">
        <v>13500</v>
      </c>
      <c r="AD5475" t="s">
        <v>13494</v>
      </c>
      <c r="AE5475" s="1" t="s">
        <v>38</v>
      </c>
      <c r="AF5475" s="1" t="s">
        <v>38</v>
      </c>
      <c r="AG5475" t="s">
        <v>13526</v>
      </c>
      <c r="AH5475" t="s">
        <v>38</v>
      </c>
      <c r="AI5475" t="s">
        <v>13538</v>
      </c>
    </row>
    <row r="5476" spans="1:35" x14ac:dyDescent="0.25">
      <c r="A5476" s="1" t="s">
        <v>11063</v>
      </c>
      <c r="B5476" s="1" t="s">
        <v>30</v>
      </c>
      <c r="C5476">
        <v>43</v>
      </c>
      <c r="D5476">
        <v>58</v>
      </c>
      <c r="E5476">
        <v>214</v>
      </c>
      <c r="F5476">
        <v>0</v>
      </c>
      <c r="G5476">
        <v>0</v>
      </c>
      <c r="H5476" s="1" t="s">
        <v>30</v>
      </c>
      <c r="I5476" s="1" t="s">
        <v>31</v>
      </c>
      <c r="J5476">
        <v>0</v>
      </c>
      <c r="K5476">
        <v>2</v>
      </c>
      <c r="L5476">
        <v>10</v>
      </c>
      <c r="M5476" s="1" t="s">
        <v>32</v>
      </c>
      <c r="N5476">
        <v>0</v>
      </c>
      <c r="O5476" s="1" t="s">
        <v>60</v>
      </c>
      <c r="P5476" s="1" t="s">
        <v>11064</v>
      </c>
      <c r="Q5476" s="1" t="s">
        <v>35</v>
      </c>
      <c r="R5476">
        <v>26</v>
      </c>
      <c r="S5476" s="1" t="s">
        <v>32</v>
      </c>
      <c r="T5476" s="1" t="s">
        <v>30</v>
      </c>
      <c r="U5476" s="1" t="s">
        <v>32</v>
      </c>
      <c r="V5476">
        <v>5</v>
      </c>
      <c r="W5476" s="1" t="s">
        <v>30</v>
      </c>
      <c r="X5476" s="1" t="s">
        <v>36</v>
      </c>
      <c r="Y5476" s="1" t="s">
        <v>37</v>
      </c>
      <c r="Z5476">
        <v>26</v>
      </c>
      <c r="AA5476">
        <v>1098</v>
      </c>
      <c r="AB5476" s="1" t="s">
        <v>13500</v>
      </c>
      <c r="AC5476" s="1" t="s">
        <v>13500</v>
      </c>
      <c r="AD5476" t="s">
        <v>13495</v>
      </c>
      <c r="AE5476" s="1" t="s">
        <v>38</v>
      </c>
      <c r="AF5476" s="1" t="s">
        <v>38</v>
      </c>
      <c r="AG5476" t="s">
        <v>13526</v>
      </c>
      <c r="AH5476" t="s">
        <v>38</v>
      </c>
      <c r="AI5476" t="s">
        <v>13540</v>
      </c>
    </row>
    <row r="5477" spans="1:35" x14ac:dyDescent="0.25">
      <c r="A5477" s="1" t="s">
        <v>11065</v>
      </c>
      <c r="B5477" s="1" t="s">
        <v>30</v>
      </c>
      <c r="C5477">
        <v>1</v>
      </c>
      <c r="D5477">
        <v>5</v>
      </c>
      <c r="E5477">
        <v>15</v>
      </c>
      <c r="F5477">
        <v>0</v>
      </c>
      <c r="G5477">
        <v>0</v>
      </c>
      <c r="H5477" s="1" t="s">
        <v>30</v>
      </c>
      <c r="I5477" s="1" t="s">
        <v>31</v>
      </c>
      <c r="J5477">
        <v>0</v>
      </c>
      <c r="K5477">
        <v>0</v>
      </c>
      <c r="L5477">
        <v>10</v>
      </c>
      <c r="M5477" s="1" t="s">
        <v>30</v>
      </c>
      <c r="N5477">
        <v>29</v>
      </c>
      <c r="O5477" s="1" t="s">
        <v>71</v>
      </c>
      <c r="P5477" s="1" t="s">
        <v>11066</v>
      </c>
      <c r="Q5477" s="1" t="s">
        <v>35</v>
      </c>
      <c r="R5477">
        <v>32</v>
      </c>
      <c r="S5477" s="1" t="s">
        <v>30</v>
      </c>
      <c r="T5477" s="1" t="s">
        <v>30</v>
      </c>
      <c r="U5477" s="1" t="s">
        <v>32</v>
      </c>
      <c r="V5477">
        <v>2</v>
      </c>
      <c r="W5477" s="1" t="s">
        <v>30</v>
      </c>
      <c r="X5477" s="1" t="s">
        <v>36</v>
      </c>
      <c r="Y5477" s="1" t="s">
        <v>58</v>
      </c>
      <c r="Z5477">
        <v>12</v>
      </c>
      <c r="AA5477">
        <v>12</v>
      </c>
      <c r="AB5477" s="1" t="s">
        <v>13500</v>
      </c>
      <c r="AC5477" s="1" t="s">
        <v>13500</v>
      </c>
      <c r="AD5477" t="s">
        <v>13494</v>
      </c>
      <c r="AE5477" s="1" t="s">
        <v>38</v>
      </c>
      <c r="AF5477" s="1" t="s">
        <v>38</v>
      </c>
      <c r="AG5477" t="s">
        <v>13526</v>
      </c>
      <c r="AH5477" t="s">
        <v>38</v>
      </c>
      <c r="AI5477" t="s">
        <v>13538</v>
      </c>
    </row>
    <row r="5478" spans="1:35" x14ac:dyDescent="0.25">
      <c r="A5478" s="1" t="s">
        <v>11067</v>
      </c>
      <c r="B5478" s="1" t="s">
        <v>30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s="1" t="s">
        <v>32</v>
      </c>
      <c r="I5478" s="1" t="s">
        <v>46</v>
      </c>
      <c r="J5478">
        <v>0</v>
      </c>
      <c r="K5478">
        <v>0</v>
      </c>
      <c r="L5478">
        <v>0</v>
      </c>
      <c r="M5478" s="1" t="s">
        <v>30</v>
      </c>
      <c r="N5478">
        <v>0</v>
      </c>
      <c r="O5478" s="1" t="s">
        <v>88</v>
      </c>
      <c r="P5478" s="1" t="s">
        <v>11068</v>
      </c>
      <c r="Q5478" s="1" t="s">
        <v>35</v>
      </c>
      <c r="R5478">
        <v>21</v>
      </c>
      <c r="S5478" s="1" t="s">
        <v>32</v>
      </c>
      <c r="T5478" s="1" t="s">
        <v>30</v>
      </c>
      <c r="U5478" s="1" t="s">
        <v>32</v>
      </c>
      <c r="V5478">
        <v>2</v>
      </c>
      <c r="W5478" s="1" t="s">
        <v>30</v>
      </c>
      <c r="X5478" s="1" t="s">
        <v>57</v>
      </c>
      <c r="Y5478" s="1" t="s">
        <v>58</v>
      </c>
      <c r="Z5478">
        <v>9</v>
      </c>
      <c r="AA5478">
        <v>653</v>
      </c>
      <c r="AB5478" s="1" t="s">
        <v>13500</v>
      </c>
      <c r="AC5478" s="1" t="s">
        <v>13500</v>
      </c>
      <c r="AD5478" t="s">
        <v>13495</v>
      </c>
      <c r="AE5478" s="1" t="s">
        <v>38</v>
      </c>
      <c r="AF5478" s="1" t="s">
        <v>38</v>
      </c>
      <c r="AG5478" t="s">
        <v>13527</v>
      </c>
      <c r="AH5478" t="s">
        <v>38</v>
      </c>
      <c r="AI5478" t="s">
        <v>13540</v>
      </c>
    </row>
    <row r="5479" spans="1:35" x14ac:dyDescent="0.25">
      <c r="A5479" s="1" t="s">
        <v>11069</v>
      </c>
      <c r="B5479" s="1" t="s">
        <v>30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s="1" t="s">
        <v>30</v>
      </c>
      <c r="I5479" s="1" t="s">
        <v>31</v>
      </c>
      <c r="J5479">
        <v>0</v>
      </c>
      <c r="K5479">
        <v>0</v>
      </c>
      <c r="L5479">
        <v>15</v>
      </c>
      <c r="M5479" s="1" t="s">
        <v>32</v>
      </c>
      <c r="N5479">
        <v>0</v>
      </c>
      <c r="O5479" s="1" t="s">
        <v>33</v>
      </c>
      <c r="P5479" s="1" t="s">
        <v>11070</v>
      </c>
      <c r="Q5479" s="1" t="s">
        <v>42</v>
      </c>
      <c r="R5479">
        <v>32</v>
      </c>
      <c r="S5479" s="1" t="s">
        <v>30</v>
      </c>
      <c r="T5479" s="1" t="s">
        <v>30</v>
      </c>
      <c r="U5479" s="1" t="s">
        <v>32</v>
      </c>
      <c r="V5479">
        <v>3</v>
      </c>
      <c r="W5479" s="1" t="s">
        <v>32</v>
      </c>
      <c r="X5479" s="1" t="s">
        <v>36</v>
      </c>
      <c r="Y5479" s="1" t="s">
        <v>37</v>
      </c>
      <c r="Z5479">
        <v>45</v>
      </c>
      <c r="AA5479">
        <v>1667</v>
      </c>
      <c r="AB5479" s="1" t="s">
        <v>13500</v>
      </c>
      <c r="AC5479" s="1" t="s">
        <v>13500</v>
      </c>
      <c r="AD5479" t="s">
        <v>13494</v>
      </c>
      <c r="AE5479" s="1" t="s">
        <v>38</v>
      </c>
      <c r="AF5479" s="1" t="s">
        <v>38</v>
      </c>
      <c r="AG5479" t="s">
        <v>13526</v>
      </c>
      <c r="AH5479" t="s">
        <v>38</v>
      </c>
      <c r="AI5479" t="s">
        <v>13539</v>
      </c>
    </row>
    <row r="5480" spans="1:35" x14ac:dyDescent="0.25">
      <c r="A5480" s="1" t="s">
        <v>11071</v>
      </c>
      <c r="B5480" s="1" t="s">
        <v>30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s="1" t="s">
        <v>30</v>
      </c>
      <c r="I5480" s="1" t="s">
        <v>31</v>
      </c>
      <c r="J5480">
        <v>0</v>
      </c>
      <c r="K5480">
        <v>1</v>
      </c>
      <c r="L5480">
        <v>0</v>
      </c>
      <c r="M5480" s="1" t="s">
        <v>30</v>
      </c>
      <c r="N5480">
        <v>0</v>
      </c>
      <c r="O5480" s="1" t="s">
        <v>375</v>
      </c>
      <c r="P5480" s="1" t="s">
        <v>11072</v>
      </c>
      <c r="Q5480" s="1" t="s">
        <v>42</v>
      </c>
      <c r="R5480">
        <v>60</v>
      </c>
      <c r="S5480" s="1" t="s">
        <v>30</v>
      </c>
      <c r="T5480" s="1" t="s">
        <v>30</v>
      </c>
      <c r="U5480" s="1" t="s">
        <v>32</v>
      </c>
      <c r="V5480">
        <v>6</v>
      </c>
      <c r="W5480" s="1" t="s">
        <v>30</v>
      </c>
      <c r="X5480" s="1" t="s">
        <v>57</v>
      </c>
      <c r="Y5480" s="1" t="s">
        <v>58</v>
      </c>
      <c r="Z5480">
        <v>9</v>
      </c>
      <c r="AA5480">
        <v>576</v>
      </c>
      <c r="AB5480" s="1" t="s">
        <v>13500</v>
      </c>
      <c r="AC5480" s="1" t="s">
        <v>13500</v>
      </c>
      <c r="AD5480" t="s">
        <v>13494</v>
      </c>
      <c r="AE5480" s="1" t="s">
        <v>38</v>
      </c>
      <c r="AF5480" s="1" t="s">
        <v>38</v>
      </c>
      <c r="AG5480" t="s">
        <v>13527</v>
      </c>
      <c r="AH5480" t="s">
        <v>38</v>
      </c>
      <c r="AI5480" t="s">
        <v>13540</v>
      </c>
    </row>
    <row r="5481" spans="1:35" x14ac:dyDescent="0.25">
      <c r="A5481" s="1" t="s">
        <v>11073</v>
      </c>
      <c r="B5481" s="1" t="s">
        <v>30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s="1" t="s">
        <v>30</v>
      </c>
      <c r="I5481" s="1" t="s">
        <v>31</v>
      </c>
      <c r="J5481">
        <v>0</v>
      </c>
      <c r="K5481">
        <v>1</v>
      </c>
      <c r="L5481">
        <v>9</v>
      </c>
      <c r="M5481" s="1" t="s">
        <v>32</v>
      </c>
      <c r="N5481">
        <v>0</v>
      </c>
      <c r="O5481" s="1" t="s">
        <v>272</v>
      </c>
      <c r="P5481" s="1" t="s">
        <v>11074</v>
      </c>
      <c r="Q5481" s="1" t="s">
        <v>35</v>
      </c>
      <c r="R5481">
        <v>57</v>
      </c>
      <c r="S5481" s="1" t="s">
        <v>30</v>
      </c>
      <c r="T5481" s="1" t="s">
        <v>30</v>
      </c>
      <c r="U5481" s="1" t="s">
        <v>32</v>
      </c>
      <c r="V5481">
        <v>4</v>
      </c>
      <c r="W5481" s="1" t="s">
        <v>30</v>
      </c>
      <c r="X5481" s="1" t="s">
        <v>57</v>
      </c>
      <c r="Y5481" s="1" t="s">
        <v>58</v>
      </c>
      <c r="Z5481">
        <v>35</v>
      </c>
      <c r="AA5481">
        <v>2359</v>
      </c>
      <c r="AB5481" s="1" t="s">
        <v>13500</v>
      </c>
      <c r="AC5481" s="1" t="s">
        <v>13500</v>
      </c>
      <c r="AD5481" t="s">
        <v>13494</v>
      </c>
      <c r="AE5481" s="1" t="s">
        <v>38</v>
      </c>
      <c r="AF5481" s="1" t="s">
        <v>38</v>
      </c>
      <c r="AG5481" t="s">
        <v>13526</v>
      </c>
      <c r="AH5481" t="s">
        <v>38</v>
      </c>
      <c r="AI5481" t="s">
        <v>13540</v>
      </c>
    </row>
    <row r="5482" spans="1:35" x14ac:dyDescent="0.25">
      <c r="A5482" s="1" t="s">
        <v>11075</v>
      </c>
      <c r="B5482" s="1" t="s">
        <v>30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s="1" t="s">
        <v>30</v>
      </c>
      <c r="I5482" s="1" t="s">
        <v>31</v>
      </c>
      <c r="J5482">
        <v>0</v>
      </c>
      <c r="K5482">
        <v>0</v>
      </c>
      <c r="L5482">
        <v>3</v>
      </c>
      <c r="M5482" s="1" t="s">
        <v>32</v>
      </c>
      <c r="N5482">
        <v>0</v>
      </c>
      <c r="O5482" s="1" t="s">
        <v>153</v>
      </c>
      <c r="P5482" s="1" t="s">
        <v>11076</v>
      </c>
      <c r="Q5482" s="1" t="s">
        <v>42</v>
      </c>
      <c r="R5482">
        <v>43</v>
      </c>
      <c r="S5482" s="1" t="s">
        <v>30</v>
      </c>
      <c r="T5482" s="1" t="s">
        <v>30</v>
      </c>
      <c r="U5482" s="1" t="s">
        <v>32</v>
      </c>
      <c r="V5482">
        <v>5</v>
      </c>
      <c r="W5482" s="1" t="s">
        <v>30</v>
      </c>
      <c r="X5482" s="1" t="s">
        <v>36</v>
      </c>
      <c r="Y5482" s="1" t="s">
        <v>37</v>
      </c>
      <c r="Z5482">
        <v>42</v>
      </c>
      <c r="AA5482">
        <v>3018</v>
      </c>
      <c r="AB5482" s="1" t="s">
        <v>13500</v>
      </c>
      <c r="AC5482" s="1" t="s">
        <v>13500</v>
      </c>
      <c r="AD5482" t="s">
        <v>13494</v>
      </c>
      <c r="AE5482" s="1" t="s">
        <v>38</v>
      </c>
      <c r="AF5482" s="1" t="s">
        <v>38</v>
      </c>
      <c r="AG5482" t="s">
        <v>13526</v>
      </c>
      <c r="AH5482" t="s">
        <v>38</v>
      </c>
      <c r="AI5482" t="s">
        <v>13540</v>
      </c>
    </row>
    <row r="5483" spans="1:35" x14ac:dyDescent="0.25">
      <c r="A5483" s="1" t="s">
        <v>11077</v>
      </c>
      <c r="B5483" s="1" t="s">
        <v>30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s="1" t="s">
        <v>30</v>
      </c>
      <c r="I5483" s="1" t="s">
        <v>31</v>
      </c>
      <c r="J5483">
        <v>0</v>
      </c>
      <c r="K5483">
        <v>1</v>
      </c>
      <c r="L5483">
        <v>25</v>
      </c>
      <c r="M5483" s="1" t="s">
        <v>32</v>
      </c>
      <c r="N5483">
        <v>0</v>
      </c>
      <c r="O5483" s="1" t="s">
        <v>240</v>
      </c>
      <c r="P5483" s="1" t="s">
        <v>11078</v>
      </c>
      <c r="Q5483" s="1" t="s">
        <v>35</v>
      </c>
      <c r="R5483">
        <v>55</v>
      </c>
      <c r="S5483" s="1" t="s">
        <v>30</v>
      </c>
      <c r="T5483" s="1" t="s">
        <v>30</v>
      </c>
      <c r="U5483" s="1" t="s">
        <v>32</v>
      </c>
      <c r="V5483">
        <v>2</v>
      </c>
      <c r="W5483" s="1" t="s">
        <v>32</v>
      </c>
      <c r="X5483" s="1" t="s">
        <v>36</v>
      </c>
      <c r="Y5483" s="1" t="s">
        <v>58</v>
      </c>
      <c r="Z5483">
        <v>40</v>
      </c>
      <c r="AA5483">
        <v>903</v>
      </c>
      <c r="AB5483" s="1" t="s">
        <v>13500</v>
      </c>
      <c r="AC5483" s="1" t="s">
        <v>13500</v>
      </c>
      <c r="AD5483" t="s">
        <v>13494</v>
      </c>
      <c r="AE5483" s="1" t="s">
        <v>38</v>
      </c>
      <c r="AF5483" s="1" t="s">
        <v>38</v>
      </c>
      <c r="AG5483" t="s">
        <v>13526</v>
      </c>
      <c r="AH5483" t="s">
        <v>38</v>
      </c>
      <c r="AI5483" t="s">
        <v>13539</v>
      </c>
    </row>
    <row r="5484" spans="1:35" x14ac:dyDescent="0.25">
      <c r="A5484" s="1" t="s">
        <v>11079</v>
      </c>
      <c r="B5484" s="1" t="s">
        <v>30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s="1" t="s">
        <v>30</v>
      </c>
      <c r="I5484" s="1" t="s">
        <v>31</v>
      </c>
      <c r="J5484">
        <v>0</v>
      </c>
      <c r="K5484">
        <v>2</v>
      </c>
      <c r="L5484">
        <v>0</v>
      </c>
      <c r="M5484" s="1" t="s">
        <v>30</v>
      </c>
      <c r="N5484">
        <v>0</v>
      </c>
      <c r="O5484" s="1" t="s">
        <v>600</v>
      </c>
      <c r="P5484" s="1" t="s">
        <v>11080</v>
      </c>
      <c r="Q5484" s="1" t="s">
        <v>42</v>
      </c>
      <c r="R5484">
        <v>51</v>
      </c>
      <c r="S5484" s="1" t="s">
        <v>30</v>
      </c>
      <c r="T5484" s="1" t="s">
        <v>30</v>
      </c>
      <c r="U5484" s="1" t="s">
        <v>32</v>
      </c>
      <c r="V5484">
        <v>6</v>
      </c>
      <c r="W5484" s="1" t="s">
        <v>30</v>
      </c>
      <c r="X5484" s="1" t="s">
        <v>36</v>
      </c>
      <c r="Y5484" s="1" t="s">
        <v>58</v>
      </c>
      <c r="Z5484">
        <v>9</v>
      </c>
      <c r="AA5484">
        <v>165</v>
      </c>
      <c r="AB5484" s="1" t="s">
        <v>13500</v>
      </c>
      <c r="AC5484" s="1" t="s">
        <v>13500</v>
      </c>
      <c r="AD5484" t="s">
        <v>13494</v>
      </c>
      <c r="AE5484" s="1" t="s">
        <v>38</v>
      </c>
      <c r="AF5484" s="1" t="s">
        <v>38</v>
      </c>
      <c r="AG5484" t="s">
        <v>13527</v>
      </c>
      <c r="AH5484" t="s">
        <v>38</v>
      </c>
      <c r="AI5484" t="s">
        <v>13539</v>
      </c>
    </row>
    <row r="5485" spans="1:35" x14ac:dyDescent="0.25">
      <c r="A5485" s="1" t="s">
        <v>11081</v>
      </c>
      <c r="B5485" s="1" t="s">
        <v>30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s="1" t="s">
        <v>30</v>
      </c>
      <c r="I5485" s="1" t="s">
        <v>31</v>
      </c>
      <c r="J5485">
        <v>0</v>
      </c>
      <c r="K5485">
        <v>2</v>
      </c>
      <c r="L5485">
        <v>3</v>
      </c>
      <c r="M5485" s="1" t="s">
        <v>32</v>
      </c>
      <c r="N5485">
        <v>0</v>
      </c>
      <c r="O5485" s="1" t="s">
        <v>436</v>
      </c>
      <c r="P5485" s="1" t="s">
        <v>11082</v>
      </c>
      <c r="Q5485" s="1" t="s">
        <v>35</v>
      </c>
      <c r="R5485">
        <v>41</v>
      </c>
      <c r="S5485" s="1" t="s">
        <v>30</v>
      </c>
      <c r="T5485" s="1" t="s">
        <v>30</v>
      </c>
      <c r="U5485" s="1" t="s">
        <v>32</v>
      </c>
      <c r="V5485">
        <v>2</v>
      </c>
      <c r="W5485" s="1" t="s">
        <v>30</v>
      </c>
      <c r="X5485" s="1" t="s">
        <v>36</v>
      </c>
      <c r="Y5485" s="1" t="s">
        <v>58</v>
      </c>
      <c r="Z5485">
        <v>8</v>
      </c>
      <c r="AA5485">
        <v>388</v>
      </c>
      <c r="AB5485" s="1" t="s">
        <v>13500</v>
      </c>
      <c r="AC5485" s="1" t="s">
        <v>13500</v>
      </c>
      <c r="AD5485" t="s">
        <v>13494</v>
      </c>
      <c r="AE5485" s="1" t="s">
        <v>38</v>
      </c>
      <c r="AF5485" s="1" t="s">
        <v>38</v>
      </c>
      <c r="AG5485" t="s">
        <v>13526</v>
      </c>
      <c r="AH5485" t="s">
        <v>38</v>
      </c>
      <c r="AI5485" t="s">
        <v>13540</v>
      </c>
    </row>
    <row r="5486" spans="1:35" x14ac:dyDescent="0.25">
      <c r="A5486" s="1" t="s">
        <v>11083</v>
      </c>
      <c r="B5486" s="1" t="s">
        <v>30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s="1" t="s">
        <v>30</v>
      </c>
      <c r="I5486" s="1" t="s">
        <v>31</v>
      </c>
      <c r="J5486">
        <v>0</v>
      </c>
      <c r="K5486">
        <v>2</v>
      </c>
      <c r="L5486">
        <v>0</v>
      </c>
      <c r="M5486" s="1" t="s">
        <v>30</v>
      </c>
      <c r="N5486">
        <v>0</v>
      </c>
      <c r="O5486" s="1" t="s">
        <v>471</v>
      </c>
      <c r="P5486" s="1" t="s">
        <v>11084</v>
      </c>
      <c r="Q5486" s="1" t="s">
        <v>35</v>
      </c>
      <c r="R5486">
        <v>39</v>
      </c>
      <c r="S5486" s="1" t="s">
        <v>30</v>
      </c>
      <c r="T5486" s="1" t="s">
        <v>30</v>
      </c>
      <c r="U5486" s="1" t="s">
        <v>32</v>
      </c>
      <c r="V5486">
        <v>2</v>
      </c>
      <c r="W5486" s="1" t="s">
        <v>30</v>
      </c>
      <c r="X5486" s="1" t="s">
        <v>57</v>
      </c>
      <c r="Y5486" s="1" t="s">
        <v>58</v>
      </c>
      <c r="Z5486">
        <v>6</v>
      </c>
      <c r="AA5486">
        <v>292</v>
      </c>
      <c r="AB5486" s="1" t="s">
        <v>13500</v>
      </c>
      <c r="AC5486" s="1" t="s">
        <v>13500</v>
      </c>
      <c r="AD5486" t="s">
        <v>13494</v>
      </c>
      <c r="AE5486" s="1" t="s">
        <v>38</v>
      </c>
      <c r="AF5486" s="1" t="s">
        <v>38</v>
      </c>
      <c r="AG5486" t="s">
        <v>13527</v>
      </c>
      <c r="AH5486" t="s">
        <v>38</v>
      </c>
      <c r="AI5486" t="s">
        <v>13540</v>
      </c>
    </row>
    <row r="5487" spans="1:35" x14ac:dyDescent="0.25">
      <c r="A5487" s="1" t="s">
        <v>11085</v>
      </c>
      <c r="B5487" s="1" t="s">
        <v>30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s="1" t="s">
        <v>30</v>
      </c>
      <c r="I5487" s="1" t="s">
        <v>31</v>
      </c>
      <c r="J5487">
        <v>0</v>
      </c>
      <c r="K5487">
        <v>2</v>
      </c>
      <c r="L5487">
        <v>0</v>
      </c>
      <c r="M5487" s="1" t="s">
        <v>30</v>
      </c>
      <c r="N5487">
        <v>0</v>
      </c>
      <c r="O5487" s="1" t="s">
        <v>159</v>
      </c>
      <c r="P5487" s="1" t="s">
        <v>11086</v>
      </c>
      <c r="Q5487" s="1" t="s">
        <v>42</v>
      </c>
      <c r="R5487">
        <v>59</v>
      </c>
      <c r="S5487" s="1" t="s">
        <v>30</v>
      </c>
      <c r="T5487" s="1" t="s">
        <v>30</v>
      </c>
      <c r="U5487" s="1" t="s">
        <v>32</v>
      </c>
      <c r="V5487">
        <v>6</v>
      </c>
      <c r="W5487" s="1" t="s">
        <v>30</v>
      </c>
      <c r="X5487" s="1" t="s">
        <v>36</v>
      </c>
      <c r="Y5487" s="1" t="s">
        <v>58</v>
      </c>
      <c r="Z5487">
        <v>11</v>
      </c>
      <c r="AA5487">
        <v>99</v>
      </c>
      <c r="AB5487" s="1" t="s">
        <v>13500</v>
      </c>
      <c r="AC5487" s="1" t="s">
        <v>13500</v>
      </c>
      <c r="AD5487" t="s">
        <v>13494</v>
      </c>
      <c r="AE5487" s="1" t="s">
        <v>38</v>
      </c>
      <c r="AF5487" s="1" t="s">
        <v>38</v>
      </c>
      <c r="AG5487" t="s">
        <v>13527</v>
      </c>
      <c r="AH5487" t="s">
        <v>38</v>
      </c>
      <c r="AI5487" t="s">
        <v>13538</v>
      </c>
    </row>
    <row r="5488" spans="1:35" x14ac:dyDescent="0.25">
      <c r="A5488" s="1" t="s">
        <v>11087</v>
      </c>
      <c r="B5488" s="1" t="s">
        <v>30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s="1" t="s">
        <v>30</v>
      </c>
      <c r="I5488" s="1" t="s">
        <v>31</v>
      </c>
      <c r="J5488">
        <v>0</v>
      </c>
      <c r="K5488">
        <v>0</v>
      </c>
      <c r="L5488">
        <v>10</v>
      </c>
      <c r="M5488" s="1" t="s">
        <v>32</v>
      </c>
      <c r="N5488">
        <v>0</v>
      </c>
      <c r="O5488" s="1" t="s">
        <v>119</v>
      </c>
      <c r="P5488" s="1" t="s">
        <v>11088</v>
      </c>
      <c r="Q5488" s="1" t="s">
        <v>42</v>
      </c>
      <c r="R5488">
        <v>29</v>
      </c>
      <c r="S5488" s="1" t="s">
        <v>32</v>
      </c>
      <c r="T5488" s="1" t="s">
        <v>30</v>
      </c>
      <c r="U5488" s="1" t="s">
        <v>32</v>
      </c>
      <c r="V5488">
        <v>3</v>
      </c>
      <c r="W5488" s="1" t="s">
        <v>32</v>
      </c>
      <c r="X5488" s="1" t="s">
        <v>36</v>
      </c>
      <c r="Y5488" s="1" t="s">
        <v>58</v>
      </c>
      <c r="Z5488">
        <v>23</v>
      </c>
      <c r="AA5488">
        <v>409</v>
      </c>
      <c r="AB5488" s="1" t="s">
        <v>13500</v>
      </c>
      <c r="AC5488" s="1" t="s">
        <v>13500</v>
      </c>
      <c r="AD5488" t="s">
        <v>13495</v>
      </c>
      <c r="AE5488" s="1" t="s">
        <v>38</v>
      </c>
      <c r="AF5488" s="1" t="s">
        <v>38</v>
      </c>
      <c r="AG5488" t="s">
        <v>13526</v>
      </c>
      <c r="AH5488" t="s">
        <v>38</v>
      </c>
      <c r="AI5488" t="s">
        <v>13539</v>
      </c>
    </row>
    <row r="5489" spans="1:35" x14ac:dyDescent="0.25">
      <c r="A5489" s="1" t="s">
        <v>11089</v>
      </c>
      <c r="B5489" s="1" t="s">
        <v>30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s="1" t="s">
        <v>30</v>
      </c>
      <c r="I5489" s="1" t="s">
        <v>31</v>
      </c>
      <c r="J5489">
        <v>0</v>
      </c>
      <c r="K5489">
        <v>2</v>
      </c>
      <c r="L5489">
        <v>0</v>
      </c>
      <c r="M5489" s="1" t="s">
        <v>30</v>
      </c>
      <c r="N5489">
        <v>0</v>
      </c>
      <c r="O5489" s="1" t="s">
        <v>436</v>
      </c>
      <c r="P5489" s="1" t="s">
        <v>11090</v>
      </c>
      <c r="Q5489" s="1" t="s">
        <v>42</v>
      </c>
      <c r="R5489">
        <v>62</v>
      </c>
      <c r="S5489" s="1" t="s">
        <v>30</v>
      </c>
      <c r="T5489" s="1" t="s">
        <v>30</v>
      </c>
      <c r="U5489" s="1" t="s">
        <v>32</v>
      </c>
      <c r="V5489">
        <v>3</v>
      </c>
      <c r="W5489" s="1" t="s">
        <v>30</v>
      </c>
      <c r="X5489" s="1" t="s">
        <v>57</v>
      </c>
      <c r="Y5489" s="1" t="s">
        <v>58</v>
      </c>
      <c r="Z5489">
        <v>8</v>
      </c>
      <c r="AA5489">
        <v>258</v>
      </c>
      <c r="AB5489" s="1" t="s">
        <v>13500</v>
      </c>
      <c r="AC5489" s="1" t="s">
        <v>13500</v>
      </c>
      <c r="AD5489" t="s">
        <v>13494</v>
      </c>
      <c r="AE5489" s="1" t="s">
        <v>38</v>
      </c>
      <c r="AF5489" s="1" t="s">
        <v>38</v>
      </c>
      <c r="AG5489" t="s">
        <v>13527</v>
      </c>
      <c r="AH5489" t="s">
        <v>38</v>
      </c>
      <c r="AI5489" t="s">
        <v>13539</v>
      </c>
    </row>
    <row r="5490" spans="1:35" x14ac:dyDescent="0.25">
      <c r="A5490" s="1" t="s">
        <v>11091</v>
      </c>
      <c r="B5490" s="1" t="s">
        <v>30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s="1" t="s">
        <v>30</v>
      </c>
      <c r="I5490" s="1" t="s">
        <v>31</v>
      </c>
      <c r="J5490">
        <v>0</v>
      </c>
      <c r="K5490">
        <v>3</v>
      </c>
      <c r="L5490">
        <v>17</v>
      </c>
      <c r="M5490" s="1" t="s">
        <v>30</v>
      </c>
      <c r="N5490">
        <v>30</v>
      </c>
      <c r="O5490" s="1" t="s">
        <v>171</v>
      </c>
      <c r="P5490" s="1" t="s">
        <v>11092</v>
      </c>
      <c r="Q5490" s="1" t="s">
        <v>42</v>
      </c>
      <c r="R5490">
        <v>27</v>
      </c>
      <c r="S5490" s="1" t="s">
        <v>32</v>
      </c>
      <c r="T5490" s="1" t="s">
        <v>30</v>
      </c>
      <c r="U5490" s="1" t="s">
        <v>32</v>
      </c>
      <c r="V5490">
        <v>4</v>
      </c>
      <c r="W5490" s="1" t="s">
        <v>32</v>
      </c>
      <c r="X5490" s="1" t="s">
        <v>43</v>
      </c>
      <c r="Y5490" s="1" t="s">
        <v>58</v>
      </c>
      <c r="Z5490">
        <v>35</v>
      </c>
      <c r="AA5490">
        <v>1623</v>
      </c>
      <c r="AB5490" s="1" t="s">
        <v>13500</v>
      </c>
      <c r="AC5490" s="1" t="s">
        <v>13500</v>
      </c>
      <c r="AD5490" t="s">
        <v>13495</v>
      </c>
      <c r="AE5490" s="1" t="s">
        <v>38</v>
      </c>
      <c r="AF5490" s="1" t="s">
        <v>38</v>
      </c>
      <c r="AG5490" t="s">
        <v>13526</v>
      </c>
      <c r="AH5490" t="s">
        <v>38</v>
      </c>
      <c r="AI5490" t="s">
        <v>13540</v>
      </c>
    </row>
    <row r="5491" spans="1:35" x14ac:dyDescent="0.25">
      <c r="A5491" s="1" t="s">
        <v>11093</v>
      </c>
      <c r="B5491" s="1" t="s">
        <v>30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s="1" t="s">
        <v>32</v>
      </c>
      <c r="I5491" s="1" t="s">
        <v>46</v>
      </c>
      <c r="J5491">
        <v>0</v>
      </c>
      <c r="K5491">
        <v>0</v>
      </c>
      <c r="L5491">
        <v>7</v>
      </c>
      <c r="M5491" s="1" t="s">
        <v>32</v>
      </c>
      <c r="N5491">
        <v>0</v>
      </c>
      <c r="O5491" s="1" t="s">
        <v>74</v>
      </c>
      <c r="P5491" s="1" t="s">
        <v>11094</v>
      </c>
      <c r="Q5491" s="1" t="s">
        <v>35</v>
      </c>
      <c r="R5491">
        <v>63</v>
      </c>
      <c r="S5491" s="1" t="s">
        <v>30</v>
      </c>
      <c r="T5491" s="1" t="s">
        <v>30</v>
      </c>
      <c r="U5491" s="1" t="s">
        <v>32</v>
      </c>
      <c r="V5491">
        <v>5</v>
      </c>
      <c r="W5491" s="1" t="s">
        <v>30</v>
      </c>
      <c r="X5491" s="1" t="s">
        <v>36</v>
      </c>
      <c r="Y5491" s="1" t="s">
        <v>37</v>
      </c>
      <c r="Z5491">
        <v>40</v>
      </c>
      <c r="AA5491">
        <v>895</v>
      </c>
      <c r="AB5491" s="1" t="s">
        <v>13500</v>
      </c>
      <c r="AC5491" s="1" t="s">
        <v>13500</v>
      </c>
      <c r="AD5491" t="s">
        <v>13494</v>
      </c>
      <c r="AE5491" s="1" t="s">
        <v>38</v>
      </c>
      <c r="AF5491" s="1" t="s">
        <v>38</v>
      </c>
      <c r="AG5491" t="s">
        <v>13526</v>
      </c>
      <c r="AH5491" t="s">
        <v>38</v>
      </c>
      <c r="AI5491" t="s">
        <v>13539</v>
      </c>
    </row>
    <row r="5492" spans="1:35" x14ac:dyDescent="0.25">
      <c r="A5492" s="1" t="s">
        <v>11095</v>
      </c>
      <c r="B5492" s="1" t="s">
        <v>30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s="1" t="s">
        <v>30</v>
      </c>
      <c r="I5492" s="1" t="s">
        <v>31</v>
      </c>
      <c r="J5492">
        <v>0</v>
      </c>
      <c r="K5492">
        <v>1</v>
      </c>
      <c r="L5492">
        <v>0</v>
      </c>
      <c r="M5492" s="1" t="s">
        <v>30</v>
      </c>
      <c r="N5492">
        <v>0</v>
      </c>
      <c r="O5492" s="1" t="s">
        <v>166</v>
      </c>
      <c r="P5492" s="1" t="s">
        <v>5149</v>
      </c>
      <c r="Q5492" s="1" t="s">
        <v>35</v>
      </c>
      <c r="R5492">
        <v>57</v>
      </c>
      <c r="S5492" s="1" t="s">
        <v>30</v>
      </c>
      <c r="T5492" s="1" t="s">
        <v>30</v>
      </c>
      <c r="U5492" s="1" t="s">
        <v>32</v>
      </c>
      <c r="V5492">
        <v>5</v>
      </c>
      <c r="W5492" s="1" t="s">
        <v>30</v>
      </c>
      <c r="X5492" s="1" t="s">
        <v>57</v>
      </c>
      <c r="Y5492" s="1" t="s">
        <v>58</v>
      </c>
      <c r="Z5492">
        <v>9</v>
      </c>
      <c r="AA5492">
        <v>518</v>
      </c>
      <c r="AB5492" s="1" t="s">
        <v>13500</v>
      </c>
      <c r="AC5492" s="1" t="s">
        <v>13500</v>
      </c>
      <c r="AD5492" t="s">
        <v>13494</v>
      </c>
      <c r="AE5492" s="1" t="s">
        <v>38</v>
      </c>
      <c r="AF5492" s="1" t="s">
        <v>38</v>
      </c>
      <c r="AG5492" t="s">
        <v>13527</v>
      </c>
      <c r="AH5492" t="s">
        <v>38</v>
      </c>
      <c r="AI5492" t="s">
        <v>13540</v>
      </c>
    </row>
    <row r="5493" spans="1:35" x14ac:dyDescent="0.25">
      <c r="A5493" s="1" t="s">
        <v>11096</v>
      </c>
      <c r="B5493" s="1" t="s">
        <v>30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s="1" t="s">
        <v>30</v>
      </c>
      <c r="I5493" s="1" t="s">
        <v>31</v>
      </c>
      <c r="J5493">
        <v>0</v>
      </c>
      <c r="K5493">
        <v>1</v>
      </c>
      <c r="L5493">
        <v>10</v>
      </c>
      <c r="M5493" s="1" t="s">
        <v>32</v>
      </c>
      <c r="N5493">
        <v>0</v>
      </c>
      <c r="O5493" s="1" t="s">
        <v>216</v>
      </c>
      <c r="P5493" s="1" t="s">
        <v>11097</v>
      </c>
      <c r="Q5493" s="1" t="s">
        <v>42</v>
      </c>
      <c r="R5493">
        <v>65</v>
      </c>
      <c r="S5493" s="1" t="s">
        <v>30</v>
      </c>
      <c r="T5493" s="1" t="s">
        <v>32</v>
      </c>
      <c r="U5493" s="1" t="s">
        <v>32</v>
      </c>
      <c r="V5493">
        <v>2</v>
      </c>
      <c r="W5493" s="1" t="s">
        <v>32</v>
      </c>
      <c r="X5493" s="1" t="s">
        <v>36</v>
      </c>
      <c r="Y5493" s="1" t="s">
        <v>58</v>
      </c>
      <c r="Z5493">
        <v>34</v>
      </c>
      <c r="AA5493">
        <v>1393</v>
      </c>
      <c r="AB5493" s="1" t="s">
        <v>13500</v>
      </c>
      <c r="AC5493" s="1" t="s">
        <v>13500</v>
      </c>
      <c r="AD5493" t="s">
        <v>13496</v>
      </c>
      <c r="AE5493" s="1" t="s">
        <v>38</v>
      </c>
      <c r="AF5493" s="1" t="s">
        <v>38</v>
      </c>
      <c r="AG5493" t="s">
        <v>13526</v>
      </c>
      <c r="AH5493" t="s">
        <v>38</v>
      </c>
      <c r="AI5493" t="s">
        <v>13540</v>
      </c>
    </row>
    <row r="5494" spans="1:35" x14ac:dyDescent="0.25">
      <c r="A5494" s="1" t="s">
        <v>11098</v>
      </c>
      <c r="B5494" s="1" t="s">
        <v>30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s="1" t="s">
        <v>30</v>
      </c>
      <c r="I5494" s="1" t="s">
        <v>31</v>
      </c>
      <c r="J5494">
        <v>0</v>
      </c>
      <c r="K5494">
        <v>1</v>
      </c>
      <c r="L5494">
        <v>3</v>
      </c>
      <c r="M5494" s="1" t="s">
        <v>32</v>
      </c>
      <c r="N5494">
        <v>0</v>
      </c>
      <c r="O5494" s="1" t="s">
        <v>52</v>
      </c>
      <c r="P5494" s="1" t="s">
        <v>11099</v>
      </c>
      <c r="Q5494" s="1" t="s">
        <v>42</v>
      </c>
      <c r="R5494">
        <v>30</v>
      </c>
      <c r="S5494" s="1" t="s">
        <v>30</v>
      </c>
      <c r="T5494" s="1" t="s">
        <v>30</v>
      </c>
      <c r="U5494" s="1" t="s">
        <v>32</v>
      </c>
      <c r="V5494">
        <v>6</v>
      </c>
      <c r="W5494" s="1" t="s">
        <v>30</v>
      </c>
      <c r="X5494" s="1" t="s">
        <v>36</v>
      </c>
      <c r="Y5494" s="1" t="s">
        <v>37</v>
      </c>
      <c r="Z5494">
        <v>28</v>
      </c>
      <c r="AA5494">
        <v>439</v>
      </c>
      <c r="AB5494" s="1" t="s">
        <v>13500</v>
      </c>
      <c r="AC5494" s="1" t="s">
        <v>13500</v>
      </c>
      <c r="AD5494" t="s">
        <v>13495</v>
      </c>
      <c r="AE5494" s="1" t="s">
        <v>38</v>
      </c>
      <c r="AF5494" s="1" t="s">
        <v>38</v>
      </c>
      <c r="AG5494" t="s">
        <v>13526</v>
      </c>
      <c r="AH5494" t="s">
        <v>38</v>
      </c>
      <c r="AI5494" t="s">
        <v>13539</v>
      </c>
    </row>
    <row r="5495" spans="1:35" x14ac:dyDescent="0.25">
      <c r="A5495" s="1" t="s">
        <v>11100</v>
      </c>
      <c r="B5495" s="1" t="s">
        <v>30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s="1" t="s">
        <v>30</v>
      </c>
      <c r="I5495" s="1" t="s">
        <v>31</v>
      </c>
      <c r="J5495">
        <v>0</v>
      </c>
      <c r="K5495">
        <v>0</v>
      </c>
      <c r="L5495">
        <v>0</v>
      </c>
      <c r="M5495" s="1" t="s">
        <v>30</v>
      </c>
      <c r="N5495">
        <v>0</v>
      </c>
      <c r="O5495" s="1" t="s">
        <v>91</v>
      </c>
      <c r="P5495" s="1" t="s">
        <v>11101</v>
      </c>
      <c r="Q5495" s="1" t="s">
        <v>42</v>
      </c>
      <c r="R5495">
        <v>59</v>
      </c>
      <c r="S5495" s="1" t="s">
        <v>30</v>
      </c>
      <c r="T5495" s="1" t="s">
        <v>30</v>
      </c>
      <c r="U5495" s="1" t="s">
        <v>32</v>
      </c>
      <c r="V5495">
        <v>5</v>
      </c>
      <c r="W5495" s="1" t="s">
        <v>30</v>
      </c>
      <c r="X5495" s="1" t="s">
        <v>57</v>
      </c>
      <c r="Y5495" s="1" t="s">
        <v>37</v>
      </c>
      <c r="Z5495">
        <v>7</v>
      </c>
      <c r="AA5495">
        <v>86</v>
      </c>
      <c r="AB5495" s="1" t="s">
        <v>13500</v>
      </c>
      <c r="AC5495" s="1" t="s">
        <v>13500</v>
      </c>
      <c r="AD5495" t="s">
        <v>13494</v>
      </c>
      <c r="AE5495" s="1" t="s">
        <v>38</v>
      </c>
      <c r="AF5495" s="1" t="s">
        <v>38</v>
      </c>
      <c r="AG5495" t="s">
        <v>13527</v>
      </c>
      <c r="AH5495" t="s">
        <v>38</v>
      </c>
      <c r="AI5495" t="s">
        <v>13539</v>
      </c>
    </row>
    <row r="5496" spans="1:35" x14ac:dyDescent="0.25">
      <c r="A5496" s="1" t="s">
        <v>11102</v>
      </c>
      <c r="B5496" s="1" t="s">
        <v>30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s="1" t="s">
        <v>30</v>
      </c>
      <c r="I5496" s="1" t="s">
        <v>31</v>
      </c>
      <c r="J5496">
        <v>0</v>
      </c>
      <c r="K5496">
        <v>2</v>
      </c>
      <c r="L5496">
        <v>0</v>
      </c>
      <c r="M5496" s="1" t="s">
        <v>30</v>
      </c>
      <c r="N5496">
        <v>0</v>
      </c>
      <c r="O5496" s="1" t="s">
        <v>40</v>
      </c>
      <c r="P5496" s="1" t="s">
        <v>11103</v>
      </c>
      <c r="Q5496" s="1" t="s">
        <v>42</v>
      </c>
      <c r="R5496">
        <v>29</v>
      </c>
      <c r="S5496" s="1" t="s">
        <v>32</v>
      </c>
      <c r="T5496" s="1" t="s">
        <v>30</v>
      </c>
      <c r="U5496" s="1" t="s">
        <v>32</v>
      </c>
      <c r="V5496">
        <v>5</v>
      </c>
      <c r="W5496" s="1" t="s">
        <v>30</v>
      </c>
      <c r="X5496" s="1" t="s">
        <v>36</v>
      </c>
      <c r="Y5496" s="1" t="s">
        <v>37</v>
      </c>
      <c r="Z5496">
        <v>8</v>
      </c>
      <c r="AA5496">
        <v>139</v>
      </c>
      <c r="AB5496" s="1" t="s">
        <v>13500</v>
      </c>
      <c r="AC5496" s="1" t="s">
        <v>13500</v>
      </c>
      <c r="AD5496" t="s">
        <v>13495</v>
      </c>
      <c r="AE5496" s="1" t="s">
        <v>38</v>
      </c>
      <c r="AF5496" s="1" t="s">
        <v>38</v>
      </c>
      <c r="AG5496" t="s">
        <v>13527</v>
      </c>
      <c r="AH5496" t="s">
        <v>38</v>
      </c>
      <c r="AI5496" t="s">
        <v>13539</v>
      </c>
    </row>
    <row r="5497" spans="1:35" x14ac:dyDescent="0.25">
      <c r="A5497" s="1" t="s">
        <v>11104</v>
      </c>
      <c r="B5497" s="1" t="s">
        <v>30</v>
      </c>
      <c r="C5497">
        <v>7</v>
      </c>
      <c r="D5497">
        <v>13</v>
      </c>
      <c r="E5497">
        <v>39.5</v>
      </c>
      <c r="F5497">
        <v>0</v>
      </c>
      <c r="G5497">
        <v>0</v>
      </c>
      <c r="H5497" s="1" t="s">
        <v>30</v>
      </c>
      <c r="I5497" s="1" t="s">
        <v>31</v>
      </c>
      <c r="J5497">
        <v>0</v>
      </c>
      <c r="K5497">
        <v>1</v>
      </c>
      <c r="L5497">
        <v>0</v>
      </c>
      <c r="M5497" s="1" t="s">
        <v>30</v>
      </c>
      <c r="N5497">
        <v>0</v>
      </c>
      <c r="O5497" s="1" t="s">
        <v>130</v>
      </c>
      <c r="P5497" s="1" t="s">
        <v>11105</v>
      </c>
      <c r="Q5497" s="1" t="s">
        <v>42</v>
      </c>
      <c r="R5497">
        <v>22</v>
      </c>
      <c r="S5497" s="1" t="s">
        <v>32</v>
      </c>
      <c r="T5497" s="1" t="s">
        <v>30</v>
      </c>
      <c r="U5497" s="1" t="s">
        <v>32</v>
      </c>
      <c r="V5497">
        <v>2</v>
      </c>
      <c r="W5497" s="1" t="s">
        <v>30</v>
      </c>
      <c r="X5497" s="1" t="s">
        <v>36</v>
      </c>
      <c r="Y5497" s="1" t="s">
        <v>58</v>
      </c>
      <c r="Z5497">
        <v>9</v>
      </c>
      <c r="AA5497">
        <v>62</v>
      </c>
      <c r="AB5497" s="1" t="s">
        <v>13500</v>
      </c>
      <c r="AC5497" s="1" t="s">
        <v>13500</v>
      </c>
      <c r="AD5497" t="s">
        <v>13495</v>
      </c>
      <c r="AE5497" s="1" t="s">
        <v>38</v>
      </c>
      <c r="AF5497" s="1" t="s">
        <v>38</v>
      </c>
      <c r="AG5497" t="s">
        <v>13527</v>
      </c>
      <c r="AH5497" t="s">
        <v>38</v>
      </c>
      <c r="AI5497" t="s">
        <v>13538</v>
      </c>
    </row>
    <row r="5498" spans="1:35" x14ac:dyDescent="0.25">
      <c r="A5498" s="1" t="s">
        <v>11106</v>
      </c>
      <c r="B5498" s="1" t="s">
        <v>30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s="1" t="s">
        <v>32</v>
      </c>
      <c r="I5498" s="1" t="s">
        <v>46</v>
      </c>
      <c r="J5498">
        <v>0</v>
      </c>
      <c r="K5498">
        <v>2</v>
      </c>
      <c r="L5498">
        <v>0</v>
      </c>
      <c r="M5498" s="1" t="s">
        <v>30</v>
      </c>
      <c r="N5498">
        <v>0</v>
      </c>
      <c r="O5498" s="1" t="s">
        <v>130</v>
      </c>
      <c r="P5498" s="1" t="s">
        <v>11107</v>
      </c>
      <c r="Q5498" s="1" t="s">
        <v>35</v>
      </c>
      <c r="R5498">
        <v>61</v>
      </c>
      <c r="S5498" s="1" t="s">
        <v>30</v>
      </c>
      <c r="T5498" s="1" t="s">
        <v>30</v>
      </c>
      <c r="U5498" s="1" t="s">
        <v>32</v>
      </c>
      <c r="V5498">
        <v>6</v>
      </c>
      <c r="W5498" s="1" t="s">
        <v>30</v>
      </c>
      <c r="X5498" s="1" t="s">
        <v>57</v>
      </c>
      <c r="Y5498" s="1" t="s">
        <v>44</v>
      </c>
      <c r="Z5498">
        <v>9</v>
      </c>
      <c r="AA5498">
        <v>228</v>
      </c>
      <c r="AB5498" s="1" t="s">
        <v>13500</v>
      </c>
      <c r="AC5498" s="1" t="s">
        <v>13500</v>
      </c>
      <c r="AD5498" t="s">
        <v>13494</v>
      </c>
      <c r="AE5498" s="1" t="s">
        <v>38</v>
      </c>
      <c r="AF5498" s="1" t="s">
        <v>38</v>
      </c>
      <c r="AG5498" t="s">
        <v>13527</v>
      </c>
      <c r="AH5498" t="s">
        <v>38</v>
      </c>
      <c r="AI5498" t="s">
        <v>13539</v>
      </c>
    </row>
    <row r="5499" spans="1:35" x14ac:dyDescent="0.25">
      <c r="A5499" s="1" t="s">
        <v>11108</v>
      </c>
      <c r="B5499" s="1" t="s">
        <v>30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s="1" t="s">
        <v>32</v>
      </c>
      <c r="I5499" s="1" t="s">
        <v>46</v>
      </c>
      <c r="J5499">
        <v>0</v>
      </c>
      <c r="K5499">
        <v>2</v>
      </c>
      <c r="L5499">
        <v>10</v>
      </c>
      <c r="M5499" s="1" t="s">
        <v>32</v>
      </c>
      <c r="N5499">
        <v>0</v>
      </c>
      <c r="O5499" s="1" t="s">
        <v>436</v>
      </c>
      <c r="P5499" s="1" t="s">
        <v>11109</v>
      </c>
      <c r="Q5499" s="1" t="s">
        <v>42</v>
      </c>
      <c r="R5499">
        <v>56</v>
      </c>
      <c r="S5499" s="1" t="s">
        <v>30</v>
      </c>
      <c r="T5499" s="1" t="s">
        <v>30</v>
      </c>
      <c r="U5499" s="1" t="s">
        <v>32</v>
      </c>
      <c r="V5499">
        <v>2</v>
      </c>
      <c r="W5499" s="1" t="s">
        <v>32</v>
      </c>
      <c r="X5499" s="1" t="s">
        <v>57</v>
      </c>
      <c r="Y5499" s="1" t="s">
        <v>58</v>
      </c>
      <c r="Z5499">
        <v>49</v>
      </c>
      <c r="AA5499">
        <v>3394</v>
      </c>
      <c r="AB5499" s="1" t="s">
        <v>13500</v>
      </c>
      <c r="AC5499" s="1" t="s">
        <v>13500</v>
      </c>
      <c r="AD5499" t="s">
        <v>13494</v>
      </c>
      <c r="AE5499" s="1" t="s">
        <v>38</v>
      </c>
      <c r="AF5499" s="1" t="s">
        <v>38</v>
      </c>
      <c r="AG5499" t="s">
        <v>13526</v>
      </c>
      <c r="AH5499" t="s">
        <v>38</v>
      </c>
      <c r="AI5499" t="s">
        <v>13540</v>
      </c>
    </row>
    <row r="5500" spans="1:35" x14ac:dyDescent="0.25">
      <c r="A5500" s="1" t="s">
        <v>11110</v>
      </c>
      <c r="B5500" s="1" t="s">
        <v>30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s="1" t="s">
        <v>30</v>
      </c>
      <c r="I5500" s="1" t="s">
        <v>31</v>
      </c>
      <c r="J5500">
        <v>0</v>
      </c>
      <c r="K5500">
        <v>0</v>
      </c>
      <c r="L5500">
        <v>0</v>
      </c>
      <c r="M5500" s="1" t="s">
        <v>30</v>
      </c>
      <c r="N5500">
        <v>0</v>
      </c>
      <c r="O5500" s="1" t="s">
        <v>166</v>
      </c>
      <c r="P5500" s="1" t="s">
        <v>11111</v>
      </c>
      <c r="Q5500" s="1" t="s">
        <v>42</v>
      </c>
      <c r="R5500">
        <v>47</v>
      </c>
      <c r="S5500" s="1" t="s">
        <v>30</v>
      </c>
      <c r="T5500" s="1" t="s">
        <v>30</v>
      </c>
      <c r="U5500" s="1" t="s">
        <v>32</v>
      </c>
      <c r="V5500">
        <v>4</v>
      </c>
      <c r="W5500" s="1" t="s">
        <v>30</v>
      </c>
      <c r="X5500" s="1" t="s">
        <v>57</v>
      </c>
      <c r="Y5500" s="1" t="s">
        <v>58</v>
      </c>
      <c r="Z5500">
        <v>6</v>
      </c>
      <c r="AA5500">
        <v>376</v>
      </c>
      <c r="AB5500" s="1" t="s">
        <v>13500</v>
      </c>
      <c r="AC5500" s="1" t="s">
        <v>13500</v>
      </c>
      <c r="AD5500" t="s">
        <v>13494</v>
      </c>
      <c r="AE5500" s="1" t="s">
        <v>38</v>
      </c>
      <c r="AF5500" s="1" t="s">
        <v>38</v>
      </c>
      <c r="AG5500" t="s">
        <v>13527</v>
      </c>
      <c r="AH5500" t="s">
        <v>38</v>
      </c>
      <c r="AI5500" t="s">
        <v>13540</v>
      </c>
    </row>
    <row r="5501" spans="1:35" x14ac:dyDescent="0.25">
      <c r="A5501" s="1" t="s">
        <v>11112</v>
      </c>
      <c r="B5501" s="1" t="s">
        <v>30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s="1" t="s">
        <v>30</v>
      </c>
      <c r="I5501" s="1" t="s">
        <v>31</v>
      </c>
      <c r="J5501">
        <v>0</v>
      </c>
      <c r="K5501">
        <v>1</v>
      </c>
      <c r="L5501">
        <v>6</v>
      </c>
      <c r="M5501" s="1" t="s">
        <v>32</v>
      </c>
      <c r="N5501">
        <v>0</v>
      </c>
      <c r="O5501" s="1" t="s">
        <v>68</v>
      </c>
      <c r="P5501" s="1" t="s">
        <v>11113</v>
      </c>
      <c r="Q5501" s="1" t="s">
        <v>42</v>
      </c>
      <c r="R5501">
        <v>37</v>
      </c>
      <c r="S5501" s="1" t="s">
        <v>30</v>
      </c>
      <c r="T5501" s="1" t="s">
        <v>30</v>
      </c>
      <c r="U5501" s="1" t="s">
        <v>32</v>
      </c>
      <c r="V5501">
        <v>4</v>
      </c>
      <c r="W5501" s="1" t="s">
        <v>32</v>
      </c>
      <c r="X5501" s="1" t="s">
        <v>57</v>
      </c>
      <c r="Y5501" s="1" t="s">
        <v>37</v>
      </c>
      <c r="Z5501">
        <v>43</v>
      </c>
      <c r="AA5501">
        <v>2464</v>
      </c>
      <c r="AB5501" s="1" t="s">
        <v>13500</v>
      </c>
      <c r="AC5501" s="1" t="s">
        <v>13500</v>
      </c>
      <c r="AD5501" t="s">
        <v>13494</v>
      </c>
      <c r="AE5501" s="1" t="s">
        <v>38</v>
      </c>
      <c r="AF5501" s="1" t="s">
        <v>38</v>
      </c>
      <c r="AG5501" t="s">
        <v>13526</v>
      </c>
      <c r="AH5501" t="s">
        <v>38</v>
      </c>
      <c r="AI5501" t="s">
        <v>13540</v>
      </c>
    </row>
    <row r="5502" spans="1:35" x14ac:dyDescent="0.25">
      <c r="A5502" s="1" t="s">
        <v>11114</v>
      </c>
      <c r="B5502" s="1" t="s">
        <v>30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s="1" t="s">
        <v>30</v>
      </c>
      <c r="I5502" s="1" t="s">
        <v>31</v>
      </c>
      <c r="J5502">
        <v>0</v>
      </c>
      <c r="K5502">
        <v>2</v>
      </c>
      <c r="L5502">
        <v>0</v>
      </c>
      <c r="M5502" s="1" t="s">
        <v>30</v>
      </c>
      <c r="N5502">
        <v>0</v>
      </c>
      <c r="O5502" s="1" t="s">
        <v>176</v>
      </c>
      <c r="P5502" s="1" t="s">
        <v>11115</v>
      </c>
      <c r="Q5502" s="1" t="s">
        <v>42</v>
      </c>
      <c r="R5502">
        <v>39</v>
      </c>
      <c r="S5502" s="1" t="s">
        <v>30</v>
      </c>
      <c r="T5502" s="1" t="s">
        <v>30</v>
      </c>
      <c r="U5502" s="1" t="s">
        <v>32</v>
      </c>
      <c r="V5502">
        <v>3</v>
      </c>
      <c r="W5502" s="1" t="s">
        <v>30</v>
      </c>
      <c r="X5502" s="1" t="s">
        <v>57</v>
      </c>
      <c r="Y5502" s="1" t="s">
        <v>58</v>
      </c>
      <c r="Z5502">
        <v>10</v>
      </c>
      <c r="AA5502">
        <v>429</v>
      </c>
      <c r="AB5502" s="1" t="s">
        <v>13500</v>
      </c>
      <c r="AC5502" s="1" t="s">
        <v>13500</v>
      </c>
      <c r="AD5502" t="s">
        <v>13494</v>
      </c>
      <c r="AE5502" s="1" t="s">
        <v>38</v>
      </c>
      <c r="AF5502" s="1" t="s">
        <v>38</v>
      </c>
      <c r="AG5502" t="s">
        <v>13527</v>
      </c>
      <c r="AH5502" t="s">
        <v>38</v>
      </c>
      <c r="AI5502" t="s">
        <v>13540</v>
      </c>
    </row>
    <row r="5503" spans="1:35" x14ac:dyDescent="0.25">
      <c r="A5503" s="1" t="s">
        <v>11116</v>
      </c>
      <c r="B5503" s="1" t="s">
        <v>30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s="1" t="s">
        <v>30</v>
      </c>
      <c r="I5503" s="1" t="s">
        <v>31</v>
      </c>
      <c r="J5503">
        <v>0</v>
      </c>
      <c r="K5503">
        <v>0</v>
      </c>
      <c r="L5503">
        <v>0</v>
      </c>
      <c r="M5503" s="1" t="s">
        <v>30</v>
      </c>
      <c r="N5503">
        <v>0</v>
      </c>
      <c r="O5503" s="1" t="s">
        <v>55</v>
      </c>
      <c r="P5503" s="1" t="s">
        <v>11117</v>
      </c>
      <c r="Q5503" s="1" t="s">
        <v>42</v>
      </c>
      <c r="R5503">
        <v>25</v>
      </c>
      <c r="S5503" s="1" t="s">
        <v>32</v>
      </c>
      <c r="T5503" s="1" t="s">
        <v>30</v>
      </c>
      <c r="U5503" s="1" t="s">
        <v>32</v>
      </c>
      <c r="V5503">
        <v>3</v>
      </c>
      <c r="W5503" s="1" t="s">
        <v>30</v>
      </c>
      <c r="X5503" s="1" t="s">
        <v>57</v>
      </c>
      <c r="Y5503" s="1" t="s">
        <v>37</v>
      </c>
      <c r="Z5503">
        <v>7</v>
      </c>
      <c r="AA5503">
        <v>490</v>
      </c>
      <c r="AB5503" s="1" t="s">
        <v>13500</v>
      </c>
      <c r="AC5503" s="1" t="s">
        <v>13500</v>
      </c>
      <c r="AD5503" t="s">
        <v>13495</v>
      </c>
      <c r="AE5503" s="1" t="s">
        <v>38</v>
      </c>
      <c r="AF5503" s="1" t="s">
        <v>38</v>
      </c>
      <c r="AG5503" t="s">
        <v>13527</v>
      </c>
      <c r="AH5503" t="s">
        <v>38</v>
      </c>
      <c r="AI5503" t="s">
        <v>13540</v>
      </c>
    </row>
    <row r="5504" spans="1:35" x14ac:dyDescent="0.25">
      <c r="A5504" s="1" t="s">
        <v>11118</v>
      </c>
      <c r="B5504" s="1" t="s">
        <v>30</v>
      </c>
      <c r="C5504">
        <v>19</v>
      </c>
      <c r="D5504">
        <v>61</v>
      </c>
      <c r="E5504">
        <v>246</v>
      </c>
      <c r="F5504">
        <v>0</v>
      </c>
      <c r="G5504">
        <v>0</v>
      </c>
      <c r="H5504" s="1" t="s">
        <v>30</v>
      </c>
      <c r="I5504" s="1" t="s">
        <v>31</v>
      </c>
      <c r="J5504">
        <v>0</v>
      </c>
      <c r="K5504">
        <v>1</v>
      </c>
      <c r="L5504">
        <v>0</v>
      </c>
      <c r="M5504" s="1" t="s">
        <v>30</v>
      </c>
      <c r="N5504">
        <v>0</v>
      </c>
      <c r="O5504" s="1" t="s">
        <v>40</v>
      </c>
      <c r="P5504" s="1" t="s">
        <v>11119</v>
      </c>
      <c r="Q5504" s="1" t="s">
        <v>35</v>
      </c>
      <c r="R5504">
        <v>46</v>
      </c>
      <c r="S5504" s="1" t="s">
        <v>30</v>
      </c>
      <c r="T5504" s="1" t="s">
        <v>30</v>
      </c>
      <c r="U5504" s="1" t="s">
        <v>32</v>
      </c>
      <c r="V5504">
        <v>2</v>
      </c>
      <c r="W5504" s="1" t="s">
        <v>30</v>
      </c>
      <c r="X5504" s="1" t="s">
        <v>36</v>
      </c>
      <c r="Y5504" s="1" t="s">
        <v>44</v>
      </c>
      <c r="Z5504">
        <v>6</v>
      </c>
      <c r="AA5504">
        <v>119</v>
      </c>
      <c r="AB5504" s="1" t="s">
        <v>13500</v>
      </c>
      <c r="AC5504" s="1" t="s">
        <v>13500</v>
      </c>
      <c r="AD5504" t="s">
        <v>13494</v>
      </c>
      <c r="AE5504" s="1" t="s">
        <v>38</v>
      </c>
      <c r="AF5504" s="1" t="s">
        <v>38</v>
      </c>
      <c r="AG5504" t="s">
        <v>13527</v>
      </c>
      <c r="AH5504" t="s">
        <v>38</v>
      </c>
      <c r="AI5504" t="s">
        <v>13539</v>
      </c>
    </row>
    <row r="5505" spans="1:35" x14ac:dyDescent="0.25">
      <c r="A5505" s="1" t="s">
        <v>11120</v>
      </c>
      <c r="B5505" s="1" t="s">
        <v>30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s="1" t="s">
        <v>30</v>
      </c>
      <c r="I5505" s="1" t="s">
        <v>31</v>
      </c>
      <c r="J5505">
        <v>0</v>
      </c>
      <c r="K5505">
        <v>1</v>
      </c>
      <c r="L5505">
        <v>0</v>
      </c>
      <c r="M5505" s="1" t="s">
        <v>30</v>
      </c>
      <c r="N5505">
        <v>0</v>
      </c>
      <c r="O5505" s="1" t="s">
        <v>159</v>
      </c>
      <c r="P5505" s="1" t="s">
        <v>11121</v>
      </c>
      <c r="Q5505" s="1" t="s">
        <v>42</v>
      </c>
      <c r="R5505">
        <v>65</v>
      </c>
      <c r="S5505" s="1" t="s">
        <v>30</v>
      </c>
      <c r="T5505" s="1" t="s">
        <v>32</v>
      </c>
      <c r="U5505" s="1" t="s">
        <v>32</v>
      </c>
      <c r="V5505">
        <v>6</v>
      </c>
      <c r="W5505" s="1" t="s">
        <v>30</v>
      </c>
      <c r="X5505" s="1" t="s">
        <v>57</v>
      </c>
      <c r="Y5505" s="1" t="s">
        <v>44</v>
      </c>
      <c r="Z5505">
        <v>9</v>
      </c>
      <c r="AA5505">
        <v>462</v>
      </c>
      <c r="AB5505" s="1" t="s">
        <v>13500</v>
      </c>
      <c r="AC5505" s="1" t="s">
        <v>13500</v>
      </c>
      <c r="AD5505" t="s">
        <v>13496</v>
      </c>
      <c r="AE5505" s="1" t="s">
        <v>38</v>
      </c>
      <c r="AF5505" s="1" t="s">
        <v>38</v>
      </c>
      <c r="AG5505" t="s">
        <v>13527</v>
      </c>
      <c r="AH5505" t="s">
        <v>38</v>
      </c>
      <c r="AI5505" t="s">
        <v>13540</v>
      </c>
    </row>
    <row r="5506" spans="1:35" x14ac:dyDescent="0.25">
      <c r="A5506" s="1" t="s">
        <v>11122</v>
      </c>
      <c r="B5506" s="1" t="s">
        <v>30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s="1" t="s">
        <v>32</v>
      </c>
      <c r="I5506" s="1" t="s">
        <v>46</v>
      </c>
      <c r="J5506">
        <v>0</v>
      </c>
      <c r="K5506">
        <v>2</v>
      </c>
      <c r="L5506">
        <v>17</v>
      </c>
      <c r="M5506" s="1" t="s">
        <v>32</v>
      </c>
      <c r="N5506">
        <v>0</v>
      </c>
      <c r="O5506" s="1" t="s">
        <v>600</v>
      </c>
      <c r="P5506" s="1" t="s">
        <v>11123</v>
      </c>
      <c r="Q5506" s="1" t="s">
        <v>42</v>
      </c>
      <c r="R5506">
        <v>22</v>
      </c>
      <c r="S5506" s="1" t="s">
        <v>32</v>
      </c>
      <c r="T5506" s="1" t="s">
        <v>30</v>
      </c>
      <c r="U5506" s="1" t="s">
        <v>32</v>
      </c>
      <c r="V5506">
        <v>6</v>
      </c>
      <c r="W5506" s="1" t="s">
        <v>32</v>
      </c>
      <c r="X5506" s="1" t="s">
        <v>43</v>
      </c>
      <c r="Y5506" s="1" t="s">
        <v>58</v>
      </c>
      <c r="Z5506">
        <v>38</v>
      </c>
      <c r="AA5506">
        <v>2717</v>
      </c>
      <c r="AB5506" s="1" t="s">
        <v>13500</v>
      </c>
      <c r="AC5506" s="1" t="s">
        <v>13500</v>
      </c>
      <c r="AD5506" t="s">
        <v>13495</v>
      </c>
      <c r="AE5506" s="1" t="s">
        <v>38</v>
      </c>
      <c r="AF5506" s="1" t="s">
        <v>38</v>
      </c>
      <c r="AG5506" t="s">
        <v>13526</v>
      </c>
      <c r="AH5506" t="s">
        <v>38</v>
      </c>
      <c r="AI5506" t="s">
        <v>13540</v>
      </c>
    </row>
    <row r="5507" spans="1:35" x14ac:dyDescent="0.25">
      <c r="A5507" s="1" t="s">
        <v>11124</v>
      </c>
      <c r="B5507" s="1" t="s">
        <v>30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s="1" t="s">
        <v>30</v>
      </c>
      <c r="I5507" s="1" t="s">
        <v>31</v>
      </c>
      <c r="J5507">
        <v>0</v>
      </c>
      <c r="K5507">
        <v>1</v>
      </c>
      <c r="L5507">
        <v>0</v>
      </c>
      <c r="M5507" s="1" t="s">
        <v>30</v>
      </c>
      <c r="N5507">
        <v>0</v>
      </c>
      <c r="O5507" s="1" t="s">
        <v>74</v>
      </c>
      <c r="P5507" s="1" t="s">
        <v>11125</v>
      </c>
      <c r="Q5507" s="1" t="s">
        <v>35</v>
      </c>
      <c r="R5507">
        <v>38</v>
      </c>
      <c r="S5507" s="1" t="s">
        <v>30</v>
      </c>
      <c r="T5507" s="1" t="s">
        <v>30</v>
      </c>
      <c r="U5507" s="1" t="s">
        <v>32</v>
      </c>
      <c r="V5507">
        <v>2</v>
      </c>
      <c r="W5507" s="1" t="s">
        <v>30</v>
      </c>
      <c r="X5507" s="1" t="s">
        <v>57</v>
      </c>
      <c r="Y5507" s="1" t="s">
        <v>58</v>
      </c>
      <c r="Z5507">
        <v>12</v>
      </c>
      <c r="AA5507">
        <v>134</v>
      </c>
      <c r="AB5507" s="1" t="s">
        <v>13500</v>
      </c>
      <c r="AC5507" s="1" t="s">
        <v>13500</v>
      </c>
      <c r="AD5507" t="s">
        <v>13494</v>
      </c>
      <c r="AE5507" s="1" t="s">
        <v>38</v>
      </c>
      <c r="AF5507" s="1" t="s">
        <v>38</v>
      </c>
      <c r="AG5507" t="s">
        <v>13527</v>
      </c>
      <c r="AH5507" t="s">
        <v>38</v>
      </c>
      <c r="AI5507" t="s">
        <v>13539</v>
      </c>
    </row>
    <row r="5508" spans="1:35" x14ac:dyDescent="0.25">
      <c r="A5508" s="1" t="s">
        <v>11126</v>
      </c>
      <c r="B5508" s="1" t="s">
        <v>30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s="1" t="s">
        <v>30</v>
      </c>
      <c r="I5508" s="1" t="s">
        <v>31</v>
      </c>
      <c r="J5508">
        <v>0</v>
      </c>
      <c r="K5508">
        <v>0</v>
      </c>
      <c r="L5508">
        <v>4</v>
      </c>
      <c r="M5508" s="1" t="s">
        <v>32</v>
      </c>
      <c r="N5508">
        <v>0</v>
      </c>
      <c r="O5508" s="1" t="s">
        <v>272</v>
      </c>
      <c r="P5508" s="1" t="s">
        <v>11127</v>
      </c>
      <c r="Q5508" s="1" t="s">
        <v>42</v>
      </c>
      <c r="R5508">
        <v>33</v>
      </c>
      <c r="S5508" s="1" t="s">
        <v>30</v>
      </c>
      <c r="T5508" s="1" t="s">
        <v>30</v>
      </c>
      <c r="U5508" s="1" t="s">
        <v>32</v>
      </c>
      <c r="V5508">
        <v>4</v>
      </c>
      <c r="W5508" s="1" t="s">
        <v>32</v>
      </c>
      <c r="X5508" s="1" t="s">
        <v>36</v>
      </c>
      <c r="Y5508" s="1" t="s">
        <v>58</v>
      </c>
      <c r="Z5508">
        <v>52</v>
      </c>
      <c r="AA5508">
        <v>2049</v>
      </c>
      <c r="AB5508" s="1" t="s">
        <v>13500</v>
      </c>
      <c r="AC5508" s="1" t="s">
        <v>13500</v>
      </c>
      <c r="AD5508" t="s">
        <v>13494</v>
      </c>
      <c r="AE5508" s="1" t="s">
        <v>38</v>
      </c>
      <c r="AF5508" s="1" t="s">
        <v>38</v>
      </c>
      <c r="AG5508" t="s">
        <v>13526</v>
      </c>
      <c r="AH5508" t="s">
        <v>38</v>
      </c>
      <c r="AI5508" t="s">
        <v>13539</v>
      </c>
    </row>
    <row r="5509" spans="1:35" x14ac:dyDescent="0.25">
      <c r="A5509" s="1" t="s">
        <v>11128</v>
      </c>
      <c r="B5509" s="1" t="s">
        <v>30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s="1" t="s">
        <v>32</v>
      </c>
      <c r="I5509" s="1" t="s">
        <v>46</v>
      </c>
      <c r="J5509">
        <v>0</v>
      </c>
      <c r="K5509">
        <v>0</v>
      </c>
      <c r="L5509">
        <v>0</v>
      </c>
      <c r="M5509" s="1" t="s">
        <v>30</v>
      </c>
      <c r="N5509">
        <v>0</v>
      </c>
      <c r="O5509" s="1" t="s">
        <v>436</v>
      </c>
      <c r="P5509" s="1" t="s">
        <v>11129</v>
      </c>
      <c r="Q5509" s="1" t="s">
        <v>42</v>
      </c>
      <c r="R5509">
        <v>24</v>
      </c>
      <c r="S5509" s="1" t="s">
        <v>32</v>
      </c>
      <c r="T5509" s="1" t="s">
        <v>30</v>
      </c>
      <c r="U5509" s="1" t="s">
        <v>32</v>
      </c>
      <c r="V5509">
        <v>3</v>
      </c>
      <c r="W5509" s="1" t="s">
        <v>30</v>
      </c>
      <c r="X5509" s="1" t="s">
        <v>57</v>
      </c>
      <c r="Y5509" s="1" t="s">
        <v>58</v>
      </c>
      <c r="Z5509">
        <v>6</v>
      </c>
      <c r="AA5509">
        <v>289</v>
      </c>
      <c r="AB5509" s="1" t="s">
        <v>13500</v>
      </c>
      <c r="AC5509" s="1" t="s">
        <v>13500</v>
      </c>
      <c r="AD5509" t="s">
        <v>13495</v>
      </c>
      <c r="AE5509" s="1" t="s">
        <v>38</v>
      </c>
      <c r="AF5509" s="1" t="s">
        <v>38</v>
      </c>
      <c r="AG5509" t="s">
        <v>13527</v>
      </c>
      <c r="AH5509" t="s">
        <v>38</v>
      </c>
      <c r="AI5509" t="s">
        <v>13540</v>
      </c>
    </row>
    <row r="5510" spans="1:35" x14ac:dyDescent="0.25">
      <c r="A5510" s="1" t="s">
        <v>11130</v>
      </c>
      <c r="B5510" s="1" t="s">
        <v>30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s="1" t="s">
        <v>30</v>
      </c>
      <c r="I5510" s="1" t="s">
        <v>31</v>
      </c>
      <c r="J5510">
        <v>0</v>
      </c>
      <c r="K5510">
        <v>0</v>
      </c>
      <c r="L5510">
        <v>0</v>
      </c>
      <c r="M5510" s="1" t="s">
        <v>30</v>
      </c>
      <c r="N5510">
        <v>0</v>
      </c>
      <c r="O5510" s="1" t="s">
        <v>68</v>
      </c>
      <c r="P5510" s="1" t="s">
        <v>11131</v>
      </c>
      <c r="Q5510" s="1" t="s">
        <v>42</v>
      </c>
      <c r="R5510">
        <v>28</v>
      </c>
      <c r="S5510" s="1" t="s">
        <v>32</v>
      </c>
      <c r="T5510" s="1" t="s">
        <v>30</v>
      </c>
      <c r="U5510" s="1" t="s">
        <v>32</v>
      </c>
      <c r="V5510">
        <v>6</v>
      </c>
      <c r="W5510" s="1" t="s">
        <v>30</v>
      </c>
      <c r="X5510" s="1" t="s">
        <v>57</v>
      </c>
      <c r="Y5510" s="1" t="s">
        <v>58</v>
      </c>
      <c r="Z5510">
        <v>8</v>
      </c>
      <c r="AA5510">
        <v>323</v>
      </c>
      <c r="AB5510" s="1" t="s">
        <v>13500</v>
      </c>
      <c r="AC5510" s="1" t="s">
        <v>13500</v>
      </c>
      <c r="AD5510" t="s">
        <v>13495</v>
      </c>
      <c r="AE5510" s="1" t="s">
        <v>38</v>
      </c>
      <c r="AF5510" s="1" t="s">
        <v>38</v>
      </c>
      <c r="AG5510" t="s">
        <v>13527</v>
      </c>
      <c r="AH5510" t="s">
        <v>38</v>
      </c>
      <c r="AI5510" t="s">
        <v>13539</v>
      </c>
    </row>
    <row r="5511" spans="1:35" x14ac:dyDescent="0.25">
      <c r="A5511" s="1" t="s">
        <v>11132</v>
      </c>
      <c r="B5511" s="1" t="s">
        <v>30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s="1" t="s">
        <v>30</v>
      </c>
      <c r="I5511" s="1" t="s">
        <v>31</v>
      </c>
      <c r="J5511">
        <v>0</v>
      </c>
      <c r="K5511">
        <v>0</v>
      </c>
      <c r="L5511">
        <v>0</v>
      </c>
      <c r="M5511" s="1" t="s">
        <v>30</v>
      </c>
      <c r="N5511">
        <v>0</v>
      </c>
      <c r="O5511" s="1" t="s">
        <v>159</v>
      </c>
      <c r="P5511" s="1" t="s">
        <v>11133</v>
      </c>
      <c r="Q5511" s="1" t="s">
        <v>35</v>
      </c>
      <c r="R5511">
        <v>39</v>
      </c>
      <c r="S5511" s="1" t="s">
        <v>30</v>
      </c>
      <c r="T5511" s="1" t="s">
        <v>30</v>
      </c>
      <c r="U5511" s="1" t="s">
        <v>32</v>
      </c>
      <c r="V5511">
        <v>6</v>
      </c>
      <c r="W5511" s="1" t="s">
        <v>30</v>
      </c>
      <c r="X5511" s="1" t="s">
        <v>57</v>
      </c>
      <c r="Y5511" s="1" t="s">
        <v>58</v>
      </c>
      <c r="Z5511">
        <v>13</v>
      </c>
      <c r="AA5511">
        <v>739</v>
      </c>
      <c r="AB5511" s="1" t="s">
        <v>13500</v>
      </c>
      <c r="AC5511" s="1" t="s">
        <v>13500</v>
      </c>
      <c r="AD5511" t="s">
        <v>13494</v>
      </c>
      <c r="AE5511" s="1" t="s">
        <v>38</v>
      </c>
      <c r="AF5511" s="1" t="s">
        <v>38</v>
      </c>
      <c r="AG5511" t="s">
        <v>13527</v>
      </c>
      <c r="AH5511" t="s">
        <v>38</v>
      </c>
      <c r="AI5511" t="s">
        <v>13540</v>
      </c>
    </row>
    <row r="5512" spans="1:35" x14ac:dyDescent="0.25">
      <c r="A5512" s="1" t="s">
        <v>11134</v>
      </c>
      <c r="B5512" s="1" t="s">
        <v>30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s="1" t="s">
        <v>30</v>
      </c>
      <c r="I5512" s="1" t="s">
        <v>31</v>
      </c>
      <c r="J5512">
        <v>0</v>
      </c>
      <c r="K5512">
        <v>0</v>
      </c>
      <c r="L5512">
        <v>4</v>
      </c>
      <c r="M5512" s="1" t="s">
        <v>32</v>
      </c>
      <c r="N5512">
        <v>0</v>
      </c>
      <c r="O5512" s="1" t="s">
        <v>471</v>
      </c>
      <c r="P5512" s="1" t="s">
        <v>11135</v>
      </c>
      <c r="Q5512" s="1" t="s">
        <v>42</v>
      </c>
      <c r="R5512">
        <v>54</v>
      </c>
      <c r="S5512" s="1" t="s">
        <v>30</v>
      </c>
      <c r="T5512" s="1" t="s">
        <v>30</v>
      </c>
      <c r="U5512" s="1" t="s">
        <v>32</v>
      </c>
      <c r="V5512">
        <v>2</v>
      </c>
      <c r="W5512" s="1" t="s">
        <v>30</v>
      </c>
      <c r="X5512" s="1" t="s">
        <v>36</v>
      </c>
      <c r="Y5512" s="1" t="s">
        <v>37</v>
      </c>
      <c r="Z5512">
        <v>26</v>
      </c>
      <c r="AA5512">
        <v>766</v>
      </c>
      <c r="AB5512" s="1" t="s">
        <v>13500</v>
      </c>
      <c r="AC5512" s="1" t="s">
        <v>13500</v>
      </c>
      <c r="AD5512" t="s">
        <v>13494</v>
      </c>
      <c r="AE5512" s="1" t="s">
        <v>38</v>
      </c>
      <c r="AF5512" s="1" t="s">
        <v>38</v>
      </c>
      <c r="AG5512" t="s">
        <v>13526</v>
      </c>
      <c r="AH5512" t="s">
        <v>38</v>
      </c>
      <c r="AI5512" t="s">
        <v>13539</v>
      </c>
    </row>
    <row r="5513" spans="1:35" x14ac:dyDescent="0.25">
      <c r="A5513" s="1" t="s">
        <v>11136</v>
      </c>
      <c r="B5513" s="1" t="s">
        <v>30</v>
      </c>
      <c r="C5513">
        <v>1</v>
      </c>
      <c r="D5513">
        <v>7</v>
      </c>
      <c r="E5513">
        <v>14</v>
      </c>
      <c r="F5513">
        <v>0</v>
      </c>
      <c r="G5513">
        <v>0</v>
      </c>
      <c r="H5513" s="1" t="s">
        <v>30</v>
      </c>
      <c r="I5513" s="1" t="s">
        <v>31</v>
      </c>
      <c r="J5513">
        <v>0</v>
      </c>
      <c r="K5513">
        <v>0</v>
      </c>
      <c r="L5513">
        <v>5</v>
      </c>
      <c r="M5513" s="1" t="s">
        <v>32</v>
      </c>
      <c r="N5513">
        <v>0</v>
      </c>
      <c r="O5513" s="1" t="s">
        <v>111</v>
      </c>
      <c r="P5513" s="1" t="s">
        <v>11137</v>
      </c>
      <c r="Q5513" s="1" t="s">
        <v>35</v>
      </c>
      <c r="R5513">
        <v>41</v>
      </c>
      <c r="S5513" s="1" t="s">
        <v>30</v>
      </c>
      <c r="T5513" s="1" t="s">
        <v>30</v>
      </c>
      <c r="U5513" s="1" t="s">
        <v>32</v>
      </c>
      <c r="V5513">
        <v>5</v>
      </c>
      <c r="W5513" s="1" t="s">
        <v>30</v>
      </c>
      <c r="X5513" s="1" t="s">
        <v>36</v>
      </c>
      <c r="Y5513" s="1" t="s">
        <v>58</v>
      </c>
      <c r="Z5513">
        <v>14</v>
      </c>
      <c r="AA5513">
        <v>14</v>
      </c>
      <c r="AB5513" s="1" t="s">
        <v>13500</v>
      </c>
      <c r="AC5513" s="1" t="s">
        <v>13500</v>
      </c>
      <c r="AD5513" t="s">
        <v>13494</v>
      </c>
      <c r="AE5513" s="1" t="s">
        <v>38</v>
      </c>
      <c r="AF5513" s="1" t="s">
        <v>38</v>
      </c>
      <c r="AG5513" t="s">
        <v>13526</v>
      </c>
      <c r="AH5513" t="s">
        <v>38</v>
      </c>
      <c r="AI5513" t="s">
        <v>13538</v>
      </c>
    </row>
    <row r="5514" spans="1:35" x14ac:dyDescent="0.25">
      <c r="A5514" s="1" t="s">
        <v>11138</v>
      </c>
      <c r="B5514" s="1" t="s">
        <v>30</v>
      </c>
      <c r="C5514">
        <v>1</v>
      </c>
      <c r="D5514">
        <v>1</v>
      </c>
      <c r="E5514">
        <v>4</v>
      </c>
      <c r="F5514">
        <v>0</v>
      </c>
      <c r="G5514">
        <v>0</v>
      </c>
      <c r="H5514" s="1" t="s">
        <v>30</v>
      </c>
      <c r="I5514" s="1" t="s">
        <v>31</v>
      </c>
      <c r="J5514">
        <v>0</v>
      </c>
      <c r="K5514">
        <v>0</v>
      </c>
      <c r="L5514">
        <v>6</v>
      </c>
      <c r="M5514" s="1" t="s">
        <v>32</v>
      </c>
      <c r="N5514">
        <v>0</v>
      </c>
      <c r="O5514" s="1" t="s">
        <v>52</v>
      </c>
      <c r="P5514" s="1" t="s">
        <v>11139</v>
      </c>
      <c r="Q5514" s="1" t="s">
        <v>42</v>
      </c>
      <c r="R5514">
        <v>47</v>
      </c>
      <c r="S5514" s="1" t="s">
        <v>30</v>
      </c>
      <c r="T5514" s="1" t="s">
        <v>30</v>
      </c>
      <c r="U5514" s="1" t="s">
        <v>32</v>
      </c>
      <c r="V5514">
        <v>2</v>
      </c>
      <c r="W5514" s="1" t="s">
        <v>32</v>
      </c>
      <c r="X5514" s="1" t="s">
        <v>36</v>
      </c>
      <c r="Y5514" s="1" t="s">
        <v>37</v>
      </c>
      <c r="Z5514">
        <v>24</v>
      </c>
      <c r="AA5514">
        <v>24</v>
      </c>
      <c r="AB5514" s="1" t="s">
        <v>13500</v>
      </c>
      <c r="AC5514" s="1" t="s">
        <v>13500</v>
      </c>
      <c r="AD5514" t="s">
        <v>13494</v>
      </c>
      <c r="AE5514" s="1" t="s">
        <v>38</v>
      </c>
      <c r="AF5514" s="1" t="s">
        <v>38</v>
      </c>
      <c r="AG5514" t="s">
        <v>13526</v>
      </c>
      <c r="AH5514" t="s">
        <v>38</v>
      </c>
      <c r="AI5514" t="s">
        <v>13538</v>
      </c>
    </row>
    <row r="5515" spans="1:35" x14ac:dyDescent="0.25">
      <c r="A5515" s="1" t="s">
        <v>11140</v>
      </c>
      <c r="B5515" s="1" t="s">
        <v>30</v>
      </c>
      <c r="C5515">
        <v>3</v>
      </c>
      <c r="D5515">
        <v>7</v>
      </c>
      <c r="E5515">
        <v>19.7</v>
      </c>
      <c r="F5515">
        <v>0</v>
      </c>
      <c r="G5515">
        <v>0</v>
      </c>
      <c r="H5515" s="1" t="s">
        <v>30</v>
      </c>
      <c r="I5515" s="1" t="s">
        <v>31</v>
      </c>
      <c r="J5515">
        <v>0</v>
      </c>
      <c r="K5515">
        <v>0</v>
      </c>
      <c r="L5515">
        <v>35</v>
      </c>
      <c r="M5515" s="1" t="s">
        <v>32</v>
      </c>
      <c r="N5515">
        <v>0</v>
      </c>
      <c r="O5515" s="1" t="s">
        <v>600</v>
      </c>
      <c r="P5515" s="1" t="s">
        <v>11141</v>
      </c>
      <c r="Q5515" s="1" t="s">
        <v>42</v>
      </c>
      <c r="R5515">
        <v>22</v>
      </c>
      <c r="S5515" s="1" t="s">
        <v>32</v>
      </c>
      <c r="T5515" s="1" t="s">
        <v>30</v>
      </c>
      <c r="U5515" s="1" t="s">
        <v>32</v>
      </c>
      <c r="V5515">
        <v>4</v>
      </c>
      <c r="W5515" s="1" t="s">
        <v>32</v>
      </c>
      <c r="X5515" s="1" t="s">
        <v>36</v>
      </c>
      <c r="Y5515" s="1" t="s">
        <v>58</v>
      </c>
      <c r="Z5515">
        <v>27</v>
      </c>
      <c r="AA5515">
        <v>76</v>
      </c>
      <c r="AB5515" s="1" t="s">
        <v>13500</v>
      </c>
      <c r="AC5515" s="1" t="s">
        <v>13500</v>
      </c>
      <c r="AD5515" t="s">
        <v>13495</v>
      </c>
      <c r="AE5515" s="1" t="s">
        <v>38</v>
      </c>
      <c r="AF5515" s="1" t="s">
        <v>38</v>
      </c>
      <c r="AG5515" t="s">
        <v>13526</v>
      </c>
      <c r="AH5515" t="s">
        <v>38</v>
      </c>
      <c r="AI5515" t="s">
        <v>13538</v>
      </c>
    </row>
    <row r="5516" spans="1:35" x14ac:dyDescent="0.25">
      <c r="A5516" s="1" t="s">
        <v>11142</v>
      </c>
      <c r="B5516" s="1" t="s">
        <v>30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s="1" t="s">
        <v>32</v>
      </c>
      <c r="I5516" s="1" t="s">
        <v>46</v>
      </c>
      <c r="J5516">
        <v>0</v>
      </c>
      <c r="K5516">
        <v>0</v>
      </c>
      <c r="L5516">
        <v>7</v>
      </c>
      <c r="M5516" s="1" t="s">
        <v>32</v>
      </c>
      <c r="N5516">
        <v>0</v>
      </c>
      <c r="O5516" s="1" t="s">
        <v>219</v>
      </c>
      <c r="P5516" s="1" t="s">
        <v>11143</v>
      </c>
      <c r="Q5516" s="1" t="s">
        <v>35</v>
      </c>
      <c r="R5516">
        <v>48</v>
      </c>
      <c r="S5516" s="1" t="s">
        <v>30</v>
      </c>
      <c r="T5516" s="1" t="s">
        <v>30</v>
      </c>
      <c r="U5516" s="1" t="s">
        <v>32</v>
      </c>
      <c r="V5516">
        <v>5</v>
      </c>
      <c r="W5516" s="1" t="s">
        <v>32</v>
      </c>
      <c r="X5516" s="1" t="s">
        <v>57</v>
      </c>
      <c r="Y5516" s="1" t="s">
        <v>58</v>
      </c>
      <c r="Z5516">
        <v>41</v>
      </c>
      <c r="AA5516">
        <v>2889</v>
      </c>
      <c r="AB5516" s="1" t="s">
        <v>13500</v>
      </c>
      <c r="AC5516" s="1" t="s">
        <v>13500</v>
      </c>
      <c r="AD5516" t="s">
        <v>13494</v>
      </c>
      <c r="AE5516" s="1" t="s">
        <v>38</v>
      </c>
      <c r="AF5516" s="1" t="s">
        <v>38</v>
      </c>
      <c r="AG5516" t="s">
        <v>13526</v>
      </c>
      <c r="AH5516" t="s">
        <v>38</v>
      </c>
      <c r="AI5516" t="s">
        <v>13540</v>
      </c>
    </row>
    <row r="5517" spans="1:35" x14ac:dyDescent="0.25">
      <c r="A5517" s="1" t="s">
        <v>11144</v>
      </c>
      <c r="B5517" s="1" t="s">
        <v>30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s="1" t="s">
        <v>30</v>
      </c>
      <c r="I5517" s="1" t="s">
        <v>31</v>
      </c>
      <c r="J5517">
        <v>0</v>
      </c>
      <c r="K5517">
        <v>0</v>
      </c>
      <c r="L5517">
        <v>6</v>
      </c>
      <c r="M5517" s="1" t="s">
        <v>32</v>
      </c>
      <c r="N5517">
        <v>0</v>
      </c>
      <c r="O5517" s="1" t="s">
        <v>74</v>
      </c>
      <c r="P5517" s="1" t="s">
        <v>11145</v>
      </c>
      <c r="Q5517" s="1" t="s">
        <v>42</v>
      </c>
      <c r="R5517">
        <v>51</v>
      </c>
      <c r="S5517" s="1" t="s">
        <v>30</v>
      </c>
      <c r="T5517" s="1" t="s">
        <v>30</v>
      </c>
      <c r="U5517" s="1" t="s">
        <v>32</v>
      </c>
      <c r="V5517">
        <v>2</v>
      </c>
      <c r="W5517" s="1" t="s">
        <v>32</v>
      </c>
      <c r="X5517" s="1" t="s">
        <v>57</v>
      </c>
      <c r="Y5517" s="1" t="s">
        <v>58</v>
      </c>
      <c r="Z5517">
        <v>28</v>
      </c>
      <c r="AA5517">
        <v>1936</v>
      </c>
      <c r="AB5517" s="1" t="s">
        <v>13500</v>
      </c>
      <c r="AC5517" s="1" t="s">
        <v>13500</v>
      </c>
      <c r="AD5517" t="s">
        <v>13494</v>
      </c>
      <c r="AE5517" s="1" t="s">
        <v>38</v>
      </c>
      <c r="AF5517" s="1" t="s">
        <v>38</v>
      </c>
      <c r="AG5517" t="s">
        <v>13526</v>
      </c>
      <c r="AH5517" t="s">
        <v>38</v>
      </c>
      <c r="AI5517" t="s">
        <v>13540</v>
      </c>
    </row>
    <row r="5518" spans="1:35" x14ac:dyDescent="0.25">
      <c r="A5518" s="1" t="s">
        <v>11146</v>
      </c>
      <c r="B5518" s="1" t="s">
        <v>30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s="1" t="s">
        <v>32</v>
      </c>
      <c r="I5518" s="1" t="s">
        <v>31</v>
      </c>
      <c r="J5518">
        <v>130</v>
      </c>
      <c r="K5518">
        <v>0</v>
      </c>
      <c r="L5518">
        <v>17</v>
      </c>
      <c r="M5518" s="1" t="s">
        <v>32</v>
      </c>
      <c r="N5518">
        <v>0</v>
      </c>
      <c r="O5518" s="1" t="s">
        <v>83</v>
      </c>
      <c r="P5518" s="1" t="s">
        <v>11147</v>
      </c>
      <c r="Q5518" s="1" t="s">
        <v>42</v>
      </c>
      <c r="R5518">
        <v>30</v>
      </c>
      <c r="S5518" s="1" t="s">
        <v>30</v>
      </c>
      <c r="T5518" s="1" t="s">
        <v>30</v>
      </c>
      <c r="U5518" s="1" t="s">
        <v>32</v>
      </c>
      <c r="V5518">
        <v>5</v>
      </c>
      <c r="W5518" s="1" t="s">
        <v>30</v>
      </c>
      <c r="X5518" s="1" t="s">
        <v>36</v>
      </c>
      <c r="Y5518" s="1" t="s">
        <v>37</v>
      </c>
      <c r="Z5518">
        <v>39</v>
      </c>
      <c r="AA5518">
        <v>1347</v>
      </c>
      <c r="AB5518" s="1" t="s">
        <v>13500</v>
      </c>
      <c r="AC5518" s="1" t="s">
        <v>13500</v>
      </c>
      <c r="AD5518" t="s">
        <v>13495</v>
      </c>
      <c r="AE5518" s="1" t="s">
        <v>38</v>
      </c>
      <c r="AF5518" s="1" t="s">
        <v>38</v>
      </c>
      <c r="AG5518" t="s">
        <v>13526</v>
      </c>
      <c r="AH5518" t="s">
        <v>38</v>
      </c>
      <c r="AI5518" t="s">
        <v>13539</v>
      </c>
    </row>
    <row r="5519" spans="1:35" x14ac:dyDescent="0.25">
      <c r="A5519" s="1" t="s">
        <v>11148</v>
      </c>
      <c r="B5519" s="1" t="s">
        <v>30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s="1" t="s">
        <v>32</v>
      </c>
      <c r="I5519" s="1" t="s">
        <v>31</v>
      </c>
      <c r="J5519">
        <v>212</v>
      </c>
      <c r="K5519">
        <v>0</v>
      </c>
      <c r="L5519">
        <v>30</v>
      </c>
      <c r="M5519" s="1" t="s">
        <v>32</v>
      </c>
      <c r="N5519">
        <v>0</v>
      </c>
      <c r="O5519" s="1" t="s">
        <v>88</v>
      </c>
      <c r="P5519" s="1" t="s">
        <v>11149</v>
      </c>
      <c r="Q5519" s="1" t="s">
        <v>42</v>
      </c>
      <c r="R5519">
        <v>23</v>
      </c>
      <c r="S5519" s="1" t="s">
        <v>32</v>
      </c>
      <c r="T5519" s="1" t="s">
        <v>30</v>
      </c>
      <c r="U5519" s="1" t="s">
        <v>32</v>
      </c>
      <c r="V5519">
        <v>5</v>
      </c>
      <c r="W5519" s="1" t="s">
        <v>32</v>
      </c>
      <c r="X5519" s="1" t="s">
        <v>43</v>
      </c>
      <c r="Y5519" s="1" t="s">
        <v>37</v>
      </c>
      <c r="Z5519">
        <v>52</v>
      </c>
      <c r="AA5519">
        <v>3650</v>
      </c>
      <c r="AB5519" s="1" t="s">
        <v>13500</v>
      </c>
      <c r="AC5519" s="1" t="s">
        <v>13500</v>
      </c>
      <c r="AD5519" t="s">
        <v>13495</v>
      </c>
      <c r="AE5519" s="1" t="s">
        <v>38</v>
      </c>
      <c r="AF5519" s="1" t="s">
        <v>38</v>
      </c>
      <c r="AG5519" t="s">
        <v>13526</v>
      </c>
      <c r="AH5519" t="s">
        <v>38</v>
      </c>
      <c r="AI5519" t="s">
        <v>13540</v>
      </c>
    </row>
    <row r="5520" spans="1:35" x14ac:dyDescent="0.25">
      <c r="A5520" s="1" t="s">
        <v>11150</v>
      </c>
      <c r="B5520" s="1" t="s">
        <v>30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s="1" t="s">
        <v>32</v>
      </c>
      <c r="I5520" s="1" t="s">
        <v>31</v>
      </c>
      <c r="J5520">
        <v>130</v>
      </c>
      <c r="K5520">
        <v>0</v>
      </c>
      <c r="L5520">
        <v>25</v>
      </c>
      <c r="M5520" s="1" t="s">
        <v>32</v>
      </c>
      <c r="N5520">
        <v>0</v>
      </c>
      <c r="O5520" s="1" t="s">
        <v>159</v>
      </c>
      <c r="P5520" s="1" t="s">
        <v>11151</v>
      </c>
      <c r="Q5520" s="1" t="s">
        <v>35</v>
      </c>
      <c r="R5520">
        <v>84</v>
      </c>
      <c r="S5520" s="1" t="s">
        <v>30</v>
      </c>
      <c r="T5520" s="1" t="s">
        <v>32</v>
      </c>
      <c r="U5520" s="1" t="s">
        <v>32</v>
      </c>
      <c r="V5520">
        <v>3</v>
      </c>
      <c r="W5520" s="1" t="s">
        <v>32</v>
      </c>
      <c r="X5520" s="1" t="s">
        <v>57</v>
      </c>
      <c r="Y5520" s="1" t="s">
        <v>37</v>
      </c>
      <c r="Z5520">
        <v>46</v>
      </c>
      <c r="AA5520">
        <v>2230</v>
      </c>
      <c r="AB5520" s="1" t="s">
        <v>13500</v>
      </c>
      <c r="AC5520" s="1" t="s">
        <v>13500</v>
      </c>
      <c r="AD5520" t="s">
        <v>13496</v>
      </c>
      <c r="AE5520" s="1" t="s">
        <v>38</v>
      </c>
      <c r="AF5520" s="1" t="s">
        <v>38</v>
      </c>
      <c r="AG5520" t="s">
        <v>13526</v>
      </c>
      <c r="AH5520" t="s">
        <v>38</v>
      </c>
      <c r="AI5520" t="s">
        <v>13540</v>
      </c>
    </row>
    <row r="5521" spans="1:35" x14ac:dyDescent="0.25">
      <c r="A5521" s="1" t="s">
        <v>11152</v>
      </c>
      <c r="B5521" s="1" t="s">
        <v>30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s="1" t="s">
        <v>32</v>
      </c>
      <c r="I5521" s="1" t="s">
        <v>31</v>
      </c>
      <c r="J5521">
        <v>99</v>
      </c>
      <c r="K5521">
        <v>0</v>
      </c>
      <c r="L5521">
        <v>9</v>
      </c>
      <c r="M5521" s="1" t="s">
        <v>32</v>
      </c>
      <c r="N5521">
        <v>0</v>
      </c>
      <c r="O5521" s="1" t="s">
        <v>111</v>
      </c>
      <c r="P5521" s="1" t="s">
        <v>11153</v>
      </c>
      <c r="Q5521" s="1" t="s">
        <v>42</v>
      </c>
      <c r="R5521">
        <v>22</v>
      </c>
      <c r="S5521" s="1" t="s">
        <v>32</v>
      </c>
      <c r="T5521" s="1" t="s">
        <v>30</v>
      </c>
      <c r="U5521" s="1" t="s">
        <v>32</v>
      </c>
      <c r="V5521">
        <v>4</v>
      </c>
      <c r="W5521" s="1" t="s">
        <v>32</v>
      </c>
      <c r="X5521" s="1" t="s">
        <v>43</v>
      </c>
      <c r="Y5521" s="1" t="s">
        <v>58</v>
      </c>
      <c r="Z5521">
        <v>44</v>
      </c>
      <c r="AA5521">
        <v>1885</v>
      </c>
      <c r="AB5521" s="1" t="s">
        <v>13500</v>
      </c>
      <c r="AC5521" s="1" t="s">
        <v>13500</v>
      </c>
      <c r="AD5521" t="s">
        <v>13495</v>
      </c>
      <c r="AE5521" s="1" t="s">
        <v>38</v>
      </c>
      <c r="AF5521" s="1" t="s">
        <v>38</v>
      </c>
      <c r="AG5521" t="s">
        <v>13526</v>
      </c>
      <c r="AH5521" t="s">
        <v>38</v>
      </c>
      <c r="AI5521" t="s">
        <v>13540</v>
      </c>
    </row>
    <row r="5522" spans="1:35" x14ac:dyDescent="0.25">
      <c r="A5522" s="1" t="s">
        <v>11154</v>
      </c>
      <c r="B5522" s="1" t="s">
        <v>30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s="1" t="s">
        <v>32</v>
      </c>
      <c r="I5522" s="1" t="s">
        <v>31</v>
      </c>
      <c r="J5522">
        <v>151</v>
      </c>
      <c r="K5522">
        <v>0</v>
      </c>
      <c r="L5522">
        <v>0</v>
      </c>
      <c r="M5522" s="1" t="s">
        <v>30</v>
      </c>
      <c r="N5522">
        <v>0</v>
      </c>
      <c r="O5522" s="1" t="s">
        <v>240</v>
      </c>
      <c r="P5522" s="1" t="s">
        <v>11155</v>
      </c>
      <c r="Q5522" s="1" t="s">
        <v>35</v>
      </c>
      <c r="R5522">
        <v>25</v>
      </c>
      <c r="S5522" s="1" t="s">
        <v>32</v>
      </c>
      <c r="T5522" s="1" t="s">
        <v>30</v>
      </c>
      <c r="U5522" s="1" t="s">
        <v>32</v>
      </c>
      <c r="V5522">
        <v>6</v>
      </c>
      <c r="W5522" s="1" t="s">
        <v>30</v>
      </c>
      <c r="X5522" s="1" t="s">
        <v>57</v>
      </c>
      <c r="Y5522" s="1" t="s">
        <v>58</v>
      </c>
      <c r="Z5522">
        <v>9</v>
      </c>
      <c r="AA5522">
        <v>430</v>
      </c>
      <c r="AB5522" s="1" t="s">
        <v>13500</v>
      </c>
      <c r="AC5522" s="1" t="s">
        <v>13500</v>
      </c>
      <c r="AD5522" t="s">
        <v>13495</v>
      </c>
      <c r="AE5522" s="1" t="s">
        <v>38</v>
      </c>
      <c r="AF5522" s="1" t="s">
        <v>38</v>
      </c>
      <c r="AG5522" t="s">
        <v>13527</v>
      </c>
      <c r="AH5522" t="s">
        <v>38</v>
      </c>
      <c r="AI5522" t="s">
        <v>13540</v>
      </c>
    </row>
    <row r="5523" spans="1:35" x14ac:dyDescent="0.25">
      <c r="A5523" s="1" t="s">
        <v>11156</v>
      </c>
      <c r="B5523" s="1" t="s">
        <v>30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s="1" t="s">
        <v>32</v>
      </c>
      <c r="I5523" s="1" t="s">
        <v>31</v>
      </c>
      <c r="J5523">
        <v>402</v>
      </c>
      <c r="K5523">
        <v>0</v>
      </c>
      <c r="L5523">
        <v>10</v>
      </c>
      <c r="M5523" s="1" t="s">
        <v>32</v>
      </c>
      <c r="N5523">
        <v>0</v>
      </c>
      <c r="O5523" s="1" t="s">
        <v>52</v>
      </c>
      <c r="P5523" s="1" t="s">
        <v>11157</v>
      </c>
      <c r="Q5523" s="1" t="s">
        <v>35</v>
      </c>
      <c r="R5523">
        <v>59</v>
      </c>
      <c r="S5523" s="1" t="s">
        <v>30</v>
      </c>
      <c r="T5523" s="1" t="s">
        <v>30</v>
      </c>
      <c r="U5523" s="1" t="s">
        <v>32</v>
      </c>
      <c r="V5523">
        <v>3</v>
      </c>
      <c r="W5523" s="1" t="s">
        <v>32</v>
      </c>
      <c r="X5523" s="1" t="s">
        <v>57</v>
      </c>
      <c r="Y5523" s="1" t="s">
        <v>37</v>
      </c>
      <c r="Z5523">
        <v>51</v>
      </c>
      <c r="AA5523">
        <v>3590</v>
      </c>
      <c r="AB5523" s="1" t="s">
        <v>13500</v>
      </c>
      <c r="AC5523" s="1" t="s">
        <v>13500</v>
      </c>
      <c r="AD5523" t="s">
        <v>13494</v>
      </c>
      <c r="AE5523" s="1" t="s">
        <v>38</v>
      </c>
      <c r="AF5523" s="1" t="s">
        <v>38</v>
      </c>
      <c r="AG5523" t="s">
        <v>13526</v>
      </c>
      <c r="AH5523" t="s">
        <v>38</v>
      </c>
      <c r="AI5523" t="s">
        <v>13540</v>
      </c>
    </row>
    <row r="5524" spans="1:35" x14ac:dyDescent="0.25">
      <c r="A5524" s="1" t="s">
        <v>11158</v>
      </c>
      <c r="B5524" s="1" t="s">
        <v>30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s="1" t="s">
        <v>32</v>
      </c>
      <c r="I5524" s="1" t="s">
        <v>31</v>
      </c>
      <c r="J5524">
        <v>32</v>
      </c>
      <c r="K5524">
        <v>0</v>
      </c>
      <c r="L5524">
        <v>10</v>
      </c>
      <c r="M5524" s="1" t="s">
        <v>32</v>
      </c>
      <c r="N5524">
        <v>0</v>
      </c>
      <c r="O5524" s="1" t="s">
        <v>49</v>
      </c>
      <c r="P5524" s="1" t="s">
        <v>11159</v>
      </c>
      <c r="Q5524" s="1" t="s">
        <v>42</v>
      </c>
      <c r="R5524">
        <v>47</v>
      </c>
      <c r="S5524" s="1" t="s">
        <v>30</v>
      </c>
      <c r="T5524" s="1" t="s">
        <v>30</v>
      </c>
      <c r="U5524" s="1" t="s">
        <v>32</v>
      </c>
      <c r="V5524">
        <v>6</v>
      </c>
      <c r="W5524" s="1" t="s">
        <v>30</v>
      </c>
      <c r="X5524" s="1" t="s">
        <v>36</v>
      </c>
      <c r="Y5524" s="1" t="s">
        <v>37</v>
      </c>
      <c r="Z5524">
        <v>34</v>
      </c>
      <c r="AA5524">
        <v>381</v>
      </c>
      <c r="AB5524" s="1" t="s">
        <v>13500</v>
      </c>
      <c r="AC5524" s="1" t="s">
        <v>13500</v>
      </c>
      <c r="AD5524" t="s">
        <v>13494</v>
      </c>
      <c r="AE5524" s="1" t="s">
        <v>38</v>
      </c>
      <c r="AF5524" s="1" t="s">
        <v>38</v>
      </c>
      <c r="AG5524" t="s">
        <v>13526</v>
      </c>
      <c r="AH5524" t="s">
        <v>38</v>
      </c>
      <c r="AI5524" t="s">
        <v>13539</v>
      </c>
    </row>
    <row r="5525" spans="1:35" x14ac:dyDescent="0.25">
      <c r="A5525" s="1" t="s">
        <v>11160</v>
      </c>
      <c r="B5525" s="1" t="s">
        <v>30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s="1" t="s">
        <v>32</v>
      </c>
      <c r="I5525" s="1" t="s">
        <v>31</v>
      </c>
      <c r="J5525">
        <v>265</v>
      </c>
      <c r="K5525">
        <v>0</v>
      </c>
      <c r="L5525">
        <v>0</v>
      </c>
      <c r="M5525" s="1" t="s">
        <v>30</v>
      </c>
      <c r="N5525">
        <v>0</v>
      </c>
      <c r="O5525" s="1" t="s">
        <v>103</v>
      </c>
      <c r="P5525" s="1" t="s">
        <v>11161</v>
      </c>
      <c r="Q5525" s="1" t="s">
        <v>35</v>
      </c>
      <c r="R5525">
        <v>58</v>
      </c>
      <c r="S5525" s="1" t="s">
        <v>30</v>
      </c>
      <c r="T5525" s="1" t="s">
        <v>30</v>
      </c>
      <c r="U5525" s="1" t="s">
        <v>32</v>
      </c>
      <c r="V5525">
        <v>2</v>
      </c>
      <c r="W5525" s="1" t="s">
        <v>30</v>
      </c>
      <c r="X5525" s="1" t="s">
        <v>57</v>
      </c>
      <c r="Y5525" s="1" t="s">
        <v>58</v>
      </c>
      <c r="Z5525">
        <v>8</v>
      </c>
      <c r="AA5525">
        <v>388</v>
      </c>
      <c r="AB5525" s="1" t="s">
        <v>13500</v>
      </c>
      <c r="AC5525" s="1" t="s">
        <v>13500</v>
      </c>
      <c r="AD5525" t="s">
        <v>13494</v>
      </c>
      <c r="AE5525" s="1" t="s">
        <v>38</v>
      </c>
      <c r="AF5525" s="1" t="s">
        <v>38</v>
      </c>
      <c r="AG5525" t="s">
        <v>13527</v>
      </c>
      <c r="AH5525" t="s">
        <v>38</v>
      </c>
      <c r="AI5525" t="s">
        <v>13540</v>
      </c>
    </row>
    <row r="5526" spans="1:35" x14ac:dyDescent="0.25">
      <c r="A5526" s="1" t="s">
        <v>11162</v>
      </c>
      <c r="B5526" s="1" t="s">
        <v>30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s="1" t="s">
        <v>32</v>
      </c>
      <c r="I5526" s="1" t="s">
        <v>31</v>
      </c>
      <c r="J5526">
        <v>10</v>
      </c>
      <c r="K5526">
        <v>0</v>
      </c>
      <c r="L5526">
        <v>0</v>
      </c>
      <c r="M5526" s="1" t="s">
        <v>30</v>
      </c>
      <c r="N5526">
        <v>0</v>
      </c>
      <c r="O5526" s="1" t="s">
        <v>166</v>
      </c>
      <c r="P5526" s="1" t="s">
        <v>11163</v>
      </c>
      <c r="Q5526" s="1" t="s">
        <v>35</v>
      </c>
      <c r="R5526">
        <v>33</v>
      </c>
      <c r="S5526" s="1" t="s">
        <v>30</v>
      </c>
      <c r="T5526" s="1" t="s">
        <v>30</v>
      </c>
      <c r="U5526" s="1" t="s">
        <v>32</v>
      </c>
      <c r="V5526">
        <v>4</v>
      </c>
      <c r="W5526" s="1" t="s">
        <v>30</v>
      </c>
      <c r="X5526" s="1" t="s">
        <v>36</v>
      </c>
      <c r="Y5526" s="1" t="s">
        <v>37</v>
      </c>
      <c r="Z5526">
        <v>7</v>
      </c>
      <c r="AA5526">
        <v>28</v>
      </c>
      <c r="AB5526" s="1" t="s">
        <v>13500</v>
      </c>
      <c r="AC5526" s="1" t="s">
        <v>13500</v>
      </c>
      <c r="AD5526" t="s">
        <v>13494</v>
      </c>
      <c r="AE5526" s="1" t="s">
        <v>38</v>
      </c>
      <c r="AF5526" s="1" t="s">
        <v>38</v>
      </c>
      <c r="AG5526" t="s">
        <v>13527</v>
      </c>
      <c r="AH5526" t="s">
        <v>38</v>
      </c>
      <c r="AI5526" t="s">
        <v>13538</v>
      </c>
    </row>
    <row r="5527" spans="1:35" x14ac:dyDescent="0.25">
      <c r="A5527" s="1" t="s">
        <v>11164</v>
      </c>
      <c r="B5527" s="1" t="s">
        <v>30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s="1" t="s">
        <v>32</v>
      </c>
      <c r="I5527" s="1" t="s">
        <v>31</v>
      </c>
      <c r="J5527">
        <v>148</v>
      </c>
      <c r="K5527">
        <v>0</v>
      </c>
      <c r="L5527">
        <v>6</v>
      </c>
      <c r="M5527" s="1" t="s">
        <v>32</v>
      </c>
      <c r="N5527">
        <v>0</v>
      </c>
      <c r="O5527" s="1" t="s">
        <v>197</v>
      </c>
      <c r="P5527" s="1" t="s">
        <v>11165</v>
      </c>
      <c r="Q5527" s="1" t="s">
        <v>42</v>
      </c>
      <c r="R5527">
        <v>50</v>
      </c>
      <c r="S5527" s="1" t="s">
        <v>30</v>
      </c>
      <c r="T5527" s="1" t="s">
        <v>30</v>
      </c>
      <c r="U5527" s="1" t="s">
        <v>32</v>
      </c>
      <c r="V5527">
        <v>2</v>
      </c>
      <c r="W5527" s="1" t="s">
        <v>30</v>
      </c>
      <c r="X5527" s="1" t="s">
        <v>36</v>
      </c>
      <c r="Y5527" s="1" t="s">
        <v>37</v>
      </c>
      <c r="Z5527">
        <v>18</v>
      </c>
      <c r="AA5527">
        <v>501</v>
      </c>
      <c r="AB5527" s="1" t="s">
        <v>13500</v>
      </c>
      <c r="AC5527" s="1" t="s">
        <v>13500</v>
      </c>
      <c r="AD5527" t="s">
        <v>13494</v>
      </c>
      <c r="AE5527" s="1" t="s">
        <v>38</v>
      </c>
      <c r="AF5527" s="1" t="s">
        <v>38</v>
      </c>
      <c r="AG5527" t="s">
        <v>13526</v>
      </c>
      <c r="AH5527" t="s">
        <v>38</v>
      </c>
      <c r="AI5527" t="s">
        <v>13539</v>
      </c>
    </row>
    <row r="5528" spans="1:35" x14ac:dyDescent="0.25">
      <c r="A5528" s="1" t="s">
        <v>11166</v>
      </c>
      <c r="B5528" s="1" t="s">
        <v>30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s="1" t="s">
        <v>32</v>
      </c>
      <c r="I5528" s="1" t="s">
        <v>31</v>
      </c>
      <c r="J5528">
        <v>117</v>
      </c>
      <c r="K5528">
        <v>0</v>
      </c>
      <c r="L5528">
        <v>5</v>
      </c>
      <c r="M5528" s="1" t="s">
        <v>32</v>
      </c>
      <c r="N5528">
        <v>0</v>
      </c>
      <c r="O5528" s="1" t="s">
        <v>176</v>
      </c>
      <c r="P5528" s="1" t="s">
        <v>11167</v>
      </c>
      <c r="Q5528" s="1" t="s">
        <v>35</v>
      </c>
      <c r="R5528">
        <v>38</v>
      </c>
      <c r="S5528" s="1" t="s">
        <v>30</v>
      </c>
      <c r="T5528" s="1" t="s">
        <v>30</v>
      </c>
      <c r="U5528" s="1" t="s">
        <v>32</v>
      </c>
      <c r="V5528">
        <v>3</v>
      </c>
      <c r="W5528" s="1" t="s">
        <v>30</v>
      </c>
      <c r="X5528" s="1" t="s">
        <v>36</v>
      </c>
      <c r="Y5528" s="1" t="s">
        <v>37</v>
      </c>
      <c r="Z5528">
        <v>30</v>
      </c>
      <c r="AA5528">
        <v>1723</v>
      </c>
      <c r="AB5528" s="1" t="s">
        <v>13500</v>
      </c>
      <c r="AC5528" s="1" t="s">
        <v>13500</v>
      </c>
      <c r="AD5528" t="s">
        <v>13494</v>
      </c>
      <c r="AE5528" s="1" t="s">
        <v>38</v>
      </c>
      <c r="AF5528" s="1" t="s">
        <v>38</v>
      </c>
      <c r="AG5528" t="s">
        <v>13526</v>
      </c>
      <c r="AH5528" t="s">
        <v>38</v>
      </c>
      <c r="AI5528" t="s">
        <v>13540</v>
      </c>
    </row>
    <row r="5529" spans="1:35" x14ac:dyDescent="0.25">
      <c r="A5529" s="1" t="s">
        <v>11168</v>
      </c>
      <c r="B5529" s="1" t="s">
        <v>30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s="1" t="s">
        <v>32</v>
      </c>
      <c r="I5529" s="1" t="s">
        <v>31</v>
      </c>
      <c r="J5529">
        <v>246</v>
      </c>
      <c r="K5529">
        <v>0</v>
      </c>
      <c r="L5529">
        <v>0</v>
      </c>
      <c r="M5529" s="1" t="s">
        <v>30</v>
      </c>
      <c r="N5529">
        <v>0</v>
      </c>
      <c r="O5529" s="1" t="s">
        <v>33</v>
      </c>
      <c r="P5529" s="1" t="s">
        <v>11169</v>
      </c>
      <c r="Q5529" s="1" t="s">
        <v>42</v>
      </c>
      <c r="R5529">
        <v>47</v>
      </c>
      <c r="S5529" s="1" t="s">
        <v>30</v>
      </c>
      <c r="T5529" s="1" t="s">
        <v>30</v>
      </c>
      <c r="U5529" s="1" t="s">
        <v>32</v>
      </c>
      <c r="V5529">
        <v>6</v>
      </c>
      <c r="W5529" s="1" t="s">
        <v>30</v>
      </c>
      <c r="X5529" s="1" t="s">
        <v>57</v>
      </c>
      <c r="Y5529" s="1" t="s">
        <v>37</v>
      </c>
      <c r="Z5529">
        <v>9</v>
      </c>
      <c r="AA5529">
        <v>606</v>
      </c>
      <c r="AB5529" s="1" t="s">
        <v>13500</v>
      </c>
      <c r="AC5529" s="1" t="s">
        <v>13500</v>
      </c>
      <c r="AD5529" t="s">
        <v>13494</v>
      </c>
      <c r="AE5529" s="1" t="s">
        <v>38</v>
      </c>
      <c r="AF5529" s="1" t="s">
        <v>38</v>
      </c>
      <c r="AG5529" t="s">
        <v>13527</v>
      </c>
      <c r="AH5529" t="s">
        <v>38</v>
      </c>
      <c r="AI5529" t="s">
        <v>13540</v>
      </c>
    </row>
    <row r="5530" spans="1:35" x14ac:dyDescent="0.25">
      <c r="A5530" s="1" t="s">
        <v>11170</v>
      </c>
      <c r="B5530" s="1" t="s">
        <v>30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s="1" t="s">
        <v>32</v>
      </c>
      <c r="I5530" s="1" t="s">
        <v>31</v>
      </c>
      <c r="J5530">
        <v>309</v>
      </c>
      <c r="K5530">
        <v>0</v>
      </c>
      <c r="L5530">
        <v>11</v>
      </c>
      <c r="M5530" s="1" t="s">
        <v>32</v>
      </c>
      <c r="N5530">
        <v>0</v>
      </c>
      <c r="O5530" s="1" t="s">
        <v>68</v>
      </c>
      <c r="P5530" s="1" t="s">
        <v>11171</v>
      </c>
      <c r="Q5530" s="1" t="s">
        <v>35</v>
      </c>
      <c r="R5530">
        <v>46</v>
      </c>
      <c r="S5530" s="1" t="s">
        <v>30</v>
      </c>
      <c r="T5530" s="1" t="s">
        <v>30</v>
      </c>
      <c r="U5530" s="1" t="s">
        <v>32</v>
      </c>
      <c r="V5530">
        <v>4</v>
      </c>
      <c r="W5530" s="1" t="s">
        <v>32</v>
      </c>
      <c r="X5530" s="1" t="s">
        <v>43</v>
      </c>
      <c r="Y5530" s="1" t="s">
        <v>58</v>
      </c>
      <c r="Z5530">
        <v>14</v>
      </c>
      <c r="AA5530">
        <v>706</v>
      </c>
      <c r="AB5530" s="1" t="s">
        <v>13500</v>
      </c>
      <c r="AC5530" s="1" t="s">
        <v>13500</v>
      </c>
      <c r="AD5530" t="s">
        <v>13494</v>
      </c>
      <c r="AE5530" s="1" t="s">
        <v>38</v>
      </c>
      <c r="AF5530" s="1" t="s">
        <v>38</v>
      </c>
      <c r="AG5530" t="s">
        <v>13526</v>
      </c>
      <c r="AH5530" t="s">
        <v>38</v>
      </c>
      <c r="AI5530" t="s">
        <v>13540</v>
      </c>
    </row>
    <row r="5531" spans="1:35" x14ac:dyDescent="0.25">
      <c r="A5531" s="1" t="s">
        <v>11172</v>
      </c>
      <c r="B5531" s="1" t="s">
        <v>30</v>
      </c>
      <c r="C5531">
        <v>4</v>
      </c>
      <c r="D5531">
        <v>15</v>
      </c>
      <c r="E5531">
        <v>38.4</v>
      </c>
      <c r="F5531">
        <v>0</v>
      </c>
      <c r="G5531">
        <v>0</v>
      </c>
      <c r="H5531" s="1" t="s">
        <v>30</v>
      </c>
      <c r="I5531" s="1" t="s">
        <v>31</v>
      </c>
      <c r="J5531">
        <v>0</v>
      </c>
      <c r="K5531">
        <v>0</v>
      </c>
      <c r="L5531">
        <v>0</v>
      </c>
      <c r="M5531" s="1" t="s">
        <v>30</v>
      </c>
      <c r="N5531">
        <v>0</v>
      </c>
      <c r="O5531" s="1" t="s">
        <v>269</v>
      </c>
      <c r="P5531" s="1" t="s">
        <v>11173</v>
      </c>
      <c r="Q5531" s="1" t="s">
        <v>35</v>
      </c>
      <c r="R5531">
        <v>55</v>
      </c>
      <c r="S5531" s="1" t="s">
        <v>30</v>
      </c>
      <c r="T5531" s="1" t="s">
        <v>30</v>
      </c>
      <c r="U5531" s="1" t="s">
        <v>32</v>
      </c>
      <c r="V5531">
        <v>2</v>
      </c>
      <c r="W5531" s="1" t="s">
        <v>30</v>
      </c>
      <c r="X5531" s="1" t="s">
        <v>36</v>
      </c>
      <c r="Y5531" s="1" t="s">
        <v>37</v>
      </c>
      <c r="Z5531">
        <v>6</v>
      </c>
      <c r="AA5531">
        <v>26</v>
      </c>
      <c r="AB5531" s="1" t="s">
        <v>13500</v>
      </c>
      <c r="AC5531" s="1" t="s">
        <v>13500</v>
      </c>
      <c r="AD5531" t="s">
        <v>13494</v>
      </c>
      <c r="AE5531" s="1" t="s">
        <v>38</v>
      </c>
      <c r="AF5531" s="1" t="s">
        <v>38</v>
      </c>
      <c r="AG5531" t="s">
        <v>13527</v>
      </c>
      <c r="AH5531" t="s">
        <v>38</v>
      </c>
      <c r="AI5531" t="s">
        <v>13538</v>
      </c>
    </row>
    <row r="5532" spans="1:35" x14ac:dyDescent="0.25">
      <c r="A5532" s="1" t="s">
        <v>11174</v>
      </c>
      <c r="B5532" s="1" t="s">
        <v>30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s="1" t="s">
        <v>32</v>
      </c>
      <c r="I5532" s="1" t="s">
        <v>31</v>
      </c>
      <c r="J5532">
        <v>110</v>
      </c>
      <c r="K5532">
        <v>0</v>
      </c>
      <c r="L5532">
        <v>4</v>
      </c>
      <c r="M5532" s="1" t="s">
        <v>32</v>
      </c>
      <c r="N5532">
        <v>0</v>
      </c>
      <c r="O5532" s="1" t="s">
        <v>94</v>
      </c>
      <c r="P5532" s="1" t="s">
        <v>11175</v>
      </c>
      <c r="Q5532" s="1" t="s">
        <v>35</v>
      </c>
      <c r="R5532">
        <v>62</v>
      </c>
      <c r="S5532" s="1" t="s">
        <v>30</v>
      </c>
      <c r="T5532" s="1" t="s">
        <v>30</v>
      </c>
      <c r="U5532" s="1" t="s">
        <v>32</v>
      </c>
      <c r="V5532">
        <v>4</v>
      </c>
      <c r="W5532" s="1" t="s">
        <v>32</v>
      </c>
      <c r="X5532" s="1" t="s">
        <v>57</v>
      </c>
      <c r="Y5532" s="1" t="s">
        <v>58</v>
      </c>
      <c r="Z5532">
        <v>35</v>
      </c>
      <c r="AA5532">
        <v>2500</v>
      </c>
      <c r="AB5532" s="1" t="s">
        <v>13500</v>
      </c>
      <c r="AC5532" s="1" t="s">
        <v>13500</v>
      </c>
      <c r="AD5532" t="s">
        <v>13494</v>
      </c>
      <c r="AE5532" s="1" t="s">
        <v>38</v>
      </c>
      <c r="AF5532" s="1" t="s">
        <v>38</v>
      </c>
      <c r="AG5532" t="s">
        <v>13526</v>
      </c>
      <c r="AH5532" t="s">
        <v>38</v>
      </c>
      <c r="AI5532" t="s">
        <v>13540</v>
      </c>
    </row>
    <row r="5533" spans="1:35" x14ac:dyDescent="0.25">
      <c r="A5533" s="1" t="s">
        <v>11176</v>
      </c>
      <c r="B5533" s="1" t="s">
        <v>30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s="1" t="s">
        <v>32</v>
      </c>
      <c r="I5533" s="1" t="s">
        <v>31</v>
      </c>
      <c r="J5533">
        <v>237</v>
      </c>
      <c r="K5533">
        <v>0</v>
      </c>
      <c r="L5533">
        <v>38</v>
      </c>
      <c r="M5533" s="1" t="s">
        <v>30</v>
      </c>
      <c r="N5533">
        <v>45</v>
      </c>
      <c r="O5533" s="1" t="s">
        <v>240</v>
      </c>
      <c r="P5533" s="1" t="s">
        <v>11177</v>
      </c>
      <c r="Q5533" s="1" t="s">
        <v>42</v>
      </c>
      <c r="R5533">
        <v>26</v>
      </c>
      <c r="S5533" s="1" t="s">
        <v>32</v>
      </c>
      <c r="T5533" s="1" t="s">
        <v>30</v>
      </c>
      <c r="U5533" s="1" t="s">
        <v>32</v>
      </c>
      <c r="V5533">
        <v>6</v>
      </c>
      <c r="W5533" s="1" t="s">
        <v>32</v>
      </c>
      <c r="X5533" s="1" t="s">
        <v>36</v>
      </c>
      <c r="Y5533" s="1" t="s">
        <v>37</v>
      </c>
      <c r="Z5533">
        <v>12</v>
      </c>
      <c r="AA5533">
        <v>725</v>
      </c>
      <c r="AB5533" s="1" t="s">
        <v>13500</v>
      </c>
      <c r="AC5533" s="1" t="s">
        <v>13500</v>
      </c>
      <c r="AD5533" t="s">
        <v>13495</v>
      </c>
      <c r="AE5533" s="1" t="s">
        <v>38</v>
      </c>
      <c r="AF5533" s="1" t="s">
        <v>38</v>
      </c>
      <c r="AG5533" t="s">
        <v>13526</v>
      </c>
      <c r="AH5533" t="s">
        <v>38</v>
      </c>
      <c r="AI5533" t="s">
        <v>13540</v>
      </c>
    </row>
    <row r="5534" spans="1:35" x14ac:dyDescent="0.25">
      <c r="A5534" s="1" t="s">
        <v>11178</v>
      </c>
      <c r="B5534" s="1" t="s">
        <v>30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s="1" t="s">
        <v>32</v>
      </c>
      <c r="I5534" s="1" t="s">
        <v>31</v>
      </c>
      <c r="J5534">
        <v>140</v>
      </c>
      <c r="K5534">
        <v>0</v>
      </c>
      <c r="L5534">
        <v>5</v>
      </c>
      <c r="M5534" s="1" t="s">
        <v>32</v>
      </c>
      <c r="N5534">
        <v>0</v>
      </c>
      <c r="O5534" s="1" t="s">
        <v>471</v>
      </c>
      <c r="P5534" s="1" t="s">
        <v>11179</v>
      </c>
      <c r="Q5534" s="1" t="s">
        <v>42</v>
      </c>
      <c r="R5534">
        <v>30</v>
      </c>
      <c r="S5534" s="1" t="s">
        <v>30</v>
      </c>
      <c r="T5534" s="1" t="s">
        <v>30</v>
      </c>
      <c r="U5534" s="1" t="s">
        <v>32</v>
      </c>
      <c r="V5534">
        <v>4</v>
      </c>
      <c r="W5534" s="1" t="s">
        <v>32</v>
      </c>
      <c r="X5534" s="1" t="s">
        <v>57</v>
      </c>
      <c r="Y5534" s="1" t="s">
        <v>37</v>
      </c>
      <c r="Z5534">
        <v>28</v>
      </c>
      <c r="AA5534">
        <v>2014</v>
      </c>
      <c r="AB5534" s="1" t="s">
        <v>13500</v>
      </c>
      <c r="AC5534" s="1" t="s">
        <v>13500</v>
      </c>
      <c r="AD5534" t="s">
        <v>13495</v>
      </c>
      <c r="AE5534" s="1" t="s">
        <v>38</v>
      </c>
      <c r="AF5534" s="1" t="s">
        <v>38</v>
      </c>
      <c r="AG5534" t="s">
        <v>13526</v>
      </c>
      <c r="AH5534" t="s">
        <v>38</v>
      </c>
      <c r="AI5534" t="s">
        <v>13540</v>
      </c>
    </row>
    <row r="5535" spans="1:35" x14ac:dyDescent="0.25">
      <c r="A5535" s="1" t="s">
        <v>11180</v>
      </c>
      <c r="B5535" s="1" t="s">
        <v>30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s="1" t="s">
        <v>32</v>
      </c>
      <c r="I5535" s="1" t="s">
        <v>31</v>
      </c>
      <c r="J5535">
        <v>26</v>
      </c>
      <c r="K5535">
        <v>0</v>
      </c>
      <c r="L5535">
        <v>0</v>
      </c>
      <c r="M5535" s="1" t="s">
        <v>30</v>
      </c>
      <c r="N5535">
        <v>0</v>
      </c>
      <c r="O5535" s="1" t="s">
        <v>216</v>
      </c>
      <c r="P5535" s="1" t="s">
        <v>11181</v>
      </c>
      <c r="Q5535" s="1" t="s">
        <v>42</v>
      </c>
      <c r="R5535">
        <v>57</v>
      </c>
      <c r="S5535" s="1" t="s">
        <v>30</v>
      </c>
      <c r="T5535" s="1" t="s">
        <v>30</v>
      </c>
      <c r="U5535" s="1" t="s">
        <v>32</v>
      </c>
      <c r="V5535">
        <v>3</v>
      </c>
      <c r="W5535" s="1" t="s">
        <v>30</v>
      </c>
      <c r="X5535" s="1" t="s">
        <v>57</v>
      </c>
      <c r="Y5535" s="1" t="s">
        <v>44</v>
      </c>
      <c r="Z5535">
        <v>10</v>
      </c>
      <c r="AA5535">
        <v>96</v>
      </c>
      <c r="AB5535" s="1" t="s">
        <v>13500</v>
      </c>
      <c r="AC5535" s="1" t="s">
        <v>13500</v>
      </c>
      <c r="AD5535" t="s">
        <v>13494</v>
      </c>
      <c r="AE5535" s="1" t="s">
        <v>38</v>
      </c>
      <c r="AF5535" s="1" t="s">
        <v>38</v>
      </c>
      <c r="AG5535" t="s">
        <v>13527</v>
      </c>
      <c r="AH5535" t="s">
        <v>38</v>
      </c>
      <c r="AI5535" t="s">
        <v>13539</v>
      </c>
    </row>
    <row r="5536" spans="1:35" x14ac:dyDescent="0.25">
      <c r="A5536" s="1" t="s">
        <v>11182</v>
      </c>
      <c r="B5536" s="1" t="s">
        <v>30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s="1" t="s">
        <v>32</v>
      </c>
      <c r="I5536" s="1" t="s">
        <v>31</v>
      </c>
      <c r="J5536">
        <v>296</v>
      </c>
      <c r="K5536">
        <v>0</v>
      </c>
      <c r="L5536">
        <v>9</v>
      </c>
      <c r="M5536" s="1" t="s">
        <v>30</v>
      </c>
      <c r="N5536">
        <v>5</v>
      </c>
      <c r="O5536" s="1" t="s">
        <v>697</v>
      </c>
      <c r="P5536" s="1" t="s">
        <v>11183</v>
      </c>
      <c r="Q5536" s="1" t="s">
        <v>42</v>
      </c>
      <c r="R5536">
        <v>41</v>
      </c>
      <c r="S5536" s="1" t="s">
        <v>30</v>
      </c>
      <c r="T5536" s="1" t="s">
        <v>30</v>
      </c>
      <c r="U5536" s="1" t="s">
        <v>32</v>
      </c>
      <c r="V5536">
        <v>2</v>
      </c>
      <c r="W5536" s="1" t="s">
        <v>30</v>
      </c>
      <c r="X5536" s="1" t="s">
        <v>57</v>
      </c>
      <c r="Y5536" s="1" t="s">
        <v>37</v>
      </c>
      <c r="Z5536">
        <v>25</v>
      </c>
      <c r="AA5536">
        <v>1760</v>
      </c>
      <c r="AB5536" s="1" t="s">
        <v>13500</v>
      </c>
      <c r="AC5536" s="1" t="s">
        <v>13500</v>
      </c>
      <c r="AD5536" t="s">
        <v>13494</v>
      </c>
      <c r="AE5536" s="1" t="s">
        <v>38</v>
      </c>
      <c r="AF5536" s="1" t="s">
        <v>38</v>
      </c>
      <c r="AG5536" t="s">
        <v>13526</v>
      </c>
      <c r="AH5536" t="s">
        <v>38</v>
      </c>
      <c r="AI5536" t="s">
        <v>13540</v>
      </c>
    </row>
    <row r="5537" spans="1:35" x14ac:dyDescent="0.25">
      <c r="A5537" s="1" t="s">
        <v>11184</v>
      </c>
      <c r="B5537" s="1" t="s">
        <v>30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s="1" t="s">
        <v>32</v>
      </c>
      <c r="I5537" s="1" t="s">
        <v>31</v>
      </c>
      <c r="J5537">
        <v>197</v>
      </c>
      <c r="K5537">
        <v>0</v>
      </c>
      <c r="L5537">
        <v>0</v>
      </c>
      <c r="M5537" s="1" t="s">
        <v>30</v>
      </c>
      <c r="N5537">
        <v>0</v>
      </c>
      <c r="O5537" s="1" t="s">
        <v>197</v>
      </c>
      <c r="P5537" s="1" t="s">
        <v>11185</v>
      </c>
      <c r="Q5537" s="1" t="s">
        <v>42</v>
      </c>
      <c r="R5537">
        <v>68</v>
      </c>
      <c r="S5537" s="1" t="s">
        <v>30</v>
      </c>
      <c r="T5537" s="1" t="s">
        <v>32</v>
      </c>
      <c r="U5537" s="1" t="s">
        <v>32</v>
      </c>
      <c r="V5537">
        <v>2</v>
      </c>
      <c r="W5537" s="1" t="s">
        <v>30</v>
      </c>
      <c r="X5537" s="1" t="s">
        <v>57</v>
      </c>
      <c r="Y5537" s="1" t="s">
        <v>58</v>
      </c>
      <c r="Z5537">
        <v>8</v>
      </c>
      <c r="AA5537">
        <v>517</v>
      </c>
      <c r="AB5537" s="1" t="s">
        <v>13500</v>
      </c>
      <c r="AC5537" s="1" t="s">
        <v>13500</v>
      </c>
      <c r="AD5537" t="s">
        <v>13496</v>
      </c>
      <c r="AE5537" s="1" t="s">
        <v>38</v>
      </c>
      <c r="AF5537" s="1" t="s">
        <v>38</v>
      </c>
      <c r="AG5537" t="s">
        <v>13527</v>
      </c>
      <c r="AH5537" t="s">
        <v>38</v>
      </c>
      <c r="AI5537" t="s">
        <v>13540</v>
      </c>
    </row>
    <row r="5538" spans="1:35" x14ac:dyDescent="0.25">
      <c r="A5538" s="1" t="s">
        <v>11186</v>
      </c>
      <c r="B5538" s="1" t="s">
        <v>30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s="1" t="s">
        <v>30</v>
      </c>
      <c r="I5538" s="1" t="s">
        <v>31</v>
      </c>
      <c r="J5538">
        <v>0</v>
      </c>
      <c r="K5538">
        <v>0</v>
      </c>
      <c r="L5538">
        <v>24</v>
      </c>
      <c r="M5538" s="1" t="s">
        <v>32</v>
      </c>
      <c r="N5538">
        <v>0</v>
      </c>
      <c r="O5538" s="1" t="s">
        <v>697</v>
      </c>
      <c r="P5538" s="1" t="s">
        <v>11187</v>
      </c>
      <c r="Q5538" s="1" t="s">
        <v>42</v>
      </c>
      <c r="R5538">
        <v>24</v>
      </c>
      <c r="S5538" s="1" t="s">
        <v>32</v>
      </c>
      <c r="T5538" s="1" t="s">
        <v>30</v>
      </c>
      <c r="U5538" s="1" t="s">
        <v>32</v>
      </c>
      <c r="V5538">
        <v>2</v>
      </c>
      <c r="W5538" s="1" t="s">
        <v>30</v>
      </c>
      <c r="X5538" s="1" t="s">
        <v>36</v>
      </c>
      <c r="Y5538" s="1" t="s">
        <v>37</v>
      </c>
      <c r="Z5538">
        <v>13</v>
      </c>
      <c r="AA5538">
        <v>594</v>
      </c>
      <c r="AB5538" s="1" t="s">
        <v>13500</v>
      </c>
      <c r="AC5538" s="1" t="s">
        <v>13500</v>
      </c>
      <c r="AD5538" t="s">
        <v>13495</v>
      </c>
      <c r="AE5538" s="1" t="s">
        <v>38</v>
      </c>
      <c r="AF5538" s="1" t="s">
        <v>38</v>
      </c>
      <c r="AG5538" t="s">
        <v>13526</v>
      </c>
      <c r="AH5538" t="s">
        <v>38</v>
      </c>
      <c r="AI5538" t="s">
        <v>13540</v>
      </c>
    </row>
    <row r="5539" spans="1:35" x14ac:dyDescent="0.25">
      <c r="A5539" s="1" t="s">
        <v>11188</v>
      </c>
      <c r="B5539" s="1" t="s">
        <v>30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s="1" t="s">
        <v>32</v>
      </c>
      <c r="I5539" s="1" t="s">
        <v>31</v>
      </c>
      <c r="J5539">
        <v>354</v>
      </c>
      <c r="K5539">
        <v>0</v>
      </c>
      <c r="L5539">
        <v>14</v>
      </c>
      <c r="M5539" s="1" t="s">
        <v>30</v>
      </c>
      <c r="N5539">
        <v>45</v>
      </c>
      <c r="O5539" s="1" t="s">
        <v>40</v>
      </c>
      <c r="P5539" s="1" t="s">
        <v>11189</v>
      </c>
      <c r="Q5539" s="1" t="s">
        <v>42</v>
      </c>
      <c r="R5539">
        <v>47</v>
      </c>
      <c r="S5539" s="1" t="s">
        <v>30</v>
      </c>
      <c r="T5539" s="1" t="s">
        <v>30</v>
      </c>
      <c r="U5539" s="1" t="s">
        <v>32</v>
      </c>
      <c r="V5539">
        <v>2</v>
      </c>
      <c r="W5539" s="1" t="s">
        <v>32</v>
      </c>
      <c r="X5539" s="1" t="s">
        <v>57</v>
      </c>
      <c r="Y5539" s="1" t="s">
        <v>58</v>
      </c>
      <c r="Z5539">
        <v>47</v>
      </c>
      <c r="AA5539">
        <v>3249</v>
      </c>
      <c r="AB5539" s="1" t="s">
        <v>13500</v>
      </c>
      <c r="AC5539" s="1" t="s">
        <v>13500</v>
      </c>
      <c r="AD5539" t="s">
        <v>13494</v>
      </c>
      <c r="AE5539" s="1" t="s">
        <v>38</v>
      </c>
      <c r="AF5539" s="1" t="s">
        <v>38</v>
      </c>
      <c r="AG5539" t="s">
        <v>13526</v>
      </c>
      <c r="AH5539" t="s">
        <v>38</v>
      </c>
      <c r="AI5539" t="s">
        <v>13540</v>
      </c>
    </row>
    <row r="5540" spans="1:35" x14ac:dyDescent="0.25">
      <c r="A5540" s="1" t="s">
        <v>11190</v>
      </c>
      <c r="B5540" s="1" t="s">
        <v>30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s="1" t="s">
        <v>32</v>
      </c>
      <c r="I5540" s="1" t="s">
        <v>31</v>
      </c>
      <c r="J5540">
        <v>337</v>
      </c>
      <c r="K5540">
        <v>0</v>
      </c>
      <c r="L5540">
        <v>14</v>
      </c>
      <c r="M5540" s="1" t="s">
        <v>32</v>
      </c>
      <c r="N5540">
        <v>0</v>
      </c>
      <c r="O5540" s="1" t="s">
        <v>55</v>
      </c>
      <c r="P5540" s="1" t="s">
        <v>11191</v>
      </c>
      <c r="Q5540" s="1" t="s">
        <v>35</v>
      </c>
      <c r="R5540">
        <v>37</v>
      </c>
      <c r="S5540" s="1" t="s">
        <v>30</v>
      </c>
      <c r="T5540" s="1" t="s">
        <v>30</v>
      </c>
      <c r="U5540" s="1" t="s">
        <v>32</v>
      </c>
      <c r="V5540">
        <v>4</v>
      </c>
      <c r="W5540" s="1" t="s">
        <v>30</v>
      </c>
      <c r="X5540" s="1" t="s">
        <v>43</v>
      </c>
      <c r="Y5540" s="1" t="s">
        <v>58</v>
      </c>
      <c r="Z5540">
        <v>13</v>
      </c>
      <c r="AA5540">
        <v>875</v>
      </c>
      <c r="AB5540" s="1" t="s">
        <v>13500</v>
      </c>
      <c r="AC5540" s="1" t="s">
        <v>13500</v>
      </c>
      <c r="AD5540" t="s">
        <v>13494</v>
      </c>
      <c r="AE5540" s="1" t="s">
        <v>38</v>
      </c>
      <c r="AF5540" s="1" t="s">
        <v>38</v>
      </c>
      <c r="AG5540" t="s">
        <v>13526</v>
      </c>
      <c r="AH5540" t="s">
        <v>38</v>
      </c>
      <c r="AI5540" t="s">
        <v>13540</v>
      </c>
    </row>
    <row r="5541" spans="1:35" x14ac:dyDescent="0.25">
      <c r="A5541" s="1" t="s">
        <v>11192</v>
      </c>
      <c r="B5541" s="1" t="s">
        <v>30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s="1" t="s">
        <v>32</v>
      </c>
      <c r="I5541" s="1" t="s">
        <v>31</v>
      </c>
      <c r="J5541">
        <v>211</v>
      </c>
      <c r="K5541">
        <v>0</v>
      </c>
      <c r="L5541">
        <v>4</v>
      </c>
      <c r="M5541" s="1" t="s">
        <v>32</v>
      </c>
      <c r="N5541">
        <v>0</v>
      </c>
      <c r="O5541" s="1" t="s">
        <v>697</v>
      </c>
      <c r="P5541" s="1" t="s">
        <v>11193</v>
      </c>
      <c r="Q5541" s="1" t="s">
        <v>42</v>
      </c>
      <c r="R5541">
        <v>56</v>
      </c>
      <c r="S5541" s="1" t="s">
        <v>30</v>
      </c>
      <c r="T5541" s="1" t="s">
        <v>30</v>
      </c>
      <c r="U5541" s="1" t="s">
        <v>32</v>
      </c>
      <c r="V5541">
        <v>2</v>
      </c>
      <c r="W5541" s="1" t="s">
        <v>30</v>
      </c>
      <c r="X5541" s="1" t="s">
        <v>36</v>
      </c>
      <c r="Y5541" s="1" t="s">
        <v>37</v>
      </c>
      <c r="Z5541">
        <v>21</v>
      </c>
      <c r="AA5541">
        <v>1005</v>
      </c>
      <c r="AB5541" s="1" t="s">
        <v>13500</v>
      </c>
      <c r="AC5541" s="1" t="s">
        <v>13500</v>
      </c>
      <c r="AD5541" t="s">
        <v>13494</v>
      </c>
      <c r="AE5541" s="1" t="s">
        <v>38</v>
      </c>
      <c r="AF5541" s="1" t="s">
        <v>38</v>
      </c>
      <c r="AG5541" t="s">
        <v>13526</v>
      </c>
      <c r="AH5541" t="s">
        <v>38</v>
      </c>
      <c r="AI5541" t="s">
        <v>13540</v>
      </c>
    </row>
    <row r="5542" spans="1:35" x14ac:dyDescent="0.25">
      <c r="A5542" s="1" t="s">
        <v>11194</v>
      </c>
      <c r="B5542" s="1" t="s">
        <v>30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s="1" t="s">
        <v>32</v>
      </c>
      <c r="I5542" s="1" t="s">
        <v>31</v>
      </c>
      <c r="J5542">
        <v>293</v>
      </c>
      <c r="K5542">
        <v>0</v>
      </c>
      <c r="L5542">
        <v>10</v>
      </c>
      <c r="M5542" s="1" t="s">
        <v>32</v>
      </c>
      <c r="N5542">
        <v>0</v>
      </c>
      <c r="O5542" s="1" t="s">
        <v>171</v>
      </c>
      <c r="P5542" s="1" t="s">
        <v>11195</v>
      </c>
      <c r="Q5542" s="1" t="s">
        <v>42</v>
      </c>
      <c r="R5542">
        <v>55</v>
      </c>
      <c r="S5542" s="1" t="s">
        <v>30</v>
      </c>
      <c r="T5542" s="1" t="s">
        <v>30</v>
      </c>
      <c r="U5542" s="1" t="s">
        <v>32</v>
      </c>
      <c r="V5542">
        <v>6</v>
      </c>
      <c r="W5542" s="1" t="s">
        <v>30</v>
      </c>
      <c r="X5542" s="1" t="s">
        <v>36</v>
      </c>
      <c r="Y5542" s="1" t="s">
        <v>37</v>
      </c>
      <c r="Z5542">
        <v>47</v>
      </c>
      <c r="AA5542">
        <v>2723</v>
      </c>
      <c r="AB5542" s="1" t="s">
        <v>13500</v>
      </c>
      <c r="AC5542" s="1" t="s">
        <v>13500</v>
      </c>
      <c r="AD5542" t="s">
        <v>13494</v>
      </c>
      <c r="AE5542" s="1" t="s">
        <v>38</v>
      </c>
      <c r="AF5542" s="1" t="s">
        <v>38</v>
      </c>
      <c r="AG5542" t="s">
        <v>13526</v>
      </c>
      <c r="AH5542" t="s">
        <v>38</v>
      </c>
      <c r="AI5542" t="s">
        <v>13540</v>
      </c>
    </row>
    <row r="5543" spans="1:35" x14ac:dyDescent="0.25">
      <c r="A5543" s="1" t="s">
        <v>11196</v>
      </c>
      <c r="B5543" s="1" t="s">
        <v>30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s="1" t="s">
        <v>32</v>
      </c>
      <c r="I5543" s="1" t="s">
        <v>31</v>
      </c>
      <c r="J5543">
        <v>42</v>
      </c>
      <c r="K5543">
        <v>0</v>
      </c>
      <c r="L5543">
        <v>20</v>
      </c>
      <c r="M5543" s="1" t="s">
        <v>32</v>
      </c>
      <c r="N5543">
        <v>0</v>
      </c>
      <c r="O5543" s="1" t="s">
        <v>68</v>
      </c>
      <c r="P5543" s="1" t="s">
        <v>11197</v>
      </c>
      <c r="Q5543" s="1" t="s">
        <v>42</v>
      </c>
      <c r="R5543">
        <v>25</v>
      </c>
      <c r="S5543" s="1" t="s">
        <v>32</v>
      </c>
      <c r="T5543" s="1" t="s">
        <v>30</v>
      </c>
      <c r="U5543" s="1" t="s">
        <v>32</v>
      </c>
      <c r="V5543">
        <v>2</v>
      </c>
      <c r="W5543" s="1" t="s">
        <v>30</v>
      </c>
      <c r="X5543" s="1" t="s">
        <v>36</v>
      </c>
      <c r="Y5543" s="1" t="s">
        <v>37</v>
      </c>
      <c r="Z5543">
        <v>10</v>
      </c>
      <c r="AA5543">
        <v>210</v>
      </c>
      <c r="AB5543" s="1" t="s">
        <v>13500</v>
      </c>
      <c r="AC5543" s="1" t="s">
        <v>13500</v>
      </c>
      <c r="AD5543" t="s">
        <v>13495</v>
      </c>
      <c r="AE5543" s="1" t="s">
        <v>38</v>
      </c>
      <c r="AF5543" s="1" t="s">
        <v>38</v>
      </c>
      <c r="AG5543" t="s">
        <v>13526</v>
      </c>
      <c r="AH5543" t="s">
        <v>38</v>
      </c>
      <c r="AI5543" t="s">
        <v>13539</v>
      </c>
    </row>
    <row r="5544" spans="1:35" x14ac:dyDescent="0.25">
      <c r="A5544" s="1" t="s">
        <v>11198</v>
      </c>
      <c r="B5544" s="1" t="s">
        <v>30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s="1" t="s">
        <v>32</v>
      </c>
      <c r="I5544" s="1" t="s">
        <v>31</v>
      </c>
      <c r="J5544">
        <v>10</v>
      </c>
      <c r="K5544">
        <v>0</v>
      </c>
      <c r="L5544">
        <v>18</v>
      </c>
      <c r="M5544" s="1" t="s">
        <v>32</v>
      </c>
      <c r="N5544">
        <v>0</v>
      </c>
      <c r="O5544" s="1" t="s">
        <v>176</v>
      </c>
      <c r="P5544" s="1" t="s">
        <v>11199</v>
      </c>
      <c r="Q5544" s="1" t="s">
        <v>35</v>
      </c>
      <c r="R5544">
        <v>47</v>
      </c>
      <c r="S5544" s="1" t="s">
        <v>30</v>
      </c>
      <c r="T5544" s="1" t="s">
        <v>30</v>
      </c>
      <c r="U5544" s="1" t="s">
        <v>32</v>
      </c>
      <c r="V5544">
        <v>2</v>
      </c>
      <c r="W5544" s="1" t="s">
        <v>30</v>
      </c>
      <c r="X5544" s="1" t="s">
        <v>36</v>
      </c>
      <c r="Y5544" s="1" t="s">
        <v>44</v>
      </c>
      <c r="Z5544">
        <v>15</v>
      </c>
      <c r="AA5544">
        <v>47</v>
      </c>
      <c r="AB5544" s="1" t="s">
        <v>13500</v>
      </c>
      <c r="AC5544" s="1" t="s">
        <v>13500</v>
      </c>
      <c r="AD5544" t="s">
        <v>13494</v>
      </c>
      <c r="AE5544" s="1" t="s">
        <v>38</v>
      </c>
      <c r="AF5544" s="1" t="s">
        <v>38</v>
      </c>
      <c r="AG5544" t="s">
        <v>13526</v>
      </c>
      <c r="AH5544" t="s">
        <v>38</v>
      </c>
      <c r="AI5544" t="s">
        <v>13538</v>
      </c>
    </row>
    <row r="5545" spans="1:35" x14ac:dyDescent="0.25">
      <c r="A5545" s="1" t="s">
        <v>11200</v>
      </c>
      <c r="B5545" s="1" t="s">
        <v>30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s="1" t="s">
        <v>32</v>
      </c>
      <c r="I5545" s="1" t="s">
        <v>46</v>
      </c>
      <c r="J5545">
        <v>0</v>
      </c>
      <c r="K5545">
        <v>0</v>
      </c>
      <c r="L5545">
        <v>10</v>
      </c>
      <c r="M5545" s="1" t="s">
        <v>32</v>
      </c>
      <c r="N5545">
        <v>0</v>
      </c>
      <c r="O5545" s="1" t="s">
        <v>471</v>
      </c>
      <c r="P5545" s="1" t="s">
        <v>11201</v>
      </c>
      <c r="Q5545" s="1" t="s">
        <v>35</v>
      </c>
      <c r="R5545">
        <v>40</v>
      </c>
      <c r="S5545" s="1" t="s">
        <v>30</v>
      </c>
      <c r="T5545" s="1" t="s">
        <v>30</v>
      </c>
      <c r="U5545" s="1" t="s">
        <v>32</v>
      </c>
      <c r="V5545">
        <v>2</v>
      </c>
      <c r="W5545" s="1" t="s">
        <v>30</v>
      </c>
      <c r="X5545" s="1" t="s">
        <v>36</v>
      </c>
      <c r="Y5545" s="1" t="s">
        <v>44</v>
      </c>
      <c r="Z5545">
        <v>15</v>
      </c>
      <c r="AA5545">
        <v>653</v>
      </c>
      <c r="AB5545" s="1" t="s">
        <v>13500</v>
      </c>
      <c r="AC5545" s="1" t="s">
        <v>13500</v>
      </c>
      <c r="AD5545" t="s">
        <v>13494</v>
      </c>
      <c r="AE5545" s="1" t="s">
        <v>38</v>
      </c>
      <c r="AF5545" s="1" t="s">
        <v>38</v>
      </c>
      <c r="AG5545" t="s">
        <v>13526</v>
      </c>
      <c r="AH5545" t="s">
        <v>38</v>
      </c>
      <c r="AI5545" t="s">
        <v>13540</v>
      </c>
    </row>
    <row r="5546" spans="1:35" x14ac:dyDescent="0.25">
      <c r="A5546" s="1" t="s">
        <v>11202</v>
      </c>
      <c r="B5546" s="1" t="s">
        <v>30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s="1" t="s">
        <v>32</v>
      </c>
      <c r="I5546" s="1" t="s">
        <v>31</v>
      </c>
      <c r="J5546">
        <v>262</v>
      </c>
      <c r="K5546">
        <v>0</v>
      </c>
      <c r="L5546">
        <v>27</v>
      </c>
      <c r="M5546" s="1" t="s">
        <v>32</v>
      </c>
      <c r="N5546">
        <v>0</v>
      </c>
      <c r="O5546" s="1" t="s">
        <v>80</v>
      </c>
      <c r="P5546" s="1" t="s">
        <v>11203</v>
      </c>
      <c r="Q5546" s="1" t="s">
        <v>42</v>
      </c>
      <c r="R5546">
        <v>61</v>
      </c>
      <c r="S5546" s="1" t="s">
        <v>30</v>
      </c>
      <c r="T5546" s="1" t="s">
        <v>30</v>
      </c>
      <c r="U5546" s="1" t="s">
        <v>32</v>
      </c>
      <c r="V5546">
        <v>6</v>
      </c>
      <c r="W5546" s="1" t="s">
        <v>32</v>
      </c>
      <c r="X5546" s="1" t="s">
        <v>43</v>
      </c>
      <c r="Y5546" s="1" t="s">
        <v>37</v>
      </c>
      <c r="Z5546">
        <v>23</v>
      </c>
      <c r="AA5546">
        <v>1688</v>
      </c>
      <c r="AB5546" s="1" t="s">
        <v>13500</v>
      </c>
      <c r="AC5546" s="1" t="s">
        <v>13500</v>
      </c>
      <c r="AD5546" t="s">
        <v>13494</v>
      </c>
      <c r="AE5546" s="1" t="s">
        <v>38</v>
      </c>
      <c r="AF5546" s="1" t="s">
        <v>38</v>
      </c>
      <c r="AG5546" t="s">
        <v>13526</v>
      </c>
      <c r="AH5546" t="s">
        <v>38</v>
      </c>
      <c r="AI5546" t="s">
        <v>13540</v>
      </c>
    </row>
    <row r="5547" spans="1:35" x14ac:dyDescent="0.25">
      <c r="A5547" s="1" t="s">
        <v>11204</v>
      </c>
      <c r="B5547" s="1" t="s">
        <v>30</v>
      </c>
      <c r="C5547">
        <v>2</v>
      </c>
      <c r="D5547">
        <v>9</v>
      </c>
      <c r="E5547">
        <v>21.1</v>
      </c>
      <c r="F5547">
        <v>6</v>
      </c>
      <c r="G5547">
        <v>23</v>
      </c>
      <c r="H5547" s="1" t="s">
        <v>32</v>
      </c>
      <c r="I5547" s="1" t="s">
        <v>31</v>
      </c>
      <c r="J5547">
        <v>5</v>
      </c>
      <c r="K5547">
        <v>0</v>
      </c>
      <c r="L5547">
        <v>5</v>
      </c>
      <c r="M5547" s="1" t="s">
        <v>32</v>
      </c>
      <c r="N5547">
        <v>0</v>
      </c>
      <c r="O5547" s="1" t="s">
        <v>100</v>
      </c>
      <c r="P5547" s="1" t="s">
        <v>11205</v>
      </c>
      <c r="Q5547" s="1" t="s">
        <v>35</v>
      </c>
      <c r="R5547">
        <v>30</v>
      </c>
      <c r="S5547" s="1" t="s">
        <v>30</v>
      </c>
      <c r="T5547" s="1" t="s">
        <v>30</v>
      </c>
      <c r="U5547" s="1" t="s">
        <v>32</v>
      </c>
      <c r="V5547">
        <v>6</v>
      </c>
      <c r="W5547" s="1" t="s">
        <v>30</v>
      </c>
      <c r="X5547" s="1" t="s">
        <v>36</v>
      </c>
      <c r="Y5547" s="1" t="s">
        <v>44</v>
      </c>
      <c r="Z5547">
        <v>13</v>
      </c>
      <c r="AA5547">
        <v>27</v>
      </c>
      <c r="AB5547" s="1" t="s">
        <v>13500</v>
      </c>
      <c r="AC5547" s="1" t="s">
        <v>13500</v>
      </c>
      <c r="AD5547" t="s">
        <v>13495</v>
      </c>
      <c r="AE5547" s="1" t="s">
        <v>38</v>
      </c>
      <c r="AF5547" s="1" t="s">
        <v>38</v>
      </c>
      <c r="AG5547" t="s">
        <v>13526</v>
      </c>
      <c r="AH5547" t="s">
        <v>38</v>
      </c>
      <c r="AI5547" t="s">
        <v>13538</v>
      </c>
    </row>
    <row r="5548" spans="1:35" x14ac:dyDescent="0.25">
      <c r="A5548" s="1" t="s">
        <v>11206</v>
      </c>
      <c r="B5548" s="1" t="s">
        <v>30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s="1" t="s">
        <v>32</v>
      </c>
      <c r="I5548" s="1" t="s">
        <v>46</v>
      </c>
      <c r="J5548">
        <v>0</v>
      </c>
      <c r="K5548">
        <v>0</v>
      </c>
      <c r="L5548">
        <v>8</v>
      </c>
      <c r="M5548" s="1" t="s">
        <v>32</v>
      </c>
      <c r="N5548">
        <v>0</v>
      </c>
      <c r="O5548" s="1" t="s">
        <v>80</v>
      </c>
      <c r="P5548" s="1" t="s">
        <v>11207</v>
      </c>
      <c r="Q5548" s="1" t="s">
        <v>35</v>
      </c>
      <c r="R5548">
        <v>45</v>
      </c>
      <c r="S5548" s="1" t="s">
        <v>30</v>
      </c>
      <c r="T5548" s="1" t="s">
        <v>30</v>
      </c>
      <c r="U5548" s="1" t="s">
        <v>32</v>
      </c>
      <c r="V5548">
        <v>2</v>
      </c>
      <c r="W5548" s="1" t="s">
        <v>32</v>
      </c>
      <c r="X5548" s="1" t="s">
        <v>36</v>
      </c>
      <c r="Y5548" s="1" t="s">
        <v>37</v>
      </c>
      <c r="Z5548">
        <v>36</v>
      </c>
      <c r="AA5548">
        <v>332</v>
      </c>
      <c r="AB5548" s="1" t="s">
        <v>13500</v>
      </c>
      <c r="AC5548" s="1" t="s">
        <v>13500</v>
      </c>
      <c r="AD5548" t="s">
        <v>13494</v>
      </c>
      <c r="AE5548" s="1" t="s">
        <v>38</v>
      </c>
      <c r="AF5548" s="1" t="s">
        <v>38</v>
      </c>
      <c r="AG5548" t="s">
        <v>13526</v>
      </c>
      <c r="AH5548" t="s">
        <v>38</v>
      </c>
      <c r="AI5548" t="s">
        <v>13538</v>
      </c>
    </row>
    <row r="5549" spans="1:35" x14ac:dyDescent="0.25">
      <c r="A5549" s="1" t="s">
        <v>11208</v>
      </c>
      <c r="B5549" s="1" t="s">
        <v>30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s="1" t="s">
        <v>32</v>
      </c>
      <c r="I5549" s="1" t="s">
        <v>46</v>
      </c>
      <c r="J5549">
        <v>0</v>
      </c>
      <c r="K5549">
        <v>0</v>
      </c>
      <c r="L5549">
        <v>6</v>
      </c>
      <c r="M5549" s="1" t="s">
        <v>32</v>
      </c>
      <c r="N5549">
        <v>0</v>
      </c>
      <c r="O5549" s="1" t="s">
        <v>65</v>
      </c>
      <c r="P5549" s="1" t="s">
        <v>11209</v>
      </c>
      <c r="Q5549" s="1" t="s">
        <v>42</v>
      </c>
      <c r="R5549">
        <v>77</v>
      </c>
      <c r="S5549" s="1" t="s">
        <v>30</v>
      </c>
      <c r="T5549" s="1" t="s">
        <v>32</v>
      </c>
      <c r="U5549" s="1" t="s">
        <v>32</v>
      </c>
      <c r="V5549">
        <v>2</v>
      </c>
      <c r="W5549" s="1" t="s">
        <v>30</v>
      </c>
      <c r="X5549" s="1" t="s">
        <v>57</v>
      </c>
      <c r="Y5549" s="1" t="s">
        <v>37</v>
      </c>
      <c r="Z5549">
        <v>19</v>
      </c>
      <c r="AA5549">
        <v>205</v>
      </c>
      <c r="AB5549" s="1" t="s">
        <v>13500</v>
      </c>
      <c r="AC5549" s="1" t="s">
        <v>13500</v>
      </c>
      <c r="AD5549" t="s">
        <v>13496</v>
      </c>
      <c r="AE5549" s="1" t="s">
        <v>38</v>
      </c>
      <c r="AF5549" s="1" t="s">
        <v>38</v>
      </c>
      <c r="AG5549" t="s">
        <v>13526</v>
      </c>
      <c r="AH5549" t="s">
        <v>38</v>
      </c>
      <c r="AI5549" t="s">
        <v>13539</v>
      </c>
    </row>
    <row r="5550" spans="1:35" x14ac:dyDescent="0.25">
      <c r="A5550" s="1" t="s">
        <v>11210</v>
      </c>
      <c r="B5550" s="1" t="s">
        <v>30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s="1" t="s">
        <v>32</v>
      </c>
      <c r="I5550" s="1" t="s">
        <v>31</v>
      </c>
      <c r="J5550">
        <v>31</v>
      </c>
      <c r="K5550">
        <v>0</v>
      </c>
      <c r="L5550">
        <v>0</v>
      </c>
      <c r="M5550" s="1" t="s">
        <v>30</v>
      </c>
      <c r="N5550">
        <v>0</v>
      </c>
      <c r="O5550" s="1" t="s">
        <v>65</v>
      </c>
      <c r="P5550" s="1" t="s">
        <v>11211</v>
      </c>
      <c r="Q5550" s="1" t="s">
        <v>42</v>
      </c>
      <c r="R5550">
        <v>45</v>
      </c>
      <c r="S5550" s="1" t="s">
        <v>30</v>
      </c>
      <c r="T5550" s="1" t="s">
        <v>30</v>
      </c>
      <c r="U5550" s="1" t="s">
        <v>32</v>
      </c>
      <c r="V5550">
        <v>2</v>
      </c>
      <c r="W5550" s="1" t="s">
        <v>30</v>
      </c>
      <c r="X5550" s="1" t="s">
        <v>36</v>
      </c>
      <c r="Y5550" s="1" t="s">
        <v>44</v>
      </c>
      <c r="Z5550">
        <v>5</v>
      </c>
      <c r="AA5550">
        <v>30</v>
      </c>
      <c r="AB5550" s="1" t="s">
        <v>13500</v>
      </c>
      <c r="AC5550" s="1" t="s">
        <v>13500</v>
      </c>
      <c r="AD5550" t="s">
        <v>13494</v>
      </c>
      <c r="AE5550" s="1" t="s">
        <v>38</v>
      </c>
      <c r="AF5550" s="1" t="s">
        <v>38</v>
      </c>
      <c r="AG5550" t="s">
        <v>13527</v>
      </c>
      <c r="AH5550" t="s">
        <v>38</v>
      </c>
      <c r="AI5550" t="s">
        <v>13538</v>
      </c>
    </row>
    <row r="5551" spans="1:35" x14ac:dyDescent="0.25">
      <c r="A5551" s="1" t="s">
        <v>11212</v>
      </c>
      <c r="B5551" s="1" t="s">
        <v>30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s="1" t="s">
        <v>32</v>
      </c>
      <c r="I5551" s="1" t="s">
        <v>31</v>
      </c>
      <c r="J5551">
        <v>163</v>
      </c>
      <c r="K5551">
        <v>0</v>
      </c>
      <c r="L5551">
        <v>23</v>
      </c>
      <c r="M5551" s="1" t="s">
        <v>30</v>
      </c>
      <c r="N5551">
        <v>55</v>
      </c>
      <c r="O5551" s="1" t="s">
        <v>159</v>
      </c>
      <c r="P5551" s="1" t="s">
        <v>11213</v>
      </c>
      <c r="Q5551" s="1" t="s">
        <v>35</v>
      </c>
      <c r="R5551">
        <v>21</v>
      </c>
      <c r="S5551" s="1" t="s">
        <v>32</v>
      </c>
      <c r="T5551" s="1" t="s">
        <v>30</v>
      </c>
      <c r="U5551" s="1" t="s">
        <v>32</v>
      </c>
      <c r="V5551">
        <v>5</v>
      </c>
      <c r="W5551" s="1" t="s">
        <v>30</v>
      </c>
      <c r="X5551" s="1" t="s">
        <v>43</v>
      </c>
      <c r="Y5551" s="1" t="s">
        <v>58</v>
      </c>
      <c r="Z5551">
        <v>46</v>
      </c>
      <c r="AA5551">
        <v>1922</v>
      </c>
      <c r="AB5551" s="1" t="s">
        <v>13500</v>
      </c>
      <c r="AC5551" s="1" t="s">
        <v>13500</v>
      </c>
      <c r="AD5551" t="s">
        <v>13495</v>
      </c>
      <c r="AE5551" s="1" t="s">
        <v>38</v>
      </c>
      <c r="AF5551" s="1" t="s">
        <v>38</v>
      </c>
      <c r="AG5551" t="s">
        <v>13526</v>
      </c>
      <c r="AH5551" t="s">
        <v>38</v>
      </c>
      <c r="AI5551" t="s">
        <v>13540</v>
      </c>
    </row>
    <row r="5552" spans="1:35" x14ac:dyDescent="0.25">
      <c r="A5552" s="1" t="s">
        <v>11214</v>
      </c>
      <c r="B5552" s="1" t="s">
        <v>30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s="1" t="s">
        <v>32</v>
      </c>
      <c r="I5552" s="1" t="s">
        <v>31</v>
      </c>
      <c r="J5552">
        <v>226</v>
      </c>
      <c r="K5552">
        <v>0</v>
      </c>
      <c r="L5552">
        <v>0</v>
      </c>
      <c r="M5552" s="1" t="s">
        <v>30</v>
      </c>
      <c r="N5552">
        <v>0</v>
      </c>
      <c r="O5552" s="1" t="s">
        <v>97</v>
      </c>
      <c r="P5552" s="1" t="s">
        <v>11215</v>
      </c>
      <c r="Q5552" s="1" t="s">
        <v>35</v>
      </c>
      <c r="R5552">
        <v>26</v>
      </c>
      <c r="S5552" s="1" t="s">
        <v>32</v>
      </c>
      <c r="T5552" s="1" t="s">
        <v>30</v>
      </c>
      <c r="U5552" s="1" t="s">
        <v>32</v>
      </c>
      <c r="V5552">
        <v>6</v>
      </c>
      <c r="W5552" s="1" t="s">
        <v>30</v>
      </c>
      <c r="X5552" s="1" t="s">
        <v>57</v>
      </c>
      <c r="Y5552" s="1" t="s">
        <v>44</v>
      </c>
      <c r="Z5552">
        <v>10</v>
      </c>
      <c r="AA5552">
        <v>431</v>
      </c>
      <c r="AB5552" s="1" t="s">
        <v>13500</v>
      </c>
      <c r="AC5552" s="1" t="s">
        <v>13500</v>
      </c>
      <c r="AD5552" t="s">
        <v>13495</v>
      </c>
      <c r="AE5552" s="1" t="s">
        <v>38</v>
      </c>
      <c r="AF5552" s="1" t="s">
        <v>38</v>
      </c>
      <c r="AG5552" t="s">
        <v>13527</v>
      </c>
      <c r="AH5552" t="s">
        <v>38</v>
      </c>
      <c r="AI5552" t="s">
        <v>13540</v>
      </c>
    </row>
    <row r="5553" spans="1:35" x14ac:dyDescent="0.25">
      <c r="A5553" s="1" t="s">
        <v>11216</v>
      </c>
      <c r="B5553" s="1" t="s">
        <v>30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s="1" t="s">
        <v>32</v>
      </c>
      <c r="I5553" s="1" t="s">
        <v>31</v>
      </c>
      <c r="J5553">
        <v>122</v>
      </c>
      <c r="K5553">
        <v>0</v>
      </c>
      <c r="L5553">
        <v>13</v>
      </c>
      <c r="M5553" s="1" t="s">
        <v>32</v>
      </c>
      <c r="N5553">
        <v>0</v>
      </c>
      <c r="O5553" s="1" t="s">
        <v>275</v>
      </c>
      <c r="P5553" s="1" t="s">
        <v>11217</v>
      </c>
      <c r="Q5553" s="1" t="s">
        <v>42</v>
      </c>
      <c r="R5553">
        <v>56</v>
      </c>
      <c r="S5553" s="1" t="s">
        <v>30</v>
      </c>
      <c r="T5553" s="1" t="s">
        <v>30</v>
      </c>
      <c r="U5553" s="1" t="s">
        <v>32</v>
      </c>
      <c r="V5553">
        <v>3</v>
      </c>
      <c r="W5553" s="1" t="s">
        <v>32</v>
      </c>
      <c r="X5553" s="1" t="s">
        <v>43</v>
      </c>
      <c r="Y5553" s="1" t="s">
        <v>58</v>
      </c>
      <c r="Z5553">
        <v>26</v>
      </c>
      <c r="AA5553">
        <v>718</v>
      </c>
      <c r="AB5553" s="1" t="s">
        <v>13500</v>
      </c>
      <c r="AC5553" s="1" t="s">
        <v>13500</v>
      </c>
      <c r="AD5553" t="s">
        <v>13494</v>
      </c>
      <c r="AE5553" s="1" t="s">
        <v>38</v>
      </c>
      <c r="AF5553" s="1" t="s">
        <v>38</v>
      </c>
      <c r="AG5553" t="s">
        <v>13526</v>
      </c>
      <c r="AH5553" t="s">
        <v>38</v>
      </c>
      <c r="AI5553" t="s">
        <v>13539</v>
      </c>
    </row>
    <row r="5554" spans="1:35" x14ac:dyDescent="0.25">
      <c r="A5554" s="1" t="s">
        <v>11218</v>
      </c>
      <c r="B5554" s="1" t="s">
        <v>30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s="1" t="s">
        <v>32</v>
      </c>
      <c r="I5554" s="1" t="s">
        <v>31</v>
      </c>
      <c r="J5554">
        <v>274</v>
      </c>
      <c r="K5554">
        <v>0</v>
      </c>
      <c r="L5554">
        <v>28</v>
      </c>
      <c r="M5554" s="1" t="s">
        <v>32</v>
      </c>
      <c r="N5554">
        <v>0</v>
      </c>
      <c r="O5554" s="1" t="s">
        <v>119</v>
      </c>
      <c r="P5554" s="1" t="s">
        <v>11219</v>
      </c>
      <c r="Q5554" s="1" t="s">
        <v>42</v>
      </c>
      <c r="R5554">
        <v>28</v>
      </c>
      <c r="S5554" s="1" t="s">
        <v>32</v>
      </c>
      <c r="T5554" s="1" t="s">
        <v>30</v>
      </c>
      <c r="U5554" s="1" t="s">
        <v>32</v>
      </c>
      <c r="V5554">
        <v>2</v>
      </c>
      <c r="W5554" s="1" t="s">
        <v>32</v>
      </c>
      <c r="X5554" s="1" t="s">
        <v>57</v>
      </c>
      <c r="Y5554" s="1" t="s">
        <v>37</v>
      </c>
      <c r="Z5554">
        <v>31</v>
      </c>
      <c r="AA5554">
        <v>1805</v>
      </c>
      <c r="AB5554" s="1" t="s">
        <v>13500</v>
      </c>
      <c r="AC5554" s="1" t="s">
        <v>13500</v>
      </c>
      <c r="AD5554" t="s">
        <v>13495</v>
      </c>
      <c r="AE5554" s="1" t="s">
        <v>38</v>
      </c>
      <c r="AF5554" s="1" t="s">
        <v>38</v>
      </c>
      <c r="AG5554" t="s">
        <v>13526</v>
      </c>
      <c r="AH5554" t="s">
        <v>38</v>
      </c>
      <c r="AI5554" t="s">
        <v>13540</v>
      </c>
    </row>
    <row r="5555" spans="1:35" x14ac:dyDescent="0.25">
      <c r="A5555" s="1" t="s">
        <v>11220</v>
      </c>
      <c r="B5555" s="1" t="s">
        <v>30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s="1" t="s">
        <v>32</v>
      </c>
      <c r="I5555" s="1" t="s">
        <v>31</v>
      </c>
      <c r="J5555">
        <v>18</v>
      </c>
      <c r="K5555">
        <v>0</v>
      </c>
      <c r="L5555">
        <v>9</v>
      </c>
      <c r="M5555" s="1" t="s">
        <v>32</v>
      </c>
      <c r="N5555">
        <v>0</v>
      </c>
      <c r="O5555" s="1" t="s">
        <v>171</v>
      </c>
      <c r="P5555" s="1" t="s">
        <v>11221</v>
      </c>
      <c r="Q5555" s="1" t="s">
        <v>42</v>
      </c>
      <c r="R5555">
        <v>49</v>
      </c>
      <c r="S5555" s="1" t="s">
        <v>30</v>
      </c>
      <c r="T5555" s="1" t="s">
        <v>30</v>
      </c>
      <c r="U5555" s="1" t="s">
        <v>32</v>
      </c>
      <c r="V5555">
        <v>6</v>
      </c>
      <c r="W5555" s="1" t="s">
        <v>32</v>
      </c>
      <c r="X5555" s="1" t="s">
        <v>57</v>
      </c>
      <c r="Y5555" s="1" t="s">
        <v>58</v>
      </c>
      <c r="Z5555">
        <v>25</v>
      </c>
      <c r="AA5555">
        <v>152</v>
      </c>
      <c r="AB5555" s="1" t="s">
        <v>13500</v>
      </c>
      <c r="AC5555" s="1" t="s">
        <v>13500</v>
      </c>
      <c r="AD5555" t="s">
        <v>13494</v>
      </c>
      <c r="AE5555" s="1" t="s">
        <v>38</v>
      </c>
      <c r="AF5555" s="1" t="s">
        <v>38</v>
      </c>
      <c r="AG5555" t="s">
        <v>13526</v>
      </c>
      <c r="AH5555" t="s">
        <v>38</v>
      </c>
      <c r="AI5555" t="s">
        <v>13538</v>
      </c>
    </row>
    <row r="5556" spans="1:35" x14ac:dyDescent="0.25">
      <c r="A5556" s="1" t="s">
        <v>11222</v>
      </c>
      <c r="B5556" s="1" t="s">
        <v>30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s="1" t="s">
        <v>32</v>
      </c>
      <c r="I5556" s="1" t="s">
        <v>46</v>
      </c>
      <c r="J5556">
        <v>0</v>
      </c>
      <c r="K5556">
        <v>0</v>
      </c>
      <c r="L5556">
        <v>13</v>
      </c>
      <c r="M5556" s="1" t="s">
        <v>32</v>
      </c>
      <c r="N5556">
        <v>0</v>
      </c>
      <c r="O5556" s="1" t="s">
        <v>153</v>
      </c>
      <c r="P5556" s="1" t="s">
        <v>11223</v>
      </c>
      <c r="Q5556" s="1" t="s">
        <v>42</v>
      </c>
      <c r="R5556">
        <v>60</v>
      </c>
      <c r="S5556" s="1" t="s">
        <v>30</v>
      </c>
      <c r="T5556" s="1" t="s">
        <v>30</v>
      </c>
      <c r="U5556" s="1" t="s">
        <v>32</v>
      </c>
      <c r="V5556">
        <v>2</v>
      </c>
      <c r="W5556" s="1" t="s">
        <v>30</v>
      </c>
      <c r="X5556" s="1" t="s">
        <v>36</v>
      </c>
      <c r="Y5556" s="1" t="s">
        <v>58</v>
      </c>
      <c r="Z5556">
        <v>16</v>
      </c>
      <c r="AA5556">
        <v>64</v>
      </c>
      <c r="AB5556" s="1" t="s">
        <v>13500</v>
      </c>
      <c r="AC5556" s="1" t="s">
        <v>13500</v>
      </c>
      <c r="AD5556" t="s">
        <v>13494</v>
      </c>
      <c r="AE5556" s="1" t="s">
        <v>38</v>
      </c>
      <c r="AF5556" s="1" t="s">
        <v>38</v>
      </c>
      <c r="AG5556" t="s">
        <v>13526</v>
      </c>
      <c r="AH5556" t="s">
        <v>38</v>
      </c>
      <c r="AI5556" t="s">
        <v>13538</v>
      </c>
    </row>
    <row r="5557" spans="1:35" x14ac:dyDescent="0.25">
      <c r="A5557" s="1" t="s">
        <v>11224</v>
      </c>
      <c r="B5557" s="1" t="s">
        <v>30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s="1" t="s">
        <v>32</v>
      </c>
      <c r="I5557" s="1" t="s">
        <v>31</v>
      </c>
      <c r="J5557">
        <v>7</v>
      </c>
      <c r="K5557">
        <v>0</v>
      </c>
      <c r="L5557">
        <v>0</v>
      </c>
      <c r="M5557" s="1" t="s">
        <v>30</v>
      </c>
      <c r="N5557">
        <v>0</v>
      </c>
      <c r="O5557" s="1" t="s">
        <v>68</v>
      </c>
      <c r="P5557" s="1" t="s">
        <v>11225</v>
      </c>
      <c r="Q5557" s="1" t="s">
        <v>35</v>
      </c>
      <c r="R5557">
        <v>47</v>
      </c>
      <c r="S5557" s="1" t="s">
        <v>30</v>
      </c>
      <c r="T5557" s="1" t="s">
        <v>30</v>
      </c>
      <c r="U5557" s="1" t="s">
        <v>32</v>
      </c>
      <c r="V5557">
        <v>6</v>
      </c>
      <c r="W5557" s="1" t="s">
        <v>30</v>
      </c>
      <c r="X5557" s="1" t="s">
        <v>36</v>
      </c>
      <c r="Y5557" s="1" t="s">
        <v>58</v>
      </c>
      <c r="Z5557">
        <v>9</v>
      </c>
      <c r="AA5557">
        <v>29</v>
      </c>
      <c r="AB5557" s="1" t="s">
        <v>13500</v>
      </c>
      <c r="AC5557" s="1" t="s">
        <v>13500</v>
      </c>
      <c r="AD5557" t="s">
        <v>13494</v>
      </c>
      <c r="AE5557" s="1" t="s">
        <v>38</v>
      </c>
      <c r="AF5557" s="1" t="s">
        <v>38</v>
      </c>
      <c r="AG5557" t="s">
        <v>13527</v>
      </c>
      <c r="AH5557" t="s">
        <v>38</v>
      </c>
      <c r="AI5557" t="s">
        <v>13538</v>
      </c>
    </row>
    <row r="5558" spans="1:35" x14ac:dyDescent="0.25">
      <c r="A5558" s="1" t="s">
        <v>11226</v>
      </c>
      <c r="B5558" s="1" t="s">
        <v>30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s="1" t="s">
        <v>32</v>
      </c>
      <c r="I5558" s="1" t="s">
        <v>31</v>
      </c>
      <c r="J5558">
        <v>72</v>
      </c>
      <c r="K5558">
        <v>0</v>
      </c>
      <c r="L5558">
        <v>12</v>
      </c>
      <c r="M5558" s="1" t="s">
        <v>32</v>
      </c>
      <c r="N5558">
        <v>0</v>
      </c>
      <c r="O5558" s="1" t="s">
        <v>65</v>
      </c>
      <c r="P5558" s="1" t="s">
        <v>11227</v>
      </c>
      <c r="Q5558" s="1" t="s">
        <v>35</v>
      </c>
      <c r="R5558">
        <v>43</v>
      </c>
      <c r="S5558" s="1" t="s">
        <v>30</v>
      </c>
      <c r="T5558" s="1" t="s">
        <v>30</v>
      </c>
      <c r="U5558" s="1" t="s">
        <v>32</v>
      </c>
      <c r="V5558">
        <v>2</v>
      </c>
      <c r="W5558" s="1" t="s">
        <v>32</v>
      </c>
      <c r="X5558" s="1" t="s">
        <v>36</v>
      </c>
      <c r="Y5558" s="1" t="s">
        <v>58</v>
      </c>
      <c r="Z5558">
        <v>29</v>
      </c>
      <c r="AA5558">
        <v>407</v>
      </c>
      <c r="AB5558" s="1" t="s">
        <v>13500</v>
      </c>
      <c r="AC5558" s="1" t="s">
        <v>13500</v>
      </c>
      <c r="AD5558" t="s">
        <v>13494</v>
      </c>
      <c r="AE5558" s="1" t="s">
        <v>38</v>
      </c>
      <c r="AF5558" s="1" t="s">
        <v>38</v>
      </c>
      <c r="AG5558" t="s">
        <v>13526</v>
      </c>
      <c r="AH5558" t="s">
        <v>38</v>
      </c>
      <c r="AI5558" t="s">
        <v>13539</v>
      </c>
    </row>
    <row r="5559" spans="1:35" x14ac:dyDescent="0.25">
      <c r="A5559" s="1" t="s">
        <v>11228</v>
      </c>
      <c r="B5559" s="1" t="s">
        <v>30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s="1" t="s">
        <v>32</v>
      </c>
      <c r="I5559" s="1" t="s">
        <v>31</v>
      </c>
      <c r="J5559">
        <v>49</v>
      </c>
      <c r="K5559">
        <v>0</v>
      </c>
      <c r="L5559">
        <v>0</v>
      </c>
      <c r="M5559" s="1" t="s">
        <v>30</v>
      </c>
      <c r="N5559">
        <v>0</v>
      </c>
      <c r="O5559" s="1" t="s">
        <v>176</v>
      </c>
      <c r="P5559" s="1" t="s">
        <v>11229</v>
      </c>
      <c r="Q5559" s="1" t="s">
        <v>42</v>
      </c>
      <c r="R5559">
        <v>22</v>
      </c>
      <c r="S5559" s="1" t="s">
        <v>32</v>
      </c>
      <c r="T5559" s="1" t="s">
        <v>30</v>
      </c>
      <c r="U5559" s="1" t="s">
        <v>32</v>
      </c>
      <c r="V5559">
        <v>5</v>
      </c>
      <c r="W5559" s="1" t="s">
        <v>30</v>
      </c>
      <c r="X5559" s="1" t="s">
        <v>36</v>
      </c>
      <c r="Y5559" s="1" t="s">
        <v>58</v>
      </c>
      <c r="Z5559">
        <v>7</v>
      </c>
      <c r="AA5559">
        <v>250</v>
      </c>
      <c r="AB5559" s="1" t="s">
        <v>13500</v>
      </c>
      <c r="AC5559" s="1" t="s">
        <v>13500</v>
      </c>
      <c r="AD5559" t="s">
        <v>13495</v>
      </c>
      <c r="AE5559" s="1" t="s">
        <v>38</v>
      </c>
      <c r="AF5559" s="1" t="s">
        <v>38</v>
      </c>
      <c r="AG5559" t="s">
        <v>13527</v>
      </c>
      <c r="AH5559" t="s">
        <v>38</v>
      </c>
      <c r="AI5559" t="s">
        <v>13539</v>
      </c>
    </row>
    <row r="5560" spans="1:35" x14ac:dyDescent="0.25">
      <c r="A5560" s="1" t="s">
        <v>11230</v>
      </c>
      <c r="B5560" s="1" t="s">
        <v>30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s="1" t="s">
        <v>32</v>
      </c>
      <c r="I5560" s="1" t="s">
        <v>31</v>
      </c>
      <c r="J5560">
        <v>396</v>
      </c>
      <c r="K5560">
        <v>0</v>
      </c>
      <c r="L5560">
        <v>13</v>
      </c>
      <c r="M5560" s="1" t="s">
        <v>30</v>
      </c>
      <c r="N5560">
        <v>56</v>
      </c>
      <c r="O5560" s="1" t="s">
        <v>436</v>
      </c>
      <c r="P5560" s="1" t="s">
        <v>11231</v>
      </c>
      <c r="Q5560" s="1" t="s">
        <v>35</v>
      </c>
      <c r="R5560">
        <v>27</v>
      </c>
      <c r="S5560" s="1" t="s">
        <v>32</v>
      </c>
      <c r="T5560" s="1" t="s">
        <v>30</v>
      </c>
      <c r="U5560" s="1" t="s">
        <v>32</v>
      </c>
      <c r="V5560">
        <v>3</v>
      </c>
      <c r="W5560" s="1" t="s">
        <v>32</v>
      </c>
      <c r="X5560" s="1" t="s">
        <v>57</v>
      </c>
      <c r="Y5560" s="1" t="s">
        <v>58</v>
      </c>
      <c r="Z5560">
        <v>43</v>
      </c>
      <c r="AA5560">
        <v>3088</v>
      </c>
      <c r="AB5560" s="1" t="s">
        <v>13500</v>
      </c>
      <c r="AC5560" s="1" t="s">
        <v>13500</v>
      </c>
      <c r="AD5560" t="s">
        <v>13495</v>
      </c>
      <c r="AE5560" s="1" t="s">
        <v>38</v>
      </c>
      <c r="AF5560" s="1" t="s">
        <v>38</v>
      </c>
      <c r="AG5560" t="s">
        <v>13526</v>
      </c>
      <c r="AH5560" t="s">
        <v>38</v>
      </c>
      <c r="AI5560" t="s">
        <v>13540</v>
      </c>
    </row>
    <row r="5561" spans="1:35" x14ac:dyDescent="0.25">
      <c r="A5561" s="1" t="s">
        <v>11232</v>
      </c>
      <c r="B5561" s="1" t="s">
        <v>30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s="1" t="s">
        <v>32</v>
      </c>
      <c r="I5561" s="1" t="s">
        <v>31</v>
      </c>
      <c r="J5561">
        <v>63</v>
      </c>
      <c r="K5561">
        <v>0</v>
      </c>
      <c r="L5561">
        <v>7</v>
      </c>
      <c r="M5561" s="1" t="s">
        <v>32</v>
      </c>
      <c r="N5561">
        <v>0</v>
      </c>
      <c r="O5561" s="1" t="s">
        <v>103</v>
      </c>
      <c r="P5561" s="1" t="s">
        <v>11233</v>
      </c>
      <c r="Q5561" s="1" t="s">
        <v>35</v>
      </c>
      <c r="R5561">
        <v>60</v>
      </c>
      <c r="S5561" s="1" t="s">
        <v>30</v>
      </c>
      <c r="T5561" s="1" t="s">
        <v>30</v>
      </c>
      <c r="U5561" s="1" t="s">
        <v>32</v>
      </c>
      <c r="V5561">
        <v>4</v>
      </c>
      <c r="W5561" s="1" t="s">
        <v>30</v>
      </c>
      <c r="X5561" s="1" t="s">
        <v>36</v>
      </c>
      <c r="Y5561" s="1" t="s">
        <v>58</v>
      </c>
      <c r="Z5561">
        <v>39</v>
      </c>
      <c r="AA5561">
        <v>1029</v>
      </c>
      <c r="AB5561" s="1" t="s">
        <v>13500</v>
      </c>
      <c r="AC5561" s="1" t="s">
        <v>13500</v>
      </c>
      <c r="AD5561" t="s">
        <v>13494</v>
      </c>
      <c r="AE5561" s="1" t="s">
        <v>38</v>
      </c>
      <c r="AF5561" s="1" t="s">
        <v>38</v>
      </c>
      <c r="AG5561" t="s">
        <v>13526</v>
      </c>
      <c r="AH5561" t="s">
        <v>38</v>
      </c>
      <c r="AI5561" t="s">
        <v>13539</v>
      </c>
    </row>
    <row r="5562" spans="1:35" x14ac:dyDescent="0.25">
      <c r="A5562" s="1" t="s">
        <v>11234</v>
      </c>
      <c r="B5562" s="1" t="s">
        <v>30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s="1" t="s">
        <v>32</v>
      </c>
      <c r="I5562" s="1" t="s">
        <v>31</v>
      </c>
      <c r="J5562">
        <v>42</v>
      </c>
      <c r="K5562">
        <v>0</v>
      </c>
      <c r="L5562">
        <v>12</v>
      </c>
      <c r="M5562" s="1" t="s">
        <v>32</v>
      </c>
      <c r="N5562">
        <v>0</v>
      </c>
      <c r="O5562" s="1" t="s">
        <v>68</v>
      </c>
      <c r="P5562" s="1" t="s">
        <v>11235</v>
      </c>
      <c r="Q5562" s="1" t="s">
        <v>42</v>
      </c>
      <c r="R5562">
        <v>27</v>
      </c>
      <c r="S5562" s="1" t="s">
        <v>32</v>
      </c>
      <c r="T5562" s="1" t="s">
        <v>30</v>
      </c>
      <c r="U5562" s="1" t="s">
        <v>32</v>
      </c>
      <c r="V5562">
        <v>6</v>
      </c>
      <c r="W5562" s="1" t="s">
        <v>32</v>
      </c>
      <c r="X5562" s="1" t="s">
        <v>36</v>
      </c>
      <c r="Y5562" s="1" t="s">
        <v>37</v>
      </c>
      <c r="Z5562">
        <v>21</v>
      </c>
      <c r="AA5562">
        <v>237</v>
      </c>
      <c r="AB5562" s="1" t="s">
        <v>13500</v>
      </c>
      <c r="AC5562" s="1" t="s">
        <v>13500</v>
      </c>
      <c r="AD5562" t="s">
        <v>13495</v>
      </c>
      <c r="AE5562" s="1" t="s">
        <v>38</v>
      </c>
      <c r="AF5562" s="1" t="s">
        <v>38</v>
      </c>
      <c r="AG5562" t="s">
        <v>13526</v>
      </c>
      <c r="AH5562" t="s">
        <v>38</v>
      </c>
      <c r="AI5562" t="s">
        <v>13539</v>
      </c>
    </row>
    <row r="5563" spans="1:35" x14ac:dyDescent="0.25">
      <c r="A5563" s="1" t="s">
        <v>11236</v>
      </c>
      <c r="B5563" s="1" t="s">
        <v>30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s="1" t="s">
        <v>32</v>
      </c>
      <c r="I5563" s="1" t="s">
        <v>31</v>
      </c>
      <c r="J5563">
        <v>217</v>
      </c>
      <c r="K5563">
        <v>0</v>
      </c>
      <c r="L5563">
        <v>3</v>
      </c>
      <c r="M5563" s="1" t="s">
        <v>32</v>
      </c>
      <c r="N5563">
        <v>0</v>
      </c>
      <c r="O5563" s="1" t="s">
        <v>65</v>
      </c>
      <c r="P5563" s="1" t="s">
        <v>11237</v>
      </c>
      <c r="Q5563" s="1" t="s">
        <v>35</v>
      </c>
      <c r="R5563">
        <v>60</v>
      </c>
      <c r="S5563" s="1" t="s">
        <v>30</v>
      </c>
      <c r="T5563" s="1" t="s">
        <v>30</v>
      </c>
      <c r="U5563" s="1" t="s">
        <v>32</v>
      </c>
      <c r="V5563">
        <v>4</v>
      </c>
      <c r="W5563" s="1" t="s">
        <v>32</v>
      </c>
      <c r="X5563" s="1" t="s">
        <v>57</v>
      </c>
      <c r="Y5563" s="1" t="s">
        <v>37</v>
      </c>
      <c r="Z5563">
        <v>33</v>
      </c>
      <c r="AA5563">
        <v>2434</v>
      </c>
      <c r="AB5563" s="1" t="s">
        <v>13500</v>
      </c>
      <c r="AC5563" s="1" t="s">
        <v>13500</v>
      </c>
      <c r="AD5563" t="s">
        <v>13494</v>
      </c>
      <c r="AE5563" s="1" t="s">
        <v>38</v>
      </c>
      <c r="AF5563" s="1" t="s">
        <v>38</v>
      </c>
      <c r="AG5563" t="s">
        <v>13526</v>
      </c>
      <c r="AH5563" t="s">
        <v>38</v>
      </c>
      <c r="AI5563" t="s">
        <v>13540</v>
      </c>
    </row>
    <row r="5564" spans="1:35" x14ac:dyDescent="0.25">
      <c r="A5564" s="1" t="s">
        <v>11238</v>
      </c>
      <c r="B5564" s="1" t="s">
        <v>30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s="1" t="s">
        <v>32</v>
      </c>
      <c r="I5564" s="1" t="s">
        <v>31</v>
      </c>
      <c r="J5564">
        <v>122</v>
      </c>
      <c r="K5564">
        <v>0</v>
      </c>
      <c r="L5564">
        <v>0</v>
      </c>
      <c r="M5564" s="1" t="s">
        <v>30</v>
      </c>
      <c r="N5564">
        <v>0</v>
      </c>
      <c r="O5564" s="1" t="s">
        <v>71</v>
      </c>
      <c r="P5564" s="1" t="s">
        <v>11239</v>
      </c>
      <c r="Q5564" s="1" t="s">
        <v>42</v>
      </c>
      <c r="R5564">
        <v>30</v>
      </c>
      <c r="S5564" s="1" t="s">
        <v>30</v>
      </c>
      <c r="T5564" s="1" t="s">
        <v>30</v>
      </c>
      <c r="U5564" s="1" t="s">
        <v>32</v>
      </c>
      <c r="V5564">
        <v>5</v>
      </c>
      <c r="W5564" s="1" t="s">
        <v>30</v>
      </c>
      <c r="X5564" s="1" t="s">
        <v>57</v>
      </c>
      <c r="Y5564" s="1" t="s">
        <v>58</v>
      </c>
      <c r="Z5564">
        <v>8</v>
      </c>
      <c r="AA5564">
        <v>368</v>
      </c>
      <c r="AB5564" s="1" t="s">
        <v>13500</v>
      </c>
      <c r="AC5564" s="1" t="s">
        <v>13500</v>
      </c>
      <c r="AD5564" t="s">
        <v>13495</v>
      </c>
      <c r="AE5564" s="1" t="s">
        <v>38</v>
      </c>
      <c r="AF5564" s="1" t="s">
        <v>38</v>
      </c>
      <c r="AG5564" t="s">
        <v>13527</v>
      </c>
      <c r="AH5564" t="s">
        <v>38</v>
      </c>
      <c r="AI5564" t="s">
        <v>13540</v>
      </c>
    </row>
    <row r="5565" spans="1:35" x14ac:dyDescent="0.25">
      <c r="A5565" s="1" t="s">
        <v>11240</v>
      </c>
      <c r="B5565" s="1" t="s">
        <v>30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s="1" t="s">
        <v>32</v>
      </c>
      <c r="I5565" s="1" t="s">
        <v>31</v>
      </c>
      <c r="J5565">
        <v>110</v>
      </c>
      <c r="K5565">
        <v>0</v>
      </c>
      <c r="L5565">
        <v>0</v>
      </c>
      <c r="M5565" s="1" t="s">
        <v>30</v>
      </c>
      <c r="N5565">
        <v>0</v>
      </c>
      <c r="O5565" s="1" t="s">
        <v>269</v>
      </c>
      <c r="P5565" s="1" t="s">
        <v>11241</v>
      </c>
      <c r="Q5565" s="1" t="s">
        <v>35</v>
      </c>
      <c r="R5565">
        <v>22</v>
      </c>
      <c r="S5565" s="1" t="s">
        <v>32</v>
      </c>
      <c r="T5565" s="1" t="s">
        <v>30</v>
      </c>
      <c r="U5565" s="1" t="s">
        <v>32</v>
      </c>
      <c r="V5565">
        <v>6</v>
      </c>
      <c r="W5565" s="1" t="s">
        <v>30</v>
      </c>
      <c r="X5565" s="1" t="s">
        <v>57</v>
      </c>
      <c r="Y5565" s="1" t="s">
        <v>58</v>
      </c>
      <c r="Z5565">
        <v>8</v>
      </c>
      <c r="AA5565">
        <v>378</v>
      </c>
      <c r="AB5565" s="1" t="s">
        <v>13500</v>
      </c>
      <c r="AC5565" s="1" t="s">
        <v>13500</v>
      </c>
      <c r="AD5565" t="s">
        <v>13495</v>
      </c>
      <c r="AE5565" s="1" t="s">
        <v>38</v>
      </c>
      <c r="AF5565" s="1" t="s">
        <v>38</v>
      </c>
      <c r="AG5565" t="s">
        <v>13527</v>
      </c>
      <c r="AH5565" t="s">
        <v>38</v>
      </c>
      <c r="AI5565" t="s">
        <v>13540</v>
      </c>
    </row>
    <row r="5566" spans="1:35" x14ac:dyDescent="0.25">
      <c r="A5566" s="1" t="s">
        <v>11242</v>
      </c>
      <c r="B5566" s="1" t="s">
        <v>30</v>
      </c>
      <c r="C5566">
        <v>1</v>
      </c>
      <c r="D5566">
        <v>7</v>
      </c>
      <c r="E5566">
        <v>16</v>
      </c>
      <c r="F5566">
        <v>4</v>
      </c>
      <c r="G5566">
        <v>10.9</v>
      </c>
      <c r="H5566" s="1" t="s">
        <v>32</v>
      </c>
      <c r="I5566" s="1" t="s">
        <v>31</v>
      </c>
      <c r="J5566">
        <v>6</v>
      </c>
      <c r="K5566">
        <v>0</v>
      </c>
      <c r="L5566">
        <v>4</v>
      </c>
      <c r="M5566" s="1" t="s">
        <v>32</v>
      </c>
      <c r="N5566">
        <v>0</v>
      </c>
      <c r="O5566" s="1" t="s">
        <v>83</v>
      </c>
      <c r="P5566" s="1" t="s">
        <v>11243</v>
      </c>
      <c r="Q5566" s="1" t="s">
        <v>42</v>
      </c>
      <c r="R5566">
        <v>65</v>
      </c>
      <c r="S5566" s="1" t="s">
        <v>30</v>
      </c>
      <c r="T5566" s="1" t="s">
        <v>32</v>
      </c>
      <c r="U5566" s="1" t="s">
        <v>32</v>
      </c>
      <c r="V5566">
        <v>5</v>
      </c>
      <c r="W5566" s="1" t="s">
        <v>30</v>
      </c>
      <c r="X5566" s="1" t="s">
        <v>36</v>
      </c>
      <c r="Y5566" s="1" t="s">
        <v>37</v>
      </c>
      <c r="Z5566">
        <v>25</v>
      </c>
      <c r="AA5566">
        <v>25</v>
      </c>
      <c r="AB5566" s="1" t="s">
        <v>13500</v>
      </c>
      <c r="AC5566" s="1" t="s">
        <v>13500</v>
      </c>
      <c r="AD5566" t="s">
        <v>13496</v>
      </c>
      <c r="AE5566" s="1" t="s">
        <v>38</v>
      </c>
      <c r="AF5566" s="1" t="s">
        <v>38</v>
      </c>
      <c r="AG5566" t="s">
        <v>13526</v>
      </c>
      <c r="AH5566" t="s">
        <v>38</v>
      </c>
      <c r="AI5566" t="s">
        <v>13538</v>
      </c>
    </row>
    <row r="5567" spans="1:35" x14ac:dyDescent="0.25">
      <c r="A5567" s="1" t="s">
        <v>11244</v>
      </c>
      <c r="B5567" s="1" t="s">
        <v>30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s="1" t="s">
        <v>32</v>
      </c>
      <c r="I5567" s="1" t="s">
        <v>31</v>
      </c>
      <c r="J5567">
        <v>124</v>
      </c>
      <c r="K5567">
        <v>0</v>
      </c>
      <c r="L5567">
        <v>0</v>
      </c>
      <c r="M5567" s="1" t="s">
        <v>30</v>
      </c>
      <c r="N5567">
        <v>0</v>
      </c>
      <c r="O5567" s="1" t="s">
        <v>111</v>
      </c>
      <c r="P5567" s="1" t="s">
        <v>11245</v>
      </c>
      <c r="Q5567" s="1" t="s">
        <v>42</v>
      </c>
      <c r="R5567">
        <v>40</v>
      </c>
      <c r="S5567" s="1" t="s">
        <v>30</v>
      </c>
      <c r="T5567" s="1" t="s">
        <v>30</v>
      </c>
      <c r="U5567" s="1" t="s">
        <v>32</v>
      </c>
      <c r="V5567">
        <v>3</v>
      </c>
      <c r="W5567" s="1" t="s">
        <v>30</v>
      </c>
      <c r="X5567" s="1" t="s">
        <v>57</v>
      </c>
      <c r="Y5567" s="1" t="s">
        <v>58</v>
      </c>
      <c r="Z5567">
        <v>10</v>
      </c>
      <c r="AA5567">
        <v>577</v>
      </c>
      <c r="AB5567" s="1" t="s">
        <v>13500</v>
      </c>
      <c r="AC5567" s="1" t="s">
        <v>13500</v>
      </c>
      <c r="AD5567" t="s">
        <v>13494</v>
      </c>
      <c r="AE5567" s="1" t="s">
        <v>38</v>
      </c>
      <c r="AF5567" s="1" t="s">
        <v>38</v>
      </c>
      <c r="AG5567" t="s">
        <v>13527</v>
      </c>
      <c r="AH5567" t="s">
        <v>38</v>
      </c>
      <c r="AI5567" t="s">
        <v>13540</v>
      </c>
    </row>
    <row r="5568" spans="1:35" x14ac:dyDescent="0.25">
      <c r="A5568" s="1" t="s">
        <v>11246</v>
      </c>
      <c r="B5568" s="1" t="s">
        <v>30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s="1" t="s">
        <v>32</v>
      </c>
      <c r="I5568" s="1" t="s">
        <v>46</v>
      </c>
      <c r="J5568">
        <v>0</v>
      </c>
      <c r="K5568">
        <v>0</v>
      </c>
      <c r="L5568">
        <v>9</v>
      </c>
      <c r="M5568" s="1" t="s">
        <v>32</v>
      </c>
      <c r="N5568">
        <v>0</v>
      </c>
      <c r="O5568" s="1" t="s">
        <v>375</v>
      </c>
      <c r="P5568" s="1" t="s">
        <v>11247</v>
      </c>
      <c r="Q5568" s="1" t="s">
        <v>42</v>
      </c>
      <c r="R5568">
        <v>59</v>
      </c>
      <c r="S5568" s="1" t="s">
        <v>30</v>
      </c>
      <c r="T5568" s="1" t="s">
        <v>30</v>
      </c>
      <c r="U5568" s="1" t="s">
        <v>32</v>
      </c>
      <c r="V5568">
        <v>2</v>
      </c>
      <c r="W5568" s="1" t="s">
        <v>30</v>
      </c>
      <c r="X5568" s="1" t="s">
        <v>43</v>
      </c>
      <c r="Y5568" s="1" t="s">
        <v>37</v>
      </c>
      <c r="Z5568">
        <v>40</v>
      </c>
      <c r="AA5568">
        <v>2009</v>
      </c>
      <c r="AB5568" s="1" t="s">
        <v>13500</v>
      </c>
      <c r="AC5568" s="1" t="s">
        <v>13500</v>
      </c>
      <c r="AD5568" t="s">
        <v>13494</v>
      </c>
      <c r="AE5568" s="1" t="s">
        <v>38</v>
      </c>
      <c r="AF5568" s="1" t="s">
        <v>38</v>
      </c>
      <c r="AG5568" t="s">
        <v>13526</v>
      </c>
      <c r="AH5568" t="s">
        <v>38</v>
      </c>
      <c r="AI5568" t="s">
        <v>13540</v>
      </c>
    </row>
    <row r="5569" spans="1:35" x14ac:dyDescent="0.25">
      <c r="A5569" s="1" t="s">
        <v>11248</v>
      </c>
      <c r="B5569" s="1" t="s">
        <v>30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s="1" t="s">
        <v>32</v>
      </c>
      <c r="I5569" s="1" t="s">
        <v>31</v>
      </c>
      <c r="J5569">
        <v>10</v>
      </c>
      <c r="K5569">
        <v>0</v>
      </c>
      <c r="L5569">
        <v>0</v>
      </c>
      <c r="M5569" s="1" t="s">
        <v>30</v>
      </c>
      <c r="N5569">
        <v>0</v>
      </c>
      <c r="O5569" s="1" t="s">
        <v>77</v>
      </c>
      <c r="P5569" s="1" t="s">
        <v>11249</v>
      </c>
      <c r="Q5569" s="1" t="s">
        <v>35</v>
      </c>
      <c r="R5569">
        <v>39</v>
      </c>
      <c r="S5569" s="1" t="s">
        <v>30</v>
      </c>
      <c r="T5569" s="1" t="s">
        <v>30</v>
      </c>
      <c r="U5569" s="1" t="s">
        <v>32</v>
      </c>
      <c r="V5569">
        <v>2</v>
      </c>
      <c r="W5569" s="1" t="s">
        <v>30</v>
      </c>
      <c r="X5569" s="1" t="s">
        <v>36</v>
      </c>
      <c r="Y5569" s="1" t="s">
        <v>58</v>
      </c>
      <c r="Z5569">
        <v>10</v>
      </c>
      <c r="AA5569">
        <v>63</v>
      </c>
      <c r="AB5569" s="1" t="s">
        <v>13500</v>
      </c>
      <c r="AC5569" s="1" t="s">
        <v>13500</v>
      </c>
      <c r="AD5569" t="s">
        <v>13494</v>
      </c>
      <c r="AE5569" s="1" t="s">
        <v>38</v>
      </c>
      <c r="AF5569" s="1" t="s">
        <v>38</v>
      </c>
      <c r="AG5569" t="s">
        <v>13527</v>
      </c>
      <c r="AH5569" t="s">
        <v>38</v>
      </c>
      <c r="AI5569" t="s">
        <v>13538</v>
      </c>
    </row>
    <row r="5570" spans="1:35" x14ac:dyDescent="0.25">
      <c r="A5570" s="1" t="s">
        <v>11250</v>
      </c>
      <c r="B5570" s="1" t="s">
        <v>30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s="1" t="s">
        <v>32</v>
      </c>
      <c r="I5570" s="1" t="s">
        <v>46</v>
      </c>
      <c r="J5570">
        <v>0</v>
      </c>
      <c r="K5570">
        <v>0</v>
      </c>
      <c r="L5570">
        <v>9</v>
      </c>
      <c r="M5570" s="1" t="s">
        <v>32</v>
      </c>
      <c r="N5570">
        <v>0</v>
      </c>
      <c r="O5570" s="1" t="s">
        <v>68</v>
      </c>
      <c r="P5570" s="1" t="s">
        <v>11251</v>
      </c>
      <c r="Q5570" s="1" t="s">
        <v>42</v>
      </c>
      <c r="R5570">
        <v>32</v>
      </c>
      <c r="S5570" s="1" t="s">
        <v>30</v>
      </c>
      <c r="T5570" s="1" t="s">
        <v>30</v>
      </c>
      <c r="U5570" s="1" t="s">
        <v>32</v>
      </c>
      <c r="V5570">
        <v>6</v>
      </c>
      <c r="W5570" s="1" t="s">
        <v>30</v>
      </c>
      <c r="X5570" s="1" t="s">
        <v>57</v>
      </c>
      <c r="Y5570" s="1" t="s">
        <v>58</v>
      </c>
      <c r="Z5570">
        <v>23</v>
      </c>
      <c r="AA5570">
        <v>1277</v>
      </c>
      <c r="AB5570" s="1" t="s">
        <v>13500</v>
      </c>
      <c r="AC5570" s="1" t="s">
        <v>13500</v>
      </c>
      <c r="AD5570" t="s">
        <v>13494</v>
      </c>
      <c r="AE5570" s="1" t="s">
        <v>38</v>
      </c>
      <c r="AF5570" s="1" t="s">
        <v>38</v>
      </c>
      <c r="AG5570" t="s">
        <v>13526</v>
      </c>
      <c r="AH5570" t="s">
        <v>38</v>
      </c>
      <c r="AI5570" t="s">
        <v>13540</v>
      </c>
    </row>
    <row r="5571" spans="1:35" x14ac:dyDescent="0.25">
      <c r="A5571" s="1" t="s">
        <v>11252</v>
      </c>
      <c r="B5571" s="1" t="s">
        <v>30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s="1" t="s">
        <v>32</v>
      </c>
      <c r="I5571" s="1" t="s">
        <v>31</v>
      </c>
      <c r="J5571">
        <v>37</v>
      </c>
      <c r="K5571">
        <v>0</v>
      </c>
      <c r="L5571">
        <v>0</v>
      </c>
      <c r="M5571" s="1" t="s">
        <v>30</v>
      </c>
      <c r="N5571">
        <v>0</v>
      </c>
      <c r="O5571" s="1" t="s">
        <v>197</v>
      </c>
      <c r="P5571" s="1" t="s">
        <v>11253</v>
      </c>
      <c r="Q5571" s="1" t="s">
        <v>42</v>
      </c>
      <c r="R5571">
        <v>61</v>
      </c>
      <c r="S5571" s="1" t="s">
        <v>30</v>
      </c>
      <c r="T5571" s="1" t="s">
        <v>30</v>
      </c>
      <c r="U5571" s="1" t="s">
        <v>32</v>
      </c>
      <c r="V5571">
        <v>4</v>
      </c>
      <c r="W5571" s="1" t="s">
        <v>30</v>
      </c>
      <c r="X5571" s="1" t="s">
        <v>36</v>
      </c>
      <c r="Y5571" s="1" t="s">
        <v>58</v>
      </c>
      <c r="Z5571">
        <v>6</v>
      </c>
      <c r="AA5571">
        <v>77</v>
      </c>
      <c r="AB5571" s="1" t="s">
        <v>13500</v>
      </c>
      <c r="AC5571" s="1" t="s">
        <v>13500</v>
      </c>
      <c r="AD5571" t="s">
        <v>13494</v>
      </c>
      <c r="AE5571" s="1" t="s">
        <v>38</v>
      </c>
      <c r="AF5571" s="1" t="s">
        <v>38</v>
      </c>
      <c r="AG5571" t="s">
        <v>13527</v>
      </c>
      <c r="AH5571" t="s">
        <v>38</v>
      </c>
      <c r="AI5571" t="s">
        <v>13539</v>
      </c>
    </row>
    <row r="5572" spans="1:35" x14ac:dyDescent="0.25">
      <c r="A5572" s="1" t="s">
        <v>11254</v>
      </c>
      <c r="B5572" s="1" t="s">
        <v>30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s="1" t="s">
        <v>32</v>
      </c>
      <c r="I5572" s="1" t="s">
        <v>31</v>
      </c>
      <c r="J5572">
        <v>76</v>
      </c>
      <c r="K5572">
        <v>0</v>
      </c>
      <c r="L5572">
        <v>10</v>
      </c>
      <c r="M5572" s="1" t="s">
        <v>32</v>
      </c>
      <c r="N5572">
        <v>0</v>
      </c>
      <c r="O5572" s="1" t="s">
        <v>219</v>
      </c>
      <c r="P5572" s="1" t="s">
        <v>11255</v>
      </c>
      <c r="Q5572" s="1" t="s">
        <v>35</v>
      </c>
      <c r="R5572">
        <v>43</v>
      </c>
      <c r="S5572" s="1" t="s">
        <v>30</v>
      </c>
      <c r="T5572" s="1" t="s">
        <v>30</v>
      </c>
      <c r="U5572" s="1" t="s">
        <v>32</v>
      </c>
      <c r="V5572">
        <v>6</v>
      </c>
      <c r="W5572" s="1" t="s">
        <v>30</v>
      </c>
      <c r="X5572" s="1" t="s">
        <v>43</v>
      </c>
      <c r="Y5572" s="1" t="s">
        <v>37</v>
      </c>
      <c r="Z5572">
        <v>29</v>
      </c>
      <c r="AA5572">
        <v>802</v>
      </c>
      <c r="AB5572" s="1" t="s">
        <v>13500</v>
      </c>
      <c r="AC5572" s="1" t="s">
        <v>13500</v>
      </c>
      <c r="AD5572" t="s">
        <v>13494</v>
      </c>
      <c r="AE5572" s="1" t="s">
        <v>38</v>
      </c>
      <c r="AF5572" s="1" t="s">
        <v>38</v>
      </c>
      <c r="AG5572" t="s">
        <v>13526</v>
      </c>
      <c r="AH5572" t="s">
        <v>38</v>
      </c>
      <c r="AI5572" t="s">
        <v>13539</v>
      </c>
    </row>
    <row r="5573" spans="1:35" x14ac:dyDescent="0.25">
      <c r="A5573" s="1" t="s">
        <v>11256</v>
      </c>
      <c r="B5573" s="1" t="s">
        <v>30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s="1" t="s">
        <v>32</v>
      </c>
      <c r="I5573" s="1" t="s">
        <v>31</v>
      </c>
      <c r="J5573">
        <v>178</v>
      </c>
      <c r="K5573">
        <v>0</v>
      </c>
      <c r="L5573">
        <v>10</v>
      </c>
      <c r="M5573" s="1" t="s">
        <v>32</v>
      </c>
      <c r="N5573">
        <v>0</v>
      </c>
      <c r="O5573" s="1" t="s">
        <v>55</v>
      </c>
      <c r="P5573" s="1" t="s">
        <v>11257</v>
      </c>
      <c r="Q5573" s="1" t="s">
        <v>35</v>
      </c>
      <c r="R5573">
        <v>55</v>
      </c>
      <c r="S5573" s="1" t="s">
        <v>30</v>
      </c>
      <c r="T5573" s="1" t="s">
        <v>30</v>
      </c>
      <c r="U5573" s="1" t="s">
        <v>32</v>
      </c>
      <c r="V5573">
        <v>3</v>
      </c>
      <c r="W5573" s="1" t="s">
        <v>32</v>
      </c>
      <c r="X5573" s="1" t="s">
        <v>43</v>
      </c>
      <c r="Y5573" s="1" t="s">
        <v>37</v>
      </c>
      <c r="Z5573">
        <v>38</v>
      </c>
      <c r="AA5573">
        <v>2606</v>
      </c>
      <c r="AB5573" s="1" t="s">
        <v>13500</v>
      </c>
      <c r="AC5573" s="1" t="s">
        <v>13500</v>
      </c>
      <c r="AD5573" t="s">
        <v>13494</v>
      </c>
      <c r="AE5573" s="1" t="s">
        <v>38</v>
      </c>
      <c r="AF5573" s="1" t="s">
        <v>38</v>
      </c>
      <c r="AG5573" t="s">
        <v>13526</v>
      </c>
      <c r="AH5573" t="s">
        <v>38</v>
      </c>
      <c r="AI5573" t="s">
        <v>13540</v>
      </c>
    </row>
    <row r="5574" spans="1:35" x14ac:dyDescent="0.25">
      <c r="A5574" s="1" t="s">
        <v>11258</v>
      </c>
      <c r="B5574" s="1" t="s">
        <v>30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s="1" t="s">
        <v>32</v>
      </c>
      <c r="I5574" s="1" t="s">
        <v>31</v>
      </c>
      <c r="J5574">
        <v>96</v>
      </c>
      <c r="K5574">
        <v>0</v>
      </c>
      <c r="L5574">
        <v>21</v>
      </c>
      <c r="M5574" s="1" t="s">
        <v>32</v>
      </c>
      <c r="N5574">
        <v>0</v>
      </c>
      <c r="O5574" s="1" t="s">
        <v>114</v>
      </c>
      <c r="P5574" s="1" t="s">
        <v>11259</v>
      </c>
      <c r="Q5574" s="1" t="s">
        <v>42</v>
      </c>
      <c r="R5574">
        <v>23</v>
      </c>
      <c r="S5574" s="1" t="s">
        <v>32</v>
      </c>
      <c r="T5574" s="1" t="s">
        <v>30</v>
      </c>
      <c r="U5574" s="1" t="s">
        <v>32</v>
      </c>
      <c r="V5574">
        <v>2</v>
      </c>
      <c r="W5574" s="1" t="s">
        <v>30</v>
      </c>
      <c r="X5574" s="1" t="s">
        <v>57</v>
      </c>
      <c r="Y5574" s="1" t="s">
        <v>58</v>
      </c>
      <c r="Z5574">
        <v>49</v>
      </c>
      <c r="AA5574">
        <v>1879</v>
      </c>
      <c r="AB5574" s="1" t="s">
        <v>13500</v>
      </c>
      <c r="AC5574" s="1" t="s">
        <v>13500</v>
      </c>
      <c r="AD5574" t="s">
        <v>13495</v>
      </c>
      <c r="AE5574" s="1" t="s">
        <v>38</v>
      </c>
      <c r="AF5574" s="1" t="s">
        <v>38</v>
      </c>
      <c r="AG5574" t="s">
        <v>13526</v>
      </c>
      <c r="AH5574" t="s">
        <v>38</v>
      </c>
      <c r="AI5574" t="s">
        <v>13539</v>
      </c>
    </row>
    <row r="5575" spans="1:35" x14ac:dyDescent="0.25">
      <c r="A5575" s="1" t="s">
        <v>11260</v>
      </c>
      <c r="B5575" s="1" t="s">
        <v>30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s="1" t="s">
        <v>32</v>
      </c>
      <c r="I5575" s="1" t="s">
        <v>31</v>
      </c>
      <c r="J5575">
        <v>142</v>
      </c>
      <c r="K5575">
        <v>0</v>
      </c>
      <c r="L5575">
        <v>4</v>
      </c>
      <c r="M5575" s="1" t="s">
        <v>32</v>
      </c>
      <c r="N5575">
        <v>0</v>
      </c>
      <c r="O5575" s="1" t="s">
        <v>150</v>
      </c>
      <c r="P5575" s="1" t="s">
        <v>11261</v>
      </c>
      <c r="Q5575" s="1" t="s">
        <v>42</v>
      </c>
      <c r="R5575">
        <v>43</v>
      </c>
      <c r="S5575" s="1" t="s">
        <v>30</v>
      </c>
      <c r="T5575" s="1" t="s">
        <v>30</v>
      </c>
      <c r="U5575" s="1" t="s">
        <v>32</v>
      </c>
      <c r="V5575">
        <v>2</v>
      </c>
      <c r="W5575" s="1" t="s">
        <v>32</v>
      </c>
      <c r="X5575" s="1" t="s">
        <v>43</v>
      </c>
      <c r="Y5575" s="1" t="s">
        <v>58</v>
      </c>
      <c r="Z5575">
        <v>21</v>
      </c>
      <c r="AA5575">
        <v>879</v>
      </c>
      <c r="AB5575" s="1" t="s">
        <v>13500</v>
      </c>
      <c r="AC5575" s="1" t="s">
        <v>13500</v>
      </c>
      <c r="AD5575" t="s">
        <v>13494</v>
      </c>
      <c r="AE5575" s="1" t="s">
        <v>38</v>
      </c>
      <c r="AF5575" s="1" t="s">
        <v>38</v>
      </c>
      <c r="AG5575" t="s">
        <v>13526</v>
      </c>
      <c r="AH5575" t="s">
        <v>38</v>
      </c>
      <c r="AI5575" t="s">
        <v>13540</v>
      </c>
    </row>
    <row r="5576" spans="1:35" x14ac:dyDescent="0.25">
      <c r="A5576" s="1" t="s">
        <v>11262</v>
      </c>
      <c r="B5576" s="1" t="s">
        <v>30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s="1" t="s">
        <v>32</v>
      </c>
      <c r="I5576" s="1" t="s">
        <v>31</v>
      </c>
      <c r="J5576">
        <v>102</v>
      </c>
      <c r="K5576">
        <v>0</v>
      </c>
      <c r="L5576">
        <v>12</v>
      </c>
      <c r="M5576" s="1" t="s">
        <v>30</v>
      </c>
      <c r="N5576">
        <v>40</v>
      </c>
      <c r="O5576" s="1" t="s">
        <v>166</v>
      </c>
      <c r="P5576" s="1" t="s">
        <v>11263</v>
      </c>
      <c r="Q5576" s="1" t="s">
        <v>42</v>
      </c>
      <c r="R5576">
        <v>32</v>
      </c>
      <c r="S5576" s="1" t="s">
        <v>30</v>
      </c>
      <c r="T5576" s="1" t="s">
        <v>30</v>
      </c>
      <c r="U5576" s="1" t="s">
        <v>32</v>
      </c>
      <c r="V5576">
        <v>3</v>
      </c>
      <c r="W5576" s="1" t="s">
        <v>30</v>
      </c>
      <c r="X5576" s="1" t="s">
        <v>43</v>
      </c>
      <c r="Y5576" s="1" t="s">
        <v>37</v>
      </c>
      <c r="Z5576">
        <v>30</v>
      </c>
      <c r="AA5576">
        <v>1590</v>
      </c>
      <c r="AB5576" s="1" t="s">
        <v>13500</v>
      </c>
      <c r="AC5576" s="1" t="s">
        <v>13500</v>
      </c>
      <c r="AD5576" t="s">
        <v>13494</v>
      </c>
      <c r="AE5576" s="1" t="s">
        <v>38</v>
      </c>
      <c r="AF5576" s="1" t="s">
        <v>38</v>
      </c>
      <c r="AG5576" t="s">
        <v>13526</v>
      </c>
      <c r="AH5576" t="s">
        <v>38</v>
      </c>
      <c r="AI5576" t="s">
        <v>13540</v>
      </c>
    </row>
    <row r="5577" spans="1:35" x14ac:dyDescent="0.25">
      <c r="A5577" s="1" t="s">
        <v>11264</v>
      </c>
      <c r="B5577" s="1" t="s">
        <v>30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s="1" t="s">
        <v>32</v>
      </c>
      <c r="I5577" s="1" t="s">
        <v>31</v>
      </c>
      <c r="J5577">
        <v>449</v>
      </c>
      <c r="K5577">
        <v>0</v>
      </c>
      <c r="L5577">
        <v>0</v>
      </c>
      <c r="M5577" s="1" t="s">
        <v>30</v>
      </c>
      <c r="N5577">
        <v>0</v>
      </c>
      <c r="O5577" s="1" t="s">
        <v>88</v>
      </c>
      <c r="P5577" s="1" t="s">
        <v>11265</v>
      </c>
      <c r="Q5577" s="1" t="s">
        <v>42</v>
      </c>
      <c r="R5577">
        <v>24</v>
      </c>
      <c r="S5577" s="1" t="s">
        <v>32</v>
      </c>
      <c r="T5577" s="1" t="s">
        <v>30</v>
      </c>
      <c r="U5577" s="1" t="s">
        <v>32</v>
      </c>
      <c r="V5577">
        <v>2</v>
      </c>
      <c r="W5577" s="1" t="s">
        <v>30</v>
      </c>
      <c r="X5577" s="1" t="s">
        <v>57</v>
      </c>
      <c r="Y5577" s="1" t="s">
        <v>37</v>
      </c>
      <c r="Z5577">
        <v>6</v>
      </c>
      <c r="AA5577">
        <v>381</v>
      </c>
      <c r="AB5577" s="1" t="s">
        <v>13500</v>
      </c>
      <c r="AC5577" s="1" t="s">
        <v>13500</v>
      </c>
      <c r="AD5577" t="s">
        <v>13495</v>
      </c>
      <c r="AE5577" s="1" t="s">
        <v>38</v>
      </c>
      <c r="AF5577" s="1" t="s">
        <v>38</v>
      </c>
      <c r="AG5577" t="s">
        <v>13527</v>
      </c>
      <c r="AH5577" t="s">
        <v>38</v>
      </c>
      <c r="AI5577" t="s">
        <v>13540</v>
      </c>
    </row>
    <row r="5578" spans="1:35" x14ac:dyDescent="0.25">
      <c r="A5578" s="1" t="s">
        <v>11266</v>
      </c>
      <c r="B5578" s="1" t="s">
        <v>30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s="1" t="s">
        <v>32</v>
      </c>
      <c r="I5578" s="1" t="s">
        <v>31</v>
      </c>
      <c r="J5578">
        <v>111</v>
      </c>
      <c r="K5578">
        <v>0</v>
      </c>
      <c r="L5578">
        <v>0</v>
      </c>
      <c r="M5578" s="1" t="s">
        <v>30</v>
      </c>
      <c r="N5578">
        <v>0</v>
      </c>
      <c r="O5578" s="1" t="s">
        <v>197</v>
      </c>
      <c r="P5578" s="1" t="s">
        <v>11267</v>
      </c>
      <c r="Q5578" s="1" t="s">
        <v>42</v>
      </c>
      <c r="R5578">
        <v>36</v>
      </c>
      <c r="S5578" s="1" t="s">
        <v>30</v>
      </c>
      <c r="T5578" s="1" t="s">
        <v>30</v>
      </c>
      <c r="U5578" s="1" t="s">
        <v>32</v>
      </c>
      <c r="V5578">
        <v>4</v>
      </c>
      <c r="W5578" s="1" t="s">
        <v>30</v>
      </c>
      <c r="X5578" s="1" t="s">
        <v>43</v>
      </c>
      <c r="Y5578" s="1" t="s">
        <v>37</v>
      </c>
      <c r="Z5578">
        <v>10</v>
      </c>
      <c r="AA5578">
        <v>454</v>
      </c>
      <c r="AB5578" s="1" t="s">
        <v>13500</v>
      </c>
      <c r="AC5578" s="1" t="s">
        <v>13500</v>
      </c>
      <c r="AD5578" t="s">
        <v>13494</v>
      </c>
      <c r="AE5578" s="1" t="s">
        <v>38</v>
      </c>
      <c r="AF5578" s="1" t="s">
        <v>38</v>
      </c>
      <c r="AG5578" t="s">
        <v>13527</v>
      </c>
      <c r="AH5578" t="s">
        <v>38</v>
      </c>
      <c r="AI5578" t="s">
        <v>13540</v>
      </c>
    </row>
    <row r="5579" spans="1:35" x14ac:dyDescent="0.25">
      <c r="A5579" s="1" t="s">
        <v>11268</v>
      </c>
      <c r="B5579" s="1" t="s">
        <v>30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s="1" t="s">
        <v>32</v>
      </c>
      <c r="I5579" s="1" t="s">
        <v>31</v>
      </c>
      <c r="J5579">
        <v>106</v>
      </c>
      <c r="K5579">
        <v>0</v>
      </c>
      <c r="L5579">
        <v>0</v>
      </c>
      <c r="M5579" s="1" t="s">
        <v>30</v>
      </c>
      <c r="N5579">
        <v>0</v>
      </c>
      <c r="O5579" s="1" t="s">
        <v>219</v>
      </c>
      <c r="P5579" s="1" t="s">
        <v>11269</v>
      </c>
      <c r="Q5579" s="1" t="s">
        <v>35</v>
      </c>
      <c r="R5579">
        <v>46</v>
      </c>
      <c r="S5579" s="1" t="s">
        <v>30</v>
      </c>
      <c r="T5579" s="1" t="s">
        <v>30</v>
      </c>
      <c r="U5579" s="1" t="s">
        <v>32</v>
      </c>
      <c r="V5579">
        <v>2</v>
      </c>
      <c r="W5579" s="1" t="s">
        <v>30</v>
      </c>
      <c r="X5579" s="1" t="s">
        <v>43</v>
      </c>
      <c r="Y5579" s="1" t="s">
        <v>37</v>
      </c>
      <c r="Z5579">
        <v>8</v>
      </c>
      <c r="AA5579">
        <v>275</v>
      </c>
      <c r="AB5579" s="1" t="s">
        <v>13500</v>
      </c>
      <c r="AC5579" s="1" t="s">
        <v>13500</v>
      </c>
      <c r="AD5579" t="s">
        <v>13494</v>
      </c>
      <c r="AE5579" s="1" t="s">
        <v>38</v>
      </c>
      <c r="AF5579" s="1" t="s">
        <v>38</v>
      </c>
      <c r="AG5579" t="s">
        <v>13527</v>
      </c>
      <c r="AH5579" t="s">
        <v>38</v>
      </c>
      <c r="AI5579" t="s">
        <v>13539</v>
      </c>
    </row>
    <row r="5580" spans="1:35" x14ac:dyDescent="0.25">
      <c r="A5580" s="1" t="s">
        <v>11270</v>
      </c>
      <c r="B5580" s="1" t="s">
        <v>30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s="1" t="s">
        <v>30</v>
      </c>
      <c r="I5580" s="1" t="s">
        <v>31</v>
      </c>
      <c r="J5580">
        <v>0</v>
      </c>
      <c r="K5580">
        <v>0</v>
      </c>
      <c r="L5580">
        <v>0</v>
      </c>
      <c r="M5580" s="1" t="s">
        <v>30</v>
      </c>
      <c r="N5580">
        <v>0</v>
      </c>
      <c r="O5580" s="1" t="s">
        <v>65</v>
      </c>
      <c r="P5580" s="1" t="s">
        <v>11271</v>
      </c>
      <c r="Q5580" s="1" t="s">
        <v>42</v>
      </c>
      <c r="R5580">
        <v>19</v>
      </c>
      <c r="S5580" s="1" t="s">
        <v>32</v>
      </c>
      <c r="T5580" s="1" t="s">
        <v>30</v>
      </c>
      <c r="U5580" s="1" t="s">
        <v>32</v>
      </c>
      <c r="V5580">
        <v>4</v>
      </c>
      <c r="W5580" s="1" t="s">
        <v>30</v>
      </c>
      <c r="X5580" s="1" t="s">
        <v>57</v>
      </c>
      <c r="Y5580" s="1" t="s">
        <v>58</v>
      </c>
      <c r="Z5580">
        <v>6</v>
      </c>
      <c r="AA5580">
        <v>324</v>
      </c>
      <c r="AB5580" s="1" t="s">
        <v>13500</v>
      </c>
      <c r="AC5580" s="1" t="s">
        <v>13500</v>
      </c>
      <c r="AD5580" t="s">
        <v>13495</v>
      </c>
      <c r="AE5580" s="1" t="s">
        <v>38</v>
      </c>
      <c r="AF5580" s="1" t="s">
        <v>38</v>
      </c>
      <c r="AG5580" t="s">
        <v>13527</v>
      </c>
      <c r="AH5580" t="s">
        <v>38</v>
      </c>
      <c r="AI5580" t="s">
        <v>13540</v>
      </c>
    </row>
    <row r="5581" spans="1:35" x14ac:dyDescent="0.25">
      <c r="A5581" s="1" t="s">
        <v>11272</v>
      </c>
      <c r="B5581" s="1" t="s">
        <v>30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s="1" t="s">
        <v>32</v>
      </c>
      <c r="I5581" s="1" t="s">
        <v>31</v>
      </c>
      <c r="J5581">
        <v>66</v>
      </c>
      <c r="K5581">
        <v>0</v>
      </c>
      <c r="L5581">
        <v>3</v>
      </c>
      <c r="M5581" s="1" t="s">
        <v>32</v>
      </c>
      <c r="N5581">
        <v>0</v>
      </c>
      <c r="O5581" s="1" t="s">
        <v>184</v>
      </c>
      <c r="P5581" s="1" t="s">
        <v>11273</v>
      </c>
      <c r="Q5581" s="1" t="s">
        <v>35</v>
      </c>
      <c r="R5581">
        <v>40</v>
      </c>
      <c r="S5581" s="1" t="s">
        <v>30</v>
      </c>
      <c r="T5581" s="1" t="s">
        <v>30</v>
      </c>
      <c r="U5581" s="1" t="s">
        <v>32</v>
      </c>
      <c r="V5581">
        <v>2</v>
      </c>
      <c r="W5581" s="1" t="s">
        <v>32</v>
      </c>
      <c r="X5581" s="1" t="s">
        <v>57</v>
      </c>
      <c r="Y5581" s="1" t="s">
        <v>58</v>
      </c>
      <c r="Z5581">
        <v>24</v>
      </c>
      <c r="AA5581">
        <v>797</v>
      </c>
      <c r="AB5581" s="1" t="s">
        <v>13500</v>
      </c>
      <c r="AC5581" s="1" t="s">
        <v>13500</v>
      </c>
      <c r="AD5581" t="s">
        <v>13494</v>
      </c>
      <c r="AE5581" s="1" t="s">
        <v>38</v>
      </c>
      <c r="AF5581" s="1" t="s">
        <v>38</v>
      </c>
      <c r="AG5581" t="s">
        <v>13526</v>
      </c>
      <c r="AH5581" t="s">
        <v>38</v>
      </c>
      <c r="AI5581" t="s">
        <v>13539</v>
      </c>
    </row>
    <row r="5582" spans="1:35" x14ac:dyDescent="0.25">
      <c r="A5582" s="1" t="s">
        <v>11274</v>
      </c>
      <c r="B5582" s="1" t="s">
        <v>30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s="1" t="s">
        <v>32</v>
      </c>
      <c r="I5582" s="1" t="s">
        <v>31</v>
      </c>
      <c r="J5582">
        <v>140</v>
      </c>
      <c r="K5582">
        <v>0</v>
      </c>
      <c r="L5582">
        <v>14</v>
      </c>
      <c r="M5582" s="1" t="s">
        <v>32</v>
      </c>
      <c r="N5582">
        <v>0</v>
      </c>
      <c r="O5582" s="1" t="s">
        <v>375</v>
      </c>
      <c r="P5582" s="1" t="s">
        <v>11275</v>
      </c>
      <c r="Q5582" s="1" t="s">
        <v>42</v>
      </c>
      <c r="R5582">
        <v>46</v>
      </c>
      <c r="S5582" s="1" t="s">
        <v>30</v>
      </c>
      <c r="T5582" s="1" t="s">
        <v>30</v>
      </c>
      <c r="U5582" s="1" t="s">
        <v>32</v>
      </c>
      <c r="V5582">
        <v>6</v>
      </c>
      <c r="W5582" s="1" t="s">
        <v>32</v>
      </c>
      <c r="X5582" s="1" t="s">
        <v>43</v>
      </c>
      <c r="Y5582" s="1" t="s">
        <v>58</v>
      </c>
      <c r="Z5582">
        <v>27</v>
      </c>
      <c r="AA5582">
        <v>1337</v>
      </c>
      <c r="AB5582" s="1" t="s">
        <v>13500</v>
      </c>
      <c r="AC5582" s="1" t="s">
        <v>13500</v>
      </c>
      <c r="AD5582" t="s">
        <v>13494</v>
      </c>
      <c r="AE5582" s="1" t="s">
        <v>38</v>
      </c>
      <c r="AF5582" s="1" t="s">
        <v>38</v>
      </c>
      <c r="AG5582" t="s">
        <v>13526</v>
      </c>
      <c r="AH5582" t="s">
        <v>38</v>
      </c>
      <c r="AI5582" t="s">
        <v>13540</v>
      </c>
    </row>
    <row r="5583" spans="1:35" x14ac:dyDescent="0.25">
      <c r="A5583" s="1" t="s">
        <v>11276</v>
      </c>
      <c r="B5583" s="1" t="s">
        <v>30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s="1" t="s">
        <v>32</v>
      </c>
      <c r="I5583" s="1" t="s">
        <v>31</v>
      </c>
      <c r="J5583">
        <v>67</v>
      </c>
      <c r="K5583">
        <v>0</v>
      </c>
      <c r="L5583">
        <v>0</v>
      </c>
      <c r="M5583" s="1" t="s">
        <v>30</v>
      </c>
      <c r="N5583">
        <v>0</v>
      </c>
      <c r="O5583" s="1" t="s">
        <v>171</v>
      </c>
      <c r="P5583" s="1" t="s">
        <v>11277</v>
      </c>
      <c r="Q5583" s="1" t="s">
        <v>35</v>
      </c>
      <c r="R5583">
        <v>62</v>
      </c>
      <c r="S5583" s="1" t="s">
        <v>30</v>
      </c>
      <c r="T5583" s="1" t="s">
        <v>30</v>
      </c>
      <c r="U5583" s="1" t="s">
        <v>32</v>
      </c>
      <c r="V5583">
        <v>5</v>
      </c>
      <c r="W5583" s="1" t="s">
        <v>30</v>
      </c>
      <c r="X5583" s="1" t="s">
        <v>57</v>
      </c>
      <c r="Y5583" s="1" t="s">
        <v>58</v>
      </c>
      <c r="Z5583">
        <v>8</v>
      </c>
      <c r="AA5583">
        <v>348</v>
      </c>
      <c r="AB5583" s="1" t="s">
        <v>13500</v>
      </c>
      <c r="AC5583" s="1" t="s">
        <v>13500</v>
      </c>
      <c r="AD5583" t="s">
        <v>13494</v>
      </c>
      <c r="AE5583" s="1" t="s">
        <v>38</v>
      </c>
      <c r="AF5583" s="1" t="s">
        <v>38</v>
      </c>
      <c r="AG5583" t="s">
        <v>13527</v>
      </c>
      <c r="AH5583" t="s">
        <v>38</v>
      </c>
      <c r="AI5583" t="s">
        <v>13540</v>
      </c>
    </row>
    <row r="5584" spans="1:35" x14ac:dyDescent="0.25">
      <c r="A5584" s="1" t="s">
        <v>11278</v>
      </c>
      <c r="B5584" s="1" t="s">
        <v>30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s="1" t="s">
        <v>32</v>
      </c>
      <c r="I5584" s="1" t="s">
        <v>31</v>
      </c>
      <c r="J5584">
        <v>454</v>
      </c>
      <c r="K5584">
        <v>0</v>
      </c>
      <c r="L5584">
        <v>0</v>
      </c>
      <c r="M5584" s="1" t="s">
        <v>30</v>
      </c>
      <c r="N5584">
        <v>0</v>
      </c>
      <c r="O5584" s="1" t="s">
        <v>135</v>
      </c>
      <c r="P5584" s="1" t="s">
        <v>11279</v>
      </c>
      <c r="Q5584" s="1" t="s">
        <v>42</v>
      </c>
      <c r="R5584">
        <v>24</v>
      </c>
      <c r="S5584" s="1" t="s">
        <v>32</v>
      </c>
      <c r="T5584" s="1" t="s">
        <v>30</v>
      </c>
      <c r="U5584" s="1" t="s">
        <v>32</v>
      </c>
      <c r="V5584">
        <v>6</v>
      </c>
      <c r="W5584" s="1" t="s">
        <v>30</v>
      </c>
      <c r="X5584" s="1" t="s">
        <v>57</v>
      </c>
      <c r="Y5584" s="1" t="s">
        <v>58</v>
      </c>
      <c r="Z5584">
        <v>9</v>
      </c>
      <c r="AA5584">
        <v>692</v>
      </c>
      <c r="AB5584" s="1" t="s">
        <v>13500</v>
      </c>
      <c r="AC5584" s="1" t="s">
        <v>13500</v>
      </c>
      <c r="AD5584" t="s">
        <v>13495</v>
      </c>
      <c r="AE5584" s="1" t="s">
        <v>38</v>
      </c>
      <c r="AF5584" s="1" t="s">
        <v>38</v>
      </c>
      <c r="AG5584" t="s">
        <v>13527</v>
      </c>
      <c r="AH5584" t="s">
        <v>38</v>
      </c>
      <c r="AI5584" t="s">
        <v>13540</v>
      </c>
    </row>
    <row r="5585" spans="1:35" x14ac:dyDescent="0.25">
      <c r="A5585" s="1" t="s">
        <v>11280</v>
      </c>
      <c r="B5585" s="1" t="s">
        <v>30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s="1" t="s">
        <v>32</v>
      </c>
      <c r="I5585" s="1" t="s">
        <v>31</v>
      </c>
      <c r="J5585">
        <v>175</v>
      </c>
      <c r="K5585">
        <v>0</v>
      </c>
      <c r="L5585">
        <v>15</v>
      </c>
      <c r="M5585" s="1" t="s">
        <v>32</v>
      </c>
      <c r="N5585">
        <v>0</v>
      </c>
      <c r="O5585" s="1" t="s">
        <v>375</v>
      </c>
      <c r="P5585" s="1" t="s">
        <v>11281</v>
      </c>
      <c r="Q5585" s="1" t="s">
        <v>42</v>
      </c>
      <c r="R5585">
        <v>25</v>
      </c>
      <c r="S5585" s="1" t="s">
        <v>32</v>
      </c>
      <c r="T5585" s="1" t="s">
        <v>30</v>
      </c>
      <c r="U5585" s="1" t="s">
        <v>32</v>
      </c>
      <c r="V5585">
        <v>4</v>
      </c>
      <c r="W5585" s="1" t="s">
        <v>30</v>
      </c>
      <c r="X5585" s="1" t="s">
        <v>57</v>
      </c>
      <c r="Y5585" s="1" t="s">
        <v>58</v>
      </c>
      <c r="Z5585">
        <v>44</v>
      </c>
      <c r="AA5585">
        <v>3176</v>
      </c>
      <c r="AB5585" s="1" t="s">
        <v>13500</v>
      </c>
      <c r="AC5585" s="1" t="s">
        <v>13500</v>
      </c>
      <c r="AD5585" t="s">
        <v>13495</v>
      </c>
      <c r="AE5585" s="1" t="s">
        <v>38</v>
      </c>
      <c r="AF5585" s="1" t="s">
        <v>38</v>
      </c>
      <c r="AG5585" t="s">
        <v>13526</v>
      </c>
      <c r="AH5585" t="s">
        <v>38</v>
      </c>
      <c r="AI5585" t="s">
        <v>13540</v>
      </c>
    </row>
    <row r="5586" spans="1:35" x14ac:dyDescent="0.25">
      <c r="A5586" s="1" t="s">
        <v>11282</v>
      </c>
      <c r="B5586" s="1" t="s">
        <v>30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s="1" t="s">
        <v>32</v>
      </c>
      <c r="I5586" s="1" t="s">
        <v>31</v>
      </c>
      <c r="J5586">
        <v>394</v>
      </c>
      <c r="K5586">
        <v>0</v>
      </c>
      <c r="L5586">
        <v>9</v>
      </c>
      <c r="M5586" s="1" t="s">
        <v>32</v>
      </c>
      <c r="N5586">
        <v>0</v>
      </c>
      <c r="O5586" s="1" t="s">
        <v>77</v>
      </c>
      <c r="P5586" s="1" t="s">
        <v>11283</v>
      </c>
      <c r="Q5586" s="1" t="s">
        <v>42</v>
      </c>
      <c r="R5586">
        <v>38</v>
      </c>
      <c r="S5586" s="1" t="s">
        <v>30</v>
      </c>
      <c r="T5586" s="1" t="s">
        <v>30</v>
      </c>
      <c r="U5586" s="1" t="s">
        <v>32</v>
      </c>
      <c r="V5586">
        <v>4</v>
      </c>
      <c r="W5586" s="1" t="s">
        <v>30</v>
      </c>
      <c r="X5586" s="1" t="s">
        <v>57</v>
      </c>
      <c r="Y5586" s="1" t="s">
        <v>58</v>
      </c>
      <c r="Z5586">
        <v>16</v>
      </c>
      <c r="AA5586">
        <v>1056</v>
      </c>
      <c r="AB5586" s="1" t="s">
        <v>13500</v>
      </c>
      <c r="AC5586" s="1" t="s">
        <v>13500</v>
      </c>
      <c r="AD5586" t="s">
        <v>13494</v>
      </c>
      <c r="AE5586" s="1" t="s">
        <v>38</v>
      </c>
      <c r="AF5586" s="1" t="s">
        <v>38</v>
      </c>
      <c r="AG5586" t="s">
        <v>13526</v>
      </c>
      <c r="AH5586" t="s">
        <v>38</v>
      </c>
      <c r="AI5586" t="s">
        <v>13540</v>
      </c>
    </row>
    <row r="5587" spans="1:35" x14ac:dyDescent="0.25">
      <c r="A5587" s="1" t="s">
        <v>11284</v>
      </c>
      <c r="B5587" s="1" t="s">
        <v>30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s="1" t="s">
        <v>32</v>
      </c>
      <c r="I5587" s="1" t="s">
        <v>31</v>
      </c>
      <c r="J5587">
        <v>154</v>
      </c>
      <c r="K5587">
        <v>0</v>
      </c>
      <c r="L5587">
        <v>15</v>
      </c>
      <c r="M5587" s="1" t="s">
        <v>32</v>
      </c>
      <c r="N5587">
        <v>0</v>
      </c>
      <c r="O5587" s="1" t="s">
        <v>130</v>
      </c>
      <c r="P5587" s="1" t="s">
        <v>11285</v>
      </c>
      <c r="Q5587" s="1" t="s">
        <v>42</v>
      </c>
      <c r="R5587">
        <v>30</v>
      </c>
      <c r="S5587" s="1" t="s">
        <v>30</v>
      </c>
      <c r="T5587" s="1" t="s">
        <v>30</v>
      </c>
      <c r="U5587" s="1" t="s">
        <v>32</v>
      </c>
      <c r="V5587">
        <v>6</v>
      </c>
      <c r="W5587" s="1" t="s">
        <v>30</v>
      </c>
      <c r="X5587" s="1" t="s">
        <v>57</v>
      </c>
      <c r="Y5587" s="1" t="s">
        <v>37</v>
      </c>
      <c r="Z5587">
        <v>13</v>
      </c>
      <c r="AA5587">
        <v>425</v>
      </c>
      <c r="AB5587" s="1" t="s">
        <v>13500</v>
      </c>
      <c r="AC5587" s="1" t="s">
        <v>13500</v>
      </c>
      <c r="AD5587" t="s">
        <v>13495</v>
      </c>
      <c r="AE5587" s="1" t="s">
        <v>38</v>
      </c>
      <c r="AF5587" s="1" t="s">
        <v>38</v>
      </c>
      <c r="AG5587" t="s">
        <v>13526</v>
      </c>
      <c r="AH5587" t="s">
        <v>38</v>
      </c>
      <c r="AI5587" t="s">
        <v>13539</v>
      </c>
    </row>
    <row r="5588" spans="1:35" x14ac:dyDescent="0.25">
      <c r="A5588" s="1" t="s">
        <v>11286</v>
      </c>
      <c r="B5588" s="1" t="s">
        <v>30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s="1" t="s">
        <v>32</v>
      </c>
      <c r="I5588" s="1" t="s">
        <v>46</v>
      </c>
      <c r="J5588">
        <v>0</v>
      </c>
      <c r="K5588">
        <v>0</v>
      </c>
      <c r="L5588">
        <v>0</v>
      </c>
      <c r="M5588" s="1" t="s">
        <v>30</v>
      </c>
      <c r="N5588">
        <v>0</v>
      </c>
      <c r="O5588" s="1" t="s">
        <v>122</v>
      </c>
      <c r="P5588" s="1" t="s">
        <v>11287</v>
      </c>
      <c r="Q5588" s="1" t="s">
        <v>35</v>
      </c>
      <c r="R5588">
        <v>51</v>
      </c>
      <c r="S5588" s="1" t="s">
        <v>30</v>
      </c>
      <c r="T5588" s="1" t="s">
        <v>30</v>
      </c>
      <c r="U5588" s="1" t="s">
        <v>32</v>
      </c>
      <c r="V5588">
        <v>2</v>
      </c>
      <c r="W5588" s="1" t="s">
        <v>30</v>
      </c>
      <c r="X5588" s="1" t="s">
        <v>57</v>
      </c>
      <c r="Y5588" s="1" t="s">
        <v>58</v>
      </c>
      <c r="Z5588">
        <v>7</v>
      </c>
      <c r="AA5588">
        <v>454</v>
      </c>
      <c r="AB5588" s="1" t="s">
        <v>13500</v>
      </c>
      <c r="AC5588" s="1" t="s">
        <v>13500</v>
      </c>
      <c r="AD5588" t="s">
        <v>13494</v>
      </c>
      <c r="AE5588" s="1" t="s">
        <v>38</v>
      </c>
      <c r="AF5588" s="1" t="s">
        <v>38</v>
      </c>
      <c r="AG5588" t="s">
        <v>13527</v>
      </c>
      <c r="AH5588" t="s">
        <v>38</v>
      </c>
      <c r="AI5588" t="s">
        <v>13540</v>
      </c>
    </row>
    <row r="5589" spans="1:35" x14ac:dyDescent="0.25">
      <c r="A5589" s="1" t="s">
        <v>11288</v>
      </c>
      <c r="B5589" s="1" t="s">
        <v>30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s="1" t="s">
        <v>32</v>
      </c>
      <c r="I5589" s="1" t="s">
        <v>31</v>
      </c>
      <c r="J5589">
        <v>259</v>
      </c>
      <c r="K5589">
        <v>0</v>
      </c>
      <c r="L5589">
        <v>7</v>
      </c>
      <c r="M5589" s="1" t="s">
        <v>32</v>
      </c>
      <c r="N5589">
        <v>0</v>
      </c>
      <c r="O5589" s="1" t="s">
        <v>202</v>
      </c>
      <c r="P5589" s="1" t="s">
        <v>11289</v>
      </c>
      <c r="Q5589" s="1" t="s">
        <v>35</v>
      </c>
      <c r="R5589">
        <v>65</v>
      </c>
      <c r="S5589" s="1" t="s">
        <v>30</v>
      </c>
      <c r="T5589" s="1" t="s">
        <v>32</v>
      </c>
      <c r="U5589" s="1" t="s">
        <v>32</v>
      </c>
      <c r="V5589">
        <v>6</v>
      </c>
      <c r="W5589" s="1" t="s">
        <v>32</v>
      </c>
      <c r="X5589" s="1" t="s">
        <v>57</v>
      </c>
      <c r="Y5589" s="1" t="s">
        <v>58</v>
      </c>
      <c r="Z5589">
        <v>24</v>
      </c>
      <c r="AA5589">
        <v>1795</v>
      </c>
      <c r="AB5589" s="1" t="s">
        <v>13500</v>
      </c>
      <c r="AC5589" s="1" t="s">
        <v>13500</v>
      </c>
      <c r="AD5589" t="s">
        <v>13496</v>
      </c>
      <c r="AE5589" s="1" t="s">
        <v>38</v>
      </c>
      <c r="AF5589" s="1" t="s">
        <v>38</v>
      </c>
      <c r="AG5589" t="s">
        <v>13526</v>
      </c>
      <c r="AH5589" t="s">
        <v>38</v>
      </c>
      <c r="AI5589" t="s">
        <v>13540</v>
      </c>
    </row>
    <row r="5590" spans="1:35" x14ac:dyDescent="0.25">
      <c r="A5590" s="1" t="s">
        <v>11290</v>
      </c>
      <c r="B5590" s="1" t="s">
        <v>30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s="1" t="s">
        <v>32</v>
      </c>
      <c r="I5590" s="1" t="s">
        <v>31</v>
      </c>
      <c r="J5590">
        <v>83</v>
      </c>
      <c r="K5590">
        <v>0</v>
      </c>
      <c r="L5590">
        <v>24</v>
      </c>
      <c r="M5590" s="1" t="s">
        <v>32</v>
      </c>
      <c r="N5590">
        <v>0</v>
      </c>
      <c r="O5590" s="1" t="s">
        <v>80</v>
      </c>
      <c r="P5590" s="1" t="s">
        <v>11291</v>
      </c>
      <c r="Q5590" s="1" t="s">
        <v>42</v>
      </c>
      <c r="R5590">
        <v>23</v>
      </c>
      <c r="S5590" s="1" t="s">
        <v>32</v>
      </c>
      <c r="T5590" s="1" t="s">
        <v>30</v>
      </c>
      <c r="U5590" s="1" t="s">
        <v>32</v>
      </c>
      <c r="V5590">
        <v>5</v>
      </c>
      <c r="W5590" s="1" t="s">
        <v>30</v>
      </c>
      <c r="X5590" s="1" t="s">
        <v>43</v>
      </c>
      <c r="Y5590" s="1" t="s">
        <v>58</v>
      </c>
      <c r="Z5590">
        <v>23</v>
      </c>
      <c r="AA5590">
        <v>806</v>
      </c>
      <c r="AB5590" s="1" t="s">
        <v>13500</v>
      </c>
      <c r="AC5590" s="1" t="s">
        <v>13500</v>
      </c>
      <c r="AD5590" t="s">
        <v>13495</v>
      </c>
      <c r="AE5590" s="1" t="s">
        <v>38</v>
      </c>
      <c r="AF5590" s="1" t="s">
        <v>38</v>
      </c>
      <c r="AG5590" t="s">
        <v>13526</v>
      </c>
      <c r="AH5590" t="s">
        <v>38</v>
      </c>
      <c r="AI5590" t="s">
        <v>13539</v>
      </c>
    </row>
    <row r="5591" spans="1:35" x14ac:dyDescent="0.25">
      <c r="A5591" s="1" t="s">
        <v>11292</v>
      </c>
      <c r="B5591" s="1" t="s">
        <v>30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s="1" t="s">
        <v>32</v>
      </c>
      <c r="I5591" s="1" t="s">
        <v>31</v>
      </c>
      <c r="J5591">
        <v>123</v>
      </c>
      <c r="K5591">
        <v>0</v>
      </c>
      <c r="L5591">
        <v>4</v>
      </c>
      <c r="M5591" s="1" t="s">
        <v>32</v>
      </c>
      <c r="N5591">
        <v>0</v>
      </c>
      <c r="O5591" s="1" t="s">
        <v>600</v>
      </c>
      <c r="P5591" s="1" t="s">
        <v>11293</v>
      </c>
      <c r="Q5591" s="1" t="s">
        <v>35</v>
      </c>
      <c r="R5591">
        <v>56</v>
      </c>
      <c r="S5591" s="1" t="s">
        <v>30</v>
      </c>
      <c r="T5591" s="1" t="s">
        <v>30</v>
      </c>
      <c r="U5591" s="1" t="s">
        <v>32</v>
      </c>
      <c r="V5591">
        <v>2</v>
      </c>
      <c r="W5591" s="1" t="s">
        <v>32</v>
      </c>
      <c r="X5591" s="1" t="s">
        <v>43</v>
      </c>
      <c r="Y5591" s="1" t="s">
        <v>37</v>
      </c>
      <c r="Z5591">
        <v>22</v>
      </c>
      <c r="AA5591">
        <v>1313</v>
      </c>
      <c r="AB5591" s="1" t="s">
        <v>13500</v>
      </c>
      <c r="AC5591" s="1" t="s">
        <v>13500</v>
      </c>
      <c r="AD5591" t="s">
        <v>13494</v>
      </c>
      <c r="AE5591" s="1" t="s">
        <v>38</v>
      </c>
      <c r="AF5591" s="1" t="s">
        <v>38</v>
      </c>
      <c r="AG5591" t="s">
        <v>13526</v>
      </c>
      <c r="AH5591" t="s">
        <v>38</v>
      </c>
      <c r="AI5591" t="s">
        <v>13540</v>
      </c>
    </row>
    <row r="5592" spans="1:35" x14ac:dyDescent="0.25">
      <c r="A5592" s="1" t="s">
        <v>11294</v>
      </c>
      <c r="B5592" s="1" t="s">
        <v>30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s="1" t="s">
        <v>32</v>
      </c>
      <c r="I5592" s="1" t="s">
        <v>31</v>
      </c>
      <c r="J5592">
        <v>71</v>
      </c>
      <c r="K5592">
        <v>0</v>
      </c>
      <c r="L5592">
        <v>0</v>
      </c>
      <c r="M5592" s="1" t="s">
        <v>30</v>
      </c>
      <c r="N5592">
        <v>0</v>
      </c>
      <c r="O5592" s="1" t="s">
        <v>114</v>
      </c>
      <c r="P5592" s="1" t="s">
        <v>11295</v>
      </c>
      <c r="Q5592" s="1" t="s">
        <v>35</v>
      </c>
      <c r="R5592">
        <v>62</v>
      </c>
      <c r="S5592" s="1" t="s">
        <v>30</v>
      </c>
      <c r="T5592" s="1" t="s">
        <v>30</v>
      </c>
      <c r="U5592" s="1" t="s">
        <v>32</v>
      </c>
      <c r="V5592">
        <v>6</v>
      </c>
      <c r="W5592" s="1" t="s">
        <v>30</v>
      </c>
      <c r="X5592" s="1" t="s">
        <v>57</v>
      </c>
      <c r="Y5592" s="1" t="s">
        <v>58</v>
      </c>
      <c r="Z5592">
        <v>10</v>
      </c>
      <c r="AA5592">
        <v>555</v>
      </c>
      <c r="AB5592" s="1" t="s">
        <v>13500</v>
      </c>
      <c r="AC5592" s="1" t="s">
        <v>13500</v>
      </c>
      <c r="AD5592" t="s">
        <v>13494</v>
      </c>
      <c r="AE5592" s="1" t="s">
        <v>38</v>
      </c>
      <c r="AF5592" s="1" t="s">
        <v>38</v>
      </c>
      <c r="AG5592" t="s">
        <v>13527</v>
      </c>
      <c r="AH5592" t="s">
        <v>38</v>
      </c>
      <c r="AI5592" t="s">
        <v>13540</v>
      </c>
    </row>
    <row r="5593" spans="1:35" x14ac:dyDescent="0.25">
      <c r="A5593" s="1" t="s">
        <v>11296</v>
      </c>
      <c r="B5593" s="1" t="s">
        <v>30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s="1" t="s">
        <v>32</v>
      </c>
      <c r="I5593" s="1" t="s">
        <v>31</v>
      </c>
      <c r="J5593">
        <v>137</v>
      </c>
      <c r="K5593">
        <v>0</v>
      </c>
      <c r="L5593">
        <v>9</v>
      </c>
      <c r="M5593" s="1" t="s">
        <v>32</v>
      </c>
      <c r="N5593">
        <v>0</v>
      </c>
      <c r="O5593" s="1" t="s">
        <v>60</v>
      </c>
      <c r="P5593" s="1" t="s">
        <v>11297</v>
      </c>
      <c r="Q5593" s="1" t="s">
        <v>35</v>
      </c>
      <c r="R5593">
        <v>46</v>
      </c>
      <c r="S5593" s="1" t="s">
        <v>30</v>
      </c>
      <c r="T5593" s="1" t="s">
        <v>30</v>
      </c>
      <c r="U5593" s="1" t="s">
        <v>32</v>
      </c>
      <c r="V5593">
        <v>2</v>
      </c>
      <c r="W5593" s="1" t="s">
        <v>32</v>
      </c>
      <c r="X5593" s="1" t="s">
        <v>57</v>
      </c>
      <c r="Y5593" s="1" t="s">
        <v>58</v>
      </c>
      <c r="Z5593">
        <v>50</v>
      </c>
      <c r="AA5593">
        <v>3558</v>
      </c>
      <c r="AB5593" s="1" t="s">
        <v>13500</v>
      </c>
      <c r="AC5593" s="1" t="s">
        <v>13500</v>
      </c>
      <c r="AD5593" t="s">
        <v>13494</v>
      </c>
      <c r="AE5593" s="1" t="s">
        <v>38</v>
      </c>
      <c r="AF5593" s="1" t="s">
        <v>38</v>
      </c>
      <c r="AG5593" t="s">
        <v>13526</v>
      </c>
      <c r="AH5593" t="s">
        <v>38</v>
      </c>
      <c r="AI5593" t="s">
        <v>13540</v>
      </c>
    </row>
    <row r="5594" spans="1:35" x14ac:dyDescent="0.25">
      <c r="A5594" s="1" t="s">
        <v>11298</v>
      </c>
      <c r="B5594" s="1" t="s">
        <v>30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s="1" t="s">
        <v>32</v>
      </c>
      <c r="I5594" s="1" t="s">
        <v>31</v>
      </c>
      <c r="J5594">
        <v>107</v>
      </c>
      <c r="K5594">
        <v>0</v>
      </c>
      <c r="L5594">
        <v>12</v>
      </c>
      <c r="M5594" s="1" t="s">
        <v>30</v>
      </c>
      <c r="N5594">
        <v>62</v>
      </c>
      <c r="O5594" s="1" t="s">
        <v>33</v>
      </c>
      <c r="P5594" s="1" t="s">
        <v>11299</v>
      </c>
      <c r="Q5594" s="1" t="s">
        <v>42</v>
      </c>
      <c r="R5594">
        <v>32</v>
      </c>
      <c r="S5594" s="1" t="s">
        <v>30</v>
      </c>
      <c r="T5594" s="1" t="s">
        <v>30</v>
      </c>
      <c r="U5594" s="1" t="s">
        <v>32</v>
      </c>
      <c r="V5594">
        <v>5</v>
      </c>
      <c r="W5594" s="1" t="s">
        <v>30</v>
      </c>
      <c r="X5594" s="1" t="s">
        <v>57</v>
      </c>
      <c r="Y5594" s="1" t="s">
        <v>37</v>
      </c>
      <c r="Z5594">
        <v>25</v>
      </c>
      <c r="AA5594">
        <v>1651</v>
      </c>
      <c r="AB5594" s="1" t="s">
        <v>13500</v>
      </c>
      <c r="AC5594" s="1" t="s">
        <v>13500</v>
      </c>
      <c r="AD5594" t="s">
        <v>13494</v>
      </c>
      <c r="AE5594" s="1" t="s">
        <v>38</v>
      </c>
      <c r="AF5594" s="1" t="s">
        <v>38</v>
      </c>
      <c r="AG5594" t="s">
        <v>13526</v>
      </c>
      <c r="AH5594" t="s">
        <v>38</v>
      </c>
      <c r="AI5594" t="s">
        <v>13540</v>
      </c>
    </row>
    <row r="5595" spans="1:35" x14ac:dyDescent="0.25">
      <c r="A5595" s="1" t="s">
        <v>11300</v>
      </c>
      <c r="B5595" s="1" t="s">
        <v>30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s="1" t="s">
        <v>32</v>
      </c>
      <c r="I5595" s="1" t="s">
        <v>31</v>
      </c>
      <c r="J5595">
        <v>58</v>
      </c>
      <c r="K5595">
        <v>0</v>
      </c>
      <c r="L5595">
        <v>0</v>
      </c>
      <c r="M5595" s="1" t="s">
        <v>30</v>
      </c>
      <c r="N5595">
        <v>0</v>
      </c>
      <c r="O5595" s="1" t="s">
        <v>88</v>
      </c>
      <c r="P5595" s="1" t="s">
        <v>11301</v>
      </c>
      <c r="Q5595" s="1" t="s">
        <v>35</v>
      </c>
      <c r="R5595">
        <v>47</v>
      </c>
      <c r="S5595" s="1" t="s">
        <v>30</v>
      </c>
      <c r="T5595" s="1" t="s">
        <v>30</v>
      </c>
      <c r="U5595" s="1" t="s">
        <v>32</v>
      </c>
      <c r="V5595">
        <v>4</v>
      </c>
      <c r="W5595" s="1" t="s">
        <v>30</v>
      </c>
      <c r="X5595" s="1" t="s">
        <v>57</v>
      </c>
      <c r="Y5595" s="1" t="s">
        <v>37</v>
      </c>
      <c r="Z5595">
        <v>8</v>
      </c>
      <c r="AA5595">
        <v>103</v>
      </c>
      <c r="AB5595" s="1" t="s">
        <v>13500</v>
      </c>
      <c r="AC5595" s="1" t="s">
        <v>13500</v>
      </c>
      <c r="AD5595" t="s">
        <v>13494</v>
      </c>
      <c r="AE5595" s="1" t="s">
        <v>38</v>
      </c>
      <c r="AF5595" s="1" t="s">
        <v>38</v>
      </c>
      <c r="AG5595" t="s">
        <v>13527</v>
      </c>
      <c r="AH5595" t="s">
        <v>38</v>
      </c>
      <c r="AI5595" t="s">
        <v>13539</v>
      </c>
    </row>
    <row r="5596" spans="1:35" x14ac:dyDescent="0.25">
      <c r="A5596" s="1" t="s">
        <v>11302</v>
      </c>
      <c r="B5596" s="1" t="s">
        <v>30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s="1" t="s">
        <v>32</v>
      </c>
      <c r="I5596" s="1" t="s">
        <v>31</v>
      </c>
      <c r="J5596">
        <v>468</v>
      </c>
      <c r="K5596">
        <v>0</v>
      </c>
      <c r="L5596">
        <v>5</v>
      </c>
      <c r="M5596" s="1" t="s">
        <v>32</v>
      </c>
      <c r="N5596">
        <v>0</v>
      </c>
      <c r="O5596" s="1" t="s">
        <v>184</v>
      </c>
      <c r="P5596" s="1" t="s">
        <v>11303</v>
      </c>
      <c r="Q5596" s="1" t="s">
        <v>35</v>
      </c>
      <c r="R5596">
        <v>50</v>
      </c>
      <c r="S5596" s="1" t="s">
        <v>30</v>
      </c>
      <c r="T5596" s="1" t="s">
        <v>30</v>
      </c>
      <c r="U5596" s="1" t="s">
        <v>32</v>
      </c>
      <c r="V5596">
        <v>4</v>
      </c>
      <c r="W5596" s="1" t="s">
        <v>32</v>
      </c>
      <c r="X5596" s="1" t="s">
        <v>57</v>
      </c>
      <c r="Y5596" s="1" t="s">
        <v>37</v>
      </c>
      <c r="Z5596">
        <v>31</v>
      </c>
      <c r="AA5596">
        <v>1991</v>
      </c>
      <c r="AB5596" s="1" t="s">
        <v>13500</v>
      </c>
      <c r="AC5596" s="1" t="s">
        <v>13500</v>
      </c>
      <c r="AD5596" t="s">
        <v>13494</v>
      </c>
      <c r="AE5596" s="1" t="s">
        <v>38</v>
      </c>
      <c r="AF5596" s="1" t="s">
        <v>38</v>
      </c>
      <c r="AG5596" t="s">
        <v>13526</v>
      </c>
      <c r="AH5596" t="s">
        <v>38</v>
      </c>
      <c r="AI5596" t="s">
        <v>13540</v>
      </c>
    </row>
    <row r="5597" spans="1:35" x14ac:dyDescent="0.25">
      <c r="A5597" s="1" t="s">
        <v>11304</v>
      </c>
      <c r="B5597" s="1" t="s">
        <v>30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s="1" t="s">
        <v>32</v>
      </c>
      <c r="I5597" s="1" t="s">
        <v>46</v>
      </c>
      <c r="J5597">
        <v>0</v>
      </c>
      <c r="K5597">
        <v>0</v>
      </c>
      <c r="L5597">
        <v>0</v>
      </c>
      <c r="M5597" s="1" t="s">
        <v>30</v>
      </c>
      <c r="N5597">
        <v>0</v>
      </c>
      <c r="O5597" s="1" t="s">
        <v>219</v>
      </c>
      <c r="P5597" s="1" t="s">
        <v>11305</v>
      </c>
      <c r="Q5597" s="1" t="s">
        <v>42</v>
      </c>
      <c r="R5597">
        <v>21</v>
      </c>
      <c r="S5597" s="1" t="s">
        <v>32</v>
      </c>
      <c r="T5597" s="1" t="s">
        <v>30</v>
      </c>
      <c r="U5597" s="1" t="s">
        <v>32</v>
      </c>
      <c r="V5597">
        <v>2</v>
      </c>
      <c r="W5597" s="1" t="s">
        <v>30</v>
      </c>
      <c r="X5597" s="1" t="s">
        <v>57</v>
      </c>
      <c r="Y5597" s="1" t="s">
        <v>58</v>
      </c>
      <c r="Z5597">
        <v>6</v>
      </c>
      <c r="AA5597">
        <v>80</v>
      </c>
      <c r="AB5597" s="1" t="s">
        <v>13500</v>
      </c>
      <c r="AC5597" s="1" t="s">
        <v>13500</v>
      </c>
      <c r="AD5597" t="s">
        <v>13495</v>
      </c>
      <c r="AE5597" s="1" t="s">
        <v>38</v>
      </c>
      <c r="AF5597" s="1" t="s">
        <v>38</v>
      </c>
      <c r="AG5597" t="s">
        <v>13527</v>
      </c>
      <c r="AH5597" t="s">
        <v>38</v>
      </c>
      <c r="AI5597" t="s">
        <v>13539</v>
      </c>
    </row>
    <row r="5598" spans="1:35" x14ac:dyDescent="0.25">
      <c r="A5598" s="1" t="s">
        <v>11306</v>
      </c>
      <c r="B5598" s="1" t="s">
        <v>30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s="1" t="s">
        <v>32</v>
      </c>
      <c r="I5598" s="1" t="s">
        <v>31</v>
      </c>
      <c r="J5598">
        <v>84</v>
      </c>
      <c r="K5598">
        <v>0</v>
      </c>
      <c r="L5598">
        <v>5</v>
      </c>
      <c r="M5598" s="1" t="s">
        <v>32</v>
      </c>
      <c r="N5598">
        <v>0</v>
      </c>
      <c r="O5598" s="1" t="s">
        <v>272</v>
      </c>
      <c r="P5598" s="1" t="s">
        <v>11307</v>
      </c>
      <c r="Q5598" s="1" t="s">
        <v>35</v>
      </c>
      <c r="R5598">
        <v>45</v>
      </c>
      <c r="S5598" s="1" t="s">
        <v>30</v>
      </c>
      <c r="T5598" s="1" t="s">
        <v>30</v>
      </c>
      <c r="U5598" s="1" t="s">
        <v>32</v>
      </c>
      <c r="V5598">
        <v>2</v>
      </c>
      <c r="W5598" s="1" t="s">
        <v>32</v>
      </c>
      <c r="X5598" s="1" t="s">
        <v>57</v>
      </c>
      <c r="Y5598" s="1" t="s">
        <v>37</v>
      </c>
      <c r="Z5598">
        <v>29</v>
      </c>
      <c r="AA5598">
        <v>1235</v>
      </c>
      <c r="AB5598" s="1" t="s">
        <v>13500</v>
      </c>
      <c r="AC5598" s="1" t="s">
        <v>13500</v>
      </c>
      <c r="AD5598" t="s">
        <v>13494</v>
      </c>
      <c r="AE5598" s="1" t="s">
        <v>38</v>
      </c>
      <c r="AF5598" s="1" t="s">
        <v>38</v>
      </c>
      <c r="AG5598" t="s">
        <v>13526</v>
      </c>
      <c r="AH5598" t="s">
        <v>38</v>
      </c>
      <c r="AI5598" t="s">
        <v>13540</v>
      </c>
    </row>
    <row r="5599" spans="1:35" x14ac:dyDescent="0.25">
      <c r="A5599" s="1" t="s">
        <v>11308</v>
      </c>
      <c r="B5599" s="1" t="s">
        <v>30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s="1" t="s">
        <v>32</v>
      </c>
      <c r="I5599" s="1" t="s">
        <v>31</v>
      </c>
      <c r="J5599">
        <v>204</v>
      </c>
      <c r="K5599">
        <v>0</v>
      </c>
      <c r="L5599">
        <v>15</v>
      </c>
      <c r="M5599" s="1" t="s">
        <v>32</v>
      </c>
      <c r="N5599">
        <v>0</v>
      </c>
      <c r="O5599" s="1" t="s">
        <v>211</v>
      </c>
      <c r="P5599" s="1" t="s">
        <v>11309</v>
      </c>
      <c r="Q5599" s="1" t="s">
        <v>35</v>
      </c>
      <c r="R5599">
        <v>37</v>
      </c>
      <c r="S5599" s="1" t="s">
        <v>30</v>
      </c>
      <c r="T5599" s="1" t="s">
        <v>30</v>
      </c>
      <c r="U5599" s="1" t="s">
        <v>32</v>
      </c>
      <c r="V5599">
        <v>5</v>
      </c>
      <c r="W5599" s="1" t="s">
        <v>32</v>
      </c>
      <c r="X5599" s="1" t="s">
        <v>36</v>
      </c>
      <c r="Y5599" s="1" t="s">
        <v>37</v>
      </c>
      <c r="Z5599">
        <v>41</v>
      </c>
      <c r="AA5599">
        <v>2270</v>
      </c>
      <c r="AB5599" s="1" t="s">
        <v>13500</v>
      </c>
      <c r="AC5599" s="1" t="s">
        <v>13500</v>
      </c>
      <c r="AD5599" t="s">
        <v>13494</v>
      </c>
      <c r="AE5599" s="1" t="s">
        <v>38</v>
      </c>
      <c r="AF5599" s="1" t="s">
        <v>38</v>
      </c>
      <c r="AG5599" t="s">
        <v>13526</v>
      </c>
      <c r="AH5599" t="s">
        <v>38</v>
      </c>
      <c r="AI5599" t="s">
        <v>13540</v>
      </c>
    </row>
    <row r="5600" spans="1:35" x14ac:dyDescent="0.25">
      <c r="A5600" s="1" t="s">
        <v>11310</v>
      </c>
      <c r="B5600" s="1" t="s">
        <v>30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s="1" t="s">
        <v>32</v>
      </c>
      <c r="I5600" s="1" t="s">
        <v>31</v>
      </c>
      <c r="J5600">
        <v>50</v>
      </c>
      <c r="K5600">
        <v>0</v>
      </c>
      <c r="L5600">
        <v>6</v>
      </c>
      <c r="M5600" s="1" t="s">
        <v>32</v>
      </c>
      <c r="N5600">
        <v>0</v>
      </c>
      <c r="O5600" s="1" t="s">
        <v>103</v>
      </c>
      <c r="P5600" s="1" t="s">
        <v>11311</v>
      </c>
      <c r="Q5600" s="1" t="s">
        <v>35</v>
      </c>
      <c r="R5600">
        <v>77</v>
      </c>
      <c r="S5600" s="1" t="s">
        <v>30</v>
      </c>
      <c r="T5600" s="1" t="s">
        <v>32</v>
      </c>
      <c r="U5600" s="1" t="s">
        <v>32</v>
      </c>
      <c r="V5600">
        <v>4</v>
      </c>
      <c r="W5600" s="1" t="s">
        <v>30</v>
      </c>
      <c r="X5600" s="1" t="s">
        <v>57</v>
      </c>
      <c r="Y5600" s="1" t="s">
        <v>37</v>
      </c>
      <c r="Z5600">
        <v>36</v>
      </c>
      <c r="AA5600">
        <v>1061</v>
      </c>
      <c r="AB5600" s="1" t="s">
        <v>13500</v>
      </c>
      <c r="AC5600" s="1" t="s">
        <v>13500</v>
      </c>
      <c r="AD5600" t="s">
        <v>13496</v>
      </c>
      <c r="AE5600" s="1" t="s">
        <v>38</v>
      </c>
      <c r="AF5600" s="1" t="s">
        <v>38</v>
      </c>
      <c r="AG5600" t="s">
        <v>13526</v>
      </c>
      <c r="AH5600" t="s">
        <v>38</v>
      </c>
      <c r="AI5600" t="s">
        <v>13539</v>
      </c>
    </row>
    <row r="5601" spans="1:35" x14ac:dyDescent="0.25">
      <c r="A5601" s="1" t="s">
        <v>11312</v>
      </c>
      <c r="B5601" s="1" t="s">
        <v>30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s="1" t="s">
        <v>32</v>
      </c>
      <c r="I5601" s="1" t="s">
        <v>31</v>
      </c>
      <c r="J5601">
        <v>45</v>
      </c>
      <c r="K5601">
        <v>0</v>
      </c>
      <c r="L5601">
        <v>6</v>
      </c>
      <c r="M5601" s="1" t="s">
        <v>32</v>
      </c>
      <c r="N5601">
        <v>0</v>
      </c>
      <c r="O5601" s="1" t="s">
        <v>100</v>
      </c>
      <c r="P5601" s="1" t="s">
        <v>11313</v>
      </c>
      <c r="Q5601" s="1" t="s">
        <v>35</v>
      </c>
      <c r="R5601">
        <v>60</v>
      </c>
      <c r="S5601" s="1" t="s">
        <v>30</v>
      </c>
      <c r="T5601" s="1" t="s">
        <v>30</v>
      </c>
      <c r="U5601" s="1" t="s">
        <v>32</v>
      </c>
      <c r="V5601">
        <v>3</v>
      </c>
      <c r="W5601" s="1" t="s">
        <v>32</v>
      </c>
      <c r="X5601" s="1" t="s">
        <v>36</v>
      </c>
      <c r="Y5601" s="1" t="s">
        <v>37</v>
      </c>
      <c r="Z5601">
        <v>44</v>
      </c>
      <c r="AA5601">
        <v>536</v>
      </c>
      <c r="AB5601" s="1" t="s">
        <v>13500</v>
      </c>
      <c r="AC5601" s="1" t="s">
        <v>13500</v>
      </c>
      <c r="AD5601" t="s">
        <v>13494</v>
      </c>
      <c r="AE5601" s="1" t="s">
        <v>38</v>
      </c>
      <c r="AF5601" s="1" t="s">
        <v>38</v>
      </c>
      <c r="AG5601" t="s">
        <v>13526</v>
      </c>
      <c r="AH5601" t="s">
        <v>38</v>
      </c>
      <c r="AI5601" t="s">
        <v>13539</v>
      </c>
    </row>
    <row r="5602" spans="1:35" x14ac:dyDescent="0.25">
      <c r="A5602" s="1" t="s">
        <v>11314</v>
      </c>
      <c r="B5602" s="1" t="s">
        <v>30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s="1" t="s">
        <v>32</v>
      </c>
      <c r="I5602" s="1" t="s">
        <v>31</v>
      </c>
      <c r="J5602">
        <v>114</v>
      </c>
      <c r="K5602">
        <v>0</v>
      </c>
      <c r="L5602">
        <v>0</v>
      </c>
      <c r="M5602" s="1" t="s">
        <v>30</v>
      </c>
      <c r="N5602">
        <v>0</v>
      </c>
      <c r="O5602" s="1" t="s">
        <v>153</v>
      </c>
      <c r="P5602" s="1" t="s">
        <v>11315</v>
      </c>
      <c r="Q5602" s="1" t="s">
        <v>35</v>
      </c>
      <c r="R5602">
        <v>21</v>
      </c>
      <c r="S5602" s="1" t="s">
        <v>32</v>
      </c>
      <c r="T5602" s="1" t="s">
        <v>30</v>
      </c>
      <c r="U5602" s="1" t="s">
        <v>32</v>
      </c>
      <c r="V5602">
        <v>4</v>
      </c>
      <c r="W5602" s="1" t="s">
        <v>30</v>
      </c>
      <c r="X5602" s="1" t="s">
        <v>36</v>
      </c>
      <c r="Y5602" s="1" t="s">
        <v>58</v>
      </c>
      <c r="Z5602">
        <v>9</v>
      </c>
      <c r="AA5602">
        <v>365</v>
      </c>
      <c r="AB5602" s="1" t="s">
        <v>13500</v>
      </c>
      <c r="AC5602" s="1" t="s">
        <v>13500</v>
      </c>
      <c r="AD5602" t="s">
        <v>13495</v>
      </c>
      <c r="AE5602" s="1" t="s">
        <v>38</v>
      </c>
      <c r="AF5602" s="1" t="s">
        <v>38</v>
      </c>
      <c r="AG5602" t="s">
        <v>13527</v>
      </c>
      <c r="AH5602" t="s">
        <v>38</v>
      </c>
      <c r="AI5602" t="s">
        <v>13539</v>
      </c>
    </row>
    <row r="5603" spans="1:35" x14ac:dyDescent="0.25">
      <c r="A5603" s="1" t="s">
        <v>11316</v>
      </c>
      <c r="B5603" s="1" t="s">
        <v>30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s="1" t="s">
        <v>32</v>
      </c>
      <c r="I5603" s="1" t="s">
        <v>31</v>
      </c>
      <c r="J5603">
        <v>83</v>
      </c>
      <c r="K5603">
        <v>0</v>
      </c>
      <c r="L5603">
        <v>0</v>
      </c>
      <c r="M5603" s="1" t="s">
        <v>30</v>
      </c>
      <c r="N5603">
        <v>0</v>
      </c>
      <c r="O5603" s="1" t="s">
        <v>211</v>
      </c>
      <c r="P5603" s="1" t="s">
        <v>11317</v>
      </c>
      <c r="Q5603" s="1" t="s">
        <v>42</v>
      </c>
      <c r="R5603">
        <v>28</v>
      </c>
      <c r="S5603" s="1" t="s">
        <v>32</v>
      </c>
      <c r="T5603" s="1" t="s">
        <v>30</v>
      </c>
      <c r="U5603" s="1" t="s">
        <v>32</v>
      </c>
      <c r="V5603">
        <v>6</v>
      </c>
      <c r="W5603" s="1" t="s">
        <v>30</v>
      </c>
      <c r="X5603" s="1" t="s">
        <v>43</v>
      </c>
      <c r="Y5603" s="1" t="s">
        <v>58</v>
      </c>
      <c r="Z5603">
        <v>9</v>
      </c>
      <c r="AA5603">
        <v>241</v>
      </c>
      <c r="AB5603" s="1" t="s">
        <v>13500</v>
      </c>
      <c r="AC5603" s="1" t="s">
        <v>13500</v>
      </c>
      <c r="AD5603" t="s">
        <v>13495</v>
      </c>
      <c r="AE5603" s="1" t="s">
        <v>38</v>
      </c>
      <c r="AF5603" s="1" t="s">
        <v>38</v>
      </c>
      <c r="AG5603" t="s">
        <v>13527</v>
      </c>
      <c r="AH5603" t="s">
        <v>38</v>
      </c>
      <c r="AI5603" t="s">
        <v>13539</v>
      </c>
    </row>
    <row r="5604" spans="1:35" x14ac:dyDescent="0.25">
      <c r="A5604" s="1" t="s">
        <v>11318</v>
      </c>
      <c r="B5604" s="1" t="s">
        <v>30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s="1" t="s">
        <v>32</v>
      </c>
      <c r="I5604" s="1" t="s">
        <v>31</v>
      </c>
      <c r="J5604">
        <v>123</v>
      </c>
      <c r="K5604">
        <v>0</v>
      </c>
      <c r="L5604">
        <v>14</v>
      </c>
      <c r="M5604" s="1" t="s">
        <v>32</v>
      </c>
      <c r="N5604">
        <v>0</v>
      </c>
      <c r="O5604" s="1" t="s">
        <v>697</v>
      </c>
      <c r="P5604" s="1" t="s">
        <v>11319</v>
      </c>
      <c r="Q5604" s="1" t="s">
        <v>35</v>
      </c>
      <c r="R5604">
        <v>36</v>
      </c>
      <c r="S5604" s="1" t="s">
        <v>30</v>
      </c>
      <c r="T5604" s="1" t="s">
        <v>30</v>
      </c>
      <c r="U5604" s="1" t="s">
        <v>32</v>
      </c>
      <c r="V5604">
        <v>5</v>
      </c>
      <c r="W5604" s="1" t="s">
        <v>30</v>
      </c>
      <c r="X5604" s="1" t="s">
        <v>36</v>
      </c>
      <c r="Y5604" s="1" t="s">
        <v>37</v>
      </c>
      <c r="Z5604">
        <v>41</v>
      </c>
      <c r="AA5604">
        <v>2286</v>
      </c>
      <c r="AB5604" s="1" t="s">
        <v>13500</v>
      </c>
      <c r="AC5604" s="1" t="s">
        <v>13500</v>
      </c>
      <c r="AD5604" t="s">
        <v>13494</v>
      </c>
      <c r="AE5604" s="1" t="s">
        <v>38</v>
      </c>
      <c r="AF5604" s="1" t="s">
        <v>38</v>
      </c>
      <c r="AG5604" t="s">
        <v>13526</v>
      </c>
      <c r="AH5604" t="s">
        <v>38</v>
      </c>
      <c r="AI5604" t="s">
        <v>13540</v>
      </c>
    </row>
    <row r="5605" spans="1:35" x14ac:dyDescent="0.25">
      <c r="A5605" s="1" t="s">
        <v>11320</v>
      </c>
      <c r="B5605" s="1" t="s">
        <v>30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s="1" t="s">
        <v>32</v>
      </c>
      <c r="I5605" s="1" t="s">
        <v>31</v>
      </c>
      <c r="J5605">
        <v>183</v>
      </c>
      <c r="K5605">
        <v>0</v>
      </c>
      <c r="L5605">
        <v>0</v>
      </c>
      <c r="M5605" s="1" t="s">
        <v>30</v>
      </c>
      <c r="N5605">
        <v>0</v>
      </c>
      <c r="O5605" s="1" t="s">
        <v>71</v>
      </c>
      <c r="P5605" s="1" t="s">
        <v>11321</v>
      </c>
      <c r="Q5605" s="1" t="s">
        <v>35</v>
      </c>
      <c r="R5605">
        <v>55</v>
      </c>
      <c r="S5605" s="1" t="s">
        <v>30</v>
      </c>
      <c r="T5605" s="1" t="s">
        <v>30</v>
      </c>
      <c r="U5605" s="1" t="s">
        <v>32</v>
      </c>
      <c r="V5605">
        <v>4</v>
      </c>
      <c r="W5605" s="1" t="s">
        <v>30</v>
      </c>
      <c r="X5605" s="1" t="s">
        <v>57</v>
      </c>
      <c r="Y5605" s="1" t="s">
        <v>37</v>
      </c>
      <c r="Z5605">
        <v>9</v>
      </c>
      <c r="AA5605">
        <v>550</v>
      </c>
      <c r="AB5605" s="1" t="s">
        <v>13500</v>
      </c>
      <c r="AC5605" s="1" t="s">
        <v>13500</v>
      </c>
      <c r="AD5605" t="s">
        <v>13494</v>
      </c>
      <c r="AE5605" s="1" t="s">
        <v>38</v>
      </c>
      <c r="AF5605" s="1" t="s">
        <v>38</v>
      </c>
      <c r="AG5605" t="s">
        <v>13527</v>
      </c>
      <c r="AH5605" t="s">
        <v>38</v>
      </c>
      <c r="AI5605" t="s">
        <v>13540</v>
      </c>
    </row>
    <row r="5606" spans="1:35" x14ac:dyDescent="0.25">
      <c r="A5606" s="1" t="s">
        <v>11322</v>
      </c>
      <c r="B5606" s="1" t="s">
        <v>30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s="1" t="s">
        <v>32</v>
      </c>
      <c r="I5606" s="1" t="s">
        <v>31</v>
      </c>
      <c r="J5606">
        <v>41</v>
      </c>
      <c r="K5606">
        <v>0</v>
      </c>
      <c r="L5606">
        <v>8</v>
      </c>
      <c r="M5606" s="1" t="s">
        <v>32</v>
      </c>
      <c r="N5606">
        <v>0</v>
      </c>
      <c r="O5606" s="1" t="s">
        <v>184</v>
      </c>
      <c r="P5606" s="1" t="s">
        <v>11323</v>
      </c>
      <c r="Q5606" s="1" t="s">
        <v>35</v>
      </c>
      <c r="R5606">
        <v>67</v>
      </c>
      <c r="S5606" s="1" t="s">
        <v>30</v>
      </c>
      <c r="T5606" s="1" t="s">
        <v>32</v>
      </c>
      <c r="U5606" s="1" t="s">
        <v>32</v>
      </c>
      <c r="V5606">
        <v>2</v>
      </c>
      <c r="W5606" s="1" t="s">
        <v>30</v>
      </c>
      <c r="X5606" s="1" t="s">
        <v>43</v>
      </c>
      <c r="Y5606" s="1" t="s">
        <v>58</v>
      </c>
      <c r="Z5606">
        <v>24</v>
      </c>
      <c r="AA5606">
        <v>492</v>
      </c>
      <c r="AB5606" s="1" t="s">
        <v>13500</v>
      </c>
      <c r="AC5606" s="1" t="s">
        <v>13500</v>
      </c>
      <c r="AD5606" t="s">
        <v>13496</v>
      </c>
      <c r="AE5606" s="1" t="s">
        <v>38</v>
      </c>
      <c r="AF5606" s="1" t="s">
        <v>38</v>
      </c>
      <c r="AG5606" t="s">
        <v>13526</v>
      </c>
      <c r="AH5606" t="s">
        <v>38</v>
      </c>
      <c r="AI5606" t="s">
        <v>13539</v>
      </c>
    </row>
    <row r="5607" spans="1:35" x14ac:dyDescent="0.25">
      <c r="A5607" s="1" t="s">
        <v>11324</v>
      </c>
      <c r="B5607" s="1" t="s">
        <v>30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s="1" t="s">
        <v>32</v>
      </c>
      <c r="I5607" s="1" t="s">
        <v>31</v>
      </c>
      <c r="J5607">
        <v>276</v>
      </c>
      <c r="K5607">
        <v>0</v>
      </c>
      <c r="L5607">
        <v>5</v>
      </c>
      <c r="M5607" s="1" t="s">
        <v>32</v>
      </c>
      <c r="N5607">
        <v>0</v>
      </c>
      <c r="O5607" s="1" t="s">
        <v>240</v>
      </c>
      <c r="P5607" s="1" t="s">
        <v>11325</v>
      </c>
      <c r="Q5607" s="1" t="s">
        <v>35</v>
      </c>
      <c r="R5607">
        <v>59</v>
      </c>
      <c r="S5607" s="1" t="s">
        <v>30</v>
      </c>
      <c r="T5607" s="1" t="s">
        <v>30</v>
      </c>
      <c r="U5607" s="1" t="s">
        <v>32</v>
      </c>
      <c r="V5607">
        <v>6</v>
      </c>
      <c r="W5607" s="1" t="s">
        <v>32</v>
      </c>
      <c r="X5607" s="1" t="s">
        <v>57</v>
      </c>
      <c r="Y5607" s="1" t="s">
        <v>37</v>
      </c>
      <c r="Z5607">
        <v>38</v>
      </c>
      <c r="AA5607">
        <v>2729</v>
      </c>
      <c r="AB5607" s="1" t="s">
        <v>13500</v>
      </c>
      <c r="AC5607" s="1" t="s">
        <v>13500</v>
      </c>
      <c r="AD5607" t="s">
        <v>13494</v>
      </c>
      <c r="AE5607" s="1" t="s">
        <v>38</v>
      </c>
      <c r="AF5607" s="1" t="s">
        <v>38</v>
      </c>
      <c r="AG5607" t="s">
        <v>13526</v>
      </c>
      <c r="AH5607" t="s">
        <v>38</v>
      </c>
      <c r="AI5607" t="s">
        <v>13540</v>
      </c>
    </row>
    <row r="5608" spans="1:35" x14ac:dyDescent="0.25">
      <c r="A5608" s="1" t="s">
        <v>11326</v>
      </c>
      <c r="B5608" s="1" t="s">
        <v>30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s="1" t="s">
        <v>32</v>
      </c>
      <c r="I5608" s="1" t="s">
        <v>46</v>
      </c>
      <c r="J5608">
        <v>0</v>
      </c>
      <c r="K5608">
        <v>0</v>
      </c>
      <c r="L5608">
        <v>27</v>
      </c>
      <c r="M5608" s="1" t="s">
        <v>32</v>
      </c>
      <c r="N5608">
        <v>0</v>
      </c>
      <c r="O5608" s="1" t="s">
        <v>100</v>
      </c>
      <c r="P5608" s="1" t="s">
        <v>11327</v>
      </c>
      <c r="Q5608" s="1" t="s">
        <v>35</v>
      </c>
      <c r="R5608">
        <v>51</v>
      </c>
      <c r="S5608" s="1" t="s">
        <v>30</v>
      </c>
      <c r="T5608" s="1" t="s">
        <v>30</v>
      </c>
      <c r="U5608" s="1" t="s">
        <v>32</v>
      </c>
      <c r="V5608">
        <v>2</v>
      </c>
      <c r="W5608" s="1" t="s">
        <v>32</v>
      </c>
      <c r="X5608" s="1" t="s">
        <v>43</v>
      </c>
      <c r="Y5608" s="1" t="s">
        <v>37</v>
      </c>
      <c r="Z5608">
        <v>45</v>
      </c>
      <c r="AA5608">
        <v>2963</v>
      </c>
      <c r="AB5608" s="1" t="s">
        <v>13500</v>
      </c>
      <c r="AC5608" s="1" t="s">
        <v>13500</v>
      </c>
      <c r="AD5608" t="s">
        <v>13494</v>
      </c>
      <c r="AE5608" s="1" t="s">
        <v>38</v>
      </c>
      <c r="AF5608" s="1" t="s">
        <v>38</v>
      </c>
      <c r="AG5608" t="s">
        <v>13526</v>
      </c>
      <c r="AH5608" t="s">
        <v>38</v>
      </c>
      <c r="AI5608" t="s">
        <v>13540</v>
      </c>
    </row>
    <row r="5609" spans="1:35" x14ac:dyDescent="0.25">
      <c r="A5609" s="1" t="s">
        <v>11328</v>
      </c>
      <c r="B5609" s="1" t="s">
        <v>30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s="1" t="s">
        <v>32</v>
      </c>
      <c r="I5609" s="1" t="s">
        <v>31</v>
      </c>
      <c r="J5609">
        <v>39</v>
      </c>
      <c r="K5609">
        <v>0</v>
      </c>
      <c r="L5609">
        <v>5</v>
      </c>
      <c r="M5609" s="1" t="s">
        <v>32</v>
      </c>
      <c r="N5609">
        <v>0</v>
      </c>
      <c r="O5609" s="1" t="s">
        <v>202</v>
      </c>
      <c r="P5609" s="1" t="s">
        <v>11329</v>
      </c>
      <c r="Q5609" s="1" t="s">
        <v>35</v>
      </c>
      <c r="R5609">
        <v>42</v>
      </c>
      <c r="S5609" s="1" t="s">
        <v>30</v>
      </c>
      <c r="T5609" s="1" t="s">
        <v>30</v>
      </c>
      <c r="U5609" s="1" t="s">
        <v>32</v>
      </c>
      <c r="V5609">
        <v>2</v>
      </c>
      <c r="W5609" s="1" t="s">
        <v>30</v>
      </c>
      <c r="X5609" s="1" t="s">
        <v>36</v>
      </c>
      <c r="Y5609" s="1" t="s">
        <v>58</v>
      </c>
      <c r="Z5609">
        <v>42</v>
      </c>
      <c r="AA5609">
        <v>592</v>
      </c>
      <c r="AB5609" s="1" t="s">
        <v>13500</v>
      </c>
      <c r="AC5609" s="1" t="s">
        <v>13500</v>
      </c>
      <c r="AD5609" t="s">
        <v>13494</v>
      </c>
      <c r="AE5609" s="1" t="s">
        <v>38</v>
      </c>
      <c r="AF5609" s="1" t="s">
        <v>38</v>
      </c>
      <c r="AG5609" t="s">
        <v>13526</v>
      </c>
      <c r="AH5609" t="s">
        <v>38</v>
      </c>
      <c r="AI5609" t="s">
        <v>13539</v>
      </c>
    </row>
    <row r="5610" spans="1:35" x14ac:dyDescent="0.25">
      <c r="A5610" s="1" t="s">
        <v>11330</v>
      </c>
      <c r="B5610" s="1" t="s">
        <v>30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s="1" t="s">
        <v>32</v>
      </c>
      <c r="I5610" s="1" t="s">
        <v>46</v>
      </c>
      <c r="J5610">
        <v>0</v>
      </c>
      <c r="K5610">
        <v>0</v>
      </c>
      <c r="L5610">
        <v>0</v>
      </c>
      <c r="M5610" s="1" t="s">
        <v>30</v>
      </c>
      <c r="N5610">
        <v>0</v>
      </c>
      <c r="O5610" s="1" t="s">
        <v>111</v>
      </c>
      <c r="P5610" s="1" t="s">
        <v>11331</v>
      </c>
      <c r="Q5610" s="1" t="s">
        <v>42</v>
      </c>
      <c r="R5610">
        <v>46</v>
      </c>
      <c r="S5610" s="1" t="s">
        <v>30</v>
      </c>
      <c r="T5610" s="1" t="s">
        <v>30</v>
      </c>
      <c r="U5610" s="1" t="s">
        <v>32</v>
      </c>
      <c r="V5610">
        <v>6</v>
      </c>
      <c r="W5610" s="1" t="s">
        <v>30</v>
      </c>
      <c r="X5610" s="1" t="s">
        <v>43</v>
      </c>
      <c r="Y5610" s="1" t="s">
        <v>37</v>
      </c>
      <c r="Z5610">
        <v>7</v>
      </c>
      <c r="AA5610">
        <v>187</v>
      </c>
      <c r="AB5610" s="1" t="s">
        <v>13500</v>
      </c>
      <c r="AC5610" s="1" t="s">
        <v>13500</v>
      </c>
      <c r="AD5610" t="s">
        <v>13494</v>
      </c>
      <c r="AE5610" s="1" t="s">
        <v>38</v>
      </c>
      <c r="AF5610" s="1" t="s">
        <v>38</v>
      </c>
      <c r="AG5610" t="s">
        <v>13527</v>
      </c>
      <c r="AH5610" t="s">
        <v>38</v>
      </c>
      <c r="AI5610" t="s">
        <v>13539</v>
      </c>
    </row>
    <row r="5611" spans="1:35" x14ac:dyDescent="0.25">
      <c r="A5611" s="1" t="s">
        <v>11332</v>
      </c>
      <c r="B5611" s="1" t="s">
        <v>30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s="1" t="s">
        <v>32</v>
      </c>
      <c r="I5611" s="1" t="s">
        <v>31</v>
      </c>
      <c r="J5611">
        <v>157</v>
      </c>
      <c r="K5611">
        <v>0</v>
      </c>
      <c r="L5611">
        <v>5</v>
      </c>
      <c r="M5611" s="1" t="s">
        <v>30</v>
      </c>
      <c r="N5611">
        <v>52</v>
      </c>
      <c r="O5611" s="1" t="s">
        <v>88</v>
      </c>
      <c r="P5611" s="1" t="s">
        <v>11333</v>
      </c>
      <c r="Q5611" s="1" t="s">
        <v>42</v>
      </c>
      <c r="R5611">
        <v>78</v>
      </c>
      <c r="S5611" s="1" t="s">
        <v>30</v>
      </c>
      <c r="T5611" s="1" t="s">
        <v>32</v>
      </c>
      <c r="U5611" s="1" t="s">
        <v>32</v>
      </c>
      <c r="V5611">
        <v>6</v>
      </c>
      <c r="W5611" s="1" t="s">
        <v>30</v>
      </c>
      <c r="X5611" s="1" t="s">
        <v>43</v>
      </c>
      <c r="Y5611" s="1" t="s">
        <v>37</v>
      </c>
      <c r="Z5611">
        <v>23</v>
      </c>
      <c r="AA5611">
        <v>630</v>
      </c>
      <c r="AB5611" s="1" t="s">
        <v>13500</v>
      </c>
      <c r="AC5611" s="1" t="s">
        <v>13500</v>
      </c>
      <c r="AD5611" t="s">
        <v>13496</v>
      </c>
      <c r="AE5611" s="1" t="s">
        <v>38</v>
      </c>
      <c r="AF5611" s="1" t="s">
        <v>38</v>
      </c>
      <c r="AG5611" t="s">
        <v>13526</v>
      </c>
      <c r="AH5611" t="s">
        <v>38</v>
      </c>
      <c r="AI5611" t="s">
        <v>13539</v>
      </c>
    </row>
    <row r="5612" spans="1:35" x14ac:dyDescent="0.25">
      <c r="A5612" s="1" t="s">
        <v>11334</v>
      </c>
      <c r="B5612" s="1" t="s">
        <v>30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s="1" t="s">
        <v>32</v>
      </c>
      <c r="I5612" s="1" t="s">
        <v>31</v>
      </c>
      <c r="J5612">
        <v>7</v>
      </c>
      <c r="K5612">
        <v>0</v>
      </c>
      <c r="L5612">
        <v>3</v>
      </c>
      <c r="M5612" s="1" t="s">
        <v>32</v>
      </c>
      <c r="N5612">
        <v>0</v>
      </c>
      <c r="O5612" s="1" t="s">
        <v>166</v>
      </c>
      <c r="P5612" s="1" t="s">
        <v>11335</v>
      </c>
      <c r="Q5612" s="1" t="s">
        <v>35</v>
      </c>
      <c r="R5612">
        <v>54</v>
      </c>
      <c r="S5612" s="1" t="s">
        <v>30</v>
      </c>
      <c r="T5612" s="1" t="s">
        <v>30</v>
      </c>
      <c r="U5612" s="1" t="s">
        <v>32</v>
      </c>
      <c r="V5612">
        <v>2</v>
      </c>
      <c r="W5612" s="1" t="s">
        <v>30</v>
      </c>
      <c r="X5612" s="1" t="s">
        <v>36</v>
      </c>
      <c r="Y5612" s="1" t="s">
        <v>58</v>
      </c>
      <c r="Z5612">
        <v>35</v>
      </c>
      <c r="AA5612">
        <v>81</v>
      </c>
      <c r="AB5612" s="1" t="s">
        <v>13500</v>
      </c>
      <c r="AC5612" s="1" t="s">
        <v>13500</v>
      </c>
      <c r="AD5612" t="s">
        <v>13494</v>
      </c>
      <c r="AE5612" s="1" t="s">
        <v>38</v>
      </c>
      <c r="AF5612" s="1" t="s">
        <v>38</v>
      </c>
      <c r="AG5612" t="s">
        <v>13526</v>
      </c>
      <c r="AH5612" t="s">
        <v>38</v>
      </c>
      <c r="AI5612" t="s">
        <v>13538</v>
      </c>
    </row>
    <row r="5613" spans="1:35" x14ac:dyDescent="0.25">
      <c r="A5613" s="1" t="s">
        <v>11336</v>
      </c>
      <c r="B5613" s="1" t="s">
        <v>30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s="1" t="s">
        <v>32</v>
      </c>
      <c r="I5613" s="1" t="s">
        <v>31</v>
      </c>
      <c r="J5613">
        <v>93</v>
      </c>
      <c r="K5613">
        <v>0</v>
      </c>
      <c r="L5613">
        <v>11</v>
      </c>
      <c r="M5613" s="1" t="s">
        <v>32</v>
      </c>
      <c r="N5613">
        <v>0</v>
      </c>
      <c r="O5613" s="1" t="s">
        <v>125</v>
      </c>
      <c r="P5613" s="1" t="s">
        <v>11337</v>
      </c>
      <c r="Q5613" s="1" t="s">
        <v>42</v>
      </c>
      <c r="R5613">
        <v>51</v>
      </c>
      <c r="S5613" s="1" t="s">
        <v>30</v>
      </c>
      <c r="T5613" s="1" t="s">
        <v>30</v>
      </c>
      <c r="U5613" s="1" t="s">
        <v>32</v>
      </c>
      <c r="V5613">
        <v>2</v>
      </c>
      <c r="W5613" s="1" t="s">
        <v>32</v>
      </c>
      <c r="X5613" s="1" t="s">
        <v>36</v>
      </c>
      <c r="Y5613" s="1" t="s">
        <v>44</v>
      </c>
      <c r="Z5613">
        <v>22</v>
      </c>
      <c r="AA5613">
        <v>348</v>
      </c>
      <c r="AB5613" s="1" t="s">
        <v>13500</v>
      </c>
      <c r="AC5613" s="1" t="s">
        <v>13500</v>
      </c>
      <c r="AD5613" t="s">
        <v>13494</v>
      </c>
      <c r="AE5613" s="1" t="s">
        <v>38</v>
      </c>
      <c r="AF5613" s="1" t="s">
        <v>38</v>
      </c>
      <c r="AG5613" t="s">
        <v>13526</v>
      </c>
      <c r="AH5613" t="s">
        <v>38</v>
      </c>
      <c r="AI5613" t="s">
        <v>13539</v>
      </c>
    </row>
    <row r="5614" spans="1:35" x14ac:dyDescent="0.25">
      <c r="A5614" s="1" t="s">
        <v>11338</v>
      </c>
      <c r="B5614" s="1" t="s">
        <v>30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s="1" t="s">
        <v>32</v>
      </c>
      <c r="I5614" s="1" t="s">
        <v>31</v>
      </c>
      <c r="J5614">
        <v>112</v>
      </c>
      <c r="K5614">
        <v>0</v>
      </c>
      <c r="L5614">
        <v>14</v>
      </c>
      <c r="M5614" s="1" t="s">
        <v>32</v>
      </c>
      <c r="N5614">
        <v>0</v>
      </c>
      <c r="O5614" s="1" t="s">
        <v>216</v>
      </c>
      <c r="P5614" s="1" t="s">
        <v>11339</v>
      </c>
      <c r="Q5614" s="1" t="s">
        <v>35</v>
      </c>
      <c r="R5614">
        <v>21</v>
      </c>
      <c r="S5614" s="1" t="s">
        <v>32</v>
      </c>
      <c r="T5614" s="1" t="s">
        <v>30</v>
      </c>
      <c r="U5614" s="1" t="s">
        <v>32</v>
      </c>
      <c r="V5614">
        <v>2</v>
      </c>
      <c r="W5614" s="1" t="s">
        <v>32</v>
      </c>
      <c r="X5614" s="1" t="s">
        <v>57</v>
      </c>
      <c r="Y5614" s="1" t="s">
        <v>58</v>
      </c>
      <c r="Z5614">
        <v>15</v>
      </c>
      <c r="AA5614">
        <v>558</v>
      </c>
      <c r="AB5614" s="1" t="s">
        <v>13500</v>
      </c>
      <c r="AC5614" s="1" t="s">
        <v>13500</v>
      </c>
      <c r="AD5614" t="s">
        <v>13495</v>
      </c>
      <c r="AE5614" s="1" t="s">
        <v>38</v>
      </c>
      <c r="AF5614" s="1" t="s">
        <v>38</v>
      </c>
      <c r="AG5614" t="s">
        <v>13526</v>
      </c>
      <c r="AH5614" t="s">
        <v>38</v>
      </c>
      <c r="AI5614" t="s">
        <v>13539</v>
      </c>
    </row>
    <row r="5615" spans="1:35" x14ac:dyDescent="0.25">
      <c r="A5615" s="1" t="s">
        <v>11340</v>
      </c>
      <c r="B5615" s="1" t="s">
        <v>30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s="1" t="s">
        <v>32</v>
      </c>
      <c r="I5615" s="1" t="s">
        <v>31</v>
      </c>
      <c r="J5615">
        <v>223</v>
      </c>
      <c r="K5615">
        <v>0</v>
      </c>
      <c r="L5615">
        <v>27</v>
      </c>
      <c r="M5615" s="1" t="s">
        <v>32</v>
      </c>
      <c r="N5615">
        <v>0</v>
      </c>
      <c r="O5615" s="1" t="s">
        <v>100</v>
      </c>
      <c r="P5615" s="1" t="s">
        <v>11341</v>
      </c>
      <c r="Q5615" s="1" t="s">
        <v>35</v>
      </c>
      <c r="R5615">
        <v>38</v>
      </c>
      <c r="S5615" s="1" t="s">
        <v>30</v>
      </c>
      <c r="T5615" s="1" t="s">
        <v>30</v>
      </c>
      <c r="U5615" s="1" t="s">
        <v>32</v>
      </c>
      <c r="V5615">
        <v>5</v>
      </c>
      <c r="W5615" s="1" t="s">
        <v>30</v>
      </c>
      <c r="X5615" s="1" t="s">
        <v>57</v>
      </c>
      <c r="Y5615" s="1" t="s">
        <v>58</v>
      </c>
      <c r="Z5615">
        <v>20</v>
      </c>
      <c r="AA5615">
        <v>1470</v>
      </c>
      <c r="AB5615" s="1" t="s">
        <v>13500</v>
      </c>
      <c r="AC5615" s="1" t="s">
        <v>13500</v>
      </c>
      <c r="AD5615" t="s">
        <v>13494</v>
      </c>
      <c r="AE5615" s="1" t="s">
        <v>38</v>
      </c>
      <c r="AF5615" s="1" t="s">
        <v>38</v>
      </c>
      <c r="AG5615" t="s">
        <v>13526</v>
      </c>
      <c r="AH5615" t="s">
        <v>38</v>
      </c>
      <c r="AI5615" t="s">
        <v>13540</v>
      </c>
    </row>
    <row r="5616" spans="1:35" x14ac:dyDescent="0.25">
      <c r="A5616" s="1" t="s">
        <v>11342</v>
      </c>
      <c r="B5616" s="1" t="s">
        <v>30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s="1" t="s">
        <v>32</v>
      </c>
      <c r="I5616" s="1" t="s">
        <v>31</v>
      </c>
      <c r="J5616">
        <v>38</v>
      </c>
      <c r="K5616">
        <v>0</v>
      </c>
      <c r="L5616">
        <v>0</v>
      </c>
      <c r="M5616" s="1" t="s">
        <v>30</v>
      </c>
      <c r="N5616">
        <v>0</v>
      </c>
      <c r="O5616" s="1" t="s">
        <v>184</v>
      </c>
      <c r="P5616" s="1" t="s">
        <v>11343</v>
      </c>
      <c r="Q5616" s="1" t="s">
        <v>35</v>
      </c>
      <c r="R5616">
        <v>37</v>
      </c>
      <c r="S5616" s="1" t="s">
        <v>30</v>
      </c>
      <c r="T5616" s="1" t="s">
        <v>30</v>
      </c>
      <c r="U5616" s="1" t="s">
        <v>32</v>
      </c>
      <c r="V5616">
        <v>2</v>
      </c>
      <c r="W5616" s="1" t="s">
        <v>30</v>
      </c>
      <c r="X5616" s="1" t="s">
        <v>57</v>
      </c>
      <c r="Y5616" s="1" t="s">
        <v>44</v>
      </c>
      <c r="Z5616">
        <v>6</v>
      </c>
      <c r="AA5616">
        <v>85</v>
      </c>
      <c r="AB5616" s="1" t="s">
        <v>13500</v>
      </c>
      <c r="AC5616" s="1" t="s">
        <v>13500</v>
      </c>
      <c r="AD5616" t="s">
        <v>13494</v>
      </c>
      <c r="AE5616" s="1" t="s">
        <v>38</v>
      </c>
      <c r="AF5616" s="1" t="s">
        <v>38</v>
      </c>
      <c r="AG5616" t="s">
        <v>13527</v>
      </c>
      <c r="AH5616" t="s">
        <v>38</v>
      </c>
      <c r="AI5616" t="s">
        <v>13539</v>
      </c>
    </row>
    <row r="5617" spans="1:35" x14ac:dyDescent="0.25">
      <c r="A5617" s="1" t="s">
        <v>11344</v>
      </c>
      <c r="B5617" s="1" t="s">
        <v>30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s="1" t="s">
        <v>32</v>
      </c>
      <c r="I5617" s="1" t="s">
        <v>31</v>
      </c>
      <c r="J5617">
        <v>44</v>
      </c>
      <c r="K5617">
        <v>0</v>
      </c>
      <c r="L5617">
        <v>15</v>
      </c>
      <c r="M5617" s="1" t="s">
        <v>32</v>
      </c>
      <c r="N5617">
        <v>0</v>
      </c>
      <c r="O5617" s="1" t="s">
        <v>171</v>
      </c>
      <c r="P5617" s="1" t="s">
        <v>11345</v>
      </c>
      <c r="Q5617" s="1" t="s">
        <v>42</v>
      </c>
      <c r="R5617">
        <v>28</v>
      </c>
      <c r="S5617" s="1" t="s">
        <v>32</v>
      </c>
      <c r="T5617" s="1" t="s">
        <v>30</v>
      </c>
      <c r="U5617" s="1" t="s">
        <v>32</v>
      </c>
      <c r="V5617">
        <v>5</v>
      </c>
      <c r="W5617" s="1" t="s">
        <v>30</v>
      </c>
      <c r="X5617" s="1" t="s">
        <v>36</v>
      </c>
      <c r="Y5617" s="1" t="s">
        <v>58</v>
      </c>
      <c r="Z5617">
        <v>15</v>
      </c>
      <c r="AA5617">
        <v>195</v>
      </c>
      <c r="AB5617" s="1" t="s">
        <v>13500</v>
      </c>
      <c r="AC5617" s="1" t="s">
        <v>13500</v>
      </c>
      <c r="AD5617" t="s">
        <v>13495</v>
      </c>
      <c r="AE5617" s="1" t="s">
        <v>38</v>
      </c>
      <c r="AF5617" s="1" t="s">
        <v>38</v>
      </c>
      <c r="AG5617" t="s">
        <v>13526</v>
      </c>
      <c r="AH5617" t="s">
        <v>38</v>
      </c>
      <c r="AI5617" t="s">
        <v>13539</v>
      </c>
    </row>
    <row r="5618" spans="1:35" x14ac:dyDescent="0.25">
      <c r="A5618" s="1" t="s">
        <v>11346</v>
      </c>
      <c r="B5618" s="1" t="s">
        <v>30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s="1" t="s">
        <v>32</v>
      </c>
      <c r="I5618" s="1" t="s">
        <v>46</v>
      </c>
      <c r="J5618">
        <v>0</v>
      </c>
      <c r="K5618">
        <v>0</v>
      </c>
      <c r="L5618">
        <v>15</v>
      </c>
      <c r="M5618" s="1" t="s">
        <v>32</v>
      </c>
      <c r="N5618">
        <v>0</v>
      </c>
      <c r="O5618" s="1" t="s">
        <v>176</v>
      </c>
      <c r="P5618" s="1" t="s">
        <v>11347</v>
      </c>
      <c r="Q5618" s="1" t="s">
        <v>42</v>
      </c>
      <c r="R5618">
        <v>21</v>
      </c>
      <c r="S5618" s="1" t="s">
        <v>32</v>
      </c>
      <c r="T5618" s="1" t="s">
        <v>30</v>
      </c>
      <c r="U5618" s="1" t="s">
        <v>32</v>
      </c>
      <c r="V5618">
        <v>4</v>
      </c>
      <c r="W5618" s="1" t="s">
        <v>30</v>
      </c>
      <c r="X5618" s="1" t="s">
        <v>43</v>
      </c>
      <c r="Y5618" s="1" t="s">
        <v>58</v>
      </c>
      <c r="Z5618">
        <v>38</v>
      </c>
      <c r="AA5618">
        <v>2312</v>
      </c>
      <c r="AB5618" s="1" t="s">
        <v>13500</v>
      </c>
      <c r="AC5618" s="1" t="s">
        <v>13500</v>
      </c>
      <c r="AD5618" t="s">
        <v>13495</v>
      </c>
      <c r="AE5618" s="1" t="s">
        <v>38</v>
      </c>
      <c r="AF5618" s="1" t="s">
        <v>38</v>
      </c>
      <c r="AG5618" t="s">
        <v>13526</v>
      </c>
      <c r="AH5618" t="s">
        <v>38</v>
      </c>
      <c r="AI5618" t="s">
        <v>13540</v>
      </c>
    </row>
    <row r="5619" spans="1:35" x14ac:dyDescent="0.25">
      <c r="A5619" s="1" t="s">
        <v>11348</v>
      </c>
      <c r="B5619" s="1" t="s">
        <v>30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s="1" t="s">
        <v>32</v>
      </c>
      <c r="I5619" s="1" t="s">
        <v>46</v>
      </c>
      <c r="J5619">
        <v>0</v>
      </c>
      <c r="K5619">
        <v>0</v>
      </c>
      <c r="L5619">
        <v>12</v>
      </c>
      <c r="M5619" s="1" t="s">
        <v>32</v>
      </c>
      <c r="N5619">
        <v>0</v>
      </c>
      <c r="O5619" s="1" t="s">
        <v>55</v>
      </c>
      <c r="P5619" s="1" t="s">
        <v>11349</v>
      </c>
      <c r="Q5619" s="1" t="s">
        <v>42</v>
      </c>
      <c r="R5619">
        <v>51</v>
      </c>
      <c r="S5619" s="1" t="s">
        <v>30</v>
      </c>
      <c r="T5619" s="1" t="s">
        <v>30</v>
      </c>
      <c r="U5619" s="1" t="s">
        <v>32</v>
      </c>
      <c r="V5619">
        <v>2</v>
      </c>
      <c r="W5619" s="1" t="s">
        <v>32</v>
      </c>
      <c r="X5619" s="1" t="s">
        <v>57</v>
      </c>
      <c r="Y5619" s="1" t="s">
        <v>58</v>
      </c>
      <c r="Z5619">
        <v>30</v>
      </c>
      <c r="AA5619">
        <v>1982</v>
      </c>
      <c r="AB5619" s="1" t="s">
        <v>13500</v>
      </c>
      <c r="AC5619" s="1" t="s">
        <v>13500</v>
      </c>
      <c r="AD5619" t="s">
        <v>13494</v>
      </c>
      <c r="AE5619" s="1" t="s">
        <v>38</v>
      </c>
      <c r="AF5619" s="1" t="s">
        <v>38</v>
      </c>
      <c r="AG5619" t="s">
        <v>13526</v>
      </c>
      <c r="AH5619" t="s">
        <v>38</v>
      </c>
      <c r="AI5619" t="s">
        <v>13540</v>
      </c>
    </row>
    <row r="5620" spans="1:35" x14ac:dyDescent="0.25">
      <c r="A5620" s="1" t="s">
        <v>11350</v>
      </c>
      <c r="B5620" s="1" t="s">
        <v>30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s="1" t="s">
        <v>32</v>
      </c>
      <c r="I5620" s="1" t="s">
        <v>31</v>
      </c>
      <c r="J5620">
        <v>95</v>
      </c>
      <c r="K5620">
        <v>0</v>
      </c>
      <c r="L5620">
        <v>12</v>
      </c>
      <c r="M5620" s="1" t="s">
        <v>32</v>
      </c>
      <c r="N5620">
        <v>0</v>
      </c>
      <c r="O5620" s="1" t="s">
        <v>130</v>
      </c>
      <c r="P5620" s="1" t="s">
        <v>11351</v>
      </c>
      <c r="Q5620" s="1" t="s">
        <v>35</v>
      </c>
      <c r="R5620">
        <v>23</v>
      </c>
      <c r="S5620" s="1" t="s">
        <v>32</v>
      </c>
      <c r="T5620" s="1" t="s">
        <v>30</v>
      </c>
      <c r="U5620" s="1" t="s">
        <v>32</v>
      </c>
      <c r="V5620">
        <v>5</v>
      </c>
      <c r="W5620" s="1" t="s">
        <v>30</v>
      </c>
      <c r="X5620" s="1" t="s">
        <v>43</v>
      </c>
      <c r="Y5620" s="1" t="s">
        <v>44</v>
      </c>
      <c r="Z5620">
        <v>32</v>
      </c>
      <c r="AA5620">
        <v>1667</v>
      </c>
      <c r="AB5620" s="1" t="s">
        <v>13500</v>
      </c>
      <c r="AC5620" s="1" t="s">
        <v>13500</v>
      </c>
      <c r="AD5620" t="s">
        <v>13495</v>
      </c>
      <c r="AE5620" s="1" t="s">
        <v>38</v>
      </c>
      <c r="AF5620" s="1" t="s">
        <v>38</v>
      </c>
      <c r="AG5620" t="s">
        <v>13526</v>
      </c>
      <c r="AH5620" t="s">
        <v>38</v>
      </c>
      <c r="AI5620" t="s">
        <v>13540</v>
      </c>
    </row>
    <row r="5621" spans="1:35" x14ac:dyDescent="0.25">
      <c r="A5621" s="1" t="s">
        <v>11352</v>
      </c>
      <c r="B5621" s="1" t="s">
        <v>30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s="1" t="s">
        <v>32</v>
      </c>
      <c r="I5621" s="1" t="s">
        <v>31</v>
      </c>
      <c r="J5621">
        <v>114</v>
      </c>
      <c r="K5621">
        <v>0</v>
      </c>
      <c r="L5621">
        <v>0</v>
      </c>
      <c r="M5621" s="1" t="s">
        <v>30</v>
      </c>
      <c r="N5621">
        <v>0</v>
      </c>
      <c r="O5621" s="1" t="s">
        <v>122</v>
      </c>
      <c r="P5621" s="1" t="s">
        <v>11353</v>
      </c>
      <c r="Q5621" s="1" t="s">
        <v>42</v>
      </c>
      <c r="R5621">
        <v>63</v>
      </c>
      <c r="S5621" s="1" t="s">
        <v>30</v>
      </c>
      <c r="T5621" s="1" t="s">
        <v>30</v>
      </c>
      <c r="U5621" s="1" t="s">
        <v>32</v>
      </c>
      <c r="V5621">
        <v>5</v>
      </c>
      <c r="W5621" s="1" t="s">
        <v>30</v>
      </c>
      <c r="X5621" s="1" t="s">
        <v>57</v>
      </c>
      <c r="Y5621" s="1" t="s">
        <v>44</v>
      </c>
      <c r="Z5621">
        <v>11</v>
      </c>
      <c r="AA5621">
        <v>438</v>
      </c>
      <c r="AB5621" s="1" t="s">
        <v>13500</v>
      </c>
      <c r="AC5621" s="1" t="s">
        <v>13500</v>
      </c>
      <c r="AD5621" t="s">
        <v>13494</v>
      </c>
      <c r="AE5621" s="1" t="s">
        <v>38</v>
      </c>
      <c r="AF5621" s="1" t="s">
        <v>38</v>
      </c>
      <c r="AG5621" t="s">
        <v>13527</v>
      </c>
      <c r="AH5621" t="s">
        <v>38</v>
      </c>
      <c r="AI5621" t="s">
        <v>13539</v>
      </c>
    </row>
    <row r="5622" spans="1:35" x14ac:dyDescent="0.25">
      <c r="A5622" s="1" t="s">
        <v>11354</v>
      </c>
      <c r="B5622" s="1" t="s">
        <v>30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s="1" t="s">
        <v>32</v>
      </c>
      <c r="I5622" s="1" t="s">
        <v>31</v>
      </c>
      <c r="J5622">
        <v>109</v>
      </c>
      <c r="K5622">
        <v>0</v>
      </c>
      <c r="L5622">
        <v>11</v>
      </c>
      <c r="M5622" s="1" t="s">
        <v>32</v>
      </c>
      <c r="N5622">
        <v>0</v>
      </c>
      <c r="O5622" s="1" t="s">
        <v>119</v>
      </c>
      <c r="P5622" s="1" t="s">
        <v>11355</v>
      </c>
      <c r="Q5622" s="1" t="s">
        <v>42</v>
      </c>
      <c r="R5622">
        <v>34</v>
      </c>
      <c r="S5622" s="1" t="s">
        <v>30</v>
      </c>
      <c r="T5622" s="1" t="s">
        <v>30</v>
      </c>
      <c r="U5622" s="1" t="s">
        <v>32</v>
      </c>
      <c r="V5622">
        <v>2</v>
      </c>
      <c r="W5622" s="1" t="s">
        <v>32</v>
      </c>
      <c r="X5622" s="1" t="s">
        <v>57</v>
      </c>
      <c r="Y5622" s="1" t="s">
        <v>37</v>
      </c>
      <c r="Z5622">
        <v>40</v>
      </c>
      <c r="AA5622">
        <v>2845</v>
      </c>
      <c r="AB5622" s="1" t="s">
        <v>13500</v>
      </c>
      <c r="AC5622" s="1" t="s">
        <v>13500</v>
      </c>
      <c r="AD5622" t="s">
        <v>13494</v>
      </c>
      <c r="AE5622" s="1" t="s">
        <v>38</v>
      </c>
      <c r="AF5622" s="1" t="s">
        <v>38</v>
      </c>
      <c r="AG5622" t="s">
        <v>13526</v>
      </c>
      <c r="AH5622" t="s">
        <v>38</v>
      </c>
      <c r="AI5622" t="s">
        <v>13540</v>
      </c>
    </row>
    <row r="5623" spans="1:35" x14ac:dyDescent="0.25">
      <c r="A5623" s="1" t="s">
        <v>11356</v>
      </c>
      <c r="B5623" s="1" t="s">
        <v>30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s="1" t="s">
        <v>32</v>
      </c>
      <c r="I5623" s="1" t="s">
        <v>31</v>
      </c>
      <c r="J5623">
        <v>30</v>
      </c>
      <c r="K5623">
        <v>0</v>
      </c>
      <c r="L5623">
        <v>0</v>
      </c>
      <c r="M5623" s="1" t="s">
        <v>30</v>
      </c>
      <c r="N5623">
        <v>0</v>
      </c>
      <c r="O5623" s="1" t="s">
        <v>153</v>
      </c>
      <c r="P5623" s="1" t="s">
        <v>11357</v>
      </c>
      <c r="Q5623" s="1" t="s">
        <v>42</v>
      </c>
      <c r="R5623">
        <v>62</v>
      </c>
      <c r="S5623" s="1" t="s">
        <v>30</v>
      </c>
      <c r="T5623" s="1" t="s">
        <v>30</v>
      </c>
      <c r="U5623" s="1" t="s">
        <v>32</v>
      </c>
      <c r="V5623">
        <v>4</v>
      </c>
      <c r="W5623" s="1" t="s">
        <v>30</v>
      </c>
      <c r="X5623" s="1" t="s">
        <v>36</v>
      </c>
      <c r="Y5623" s="1" t="s">
        <v>58</v>
      </c>
      <c r="Z5623">
        <v>10</v>
      </c>
      <c r="AA5623">
        <v>90</v>
      </c>
      <c r="AB5623" s="1" t="s">
        <v>13500</v>
      </c>
      <c r="AC5623" s="1" t="s">
        <v>13500</v>
      </c>
      <c r="AD5623" t="s">
        <v>13494</v>
      </c>
      <c r="AE5623" s="1" t="s">
        <v>38</v>
      </c>
      <c r="AF5623" s="1" t="s">
        <v>38</v>
      </c>
      <c r="AG5623" t="s">
        <v>13527</v>
      </c>
      <c r="AH5623" t="s">
        <v>38</v>
      </c>
      <c r="AI5623" t="s">
        <v>13538</v>
      </c>
    </row>
    <row r="5624" spans="1:35" x14ac:dyDescent="0.25">
      <c r="A5624" s="1" t="s">
        <v>11358</v>
      </c>
      <c r="B5624" s="1" t="s">
        <v>30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s="1" t="s">
        <v>32</v>
      </c>
      <c r="I5624" s="1" t="s">
        <v>46</v>
      </c>
      <c r="J5624">
        <v>0</v>
      </c>
      <c r="K5624">
        <v>0</v>
      </c>
      <c r="L5624">
        <v>0</v>
      </c>
      <c r="M5624" s="1" t="s">
        <v>30</v>
      </c>
      <c r="N5624">
        <v>0</v>
      </c>
      <c r="O5624" s="1" t="s">
        <v>119</v>
      </c>
      <c r="P5624" s="1" t="s">
        <v>11359</v>
      </c>
      <c r="Q5624" s="1" t="s">
        <v>35</v>
      </c>
      <c r="R5624">
        <v>21</v>
      </c>
      <c r="S5624" s="1" t="s">
        <v>32</v>
      </c>
      <c r="T5624" s="1" t="s">
        <v>30</v>
      </c>
      <c r="U5624" s="1" t="s">
        <v>32</v>
      </c>
      <c r="V5624">
        <v>3</v>
      </c>
      <c r="W5624" s="1" t="s">
        <v>30</v>
      </c>
      <c r="X5624" s="1" t="s">
        <v>43</v>
      </c>
      <c r="Y5624" s="1" t="s">
        <v>58</v>
      </c>
      <c r="Z5624">
        <v>9</v>
      </c>
      <c r="AA5624">
        <v>528</v>
      </c>
      <c r="AB5624" s="1" t="s">
        <v>13500</v>
      </c>
      <c r="AC5624" s="1" t="s">
        <v>13500</v>
      </c>
      <c r="AD5624" t="s">
        <v>13495</v>
      </c>
      <c r="AE5624" s="1" t="s">
        <v>38</v>
      </c>
      <c r="AF5624" s="1" t="s">
        <v>38</v>
      </c>
      <c r="AG5624" t="s">
        <v>13527</v>
      </c>
      <c r="AH5624" t="s">
        <v>38</v>
      </c>
      <c r="AI5624" t="s">
        <v>13540</v>
      </c>
    </row>
    <row r="5625" spans="1:35" x14ac:dyDescent="0.25">
      <c r="A5625" s="1" t="s">
        <v>11360</v>
      </c>
      <c r="B5625" s="1" t="s">
        <v>30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s="1" t="s">
        <v>32</v>
      </c>
      <c r="I5625" s="1" t="s">
        <v>31</v>
      </c>
      <c r="J5625">
        <v>121</v>
      </c>
      <c r="K5625">
        <v>0</v>
      </c>
      <c r="L5625">
        <v>30</v>
      </c>
      <c r="M5625" s="1" t="s">
        <v>32</v>
      </c>
      <c r="N5625">
        <v>0</v>
      </c>
      <c r="O5625" s="1" t="s">
        <v>122</v>
      </c>
      <c r="P5625" s="1" t="s">
        <v>11361</v>
      </c>
      <c r="Q5625" s="1" t="s">
        <v>35</v>
      </c>
      <c r="R5625">
        <v>29</v>
      </c>
      <c r="S5625" s="1" t="s">
        <v>32</v>
      </c>
      <c r="T5625" s="1" t="s">
        <v>30</v>
      </c>
      <c r="U5625" s="1" t="s">
        <v>32</v>
      </c>
      <c r="V5625">
        <v>5</v>
      </c>
      <c r="W5625" s="1" t="s">
        <v>32</v>
      </c>
      <c r="X5625" s="1" t="s">
        <v>43</v>
      </c>
      <c r="Y5625" s="1" t="s">
        <v>58</v>
      </c>
      <c r="Z5625">
        <v>24</v>
      </c>
      <c r="AA5625">
        <v>1289</v>
      </c>
      <c r="AB5625" s="1" t="s">
        <v>13500</v>
      </c>
      <c r="AC5625" s="1" t="s">
        <v>13500</v>
      </c>
      <c r="AD5625" t="s">
        <v>13495</v>
      </c>
      <c r="AE5625" s="1" t="s">
        <v>38</v>
      </c>
      <c r="AF5625" s="1" t="s">
        <v>38</v>
      </c>
      <c r="AG5625" t="s">
        <v>13526</v>
      </c>
      <c r="AH5625" t="s">
        <v>38</v>
      </c>
      <c r="AI5625" t="s">
        <v>13540</v>
      </c>
    </row>
    <row r="5626" spans="1:35" x14ac:dyDescent="0.25">
      <c r="A5626" s="1" t="s">
        <v>11362</v>
      </c>
      <c r="B5626" s="1" t="s">
        <v>30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s="1" t="s">
        <v>32</v>
      </c>
      <c r="I5626" s="1" t="s">
        <v>31</v>
      </c>
      <c r="J5626">
        <v>63</v>
      </c>
      <c r="K5626">
        <v>0</v>
      </c>
      <c r="L5626">
        <v>10</v>
      </c>
      <c r="M5626" s="1" t="s">
        <v>32</v>
      </c>
      <c r="N5626">
        <v>0</v>
      </c>
      <c r="O5626" s="1" t="s">
        <v>88</v>
      </c>
      <c r="P5626" s="1" t="s">
        <v>11363</v>
      </c>
      <c r="Q5626" s="1" t="s">
        <v>35</v>
      </c>
      <c r="R5626">
        <v>38</v>
      </c>
      <c r="S5626" s="1" t="s">
        <v>30</v>
      </c>
      <c r="T5626" s="1" t="s">
        <v>30</v>
      </c>
      <c r="U5626" s="1" t="s">
        <v>32</v>
      </c>
      <c r="V5626">
        <v>6</v>
      </c>
      <c r="W5626" s="1" t="s">
        <v>32</v>
      </c>
      <c r="X5626" s="1" t="s">
        <v>57</v>
      </c>
      <c r="Y5626" s="1" t="s">
        <v>37</v>
      </c>
      <c r="Z5626">
        <v>28</v>
      </c>
      <c r="AA5626">
        <v>2016</v>
      </c>
      <c r="AB5626" s="1" t="s">
        <v>13500</v>
      </c>
      <c r="AC5626" s="1" t="s">
        <v>13500</v>
      </c>
      <c r="AD5626" t="s">
        <v>13494</v>
      </c>
      <c r="AE5626" s="1" t="s">
        <v>38</v>
      </c>
      <c r="AF5626" s="1" t="s">
        <v>38</v>
      </c>
      <c r="AG5626" t="s">
        <v>13526</v>
      </c>
      <c r="AH5626" t="s">
        <v>38</v>
      </c>
      <c r="AI5626" t="s">
        <v>13540</v>
      </c>
    </row>
    <row r="5627" spans="1:35" x14ac:dyDescent="0.25">
      <c r="A5627" s="1" t="s">
        <v>11364</v>
      </c>
      <c r="B5627" s="1" t="s">
        <v>30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s="1" t="s">
        <v>32</v>
      </c>
      <c r="I5627" s="1" t="s">
        <v>31</v>
      </c>
      <c r="J5627">
        <v>187</v>
      </c>
      <c r="K5627">
        <v>0</v>
      </c>
      <c r="L5627">
        <v>4</v>
      </c>
      <c r="M5627" s="1" t="s">
        <v>30</v>
      </c>
      <c r="N5627">
        <v>50</v>
      </c>
      <c r="O5627" s="1" t="s">
        <v>91</v>
      </c>
      <c r="P5627" s="1" t="s">
        <v>11365</v>
      </c>
      <c r="Q5627" s="1" t="s">
        <v>35</v>
      </c>
      <c r="R5627">
        <v>83</v>
      </c>
      <c r="S5627" s="1" t="s">
        <v>30</v>
      </c>
      <c r="T5627" s="1" t="s">
        <v>32</v>
      </c>
      <c r="U5627" s="1" t="s">
        <v>32</v>
      </c>
      <c r="V5627">
        <v>3</v>
      </c>
      <c r="W5627" s="1" t="s">
        <v>30</v>
      </c>
      <c r="X5627" s="1" t="s">
        <v>57</v>
      </c>
      <c r="Y5627" s="1" t="s">
        <v>58</v>
      </c>
      <c r="Z5627">
        <v>21</v>
      </c>
      <c r="AA5627">
        <v>1183</v>
      </c>
      <c r="AB5627" s="1" t="s">
        <v>13500</v>
      </c>
      <c r="AC5627" s="1" t="s">
        <v>13500</v>
      </c>
      <c r="AD5627" t="s">
        <v>13496</v>
      </c>
      <c r="AE5627" s="1" t="s">
        <v>38</v>
      </c>
      <c r="AF5627" s="1" t="s">
        <v>38</v>
      </c>
      <c r="AG5627" t="s">
        <v>13526</v>
      </c>
      <c r="AH5627" t="s">
        <v>38</v>
      </c>
      <c r="AI5627" t="s">
        <v>13540</v>
      </c>
    </row>
    <row r="5628" spans="1:35" x14ac:dyDescent="0.25">
      <c r="A5628" s="1" t="s">
        <v>11366</v>
      </c>
      <c r="B5628" s="1" t="s">
        <v>30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s="1" t="s">
        <v>32</v>
      </c>
      <c r="I5628" s="1" t="s">
        <v>31</v>
      </c>
      <c r="J5628">
        <v>65</v>
      </c>
      <c r="K5628">
        <v>0</v>
      </c>
      <c r="L5628">
        <v>0</v>
      </c>
      <c r="M5628" s="1" t="s">
        <v>30</v>
      </c>
      <c r="N5628">
        <v>0</v>
      </c>
      <c r="O5628" s="1" t="s">
        <v>94</v>
      </c>
      <c r="P5628" s="1" t="s">
        <v>11367</v>
      </c>
      <c r="Q5628" s="1" t="s">
        <v>42</v>
      </c>
      <c r="R5628">
        <v>38</v>
      </c>
      <c r="S5628" s="1" t="s">
        <v>30</v>
      </c>
      <c r="T5628" s="1" t="s">
        <v>30</v>
      </c>
      <c r="U5628" s="1" t="s">
        <v>32</v>
      </c>
      <c r="V5628">
        <v>2</v>
      </c>
      <c r="W5628" s="1" t="s">
        <v>30</v>
      </c>
      <c r="X5628" s="1" t="s">
        <v>57</v>
      </c>
      <c r="Y5628" s="1" t="s">
        <v>58</v>
      </c>
      <c r="Z5628">
        <v>9</v>
      </c>
      <c r="AA5628">
        <v>276</v>
      </c>
      <c r="AB5628" s="1" t="s">
        <v>13500</v>
      </c>
      <c r="AC5628" s="1" t="s">
        <v>13500</v>
      </c>
      <c r="AD5628" t="s">
        <v>13494</v>
      </c>
      <c r="AE5628" s="1" t="s">
        <v>38</v>
      </c>
      <c r="AF5628" s="1" t="s">
        <v>38</v>
      </c>
      <c r="AG5628" t="s">
        <v>13527</v>
      </c>
      <c r="AH5628" t="s">
        <v>38</v>
      </c>
      <c r="AI5628" t="s">
        <v>13539</v>
      </c>
    </row>
    <row r="5629" spans="1:35" x14ac:dyDescent="0.25">
      <c r="A5629" s="1" t="s">
        <v>11368</v>
      </c>
      <c r="B5629" s="1" t="s">
        <v>30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s="1" t="s">
        <v>32</v>
      </c>
      <c r="I5629" s="1" t="s">
        <v>31</v>
      </c>
      <c r="J5629">
        <v>147</v>
      </c>
      <c r="K5629">
        <v>0</v>
      </c>
      <c r="L5629">
        <v>0</v>
      </c>
      <c r="M5629" s="1" t="s">
        <v>30</v>
      </c>
      <c r="N5629">
        <v>0</v>
      </c>
      <c r="O5629" s="1" t="s">
        <v>171</v>
      </c>
      <c r="P5629" s="1" t="s">
        <v>11369</v>
      </c>
      <c r="Q5629" s="1" t="s">
        <v>42</v>
      </c>
      <c r="R5629">
        <v>28</v>
      </c>
      <c r="S5629" s="1" t="s">
        <v>32</v>
      </c>
      <c r="T5629" s="1" t="s">
        <v>30</v>
      </c>
      <c r="U5629" s="1" t="s">
        <v>32</v>
      </c>
      <c r="V5629">
        <v>5</v>
      </c>
      <c r="W5629" s="1" t="s">
        <v>30</v>
      </c>
      <c r="X5629" s="1" t="s">
        <v>43</v>
      </c>
      <c r="Y5629" s="1" t="s">
        <v>37</v>
      </c>
      <c r="Z5629">
        <v>7</v>
      </c>
      <c r="AA5629">
        <v>450</v>
      </c>
      <c r="AB5629" s="1" t="s">
        <v>13500</v>
      </c>
      <c r="AC5629" s="1" t="s">
        <v>13500</v>
      </c>
      <c r="AD5629" t="s">
        <v>13495</v>
      </c>
      <c r="AE5629" s="1" t="s">
        <v>38</v>
      </c>
      <c r="AF5629" s="1" t="s">
        <v>38</v>
      </c>
      <c r="AG5629" t="s">
        <v>13527</v>
      </c>
      <c r="AH5629" t="s">
        <v>38</v>
      </c>
      <c r="AI5629" t="s">
        <v>13540</v>
      </c>
    </row>
    <row r="5630" spans="1:35" x14ac:dyDescent="0.25">
      <c r="A5630" s="1" t="s">
        <v>11370</v>
      </c>
      <c r="B5630" s="1" t="s">
        <v>30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s="1" t="s">
        <v>32</v>
      </c>
      <c r="I5630" s="1" t="s">
        <v>31</v>
      </c>
      <c r="J5630">
        <v>55</v>
      </c>
      <c r="K5630">
        <v>0</v>
      </c>
      <c r="L5630">
        <v>0</v>
      </c>
      <c r="M5630" s="1" t="s">
        <v>30</v>
      </c>
      <c r="N5630">
        <v>0</v>
      </c>
      <c r="O5630" s="1" t="s">
        <v>436</v>
      </c>
      <c r="P5630" s="1" t="s">
        <v>11371</v>
      </c>
      <c r="Q5630" s="1" t="s">
        <v>42</v>
      </c>
      <c r="R5630">
        <v>41</v>
      </c>
      <c r="S5630" s="1" t="s">
        <v>30</v>
      </c>
      <c r="T5630" s="1" t="s">
        <v>30</v>
      </c>
      <c r="U5630" s="1" t="s">
        <v>32</v>
      </c>
      <c r="V5630">
        <v>5</v>
      </c>
      <c r="W5630" s="1" t="s">
        <v>30</v>
      </c>
      <c r="X5630" s="1" t="s">
        <v>57</v>
      </c>
      <c r="Y5630" s="1" t="s">
        <v>58</v>
      </c>
      <c r="Z5630">
        <v>11</v>
      </c>
      <c r="AA5630">
        <v>301</v>
      </c>
      <c r="AB5630" s="1" t="s">
        <v>13500</v>
      </c>
      <c r="AC5630" s="1" t="s">
        <v>13500</v>
      </c>
      <c r="AD5630" t="s">
        <v>13494</v>
      </c>
      <c r="AE5630" s="1" t="s">
        <v>38</v>
      </c>
      <c r="AF5630" s="1" t="s">
        <v>38</v>
      </c>
      <c r="AG5630" t="s">
        <v>13527</v>
      </c>
      <c r="AH5630" t="s">
        <v>38</v>
      </c>
      <c r="AI5630" t="s">
        <v>13539</v>
      </c>
    </row>
    <row r="5631" spans="1:35" x14ac:dyDescent="0.25">
      <c r="A5631" s="1" t="s">
        <v>11372</v>
      </c>
      <c r="B5631" s="1" t="s">
        <v>30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s="1" t="s">
        <v>32</v>
      </c>
      <c r="I5631" s="1" t="s">
        <v>46</v>
      </c>
      <c r="J5631">
        <v>0</v>
      </c>
      <c r="K5631">
        <v>0</v>
      </c>
      <c r="L5631">
        <v>0</v>
      </c>
      <c r="M5631" s="1" t="s">
        <v>30</v>
      </c>
      <c r="N5631">
        <v>0</v>
      </c>
      <c r="O5631" s="1" t="s">
        <v>436</v>
      </c>
      <c r="P5631" s="1" t="s">
        <v>11373</v>
      </c>
      <c r="Q5631" s="1" t="s">
        <v>35</v>
      </c>
      <c r="R5631">
        <v>49</v>
      </c>
      <c r="S5631" s="1" t="s">
        <v>30</v>
      </c>
      <c r="T5631" s="1" t="s">
        <v>30</v>
      </c>
      <c r="U5631" s="1" t="s">
        <v>32</v>
      </c>
      <c r="V5631">
        <v>6</v>
      </c>
      <c r="W5631" s="1" t="s">
        <v>30</v>
      </c>
      <c r="X5631" s="1" t="s">
        <v>36</v>
      </c>
      <c r="Y5631" s="1" t="s">
        <v>58</v>
      </c>
      <c r="Z5631">
        <v>9</v>
      </c>
      <c r="AA5631">
        <v>41</v>
      </c>
      <c r="AB5631" s="1" t="s">
        <v>13500</v>
      </c>
      <c r="AC5631" s="1" t="s">
        <v>13500</v>
      </c>
      <c r="AD5631" t="s">
        <v>13494</v>
      </c>
      <c r="AE5631" s="1" t="s">
        <v>38</v>
      </c>
      <c r="AF5631" s="1" t="s">
        <v>38</v>
      </c>
      <c r="AG5631" t="s">
        <v>13527</v>
      </c>
      <c r="AH5631" t="s">
        <v>38</v>
      </c>
      <c r="AI5631" t="s">
        <v>13538</v>
      </c>
    </row>
    <row r="5632" spans="1:35" x14ac:dyDescent="0.25">
      <c r="A5632" s="1" t="s">
        <v>11374</v>
      </c>
      <c r="B5632" s="1" t="s">
        <v>30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s="1" t="s">
        <v>32</v>
      </c>
      <c r="I5632" s="1" t="s">
        <v>31</v>
      </c>
      <c r="J5632">
        <v>64</v>
      </c>
      <c r="K5632">
        <v>0</v>
      </c>
      <c r="L5632">
        <v>20</v>
      </c>
      <c r="M5632" s="1" t="s">
        <v>32</v>
      </c>
      <c r="N5632">
        <v>0</v>
      </c>
      <c r="O5632" s="1" t="s">
        <v>240</v>
      </c>
      <c r="P5632" s="1" t="s">
        <v>11375</v>
      </c>
      <c r="Q5632" s="1" t="s">
        <v>35</v>
      </c>
      <c r="R5632">
        <v>29</v>
      </c>
      <c r="S5632" s="1" t="s">
        <v>32</v>
      </c>
      <c r="T5632" s="1" t="s">
        <v>30</v>
      </c>
      <c r="U5632" s="1" t="s">
        <v>32</v>
      </c>
      <c r="V5632">
        <v>2</v>
      </c>
      <c r="W5632" s="1" t="s">
        <v>32</v>
      </c>
      <c r="X5632" s="1" t="s">
        <v>57</v>
      </c>
      <c r="Y5632" s="1" t="s">
        <v>37</v>
      </c>
      <c r="Z5632">
        <v>37</v>
      </c>
      <c r="AA5632">
        <v>1599</v>
      </c>
      <c r="AB5632" s="1" t="s">
        <v>13500</v>
      </c>
      <c r="AC5632" s="1" t="s">
        <v>13500</v>
      </c>
      <c r="AD5632" t="s">
        <v>13495</v>
      </c>
      <c r="AE5632" s="1" t="s">
        <v>38</v>
      </c>
      <c r="AF5632" s="1" t="s">
        <v>38</v>
      </c>
      <c r="AG5632" t="s">
        <v>13526</v>
      </c>
      <c r="AH5632" t="s">
        <v>38</v>
      </c>
      <c r="AI5632" t="s">
        <v>13540</v>
      </c>
    </row>
    <row r="5633" spans="1:35" x14ac:dyDescent="0.25">
      <c r="A5633" s="1" t="s">
        <v>11376</v>
      </c>
      <c r="B5633" s="1" t="s">
        <v>30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s="1" t="s">
        <v>32</v>
      </c>
      <c r="I5633" s="1" t="s">
        <v>31</v>
      </c>
      <c r="J5633">
        <v>111</v>
      </c>
      <c r="K5633">
        <v>0</v>
      </c>
      <c r="L5633">
        <v>0</v>
      </c>
      <c r="M5633" s="1" t="s">
        <v>30</v>
      </c>
      <c r="N5633">
        <v>0</v>
      </c>
      <c r="O5633" s="1" t="s">
        <v>77</v>
      </c>
      <c r="P5633" s="1" t="s">
        <v>11377</v>
      </c>
      <c r="Q5633" s="1" t="s">
        <v>35</v>
      </c>
      <c r="R5633">
        <v>64</v>
      </c>
      <c r="S5633" s="1" t="s">
        <v>30</v>
      </c>
      <c r="T5633" s="1" t="s">
        <v>30</v>
      </c>
      <c r="U5633" s="1" t="s">
        <v>32</v>
      </c>
      <c r="V5633">
        <v>2</v>
      </c>
      <c r="W5633" s="1" t="s">
        <v>30</v>
      </c>
      <c r="X5633" s="1" t="s">
        <v>57</v>
      </c>
      <c r="Y5633" s="1" t="s">
        <v>58</v>
      </c>
      <c r="Z5633">
        <v>10</v>
      </c>
      <c r="AA5633">
        <v>321</v>
      </c>
      <c r="AB5633" s="1" t="s">
        <v>13500</v>
      </c>
      <c r="AC5633" s="1" t="s">
        <v>13500</v>
      </c>
      <c r="AD5633" t="s">
        <v>13494</v>
      </c>
      <c r="AE5633" s="1" t="s">
        <v>38</v>
      </c>
      <c r="AF5633" s="1" t="s">
        <v>38</v>
      </c>
      <c r="AG5633" t="s">
        <v>13527</v>
      </c>
      <c r="AH5633" t="s">
        <v>38</v>
      </c>
      <c r="AI5633" t="s">
        <v>13539</v>
      </c>
    </row>
    <row r="5634" spans="1:35" x14ac:dyDescent="0.25">
      <c r="A5634" s="1" t="s">
        <v>11378</v>
      </c>
      <c r="B5634" s="1" t="s">
        <v>30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s="1" t="s">
        <v>32</v>
      </c>
      <c r="I5634" s="1" t="s">
        <v>31</v>
      </c>
      <c r="J5634">
        <v>170</v>
      </c>
      <c r="K5634">
        <v>0</v>
      </c>
      <c r="L5634">
        <v>10</v>
      </c>
      <c r="M5634" s="1" t="s">
        <v>32</v>
      </c>
      <c r="N5634">
        <v>0</v>
      </c>
      <c r="O5634" s="1" t="s">
        <v>240</v>
      </c>
      <c r="P5634" s="1" t="s">
        <v>11379</v>
      </c>
      <c r="Q5634" s="1" t="s">
        <v>42</v>
      </c>
      <c r="R5634">
        <v>25</v>
      </c>
      <c r="S5634" s="1" t="s">
        <v>32</v>
      </c>
      <c r="T5634" s="1" t="s">
        <v>30</v>
      </c>
      <c r="U5634" s="1" t="s">
        <v>32</v>
      </c>
      <c r="V5634">
        <v>2</v>
      </c>
      <c r="W5634" s="1" t="s">
        <v>32</v>
      </c>
      <c r="X5634" s="1" t="s">
        <v>43</v>
      </c>
      <c r="Y5634" s="1" t="s">
        <v>37</v>
      </c>
      <c r="Z5634">
        <v>37</v>
      </c>
      <c r="AA5634">
        <v>1325</v>
      </c>
      <c r="AB5634" s="1" t="s">
        <v>13500</v>
      </c>
      <c r="AC5634" s="1" t="s">
        <v>13500</v>
      </c>
      <c r="AD5634" t="s">
        <v>13495</v>
      </c>
      <c r="AE5634" s="1" t="s">
        <v>38</v>
      </c>
      <c r="AF5634" s="1" t="s">
        <v>38</v>
      </c>
      <c r="AG5634" t="s">
        <v>13526</v>
      </c>
      <c r="AH5634" t="s">
        <v>38</v>
      </c>
      <c r="AI5634" t="s">
        <v>13539</v>
      </c>
    </row>
    <row r="5635" spans="1:35" x14ac:dyDescent="0.25">
      <c r="A5635" s="1" t="s">
        <v>11380</v>
      </c>
      <c r="B5635" s="1" t="s">
        <v>30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s="1" t="s">
        <v>32</v>
      </c>
      <c r="I5635" s="1" t="s">
        <v>31</v>
      </c>
      <c r="J5635">
        <v>45</v>
      </c>
      <c r="K5635">
        <v>0</v>
      </c>
      <c r="L5635">
        <v>21</v>
      </c>
      <c r="M5635" s="1" t="s">
        <v>32</v>
      </c>
      <c r="N5635">
        <v>0</v>
      </c>
      <c r="O5635" s="1" t="s">
        <v>125</v>
      </c>
      <c r="P5635" s="1" t="s">
        <v>11381</v>
      </c>
      <c r="Q5635" s="1" t="s">
        <v>35</v>
      </c>
      <c r="R5635">
        <v>23</v>
      </c>
      <c r="S5635" s="1" t="s">
        <v>32</v>
      </c>
      <c r="T5635" s="1" t="s">
        <v>30</v>
      </c>
      <c r="U5635" s="1" t="s">
        <v>32</v>
      </c>
      <c r="V5635">
        <v>4</v>
      </c>
      <c r="W5635" s="1" t="s">
        <v>30</v>
      </c>
      <c r="X5635" s="1" t="s">
        <v>36</v>
      </c>
      <c r="Y5635" s="1" t="s">
        <v>58</v>
      </c>
      <c r="Z5635">
        <v>10</v>
      </c>
      <c r="AA5635">
        <v>182</v>
      </c>
      <c r="AB5635" s="1" t="s">
        <v>13500</v>
      </c>
      <c r="AC5635" s="1" t="s">
        <v>13500</v>
      </c>
      <c r="AD5635" t="s">
        <v>13495</v>
      </c>
      <c r="AE5635" s="1" t="s">
        <v>38</v>
      </c>
      <c r="AF5635" s="1" t="s">
        <v>38</v>
      </c>
      <c r="AG5635" t="s">
        <v>13526</v>
      </c>
      <c r="AH5635" t="s">
        <v>38</v>
      </c>
      <c r="AI5635" t="s">
        <v>13539</v>
      </c>
    </row>
    <row r="5636" spans="1:35" x14ac:dyDescent="0.25">
      <c r="A5636" s="1" t="s">
        <v>11382</v>
      </c>
      <c r="B5636" s="1" t="s">
        <v>30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s="1" t="s">
        <v>32</v>
      </c>
      <c r="I5636" s="1" t="s">
        <v>31</v>
      </c>
      <c r="J5636">
        <v>200</v>
      </c>
      <c r="K5636">
        <v>0</v>
      </c>
      <c r="L5636">
        <v>4</v>
      </c>
      <c r="M5636" s="1" t="s">
        <v>30</v>
      </c>
      <c r="N5636">
        <v>16</v>
      </c>
      <c r="O5636" s="1" t="s">
        <v>100</v>
      </c>
      <c r="P5636" s="1" t="s">
        <v>11383</v>
      </c>
      <c r="Q5636" s="1" t="s">
        <v>35</v>
      </c>
      <c r="R5636">
        <v>46</v>
      </c>
      <c r="S5636" s="1" t="s">
        <v>30</v>
      </c>
      <c r="T5636" s="1" t="s">
        <v>30</v>
      </c>
      <c r="U5636" s="1" t="s">
        <v>32</v>
      </c>
      <c r="V5636">
        <v>2</v>
      </c>
      <c r="W5636" s="1" t="s">
        <v>32</v>
      </c>
      <c r="X5636" s="1" t="s">
        <v>43</v>
      </c>
      <c r="Y5636" s="1" t="s">
        <v>37</v>
      </c>
      <c r="Z5636">
        <v>29</v>
      </c>
      <c r="AA5636">
        <v>2001</v>
      </c>
      <c r="AB5636" s="1" t="s">
        <v>13500</v>
      </c>
      <c r="AC5636" s="1" t="s">
        <v>13500</v>
      </c>
      <c r="AD5636" t="s">
        <v>13494</v>
      </c>
      <c r="AE5636" s="1" t="s">
        <v>38</v>
      </c>
      <c r="AF5636" s="1" t="s">
        <v>38</v>
      </c>
      <c r="AG5636" t="s">
        <v>13526</v>
      </c>
      <c r="AH5636" t="s">
        <v>38</v>
      </c>
      <c r="AI5636" t="s">
        <v>13540</v>
      </c>
    </row>
    <row r="5637" spans="1:35" x14ac:dyDescent="0.25">
      <c r="A5637" s="1" t="s">
        <v>11384</v>
      </c>
      <c r="B5637" s="1" t="s">
        <v>30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s="1" t="s">
        <v>32</v>
      </c>
      <c r="I5637" s="1" t="s">
        <v>31</v>
      </c>
      <c r="J5637">
        <v>129</v>
      </c>
      <c r="K5637">
        <v>0</v>
      </c>
      <c r="L5637">
        <v>4</v>
      </c>
      <c r="M5637" s="1" t="s">
        <v>32</v>
      </c>
      <c r="N5637">
        <v>0</v>
      </c>
      <c r="O5637" s="1" t="s">
        <v>436</v>
      </c>
      <c r="P5637" s="1" t="s">
        <v>11385</v>
      </c>
      <c r="Q5637" s="1" t="s">
        <v>42</v>
      </c>
      <c r="R5637">
        <v>50</v>
      </c>
      <c r="S5637" s="1" t="s">
        <v>30</v>
      </c>
      <c r="T5637" s="1" t="s">
        <v>30</v>
      </c>
      <c r="U5637" s="1" t="s">
        <v>32</v>
      </c>
      <c r="V5637">
        <v>6</v>
      </c>
      <c r="W5637" s="1" t="s">
        <v>30</v>
      </c>
      <c r="X5637" s="1" t="s">
        <v>36</v>
      </c>
      <c r="Y5637" s="1" t="s">
        <v>37</v>
      </c>
      <c r="Z5637">
        <v>42</v>
      </c>
      <c r="AA5637">
        <v>2658</v>
      </c>
      <c r="AB5637" s="1" t="s">
        <v>13500</v>
      </c>
      <c r="AC5637" s="1" t="s">
        <v>13500</v>
      </c>
      <c r="AD5637" t="s">
        <v>13494</v>
      </c>
      <c r="AE5637" s="1" t="s">
        <v>38</v>
      </c>
      <c r="AF5637" s="1" t="s">
        <v>38</v>
      </c>
      <c r="AG5637" t="s">
        <v>13526</v>
      </c>
      <c r="AH5637" t="s">
        <v>38</v>
      </c>
      <c r="AI5637" t="s">
        <v>13540</v>
      </c>
    </row>
    <row r="5638" spans="1:35" x14ac:dyDescent="0.25">
      <c r="A5638" s="1" t="s">
        <v>11386</v>
      </c>
      <c r="B5638" s="1" t="s">
        <v>30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s="1" t="s">
        <v>32</v>
      </c>
      <c r="I5638" s="1" t="s">
        <v>31</v>
      </c>
      <c r="J5638">
        <v>224</v>
      </c>
      <c r="K5638">
        <v>0</v>
      </c>
      <c r="L5638">
        <v>6</v>
      </c>
      <c r="M5638" s="1" t="s">
        <v>32</v>
      </c>
      <c r="N5638">
        <v>0</v>
      </c>
      <c r="O5638" s="1" t="s">
        <v>55</v>
      </c>
      <c r="P5638" s="1" t="s">
        <v>11387</v>
      </c>
      <c r="Q5638" s="1" t="s">
        <v>42</v>
      </c>
      <c r="R5638">
        <v>30</v>
      </c>
      <c r="S5638" s="1" t="s">
        <v>30</v>
      </c>
      <c r="T5638" s="1" t="s">
        <v>30</v>
      </c>
      <c r="U5638" s="1" t="s">
        <v>32</v>
      </c>
      <c r="V5638">
        <v>2</v>
      </c>
      <c r="W5638" s="1" t="s">
        <v>32</v>
      </c>
      <c r="X5638" s="1" t="s">
        <v>36</v>
      </c>
      <c r="Y5638" s="1" t="s">
        <v>37</v>
      </c>
      <c r="Z5638">
        <v>34</v>
      </c>
      <c r="AA5638">
        <v>1004</v>
      </c>
      <c r="AB5638" s="1" t="s">
        <v>13500</v>
      </c>
      <c r="AC5638" s="1" t="s">
        <v>13500</v>
      </c>
      <c r="AD5638" t="s">
        <v>13495</v>
      </c>
      <c r="AE5638" s="1" t="s">
        <v>38</v>
      </c>
      <c r="AF5638" s="1" t="s">
        <v>38</v>
      </c>
      <c r="AG5638" t="s">
        <v>13526</v>
      </c>
      <c r="AH5638" t="s">
        <v>38</v>
      </c>
      <c r="AI5638" t="s">
        <v>13539</v>
      </c>
    </row>
    <row r="5639" spans="1:35" x14ac:dyDescent="0.25">
      <c r="A5639" s="1" t="s">
        <v>11388</v>
      </c>
      <c r="B5639" s="1" t="s">
        <v>30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s="1" t="s">
        <v>32</v>
      </c>
      <c r="I5639" s="1" t="s">
        <v>31</v>
      </c>
      <c r="J5639">
        <v>193</v>
      </c>
      <c r="K5639">
        <v>0</v>
      </c>
      <c r="L5639">
        <v>30</v>
      </c>
      <c r="M5639" s="1" t="s">
        <v>32</v>
      </c>
      <c r="N5639">
        <v>0</v>
      </c>
      <c r="O5639" s="1" t="s">
        <v>202</v>
      </c>
      <c r="P5639" s="1" t="s">
        <v>11389</v>
      </c>
      <c r="Q5639" s="1" t="s">
        <v>35</v>
      </c>
      <c r="R5639">
        <v>30</v>
      </c>
      <c r="S5639" s="1" t="s">
        <v>30</v>
      </c>
      <c r="T5639" s="1" t="s">
        <v>30</v>
      </c>
      <c r="U5639" s="1" t="s">
        <v>32</v>
      </c>
      <c r="V5639">
        <v>5</v>
      </c>
      <c r="W5639" s="1" t="s">
        <v>32</v>
      </c>
      <c r="X5639" s="1" t="s">
        <v>36</v>
      </c>
      <c r="Y5639" s="1" t="s">
        <v>37</v>
      </c>
      <c r="Z5639">
        <v>32</v>
      </c>
      <c r="AA5639">
        <v>1504</v>
      </c>
      <c r="AB5639" s="1" t="s">
        <v>13500</v>
      </c>
      <c r="AC5639" s="1" t="s">
        <v>13500</v>
      </c>
      <c r="AD5639" t="s">
        <v>13495</v>
      </c>
      <c r="AE5639" s="1" t="s">
        <v>38</v>
      </c>
      <c r="AF5639" s="1" t="s">
        <v>38</v>
      </c>
      <c r="AG5639" t="s">
        <v>13526</v>
      </c>
      <c r="AH5639" t="s">
        <v>38</v>
      </c>
      <c r="AI5639" t="s">
        <v>13540</v>
      </c>
    </row>
    <row r="5640" spans="1:35" x14ac:dyDescent="0.25">
      <c r="A5640" s="1" t="s">
        <v>11390</v>
      </c>
      <c r="B5640" s="1" t="s">
        <v>30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s="1" t="s">
        <v>32</v>
      </c>
      <c r="I5640" s="1" t="s">
        <v>31</v>
      </c>
      <c r="J5640">
        <v>86</v>
      </c>
      <c r="K5640">
        <v>0</v>
      </c>
      <c r="L5640">
        <v>8</v>
      </c>
      <c r="M5640" s="1" t="s">
        <v>32</v>
      </c>
      <c r="N5640">
        <v>0</v>
      </c>
      <c r="O5640" s="1" t="s">
        <v>83</v>
      </c>
      <c r="P5640" s="1" t="s">
        <v>11391</v>
      </c>
      <c r="Q5640" s="1" t="s">
        <v>35</v>
      </c>
      <c r="R5640">
        <v>43</v>
      </c>
      <c r="S5640" s="1" t="s">
        <v>30</v>
      </c>
      <c r="T5640" s="1" t="s">
        <v>30</v>
      </c>
      <c r="U5640" s="1" t="s">
        <v>32</v>
      </c>
      <c r="V5640">
        <v>4</v>
      </c>
      <c r="W5640" s="1" t="s">
        <v>32</v>
      </c>
      <c r="X5640" s="1" t="s">
        <v>36</v>
      </c>
      <c r="Y5640" s="1" t="s">
        <v>58</v>
      </c>
      <c r="Z5640">
        <v>31</v>
      </c>
      <c r="AA5640">
        <v>397</v>
      </c>
      <c r="AB5640" s="1" t="s">
        <v>13500</v>
      </c>
      <c r="AC5640" s="1" t="s">
        <v>13500</v>
      </c>
      <c r="AD5640" t="s">
        <v>13494</v>
      </c>
      <c r="AE5640" s="1" t="s">
        <v>38</v>
      </c>
      <c r="AF5640" s="1" t="s">
        <v>38</v>
      </c>
      <c r="AG5640" t="s">
        <v>13526</v>
      </c>
      <c r="AH5640" t="s">
        <v>38</v>
      </c>
      <c r="AI5640" t="s">
        <v>13539</v>
      </c>
    </row>
    <row r="5641" spans="1:35" x14ac:dyDescent="0.25">
      <c r="A5641" s="1" t="s">
        <v>11392</v>
      </c>
      <c r="B5641" s="1" t="s">
        <v>30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s="1" t="s">
        <v>32</v>
      </c>
      <c r="I5641" s="1" t="s">
        <v>31</v>
      </c>
      <c r="J5641">
        <v>195</v>
      </c>
      <c r="K5641">
        <v>0</v>
      </c>
      <c r="L5641">
        <v>5</v>
      </c>
      <c r="M5641" s="1" t="s">
        <v>32</v>
      </c>
      <c r="N5641">
        <v>0</v>
      </c>
      <c r="O5641" s="1" t="s">
        <v>119</v>
      </c>
      <c r="P5641" s="1" t="s">
        <v>11393</v>
      </c>
      <c r="Q5641" s="1" t="s">
        <v>35</v>
      </c>
      <c r="R5641">
        <v>48</v>
      </c>
      <c r="S5641" s="1" t="s">
        <v>30</v>
      </c>
      <c r="T5641" s="1" t="s">
        <v>30</v>
      </c>
      <c r="U5641" s="1" t="s">
        <v>32</v>
      </c>
      <c r="V5641">
        <v>2</v>
      </c>
      <c r="W5641" s="1" t="s">
        <v>30</v>
      </c>
      <c r="X5641" s="1" t="s">
        <v>57</v>
      </c>
      <c r="Y5641" s="1" t="s">
        <v>58</v>
      </c>
      <c r="Z5641">
        <v>29</v>
      </c>
      <c r="AA5641">
        <v>1896</v>
      </c>
      <c r="AB5641" s="1" t="s">
        <v>13500</v>
      </c>
      <c r="AC5641" s="1" t="s">
        <v>13500</v>
      </c>
      <c r="AD5641" t="s">
        <v>13494</v>
      </c>
      <c r="AE5641" s="1" t="s">
        <v>38</v>
      </c>
      <c r="AF5641" s="1" t="s">
        <v>38</v>
      </c>
      <c r="AG5641" t="s">
        <v>13526</v>
      </c>
      <c r="AH5641" t="s">
        <v>38</v>
      </c>
      <c r="AI5641" t="s">
        <v>13540</v>
      </c>
    </row>
    <row r="5642" spans="1:35" x14ac:dyDescent="0.25">
      <c r="A5642" s="1" t="s">
        <v>11394</v>
      </c>
      <c r="B5642" s="1" t="s">
        <v>30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s="1" t="s">
        <v>32</v>
      </c>
      <c r="I5642" s="1" t="s">
        <v>31</v>
      </c>
      <c r="J5642">
        <v>90</v>
      </c>
      <c r="K5642">
        <v>0</v>
      </c>
      <c r="L5642">
        <v>12</v>
      </c>
      <c r="M5642" s="1" t="s">
        <v>32</v>
      </c>
      <c r="N5642">
        <v>0</v>
      </c>
      <c r="O5642" s="1" t="s">
        <v>197</v>
      </c>
      <c r="P5642" s="1" t="s">
        <v>11395</v>
      </c>
      <c r="Q5642" s="1" t="s">
        <v>42</v>
      </c>
      <c r="R5642">
        <v>26</v>
      </c>
      <c r="S5642" s="1" t="s">
        <v>32</v>
      </c>
      <c r="T5642" s="1" t="s">
        <v>30</v>
      </c>
      <c r="U5642" s="1" t="s">
        <v>32</v>
      </c>
      <c r="V5642">
        <v>4</v>
      </c>
      <c r="W5642" s="1" t="s">
        <v>32</v>
      </c>
      <c r="X5642" s="1" t="s">
        <v>57</v>
      </c>
      <c r="Y5642" s="1" t="s">
        <v>37</v>
      </c>
      <c r="Z5642">
        <v>39</v>
      </c>
      <c r="AA5642">
        <v>1492</v>
      </c>
      <c r="AB5642" s="1" t="s">
        <v>13500</v>
      </c>
      <c r="AC5642" s="1" t="s">
        <v>13500</v>
      </c>
      <c r="AD5642" t="s">
        <v>13495</v>
      </c>
      <c r="AE5642" s="1" t="s">
        <v>38</v>
      </c>
      <c r="AF5642" s="1" t="s">
        <v>38</v>
      </c>
      <c r="AG5642" t="s">
        <v>13526</v>
      </c>
      <c r="AH5642" t="s">
        <v>38</v>
      </c>
      <c r="AI5642" t="s">
        <v>13539</v>
      </c>
    </row>
    <row r="5643" spans="1:35" x14ac:dyDescent="0.25">
      <c r="A5643" s="1" t="s">
        <v>11396</v>
      </c>
      <c r="B5643" s="1" t="s">
        <v>30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s="1" t="s">
        <v>32</v>
      </c>
      <c r="I5643" s="1" t="s">
        <v>31</v>
      </c>
      <c r="J5643">
        <v>63</v>
      </c>
      <c r="K5643">
        <v>0</v>
      </c>
      <c r="L5643">
        <v>30</v>
      </c>
      <c r="M5643" s="1" t="s">
        <v>30</v>
      </c>
      <c r="N5643">
        <v>19</v>
      </c>
      <c r="O5643" s="1" t="s">
        <v>114</v>
      </c>
      <c r="P5643" s="1" t="s">
        <v>11397</v>
      </c>
      <c r="Q5643" s="1" t="s">
        <v>42</v>
      </c>
      <c r="R5643">
        <v>21</v>
      </c>
      <c r="S5643" s="1" t="s">
        <v>32</v>
      </c>
      <c r="T5643" s="1" t="s">
        <v>30</v>
      </c>
      <c r="U5643" s="1" t="s">
        <v>32</v>
      </c>
      <c r="V5643">
        <v>2</v>
      </c>
      <c r="W5643" s="1" t="s">
        <v>30</v>
      </c>
      <c r="X5643" s="1" t="s">
        <v>43</v>
      </c>
      <c r="Y5643" s="1" t="s">
        <v>58</v>
      </c>
      <c r="Z5643">
        <v>29</v>
      </c>
      <c r="AA5643">
        <v>808</v>
      </c>
      <c r="AB5643" s="1" t="s">
        <v>13500</v>
      </c>
      <c r="AC5643" s="1" t="s">
        <v>13500</v>
      </c>
      <c r="AD5643" t="s">
        <v>13495</v>
      </c>
      <c r="AE5643" s="1" t="s">
        <v>38</v>
      </c>
      <c r="AF5643" s="1" t="s">
        <v>38</v>
      </c>
      <c r="AG5643" t="s">
        <v>13526</v>
      </c>
      <c r="AH5643" t="s">
        <v>38</v>
      </c>
      <c r="AI5643" t="s">
        <v>13539</v>
      </c>
    </row>
    <row r="5644" spans="1:35" x14ac:dyDescent="0.25">
      <c r="A5644" s="1" t="s">
        <v>11398</v>
      </c>
      <c r="B5644" s="1" t="s">
        <v>30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s="1" t="s">
        <v>32</v>
      </c>
      <c r="I5644" s="1" t="s">
        <v>31</v>
      </c>
      <c r="J5644">
        <v>153</v>
      </c>
      <c r="K5644">
        <v>0</v>
      </c>
      <c r="L5644">
        <v>0</v>
      </c>
      <c r="M5644" s="1" t="s">
        <v>30</v>
      </c>
      <c r="N5644">
        <v>0</v>
      </c>
      <c r="O5644" s="1" t="s">
        <v>219</v>
      </c>
      <c r="P5644" s="1" t="s">
        <v>11399</v>
      </c>
      <c r="Q5644" s="1" t="s">
        <v>42</v>
      </c>
      <c r="R5644">
        <v>59</v>
      </c>
      <c r="S5644" s="1" t="s">
        <v>30</v>
      </c>
      <c r="T5644" s="1" t="s">
        <v>30</v>
      </c>
      <c r="U5644" s="1" t="s">
        <v>32</v>
      </c>
      <c r="V5644">
        <v>2</v>
      </c>
      <c r="W5644" s="1" t="s">
        <v>30</v>
      </c>
      <c r="X5644" s="1" t="s">
        <v>57</v>
      </c>
      <c r="Y5644" s="1" t="s">
        <v>58</v>
      </c>
      <c r="Z5644">
        <v>12</v>
      </c>
      <c r="AA5644">
        <v>837</v>
      </c>
      <c r="AB5644" s="1" t="s">
        <v>13500</v>
      </c>
      <c r="AC5644" s="1" t="s">
        <v>13500</v>
      </c>
      <c r="AD5644" t="s">
        <v>13494</v>
      </c>
      <c r="AE5644" s="1" t="s">
        <v>38</v>
      </c>
      <c r="AF5644" s="1" t="s">
        <v>38</v>
      </c>
      <c r="AG5644" t="s">
        <v>13527</v>
      </c>
      <c r="AH5644" t="s">
        <v>38</v>
      </c>
      <c r="AI5644" t="s">
        <v>13540</v>
      </c>
    </row>
    <row r="5645" spans="1:35" x14ac:dyDescent="0.25">
      <c r="A5645" s="1" t="s">
        <v>11400</v>
      </c>
      <c r="B5645" s="1" t="s">
        <v>30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s="1" t="s">
        <v>32</v>
      </c>
      <c r="I5645" s="1" t="s">
        <v>31</v>
      </c>
      <c r="J5645">
        <v>102</v>
      </c>
      <c r="K5645">
        <v>0</v>
      </c>
      <c r="L5645">
        <v>8</v>
      </c>
      <c r="M5645" s="1" t="s">
        <v>32</v>
      </c>
      <c r="N5645">
        <v>0</v>
      </c>
      <c r="O5645" s="1" t="s">
        <v>153</v>
      </c>
      <c r="P5645" s="1" t="s">
        <v>11401</v>
      </c>
      <c r="Q5645" s="1" t="s">
        <v>42</v>
      </c>
      <c r="R5645">
        <v>21</v>
      </c>
      <c r="S5645" s="1" t="s">
        <v>32</v>
      </c>
      <c r="T5645" s="1" t="s">
        <v>30</v>
      </c>
      <c r="U5645" s="1" t="s">
        <v>32</v>
      </c>
      <c r="V5645">
        <v>6</v>
      </c>
      <c r="W5645" s="1" t="s">
        <v>30</v>
      </c>
      <c r="X5645" s="1" t="s">
        <v>43</v>
      </c>
      <c r="Y5645" s="1" t="s">
        <v>58</v>
      </c>
      <c r="Z5645">
        <v>33</v>
      </c>
      <c r="AA5645">
        <v>2305</v>
      </c>
      <c r="AB5645" s="1" t="s">
        <v>13500</v>
      </c>
      <c r="AC5645" s="1" t="s">
        <v>13500</v>
      </c>
      <c r="AD5645" t="s">
        <v>13495</v>
      </c>
      <c r="AE5645" s="1" t="s">
        <v>38</v>
      </c>
      <c r="AF5645" s="1" t="s">
        <v>38</v>
      </c>
      <c r="AG5645" t="s">
        <v>13526</v>
      </c>
      <c r="AH5645" t="s">
        <v>38</v>
      </c>
      <c r="AI5645" t="s">
        <v>13540</v>
      </c>
    </row>
    <row r="5646" spans="1:35" x14ac:dyDescent="0.25">
      <c r="A5646" s="1" t="s">
        <v>11402</v>
      </c>
      <c r="B5646" s="1" t="s">
        <v>30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s="1" t="s">
        <v>32</v>
      </c>
      <c r="I5646" s="1" t="s">
        <v>31</v>
      </c>
      <c r="J5646">
        <v>122</v>
      </c>
      <c r="K5646">
        <v>0</v>
      </c>
      <c r="L5646">
        <v>0</v>
      </c>
      <c r="M5646" s="1" t="s">
        <v>30</v>
      </c>
      <c r="N5646">
        <v>0</v>
      </c>
      <c r="O5646" s="1" t="s">
        <v>52</v>
      </c>
      <c r="P5646" s="1" t="s">
        <v>11403</v>
      </c>
      <c r="Q5646" s="1" t="s">
        <v>42</v>
      </c>
      <c r="R5646">
        <v>51</v>
      </c>
      <c r="S5646" s="1" t="s">
        <v>30</v>
      </c>
      <c r="T5646" s="1" t="s">
        <v>30</v>
      </c>
      <c r="U5646" s="1" t="s">
        <v>32</v>
      </c>
      <c r="V5646">
        <v>2</v>
      </c>
      <c r="W5646" s="1" t="s">
        <v>30</v>
      </c>
      <c r="X5646" s="1" t="s">
        <v>43</v>
      </c>
      <c r="Y5646" s="1" t="s">
        <v>37</v>
      </c>
      <c r="Z5646">
        <v>7</v>
      </c>
      <c r="AA5646">
        <v>374</v>
      </c>
      <c r="AB5646" s="1" t="s">
        <v>13500</v>
      </c>
      <c r="AC5646" s="1" t="s">
        <v>13500</v>
      </c>
      <c r="AD5646" t="s">
        <v>13494</v>
      </c>
      <c r="AE5646" s="1" t="s">
        <v>38</v>
      </c>
      <c r="AF5646" s="1" t="s">
        <v>38</v>
      </c>
      <c r="AG5646" t="s">
        <v>13527</v>
      </c>
      <c r="AH5646" t="s">
        <v>38</v>
      </c>
      <c r="AI5646" t="s">
        <v>13540</v>
      </c>
    </row>
    <row r="5647" spans="1:35" x14ac:dyDescent="0.25">
      <c r="A5647" s="1" t="s">
        <v>11404</v>
      </c>
      <c r="B5647" s="1" t="s">
        <v>30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s="1" t="s">
        <v>32</v>
      </c>
      <c r="I5647" s="1" t="s">
        <v>46</v>
      </c>
      <c r="J5647">
        <v>0</v>
      </c>
      <c r="K5647">
        <v>0</v>
      </c>
      <c r="L5647">
        <v>0</v>
      </c>
      <c r="M5647" s="1" t="s">
        <v>30</v>
      </c>
      <c r="N5647">
        <v>0</v>
      </c>
      <c r="O5647" s="1" t="s">
        <v>156</v>
      </c>
      <c r="P5647" s="1" t="s">
        <v>11405</v>
      </c>
      <c r="Q5647" s="1" t="s">
        <v>35</v>
      </c>
      <c r="R5647">
        <v>62</v>
      </c>
      <c r="S5647" s="1" t="s">
        <v>30</v>
      </c>
      <c r="T5647" s="1" t="s">
        <v>30</v>
      </c>
      <c r="U5647" s="1" t="s">
        <v>32</v>
      </c>
      <c r="V5647">
        <v>2</v>
      </c>
      <c r="W5647" s="1" t="s">
        <v>30</v>
      </c>
      <c r="X5647" s="1" t="s">
        <v>36</v>
      </c>
      <c r="Y5647" s="1" t="s">
        <v>58</v>
      </c>
      <c r="Z5647">
        <v>9</v>
      </c>
      <c r="AA5647">
        <v>186</v>
      </c>
      <c r="AB5647" s="1" t="s">
        <v>13500</v>
      </c>
      <c r="AC5647" s="1" t="s">
        <v>13500</v>
      </c>
      <c r="AD5647" t="s">
        <v>13494</v>
      </c>
      <c r="AE5647" s="1" t="s">
        <v>38</v>
      </c>
      <c r="AF5647" s="1" t="s">
        <v>38</v>
      </c>
      <c r="AG5647" t="s">
        <v>13527</v>
      </c>
      <c r="AH5647" t="s">
        <v>38</v>
      </c>
      <c r="AI5647" t="s">
        <v>13539</v>
      </c>
    </row>
    <row r="5648" spans="1:35" x14ac:dyDescent="0.25">
      <c r="A5648" s="1" t="s">
        <v>11406</v>
      </c>
      <c r="B5648" s="1" t="s">
        <v>30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s="1" t="s">
        <v>32</v>
      </c>
      <c r="I5648" s="1" t="s">
        <v>31</v>
      </c>
      <c r="J5648">
        <v>96</v>
      </c>
      <c r="K5648">
        <v>0</v>
      </c>
      <c r="L5648">
        <v>6</v>
      </c>
      <c r="M5648" s="1" t="s">
        <v>32</v>
      </c>
      <c r="N5648">
        <v>0</v>
      </c>
      <c r="O5648" s="1" t="s">
        <v>1102</v>
      </c>
      <c r="P5648" s="1" t="s">
        <v>11407</v>
      </c>
      <c r="Q5648" s="1" t="s">
        <v>35</v>
      </c>
      <c r="R5648">
        <v>46</v>
      </c>
      <c r="S5648" s="1" t="s">
        <v>30</v>
      </c>
      <c r="T5648" s="1" t="s">
        <v>30</v>
      </c>
      <c r="U5648" s="1" t="s">
        <v>32</v>
      </c>
      <c r="V5648">
        <v>2</v>
      </c>
      <c r="W5648" s="1" t="s">
        <v>30</v>
      </c>
      <c r="X5648" s="1" t="s">
        <v>43</v>
      </c>
      <c r="Y5648" s="1" t="s">
        <v>58</v>
      </c>
      <c r="Z5648">
        <v>37</v>
      </c>
      <c r="AA5648">
        <v>2366</v>
      </c>
      <c r="AB5648" s="1" t="s">
        <v>13500</v>
      </c>
      <c r="AC5648" s="1" t="s">
        <v>13500</v>
      </c>
      <c r="AD5648" t="s">
        <v>13494</v>
      </c>
      <c r="AE5648" s="1" t="s">
        <v>38</v>
      </c>
      <c r="AF5648" s="1" t="s">
        <v>38</v>
      </c>
      <c r="AG5648" t="s">
        <v>13526</v>
      </c>
      <c r="AH5648" t="s">
        <v>38</v>
      </c>
      <c r="AI5648" t="s">
        <v>13540</v>
      </c>
    </row>
    <row r="5649" spans="1:35" x14ac:dyDescent="0.25">
      <c r="A5649" s="1" t="s">
        <v>11408</v>
      </c>
      <c r="B5649" s="1" t="s">
        <v>30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s="1" t="s">
        <v>32</v>
      </c>
      <c r="I5649" s="1" t="s">
        <v>31</v>
      </c>
      <c r="J5649">
        <v>28</v>
      </c>
      <c r="K5649">
        <v>2</v>
      </c>
      <c r="L5649">
        <v>0</v>
      </c>
      <c r="M5649" s="1" t="s">
        <v>30</v>
      </c>
      <c r="N5649">
        <v>0</v>
      </c>
      <c r="O5649" s="1" t="s">
        <v>272</v>
      </c>
      <c r="P5649" s="1" t="s">
        <v>11409</v>
      </c>
      <c r="Q5649" s="1" t="s">
        <v>42</v>
      </c>
      <c r="R5649">
        <v>46</v>
      </c>
      <c r="S5649" s="1" t="s">
        <v>30</v>
      </c>
      <c r="T5649" s="1" t="s">
        <v>30</v>
      </c>
      <c r="U5649" s="1" t="s">
        <v>32</v>
      </c>
      <c r="V5649">
        <v>6</v>
      </c>
      <c r="W5649" s="1" t="s">
        <v>30</v>
      </c>
      <c r="X5649" s="1" t="s">
        <v>43</v>
      </c>
      <c r="Y5649" s="1" t="s">
        <v>58</v>
      </c>
      <c r="Z5649">
        <v>10</v>
      </c>
      <c r="AA5649">
        <v>69</v>
      </c>
      <c r="AB5649" s="1" t="s">
        <v>13500</v>
      </c>
      <c r="AC5649" s="1" t="s">
        <v>13500</v>
      </c>
      <c r="AD5649" t="s">
        <v>13494</v>
      </c>
      <c r="AE5649" s="1" t="s">
        <v>38</v>
      </c>
      <c r="AF5649" s="1" t="s">
        <v>38</v>
      </c>
      <c r="AG5649" t="s">
        <v>13527</v>
      </c>
      <c r="AH5649" t="s">
        <v>38</v>
      </c>
      <c r="AI5649" t="s">
        <v>13538</v>
      </c>
    </row>
    <row r="5650" spans="1:35" x14ac:dyDescent="0.25">
      <c r="A5650" s="1" t="s">
        <v>11410</v>
      </c>
      <c r="B5650" s="1" t="s">
        <v>30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s="1" t="s">
        <v>32</v>
      </c>
      <c r="I5650" s="1" t="s">
        <v>31</v>
      </c>
      <c r="J5650">
        <v>12</v>
      </c>
      <c r="K5650">
        <v>0</v>
      </c>
      <c r="L5650">
        <v>12</v>
      </c>
      <c r="M5650" s="1" t="s">
        <v>32</v>
      </c>
      <c r="N5650">
        <v>0</v>
      </c>
      <c r="O5650" s="1" t="s">
        <v>156</v>
      </c>
      <c r="P5650" s="1" t="s">
        <v>11411</v>
      </c>
      <c r="Q5650" s="1" t="s">
        <v>42</v>
      </c>
      <c r="R5650">
        <v>43</v>
      </c>
      <c r="S5650" s="1" t="s">
        <v>30</v>
      </c>
      <c r="T5650" s="1" t="s">
        <v>30</v>
      </c>
      <c r="U5650" s="1" t="s">
        <v>32</v>
      </c>
      <c r="V5650">
        <v>2</v>
      </c>
      <c r="W5650" s="1" t="s">
        <v>30</v>
      </c>
      <c r="X5650" s="1" t="s">
        <v>36</v>
      </c>
      <c r="Y5650" s="1" t="s">
        <v>37</v>
      </c>
      <c r="Z5650">
        <v>34</v>
      </c>
      <c r="AA5650">
        <v>64</v>
      </c>
      <c r="AB5650" s="1" t="s">
        <v>13500</v>
      </c>
      <c r="AC5650" s="1" t="s">
        <v>13500</v>
      </c>
      <c r="AD5650" t="s">
        <v>13494</v>
      </c>
      <c r="AE5650" s="1" t="s">
        <v>38</v>
      </c>
      <c r="AF5650" s="1" t="s">
        <v>38</v>
      </c>
      <c r="AG5650" t="s">
        <v>13526</v>
      </c>
      <c r="AH5650" t="s">
        <v>38</v>
      </c>
      <c r="AI5650" t="s">
        <v>13538</v>
      </c>
    </row>
    <row r="5651" spans="1:35" x14ac:dyDescent="0.25">
      <c r="A5651" s="1" t="s">
        <v>11412</v>
      </c>
      <c r="B5651" s="1" t="s">
        <v>30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s="1" t="s">
        <v>32</v>
      </c>
      <c r="I5651" s="1" t="s">
        <v>31</v>
      </c>
      <c r="J5651">
        <v>144</v>
      </c>
      <c r="K5651">
        <v>1</v>
      </c>
      <c r="L5651">
        <v>7</v>
      </c>
      <c r="M5651" s="1" t="s">
        <v>32</v>
      </c>
      <c r="N5651">
        <v>0</v>
      </c>
      <c r="O5651" s="1" t="s">
        <v>91</v>
      </c>
      <c r="P5651" s="1" t="s">
        <v>11413</v>
      </c>
      <c r="Q5651" s="1" t="s">
        <v>35</v>
      </c>
      <c r="R5651">
        <v>81</v>
      </c>
      <c r="S5651" s="1" t="s">
        <v>30</v>
      </c>
      <c r="T5651" s="1" t="s">
        <v>32</v>
      </c>
      <c r="U5651" s="1" t="s">
        <v>32</v>
      </c>
      <c r="V5651">
        <v>4</v>
      </c>
      <c r="W5651" s="1" t="s">
        <v>32</v>
      </c>
      <c r="X5651" s="1" t="s">
        <v>43</v>
      </c>
      <c r="Y5651" s="1" t="s">
        <v>37</v>
      </c>
      <c r="Z5651">
        <v>53</v>
      </c>
      <c r="AA5651">
        <v>3477</v>
      </c>
      <c r="AB5651" s="1" t="s">
        <v>13500</v>
      </c>
      <c r="AC5651" s="1" t="s">
        <v>13500</v>
      </c>
      <c r="AD5651" t="s">
        <v>13496</v>
      </c>
      <c r="AE5651" s="1" t="s">
        <v>38</v>
      </c>
      <c r="AF5651" s="1" t="s">
        <v>38</v>
      </c>
      <c r="AG5651" t="s">
        <v>13526</v>
      </c>
      <c r="AH5651" t="s">
        <v>38</v>
      </c>
      <c r="AI5651" t="s">
        <v>13540</v>
      </c>
    </row>
    <row r="5652" spans="1:35" x14ac:dyDescent="0.25">
      <c r="A5652" s="1" t="s">
        <v>11414</v>
      </c>
      <c r="B5652" s="1" t="s">
        <v>30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s="1" t="s">
        <v>32</v>
      </c>
      <c r="I5652" s="1" t="s">
        <v>31</v>
      </c>
      <c r="J5652">
        <v>205</v>
      </c>
      <c r="K5652">
        <v>1</v>
      </c>
      <c r="L5652">
        <v>0</v>
      </c>
      <c r="M5652" s="1" t="s">
        <v>30</v>
      </c>
      <c r="N5652">
        <v>0</v>
      </c>
      <c r="O5652" s="1" t="s">
        <v>52</v>
      </c>
      <c r="P5652" s="1" t="s">
        <v>11415</v>
      </c>
      <c r="Q5652" s="1" t="s">
        <v>35</v>
      </c>
      <c r="R5652">
        <v>39</v>
      </c>
      <c r="S5652" s="1" t="s">
        <v>30</v>
      </c>
      <c r="T5652" s="1" t="s">
        <v>30</v>
      </c>
      <c r="U5652" s="1" t="s">
        <v>32</v>
      </c>
      <c r="V5652">
        <v>4</v>
      </c>
      <c r="W5652" s="1" t="s">
        <v>30</v>
      </c>
      <c r="X5652" s="1" t="s">
        <v>57</v>
      </c>
      <c r="Y5652" s="1" t="s">
        <v>58</v>
      </c>
      <c r="Z5652">
        <v>7</v>
      </c>
      <c r="AA5652">
        <v>251</v>
      </c>
      <c r="AB5652" s="1" t="s">
        <v>13500</v>
      </c>
      <c r="AC5652" s="1" t="s">
        <v>13500</v>
      </c>
      <c r="AD5652" t="s">
        <v>13494</v>
      </c>
      <c r="AE5652" s="1" t="s">
        <v>38</v>
      </c>
      <c r="AF5652" s="1" t="s">
        <v>38</v>
      </c>
      <c r="AG5652" t="s">
        <v>13527</v>
      </c>
      <c r="AH5652" t="s">
        <v>38</v>
      </c>
      <c r="AI5652" t="s">
        <v>13539</v>
      </c>
    </row>
    <row r="5653" spans="1:35" x14ac:dyDescent="0.25">
      <c r="A5653" s="1" t="s">
        <v>11416</v>
      </c>
      <c r="B5653" s="1" t="s">
        <v>30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s="1" t="s">
        <v>32</v>
      </c>
      <c r="I5653" s="1" t="s">
        <v>31</v>
      </c>
      <c r="J5653">
        <v>166</v>
      </c>
      <c r="K5653">
        <v>2</v>
      </c>
      <c r="L5653">
        <v>13</v>
      </c>
      <c r="M5653" s="1" t="s">
        <v>30</v>
      </c>
      <c r="N5653">
        <v>62</v>
      </c>
      <c r="O5653" s="1" t="s">
        <v>91</v>
      </c>
      <c r="P5653" s="1" t="s">
        <v>11417</v>
      </c>
      <c r="Q5653" s="1" t="s">
        <v>35</v>
      </c>
      <c r="R5653">
        <v>31</v>
      </c>
      <c r="S5653" s="1" t="s">
        <v>30</v>
      </c>
      <c r="T5653" s="1" t="s">
        <v>30</v>
      </c>
      <c r="U5653" s="1" t="s">
        <v>32</v>
      </c>
      <c r="V5653">
        <v>4</v>
      </c>
      <c r="W5653" s="1" t="s">
        <v>30</v>
      </c>
      <c r="X5653" s="1" t="s">
        <v>57</v>
      </c>
      <c r="Y5653" s="1" t="s">
        <v>37</v>
      </c>
      <c r="Z5653">
        <v>15</v>
      </c>
      <c r="AA5653">
        <v>934</v>
      </c>
      <c r="AB5653" s="1" t="s">
        <v>13500</v>
      </c>
      <c r="AC5653" s="1" t="s">
        <v>13500</v>
      </c>
      <c r="AD5653" t="s">
        <v>13494</v>
      </c>
      <c r="AE5653" s="1" t="s">
        <v>38</v>
      </c>
      <c r="AF5653" s="1" t="s">
        <v>38</v>
      </c>
      <c r="AG5653" t="s">
        <v>13526</v>
      </c>
      <c r="AH5653" t="s">
        <v>38</v>
      </c>
      <c r="AI5653" t="s">
        <v>13540</v>
      </c>
    </row>
    <row r="5654" spans="1:35" x14ac:dyDescent="0.25">
      <c r="A5654" s="1" t="s">
        <v>11418</v>
      </c>
      <c r="B5654" s="1" t="s">
        <v>30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s="1" t="s">
        <v>32</v>
      </c>
      <c r="I5654" s="1" t="s">
        <v>31</v>
      </c>
      <c r="J5654">
        <v>246</v>
      </c>
      <c r="K5654">
        <v>1</v>
      </c>
      <c r="L5654">
        <v>0</v>
      </c>
      <c r="M5654" s="1" t="s">
        <v>30</v>
      </c>
      <c r="N5654">
        <v>0</v>
      </c>
      <c r="O5654" s="1" t="s">
        <v>197</v>
      </c>
      <c r="P5654" s="1" t="s">
        <v>11419</v>
      </c>
      <c r="Q5654" s="1" t="s">
        <v>42</v>
      </c>
      <c r="R5654">
        <v>55</v>
      </c>
      <c r="S5654" s="1" t="s">
        <v>30</v>
      </c>
      <c r="T5654" s="1" t="s">
        <v>30</v>
      </c>
      <c r="U5654" s="1" t="s">
        <v>32</v>
      </c>
      <c r="V5654">
        <v>2</v>
      </c>
      <c r="W5654" s="1" t="s">
        <v>30</v>
      </c>
      <c r="X5654" s="1" t="s">
        <v>43</v>
      </c>
      <c r="Y5654" s="1" t="s">
        <v>58</v>
      </c>
      <c r="Z5654">
        <v>7</v>
      </c>
      <c r="AA5654">
        <v>313</v>
      </c>
      <c r="AB5654" s="1" t="s">
        <v>13500</v>
      </c>
      <c r="AC5654" s="1" t="s">
        <v>13500</v>
      </c>
      <c r="AD5654" t="s">
        <v>13494</v>
      </c>
      <c r="AE5654" s="1" t="s">
        <v>38</v>
      </c>
      <c r="AF5654" s="1" t="s">
        <v>38</v>
      </c>
      <c r="AG5654" t="s">
        <v>13527</v>
      </c>
      <c r="AH5654" t="s">
        <v>38</v>
      </c>
      <c r="AI5654" t="s">
        <v>13540</v>
      </c>
    </row>
    <row r="5655" spans="1:35" x14ac:dyDescent="0.25">
      <c r="A5655" s="1" t="s">
        <v>11420</v>
      </c>
      <c r="B5655" s="1" t="s">
        <v>30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s="1" t="s">
        <v>32</v>
      </c>
      <c r="I5655" s="1" t="s">
        <v>31</v>
      </c>
      <c r="J5655">
        <v>142</v>
      </c>
      <c r="K5655">
        <v>1</v>
      </c>
      <c r="L5655">
        <v>0</v>
      </c>
      <c r="M5655" s="1" t="s">
        <v>30</v>
      </c>
      <c r="N5655">
        <v>0</v>
      </c>
      <c r="O5655" s="1" t="s">
        <v>80</v>
      </c>
      <c r="P5655" s="1" t="s">
        <v>11421</v>
      </c>
      <c r="Q5655" s="1" t="s">
        <v>35</v>
      </c>
      <c r="R5655">
        <v>33</v>
      </c>
      <c r="S5655" s="1" t="s">
        <v>30</v>
      </c>
      <c r="T5655" s="1" t="s">
        <v>30</v>
      </c>
      <c r="U5655" s="1" t="s">
        <v>32</v>
      </c>
      <c r="V5655">
        <v>2</v>
      </c>
      <c r="W5655" s="1" t="s">
        <v>30</v>
      </c>
      <c r="X5655" s="1" t="s">
        <v>57</v>
      </c>
      <c r="Y5655" s="1" t="s">
        <v>37</v>
      </c>
      <c r="Z5655">
        <v>6</v>
      </c>
      <c r="AA5655">
        <v>231</v>
      </c>
      <c r="AB5655" s="1" t="s">
        <v>13500</v>
      </c>
      <c r="AC5655" s="1" t="s">
        <v>13500</v>
      </c>
      <c r="AD5655" t="s">
        <v>13494</v>
      </c>
      <c r="AE5655" s="1" t="s">
        <v>38</v>
      </c>
      <c r="AF5655" s="1" t="s">
        <v>38</v>
      </c>
      <c r="AG5655" t="s">
        <v>13527</v>
      </c>
      <c r="AH5655" t="s">
        <v>38</v>
      </c>
      <c r="AI5655" t="s">
        <v>13539</v>
      </c>
    </row>
    <row r="5656" spans="1:35" x14ac:dyDescent="0.25">
      <c r="A5656" s="1" t="s">
        <v>11422</v>
      </c>
      <c r="B5656" s="1" t="s">
        <v>30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s="1" t="s">
        <v>32</v>
      </c>
      <c r="I5656" s="1" t="s">
        <v>31</v>
      </c>
      <c r="J5656">
        <v>124</v>
      </c>
      <c r="K5656">
        <v>2</v>
      </c>
      <c r="L5656">
        <v>41</v>
      </c>
      <c r="M5656" s="1" t="s">
        <v>32</v>
      </c>
      <c r="N5656">
        <v>0</v>
      </c>
      <c r="O5656" s="1" t="s">
        <v>171</v>
      </c>
      <c r="P5656" s="1" t="s">
        <v>11423</v>
      </c>
      <c r="Q5656" s="1" t="s">
        <v>35</v>
      </c>
      <c r="R5656">
        <v>21</v>
      </c>
      <c r="S5656" s="1" t="s">
        <v>32</v>
      </c>
      <c r="T5656" s="1" t="s">
        <v>30</v>
      </c>
      <c r="U5656" s="1" t="s">
        <v>32</v>
      </c>
      <c r="V5656">
        <v>2</v>
      </c>
      <c r="W5656" s="1" t="s">
        <v>30</v>
      </c>
      <c r="X5656" s="1" t="s">
        <v>36</v>
      </c>
      <c r="Y5656" s="1" t="s">
        <v>44</v>
      </c>
      <c r="Z5656">
        <v>27</v>
      </c>
      <c r="AA5656">
        <v>612</v>
      </c>
      <c r="AB5656" s="1" t="s">
        <v>13500</v>
      </c>
      <c r="AC5656" s="1" t="s">
        <v>13500</v>
      </c>
      <c r="AD5656" t="s">
        <v>13495</v>
      </c>
      <c r="AE5656" s="1" t="s">
        <v>38</v>
      </c>
      <c r="AF5656" s="1" t="s">
        <v>38</v>
      </c>
      <c r="AG5656" t="s">
        <v>13526</v>
      </c>
      <c r="AH5656" t="s">
        <v>38</v>
      </c>
      <c r="AI5656" t="s">
        <v>13539</v>
      </c>
    </row>
    <row r="5657" spans="1:35" x14ac:dyDescent="0.25">
      <c r="A5657" s="1" t="s">
        <v>11424</v>
      </c>
      <c r="B5657" s="1" t="s">
        <v>30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s="1" t="s">
        <v>32</v>
      </c>
      <c r="I5657" s="1" t="s">
        <v>31</v>
      </c>
      <c r="J5657">
        <v>270</v>
      </c>
      <c r="K5657">
        <v>2</v>
      </c>
      <c r="L5657">
        <v>0</v>
      </c>
      <c r="M5657" s="1" t="s">
        <v>30</v>
      </c>
      <c r="N5657">
        <v>0</v>
      </c>
      <c r="O5657" s="1" t="s">
        <v>156</v>
      </c>
      <c r="P5657" s="1" t="s">
        <v>11425</v>
      </c>
      <c r="Q5657" s="1" t="s">
        <v>35</v>
      </c>
      <c r="R5657">
        <v>27</v>
      </c>
      <c r="S5657" s="1" t="s">
        <v>32</v>
      </c>
      <c r="T5657" s="1" t="s">
        <v>30</v>
      </c>
      <c r="U5657" s="1" t="s">
        <v>32</v>
      </c>
      <c r="V5657">
        <v>3</v>
      </c>
      <c r="W5657" s="1" t="s">
        <v>30</v>
      </c>
      <c r="X5657" s="1" t="s">
        <v>57</v>
      </c>
      <c r="Y5657" s="1" t="s">
        <v>44</v>
      </c>
      <c r="Z5657">
        <v>7</v>
      </c>
      <c r="AA5657">
        <v>369</v>
      </c>
      <c r="AB5657" s="1" t="s">
        <v>13500</v>
      </c>
      <c r="AC5657" s="1" t="s">
        <v>13500</v>
      </c>
      <c r="AD5657" t="s">
        <v>13495</v>
      </c>
      <c r="AE5657" s="1" t="s">
        <v>38</v>
      </c>
      <c r="AF5657" s="1" t="s">
        <v>38</v>
      </c>
      <c r="AG5657" t="s">
        <v>13527</v>
      </c>
      <c r="AH5657" t="s">
        <v>38</v>
      </c>
      <c r="AI5657" t="s">
        <v>13540</v>
      </c>
    </row>
    <row r="5658" spans="1:35" x14ac:dyDescent="0.25">
      <c r="A5658" s="1" t="s">
        <v>11426</v>
      </c>
      <c r="B5658" s="1" t="s">
        <v>30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s="1" t="s">
        <v>32</v>
      </c>
      <c r="I5658" s="1" t="s">
        <v>31</v>
      </c>
      <c r="J5658">
        <v>69</v>
      </c>
      <c r="K5658">
        <v>0</v>
      </c>
      <c r="L5658">
        <v>18</v>
      </c>
      <c r="M5658" s="1" t="s">
        <v>32</v>
      </c>
      <c r="N5658">
        <v>0</v>
      </c>
      <c r="O5658" s="1" t="s">
        <v>111</v>
      </c>
      <c r="P5658" s="1" t="s">
        <v>11427</v>
      </c>
      <c r="Q5658" s="1" t="s">
        <v>42</v>
      </c>
      <c r="R5658">
        <v>32</v>
      </c>
      <c r="S5658" s="1" t="s">
        <v>30</v>
      </c>
      <c r="T5658" s="1" t="s">
        <v>30</v>
      </c>
      <c r="U5658" s="1" t="s">
        <v>32</v>
      </c>
      <c r="V5658">
        <v>6</v>
      </c>
      <c r="W5658" s="1" t="s">
        <v>32</v>
      </c>
      <c r="X5658" s="1" t="s">
        <v>43</v>
      </c>
      <c r="Y5658" s="1" t="s">
        <v>58</v>
      </c>
      <c r="Z5658">
        <v>16</v>
      </c>
      <c r="AA5658">
        <v>414</v>
      </c>
      <c r="AB5658" s="1" t="s">
        <v>13500</v>
      </c>
      <c r="AC5658" s="1" t="s">
        <v>13500</v>
      </c>
      <c r="AD5658" t="s">
        <v>13494</v>
      </c>
      <c r="AE5658" s="1" t="s">
        <v>38</v>
      </c>
      <c r="AF5658" s="1" t="s">
        <v>38</v>
      </c>
      <c r="AG5658" t="s">
        <v>13526</v>
      </c>
      <c r="AH5658" t="s">
        <v>38</v>
      </c>
      <c r="AI5658" t="s">
        <v>13539</v>
      </c>
    </row>
    <row r="5659" spans="1:35" x14ac:dyDescent="0.25">
      <c r="A5659" s="1" t="s">
        <v>11428</v>
      </c>
      <c r="B5659" s="1" t="s">
        <v>30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s="1" t="s">
        <v>32</v>
      </c>
      <c r="I5659" s="1" t="s">
        <v>31</v>
      </c>
      <c r="J5659">
        <v>131</v>
      </c>
      <c r="K5659">
        <v>1</v>
      </c>
      <c r="L5659">
        <v>6</v>
      </c>
      <c r="M5659" s="1" t="s">
        <v>32</v>
      </c>
      <c r="N5659">
        <v>0</v>
      </c>
      <c r="O5659" s="1" t="s">
        <v>91</v>
      </c>
      <c r="P5659" s="1" t="s">
        <v>11429</v>
      </c>
      <c r="Q5659" s="1" t="s">
        <v>35</v>
      </c>
      <c r="R5659">
        <v>47</v>
      </c>
      <c r="S5659" s="1" t="s">
        <v>30</v>
      </c>
      <c r="T5659" s="1" t="s">
        <v>30</v>
      </c>
      <c r="U5659" s="1" t="s">
        <v>32</v>
      </c>
      <c r="V5659">
        <v>3</v>
      </c>
      <c r="W5659" s="1" t="s">
        <v>32</v>
      </c>
      <c r="X5659" s="1" t="s">
        <v>57</v>
      </c>
      <c r="Y5659" s="1" t="s">
        <v>44</v>
      </c>
      <c r="Z5659">
        <v>40</v>
      </c>
      <c r="AA5659">
        <v>2589</v>
      </c>
      <c r="AB5659" s="1" t="s">
        <v>13500</v>
      </c>
      <c r="AC5659" s="1" t="s">
        <v>13500</v>
      </c>
      <c r="AD5659" t="s">
        <v>13494</v>
      </c>
      <c r="AE5659" s="1" t="s">
        <v>38</v>
      </c>
      <c r="AF5659" s="1" t="s">
        <v>38</v>
      </c>
      <c r="AG5659" t="s">
        <v>13526</v>
      </c>
      <c r="AH5659" t="s">
        <v>38</v>
      </c>
      <c r="AI5659" t="s">
        <v>13540</v>
      </c>
    </row>
    <row r="5660" spans="1:35" x14ac:dyDescent="0.25">
      <c r="A5660" s="1" t="s">
        <v>11430</v>
      </c>
      <c r="B5660" s="1" t="s">
        <v>30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s="1" t="s">
        <v>32</v>
      </c>
      <c r="I5660" s="1" t="s">
        <v>31</v>
      </c>
      <c r="J5660">
        <v>60</v>
      </c>
      <c r="K5660">
        <v>0</v>
      </c>
      <c r="L5660">
        <v>25</v>
      </c>
      <c r="M5660" s="1" t="s">
        <v>32</v>
      </c>
      <c r="N5660">
        <v>0</v>
      </c>
      <c r="O5660" s="1" t="s">
        <v>91</v>
      </c>
      <c r="P5660" s="1" t="s">
        <v>11431</v>
      </c>
      <c r="Q5660" s="1" t="s">
        <v>42</v>
      </c>
      <c r="R5660">
        <v>35</v>
      </c>
      <c r="S5660" s="1" t="s">
        <v>30</v>
      </c>
      <c r="T5660" s="1" t="s">
        <v>30</v>
      </c>
      <c r="U5660" s="1" t="s">
        <v>32</v>
      </c>
      <c r="V5660">
        <v>4</v>
      </c>
      <c r="W5660" s="1" t="s">
        <v>32</v>
      </c>
      <c r="X5660" s="1" t="s">
        <v>43</v>
      </c>
      <c r="Y5660" s="1" t="s">
        <v>37</v>
      </c>
      <c r="Z5660">
        <v>25</v>
      </c>
      <c r="AA5660">
        <v>419</v>
      </c>
      <c r="AB5660" s="1" t="s">
        <v>13500</v>
      </c>
      <c r="AC5660" s="1" t="s">
        <v>13500</v>
      </c>
      <c r="AD5660" t="s">
        <v>13494</v>
      </c>
      <c r="AE5660" s="1" t="s">
        <v>38</v>
      </c>
      <c r="AF5660" s="1" t="s">
        <v>38</v>
      </c>
      <c r="AG5660" t="s">
        <v>13526</v>
      </c>
      <c r="AH5660" t="s">
        <v>38</v>
      </c>
      <c r="AI5660" t="s">
        <v>13539</v>
      </c>
    </row>
    <row r="5661" spans="1:35" x14ac:dyDescent="0.25">
      <c r="A5661" s="1" t="s">
        <v>11432</v>
      </c>
      <c r="B5661" s="1" t="s">
        <v>30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s="1" t="s">
        <v>32</v>
      </c>
      <c r="I5661" s="1" t="s">
        <v>31</v>
      </c>
      <c r="J5661">
        <v>182</v>
      </c>
      <c r="K5661">
        <v>2</v>
      </c>
      <c r="L5661">
        <v>0</v>
      </c>
      <c r="M5661" s="1" t="s">
        <v>30</v>
      </c>
      <c r="N5661">
        <v>0</v>
      </c>
      <c r="O5661" s="1" t="s">
        <v>153</v>
      </c>
      <c r="P5661" s="1" t="s">
        <v>11433</v>
      </c>
      <c r="Q5661" s="1" t="s">
        <v>42</v>
      </c>
      <c r="R5661">
        <v>67</v>
      </c>
      <c r="S5661" s="1" t="s">
        <v>30</v>
      </c>
      <c r="T5661" s="1" t="s">
        <v>32</v>
      </c>
      <c r="U5661" s="1" t="s">
        <v>32</v>
      </c>
      <c r="V5661">
        <v>2</v>
      </c>
      <c r="W5661" s="1" t="s">
        <v>30</v>
      </c>
      <c r="X5661" s="1" t="s">
        <v>57</v>
      </c>
      <c r="Y5661" s="1" t="s">
        <v>44</v>
      </c>
      <c r="Z5661">
        <v>10</v>
      </c>
      <c r="AA5661">
        <v>436</v>
      </c>
      <c r="AB5661" s="1" t="s">
        <v>13500</v>
      </c>
      <c r="AC5661" s="1" t="s">
        <v>13500</v>
      </c>
      <c r="AD5661" t="s">
        <v>13496</v>
      </c>
      <c r="AE5661" s="1" t="s">
        <v>38</v>
      </c>
      <c r="AF5661" s="1" t="s">
        <v>38</v>
      </c>
      <c r="AG5661" t="s">
        <v>13527</v>
      </c>
      <c r="AH5661" t="s">
        <v>38</v>
      </c>
      <c r="AI5661" t="s">
        <v>13540</v>
      </c>
    </row>
    <row r="5662" spans="1:35" x14ac:dyDescent="0.25">
      <c r="A5662" s="1" t="s">
        <v>11434</v>
      </c>
      <c r="B5662" s="1" t="s">
        <v>30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s="1" t="s">
        <v>32</v>
      </c>
      <c r="I5662" s="1" t="s">
        <v>31</v>
      </c>
      <c r="J5662">
        <v>88</v>
      </c>
      <c r="K5662">
        <v>1</v>
      </c>
      <c r="L5662">
        <v>11</v>
      </c>
      <c r="M5662" s="1" t="s">
        <v>30</v>
      </c>
      <c r="N5662">
        <v>35</v>
      </c>
      <c r="O5662" s="1" t="s">
        <v>65</v>
      </c>
      <c r="P5662" s="1" t="s">
        <v>11435</v>
      </c>
      <c r="Q5662" s="1" t="s">
        <v>35</v>
      </c>
      <c r="R5662">
        <v>35</v>
      </c>
      <c r="S5662" s="1" t="s">
        <v>30</v>
      </c>
      <c r="T5662" s="1" t="s">
        <v>30</v>
      </c>
      <c r="U5662" s="1" t="s">
        <v>32</v>
      </c>
      <c r="V5662">
        <v>6</v>
      </c>
      <c r="W5662" s="1" t="s">
        <v>30</v>
      </c>
      <c r="X5662" s="1" t="s">
        <v>57</v>
      </c>
      <c r="Y5662" s="1" t="s">
        <v>37</v>
      </c>
      <c r="Z5662">
        <v>23</v>
      </c>
      <c r="AA5662">
        <v>1064</v>
      </c>
      <c r="AB5662" s="1" t="s">
        <v>13500</v>
      </c>
      <c r="AC5662" s="1" t="s">
        <v>13500</v>
      </c>
      <c r="AD5662" t="s">
        <v>13494</v>
      </c>
      <c r="AE5662" s="1" t="s">
        <v>38</v>
      </c>
      <c r="AF5662" s="1" t="s">
        <v>38</v>
      </c>
      <c r="AG5662" t="s">
        <v>13526</v>
      </c>
      <c r="AH5662" t="s">
        <v>38</v>
      </c>
      <c r="AI5662" t="s">
        <v>13540</v>
      </c>
    </row>
    <row r="5663" spans="1:35" x14ac:dyDescent="0.25">
      <c r="A5663" s="1" t="s">
        <v>11436</v>
      </c>
      <c r="B5663" s="1" t="s">
        <v>30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s="1" t="s">
        <v>30</v>
      </c>
      <c r="I5663" s="1" t="s">
        <v>31</v>
      </c>
      <c r="J5663">
        <v>0</v>
      </c>
      <c r="K5663">
        <v>2</v>
      </c>
      <c r="L5663">
        <v>8</v>
      </c>
      <c r="M5663" s="1" t="s">
        <v>30</v>
      </c>
      <c r="N5663">
        <v>30</v>
      </c>
      <c r="O5663" s="1" t="s">
        <v>91</v>
      </c>
      <c r="P5663" s="1" t="s">
        <v>11437</v>
      </c>
      <c r="Q5663" s="1" t="s">
        <v>35</v>
      </c>
      <c r="R5663">
        <v>65</v>
      </c>
      <c r="S5663" s="1" t="s">
        <v>30</v>
      </c>
      <c r="T5663" s="1" t="s">
        <v>32</v>
      </c>
      <c r="U5663" s="1" t="s">
        <v>32</v>
      </c>
      <c r="V5663">
        <v>2</v>
      </c>
      <c r="W5663" s="1" t="s">
        <v>32</v>
      </c>
      <c r="X5663" s="1" t="s">
        <v>57</v>
      </c>
      <c r="Y5663" s="1" t="s">
        <v>37</v>
      </c>
      <c r="Z5663">
        <v>46</v>
      </c>
      <c r="AA5663">
        <v>2994</v>
      </c>
      <c r="AB5663" s="1" t="s">
        <v>13500</v>
      </c>
      <c r="AC5663" s="1" t="s">
        <v>13500</v>
      </c>
      <c r="AD5663" t="s">
        <v>13496</v>
      </c>
      <c r="AE5663" s="1" t="s">
        <v>38</v>
      </c>
      <c r="AF5663" s="1" t="s">
        <v>38</v>
      </c>
      <c r="AG5663" t="s">
        <v>13526</v>
      </c>
      <c r="AH5663" t="s">
        <v>38</v>
      </c>
      <c r="AI5663" t="s">
        <v>13540</v>
      </c>
    </row>
    <row r="5664" spans="1:35" x14ac:dyDescent="0.25">
      <c r="A5664" s="1" t="s">
        <v>11438</v>
      </c>
      <c r="B5664" s="1" t="s">
        <v>30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s="1" t="s">
        <v>30</v>
      </c>
      <c r="I5664" s="1" t="s">
        <v>31</v>
      </c>
      <c r="J5664">
        <v>0</v>
      </c>
      <c r="K5664">
        <v>1</v>
      </c>
      <c r="L5664">
        <v>0</v>
      </c>
      <c r="M5664" s="1" t="s">
        <v>30</v>
      </c>
      <c r="N5664">
        <v>0</v>
      </c>
      <c r="O5664" s="1" t="s">
        <v>471</v>
      </c>
      <c r="P5664" s="1" t="s">
        <v>11439</v>
      </c>
      <c r="Q5664" s="1" t="s">
        <v>35</v>
      </c>
      <c r="R5664">
        <v>46</v>
      </c>
      <c r="S5664" s="1" t="s">
        <v>30</v>
      </c>
      <c r="T5664" s="1" t="s">
        <v>30</v>
      </c>
      <c r="U5664" s="1" t="s">
        <v>32</v>
      </c>
      <c r="V5664">
        <v>6</v>
      </c>
      <c r="W5664" s="1" t="s">
        <v>30</v>
      </c>
      <c r="X5664" s="1" t="s">
        <v>57</v>
      </c>
      <c r="Y5664" s="1" t="s">
        <v>37</v>
      </c>
      <c r="Z5664">
        <v>9</v>
      </c>
      <c r="AA5664">
        <v>394</v>
      </c>
      <c r="AB5664" s="1" t="s">
        <v>13500</v>
      </c>
      <c r="AC5664" s="1" t="s">
        <v>13500</v>
      </c>
      <c r="AD5664" t="s">
        <v>13494</v>
      </c>
      <c r="AE5664" s="1" t="s">
        <v>38</v>
      </c>
      <c r="AF5664" s="1" t="s">
        <v>38</v>
      </c>
      <c r="AG5664" t="s">
        <v>13527</v>
      </c>
      <c r="AH5664" t="s">
        <v>38</v>
      </c>
      <c r="AI5664" t="s">
        <v>13540</v>
      </c>
    </row>
    <row r="5665" spans="1:35" x14ac:dyDescent="0.25">
      <c r="A5665" s="1" t="s">
        <v>11440</v>
      </c>
      <c r="B5665" s="1" t="s">
        <v>30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s="1" t="s">
        <v>30</v>
      </c>
      <c r="I5665" s="1" t="s">
        <v>31</v>
      </c>
      <c r="J5665">
        <v>0</v>
      </c>
      <c r="K5665">
        <v>0</v>
      </c>
      <c r="L5665">
        <v>0</v>
      </c>
      <c r="M5665" s="1" t="s">
        <v>30</v>
      </c>
      <c r="N5665">
        <v>0</v>
      </c>
      <c r="O5665" s="1" t="s">
        <v>106</v>
      </c>
      <c r="P5665" s="1" t="s">
        <v>11441</v>
      </c>
      <c r="Q5665" s="1" t="s">
        <v>42</v>
      </c>
      <c r="R5665">
        <v>39</v>
      </c>
      <c r="S5665" s="1" t="s">
        <v>30</v>
      </c>
      <c r="T5665" s="1" t="s">
        <v>30</v>
      </c>
      <c r="U5665" s="1" t="s">
        <v>32</v>
      </c>
      <c r="V5665">
        <v>3</v>
      </c>
      <c r="W5665" s="1" t="s">
        <v>30</v>
      </c>
      <c r="X5665" s="1" t="s">
        <v>57</v>
      </c>
      <c r="Y5665" s="1" t="s">
        <v>44</v>
      </c>
      <c r="Z5665">
        <v>9</v>
      </c>
      <c r="AA5665">
        <v>593</v>
      </c>
      <c r="AB5665" s="1" t="s">
        <v>13500</v>
      </c>
      <c r="AC5665" s="1" t="s">
        <v>13500</v>
      </c>
      <c r="AD5665" t="s">
        <v>13494</v>
      </c>
      <c r="AE5665" s="1" t="s">
        <v>38</v>
      </c>
      <c r="AF5665" s="1" t="s">
        <v>38</v>
      </c>
      <c r="AG5665" t="s">
        <v>13527</v>
      </c>
      <c r="AH5665" t="s">
        <v>38</v>
      </c>
      <c r="AI5665" t="s">
        <v>13540</v>
      </c>
    </row>
    <row r="5666" spans="1:35" x14ac:dyDescent="0.25">
      <c r="A5666" s="1" t="s">
        <v>11442</v>
      </c>
      <c r="B5666" s="1" t="s">
        <v>30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s="1" t="s">
        <v>30</v>
      </c>
      <c r="I5666" s="1" t="s">
        <v>31</v>
      </c>
      <c r="J5666">
        <v>0</v>
      </c>
      <c r="K5666">
        <v>0</v>
      </c>
      <c r="L5666">
        <v>5</v>
      </c>
      <c r="M5666" s="1" t="s">
        <v>32</v>
      </c>
      <c r="N5666">
        <v>0</v>
      </c>
      <c r="O5666" s="1" t="s">
        <v>166</v>
      </c>
      <c r="P5666" s="1" t="s">
        <v>11443</v>
      </c>
      <c r="Q5666" s="1" t="s">
        <v>35</v>
      </c>
      <c r="R5666">
        <v>75</v>
      </c>
      <c r="S5666" s="1" t="s">
        <v>30</v>
      </c>
      <c r="T5666" s="1" t="s">
        <v>32</v>
      </c>
      <c r="U5666" s="1" t="s">
        <v>32</v>
      </c>
      <c r="V5666">
        <v>2</v>
      </c>
      <c r="W5666" s="1" t="s">
        <v>32</v>
      </c>
      <c r="X5666" s="1" t="s">
        <v>57</v>
      </c>
      <c r="Y5666" s="1" t="s">
        <v>37</v>
      </c>
      <c r="Z5666">
        <v>37</v>
      </c>
      <c r="AA5666">
        <v>2761</v>
      </c>
      <c r="AB5666" s="1" t="s">
        <v>13500</v>
      </c>
      <c r="AC5666" s="1" t="s">
        <v>13500</v>
      </c>
      <c r="AD5666" t="s">
        <v>13496</v>
      </c>
      <c r="AE5666" s="1" t="s">
        <v>38</v>
      </c>
      <c r="AF5666" s="1" t="s">
        <v>38</v>
      </c>
      <c r="AG5666" t="s">
        <v>13526</v>
      </c>
      <c r="AH5666" t="s">
        <v>38</v>
      </c>
      <c r="AI5666" t="s">
        <v>13540</v>
      </c>
    </row>
    <row r="5667" spans="1:35" x14ac:dyDescent="0.25">
      <c r="A5667" s="1" t="s">
        <v>11444</v>
      </c>
      <c r="B5667" s="1" t="s">
        <v>30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s="1" t="s">
        <v>30</v>
      </c>
      <c r="I5667" s="1" t="s">
        <v>31</v>
      </c>
      <c r="J5667">
        <v>0</v>
      </c>
      <c r="K5667">
        <v>1</v>
      </c>
      <c r="L5667">
        <v>26</v>
      </c>
      <c r="M5667" s="1" t="s">
        <v>32</v>
      </c>
      <c r="N5667">
        <v>0</v>
      </c>
      <c r="O5667" s="1" t="s">
        <v>471</v>
      </c>
      <c r="P5667" s="1" t="s">
        <v>11445</v>
      </c>
      <c r="Q5667" s="1" t="s">
        <v>42</v>
      </c>
      <c r="R5667">
        <v>23</v>
      </c>
      <c r="S5667" s="1" t="s">
        <v>32</v>
      </c>
      <c r="T5667" s="1" t="s">
        <v>30</v>
      </c>
      <c r="U5667" s="1" t="s">
        <v>32</v>
      </c>
      <c r="V5667">
        <v>2</v>
      </c>
      <c r="W5667" s="1" t="s">
        <v>32</v>
      </c>
      <c r="X5667" s="1" t="s">
        <v>43</v>
      </c>
      <c r="Y5667" s="1" t="s">
        <v>44</v>
      </c>
      <c r="Z5667">
        <v>23</v>
      </c>
      <c r="AA5667">
        <v>1361</v>
      </c>
      <c r="AB5667" s="1" t="s">
        <v>13500</v>
      </c>
      <c r="AC5667" s="1" t="s">
        <v>13500</v>
      </c>
      <c r="AD5667" t="s">
        <v>13495</v>
      </c>
      <c r="AE5667" s="1" t="s">
        <v>38</v>
      </c>
      <c r="AF5667" s="1" t="s">
        <v>38</v>
      </c>
      <c r="AG5667" t="s">
        <v>13526</v>
      </c>
      <c r="AH5667" t="s">
        <v>38</v>
      </c>
      <c r="AI5667" t="s">
        <v>13540</v>
      </c>
    </row>
    <row r="5668" spans="1:35" x14ac:dyDescent="0.25">
      <c r="A5668" s="1" t="s">
        <v>11446</v>
      </c>
      <c r="B5668" s="1" t="s">
        <v>30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s="1" t="s">
        <v>30</v>
      </c>
      <c r="I5668" s="1" t="s">
        <v>31</v>
      </c>
      <c r="J5668">
        <v>0</v>
      </c>
      <c r="K5668">
        <v>2</v>
      </c>
      <c r="L5668">
        <v>6</v>
      </c>
      <c r="M5668" s="1" t="s">
        <v>32</v>
      </c>
      <c r="N5668">
        <v>0</v>
      </c>
      <c r="O5668" s="1" t="s">
        <v>216</v>
      </c>
      <c r="P5668" s="1" t="s">
        <v>11447</v>
      </c>
      <c r="Q5668" s="1" t="s">
        <v>35</v>
      </c>
      <c r="R5668">
        <v>38</v>
      </c>
      <c r="S5668" s="1" t="s">
        <v>30</v>
      </c>
      <c r="T5668" s="1" t="s">
        <v>30</v>
      </c>
      <c r="U5668" s="1" t="s">
        <v>32</v>
      </c>
      <c r="V5668">
        <v>4</v>
      </c>
      <c r="W5668" s="1" t="s">
        <v>30</v>
      </c>
      <c r="X5668" s="1" t="s">
        <v>57</v>
      </c>
      <c r="Y5668" s="1" t="s">
        <v>37</v>
      </c>
      <c r="Z5668">
        <v>29</v>
      </c>
      <c r="AA5668">
        <v>2064</v>
      </c>
      <c r="AB5668" s="1" t="s">
        <v>13500</v>
      </c>
      <c r="AC5668" s="1" t="s">
        <v>13500</v>
      </c>
      <c r="AD5668" t="s">
        <v>13494</v>
      </c>
      <c r="AE5668" s="1" t="s">
        <v>38</v>
      </c>
      <c r="AF5668" s="1" t="s">
        <v>38</v>
      </c>
      <c r="AG5668" t="s">
        <v>13526</v>
      </c>
      <c r="AH5668" t="s">
        <v>38</v>
      </c>
      <c r="AI5668" t="s">
        <v>13540</v>
      </c>
    </row>
    <row r="5669" spans="1:35" x14ac:dyDescent="0.25">
      <c r="A5669" s="1" t="s">
        <v>11448</v>
      </c>
      <c r="B5669" s="1" t="s">
        <v>30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s="1" t="s">
        <v>30</v>
      </c>
      <c r="I5669" s="1" t="s">
        <v>31</v>
      </c>
      <c r="J5669">
        <v>0</v>
      </c>
      <c r="K5669">
        <v>2</v>
      </c>
      <c r="L5669">
        <v>24</v>
      </c>
      <c r="M5669" s="1" t="s">
        <v>32</v>
      </c>
      <c r="N5669">
        <v>0</v>
      </c>
      <c r="O5669" s="1" t="s">
        <v>275</v>
      </c>
      <c r="P5669" s="1" t="s">
        <v>11449</v>
      </c>
      <c r="Q5669" s="1" t="s">
        <v>42</v>
      </c>
      <c r="R5669">
        <v>19</v>
      </c>
      <c r="S5669" s="1" t="s">
        <v>32</v>
      </c>
      <c r="T5669" s="1" t="s">
        <v>30</v>
      </c>
      <c r="U5669" s="1" t="s">
        <v>32</v>
      </c>
      <c r="V5669">
        <v>6</v>
      </c>
      <c r="W5669" s="1" t="s">
        <v>30</v>
      </c>
      <c r="X5669" s="1" t="s">
        <v>36</v>
      </c>
      <c r="Y5669" s="1" t="s">
        <v>44</v>
      </c>
      <c r="Z5669">
        <v>13</v>
      </c>
      <c r="AA5669">
        <v>155</v>
      </c>
      <c r="AB5669" s="1" t="s">
        <v>13500</v>
      </c>
      <c r="AC5669" s="1" t="s">
        <v>13500</v>
      </c>
      <c r="AD5669" t="s">
        <v>13495</v>
      </c>
      <c r="AE5669" s="1" t="s">
        <v>38</v>
      </c>
      <c r="AF5669" s="1" t="s">
        <v>38</v>
      </c>
      <c r="AG5669" t="s">
        <v>13526</v>
      </c>
      <c r="AH5669" t="s">
        <v>38</v>
      </c>
      <c r="AI5669" t="s">
        <v>13539</v>
      </c>
    </row>
    <row r="5670" spans="1:35" x14ac:dyDescent="0.25">
      <c r="A5670" s="1" t="s">
        <v>11450</v>
      </c>
      <c r="B5670" s="1" t="s">
        <v>30</v>
      </c>
      <c r="C5670">
        <v>6</v>
      </c>
      <c r="D5670">
        <v>31</v>
      </c>
      <c r="E5670">
        <v>79.2</v>
      </c>
      <c r="F5670">
        <v>0</v>
      </c>
      <c r="G5670">
        <v>0</v>
      </c>
      <c r="H5670" s="1" t="s">
        <v>30</v>
      </c>
      <c r="I5670" s="1" t="s">
        <v>31</v>
      </c>
      <c r="J5670">
        <v>0</v>
      </c>
      <c r="K5670">
        <v>1</v>
      </c>
      <c r="L5670">
        <v>3</v>
      </c>
      <c r="M5670" s="1" t="s">
        <v>32</v>
      </c>
      <c r="N5670">
        <v>0</v>
      </c>
      <c r="O5670" s="1" t="s">
        <v>150</v>
      </c>
      <c r="P5670" s="1" t="s">
        <v>11451</v>
      </c>
      <c r="Q5670" s="1" t="s">
        <v>35</v>
      </c>
      <c r="R5670">
        <v>38</v>
      </c>
      <c r="S5670" s="1" t="s">
        <v>30</v>
      </c>
      <c r="T5670" s="1" t="s">
        <v>30</v>
      </c>
      <c r="U5670" s="1" t="s">
        <v>32</v>
      </c>
      <c r="V5670">
        <v>2</v>
      </c>
      <c r="W5670" s="1" t="s">
        <v>30</v>
      </c>
      <c r="X5670" s="1" t="s">
        <v>36</v>
      </c>
      <c r="Y5670" s="1" t="s">
        <v>58</v>
      </c>
      <c r="Z5670">
        <v>26</v>
      </c>
      <c r="AA5670">
        <v>156</v>
      </c>
      <c r="AB5670" s="1" t="s">
        <v>13500</v>
      </c>
      <c r="AC5670" s="1" t="s">
        <v>13500</v>
      </c>
      <c r="AD5670" t="s">
        <v>13494</v>
      </c>
      <c r="AE5670" s="1" t="s">
        <v>38</v>
      </c>
      <c r="AF5670" s="1" t="s">
        <v>38</v>
      </c>
      <c r="AG5670" t="s">
        <v>13526</v>
      </c>
      <c r="AH5670" t="s">
        <v>38</v>
      </c>
      <c r="AI5670" t="s">
        <v>13538</v>
      </c>
    </row>
    <row r="5671" spans="1:35" x14ac:dyDescent="0.25">
      <c r="A5671" s="1" t="s">
        <v>11452</v>
      </c>
      <c r="B5671" s="1" t="s">
        <v>30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s="1" t="s">
        <v>30</v>
      </c>
      <c r="I5671" s="1" t="s">
        <v>31</v>
      </c>
      <c r="J5671">
        <v>0</v>
      </c>
      <c r="K5671">
        <v>0</v>
      </c>
      <c r="L5671">
        <v>0</v>
      </c>
      <c r="M5671" s="1" t="s">
        <v>30</v>
      </c>
      <c r="N5671">
        <v>0</v>
      </c>
      <c r="O5671" s="1" t="s">
        <v>52</v>
      </c>
      <c r="P5671" s="1" t="s">
        <v>11453</v>
      </c>
      <c r="Q5671" s="1" t="s">
        <v>35</v>
      </c>
      <c r="R5671">
        <v>51</v>
      </c>
      <c r="S5671" s="1" t="s">
        <v>30</v>
      </c>
      <c r="T5671" s="1" t="s">
        <v>30</v>
      </c>
      <c r="U5671" s="1" t="s">
        <v>32</v>
      </c>
      <c r="V5671">
        <v>2</v>
      </c>
      <c r="W5671" s="1" t="s">
        <v>30</v>
      </c>
      <c r="X5671" s="1" t="s">
        <v>57</v>
      </c>
      <c r="Y5671" s="1" t="s">
        <v>58</v>
      </c>
      <c r="Z5671">
        <v>12</v>
      </c>
      <c r="AA5671">
        <v>432</v>
      </c>
      <c r="AB5671" s="1" t="s">
        <v>13500</v>
      </c>
      <c r="AC5671" s="1" t="s">
        <v>13500</v>
      </c>
      <c r="AD5671" t="s">
        <v>13494</v>
      </c>
      <c r="AE5671" s="1" t="s">
        <v>38</v>
      </c>
      <c r="AF5671" s="1" t="s">
        <v>38</v>
      </c>
      <c r="AG5671" t="s">
        <v>13527</v>
      </c>
      <c r="AH5671" t="s">
        <v>38</v>
      </c>
      <c r="AI5671" t="s">
        <v>13539</v>
      </c>
    </row>
    <row r="5672" spans="1:35" x14ac:dyDescent="0.25">
      <c r="A5672" s="1" t="s">
        <v>11454</v>
      </c>
      <c r="B5672" s="1" t="s">
        <v>30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s="1" t="s">
        <v>30</v>
      </c>
      <c r="I5672" s="1" t="s">
        <v>31</v>
      </c>
      <c r="J5672">
        <v>0</v>
      </c>
      <c r="K5672">
        <v>1</v>
      </c>
      <c r="L5672">
        <v>7</v>
      </c>
      <c r="M5672" s="1" t="s">
        <v>32</v>
      </c>
      <c r="N5672">
        <v>0</v>
      </c>
      <c r="O5672" s="1" t="s">
        <v>130</v>
      </c>
      <c r="P5672" s="1" t="s">
        <v>11455</v>
      </c>
      <c r="Q5672" s="1" t="s">
        <v>35</v>
      </c>
      <c r="R5672">
        <v>59</v>
      </c>
      <c r="S5672" s="1" t="s">
        <v>30</v>
      </c>
      <c r="T5672" s="1" t="s">
        <v>30</v>
      </c>
      <c r="U5672" s="1" t="s">
        <v>32</v>
      </c>
      <c r="V5672">
        <v>2</v>
      </c>
      <c r="W5672" s="1" t="s">
        <v>32</v>
      </c>
      <c r="X5672" s="1" t="s">
        <v>57</v>
      </c>
      <c r="Y5672" s="1" t="s">
        <v>37</v>
      </c>
      <c r="Z5672">
        <v>33</v>
      </c>
      <c r="AA5672">
        <v>2446</v>
      </c>
      <c r="AB5672" s="1" t="s">
        <v>13500</v>
      </c>
      <c r="AC5672" s="1" t="s">
        <v>13500</v>
      </c>
      <c r="AD5672" t="s">
        <v>13494</v>
      </c>
      <c r="AE5672" s="1" t="s">
        <v>38</v>
      </c>
      <c r="AF5672" s="1" t="s">
        <v>38</v>
      </c>
      <c r="AG5672" t="s">
        <v>13526</v>
      </c>
      <c r="AH5672" t="s">
        <v>38</v>
      </c>
      <c r="AI5672" t="s">
        <v>13540</v>
      </c>
    </row>
    <row r="5673" spans="1:35" x14ac:dyDescent="0.25">
      <c r="A5673" s="1" t="s">
        <v>11456</v>
      </c>
      <c r="B5673" s="1" t="s">
        <v>30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s="1" t="s">
        <v>30</v>
      </c>
      <c r="I5673" s="1" t="s">
        <v>31</v>
      </c>
      <c r="J5673">
        <v>0</v>
      </c>
      <c r="K5673">
        <v>0</v>
      </c>
      <c r="L5673">
        <v>0</v>
      </c>
      <c r="M5673" s="1" t="s">
        <v>30</v>
      </c>
      <c r="N5673">
        <v>0</v>
      </c>
      <c r="O5673" s="1" t="s">
        <v>166</v>
      </c>
      <c r="P5673" s="1" t="s">
        <v>11457</v>
      </c>
      <c r="Q5673" s="1" t="s">
        <v>42</v>
      </c>
      <c r="R5673">
        <v>46</v>
      </c>
      <c r="S5673" s="1" t="s">
        <v>30</v>
      </c>
      <c r="T5673" s="1" t="s">
        <v>30</v>
      </c>
      <c r="U5673" s="1" t="s">
        <v>32</v>
      </c>
      <c r="V5673">
        <v>2</v>
      </c>
      <c r="W5673" s="1" t="s">
        <v>30</v>
      </c>
      <c r="X5673" s="1" t="s">
        <v>57</v>
      </c>
      <c r="Y5673" s="1" t="s">
        <v>37</v>
      </c>
      <c r="Z5673">
        <v>10</v>
      </c>
      <c r="AA5673">
        <v>630</v>
      </c>
      <c r="AB5673" s="1" t="s">
        <v>13500</v>
      </c>
      <c r="AC5673" s="1" t="s">
        <v>13500</v>
      </c>
      <c r="AD5673" t="s">
        <v>13494</v>
      </c>
      <c r="AE5673" s="1" t="s">
        <v>38</v>
      </c>
      <c r="AF5673" s="1" t="s">
        <v>38</v>
      </c>
      <c r="AG5673" t="s">
        <v>13527</v>
      </c>
      <c r="AH5673" t="s">
        <v>38</v>
      </c>
      <c r="AI5673" t="s">
        <v>13540</v>
      </c>
    </row>
    <row r="5674" spans="1:35" x14ac:dyDescent="0.25">
      <c r="A5674" s="1" t="s">
        <v>11458</v>
      </c>
      <c r="B5674" s="1" t="s">
        <v>30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s="1" t="s">
        <v>30</v>
      </c>
      <c r="I5674" s="1" t="s">
        <v>31</v>
      </c>
      <c r="J5674">
        <v>0</v>
      </c>
      <c r="K5674">
        <v>1</v>
      </c>
      <c r="L5674">
        <v>5</v>
      </c>
      <c r="M5674" s="1" t="s">
        <v>32</v>
      </c>
      <c r="N5674">
        <v>0</v>
      </c>
      <c r="O5674" s="1" t="s">
        <v>65</v>
      </c>
      <c r="P5674" s="1" t="s">
        <v>11459</v>
      </c>
      <c r="Q5674" s="1" t="s">
        <v>35</v>
      </c>
      <c r="R5674">
        <v>44</v>
      </c>
      <c r="S5674" s="1" t="s">
        <v>30</v>
      </c>
      <c r="T5674" s="1" t="s">
        <v>30</v>
      </c>
      <c r="U5674" s="1" t="s">
        <v>32</v>
      </c>
      <c r="V5674">
        <v>5</v>
      </c>
      <c r="W5674" s="1" t="s">
        <v>32</v>
      </c>
      <c r="X5674" s="1" t="s">
        <v>43</v>
      </c>
      <c r="Y5674" s="1" t="s">
        <v>58</v>
      </c>
      <c r="Z5674">
        <v>32</v>
      </c>
      <c r="AA5674">
        <v>1623</v>
      </c>
      <c r="AB5674" s="1" t="s">
        <v>13500</v>
      </c>
      <c r="AC5674" s="1" t="s">
        <v>13500</v>
      </c>
      <c r="AD5674" t="s">
        <v>13494</v>
      </c>
      <c r="AE5674" s="1" t="s">
        <v>38</v>
      </c>
      <c r="AF5674" s="1" t="s">
        <v>38</v>
      </c>
      <c r="AG5674" t="s">
        <v>13526</v>
      </c>
      <c r="AH5674" t="s">
        <v>38</v>
      </c>
      <c r="AI5674" t="s">
        <v>13540</v>
      </c>
    </row>
    <row r="5675" spans="1:35" x14ac:dyDescent="0.25">
      <c r="A5675" s="1" t="s">
        <v>11460</v>
      </c>
      <c r="B5675" s="1" t="s">
        <v>30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s="1" t="s">
        <v>30</v>
      </c>
      <c r="I5675" s="1" t="s">
        <v>31</v>
      </c>
      <c r="J5675">
        <v>0</v>
      </c>
      <c r="K5675">
        <v>0</v>
      </c>
      <c r="L5675">
        <v>6</v>
      </c>
      <c r="M5675" s="1" t="s">
        <v>32</v>
      </c>
      <c r="N5675">
        <v>0</v>
      </c>
      <c r="O5675" s="1" t="s">
        <v>184</v>
      </c>
      <c r="P5675" s="1" t="s">
        <v>11461</v>
      </c>
      <c r="Q5675" s="1" t="s">
        <v>42</v>
      </c>
      <c r="R5675">
        <v>30</v>
      </c>
      <c r="S5675" s="1" t="s">
        <v>30</v>
      </c>
      <c r="T5675" s="1" t="s">
        <v>30</v>
      </c>
      <c r="U5675" s="1" t="s">
        <v>32</v>
      </c>
      <c r="V5675">
        <v>3</v>
      </c>
      <c r="W5675" s="1" t="s">
        <v>30</v>
      </c>
      <c r="X5675" s="1" t="s">
        <v>57</v>
      </c>
      <c r="Y5675" s="1" t="s">
        <v>37</v>
      </c>
      <c r="Z5675">
        <v>27</v>
      </c>
      <c r="AA5675">
        <v>1894</v>
      </c>
      <c r="AB5675" s="1" t="s">
        <v>13500</v>
      </c>
      <c r="AC5675" s="1" t="s">
        <v>13500</v>
      </c>
      <c r="AD5675" t="s">
        <v>13495</v>
      </c>
      <c r="AE5675" s="1" t="s">
        <v>38</v>
      </c>
      <c r="AF5675" s="1" t="s">
        <v>38</v>
      </c>
      <c r="AG5675" t="s">
        <v>13526</v>
      </c>
      <c r="AH5675" t="s">
        <v>38</v>
      </c>
      <c r="AI5675" t="s">
        <v>13540</v>
      </c>
    </row>
    <row r="5676" spans="1:35" x14ac:dyDescent="0.25">
      <c r="A5676" s="1" t="s">
        <v>11462</v>
      </c>
      <c r="B5676" s="1" t="s">
        <v>30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s="1" t="s">
        <v>30</v>
      </c>
      <c r="I5676" s="1" t="s">
        <v>31</v>
      </c>
      <c r="J5676">
        <v>0</v>
      </c>
      <c r="K5676">
        <v>2</v>
      </c>
      <c r="L5676">
        <v>19</v>
      </c>
      <c r="M5676" s="1" t="s">
        <v>32</v>
      </c>
      <c r="N5676">
        <v>0</v>
      </c>
      <c r="O5676" s="1" t="s">
        <v>272</v>
      </c>
      <c r="P5676" s="1" t="s">
        <v>11463</v>
      </c>
      <c r="Q5676" s="1" t="s">
        <v>42</v>
      </c>
      <c r="R5676">
        <v>66</v>
      </c>
      <c r="S5676" s="1" t="s">
        <v>30</v>
      </c>
      <c r="T5676" s="1" t="s">
        <v>32</v>
      </c>
      <c r="U5676" s="1" t="s">
        <v>32</v>
      </c>
      <c r="V5676">
        <v>5</v>
      </c>
      <c r="W5676" s="1" t="s">
        <v>30</v>
      </c>
      <c r="X5676" s="1" t="s">
        <v>43</v>
      </c>
      <c r="Y5676" s="1" t="s">
        <v>58</v>
      </c>
      <c r="Z5676">
        <v>18</v>
      </c>
      <c r="AA5676">
        <v>694</v>
      </c>
      <c r="AB5676" s="1" t="s">
        <v>13500</v>
      </c>
      <c r="AC5676" s="1" t="s">
        <v>13500</v>
      </c>
      <c r="AD5676" t="s">
        <v>13496</v>
      </c>
      <c r="AE5676" s="1" t="s">
        <v>38</v>
      </c>
      <c r="AF5676" s="1" t="s">
        <v>38</v>
      </c>
      <c r="AG5676" t="s">
        <v>13526</v>
      </c>
      <c r="AH5676" t="s">
        <v>38</v>
      </c>
      <c r="AI5676" t="s">
        <v>13539</v>
      </c>
    </row>
    <row r="5677" spans="1:35" x14ac:dyDescent="0.25">
      <c r="A5677" s="1" t="s">
        <v>11464</v>
      </c>
      <c r="B5677" s="1" t="s">
        <v>30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s="1" t="s">
        <v>30</v>
      </c>
      <c r="I5677" s="1" t="s">
        <v>31</v>
      </c>
      <c r="J5677">
        <v>0</v>
      </c>
      <c r="K5677">
        <v>1</v>
      </c>
      <c r="L5677">
        <v>0</v>
      </c>
      <c r="M5677" s="1" t="s">
        <v>30</v>
      </c>
      <c r="N5677">
        <v>0</v>
      </c>
      <c r="O5677" s="1" t="s">
        <v>80</v>
      </c>
      <c r="P5677" s="1" t="s">
        <v>11465</v>
      </c>
      <c r="Q5677" s="1" t="s">
        <v>42</v>
      </c>
      <c r="R5677">
        <v>26</v>
      </c>
      <c r="S5677" s="1" t="s">
        <v>32</v>
      </c>
      <c r="T5677" s="1" t="s">
        <v>30</v>
      </c>
      <c r="U5677" s="1" t="s">
        <v>32</v>
      </c>
      <c r="V5677">
        <v>2</v>
      </c>
      <c r="W5677" s="1" t="s">
        <v>30</v>
      </c>
      <c r="X5677" s="1" t="s">
        <v>57</v>
      </c>
      <c r="Y5677" s="1" t="s">
        <v>58</v>
      </c>
      <c r="Z5677">
        <v>8</v>
      </c>
      <c r="AA5677">
        <v>237</v>
      </c>
      <c r="AB5677" s="1" t="s">
        <v>13500</v>
      </c>
      <c r="AC5677" s="1" t="s">
        <v>13500</v>
      </c>
      <c r="AD5677" t="s">
        <v>13495</v>
      </c>
      <c r="AE5677" s="1" t="s">
        <v>38</v>
      </c>
      <c r="AF5677" s="1" t="s">
        <v>38</v>
      </c>
      <c r="AG5677" t="s">
        <v>13527</v>
      </c>
      <c r="AH5677" t="s">
        <v>38</v>
      </c>
      <c r="AI5677" t="s">
        <v>13539</v>
      </c>
    </row>
    <row r="5678" spans="1:35" x14ac:dyDescent="0.25">
      <c r="A5678" s="1" t="s">
        <v>11466</v>
      </c>
      <c r="B5678" s="1" t="s">
        <v>30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s="1" t="s">
        <v>30</v>
      </c>
      <c r="I5678" s="1" t="s">
        <v>31</v>
      </c>
      <c r="J5678">
        <v>0</v>
      </c>
      <c r="K5678">
        <v>1</v>
      </c>
      <c r="L5678">
        <v>5</v>
      </c>
      <c r="M5678" s="1" t="s">
        <v>32</v>
      </c>
      <c r="N5678">
        <v>0</v>
      </c>
      <c r="O5678" s="1" t="s">
        <v>33</v>
      </c>
      <c r="P5678" s="1" t="s">
        <v>11467</v>
      </c>
      <c r="Q5678" s="1" t="s">
        <v>35</v>
      </c>
      <c r="R5678">
        <v>78</v>
      </c>
      <c r="S5678" s="1" t="s">
        <v>30</v>
      </c>
      <c r="T5678" s="1" t="s">
        <v>32</v>
      </c>
      <c r="U5678" s="1" t="s">
        <v>32</v>
      </c>
      <c r="V5678">
        <v>3</v>
      </c>
      <c r="W5678" s="1" t="s">
        <v>32</v>
      </c>
      <c r="X5678" s="1" t="s">
        <v>57</v>
      </c>
      <c r="Y5678" s="1" t="s">
        <v>37</v>
      </c>
      <c r="Z5678">
        <v>52</v>
      </c>
      <c r="AA5678">
        <v>1710</v>
      </c>
      <c r="AB5678" s="1" t="s">
        <v>13500</v>
      </c>
      <c r="AC5678" s="1" t="s">
        <v>13500</v>
      </c>
      <c r="AD5678" t="s">
        <v>13496</v>
      </c>
      <c r="AE5678" s="1" t="s">
        <v>38</v>
      </c>
      <c r="AF5678" s="1" t="s">
        <v>38</v>
      </c>
      <c r="AG5678" t="s">
        <v>13526</v>
      </c>
      <c r="AH5678" t="s">
        <v>38</v>
      </c>
      <c r="AI5678" t="s">
        <v>13539</v>
      </c>
    </row>
    <row r="5679" spans="1:35" x14ac:dyDescent="0.25">
      <c r="A5679" s="1" t="s">
        <v>11468</v>
      </c>
      <c r="B5679" s="1" t="s">
        <v>30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s="1" t="s">
        <v>32</v>
      </c>
      <c r="I5679" s="1" t="s">
        <v>46</v>
      </c>
      <c r="J5679">
        <v>0</v>
      </c>
      <c r="K5679">
        <v>0</v>
      </c>
      <c r="L5679">
        <v>0</v>
      </c>
      <c r="M5679" s="1" t="s">
        <v>30</v>
      </c>
      <c r="N5679">
        <v>0</v>
      </c>
      <c r="O5679" s="1" t="s">
        <v>88</v>
      </c>
      <c r="P5679" s="1" t="s">
        <v>11469</v>
      </c>
      <c r="Q5679" s="1" t="s">
        <v>42</v>
      </c>
      <c r="R5679">
        <v>64</v>
      </c>
      <c r="S5679" s="1" t="s">
        <v>30</v>
      </c>
      <c r="T5679" s="1" t="s">
        <v>30</v>
      </c>
      <c r="U5679" s="1" t="s">
        <v>32</v>
      </c>
      <c r="V5679">
        <v>5</v>
      </c>
      <c r="W5679" s="1" t="s">
        <v>30</v>
      </c>
      <c r="X5679" s="1" t="s">
        <v>57</v>
      </c>
      <c r="Y5679" s="1" t="s">
        <v>37</v>
      </c>
      <c r="Z5679">
        <v>9</v>
      </c>
      <c r="AA5679">
        <v>649</v>
      </c>
      <c r="AB5679" s="1" t="s">
        <v>13500</v>
      </c>
      <c r="AC5679" s="1" t="s">
        <v>13500</v>
      </c>
      <c r="AD5679" t="s">
        <v>13494</v>
      </c>
      <c r="AE5679" s="1" t="s">
        <v>38</v>
      </c>
      <c r="AF5679" s="1" t="s">
        <v>38</v>
      </c>
      <c r="AG5679" t="s">
        <v>13527</v>
      </c>
      <c r="AH5679" t="s">
        <v>38</v>
      </c>
      <c r="AI5679" t="s">
        <v>13540</v>
      </c>
    </row>
    <row r="5680" spans="1:35" x14ac:dyDescent="0.25">
      <c r="A5680" s="1" t="s">
        <v>11470</v>
      </c>
      <c r="B5680" s="1" t="s">
        <v>30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s="1" t="s">
        <v>30</v>
      </c>
      <c r="I5680" s="1" t="s">
        <v>31</v>
      </c>
      <c r="J5680">
        <v>0</v>
      </c>
      <c r="K5680">
        <v>0</v>
      </c>
      <c r="L5680">
        <v>0</v>
      </c>
      <c r="M5680" s="1" t="s">
        <v>30</v>
      </c>
      <c r="N5680">
        <v>0</v>
      </c>
      <c r="O5680" s="1" t="s">
        <v>184</v>
      </c>
      <c r="P5680" s="1" t="s">
        <v>11471</v>
      </c>
      <c r="Q5680" s="1" t="s">
        <v>35</v>
      </c>
      <c r="R5680">
        <v>47</v>
      </c>
      <c r="S5680" s="1" t="s">
        <v>30</v>
      </c>
      <c r="T5680" s="1" t="s">
        <v>30</v>
      </c>
      <c r="U5680" s="1" t="s">
        <v>32</v>
      </c>
      <c r="V5680">
        <v>2</v>
      </c>
      <c r="W5680" s="1" t="s">
        <v>30</v>
      </c>
      <c r="X5680" s="1" t="s">
        <v>36</v>
      </c>
      <c r="Y5680" s="1" t="s">
        <v>37</v>
      </c>
      <c r="Z5680">
        <v>7</v>
      </c>
      <c r="AA5680">
        <v>75</v>
      </c>
      <c r="AB5680" s="1" t="s">
        <v>13500</v>
      </c>
      <c r="AC5680" s="1" t="s">
        <v>13500</v>
      </c>
      <c r="AD5680" t="s">
        <v>13494</v>
      </c>
      <c r="AE5680" s="1" t="s">
        <v>38</v>
      </c>
      <c r="AF5680" s="1" t="s">
        <v>38</v>
      </c>
      <c r="AG5680" t="s">
        <v>13527</v>
      </c>
      <c r="AH5680" t="s">
        <v>38</v>
      </c>
      <c r="AI5680" t="s">
        <v>13539</v>
      </c>
    </row>
    <row r="5681" spans="1:35" x14ac:dyDescent="0.25">
      <c r="A5681" s="1" t="s">
        <v>11472</v>
      </c>
      <c r="B5681" s="1" t="s">
        <v>30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s="1" t="s">
        <v>30</v>
      </c>
      <c r="I5681" s="1" t="s">
        <v>31</v>
      </c>
      <c r="J5681">
        <v>0</v>
      </c>
      <c r="K5681">
        <v>2</v>
      </c>
      <c r="L5681">
        <v>35</v>
      </c>
      <c r="M5681" s="1" t="s">
        <v>32</v>
      </c>
      <c r="N5681">
        <v>0</v>
      </c>
      <c r="O5681" s="1" t="s">
        <v>202</v>
      </c>
      <c r="P5681" s="1" t="s">
        <v>11473</v>
      </c>
      <c r="Q5681" s="1" t="s">
        <v>35</v>
      </c>
      <c r="R5681">
        <v>23</v>
      </c>
      <c r="S5681" s="1" t="s">
        <v>32</v>
      </c>
      <c r="T5681" s="1" t="s">
        <v>30</v>
      </c>
      <c r="U5681" s="1" t="s">
        <v>32</v>
      </c>
      <c r="V5681">
        <v>3</v>
      </c>
      <c r="W5681" s="1" t="s">
        <v>32</v>
      </c>
      <c r="X5681" s="1" t="s">
        <v>43</v>
      </c>
      <c r="Y5681" s="1" t="s">
        <v>37</v>
      </c>
      <c r="Z5681">
        <v>47</v>
      </c>
      <c r="AA5681">
        <v>3017</v>
      </c>
      <c r="AB5681" s="1" t="s">
        <v>13500</v>
      </c>
      <c r="AC5681" s="1" t="s">
        <v>13500</v>
      </c>
      <c r="AD5681" t="s">
        <v>13495</v>
      </c>
      <c r="AE5681" s="1" t="s">
        <v>38</v>
      </c>
      <c r="AF5681" s="1" t="s">
        <v>38</v>
      </c>
      <c r="AG5681" t="s">
        <v>13526</v>
      </c>
      <c r="AH5681" t="s">
        <v>38</v>
      </c>
      <c r="AI5681" t="s">
        <v>13540</v>
      </c>
    </row>
    <row r="5682" spans="1:35" x14ac:dyDescent="0.25">
      <c r="A5682" s="1" t="s">
        <v>11474</v>
      </c>
      <c r="B5682" s="1" t="s">
        <v>30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s="1" t="s">
        <v>30</v>
      </c>
      <c r="I5682" s="1" t="s">
        <v>31</v>
      </c>
      <c r="J5682">
        <v>0</v>
      </c>
      <c r="K5682">
        <v>0</v>
      </c>
      <c r="L5682">
        <v>7</v>
      </c>
      <c r="M5682" s="1" t="s">
        <v>32</v>
      </c>
      <c r="N5682">
        <v>0</v>
      </c>
      <c r="O5682" s="1" t="s">
        <v>122</v>
      </c>
      <c r="P5682" s="1" t="s">
        <v>11475</v>
      </c>
      <c r="Q5682" s="1" t="s">
        <v>35</v>
      </c>
      <c r="R5682">
        <v>39</v>
      </c>
      <c r="S5682" s="1" t="s">
        <v>30</v>
      </c>
      <c r="T5682" s="1" t="s">
        <v>30</v>
      </c>
      <c r="U5682" s="1" t="s">
        <v>32</v>
      </c>
      <c r="V5682">
        <v>6</v>
      </c>
      <c r="W5682" s="1" t="s">
        <v>30</v>
      </c>
      <c r="X5682" s="1" t="s">
        <v>36</v>
      </c>
      <c r="Y5682" s="1" t="s">
        <v>37</v>
      </c>
      <c r="Z5682">
        <v>26</v>
      </c>
      <c r="AA5682">
        <v>1334</v>
      </c>
      <c r="AB5682" s="1" t="s">
        <v>13500</v>
      </c>
      <c r="AC5682" s="1" t="s">
        <v>13500</v>
      </c>
      <c r="AD5682" t="s">
        <v>13494</v>
      </c>
      <c r="AE5682" s="1" t="s">
        <v>38</v>
      </c>
      <c r="AF5682" s="1" t="s">
        <v>38</v>
      </c>
      <c r="AG5682" t="s">
        <v>13526</v>
      </c>
      <c r="AH5682" t="s">
        <v>38</v>
      </c>
      <c r="AI5682" t="s">
        <v>13540</v>
      </c>
    </row>
    <row r="5683" spans="1:35" x14ac:dyDescent="0.25">
      <c r="A5683" s="1" t="s">
        <v>11476</v>
      </c>
      <c r="B5683" s="1" t="s">
        <v>30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s="1" t="s">
        <v>30</v>
      </c>
      <c r="I5683" s="1" t="s">
        <v>31</v>
      </c>
      <c r="J5683">
        <v>0</v>
      </c>
      <c r="K5683">
        <v>2</v>
      </c>
      <c r="L5683">
        <v>10</v>
      </c>
      <c r="M5683" s="1" t="s">
        <v>32</v>
      </c>
      <c r="N5683">
        <v>0</v>
      </c>
      <c r="O5683" s="1" t="s">
        <v>697</v>
      </c>
      <c r="P5683" s="1" t="s">
        <v>11477</v>
      </c>
      <c r="Q5683" s="1" t="s">
        <v>42</v>
      </c>
      <c r="R5683">
        <v>66</v>
      </c>
      <c r="S5683" s="1" t="s">
        <v>30</v>
      </c>
      <c r="T5683" s="1" t="s">
        <v>32</v>
      </c>
      <c r="U5683" s="1" t="s">
        <v>32</v>
      </c>
      <c r="V5683">
        <v>5</v>
      </c>
      <c r="W5683" s="1" t="s">
        <v>32</v>
      </c>
      <c r="X5683" s="1" t="s">
        <v>36</v>
      </c>
      <c r="Y5683" s="1" t="s">
        <v>58</v>
      </c>
      <c r="Z5683">
        <v>45</v>
      </c>
      <c r="AA5683">
        <v>2236</v>
      </c>
      <c r="AB5683" s="1" t="s">
        <v>13500</v>
      </c>
      <c r="AC5683" s="1" t="s">
        <v>13500</v>
      </c>
      <c r="AD5683" t="s">
        <v>13496</v>
      </c>
      <c r="AE5683" s="1" t="s">
        <v>38</v>
      </c>
      <c r="AF5683" s="1" t="s">
        <v>38</v>
      </c>
      <c r="AG5683" t="s">
        <v>13526</v>
      </c>
      <c r="AH5683" t="s">
        <v>38</v>
      </c>
      <c r="AI5683" t="s">
        <v>13540</v>
      </c>
    </row>
    <row r="5684" spans="1:35" x14ac:dyDescent="0.25">
      <c r="A5684" s="1" t="s">
        <v>11478</v>
      </c>
      <c r="B5684" s="1" t="s">
        <v>30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s="1" t="s">
        <v>30</v>
      </c>
      <c r="I5684" s="1" t="s">
        <v>31</v>
      </c>
      <c r="J5684">
        <v>0</v>
      </c>
      <c r="K5684">
        <v>1</v>
      </c>
      <c r="L5684">
        <v>0</v>
      </c>
      <c r="M5684" s="1" t="s">
        <v>30</v>
      </c>
      <c r="N5684">
        <v>0</v>
      </c>
      <c r="O5684" s="1" t="s">
        <v>130</v>
      </c>
      <c r="P5684" s="1" t="s">
        <v>11479</v>
      </c>
      <c r="Q5684" s="1" t="s">
        <v>35</v>
      </c>
      <c r="R5684">
        <v>44</v>
      </c>
      <c r="S5684" s="1" t="s">
        <v>30</v>
      </c>
      <c r="T5684" s="1" t="s">
        <v>30</v>
      </c>
      <c r="U5684" s="1" t="s">
        <v>32</v>
      </c>
      <c r="V5684">
        <v>6</v>
      </c>
      <c r="W5684" s="1" t="s">
        <v>30</v>
      </c>
      <c r="X5684" s="1" t="s">
        <v>36</v>
      </c>
      <c r="Y5684" s="1" t="s">
        <v>58</v>
      </c>
      <c r="Z5684">
        <v>9</v>
      </c>
      <c r="AA5684">
        <v>218</v>
      </c>
      <c r="AB5684" s="1" t="s">
        <v>13500</v>
      </c>
      <c r="AC5684" s="1" t="s">
        <v>13500</v>
      </c>
      <c r="AD5684" t="s">
        <v>13494</v>
      </c>
      <c r="AE5684" s="1" t="s">
        <v>38</v>
      </c>
      <c r="AF5684" s="1" t="s">
        <v>38</v>
      </c>
      <c r="AG5684" t="s">
        <v>13527</v>
      </c>
      <c r="AH5684" t="s">
        <v>38</v>
      </c>
      <c r="AI5684" t="s">
        <v>13539</v>
      </c>
    </row>
    <row r="5685" spans="1:35" x14ac:dyDescent="0.25">
      <c r="A5685" s="1" t="s">
        <v>11480</v>
      </c>
      <c r="B5685" s="1" t="s">
        <v>30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s="1" t="s">
        <v>30</v>
      </c>
      <c r="I5685" s="1" t="s">
        <v>31</v>
      </c>
      <c r="J5685">
        <v>0</v>
      </c>
      <c r="K5685">
        <v>1</v>
      </c>
      <c r="L5685">
        <v>4</v>
      </c>
      <c r="M5685" s="1" t="s">
        <v>32</v>
      </c>
      <c r="N5685">
        <v>0</v>
      </c>
      <c r="O5685" s="1" t="s">
        <v>65</v>
      </c>
      <c r="P5685" s="1" t="s">
        <v>11481</v>
      </c>
      <c r="Q5685" s="1" t="s">
        <v>42</v>
      </c>
      <c r="R5685">
        <v>42</v>
      </c>
      <c r="S5685" s="1" t="s">
        <v>30</v>
      </c>
      <c r="T5685" s="1" t="s">
        <v>30</v>
      </c>
      <c r="U5685" s="1" t="s">
        <v>32</v>
      </c>
      <c r="V5685">
        <v>2</v>
      </c>
      <c r="W5685" s="1" t="s">
        <v>30</v>
      </c>
      <c r="X5685" s="1" t="s">
        <v>36</v>
      </c>
      <c r="Y5685" s="1" t="s">
        <v>37</v>
      </c>
      <c r="Z5685">
        <v>49</v>
      </c>
      <c r="AA5685">
        <v>1350</v>
      </c>
      <c r="AB5685" s="1" t="s">
        <v>13500</v>
      </c>
      <c r="AC5685" s="1" t="s">
        <v>13500</v>
      </c>
      <c r="AD5685" t="s">
        <v>13494</v>
      </c>
      <c r="AE5685" s="1" t="s">
        <v>38</v>
      </c>
      <c r="AF5685" s="1" t="s">
        <v>38</v>
      </c>
      <c r="AG5685" t="s">
        <v>13526</v>
      </c>
      <c r="AH5685" t="s">
        <v>38</v>
      </c>
      <c r="AI5685" t="s">
        <v>13539</v>
      </c>
    </row>
    <row r="5686" spans="1:35" x14ac:dyDescent="0.25">
      <c r="A5686" s="1" t="s">
        <v>11482</v>
      </c>
      <c r="B5686" s="1" t="s">
        <v>30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s="1" t="s">
        <v>30</v>
      </c>
      <c r="I5686" s="1" t="s">
        <v>31</v>
      </c>
      <c r="J5686">
        <v>0</v>
      </c>
      <c r="K5686">
        <v>1</v>
      </c>
      <c r="L5686">
        <v>0</v>
      </c>
      <c r="M5686" s="1" t="s">
        <v>30</v>
      </c>
      <c r="N5686">
        <v>0</v>
      </c>
      <c r="O5686" s="1" t="s">
        <v>68</v>
      </c>
      <c r="P5686" s="1" t="s">
        <v>11483</v>
      </c>
      <c r="Q5686" s="1" t="s">
        <v>35</v>
      </c>
      <c r="R5686">
        <v>61</v>
      </c>
      <c r="S5686" s="1" t="s">
        <v>30</v>
      </c>
      <c r="T5686" s="1" t="s">
        <v>30</v>
      </c>
      <c r="U5686" s="1" t="s">
        <v>32</v>
      </c>
      <c r="V5686">
        <v>5</v>
      </c>
      <c r="W5686" s="1" t="s">
        <v>30</v>
      </c>
      <c r="X5686" s="1" t="s">
        <v>43</v>
      </c>
      <c r="Y5686" s="1" t="s">
        <v>58</v>
      </c>
      <c r="Z5686">
        <v>13</v>
      </c>
      <c r="AA5686">
        <v>468</v>
      </c>
      <c r="AB5686" s="1" t="s">
        <v>13500</v>
      </c>
      <c r="AC5686" s="1" t="s">
        <v>13500</v>
      </c>
      <c r="AD5686" t="s">
        <v>13494</v>
      </c>
      <c r="AE5686" s="1" t="s">
        <v>38</v>
      </c>
      <c r="AF5686" s="1" t="s">
        <v>38</v>
      </c>
      <c r="AG5686" t="s">
        <v>13527</v>
      </c>
      <c r="AH5686" t="s">
        <v>38</v>
      </c>
      <c r="AI5686" t="s">
        <v>13539</v>
      </c>
    </row>
    <row r="5687" spans="1:35" x14ac:dyDescent="0.25">
      <c r="A5687" s="1" t="s">
        <v>11484</v>
      </c>
      <c r="B5687" s="1" t="s">
        <v>30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s="1" t="s">
        <v>30</v>
      </c>
      <c r="I5687" s="1" t="s">
        <v>31</v>
      </c>
      <c r="J5687">
        <v>0</v>
      </c>
      <c r="K5687">
        <v>1</v>
      </c>
      <c r="L5687">
        <v>9</v>
      </c>
      <c r="M5687" s="1" t="s">
        <v>32</v>
      </c>
      <c r="N5687">
        <v>0</v>
      </c>
      <c r="O5687" s="1" t="s">
        <v>179</v>
      </c>
      <c r="P5687" s="1" t="s">
        <v>11485</v>
      </c>
      <c r="Q5687" s="1" t="s">
        <v>35</v>
      </c>
      <c r="R5687">
        <v>22</v>
      </c>
      <c r="S5687" s="1" t="s">
        <v>32</v>
      </c>
      <c r="T5687" s="1" t="s">
        <v>30</v>
      </c>
      <c r="U5687" s="1" t="s">
        <v>32</v>
      </c>
      <c r="V5687">
        <v>2</v>
      </c>
      <c r="W5687" s="1" t="s">
        <v>32</v>
      </c>
      <c r="X5687" s="1" t="s">
        <v>57</v>
      </c>
      <c r="Y5687" s="1" t="s">
        <v>37</v>
      </c>
      <c r="Z5687">
        <v>54</v>
      </c>
      <c r="AA5687">
        <v>3627</v>
      </c>
      <c r="AB5687" s="1" t="s">
        <v>13500</v>
      </c>
      <c r="AC5687" s="1" t="s">
        <v>13500</v>
      </c>
      <c r="AD5687" t="s">
        <v>13495</v>
      </c>
      <c r="AE5687" s="1" t="s">
        <v>38</v>
      </c>
      <c r="AF5687" s="1" t="s">
        <v>38</v>
      </c>
      <c r="AG5687" t="s">
        <v>13526</v>
      </c>
      <c r="AH5687" t="s">
        <v>38</v>
      </c>
      <c r="AI5687" t="s">
        <v>13540</v>
      </c>
    </row>
    <row r="5688" spans="1:35" x14ac:dyDescent="0.25">
      <c r="A5688" s="1" t="s">
        <v>11486</v>
      </c>
      <c r="B5688" s="1" t="s">
        <v>30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s="1" t="s">
        <v>32</v>
      </c>
      <c r="I5688" s="1" t="s">
        <v>46</v>
      </c>
      <c r="J5688">
        <v>0</v>
      </c>
      <c r="K5688">
        <v>2</v>
      </c>
      <c r="L5688">
        <v>6</v>
      </c>
      <c r="M5688" s="1" t="s">
        <v>32</v>
      </c>
      <c r="N5688">
        <v>0</v>
      </c>
      <c r="O5688" s="1" t="s">
        <v>125</v>
      </c>
      <c r="P5688" s="1" t="s">
        <v>11487</v>
      </c>
      <c r="Q5688" s="1" t="s">
        <v>35</v>
      </c>
      <c r="R5688">
        <v>54</v>
      </c>
      <c r="S5688" s="1" t="s">
        <v>30</v>
      </c>
      <c r="T5688" s="1" t="s">
        <v>30</v>
      </c>
      <c r="U5688" s="1" t="s">
        <v>32</v>
      </c>
      <c r="V5688">
        <v>6</v>
      </c>
      <c r="W5688" s="1" t="s">
        <v>32</v>
      </c>
      <c r="X5688" s="1" t="s">
        <v>57</v>
      </c>
      <c r="Y5688" s="1" t="s">
        <v>58</v>
      </c>
      <c r="Z5688">
        <v>42</v>
      </c>
      <c r="AA5688">
        <v>2395</v>
      </c>
      <c r="AB5688" s="1" t="s">
        <v>13500</v>
      </c>
      <c r="AC5688" s="1" t="s">
        <v>13500</v>
      </c>
      <c r="AD5688" t="s">
        <v>13494</v>
      </c>
      <c r="AE5688" s="1" t="s">
        <v>38</v>
      </c>
      <c r="AF5688" s="1" t="s">
        <v>38</v>
      </c>
      <c r="AG5688" t="s">
        <v>13526</v>
      </c>
      <c r="AH5688" t="s">
        <v>38</v>
      </c>
      <c r="AI5688" t="s">
        <v>13540</v>
      </c>
    </row>
    <row r="5689" spans="1:35" x14ac:dyDescent="0.25">
      <c r="A5689" s="1" t="s">
        <v>11488</v>
      </c>
      <c r="B5689" s="1" t="s">
        <v>30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s="1" t="s">
        <v>30</v>
      </c>
      <c r="I5689" s="1" t="s">
        <v>31</v>
      </c>
      <c r="J5689">
        <v>0</v>
      </c>
      <c r="K5689">
        <v>0</v>
      </c>
      <c r="L5689">
        <v>13</v>
      </c>
      <c r="M5689" s="1" t="s">
        <v>30</v>
      </c>
      <c r="N5689">
        <v>35</v>
      </c>
      <c r="O5689" s="1" t="s">
        <v>216</v>
      </c>
      <c r="P5689" s="1" t="s">
        <v>11489</v>
      </c>
      <c r="Q5689" s="1" t="s">
        <v>42</v>
      </c>
      <c r="R5689">
        <v>24</v>
      </c>
      <c r="S5689" s="1" t="s">
        <v>32</v>
      </c>
      <c r="T5689" s="1" t="s">
        <v>30</v>
      </c>
      <c r="U5689" s="1" t="s">
        <v>32</v>
      </c>
      <c r="V5689">
        <v>4</v>
      </c>
      <c r="W5689" s="1" t="s">
        <v>32</v>
      </c>
      <c r="X5689" s="1" t="s">
        <v>57</v>
      </c>
      <c r="Y5689" s="1" t="s">
        <v>58</v>
      </c>
      <c r="Z5689">
        <v>31</v>
      </c>
      <c r="AA5689">
        <v>2157</v>
      </c>
      <c r="AB5689" s="1" t="s">
        <v>13500</v>
      </c>
      <c r="AC5689" s="1" t="s">
        <v>13500</v>
      </c>
      <c r="AD5689" t="s">
        <v>13495</v>
      </c>
      <c r="AE5689" s="1" t="s">
        <v>38</v>
      </c>
      <c r="AF5689" s="1" t="s">
        <v>38</v>
      </c>
      <c r="AG5689" t="s">
        <v>13526</v>
      </c>
      <c r="AH5689" t="s">
        <v>38</v>
      </c>
      <c r="AI5689" t="s">
        <v>13540</v>
      </c>
    </row>
    <row r="5690" spans="1:35" x14ac:dyDescent="0.25">
      <c r="A5690" s="1" t="s">
        <v>11490</v>
      </c>
      <c r="B5690" s="1" t="s">
        <v>30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s="1" t="s">
        <v>32</v>
      </c>
      <c r="I5690" s="1" t="s">
        <v>46</v>
      </c>
      <c r="J5690">
        <v>0</v>
      </c>
      <c r="K5690">
        <v>2</v>
      </c>
      <c r="L5690">
        <v>0</v>
      </c>
      <c r="M5690" s="1" t="s">
        <v>30</v>
      </c>
      <c r="N5690">
        <v>0</v>
      </c>
      <c r="O5690" s="1" t="s">
        <v>114</v>
      </c>
      <c r="P5690" s="1" t="s">
        <v>11491</v>
      </c>
      <c r="Q5690" s="1" t="s">
        <v>42</v>
      </c>
      <c r="R5690">
        <v>60</v>
      </c>
      <c r="S5690" s="1" t="s">
        <v>30</v>
      </c>
      <c r="T5690" s="1" t="s">
        <v>30</v>
      </c>
      <c r="U5690" s="1" t="s">
        <v>32</v>
      </c>
      <c r="V5690">
        <v>4</v>
      </c>
      <c r="W5690" s="1" t="s">
        <v>30</v>
      </c>
      <c r="X5690" s="1" t="s">
        <v>36</v>
      </c>
      <c r="Y5690" s="1" t="s">
        <v>58</v>
      </c>
      <c r="Z5690">
        <v>10</v>
      </c>
      <c r="AA5690">
        <v>183</v>
      </c>
      <c r="AB5690" s="1" t="s">
        <v>13500</v>
      </c>
      <c r="AC5690" s="1" t="s">
        <v>13500</v>
      </c>
      <c r="AD5690" t="s">
        <v>13494</v>
      </c>
      <c r="AE5690" s="1" t="s">
        <v>38</v>
      </c>
      <c r="AF5690" s="1" t="s">
        <v>38</v>
      </c>
      <c r="AG5690" t="s">
        <v>13527</v>
      </c>
      <c r="AH5690" t="s">
        <v>38</v>
      </c>
      <c r="AI5690" t="s">
        <v>13539</v>
      </c>
    </row>
    <row r="5691" spans="1:35" x14ac:dyDescent="0.25">
      <c r="A5691" s="1" t="s">
        <v>11492</v>
      </c>
      <c r="B5691" s="1" t="s">
        <v>30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s="1" t="s">
        <v>30</v>
      </c>
      <c r="I5691" s="1" t="s">
        <v>31</v>
      </c>
      <c r="J5691">
        <v>0</v>
      </c>
      <c r="K5691">
        <v>1</v>
      </c>
      <c r="L5691">
        <v>0</v>
      </c>
      <c r="M5691" s="1" t="s">
        <v>30</v>
      </c>
      <c r="N5691">
        <v>0</v>
      </c>
      <c r="O5691" s="1" t="s">
        <v>40</v>
      </c>
      <c r="P5691" s="1" t="s">
        <v>11493</v>
      </c>
      <c r="Q5691" s="1" t="s">
        <v>42</v>
      </c>
      <c r="R5691">
        <v>46</v>
      </c>
      <c r="S5691" s="1" t="s">
        <v>30</v>
      </c>
      <c r="T5691" s="1" t="s">
        <v>30</v>
      </c>
      <c r="U5691" s="1" t="s">
        <v>32</v>
      </c>
      <c r="V5691">
        <v>2</v>
      </c>
      <c r="W5691" s="1" t="s">
        <v>30</v>
      </c>
      <c r="X5691" s="1" t="s">
        <v>43</v>
      </c>
      <c r="Y5691" s="1" t="s">
        <v>58</v>
      </c>
      <c r="Z5691">
        <v>8</v>
      </c>
      <c r="AA5691">
        <v>418</v>
      </c>
      <c r="AB5691" s="1" t="s">
        <v>13500</v>
      </c>
      <c r="AC5691" s="1" t="s">
        <v>13500</v>
      </c>
      <c r="AD5691" t="s">
        <v>13494</v>
      </c>
      <c r="AE5691" s="1" t="s">
        <v>38</v>
      </c>
      <c r="AF5691" s="1" t="s">
        <v>38</v>
      </c>
      <c r="AG5691" t="s">
        <v>13527</v>
      </c>
      <c r="AH5691" t="s">
        <v>38</v>
      </c>
      <c r="AI5691" t="s">
        <v>13540</v>
      </c>
    </row>
    <row r="5692" spans="1:35" x14ac:dyDescent="0.25">
      <c r="A5692" s="1" t="s">
        <v>11494</v>
      </c>
      <c r="B5692" s="1" t="s">
        <v>30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s="1" t="s">
        <v>30</v>
      </c>
      <c r="I5692" s="1" t="s">
        <v>31</v>
      </c>
      <c r="J5692">
        <v>0</v>
      </c>
      <c r="K5692">
        <v>1</v>
      </c>
      <c r="L5692">
        <v>7</v>
      </c>
      <c r="M5692" s="1" t="s">
        <v>32</v>
      </c>
      <c r="N5692">
        <v>0</v>
      </c>
      <c r="O5692" s="1" t="s">
        <v>1102</v>
      </c>
      <c r="P5692" s="1" t="s">
        <v>11495</v>
      </c>
      <c r="Q5692" s="1" t="s">
        <v>42</v>
      </c>
      <c r="R5692">
        <v>61</v>
      </c>
      <c r="S5692" s="1" t="s">
        <v>30</v>
      </c>
      <c r="T5692" s="1" t="s">
        <v>30</v>
      </c>
      <c r="U5692" s="1" t="s">
        <v>32</v>
      </c>
      <c r="V5692">
        <v>5</v>
      </c>
      <c r="W5692" s="1" t="s">
        <v>32</v>
      </c>
      <c r="X5692" s="1" t="s">
        <v>57</v>
      </c>
      <c r="Y5692" s="1" t="s">
        <v>58</v>
      </c>
      <c r="Z5692">
        <v>26</v>
      </c>
      <c r="AA5692">
        <v>1878</v>
      </c>
      <c r="AB5692" s="1" t="s">
        <v>13500</v>
      </c>
      <c r="AC5692" s="1" t="s">
        <v>13500</v>
      </c>
      <c r="AD5692" t="s">
        <v>13494</v>
      </c>
      <c r="AE5692" s="1" t="s">
        <v>38</v>
      </c>
      <c r="AF5692" s="1" t="s">
        <v>38</v>
      </c>
      <c r="AG5692" t="s">
        <v>13526</v>
      </c>
      <c r="AH5692" t="s">
        <v>38</v>
      </c>
      <c r="AI5692" t="s">
        <v>13540</v>
      </c>
    </row>
    <row r="5693" spans="1:35" x14ac:dyDescent="0.25">
      <c r="A5693" s="1" t="s">
        <v>11496</v>
      </c>
      <c r="B5693" s="1" t="s">
        <v>30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s="1" t="s">
        <v>30</v>
      </c>
      <c r="I5693" s="1" t="s">
        <v>31</v>
      </c>
      <c r="J5693">
        <v>0</v>
      </c>
      <c r="K5693">
        <v>0</v>
      </c>
      <c r="L5693">
        <v>4</v>
      </c>
      <c r="M5693" s="1" t="s">
        <v>32</v>
      </c>
      <c r="N5693">
        <v>0</v>
      </c>
      <c r="O5693" s="1" t="s">
        <v>122</v>
      </c>
      <c r="P5693" s="1" t="s">
        <v>11497</v>
      </c>
      <c r="Q5693" s="1" t="s">
        <v>35</v>
      </c>
      <c r="R5693">
        <v>50</v>
      </c>
      <c r="S5693" s="1" t="s">
        <v>30</v>
      </c>
      <c r="T5693" s="1" t="s">
        <v>30</v>
      </c>
      <c r="U5693" s="1" t="s">
        <v>32</v>
      </c>
      <c r="V5693">
        <v>2</v>
      </c>
      <c r="W5693" s="1" t="s">
        <v>30</v>
      </c>
      <c r="X5693" s="1" t="s">
        <v>57</v>
      </c>
      <c r="Y5693" s="1" t="s">
        <v>58</v>
      </c>
      <c r="Z5693">
        <v>31</v>
      </c>
      <c r="AA5693">
        <v>1706</v>
      </c>
      <c r="AB5693" s="1" t="s">
        <v>13500</v>
      </c>
      <c r="AC5693" s="1" t="s">
        <v>13500</v>
      </c>
      <c r="AD5693" t="s">
        <v>13494</v>
      </c>
      <c r="AE5693" s="1" t="s">
        <v>38</v>
      </c>
      <c r="AF5693" s="1" t="s">
        <v>38</v>
      </c>
      <c r="AG5693" t="s">
        <v>13526</v>
      </c>
      <c r="AH5693" t="s">
        <v>38</v>
      </c>
      <c r="AI5693" t="s">
        <v>13540</v>
      </c>
    </row>
    <row r="5694" spans="1:35" x14ac:dyDescent="0.25">
      <c r="A5694" s="1" t="s">
        <v>11498</v>
      </c>
      <c r="B5694" s="1" t="s">
        <v>30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s="1" t="s">
        <v>32</v>
      </c>
      <c r="I5694" s="1" t="s">
        <v>46</v>
      </c>
      <c r="J5694">
        <v>0</v>
      </c>
      <c r="K5694">
        <v>1</v>
      </c>
      <c r="L5694">
        <v>0</v>
      </c>
      <c r="M5694" s="1" t="s">
        <v>30</v>
      </c>
      <c r="N5694">
        <v>0</v>
      </c>
      <c r="O5694" s="1" t="s">
        <v>65</v>
      </c>
      <c r="P5694" s="1" t="s">
        <v>11499</v>
      </c>
      <c r="Q5694" s="1" t="s">
        <v>35</v>
      </c>
      <c r="R5694">
        <v>65</v>
      </c>
      <c r="S5694" s="1" t="s">
        <v>30</v>
      </c>
      <c r="T5694" s="1" t="s">
        <v>32</v>
      </c>
      <c r="U5694" s="1" t="s">
        <v>32</v>
      </c>
      <c r="V5694">
        <v>6</v>
      </c>
      <c r="W5694" s="1" t="s">
        <v>30</v>
      </c>
      <c r="X5694" s="1" t="s">
        <v>57</v>
      </c>
      <c r="Y5694" s="1" t="s">
        <v>58</v>
      </c>
      <c r="Z5694">
        <v>8</v>
      </c>
      <c r="AA5694">
        <v>259</v>
      </c>
      <c r="AB5694" s="1" t="s">
        <v>13500</v>
      </c>
      <c r="AC5694" s="1" t="s">
        <v>13500</v>
      </c>
      <c r="AD5694" t="s">
        <v>13496</v>
      </c>
      <c r="AE5694" s="1" t="s">
        <v>38</v>
      </c>
      <c r="AF5694" s="1" t="s">
        <v>38</v>
      </c>
      <c r="AG5694" t="s">
        <v>13527</v>
      </c>
      <c r="AH5694" t="s">
        <v>38</v>
      </c>
      <c r="AI5694" t="s">
        <v>13539</v>
      </c>
    </row>
    <row r="5695" spans="1:35" x14ac:dyDescent="0.25">
      <c r="A5695" s="1" t="s">
        <v>11500</v>
      </c>
      <c r="B5695" s="1" t="s">
        <v>30</v>
      </c>
      <c r="C5695">
        <v>1</v>
      </c>
      <c r="D5695">
        <v>5</v>
      </c>
      <c r="E5695">
        <v>12</v>
      </c>
      <c r="F5695">
        <v>3</v>
      </c>
      <c r="G5695">
        <v>13.8</v>
      </c>
      <c r="H5695" s="1" t="s">
        <v>32</v>
      </c>
      <c r="I5695" s="1" t="s">
        <v>46</v>
      </c>
      <c r="J5695">
        <v>0</v>
      </c>
      <c r="K5695">
        <v>2</v>
      </c>
      <c r="L5695">
        <v>0</v>
      </c>
      <c r="M5695" s="1" t="s">
        <v>30</v>
      </c>
      <c r="N5695">
        <v>0</v>
      </c>
      <c r="O5695" s="1" t="s">
        <v>125</v>
      </c>
      <c r="P5695" s="1" t="s">
        <v>11501</v>
      </c>
      <c r="Q5695" s="1" t="s">
        <v>42</v>
      </c>
      <c r="R5695">
        <v>40</v>
      </c>
      <c r="S5695" s="1" t="s">
        <v>30</v>
      </c>
      <c r="T5695" s="1" t="s">
        <v>30</v>
      </c>
      <c r="U5695" s="1" t="s">
        <v>32</v>
      </c>
      <c r="V5695">
        <v>6</v>
      </c>
      <c r="W5695" s="1" t="s">
        <v>30</v>
      </c>
      <c r="X5695" s="1" t="s">
        <v>36</v>
      </c>
      <c r="Y5695" s="1" t="s">
        <v>58</v>
      </c>
      <c r="Z5695">
        <v>6</v>
      </c>
      <c r="AA5695">
        <v>6</v>
      </c>
      <c r="AB5695" s="1" t="s">
        <v>13500</v>
      </c>
      <c r="AC5695" s="1" t="s">
        <v>13500</v>
      </c>
      <c r="AD5695" t="s">
        <v>13494</v>
      </c>
      <c r="AE5695" s="1" t="s">
        <v>38</v>
      </c>
      <c r="AF5695" s="1" t="s">
        <v>38</v>
      </c>
      <c r="AG5695" t="s">
        <v>13527</v>
      </c>
      <c r="AH5695" t="s">
        <v>38</v>
      </c>
      <c r="AI5695" t="s">
        <v>13538</v>
      </c>
    </row>
    <row r="5696" spans="1:35" x14ac:dyDescent="0.25">
      <c r="A5696" s="1" t="s">
        <v>11502</v>
      </c>
      <c r="B5696" s="1" t="s">
        <v>30</v>
      </c>
      <c r="C5696">
        <v>1</v>
      </c>
      <c r="D5696">
        <v>3</v>
      </c>
      <c r="E5696">
        <v>9</v>
      </c>
      <c r="F5696">
        <v>0</v>
      </c>
      <c r="G5696">
        <v>0</v>
      </c>
      <c r="H5696" s="1" t="s">
        <v>30</v>
      </c>
      <c r="I5696" s="1" t="s">
        <v>31</v>
      </c>
      <c r="J5696">
        <v>0</v>
      </c>
      <c r="K5696">
        <v>2</v>
      </c>
      <c r="L5696">
        <v>0</v>
      </c>
      <c r="M5696" s="1" t="s">
        <v>30</v>
      </c>
      <c r="N5696">
        <v>0</v>
      </c>
      <c r="O5696" s="1" t="s">
        <v>122</v>
      </c>
      <c r="P5696" s="1" t="s">
        <v>11503</v>
      </c>
      <c r="Q5696" s="1" t="s">
        <v>42</v>
      </c>
      <c r="R5696">
        <v>27</v>
      </c>
      <c r="S5696" s="1" t="s">
        <v>32</v>
      </c>
      <c r="T5696" s="1" t="s">
        <v>30</v>
      </c>
      <c r="U5696" s="1" t="s">
        <v>32</v>
      </c>
      <c r="V5696">
        <v>5</v>
      </c>
      <c r="W5696" s="1" t="s">
        <v>30</v>
      </c>
      <c r="X5696" s="1" t="s">
        <v>43</v>
      </c>
      <c r="Y5696" s="1" t="s">
        <v>58</v>
      </c>
      <c r="Z5696">
        <v>8</v>
      </c>
      <c r="AA5696">
        <v>8</v>
      </c>
      <c r="AB5696" s="1" t="s">
        <v>13500</v>
      </c>
      <c r="AC5696" s="1" t="s">
        <v>13500</v>
      </c>
      <c r="AD5696" t="s">
        <v>13495</v>
      </c>
      <c r="AE5696" s="1" t="s">
        <v>38</v>
      </c>
      <c r="AF5696" s="1" t="s">
        <v>38</v>
      </c>
      <c r="AG5696" t="s">
        <v>13527</v>
      </c>
      <c r="AH5696" t="s">
        <v>38</v>
      </c>
      <c r="AI5696" t="s">
        <v>13538</v>
      </c>
    </row>
    <row r="5697" spans="1:35" x14ac:dyDescent="0.25">
      <c r="A5697" s="1" t="s">
        <v>11504</v>
      </c>
      <c r="B5697" s="1" t="s">
        <v>30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s="1" t="s">
        <v>30</v>
      </c>
      <c r="I5697" s="1" t="s">
        <v>31</v>
      </c>
      <c r="J5697">
        <v>0</v>
      </c>
      <c r="K5697">
        <v>0</v>
      </c>
      <c r="L5697">
        <v>0</v>
      </c>
      <c r="M5697" s="1" t="s">
        <v>30</v>
      </c>
      <c r="N5697">
        <v>0</v>
      </c>
      <c r="O5697" s="1" t="s">
        <v>202</v>
      </c>
      <c r="P5697" s="1" t="s">
        <v>11505</v>
      </c>
      <c r="Q5697" s="1" t="s">
        <v>42</v>
      </c>
      <c r="R5697">
        <v>46</v>
      </c>
      <c r="S5697" s="1" t="s">
        <v>30</v>
      </c>
      <c r="T5697" s="1" t="s">
        <v>30</v>
      </c>
      <c r="U5697" s="1" t="s">
        <v>32</v>
      </c>
      <c r="V5697">
        <v>5</v>
      </c>
      <c r="W5697" s="1" t="s">
        <v>30</v>
      </c>
      <c r="X5697" s="1" t="s">
        <v>36</v>
      </c>
      <c r="Y5697" s="1" t="s">
        <v>58</v>
      </c>
      <c r="Z5697">
        <v>10</v>
      </c>
      <c r="AA5697">
        <v>205</v>
      </c>
      <c r="AB5697" s="1" t="s">
        <v>13500</v>
      </c>
      <c r="AC5697" s="1" t="s">
        <v>13500</v>
      </c>
      <c r="AD5697" t="s">
        <v>13494</v>
      </c>
      <c r="AE5697" s="1" t="s">
        <v>38</v>
      </c>
      <c r="AF5697" s="1" t="s">
        <v>38</v>
      </c>
      <c r="AG5697" t="s">
        <v>13527</v>
      </c>
      <c r="AH5697" t="s">
        <v>38</v>
      </c>
      <c r="AI5697" t="s">
        <v>13539</v>
      </c>
    </row>
    <row r="5698" spans="1:35" x14ac:dyDescent="0.25">
      <c r="A5698" s="1" t="s">
        <v>11506</v>
      </c>
      <c r="B5698" s="1" t="s">
        <v>30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s="1" t="s">
        <v>32</v>
      </c>
      <c r="I5698" s="1" t="s">
        <v>31</v>
      </c>
      <c r="J5698">
        <v>118</v>
      </c>
      <c r="K5698">
        <v>0</v>
      </c>
      <c r="L5698">
        <v>5</v>
      </c>
      <c r="M5698" s="1" t="s">
        <v>32</v>
      </c>
      <c r="N5698">
        <v>0</v>
      </c>
      <c r="O5698" s="1" t="s">
        <v>269</v>
      </c>
      <c r="P5698" s="1" t="s">
        <v>11507</v>
      </c>
      <c r="Q5698" s="1" t="s">
        <v>42</v>
      </c>
      <c r="R5698">
        <v>81</v>
      </c>
      <c r="S5698" s="1" t="s">
        <v>30</v>
      </c>
      <c r="T5698" s="1" t="s">
        <v>32</v>
      </c>
      <c r="U5698" s="1" t="s">
        <v>32</v>
      </c>
      <c r="V5698">
        <v>2</v>
      </c>
      <c r="W5698" s="1" t="s">
        <v>30</v>
      </c>
      <c r="X5698" s="1" t="s">
        <v>57</v>
      </c>
      <c r="Y5698" s="1" t="s">
        <v>58</v>
      </c>
      <c r="Z5698">
        <v>31</v>
      </c>
      <c r="AA5698">
        <v>1210</v>
      </c>
      <c r="AB5698" s="1" t="s">
        <v>13500</v>
      </c>
      <c r="AC5698" s="1" t="s">
        <v>13500</v>
      </c>
      <c r="AD5698" t="s">
        <v>13496</v>
      </c>
      <c r="AE5698" s="1" t="s">
        <v>38</v>
      </c>
      <c r="AF5698" s="1" t="s">
        <v>38</v>
      </c>
      <c r="AG5698" t="s">
        <v>13526</v>
      </c>
      <c r="AH5698" t="s">
        <v>38</v>
      </c>
      <c r="AI5698" t="s">
        <v>13539</v>
      </c>
    </row>
    <row r="5699" spans="1:35" x14ac:dyDescent="0.25">
      <c r="A5699" s="1" t="s">
        <v>11508</v>
      </c>
      <c r="B5699" s="1" t="s">
        <v>30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s="1" t="s">
        <v>32</v>
      </c>
      <c r="I5699" s="1" t="s">
        <v>31</v>
      </c>
      <c r="J5699">
        <v>29</v>
      </c>
      <c r="K5699">
        <v>2</v>
      </c>
      <c r="L5699">
        <v>0</v>
      </c>
      <c r="M5699" s="1" t="s">
        <v>30</v>
      </c>
      <c r="N5699">
        <v>0</v>
      </c>
      <c r="O5699" s="1" t="s">
        <v>77</v>
      </c>
      <c r="P5699" s="1" t="s">
        <v>11509</v>
      </c>
      <c r="Q5699" s="1" t="s">
        <v>35</v>
      </c>
      <c r="R5699">
        <v>44</v>
      </c>
      <c r="S5699" s="1" t="s">
        <v>30</v>
      </c>
      <c r="T5699" s="1" t="s">
        <v>30</v>
      </c>
      <c r="U5699" s="1" t="s">
        <v>32</v>
      </c>
      <c r="V5699">
        <v>4</v>
      </c>
      <c r="W5699" s="1" t="s">
        <v>30</v>
      </c>
      <c r="X5699" s="1" t="s">
        <v>57</v>
      </c>
      <c r="Y5699" s="1" t="s">
        <v>58</v>
      </c>
      <c r="Z5699">
        <v>9</v>
      </c>
      <c r="AA5699">
        <v>97</v>
      </c>
      <c r="AB5699" s="1" t="s">
        <v>13500</v>
      </c>
      <c r="AC5699" s="1" t="s">
        <v>13500</v>
      </c>
      <c r="AD5699" t="s">
        <v>13494</v>
      </c>
      <c r="AE5699" s="1" t="s">
        <v>38</v>
      </c>
      <c r="AF5699" s="1" t="s">
        <v>38</v>
      </c>
      <c r="AG5699" t="s">
        <v>13527</v>
      </c>
      <c r="AH5699" t="s">
        <v>38</v>
      </c>
      <c r="AI5699" t="s">
        <v>13539</v>
      </c>
    </row>
    <row r="5700" spans="1:35" x14ac:dyDescent="0.25">
      <c r="A5700" s="1" t="s">
        <v>11510</v>
      </c>
      <c r="B5700" s="1" t="s">
        <v>30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s="1" t="s">
        <v>32</v>
      </c>
      <c r="I5700" s="1" t="s">
        <v>31</v>
      </c>
      <c r="J5700">
        <v>150</v>
      </c>
      <c r="K5700">
        <v>0</v>
      </c>
      <c r="L5700">
        <v>26</v>
      </c>
      <c r="M5700" s="1" t="s">
        <v>32</v>
      </c>
      <c r="N5700">
        <v>0</v>
      </c>
      <c r="O5700" s="1" t="s">
        <v>65</v>
      </c>
      <c r="P5700" s="1" t="s">
        <v>11511</v>
      </c>
      <c r="Q5700" s="1" t="s">
        <v>42</v>
      </c>
      <c r="R5700">
        <v>27</v>
      </c>
      <c r="S5700" s="1" t="s">
        <v>32</v>
      </c>
      <c r="T5700" s="1" t="s">
        <v>30</v>
      </c>
      <c r="U5700" s="1" t="s">
        <v>32</v>
      </c>
      <c r="V5700">
        <v>5</v>
      </c>
      <c r="W5700" s="1" t="s">
        <v>30</v>
      </c>
      <c r="X5700" s="1" t="s">
        <v>57</v>
      </c>
      <c r="Y5700" s="1" t="s">
        <v>58</v>
      </c>
      <c r="Z5700">
        <v>19</v>
      </c>
      <c r="AA5700">
        <v>1043</v>
      </c>
      <c r="AB5700" s="1" t="s">
        <v>13500</v>
      </c>
      <c r="AC5700" s="1" t="s">
        <v>13500</v>
      </c>
      <c r="AD5700" t="s">
        <v>13495</v>
      </c>
      <c r="AE5700" s="1" t="s">
        <v>38</v>
      </c>
      <c r="AF5700" s="1" t="s">
        <v>38</v>
      </c>
      <c r="AG5700" t="s">
        <v>13526</v>
      </c>
      <c r="AH5700" t="s">
        <v>38</v>
      </c>
      <c r="AI5700" t="s">
        <v>13540</v>
      </c>
    </row>
    <row r="5701" spans="1:35" x14ac:dyDescent="0.25">
      <c r="A5701" s="1" t="s">
        <v>11512</v>
      </c>
      <c r="B5701" s="1" t="s">
        <v>30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s="1" t="s">
        <v>32</v>
      </c>
      <c r="I5701" s="1" t="s">
        <v>31</v>
      </c>
      <c r="J5701">
        <v>85</v>
      </c>
      <c r="K5701">
        <v>0</v>
      </c>
      <c r="L5701">
        <v>24</v>
      </c>
      <c r="M5701" s="1" t="s">
        <v>30</v>
      </c>
      <c r="N5701">
        <v>99</v>
      </c>
      <c r="O5701" s="1" t="s">
        <v>106</v>
      </c>
      <c r="P5701" s="1" t="s">
        <v>11513</v>
      </c>
      <c r="Q5701" s="1" t="s">
        <v>42</v>
      </c>
      <c r="R5701">
        <v>21</v>
      </c>
      <c r="S5701" s="1" t="s">
        <v>32</v>
      </c>
      <c r="T5701" s="1" t="s">
        <v>30</v>
      </c>
      <c r="U5701" s="1" t="s">
        <v>32</v>
      </c>
      <c r="V5701">
        <v>6</v>
      </c>
      <c r="W5701" s="1" t="s">
        <v>32</v>
      </c>
      <c r="X5701" s="1" t="s">
        <v>57</v>
      </c>
      <c r="Y5701" s="1" t="s">
        <v>37</v>
      </c>
      <c r="Z5701">
        <v>46</v>
      </c>
      <c r="AA5701">
        <v>2732</v>
      </c>
      <c r="AB5701" s="1" t="s">
        <v>13500</v>
      </c>
      <c r="AC5701" s="1" t="s">
        <v>13500</v>
      </c>
      <c r="AD5701" t="s">
        <v>13495</v>
      </c>
      <c r="AE5701" s="1" t="s">
        <v>38</v>
      </c>
      <c r="AF5701" s="1" t="s">
        <v>38</v>
      </c>
      <c r="AG5701" t="s">
        <v>13526</v>
      </c>
      <c r="AH5701" t="s">
        <v>38</v>
      </c>
      <c r="AI5701" t="s">
        <v>13540</v>
      </c>
    </row>
    <row r="5702" spans="1:35" x14ac:dyDescent="0.25">
      <c r="A5702" s="1" t="s">
        <v>11514</v>
      </c>
      <c r="B5702" s="1" t="s">
        <v>30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s="1" t="s">
        <v>32</v>
      </c>
      <c r="I5702" s="1" t="s">
        <v>31</v>
      </c>
      <c r="J5702">
        <v>27</v>
      </c>
      <c r="K5702">
        <v>1</v>
      </c>
      <c r="L5702">
        <v>17</v>
      </c>
      <c r="M5702" s="1" t="s">
        <v>32</v>
      </c>
      <c r="N5702">
        <v>0</v>
      </c>
      <c r="O5702" s="1" t="s">
        <v>240</v>
      </c>
      <c r="P5702" s="1" t="s">
        <v>11515</v>
      </c>
      <c r="Q5702" s="1" t="s">
        <v>35</v>
      </c>
      <c r="R5702">
        <v>24</v>
      </c>
      <c r="S5702" s="1" t="s">
        <v>32</v>
      </c>
      <c r="T5702" s="1" t="s">
        <v>30</v>
      </c>
      <c r="U5702" s="1" t="s">
        <v>32</v>
      </c>
      <c r="V5702">
        <v>6</v>
      </c>
      <c r="W5702" s="1" t="s">
        <v>30</v>
      </c>
      <c r="X5702" s="1" t="s">
        <v>43</v>
      </c>
      <c r="Y5702" s="1" t="s">
        <v>58</v>
      </c>
      <c r="Z5702">
        <v>29</v>
      </c>
      <c r="AA5702">
        <v>519</v>
      </c>
      <c r="AB5702" s="1" t="s">
        <v>13500</v>
      </c>
      <c r="AC5702" s="1" t="s">
        <v>13500</v>
      </c>
      <c r="AD5702" t="s">
        <v>13495</v>
      </c>
      <c r="AE5702" s="1" t="s">
        <v>38</v>
      </c>
      <c r="AF5702" s="1" t="s">
        <v>38</v>
      </c>
      <c r="AG5702" t="s">
        <v>13526</v>
      </c>
      <c r="AH5702" t="s">
        <v>38</v>
      </c>
      <c r="AI5702" t="s">
        <v>13539</v>
      </c>
    </row>
    <row r="5703" spans="1:35" x14ac:dyDescent="0.25">
      <c r="A5703" s="1" t="s">
        <v>11516</v>
      </c>
      <c r="B5703" s="1" t="s">
        <v>30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s="1" t="s">
        <v>32</v>
      </c>
      <c r="I5703" s="1" t="s">
        <v>31</v>
      </c>
      <c r="J5703">
        <v>65</v>
      </c>
      <c r="K5703">
        <v>0</v>
      </c>
      <c r="L5703">
        <v>3</v>
      </c>
      <c r="M5703" s="1" t="s">
        <v>32</v>
      </c>
      <c r="N5703">
        <v>0</v>
      </c>
      <c r="O5703" s="1" t="s">
        <v>697</v>
      </c>
      <c r="P5703" s="1" t="s">
        <v>11517</v>
      </c>
      <c r="Q5703" s="1" t="s">
        <v>42</v>
      </c>
      <c r="R5703">
        <v>68</v>
      </c>
      <c r="S5703" s="1" t="s">
        <v>30</v>
      </c>
      <c r="T5703" s="1" t="s">
        <v>32</v>
      </c>
      <c r="U5703" s="1" t="s">
        <v>32</v>
      </c>
      <c r="V5703">
        <v>4</v>
      </c>
      <c r="W5703" s="1" t="s">
        <v>30</v>
      </c>
      <c r="X5703" s="1" t="s">
        <v>43</v>
      </c>
      <c r="Y5703" s="1" t="s">
        <v>58</v>
      </c>
      <c r="Z5703">
        <v>16</v>
      </c>
      <c r="AA5703">
        <v>512</v>
      </c>
      <c r="AB5703" s="1" t="s">
        <v>13500</v>
      </c>
      <c r="AC5703" s="1" t="s">
        <v>13500</v>
      </c>
      <c r="AD5703" t="s">
        <v>13496</v>
      </c>
      <c r="AE5703" s="1" t="s">
        <v>38</v>
      </c>
      <c r="AF5703" s="1" t="s">
        <v>38</v>
      </c>
      <c r="AG5703" t="s">
        <v>13526</v>
      </c>
      <c r="AH5703" t="s">
        <v>38</v>
      </c>
      <c r="AI5703" t="s">
        <v>13539</v>
      </c>
    </row>
    <row r="5704" spans="1:35" x14ac:dyDescent="0.25">
      <c r="A5704" s="1" t="s">
        <v>11518</v>
      </c>
      <c r="B5704" s="1" t="s">
        <v>30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s="1" t="s">
        <v>32</v>
      </c>
      <c r="I5704" s="1" t="s">
        <v>31</v>
      </c>
      <c r="J5704">
        <v>247</v>
      </c>
      <c r="K5704">
        <v>1</v>
      </c>
      <c r="L5704">
        <v>10</v>
      </c>
      <c r="M5704" s="1" t="s">
        <v>32</v>
      </c>
      <c r="N5704">
        <v>0</v>
      </c>
      <c r="O5704" s="1" t="s">
        <v>216</v>
      </c>
      <c r="P5704" s="1" t="s">
        <v>11519</v>
      </c>
      <c r="Q5704" s="1" t="s">
        <v>42</v>
      </c>
      <c r="R5704">
        <v>25</v>
      </c>
      <c r="S5704" s="1" t="s">
        <v>32</v>
      </c>
      <c r="T5704" s="1" t="s">
        <v>30</v>
      </c>
      <c r="U5704" s="1" t="s">
        <v>32</v>
      </c>
      <c r="V5704">
        <v>3</v>
      </c>
      <c r="W5704" s="1" t="s">
        <v>32</v>
      </c>
      <c r="X5704" s="1" t="s">
        <v>57</v>
      </c>
      <c r="Y5704" s="1" t="s">
        <v>58</v>
      </c>
      <c r="Z5704">
        <v>33</v>
      </c>
      <c r="AA5704">
        <v>2358</v>
      </c>
      <c r="AB5704" s="1" t="s">
        <v>13500</v>
      </c>
      <c r="AC5704" s="1" t="s">
        <v>13500</v>
      </c>
      <c r="AD5704" t="s">
        <v>13495</v>
      </c>
      <c r="AE5704" s="1" t="s">
        <v>38</v>
      </c>
      <c r="AF5704" s="1" t="s">
        <v>38</v>
      </c>
      <c r="AG5704" t="s">
        <v>13526</v>
      </c>
      <c r="AH5704" t="s">
        <v>38</v>
      </c>
      <c r="AI5704" t="s">
        <v>13540</v>
      </c>
    </row>
    <row r="5705" spans="1:35" x14ac:dyDescent="0.25">
      <c r="A5705" s="1" t="s">
        <v>11520</v>
      </c>
      <c r="B5705" s="1" t="s">
        <v>30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s="1" t="s">
        <v>32</v>
      </c>
      <c r="I5705" s="1" t="s">
        <v>31</v>
      </c>
      <c r="J5705">
        <v>34</v>
      </c>
      <c r="K5705">
        <v>0</v>
      </c>
      <c r="L5705">
        <v>0</v>
      </c>
      <c r="M5705" s="1" t="s">
        <v>30</v>
      </c>
      <c r="N5705">
        <v>0</v>
      </c>
      <c r="O5705" s="1" t="s">
        <v>122</v>
      </c>
      <c r="P5705" s="1" t="s">
        <v>11521</v>
      </c>
      <c r="Q5705" s="1" t="s">
        <v>42</v>
      </c>
      <c r="R5705">
        <v>37</v>
      </c>
      <c r="S5705" s="1" t="s">
        <v>30</v>
      </c>
      <c r="T5705" s="1" t="s">
        <v>30</v>
      </c>
      <c r="U5705" s="1" t="s">
        <v>32</v>
      </c>
      <c r="V5705">
        <v>3</v>
      </c>
      <c r="W5705" s="1" t="s">
        <v>30</v>
      </c>
      <c r="X5705" s="1" t="s">
        <v>36</v>
      </c>
      <c r="Y5705" s="1" t="s">
        <v>58</v>
      </c>
      <c r="Z5705">
        <v>10</v>
      </c>
      <c r="AA5705">
        <v>92</v>
      </c>
      <c r="AB5705" s="1" t="s">
        <v>13500</v>
      </c>
      <c r="AC5705" s="1" t="s">
        <v>13500</v>
      </c>
      <c r="AD5705" t="s">
        <v>13494</v>
      </c>
      <c r="AE5705" s="1" t="s">
        <v>38</v>
      </c>
      <c r="AF5705" s="1" t="s">
        <v>38</v>
      </c>
      <c r="AG5705" t="s">
        <v>13527</v>
      </c>
      <c r="AH5705" t="s">
        <v>38</v>
      </c>
      <c r="AI5705" t="s">
        <v>13538</v>
      </c>
    </row>
    <row r="5706" spans="1:35" x14ac:dyDescent="0.25">
      <c r="A5706" s="1" t="s">
        <v>11522</v>
      </c>
      <c r="B5706" s="1" t="s">
        <v>30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s="1" t="s">
        <v>32</v>
      </c>
      <c r="I5706" s="1" t="s">
        <v>31</v>
      </c>
      <c r="J5706">
        <v>333</v>
      </c>
      <c r="K5706">
        <v>1</v>
      </c>
      <c r="L5706">
        <v>0</v>
      </c>
      <c r="M5706" s="1" t="s">
        <v>30</v>
      </c>
      <c r="N5706">
        <v>0</v>
      </c>
      <c r="O5706" s="1" t="s">
        <v>91</v>
      </c>
      <c r="P5706" s="1" t="s">
        <v>11523</v>
      </c>
      <c r="Q5706" s="1" t="s">
        <v>42</v>
      </c>
      <c r="R5706">
        <v>52</v>
      </c>
      <c r="S5706" s="1" t="s">
        <v>30</v>
      </c>
      <c r="T5706" s="1" t="s">
        <v>30</v>
      </c>
      <c r="U5706" s="1" t="s">
        <v>32</v>
      </c>
      <c r="V5706">
        <v>2</v>
      </c>
      <c r="W5706" s="1" t="s">
        <v>30</v>
      </c>
      <c r="X5706" s="1" t="s">
        <v>57</v>
      </c>
      <c r="Y5706" s="1" t="s">
        <v>58</v>
      </c>
      <c r="Z5706">
        <v>8</v>
      </c>
      <c r="AA5706">
        <v>531</v>
      </c>
      <c r="AB5706" s="1" t="s">
        <v>13500</v>
      </c>
      <c r="AC5706" s="1" t="s">
        <v>13500</v>
      </c>
      <c r="AD5706" t="s">
        <v>13494</v>
      </c>
      <c r="AE5706" s="1" t="s">
        <v>38</v>
      </c>
      <c r="AF5706" s="1" t="s">
        <v>38</v>
      </c>
      <c r="AG5706" t="s">
        <v>13527</v>
      </c>
      <c r="AH5706" t="s">
        <v>38</v>
      </c>
      <c r="AI5706" t="s">
        <v>13540</v>
      </c>
    </row>
    <row r="5707" spans="1:35" x14ac:dyDescent="0.25">
      <c r="A5707" s="1" t="s">
        <v>11524</v>
      </c>
      <c r="B5707" s="1" t="s">
        <v>30</v>
      </c>
      <c r="C5707">
        <v>1</v>
      </c>
      <c r="D5707">
        <v>3</v>
      </c>
      <c r="E5707">
        <v>7</v>
      </c>
      <c r="F5707">
        <v>0</v>
      </c>
      <c r="G5707">
        <v>0</v>
      </c>
      <c r="H5707" s="1" t="s">
        <v>30</v>
      </c>
      <c r="I5707" s="1" t="s">
        <v>31</v>
      </c>
      <c r="J5707">
        <v>0</v>
      </c>
      <c r="K5707">
        <v>1</v>
      </c>
      <c r="L5707">
        <v>38</v>
      </c>
      <c r="M5707" s="1" t="s">
        <v>32</v>
      </c>
      <c r="N5707">
        <v>0</v>
      </c>
      <c r="O5707" s="1" t="s">
        <v>55</v>
      </c>
      <c r="P5707" s="1" t="s">
        <v>11525</v>
      </c>
      <c r="Q5707" s="1" t="s">
        <v>42</v>
      </c>
      <c r="R5707">
        <v>32</v>
      </c>
      <c r="S5707" s="1" t="s">
        <v>30</v>
      </c>
      <c r="T5707" s="1" t="s">
        <v>30</v>
      </c>
      <c r="U5707" s="1" t="s">
        <v>32</v>
      </c>
      <c r="V5707">
        <v>3</v>
      </c>
      <c r="W5707" s="1" t="s">
        <v>30</v>
      </c>
      <c r="X5707" s="1" t="s">
        <v>36</v>
      </c>
      <c r="Y5707" s="1" t="s">
        <v>37</v>
      </c>
      <c r="Z5707">
        <v>25</v>
      </c>
      <c r="AA5707">
        <v>25</v>
      </c>
      <c r="AB5707" s="1" t="s">
        <v>13500</v>
      </c>
      <c r="AC5707" s="1" t="s">
        <v>13500</v>
      </c>
      <c r="AD5707" t="s">
        <v>13494</v>
      </c>
      <c r="AE5707" s="1" t="s">
        <v>38</v>
      </c>
      <c r="AF5707" s="1" t="s">
        <v>38</v>
      </c>
      <c r="AG5707" t="s">
        <v>13526</v>
      </c>
      <c r="AH5707" t="s">
        <v>38</v>
      </c>
      <c r="AI5707" t="s">
        <v>13538</v>
      </c>
    </row>
    <row r="5708" spans="1:35" x14ac:dyDescent="0.25">
      <c r="A5708" s="1" t="s">
        <v>11526</v>
      </c>
      <c r="B5708" s="1" t="s">
        <v>30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s="1" t="s">
        <v>30</v>
      </c>
      <c r="I5708" s="1" t="s">
        <v>31</v>
      </c>
      <c r="J5708">
        <v>0</v>
      </c>
      <c r="K5708">
        <v>0</v>
      </c>
      <c r="L5708">
        <v>28</v>
      </c>
      <c r="M5708" s="1" t="s">
        <v>30</v>
      </c>
      <c r="N5708">
        <v>62</v>
      </c>
      <c r="O5708" s="1" t="s">
        <v>219</v>
      </c>
      <c r="P5708" s="1" t="s">
        <v>11527</v>
      </c>
      <c r="Q5708" s="1" t="s">
        <v>35</v>
      </c>
      <c r="R5708">
        <v>24</v>
      </c>
      <c r="S5708" s="1" t="s">
        <v>32</v>
      </c>
      <c r="T5708" s="1" t="s">
        <v>30</v>
      </c>
      <c r="U5708" s="1" t="s">
        <v>32</v>
      </c>
      <c r="V5708">
        <v>3</v>
      </c>
      <c r="W5708" s="1" t="s">
        <v>32</v>
      </c>
      <c r="X5708" s="1" t="s">
        <v>57</v>
      </c>
      <c r="Y5708" s="1" t="s">
        <v>37</v>
      </c>
      <c r="Z5708">
        <v>33</v>
      </c>
      <c r="AA5708">
        <v>2342</v>
      </c>
      <c r="AB5708" s="1" t="s">
        <v>13500</v>
      </c>
      <c r="AC5708" s="1" t="s">
        <v>13500</v>
      </c>
      <c r="AD5708" t="s">
        <v>13495</v>
      </c>
      <c r="AE5708" s="1" t="s">
        <v>38</v>
      </c>
      <c r="AF5708" s="1" t="s">
        <v>38</v>
      </c>
      <c r="AG5708" t="s">
        <v>13526</v>
      </c>
      <c r="AH5708" t="s">
        <v>38</v>
      </c>
      <c r="AI5708" t="s">
        <v>13540</v>
      </c>
    </row>
    <row r="5709" spans="1:35" x14ac:dyDescent="0.25">
      <c r="A5709" s="1" t="s">
        <v>11528</v>
      </c>
      <c r="B5709" s="1" t="s">
        <v>30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s="1" t="s">
        <v>30</v>
      </c>
      <c r="I5709" s="1" t="s">
        <v>31</v>
      </c>
      <c r="J5709">
        <v>0</v>
      </c>
      <c r="K5709">
        <v>2</v>
      </c>
      <c r="L5709">
        <v>19</v>
      </c>
      <c r="M5709" s="1" t="s">
        <v>32</v>
      </c>
      <c r="N5709">
        <v>0</v>
      </c>
      <c r="O5709" s="1" t="s">
        <v>150</v>
      </c>
      <c r="P5709" s="1" t="s">
        <v>11529</v>
      </c>
      <c r="Q5709" s="1" t="s">
        <v>42</v>
      </c>
      <c r="R5709">
        <v>43</v>
      </c>
      <c r="S5709" s="1" t="s">
        <v>30</v>
      </c>
      <c r="T5709" s="1" t="s">
        <v>30</v>
      </c>
      <c r="U5709" s="1" t="s">
        <v>32</v>
      </c>
      <c r="V5709">
        <v>2</v>
      </c>
      <c r="W5709" s="1" t="s">
        <v>32</v>
      </c>
      <c r="X5709" s="1" t="s">
        <v>57</v>
      </c>
      <c r="Y5709" s="1" t="s">
        <v>37</v>
      </c>
      <c r="Z5709">
        <v>49</v>
      </c>
      <c r="AA5709">
        <v>3137</v>
      </c>
      <c r="AB5709" s="1" t="s">
        <v>13500</v>
      </c>
      <c r="AC5709" s="1" t="s">
        <v>13500</v>
      </c>
      <c r="AD5709" t="s">
        <v>13494</v>
      </c>
      <c r="AE5709" s="1" t="s">
        <v>38</v>
      </c>
      <c r="AF5709" s="1" t="s">
        <v>38</v>
      </c>
      <c r="AG5709" t="s">
        <v>13526</v>
      </c>
      <c r="AH5709" t="s">
        <v>38</v>
      </c>
      <c r="AI5709" t="s">
        <v>13540</v>
      </c>
    </row>
    <row r="5710" spans="1:35" x14ac:dyDescent="0.25">
      <c r="A5710" s="1" t="s">
        <v>11530</v>
      </c>
      <c r="B5710" s="1" t="s">
        <v>30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s="1" t="s">
        <v>30</v>
      </c>
      <c r="I5710" s="1" t="s">
        <v>31</v>
      </c>
      <c r="J5710">
        <v>0</v>
      </c>
      <c r="K5710">
        <v>0</v>
      </c>
      <c r="L5710">
        <v>20</v>
      </c>
      <c r="M5710" s="1" t="s">
        <v>32</v>
      </c>
      <c r="N5710">
        <v>0</v>
      </c>
      <c r="O5710" s="1" t="s">
        <v>111</v>
      </c>
      <c r="P5710" s="1" t="s">
        <v>11531</v>
      </c>
      <c r="Q5710" s="1" t="s">
        <v>35</v>
      </c>
      <c r="R5710">
        <v>19</v>
      </c>
      <c r="S5710" s="1" t="s">
        <v>32</v>
      </c>
      <c r="T5710" s="1" t="s">
        <v>30</v>
      </c>
      <c r="U5710" s="1" t="s">
        <v>32</v>
      </c>
      <c r="V5710">
        <v>5</v>
      </c>
      <c r="W5710" s="1" t="s">
        <v>30</v>
      </c>
      <c r="X5710" s="1" t="s">
        <v>43</v>
      </c>
      <c r="Y5710" s="1" t="s">
        <v>37</v>
      </c>
      <c r="Z5710">
        <v>50</v>
      </c>
      <c r="AA5710">
        <v>3404</v>
      </c>
      <c r="AB5710" s="1" t="s">
        <v>13500</v>
      </c>
      <c r="AC5710" s="1" t="s">
        <v>13500</v>
      </c>
      <c r="AD5710" t="s">
        <v>13495</v>
      </c>
      <c r="AE5710" s="1" t="s">
        <v>38</v>
      </c>
      <c r="AF5710" s="1" t="s">
        <v>38</v>
      </c>
      <c r="AG5710" t="s">
        <v>13526</v>
      </c>
      <c r="AH5710" t="s">
        <v>38</v>
      </c>
      <c r="AI5710" t="s">
        <v>13540</v>
      </c>
    </row>
    <row r="5711" spans="1:35" x14ac:dyDescent="0.25">
      <c r="A5711" s="1" t="s">
        <v>11532</v>
      </c>
      <c r="B5711" s="1" t="s">
        <v>30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s="1" t="s">
        <v>30</v>
      </c>
      <c r="I5711" s="1" t="s">
        <v>31</v>
      </c>
      <c r="J5711">
        <v>0</v>
      </c>
      <c r="K5711">
        <v>2</v>
      </c>
      <c r="L5711">
        <v>6</v>
      </c>
      <c r="M5711" s="1" t="s">
        <v>32</v>
      </c>
      <c r="N5711">
        <v>0</v>
      </c>
      <c r="O5711" s="1" t="s">
        <v>88</v>
      </c>
      <c r="P5711" s="1" t="s">
        <v>11533</v>
      </c>
      <c r="Q5711" s="1" t="s">
        <v>42</v>
      </c>
      <c r="R5711">
        <v>57</v>
      </c>
      <c r="S5711" s="1" t="s">
        <v>30</v>
      </c>
      <c r="T5711" s="1" t="s">
        <v>30</v>
      </c>
      <c r="U5711" s="1" t="s">
        <v>32</v>
      </c>
      <c r="V5711">
        <v>2</v>
      </c>
      <c r="W5711" s="1" t="s">
        <v>30</v>
      </c>
      <c r="X5711" s="1" t="s">
        <v>57</v>
      </c>
      <c r="Y5711" s="1" t="s">
        <v>58</v>
      </c>
      <c r="Z5711">
        <v>27</v>
      </c>
      <c r="AA5711">
        <v>1343</v>
      </c>
      <c r="AB5711" s="1" t="s">
        <v>13500</v>
      </c>
      <c r="AC5711" s="1" t="s">
        <v>13500</v>
      </c>
      <c r="AD5711" t="s">
        <v>13494</v>
      </c>
      <c r="AE5711" s="1" t="s">
        <v>38</v>
      </c>
      <c r="AF5711" s="1" t="s">
        <v>38</v>
      </c>
      <c r="AG5711" t="s">
        <v>13526</v>
      </c>
      <c r="AH5711" t="s">
        <v>38</v>
      </c>
      <c r="AI5711" t="s">
        <v>13540</v>
      </c>
    </row>
    <row r="5712" spans="1:35" x14ac:dyDescent="0.25">
      <c r="A5712" s="1" t="s">
        <v>11534</v>
      </c>
      <c r="B5712" s="1" t="s">
        <v>30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s="1" t="s">
        <v>30</v>
      </c>
      <c r="I5712" s="1" t="s">
        <v>31</v>
      </c>
      <c r="J5712">
        <v>0</v>
      </c>
      <c r="K5712">
        <v>1</v>
      </c>
      <c r="L5712">
        <v>0</v>
      </c>
      <c r="M5712" s="1" t="s">
        <v>30</v>
      </c>
      <c r="N5712">
        <v>0</v>
      </c>
      <c r="O5712" s="1" t="s">
        <v>156</v>
      </c>
      <c r="P5712" s="1" t="s">
        <v>11535</v>
      </c>
      <c r="Q5712" s="1" t="s">
        <v>42</v>
      </c>
      <c r="R5712">
        <v>42</v>
      </c>
      <c r="S5712" s="1" t="s">
        <v>30</v>
      </c>
      <c r="T5712" s="1" t="s">
        <v>30</v>
      </c>
      <c r="U5712" s="1" t="s">
        <v>32</v>
      </c>
      <c r="V5712">
        <v>6</v>
      </c>
      <c r="W5712" s="1" t="s">
        <v>30</v>
      </c>
      <c r="X5712" s="1" t="s">
        <v>43</v>
      </c>
      <c r="Y5712" s="1" t="s">
        <v>37</v>
      </c>
      <c r="Z5712">
        <v>9</v>
      </c>
      <c r="AA5712">
        <v>187</v>
      </c>
      <c r="AB5712" s="1" t="s">
        <v>13500</v>
      </c>
      <c r="AC5712" s="1" t="s">
        <v>13500</v>
      </c>
      <c r="AD5712" t="s">
        <v>13494</v>
      </c>
      <c r="AE5712" s="1" t="s">
        <v>38</v>
      </c>
      <c r="AF5712" s="1" t="s">
        <v>38</v>
      </c>
      <c r="AG5712" t="s">
        <v>13527</v>
      </c>
      <c r="AH5712" t="s">
        <v>38</v>
      </c>
      <c r="AI5712" t="s">
        <v>13539</v>
      </c>
    </row>
    <row r="5713" spans="1:35" x14ac:dyDescent="0.25">
      <c r="A5713" s="1" t="s">
        <v>11536</v>
      </c>
      <c r="B5713" s="1" t="s">
        <v>30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s="1" t="s">
        <v>30</v>
      </c>
      <c r="I5713" s="1" t="s">
        <v>31</v>
      </c>
      <c r="J5713">
        <v>0</v>
      </c>
      <c r="K5713">
        <v>0</v>
      </c>
      <c r="L5713">
        <v>0</v>
      </c>
      <c r="M5713" s="1" t="s">
        <v>30</v>
      </c>
      <c r="N5713">
        <v>0</v>
      </c>
      <c r="O5713" s="1" t="s">
        <v>179</v>
      </c>
      <c r="P5713" s="1" t="s">
        <v>11537</v>
      </c>
      <c r="Q5713" s="1" t="s">
        <v>35</v>
      </c>
      <c r="R5713">
        <v>48</v>
      </c>
      <c r="S5713" s="1" t="s">
        <v>30</v>
      </c>
      <c r="T5713" s="1" t="s">
        <v>30</v>
      </c>
      <c r="U5713" s="1" t="s">
        <v>32</v>
      </c>
      <c r="V5713">
        <v>5</v>
      </c>
      <c r="W5713" s="1" t="s">
        <v>30</v>
      </c>
      <c r="X5713" s="1" t="s">
        <v>57</v>
      </c>
      <c r="Y5713" s="1" t="s">
        <v>44</v>
      </c>
      <c r="Z5713">
        <v>11</v>
      </c>
      <c r="AA5713">
        <v>711</v>
      </c>
      <c r="AB5713" s="1" t="s">
        <v>13500</v>
      </c>
      <c r="AC5713" s="1" t="s">
        <v>13500</v>
      </c>
      <c r="AD5713" t="s">
        <v>13494</v>
      </c>
      <c r="AE5713" s="1" t="s">
        <v>38</v>
      </c>
      <c r="AF5713" s="1" t="s">
        <v>38</v>
      </c>
      <c r="AG5713" t="s">
        <v>13527</v>
      </c>
      <c r="AH5713" t="s">
        <v>38</v>
      </c>
      <c r="AI5713" t="s">
        <v>13540</v>
      </c>
    </row>
    <row r="5714" spans="1:35" x14ac:dyDescent="0.25">
      <c r="A5714" s="1" t="s">
        <v>11538</v>
      </c>
      <c r="B5714" s="1" t="s">
        <v>30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s="1" t="s">
        <v>30</v>
      </c>
      <c r="I5714" s="1" t="s">
        <v>31</v>
      </c>
      <c r="J5714">
        <v>0</v>
      </c>
      <c r="K5714">
        <v>0</v>
      </c>
      <c r="L5714">
        <v>12</v>
      </c>
      <c r="M5714" s="1" t="s">
        <v>32</v>
      </c>
      <c r="N5714">
        <v>0</v>
      </c>
      <c r="O5714" s="1" t="s">
        <v>179</v>
      </c>
      <c r="P5714" s="1" t="s">
        <v>11539</v>
      </c>
      <c r="Q5714" s="1" t="s">
        <v>42</v>
      </c>
      <c r="R5714">
        <v>33</v>
      </c>
      <c r="S5714" s="1" t="s">
        <v>30</v>
      </c>
      <c r="T5714" s="1" t="s">
        <v>30</v>
      </c>
      <c r="U5714" s="1" t="s">
        <v>32</v>
      </c>
      <c r="V5714">
        <v>3</v>
      </c>
      <c r="W5714" s="1" t="s">
        <v>32</v>
      </c>
      <c r="X5714" s="1" t="s">
        <v>57</v>
      </c>
      <c r="Y5714" s="1" t="s">
        <v>44</v>
      </c>
      <c r="Z5714">
        <v>47</v>
      </c>
      <c r="AA5714">
        <v>2222</v>
      </c>
      <c r="AB5714" s="1" t="s">
        <v>13500</v>
      </c>
      <c r="AC5714" s="1" t="s">
        <v>13500</v>
      </c>
      <c r="AD5714" t="s">
        <v>13494</v>
      </c>
      <c r="AE5714" s="1" t="s">
        <v>38</v>
      </c>
      <c r="AF5714" s="1" t="s">
        <v>38</v>
      </c>
      <c r="AG5714" t="s">
        <v>13526</v>
      </c>
      <c r="AH5714" t="s">
        <v>38</v>
      </c>
      <c r="AI5714" t="s">
        <v>13540</v>
      </c>
    </row>
    <row r="5715" spans="1:35" x14ac:dyDescent="0.25">
      <c r="A5715" s="1" t="s">
        <v>11540</v>
      </c>
      <c r="B5715" s="1" t="s">
        <v>30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s="1" t="s">
        <v>30</v>
      </c>
      <c r="I5715" s="1" t="s">
        <v>31</v>
      </c>
      <c r="J5715">
        <v>0</v>
      </c>
      <c r="K5715">
        <v>0</v>
      </c>
      <c r="L5715">
        <v>10</v>
      </c>
      <c r="M5715" s="1" t="s">
        <v>32</v>
      </c>
      <c r="N5715">
        <v>0</v>
      </c>
      <c r="O5715" s="1" t="s">
        <v>74</v>
      </c>
      <c r="P5715" s="1" t="s">
        <v>11541</v>
      </c>
      <c r="Q5715" s="1" t="s">
        <v>35</v>
      </c>
      <c r="R5715">
        <v>50</v>
      </c>
      <c r="S5715" s="1" t="s">
        <v>30</v>
      </c>
      <c r="T5715" s="1" t="s">
        <v>30</v>
      </c>
      <c r="U5715" s="1" t="s">
        <v>32</v>
      </c>
      <c r="V5715">
        <v>6</v>
      </c>
      <c r="W5715" s="1" t="s">
        <v>32</v>
      </c>
      <c r="X5715" s="1" t="s">
        <v>43</v>
      </c>
      <c r="Y5715" s="1" t="s">
        <v>37</v>
      </c>
      <c r="Z5715">
        <v>38</v>
      </c>
      <c r="AA5715">
        <v>2286</v>
      </c>
      <c r="AB5715" s="1" t="s">
        <v>13500</v>
      </c>
      <c r="AC5715" s="1" t="s">
        <v>13500</v>
      </c>
      <c r="AD5715" t="s">
        <v>13494</v>
      </c>
      <c r="AE5715" s="1" t="s">
        <v>38</v>
      </c>
      <c r="AF5715" s="1" t="s">
        <v>38</v>
      </c>
      <c r="AG5715" t="s">
        <v>13526</v>
      </c>
      <c r="AH5715" t="s">
        <v>38</v>
      </c>
      <c r="AI5715" t="s">
        <v>13540</v>
      </c>
    </row>
    <row r="5716" spans="1:35" x14ac:dyDescent="0.25">
      <c r="A5716" s="1" t="s">
        <v>11542</v>
      </c>
      <c r="B5716" s="1" t="s">
        <v>30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s="1" t="s">
        <v>30</v>
      </c>
      <c r="I5716" s="1" t="s">
        <v>31</v>
      </c>
      <c r="J5716">
        <v>0</v>
      </c>
      <c r="K5716">
        <v>2</v>
      </c>
      <c r="L5716">
        <v>8</v>
      </c>
      <c r="M5716" s="1" t="s">
        <v>32</v>
      </c>
      <c r="N5716">
        <v>0</v>
      </c>
      <c r="O5716" s="1" t="s">
        <v>52</v>
      </c>
      <c r="P5716" s="1" t="s">
        <v>11543</v>
      </c>
      <c r="Q5716" s="1" t="s">
        <v>35</v>
      </c>
      <c r="R5716">
        <v>41</v>
      </c>
      <c r="S5716" s="1" t="s">
        <v>30</v>
      </c>
      <c r="T5716" s="1" t="s">
        <v>30</v>
      </c>
      <c r="U5716" s="1" t="s">
        <v>32</v>
      </c>
      <c r="V5716">
        <v>5</v>
      </c>
      <c r="W5716" s="1" t="s">
        <v>30</v>
      </c>
      <c r="X5716" s="1" t="s">
        <v>36</v>
      </c>
      <c r="Y5716" s="1" t="s">
        <v>58</v>
      </c>
      <c r="Z5716">
        <v>28</v>
      </c>
      <c r="AA5716">
        <v>1000</v>
      </c>
      <c r="AB5716" s="1" t="s">
        <v>13500</v>
      </c>
      <c r="AC5716" s="1" t="s">
        <v>13500</v>
      </c>
      <c r="AD5716" t="s">
        <v>13494</v>
      </c>
      <c r="AE5716" s="1" t="s">
        <v>38</v>
      </c>
      <c r="AF5716" s="1" t="s">
        <v>38</v>
      </c>
      <c r="AG5716" t="s">
        <v>13526</v>
      </c>
      <c r="AH5716" t="s">
        <v>38</v>
      </c>
      <c r="AI5716" t="s">
        <v>13539</v>
      </c>
    </row>
    <row r="5717" spans="1:35" x14ac:dyDescent="0.25">
      <c r="A5717" s="1" t="s">
        <v>11544</v>
      </c>
      <c r="B5717" s="1" t="s">
        <v>30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s="1" t="s">
        <v>30</v>
      </c>
      <c r="I5717" s="1" t="s">
        <v>31</v>
      </c>
      <c r="J5717">
        <v>0</v>
      </c>
      <c r="K5717">
        <v>0</v>
      </c>
      <c r="L5717">
        <v>0</v>
      </c>
      <c r="M5717" s="1" t="s">
        <v>30</v>
      </c>
      <c r="N5717">
        <v>0</v>
      </c>
      <c r="O5717" s="1" t="s">
        <v>49</v>
      </c>
      <c r="P5717" s="1" t="s">
        <v>11545</v>
      </c>
      <c r="Q5717" s="1" t="s">
        <v>42</v>
      </c>
      <c r="R5717">
        <v>40</v>
      </c>
      <c r="S5717" s="1" t="s">
        <v>30</v>
      </c>
      <c r="T5717" s="1" t="s">
        <v>30</v>
      </c>
      <c r="U5717" s="1" t="s">
        <v>32</v>
      </c>
      <c r="V5717">
        <v>4</v>
      </c>
      <c r="W5717" s="1" t="s">
        <v>30</v>
      </c>
      <c r="X5717" s="1" t="s">
        <v>43</v>
      </c>
      <c r="Y5717" s="1" t="s">
        <v>58</v>
      </c>
      <c r="Z5717">
        <v>12</v>
      </c>
      <c r="AA5717">
        <v>778</v>
      </c>
      <c r="AB5717" s="1" t="s">
        <v>13500</v>
      </c>
      <c r="AC5717" s="1" t="s">
        <v>13500</v>
      </c>
      <c r="AD5717" t="s">
        <v>13494</v>
      </c>
      <c r="AE5717" s="1" t="s">
        <v>38</v>
      </c>
      <c r="AF5717" s="1" t="s">
        <v>38</v>
      </c>
      <c r="AG5717" t="s">
        <v>13527</v>
      </c>
      <c r="AH5717" t="s">
        <v>38</v>
      </c>
      <c r="AI5717" t="s">
        <v>13540</v>
      </c>
    </row>
    <row r="5718" spans="1:35" x14ac:dyDescent="0.25">
      <c r="A5718" s="1" t="s">
        <v>11546</v>
      </c>
      <c r="B5718" s="1" t="s">
        <v>30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s="1" t="s">
        <v>30</v>
      </c>
      <c r="I5718" s="1" t="s">
        <v>31</v>
      </c>
      <c r="J5718">
        <v>0</v>
      </c>
      <c r="K5718">
        <v>1</v>
      </c>
      <c r="L5718">
        <v>5</v>
      </c>
      <c r="M5718" s="1" t="s">
        <v>32</v>
      </c>
      <c r="N5718">
        <v>0</v>
      </c>
      <c r="O5718" s="1" t="s">
        <v>272</v>
      </c>
      <c r="P5718" s="1" t="s">
        <v>11547</v>
      </c>
      <c r="Q5718" s="1" t="s">
        <v>42</v>
      </c>
      <c r="R5718">
        <v>36</v>
      </c>
      <c r="S5718" s="1" t="s">
        <v>30</v>
      </c>
      <c r="T5718" s="1" t="s">
        <v>30</v>
      </c>
      <c r="U5718" s="1" t="s">
        <v>32</v>
      </c>
      <c r="V5718">
        <v>3</v>
      </c>
      <c r="W5718" s="1" t="s">
        <v>32</v>
      </c>
      <c r="X5718" s="1" t="s">
        <v>57</v>
      </c>
      <c r="Y5718" s="1" t="s">
        <v>44</v>
      </c>
      <c r="Z5718">
        <v>40</v>
      </c>
      <c r="AA5718">
        <v>1915</v>
      </c>
      <c r="AB5718" s="1" t="s">
        <v>13500</v>
      </c>
      <c r="AC5718" s="1" t="s">
        <v>13500</v>
      </c>
      <c r="AD5718" t="s">
        <v>13494</v>
      </c>
      <c r="AE5718" s="1" t="s">
        <v>38</v>
      </c>
      <c r="AF5718" s="1" t="s">
        <v>38</v>
      </c>
      <c r="AG5718" t="s">
        <v>13526</v>
      </c>
      <c r="AH5718" t="s">
        <v>38</v>
      </c>
      <c r="AI5718" t="s">
        <v>13540</v>
      </c>
    </row>
    <row r="5719" spans="1:35" x14ac:dyDescent="0.25">
      <c r="A5719" s="1" t="s">
        <v>11548</v>
      </c>
      <c r="B5719" s="1" t="s">
        <v>30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s="1" t="s">
        <v>30</v>
      </c>
      <c r="I5719" s="1" t="s">
        <v>31</v>
      </c>
      <c r="J5719">
        <v>0</v>
      </c>
      <c r="K5719">
        <v>1</v>
      </c>
      <c r="L5719">
        <v>11</v>
      </c>
      <c r="M5719" s="1" t="s">
        <v>32</v>
      </c>
      <c r="N5719">
        <v>0</v>
      </c>
      <c r="O5719" s="1" t="s">
        <v>156</v>
      </c>
      <c r="P5719" s="1" t="s">
        <v>11549</v>
      </c>
      <c r="Q5719" s="1" t="s">
        <v>42</v>
      </c>
      <c r="R5719">
        <v>59</v>
      </c>
      <c r="S5719" s="1" t="s">
        <v>30</v>
      </c>
      <c r="T5719" s="1" t="s">
        <v>30</v>
      </c>
      <c r="U5719" s="1" t="s">
        <v>32</v>
      </c>
      <c r="V5719">
        <v>5</v>
      </c>
      <c r="W5719" s="1" t="s">
        <v>30</v>
      </c>
      <c r="X5719" s="1" t="s">
        <v>43</v>
      </c>
      <c r="Y5719" s="1" t="s">
        <v>58</v>
      </c>
      <c r="Z5719">
        <v>27</v>
      </c>
      <c r="AA5719">
        <v>746</v>
      </c>
      <c r="AB5719" s="1" t="s">
        <v>13500</v>
      </c>
      <c r="AC5719" s="1" t="s">
        <v>13500</v>
      </c>
      <c r="AD5719" t="s">
        <v>13494</v>
      </c>
      <c r="AE5719" s="1" t="s">
        <v>38</v>
      </c>
      <c r="AF5719" s="1" t="s">
        <v>38</v>
      </c>
      <c r="AG5719" t="s">
        <v>13526</v>
      </c>
      <c r="AH5719" t="s">
        <v>38</v>
      </c>
      <c r="AI5719" t="s">
        <v>13539</v>
      </c>
    </row>
    <row r="5720" spans="1:35" x14ac:dyDescent="0.25">
      <c r="A5720" s="1" t="s">
        <v>11550</v>
      </c>
      <c r="B5720" s="1" t="s">
        <v>30</v>
      </c>
      <c r="C5720">
        <v>2</v>
      </c>
      <c r="D5720">
        <v>6</v>
      </c>
      <c r="E5720">
        <v>12.6</v>
      </c>
      <c r="F5720">
        <v>0</v>
      </c>
      <c r="G5720">
        <v>0</v>
      </c>
      <c r="H5720" s="1" t="s">
        <v>30</v>
      </c>
      <c r="I5720" s="1" t="s">
        <v>31</v>
      </c>
      <c r="J5720">
        <v>0</v>
      </c>
      <c r="K5720">
        <v>1</v>
      </c>
      <c r="L5720">
        <v>0</v>
      </c>
      <c r="M5720" s="1" t="s">
        <v>30</v>
      </c>
      <c r="N5720">
        <v>0</v>
      </c>
      <c r="O5720" s="1" t="s">
        <v>211</v>
      </c>
      <c r="P5720" s="1" t="s">
        <v>11551</v>
      </c>
      <c r="Q5720" s="1" t="s">
        <v>42</v>
      </c>
      <c r="R5720">
        <v>45</v>
      </c>
      <c r="S5720" s="1" t="s">
        <v>30</v>
      </c>
      <c r="T5720" s="1" t="s">
        <v>30</v>
      </c>
      <c r="U5720" s="1" t="s">
        <v>32</v>
      </c>
      <c r="V5720">
        <v>3</v>
      </c>
      <c r="W5720" s="1" t="s">
        <v>30</v>
      </c>
      <c r="X5720" s="1" t="s">
        <v>36</v>
      </c>
      <c r="Y5720" s="1" t="s">
        <v>44</v>
      </c>
      <c r="Z5720">
        <v>8</v>
      </c>
      <c r="AA5720">
        <v>16</v>
      </c>
      <c r="AB5720" s="1" t="s">
        <v>13500</v>
      </c>
      <c r="AC5720" s="1" t="s">
        <v>13500</v>
      </c>
      <c r="AD5720" t="s">
        <v>13494</v>
      </c>
      <c r="AE5720" s="1" t="s">
        <v>38</v>
      </c>
      <c r="AF5720" s="1" t="s">
        <v>38</v>
      </c>
      <c r="AG5720" t="s">
        <v>13527</v>
      </c>
      <c r="AH5720" t="s">
        <v>38</v>
      </c>
      <c r="AI5720" t="s">
        <v>13538</v>
      </c>
    </row>
    <row r="5721" spans="1:35" x14ac:dyDescent="0.25">
      <c r="A5721" s="1" t="s">
        <v>11552</v>
      </c>
      <c r="B5721" s="1" t="s">
        <v>30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s="1" t="s">
        <v>30</v>
      </c>
      <c r="I5721" s="1" t="s">
        <v>31</v>
      </c>
      <c r="J5721">
        <v>0</v>
      </c>
      <c r="K5721">
        <v>3</v>
      </c>
      <c r="L5721">
        <v>3</v>
      </c>
      <c r="M5721" s="1" t="s">
        <v>30</v>
      </c>
      <c r="N5721">
        <v>58</v>
      </c>
      <c r="O5721" s="1" t="s">
        <v>1102</v>
      </c>
      <c r="P5721" s="1" t="s">
        <v>11553</v>
      </c>
      <c r="Q5721" s="1" t="s">
        <v>35</v>
      </c>
      <c r="R5721">
        <v>50</v>
      </c>
      <c r="S5721" s="1" t="s">
        <v>30</v>
      </c>
      <c r="T5721" s="1" t="s">
        <v>30</v>
      </c>
      <c r="U5721" s="1" t="s">
        <v>32</v>
      </c>
      <c r="V5721">
        <v>2</v>
      </c>
      <c r="W5721" s="1" t="s">
        <v>30</v>
      </c>
      <c r="X5721" s="1" t="s">
        <v>43</v>
      </c>
      <c r="Y5721" s="1" t="s">
        <v>58</v>
      </c>
      <c r="Z5721">
        <v>46</v>
      </c>
      <c r="AA5721">
        <v>1955</v>
      </c>
      <c r="AB5721" s="1" t="s">
        <v>13500</v>
      </c>
      <c r="AC5721" s="1" t="s">
        <v>13500</v>
      </c>
      <c r="AD5721" t="s">
        <v>13494</v>
      </c>
      <c r="AE5721" s="1" t="s">
        <v>38</v>
      </c>
      <c r="AF5721" s="1" t="s">
        <v>38</v>
      </c>
      <c r="AG5721" t="s">
        <v>13526</v>
      </c>
      <c r="AH5721" t="s">
        <v>38</v>
      </c>
      <c r="AI5721" t="s">
        <v>13540</v>
      </c>
    </row>
    <row r="5722" spans="1:35" x14ac:dyDescent="0.25">
      <c r="A5722" s="1" t="s">
        <v>11554</v>
      </c>
      <c r="B5722" s="1" t="s">
        <v>30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s="1" t="s">
        <v>30</v>
      </c>
      <c r="I5722" s="1" t="s">
        <v>31</v>
      </c>
      <c r="J5722">
        <v>0</v>
      </c>
      <c r="K5722">
        <v>0</v>
      </c>
      <c r="L5722">
        <v>6</v>
      </c>
      <c r="M5722" s="1" t="s">
        <v>30</v>
      </c>
      <c r="N5722">
        <v>11</v>
      </c>
      <c r="O5722" s="1" t="s">
        <v>122</v>
      </c>
      <c r="P5722" s="1" t="s">
        <v>11555</v>
      </c>
      <c r="Q5722" s="1" t="s">
        <v>35</v>
      </c>
      <c r="R5722">
        <v>63</v>
      </c>
      <c r="S5722" s="1" t="s">
        <v>30</v>
      </c>
      <c r="T5722" s="1" t="s">
        <v>30</v>
      </c>
      <c r="U5722" s="1" t="s">
        <v>32</v>
      </c>
      <c r="V5722">
        <v>6</v>
      </c>
      <c r="W5722" s="1" t="s">
        <v>32</v>
      </c>
      <c r="X5722" s="1" t="s">
        <v>43</v>
      </c>
      <c r="Y5722" s="1" t="s">
        <v>37</v>
      </c>
      <c r="Z5722">
        <v>55</v>
      </c>
      <c r="AA5722">
        <v>3795</v>
      </c>
      <c r="AB5722" s="1" t="s">
        <v>13500</v>
      </c>
      <c r="AC5722" s="1" t="s">
        <v>13500</v>
      </c>
      <c r="AD5722" t="s">
        <v>13494</v>
      </c>
      <c r="AE5722" s="1" t="s">
        <v>38</v>
      </c>
      <c r="AF5722" s="1" t="s">
        <v>38</v>
      </c>
      <c r="AG5722" t="s">
        <v>13526</v>
      </c>
      <c r="AH5722" t="s">
        <v>38</v>
      </c>
      <c r="AI5722" t="s">
        <v>13540</v>
      </c>
    </row>
    <row r="5723" spans="1:35" x14ac:dyDescent="0.25">
      <c r="A5723" s="1" t="s">
        <v>11556</v>
      </c>
      <c r="B5723" s="1" t="s">
        <v>30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s="1" t="s">
        <v>30</v>
      </c>
      <c r="I5723" s="1" t="s">
        <v>31</v>
      </c>
      <c r="J5723">
        <v>0</v>
      </c>
      <c r="K5723">
        <v>0</v>
      </c>
      <c r="L5723">
        <v>0</v>
      </c>
      <c r="M5723" s="1" t="s">
        <v>30</v>
      </c>
      <c r="N5723">
        <v>0</v>
      </c>
      <c r="O5723" s="1" t="s">
        <v>375</v>
      </c>
      <c r="P5723" s="1" t="s">
        <v>11557</v>
      </c>
      <c r="Q5723" s="1" t="s">
        <v>42</v>
      </c>
      <c r="R5723">
        <v>78</v>
      </c>
      <c r="S5723" s="1" t="s">
        <v>30</v>
      </c>
      <c r="T5723" s="1" t="s">
        <v>32</v>
      </c>
      <c r="U5723" s="1" t="s">
        <v>32</v>
      </c>
      <c r="V5723">
        <v>5</v>
      </c>
      <c r="W5723" s="1" t="s">
        <v>30</v>
      </c>
      <c r="X5723" s="1" t="s">
        <v>43</v>
      </c>
      <c r="Y5723" s="1" t="s">
        <v>37</v>
      </c>
      <c r="Z5723">
        <v>8</v>
      </c>
      <c r="AA5723">
        <v>486</v>
      </c>
      <c r="AB5723" s="1" t="s">
        <v>13500</v>
      </c>
      <c r="AC5723" s="1" t="s">
        <v>13500</v>
      </c>
      <c r="AD5723" t="s">
        <v>13496</v>
      </c>
      <c r="AE5723" s="1" t="s">
        <v>38</v>
      </c>
      <c r="AF5723" s="1" t="s">
        <v>38</v>
      </c>
      <c r="AG5723" t="s">
        <v>13527</v>
      </c>
      <c r="AH5723" t="s">
        <v>38</v>
      </c>
      <c r="AI5723" t="s">
        <v>13540</v>
      </c>
    </row>
    <row r="5724" spans="1:35" x14ac:dyDescent="0.25">
      <c r="A5724" s="1" t="s">
        <v>11558</v>
      </c>
      <c r="B5724" s="1" t="s">
        <v>30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s="1" t="s">
        <v>30</v>
      </c>
      <c r="I5724" s="1" t="s">
        <v>31</v>
      </c>
      <c r="J5724">
        <v>0</v>
      </c>
      <c r="K5724">
        <v>0</v>
      </c>
      <c r="L5724">
        <v>14</v>
      </c>
      <c r="M5724" s="1" t="s">
        <v>32</v>
      </c>
      <c r="N5724">
        <v>0</v>
      </c>
      <c r="O5724" s="1" t="s">
        <v>697</v>
      </c>
      <c r="P5724" s="1" t="s">
        <v>11559</v>
      </c>
      <c r="Q5724" s="1" t="s">
        <v>42</v>
      </c>
      <c r="R5724">
        <v>56</v>
      </c>
      <c r="S5724" s="1" t="s">
        <v>30</v>
      </c>
      <c r="T5724" s="1" t="s">
        <v>30</v>
      </c>
      <c r="U5724" s="1" t="s">
        <v>32</v>
      </c>
      <c r="V5724">
        <v>2</v>
      </c>
      <c r="W5724" s="1" t="s">
        <v>30</v>
      </c>
      <c r="X5724" s="1" t="s">
        <v>57</v>
      </c>
      <c r="Y5724" s="1" t="s">
        <v>37</v>
      </c>
      <c r="Z5724">
        <v>43</v>
      </c>
      <c r="AA5724">
        <v>3011</v>
      </c>
      <c r="AB5724" s="1" t="s">
        <v>13500</v>
      </c>
      <c r="AC5724" s="1" t="s">
        <v>13500</v>
      </c>
      <c r="AD5724" t="s">
        <v>13494</v>
      </c>
      <c r="AE5724" s="1" t="s">
        <v>38</v>
      </c>
      <c r="AF5724" s="1" t="s">
        <v>38</v>
      </c>
      <c r="AG5724" t="s">
        <v>13526</v>
      </c>
      <c r="AH5724" t="s">
        <v>38</v>
      </c>
      <c r="AI5724" t="s">
        <v>13540</v>
      </c>
    </row>
    <row r="5725" spans="1:35" x14ac:dyDescent="0.25">
      <c r="A5725" s="1" t="s">
        <v>11560</v>
      </c>
      <c r="B5725" s="1" t="s">
        <v>30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s="1" t="s">
        <v>30</v>
      </c>
      <c r="I5725" s="1" t="s">
        <v>31</v>
      </c>
      <c r="J5725">
        <v>0</v>
      </c>
      <c r="K5725">
        <v>3</v>
      </c>
      <c r="L5725">
        <v>5</v>
      </c>
      <c r="M5725" s="1" t="s">
        <v>30</v>
      </c>
      <c r="N5725">
        <v>16</v>
      </c>
      <c r="O5725" s="1" t="s">
        <v>171</v>
      </c>
      <c r="P5725" s="1" t="s">
        <v>11561</v>
      </c>
      <c r="Q5725" s="1" t="s">
        <v>35</v>
      </c>
      <c r="R5725">
        <v>43</v>
      </c>
      <c r="S5725" s="1" t="s">
        <v>30</v>
      </c>
      <c r="T5725" s="1" t="s">
        <v>30</v>
      </c>
      <c r="U5725" s="1" t="s">
        <v>32</v>
      </c>
      <c r="V5725">
        <v>5</v>
      </c>
      <c r="W5725" s="1" t="s">
        <v>30</v>
      </c>
      <c r="X5725" s="1" t="s">
        <v>36</v>
      </c>
      <c r="Y5725" s="1" t="s">
        <v>58</v>
      </c>
      <c r="Z5725">
        <v>16</v>
      </c>
      <c r="AA5725">
        <v>412</v>
      </c>
      <c r="AB5725" s="1" t="s">
        <v>13500</v>
      </c>
      <c r="AC5725" s="1" t="s">
        <v>13500</v>
      </c>
      <c r="AD5725" t="s">
        <v>13494</v>
      </c>
      <c r="AE5725" s="1" t="s">
        <v>38</v>
      </c>
      <c r="AF5725" s="1" t="s">
        <v>38</v>
      </c>
      <c r="AG5725" t="s">
        <v>13526</v>
      </c>
      <c r="AH5725" t="s">
        <v>38</v>
      </c>
      <c r="AI5725" t="s">
        <v>13539</v>
      </c>
    </row>
    <row r="5726" spans="1:35" x14ac:dyDescent="0.25">
      <c r="A5726" s="1" t="s">
        <v>11562</v>
      </c>
      <c r="B5726" s="1" t="s">
        <v>30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s="1" t="s">
        <v>30</v>
      </c>
      <c r="I5726" s="1" t="s">
        <v>31</v>
      </c>
      <c r="J5726">
        <v>0</v>
      </c>
      <c r="K5726">
        <v>3</v>
      </c>
      <c r="L5726">
        <v>0</v>
      </c>
      <c r="M5726" s="1" t="s">
        <v>30</v>
      </c>
      <c r="N5726">
        <v>0</v>
      </c>
      <c r="O5726" s="1" t="s">
        <v>240</v>
      </c>
      <c r="P5726" s="1" t="s">
        <v>11563</v>
      </c>
      <c r="Q5726" s="1" t="s">
        <v>42</v>
      </c>
      <c r="R5726">
        <v>38</v>
      </c>
      <c r="S5726" s="1" t="s">
        <v>30</v>
      </c>
      <c r="T5726" s="1" t="s">
        <v>30</v>
      </c>
      <c r="U5726" s="1" t="s">
        <v>32</v>
      </c>
      <c r="V5726">
        <v>2</v>
      </c>
      <c r="W5726" s="1" t="s">
        <v>30</v>
      </c>
      <c r="X5726" s="1" t="s">
        <v>36</v>
      </c>
      <c r="Y5726" s="1" t="s">
        <v>58</v>
      </c>
      <c r="Z5726">
        <v>9</v>
      </c>
      <c r="AA5726">
        <v>54</v>
      </c>
      <c r="AB5726" s="1" t="s">
        <v>13500</v>
      </c>
      <c r="AC5726" s="1" t="s">
        <v>13500</v>
      </c>
      <c r="AD5726" t="s">
        <v>13494</v>
      </c>
      <c r="AE5726" s="1" t="s">
        <v>38</v>
      </c>
      <c r="AF5726" s="1" t="s">
        <v>38</v>
      </c>
      <c r="AG5726" t="s">
        <v>13527</v>
      </c>
      <c r="AH5726" t="s">
        <v>38</v>
      </c>
      <c r="AI5726" t="s">
        <v>13538</v>
      </c>
    </row>
    <row r="5727" spans="1:35" x14ac:dyDescent="0.25">
      <c r="A5727" s="1" t="s">
        <v>11564</v>
      </c>
      <c r="B5727" s="1" t="s">
        <v>30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s="1" t="s">
        <v>30</v>
      </c>
      <c r="I5727" s="1" t="s">
        <v>31</v>
      </c>
      <c r="J5727">
        <v>0</v>
      </c>
      <c r="K5727">
        <v>0</v>
      </c>
      <c r="L5727">
        <v>0</v>
      </c>
      <c r="M5727" s="1" t="s">
        <v>30</v>
      </c>
      <c r="N5727">
        <v>0</v>
      </c>
      <c r="O5727" s="1" t="s">
        <v>49</v>
      </c>
      <c r="P5727" s="1" t="s">
        <v>11565</v>
      </c>
      <c r="Q5727" s="1" t="s">
        <v>35</v>
      </c>
      <c r="R5727">
        <v>54</v>
      </c>
      <c r="S5727" s="1" t="s">
        <v>30</v>
      </c>
      <c r="T5727" s="1" t="s">
        <v>30</v>
      </c>
      <c r="U5727" s="1" t="s">
        <v>32</v>
      </c>
      <c r="V5727">
        <v>6</v>
      </c>
      <c r="W5727" s="1" t="s">
        <v>30</v>
      </c>
      <c r="X5727" s="1" t="s">
        <v>36</v>
      </c>
      <c r="Y5727" s="1" t="s">
        <v>37</v>
      </c>
      <c r="Z5727">
        <v>9</v>
      </c>
      <c r="AA5727">
        <v>337</v>
      </c>
      <c r="AB5727" s="1" t="s">
        <v>13500</v>
      </c>
      <c r="AC5727" s="1" t="s">
        <v>13500</v>
      </c>
      <c r="AD5727" t="s">
        <v>13494</v>
      </c>
      <c r="AE5727" s="1" t="s">
        <v>38</v>
      </c>
      <c r="AF5727" s="1" t="s">
        <v>38</v>
      </c>
      <c r="AG5727" t="s">
        <v>13527</v>
      </c>
      <c r="AH5727" t="s">
        <v>38</v>
      </c>
      <c r="AI5727" t="s">
        <v>13539</v>
      </c>
    </row>
    <row r="5728" spans="1:35" x14ac:dyDescent="0.25">
      <c r="A5728" s="1" t="s">
        <v>11566</v>
      </c>
      <c r="B5728" s="1" t="s">
        <v>30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s="1" t="s">
        <v>30</v>
      </c>
      <c r="I5728" s="1" t="s">
        <v>31</v>
      </c>
      <c r="J5728">
        <v>0</v>
      </c>
      <c r="K5728">
        <v>1</v>
      </c>
      <c r="L5728">
        <v>30</v>
      </c>
      <c r="M5728" s="1" t="s">
        <v>32</v>
      </c>
      <c r="N5728">
        <v>0</v>
      </c>
      <c r="O5728" s="1" t="s">
        <v>272</v>
      </c>
      <c r="P5728" s="1" t="s">
        <v>11567</v>
      </c>
      <c r="Q5728" s="1" t="s">
        <v>35</v>
      </c>
      <c r="R5728">
        <v>30</v>
      </c>
      <c r="S5728" s="1" t="s">
        <v>30</v>
      </c>
      <c r="T5728" s="1" t="s">
        <v>30</v>
      </c>
      <c r="U5728" s="1" t="s">
        <v>32</v>
      </c>
      <c r="V5728">
        <v>3</v>
      </c>
      <c r="W5728" s="1" t="s">
        <v>32</v>
      </c>
      <c r="X5728" s="1" t="s">
        <v>43</v>
      </c>
      <c r="Y5728" s="1" t="s">
        <v>37</v>
      </c>
      <c r="Z5728">
        <v>47</v>
      </c>
      <c r="AA5728">
        <v>1918</v>
      </c>
      <c r="AB5728" s="1" t="s">
        <v>13500</v>
      </c>
      <c r="AC5728" s="1" t="s">
        <v>13500</v>
      </c>
      <c r="AD5728" t="s">
        <v>13495</v>
      </c>
      <c r="AE5728" s="1" t="s">
        <v>38</v>
      </c>
      <c r="AF5728" s="1" t="s">
        <v>38</v>
      </c>
      <c r="AG5728" t="s">
        <v>13526</v>
      </c>
      <c r="AH5728" t="s">
        <v>38</v>
      </c>
      <c r="AI5728" t="s">
        <v>13540</v>
      </c>
    </row>
    <row r="5729" spans="1:35" x14ac:dyDescent="0.25">
      <c r="A5729" s="1" t="s">
        <v>11568</v>
      </c>
      <c r="B5729" s="1" t="s">
        <v>30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s="1" t="s">
        <v>30</v>
      </c>
      <c r="I5729" s="1" t="s">
        <v>31</v>
      </c>
      <c r="J5729">
        <v>0</v>
      </c>
      <c r="K5729">
        <v>0</v>
      </c>
      <c r="L5729">
        <v>8</v>
      </c>
      <c r="M5729" s="1" t="s">
        <v>32</v>
      </c>
      <c r="N5729">
        <v>0</v>
      </c>
      <c r="O5729" s="1" t="s">
        <v>80</v>
      </c>
      <c r="P5729" s="1" t="s">
        <v>11569</v>
      </c>
      <c r="Q5729" s="1" t="s">
        <v>42</v>
      </c>
      <c r="R5729">
        <v>36</v>
      </c>
      <c r="S5729" s="1" t="s">
        <v>30</v>
      </c>
      <c r="T5729" s="1" t="s">
        <v>30</v>
      </c>
      <c r="U5729" s="1" t="s">
        <v>32</v>
      </c>
      <c r="V5729">
        <v>2</v>
      </c>
      <c r="W5729" s="1" t="s">
        <v>32</v>
      </c>
      <c r="X5729" s="1" t="s">
        <v>36</v>
      </c>
      <c r="Y5729" s="1" t="s">
        <v>37</v>
      </c>
      <c r="Z5729">
        <v>28</v>
      </c>
      <c r="AA5729">
        <v>352</v>
      </c>
      <c r="AB5729" s="1" t="s">
        <v>13500</v>
      </c>
      <c r="AC5729" s="1" t="s">
        <v>13500</v>
      </c>
      <c r="AD5729" t="s">
        <v>13494</v>
      </c>
      <c r="AE5729" s="1" t="s">
        <v>38</v>
      </c>
      <c r="AF5729" s="1" t="s">
        <v>38</v>
      </c>
      <c r="AG5729" t="s">
        <v>13526</v>
      </c>
      <c r="AH5729" t="s">
        <v>38</v>
      </c>
      <c r="AI5729" t="s">
        <v>13539</v>
      </c>
    </row>
    <row r="5730" spans="1:35" x14ac:dyDescent="0.25">
      <c r="A5730" s="1" t="s">
        <v>11570</v>
      </c>
      <c r="B5730" s="1" t="s">
        <v>30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s="1" t="s">
        <v>30</v>
      </c>
      <c r="I5730" s="1" t="s">
        <v>31</v>
      </c>
      <c r="J5730">
        <v>0</v>
      </c>
      <c r="K5730">
        <v>1</v>
      </c>
      <c r="L5730">
        <v>9</v>
      </c>
      <c r="M5730" s="1" t="s">
        <v>32</v>
      </c>
      <c r="N5730">
        <v>0</v>
      </c>
      <c r="O5730" s="1" t="s">
        <v>211</v>
      </c>
      <c r="P5730" s="1" t="s">
        <v>11571</v>
      </c>
      <c r="Q5730" s="1" t="s">
        <v>42</v>
      </c>
      <c r="R5730">
        <v>42</v>
      </c>
      <c r="S5730" s="1" t="s">
        <v>30</v>
      </c>
      <c r="T5730" s="1" t="s">
        <v>30</v>
      </c>
      <c r="U5730" s="1" t="s">
        <v>32</v>
      </c>
      <c r="V5730">
        <v>3</v>
      </c>
      <c r="W5730" s="1" t="s">
        <v>30</v>
      </c>
      <c r="X5730" s="1" t="s">
        <v>36</v>
      </c>
      <c r="Y5730" s="1" t="s">
        <v>44</v>
      </c>
      <c r="Z5730">
        <v>29</v>
      </c>
      <c r="AA5730">
        <v>442</v>
      </c>
      <c r="AB5730" s="1" t="s">
        <v>13500</v>
      </c>
      <c r="AC5730" s="1" t="s">
        <v>13500</v>
      </c>
      <c r="AD5730" t="s">
        <v>13494</v>
      </c>
      <c r="AE5730" s="1" t="s">
        <v>38</v>
      </c>
      <c r="AF5730" s="1" t="s">
        <v>38</v>
      </c>
      <c r="AG5730" t="s">
        <v>13526</v>
      </c>
      <c r="AH5730" t="s">
        <v>38</v>
      </c>
      <c r="AI5730" t="s">
        <v>13539</v>
      </c>
    </row>
    <row r="5731" spans="1:35" x14ac:dyDescent="0.25">
      <c r="A5731" s="1" t="s">
        <v>11572</v>
      </c>
      <c r="B5731" s="1" t="s">
        <v>30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s="1" t="s">
        <v>30</v>
      </c>
      <c r="I5731" s="1" t="s">
        <v>31</v>
      </c>
      <c r="J5731">
        <v>0</v>
      </c>
      <c r="K5731">
        <v>1</v>
      </c>
      <c r="L5731">
        <v>0</v>
      </c>
      <c r="M5731" s="1" t="s">
        <v>30</v>
      </c>
      <c r="N5731">
        <v>0</v>
      </c>
      <c r="O5731" s="1" t="s">
        <v>88</v>
      </c>
      <c r="P5731" s="1" t="s">
        <v>11573</v>
      </c>
      <c r="Q5731" s="1" t="s">
        <v>42</v>
      </c>
      <c r="R5731">
        <v>58</v>
      </c>
      <c r="S5731" s="1" t="s">
        <v>30</v>
      </c>
      <c r="T5731" s="1" t="s">
        <v>30</v>
      </c>
      <c r="U5731" s="1" t="s">
        <v>32</v>
      </c>
      <c r="V5731">
        <v>2</v>
      </c>
      <c r="W5731" s="1" t="s">
        <v>30</v>
      </c>
      <c r="X5731" s="1" t="s">
        <v>43</v>
      </c>
      <c r="Y5731" s="1" t="s">
        <v>44</v>
      </c>
      <c r="Z5731">
        <v>10</v>
      </c>
      <c r="AA5731">
        <v>269</v>
      </c>
      <c r="AB5731" s="1" t="s">
        <v>13500</v>
      </c>
      <c r="AC5731" s="1" t="s">
        <v>13500</v>
      </c>
      <c r="AD5731" t="s">
        <v>13494</v>
      </c>
      <c r="AE5731" s="1" t="s">
        <v>38</v>
      </c>
      <c r="AF5731" s="1" t="s">
        <v>38</v>
      </c>
      <c r="AG5731" t="s">
        <v>13527</v>
      </c>
      <c r="AH5731" t="s">
        <v>38</v>
      </c>
      <c r="AI5731" t="s">
        <v>13539</v>
      </c>
    </row>
    <row r="5732" spans="1:35" x14ac:dyDescent="0.25">
      <c r="A5732" s="1" t="s">
        <v>11574</v>
      </c>
      <c r="B5732" s="1" t="s">
        <v>30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s="1" t="s">
        <v>30</v>
      </c>
      <c r="I5732" s="1" t="s">
        <v>31</v>
      </c>
      <c r="J5732">
        <v>0</v>
      </c>
      <c r="K5732">
        <v>2</v>
      </c>
      <c r="L5732">
        <v>14</v>
      </c>
      <c r="M5732" s="1" t="s">
        <v>32</v>
      </c>
      <c r="N5732">
        <v>0</v>
      </c>
      <c r="O5732" s="1" t="s">
        <v>91</v>
      </c>
      <c r="P5732" s="1" t="s">
        <v>11575</v>
      </c>
      <c r="Q5732" s="1" t="s">
        <v>35</v>
      </c>
      <c r="R5732">
        <v>29</v>
      </c>
      <c r="S5732" s="1" t="s">
        <v>32</v>
      </c>
      <c r="T5732" s="1" t="s">
        <v>30</v>
      </c>
      <c r="U5732" s="1" t="s">
        <v>32</v>
      </c>
      <c r="V5732">
        <v>3</v>
      </c>
      <c r="W5732" s="1" t="s">
        <v>32</v>
      </c>
      <c r="X5732" s="1" t="s">
        <v>57</v>
      </c>
      <c r="Y5732" s="1" t="s">
        <v>37</v>
      </c>
      <c r="Z5732">
        <v>23</v>
      </c>
      <c r="AA5732">
        <v>1537</v>
      </c>
      <c r="AB5732" s="1" t="s">
        <v>13500</v>
      </c>
      <c r="AC5732" s="1" t="s">
        <v>13500</v>
      </c>
      <c r="AD5732" t="s">
        <v>13495</v>
      </c>
      <c r="AE5732" s="1" t="s">
        <v>38</v>
      </c>
      <c r="AF5732" s="1" t="s">
        <v>38</v>
      </c>
      <c r="AG5732" t="s">
        <v>13526</v>
      </c>
      <c r="AH5732" t="s">
        <v>38</v>
      </c>
      <c r="AI5732" t="s">
        <v>13540</v>
      </c>
    </row>
    <row r="5733" spans="1:35" x14ac:dyDescent="0.25">
      <c r="A5733" s="1" t="s">
        <v>11576</v>
      </c>
      <c r="B5733" s="1" t="s">
        <v>30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s="1" t="s">
        <v>30</v>
      </c>
      <c r="I5733" s="1" t="s">
        <v>31</v>
      </c>
      <c r="J5733">
        <v>0</v>
      </c>
      <c r="K5733">
        <v>0</v>
      </c>
      <c r="L5733">
        <v>0</v>
      </c>
      <c r="M5733" s="1" t="s">
        <v>30</v>
      </c>
      <c r="N5733">
        <v>0</v>
      </c>
      <c r="O5733" s="1" t="s">
        <v>119</v>
      </c>
      <c r="P5733" s="1" t="s">
        <v>11577</v>
      </c>
      <c r="Q5733" s="1" t="s">
        <v>42</v>
      </c>
      <c r="R5733">
        <v>65</v>
      </c>
      <c r="S5733" s="1" t="s">
        <v>30</v>
      </c>
      <c r="T5733" s="1" t="s">
        <v>32</v>
      </c>
      <c r="U5733" s="1" t="s">
        <v>32</v>
      </c>
      <c r="V5733">
        <v>4</v>
      </c>
      <c r="W5733" s="1" t="s">
        <v>30</v>
      </c>
      <c r="X5733" s="1" t="s">
        <v>43</v>
      </c>
      <c r="Y5733" s="1" t="s">
        <v>44</v>
      </c>
      <c r="Z5733">
        <v>6</v>
      </c>
      <c r="AA5733">
        <v>133</v>
      </c>
      <c r="AB5733" s="1" t="s">
        <v>13500</v>
      </c>
      <c r="AC5733" s="1" t="s">
        <v>13500</v>
      </c>
      <c r="AD5733" t="s">
        <v>13496</v>
      </c>
      <c r="AE5733" s="1" t="s">
        <v>38</v>
      </c>
      <c r="AF5733" s="1" t="s">
        <v>38</v>
      </c>
      <c r="AG5733" t="s">
        <v>13527</v>
      </c>
      <c r="AH5733" t="s">
        <v>38</v>
      </c>
      <c r="AI5733" t="s">
        <v>13539</v>
      </c>
    </row>
    <row r="5734" spans="1:35" x14ac:dyDescent="0.25">
      <c r="A5734" s="1" t="s">
        <v>11578</v>
      </c>
      <c r="B5734" s="1" t="s">
        <v>30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s="1" t="s">
        <v>30</v>
      </c>
      <c r="I5734" s="1" t="s">
        <v>31</v>
      </c>
      <c r="J5734">
        <v>0</v>
      </c>
      <c r="K5734">
        <v>1</v>
      </c>
      <c r="L5734">
        <v>10</v>
      </c>
      <c r="M5734" s="1" t="s">
        <v>32</v>
      </c>
      <c r="N5734">
        <v>0</v>
      </c>
      <c r="O5734" s="1" t="s">
        <v>68</v>
      </c>
      <c r="P5734" s="1" t="s">
        <v>11579</v>
      </c>
      <c r="Q5734" s="1" t="s">
        <v>42</v>
      </c>
      <c r="R5734">
        <v>48</v>
      </c>
      <c r="S5734" s="1" t="s">
        <v>30</v>
      </c>
      <c r="T5734" s="1" t="s">
        <v>30</v>
      </c>
      <c r="U5734" s="1" t="s">
        <v>32</v>
      </c>
      <c r="V5734">
        <v>2</v>
      </c>
      <c r="W5734" s="1" t="s">
        <v>32</v>
      </c>
      <c r="X5734" s="1" t="s">
        <v>43</v>
      </c>
      <c r="Y5734" s="1" t="s">
        <v>37</v>
      </c>
      <c r="Z5734">
        <v>33</v>
      </c>
      <c r="AA5734">
        <v>1646</v>
      </c>
      <c r="AB5734" s="1" t="s">
        <v>13500</v>
      </c>
      <c r="AC5734" s="1" t="s">
        <v>13500</v>
      </c>
      <c r="AD5734" t="s">
        <v>13494</v>
      </c>
      <c r="AE5734" s="1" t="s">
        <v>38</v>
      </c>
      <c r="AF5734" s="1" t="s">
        <v>38</v>
      </c>
      <c r="AG5734" t="s">
        <v>13526</v>
      </c>
      <c r="AH5734" t="s">
        <v>38</v>
      </c>
      <c r="AI5734" t="s">
        <v>13540</v>
      </c>
    </row>
    <row r="5735" spans="1:35" x14ac:dyDescent="0.25">
      <c r="A5735" s="1" t="s">
        <v>11580</v>
      </c>
      <c r="B5735" s="1" t="s">
        <v>30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s="1" t="s">
        <v>30</v>
      </c>
      <c r="I5735" s="1" t="s">
        <v>31</v>
      </c>
      <c r="J5735">
        <v>0</v>
      </c>
      <c r="K5735">
        <v>0</v>
      </c>
      <c r="L5735">
        <v>11</v>
      </c>
      <c r="M5735" s="1" t="s">
        <v>32</v>
      </c>
      <c r="N5735">
        <v>0</v>
      </c>
      <c r="O5735" s="1" t="s">
        <v>176</v>
      </c>
      <c r="P5735" s="1" t="s">
        <v>11581</v>
      </c>
      <c r="Q5735" s="1" t="s">
        <v>42</v>
      </c>
      <c r="R5735">
        <v>57</v>
      </c>
      <c r="S5735" s="1" t="s">
        <v>30</v>
      </c>
      <c r="T5735" s="1" t="s">
        <v>30</v>
      </c>
      <c r="U5735" s="1" t="s">
        <v>32</v>
      </c>
      <c r="V5735">
        <v>5</v>
      </c>
      <c r="W5735" s="1" t="s">
        <v>32</v>
      </c>
      <c r="X5735" s="1" t="s">
        <v>57</v>
      </c>
      <c r="Y5735" s="1" t="s">
        <v>44</v>
      </c>
      <c r="Z5735">
        <v>22</v>
      </c>
      <c r="AA5735">
        <v>1619</v>
      </c>
      <c r="AB5735" s="1" t="s">
        <v>13500</v>
      </c>
      <c r="AC5735" s="1" t="s">
        <v>13500</v>
      </c>
      <c r="AD5735" t="s">
        <v>13494</v>
      </c>
      <c r="AE5735" s="1" t="s">
        <v>38</v>
      </c>
      <c r="AF5735" s="1" t="s">
        <v>38</v>
      </c>
      <c r="AG5735" t="s">
        <v>13526</v>
      </c>
      <c r="AH5735" t="s">
        <v>38</v>
      </c>
      <c r="AI5735" t="s">
        <v>13540</v>
      </c>
    </row>
    <row r="5736" spans="1:35" x14ac:dyDescent="0.25">
      <c r="A5736" s="1" t="s">
        <v>11582</v>
      </c>
      <c r="B5736" s="1" t="s">
        <v>30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s="1" t="s">
        <v>30</v>
      </c>
      <c r="I5736" s="1" t="s">
        <v>31</v>
      </c>
      <c r="J5736">
        <v>0</v>
      </c>
      <c r="K5736">
        <v>2</v>
      </c>
      <c r="L5736">
        <v>0</v>
      </c>
      <c r="M5736" s="1" t="s">
        <v>30</v>
      </c>
      <c r="N5736">
        <v>0</v>
      </c>
      <c r="O5736" s="1" t="s">
        <v>97</v>
      </c>
      <c r="P5736" s="1" t="s">
        <v>11583</v>
      </c>
      <c r="Q5736" s="1" t="s">
        <v>35</v>
      </c>
      <c r="R5736">
        <v>38</v>
      </c>
      <c r="S5736" s="1" t="s">
        <v>30</v>
      </c>
      <c r="T5736" s="1" t="s">
        <v>30</v>
      </c>
      <c r="U5736" s="1" t="s">
        <v>32</v>
      </c>
      <c r="V5736">
        <v>2</v>
      </c>
      <c r="W5736" s="1" t="s">
        <v>30</v>
      </c>
      <c r="X5736" s="1" t="s">
        <v>57</v>
      </c>
      <c r="Y5736" s="1" t="s">
        <v>58</v>
      </c>
      <c r="Z5736">
        <v>7</v>
      </c>
      <c r="AA5736">
        <v>424</v>
      </c>
      <c r="AB5736" s="1" t="s">
        <v>13500</v>
      </c>
      <c r="AC5736" s="1" t="s">
        <v>13500</v>
      </c>
      <c r="AD5736" t="s">
        <v>13494</v>
      </c>
      <c r="AE5736" s="1" t="s">
        <v>38</v>
      </c>
      <c r="AF5736" s="1" t="s">
        <v>38</v>
      </c>
      <c r="AG5736" t="s">
        <v>13527</v>
      </c>
      <c r="AH5736" t="s">
        <v>38</v>
      </c>
      <c r="AI5736" t="s">
        <v>13540</v>
      </c>
    </row>
    <row r="5737" spans="1:35" x14ac:dyDescent="0.25">
      <c r="A5737" s="1" t="s">
        <v>11584</v>
      </c>
      <c r="B5737" s="1" t="s">
        <v>30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s="1" t="s">
        <v>30</v>
      </c>
      <c r="I5737" s="1" t="s">
        <v>31</v>
      </c>
      <c r="J5737">
        <v>0</v>
      </c>
      <c r="K5737">
        <v>2</v>
      </c>
      <c r="L5737">
        <v>28</v>
      </c>
      <c r="M5737" s="1" t="s">
        <v>32</v>
      </c>
      <c r="N5737">
        <v>0</v>
      </c>
      <c r="O5737" s="1" t="s">
        <v>52</v>
      </c>
      <c r="P5737" s="1" t="s">
        <v>11585</v>
      </c>
      <c r="Q5737" s="1" t="s">
        <v>42</v>
      </c>
      <c r="R5737">
        <v>25</v>
      </c>
      <c r="S5737" s="1" t="s">
        <v>32</v>
      </c>
      <c r="T5737" s="1" t="s">
        <v>30</v>
      </c>
      <c r="U5737" s="1" t="s">
        <v>32</v>
      </c>
      <c r="V5737">
        <v>2</v>
      </c>
      <c r="W5737" s="1" t="s">
        <v>32</v>
      </c>
      <c r="X5737" s="1" t="s">
        <v>36</v>
      </c>
      <c r="Y5737" s="1" t="s">
        <v>37</v>
      </c>
      <c r="Z5737">
        <v>41</v>
      </c>
      <c r="AA5737">
        <v>1409</v>
      </c>
      <c r="AB5737" s="1" t="s">
        <v>13500</v>
      </c>
      <c r="AC5737" s="1" t="s">
        <v>13500</v>
      </c>
      <c r="AD5737" t="s">
        <v>13495</v>
      </c>
      <c r="AE5737" s="1" t="s">
        <v>38</v>
      </c>
      <c r="AF5737" s="1" t="s">
        <v>38</v>
      </c>
      <c r="AG5737" t="s">
        <v>13526</v>
      </c>
      <c r="AH5737" t="s">
        <v>38</v>
      </c>
      <c r="AI5737" t="s">
        <v>13539</v>
      </c>
    </row>
    <row r="5738" spans="1:35" x14ac:dyDescent="0.25">
      <c r="A5738" s="1" t="s">
        <v>11586</v>
      </c>
      <c r="B5738" s="1" t="s">
        <v>30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s="1" t="s">
        <v>32</v>
      </c>
      <c r="I5738" s="1" t="s">
        <v>46</v>
      </c>
      <c r="J5738">
        <v>0</v>
      </c>
      <c r="K5738">
        <v>0</v>
      </c>
      <c r="L5738">
        <v>0</v>
      </c>
      <c r="M5738" s="1" t="s">
        <v>30</v>
      </c>
      <c r="N5738">
        <v>0</v>
      </c>
      <c r="O5738" s="1" t="s">
        <v>159</v>
      </c>
      <c r="P5738" s="1" t="s">
        <v>11587</v>
      </c>
      <c r="Q5738" s="1" t="s">
        <v>35</v>
      </c>
      <c r="R5738">
        <v>53</v>
      </c>
      <c r="S5738" s="1" t="s">
        <v>30</v>
      </c>
      <c r="T5738" s="1" t="s">
        <v>30</v>
      </c>
      <c r="U5738" s="1" t="s">
        <v>32</v>
      </c>
      <c r="V5738">
        <v>2</v>
      </c>
      <c r="W5738" s="1" t="s">
        <v>30</v>
      </c>
      <c r="X5738" s="1" t="s">
        <v>36</v>
      </c>
      <c r="Y5738" s="1" t="s">
        <v>44</v>
      </c>
      <c r="Z5738">
        <v>7</v>
      </c>
      <c r="AA5738">
        <v>96</v>
      </c>
      <c r="AB5738" s="1" t="s">
        <v>13500</v>
      </c>
      <c r="AC5738" s="1" t="s">
        <v>13500</v>
      </c>
      <c r="AD5738" t="s">
        <v>13494</v>
      </c>
      <c r="AE5738" s="1" t="s">
        <v>38</v>
      </c>
      <c r="AF5738" s="1" t="s">
        <v>38</v>
      </c>
      <c r="AG5738" t="s">
        <v>13527</v>
      </c>
      <c r="AH5738" t="s">
        <v>38</v>
      </c>
      <c r="AI5738" t="s">
        <v>13539</v>
      </c>
    </row>
    <row r="5739" spans="1:35" x14ac:dyDescent="0.25">
      <c r="A5739" s="1" t="s">
        <v>11588</v>
      </c>
      <c r="B5739" s="1" t="s">
        <v>30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s="1" t="s">
        <v>30</v>
      </c>
      <c r="I5739" s="1" t="s">
        <v>31</v>
      </c>
      <c r="J5739">
        <v>0</v>
      </c>
      <c r="K5739">
        <v>1</v>
      </c>
      <c r="L5739">
        <v>6</v>
      </c>
      <c r="M5739" s="1" t="s">
        <v>32</v>
      </c>
      <c r="N5739">
        <v>0</v>
      </c>
      <c r="O5739" s="1" t="s">
        <v>68</v>
      </c>
      <c r="P5739" s="1" t="s">
        <v>11589</v>
      </c>
      <c r="Q5739" s="1" t="s">
        <v>42</v>
      </c>
      <c r="R5739">
        <v>48</v>
      </c>
      <c r="S5739" s="1" t="s">
        <v>30</v>
      </c>
      <c r="T5739" s="1" t="s">
        <v>30</v>
      </c>
      <c r="U5739" s="1" t="s">
        <v>32</v>
      </c>
      <c r="V5739">
        <v>3</v>
      </c>
      <c r="W5739" s="1" t="s">
        <v>32</v>
      </c>
      <c r="X5739" s="1" t="s">
        <v>57</v>
      </c>
      <c r="Y5739" s="1" t="s">
        <v>37</v>
      </c>
      <c r="Z5739">
        <v>20</v>
      </c>
      <c r="AA5739">
        <v>1311</v>
      </c>
      <c r="AB5739" s="1" t="s">
        <v>13500</v>
      </c>
      <c r="AC5739" s="1" t="s">
        <v>13500</v>
      </c>
      <c r="AD5739" t="s">
        <v>13494</v>
      </c>
      <c r="AE5739" s="1" t="s">
        <v>38</v>
      </c>
      <c r="AF5739" s="1" t="s">
        <v>38</v>
      </c>
      <c r="AG5739" t="s">
        <v>13526</v>
      </c>
      <c r="AH5739" t="s">
        <v>38</v>
      </c>
      <c r="AI5739" t="s">
        <v>13540</v>
      </c>
    </row>
    <row r="5740" spans="1:35" x14ac:dyDescent="0.25">
      <c r="A5740" s="1" t="s">
        <v>11590</v>
      </c>
      <c r="B5740" s="1" t="s">
        <v>30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s="1" t="s">
        <v>30</v>
      </c>
      <c r="I5740" s="1" t="s">
        <v>31</v>
      </c>
      <c r="J5740">
        <v>0</v>
      </c>
      <c r="K5740">
        <v>1</v>
      </c>
      <c r="L5740">
        <v>0</v>
      </c>
      <c r="M5740" s="1" t="s">
        <v>30</v>
      </c>
      <c r="N5740">
        <v>0</v>
      </c>
      <c r="O5740" s="1" t="s">
        <v>60</v>
      </c>
      <c r="P5740" s="1" t="s">
        <v>11591</v>
      </c>
      <c r="Q5740" s="1" t="s">
        <v>35</v>
      </c>
      <c r="R5740">
        <v>35</v>
      </c>
      <c r="S5740" s="1" t="s">
        <v>30</v>
      </c>
      <c r="T5740" s="1" t="s">
        <v>30</v>
      </c>
      <c r="U5740" s="1" t="s">
        <v>32</v>
      </c>
      <c r="V5740">
        <v>5</v>
      </c>
      <c r="W5740" s="1" t="s">
        <v>30</v>
      </c>
      <c r="X5740" s="1" t="s">
        <v>57</v>
      </c>
      <c r="Y5740" s="1" t="s">
        <v>44</v>
      </c>
      <c r="Z5740">
        <v>6</v>
      </c>
      <c r="AA5740">
        <v>16</v>
      </c>
      <c r="AB5740" s="1" t="s">
        <v>13500</v>
      </c>
      <c r="AC5740" s="1" t="s">
        <v>13500</v>
      </c>
      <c r="AD5740" t="s">
        <v>13494</v>
      </c>
      <c r="AE5740" s="1" t="s">
        <v>38</v>
      </c>
      <c r="AF5740" s="1" t="s">
        <v>38</v>
      </c>
      <c r="AG5740" t="s">
        <v>13527</v>
      </c>
      <c r="AH5740" t="s">
        <v>38</v>
      </c>
      <c r="AI5740" t="s">
        <v>13538</v>
      </c>
    </row>
    <row r="5741" spans="1:35" x14ac:dyDescent="0.25">
      <c r="A5741" s="1" t="s">
        <v>11592</v>
      </c>
      <c r="B5741" s="1" t="s">
        <v>30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s="1" t="s">
        <v>30</v>
      </c>
      <c r="I5741" s="1" t="s">
        <v>31</v>
      </c>
      <c r="J5741">
        <v>0</v>
      </c>
      <c r="K5741">
        <v>0</v>
      </c>
      <c r="L5741">
        <v>0</v>
      </c>
      <c r="M5741" s="1" t="s">
        <v>30</v>
      </c>
      <c r="N5741">
        <v>0</v>
      </c>
      <c r="O5741" s="1" t="s">
        <v>68</v>
      </c>
      <c r="P5741" s="1" t="s">
        <v>11593</v>
      </c>
      <c r="Q5741" s="1" t="s">
        <v>42</v>
      </c>
      <c r="R5741">
        <v>62</v>
      </c>
      <c r="S5741" s="1" t="s">
        <v>30</v>
      </c>
      <c r="T5741" s="1" t="s">
        <v>30</v>
      </c>
      <c r="U5741" s="1" t="s">
        <v>32</v>
      </c>
      <c r="V5741">
        <v>2</v>
      </c>
      <c r="W5741" s="1" t="s">
        <v>30</v>
      </c>
      <c r="X5741" s="1" t="s">
        <v>43</v>
      </c>
      <c r="Y5741" s="1" t="s">
        <v>37</v>
      </c>
      <c r="Z5741">
        <v>7</v>
      </c>
      <c r="AA5741">
        <v>284</v>
      </c>
      <c r="AB5741" s="1" t="s">
        <v>13500</v>
      </c>
      <c r="AC5741" s="1" t="s">
        <v>13500</v>
      </c>
      <c r="AD5741" t="s">
        <v>13494</v>
      </c>
      <c r="AE5741" s="1" t="s">
        <v>38</v>
      </c>
      <c r="AF5741" s="1" t="s">
        <v>38</v>
      </c>
      <c r="AG5741" t="s">
        <v>13527</v>
      </c>
      <c r="AH5741" t="s">
        <v>38</v>
      </c>
      <c r="AI5741" t="s">
        <v>13540</v>
      </c>
    </row>
    <row r="5742" spans="1:35" x14ac:dyDescent="0.25">
      <c r="A5742" s="1" t="s">
        <v>11594</v>
      </c>
      <c r="B5742" s="1" t="s">
        <v>30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s="1" t="s">
        <v>30</v>
      </c>
      <c r="I5742" s="1" t="s">
        <v>31</v>
      </c>
      <c r="J5742">
        <v>0</v>
      </c>
      <c r="K5742">
        <v>1</v>
      </c>
      <c r="L5742">
        <v>12</v>
      </c>
      <c r="M5742" s="1" t="s">
        <v>32</v>
      </c>
      <c r="N5742">
        <v>0</v>
      </c>
      <c r="O5742" s="1" t="s">
        <v>219</v>
      </c>
      <c r="P5742" s="1" t="s">
        <v>11595</v>
      </c>
      <c r="Q5742" s="1" t="s">
        <v>35</v>
      </c>
      <c r="R5742">
        <v>28</v>
      </c>
      <c r="S5742" s="1" t="s">
        <v>32</v>
      </c>
      <c r="T5742" s="1" t="s">
        <v>30</v>
      </c>
      <c r="U5742" s="1" t="s">
        <v>32</v>
      </c>
      <c r="V5742">
        <v>6</v>
      </c>
      <c r="W5742" s="1" t="s">
        <v>32</v>
      </c>
      <c r="X5742" s="1" t="s">
        <v>57</v>
      </c>
      <c r="Y5742" s="1" t="s">
        <v>37</v>
      </c>
      <c r="Z5742">
        <v>50</v>
      </c>
      <c r="AA5742">
        <v>3564</v>
      </c>
      <c r="AB5742" s="1" t="s">
        <v>13500</v>
      </c>
      <c r="AC5742" s="1" t="s">
        <v>13500</v>
      </c>
      <c r="AD5742" t="s">
        <v>13495</v>
      </c>
      <c r="AE5742" s="1" t="s">
        <v>38</v>
      </c>
      <c r="AF5742" s="1" t="s">
        <v>38</v>
      </c>
      <c r="AG5742" t="s">
        <v>13526</v>
      </c>
      <c r="AH5742" t="s">
        <v>38</v>
      </c>
      <c r="AI5742" t="s">
        <v>13540</v>
      </c>
    </row>
    <row r="5743" spans="1:35" x14ac:dyDescent="0.25">
      <c r="A5743" s="1" t="s">
        <v>11596</v>
      </c>
      <c r="B5743" s="1" t="s">
        <v>30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s="1" t="s">
        <v>32</v>
      </c>
      <c r="I5743" s="1" t="s">
        <v>46</v>
      </c>
      <c r="J5743">
        <v>0</v>
      </c>
      <c r="K5743">
        <v>0</v>
      </c>
      <c r="L5743">
        <v>4</v>
      </c>
      <c r="M5743" s="1" t="s">
        <v>30</v>
      </c>
      <c r="N5743">
        <v>11</v>
      </c>
      <c r="O5743" s="1" t="s">
        <v>375</v>
      </c>
      <c r="P5743" s="1" t="s">
        <v>11597</v>
      </c>
      <c r="Q5743" s="1" t="s">
        <v>35</v>
      </c>
      <c r="R5743">
        <v>38</v>
      </c>
      <c r="S5743" s="1" t="s">
        <v>30</v>
      </c>
      <c r="T5743" s="1" t="s">
        <v>30</v>
      </c>
      <c r="U5743" s="1" t="s">
        <v>32</v>
      </c>
      <c r="V5743">
        <v>5</v>
      </c>
      <c r="W5743" s="1" t="s">
        <v>30</v>
      </c>
      <c r="X5743" s="1" t="s">
        <v>43</v>
      </c>
      <c r="Y5743" s="1" t="s">
        <v>44</v>
      </c>
      <c r="Z5743">
        <v>26</v>
      </c>
      <c r="AA5743">
        <v>1588</v>
      </c>
      <c r="AB5743" s="1" t="s">
        <v>13500</v>
      </c>
      <c r="AC5743" s="1" t="s">
        <v>13500</v>
      </c>
      <c r="AD5743" t="s">
        <v>13494</v>
      </c>
      <c r="AE5743" s="1" t="s">
        <v>38</v>
      </c>
      <c r="AF5743" s="1" t="s">
        <v>38</v>
      </c>
      <c r="AG5743" t="s">
        <v>13526</v>
      </c>
      <c r="AH5743" t="s">
        <v>38</v>
      </c>
      <c r="AI5743" t="s">
        <v>13540</v>
      </c>
    </row>
    <row r="5744" spans="1:35" x14ac:dyDescent="0.25">
      <c r="A5744" s="1" t="s">
        <v>11598</v>
      </c>
      <c r="B5744" s="1" t="s">
        <v>30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s="1" t="s">
        <v>30</v>
      </c>
      <c r="I5744" s="1" t="s">
        <v>31</v>
      </c>
      <c r="J5744">
        <v>0</v>
      </c>
      <c r="K5744">
        <v>0</v>
      </c>
      <c r="L5744">
        <v>3</v>
      </c>
      <c r="M5744" s="1" t="s">
        <v>32</v>
      </c>
      <c r="N5744">
        <v>0</v>
      </c>
      <c r="O5744" s="1" t="s">
        <v>119</v>
      </c>
      <c r="P5744" s="1" t="s">
        <v>11599</v>
      </c>
      <c r="Q5744" s="1" t="s">
        <v>35</v>
      </c>
      <c r="R5744">
        <v>40</v>
      </c>
      <c r="S5744" s="1" t="s">
        <v>30</v>
      </c>
      <c r="T5744" s="1" t="s">
        <v>30</v>
      </c>
      <c r="U5744" s="1" t="s">
        <v>32</v>
      </c>
      <c r="V5744">
        <v>5</v>
      </c>
      <c r="W5744" s="1" t="s">
        <v>32</v>
      </c>
      <c r="X5744" s="1" t="s">
        <v>43</v>
      </c>
      <c r="Y5744" s="1" t="s">
        <v>58</v>
      </c>
      <c r="Z5744">
        <v>17</v>
      </c>
      <c r="AA5744">
        <v>663</v>
      </c>
      <c r="AB5744" s="1" t="s">
        <v>13500</v>
      </c>
      <c r="AC5744" s="1" t="s">
        <v>13500</v>
      </c>
      <c r="AD5744" t="s">
        <v>13494</v>
      </c>
      <c r="AE5744" s="1" t="s">
        <v>38</v>
      </c>
      <c r="AF5744" s="1" t="s">
        <v>38</v>
      </c>
      <c r="AG5744" t="s">
        <v>13526</v>
      </c>
      <c r="AH5744" t="s">
        <v>38</v>
      </c>
      <c r="AI5744" t="s">
        <v>13539</v>
      </c>
    </row>
    <row r="5745" spans="1:35" x14ac:dyDescent="0.25">
      <c r="A5745" s="1" t="s">
        <v>11600</v>
      </c>
      <c r="B5745" s="1" t="s">
        <v>30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s="1" t="s">
        <v>30</v>
      </c>
      <c r="I5745" s="1" t="s">
        <v>31</v>
      </c>
      <c r="J5745">
        <v>0</v>
      </c>
      <c r="K5745">
        <v>0</v>
      </c>
      <c r="L5745">
        <v>0</v>
      </c>
      <c r="M5745" s="1" t="s">
        <v>30</v>
      </c>
      <c r="N5745">
        <v>0</v>
      </c>
      <c r="O5745" s="1" t="s">
        <v>65</v>
      </c>
      <c r="P5745" s="1" t="s">
        <v>11601</v>
      </c>
      <c r="Q5745" s="1" t="s">
        <v>35</v>
      </c>
      <c r="R5745">
        <v>41</v>
      </c>
      <c r="S5745" s="1" t="s">
        <v>30</v>
      </c>
      <c r="T5745" s="1" t="s">
        <v>30</v>
      </c>
      <c r="U5745" s="1" t="s">
        <v>32</v>
      </c>
      <c r="V5745">
        <v>6</v>
      </c>
      <c r="W5745" s="1" t="s">
        <v>30</v>
      </c>
      <c r="X5745" s="1" t="s">
        <v>57</v>
      </c>
      <c r="Y5745" s="1" t="s">
        <v>44</v>
      </c>
      <c r="Z5745">
        <v>12</v>
      </c>
      <c r="AA5745">
        <v>286</v>
      </c>
      <c r="AB5745" s="1" t="s">
        <v>13500</v>
      </c>
      <c r="AC5745" s="1" t="s">
        <v>13500</v>
      </c>
      <c r="AD5745" t="s">
        <v>13494</v>
      </c>
      <c r="AE5745" s="1" t="s">
        <v>38</v>
      </c>
      <c r="AF5745" s="1" t="s">
        <v>38</v>
      </c>
      <c r="AG5745" t="s">
        <v>13527</v>
      </c>
      <c r="AH5745" t="s">
        <v>38</v>
      </c>
      <c r="AI5745" t="s">
        <v>13539</v>
      </c>
    </row>
    <row r="5746" spans="1:35" x14ac:dyDescent="0.25">
      <c r="A5746" s="1" t="s">
        <v>11602</v>
      </c>
      <c r="B5746" s="1" t="s">
        <v>30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s="1" t="s">
        <v>30</v>
      </c>
      <c r="I5746" s="1" t="s">
        <v>31</v>
      </c>
      <c r="J5746">
        <v>0</v>
      </c>
      <c r="K5746">
        <v>0</v>
      </c>
      <c r="L5746">
        <v>15</v>
      </c>
      <c r="M5746" s="1" t="s">
        <v>32</v>
      </c>
      <c r="N5746">
        <v>0</v>
      </c>
      <c r="O5746" s="1" t="s">
        <v>65</v>
      </c>
      <c r="P5746" s="1" t="s">
        <v>11603</v>
      </c>
      <c r="Q5746" s="1" t="s">
        <v>42</v>
      </c>
      <c r="R5746">
        <v>53</v>
      </c>
      <c r="S5746" s="1" t="s">
        <v>30</v>
      </c>
      <c r="T5746" s="1" t="s">
        <v>30</v>
      </c>
      <c r="U5746" s="1" t="s">
        <v>32</v>
      </c>
      <c r="V5746">
        <v>4</v>
      </c>
      <c r="W5746" s="1" t="s">
        <v>30</v>
      </c>
      <c r="X5746" s="1" t="s">
        <v>36</v>
      </c>
      <c r="Y5746" s="1" t="s">
        <v>44</v>
      </c>
      <c r="Z5746">
        <v>28</v>
      </c>
      <c r="AA5746">
        <v>308</v>
      </c>
      <c r="AB5746" s="1" t="s">
        <v>13500</v>
      </c>
      <c r="AC5746" s="1" t="s">
        <v>13500</v>
      </c>
      <c r="AD5746" t="s">
        <v>13494</v>
      </c>
      <c r="AE5746" s="1" t="s">
        <v>38</v>
      </c>
      <c r="AF5746" s="1" t="s">
        <v>38</v>
      </c>
      <c r="AG5746" t="s">
        <v>13526</v>
      </c>
      <c r="AH5746" t="s">
        <v>38</v>
      </c>
      <c r="AI5746" t="s">
        <v>13539</v>
      </c>
    </row>
    <row r="5747" spans="1:35" x14ac:dyDescent="0.25">
      <c r="A5747" s="1" t="s">
        <v>11604</v>
      </c>
      <c r="B5747" s="1" t="s">
        <v>30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s="1" t="s">
        <v>30</v>
      </c>
      <c r="I5747" s="1" t="s">
        <v>31</v>
      </c>
      <c r="J5747">
        <v>0</v>
      </c>
      <c r="K5747">
        <v>0</v>
      </c>
      <c r="L5747">
        <v>7</v>
      </c>
      <c r="M5747" s="1" t="s">
        <v>32</v>
      </c>
      <c r="N5747">
        <v>0</v>
      </c>
      <c r="O5747" s="1" t="s">
        <v>122</v>
      </c>
      <c r="P5747" s="1" t="s">
        <v>11605</v>
      </c>
      <c r="Q5747" s="1" t="s">
        <v>42</v>
      </c>
      <c r="R5747">
        <v>39</v>
      </c>
      <c r="S5747" s="1" t="s">
        <v>30</v>
      </c>
      <c r="T5747" s="1" t="s">
        <v>30</v>
      </c>
      <c r="U5747" s="1" t="s">
        <v>32</v>
      </c>
      <c r="V5747">
        <v>3</v>
      </c>
      <c r="W5747" s="1" t="s">
        <v>32</v>
      </c>
      <c r="X5747" s="1" t="s">
        <v>43</v>
      </c>
      <c r="Y5747" s="1" t="s">
        <v>37</v>
      </c>
      <c r="Z5747">
        <v>30</v>
      </c>
      <c r="AA5747">
        <v>1572</v>
      </c>
      <c r="AB5747" s="1" t="s">
        <v>13500</v>
      </c>
      <c r="AC5747" s="1" t="s">
        <v>13500</v>
      </c>
      <c r="AD5747" t="s">
        <v>13494</v>
      </c>
      <c r="AE5747" s="1" t="s">
        <v>38</v>
      </c>
      <c r="AF5747" s="1" t="s">
        <v>38</v>
      </c>
      <c r="AG5747" t="s">
        <v>13526</v>
      </c>
      <c r="AH5747" t="s">
        <v>38</v>
      </c>
      <c r="AI5747" t="s">
        <v>13540</v>
      </c>
    </row>
    <row r="5748" spans="1:35" x14ac:dyDescent="0.25">
      <c r="A5748" s="1" t="s">
        <v>11606</v>
      </c>
      <c r="B5748" s="1" t="s">
        <v>30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s="1" t="s">
        <v>30</v>
      </c>
      <c r="I5748" s="1" t="s">
        <v>31</v>
      </c>
      <c r="J5748">
        <v>0</v>
      </c>
      <c r="K5748">
        <v>0</v>
      </c>
      <c r="L5748">
        <v>0</v>
      </c>
      <c r="M5748" s="1" t="s">
        <v>30</v>
      </c>
      <c r="N5748">
        <v>0</v>
      </c>
      <c r="O5748" s="1" t="s">
        <v>106</v>
      </c>
      <c r="P5748" s="1" t="s">
        <v>11607</v>
      </c>
      <c r="Q5748" s="1" t="s">
        <v>42</v>
      </c>
      <c r="R5748">
        <v>51</v>
      </c>
      <c r="S5748" s="1" t="s">
        <v>30</v>
      </c>
      <c r="T5748" s="1" t="s">
        <v>30</v>
      </c>
      <c r="U5748" s="1" t="s">
        <v>32</v>
      </c>
      <c r="V5748">
        <v>2</v>
      </c>
      <c r="W5748" s="1" t="s">
        <v>30</v>
      </c>
      <c r="X5748" s="1" t="s">
        <v>57</v>
      </c>
      <c r="Y5748" s="1" t="s">
        <v>44</v>
      </c>
      <c r="Z5748">
        <v>10</v>
      </c>
      <c r="AA5748">
        <v>658</v>
      </c>
      <c r="AB5748" s="1" t="s">
        <v>13500</v>
      </c>
      <c r="AC5748" s="1" t="s">
        <v>13500</v>
      </c>
      <c r="AD5748" t="s">
        <v>13494</v>
      </c>
      <c r="AE5748" s="1" t="s">
        <v>38</v>
      </c>
      <c r="AF5748" s="1" t="s">
        <v>38</v>
      </c>
      <c r="AG5748" t="s">
        <v>13527</v>
      </c>
      <c r="AH5748" t="s">
        <v>38</v>
      </c>
      <c r="AI5748" t="s">
        <v>13540</v>
      </c>
    </row>
    <row r="5749" spans="1:35" x14ac:dyDescent="0.25">
      <c r="A5749" s="1" t="s">
        <v>11608</v>
      </c>
      <c r="B5749" s="1" t="s">
        <v>30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s="1" t="s">
        <v>30</v>
      </c>
      <c r="I5749" s="1" t="s">
        <v>31</v>
      </c>
      <c r="J5749">
        <v>0</v>
      </c>
      <c r="K5749">
        <v>0</v>
      </c>
      <c r="L5749">
        <v>6</v>
      </c>
      <c r="M5749" s="1" t="s">
        <v>32</v>
      </c>
      <c r="N5749">
        <v>0</v>
      </c>
      <c r="O5749" s="1" t="s">
        <v>119</v>
      </c>
      <c r="P5749" s="1" t="s">
        <v>11609</v>
      </c>
      <c r="Q5749" s="1" t="s">
        <v>42</v>
      </c>
      <c r="R5749">
        <v>43</v>
      </c>
      <c r="S5749" s="1" t="s">
        <v>30</v>
      </c>
      <c r="T5749" s="1" t="s">
        <v>30</v>
      </c>
      <c r="U5749" s="1" t="s">
        <v>32</v>
      </c>
      <c r="V5749">
        <v>3</v>
      </c>
      <c r="W5749" s="1" t="s">
        <v>30</v>
      </c>
      <c r="X5749" s="1" t="s">
        <v>43</v>
      </c>
      <c r="Y5749" s="1" t="s">
        <v>58</v>
      </c>
      <c r="Z5749">
        <v>19</v>
      </c>
      <c r="AA5749">
        <v>677</v>
      </c>
      <c r="AB5749" s="1" t="s">
        <v>13500</v>
      </c>
      <c r="AC5749" s="1" t="s">
        <v>13500</v>
      </c>
      <c r="AD5749" t="s">
        <v>13494</v>
      </c>
      <c r="AE5749" s="1" t="s">
        <v>38</v>
      </c>
      <c r="AF5749" s="1" t="s">
        <v>38</v>
      </c>
      <c r="AG5749" t="s">
        <v>13526</v>
      </c>
      <c r="AH5749" t="s">
        <v>38</v>
      </c>
      <c r="AI5749" t="s">
        <v>13539</v>
      </c>
    </row>
    <row r="5750" spans="1:35" x14ac:dyDescent="0.25">
      <c r="A5750" s="1" t="s">
        <v>11610</v>
      </c>
      <c r="B5750" s="1" t="s">
        <v>30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s="1" t="s">
        <v>30</v>
      </c>
      <c r="I5750" s="1" t="s">
        <v>31</v>
      </c>
      <c r="J5750">
        <v>0</v>
      </c>
      <c r="K5750">
        <v>0</v>
      </c>
      <c r="L5750">
        <v>0</v>
      </c>
      <c r="M5750" s="1" t="s">
        <v>30</v>
      </c>
      <c r="N5750">
        <v>0</v>
      </c>
      <c r="O5750" s="1" t="s">
        <v>275</v>
      </c>
      <c r="P5750" s="1" t="s">
        <v>11611</v>
      </c>
      <c r="Q5750" s="1" t="s">
        <v>35</v>
      </c>
      <c r="R5750">
        <v>55</v>
      </c>
      <c r="S5750" s="1" t="s">
        <v>30</v>
      </c>
      <c r="T5750" s="1" t="s">
        <v>30</v>
      </c>
      <c r="U5750" s="1" t="s">
        <v>32</v>
      </c>
      <c r="V5750">
        <v>2</v>
      </c>
      <c r="W5750" s="1" t="s">
        <v>30</v>
      </c>
      <c r="X5750" s="1" t="s">
        <v>57</v>
      </c>
      <c r="Y5750" s="1" t="s">
        <v>58</v>
      </c>
      <c r="Z5750">
        <v>9</v>
      </c>
      <c r="AA5750">
        <v>215</v>
      </c>
      <c r="AB5750" s="1" t="s">
        <v>13500</v>
      </c>
      <c r="AC5750" s="1" t="s">
        <v>13500</v>
      </c>
      <c r="AD5750" t="s">
        <v>13494</v>
      </c>
      <c r="AE5750" s="1" t="s">
        <v>38</v>
      </c>
      <c r="AF5750" s="1" t="s">
        <v>38</v>
      </c>
      <c r="AG5750" t="s">
        <v>13527</v>
      </c>
      <c r="AH5750" t="s">
        <v>38</v>
      </c>
      <c r="AI5750" t="s">
        <v>13539</v>
      </c>
    </row>
    <row r="5751" spans="1:35" x14ac:dyDescent="0.25">
      <c r="A5751" s="1" t="s">
        <v>11612</v>
      </c>
      <c r="B5751" s="1" t="s">
        <v>30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s="1" t="s">
        <v>32</v>
      </c>
      <c r="I5751" s="1" t="s">
        <v>46</v>
      </c>
      <c r="J5751">
        <v>0</v>
      </c>
      <c r="K5751">
        <v>0</v>
      </c>
      <c r="L5751">
        <v>0</v>
      </c>
      <c r="M5751" s="1" t="s">
        <v>30</v>
      </c>
      <c r="N5751">
        <v>0</v>
      </c>
      <c r="O5751" s="1" t="s">
        <v>125</v>
      </c>
      <c r="P5751" s="1" t="s">
        <v>11613</v>
      </c>
      <c r="Q5751" s="1" t="s">
        <v>42</v>
      </c>
      <c r="R5751">
        <v>53</v>
      </c>
      <c r="S5751" s="1" t="s">
        <v>30</v>
      </c>
      <c r="T5751" s="1" t="s">
        <v>30</v>
      </c>
      <c r="U5751" s="1" t="s">
        <v>32</v>
      </c>
      <c r="V5751">
        <v>3</v>
      </c>
      <c r="W5751" s="1" t="s">
        <v>30</v>
      </c>
      <c r="X5751" s="1" t="s">
        <v>57</v>
      </c>
      <c r="Y5751" s="1" t="s">
        <v>58</v>
      </c>
      <c r="Z5751">
        <v>7</v>
      </c>
      <c r="AA5751">
        <v>448</v>
      </c>
      <c r="AB5751" s="1" t="s">
        <v>13500</v>
      </c>
      <c r="AC5751" s="1" t="s">
        <v>13500</v>
      </c>
      <c r="AD5751" t="s">
        <v>13494</v>
      </c>
      <c r="AE5751" s="1" t="s">
        <v>38</v>
      </c>
      <c r="AF5751" s="1" t="s">
        <v>38</v>
      </c>
      <c r="AG5751" t="s">
        <v>13527</v>
      </c>
      <c r="AH5751" t="s">
        <v>38</v>
      </c>
      <c r="AI5751" t="s">
        <v>13540</v>
      </c>
    </row>
    <row r="5752" spans="1:35" x14ac:dyDescent="0.25">
      <c r="A5752" s="1" t="s">
        <v>11614</v>
      </c>
      <c r="B5752" s="1" t="s">
        <v>30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s="1" t="s">
        <v>30</v>
      </c>
      <c r="I5752" s="1" t="s">
        <v>31</v>
      </c>
      <c r="J5752">
        <v>0</v>
      </c>
      <c r="K5752">
        <v>0</v>
      </c>
      <c r="L5752">
        <v>0</v>
      </c>
      <c r="M5752" s="1" t="s">
        <v>30</v>
      </c>
      <c r="N5752">
        <v>0</v>
      </c>
      <c r="O5752" s="1" t="s">
        <v>159</v>
      </c>
      <c r="P5752" s="1" t="s">
        <v>11615</v>
      </c>
      <c r="Q5752" s="1" t="s">
        <v>35</v>
      </c>
      <c r="R5752">
        <v>43</v>
      </c>
      <c r="S5752" s="1" t="s">
        <v>30</v>
      </c>
      <c r="T5752" s="1" t="s">
        <v>30</v>
      </c>
      <c r="U5752" s="1" t="s">
        <v>32</v>
      </c>
      <c r="V5752">
        <v>5</v>
      </c>
      <c r="W5752" s="1" t="s">
        <v>30</v>
      </c>
      <c r="X5752" s="1" t="s">
        <v>57</v>
      </c>
      <c r="Y5752" s="1" t="s">
        <v>58</v>
      </c>
      <c r="Z5752">
        <v>8</v>
      </c>
      <c r="AA5752">
        <v>192</v>
      </c>
      <c r="AB5752" s="1" t="s">
        <v>13500</v>
      </c>
      <c r="AC5752" s="1" t="s">
        <v>13500</v>
      </c>
      <c r="AD5752" t="s">
        <v>13494</v>
      </c>
      <c r="AE5752" s="1" t="s">
        <v>38</v>
      </c>
      <c r="AF5752" s="1" t="s">
        <v>38</v>
      </c>
      <c r="AG5752" t="s">
        <v>13527</v>
      </c>
      <c r="AH5752" t="s">
        <v>38</v>
      </c>
      <c r="AI5752" t="s">
        <v>13539</v>
      </c>
    </row>
    <row r="5753" spans="1:35" x14ac:dyDescent="0.25">
      <c r="A5753" s="1" t="s">
        <v>11616</v>
      </c>
      <c r="B5753" s="1" t="s">
        <v>30</v>
      </c>
      <c r="C5753">
        <v>5</v>
      </c>
      <c r="D5753">
        <v>12</v>
      </c>
      <c r="E5753">
        <v>31.4</v>
      </c>
      <c r="F5753">
        <v>0</v>
      </c>
      <c r="G5753">
        <v>0</v>
      </c>
      <c r="H5753" s="1" t="s">
        <v>30</v>
      </c>
      <c r="I5753" s="1" t="s">
        <v>31</v>
      </c>
      <c r="J5753">
        <v>0</v>
      </c>
      <c r="K5753">
        <v>0</v>
      </c>
      <c r="L5753">
        <v>0</v>
      </c>
      <c r="M5753" s="1" t="s">
        <v>30</v>
      </c>
      <c r="N5753">
        <v>0</v>
      </c>
      <c r="O5753" s="1" t="s">
        <v>106</v>
      </c>
      <c r="P5753" s="1" t="s">
        <v>11617</v>
      </c>
      <c r="Q5753" s="1" t="s">
        <v>42</v>
      </c>
      <c r="R5753">
        <v>21</v>
      </c>
      <c r="S5753" s="1" t="s">
        <v>32</v>
      </c>
      <c r="T5753" s="1" t="s">
        <v>30</v>
      </c>
      <c r="U5753" s="1" t="s">
        <v>32</v>
      </c>
      <c r="V5753">
        <v>2</v>
      </c>
      <c r="W5753" s="1" t="s">
        <v>30</v>
      </c>
      <c r="X5753" s="1" t="s">
        <v>57</v>
      </c>
      <c r="Y5753" s="1" t="s">
        <v>58</v>
      </c>
      <c r="Z5753">
        <v>10</v>
      </c>
      <c r="AA5753">
        <v>51</v>
      </c>
      <c r="AB5753" s="1" t="s">
        <v>13500</v>
      </c>
      <c r="AC5753" s="1" t="s">
        <v>13500</v>
      </c>
      <c r="AD5753" t="s">
        <v>13495</v>
      </c>
      <c r="AE5753" s="1" t="s">
        <v>38</v>
      </c>
      <c r="AF5753" s="1" t="s">
        <v>38</v>
      </c>
      <c r="AG5753" t="s">
        <v>13527</v>
      </c>
      <c r="AH5753" t="s">
        <v>38</v>
      </c>
      <c r="AI5753" t="s">
        <v>13538</v>
      </c>
    </row>
    <row r="5754" spans="1:35" x14ac:dyDescent="0.25">
      <c r="A5754" s="1" t="s">
        <v>11618</v>
      </c>
      <c r="B5754" s="1" t="s">
        <v>30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s="1" t="s">
        <v>30</v>
      </c>
      <c r="I5754" s="1" t="s">
        <v>31</v>
      </c>
      <c r="J5754">
        <v>0</v>
      </c>
      <c r="K5754">
        <v>0</v>
      </c>
      <c r="L5754">
        <v>12</v>
      </c>
      <c r="M5754" s="1" t="s">
        <v>32</v>
      </c>
      <c r="N5754">
        <v>0</v>
      </c>
      <c r="O5754" s="1" t="s">
        <v>40</v>
      </c>
      <c r="P5754" s="1" t="s">
        <v>11619</v>
      </c>
      <c r="Q5754" s="1" t="s">
        <v>35</v>
      </c>
      <c r="R5754">
        <v>33</v>
      </c>
      <c r="S5754" s="1" t="s">
        <v>30</v>
      </c>
      <c r="T5754" s="1" t="s">
        <v>30</v>
      </c>
      <c r="U5754" s="1" t="s">
        <v>32</v>
      </c>
      <c r="V5754">
        <v>6</v>
      </c>
      <c r="W5754" s="1" t="s">
        <v>32</v>
      </c>
      <c r="X5754" s="1" t="s">
        <v>36</v>
      </c>
      <c r="Y5754" s="1" t="s">
        <v>58</v>
      </c>
      <c r="Z5754">
        <v>20</v>
      </c>
      <c r="AA5754">
        <v>199</v>
      </c>
      <c r="AB5754" s="1" t="s">
        <v>13500</v>
      </c>
      <c r="AC5754" s="1" t="s">
        <v>13500</v>
      </c>
      <c r="AD5754" t="s">
        <v>13494</v>
      </c>
      <c r="AE5754" s="1" t="s">
        <v>38</v>
      </c>
      <c r="AF5754" s="1" t="s">
        <v>38</v>
      </c>
      <c r="AG5754" t="s">
        <v>13526</v>
      </c>
      <c r="AH5754" t="s">
        <v>38</v>
      </c>
      <c r="AI5754" t="s">
        <v>13539</v>
      </c>
    </row>
    <row r="5755" spans="1:35" x14ac:dyDescent="0.25">
      <c r="A5755" s="1" t="s">
        <v>11620</v>
      </c>
      <c r="B5755" s="1" t="s">
        <v>30</v>
      </c>
      <c r="C5755">
        <v>18</v>
      </c>
      <c r="D5755">
        <v>36</v>
      </c>
      <c r="E5755">
        <v>106</v>
      </c>
      <c r="F5755">
        <v>0</v>
      </c>
      <c r="G5755">
        <v>0</v>
      </c>
      <c r="H5755" s="1" t="s">
        <v>30</v>
      </c>
      <c r="I5755" s="1" t="s">
        <v>31</v>
      </c>
      <c r="J5755">
        <v>0</v>
      </c>
      <c r="K5755">
        <v>0</v>
      </c>
      <c r="L5755">
        <v>6</v>
      </c>
      <c r="M5755" s="1" t="s">
        <v>32</v>
      </c>
      <c r="N5755">
        <v>0</v>
      </c>
      <c r="O5755" s="1" t="s">
        <v>125</v>
      </c>
      <c r="P5755" s="1" t="s">
        <v>11621</v>
      </c>
      <c r="Q5755" s="1" t="s">
        <v>42</v>
      </c>
      <c r="R5755">
        <v>62</v>
      </c>
      <c r="S5755" s="1" t="s">
        <v>30</v>
      </c>
      <c r="T5755" s="1" t="s">
        <v>30</v>
      </c>
      <c r="U5755" s="1" t="s">
        <v>32</v>
      </c>
      <c r="V5755">
        <v>6</v>
      </c>
      <c r="W5755" s="1" t="s">
        <v>30</v>
      </c>
      <c r="X5755" s="1" t="s">
        <v>43</v>
      </c>
      <c r="Y5755" s="1" t="s">
        <v>58</v>
      </c>
      <c r="Z5755">
        <v>29</v>
      </c>
      <c r="AA5755">
        <v>511</v>
      </c>
      <c r="AB5755" s="1" t="s">
        <v>13500</v>
      </c>
      <c r="AC5755" s="1" t="s">
        <v>13500</v>
      </c>
      <c r="AD5755" t="s">
        <v>13494</v>
      </c>
      <c r="AE5755" s="1" t="s">
        <v>38</v>
      </c>
      <c r="AF5755" s="1" t="s">
        <v>38</v>
      </c>
      <c r="AG5755" t="s">
        <v>13526</v>
      </c>
      <c r="AH5755" t="s">
        <v>38</v>
      </c>
      <c r="AI5755" t="s">
        <v>13539</v>
      </c>
    </row>
    <row r="5756" spans="1:35" x14ac:dyDescent="0.25">
      <c r="A5756" s="1" t="s">
        <v>11622</v>
      </c>
      <c r="B5756" s="1" t="s">
        <v>30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s="1" t="s">
        <v>30</v>
      </c>
      <c r="I5756" s="1" t="s">
        <v>31</v>
      </c>
      <c r="J5756">
        <v>0</v>
      </c>
      <c r="K5756">
        <v>0</v>
      </c>
      <c r="L5756">
        <v>13</v>
      </c>
      <c r="M5756" s="1" t="s">
        <v>32</v>
      </c>
      <c r="N5756">
        <v>0</v>
      </c>
      <c r="O5756" s="1" t="s">
        <v>33</v>
      </c>
      <c r="P5756" s="1" t="s">
        <v>11623</v>
      </c>
      <c r="Q5756" s="1" t="s">
        <v>35</v>
      </c>
      <c r="R5756">
        <v>38</v>
      </c>
      <c r="S5756" s="1" t="s">
        <v>30</v>
      </c>
      <c r="T5756" s="1" t="s">
        <v>30</v>
      </c>
      <c r="U5756" s="1" t="s">
        <v>32</v>
      </c>
      <c r="V5756">
        <v>2</v>
      </c>
      <c r="W5756" s="1" t="s">
        <v>32</v>
      </c>
      <c r="X5756" s="1" t="s">
        <v>36</v>
      </c>
      <c r="Y5756" s="1" t="s">
        <v>58</v>
      </c>
      <c r="Z5756">
        <v>45</v>
      </c>
      <c r="AA5756">
        <v>1578</v>
      </c>
      <c r="AB5756" s="1" t="s">
        <v>13500</v>
      </c>
      <c r="AC5756" s="1" t="s">
        <v>13500</v>
      </c>
      <c r="AD5756" t="s">
        <v>13494</v>
      </c>
      <c r="AE5756" s="1" t="s">
        <v>38</v>
      </c>
      <c r="AF5756" s="1" t="s">
        <v>38</v>
      </c>
      <c r="AG5756" t="s">
        <v>13526</v>
      </c>
      <c r="AH5756" t="s">
        <v>38</v>
      </c>
      <c r="AI5756" t="s">
        <v>13539</v>
      </c>
    </row>
    <row r="5757" spans="1:35" x14ac:dyDescent="0.25">
      <c r="A5757" s="1" t="s">
        <v>11624</v>
      </c>
      <c r="B5757" s="1" t="s">
        <v>30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s="1" t="s">
        <v>32</v>
      </c>
      <c r="I5757" s="1" t="s">
        <v>46</v>
      </c>
      <c r="J5757">
        <v>0</v>
      </c>
      <c r="K5757">
        <v>0</v>
      </c>
      <c r="L5757">
        <v>6</v>
      </c>
      <c r="M5757" s="1" t="s">
        <v>32</v>
      </c>
      <c r="N5757">
        <v>0</v>
      </c>
      <c r="O5757" s="1" t="s">
        <v>55</v>
      </c>
      <c r="P5757" s="1" t="s">
        <v>11625</v>
      </c>
      <c r="Q5757" s="1" t="s">
        <v>35</v>
      </c>
      <c r="R5757">
        <v>67</v>
      </c>
      <c r="S5757" s="1" t="s">
        <v>30</v>
      </c>
      <c r="T5757" s="1" t="s">
        <v>32</v>
      </c>
      <c r="U5757" s="1" t="s">
        <v>32</v>
      </c>
      <c r="V5757">
        <v>2</v>
      </c>
      <c r="W5757" s="1" t="s">
        <v>30</v>
      </c>
      <c r="X5757" s="1" t="s">
        <v>43</v>
      </c>
      <c r="Y5757" s="1" t="s">
        <v>58</v>
      </c>
      <c r="Z5757">
        <v>34</v>
      </c>
      <c r="AA5757">
        <v>2185</v>
      </c>
      <c r="AB5757" s="1" t="s">
        <v>13500</v>
      </c>
      <c r="AC5757" s="1" t="s">
        <v>13500</v>
      </c>
      <c r="AD5757" t="s">
        <v>13496</v>
      </c>
      <c r="AE5757" s="1" t="s">
        <v>38</v>
      </c>
      <c r="AF5757" s="1" t="s">
        <v>38</v>
      </c>
      <c r="AG5757" t="s">
        <v>13526</v>
      </c>
      <c r="AH5757" t="s">
        <v>38</v>
      </c>
      <c r="AI5757" t="s">
        <v>13540</v>
      </c>
    </row>
    <row r="5758" spans="1:35" x14ac:dyDescent="0.25">
      <c r="A5758" s="1" t="s">
        <v>11626</v>
      </c>
      <c r="B5758" s="1" t="s">
        <v>30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s="1" t="s">
        <v>30</v>
      </c>
      <c r="I5758" s="1" t="s">
        <v>31</v>
      </c>
      <c r="J5758">
        <v>0</v>
      </c>
      <c r="K5758">
        <v>0</v>
      </c>
      <c r="L5758">
        <v>10</v>
      </c>
      <c r="M5758" s="1" t="s">
        <v>32</v>
      </c>
      <c r="N5758">
        <v>0</v>
      </c>
      <c r="O5758" s="1" t="s">
        <v>114</v>
      </c>
      <c r="P5758" s="1" t="s">
        <v>11627</v>
      </c>
      <c r="Q5758" s="1" t="s">
        <v>42</v>
      </c>
      <c r="R5758">
        <v>23</v>
      </c>
      <c r="S5758" s="1" t="s">
        <v>32</v>
      </c>
      <c r="T5758" s="1" t="s">
        <v>30</v>
      </c>
      <c r="U5758" s="1" t="s">
        <v>32</v>
      </c>
      <c r="V5758">
        <v>6</v>
      </c>
      <c r="W5758" s="1" t="s">
        <v>32</v>
      </c>
      <c r="X5758" s="1" t="s">
        <v>43</v>
      </c>
      <c r="Y5758" s="1" t="s">
        <v>37</v>
      </c>
      <c r="Z5758">
        <v>41</v>
      </c>
      <c r="AA5758">
        <v>2523</v>
      </c>
      <c r="AB5758" s="1" t="s">
        <v>13500</v>
      </c>
      <c r="AC5758" s="1" t="s">
        <v>13500</v>
      </c>
      <c r="AD5758" t="s">
        <v>13495</v>
      </c>
      <c r="AE5758" s="1" t="s">
        <v>38</v>
      </c>
      <c r="AF5758" s="1" t="s">
        <v>38</v>
      </c>
      <c r="AG5758" t="s">
        <v>13526</v>
      </c>
      <c r="AH5758" t="s">
        <v>38</v>
      </c>
      <c r="AI5758" t="s">
        <v>13540</v>
      </c>
    </row>
    <row r="5759" spans="1:35" x14ac:dyDescent="0.25">
      <c r="A5759" s="1" t="s">
        <v>11628</v>
      </c>
      <c r="B5759" s="1" t="s">
        <v>30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s="1" t="s">
        <v>30</v>
      </c>
      <c r="I5759" s="1" t="s">
        <v>31</v>
      </c>
      <c r="J5759">
        <v>0</v>
      </c>
      <c r="K5759">
        <v>0</v>
      </c>
      <c r="L5759">
        <v>3</v>
      </c>
      <c r="M5759" s="1" t="s">
        <v>30</v>
      </c>
      <c r="N5759">
        <v>67</v>
      </c>
      <c r="O5759" s="1" t="s">
        <v>71</v>
      </c>
      <c r="P5759" s="1" t="s">
        <v>11629</v>
      </c>
      <c r="Q5759" s="1" t="s">
        <v>35</v>
      </c>
      <c r="R5759">
        <v>65</v>
      </c>
      <c r="S5759" s="1" t="s">
        <v>30</v>
      </c>
      <c r="T5759" s="1" t="s">
        <v>32</v>
      </c>
      <c r="U5759" s="1" t="s">
        <v>32</v>
      </c>
      <c r="V5759">
        <v>3</v>
      </c>
      <c r="W5759" s="1" t="s">
        <v>32</v>
      </c>
      <c r="X5759" s="1" t="s">
        <v>57</v>
      </c>
      <c r="Y5759" s="1" t="s">
        <v>58</v>
      </c>
      <c r="Z5759">
        <v>29</v>
      </c>
      <c r="AA5759">
        <v>1899</v>
      </c>
      <c r="AB5759" s="1" t="s">
        <v>13500</v>
      </c>
      <c r="AC5759" s="1" t="s">
        <v>13500</v>
      </c>
      <c r="AD5759" t="s">
        <v>13496</v>
      </c>
      <c r="AE5759" s="1" t="s">
        <v>38</v>
      </c>
      <c r="AF5759" s="1" t="s">
        <v>38</v>
      </c>
      <c r="AG5759" t="s">
        <v>13526</v>
      </c>
      <c r="AH5759" t="s">
        <v>38</v>
      </c>
      <c r="AI5759" t="s">
        <v>13540</v>
      </c>
    </row>
    <row r="5760" spans="1:35" x14ac:dyDescent="0.25">
      <c r="A5760" s="1" t="s">
        <v>11630</v>
      </c>
      <c r="B5760" s="1" t="s">
        <v>30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s="1" t="s">
        <v>30</v>
      </c>
      <c r="I5760" s="1" t="s">
        <v>31</v>
      </c>
      <c r="J5760">
        <v>0</v>
      </c>
      <c r="K5760">
        <v>0</v>
      </c>
      <c r="L5760">
        <v>12</v>
      </c>
      <c r="M5760" s="1" t="s">
        <v>32</v>
      </c>
      <c r="N5760">
        <v>0</v>
      </c>
      <c r="O5760" s="1" t="s">
        <v>184</v>
      </c>
      <c r="P5760" s="1" t="s">
        <v>11631</v>
      </c>
      <c r="Q5760" s="1" t="s">
        <v>35</v>
      </c>
      <c r="R5760">
        <v>59</v>
      </c>
      <c r="S5760" s="1" t="s">
        <v>30</v>
      </c>
      <c r="T5760" s="1" t="s">
        <v>30</v>
      </c>
      <c r="U5760" s="1" t="s">
        <v>32</v>
      </c>
      <c r="V5760">
        <v>6</v>
      </c>
      <c r="W5760" s="1" t="s">
        <v>32</v>
      </c>
      <c r="X5760" s="1" t="s">
        <v>36</v>
      </c>
      <c r="Y5760" s="1" t="s">
        <v>37</v>
      </c>
      <c r="Z5760">
        <v>45</v>
      </c>
      <c r="AA5760">
        <v>2349</v>
      </c>
      <c r="AB5760" s="1" t="s">
        <v>13500</v>
      </c>
      <c r="AC5760" s="1" t="s">
        <v>13500</v>
      </c>
      <c r="AD5760" t="s">
        <v>13494</v>
      </c>
      <c r="AE5760" s="1" t="s">
        <v>38</v>
      </c>
      <c r="AF5760" s="1" t="s">
        <v>38</v>
      </c>
      <c r="AG5760" t="s">
        <v>13526</v>
      </c>
      <c r="AH5760" t="s">
        <v>38</v>
      </c>
      <c r="AI5760" t="s">
        <v>13540</v>
      </c>
    </row>
    <row r="5761" spans="1:35" x14ac:dyDescent="0.25">
      <c r="A5761" s="1" t="s">
        <v>11632</v>
      </c>
      <c r="B5761" s="1" t="s">
        <v>30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s="1" t="s">
        <v>30</v>
      </c>
      <c r="I5761" s="1" t="s">
        <v>31</v>
      </c>
      <c r="J5761">
        <v>0</v>
      </c>
      <c r="K5761">
        <v>0</v>
      </c>
      <c r="L5761">
        <v>26</v>
      </c>
      <c r="M5761" s="1" t="s">
        <v>32</v>
      </c>
      <c r="N5761">
        <v>0</v>
      </c>
      <c r="O5761" s="1" t="s">
        <v>55</v>
      </c>
      <c r="P5761" s="1" t="s">
        <v>11633</v>
      </c>
      <c r="Q5761" s="1" t="s">
        <v>35</v>
      </c>
      <c r="R5761">
        <v>46</v>
      </c>
      <c r="S5761" s="1" t="s">
        <v>30</v>
      </c>
      <c r="T5761" s="1" t="s">
        <v>30</v>
      </c>
      <c r="U5761" s="1" t="s">
        <v>32</v>
      </c>
      <c r="V5761">
        <v>3</v>
      </c>
      <c r="W5761" s="1" t="s">
        <v>32</v>
      </c>
      <c r="X5761" s="1" t="s">
        <v>36</v>
      </c>
      <c r="Y5761" s="1" t="s">
        <v>37</v>
      </c>
      <c r="Z5761">
        <v>33</v>
      </c>
      <c r="AA5761">
        <v>349</v>
      </c>
      <c r="AB5761" s="1" t="s">
        <v>13500</v>
      </c>
      <c r="AC5761" s="1" t="s">
        <v>13500</v>
      </c>
      <c r="AD5761" t="s">
        <v>13494</v>
      </c>
      <c r="AE5761" s="1" t="s">
        <v>38</v>
      </c>
      <c r="AF5761" s="1" t="s">
        <v>38</v>
      </c>
      <c r="AG5761" t="s">
        <v>13526</v>
      </c>
      <c r="AH5761" t="s">
        <v>38</v>
      </c>
      <c r="AI5761" t="s">
        <v>13539</v>
      </c>
    </row>
    <row r="5762" spans="1:35" x14ac:dyDescent="0.25">
      <c r="A5762" s="1" t="s">
        <v>11634</v>
      </c>
      <c r="B5762" s="1" t="s">
        <v>30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s="1" t="s">
        <v>30</v>
      </c>
      <c r="I5762" s="1" t="s">
        <v>31</v>
      </c>
      <c r="J5762">
        <v>0</v>
      </c>
      <c r="K5762">
        <v>0</v>
      </c>
      <c r="L5762">
        <v>0</v>
      </c>
      <c r="M5762" s="1" t="s">
        <v>30</v>
      </c>
      <c r="N5762">
        <v>0</v>
      </c>
      <c r="O5762" s="1" t="s">
        <v>100</v>
      </c>
      <c r="P5762" s="1" t="s">
        <v>11635</v>
      </c>
      <c r="Q5762" s="1" t="s">
        <v>35</v>
      </c>
      <c r="R5762">
        <v>38</v>
      </c>
      <c r="S5762" s="1" t="s">
        <v>30</v>
      </c>
      <c r="T5762" s="1" t="s">
        <v>30</v>
      </c>
      <c r="U5762" s="1" t="s">
        <v>32</v>
      </c>
      <c r="V5762">
        <v>2</v>
      </c>
      <c r="W5762" s="1" t="s">
        <v>30</v>
      </c>
      <c r="X5762" s="1" t="s">
        <v>57</v>
      </c>
      <c r="Y5762" s="1" t="s">
        <v>37</v>
      </c>
      <c r="Z5762">
        <v>6</v>
      </c>
      <c r="AA5762">
        <v>422</v>
      </c>
      <c r="AB5762" s="1" t="s">
        <v>13500</v>
      </c>
      <c r="AC5762" s="1" t="s">
        <v>13500</v>
      </c>
      <c r="AD5762" t="s">
        <v>13494</v>
      </c>
      <c r="AE5762" s="1" t="s">
        <v>38</v>
      </c>
      <c r="AF5762" s="1" t="s">
        <v>38</v>
      </c>
      <c r="AG5762" t="s">
        <v>13527</v>
      </c>
      <c r="AH5762" t="s">
        <v>38</v>
      </c>
      <c r="AI5762" t="s">
        <v>13540</v>
      </c>
    </row>
    <row r="5763" spans="1:35" x14ac:dyDescent="0.25">
      <c r="A5763" s="1" t="s">
        <v>11636</v>
      </c>
      <c r="B5763" s="1" t="s">
        <v>30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s="1" t="s">
        <v>30</v>
      </c>
      <c r="I5763" s="1" t="s">
        <v>31</v>
      </c>
      <c r="J5763">
        <v>0</v>
      </c>
      <c r="K5763">
        <v>0</v>
      </c>
      <c r="L5763">
        <v>0</v>
      </c>
      <c r="M5763" s="1" t="s">
        <v>30</v>
      </c>
      <c r="N5763">
        <v>0</v>
      </c>
      <c r="O5763" s="1" t="s">
        <v>153</v>
      </c>
      <c r="P5763" s="1" t="s">
        <v>11637</v>
      </c>
      <c r="Q5763" s="1" t="s">
        <v>42</v>
      </c>
      <c r="R5763">
        <v>30</v>
      </c>
      <c r="S5763" s="1" t="s">
        <v>30</v>
      </c>
      <c r="T5763" s="1" t="s">
        <v>30</v>
      </c>
      <c r="U5763" s="1" t="s">
        <v>32</v>
      </c>
      <c r="V5763">
        <v>4</v>
      </c>
      <c r="W5763" s="1" t="s">
        <v>30</v>
      </c>
      <c r="X5763" s="1" t="s">
        <v>43</v>
      </c>
      <c r="Y5763" s="1" t="s">
        <v>58</v>
      </c>
      <c r="Z5763">
        <v>7</v>
      </c>
      <c r="AA5763">
        <v>338</v>
      </c>
      <c r="AB5763" s="1" t="s">
        <v>13500</v>
      </c>
      <c r="AC5763" s="1" t="s">
        <v>13500</v>
      </c>
      <c r="AD5763" t="s">
        <v>13495</v>
      </c>
      <c r="AE5763" s="1" t="s">
        <v>38</v>
      </c>
      <c r="AF5763" s="1" t="s">
        <v>38</v>
      </c>
      <c r="AG5763" t="s">
        <v>13527</v>
      </c>
      <c r="AH5763" t="s">
        <v>38</v>
      </c>
      <c r="AI5763" t="s">
        <v>13540</v>
      </c>
    </row>
    <row r="5764" spans="1:35" x14ac:dyDescent="0.25">
      <c r="A5764" s="1" t="s">
        <v>11638</v>
      </c>
      <c r="B5764" s="1" t="s">
        <v>30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s="1" t="s">
        <v>30</v>
      </c>
      <c r="I5764" s="1" t="s">
        <v>31</v>
      </c>
      <c r="J5764">
        <v>0</v>
      </c>
      <c r="K5764">
        <v>0</v>
      </c>
      <c r="L5764">
        <v>5</v>
      </c>
      <c r="M5764" s="1" t="s">
        <v>32</v>
      </c>
      <c r="N5764">
        <v>0</v>
      </c>
      <c r="O5764" s="1" t="s">
        <v>159</v>
      </c>
      <c r="P5764" s="1" t="s">
        <v>11639</v>
      </c>
      <c r="Q5764" s="1" t="s">
        <v>42</v>
      </c>
      <c r="R5764">
        <v>55</v>
      </c>
      <c r="S5764" s="1" t="s">
        <v>30</v>
      </c>
      <c r="T5764" s="1" t="s">
        <v>30</v>
      </c>
      <c r="U5764" s="1" t="s">
        <v>32</v>
      </c>
      <c r="V5764">
        <v>6</v>
      </c>
      <c r="W5764" s="1" t="s">
        <v>30</v>
      </c>
      <c r="X5764" s="1" t="s">
        <v>43</v>
      </c>
      <c r="Y5764" s="1" t="s">
        <v>58</v>
      </c>
      <c r="Z5764">
        <v>24</v>
      </c>
      <c r="AA5764">
        <v>595</v>
      </c>
      <c r="AB5764" s="1" t="s">
        <v>13500</v>
      </c>
      <c r="AC5764" s="1" t="s">
        <v>13500</v>
      </c>
      <c r="AD5764" t="s">
        <v>13494</v>
      </c>
      <c r="AE5764" s="1" t="s">
        <v>38</v>
      </c>
      <c r="AF5764" s="1" t="s">
        <v>38</v>
      </c>
      <c r="AG5764" t="s">
        <v>13526</v>
      </c>
      <c r="AH5764" t="s">
        <v>38</v>
      </c>
      <c r="AI5764" t="s">
        <v>13539</v>
      </c>
    </row>
    <row r="5765" spans="1:35" x14ac:dyDescent="0.25">
      <c r="A5765" s="1" t="s">
        <v>11640</v>
      </c>
      <c r="B5765" s="1" t="s">
        <v>30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s="1" t="s">
        <v>30</v>
      </c>
      <c r="I5765" s="1" t="s">
        <v>31</v>
      </c>
      <c r="J5765">
        <v>0</v>
      </c>
      <c r="K5765">
        <v>0</v>
      </c>
      <c r="L5765">
        <v>0</v>
      </c>
      <c r="M5765" s="1" t="s">
        <v>30</v>
      </c>
      <c r="N5765">
        <v>0</v>
      </c>
      <c r="O5765" s="1" t="s">
        <v>100</v>
      </c>
      <c r="P5765" s="1" t="s">
        <v>11641</v>
      </c>
      <c r="Q5765" s="1" t="s">
        <v>42</v>
      </c>
      <c r="R5765">
        <v>58</v>
      </c>
      <c r="S5765" s="1" t="s">
        <v>30</v>
      </c>
      <c r="T5765" s="1" t="s">
        <v>30</v>
      </c>
      <c r="U5765" s="1" t="s">
        <v>32</v>
      </c>
      <c r="V5765">
        <v>2</v>
      </c>
      <c r="W5765" s="1" t="s">
        <v>30</v>
      </c>
      <c r="X5765" s="1" t="s">
        <v>43</v>
      </c>
      <c r="Y5765" s="1" t="s">
        <v>58</v>
      </c>
      <c r="Z5765">
        <v>8</v>
      </c>
      <c r="AA5765">
        <v>92</v>
      </c>
      <c r="AB5765" s="1" t="s">
        <v>13500</v>
      </c>
      <c r="AC5765" s="1" t="s">
        <v>13500</v>
      </c>
      <c r="AD5765" t="s">
        <v>13494</v>
      </c>
      <c r="AE5765" s="1" t="s">
        <v>38</v>
      </c>
      <c r="AF5765" s="1" t="s">
        <v>38</v>
      </c>
      <c r="AG5765" t="s">
        <v>13527</v>
      </c>
      <c r="AH5765" t="s">
        <v>38</v>
      </c>
      <c r="AI5765" t="s">
        <v>13539</v>
      </c>
    </row>
    <row r="5766" spans="1:35" x14ac:dyDescent="0.25">
      <c r="A5766" s="1" t="s">
        <v>11642</v>
      </c>
      <c r="B5766" s="1" t="s">
        <v>30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s="1" t="s">
        <v>30</v>
      </c>
      <c r="I5766" s="1" t="s">
        <v>31</v>
      </c>
      <c r="J5766">
        <v>0</v>
      </c>
      <c r="K5766">
        <v>0</v>
      </c>
      <c r="L5766">
        <v>4</v>
      </c>
      <c r="M5766" s="1" t="s">
        <v>32</v>
      </c>
      <c r="N5766">
        <v>0</v>
      </c>
      <c r="O5766" s="1" t="s">
        <v>119</v>
      </c>
      <c r="P5766" s="1" t="s">
        <v>11643</v>
      </c>
      <c r="Q5766" s="1" t="s">
        <v>35</v>
      </c>
      <c r="R5766">
        <v>41</v>
      </c>
      <c r="S5766" s="1" t="s">
        <v>30</v>
      </c>
      <c r="T5766" s="1" t="s">
        <v>30</v>
      </c>
      <c r="U5766" s="1" t="s">
        <v>32</v>
      </c>
      <c r="V5766">
        <v>3</v>
      </c>
      <c r="W5766" s="1" t="s">
        <v>30</v>
      </c>
      <c r="X5766" s="1" t="s">
        <v>57</v>
      </c>
      <c r="Y5766" s="1" t="s">
        <v>37</v>
      </c>
      <c r="Z5766">
        <v>37</v>
      </c>
      <c r="AA5766">
        <v>2357</v>
      </c>
      <c r="AB5766" s="1" t="s">
        <v>13500</v>
      </c>
      <c r="AC5766" s="1" t="s">
        <v>13500</v>
      </c>
      <c r="AD5766" t="s">
        <v>13494</v>
      </c>
      <c r="AE5766" s="1" t="s">
        <v>38</v>
      </c>
      <c r="AF5766" s="1" t="s">
        <v>38</v>
      </c>
      <c r="AG5766" t="s">
        <v>13526</v>
      </c>
      <c r="AH5766" t="s">
        <v>38</v>
      </c>
      <c r="AI5766" t="s">
        <v>13540</v>
      </c>
    </row>
    <row r="5767" spans="1:35" x14ac:dyDescent="0.25">
      <c r="A5767" s="1" t="s">
        <v>11644</v>
      </c>
      <c r="B5767" s="1" t="s">
        <v>30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s="1" t="s">
        <v>30</v>
      </c>
      <c r="I5767" s="1" t="s">
        <v>31</v>
      </c>
      <c r="J5767">
        <v>0</v>
      </c>
      <c r="K5767">
        <v>0</v>
      </c>
      <c r="L5767">
        <v>8</v>
      </c>
      <c r="M5767" s="1" t="s">
        <v>32</v>
      </c>
      <c r="N5767">
        <v>0</v>
      </c>
      <c r="O5767" s="1" t="s">
        <v>171</v>
      </c>
      <c r="P5767" s="1" t="s">
        <v>11645</v>
      </c>
      <c r="Q5767" s="1" t="s">
        <v>42</v>
      </c>
      <c r="R5767">
        <v>63</v>
      </c>
      <c r="S5767" s="1" t="s">
        <v>30</v>
      </c>
      <c r="T5767" s="1" t="s">
        <v>30</v>
      </c>
      <c r="U5767" s="1" t="s">
        <v>32</v>
      </c>
      <c r="V5767">
        <v>3</v>
      </c>
      <c r="W5767" s="1" t="s">
        <v>30</v>
      </c>
      <c r="X5767" s="1" t="s">
        <v>43</v>
      </c>
      <c r="Y5767" s="1" t="s">
        <v>58</v>
      </c>
      <c r="Z5767">
        <v>24</v>
      </c>
      <c r="AA5767">
        <v>606</v>
      </c>
      <c r="AB5767" s="1" t="s">
        <v>13500</v>
      </c>
      <c r="AC5767" s="1" t="s">
        <v>13500</v>
      </c>
      <c r="AD5767" t="s">
        <v>13494</v>
      </c>
      <c r="AE5767" s="1" t="s">
        <v>38</v>
      </c>
      <c r="AF5767" s="1" t="s">
        <v>38</v>
      </c>
      <c r="AG5767" t="s">
        <v>13526</v>
      </c>
      <c r="AH5767" t="s">
        <v>38</v>
      </c>
      <c r="AI5767" t="s">
        <v>13539</v>
      </c>
    </row>
    <row r="5768" spans="1:35" x14ac:dyDescent="0.25">
      <c r="A5768" s="1" t="s">
        <v>11646</v>
      </c>
      <c r="B5768" s="1" t="s">
        <v>30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s="1" t="s">
        <v>30</v>
      </c>
      <c r="I5768" s="1" t="s">
        <v>31</v>
      </c>
      <c r="J5768">
        <v>0</v>
      </c>
      <c r="K5768">
        <v>0</v>
      </c>
      <c r="L5768">
        <v>0</v>
      </c>
      <c r="M5768" s="1" t="s">
        <v>30</v>
      </c>
      <c r="N5768">
        <v>0</v>
      </c>
      <c r="O5768" s="1" t="s">
        <v>272</v>
      </c>
      <c r="P5768" s="1" t="s">
        <v>11647</v>
      </c>
      <c r="Q5768" s="1" t="s">
        <v>35</v>
      </c>
      <c r="R5768">
        <v>26</v>
      </c>
      <c r="S5768" s="1" t="s">
        <v>32</v>
      </c>
      <c r="T5768" s="1" t="s">
        <v>30</v>
      </c>
      <c r="U5768" s="1" t="s">
        <v>32</v>
      </c>
      <c r="V5768">
        <v>2</v>
      </c>
      <c r="W5768" s="1" t="s">
        <v>30</v>
      </c>
      <c r="X5768" s="1" t="s">
        <v>43</v>
      </c>
      <c r="Y5768" s="1" t="s">
        <v>58</v>
      </c>
      <c r="Z5768">
        <v>8</v>
      </c>
      <c r="AA5768">
        <v>592</v>
      </c>
      <c r="AB5768" s="1" t="s">
        <v>13500</v>
      </c>
      <c r="AC5768" s="1" t="s">
        <v>13500</v>
      </c>
      <c r="AD5768" t="s">
        <v>13495</v>
      </c>
      <c r="AE5768" s="1" t="s">
        <v>38</v>
      </c>
      <c r="AF5768" s="1" t="s">
        <v>38</v>
      </c>
      <c r="AG5768" t="s">
        <v>13527</v>
      </c>
      <c r="AH5768" t="s">
        <v>38</v>
      </c>
      <c r="AI5768" t="s">
        <v>13540</v>
      </c>
    </row>
    <row r="5769" spans="1:35" x14ac:dyDescent="0.25">
      <c r="A5769" s="1" t="s">
        <v>11648</v>
      </c>
      <c r="B5769" s="1" t="s">
        <v>30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s="1" t="s">
        <v>30</v>
      </c>
      <c r="I5769" s="1" t="s">
        <v>31</v>
      </c>
      <c r="J5769">
        <v>0</v>
      </c>
      <c r="K5769">
        <v>0</v>
      </c>
      <c r="L5769">
        <v>0</v>
      </c>
      <c r="M5769" s="1" t="s">
        <v>30</v>
      </c>
      <c r="N5769">
        <v>0</v>
      </c>
      <c r="O5769" s="1" t="s">
        <v>80</v>
      </c>
      <c r="P5769" s="1" t="s">
        <v>11649</v>
      </c>
      <c r="Q5769" s="1" t="s">
        <v>35</v>
      </c>
      <c r="R5769">
        <v>54</v>
      </c>
      <c r="S5769" s="1" t="s">
        <v>30</v>
      </c>
      <c r="T5769" s="1" t="s">
        <v>30</v>
      </c>
      <c r="U5769" s="1" t="s">
        <v>32</v>
      </c>
      <c r="V5769">
        <v>4</v>
      </c>
      <c r="W5769" s="1" t="s">
        <v>30</v>
      </c>
      <c r="X5769" s="1" t="s">
        <v>57</v>
      </c>
      <c r="Y5769" s="1" t="s">
        <v>58</v>
      </c>
      <c r="Z5769">
        <v>11</v>
      </c>
      <c r="AA5769">
        <v>142</v>
      </c>
      <c r="AB5769" s="1" t="s">
        <v>13500</v>
      </c>
      <c r="AC5769" s="1" t="s">
        <v>13500</v>
      </c>
      <c r="AD5769" t="s">
        <v>13494</v>
      </c>
      <c r="AE5769" s="1" t="s">
        <v>38</v>
      </c>
      <c r="AF5769" s="1" t="s">
        <v>38</v>
      </c>
      <c r="AG5769" t="s">
        <v>13527</v>
      </c>
      <c r="AH5769" t="s">
        <v>38</v>
      </c>
      <c r="AI5769" t="s">
        <v>13539</v>
      </c>
    </row>
    <row r="5770" spans="1:35" x14ac:dyDescent="0.25">
      <c r="A5770" s="1" t="s">
        <v>11650</v>
      </c>
      <c r="B5770" s="1" t="s">
        <v>30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s="1" t="s">
        <v>30</v>
      </c>
      <c r="I5770" s="1" t="s">
        <v>31</v>
      </c>
      <c r="J5770">
        <v>0</v>
      </c>
      <c r="K5770">
        <v>0</v>
      </c>
      <c r="L5770">
        <v>2</v>
      </c>
      <c r="M5770" s="1" t="s">
        <v>32</v>
      </c>
      <c r="N5770">
        <v>0</v>
      </c>
      <c r="O5770" s="1" t="s">
        <v>375</v>
      </c>
      <c r="P5770" s="1" t="s">
        <v>11651</v>
      </c>
      <c r="Q5770" s="1" t="s">
        <v>35</v>
      </c>
      <c r="R5770">
        <v>36</v>
      </c>
      <c r="S5770" s="1" t="s">
        <v>30</v>
      </c>
      <c r="T5770" s="1" t="s">
        <v>30</v>
      </c>
      <c r="U5770" s="1" t="s">
        <v>32</v>
      </c>
      <c r="V5770">
        <v>4</v>
      </c>
      <c r="W5770" s="1" t="s">
        <v>30</v>
      </c>
      <c r="X5770" s="1" t="s">
        <v>36</v>
      </c>
      <c r="Y5770" s="1" t="s">
        <v>37</v>
      </c>
      <c r="Z5770">
        <v>39</v>
      </c>
      <c r="AA5770">
        <v>1619</v>
      </c>
      <c r="AB5770" s="1" t="s">
        <v>13500</v>
      </c>
      <c r="AC5770" s="1" t="s">
        <v>13500</v>
      </c>
      <c r="AD5770" t="s">
        <v>13494</v>
      </c>
      <c r="AE5770" s="1" t="s">
        <v>38</v>
      </c>
      <c r="AF5770" s="1" t="s">
        <v>38</v>
      </c>
      <c r="AG5770" t="s">
        <v>13527</v>
      </c>
      <c r="AH5770" t="s">
        <v>38</v>
      </c>
      <c r="AI5770" t="s">
        <v>13540</v>
      </c>
    </row>
    <row r="5771" spans="1:35" x14ac:dyDescent="0.25">
      <c r="A5771" s="1" t="s">
        <v>11652</v>
      </c>
      <c r="B5771" s="1" t="s">
        <v>30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s="1" t="s">
        <v>32</v>
      </c>
      <c r="I5771" s="1" t="s">
        <v>46</v>
      </c>
      <c r="J5771">
        <v>0</v>
      </c>
      <c r="K5771">
        <v>0</v>
      </c>
      <c r="L5771">
        <v>17</v>
      </c>
      <c r="M5771" s="1" t="s">
        <v>32</v>
      </c>
      <c r="N5771">
        <v>0</v>
      </c>
      <c r="O5771" s="1" t="s">
        <v>125</v>
      </c>
      <c r="P5771" s="1" t="s">
        <v>11653</v>
      </c>
      <c r="Q5771" s="1" t="s">
        <v>35</v>
      </c>
      <c r="R5771">
        <v>32</v>
      </c>
      <c r="S5771" s="1" t="s">
        <v>30</v>
      </c>
      <c r="T5771" s="1" t="s">
        <v>30</v>
      </c>
      <c r="U5771" s="1" t="s">
        <v>32</v>
      </c>
      <c r="V5771">
        <v>5</v>
      </c>
      <c r="W5771" s="1" t="s">
        <v>30</v>
      </c>
      <c r="X5771" s="1" t="s">
        <v>36</v>
      </c>
      <c r="Y5771" s="1" t="s">
        <v>37</v>
      </c>
      <c r="Z5771">
        <v>24</v>
      </c>
      <c r="AA5771">
        <v>583</v>
      </c>
      <c r="AB5771" s="1" t="s">
        <v>13500</v>
      </c>
      <c r="AC5771" s="1" t="s">
        <v>13500</v>
      </c>
      <c r="AD5771" t="s">
        <v>13494</v>
      </c>
      <c r="AE5771" s="1" t="s">
        <v>38</v>
      </c>
      <c r="AF5771" s="1" t="s">
        <v>38</v>
      </c>
      <c r="AG5771" t="s">
        <v>13526</v>
      </c>
      <c r="AH5771" t="s">
        <v>38</v>
      </c>
      <c r="AI5771" t="s">
        <v>13539</v>
      </c>
    </row>
    <row r="5772" spans="1:35" x14ac:dyDescent="0.25">
      <c r="A5772" s="1" t="s">
        <v>11654</v>
      </c>
      <c r="B5772" s="1" t="s">
        <v>30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s="1" t="s">
        <v>30</v>
      </c>
      <c r="I5772" s="1" t="s">
        <v>31</v>
      </c>
      <c r="J5772">
        <v>0</v>
      </c>
      <c r="K5772">
        <v>0</v>
      </c>
      <c r="L5772">
        <v>12</v>
      </c>
      <c r="M5772" s="1" t="s">
        <v>32</v>
      </c>
      <c r="N5772">
        <v>0</v>
      </c>
      <c r="O5772" s="1" t="s">
        <v>375</v>
      </c>
      <c r="P5772" s="1" t="s">
        <v>11655</v>
      </c>
      <c r="Q5772" s="1" t="s">
        <v>35</v>
      </c>
      <c r="R5772">
        <v>38</v>
      </c>
      <c r="S5772" s="1" t="s">
        <v>30</v>
      </c>
      <c r="T5772" s="1" t="s">
        <v>30</v>
      </c>
      <c r="U5772" s="1" t="s">
        <v>32</v>
      </c>
      <c r="V5772">
        <v>5</v>
      </c>
      <c r="W5772" s="1" t="s">
        <v>32</v>
      </c>
      <c r="X5772" s="1" t="s">
        <v>57</v>
      </c>
      <c r="Y5772" s="1" t="s">
        <v>37</v>
      </c>
      <c r="Z5772">
        <v>26</v>
      </c>
      <c r="AA5772">
        <v>1817</v>
      </c>
      <c r="AB5772" s="1" t="s">
        <v>13500</v>
      </c>
      <c r="AC5772" s="1" t="s">
        <v>13500</v>
      </c>
      <c r="AD5772" t="s">
        <v>13494</v>
      </c>
      <c r="AE5772" s="1" t="s">
        <v>38</v>
      </c>
      <c r="AF5772" s="1" t="s">
        <v>38</v>
      </c>
      <c r="AG5772" t="s">
        <v>13526</v>
      </c>
      <c r="AH5772" t="s">
        <v>38</v>
      </c>
      <c r="AI5772" t="s">
        <v>13540</v>
      </c>
    </row>
    <row r="5773" spans="1:35" x14ac:dyDescent="0.25">
      <c r="A5773" s="1" t="s">
        <v>11656</v>
      </c>
      <c r="B5773" s="1" t="s">
        <v>30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s="1" t="s">
        <v>30</v>
      </c>
      <c r="I5773" s="1" t="s">
        <v>31</v>
      </c>
      <c r="J5773">
        <v>0</v>
      </c>
      <c r="K5773">
        <v>0</v>
      </c>
      <c r="L5773">
        <v>0</v>
      </c>
      <c r="M5773" s="1" t="s">
        <v>30</v>
      </c>
      <c r="N5773">
        <v>0</v>
      </c>
      <c r="O5773" s="1" t="s">
        <v>80</v>
      </c>
      <c r="P5773" s="1" t="s">
        <v>11657</v>
      </c>
      <c r="Q5773" s="1" t="s">
        <v>35</v>
      </c>
      <c r="R5773">
        <v>25</v>
      </c>
      <c r="S5773" s="1" t="s">
        <v>32</v>
      </c>
      <c r="T5773" s="1" t="s">
        <v>30</v>
      </c>
      <c r="U5773" s="1" t="s">
        <v>32</v>
      </c>
      <c r="V5773">
        <v>5</v>
      </c>
      <c r="W5773" s="1" t="s">
        <v>30</v>
      </c>
      <c r="X5773" s="1" t="s">
        <v>43</v>
      </c>
      <c r="Y5773" s="1" t="s">
        <v>58</v>
      </c>
      <c r="Z5773">
        <v>6</v>
      </c>
      <c r="AA5773">
        <v>183</v>
      </c>
      <c r="AB5773" s="1" t="s">
        <v>13500</v>
      </c>
      <c r="AC5773" s="1" t="s">
        <v>13500</v>
      </c>
      <c r="AD5773" t="s">
        <v>13495</v>
      </c>
      <c r="AE5773" s="1" t="s">
        <v>38</v>
      </c>
      <c r="AF5773" s="1" t="s">
        <v>38</v>
      </c>
      <c r="AG5773" t="s">
        <v>13527</v>
      </c>
      <c r="AH5773" t="s">
        <v>38</v>
      </c>
      <c r="AI5773" t="s">
        <v>13539</v>
      </c>
    </row>
    <row r="5774" spans="1:35" x14ac:dyDescent="0.25">
      <c r="A5774" s="1" t="s">
        <v>11658</v>
      </c>
      <c r="B5774" s="1" t="s">
        <v>30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s="1" t="s">
        <v>30</v>
      </c>
      <c r="I5774" s="1" t="s">
        <v>31</v>
      </c>
      <c r="J5774">
        <v>0</v>
      </c>
      <c r="K5774">
        <v>0</v>
      </c>
      <c r="L5774">
        <v>7</v>
      </c>
      <c r="M5774" s="1" t="s">
        <v>32</v>
      </c>
      <c r="N5774">
        <v>0</v>
      </c>
      <c r="O5774" s="1" t="s">
        <v>240</v>
      </c>
      <c r="P5774" s="1" t="s">
        <v>11659</v>
      </c>
      <c r="Q5774" s="1" t="s">
        <v>35</v>
      </c>
      <c r="R5774">
        <v>48</v>
      </c>
      <c r="S5774" s="1" t="s">
        <v>30</v>
      </c>
      <c r="T5774" s="1" t="s">
        <v>30</v>
      </c>
      <c r="U5774" s="1" t="s">
        <v>32</v>
      </c>
      <c r="V5774">
        <v>2</v>
      </c>
      <c r="W5774" s="1" t="s">
        <v>30</v>
      </c>
      <c r="X5774" s="1" t="s">
        <v>36</v>
      </c>
      <c r="Y5774" s="1" t="s">
        <v>37</v>
      </c>
      <c r="Z5774">
        <v>28</v>
      </c>
      <c r="AA5774">
        <v>86</v>
      </c>
      <c r="AB5774" s="1" t="s">
        <v>13500</v>
      </c>
      <c r="AC5774" s="1" t="s">
        <v>13500</v>
      </c>
      <c r="AD5774" t="s">
        <v>13494</v>
      </c>
      <c r="AE5774" s="1" t="s">
        <v>38</v>
      </c>
      <c r="AF5774" s="1" t="s">
        <v>38</v>
      </c>
      <c r="AG5774" t="s">
        <v>13526</v>
      </c>
      <c r="AH5774" t="s">
        <v>38</v>
      </c>
      <c r="AI5774" t="s">
        <v>13538</v>
      </c>
    </row>
    <row r="5775" spans="1:35" x14ac:dyDescent="0.25">
      <c r="A5775" s="1" t="s">
        <v>11660</v>
      </c>
      <c r="B5775" s="1" t="s">
        <v>30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s="1" t="s">
        <v>30</v>
      </c>
      <c r="I5775" s="1" t="s">
        <v>31</v>
      </c>
      <c r="J5775">
        <v>0</v>
      </c>
      <c r="K5775">
        <v>0</v>
      </c>
      <c r="L5775">
        <v>5</v>
      </c>
      <c r="M5775" s="1" t="s">
        <v>32</v>
      </c>
      <c r="N5775">
        <v>0</v>
      </c>
      <c r="O5775" s="1" t="s">
        <v>100</v>
      </c>
      <c r="P5775" s="1" t="s">
        <v>11661</v>
      </c>
      <c r="Q5775" s="1" t="s">
        <v>35</v>
      </c>
      <c r="R5775">
        <v>47</v>
      </c>
      <c r="S5775" s="1" t="s">
        <v>30</v>
      </c>
      <c r="T5775" s="1" t="s">
        <v>30</v>
      </c>
      <c r="U5775" s="1" t="s">
        <v>32</v>
      </c>
      <c r="V5775">
        <v>3</v>
      </c>
      <c r="W5775" s="1" t="s">
        <v>30</v>
      </c>
      <c r="X5775" s="1" t="s">
        <v>57</v>
      </c>
      <c r="Y5775" s="1" t="s">
        <v>37</v>
      </c>
      <c r="Z5775">
        <v>22</v>
      </c>
      <c r="AA5775">
        <v>1091</v>
      </c>
      <c r="AB5775" s="1" t="s">
        <v>13500</v>
      </c>
      <c r="AC5775" s="1" t="s">
        <v>13500</v>
      </c>
      <c r="AD5775" t="s">
        <v>13494</v>
      </c>
      <c r="AE5775" s="1" t="s">
        <v>38</v>
      </c>
      <c r="AF5775" s="1" t="s">
        <v>38</v>
      </c>
      <c r="AG5775" t="s">
        <v>13526</v>
      </c>
      <c r="AH5775" t="s">
        <v>38</v>
      </c>
      <c r="AI5775" t="s">
        <v>13540</v>
      </c>
    </row>
    <row r="5776" spans="1:35" x14ac:dyDescent="0.25">
      <c r="A5776" s="1" t="s">
        <v>11662</v>
      </c>
      <c r="B5776" s="1" t="s">
        <v>30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s="1" t="s">
        <v>30</v>
      </c>
      <c r="I5776" s="1" t="s">
        <v>31</v>
      </c>
      <c r="J5776">
        <v>0</v>
      </c>
      <c r="K5776">
        <v>0</v>
      </c>
      <c r="L5776">
        <v>0</v>
      </c>
      <c r="M5776" s="1" t="s">
        <v>30</v>
      </c>
      <c r="N5776">
        <v>0</v>
      </c>
      <c r="O5776" s="1" t="s">
        <v>197</v>
      </c>
      <c r="P5776" s="1" t="s">
        <v>11663</v>
      </c>
      <c r="Q5776" s="1" t="s">
        <v>35</v>
      </c>
      <c r="R5776">
        <v>29</v>
      </c>
      <c r="S5776" s="1" t="s">
        <v>32</v>
      </c>
      <c r="T5776" s="1" t="s">
        <v>30</v>
      </c>
      <c r="U5776" s="1" t="s">
        <v>32</v>
      </c>
      <c r="V5776">
        <v>4</v>
      </c>
      <c r="W5776" s="1" t="s">
        <v>30</v>
      </c>
      <c r="X5776" s="1" t="s">
        <v>36</v>
      </c>
      <c r="Y5776" s="1" t="s">
        <v>58</v>
      </c>
      <c r="Z5776">
        <v>8</v>
      </c>
      <c r="AA5776">
        <v>223</v>
      </c>
      <c r="AB5776" s="1" t="s">
        <v>13500</v>
      </c>
      <c r="AC5776" s="1" t="s">
        <v>13500</v>
      </c>
      <c r="AD5776" t="s">
        <v>13495</v>
      </c>
      <c r="AE5776" s="1" t="s">
        <v>38</v>
      </c>
      <c r="AF5776" s="1" t="s">
        <v>38</v>
      </c>
      <c r="AG5776" t="s">
        <v>13527</v>
      </c>
      <c r="AH5776" t="s">
        <v>38</v>
      </c>
      <c r="AI5776" t="s">
        <v>13539</v>
      </c>
    </row>
    <row r="5777" spans="1:35" x14ac:dyDescent="0.25">
      <c r="A5777" s="1" t="s">
        <v>11664</v>
      </c>
      <c r="B5777" s="1" t="s">
        <v>30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s="1" t="s">
        <v>32</v>
      </c>
      <c r="I5777" s="1" t="s">
        <v>46</v>
      </c>
      <c r="J5777">
        <v>0</v>
      </c>
      <c r="K5777">
        <v>0</v>
      </c>
      <c r="L5777">
        <v>0</v>
      </c>
      <c r="M5777" s="1" t="s">
        <v>30</v>
      </c>
      <c r="N5777">
        <v>0</v>
      </c>
      <c r="O5777" s="1" t="s">
        <v>471</v>
      </c>
      <c r="P5777" s="1" t="s">
        <v>11665</v>
      </c>
      <c r="Q5777" s="1" t="s">
        <v>42</v>
      </c>
      <c r="R5777">
        <v>54</v>
      </c>
      <c r="S5777" s="1" t="s">
        <v>30</v>
      </c>
      <c r="T5777" s="1" t="s">
        <v>30</v>
      </c>
      <c r="U5777" s="1" t="s">
        <v>32</v>
      </c>
      <c r="V5777">
        <v>2</v>
      </c>
      <c r="W5777" s="1" t="s">
        <v>30</v>
      </c>
      <c r="X5777" s="1" t="s">
        <v>57</v>
      </c>
      <c r="Y5777" s="1" t="s">
        <v>58</v>
      </c>
      <c r="Z5777">
        <v>9</v>
      </c>
      <c r="AA5777">
        <v>92</v>
      </c>
      <c r="AB5777" s="1" t="s">
        <v>13500</v>
      </c>
      <c r="AC5777" s="1" t="s">
        <v>13500</v>
      </c>
      <c r="AD5777" t="s">
        <v>13494</v>
      </c>
      <c r="AE5777" s="1" t="s">
        <v>38</v>
      </c>
      <c r="AF5777" s="1" t="s">
        <v>38</v>
      </c>
      <c r="AG5777" t="s">
        <v>13527</v>
      </c>
      <c r="AH5777" t="s">
        <v>38</v>
      </c>
      <c r="AI5777" t="s">
        <v>13539</v>
      </c>
    </row>
    <row r="5778" spans="1:35" x14ac:dyDescent="0.25">
      <c r="A5778" s="1" t="s">
        <v>11666</v>
      </c>
      <c r="B5778" s="1" t="s">
        <v>30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s="1" t="s">
        <v>30</v>
      </c>
      <c r="I5778" s="1" t="s">
        <v>31</v>
      </c>
      <c r="J5778">
        <v>0</v>
      </c>
      <c r="K5778">
        <v>0</v>
      </c>
      <c r="L5778">
        <v>0</v>
      </c>
      <c r="M5778" s="1" t="s">
        <v>30</v>
      </c>
      <c r="N5778">
        <v>0</v>
      </c>
      <c r="O5778" s="1" t="s">
        <v>33</v>
      </c>
      <c r="P5778" s="1" t="s">
        <v>11667</v>
      </c>
      <c r="Q5778" s="1" t="s">
        <v>42</v>
      </c>
      <c r="R5778">
        <v>47</v>
      </c>
      <c r="S5778" s="1" t="s">
        <v>30</v>
      </c>
      <c r="T5778" s="1" t="s">
        <v>30</v>
      </c>
      <c r="U5778" s="1" t="s">
        <v>32</v>
      </c>
      <c r="V5778">
        <v>2</v>
      </c>
      <c r="W5778" s="1" t="s">
        <v>30</v>
      </c>
      <c r="X5778" s="1" t="s">
        <v>57</v>
      </c>
      <c r="Y5778" s="1" t="s">
        <v>37</v>
      </c>
      <c r="Z5778">
        <v>8</v>
      </c>
      <c r="AA5778">
        <v>92</v>
      </c>
      <c r="AB5778" s="1" t="s">
        <v>13500</v>
      </c>
      <c r="AC5778" s="1" t="s">
        <v>13500</v>
      </c>
      <c r="AD5778" t="s">
        <v>13494</v>
      </c>
      <c r="AE5778" s="1" t="s">
        <v>38</v>
      </c>
      <c r="AF5778" s="1" t="s">
        <v>38</v>
      </c>
      <c r="AG5778" t="s">
        <v>13527</v>
      </c>
      <c r="AH5778" t="s">
        <v>38</v>
      </c>
      <c r="AI5778" t="s">
        <v>13539</v>
      </c>
    </row>
    <row r="5779" spans="1:35" x14ac:dyDescent="0.25">
      <c r="A5779" s="1" t="s">
        <v>11668</v>
      </c>
      <c r="B5779" s="1" t="s">
        <v>30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s="1" t="s">
        <v>32</v>
      </c>
      <c r="I5779" s="1" t="s">
        <v>46</v>
      </c>
      <c r="J5779">
        <v>0</v>
      </c>
      <c r="K5779">
        <v>0</v>
      </c>
      <c r="L5779">
        <v>0</v>
      </c>
      <c r="M5779" s="1" t="s">
        <v>30</v>
      </c>
      <c r="N5779">
        <v>0</v>
      </c>
      <c r="O5779" s="1" t="s">
        <v>40</v>
      </c>
      <c r="P5779" s="1" t="s">
        <v>11669</v>
      </c>
      <c r="Q5779" s="1" t="s">
        <v>35</v>
      </c>
      <c r="R5779">
        <v>66</v>
      </c>
      <c r="S5779" s="1" t="s">
        <v>30</v>
      </c>
      <c r="T5779" s="1" t="s">
        <v>32</v>
      </c>
      <c r="U5779" s="1" t="s">
        <v>32</v>
      </c>
      <c r="V5779">
        <v>2</v>
      </c>
      <c r="W5779" s="1" t="s">
        <v>30</v>
      </c>
      <c r="X5779" s="1" t="s">
        <v>57</v>
      </c>
      <c r="Y5779" s="1" t="s">
        <v>58</v>
      </c>
      <c r="Z5779">
        <v>10</v>
      </c>
      <c r="AA5779">
        <v>520</v>
      </c>
      <c r="AB5779" s="1" t="s">
        <v>13500</v>
      </c>
      <c r="AC5779" s="1" t="s">
        <v>13500</v>
      </c>
      <c r="AD5779" t="s">
        <v>13496</v>
      </c>
      <c r="AE5779" s="1" t="s">
        <v>38</v>
      </c>
      <c r="AF5779" s="1" t="s">
        <v>38</v>
      </c>
      <c r="AG5779" t="s">
        <v>13527</v>
      </c>
      <c r="AH5779" t="s">
        <v>38</v>
      </c>
      <c r="AI5779" t="s">
        <v>13540</v>
      </c>
    </row>
    <row r="5780" spans="1:35" x14ac:dyDescent="0.25">
      <c r="A5780" s="1" t="s">
        <v>11670</v>
      </c>
      <c r="B5780" s="1" t="s">
        <v>30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s="1" t="s">
        <v>30</v>
      </c>
      <c r="I5780" s="1" t="s">
        <v>31</v>
      </c>
      <c r="J5780">
        <v>0</v>
      </c>
      <c r="K5780">
        <v>0</v>
      </c>
      <c r="L5780">
        <v>6</v>
      </c>
      <c r="M5780" s="1" t="s">
        <v>30</v>
      </c>
      <c r="N5780">
        <v>26</v>
      </c>
      <c r="O5780" s="1" t="s">
        <v>106</v>
      </c>
      <c r="P5780" s="1" t="s">
        <v>11671</v>
      </c>
      <c r="Q5780" s="1" t="s">
        <v>35</v>
      </c>
      <c r="R5780">
        <v>53</v>
      </c>
      <c r="S5780" s="1" t="s">
        <v>30</v>
      </c>
      <c r="T5780" s="1" t="s">
        <v>30</v>
      </c>
      <c r="U5780" s="1" t="s">
        <v>32</v>
      </c>
      <c r="V5780">
        <v>4</v>
      </c>
      <c r="W5780" s="1" t="s">
        <v>32</v>
      </c>
      <c r="X5780" s="1" t="s">
        <v>57</v>
      </c>
      <c r="Y5780" s="1" t="s">
        <v>58</v>
      </c>
      <c r="Z5780">
        <v>36</v>
      </c>
      <c r="AA5780">
        <v>2526</v>
      </c>
      <c r="AB5780" s="1" t="s">
        <v>13500</v>
      </c>
      <c r="AC5780" s="1" t="s">
        <v>13500</v>
      </c>
      <c r="AD5780" t="s">
        <v>13494</v>
      </c>
      <c r="AE5780" s="1" t="s">
        <v>38</v>
      </c>
      <c r="AF5780" s="1" t="s">
        <v>38</v>
      </c>
      <c r="AG5780" t="s">
        <v>13526</v>
      </c>
      <c r="AH5780" t="s">
        <v>38</v>
      </c>
      <c r="AI5780" t="s">
        <v>13540</v>
      </c>
    </row>
    <row r="5781" spans="1:35" x14ac:dyDescent="0.25">
      <c r="A5781" s="1" t="s">
        <v>11672</v>
      </c>
      <c r="B5781" s="1" t="s">
        <v>30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s="1" t="s">
        <v>30</v>
      </c>
      <c r="I5781" s="1" t="s">
        <v>31</v>
      </c>
      <c r="J5781">
        <v>0</v>
      </c>
      <c r="K5781">
        <v>0</v>
      </c>
      <c r="L5781">
        <v>0</v>
      </c>
      <c r="M5781" s="1" t="s">
        <v>30</v>
      </c>
      <c r="N5781">
        <v>0</v>
      </c>
      <c r="O5781" s="1" t="s">
        <v>60</v>
      </c>
      <c r="P5781" s="1" t="s">
        <v>11673</v>
      </c>
      <c r="Q5781" s="1" t="s">
        <v>42</v>
      </c>
      <c r="R5781">
        <v>35</v>
      </c>
      <c r="S5781" s="1" t="s">
        <v>30</v>
      </c>
      <c r="T5781" s="1" t="s">
        <v>30</v>
      </c>
      <c r="U5781" s="1" t="s">
        <v>32</v>
      </c>
      <c r="V5781">
        <v>4</v>
      </c>
      <c r="W5781" s="1" t="s">
        <v>30</v>
      </c>
      <c r="X5781" s="1" t="s">
        <v>57</v>
      </c>
      <c r="Y5781" s="1" t="s">
        <v>58</v>
      </c>
      <c r="Z5781">
        <v>10</v>
      </c>
      <c r="AA5781">
        <v>227</v>
      </c>
      <c r="AB5781" s="1" t="s">
        <v>13500</v>
      </c>
      <c r="AC5781" s="1" t="s">
        <v>13500</v>
      </c>
      <c r="AD5781" t="s">
        <v>13494</v>
      </c>
      <c r="AE5781" s="1" t="s">
        <v>38</v>
      </c>
      <c r="AF5781" s="1" t="s">
        <v>38</v>
      </c>
      <c r="AG5781" t="s">
        <v>13527</v>
      </c>
      <c r="AH5781" t="s">
        <v>38</v>
      </c>
      <c r="AI5781" t="s">
        <v>13539</v>
      </c>
    </row>
    <row r="5782" spans="1:35" x14ac:dyDescent="0.25">
      <c r="A5782" s="1" t="s">
        <v>11674</v>
      </c>
      <c r="B5782" s="1" t="s">
        <v>30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s="1" t="s">
        <v>30</v>
      </c>
      <c r="I5782" s="1" t="s">
        <v>31</v>
      </c>
      <c r="J5782">
        <v>0</v>
      </c>
      <c r="K5782">
        <v>0</v>
      </c>
      <c r="L5782">
        <v>13</v>
      </c>
      <c r="M5782" s="1" t="s">
        <v>32</v>
      </c>
      <c r="N5782">
        <v>0</v>
      </c>
      <c r="O5782" s="1" t="s">
        <v>106</v>
      </c>
      <c r="P5782" s="1" t="s">
        <v>11675</v>
      </c>
      <c r="Q5782" s="1" t="s">
        <v>35</v>
      </c>
      <c r="R5782">
        <v>43</v>
      </c>
      <c r="S5782" s="1" t="s">
        <v>30</v>
      </c>
      <c r="T5782" s="1" t="s">
        <v>30</v>
      </c>
      <c r="U5782" s="1" t="s">
        <v>32</v>
      </c>
      <c r="V5782">
        <v>3</v>
      </c>
      <c r="W5782" s="1" t="s">
        <v>32</v>
      </c>
      <c r="X5782" s="1" t="s">
        <v>36</v>
      </c>
      <c r="Y5782" s="1" t="s">
        <v>37</v>
      </c>
      <c r="Z5782">
        <v>17</v>
      </c>
      <c r="AA5782">
        <v>857</v>
      </c>
      <c r="AB5782" s="1" t="s">
        <v>13500</v>
      </c>
      <c r="AC5782" s="1" t="s">
        <v>13500</v>
      </c>
      <c r="AD5782" t="s">
        <v>13494</v>
      </c>
      <c r="AE5782" s="1" t="s">
        <v>38</v>
      </c>
      <c r="AF5782" s="1" t="s">
        <v>38</v>
      </c>
      <c r="AG5782" t="s">
        <v>13526</v>
      </c>
      <c r="AH5782" t="s">
        <v>38</v>
      </c>
      <c r="AI5782" t="s">
        <v>13540</v>
      </c>
    </row>
    <row r="5783" spans="1:35" x14ac:dyDescent="0.25">
      <c r="A5783" s="1" t="s">
        <v>11676</v>
      </c>
      <c r="B5783" s="1" t="s">
        <v>30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s="1" t="s">
        <v>30</v>
      </c>
      <c r="I5783" s="1" t="s">
        <v>31</v>
      </c>
      <c r="J5783">
        <v>0</v>
      </c>
      <c r="K5783">
        <v>0</v>
      </c>
      <c r="L5783">
        <v>0</v>
      </c>
      <c r="M5783" s="1" t="s">
        <v>30</v>
      </c>
      <c r="N5783">
        <v>0</v>
      </c>
      <c r="O5783" s="1" t="s">
        <v>114</v>
      </c>
      <c r="P5783" s="1" t="s">
        <v>11677</v>
      </c>
      <c r="Q5783" s="1" t="s">
        <v>35</v>
      </c>
      <c r="R5783">
        <v>37</v>
      </c>
      <c r="S5783" s="1" t="s">
        <v>30</v>
      </c>
      <c r="T5783" s="1" t="s">
        <v>30</v>
      </c>
      <c r="U5783" s="1" t="s">
        <v>32</v>
      </c>
      <c r="V5783">
        <v>2</v>
      </c>
      <c r="W5783" s="1" t="s">
        <v>30</v>
      </c>
      <c r="X5783" s="1" t="s">
        <v>57</v>
      </c>
      <c r="Y5783" s="1" t="s">
        <v>37</v>
      </c>
      <c r="Z5783">
        <v>7</v>
      </c>
      <c r="AA5783">
        <v>472</v>
      </c>
      <c r="AB5783" s="1" t="s">
        <v>13500</v>
      </c>
      <c r="AC5783" s="1" t="s">
        <v>13500</v>
      </c>
      <c r="AD5783" t="s">
        <v>13494</v>
      </c>
      <c r="AE5783" s="1" t="s">
        <v>38</v>
      </c>
      <c r="AF5783" s="1" t="s">
        <v>38</v>
      </c>
      <c r="AG5783" t="s">
        <v>13527</v>
      </c>
      <c r="AH5783" t="s">
        <v>38</v>
      </c>
      <c r="AI5783" t="s">
        <v>13540</v>
      </c>
    </row>
    <row r="5784" spans="1:35" x14ac:dyDescent="0.25">
      <c r="A5784" s="1" t="s">
        <v>11678</v>
      </c>
      <c r="B5784" s="1" t="s">
        <v>30</v>
      </c>
      <c r="C5784">
        <v>1</v>
      </c>
      <c r="D5784">
        <v>6</v>
      </c>
      <c r="E5784">
        <v>12</v>
      </c>
      <c r="F5784">
        <v>0</v>
      </c>
      <c r="G5784">
        <v>0</v>
      </c>
      <c r="H5784" s="1" t="s">
        <v>30</v>
      </c>
      <c r="I5784" s="1" t="s">
        <v>31</v>
      </c>
      <c r="J5784">
        <v>0</v>
      </c>
      <c r="K5784">
        <v>0</v>
      </c>
      <c r="L5784">
        <v>0</v>
      </c>
      <c r="M5784" s="1" t="s">
        <v>30</v>
      </c>
      <c r="N5784">
        <v>0</v>
      </c>
      <c r="O5784" s="1" t="s">
        <v>68</v>
      </c>
      <c r="P5784" s="1" t="s">
        <v>11679</v>
      </c>
      <c r="Q5784" s="1" t="s">
        <v>35</v>
      </c>
      <c r="R5784">
        <v>56</v>
      </c>
      <c r="S5784" s="1" t="s">
        <v>30</v>
      </c>
      <c r="T5784" s="1" t="s">
        <v>30</v>
      </c>
      <c r="U5784" s="1" t="s">
        <v>32</v>
      </c>
      <c r="V5784">
        <v>4</v>
      </c>
      <c r="W5784" s="1" t="s">
        <v>30</v>
      </c>
      <c r="X5784" s="1" t="s">
        <v>36</v>
      </c>
      <c r="Y5784" s="1" t="s">
        <v>58</v>
      </c>
      <c r="Z5784">
        <v>9</v>
      </c>
      <c r="AA5784">
        <v>9</v>
      </c>
      <c r="AB5784" s="1" t="s">
        <v>13500</v>
      </c>
      <c r="AC5784" s="1" t="s">
        <v>13500</v>
      </c>
      <c r="AD5784" t="s">
        <v>13494</v>
      </c>
      <c r="AE5784" s="1" t="s">
        <v>38</v>
      </c>
      <c r="AF5784" s="1" t="s">
        <v>38</v>
      </c>
      <c r="AG5784" t="s">
        <v>13527</v>
      </c>
      <c r="AH5784" t="s">
        <v>38</v>
      </c>
      <c r="AI5784" t="s">
        <v>13538</v>
      </c>
    </row>
    <row r="5785" spans="1:35" x14ac:dyDescent="0.25">
      <c r="A5785" s="1" t="s">
        <v>11680</v>
      </c>
      <c r="B5785" s="1" t="s">
        <v>30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s="1" t="s">
        <v>30</v>
      </c>
      <c r="I5785" s="1" t="s">
        <v>31</v>
      </c>
      <c r="J5785">
        <v>0</v>
      </c>
      <c r="K5785">
        <v>0</v>
      </c>
      <c r="L5785">
        <v>0</v>
      </c>
      <c r="M5785" s="1" t="s">
        <v>30</v>
      </c>
      <c r="N5785">
        <v>0</v>
      </c>
      <c r="O5785" s="1" t="s">
        <v>130</v>
      </c>
      <c r="P5785" s="1" t="s">
        <v>11681</v>
      </c>
      <c r="Q5785" s="1" t="s">
        <v>42</v>
      </c>
      <c r="R5785">
        <v>57</v>
      </c>
      <c r="S5785" s="1" t="s">
        <v>30</v>
      </c>
      <c r="T5785" s="1" t="s">
        <v>30</v>
      </c>
      <c r="U5785" s="1" t="s">
        <v>32</v>
      </c>
      <c r="V5785">
        <v>4</v>
      </c>
      <c r="W5785" s="1" t="s">
        <v>30</v>
      </c>
      <c r="X5785" s="1" t="s">
        <v>57</v>
      </c>
      <c r="Y5785" s="1" t="s">
        <v>58</v>
      </c>
      <c r="Z5785">
        <v>13</v>
      </c>
      <c r="AA5785">
        <v>984</v>
      </c>
      <c r="AB5785" s="1" t="s">
        <v>13500</v>
      </c>
      <c r="AC5785" s="1" t="s">
        <v>13500</v>
      </c>
      <c r="AD5785" t="s">
        <v>13494</v>
      </c>
      <c r="AE5785" s="1" t="s">
        <v>38</v>
      </c>
      <c r="AF5785" s="1" t="s">
        <v>38</v>
      </c>
      <c r="AG5785" t="s">
        <v>13527</v>
      </c>
      <c r="AH5785" t="s">
        <v>38</v>
      </c>
      <c r="AI5785" t="s">
        <v>13540</v>
      </c>
    </row>
    <row r="5786" spans="1:35" x14ac:dyDescent="0.25">
      <c r="A5786" s="1" t="s">
        <v>11682</v>
      </c>
      <c r="B5786" s="1" t="s">
        <v>30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s="1" t="s">
        <v>30</v>
      </c>
      <c r="I5786" s="1" t="s">
        <v>31</v>
      </c>
      <c r="J5786">
        <v>0</v>
      </c>
      <c r="K5786">
        <v>0</v>
      </c>
      <c r="L5786">
        <v>13</v>
      </c>
      <c r="M5786" s="1" t="s">
        <v>30</v>
      </c>
      <c r="N5786">
        <v>65</v>
      </c>
      <c r="O5786" s="1" t="s">
        <v>100</v>
      </c>
      <c r="P5786" s="1" t="s">
        <v>11683</v>
      </c>
      <c r="Q5786" s="1" t="s">
        <v>35</v>
      </c>
      <c r="R5786">
        <v>43</v>
      </c>
      <c r="S5786" s="1" t="s">
        <v>30</v>
      </c>
      <c r="T5786" s="1" t="s">
        <v>30</v>
      </c>
      <c r="U5786" s="1" t="s">
        <v>32</v>
      </c>
      <c r="V5786">
        <v>6</v>
      </c>
      <c r="W5786" s="1" t="s">
        <v>30</v>
      </c>
      <c r="X5786" s="1" t="s">
        <v>43</v>
      </c>
      <c r="Y5786" s="1" t="s">
        <v>58</v>
      </c>
      <c r="Z5786">
        <v>19</v>
      </c>
      <c r="AA5786">
        <v>1020</v>
      </c>
      <c r="AB5786" s="1" t="s">
        <v>13500</v>
      </c>
      <c r="AC5786" s="1" t="s">
        <v>13500</v>
      </c>
      <c r="AD5786" t="s">
        <v>13494</v>
      </c>
      <c r="AE5786" s="1" t="s">
        <v>38</v>
      </c>
      <c r="AF5786" s="1" t="s">
        <v>38</v>
      </c>
      <c r="AG5786" t="s">
        <v>13526</v>
      </c>
      <c r="AH5786" t="s">
        <v>38</v>
      </c>
      <c r="AI5786" t="s">
        <v>13540</v>
      </c>
    </row>
    <row r="5787" spans="1:35" x14ac:dyDescent="0.25">
      <c r="A5787" s="1" t="s">
        <v>11684</v>
      </c>
      <c r="B5787" s="1" t="s">
        <v>30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s="1" t="s">
        <v>30</v>
      </c>
      <c r="I5787" s="1" t="s">
        <v>31</v>
      </c>
      <c r="J5787">
        <v>0</v>
      </c>
      <c r="K5787">
        <v>0</v>
      </c>
      <c r="L5787">
        <v>19</v>
      </c>
      <c r="M5787" s="1" t="s">
        <v>32</v>
      </c>
      <c r="N5787">
        <v>0</v>
      </c>
      <c r="O5787" s="1" t="s">
        <v>156</v>
      </c>
      <c r="P5787" s="1" t="s">
        <v>11685</v>
      </c>
      <c r="Q5787" s="1" t="s">
        <v>35</v>
      </c>
      <c r="R5787">
        <v>20</v>
      </c>
      <c r="S5787" s="1" t="s">
        <v>32</v>
      </c>
      <c r="T5787" s="1" t="s">
        <v>30</v>
      </c>
      <c r="U5787" s="1" t="s">
        <v>32</v>
      </c>
      <c r="V5787">
        <v>4</v>
      </c>
      <c r="W5787" s="1" t="s">
        <v>30</v>
      </c>
      <c r="X5787" s="1" t="s">
        <v>43</v>
      </c>
      <c r="Y5787" s="1" t="s">
        <v>58</v>
      </c>
      <c r="Z5787">
        <v>45</v>
      </c>
      <c r="AA5787">
        <v>2665</v>
      </c>
      <c r="AB5787" s="1" t="s">
        <v>13500</v>
      </c>
      <c r="AC5787" s="1" t="s">
        <v>13500</v>
      </c>
      <c r="AD5787" t="s">
        <v>13495</v>
      </c>
      <c r="AE5787" s="1" t="s">
        <v>38</v>
      </c>
      <c r="AF5787" s="1" t="s">
        <v>38</v>
      </c>
      <c r="AG5787" t="s">
        <v>13526</v>
      </c>
      <c r="AH5787" t="s">
        <v>38</v>
      </c>
      <c r="AI5787" t="s">
        <v>13540</v>
      </c>
    </row>
    <row r="5788" spans="1:35" x14ac:dyDescent="0.25">
      <c r="A5788" s="1" t="s">
        <v>11686</v>
      </c>
      <c r="B5788" s="1" t="s">
        <v>30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s="1" t="s">
        <v>30</v>
      </c>
      <c r="I5788" s="1" t="s">
        <v>31</v>
      </c>
      <c r="J5788">
        <v>0</v>
      </c>
      <c r="K5788">
        <v>0</v>
      </c>
      <c r="L5788">
        <v>5</v>
      </c>
      <c r="M5788" s="1" t="s">
        <v>30</v>
      </c>
      <c r="N5788">
        <v>59</v>
      </c>
      <c r="O5788" s="1" t="s">
        <v>159</v>
      </c>
      <c r="P5788" s="1" t="s">
        <v>11687</v>
      </c>
      <c r="Q5788" s="1" t="s">
        <v>35</v>
      </c>
      <c r="R5788">
        <v>58</v>
      </c>
      <c r="S5788" s="1" t="s">
        <v>30</v>
      </c>
      <c r="T5788" s="1" t="s">
        <v>30</v>
      </c>
      <c r="U5788" s="1" t="s">
        <v>32</v>
      </c>
      <c r="V5788">
        <v>6</v>
      </c>
      <c r="W5788" s="1" t="s">
        <v>32</v>
      </c>
      <c r="X5788" s="1" t="s">
        <v>43</v>
      </c>
      <c r="Y5788" s="1" t="s">
        <v>58</v>
      </c>
      <c r="Z5788">
        <v>29</v>
      </c>
      <c r="AA5788">
        <v>1724</v>
      </c>
      <c r="AB5788" s="1" t="s">
        <v>13500</v>
      </c>
      <c r="AC5788" s="1" t="s">
        <v>13500</v>
      </c>
      <c r="AD5788" t="s">
        <v>13494</v>
      </c>
      <c r="AE5788" s="1" t="s">
        <v>38</v>
      </c>
      <c r="AF5788" s="1" t="s">
        <v>38</v>
      </c>
      <c r="AG5788" t="s">
        <v>13526</v>
      </c>
      <c r="AH5788" t="s">
        <v>38</v>
      </c>
      <c r="AI5788" t="s">
        <v>13540</v>
      </c>
    </row>
    <row r="5789" spans="1:35" x14ac:dyDescent="0.25">
      <c r="A5789" s="1" t="s">
        <v>11688</v>
      </c>
      <c r="B5789" s="1" t="s">
        <v>30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s="1" t="s">
        <v>30</v>
      </c>
      <c r="I5789" s="1" t="s">
        <v>31</v>
      </c>
      <c r="J5789">
        <v>0</v>
      </c>
      <c r="K5789">
        <v>0</v>
      </c>
      <c r="L5789">
        <v>14</v>
      </c>
      <c r="M5789" s="1" t="s">
        <v>32</v>
      </c>
      <c r="N5789">
        <v>0</v>
      </c>
      <c r="O5789" s="1" t="s">
        <v>153</v>
      </c>
      <c r="P5789" s="1" t="s">
        <v>11689</v>
      </c>
      <c r="Q5789" s="1" t="s">
        <v>35</v>
      </c>
      <c r="R5789">
        <v>49</v>
      </c>
      <c r="S5789" s="1" t="s">
        <v>30</v>
      </c>
      <c r="T5789" s="1" t="s">
        <v>30</v>
      </c>
      <c r="U5789" s="1" t="s">
        <v>32</v>
      </c>
      <c r="V5789">
        <v>6</v>
      </c>
      <c r="W5789" s="1" t="s">
        <v>30</v>
      </c>
      <c r="X5789" s="1" t="s">
        <v>43</v>
      </c>
      <c r="Y5789" s="1" t="s">
        <v>58</v>
      </c>
      <c r="Z5789">
        <v>19</v>
      </c>
      <c r="AA5789">
        <v>696</v>
      </c>
      <c r="AB5789" s="1" t="s">
        <v>13500</v>
      </c>
      <c r="AC5789" s="1" t="s">
        <v>13500</v>
      </c>
      <c r="AD5789" t="s">
        <v>13494</v>
      </c>
      <c r="AE5789" s="1" t="s">
        <v>38</v>
      </c>
      <c r="AF5789" s="1" t="s">
        <v>38</v>
      </c>
      <c r="AG5789" t="s">
        <v>13526</v>
      </c>
      <c r="AH5789" t="s">
        <v>38</v>
      </c>
      <c r="AI5789" t="s">
        <v>13539</v>
      </c>
    </row>
    <row r="5790" spans="1:35" x14ac:dyDescent="0.25">
      <c r="A5790" s="1" t="s">
        <v>11690</v>
      </c>
      <c r="B5790" s="1" t="s">
        <v>30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s="1" t="s">
        <v>30</v>
      </c>
      <c r="I5790" s="1" t="s">
        <v>31</v>
      </c>
      <c r="J5790">
        <v>0</v>
      </c>
      <c r="K5790">
        <v>0</v>
      </c>
      <c r="L5790">
        <v>3</v>
      </c>
      <c r="M5790" s="1" t="s">
        <v>32</v>
      </c>
      <c r="N5790">
        <v>0</v>
      </c>
      <c r="O5790" s="1" t="s">
        <v>176</v>
      </c>
      <c r="P5790" s="1" t="s">
        <v>11691</v>
      </c>
      <c r="Q5790" s="1" t="s">
        <v>35</v>
      </c>
      <c r="R5790">
        <v>30</v>
      </c>
      <c r="S5790" s="1" t="s">
        <v>30</v>
      </c>
      <c r="T5790" s="1" t="s">
        <v>30</v>
      </c>
      <c r="U5790" s="1" t="s">
        <v>32</v>
      </c>
      <c r="V5790">
        <v>6</v>
      </c>
      <c r="W5790" s="1" t="s">
        <v>30</v>
      </c>
      <c r="X5790" s="1" t="s">
        <v>36</v>
      </c>
      <c r="Y5790" s="1" t="s">
        <v>37</v>
      </c>
      <c r="Z5790">
        <v>42</v>
      </c>
      <c r="AA5790">
        <v>2590</v>
      </c>
      <c r="AB5790" s="1" t="s">
        <v>13500</v>
      </c>
      <c r="AC5790" s="1" t="s">
        <v>13500</v>
      </c>
      <c r="AD5790" t="s">
        <v>13495</v>
      </c>
      <c r="AE5790" s="1" t="s">
        <v>38</v>
      </c>
      <c r="AF5790" s="1" t="s">
        <v>38</v>
      </c>
      <c r="AG5790" t="s">
        <v>13526</v>
      </c>
      <c r="AH5790" t="s">
        <v>38</v>
      </c>
      <c r="AI5790" t="s">
        <v>13540</v>
      </c>
    </row>
    <row r="5791" spans="1:35" x14ac:dyDescent="0.25">
      <c r="A5791" s="1" t="s">
        <v>11692</v>
      </c>
      <c r="B5791" s="1" t="s">
        <v>30</v>
      </c>
      <c r="C5791">
        <v>2</v>
      </c>
      <c r="D5791">
        <v>12</v>
      </c>
      <c r="E5791">
        <v>28.5</v>
      </c>
      <c r="F5791">
        <v>0</v>
      </c>
      <c r="G5791">
        <v>0</v>
      </c>
      <c r="H5791" s="1" t="s">
        <v>30</v>
      </c>
      <c r="I5791" s="1" t="s">
        <v>31</v>
      </c>
      <c r="J5791">
        <v>0</v>
      </c>
      <c r="K5791">
        <v>0</v>
      </c>
      <c r="L5791">
        <v>27</v>
      </c>
      <c r="M5791" s="1" t="s">
        <v>32</v>
      </c>
      <c r="N5791">
        <v>0</v>
      </c>
      <c r="O5791" s="1" t="s">
        <v>111</v>
      </c>
      <c r="P5791" s="1" t="s">
        <v>11693</v>
      </c>
      <c r="Q5791" s="1" t="s">
        <v>42</v>
      </c>
      <c r="R5791">
        <v>48</v>
      </c>
      <c r="S5791" s="1" t="s">
        <v>30</v>
      </c>
      <c r="T5791" s="1" t="s">
        <v>30</v>
      </c>
      <c r="U5791" s="1" t="s">
        <v>32</v>
      </c>
      <c r="V5791">
        <v>4</v>
      </c>
      <c r="W5791" s="1" t="s">
        <v>30</v>
      </c>
      <c r="X5791" s="1" t="s">
        <v>57</v>
      </c>
      <c r="Y5791" s="1" t="s">
        <v>44</v>
      </c>
      <c r="Z5791">
        <v>24</v>
      </c>
      <c r="AA5791">
        <v>52</v>
      </c>
      <c r="AB5791" s="1" t="s">
        <v>13500</v>
      </c>
      <c r="AC5791" s="1" t="s">
        <v>13500</v>
      </c>
      <c r="AD5791" t="s">
        <v>13494</v>
      </c>
      <c r="AE5791" s="1" t="s">
        <v>38</v>
      </c>
      <c r="AF5791" s="1" t="s">
        <v>38</v>
      </c>
      <c r="AG5791" t="s">
        <v>13526</v>
      </c>
      <c r="AH5791" t="s">
        <v>38</v>
      </c>
      <c r="AI5791" t="s">
        <v>13538</v>
      </c>
    </row>
    <row r="5792" spans="1:35" x14ac:dyDescent="0.25">
      <c r="A5792" s="1" t="s">
        <v>11694</v>
      </c>
      <c r="B5792" s="1" t="s">
        <v>30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s="1" t="s">
        <v>30</v>
      </c>
      <c r="I5792" s="1" t="s">
        <v>31</v>
      </c>
      <c r="J5792">
        <v>0</v>
      </c>
      <c r="K5792">
        <v>0</v>
      </c>
      <c r="L5792">
        <v>3</v>
      </c>
      <c r="M5792" s="1" t="s">
        <v>32</v>
      </c>
      <c r="N5792">
        <v>0</v>
      </c>
      <c r="O5792" s="1" t="s">
        <v>52</v>
      </c>
      <c r="P5792" s="1" t="s">
        <v>11695</v>
      </c>
      <c r="Q5792" s="1" t="s">
        <v>35</v>
      </c>
      <c r="R5792">
        <v>35</v>
      </c>
      <c r="S5792" s="1" t="s">
        <v>30</v>
      </c>
      <c r="T5792" s="1" t="s">
        <v>30</v>
      </c>
      <c r="U5792" s="1" t="s">
        <v>32</v>
      </c>
      <c r="V5792">
        <v>2</v>
      </c>
      <c r="W5792" s="1" t="s">
        <v>30</v>
      </c>
      <c r="X5792" s="1" t="s">
        <v>36</v>
      </c>
      <c r="Y5792" s="1" t="s">
        <v>58</v>
      </c>
      <c r="Z5792">
        <v>30</v>
      </c>
      <c r="AA5792">
        <v>903</v>
      </c>
      <c r="AB5792" s="1" t="s">
        <v>13500</v>
      </c>
      <c r="AC5792" s="1" t="s">
        <v>13500</v>
      </c>
      <c r="AD5792" t="s">
        <v>13494</v>
      </c>
      <c r="AE5792" s="1" t="s">
        <v>38</v>
      </c>
      <c r="AF5792" s="1" t="s">
        <v>38</v>
      </c>
      <c r="AG5792" t="s">
        <v>13526</v>
      </c>
      <c r="AH5792" t="s">
        <v>38</v>
      </c>
      <c r="AI5792" t="s">
        <v>13539</v>
      </c>
    </row>
    <row r="5793" spans="1:35" x14ac:dyDescent="0.25">
      <c r="A5793" s="1" t="s">
        <v>11696</v>
      </c>
      <c r="B5793" s="1" t="s">
        <v>30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s="1" t="s">
        <v>30</v>
      </c>
      <c r="I5793" s="1" t="s">
        <v>31</v>
      </c>
      <c r="J5793">
        <v>0</v>
      </c>
      <c r="K5793">
        <v>0</v>
      </c>
      <c r="L5793">
        <v>7</v>
      </c>
      <c r="M5793" s="1" t="s">
        <v>32</v>
      </c>
      <c r="N5793">
        <v>0</v>
      </c>
      <c r="O5793" s="1" t="s">
        <v>103</v>
      </c>
      <c r="P5793" s="1" t="s">
        <v>11697</v>
      </c>
      <c r="Q5793" s="1" t="s">
        <v>42</v>
      </c>
      <c r="R5793">
        <v>44</v>
      </c>
      <c r="S5793" s="1" t="s">
        <v>30</v>
      </c>
      <c r="T5793" s="1" t="s">
        <v>30</v>
      </c>
      <c r="U5793" s="1" t="s">
        <v>32</v>
      </c>
      <c r="V5793">
        <v>2</v>
      </c>
      <c r="W5793" s="1" t="s">
        <v>30</v>
      </c>
      <c r="X5793" s="1" t="s">
        <v>36</v>
      </c>
      <c r="Y5793" s="1" t="s">
        <v>44</v>
      </c>
      <c r="Z5793">
        <v>32</v>
      </c>
      <c r="AA5793">
        <v>389</v>
      </c>
      <c r="AB5793" s="1" t="s">
        <v>13500</v>
      </c>
      <c r="AC5793" s="1" t="s">
        <v>13500</v>
      </c>
      <c r="AD5793" t="s">
        <v>13494</v>
      </c>
      <c r="AE5793" s="1" t="s">
        <v>38</v>
      </c>
      <c r="AF5793" s="1" t="s">
        <v>38</v>
      </c>
      <c r="AG5793" t="s">
        <v>13526</v>
      </c>
      <c r="AH5793" t="s">
        <v>38</v>
      </c>
      <c r="AI5793" t="s">
        <v>13539</v>
      </c>
    </row>
    <row r="5794" spans="1:35" x14ac:dyDescent="0.25">
      <c r="A5794" s="1" t="s">
        <v>11698</v>
      </c>
      <c r="B5794" s="1" t="s">
        <v>30</v>
      </c>
      <c r="C5794">
        <v>7</v>
      </c>
      <c r="D5794">
        <v>21</v>
      </c>
      <c r="E5794">
        <v>64.2</v>
      </c>
      <c r="F5794">
        <v>0</v>
      </c>
      <c r="G5794">
        <v>0</v>
      </c>
      <c r="H5794" s="1" t="s">
        <v>30</v>
      </c>
      <c r="I5794" s="1" t="s">
        <v>31</v>
      </c>
      <c r="J5794">
        <v>0</v>
      </c>
      <c r="K5794">
        <v>0</v>
      </c>
      <c r="L5794">
        <v>30</v>
      </c>
      <c r="M5794" s="1" t="s">
        <v>30</v>
      </c>
      <c r="N5794">
        <v>10</v>
      </c>
      <c r="O5794" s="1" t="s">
        <v>74</v>
      </c>
      <c r="P5794" s="1" t="s">
        <v>11699</v>
      </c>
      <c r="Q5794" s="1" t="s">
        <v>35</v>
      </c>
      <c r="R5794">
        <v>24</v>
      </c>
      <c r="S5794" s="1" t="s">
        <v>32</v>
      </c>
      <c r="T5794" s="1" t="s">
        <v>30</v>
      </c>
      <c r="U5794" s="1" t="s">
        <v>32</v>
      </c>
      <c r="V5794">
        <v>3</v>
      </c>
      <c r="W5794" s="1" t="s">
        <v>30</v>
      </c>
      <c r="X5794" s="1" t="s">
        <v>36</v>
      </c>
      <c r="Y5794" s="1" t="s">
        <v>37</v>
      </c>
      <c r="Z5794">
        <v>29</v>
      </c>
      <c r="AA5794">
        <v>203</v>
      </c>
      <c r="AB5794" s="1" t="s">
        <v>13500</v>
      </c>
      <c r="AC5794" s="1" t="s">
        <v>13500</v>
      </c>
      <c r="AD5794" t="s">
        <v>13495</v>
      </c>
      <c r="AE5794" s="1" t="s">
        <v>38</v>
      </c>
      <c r="AF5794" s="1" t="s">
        <v>38</v>
      </c>
      <c r="AG5794" t="s">
        <v>13526</v>
      </c>
      <c r="AH5794" t="s">
        <v>38</v>
      </c>
      <c r="AI5794" t="s">
        <v>13538</v>
      </c>
    </row>
    <row r="5795" spans="1:35" x14ac:dyDescent="0.25">
      <c r="A5795" s="1" t="s">
        <v>11700</v>
      </c>
      <c r="B5795" s="1" t="s">
        <v>30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s="1" t="s">
        <v>30</v>
      </c>
      <c r="I5795" s="1" t="s">
        <v>31</v>
      </c>
      <c r="J5795">
        <v>0</v>
      </c>
      <c r="K5795">
        <v>0</v>
      </c>
      <c r="L5795">
        <v>28</v>
      </c>
      <c r="M5795" s="1" t="s">
        <v>32</v>
      </c>
      <c r="N5795">
        <v>0</v>
      </c>
      <c r="O5795" s="1" t="s">
        <v>197</v>
      </c>
      <c r="P5795" s="1" t="s">
        <v>11701</v>
      </c>
      <c r="Q5795" s="1" t="s">
        <v>42</v>
      </c>
      <c r="R5795">
        <v>54</v>
      </c>
      <c r="S5795" s="1" t="s">
        <v>30</v>
      </c>
      <c r="T5795" s="1" t="s">
        <v>30</v>
      </c>
      <c r="U5795" s="1" t="s">
        <v>32</v>
      </c>
      <c r="V5795">
        <v>4</v>
      </c>
      <c r="W5795" s="1" t="s">
        <v>30</v>
      </c>
      <c r="X5795" s="1" t="s">
        <v>57</v>
      </c>
      <c r="Y5795" s="1" t="s">
        <v>44</v>
      </c>
      <c r="Z5795">
        <v>30</v>
      </c>
      <c r="AA5795">
        <v>2117</v>
      </c>
      <c r="AB5795" s="1" t="s">
        <v>13500</v>
      </c>
      <c r="AC5795" s="1" t="s">
        <v>13500</v>
      </c>
      <c r="AD5795" t="s">
        <v>13494</v>
      </c>
      <c r="AE5795" s="1" t="s">
        <v>38</v>
      </c>
      <c r="AF5795" s="1" t="s">
        <v>38</v>
      </c>
      <c r="AG5795" t="s">
        <v>13526</v>
      </c>
      <c r="AH5795" t="s">
        <v>38</v>
      </c>
      <c r="AI5795" t="s">
        <v>13540</v>
      </c>
    </row>
    <row r="5796" spans="1:35" x14ac:dyDescent="0.25">
      <c r="A5796" s="1" t="s">
        <v>11702</v>
      </c>
      <c r="B5796" s="1" t="s">
        <v>30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s="1" t="s">
        <v>30</v>
      </c>
      <c r="I5796" s="1" t="s">
        <v>31</v>
      </c>
      <c r="J5796">
        <v>0</v>
      </c>
      <c r="K5796">
        <v>0</v>
      </c>
      <c r="L5796">
        <v>5</v>
      </c>
      <c r="M5796" s="1" t="s">
        <v>32</v>
      </c>
      <c r="N5796">
        <v>0</v>
      </c>
      <c r="O5796" s="1" t="s">
        <v>114</v>
      </c>
      <c r="P5796" s="1" t="s">
        <v>11703</v>
      </c>
      <c r="Q5796" s="1" t="s">
        <v>35</v>
      </c>
      <c r="R5796">
        <v>54</v>
      </c>
      <c r="S5796" s="1" t="s">
        <v>30</v>
      </c>
      <c r="T5796" s="1" t="s">
        <v>30</v>
      </c>
      <c r="U5796" s="1" t="s">
        <v>32</v>
      </c>
      <c r="V5796">
        <v>4</v>
      </c>
      <c r="W5796" s="1" t="s">
        <v>30</v>
      </c>
      <c r="X5796" s="1" t="s">
        <v>43</v>
      </c>
      <c r="Y5796" s="1" t="s">
        <v>37</v>
      </c>
      <c r="Z5796">
        <v>33</v>
      </c>
      <c r="AA5796">
        <v>939</v>
      </c>
      <c r="AB5796" s="1" t="s">
        <v>13500</v>
      </c>
      <c r="AC5796" s="1" t="s">
        <v>13500</v>
      </c>
      <c r="AD5796" t="s">
        <v>13494</v>
      </c>
      <c r="AE5796" s="1" t="s">
        <v>38</v>
      </c>
      <c r="AF5796" s="1" t="s">
        <v>38</v>
      </c>
      <c r="AG5796" t="s">
        <v>13526</v>
      </c>
      <c r="AH5796" t="s">
        <v>38</v>
      </c>
      <c r="AI5796" t="s">
        <v>13539</v>
      </c>
    </row>
    <row r="5797" spans="1:35" x14ac:dyDescent="0.25">
      <c r="A5797" s="1" t="s">
        <v>11704</v>
      </c>
      <c r="B5797" s="1" t="s">
        <v>30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s="1" t="s">
        <v>30</v>
      </c>
      <c r="I5797" s="1" t="s">
        <v>31</v>
      </c>
      <c r="J5797">
        <v>0</v>
      </c>
      <c r="K5797">
        <v>0</v>
      </c>
      <c r="L5797">
        <v>0</v>
      </c>
      <c r="M5797" s="1" t="s">
        <v>30</v>
      </c>
      <c r="N5797">
        <v>0</v>
      </c>
      <c r="O5797" s="1" t="s">
        <v>216</v>
      </c>
      <c r="P5797" s="1" t="s">
        <v>11705</v>
      </c>
      <c r="Q5797" s="1" t="s">
        <v>35</v>
      </c>
      <c r="R5797">
        <v>48</v>
      </c>
      <c r="S5797" s="1" t="s">
        <v>30</v>
      </c>
      <c r="T5797" s="1" t="s">
        <v>30</v>
      </c>
      <c r="U5797" s="1" t="s">
        <v>32</v>
      </c>
      <c r="V5797">
        <v>2</v>
      </c>
      <c r="W5797" s="1" t="s">
        <v>30</v>
      </c>
      <c r="X5797" s="1" t="s">
        <v>43</v>
      </c>
      <c r="Y5797" s="1" t="s">
        <v>37</v>
      </c>
      <c r="Z5797">
        <v>7</v>
      </c>
      <c r="AA5797">
        <v>339</v>
      </c>
      <c r="AB5797" s="1" t="s">
        <v>13500</v>
      </c>
      <c r="AC5797" s="1" t="s">
        <v>13500</v>
      </c>
      <c r="AD5797" t="s">
        <v>13494</v>
      </c>
      <c r="AE5797" s="1" t="s">
        <v>38</v>
      </c>
      <c r="AF5797" s="1" t="s">
        <v>38</v>
      </c>
      <c r="AG5797" t="s">
        <v>13527</v>
      </c>
      <c r="AH5797" t="s">
        <v>38</v>
      </c>
      <c r="AI5797" t="s">
        <v>13540</v>
      </c>
    </row>
    <row r="5798" spans="1:35" x14ac:dyDescent="0.25">
      <c r="A5798" s="1" t="s">
        <v>11706</v>
      </c>
      <c r="B5798" s="1" t="s">
        <v>30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s="1" t="s">
        <v>30</v>
      </c>
      <c r="I5798" s="1" t="s">
        <v>31</v>
      </c>
      <c r="J5798">
        <v>0</v>
      </c>
      <c r="K5798">
        <v>0</v>
      </c>
      <c r="L5798">
        <v>19</v>
      </c>
      <c r="M5798" s="1" t="s">
        <v>32</v>
      </c>
      <c r="N5798">
        <v>0</v>
      </c>
      <c r="O5798" s="1" t="s">
        <v>97</v>
      </c>
      <c r="P5798" s="1" t="s">
        <v>11707</v>
      </c>
      <c r="Q5798" s="1" t="s">
        <v>42</v>
      </c>
      <c r="R5798">
        <v>41</v>
      </c>
      <c r="S5798" s="1" t="s">
        <v>30</v>
      </c>
      <c r="T5798" s="1" t="s">
        <v>30</v>
      </c>
      <c r="U5798" s="1" t="s">
        <v>32</v>
      </c>
      <c r="V5798">
        <v>6</v>
      </c>
      <c r="W5798" s="1" t="s">
        <v>32</v>
      </c>
      <c r="X5798" s="1" t="s">
        <v>43</v>
      </c>
      <c r="Y5798" s="1" t="s">
        <v>37</v>
      </c>
      <c r="Z5798">
        <v>47</v>
      </c>
      <c r="AA5798">
        <v>2487</v>
      </c>
      <c r="AB5798" s="1" t="s">
        <v>13500</v>
      </c>
      <c r="AC5798" s="1" t="s">
        <v>13500</v>
      </c>
      <c r="AD5798" t="s">
        <v>13494</v>
      </c>
      <c r="AE5798" s="1" t="s">
        <v>38</v>
      </c>
      <c r="AF5798" s="1" t="s">
        <v>38</v>
      </c>
      <c r="AG5798" t="s">
        <v>13526</v>
      </c>
      <c r="AH5798" t="s">
        <v>38</v>
      </c>
      <c r="AI5798" t="s">
        <v>13540</v>
      </c>
    </row>
    <row r="5799" spans="1:35" x14ac:dyDescent="0.25">
      <c r="A5799" s="1" t="s">
        <v>11708</v>
      </c>
      <c r="B5799" s="1" t="s">
        <v>30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s="1" t="s">
        <v>30</v>
      </c>
      <c r="I5799" s="1" t="s">
        <v>31</v>
      </c>
      <c r="J5799">
        <v>0</v>
      </c>
      <c r="K5799">
        <v>0</v>
      </c>
      <c r="L5799">
        <v>4</v>
      </c>
      <c r="M5799" s="1" t="s">
        <v>32</v>
      </c>
      <c r="N5799">
        <v>0</v>
      </c>
      <c r="O5799" s="1" t="s">
        <v>176</v>
      </c>
      <c r="P5799" s="1" t="s">
        <v>11709</v>
      </c>
      <c r="Q5799" s="1" t="s">
        <v>35</v>
      </c>
      <c r="R5799">
        <v>42</v>
      </c>
      <c r="S5799" s="1" t="s">
        <v>30</v>
      </c>
      <c r="T5799" s="1" t="s">
        <v>30</v>
      </c>
      <c r="U5799" s="1" t="s">
        <v>32</v>
      </c>
      <c r="V5799">
        <v>3</v>
      </c>
      <c r="W5799" s="1" t="s">
        <v>32</v>
      </c>
      <c r="X5799" s="1" t="s">
        <v>57</v>
      </c>
      <c r="Y5799" s="1" t="s">
        <v>58</v>
      </c>
      <c r="Z5799">
        <v>27</v>
      </c>
      <c r="AA5799">
        <v>1862</v>
      </c>
      <c r="AB5799" s="1" t="s">
        <v>13500</v>
      </c>
      <c r="AC5799" s="1" t="s">
        <v>13500</v>
      </c>
      <c r="AD5799" t="s">
        <v>13494</v>
      </c>
      <c r="AE5799" s="1" t="s">
        <v>38</v>
      </c>
      <c r="AF5799" s="1" t="s">
        <v>38</v>
      </c>
      <c r="AG5799" t="s">
        <v>13526</v>
      </c>
      <c r="AH5799" t="s">
        <v>38</v>
      </c>
      <c r="AI5799" t="s">
        <v>13540</v>
      </c>
    </row>
    <row r="5800" spans="1:35" x14ac:dyDescent="0.25">
      <c r="A5800" s="1" t="s">
        <v>11710</v>
      </c>
      <c r="B5800" s="1" t="s">
        <v>30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s="1" t="s">
        <v>30</v>
      </c>
      <c r="I5800" s="1" t="s">
        <v>31</v>
      </c>
      <c r="J5800">
        <v>0</v>
      </c>
      <c r="K5800">
        <v>0</v>
      </c>
      <c r="L5800">
        <v>8</v>
      </c>
      <c r="M5800" s="1" t="s">
        <v>32</v>
      </c>
      <c r="N5800">
        <v>0</v>
      </c>
      <c r="O5800" s="1" t="s">
        <v>77</v>
      </c>
      <c r="P5800" s="1" t="s">
        <v>11711</v>
      </c>
      <c r="Q5800" s="1" t="s">
        <v>35</v>
      </c>
      <c r="R5800">
        <v>37</v>
      </c>
      <c r="S5800" s="1" t="s">
        <v>30</v>
      </c>
      <c r="T5800" s="1" t="s">
        <v>30</v>
      </c>
      <c r="U5800" s="1" t="s">
        <v>32</v>
      </c>
      <c r="V5800">
        <v>6</v>
      </c>
      <c r="W5800" s="1" t="s">
        <v>32</v>
      </c>
      <c r="X5800" s="1" t="s">
        <v>43</v>
      </c>
      <c r="Y5800" s="1" t="s">
        <v>44</v>
      </c>
      <c r="Z5800">
        <v>20</v>
      </c>
      <c r="AA5800">
        <v>660</v>
      </c>
      <c r="AB5800" s="1" t="s">
        <v>13500</v>
      </c>
      <c r="AC5800" s="1" t="s">
        <v>13500</v>
      </c>
      <c r="AD5800" t="s">
        <v>13494</v>
      </c>
      <c r="AE5800" s="1" t="s">
        <v>38</v>
      </c>
      <c r="AF5800" s="1" t="s">
        <v>38</v>
      </c>
      <c r="AG5800" t="s">
        <v>13526</v>
      </c>
      <c r="AH5800" t="s">
        <v>38</v>
      </c>
      <c r="AI5800" t="s">
        <v>13539</v>
      </c>
    </row>
    <row r="5801" spans="1:35" x14ac:dyDescent="0.25">
      <c r="A5801" s="1" t="s">
        <v>11712</v>
      </c>
      <c r="B5801" s="1" t="s">
        <v>30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s="1" t="s">
        <v>30</v>
      </c>
      <c r="I5801" s="1" t="s">
        <v>31</v>
      </c>
      <c r="J5801">
        <v>0</v>
      </c>
      <c r="K5801">
        <v>0</v>
      </c>
      <c r="L5801">
        <v>4</v>
      </c>
      <c r="M5801" s="1" t="s">
        <v>32</v>
      </c>
      <c r="N5801">
        <v>0</v>
      </c>
      <c r="O5801" s="1" t="s">
        <v>171</v>
      </c>
      <c r="P5801" s="1" t="s">
        <v>11713</v>
      </c>
      <c r="Q5801" s="1" t="s">
        <v>35</v>
      </c>
      <c r="R5801">
        <v>51</v>
      </c>
      <c r="S5801" s="1" t="s">
        <v>30</v>
      </c>
      <c r="T5801" s="1" t="s">
        <v>30</v>
      </c>
      <c r="U5801" s="1" t="s">
        <v>32</v>
      </c>
      <c r="V5801">
        <v>4</v>
      </c>
      <c r="W5801" s="1" t="s">
        <v>32</v>
      </c>
      <c r="X5801" s="1" t="s">
        <v>43</v>
      </c>
      <c r="Y5801" s="1" t="s">
        <v>58</v>
      </c>
      <c r="Z5801">
        <v>31</v>
      </c>
      <c r="AA5801">
        <v>1633</v>
      </c>
      <c r="AB5801" s="1" t="s">
        <v>13500</v>
      </c>
      <c r="AC5801" s="1" t="s">
        <v>13500</v>
      </c>
      <c r="AD5801" t="s">
        <v>13494</v>
      </c>
      <c r="AE5801" s="1" t="s">
        <v>38</v>
      </c>
      <c r="AF5801" s="1" t="s">
        <v>38</v>
      </c>
      <c r="AG5801" t="s">
        <v>13526</v>
      </c>
      <c r="AH5801" t="s">
        <v>38</v>
      </c>
      <c r="AI5801" t="s">
        <v>13540</v>
      </c>
    </row>
    <row r="5802" spans="1:35" x14ac:dyDescent="0.25">
      <c r="A5802" s="1" t="s">
        <v>11714</v>
      </c>
      <c r="B5802" s="1" t="s">
        <v>30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s="1" t="s">
        <v>30</v>
      </c>
      <c r="I5802" s="1" t="s">
        <v>31</v>
      </c>
      <c r="J5802">
        <v>0</v>
      </c>
      <c r="K5802">
        <v>0</v>
      </c>
      <c r="L5802">
        <v>4</v>
      </c>
      <c r="M5802" s="1" t="s">
        <v>32</v>
      </c>
      <c r="N5802">
        <v>0</v>
      </c>
      <c r="O5802" s="1" t="s">
        <v>74</v>
      </c>
      <c r="P5802" s="1" t="s">
        <v>11715</v>
      </c>
      <c r="Q5802" s="1" t="s">
        <v>35</v>
      </c>
      <c r="R5802">
        <v>71</v>
      </c>
      <c r="S5802" s="1" t="s">
        <v>30</v>
      </c>
      <c r="T5802" s="1" t="s">
        <v>32</v>
      </c>
      <c r="U5802" s="1" t="s">
        <v>32</v>
      </c>
      <c r="V5802">
        <v>4</v>
      </c>
      <c r="W5802" s="1" t="s">
        <v>32</v>
      </c>
      <c r="X5802" s="1" t="s">
        <v>57</v>
      </c>
      <c r="Y5802" s="1" t="s">
        <v>58</v>
      </c>
      <c r="Z5802">
        <v>16</v>
      </c>
      <c r="AA5802">
        <v>454</v>
      </c>
      <c r="AB5802" s="1" t="s">
        <v>13500</v>
      </c>
      <c r="AC5802" s="1" t="s">
        <v>13500</v>
      </c>
      <c r="AD5802" t="s">
        <v>13496</v>
      </c>
      <c r="AE5802" s="1" t="s">
        <v>38</v>
      </c>
      <c r="AF5802" s="1" t="s">
        <v>38</v>
      </c>
      <c r="AG5802" t="s">
        <v>13526</v>
      </c>
      <c r="AH5802" t="s">
        <v>38</v>
      </c>
      <c r="AI5802" t="s">
        <v>13539</v>
      </c>
    </row>
    <row r="5803" spans="1:35" x14ac:dyDescent="0.25">
      <c r="A5803" s="1" t="s">
        <v>11716</v>
      </c>
      <c r="B5803" s="1" t="s">
        <v>30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s="1" t="s">
        <v>30</v>
      </c>
      <c r="I5803" s="1" t="s">
        <v>31</v>
      </c>
      <c r="J5803">
        <v>0</v>
      </c>
      <c r="K5803">
        <v>0</v>
      </c>
      <c r="L5803">
        <v>0</v>
      </c>
      <c r="M5803" s="1" t="s">
        <v>30</v>
      </c>
      <c r="N5803">
        <v>0</v>
      </c>
      <c r="O5803" s="1" t="s">
        <v>219</v>
      </c>
      <c r="P5803" s="1" t="s">
        <v>11717</v>
      </c>
      <c r="Q5803" s="1" t="s">
        <v>35</v>
      </c>
      <c r="R5803">
        <v>38</v>
      </c>
      <c r="S5803" s="1" t="s">
        <v>30</v>
      </c>
      <c r="T5803" s="1" t="s">
        <v>30</v>
      </c>
      <c r="U5803" s="1" t="s">
        <v>32</v>
      </c>
      <c r="V5803">
        <v>6</v>
      </c>
      <c r="W5803" s="1" t="s">
        <v>30</v>
      </c>
      <c r="X5803" s="1" t="s">
        <v>57</v>
      </c>
      <c r="Y5803" s="1" t="s">
        <v>58</v>
      </c>
      <c r="Z5803">
        <v>11</v>
      </c>
      <c r="AA5803">
        <v>351</v>
      </c>
      <c r="AB5803" s="1" t="s">
        <v>13500</v>
      </c>
      <c r="AC5803" s="1" t="s">
        <v>13500</v>
      </c>
      <c r="AD5803" t="s">
        <v>13494</v>
      </c>
      <c r="AE5803" s="1" t="s">
        <v>38</v>
      </c>
      <c r="AF5803" s="1" t="s">
        <v>38</v>
      </c>
      <c r="AG5803" t="s">
        <v>13527</v>
      </c>
      <c r="AH5803" t="s">
        <v>38</v>
      </c>
      <c r="AI5803" t="s">
        <v>13539</v>
      </c>
    </row>
    <row r="5804" spans="1:35" x14ac:dyDescent="0.25">
      <c r="A5804" s="1" t="s">
        <v>11718</v>
      </c>
      <c r="B5804" s="1" t="s">
        <v>30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s="1" t="s">
        <v>30</v>
      </c>
      <c r="I5804" s="1" t="s">
        <v>31</v>
      </c>
      <c r="J5804">
        <v>0</v>
      </c>
      <c r="K5804">
        <v>0</v>
      </c>
      <c r="L5804">
        <v>7</v>
      </c>
      <c r="M5804" s="1" t="s">
        <v>32</v>
      </c>
      <c r="N5804">
        <v>0</v>
      </c>
      <c r="O5804" s="1" t="s">
        <v>74</v>
      </c>
      <c r="P5804" s="1" t="s">
        <v>11719</v>
      </c>
      <c r="Q5804" s="1" t="s">
        <v>35</v>
      </c>
      <c r="R5804">
        <v>48</v>
      </c>
      <c r="S5804" s="1" t="s">
        <v>30</v>
      </c>
      <c r="T5804" s="1" t="s">
        <v>30</v>
      </c>
      <c r="U5804" s="1" t="s">
        <v>32</v>
      </c>
      <c r="V5804">
        <v>3</v>
      </c>
      <c r="W5804" s="1" t="s">
        <v>30</v>
      </c>
      <c r="X5804" s="1" t="s">
        <v>36</v>
      </c>
      <c r="Y5804" s="1" t="s">
        <v>37</v>
      </c>
      <c r="Z5804">
        <v>20</v>
      </c>
      <c r="AA5804">
        <v>1132</v>
      </c>
      <c r="AB5804" s="1" t="s">
        <v>13500</v>
      </c>
      <c r="AC5804" s="1" t="s">
        <v>13500</v>
      </c>
      <c r="AD5804" t="s">
        <v>13494</v>
      </c>
      <c r="AE5804" s="1" t="s">
        <v>38</v>
      </c>
      <c r="AF5804" s="1" t="s">
        <v>38</v>
      </c>
      <c r="AG5804" t="s">
        <v>13526</v>
      </c>
      <c r="AH5804" t="s">
        <v>38</v>
      </c>
      <c r="AI5804" t="s">
        <v>13540</v>
      </c>
    </row>
    <row r="5805" spans="1:35" x14ac:dyDescent="0.25">
      <c r="A5805" s="1" t="s">
        <v>11720</v>
      </c>
      <c r="B5805" s="1" t="s">
        <v>30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s="1" t="s">
        <v>30</v>
      </c>
      <c r="I5805" s="1" t="s">
        <v>31</v>
      </c>
      <c r="J5805">
        <v>0</v>
      </c>
      <c r="K5805">
        <v>0</v>
      </c>
      <c r="L5805">
        <v>0</v>
      </c>
      <c r="M5805" s="1" t="s">
        <v>30</v>
      </c>
      <c r="N5805">
        <v>0</v>
      </c>
      <c r="O5805" s="1" t="s">
        <v>74</v>
      </c>
      <c r="P5805" s="1" t="s">
        <v>11721</v>
      </c>
      <c r="Q5805" s="1" t="s">
        <v>42</v>
      </c>
      <c r="R5805">
        <v>48</v>
      </c>
      <c r="S5805" s="1" t="s">
        <v>30</v>
      </c>
      <c r="T5805" s="1" t="s">
        <v>30</v>
      </c>
      <c r="U5805" s="1" t="s">
        <v>32</v>
      </c>
      <c r="V5805">
        <v>2</v>
      </c>
      <c r="W5805" s="1" t="s">
        <v>30</v>
      </c>
      <c r="X5805" s="1" t="s">
        <v>57</v>
      </c>
      <c r="Y5805" s="1" t="s">
        <v>58</v>
      </c>
      <c r="Z5805">
        <v>8</v>
      </c>
      <c r="AA5805">
        <v>565</v>
      </c>
      <c r="AB5805" s="1" t="s">
        <v>13500</v>
      </c>
      <c r="AC5805" s="1" t="s">
        <v>13500</v>
      </c>
      <c r="AD5805" t="s">
        <v>13494</v>
      </c>
      <c r="AE5805" s="1" t="s">
        <v>38</v>
      </c>
      <c r="AF5805" s="1" t="s">
        <v>38</v>
      </c>
      <c r="AG5805" t="s">
        <v>13527</v>
      </c>
      <c r="AH5805" t="s">
        <v>38</v>
      </c>
      <c r="AI5805" t="s">
        <v>13540</v>
      </c>
    </row>
    <row r="5806" spans="1:35" x14ac:dyDescent="0.25">
      <c r="A5806" s="1" t="s">
        <v>11722</v>
      </c>
      <c r="B5806" s="1" t="s">
        <v>30</v>
      </c>
      <c r="C5806">
        <v>1</v>
      </c>
      <c r="D5806">
        <v>2</v>
      </c>
      <c r="E5806">
        <v>4</v>
      </c>
      <c r="F5806">
        <v>0</v>
      </c>
      <c r="G5806">
        <v>0</v>
      </c>
      <c r="H5806" s="1" t="s">
        <v>30</v>
      </c>
      <c r="I5806" s="1" t="s">
        <v>46</v>
      </c>
      <c r="J5806">
        <v>0</v>
      </c>
      <c r="K5806">
        <v>0</v>
      </c>
      <c r="L5806">
        <v>0</v>
      </c>
      <c r="M5806" s="1" t="s">
        <v>30</v>
      </c>
      <c r="N5806">
        <v>0</v>
      </c>
      <c r="O5806" s="1" t="s">
        <v>240</v>
      </c>
      <c r="P5806" s="1" t="s">
        <v>11723</v>
      </c>
      <c r="Q5806" s="1" t="s">
        <v>42</v>
      </c>
      <c r="R5806">
        <v>40</v>
      </c>
      <c r="S5806" s="1" t="s">
        <v>30</v>
      </c>
      <c r="T5806" s="1" t="s">
        <v>30</v>
      </c>
      <c r="U5806" s="1" t="s">
        <v>32</v>
      </c>
      <c r="V5806">
        <v>4</v>
      </c>
      <c r="W5806" s="1" t="s">
        <v>30</v>
      </c>
      <c r="X5806" s="1" t="s">
        <v>36</v>
      </c>
      <c r="Y5806" s="1" t="s">
        <v>58</v>
      </c>
      <c r="Z5806">
        <v>10</v>
      </c>
      <c r="AA5806">
        <v>10</v>
      </c>
      <c r="AB5806" s="1" t="s">
        <v>13500</v>
      </c>
      <c r="AC5806" s="1" t="s">
        <v>13500</v>
      </c>
      <c r="AD5806" t="s">
        <v>13494</v>
      </c>
      <c r="AE5806" s="1" t="s">
        <v>38</v>
      </c>
      <c r="AF5806" s="1" t="s">
        <v>38</v>
      </c>
      <c r="AG5806" t="s">
        <v>13527</v>
      </c>
      <c r="AH5806" t="s">
        <v>38</v>
      </c>
      <c r="AI5806" t="s">
        <v>13538</v>
      </c>
    </row>
    <row r="5807" spans="1:35" x14ac:dyDescent="0.25">
      <c r="A5807" s="1" t="s">
        <v>11724</v>
      </c>
      <c r="B5807" s="1" t="s">
        <v>30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s="1" t="s">
        <v>30</v>
      </c>
      <c r="I5807" s="1" t="s">
        <v>31</v>
      </c>
      <c r="J5807">
        <v>0</v>
      </c>
      <c r="K5807">
        <v>0</v>
      </c>
      <c r="L5807">
        <v>5</v>
      </c>
      <c r="M5807" s="1" t="s">
        <v>32</v>
      </c>
      <c r="N5807">
        <v>0</v>
      </c>
      <c r="O5807" s="1" t="s">
        <v>269</v>
      </c>
      <c r="P5807" s="1" t="s">
        <v>11725</v>
      </c>
      <c r="Q5807" s="1" t="s">
        <v>42</v>
      </c>
      <c r="R5807">
        <v>50</v>
      </c>
      <c r="S5807" s="1" t="s">
        <v>30</v>
      </c>
      <c r="T5807" s="1" t="s">
        <v>30</v>
      </c>
      <c r="U5807" s="1" t="s">
        <v>32</v>
      </c>
      <c r="V5807">
        <v>2</v>
      </c>
      <c r="W5807" s="1" t="s">
        <v>30</v>
      </c>
      <c r="X5807" s="1" t="s">
        <v>36</v>
      </c>
      <c r="Y5807" s="1" t="s">
        <v>58</v>
      </c>
      <c r="Z5807">
        <v>14</v>
      </c>
      <c r="AA5807">
        <v>113</v>
      </c>
      <c r="AB5807" s="1" t="s">
        <v>13500</v>
      </c>
      <c r="AC5807" s="1" t="s">
        <v>13500</v>
      </c>
      <c r="AD5807" t="s">
        <v>13494</v>
      </c>
      <c r="AE5807" s="1" t="s">
        <v>38</v>
      </c>
      <c r="AF5807" s="1" t="s">
        <v>38</v>
      </c>
      <c r="AG5807" t="s">
        <v>13526</v>
      </c>
      <c r="AH5807" t="s">
        <v>38</v>
      </c>
      <c r="AI5807" t="s">
        <v>13538</v>
      </c>
    </row>
    <row r="5808" spans="1:35" x14ac:dyDescent="0.25">
      <c r="A5808" s="1" t="s">
        <v>11726</v>
      </c>
      <c r="B5808" s="1" t="s">
        <v>30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s="1" t="s">
        <v>30</v>
      </c>
      <c r="I5808" s="1" t="s">
        <v>31</v>
      </c>
      <c r="J5808">
        <v>0</v>
      </c>
      <c r="K5808">
        <v>0</v>
      </c>
      <c r="L5808">
        <v>8</v>
      </c>
      <c r="M5808" s="1" t="s">
        <v>32</v>
      </c>
      <c r="N5808">
        <v>0</v>
      </c>
      <c r="O5808" s="1" t="s">
        <v>111</v>
      </c>
      <c r="P5808" s="1" t="s">
        <v>11727</v>
      </c>
      <c r="Q5808" s="1" t="s">
        <v>42</v>
      </c>
      <c r="R5808">
        <v>75</v>
      </c>
      <c r="S5808" s="1" t="s">
        <v>30</v>
      </c>
      <c r="T5808" s="1" t="s">
        <v>32</v>
      </c>
      <c r="U5808" s="1" t="s">
        <v>32</v>
      </c>
      <c r="V5808">
        <v>2</v>
      </c>
      <c r="W5808" s="1" t="s">
        <v>30</v>
      </c>
      <c r="X5808" s="1" t="s">
        <v>57</v>
      </c>
      <c r="Y5808" s="1" t="s">
        <v>37</v>
      </c>
      <c r="Z5808">
        <v>37</v>
      </c>
      <c r="AA5808">
        <v>2483</v>
      </c>
      <c r="AB5808" s="1" t="s">
        <v>13500</v>
      </c>
      <c r="AC5808" s="1" t="s">
        <v>13500</v>
      </c>
      <c r="AD5808" t="s">
        <v>13496</v>
      </c>
      <c r="AE5808" s="1" t="s">
        <v>38</v>
      </c>
      <c r="AF5808" s="1" t="s">
        <v>38</v>
      </c>
      <c r="AG5808" t="s">
        <v>13526</v>
      </c>
      <c r="AH5808" t="s">
        <v>38</v>
      </c>
      <c r="AI5808" t="s">
        <v>13540</v>
      </c>
    </row>
    <row r="5809" spans="1:35" x14ac:dyDescent="0.25">
      <c r="A5809" s="1" t="s">
        <v>11728</v>
      </c>
      <c r="B5809" s="1" t="s">
        <v>30</v>
      </c>
      <c r="C5809">
        <v>2</v>
      </c>
      <c r="D5809">
        <v>11</v>
      </c>
      <c r="E5809">
        <v>25.1</v>
      </c>
      <c r="F5809">
        <v>0</v>
      </c>
      <c r="G5809">
        <v>0</v>
      </c>
      <c r="H5809" s="1" t="s">
        <v>30</v>
      </c>
      <c r="I5809" s="1" t="s">
        <v>31</v>
      </c>
      <c r="J5809">
        <v>0</v>
      </c>
      <c r="K5809">
        <v>0</v>
      </c>
      <c r="L5809">
        <v>0</v>
      </c>
      <c r="M5809" s="1" t="s">
        <v>30</v>
      </c>
      <c r="N5809">
        <v>0</v>
      </c>
      <c r="O5809" s="1" t="s">
        <v>125</v>
      </c>
      <c r="P5809" s="1" t="s">
        <v>11729</v>
      </c>
      <c r="Q5809" s="1" t="s">
        <v>35</v>
      </c>
      <c r="R5809">
        <v>61</v>
      </c>
      <c r="S5809" s="1" t="s">
        <v>30</v>
      </c>
      <c r="T5809" s="1" t="s">
        <v>30</v>
      </c>
      <c r="U5809" s="1" t="s">
        <v>32</v>
      </c>
      <c r="V5809">
        <v>6</v>
      </c>
      <c r="W5809" s="1" t="s">
        <v>30</v>
      </c>
      <c r="X5809" s="1" t="s">
        <v>43</v>
      </c>
      <c r="Y5809" s="1" t="s">
        <v>58</v>
      </c>
      <c r="Z5809">
        <v>6</v>
      </c>
      <c r="AA5809">
        <v>10</v>
      </c>
      <c r="AB5809" s="1" t="s">
        <v>13500</v>
      </c>
      <c r="AC5809" s="1" t="s">
        <v>13500</v>
      </c>
      <c r="AD5809" t="s">
        <v>13494</v>
      </c>
      <c r="AE5809" s="1" t="s">
        <v>38</v>
      </c>
      <c r="AF5809" s="1" t="s">
        <v>38</v>
      </c>
      <c r="AG5809" t="s">
        <v>13527</v>
      </c>
      <c r="AH5809" t="s">
        <v>38</v>
      </c>
      <c r="AI5809" t="s">
        <v>13538</v>
      </c>
    </row>
    <row r="5810" spans="1:35" x14ac:dyDescent="0.25">
      <c r="A5810" s="1" t="s">
        <v>11730</v>
      </c>
      <c r="B5810" s="1" t="s">
        <v>30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s="1" t="s">
        <v>30</v>
      </c>
      <c r="I5810" s="1" t="s">
        <v>31</v>
      </c>
      <c r="J5810">
        <v>0</v>
      </c>
      <c r="K5810">
        <v>0</v>
      </c>
      <c r="L5810">
        <v>0</v>
      </c>
      <c r="M5810" s="1" t="s">
        <v>30</v>
      </c>
      <c r="N5810">
        <v>0</v>
      </c>
      <c r="O5810" s="1" t="s">
        <v>100</v>
      </c>
      <c r="P5810" s="1" t="s">
        <v>11731</v>
      </c>
      <c r="Q5810" s="1" t="s">
        <v>35</v>
      </c>
      <c r="R5810">
        <v>24</v>
      </c>
      <c r="S5810" s="1" t="s">
        <v>32</v>
      </c>
      <c r="T5810" s="1" t="s">
        <v>30</v>
      </c>
      <c r="U5810" s="1" t="s">
        <v>32</v>
      </c>
      <c r="V5810">
        <v>6</v>
      </c>
      <c r="W5810" s="1" t="s">
        <v>30</v>
      </c>
      <c r="X5810" s="1" t="s">
        <v>57</v>
      </c>
      <c r="Y5810" s="1" t="s">
        <v>37</v>
      </c>
      <c r="Z5810">
        <v>6</v>
      </c>
      <c r="AA5810">
        <v>308</v>
      </c>
      <c r="AB5810" s="1" t="s">
        <v>13500</v>
      </c>
      <c r="AC5810" s="1" t="s">
        <v>13500</v>
      </c>
      <c r="AD5810" t="s">
        <v>13495</v>
      </c>
      <c r="AE5810" s="1" t="s">
        <v>38</v>
      </c>
      <c r="AF5810" s="1" t="s">
        <v>38</v>
      </c>
      <c r="AG5810" t="s">
        <v>13527</v>
      </c>
      <c r="AH5810" t="s">
        <v>38</v>
      </c>
      <c r="AI5810" t="s">
        <v>13540</v>
      </c>
    </row>
    <row r="5811" spans="1:35" x14ac:dyDescent="0.25">
      <c r="A5811" s="1" t="s">
        <v>11732</v>
      </c>
      <c r="B5811" s="1" t="s">
        <v>30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s="1" t="s">
        <v>30</v>
      </c>
      <c r="I5811" s="1" t="s">
        <v>31</v>
      </c>
      <c r="J5811">
        <v>0</v>
      </c>
      <c r="K5811">
        <v>0</v>
      </c>
      <c r="L5811">
        <v>3</v>
      </c>
      <c r="M5811" s="1" t="s">
        <v>32</v>
      </c>
      <c r="N5811">
        <v>0</v>
      </c>
      <c r="O5811" s="1" t="s">
        <v>97</v>
      </c>
      <c r="P5811" s="1" t="s">
        <v>11733</v>
      </c>
      <c r="Q5811" s="1" t="s">
        <v>35</v>
      </c>
      <c r="R5811">
        <v>32</v>
      </c>
      <c r="S5811" s="1" t="s">
        <v>30</v>
      </c>
      <c r="T5811" s="1" t="s">
        <v>30</v>
      </c>
      <c r="U5811" s="1" t="s">
        <v>32</v>
      </c>
      <c r="V5811">
        <v>2</v>
      </c>
      <c r="W5811" s="1" t="s">
        <v>32</v>
      </c>
      <c r="X5811" s="1" t="s">
        <v>57</v>
      </c>
      <c r="Y5811" s="1" t="s">
        <v>58</v>
      </c>
      <c r="Z5811">
        <v>37</v>
      </c>
      <c r="AA5811">
        <v>2209</v>
      </c>
      <c r="AB5811" s="1" t="s">
        <v>13500</v>
      </c>
      <c r="AC5811" s="1" t="s">
        <v>13500</v>
      </c>
      <c r="AD5811" t="s">
        <v>13494</v>
      </c>
      <c r="AE5811" s="1" t="s">
        <v>38</v>
      </c>
      <c r="AF5811" s="1" t="s">
        <v>38</v>
      </c>
      <c r="AG5811" t="s">
        <v>13526</v>
      </c>
      <c r="AH5811" t="s">
        <v>38</v>
      </c>
      <c r="AI5811" t="s">
        <v>13540</v>
      </c>
    </row>
    <row r="5812" spans="1:35" x14ac:dyDescent="0.25">
      <c r="A5812" s="1" t="s">
        <v>11734</v>
      </c>
      <c r="B5812" s="1" t="s">
        <v>30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s="1" t="s">
        <v>30</v>
      </c>
      <c r="I5812" s="1" t="s">
        <v>31</v>
      </c>
      <c r="J5812">
        <v>0</v>
      </c>
      <c r="K5812">
        <v>0</v>
      </c>
      <c r="L5812">
        <v>0</v>
      </c>
      <c r="M5812" s="1" t="s">
        <v>30</v>
      </c>
      <c r="N5812">
        <v>0</v>
      </c>
      <c r="O5812" s="1" t="s">
        <v>91</v>
      </c>
      <c r="P5812" s="1" t="s">
        <v>11735</v>
      </c>
      <c r="Q5812" s="1" t="s">
        <v>42</v>
      </c>
      <c r="R5812">
        <v>48</v>
      </c>
      <c r="S5812" s="1" t="s">
        <v>30</v>
      </c>
      <c r="T5812" s="1" t="s">
        <v>30</v>
      </c>
      <c r="U5812" s="1" t="s">
        <v>32</v>
      </c>
      <c r="V5812">
        <v>4</v>
      </c>
      <c r="W5812" s="1" t="s">
        <v>30</v>
      </c>
      <c r="X5812" s="1" t="s">
        <v>57</v>
      </c>
      <c r="Y5812" s="1" t="s">
        <v>37</v>
      </c>
      <c r="Z5812">
        <v>10</v>
      </c>
      <c r="AA5812">
        <v>680</v>
      </c>
      <c r="AB5812" s="1" t="s">
        <v>13500</v>
      </c>
      <c r="AC5812" s="1" t="s">
        <v>13500</v>
      </c>
      <c r="AD5812" t="s">
        <v>13494</v>
      </c>
      <c r="AE5812" s="1" t="s">
        <v>38</v>
      </c>
      <c r="AF5812" s="1" t="s">
        <v>38</v>
      </c>
      <c r="AG5812" t="s">
        <v>13527</v>
      </c>
      <c r="AH5812" t="s">
        <v>38</v>
      </c>
      <c r="AI5812" t="s">
        <v>13540</v>
      </c>
    </row>
    <row r="5813" spans="1:35" x14ac:dyDescent="0.25">
      <c r="A5813" s="1" t="s">
        <v>11736</v>
      </c>
      <c r="B5813" s="1" t="s">
        <v>30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s="1" t="s">
        <v>30</v>
      </c>
      <c r="I5813" s="1" t="s">
        <v>46</v>
      </c>
      <c r="J5813">
        <v>0</v>
      </c>
      <c r="K5813">
        <v>0</v>
      </c>
      <c r="L5813">
        <v>0</v>
      </c>
      <c r="M5813" s="1" t="s">
        <v>30</v>
      </c>
      <c r="N5813">
        <v>0</v>
      </c>
      <c r="O5813" s="1" t="s">
        <v>52</v>
      </c>
      <c r="P5813" s="1" t="s">
        <v>11737</v>
      </c>
      <c r="Q5813" s="1" t="s">
        <v>42</v>
      </c>
      <c r="R5813">
        <v>32</v>
      </c>
      <c r="S5813" s="1" t="s">
        <v>30</v>
      </c>
      <c r="T5813" s="1" t="s">
        <v>30</v>
      </c>
      <c r="U5813" s="1" t="s">
        <v>32</v>
      </c>
      <c r="V5813">
        <v>2</v>
      </c>
      <c r="W5813" s="1" t="s">
        <v>30</v>
      </c>
      <c r="X5813" s="1" t="s">
        <v>36</v>
      </c>
      <c r="Y5813" s="1" t="s">
        <v>37</v>
      </c>
      <c r="Z5813">
        <v>11</v>
      </c>
      <c r="AA5813">
        <v>137</v>
      </c>
      <c r="AB5813" s="1" t="s">
        <v>13500</v>
      </c>
      <c r="AC5813" s="1" t="s">
        <v>13500</v>
      </c>
      <c r="AD5813" t="s">
        <v>13494</v>
      </c>
      <c r="AE5813" s="1" t="s">
        <v>38</v>
      </c>
      <c r="AF5813" s="1" t="s">
        <v>38</v>
      </c>
      <c r="AG5813" t="s">
        <v>13527</v>
      </c>
      <c r="AH5813" t="s">
        <v>38</v>
      </c>
      <c r="AI5813" t="s">
        <v>13539</v>
      </c>
    </row>
    <row r="5814" spans="1:35" x14ac:dyDescent="0.25">
      <c r="A5814" s="1" t="s">
        <v>11738</v>
      </c>
      <c r="B5814" s="1" t="s">
        <v>30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s="1" t="s">
        <v>30</v>
      </c>
      <c r="I5814" s="1" t="s">
        <v>31</v>
      </c>
      <c r="J5814">
        <v>0</v>
      </c>
      <c r="K5814">
        <v>0</v>
      </c>
      <c r="L5814">
        <v>38</v>
      </c>
      <c r="M5814" s="1" t="s">
        <v>30</v>
      </c>
      <c r="N5814">
        <v>42</v>
      </c>
      <c r="O5814" s="1" t="s">
        <v>272</v>
      </c>
      <c r="P5814" s="1" t="s">
        <v>11739</v>
      </c>
      <c r="Q5814" s="1" t="s">
        <v>42</v>
      </c>
      <c r="R5814">
        <v>51</v>
      </c>
      <c r="S5814" s="1" t="s">
        <v>30</v>
      </c>
      <c r="T5814" s="1" t="s">
        <v>30</v>
      </c>
      <c r="U5814" s="1" t="s">
        <v>32</v>
      </c>
      <c r="V5814">
        <v>2</v>
      </c>
      <c r="W5814" s="1" t="s">
        <v>32</v>
      </c>
      <c r="X5814" s="1" t="s">
        <v>57</v>
      </c>
      <c r="Y5814" s="1" t="s">
        <v>37</v>
      </c>
      <c r="Z5814">
        <v>54</v>
      </c>
      <c r="AA5814">
        <v>3232</v>
      </c>
      <c r="AB5814" s="1" t="s">
        <v>13500</v>
      </c>
      <c r="AC5814" s="1" t="s">
        <v>13500</v>
      </c>
      <c r="AD5814" t="s">
        <v>13494</v>
      </c>
      <c r="AE5814" s="1" t="s">
        <v>38</v>
      </c>
      <c r="AF5814" s="1" t="s">
        <v>38</v>
      </c>
      <c r="AG5814" t="s">
        <v>13526</v>
      </c>
      <c r="AH5814" t="s">
        <v>38</v>
      </c>
      <c r="AI5814" t="s">
        <v>13540</v>
      </c>
    </row>
    <row r="5815" spans="1:35" x14ac:dyDescent="0.25">
      <c r="A5815" s="1" t="s">
        <v>11740</v>
      </c>
      <c r="B5815" s="1" t="s">
        <v>30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s="1" t="s">
        <v>30</v>
      </c>
      <c r="I5815" s="1" t="s">
        <v>31</v>
      </c>
      <c r="J5815">
        <v>0</v>
      </c>
      <c r="K5815">
        <v>0</v>
      </c>
      <c r="L5815">
        <v>6</v>
      </c>
      <c r="M5815" s="1" t="s">
        <v>32</v>
      </c>
      <c r="N5815">
        <v>0</v>
      </c>
      <c r="O5815" s="1" t="s">
        <v>130</v>
      </c>
      <c r="P5815" s="1" t="s">
        <v>11741</v>
      </c>
      <c r="Q5815" s="1" t="s">
        <v>35</v>
      </c>
      <c r="R5815">
        <v>32</v>
      </c>
      <c r="S5815" s="1" t="s">
        <v>30</v>
      </c>
      <c r="T5815" s="1" t="s">
        <v>30</v>
      </c>
      <c r="U5815" s="1" t="s">
        <v>32</v>
      </c>
      <c r="V5815">
        <v>3</v>
      </c>
      <c r="W5815" s="1" t="s">
        <v>30</v>
      </c>
      <c r="X5815" s="1" t="s">
        <v>43</v>
      </c>
      <c r="Y5815" s="1" t="s">
        <v>37</v>
      </c>
      <c r="Z5815">
        <v>19</v>
      </c>
      <c r="AA5815">
        <v>1069</v>
      </c>
      <c r="AB5815" s="1" t="s">
        <v>13500</v>
      </c>
      <c r="AC5815" s="1" t="s">
        <v>13500</v>
      </c>
      <c r="AD5815" t="s">
        <v>13494</v>
      </c>
      <c r="AE5815" s="1" t="s">
        <v>38</v>
      </c>
      <c r="AF5815" s="1" t="s">
        <v>38</v>
      </c>
      <c r="AG5815" t="s">
        <v>13526</v>
      </c>
      <c r="AH5815" t="s">
        <v>38</v>
      </c>
      <c r="AI5815" t="s">
        <v>13540</v>
      </c>
    </row>
    <row r="5816" spans="1:35" x14ac:dyDescent="0.25">
      <c r="A5816" s="1" t="s">
        <v>11742</v>
      </c>
      <c r="B5816" s="1" t="s">
        <v>30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s="1" t="s">
        <v>30</v>
      </c>
      <c r="I5816" s="1" t="s">
        <v>31</v>
      </c>
      <c r="J5816">
        <v>0</v>
      </c>
      <c r="K5816">
        <v>0</v>
      </c>
      <c r="L5816">
        <v>0</v>
      </c>
      <c r="M5816" s="1" t="s">
        <v>30</v>
      </c>
      <c r="N5816">
        <v>0</v>
      </c>
      <c r="O5816" s="1" t="s">
        <v>159</v>
      </c>
      <c r="P5816" s="1" t="s">
        <v>11743</v>
      </c>
      <c r="Q5816" s="1" t="s">
        <v>42</v>
      </c>
      <c r="R5816">
        <v>34</v>
      </c>
      <c r="S5816" s="1" t="s">
        <v>30</v>
      </c>
      <c r="T5816" s="1" t="s">
        <v>30</v>
      </c>
      <c r="U5816" s="1" t="s">
        <v>32</v>
      </c>
      <c r="V5816">
        <v>6</v>
      </c>
      <c r="W5816" s="1" t="s">
        <v>30</v>
      </c>
      <c r="X5816" s="1" t="s">
        <v>43</v>
      </c>
      <c r="Y5816" s="1" t="s">
        <v>58</v>
      </c>
      <c r="Z5816">
        <v>9</v>
      </c>
      <c r="AA5816">
        <v>301</v>
      </c>
      <c r="AB5816" s="1" t="s">
        <v>13500</v>
      </c>
      <c r="AC5816" s="1" t="s">
        <v>13500</v>
      </c>
      <c r="AD5816" t="s">
        <v>13494</v>
      </c>
      <c r="AE5816" s="1" t="s">
        <v>38</v>
      </c>
      <c r="AF5816" s="1" t="s">
        <v>38</v>
      </c>
      <c r="AG5816" t="s">
        <v>13527</v>
      </c>
      <c r="AH5816" t="s">
        <v>38</v>
      </c>
      <c r="AI5816" t="s">
        <v>13539</v>
      </c>
    </row>
    <row r="5817" spans="1:35" x14ac:dyDescent="0.25">
      <c r="A5817" s="1" t="s">
        <v>11744</v>
      </c>
      <c r="B5817" s="1" t="s">
        <v>30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s="1" t="s">
        <v>30</v>
      </c>
      <c r="I5817" s="1" t="s">
        <v>31</v>
      </c>
      <c r="J5817">
        <v>0</v>
      </c>
      <c r="K5817">
        <v>0</v>
      </c>
      <c r="L5817">
        <v>6</v>
      </c>
      <c r="M5817" s="1" t="s">
        <v>32</v>
      </c>
      <c r="N5817">
        <v>0</v>
      </c>
      <c r="O5817" s="1" t="s">
        <v>111</v>
      </c>
      <c r="P5817" s="1" t="s">
        <v>11745</v>
      </c>
      <c r="Q5817" s="1" t="s">
        <v>42</v>
      </c>
      <c r="R5817">
        <v>57</v>
      </c>
      <c r="S5817" s="1" t="s">
        <v>30</v>
      </c>
      <c r="T5817" s="1" t="s">
        <v>30</v>
      </c>
      <c r="U5817" s="1" t="s">
        <v>32</v>
      </c>
      <c r="V5817">
        <v>6</v>
      </c>
      <c r="W5817" s="1" t="s">
        <v>32</v>
      </c>
      <c r="X5817" s="1" t="s">
        <v>57</v>
      </c>
      <c r="Y5817" s="1" t="s">
        <v>58</v>
      </c>
      <c r="Z5817">
        <v>38</v>
      </c>
      <c r="AA5817">
        <v>2356</v>
      </c>
      <c r="AB5817" s="1" t="s">
        <v>13500</v>
      </c>
      <c r="AC5817" s="1" t="s">
        <v>13500</v>
      </c>
      <c r="AD5817" t="s">
        <v>13494</v>
      </c>
      <c r="AE5817" s="1" t="s">
        <v>38</v>
      </c>
      <c r="AF5817" s="1" t="s">
        <v>38</v>
      </c>
      <c r="AG5817" t="s">
        <v>13526</v>
      </c>
      <c r="AH5817" t="s">
        <v>38</v>
      </c>
      <c r="AI5817" t="s">
        <v>13540</v>
      </c>
    </row>
    <row r="5818" spans="1:35" x14ac:dyDescent="0.25">
      <c r="A5818" s="1" t="s">
        <v>11746</v>
      </c>
      <c r="B5818" s="1" t="s">
        <v>30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s="1" t="s">
        <v>30</v>
      </c>
      <c r="I5818" s="1" t="s">
        <v>31</v>
      </c>
      <c r="J5818">
        <v>0</v>
      </c>
      <c r="K5818">
        <v>0</v>
      </c>
      <c r="L5818">
        <v>27</v>
      </c>
      <c r="M5818" s="1" t="s">
        <v>32</v>
      </c>
      <c r="N5818">
        <v>0</v>
      </c>
      <c r="O5818" s="1" t="s">
        <v>159</v>
      </c>
      <c r="P5818" s="1" t="s">
        <v>11747</v>
      </c>
      <c r="Q5818" s="1" t="s">
        <v>42</v>
      </c>
      <c r="R5818">
        <v>67</v>
      </c>
      <c r="S5818" s="1" t="s">
        <v>30</v>
      </c>
      <c r="T5818" s="1" t="s">
        <v>32</v>
      </c>
      <c r="U5818" s="1" t="s">
        <v>32</v>
      </c>
      <c r="V5818">
        <v>2</v>
      </c>
      <c r="W5818" s="1" t="s">
        <v>32</v>
      </c>
      <c r="X5818" s="1" t="s">
        <v>43</v>
      </c>
      <c r="Y5818" s="1" t="s">
        <v>58</v>
      </c>
      <c r="Z5818">
        <v>21</v>
      </c>
      <c r="AA5818">
        <v>529</v>
      </c>
      <c r="AB5818" s="1" t="s">
        <v>13500</v>
      </c>
      <c r="AC5818" s="1" t="s">
        <v>13500</v>
      </c>
      <c r="AD5818" t="s">
        <v>13496</v>
      </c>
      <c r="AE5818" s="1" t="s">
        <v>38</v>
      </c>
      <c r="AF5818" s="1" t="s">
        <v>38</v>
      </c>
      <c r="AG5818" t="s">
        <v>13526</v>
      </c>
      <c r="AH5818" t="s">
        <v>38</v>
      </c>
      <c r="AI5818" t="s">
        <v>13539</v>
      </c>
    </row>
    <row r="5819" spans="1:35" x14ac:dyDescent="0.25">
      <c r="A5819" s="1" t="s">
        <v>11748</v>
      </c>
      <c r="B5819" s="1" t="s">
        <v>30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s="1" t="s">
        <v>30</v>
      </c>
      <c r="I5819" s="1" t="s">
        <v>31</v>
      </c>
      <c r="J5819">
        <v>0</v>
      </c>
      <c r="K5819">
        <v>0</v>
      </c>
      <c r="L5819">
        <v>7</v>
      </c>
      <c r="M5819" s="1" t="s">
        <v>32</v>
      </c>
      <c r="N5819">
        <v>0</v>
      </c>
      <c r="O5819" s="1" t="s">
        <v>49</v>
      </c>
      <c r="P5819" s="1" t="s">
        <v>11749</v>
      </c>
      <c r="Q5819" s="1" t="s">
        <v>42</v>
      </c>
      <c r="R5819">
        <v>22</v>
      </c>
      <c r="S5819" s="1" t="s">
        <v>32</v>
      </c>
      <c r="T5819" s="1" t="s">
        <v>30</v>
      </c>
      <c r="U5819" s="1" t="s">
        <v>32</v>
      </c>
      <c r="V5819">
        <v>4</v>
      </c>
      <c r="W5819" s="1" t="s">
        <v>32</v>
      </c>
      <c r="X5819" s="1" t="s">
        <v>57</v>
      </c>
      <c r="Y5819" s="1" t="s">
        <v>58</v>
      </c>
      <c r="Z5819">
        <v>51</v>
      </c>
      <c r="AA5819">
        <v>3694</v>
      </c>
      <c r="AB5819" s="1" t="s">
        <v>13500</v>
      </c>
      <c r="AC5819" s="1" t="s">
        <v>13500</v>
      </c>
      <c r="AD5819" t="s">
        <v>13495</v>
      </c>
      <c r="AE5819" s="1" t="s">
        <v>38</v>
      </c>
      <c r="AF5819" s="1" t="s">
        <v>38</v>
      </c>
      <c r="AG5819" t="s">
        <v>13526</v>
      </c>
      <c r="AH5819" t="s">
        <v>38</v>
      </c>
      <c r="AI5819" t="s">
        <v>13540</v>
      </c>
    </row>
    <row r="5820" spans="1:35" x14ac:dyDescent="0.25">
      <c r="A5820" s="1" t="s">
        <v>11750</v>
      </c>
      <c r="B5820" s="1" t="s">
        <v>30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s="1" t="s">
        <v>30</v>
      </c>
      <c r="I5820" s="1" t="s">
        <v>31</v>
      </c>
      <c r="J5820">
        <v>0</v>
      </c>
      <c r="K5820">
        <v>0</v>
      </c>
      <c r="L5820">
        <v>6</v>
      </c>
      <c r="M5820" s="1" t="s">
        <v>32</v>
      </c>
      <c r="N5820">
        <v>0</v>
      </c>
      <c r="O5820" s="1" t="s">
        <v>122</v>
      </c>
      <c r="P5820" s="1" t="s">
        <v>11751</v>
      </c>
      <c r="Q5820" s="1" t="s">
        <v>35</v>
      </c>
      <c r="R5820">
        <v>67</v>
      </c>
      <c r="S5820" s="1" t="s">
        <v>30</v>
      </c>
      <c r="T5820" s="1" t="s">
        <v>32</v>
      </c>
      <c r="U5820" s="1" t="s">
        <v>32</v>
      </c>
      <c r="V5820">
        <v>6</v>
      </c>
      <c r="W5820" s="1" t="s">
        <v>32</v>
      </c>
      <c r="X5820" s="1" t="s">
        <v>57</v>
      </c>
      <c r="Y5820" s="1" t="s">
        <v>37</v>
      </c>
      <c r="Z5820">
        <v>58</v>
      </c>
      <c r="AA5820">
        <v>4114</v>
      </c>
      <c r="AB5820" s="1" t="s">
        <v>13500</v>
      </c>
      <c r="AC5820" s="1" t="s">
        <v>13500</v>
      </c>
      <c r="AD5820" t="s">
        <v>13496</v>
      </c>
      <c r="AE5820" s="1" t="s">
        <v>38</v>
      </c>
      <c r="AF5820" s="1" t="s">
        <v>38</v>
      </c>
      <c r="AG5820" t="s">
        <v>13526</v>
      </c>
      <c r="AH5820" t="s">
        <v>38</v>
      </c>
      <c r="AI5820" t="s">
        <v>13540</v>
      </c>
    </row>
    <row r="5821" spans="1:35" x14ac:dyDescent="0.25">
      <c r="A5821" s="1" t="s">
        <v>11752</v>
      </c>
      <c r="B5821" s="1" t="s">
        <v>30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s="1" t="s">
        <v>30</v>
      </c>
      <c r="I5821" s="1" t="s">
        <v>31</v>
      </c>
      <c r="J5821">
        <v>0</v>
      </c>
      <c r="K5821">
        <v>0</v>
      </c>
      <c r="L5821">
        <v>29</v>
      </c>
      <c r="M5821" s="1" t="s">
        <v>32</v>
      </c>
      <c r="N5821">
        <v>0</v>
      </c>
      <c r="O5821" s="1" t="s">
        <v>55</v>
      </c>
      <c r="P5821" s="1" t="s">
        <v>11753</v>
      </c>
      <c r="Q5821" s="1" t="s">
        <v>42</v>
      </c>
      <c r="R5821">
        <v>66</v>
      </c>
      <c r="S5821" s="1" t="s">
        <v>30</v>
      </c>
      <c r="T5821" s="1" t="s">
        <v>32</v>
      </c>
      <c r="U5821" s="1" t="s">
        <v>32</v>
      </c>
      <c r="V5821">
        <v>2</v>
      </c>
      <c r="W5821" s="1" t="s">
        <v>32</v>
      </c>
      <c r="X5821" s="1" t="s">
        <v>43</v>
      </c>
      <c r="Y5821" s="1" t="s">
        <v>58</v>
      </c>
      <c r="Z5821">
        <v>29</v>
      </c>
      <c r="AA5821">
        <v>843</v>
      </c>
      <c r="AB5821" s="1" t="s">
        <v>13500</v>
      </c>
      <c r="AC5821" s="1" t="s">
        <v>13500</v>
      </c>
      <c r="AD5821" t="s">
        <v>13496</v>
      </c>
      <c r="AE5821" s="1" t="s">
        <v>38</v>
      </c>
      <c r="AF5821" s="1" t="s">
        <v>38</v>
      </c>
      <c r="AG5821" t="s">
        <v>13526</v>
      </c>
      <c r="AH5821" t="s">
        <v>38</v>
      </c>
      <c r="AI5821" t="s">
        <v>13539</v>
      </c>
    </row>
    <row r="5822" spans="1:35" x14ac:dyDescent="0.25">
      <c r="A5822" s="1" t="s">
        <v>11754</v>
      </c>
      <c r="B5822" s="1" t="s">
        <v>30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s="1" t="s">
        <v>30</v>
      </c>
      <c r="I5822" s="1" t="s">
        <v>31</v>
      </c>
      <c r="J5822">
        <v>0</v>
      </c>
      <c r="K5822">
        <v>0</v>
      </c>
      <c r="L5822">
        <v>15</v>
      </c>
      <c r="M5822" s="1" t="s">
        <v>32</v>
      </c>
      <c r="N5822">
        <v>0</v>
      </c>
      <c r="O5822" s="1" t="s">
        <v>269</v>
      </c>
      <c r="P5822" s="1" t="s">
        <v>11755</v>
      </c>
      <c r="Q5822" s="1" t="s">
        <v>42</v>
      </c>
      <c r="R5822">
        <v>25</v>
      </c>
      <c r="S5822" s="1" t="s">
        <v>32</v>
      </c>
      <c r="T5822" s="1" t="s">
        <v>30</v>
      </c>
      <c r="U5822" s="1" t="s">
        <v>32</v>
      </c>
      <c r="V5822">
        <v>3</v>
      </c>
      <c r="W5822" s="1" t="s">
        <v>32</v>
      </c>
      <c r="X5822" s="1" t="s">
        <v>57</v>
      </c>
      <c r="Y5822" s="1" t="s">
        <v>37</v>
      </c>
      <c r="Z5822">
        <v>32</v>
      </c>
      <c r="AA5822">
        <v>1927</v>
      </c>
      <c r="AB5822" s="1" t="s">
        <v>13500</v>
      </c>
      <c r="AC5822" s="1" t="s">
        <v>13500</v>
      </c>
      <c r="AD5822" t="s">
        <v>13495</v>
      </c>
      <c r="AE5822" s="1" t="s">
        <v>38</v>
      </c>
      <c r="AF5822" s="1" t="s">
        <v>38</v>
      </c>
      <c r="AG5822" t="s">
        <v>13526</v>
      </c>
      <c r="AH5822" t="s">
        <v>38</v>
      </c>
      <c r="AI5822" t="s">
        <v>13540</v>
      </c>
    </row>
    <row r="5823" spans="1:35" x14ac:dyDescent="0.25">
      <c r="A5823" s="1" t="s">
        <v>11756</v>
      </c>
      <c r="B5823" s="1" t="s">
        <v>30</v>
      </c>
      <c r="C5823">
        <v>7</v>
      </c>
      <c r="D5823">
        <v>20</v>
      </c>
      <c r="E5823">
        <v>46.6</v>
      </c>
      <c r="F5823">
        <v>0</v>
      </c>
      <c r="G5823">
        <v>0</v>
      </c>
      <c r="H5823" s="1" t="s">
        <v>30</v>
      </c>
      <c r="I5823" s="1" t="s">
        <v>31</v>
      </c>
      <c r="J5823">
        <v>0</v>
      </c>
      <c r="K5823">
        <v>0</v>
      </c>
      <c r="L5823">
        <v>3</v>
      </c>
      <c r="M5823" s="1" t="s">
        <v>30</v>
      </c>
      <c r="N5823">
        <v>6</v>
      </c>
      <c r="O5823" s="1" t="s">
        <v>375</v>
      </c>
      <c r="P5823" s="1" t="s">
        <v>11757</v>
      </c>
      <c r="Q5823" s="1" t="s">
        <v>35</v>
      </c>
      <c r="R5823">
        <v>47</v>
      </c>
      <c r="S5823" s="1" t="s">
        <v>30</v>
      </c>
      <c r="T5823" s="1" t="s">
        <v>30</v>
      </c>
      <c r="U5823" s="1" t="s">
        <v>32</v>
      </c>
      <c r="V5823">
        <v>4</v>
      </c>
      <c r="W5823" s="1" t="s">
        <v>30</v>
      </c>
      <c r="X5823" s="1" t="s">
        <v>36</v>
      </c>
      <c r="Y5823" s="1" t="s">
        <v>37</v>
      </c>
      <c r="Z5823">
        <v>24</v>
      </c>
      <c r="AA5823">
        <v>160</v>
      </c>
      <c r="AB5823" s="1" t="s">
        <v>13500</v>
      </c>
      <c r="AC5823" s="1" t="s">
        <v>13500</v>
      </c>
      <c r="AD5823" t="s">
        <v>13494</v>
      </c>
      <c r="AE5823" s="1" t="s">
        <v>38</v>
      </c>
      <c r="AF5823" s="1" t="s">
        <v>38</v>
      </c>
      <c r="AG5823" t="s">
        <v>13526</v>
      </c>
      <c r="AH5823" t="s">
        <v>38</v>
      </c>
      <c r="AI5823" t="s">
        <v>13538</v>
      </c>
    </row>
    <row r="5824" spans="1:35" x14ac:dyDescent="0.25">
      <c r="A5824" s="1" t="s">
        <v>11758</v>
      </c>
      <c r="B5824" s="1" t="s">
        <v>30</v>
      </c>
      <c r="C5824">
        <v>6</v>
      </c>
      <c r="D5824">
        <v>38</v>
      </c>
      <c r="E5824">
        <v>81.7</v>
      </c>
      <c r="F5824">
        <v>0</v>
      </c>
      <c r="G5824">
        <v>0</v>
      </c>
      <c r="H5824" s="1" t="s">
        <v>30</v>
      </c>
      <c r="I5824" s="1" t="s">
        <v>31</v>
      </c>
      <c r="J5824">
        <v>0</v>
      </c>
      <c r="K5824">
        <v>0</v>
      </c>
      <c r="L5824">
        <v>0</v>
      </c>
      <c r="M5824" s="1" t="s">
        <v>30</v>
      </c>
      <c r="N5824">
        <v>0</v>
      </c>
      <c r="O5824" s="1" t="s">
        <v>211</v>
      </c>
      <c r="P5824" s="1" t="s">
        <v>5427</v>
      </c>
      <c r="Q5824" s="1" t="s">
        <v>42</v>
      </c>
      <c r="R5824">
        <v>57</v>
      </c>
      <c r="S5824" s="1" t="s">
        <v>30</v>
      </c>
      <c r="T5824" s="1" t="s">
        <v>30</v>
      </c>
      <c r="U5824" s="1" t="s">
        <v>32</v>
      </c>
      <c r="V5824">
        <v>4</v>
      </c>
      <c r="W5824" s="1" t="s">
        <v>30</v>
      </c>
      <c r="X5824" s="1" t="s">
        <v>43</v>
      </c>
      <c r="Y5824" s="1" t="s">
        <v>58</v>
      </c>
      <c r="Z5824">
        <v>5</v>
      </c>
      <c r="AA5824">
        <v>31</v>
      </c>
      <c r="AB5824" s="1" t="s">
        <v>13500</v>
      </c>
      <c r="AC5824" s="1" t="s">
        <v>13500</v>
      </c>
      <c r="AD5824" t="s">
        <v>13494</v>
      </c>
      <c r="AE5824" s="1" t="s">
        <v>38</v>
      </c>
      <c r="AF5824" s="1" t="s">
        <v>38</v>
      </c>
      <c r="AG5824" t="s">
        <v>13527</v>
      </c>
      <c r="AH5824" t="s">
        <v>38</v>
      </c>
      <c r="AI5824" t="s">
        <v>13538</v>
      </c>
    </row>
    <row r="5825" spans="1:35" x14ac:dyDescent="0.25">
      <c r="A5825" s="1" t="s">
        <v>11759</v>
      </c>
      <c r="B5825" s="1" t="s">
        <v>30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s="1" t="s">
        <v>30</v>
      </c>
      <c r="I5825" s="1" t="s">
        <v>31</v>
      </c>
      <c r="J5825">
        <v>0</v>
      </c>
      <c r="K5825">
        <v>0</v>
      </c>
      <c r="L5825">
        <v>6</v>
      </c>
      <c r="M5825" s="1" t="s">
        <v>32</v>
      </c>
      <c r="N5825">
        <v>0</v>
      </c>
      <c r="O5825" s="1" t="s">
        <v>197</v>
      </c>
      <c r="P5825" s="1" t="s">
        <v>11760</v>
      </c>
      <c r="Q5825" s="1" t="s">
        <v>42</v>
      </c>
      <c r="R5825">
        <v>40</v>
      </c>
      <c r="S5825" s="1" t="s">
        <v>30</v>
      </c>
      <c r="T5825" s="1" t="s">
        <v>30</v>
      </c>
      <c r="U5825" s="1" t="s">
        <v>32</v>
      </c>
      <c r="V5825">
        <v>5</v>
      </c>
      <c r="W5825" s="1" t="s">
        <v>30</v>
      </c>
      <c r="X5825" s="1" t="s">
        <v>43</v>
      </c>
      <c r="Y5825" s="1" t="s">
        <v>37</v>
      </c>
      <c r="Z5825">
        <v>32</v>
      </c>
      <c r="AA5825">
        <v>886</v>
      </c>
      <c r="AB5825" s="1" t="s">
        <v>13500</v>
      </c>
      <c r="AC5825" s="1" t="s">
        <v>13500</v>
      </c>
      <c r="AD5825" t="s">
        <v>13494</v>
      </c>
      <c r="AE5825" s="1" t="s">
        <v>38</v>
      </c>
      <c r="AF5825" s="1" t="s">
        <v>38</v>
      </c>
      <c r="AG5825" t="s">
        <v>13526</v>
      </c>
      <c r="AH5825" t="s">
        <v>38</v>
      </c>
      <c r="AI5825" t="s">
        <v>13539</v>
      </c>
    </row>
    <row r="5826" spans="1:35" x14ac:dyDescent="0.25">
      <c r="A5826" s="1" t="s">
        <v>11761</v>
      </c>
      <c r="B5826" s="1" t="s">
        <v>30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s="1" t="s">
        <v>30</v>
      </c>
      <c r="I5826" s="1" t="s">
        <v>31</v>
      </c>
      <c r="J5826">
        <v>0</v>
      </c>
      <c r="K5826">
        <v>0</v>
      </c>
      <c r="L5826">
        <v>5</v>
      </c>
      <c r="M5826" s="1" t="s">
        <v>32</v>
      </c>
      <c r="N5826">
        <v>0</v>
      </c>
      <c r="O5826" s="1" t="s">
        <v>179</v>
      </c>
      <c r="P5826" s="1" t="s">
        <v>11762</v>
      </c>
      <c r="Q5826" s="1" t="s">
        <v>35</v>
      </c>
      <c r="R5826">
        <v>53</v>
      </c>
      <c r="S5826" s="1" t="s">
        <v>30</v>
      </c>
      <c r="T5826" s="1" t="s">
        <v>30</v>
      </c>
      <c r="U5826" s="1" t="s">
        <v>32</v>
      </c>
      <c r="V5826">
        <v>5</v>
      </c>
      <c r="W5826" s="1" t="s">
        <v>32</v>
      </c>
      <c r="X5826" s="1" t="s">
        <v>43</v>
      </c>
      <c r="Y5826" s="1" t="s">
        <v>37</v>
      </c>
      <c r="Z5826">
        <v>25</v>
      </c>
      <c r="AA5826">
        <v>1312</v>
      </c>
      <c r="AB5826" s="1" t="s">
        <v>13500</v>
      </c>
      <c r="AC5826" s="1" t="s">
        <v>13500</v>
      </c>
      <c r="AD5826" t="s">
        <v>13494</v>
      </c>
      <c r="AE5826" s="1" t="s">
        <v>38</v>
      </c>
      <c r="AF5826" s="1" t="s">
        <v>38</v>
      </c>
      <c r="AG5826" t="s">
        <v>13526</v>
      </c>
      <c r="AH5826" t="s">
        <v>38</v>
      </c>
      <c r="AI5826" t="s">
        <v>13540</v>
      </c>
    </row>
    <row r="5827" spans="1:35" x14ac:dyDescent="0.25">
      <c r="A5827" s="1" t="s">
        <v>11763</v>
      </c>
      <c r="B5827" s="1" t="s">
        <v>30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s="1" t="s">
        <v>30</v>
      </c>
      <c r="I5827" s="1" t="s">
        <v>31</v>
      </c>
      <c r="J5827">
        <v>0</v>
      </c>
      <c r="K5827">
        <v>0</v>
      </c>
      <c r="L5827">
        <v>0</v>
      </c>
      <c r="M5827" s="1" t="s">
        <v>30</v>
      </c>
      <c r="N5827">
        <v>0</v>
      </c>
      <c r="O5827" s="1" t="s">
        <v>88</v>
      </c>
      <c r="P5827" s="1" t="s">
        <v>11764</v>
      </c>
      <c r="Q5827" s="1" t="s">
        <v>42</v>
      </c>
      <c r="R5827">
        <v>33</v>
      </c>
      <c r="S5827" s="1" t="s">
        <v>30</v>
      </c>
      <c r="T5827" s="1" t="s">
        <v>30</v>
      </c>
      <c r="U5827" s="1" t="s">
        <v>32</v>
      </c>
      <c r="V5827">
        <v>4</v>
      </c>
      <c r="W5827" s="1" t="s">
        <v>30</v>
      </c>
      <c r="X5827" s="1" t="s">
        <v>57</v>
      </c>
      <c r="Y5827" s="1" t="s">
        <v>58</v>
      </c>
      <c r="Z5827">
        <v>10</v>
      </c>
      <c r="AA5827">
        <v>135</v>
      </c>
      <c r="AB5827" s="1" t="s">
        <v>13500</v>
      </c>
      <c r="AC5827" s="1" t="s">
        <v>13500</v>
      </c>
      <c r="AD5827" t="s">
        <v>13494</v>
      </c>
      <c r="AE5827" s="1" t="s">
        <v>38</v>
      </c>
      <c r="AF5827" s="1" t="s">
        <v>38</v>
      </c>
      <c r="AG5827" t="s">
        <v>13527</v>
      </c>
      <c r="AH5827" t="s">
        <v>38</v>
      </c>
      <c r="AI5827" t="s">
        <v>13539</v>
      </c>
    </row>
    <row r="5828" spans="1:35" x14ac:dyDescent="0.25">
      <c r="A5828" s="1" t="s">
        <v>11765</v>
      </c>
      <c r="B5828" s="1" t="s">
        <v>30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s="1" t="s">
        <v>30</v>
      </c>
      <c r="I5828" s="1" t="s">
        <v>31</v>
      </c>
      <c r="J5828">
        <v>0</v>
      </c>
      <c r="K5828">
        <v>0</v>
      </c>
      <c r="L5828">
        <v>0</v>
      </c>
      <c r="M5828" s="1" t="s">
        <v>30</v>
      </c>
      <c r="N5828">
        <v>0</v>
      </c>
      <c r="O5828" s="1" t="s">
        <v>171</v>
      </c>
      <c r="P5828" s="1" t="s">
        <v>11766</v>
      </c>
      <c r="Q5828" s="1" t="s">
        <v>35</v>
      </c>
      <c r="R5828">
        <v>27</v>
      </c>
      <c r="S5828" s="1" t="s">
        <v>32</v>
      </c>
      <c r="T5828" s="1" t="s">
        <v>30</v>
      </c>
      <c r="U5828" s="1" t="s">
        <v>32</v>
      </c>
      <c r="V5828">
        <v>3</v>
      </c>
      <c r="W5828" s="1" t="s">
        <v>30</v>
      </c>
      <c r="X5828" s="1" t="s">
        <v>36</v>
      </c>
      <c r="Y5828" s="1" t="s">
        <v>37</v>
      </c>
      <c r="Z5828">
        <v>5</v>
      </c>
      <c r="AA5828">
        <v>150</v>
      </c>
      <c r="AB5828" s="1" t="s">
        <v>13500</v>
      </c>
      <c r="AC5828" s="1" t="s">
        <v>13500</v>
      </c>
      <c r="AD5828" t="s">
        <v>13495</v>
      </c>
      <c r="AE5828" s="1" t="s">
        <v>38</v>
      </c>
      <c r="AF5828" s="1" t="s">
        <v>38</v>
      </c>
      <c r="AG5828" t="s">
        <v>13527</v>
      </c>
      <c r="AH5828" t="s">
        <v>38</v>
      </c>
      <c r="AI5828" t="s">
        <v>13539</v>
      </c>
    </row>
    <row r="5829" spans="1:35" x14ac:dyDescent="0.25">
      <c r="A5829" s="1" t="s">
        <v>11767</v>
      </c>
      <c r="B5829" s="1" t="s">
        <v>30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s="1" t="s">
        <v>30</v>
      </c>
      <c r="I5829" s="1" t="s">
        <v>31</v>
      </c>
      <c r="J5829">
        <v>0</v>
      </c>
      <c r="K5829">
        <v>0</v>
      </c>
      <c r="L5829">
        <v>0</v>
      </c>
      <c r="M5829" s="1" t="s">
        <v>30</v>
      </c>
      <c r="N5829">
        <v>0</v>
      </c>
      <c r="O5829" s="1" t="s">
        <v>52</v>
      </c>
      <c r="P5829" s="1" t="s">
        <v>11768</v>
      </c>
      <c r="Q5829" s="1" t="s">
        <v>35</v>
      </c>
      <c r="R5829">
        <v>28</v>
      </c>
      <c r="S5829" s="1" t="s">
        <v>32</v>
      </c>
      <c r="T5829" s="1" t="s">
        <v>30</v>
      </c>
      <c r="U5829" s="1" t="s">
        <v>32</v>
      </c>
      <c r="V5829">
        <v>6</v>
      </c>
      <c r="W5829" s="1" t="s">
        <v>30</v>
      </c>
      <c r="X5829" s="1" t="s">
        <v>43</v>
      </c>
      <c r="Y5829" s="1" t="s">
        <v>37</v>
      </c>
      <c r="Z5829">
        <v>10</v>
      </c>
      <c r="AA5829">
        <v>699</v>
      </c>
      <c r="AB5829" s="1" t="s">
        <v>13500</v>
      </c>
      <c r="AC5829" s="1" t="s">
        <v>13500</v>
      </c>
      <c r="AD5829" t="s">
        <v>13495</v>
      </c>
      <c r="AE5829" s="1" t="s">
        <v>38</v>
      </c>
      <c r="AF5829" s="1" t="s">
        <v>38</v>
      </c>
      <c r="AG5829" t="s">
        <v>13527</v>
      </c>
      <c r="AH5829" t="s">
        <v>38</v>
      </c>
      <c r="AI5829" t="s">
        <v>13540</v>
      </c>
    </row>
    <row r="5830" spans="1:35" x14ac:dyDescent="0.25">
      <c r="A5830" s="1" t="s">
        <v>11769</v>
      </c>
      <c r="B5830" s="1" t="s">
        <v>30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s="1" t="s">
        <v>30</v>
      </c>
      <c r="I5830" s="1" t="s">
        <v>31</v>
      </c>
      <c r="J5830">
        <v>0</v>
      </c>
      <c r="K5830">
        <v>0</v>
      </c>
      <c r="L5830">
        <v>11</v>
      </c>
      <c r="M5830" s="1" t="s">
        <v>32</v>
      </c>
      <c r="N5830">
        <v>0</v>
      </c>
      <c r="O5830" s="1" t="s">
        <v>55</v>
      </c>
      <c r="P5830" s="1" t="s">
        <v>11770</v>
      </c>
      <c r="Q5830" s="1" t="s">
        <v>42</v>
      </c>
      <c r="R5830">
        <v>59</v>
      </c>
      <c r="S5830" s="1" t="s">
        <v>30</v>
      </c>
      <c r="T5830" s="1" t="s">
        <v>30</v>
      </c>
      <c r="U5830" s="1" t="s">
        <v>32</v>
      </c>
      <c r="V5830">
        <v>2</v>
      </c>
      <c r="W5830" s="1" t="s">
        <v>32</v>
      </c>
      <c r="X5830" s="1" t="s">
        <v>36</v>
      </c>
      <c r="Y5830" s="1" t="s">
        <v>37</v>
      </c>
      <c r="Z5830">
        <v>40</v>
      </c>
      <c r="AA5830">
        <v>1623</v>
      </c>
      <c r="AB5830" s="1" t="s">
        <v>13500</v>
      </c>
      <c r="AC5830" s="1" t="s">
        <v>13500</v>
      </c>
      <c r="AD5830" t="s">
        <v>13494</v>
      </c>
      <c r="AE5830" s="1" t="s">
        <v>38</v>
      </c>
      <c r="AF5830" s="1" t="s">
        <v>38</v>
      </c>
      <c r="AG5830" t="s">
        <v>13526</v>
      </c>
      <c r="AH5830" t="s">
        <v>38</v>
      </c>
      <c r="AI5830" t="s">
        <v>13540</v>
      </c>
    </row>
    <row r="5831" spans="1:35" x14ac:dyDescent="0.25">
      <c r="A5831" s="1" t="s">
        <v>11771</v>
      </c>
      <c r="B5831" s="1" t="s">
        <v>30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s="1" t="s">
        <v>30</v>
      </c>
      <c r="I5831" s="1" t="s">
        <v>31</v>
      </c>
      <c r="J5831">
        <v>0</v>
      </c>
      <c r="K5831">
        <v>0</v>
      </c>
      <c r="L5831">
        <v>18</v>
      </c>
      <c r="M5831" s="1" t="s">
        <v>32</v>
      </c>
      <c r="N5831">
        <v>0</v>
      </c>
      <c r="O5831" s="1" t="s">
        <v>97</v>
      </c>
      <c r="P5831" s="1" t="s">
        <v>11772</v>
      </c>
      <c r="Q5831" s="1" t="s">
        <v>42</v>
      </c>
      <c r="R5831">
        <v>22</v>
      </c>
      <c r="S5831" s="1" t="s">
        <v>32</v>
      </c>
      <c r="T5831" s="1" t="s">
        <v>30</v>
      </c>
      <c r="U5831" s="1" t="s">
        <v>32</v>
      </c>
      <c r="V5831">
        <v>2</v>
      </c>
      <c r="W5831" s="1" t="s">
        <v>32</v>
      </c>
      <c r="X5831" s="1" t="s">
        <v>57</v>
      </c>
      <c r="Y5831" s="1" t="s">
        <v>58</v>
      </c>
      <c r="Z5831">
        <v>24</v>
      </c>
      <c r="AA5831">
        <v>1528</v>
      </c>
      <c r="AB5831" s="1" t="s">
        <v>13500</v>
      </c>
      <c r="AC5831" s="1" t="s">
        <v>13500</v>
      </c>
      <c r="AD5831" t="s">
        <v>13495</v>
      </c>
      <c r="AE5831" s="1" t="s">
        <v>38</v>
      </c>
      <c r="AF5831" s="1" t="s">
        <v>38</v>
      </c>
      <c r="AG5831" t="s">
        <v>13526</v>
      </c>
      <c r="AH5831" t="s">
        <v>38</v>
      </c>
      <c r="AI5831" t="s">
        <v>13540</v>
      </c>
    </row>
    <row r="5832" spans="1:35" x14ac:dyDescent="0.25">
      <c r="A5832" s="1" t="s">
        <v>11773</v>
      </c>
      <c r="B5832" s="1" t="s">
        <v>30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s="1" t="s">
        <v>30</v>
      </c>
      <c r="I5832" s="1" t="s">
        <v>31</v>
      </c>
      <c r="J5832">
        <v>0</v>
      </c>
      <c r="K5832">
        <v>0</v>
      </c>
      <c r="L5832">
        <v>7</v>
      </c>
      <c r="M5832" s="1" t="s">
        <v>32</v>
      </c>
      <c r="N5832">
        <v>0</v>
      </c>
      <c r="O5832" s="1" t="s">
        <v>122</v>
      </c>
      <c r="P5832" s="1" t="s">
        <v>11774</v>
      </c>
      <c r="Q5832" s="1" t="s">
        <v>42</v>
      </c>
      <c r="R5832">
        <v>19</v>
      </c>
      <c r="S5832" s="1" t="s">
        <v>32</v>
      </c>
      <c r="T5832" s="1" t="s">
        <v>30</v>
      </c>
      <c r="U5832" s="1" t="s">
        <v>32</v>
      </c>
      <c r="V5832">
        <v>2</v>
      </c>
      <c r="W5832" s="1" t="s">
        <v>32</v>
      </c>
      <c r="X5832" s="1" t="s">
        <v>43</v>
      </c>
      <c r="Y5832" s="1" t="s">
        <v>58</v>
      </c>
      <c r="Z5832">
        <v>25</v>
      </c>
      <c r="AA5832">
        <v>1029</v>
      </c>
      <c r="AB5832" s="1" t="s">
        <v>13500</v>
      </c>
      <c r="AC5832" s="1" t="s">
        <v>13500</v>
      </c>
      <c r="AD5832" t="s">
        <v>13495</v>
      </c>
      <c r="AE5832" s="1" t="s">
        <v>38</v>
      </c>
      <c r="AF5832" s="1" t="s">
        <v>38</v>
      </c>
      <c r="AG5832" t="s">
        <v>13526</v>
      </c>
      <c r="AH5832" t="s">
        <v>38</v>
      </c>
      <c r="AI5832" t="s">
        <v>13540</v>
      </c>
    </row>
    <row r="5833" spans="1:35" x14ac:dyDescent="0.25">
      <c r="A5833" s="1" t="s">
        <v>11775</v>
      </c>
      <c r="B5833" s="1" t="s">
        <v>30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s="1" t="s">
        <v>30</v>
      </c>
      <c r="I5833" s="1" t="s">
        <v>31</v>
      </c>
      <c r="J5833">
        <v>0</v>
      </c>
      <c r="K5833">
        <v>0</v>
      </c>
      <c r="L5833">
        <v>30</v>
      </c>
      <c r="M5833" s="1" t="s">
        <v>32</v>
      </c>
      <c r="N5833">
        <v>0</v>
      </c>
      <c r="O5833" s="1" t="s">
        <v>184</v>
      </c>
      <c r="P5833" s="1" t="s">
        <v>11776</v>
      </c>
      <c r="Q5833" s="1" t="s">
        <v>42</v>
      </c>
      <c r="R5833">
        <v>21</v>
      </c>
      <c r="S5833" s="1" t="s">
        <v>32</v>
      </c>
      <c r="T5833" s="1" t="s">
        <v>30</v>
      </c>
      <c r="U5833" s="1" t="s">
        <v>32</v>
      </c>
      <c r="V5833">
        <v>2</v>
      </c>
      <c r="W5833" s="1" t="s">
        <v>30</v>
      </c>
      <c r="X5833" s="1" t="s">
        <v>36</v>
      </c>
      <c r="Y5833" s="1" t="s">
        <v>37</v>
      </c>
      <c r="Z5833">
        <v>26</v>
      </c>
      <c r="AA5833">
        <v>798</v>
      </c>
      <c r="AB5833" s="1" t="s">
        <v>13500</v>
      </c>
      <c r="AC5833" s="1" t="s">
        <v>13500</v>
      </c>
      <c r="AD5833" t="s">
        <v>13495</v>
      </c>
      <c r="AE5833" s="1" t="s">
        <v>38</v>
      </c>
      <c r="AF5833" s="1" t="s">
        <v>38</v>
      </c>
      <c r="AG5833" t="s">
        <v>13526</v>
      </c>
      <c r="AH5833" t="s">
        <v>38</v>
      </c>
      <c r="AI5833" t="s">
        <v>13539</v>
      </c>
    </row>
    <row r="5834" spans="1:35" x14ac:dyDescent="0.25">
      <c r="A5834" s="1" t="s">
        <v>11777</v>
      </c>
      <c r="B5834" s="1" t="s">
        <v>30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s="1" t="s">
        <v>30</v>
      </c>
      <c r="I5834" s="1" t="s">
        <v>31</v>
      </c>
      <c r="J5834">
        <v>0</v>
      </c>
      <c r="K5834">
        <v>0</v>
      </c>
      <c r="L5834">
        <v>2</v>
      </c>
      <c r="M5834" s="1" t="s">
        <v>32</v>
      </c>
      <c r="N5834">
        <v>0</v>
      </c>
      <c r="O5834" s="1" t="s">
        <v>55</v>
      </c>
      <c r="P5834" s="1" t="s">
        <v>11778</v>
      </c>
      <c r="Q5834" s="1" t="s">
        <v>35</v>
      </c>
      <c r="R5834">
        <v>55</v>
      </c>
      <c r="S5834" s="1" t="s">
        <v>30</v>
      </c>
      <c r="T5834" s="1" t="s">
        <v>30</v>
      </c>
      <c r="U5834" s="1" t="s">
        <v>32</v>
      </c>
      <c r="V5834">
        <v>5</v>
      </c>
      <c r="W5834" s="1" t="s">
        <v>32</v>
      </c>
      <c r="X5834" s="1" t="s">
        <v>36</v>
      </c>
      <c r="Y5834" s="1" t="s">
        <v>58</v>
      </c>
      <c r="Z5834">
        <v>33</v>
      </c>
      <c r="AA5834">
        <v>1439</v>
      </c>
      <c r="AB5834" s="1" t="s">
        <v>13500</v>
      </c>
      <c r="AC5834" s="1" t="s">
        <v>13500</v>
      </c>
      <c r="AD5834" t="s">
        <v>13494</v>
      </c>
      <c r="AE5834" s="1" t="s">
        <v>38</v>
      </c>
      <c r="AF5834" s="1" t="s">
        <v>38</v>
      </c>
      <c r="AG5834" t="s">
        <v>13527</v>
      </c>
      <c r="AH5834" t="s">
        <v>38</v>
      </c>
      <c r="AI5834" t="s">
        <v>13540</v>
      </c>
    </row>
    <row r="5835" spans="1:35" x14ac:dyDescent="0.25">
      <c r="A5835" s="1" t="s">
        <v>11779</v>
      </c>
      <c r="B5835" s="1" t="s">
        <v>30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s="1" t="s">
        <v>30</v>
      </c>
      <c r="I5835" s="1" t="s">
        <v>31</v>
      </c>
      <c r="J5835">
        <v>0</v>
      </c>
      <c r="K5835">
        <v>0</v>
      </c>
      <c r="L5835">
        <v>0</v>
      </c>
      <c r="M5835" s="1" t="s">
        <v>30</v>
      </c>
      <c r="N5835">
        <v>0</v>
      </c>
      <c r="O5835" s="1" t="s">
        <v>49</v>
      </c>
      <c r="P5835" s="1" t="s">
        <v>11780</v>
      </c>
      <c r="Q5835" s="1" t="s">
        <v>35</v>
      </c>
      <c r="R5835">
        <v>30</v>
      </c>
      <c r="S5835" s="1" t="s">
        <v>30</v>
      </c>
      <c r="T5835" s="1" t="s">
        <v>30</v>
      </c>
      <c r="U5835" s="1" t="s">
        <v>32</v>
      </c>
      <c r="V5835">
        <v>6</v>
      </c>
      <c r="W5835" s="1" t="s">
        <v>30</v>
      </c>
      <c r="X5835" s="1" t="s">
        <v>36</v>
      </c>
      <c r="Y5835" s="1" t="s">
        <v>58</v>
      </c>
      <c r="Z5835">
        <v>7</v>
      </c>
      <c r="AA5835">
        <v>360</v>
      </c>
      <c r="AB5835" s="1" t="s">
        <v>13500</v>
      </c>
      <c r="AC5835" s="1" t="s">
        <v>13500</v>
      </c>
      <c r="AD5835" t="s">
        <v>13495</v>
      </c>
      <c r="AE5835" s="1" t="s">
        <v>38</v>
      </c>
      <c r="AF5835" s="1" t="s">
        <v>38</v>
      </c>
      <c r="AG5835" t="s">
        <v>13527</v>
      </c>
      <c r="AH5835" t="s">
        <v>38</v>
      </c>
      <c r="AI5835" t="s">
        <v>13540</v>
      </c>
    </row>
    <row r="5836" spans="1:35" x14ac:dyDescent="0.25">
      <c r="A5836" s="1" t="s">
        <v>11781</v>
      </c>
      <c r="B5836" s="1" t="s">
        <v>30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s="1" t="s">
        <v>30</v>
      </c>
      <c r="I5836" s="1" t="s">
        <v>31</v>
      </c>
      <c r="J5836">
        <v>0</v>
      </c>
      <c r="K5836">
        <v>0</v>
      </c>
      <c r="L5836">
        <v>0</v>
      </c>
      <c r="M5836" s="1" t="s">
        <v>30</v>
      </c>
      <c r="N5836">
        <v>0</v>
      </c>
      <c r="O5836" s="1" t="s">
        <v>100</v>
      </c>
      <c r="P5836" s="1" t="s">
        <v>11782</v>
      </c>
      <c r="Q5836" s="1" t="s">
        <v>42</v>
      </c>
      <c r="R5836">
        <v>39</v>
      </c>
      <c r="S5836" s="1" t="s">
        <v>30</v>
      </c>
      <c r="T5836" s="1" t="s">
        <v>30</v>
      </c>
      <c r="U5836" s="1" t="s">
        <v>32</v>
      </c>
      <c r="V5836">
        <v>6</v>
      </c>
      <c r="W5836" s="1" t="s">
        <v>30</v>
      </c>
      <c r="X5836" s="1" t="s">
        <v>36</v>
      </c>
      <c r="Y5836" s="1" t="s">
        <v>37</v>
      </c>
      <c r="Z5836">
        <v>9</v>
      </c>
      <c r="AA5836">
        <v>329</v>
      </c>
      <c r="AB5836" s="1" t="s">
        <v>13500</v>
      </c>
      <c r="AC5836" s="1" t="s">
        <v>13500</v>
      </c>
      <c r="AD5836" t="s">
        <v>13494</v>
      </c>
      <c r="AE5836" s="1" t="s">
        <v>38</v>
      </c>
      <c r="AF5836" s="1" t="s">
        <v>38</v>
      </c>
      <c r="AG5836" t="s">
        <v>13527</v>
      </c>
      <c r="AH5836" t="s">
        <v>38</v>
      </c>
      <c r="AI5836" t="s">
        <v>13539</v>
      </c>
    </row>
    <row r="5837" spans="1:35" x14ac:dyDescent="0.25">
      <c r="A5837" s="1" t="s">
        <v>11783</v>
      </c>
      <c r="B5837" s="1" t="s">
        <v>30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s="1" t="s">
        <v>30</v>
      </c>
      <c r="I5837" s="1" t="s">
        <v>31</v>
      </c>
      <c r="J5837">
        <v>0</v>
      </c>
      <c r="K5837">
        <v>0</v>
      </c>
      <c r="L5837">
        <v>5</v>
      </c>
      <c r="M5837" s="1" t="s">
        <v>32</v>
      </c>
      <c r="N5837">
        <v>0</v>
      </c>
      <c r="O5837" s="1" t="s">
        <v>156</v>
      </c>
      <c r="P5837" s="1" t="s">
        <v>11784</v>
      </c>
      <c r="Q5837" s="1" t="s">
        <v>42</v>
      </c>
      <c r="R5837">
        <v>28</v>
      </c>
      <c r="S5837" s="1" t="s">
        <v>32</v>
      </c>
      <c r="T5837" s="1" t="s">
        <v>30</v>
      </c>
      <c r="U5837" s="1" t="s">
        <v>32</v>
      </c>
      <c r="V5837">
        <v>3</v>
      </c>
      <c r="W5837" s="1" t="s">
        <v>30</v>
      </c>
      <c r="X5837" s="1" t="s">
        <v>36</v>
      </c>
      <c r="Y5837" s="1" t="s">
        <v>37</v>
      </c>
      <c r="Z5837">
        <v>21</v>
      </c>
      <c r="AA5837">
        <v>991</v>
      </c>
      <c r="AB5837" s="1" t="s">
        <v>13500</v>
      </c>
      <c r="AC5837" s="1" t="s">
        <v>13500</v>
      </c>
      <c r="AD5837" t="s">
        <v>13495</v>
      </c>
      <c r="AE5837" s="1" t="s">
        <v>38</v>
      </c>
      <c r="AF5837" s="1" t="s">
        <v>38</v>
      </c>
      <c r="AG5837" t="s">
        <v>13526</v>
      </c>
      <c r="AH5837" t="s">
        <v>38</v>
      </c>
      <c r="AI5837" t="s">
        <v>13540</v>
      </c>
    </row>
    <row r="5838" spans="1:35" x14ac:dyDescent="0.25">
      <c r="A5838" s="1" t="s">
        <v>11785</v>
      </c>
      <c r="B5838" s="1" t="s">
        <v>30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s="1" t="s">
        <v>30</v>
      </c>
      <c r="I5838" s="1" t="s">
        <v>31</v>
      </c>
      <c r="J5838">
        <v>0</v>
      </c>
      <c r="K5838">
        <v>0</v>
      </c>
      <c r="L5838">
        <v>11</v>
      </c>
      <c r="M5838" s="1" t="s">
        <v>32</v>
      </c>
      <c r="N5838">
        <v>0</v>
      </c>
      <c r="O5838" s="1" t="s">
        <v>125</v>
      </c>
      <c r="P5838" s="1" t="s">
        <v>11786</v>
      </c>
      <c r="Q5838" s="1" t="s">
        <v>35</v>
      </c>
      <c r="R5838">
        <v>49</v>
      </c>
      <c r="S5838" s="1" t="s">
        <v>30</v>
      </c>
      <c r="T5838" s="1" t="s">
        <v>30</v>
      </c>
      <c r="U5838" s="1" t="s">
        <v>32</v>
      </c>
      <c r="V5838">
        <v>2</v>
      </c>
      <c r="W5838" s="1" t="s">
        <v>32</v>
      </c>
      <c r="X5838" s="1" t="s">
        <v>57</v>
      </c>
      <c r="Y5838" s="1" t="s">
        <v>37</v>
      </c>
      <c r="Z5838">
        <v>33</v>
      </c>
      <c r="AA5838">
        <v>2404</v>
      </c>
      <c r="AB5838" s="1" t="s">
        <v>13500</v>
      </c>
      <c r="AC5838" s="1" t="s">
        <v>13500</v>
      </c>
      <c r="AD5838" t="s">
        <v>13494</v>
      </c>
      <c r="AE5838" s="1" t="s">
        <v>38</v>
      </c>
      <c r="AF5838" s="1" t="s">
        <v>38</v>
      </c>
      <c r="AG5838" t="s">
        <v>13526</v>
      </c>
      <c r="AH5838" t="s">
        <v>38</v>
      </c>
      <c r="AI5838" t="s">
        <v>13540</v>
      </c>
    </row>
    <row r="5839" spans="1:35" x14ac:dyDescent="0.25">
      <c r="A5839" s="1" t="s">
        <v>11787</v>
      </c>
      <c r="B5839" s="1" t="s">
        <v>30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s="1" t="s">
        <v>30</v>
      </c>
      <c r="I5839" s="1" t="s">
        <v>31</v>
      </c>
      <c r="J5839">
        <v>0</v>
      </c>
      <c r="K5839">
        <v>0</v>
      </c>
      <c r="L5839">
        <v>9</v>
      </c>
      <c r="M5839" s="1" t="s">
        <v>32</v>
      </c>
      <c r="N5839">
        <v>0</v>
      </c>
      <c r="O5839" s="1" t="s">
        <v>100</v>
      </c>
      <c r="P5839" s="1" t="s">
        <v>11788</v>
      </c>
      <c r="Q5839" s="1" t="s">
        <v>35</v>
      </c>
      <c r="R5839">
        <v>22</v>
      </c>
      <c r="S5839" s="1" t="s">
        <v>32</v>
      </c>
      <c r="T5839" s="1" t="s">
        <v>30</v>
      </c>
      <c r="U5839" s="1" t="s">
        <v>32</v>
      </c>
      <c r="V5839">
        <v>5</v>
      </c>
      <c r="W5839" s="1" t="s">
        <v>32</v>
      </c>
      <c r="X5839" s="1" t="s">
        <v>57</v>
      </c>
      <c r="Y5839" s="1" t="s">
        <v>58</v>
      </c>
      <c r="Z5839">
        <v>43</v>
      </c>
      <c r="AA5839">
        <v>3147</v>
      </c>
      <c r="AB5839" s="1" t="s">
        <v>13500</v>
      </c>
      <c r="AC5839" s="1" t="s">
        <v>13500</v>
      </c>
      <c r="AD5839" t="s">
        <v>13495</v>
      </c>
      <c r="AE5839" s="1" t="s">
        <v>38</v>
      </c>
      <c r="AF5839" s="1" t="s">
        <v>38</v>
      </c>
      <c r="AG5839" t="s">
        <v>13526</v>
      </c>
      <c r="AH5839" t="s">
        <v>38</v>
      </c>
      <c r="AI5839" t="s">
        <v>13540</v>
      </c>
    </row>
    <row r="5840" spans="1:35" x14ac:dyDescent="0.25">
      <c r="A5840" s="1" t="s">
        <v>11789</v>
      </c>
      <c r="B5840" s="1" t="s">
        <v>30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s="1" t="s">
        <v>30</v>
      </c>
      <c r="I5840" s="1" t="s">
        <v>31</v>
      </c>
      <c r="J5840">
        <v>0</v>
      </c>
      <c r="K5840">
        <v>0</v>
      </c>
      <c r="L5840">
        <v>2</v>
      </c>
      <c r="M5840" s="1" t="s">
        <v>30</v>
      </c>
      <c r="N5840">
        <v>92</v>
      </c>
      <c r="O5840" s="1" t="s">
        <v>83</v>
      </c>
      <c r="P5840" s="1" t="s">
        <v>11790</v>
      </c>
      <c r="Q5840" s="1" t="s">
        <v>35</v>
      </c>
      <c r="R5840">
        <v>71</v>
      </c>
      <c r="S5840" s="1" t="s">
        <v>30</v>
      </c>
      <c r="T5840" s="1" t="s">
        <v>32</v>
      </c>
      <c r="U5840" s="1" t="s">
        <v>32</v>
      </c>
      <c r="V5840">
        <v>2</v>
      </c>
      <c r="W5840" s="1" t="s">
        <v>32</v>
      </c>
      <c r="X5840" s="1" t="s">
        <v>57</v>
      </c>
      <c r="Y5840" s="1" t="s">
        <v>58</v>
      </c>
      <c r="Z5840">
        <v>33</v>
      </c>
      <c r="AA5840">
        <v>2085</v>
      </c>
      <c r="AB5840" s="1" t="s">
        <v>13500</v>
      </c>
      <c r="AC5840" s="1" t="s">
        <v>13500</v>
      </c>
      <c r="AD5840" t="s">
        <v>13496</v>
      </c>
      <c r="AE5840" s="1" t="s">
        <v>38</v>
      </c>
      <c r="AF5840" s="1" t="s">
        <v>38</v>
      </c>
      <c r="AG5840" t="s">
        <v>13527</v>
      </c>
      <c r="AH5840" t="s">
        <v>38</v>
      </c>
      <c r="AI5840" t="s">
        <v>13540</v>
      </c>
    </row>
    <row r="5841" spans="1:35" x14ac:dyDescent="0.25">
      <c r="A5841" s="1" t="s">
        <v>11791</v>
      </c>
      <c r="B5841" s="1" t="s">
        <v>30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s="1" t="s">
        <v>30</v>
      </c>
      <c r="I5841" s="1" t="s">
        <v>31</v>
      </c>
      <c r="J5841">
        <v>0</v>
      </c>
      <c r="K5841">
        <v>0</v>
      </c>
      <c r="L5841">
        <v>9</v>
      </c>
      <c r="M5841" s="1" t="s">
        <v>32</v>
      </c>
      <c r="N5841">
        <v>0</v>
      </c>
      <c r="O5841" s="1" t="s">
        <v>471</v>
      </c>
      <c r="P5841" s="1" t="s">
        <v>11792</v>
      </c>
      <c r="Q5841" s="1" t="s">
        <v>42</v>
      </c>
      <c r="R5841">
        <v>27</v>
      </c>
      <c r="S5841" s="1" t="s">
        <v>32</v>
      </c>
      <c r="T5841" s="1" t="s">
        <v>30</v>
      </c>
      <c r="U5841" s="1" t="s">
        <v>32</v>
      </c>
      <c r="V5841">
        <v>4</v>
      </c>
      <c r="W5841" s="1" t="s">
        <v>30</v>
      </c>
      <c r="X5841" s="1" t="s">
        <v>36</v>
      </c>
      <c r="Y5841" s="1" t="s">
        <v>37</v>
      </c>
      <c r="Z5841">
        <v>29</v>
      </c>
      <c r="AA5841">
        <v>681</v>
      </c>
      <c r="AB5841" s="1" t="s">
        <v>13500</v>
      </c>
      <c r="AC5841" s="1" t="s">
        <v>13500</v>
      </c>
      <c r="AD5841" t="s">
        <v>13495</v>
      </c>
      <c r="AE5841" s="1" t="s">
        <v>38</v>
      </c>
      <c r="AF5841" s="1" t="s">
        <v>38</v>
      </c>
      <c r="AG5841" t="s">
        <v>13526</v>
      </c>
      <c r="AH5841" t="s">
        <v>38</v>
      </c>
      <c r="AI5841" t="s">
        <v>13539</v>
      </c>
    </row>
    <row r="5842" spans="1:35" x14ac:dyDescent="0.25">
      <c r="A5842" s="1" t="s">
        <v>11793</v>
      </c>
      <c r="B5842" s="1" t="s">
        <v>30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s="1" t="s">
        <v>30</v>
      </c>
      <c r="I5842" s="1" t="s">
        <v>31</v>
      </c>
      <c r="J5842">
        <v>0</v>
      </c>
      <c r="K5842">
        <v>0</v>
      </c>
      <c r="L5842">
        <v>0</v>
      </c>
      <c r="M5842" s="1" t="s">
        <v>30</v>
      </c>
      <c r="N5842">
        <v>0</v>
      </c>
      <c r="O5842" s="1" t="s">
        <v>184</v>
      </c>
      <c r="P5842" s="1" t="s">
        <v>11794</v>
      </c>
      <c r="Q5842" s="1" t="s">
        <v>42</v>
      </c>
      <c r="R5842">
        <v>32</v>
      </c>
      <c r="S5842" s="1" t="s">
        <v>30</v>
      </c>
      <c r="T5842" s="1" t="s">
        <v>30</v>
      </c>
      <c r="U5842" s="1" t="s">
        <v>32</v>
      </c>
      <c r="V5842">
        <v>4</v>
      </c>
      <c r="W5842" s="1" t="s">
        <v>30</v>
      </c>
      <c r="X5842" s="1" t="s">
        <v>57</v>
      </c>
      <c r="Y5842" s="1" t="s">
        <v>58</v>
      </c>
      <c r="Z5842">
        <v>12</v>
      </c>
      <c r="AA5842">
        <v>203</v>
      </c>
      <c r="AB5842" s="1" t="s">
        <v>13500</v>
      </c>
      <c r="AC5842" s="1" t="s">
        <v>13500</v>
      </c>
      <c r="AD5842" t="s">
        <v>13494</v>
      </c>
      <c r="AE5842" s="1" t="s">
        <v>38</v>
      </c>
      <c r="AF5842" s="1" t="s">
        <v>38</v>
      </c>
      <c r="AG5842" t="s">
        <v>13527</v>
      </c>
      <c r="AH5842" t="s">
        <v>38</v>
      </c>
      <c r="AI5842" t="s">
        <v>13539</v>
      </c>
    </row>
    <row r="5843" spans="1:35" x14ac:dyDescent="0.25">
      <c r="A5843" s="1" t="s">
        <v>11795</v>
      </c>
      <c r="B5843" s="1" t="s">
        <v>30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s="1" t="s">
        <v>30</v>
      </c>
      <c r="I5843" s="1" t="s">
        <v>31</v>
      </c>
      <c r="J5843">
        <v>0</v>
      </c>
      <c r="K5843">
        <v>0</v>
      </c>
      <c r="L5843">
        <v>0</v>
      </c>
      <c r="M5843" s="1" t="s">
        <v>30</v>
      </c>
      <c r="N5843">
        <v>0</v>
      </c>
      <c r="O5843" s="1" t="s">
        <v>60</v>
      </c>
      <c r="P5843" s="1" t="s">
        <v>11796</v>
      </c>
      <c r="Q5843" s="1" t="s">
        <v>35</v>
      </c>
      <c r="R5843">
        <v>61</v>
      </c>
      <c r="S5843" s="1" t="s">
        <v>30</v>
      </c>
      <c r="T5843" s="1" t="s">
        <v>30</v>
      </c>
      <c r="U5843" s="1" t="s">
        <v>32</v>
      </c>
      <c r="V5843">
        <v>4</v>
      </c>
      <c r="W5843" s="1" t="s">
        <v>30</v>
      </c>
      <c r="X5843" s="1" t="s">
        <v>36</v>
      </c>
      <c r="Y5843" s="1" t="s">
        <v>58</v>
      </c>
      <c r="Z5843">
        <v>7</v>
      </c>
      <c r="AA5843">
        <v>75</v>
      </c>
      <c r="AB5843" s="1" t="s">
        <v>13500</v>
      </c>
      <c r="AC5843" s="1" t="s">
        <v>13500</v>
      </c>
      <c r="AD5843" t="s">
        <v>13494</v>
      </c>
      <c r="AE5843" s="1" t="s">
        <v>38</v>
      </c>
      <c r="AF5843" s="1" t="s">
        <v>38</v>
      </c>
      <c r="AG5843" t="s">
        <v>13527</v>
      </c>
      <c r="AH5843" t="s">
        <v>38</v>
      </c>
      <c r="AI5843" t="s">
        <v>13539</v>
      </c>
    </row>
    <row r="5844" spans="1:35" x14ac:dyDescent="0.25">
      <c r="A5844" s="1" t="s">
        <v>11797</v>
      </c>
      <c r="B5844" s="1" t="s">
        <v>30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s="1" t="s">
        <v>30</v>
      </c>
      <c r="I5844" s="1" t="s">
        <v>31</v>
      </c>
      <c r="J5844">
        <v>0</v>
      </c>
      <c r="K5844">
        <v>0</v>
      </c>
      <c r="L5844">
        <v>0</v>
      </c>
      <c r="M5844" s="1" t="s">
        <v>30</v>
      </c>
      <c r="N5844">
        <v>0</v>
      </c>
      <c r="O5844" s="1" t="s">
        <v>74</v>
      </c>
      <c r="P5844" s="1" t="s">
        <v>11798</v>
      </c>
      <c r="Q5844" s="1" t="s">
        <v>42</v>
      </c>
      <c r="R5844">
        <v>50</v>
      </c>
      <c r="S5844" s="1" t="s">
        <v>30</v>
      </c>
      <c r="T5844" s="1" t="s">
        <v>30</v>
      </c>
      <c r="U5844" s="1" t="s">
        <v>32</v>
      </c>
      <c r="V5844">
        <v>3</v>
      </c>
      <c r="W5844" s="1" t="s">
        <v>30</v>
      </c>
      <c r="X5844" s="1" t="s">
        <v>57</v>
      </c>
      <c r="Y5844" s="1" t="s">
        <v>58</v>
      </c>
      <c r="Z5844">
        <v>9</v>
      </c>
      <c r="AA5844">
        <v>370</v>
      </c>
      <c r="AB5844" s="1" t="s">
        <v>13500</v>
      </c>
      <c r="AC5844" s="1" t="s">
        <v>13500</v>
      </c>
      <c r="AD5844" t="s">
        <v>13494</v>
      </c>
      <c r="AE5844" s="1" t="s">
        <v>38</v>
      </c>
      <c r="AF5844" s="1" t="s">
        <v>38</v>
      </c>
      <c r="AG5844" t="s">
        <v>13527</v>
      </c>
      <c r="AH5844" t="s">
        <v>38</v>
      </c>
      <c r="AI5844" t="s">
        <v>13539</v>
      </c>
    </row>
    <row r="5845" spans="1:35" x14ac:dyDescent="0.25">
      <c r="A5845" s="1" t="s">
        <v>11799</v>
      </c>
      <c r="B5845" s="1" t="s">
        <v>30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s="1" t="s">
        <v>30</v>
      </c>
      <c r="I5845" s="1" t="s">
        <v>31</v>
      </c>
      <c r="J5845">
        <v>0</v>
      </c>
      <c r="K5845">
        <v>0</v>
      </c>
      <c r="L5845">
        <v>12</v>
      </c>
      <c r="M5845" s="1" t="s">
        <v>32</v>
      </c>
      <c r="N5845">
        <v>0</v>
      </c>
      <c r="O5845" s="1" t="s">
        <v>106</v>
      </c>
      <c r="P5845" s="1" t="s">
        <v>11800</v>
      </c>
      <c r="Q5845" s="1" t="s">
        <v>35</v>
      </c>
      <c r="R5845">
        <v>21</v>
      </c>
      <c r="S5845" s="1" t="s">
        <v>32</v>
      </c>
      <c r="T5845" s="1" t="s">
        <v>30</v>
      </c>
      <c r="U5845" s="1" t="s">
        <v>32</v>
      </c>
      <c r="V5845">
        <v>2</v>
      </c>
      <c r="W5845" s="1" t="s">
        <v>32</v>
      </c>
      <c r="X5845" s="1" t="s">
        <v>43</v>
      </c>
      <c r="Y5845" s="1" t="s">
        <v>37</v>
      </c>
      <c r="Z5845">
        <v>39</v>
      </c>
      <c r="AA5845">
        <v>1981</v>
      </c>
      <c r="AB5845" s="1" t="s">
        <v>13500</v>
      </c>
      <c r="AC5845" s="1" t="s">
        <v>13500</v>
      </c>
      <c r="AD5845" t="s">
        <v>13495</v>
      </c>
      <c r="AE5845" s="1" t="s">
        <v>38</v>
      </c>
      <c r="AF5845" s="1" t="s">
        <v>38</v>
      </c>
      <c r="AG5845" t="s">
        <v>13526</v>
      </c>
      <c r="AH5845" t="s">
        <v>38</v>
      </c>
      <c r="AI5845" t="s">
        <v>13540</v>
      </c>
    </row>
    <row r="5846" spans="1:35" x14ac:dyDescent="0.25">
      <c r="A5846" s="1" t="s">
        <v>11801</v>
      </c>
      <c r="B5846" s="1" t="s">
        <v>30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s="1" t="s">
        <v>30</v>
      </c>
      <c r="I5846" s="1" t="s">
        <v>31</v>
      </c>
      <c r="J5846">
        <v>0</v>
      </c>
      <c r="K5846">
        <v>0</v>
      </c>
      <c r="L5846">
        <v>0</v>
      </c>
      <c r="M5846" s="1" t="s">
        <v>30</v>
      </c>
      <c r="N5846">
        <v>0</v>
      </c>
      <c r="O5846" s="1" t="s">
        <v>103</v>
      </c>
      <c r="P5846" s="1" t="s">
        <v>11802</v>
      </c>
      <c r="Q5846" s="1" t="s">
        <v>42</v>
      </c>
      <c r="R5846">
        <v>23</v>
      </c>
      <c r="S5846" s="1" t="s">
        <v>32</v>
      </c>
      <c r="T5846" s="1" t="s">
        <v>30</v>
      </c>
      <c r="U5846" s="1" t="s">
        <v>32</v>
      </c>
      <c r="V5846">
        <v>2</v>
      </c>
      <c r="W5846" s="1" t="s">
        <v>30</v>
      </c>
      <c r="X5846" s="1" t="s">
        <v>57</v>
      </c>
      <c r="Y5846" s="1" t="s">
        <v>58</v>
      </c>
      <c r="Z5846">
        <v>11</v>
      </c>
      <c r="AA5846">
        <v>770</v>
      </c>
      <c r="AB5846" s="1" t="s">
        <v>13500</v>
      </c>
      <c r="AC5846" s="1" t="s">
        <v>13500</v>
      </c>
      <c r="AD5846" t="s">
        <v>13495</v>
      </c>
      <c r="AE5846" s="1" t="s">
        <v>38</v>
      </c>
      <c r="AF5846" s="1" t="s">
        <v>38</v>
      </c>
      <c r="AG5846" t="s">
        <v>13527</v>
      </c>
      <c r="AH5846" t="s">
        <v>38</v>
      </c>
      <c r="AI5846" t="s">
        <v>13540</v>
      </c>
    </row>
    <row r="5847" spans="1:35" x14ac:dyDescent="0.25">
      <c r="A5847" s="1" t="s">
        <v>11803</v>
      </c>
      <c r="B5847" s="1" t="s">
        <v>30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s="1" t="s">
        <v>30</v>
      </c>
      <c r="I5847" s="1" t="s">
        <v>31</v>
      </c>
      <c r="J5847">
        <v>0</v>
      </c>
      <c r="K5847">
        <v>0</v>
      </c>
      <c r="L5847">
        <v>0</v>
      </c>
      <c r="M5847" s="1" t="s">
        <v>30</v>
      </c>
      <c r="N5847">
        <v>0</v>
      </c>
      <c r="O5847" s="1" t="s">
        <v>135</v>
      </c>
      <c r="P5847" s="1" t="s">
        <v>11804</v>
      </c>
      <c r="Q5847" s="1" t="s">
        <v>35</v>
      </c>
      <c r="R5847">
        <v>39</v>
      </c>
      <c r="S5847" s="1" t="s">
        <v>30</v>
      </c>
      <c r="T5847" s="1" t="s">
        <v>30</v>
      </c>
      <c r="U5847" s="1" t="s">
        <v>32</v>
      </c>
      <c r="V5847">
        <v>2</v>
      </c>
      <c r="W5847" s="1" t="s">
        <v>30</v>
      </c>
      <c r="X5847" s="1" t="s">
        <v>57</v>
      </c>
      <c r="Y5847" s="1" t="s">
        <v>37</v>
      </c>
      <c r="Z5847">
        <v>7</v>
      </c>
      <c r="AA5847">
        <v>262</v>
      </c>
      <c r="AB5847" s="1" t="s">
        <v>13500</v>
      </c>
      <c r="AC5847" s="1" t="s">
        <v>13500</v>
      </c>
      <c r="AD5847" t="s">
        <v>13494</v>
      </c>
      <c r="AE5847" s="1" t="s">
        <v>38</v>
      </c>
      <c r="AF5847" s="1" t="s">
        <v>38</v>
      </c>
      <c r="AG5847" t="s">
        <v>13527</v>
      </c>
      <c r="AH5847" t="s">
        <v>38</v>
      </c>
      <c r="AI5847" t="s">
        <v>13539</v>
      </c>
    </row>
    <row r="5848" spans="1:35" x14ac:dyDescent="0.25">
      <c r="A5848" s="1" t="s">
        <v>11805</v>
      </c>
      <c r="B5848" s="1" t="s">
        <v>30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s="1" t="s">
        <v>30</v>
      </c>
      <c r="I5848" s="1" t="s">
        <v>31</v>
      </c>
      <c r="J5848">
        <v>0</v>
      </c>
      <c r="K5848">
        <v>0</v>
      </c>
      <c r="L5848">
        <v>6</v>
      </c>
      <c r="M5848" s="1" t="s">
        <v>32</v>
      </c>
      <c r="N5848">
        <v>0</v>
      </c>
      <c r="O5848" s="1" t="s">
        <v>216</v>
      </c>
      <c r="P5848" s="1" t="s">
        <v>11806</v>
      </c>
      <c r="Q5848" s="1" t="s">
        <v>35</v>
      </c>
      <c r="R5848">
        <v>67</v>
      </c>
      <c r="S5848" s="1" t="s">
        <v>30</v>
      </c>
      <c r="T5848" s="1" t="s">
        <v>32</v>
      </c>
      <c r="U5848" s="1" t="s">
        <v>32</v>
      </c>
      <c r="V5848">
        <v>2</v>
      </c>
      <c r="W5848" s="1" t="s">
        <v>32</v>
      </c>
      <c r="X5848" s="1" t="s">
        <v>57</v>
      </c>
      <c r="Y5848" s="1" t="s">
        <v>37</v>
      </c>
      <c r="Z5848">
        <v>40</v>
      </c>
      <c r="AA5848">
        <v>934</v>
      </c>
      <c r="AB5848" s="1" t="s">
        <v>13500</v>
      </c>
      <c r="AC5848" s="1" t="s">
        <v>13500</v>
      </c>
      <c r="AD5848" t="s">
        <v>13496</v>
      </c>
      <c r="AE5848" s="1" t="s">
        <v>38</v>
      </c>
      <c r="AF5848" s="1" t="s">
        <v>38</v>
      </c>
      <c r="AG5848" t="s">
        <v>13526</v>
      </c>
      <c r="AH5848" t="s">
        <v>38</v>
      </c>
      <c r="AI5848" t="s">
        <v>13539</v>
      </c>
    </row>
    <row r="5849" spans="1:35" x14ac:dyDescent="0.25">
      <c r="A5849" s="1" t="s">
        <v>11807</v>
      </c>
      <c r="B5849" s="1" t="s">
        <v>30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s="1" t="s">
        <v>30</v>
      </c>
      <c r="I5849" s="1" t="s">
        <v>31</v>
      </c>
      <c r="J5849">
        <v>0</v>
      </c>
      <c r="K5849">
        <v>0</v>
      </c>
      <c r="L5849">
        <v>0</v>
      </c>
      <c r="M5849" s="1" t="s">
        <v>30</v>
      </c>
      <c r="N5849">
        <v>0</v>
      </c>
      <c r="O5849" s="1" t="s">
        <v>159</v>
      </c>
      <c r="P5849" s="1" t="s">
        <v>11808</v>
      </c>
      <c r="Q5849" s="1" t="s">
        <v>35</v>
      </c>
      <c r="R5849">
        <v>53</v>
      </c>
      <c r="S5849" s="1" t="s">
        <v>30</v>
      </c>
      <c r="T5849" s="1" t="s">
        <v>30</v>
      </c>
      <c r="U5849" s="1" t="s">
        <v>32</v>
      </c>
      <c r="V5849">
        <v>4</v>
      </c>
      <c r="W5849" s="1" t="s">
        <v>30</v>
      </c>
      <c r="X5849" s="1" t="s">
        <v>36</v>
      </c>
      <c r="Y5849" s="1" t="s">
        <v>37</v>
      </c>
      <c r="Z5849">
        <v>10</v>
      </c>
      <c r="AA5849">
        <v>349</v>
      </c>
      <c r="AB5849" s="1" t="s">
        <v>13500</v>
      </c>
      <c r="AC5849" s="1" t="s">
        <v>13500</v>
      </c>
      <c r="AD5849" t="s">
        <v>13494</v>
      </c>
      <c r="AE5849" s="1" t="s">
        <v>38</v>
      </c>
      <c r="AF5849" s="1" t="s">
        <v>38</v>
      </c>
      <c r="AG5849" t="s">
        <v>13527</v>
      </c>
      <c r="AH5849" t="s">
        <v>38</v>
      </c>
      <c r="AI5849" t="s">
        <v>13539</v>
      </c>
    </row>
    <row r="5850" spans="1:35" x14ac:dyDescent="0.25">
      <c r="A5850" s="1" t="s">
        <v>11809</v>
      </c>
      <c r="B5850" s="1" t="s">
        <v>30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s="1" t="s">
        <v>30</v>
      </c>
      <c r="I5850" s="1" t="s">
        <v>31</v>
      </c>
      <c r="J5850">
        <v>0</v>
      </c>
      <c r="K5850">
        <v>0</v>
      </c>
      <c r="L5850">
        <v>15</v>
      </c>
      <c r="M5850" s="1" t="s">
        <v>32</v>
      </c>
      <c r="N5850">
        <v>0</v>
      </c>
      <c r="O5850" s="1" t="s">
        <v>135</v>
      </c>
      <c r="P5850" s="1" t="s">
        <v>11810</v>
      </c>
      <c r="Q5850" s="1" t="s">
        <v>42</v>
      </c>
      <c r="R5850">
        <v>24</v>
      </c>
      <c r="S5850" s="1" t="s">
        <v>32</v>
      </c>
      <c r="T5850" s="1" t="s">
        <v>30</v>
      </c>
      <c r="U5850" s="1" t="s">
        <v>32</v>
      </c>
      <c r="V5850">
        <v>5</v>
      </c>
      <c r="W5850" s="1" t="s">
        <v>30</v>
      </c>
      <c r="X5850" s="1" t="s">
        <v>36</v>
      </c>
      <c r="Y5850" s="1" t="s">
        <v>37</v>
      </c>
      <c r="Z5850">
        <v>26</v>
      </c>
      <c r="AA5850">
        <v>434</v>
      </c>
      <c r="AB5850" s="1" t="s">
        <v>13500</v>
      </c>
      <c r="AC5850" s="1" t="s">
        <v>13500</v>
      </c>
      <c r="AD5850" t="s">
        <v>13495</v>
      </c>
      <c r="AE5850" s="1" t="s">
        <v>38</v>
      </c>
      <c r="AF5850" s="1" t="s">
        <v>38</v>
      </c>
      <c r="AG5850" t="s">
        <v>13526</v>
      </c>
      <c r="AH5850" t="s">
        <v>38</v>
      </c>
      <c r="AI5850" t="s">
        <v>13539</v>
      </c>
    </row>
    <row r="5851" spans="1:35" x14ac:dyDescent="0.25">
      <c r="A5851" s="1" t="s">
        <v>11811</v>
      </c>
      <c r="B5851" s="1" t="s">
        <v>30</v>
      </c>
      <c r="C5851">
        <v>3</v>
      </c>
      <c r="D5851">
        <v>7</v>
      </c>
      <c r="E5851">
        <v>17</v>
      </c>
      <c r="F5851">
        <v>0</v>
      </c>
      <c r="G5851">
        <v>0</v>
      </c>
      <c r="H5851" s="1" t="s">
        <v>30</v>
      </c>
      <c r="I5851" s="1" t="s">
        <v>31</v>
      </c>
      <c r="J5851">
        <v>0</v>
      </c>
      <c r="K5851">
        <v>0</v>
      </c>
      <c r="L5851">
        <v>37</v>
      </c>
      <c r="M5851" s="1" t="s">
        <v>30</v>
      </c>
      <c r="N5851">
        <v>0</v>
      </c>
      <c r="O5851" s="1" t="s">
        <v>80</v>
      </c>
      <c r="P5851" s="1" t="s">
        <v>11812</v>
      </c>
      <c r="Q5851" s="1" t="s">
        <v>35</v>
      </c>
      <c r="R5851">
        <v>25</v>
      </c>
      <c r="S5851" s="1" t="s">
        <v>32</v>
      </c>
      <c r="T5851" s="1" t="s">
        <v>30</v>
      </c>
      <c r="U5851" s="1" t="s">
        <v>32</v>
      </c>
      <c r="V5851">
        <v>3</v>
      </c>
      <c r="W5851" s="1" t="s">
        <v>32</v>
      </c>
      <c r="X5851" s="1" t="s">
        <v>36</v>
      </c>
      <c r="Y5851" s="1" t="s">
        <v>37</v>
      </c>
      <c r="Z5851">
        <v>21</v>
      </c>
      <c r="AA5851">
        <v>72</v>
      </c>
      <c r="AB5851" s="1" t="s">
        <v>13500</v>
      </c>
      <c r="AC5851" s="1" t="s">
        <v>13500</v>
      </c>
      <c r="AD5851" t="s">
        <v>13495</v>
      </c>
      <c r="AE5851" s="1" t="s">
        <v>38</v>
      </c>
      <c r="AF5851" s="1" t="s">
        <v>38</v>
      </c>
      <c r="AG5851" t="s">
        <v>13526</v>
      </c>
      <c r="AH5851" t="s">
        <v>38</v>
      </c>
      <c r="AI5851" t="s">
        <v>13538</v>
      </c>
    </row>
    <row r="5852" spans="1:35" x14ac:dyDescent="0.25">
      <c r="A5852" s="1" t="s">
        <v>11813</v>
      </c>
      <c r="B5852" s="1" t="s">
        <v>30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s="1" t="s">
        <v>30</v>
      </c>
      <c r="I5852" s="1" t="s">
        <v>31</v>
      </c>
      <c r="J5852">
        <v>0</v>
      </c>
      <c r="K5852">
        <v>0</v>
      </c>
      <c r="L5852">
        <v>11</v>
      </c>
      <c r="M5852" s="1" t="s">
        <v>32</v>
      </c>
      <c r="N5852">
        <v>0</v>
      </c>
      <c r="O5852" s="1" t="s">
        <v>40</v>
      </c>
      <c r="P5852" s="1" t="s">
        <v>11814</v>
      </c>
      <c r="Q5852" s="1" t="s">
        <v>35</v>
      </c>
      <c r="R5852">
        <v>63</v>
      </c>
      <c r="S5852" s="1" t="s">
        <v>30</v>
      </c>
      <c r="T5852" s="1" t="s">
        <v>30</v>
      </c>
      <c r="U5852" s="1" t="s">
        <v>32</v>
      </c>
      <c r="V5852">
        <v>2</v>
      </c>
      <c r="W5852" s="1" t="s">
        <v>30</v>
      </c>
      <c r="X5852" s="1" t="s">
        <v>36</v>
      </c>
      <c r="Y5852" s="1" t="s">
        <v>37</v>
      </c>
      <c r="Z5852">
        <v>43</v>
      </c>
      <c r="AA5852">
        <v>1344</v>
      </c>
      <c r="AB5852" s="1" t="s">
        <v>13500</v>
      </c>
      <c r="AC5852" s="1" t="s">
        <v>13500</v>
      </c>
      <c r="AD5852" t="s">
        <v>13494</v>
      </c>
      <c r="AE5852" s="1" t="s">
        <v>38</v>
      </c>
      <c r="AF5852" s="1" t="s">
        <v>38</v>
      </c>
      <c r="AG5852" t="s">
        <v>13526</v>
      </c>
      <c r="AH5852" t="s">
        <v>38</v>
      </c>
      <c r="AI5852" t="s">
        <v>13539</v>
      </c>
    </row>
    <row r="5853" spans="1:35" x14ac:dyDescent="0.25">
      <c r="A5853" s="1" t="s">
        <v>11815</v>
      </c>
      <c r="B5853" s="1" t="s">
        <v>30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s="1" t="s">
        <v>30</v>
      </c>
      <c r="I5853" s="1" t="s">
        <v>31</v>
      </c>
      <c r="J5853">
        <v>0</v>
      </c>
      <c r="K5853">
        <v>0</v>
      </c>
      <c r="L5853">
        <v>27</v>
      </c>
      <c r="M5853" s="1" t="s">
        <v>32</v>
      </c>
      <c r="N5853">
        <v>0</v>
      </c>
      <c r="O5853" s="1" t="s">
        <v>100</v>
      </c>
      <c r="P5853" s="1" t="s">
        <v>11816</v>
      </c>
      <c r="Q5853" s="1" t="s">
        <v>35</v>
      </c>
      <c r="R5853">
        <v>25</v>
      </c>
      <c r="S5853" s="1" t="s">
        <v>32</v>
      </c>
      <c r="T5853" s="1" t="s">
        <v>30</v>
      </c>
      <c r="U5853" s="1" t="s">
        <v>32</v>
      </c>
      <c r="V5853">
        <v>4</v>
      </c>
      <c r="W5853" s="1" t="s">
        <v>30</v>
      </c>
      <c r="X5853" s="1" t="s">
        <v>36</v>
      </c>
      <c r="Y5853" s="1" t="s">
        <v>37</v>
      </c>
      <c r="Z5853">
        <v>30</v>
      </c>
      <c r="AA5853">
        <v>983</v>
      </c>
      <c r="AB5853" s="1" t="s">
        <v>13500</v>
      </c>
      <c r="AC5853" s="1" t="s">
        <v>13500</v>
      </c>
      <c r="AD5853" t="s">
        <v>13495</v>
      </c>
      <c r="AE5853" s="1" t="s">
        <v>38</v>
      </c>
      <c r="AF5853" s="1" t="s">
        <v>38</v>
      </c>
      <c r="AG5853" t="s">
        <v>13526</v>
      </c>
      <c r="AH5853" t="s">
        <v>38</v>
      </c>
      <c r="AI5853" t="s">
        <v>13539</v>
      </c>
    </row>
    <row r="5854" spans="1:35" x14ac:dyDescent="0.25">
      <c r="A5854" s="1" t="s">
        <v>11817</v>
      </c>
      <c r="B5854" s="1" t="s">
        <v>30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s="1" t="s">
        <v>30</v>
      </c>
      <c r="I5854" s="1" t="s">
        <v>31</v>
      </c>
      <c r="J5854">
        <v>0</v>
      </c>
      <c r="K5854">
        <v>0</v>
      </c>
      <c r="L5854">
        <v>0</v>
      </c>
      <c r="M5854" s="1" t="s">
        <v>30</v>
      </c>
      <c r="N5854">
        <v>0</v>
      </c>
      <c r="O5854" s="1" t="s">
        <v>33</v>
      </c>
      <c r="P5854" s="1" t="s">
        <v>11818</v>
      </c>
      <c r="Q5854" s="1" t="s">
        <v>35</v>
      </c>
      <c r="R5854">
        <v>55</v>
      </c>
      <c r="S5854" s="1" t="s">
        <v>30</v>
      </c>
      <c r="T5854" s="1" t="s">
        <v>30</v>
      </c>
      <c r="U5854" s="1" t="s">
        <v>32</v>
      </c>
      <c r="V5854">
        <v>2</v>
      </c>
      <c r="W5854" s="1" t="s">
        <v>30</v>
      </c>
      <c r="X5854" s="1" t="s">
        <v>57</v>
      </c>
      <c r="Y5854" s="1" t="s">
        <v>37</v>
      </c>
      <c r="Z5854">
        <v>8</v>
      </c>
      <c r="AA5854">
        <v>251</v>
      </c>
      <c r="AB5854" s="1" t="s">
        <v>13500</v>
      </c>
      <c r="AC5854" s="1" t="s">
        <v>13500</v>
      </c>
      <c r="AD5854" t="s">
        <v>13494</v>
      </c>
      <c r="AE5854" s="1" t="s">
        <v>38</v>
      </c>
      <c r="AF5854" s="1" t="s">
        <v>38</v>
      </c>
      <c r="AG5854" t="s">
        <v>13527</v>
      </c>
      <c r="AH5854" t="s">
        <v>38</v>
      </c>
      <c r="AI5854" t="s">
        <v>13539</v>
      </c>
    </row>
    <row r="5855" spans="1:35" x14ac:dyDescent="0.25">
      <c r="A5855" s="1" t="s">
        <v>11819</v>
      </c>
      <c r="B5855" s="1" t="s">
        <v>30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s="1" t="s">
        <v>30</v>
      </c>
      <c r="I5855" s="1" t="s">
        <v>31</v>
      </c>
      <c r="J5855">
        <v>0</v>
      </c>
      <c r="K5855">
        <v>0</v>
      </c>
      <c r="L5855">
        <v>0</v>
      </c>
      <c r="M5855" s="1" t="s">
        <v>30</v>
      </c>
      <c r="N5855">
        <v>0</v>
      </c>
      <c r="O5855" s="1" t="s">
        <v>436</v>
      </c>
      <c r="P5855" s="1" t="s">
        <v>11820</v>
      </c>
      <c r="Q5855" s="1" t="s">
        <v>42</v>
      </c>
      <c r="R5855">
        <v>58</v>
      </c>
      <c r="S5855" s="1" t="s">
        <v>30</v>
      </c>
      <c r="T5855" s="1" t="s">
        <v>30</v>
      </c>
      <c r="U5855" s="1" t="s">
        <v>32</v>
      </c>
      <c r="V5855">
        <v>6</v>
      </c>
      <c r="W5855" s="1" t="s">
        <v>30</v>
      </c>
      <c r="X5855" s="1" t="s">
        <v>43</v>
      </c>
      <c r="Y5855" s="1" t="s">
        <v>58</v>
      </c>
      <c r="Z5855">
        <v>7</v>
      </c>
      <c r="AA5855">
        <v>63</v>
      </c>
      <c r="AB5855" s="1" t="s">
        <v>13500</v>
      </c>
      <c r="AC5855" s="1" t="s">
        <v>13500</v>
      </c>
      <c r="AD5855" t="s">
        <v>13494</v>
      </c>
      <c r="AE5855" s="1" t="s">
        <v>38</v>
      </c>
      <c r="AF5855" s="1" t="s">
        <v>38</v>
      </c>
      <c r="AG5855" t="s">
        <v>13527</v>
      </c>
      <c r="AH5855" t="s">
        <v>38</v>
      </c>
      <c r="AI5855" t="s">
        <v>13538</v>
      </c>
    </row>
    <row r="5856" spans="1:35" x14ac:dyDescent="0.25">
      <c r="A5856" s="1" t="s">
        <v>11821</v>
      </c>
      <c r="B5856" s="1" t="s">
        <v>30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s="1" t="s">
        <v>30</v>
      </c>
      <c r="I5856" s="1" t="s">
        <v>31</v>
      </c>
      <c r="J5856">
        <v>0</v>
      </c>
      <c r="K5856">
        <v>0</v>
      </c>
      <c r="L5856">
        <v>8</v>
      </c>
      <c r="M5856" s="1" t="s">
        <v>32</v>
      </c>
      <c r="N5856">
        <v>0</v>
      </c>
      <c r="O5856" s="1" t="s">
        <v>176</v>
      </c>
      <c r="P5856" s="1" t="s">
        <v>11822</v>
      </c>
      <c r="Q5856" s="1" t="s">
        <v>35</v>
      </c>
      <c r="R5856">
        <v>50</v>
      </c>
      <c r="S5856" s="1" t="s">
        <v>30</v>
      </c>
      <c r="T5856" s="1" t="s">
        <v>30</v>
      </c>
      <c r="U5856" s="1" t="s">
        <v>32</v>
      </c>
      <c r="V5856">
        <v>3</v>
      </c>
      <c r="W5856" s="1" t="s">
        <v>32</v>
      </c>
      <c r="X5856" s="1" t="s">
        <v>43</v>
      </c>
      <c r="Y5856" s="1" t="s">
        <v>58</v>
      </c>
      <c r="Z5856">
        <v>27</v>
      </c>
      <c r="AA5856">
        <v>1889</v>
      </c>
      <c r="AB5856" s="1" t="s">
        <v>13500</v>
      </c>
      <c r="AC5856" s="1" t="s">
        <v>13500</v>
      </c>
      <c r="AD5856" t="s">
        <v>13494</v>
      </c>
      <c r="AE5856" s="1" t="s">
        <v>38</v>
      </c>
      <c r="AF5856" s="1" t="s">
        <v>38</v>
      </c>
      <c r="AG5856" t="s">
        <v>13526</v>
      </c>
      <c r="AH5856" t="s">
        <v>38</v>
      </c>
      <c r="AI5856" t="s">
        <v>13540</v>
      </c>
    </row>
    <row r="5857" spans="1:35" x14ac:dyDescent="0.25">
      <c r="A5857" s="1" t="s">
        <v>11823</v>
      </c>
      <c r="B5857" s="1" t="s">
        <v>30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s="1" t="s">
        <v>32</v>
      </c>
      <c r="I5857" s="1" t="s">
        <v>46</v>
      </c>
      <c r="J5857">
        <v>0</v>
      </c>
      <c r="K5857">
        <v>0</v>
      </c>
      <c r="L5857">
        <v>5</v>
      </c>
      <c r="M5857" s="1" t="s">
        <v>32</v>
      </c>
      <c r="N5857">
        <v>0</v>
      </c>
      <c r="O5857" s="1" t="s">
        <v>150</v>
      </c>
      <c r="P5857" s="1" t="s">
        <v>11824</v>
      </c>
      <c r="Q5857" s="1" t="s">
        <v>35</v>
      </c>
      <c r="R5857">
        <v>54</v>
      </c>
      <c r="S5857" s="1" t="s">
        <v>30</v>
      </c>
      <c r="T5857" s="1" t="s">
        <v>30</v>
      </c>
      <c r="U5857" s="1" t="s">
        <v>32</v>
      </c>
      <c r="V5857">
        <v>3</v>
      </c>
      <c r="W5857" s="1" t="s">
        <v>30</v>
      </c>
      <c r="X5857" s="1" t="s">
        <v>57</v>
      </c>
      <c r="Y5857" s="1" t="s">
        <v>58</v>
      </c>
      <c r="Z5857">
        <v>26</v>
      </c>
      <c r="AA5857">
        <v>1725</v>
      </c>
      <c r="AB5857" s="1" t="s">
        <v>13500</v>
      </c>
      <c r="AC5857" s="1" t="s">
        <v>13500</v>
      </c>
      <c r="AD5857" t="s">
        <v>13494</v>
      </c>
      <c r="AE5857" s="1" t="s">
        <v>38</v>
      </c>
      <c r="AF5857" s="1" t="s">
        <v>38</v>
      </c>
      <c r="AG5857" t="s">
        <v>13526</v>
      </c>
      <c r="AH5857" t="s">
        <v>38</v>
      </c>
      <c r="AI5857" t="s">
        <v>13540</v>
      </c>
    </row>
    <row r="5858" spans="1:35" x14ac:dyDescent="0.25">
      <c r="A5858" s="1" t="s">
        <v>11825</v>
      </c>
      <c r="B5858" s="1" t="s">
        <v>30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s="1" t="s">
        <v>30</v>
      </c>
      <c r="I5858" s="1" t="s">
        <v>31</v>
      </c>
      <c r="J5858">
        <v>0</v>
      </c>
      <c r="K5858">
        <v>0</v>
      </c>
      <c r="L5858">
        <v>0</v>
      </c>
      <c r="M5858" s="1" t="s">
        <v>30</v>
      </c>
      <c r="N5858">
        <v>0</v>
      </c>
      <c r="O5858" s="1" t="s">
        <v>97</v>
      </c>
      <c r="P5858" s="1" t="s">
        <v>11826</v>
      </c>
      <c r="Q5858" s="1" t="s">
        <v>42</v>
      </c>
      <c r="R5858">
        <v>48</v>
      </c>
      <c r="S5858" s="1" t="s">
        <v>30</v>
      </c>
      <c r="T5858" s="1" t="s">
        <v>30</v>
      </c>
      <c r="U5858" s="1" t="s">
        <v>32</v>
      </c>
      <c r="V5858">
        <v>4</v>
      </c>
      <c r="W5858" s="1" t="s">
        <v>30</v>
      </c>
      <c r="X5858" s="1" t="s">
        <v>57</v>
      </c>
      <c r="Y5858" s="1" t="s">
        <v>37</v>
      </c>
      <c r="Z5858">
        <v>10</v>
      </c>
      <c r="AA5858">
        <v>711</v>
      </c>
      <c r="AB5858" s="1" t="s">
        <v>13500</v>
      </c>
      <c r="AC5858" s="1" t="s">
        <v>13500</v>
      </c>
      <c r="AD5858" t="s">
        <v>13494</v>
      </c>
      <c r="AE5858" s="1" t="s">
        <v>38</v>
      </c>
      <c r="AF5858" s="1" t="s">
        <v>38</v>
      </c>
      <c r="AG5858" t="s">
        <v>13527</v>
      </c>
      <c r="AH5858" t="s">
        <v>38</v>
      </c>
      <c r="AI5858" t="s">
        <v>13540</v>
      </c>
    </row>
    <row r="5859" spans="1:35" x14ac:dyDescent="0.25">
      <c r="A5859" s="1" t="s">
        <v>11827</v>
      </c>
      <c r="B5859" s="1" t="s">
        <v>30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s="1" t="s">
        <v>30</v>
      </c>
      <c r="I5859" s="1" t="s">
        <v>31</v>
      </c>
      <c r="J5859">
        <v>0</v>
      </c>
      <c r="K5859">
        <v>0</v>
      </c>
      <c r="L5859">
        <v>0</v>
      </c>
      <c r="M5859" s="1" t="s">
        <v>30</v>
      </c>
      <c r="N5859">
        <v>0</v>
      </c>
      <c r="O5859" s="1" t="s">
        <v>697</v>
      </c>
      <c r="P5859" s="1" t="s">
        <v>11828</v>
      </c>
      <c r="Q5859" s="1" t="s">
        <v>42</v>
      </c>
      <c r="R5859">
        <v>40</v>
      </c>
      <c r="S5859" s="1" t="s">
        <v>30</v>
      </c>
      <c r="T5859" s="1" t="s">
        <v>30</v>
      </c>
      <c r="U5859" s="1" t="s">
        <v>32</v>
      </c>
      <c r="V5859">
        <v>2</v>
      </c>
      <c r="W5859" s="1" t="s">
        <v>30</v>
      </c>
      <c r="X5859" s="1" t="s">
        <v>43</v>
      </c>
      <c r="Y5859" s="1" t="s">
        <v>58</v>
      </c>
      <c r="Z5859">
        <v>11</v>
      </c>
      <c r="AA5859">
        <v>125</v>
      </c>
      <c r="AB5859" s="1" t="s">
        <v>13500</v>
      </c>
      <c r="AC5859" s="1" t="s">
        <v>13500</v>
      </c>
      <c r="AD5859" t="s">
        <v>13494</v>
      </c>
      <c r="AE5859" s="1" t="s">
        <v>38</v>
      </c>
      <c r="AF5859" s="1" t="s">
        <v>38</v>
      </c>
      <c r="AG5859" t="s">
        <v>13527</v>
      </c>
      <c r="AH5859" t="s">
        <v>38</v>
      </c>
      <c r="AI5859" t="s">
        <v>13539</v>
      </c>
    </row>
    <row r="5860" spans="1:35" x14ac:dyDescent="0.25">
      <c r="A5860" s="1" t="s">
        <v>11829</v>
      </c>
      <c r="B5860" s="1" t="s">
        <v>30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s="1" t="s">
        <v>32</v>
      </c>
      <c r="I5860" s="1" t="s">
        <v>46</v>
      </c>
      <c r="J5860">
        <v>0</v>
      </c>
      <c r="K5860">
        <v>0</v>
      </c>
      <c r="L5860">
        <v>10</v>
      </c>
      <c r="M5860" s="1" t="s">
        <v>32</v>
      </c>
      <c r="N5860">
        <v>0</v>
      </c>
      <c r="O5860" s="1" t="s">
        <v>49</v>
      </c>
      <c r="P5860" s="1" t="s">
        <v>11830</v>
      </c>
      <c r="Q5860" s="1" t="s">
        <v>35</v>
      </c>
      <c r="R5860">
        <v>40</v>
      </c>
      <c r="S5860" s="1" t="s">
        <v>30</v>
      </c>
      <c r="T5860" s="1" t="s">
        <v>30</v>
      </c>
      <c r="U5860" s="1" t="s">
        <v>32</v>
      </c>
      <c r="V5860">
        <v>2</v>
      </c>
      <c r="W5860" s="1" t="s">
        <v>30</v>
      </c>
      <c r="X5860" s="1" t="s">
        <v>43</v>
      </c>
      <c r="Y5860" s="1" t="s">
        <v>37</v>
      </c>
      <c r="Z5860">
        <v>27</v>
      </c>
      <c r="AA5860">
        <v>1511</v>
      </c>
      <c r="AB5860" s="1" t="s">
        <v>13500</v>
      </c>
      <c r="AC5860" s="1" t="s">
        <v>13500</v>
      </c>
      <c r="AD5860" t="s">
        <v>13494</v>
      </c>
      <c r="AE5860" s="1" t="s">
        <v>38</v>
      </c>
      <c r="AF5860" s="1" t="s">
        <v>38</v>
      </c>
      <c r="AG5860" t="s">
        <v>13526</v>
      </c>
      <c r="AH5860" t="s">
        <v>38</v>
      </c>
      <c r="AI5860" t="s">
        <v>13540</v>
      </c>
    </row>
    <row r="5861" spans="1:35" x14ac:dyDescent="0.25">
      <c r="A5861" s="1" t="s">
        <v>11831</v>
      </c>
      <c r="B5861" s="1" t="s">
        <v>30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s="1" t="s">
        <v>30</v>
      </c>
      <c r="I5861" s="1" t="s">
        <v>31</v>
      </c>
      <c r="J5861">
        <v>0</v>
      </c>
      <c r="K5861">
        <v>0</v>
      </c>
      <c r="L5861">
        <v>4</v>
      </c>
      <c r="M5861" s="1" t="s">
        <v>32</v>
      </c>
      <c r="N5861">
        <v>0</v>
      </c>
      <c r="O5861" s="1" t="s">
        <v>100</v>
      </c>
      <c r="P5861" s="1" t="s">
        <v>11832</v>
      </c>
      <c r="Q5861" s="1" t="s">
        <v>42</v>
      </c>
      <c r="R5861">
        <v>31</v>
      </c>
      <c r="S5861" s="1" t="s">
        <v>30</v>
      </c>
      <c r="T5861" s="1" t="s">
        <v>30</v>
      </c>
      <c r="U5861" s="1" t="s">
        <v>32</v>
      </c>
      <c r="V5861">
        <v>2</v>
      </c>
      <c r="W5861" s="1" t="s">
        <v>32</v>
      </c>
      <c r="X5861" s="1" t="s">
        <v>57</v>
      </c>
      <c r="Y5861" s="1" t="s">
        <v>37</v>
      </c>
      <c r="Z5861">
        <v>18</v>
      </c>
      <c r="AA5861">
        <v>1231</v>
      </c>
      <c r="AB5861" s="1" t="s">
        <v>13500</v>
      </c>
      <c r="AC5861" s="1" t="s">
        <v>13500</v>
      </c>
      <c r="AD5861" t="s">
        <v>13494</v>
      </c>
      <c r="AE5861" s="1" t="s">
        <v>38</v>
      </c>
      <c r="AF5861" s="1" t="s">
        <v>38</v>
      </c>
      <c r="AG5861" t="s">
        <v>13526</v>
      </c>
      <c r="AH5861" t="s">
        <v>38</v>
      </c>
      <c r="AI5861" t="s">
        <v>13540</v>
      </c>
    </row>
    <row r="5862" spans="1:35" x14ac:dyDescent="0.25">
      <c r="A5862" s="1" t="s">
        <v>11833</v>
      </c>
      <c r="B5862" s="1" t="s">
        <v>30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s="1" t="s">
        <v>30</v>
      </c>
      <c r="I5862" s="1" t="s">
        <v>31</v>
      </c>
      <c r="J5862">
        <v>0</v>
      </c>
      <c r="K5862">
        <v>0</v>
      </c>
      <c r="L5862">
        <v>6</v>
      </c>
      <c r="M5862" s="1" t="s">
        <v>32</v>
      </c>
      <c r="N5862">
        <v>0</v>
      </c>
      <c r="O5862" s="1" t="s">
        <v>219</v>
      </c>
      <c r="P5862" s="1" t="s">
        <v>11834</v>
      </c>
      <c r="Q5862" s="1" t="s">
        <v>42</v>
      </c>
      <c r="R5862">
        <v>59</v>
      </c>
      <c r="S5862" s="1" t="s">
        <v>30</v>
      </c>
      <c r="T5862" s="1" t="s">
        <v>30</v>
      </c>
      <c r="U5862" s="1" t="s">
        <v>32</v>
      </c>
      <c r="V5862">
        <v>2</v>
      </c>
      <c r="W5862" s="1" t="s">
        <v>30</v>
      </c>
      <c r="X5862" s="1" t="s">
        <v>43</v>
      </c>
      <c r="Y5862" s="1" t="s">
        <v>37</v>
      </c>
      <c r="Z5862">
        <v>21</v>
      </c>
      <c r="AA5862">
        <v>484</v>
      </c>
      <c r="AB5862" s="1" t="s">
        <v>13500</v>
      </c>
      <c r="AC5862" s="1" t="s">
        <v>13500</v>
      </c>
      <c r="AD5862" t="s">
        <v>13494</v>
      </c>
      <c r="AE5862" s="1" t="s">
        <v>38</v>
      </c>
      <c r="AF5862" s="1" t="s">
        <v>38</v>
      </c>
      <c r="AG5862" t="s">
        <v>13526</v>
      </c>
      <c r="AH5862" t="s">
        <v>38</v>
      </c>
      <c r="AI5862" t="s">
        <v>13539</v>
      </c>
    </row>
    <row r="5863" spans="1:35" x14ac:dyDescent="0.25">
      <c r="A5863" s="1" t="s">
        <v>11835</v>
      </c>
      <c r="B5863" s="1" t="s">
        <v>30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s="1" t="s">
        <v>30</v>
      </c>
      <c r="I5863" s="1" t="s">
        <v>31</v>
      </c>
      <c r="J5863">
        <v>0</v>
      </c>
      <c r="K5863">
        <v>0</v>
      </c>
      <c r="L5863">
        <v>0</v>
      </c>
      <c r="M5863" s="1" t="s">
        <v>30</v>
      </c>
      <c r="N5863">
        <v>0</v>
      </c>
      <c r="O5863" s="1" t="s">
        <v>52</v>
      </c>
      <c r="P5863" s="1" t="s">
        <v>11836</v>
      </c>
      <c r="Q5863" s="1" t="s">
        <v>35</v>
      </c>
      <c r="R5863">
        <v>42</v>
      </c>
      <c r="S5863" s="1" t="s">
        <v>30</v>
      </c>
      <c r="T5863" s="1" t="s">
        <v>30</v>
      </c>
      <c r="U5863" s="1" t="s">
        <v>32</v>
      </c>
      <c r="V5863">
        <v>2</v>
      </c>
      <c r="W5863" s="1" t="s">
        <v>30</v>
      </c>
      <c r="X5863" s="1" t="s">
        <v>36</v>
      </c>
      <c r="Y5863" s="1" t="s">
        <v>58</v>
      </c>
      <c r="Z5863">
        <v>10</v>
      </c>
      <c r="AA5863">
        <v>170</v>
      </c>
      <c r="AB5863" s="1" t="s">
        <v>13500</v>
      </c>
      <c r="AC5863" s="1" t="s">
        <v>13500</v>
      </c>
      <c r="AD5863" t="s">
        <v>13494</v>
      </c>
      <c r="AE5863" s="1" t="s">
        <v>38</v>
      </c>
      <c r="AF5863" s="1" t="s">
        <v>38</v>
      </c>
      <c r="AG5863" t="s">
        <v>13527</v>
      </c>
      <c r="AH5863" t="s">
        <v>38</v>
      </c>
      <c r="AI5863" t="s">
        <v>13539</v>
      </c>
    </row>
    <row r="5864" spans="1:35" x14ac:dyDescent="0.25">
      <c r="A5864" s="1" t="s">
        <v>11837</v>
      </c>
      <c r="B5864" s="1" t="s">
        <v>30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s="1" t="s">
        <v>30</v>
      </c>
      <c r="I5864" s="1" t="s">
        <v>31</v>
      </c>
      <c r="J5864">
        <v>0</v>
      </c>
      <c r="K5864">
        <v>0</v>
      </c>
      <c r="L5864">
        <v>0</v>
      </c>
      <c r="M5864" s="1" t="s">
        <v>30</v>
      </c>
      <c r="N5864">
        <v>0</v>
      </c>
      <c r="O5864" s="1" t="s">
        <v>106</v>
      </c>
      <c r="P5864" s="1" t="s">
        <v>11838</v>
      </c>
      <c r="Q5864" s="1" t="s">
        <v>42</v>
      </c>
      <c r="R5864">
        <v>58</v>
      </c>
      <c r="S5864" s="1" t="s">
        <v>30</v>
      </c>
      <c r="T5864" s="1" t="s">
        <v>30</v>
      </c>
      <c r="U5864" s="1" t="s">
        <v>32</v>
      </c>
      <c r="V5864">
        <v>4</v>
      </c>
      <c r="W5864" s="1" t="s">
        <v>30</v>
      </c>
      <c r="X5864" s="1" t="s">
        <v>43</v>
      </c>
      <c r="Y5864" s="1" t="s">
        <v>37</v>
      </c>
      <c r="Z5864">
        <v>8</v>
      </c>
      <c r="AA5864">
        <v>449</v>
      </c>
      <c r="AB5864" s="1" t="s">
        <v>13500</v>
      </c>
      <c r="AC5864" s="1" t="s">
        <v>13500</v>
      </c>
      <c r="AD5864" t="s">
        <v>13494</v>
      </c>
      <c r="AE5864" s="1" t="s">
        <v>38</v>
      </c>
      <c r="AF5864" s="1" t="s">
        <v>38</v>
      </c>
      <c r="AG5864" t="s">
        <v>13527</v>
      </c>
      <c r="AH5864" t="s">
        <v>38</v>
      </c>
      <c r="AI5864" t="s">
        <v>13540</v>
      </c>
    </row>
    <row r="5865" spans="1:35" x14ac:dyDescent="0.25">
      <c r="A5865" s="1" t="s">
        <v>11839</v>
      </c>
      <c r="B5865" s="1" t="s">
        <v>30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s="1" t="s">
        <v>30</v>
      </c>
      <c r="I5865" s="1" t="s">
        <v>31</v>
      </c>
      <c r="J5865">
        <v>0</v>
      </c>
      <c r="K5865">
        <v>0</v>
      </c>
      <c r="L5865">
        <v>4</v>
      </c>
      <c r="M5865" s="1" t="s">
        <v>32</v>
      </c>
      <c r="N5865">
        <v>0</v>
      </c>
      <c r="O5865" s="1" t="s">
        <v>184</v>
      </c>
      <c r="P5865" s="1" t="s">
        <v>11840</v>
      </c>
      <c r="Q5865" s="1" t="s">
        <v>35</v>
      </c>
      <c r="R5865">
        <v>60</v>
      </c>
      <c r="S5865" s="1" t="s">
        <v>30</v>
      </c>
      <c r="T5865" s="1" t="s">
        <v>30</v>
      </c>
      <c r="U5865" s="1" t="s">
        <v>32</v>
      </c>
      <c r="V5865">
        <v>3</v>
      </c>
      <c r="W5865" s="1" t="s">
        <v>32</v>
      </c>
      <c r="X5865" s="1" t="s">
        <v>57</v>
      </c>
      <c r="Y5865" s="1" t="s">
        <v>37</v>
      </c>
      <c r="Z5865">
        <v>22</v>
      </c>
      <c r="AA5865">
        <v>505</v>
      </c>
      <c r="AB5865" s="1" t="s">
        <v>13500</v>
      </c>
      <c r="AC5865" s="1" t="s">
        <v>13500</v>
      </c>
      <c r="AD5865" t="s">
        <v>13494</v>
      </c>
      <c r="AE5865" s="1" t="s">
        <v>38</v>
      </c>
      <c r="AF5865" s="1" t="s">
        <v>38</v>
      </c>
      <c r="AG5865" t="s">
        <v>13526</v>
      </c>
      <c r="AH5865" t="s">
        <v>38</v>
      </c>
      <c r="AI5865" t="s">
        <v>13539</v>
      </c>
    </row>
    <row r="5866" spans="1:35" x14ac:dyDescent="0.25">
      <c r="A5866" s="1" t="s">
        <v>11841</v>
      </c>
      <c r="B5866" s="1" t="s">
        <v>30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s="1" t="s">
        <v>30</v>
      </c>
      <c r="I5866" s="1" t="s">
        <v>31</v>
      </c>
      <c r="J5866">
        <v>0</v>
      </c>
      <c r="K5866">
        <v>0</v>
      </c>
      <c r="L5866">
        <v>38</v>
      </c>
      <c r="M5866" s="1" t="s">
        <v>32</v>
      </c>
      <c r="N5866">
        <v>0</v>
      </c>
      <c r="O5866" s="1" t="s">
        <v>103</v>
      </c>
      <c r="P5866" s="1" t="s">
        <v>11842</v>
      </c>
      <c r="Q5866" s="1" t="s">
        <v>35</v>
      </c>
      <c r="R5866">
        <v>35</v>
      </c>
      <c r="S5866" s="1" t="s">
        <v>30</v>
      </c>
      <c r="T5866" s="1" t="s">
        <v>30</v>
      </c>
      <c r="U5866" s="1" t="s">
        <v>32</v>
      </c>
      <c r="V5866">
        <v>5</v>
      </c>
      <c r="W5866" s="1" t="s">
        <v>30</v>
      </c>
      <c r="X5866" s="1" t="s">
        <v>57</v>
      </c>
      <c r="Y5866" s="1" t="s">
        <v>37</v>
      </c>
      <c r="Z5866">
        <v>12</v>
      </c>
      <c r="AA5866">
        <v>281</v>
      </c>
      <c r="AB5866" s="1" t="s">
        <v>13500</v>
      </c>
      <c r="AC5866" s="1" t="s">
        <v>13500</v>
      </c>
      <c r="AD5866" t="s">
        <v>13494</v>
      </c>
      <c r="AE5866" s="1" t="s">
        <v>38</v>
      </c>
      <c r="AF5866" s="1" t="s">
        <v>38</v>
      </c>
      <c r="AG5866" t="s">
        <v>13526</v>
      </c>
      <c r="AH5866" t="s">
        <v>38</v>
      </c>
      <c r="AI5866" t="s">
        <v>13539</v>
      </c>
    </row>
    <row r="5867" spans="1:35" x14ac:dyDescent="0.25">
      <c r="A5867" s="1" t="s">
        <v>11843</v>
      </c>
      <c r="B5867" s="1" t="s">
        <v>30</v>
      </c>
      <c r="C5867">
        <v>2</v>
      </c>
      <c r="D5867">
        <v>13</v>
      </c>
      <c r="E5867">
        <v>24.6</v>
      </c>
      <c r="F5867">
        <v>0</v>
      </c>
      <c r="G5867">
        <v>0</v>
      </c>
      <c r="H5867" s="1" t="s">
        <v>30</v>
      </c>
      <c r="I5867" s="1" t="s">
        <v>31</v>
      </c>
      <c r="J5867">
        <v>0</v>
      </c>
      <c r="K5867">
        <v>0</v>
      </c>
      <c r="L5867">
        <v>3</v>
      </c>
      <c r="M5867" s="1" t="s">
        <v>32</v>
      </c>
      <c r="N5867">
        <v>0</v>
      </c>
      <c r="O5867" s="1" t="s">
        <v>275</v>
      </c>
      <c r="P5867" s="1" t="s">
        <v>11844</v>
      </c>
      <c r="Q5867" s="1" t="s">
        <v>35</v>
      </c>
      <c r="R5867">
        <v>36</v>
      </c>
      <c r="S5867" s="1" t="s">
        <v>30</v>
      </c>
      <c r="T5867" s="1" t="s">
        <v>30</v>
      </c>
      <c r="U5867" s="1" t="s">
        <v>32</v>
      </c>
      <c r="V5867">
        <v>2</v>
      </c>
      <c r="W5867" s="1" t="s">
        <v>30</v>
      </c>
      <c r="X5867" s="1" t="s">
        <v>36</v>
      </c>
      <c r="Y5867" s="1" t="s">
        <v>37</v>
      </c>
      <c r="Z5867">
        <v>23</v>
      </c>
      <c r="AA5867">
        <v>44</v>
      </c>
      <c r="AB5867" s="1" t="s">
        <v>13500</v>
      </c>
      <c r="AC5867" s="1" t="s">
        <v>13500</v>
      </c>
      <c r="AD5867" t="s">
        <v>13494</v>
      </c>
      <c r="AE5867" s="1" t="s">
        <v>38</v>
      </c>
      <c r="AF5867" s="1" t="s">
        <v>38</v>
      </c>
      <c r="AG5867" t="s">
        <v>13526</v>
      </c>
      <c r="AH5867" t="s">
        <v>38</v>
      </c>
      <c r="AI5867" t="s">
        <v>13538</v>
      </c>
    </row>
    <row r="5868" spans="1:35" x14ac:dyDescent="0.25">
      <c r="A5868" s="1" t="s">
        <v>11845</v>
      </c>
      <c r="B5868" s="1" t="s">
        <v>30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s="1" t="s">
        <v>32</v>
      </c>
      <c r="I5868" s="1" t="s">
        <v>46</v>
      </c>
      <c r="J5868">
        <v>0</v>
      </c>
      <c r="K5868">
        <v>0</v>
      </c>
      <c r="L5868">
        <v>13</v>
      </c>
      <c r="M5868" s="1" t="s">
        <v>32</v>
      </c>
      <c r="N5868">
        <v>0</v>
      </c>
      <c r="O5868" s="1" t="s">
        <v>55</v>
      </c>
      <c r="P5868" s="1" t="s">
        <v>11846</v>
      </c>
      <c r="Q5868" s="1" t="s">
        <v>42</v>
      </c>
      <c r="R5868">
        <v>37</v>
      </c>
      <c r="S5868" s="1" t="s">
        <v>30</v>
      </c>
      <c r="T5868" s="1" t="s">
        <v>30</v>
      </c>
      <c r="U5868" s="1" t="s">
        <v>32</v>
      </c>
      <c r="V5868">
        <v>2</v>
      </c>
      <c r="W5868" s="1" t="s">
        <v>32</v>
      </c>
      <c r="X5868" s="1" t="s">
        <v>57</v>
      </c>
      <c r="Y5868" s="1" t="s">
        <v>58</v>
      </c>
      <c r="Z5868">
        <v>36</v>
      </c>
      <c r="AA5868">
        <v>2623</v>
      </c>
      <c r="AB5868" s="1" t="s">
        <v>13500</v>
      </c>
      <c r="AC5868" s="1" t="s">
        <v>13500</v>
      </c>
      <c r="AD5868" t="s">
        <v>13494</v>
      </c>
      <c r="AE5868" s="1" t="s">
        <v>38</v>
      </c>
      <c r="AF5868" s="1" t="s">
        <v>38</v>
      </c>
      <c r="AG5868" t="s">
        <v>13526</v>
      </c>
      <c r="AH5868" t="s">
        <v>38</v>
      </c>
      <c r="AI5868" t="s">
        <v>13540</v>
      </c>
    </row>
    <row r="5869" spans="1:35" x14ac:dyDescent="0.25">
      <c r="A5869" s="1" t="s">
        <v>11847</v>
      </c>
      <c r="B5869" s="1" t="s">
        <v>30</v>
      </c>
      <c r="C5869">
        <v>4</v>
      </c>
      <c r="D5869">
        <v>14</v>
      </c>
      <c r="E5869">
        <v>38.4</v>
      </c>
      <c r="F5869">
        <v>0</v>
      </c>
      <c r="G5869">
        <v>0</v>
      </c>
      <c r="H5869" s="1" t="s">
        <v>30</v>
      </c>
      <c r="I5869" s="1" t="s">
        <v>31</v>
      </c>
      <c r="J5869">
        <v>0</v>
      </c>
      <c r="K5869">
        <v>0</v>
      </c>
      <c r="L5869">
        <v>17</v>
      </c>
      <c r="M5869" s="1" t="s">
        <v>32</v>
      </c>
      <c r="N5869">
        <v>0</v>
      </c>
      <c r="O5869" s="1" t="s">
        <v>122</v>
      </c>
      <c r="P5869" s="1" t="s">
        <v>11848</v>
      </c>
      <c r="Q5869" s="1" t="s">
        <v>35</v>
      </c>
      <c r="R5869">
        <v>30</v>
      </c>
      <c r="S5869" s="1" t="s">
        <v>30</v>
      </c>
      <c r="T5869" s="1" t="s">
        <v>30</v>
      </c>
      <c r="U5869" s="1" t="s">
        <v>32</v>
      </c>
      <c r="V5869">
        <v>6</v>
      </c>
      <c r="W5869" s="1" t="s">
        <v>30</v>
      </c>
      <c r="X5869" s="1" t="s">
        <v>36</v>
      </c>
      <c r="Y5869" s="1" t="s">
        <v>58</v>
      </c>
      <c r="Z5869">
        <v>30</v>
      </c>
      <c r="AA5869">
        <v>116</v>
      </c>
      <c r="AB5869" s="1" t="s">
        <v>13500</v>
      </c>
      <c r="AC5869" s="1" t="s">
        <v>13500</v>
      </c>
      <c r="AD5869" t="s">
        <v>13495</v>
      </c>
      <c r="AE5869" s="1" t="s">
        <v>38</v>
      </c>
      <c r="AF5869" s="1" t="s">
        <v>38</v>
      </c>
      <c r="AG5869" t="s">
        <v>13526</v>
      </c>
      <c r="AH5869" t="s">
        <v>38</v>
      </c>
      <c r="AI5869" t="s">
        <v>13538</v>
      </c>
    </row>
    <row r="5870" spans="1:35" x14ac:dyDescent="0.25">
      <c r="A5870" s="1" t="s">
        <v>11849</v>
      </c>
      <c r="B5870" s="1" t="s">
        <v>30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s="1" t="s">
        <v>30</v>
      </c>
      <c r="I5870" s="1" t="s">
        <v>31</v>
      </c>
      <c r="J5870">
        <v>0</v>
      </c>
      <c r="K5870">
        <v>0</v>
      </c>
      <c r="L5870">
        <v>0</v>
      </c>
      <c r="M5870" s="1" t="s">
        <v>30</v>
      </c>
      <c r="N5870">
        <v>0</v>
      </c>
      <c r="O5870" s="1" t="s">
        <v>176</v>
      </c>
      <c r="P5870" s="1" t="s">
        <v>11850</v>
      </c>
      <c r="Q5870" s="1" t="s">
        <v>35</v>
      </c>
      <c r="R5870">
        <v>53</v>
      </c>
      <c r="S5870" s="1" t="s">
        <v>30</v>
      </c>
      <c r="T5870" s="1" t="s">
        <v>30</v>
      </c>
      <c r="U5870" s="1" t="s">
        <v>32</v>
      </c>
      <c r="V5870">
        <v>2</v>
      </c>
      <c r="W5870" s="1" t="s">
        <v>30</v>
      </c>
      <c r="X5870" s="1" t="s">
        <v>36</v>
      </c>
      <c r="Y5870" s="1" t="s">
        <v>37</v>
      </c>
      <c r="Z5870">
        <v>13</v>
      </c>
      <c r="AA5870">
        <v>528</v>
      </c>
      <c r="AB5870" s="1" t="s">
        <v>13500</v>
      </c>
      <c r="AC5870" s="1" t="s">
        <v>13500</v>
      </c>
      <c r="AD5870" t="s">
        <v>13494</v>
      </c>
      <c r="AE5870" s="1" t="s">
        <v>38</v>
      </c>
      <c r="AF5870" s="1" t="s">
        <v>38</v>
      </c>
      <c r="AG5870" t="s">
        <v>13527</v>
      </c>
      <c r="AH5870" t="s">
        <v>38</v>
      </c>
      <c r="AI5870" t="s">
        <v>13540</v>
      </c>
    </row>
    <row r="5871" spans="1:35" x14ac:dyDescent="0.25">
      <c r="A5871" s="1" t="s">
        <v>11851</v>
      </c>
      <c r="B5871" s="1" t="s">
        <v>30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s="1" t="s">
        <v>30</v>
      </c>
      <c r="I5871" s="1" t="s">
        <v>31</v>
      </c>
      <c r="J5871">
        <v>0</v>
      </c>
      <c r="K5871">
        <v>0</v>
      </c>
      <c r="L5871">
        <v>4</v>
      </c>
      <c r="M5871" s="1" t="s">
        <v>32</v>
      </c>
      <c r="N5871">
        <v>0</v>
      </c>
      <c r="O5871" s="1" t="s">
        <v>269</v>
      </c>
      <c r="P5871" s="1" t="s">
        <v>11852</v>
      </c>
      <c r="Q5871" s="1" t="s">
        <v>42</v>
      </c>
      <c r="R5871">
        <v>77</v>
      </c>
      <c r="S5871" s="1" t="s">
        <v>30</v>
      </c>
      <c r="T5871" s="1" t="s">
        <v>32</v>
      </c>
      <c r="U5871" s="1" t="s">
        <v>32</v>
      </c>
      <c r="V5871">
        <v>4</v>
      </c>
      <c r="W5871" s="1" t="s">
        <v>32</v>
      </c>
      <c r="X5871" s="1" t="s">
        <v>43</v>
      </c>
      <c r="Y5871" s="1" t="s">
        <v>37</v>
      </c>
      <c r="Z5871">
        <v>39</v>
      </c>
      <c r="AA5871">
        <v>1945</v>
      </c>
      <c r="AB5871" s="1" t="s">
        <v>13500</v>
      </c>
      <c r="AC5871" s="1" t="s">
        <v>13500</v>
      </c>
      <c r="AD5871" t="s">
        <v>13496</v>
      </c>
      <c r="AE5871" s="1" t="s">
        <v>38</v>
      </c>
      <c r="AF5871" s="1" t="s">
        <v>38</v>
      </c>
      <c r="AG5871" t="s">
        <v>13526</v>
      </c>
      <c r="AH5871" t="s">
        <v>38</v>
      </c>
      <c r="AI5871" t="s">
        <v>13540</v>
      </c>
    </row>
    <row r="5872" spans="1:35" x14ac:dyDescent="0.25">
      <c r="A5872" s="1" t="s">
        <v>11853</v>
      </c>
      <c r="B5872" s="1" t="s">
        <v>30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s="1" t="s">
        <v>32</v>
      </c>
      <c r="I5872" s="1" t="s">
        <v>46</v>
      </c>
      <c r="J5872">
        <v>0</v>
      </c>
      <c r="K5872">
        <v>0</v>
      </c>
      <c r="L5872">
        <v>0</v>
      </c>
      <c r="M5872" s="1" t="s">
        <v>30</v>
      </c>
      <c r="N5872">
        <v>0</v>
      </c>
      <c r="O5872" s="1" t="s">
        <v>119</v>
      </c>
      <c r="P5872" s="1" t="s">
        <v>11854</v>
      </c>
      <c r="Q5872" s="1" t="s">
        <v>35</v>
      </c>
      <c r="R5872">
        <v>26</v>
      </c>
      <c r="S5872" s="1" t="s">
        <v>32</v>
      </c>
      <c r="T5872" s="1" t="s">
        <v>30</v>
      </c>
      <c r="U5872" s="1" t="s">
        <v>32</v>
      </c>
      <c r="V5872">
        <v>2</v>
      </c>
      <c r="W5872" s="1" t="s">
        <v>30</v>
      </c>
      <c r="X5872" s="1" t="s">
        <v>57</v>
      </c>
      <c r="Y5872" s="1" t="s">
        <v>37</v>
      </c>
      <c r="Z5872">
        <v>7</v>
      </c>
      <c r="AA5872">
        <v>340</v>
      </c>
      <c r="AB5872" s="1" t="s">
        <v>13500</v>
      </c>
      <c r="AC5872" s="1" t="s">
        <v>13500</v>
      </c>
      <c r="AD5872" t="s">
        <v>13495</v>
      </c>
      <c r="AE5872" s="1" t="s">
        <v>38</v>
      </c>
      <c r="AF5872" s="1" t="s">
        <v>38</v>
      </c>
      <c r="AG5872" t="s">
        <v>13527</v>
      </c>
      <c r="AH5872" t="s">
        <v>38</v>
      </c>
      <c r="AI5872" t="s">
        <v>13540</v>
      </c>
    </row>
    <row r="5873" spans="1:35" x14ac:dyDescent="0.25">
      <c r="A5873" s="1" t="s">
        <v>11855</v>
      </c>
      <c r="B5873" s="1" t="s">
        <v>30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s="1" t="s">
        <v>30</v>
      </c>
      <c r="I5873" s="1" t="s">
        <v>31</v>
      </c>
      <c r="J5873">
        <v>0</v>
      </c>
      <c r="K5873">
        <v>0</v>
      </c>
      <c r="L5873">
        <v>15</v>
      </c>
      <c r="M5873" s="1" t="s">
        <v>32</v>
      </c>
      <c r="N5873">
        <v>0</v>
      </c>
      <c r="O5873" s="1" t="s">
        <v>176</v>
      </c>
      <c r="P5873" s="1" t="s">
        <v>11856</v>
      </c>
      <c r="Q5873" s="1" t="s">
        <v>42</v>
      </c>
      <c r="R5873">
        <v>26</v>
      </c>
      <c r="S5873" s="1" t="s">
        <v>32</v>
      </c>
      <c r="T5873" s="1" t="s">
        <v>30</v>
      </c>
      <c r="U5873" s="1" t="s">
        <v>32</v>
      </c>
      <c r="V5873">
        <v>2</v>
      </c>
      <c r="W5873" s="1" t="s">
        <v>32</v>
      </c>
      <c r="X5873" s="1" t="s">
        <v>57</v>
      </c>
      <c r="Y5873" s="1" t="s">
        <v>58</v>
      </c>
      <c r="Z5873">
        <v>19</v>
      </c>
      <c r="AA5873">
        <v>1099</v>
      </c>
      <c r="AB5873" s="1" t="s">
        <v>13500</v>
      </c>
      <c r="AC5873" s="1" t="s">
        <v>13500</v>
      </c>
      <c r="AD5873" t="s">
        <v>13495</v>
      </c>
      <c r="AE5873" s="1" t="s">
        <v>38</v>
      </c>
      <c r="AF5873" s="1" t="s">
        <v>38</v>
      </c>
      <c r="AG5873" t="s">
        <v>13526</v>
      </c>
      <c r="AH5873" t="s">
        <v>38</v>
      </c>
      <c r="AI5873" t="s">
        <v>13540</v>
      </c>
    </row>
    <row r="5874" spans="1:35" x14ac:dyDescent="0.25">
      <c r="A5874" s="1" t="s">
        <v>11857</v>
      </c>
      <c r="B5874" s="1" t="s">
        <v>30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s="1" t="s">
        <v>30</v>
      </c>
      <c r="I5874" s="1" t="s">
        <v>31</v>
      </c>
      <c r="J5874">
        <v>0</v>
      </c>
      <c r="K5874">
        <v>0</v>
      </c>
      <c r="L5874">
        <v>5</v>
      </c>
      <c r="M5874" s="1" t="s">
        <v>32</v>
      </c>
      <c r="N5874">
        <v>0</v>
      </c>
      <c r="O5874" s="1" t="s">
        <v>68</v>
      </c>
      <c r="P5874" s="1" t="s">
        <v>11858</v>
      </c>
      <c r="Q5874" s="1" t="s">
        <v>35</v>
      </c>
      <c r="R5874">
        <v>60</v>
      </c>
      <c r="S5874" s="1" t="s">
        <v>30</v>
      </c>
      <c r="T5874" s="1" t="s">
        <v>30</v>
      </c>
      <c r="U5874" s="1" t="s">
        <v>32</v>
      </c>
      <c r="V5874">
        <v>6</v>
      </c>
      <c r="W5874" s="1" t="s">
        <v>30</v>
      </c>
      <c r="X5874" s="1" t="s">
        <v>36</v>
      </c>
      <c r="Y5874" s="1" t="s">
        <v>37</v>
      </c>
      <c r="Z5874">
        <v>31</v>
      </c>
      <c r="AA5874">
        <v>358</v>
      </c>
      <c r="AB5874" s="1" t="s">
        <v>13500</v>
      </c>
      <c r="AC5874" s="1" t="s">
        <v>13500</v>
      </c>
      <c r="AD5874" t="s">
        <v>13494</v>
      </c>
      <c r="AE5874" s="1" t="s">
        <v>38</v>
      </c>
      <c r="AF5874" s="1" t="s">
        <v>38</v>
      </c>
      <c r="AG5874" t="s">
        <v>13526</v>
      </c>
      <c r="AH5874" t="s">
        <v>38</v>
      </c>
      <c r="AI5874" t="s">
        <v>13539</v>
      </c>
    </row>
    <row r="5875" spans="1:35" x14ac:dyDescent="0.25">
      <c r="A5875" s="1" t="s">
        <v>11859</v>
      </c>
      <c r="B5875" s="1" t="s">
        <v>30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s="1" t="s">
        <v>30</v>
      </c>
      <c r="I5875" s="1" t="s">
        <v>31</v>
      </c>
      <c r="J5875">
        <v>0</v>
      </c>
      <c r="K5875">
        <v>0</v>
      </c>
      <c r="L5875">
        <v>5</v>
      </c>
      <c r="M5875" s="1" t="s">
        <v>32</v>
      </c>
      <c r="N5875">
        <v>0</v>
      </c>
      <c r="O5875" s="1" t="s">
        <v>94</v>
      </c>
      <c r="P5875" s="1" t="s">
        <v>11860</v>
      </c>
      <c r="Q5875" s="1" t="s">
        <v>42</v>
      </c>
      <c r="R5875">
        <v>64</v>
      </c>
      <c r="S5875" s="1" t="s">
        <v>30</v>
      </c>
      <c r="T5875" s="1" t="s">
        <v>30</v>
      </c>
      <c r="U5875" s="1" t="s">
        <v>32</v>
      </c>
      <c r="V5875">
        <v>5</v>
      </c>
      <c r="W5875" s="1" t="s">
        <v>30</v>
      </c>
      <c r="X5875" s="1" t="s">
        <v>36</v>
      </c>
      <c r="Y5875" s="1" t="s">
        <v>37</v>
      </c>
      <c r="Z5875">
        <v>34</v>
      </c>
      <c r="AA5875">
        <v>877</v>
      </c>
      <c r="AB5875" s="1" t="s">
        <v>13500</v>
      </c>
      <c r="AC5875" s="1" t="s">
        <v>13500</v>
      </c>
      <c r="AD5875" t="s">
        <v>13494</v>
      </c>
      <c r="AE5875" s="1" t="s">
        <v>38</v>
      </c>
      <c r="AF5875" s="1" t="s">
        <v>38</v>
      </c>
      <c r="AG5875" t="s">
        <v>13526</v>
      </c>
      <c r="AH5875" t="s">
        <v>38</v>
      </c>
      <c r="AI5875" t="s">
        <v>13539</v>
      </c>
    </row>
    <row r="5876" spans="1:35" x14ac:dyDescent="0.25">
      <c r="A5876" s="1" t="s">
        <v>11861</v>
      </c>
      <c r="B5876" s="1" t="s">
        <v>30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s="1" t="s">
        <v>30</v>
      </c>
      <c r="I5876" s="1" t="s">
        <v>31</v>
      </c>
      <c r="J5876">
        <v>0</v>
      </c>
      <c r="K5876">
        <v>0</v>
      </c>
      <c r="L5876">
        <v>17</v>
      </c>
      <c r="M5876" s="1" t="s">
        <v>32</v>
      </c>
      <c r="N5876">
        <v>0</v>
      </c>
      <c r="O5876" s="1" t="s">
        <v>111</v>
      </c>
      <c r="P5876" s="1" t="s">
        <v>11862</v>
      </c>
      <c r="Q5876" s="1" t="s">
        <v>35</v>
      </c>
      <c r="R5876">
        <v>20</v>
      </c>
      <c r="S5876" s="1" t="s">
        <v>32</v>
      </c>
      <c r="T5876" s="1" t="s">
        <v>30</v>
      </c>
      <c r="U5876" s="1" t="s">
        <v>32</v>
      </c>
      <c r="V5876">
        <v>2</v>
      </c>
      <c r="W5876" s="1" t="s">
        <v>32</v>
      </c>
      <c r="X5876" s="1" t="s">
        <v>57</v>
      </c>
      <c r="Y5876" s="1" t="s">
        <v>58</v>
      </c>
      <c r="Z5876">
        <v>36</v>
      </c>
      <c r="AA5876">
        <v>2343</v>
      </c>
      <c r="AB5876" s="1" t="s">
        <v>13500</v>
      </c>
      <c r="AC5876" s="1" t="s">
        <v>13500</v>
      </c>
      <c r="AD5876" t="s">
        <v>13495</v>
      </c>
      <c r="AE5876" s="1" t="s">
        <v>38</v>
      </c>
      <c r="AF5876" s="1" t="s">
        <v>38</v>
      </c>
      <c r="AG5876" t="s">
        <v>13526</v>
      </c>
      <c r="AH5876" t="s">
        <v>38</v>
      </c>
      <c r="AI5876" t="s">
        <v>13540</v>
      </c>
    </row>
    <row r="5877" spans="1:35" x14ac:dyDescent="0.25">
      <c r="A5877" s="1" t="s">
        <v>11863</v>
      </c>
      <c r="B5877" s="1" t="s">
        <v>30</v>
      </c>
      <c r="C5877">
        <v>3</v>
      </c>
      <c r="D5877">
        <v>10</v>
      </c>
      <c r="E5877">
        <v>31.2</v>
      </c>
      <c r="F5877">
        <v>0</v>
      </c>
      <c r="G5877">
        <v>0</v>
      </c>
      <c r="H5877" s="1" t="s">
        <v>30</v>
      </c>
      <c r="I5877" s="1" t="s">
        <v>31</v>
      </c>
      <c r="J5877">
        <v>0</v>
      </c>
      <c r="K5877">
        <v>0</v>
      </c>
      <c r="L5877">
        <v>0</v>
      </c>
      <c r="M5877" s="1" t="s">
        <v>30</v>
      </c>
      <c r="N5877">
        <v>0</v>
      </c>
      <c r="O5877" s="1" t="s">
        <v>114</v>
      </c>
      <c r="P5877" s="1" t="s">
        <v>11864</v>
      </c>
      <c r="Q5877" s="1" t="s">
        <v>35</v>
      </c>
      <c r="R5877">
        <v>51</v>
      </c>
      <c r="S5877" s="1" t="s">
        <v>30</v>
      </c>
      <c r="T5877" s="1" t="s">
        <v>30</v>
      </c>
      <c r="U5877" s="1" t="s">
        <v>32</v>
      </c>
      <c r="V5877">
        <v>3</v>
      </c>
      <c r="W5877" s="1" t="s">
        <v>30</v>
      </c>
      <c r="X5877" s="1" t="s">
        <v>36</v>
      </c>
      <c r="Y5877" s="1" t="s">
        <v>58</v>
      </c>
      <c r="Z5877">
        <v>5</v>
      </c>
      <c r="AA5877">
        <v>15</v>
      </c>
      <c r="AB5877" s="1" t="s">
        <v>13500</v>
      </c>
      <c r="AC5877" s="1" t="s">
        <v>13500</v>
      </c>
      <c r="AD5877" t="s">
        <v>13494</v>
      </c>
      <c r="AE5877" s="1" t="s">
        <v>38</v>
      </c>
      <c r="AF5877" s="1" t="s">
        <v>38</v>
      </c>
      <c r="AG5877" t="s">
        <v>13527</v>
      </c>
      <c r="AH5877" t="s">
        <v>38</v>
      </c>
      <c r="AI5877" t="s">
        <v>13538</v>
      </c>
    </row>
    <row r="5878" spans="1:35" x14ac:dyDescent="0.25">
      <c r="A5878" s="1" t="s">
        <v>11865</v>
      </c>
      <c r="B5878" s="1" t="s">
        <v>30</v>
      </c>
      <c r="C5878">
        <v>1</v>
      </c>
      <c r="D5878">
        <v>8</v>
      </c>
      <c r="E5878">
        <v>16</v>
      </c>
      <c r="F5878">
        <v>0</v>
      </c>
      <c r="G5878">
        <v>0</v>
      </c>
      <c r="H5878" s="1" t="s">
        <v>30</v>
      </c>
      <c r="I5878" s="1" t="s">
        <v>31</v>
      </c>
      <c r="J5878">
        <v>0</v>
      </c>
      <c r="K5878">
        <v>0</v>
      </c>
      <c r="L5878">
        <v>4</v>
      </c>
      <c r="M5878" s="1" t="s">
        <v>32</v>
      </c>
      <c r="N5878">
        <v>0</v>
      </c>
      <c r="O5878" s="1" t="s">
        <v>103</v>
      </c>
      <c r="P5878" s="1" t="s">
        <v>11866</v>
      </c>
      <c r="Q5878" s="1" t="s">
        <v>42</v>
      </c>
      <c r="R5878">
        <v>47</v>
      </c>
      <c r="S5878" s="1" t="s">
        <v>30</v>
      </c>
      <c r="T5878" s="1" t="s">
        <v>30</v>
      </c>
      <c r="U5878" s="1" t="s">
        <v>32</v>
      </c>
      <c r="V5878">
        <v>2</v>
      </c>
      <c r="W5878" s="1" t="s">
        <v>30</v>
      </c>
      <c r="X5878" s="1" t="s">
        <v>36</v>
      </c>
      <c r="Y5878" s="1" t="s">
        <v>37</v>
      </c>
      <c r="Z5878">
        <v>12</v>
      </c>
      <c r="AA5878">
        <v>12</v>
      </c>
      <c r="AB5878" s="1" t="s">
        <v>13500</v>
      </c>
      <c r="AC5878" s="1" t="s">
        <v>13500</v>
      </c>
      <c r="AD5878" t="s">
        <v>13494</v>
      </c>
      <c r="AE5878" s="1" t="s">
        <v>38</v>
      </c>
      <c r="AF5878" s="1" t="s">
        <v>38</v>
      </c>
      <c r="AG5878" t="s">
        <v>13526</v>
      </c>
      <c r="AH5878" t="s">
        <v>38</v>
      </c>
      <c r="AI5878" t="s">
        <v>13538</v>
      </c>
    </row>
    <row r="5879" spans="1:35" x14ac:dyDescent="0.25">
      <c r="A5879" s="1" t="s">
        <v>11867</v>
      </c>
      <c r="B5879" s="1" t="s">
        <v>30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s="1" t="s">
        <v>30</v>
      </c>
      <c r="I5879" s="1" t="s">
        <v>31</v>
      </c>
      <c r="J5879">
        <v>0</v>
      </c>
      <c r="K5879">
        <v>0</v>
      </c>
      <c r="L5879">
        <v>2</v>
      </c>
      <c r="M5879" s="1" t="s">
        <v>32</v>
      </c>
      <c r="N5879">
        <v>0</v>
      </c>
      <c r="O5879" s="1" t="s">
        <v>1102</v>
      </c>
      <c r="P5879" s="1" t="s">
        <v>11868</v>
      </c>
      <c r="Q5879" s="1" t="s">
        <v>42</v>
      </c>
      <c r="R5879">
        <v>50</v>
      </c>
      <c r="S5879" s="1" t="s">
        <v>30</v>
      </c>
      <c r="T5879" s="1" t="s">
        <v>30</v>
      </c>
      <c r="U5879" s="1" t="s">
        <v>32</v>
      </c>
      <c r="V5879">
        <v>2</v>
      </c>
      <c r="W5879" s="1" t="s">
        <v>32</v>
      </c>
      <c r="X5879" s="1" t="s">
        <v>57</v>
      </c>
      <c r="Y5879" s="1" t="s">
        <v>37</v>
      </c>
      <c r="Z5879">
        <v>32</v>
      </c>
      <c r="AA5879">
        <v>2203</v>
      </c>
      <c r="AB5879" s="1" t="s">
        <v>13500</v>
      </c>
      <c r="AC5879" s="1" t="s">
        <v>13500</v>
      </c>
      <c r="AD5879" t="s">
        <v>13494</v>
      </c>
      <c r="AE5879" s="1" t="s">
        <v>38</v>
      </c>
      <c r="AF5879" s="1" t="s">
        <v>38</v>
      </c>
      <c r="AG5879" t="s">
        <v>13527</v>
      </c>
      <c r="AH5879" t="s">
        <v>38</v>
      </c>
      <c r="AI5879" t="s">
        <v>13540</v>
      </c>
    </row>
    <row r="5880" spans="1:35" x14ac:dyDescent="0.25">
      <c r="A5880" s="1" t="s">
        <v>11869</v>
      </c>
      <c r="B5880" s="1" t="s">
        <v>30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s="1" t="s">
        <v>30</v>
      </c>
      <c r="I5880" s="1" t="s">
        <v>31</v>
      </c>
      <c r="J5880">
        <v>0</v>
      </c>
      <c r="K5880">
        <v>1</v>
      </c>
      <c r="L5880">
        <v>4</v>
      </c>
      <c r="M5880" s="1" t="s">
        <v>32</v>
      </c>
      <c r="N5880">
        <v>0</v>
      </c>
      <c r="O5880" s="1" t="s">
        <v>103</v>
      </c>
      <c r="P5880" s="1" t="s">
        <v>11870</v>
      </c>
      <c r="Q5880" s="1" t="s">
        <v>42</v>
      </c>
      <c r="R5880">
        <v>79</v>
      </c>
      <c r="S5880" s="1" t="s">
        <v>30</v>
      </c>
      <c r="T5880" s="1" t="s">
        <v>32</v>
      </c>
      <c r="U5880" s="1" t="s">
        <v>32</v>
      </c>
      <c r="V5880">
        <v>4</v>
      </c>
      <c r="W5880" s="1" t="s">
        <v>32</v>
      </c>
      <c r="X5880" s="1" t="s">
        <v>57</v>
      </c>
      <c r="Y5880" s="1" t="s">
        <v>37</v>
      </c>
      <c r="Z5880">
        <v>37</v>
      </c>
      <c r="AA5880">
        <v>1867</v>
      </c>
      <c r="AB5880" s="1" t="s">
        <v>13500</v>
      </c>
      <c r="AC5880" s="1" t="s">
        <v>13500</v>
      </c>
      <c r="AD5880" t="s">
        <v>13496</v>
      </c>
      <c r="AE5880" s="1" t="s">
        <v>38</v>
      </c>
      <c r="AF5880" s="1" t="s">
        <v>38</v>
      </c>
      <c r="AG5880" t="s">
        <v>13526</v>
      </c>
      <c r="AH5880" t="s">
        <v>38</v>
      </c>
      <c r="AI5880" t="s">
        <v>13540</v>
      </c>
    </row>
    <row r="5881" spans="1:35" x14ac:dyDescent="0.25">
      <c r="A5881" s="1" t="s">
        <v>11871</v>
      </c>
      <c r="B5881" s="1" t="s">
        <v>30</v>
      </c>
      <c r="C5881">
        <v>6</v>
      </c>
      <c r="D5881">
        <v>38</v>
      </c>
      <c r="E5881">
        <v>88.3</v>
      </c>
      <c r="F5881">
        <v>0</v>
      </c>
      <c r="G5881">
        <v>0</v>
      </c>
      <c r="H5881" s="1" t="s">
        <v>30</v>
      </c>
      <c r="I5881" s="1" t="s">
        <v>31</v>
      </c>
      <c r="J5881">
        <v>0</v>
      </c>
      <c r="K5881">
        <v>2</v>
      </c>
      <c r="L5881">
        <v>4</v>
      </c>
      <c r="M5881" s="1" t="s">
        <v>32</v>
      </c>
      <c r="N5881">
        <v>0</v>
      </c>
      <c r="O5881" s="1" t="s">
        <v>60</v>
      </c>
      <c r="P5881" s="1" t="s">
        <v>11872</v>
      </c>
      <c r="Q5881" s="1" t="s">
        <v>35</v>
      </c>
      <c r="R5881">
        <v>38</v>
      </c>
      <c r="S5881" s="1" t="s">
        <v>30</v>
      </c>
      <c r="T5881" s="1" t="s">
        <v>30</v>
      </c>
      <c r="U5881" s="1" t="s">
        <v>32</v>
      </c>
      <c r="V5881">
        <v>3</v>
      </c>
      <c r="W5881" s="1" t="s">
        <v>32</v>
      </c>
      <c r="X5881" s="1" t="s">
        <v>36</v>
      </c>
      <c r="Y5881" s="1" t="s">
        <v>58</v>
      </c>
      <c r="Z5881">
        <v>30</v>
      </c>
      <c r="AA5881">
        <v>167</v>
      </c>
      <c r="AB5881" s="1" t="s">
        <v>13500</v>
      </c>
      <c r="AC5881" s="1" t="s">
        <v>13500</v>
      </c>
      <c r="AD5881" t="s">
        <v>13494</v>
      </c>
      <c r="AE5881" s="1" t="s">
        <v>38</v>
      </c>
      <c r="AF5881" s="1" t="s">
        <v>38</v>
      </c>
      <c r="AG5881" t="s">
        <v>13526</v>
      </c>
      <c r="AH5881" t="s">
        <v>38</v>
      </c>
      <c r="AI5881" t="s">
        <v>13538</v>
      </c>
    </row>
    <row r="5882" spans="1:35" x14ac:dyDescent="0.25">
      <c r="A5882" s="1" t="s">
        <v>11873</v>
      </c>
      <c r="B5882" s="1" t="s">
        <v>30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s="1" t="s">
        <v>32</v>
      </c>
      <c r="I5882" s="1" t="s">
        <v>46</v>
      </c>
      <c r="J5882">
        <v>0</v>
      </c>
      <c r="K5882">
        <v>0</v>
      </c>
      <c r="L5882">
        <v>0</v>
      </c>
      <c r="M5882" s="1" t="s">
        <v>30</v>
      </c>
      <c r="N5882">
        <v>0</v>
      </c>
      <c r="O5882" s="1" t="s">
        <v>211</v>
      </c>
      <c r="P5882" s="1" t="s">
        <v>11874</v>
      </c>
      <c r="Q5882" s="1" t="s">
        <v>35</v>
      </c>
      <c r="R5882">
        <v>47</v>
      </c>
      <c r="S5882" s="1" t="s">
        <v>30</v>
      </c>
      <c r="T5882" s="1" t="s">
        <v>30</v>
      </c>
      <c r="U5882" s="1" t="s">
        <v>32</v>
      </c>
      <c r="V5882">
        <v>5</v>
      </c>
      <c r="W5882" s="1" t="s">
        <v>30</v>
      </c>
      <c r="X5882" s="1" t="s">
        <v>57</v>
      </c>
      <c r="Y5882" s="1" t="s">
        <v>58</v>
      </c>
      <c r="Z5882">
        <v>8</v>
      </c>
      <c r="AA5882">
        <v>440</v>
      </c>
      <c r="AB5882" s="1" t="s">
        <v>13500</v>
      </c>
      <c r="AC5882" s="1" t="s">
        <v>13500</v>
      </c>
      <c r="AD5882" t="s">
        <v>13494</v>
      </c>
      <c r="AE5882" s="1" t="s">
        <v>38</v>
      </c>
      <c r="AF5882" s="1" t="s">
        <v>38</v>
      </c>
      <c r="AG5882" t="s">
        <v>13527</v>
      </c>
      <c r="AH5882" t="s">
        <v>38</v>
      </c>
      <c r="AI5882" t="s">
        <v>13540</v>
      </c>
    </row>
    <row r="5883" spans="1:35" x14ac:dyDescent="0.25">
      <c r="A5883" s="1" t="s">
        <v>11875</v>
      </c>
      <c r="B5883" s="1" t="s">
        <v>30</v>
      </c>
      <c r="C5883">
        <v>10</v>
      </c>
      <c r="D5883">
        <v>13</v>
      </c>
      <c r="E5883">
        <v>40</v>
      </c>
      <c r="F5883">
        <v>0</v>
      </c>
      <c r="G5883">
        <v>0</v>
      </c>
      <c r="H5883" s="1" t="s">
        <v>30</v>
      </c>
      <c r="I5883" s="1" t="s">
        <v>31</v>
      </c>
      <c r="J5883">
        <v>0</v>
      </c>
      <c r="K5883">
        <v>1</v>
      </c>
      <c r="L5883">
        <v>0</v>
      </c>
      <c r="M5883" s="1" t="s">
        <v>30</v>
      </c>
      <c r="N5883">
        <v>0</v>
      </c>
      <c r="O5883" s="1" t="s">
        <v>55</v>
      </c>
      <c r="P5883" s="1" t="s">
        <v>11876</v>
      </c>
      <c r="Q5883" s="1" t="s">
        <v>42</v>
      </c>
      <c r="R5883">
        <v>22</v>
      </c>
      <c r="S5883" s="1" t="s">
        <v>32</v>
      </c>
      <c r="T5883" s="1" t="s">
        <v>30</v>
      </c>
      <c r="U5883" s="1" t="s">
        <v>32</v>
      </c>
      <c r="V5883">
        <v>3</v>
      </c>
      <c r="W5883" s="1" t="s">
        <v>30</v>
      </c>
      <c r="X5883" s="1" t="s">
        <v>57</v>
      </c>
      <c r="Y5883" s="1" t="s">
        <v>58</v>
      </c>
      <c r="Z5883">
        <v>9</v>
      </c>
      <c r="AA5883">
        <v>91</v>
      </c>
      <c r="AB5883" s="1" t="s">
        <v>13500</v>
      </c>
      <c r="AC5883" s="1" t="s">
        <v>13500</v>
      </c>
      <c r="AD5883" t="s">
        <v>13495</v>
      </c>
      <c r="AE5883" s="1" t="s">
        <v>38</v>
      </c>
      <c r="AF5883" s="1" t="s">
        <v>38</v>
      </c>
      <c r="AG5883" t="s">
        <v>13527</v>
      </c>
      <c r="AH5883" t="s">
        <v>38</v>
      </c>
      <c r="AI5883" t="s">
        <v>13539</v>
      </c>
    </row>
    <row r="5884" spans="1:35" x14ac:dyDescent="0.25">
      <c r="A5884" s="1" t="s">
        <v>11877</v>
      </c>
      <c r="B5884" s="1" t="s">
        <v>30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s="1" t="s">
        <v>32</v>
      </c>
      <c r="I5884" s="1" t="s">
        <v>46</v>
      </c>
      <c r="J5884">
        <v>0</v>
      </c>
      <c r="K5884">
        <v>0</v>
      </c>
      <c r="L5884">
        <v>0</v>
      </c>
      <c r="M5884" s="1" t="s">
        <v>30</v>
      </c>
      <c r="N5884">
        <v>0</v>
      </c>
      <c r="O5884" s="1" t="s">
        <v>125</v>
      </c>
      <c r="P5884" s="1" t="s">
        <v>11878</v>
      </c>
      <c r="Q5884" s="1" t="s">
        <v>35</v>
      </c>
      <c r="R5884">
        <v>41</v>
      </c>
      <c r="S5884" s="1" t="s">
        <v>30</v>
      </c>
      <c r="T5884" s="1" t="s">
        <v>30</v>
      </c>
      <c r="U5884" s="1" t="s">
        <v>32</v>
      </c>
      <c r="V5884">
        <v>5</v>
      </c>
      <c r="W5884" s="1" t="s">
        <v>30</v>
      </c>
      <c r="X5884" s="1" t="s">
        <v>43</v>
      </c>
      <c r="Y5884" s="1" t="s">
        <v>58</v>
      </c>
      <c r="Z5884">
        <v>7</v>
      </c>
      <c r="AA5884">
        <v>196</v>
      </c>
      <c r="AB5884" s="1" t="s">
        <v>13500</v>
      </c>
      <c r="AC5884" s="1" t="s">
        <v>13500</v>
      </c>
      <c r="AD5884" t="s">
        <v>13494</v>
      </c>
      <c r="AE5884" s="1" t="s">
        <v>38</v>
      </c>
      <c r="AF5884" s="1" t="s">
        <v>38</v>
      </c>
      <c r="AG5884" t="s">
        <v>13527</v>
      </c>
      <c r="AH5884" t="s">
        <v>38</v>
      </c>
      <c r="AI5884" t="s">
        <v>13539</v>
      </c>
    </row>
    <row r="5885" spans="1:35" x14ac:dyDescent="0.25">
      <c r="A5885" s="1" t="s">
        <v>11879</v>
      </c>
      <c r="B5885" s="1" t="s">
        <v>30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s="1" t="s">
        <v>30</v>
      </c>
      <c r="I5885" s="1" t="s">
        <v>31</v>
      </c>
      <c r="J5885">
        <v>0</v>
      </c>
      <c r="K5885">
        <v>1</v>
      </c>
      <c r="L5885">
        <v>0</v>
      </c>
      <c r="M5885" s="1" t="s">
        <v>30</v>
      </c>
      <c r="N5885">
        <v>0</v>
      </c>
      <c r="O5885" s="1" t="s">
        <v>40</v>
      </c>
      <c r="P5885" s="1" t="s">
        <v>11880</v>
      </c>
      <c r="Q5885" s="1" t="s">
        <v>35</v>
      </c>
      <c r="R5885">
        <v>55</v>
      </c>
      <c r="S5885" s="1" t="s">
        <v>30</v>
      </c>
      <c r="T5885" s="1" t="s">
        <v>30</v>
      </c>
      <c r="U5885" s="1" t="s">
        <v>32</v>
      </c>
      <c r="V5885">
        <v>3</v>
      </c>
      <c r="W5885" s="1" t="s">
        <v>30</v>
      </c>
      <c r="X5885" s="1" t="s">
        <v>36</v>
      </c>
      <c r="Y5885" s="1" t="s">
        <v>58</v>
      </c>
      <c r="Z5885">
        <v>11</v>
      </c>
      <c r="AA5885">
        <v>151</v>
      </c>
      <c r="AB5885" s="1" t="s">
        <v>13500</v>
      </c>
      <c r="AC5885" s="1" t="s">
        <v>13500</v>
      </c>
      <c r="AD5885" t="s">
        <v>13494</v>
      </c>
      <c r="AE5885" s="1" t="s">
        <v>38</v>
      </c>
      <c r="AF5885" s="1" t="s">
        <v>38</v>
      </c>
      <c r="AG5885" t="s">
        <v>13527</v>
      </c>
      <c r="AH5885" t="s">
        <v>38</v>
      </c>
      <c r="AI5885" t="s">
        <v>13539</v>
      </c>
    </row>
    <row r="5886" spans="1:35" x14ac:dyDescent="0.25">
      <c r="A5886" s="1" t="s">
        <v>11881</v>
      </c>
      <c r="B5886" s="1" t="s">
        <v>30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s="1" t="s">
        <v>30</v>
      </c>
      <c r="I5886" s="1" t="s">
        <v>31</v>
      </c>
      <c r="J5886">
        <v>0</v>
      </c>
      <c r="K5886">
        <v>1</v>
      </c>
      <c r="L5886">
        <v>26</v>
      </c>
      <c r="M5886" s="1" t="s">
        <v>32</v>
      </c>
      <c r="N5886">
        <v>0</v>
      </c>
      <c r="O5886" s="1" t="s">
        <v>275</v>
      </c>
      <c r="P5886" s="1" t="s">
        <v>11882</v>
      </c>
      <c r="Q5886" s="1" t="s">
        <v>35</v>
      </c>
      <c r="R5886">
        <v>33</v>
      </c>
      <c r="S5886" s="1" t="s">
        <v>30</v>
      </c>
      <c r="T5886" s="1" t="s">
        <v>30</v>
      </c>
      <c r="U5886" s="1" t="s">
        <v>32</v>
      </c>
      <c r="V5886">
        <v>4</v>
      </c>
      <c r="W5886" s="1" t="s">
        <v>30</v>
      </c>
      <c r="X5886" s="1" t="s">
        <v>36</v>
      </c>
      <c r="Y5886" s="1" t="s">
        <v>37</v>
      </c>
      <c r="Z5886">
        <v>14</v>
      </c>
      <c r="AA5886">
        <v>131</v>
      </c>
      <c r="AB5886" s="1" t="s">
        <v>13500</v>
      </c>
      <c r="AC5886" s="1" t="s">
        <v>13500</v>
      </c>
      <c r="AD5886" t="s">
        <v>13494</v>
      </c>
      <c r="AE5886" s="1" t="s">
        <v>38</v>
      </c>
      <c r="AF5886" s="1" t="s">
        <v>38</v>
      </c>
      <c r="AG5886" t="s">
        <v>13526</v>
      </c>
      <c r="AH5886" t="s">
        <v>38</v>
      </c>
      <c r="AI5886" t="s">
        <v>13538</v>
      </c>
    </row>
    <row r="5887" spans="1:35" x14ac:dyDescent="0.25">
      <c r="A5887" s="1" t="s">
        <v>11883</v>
      </c>
      <c r="B5887" s="1" t="s">
        <v>30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s="1" t="s">
        <v>30</v>
      </c>
      <c r="I5887" s="1" t="s">
        <v>31</v>
      </c>
      <c r="J5887">
        <v>0</v>
      </c>
      <c r="K5887">
        <v>1</v>
      </c>
      <c r="L5887">
        <v>0</v>
      </c>
      <c r="M5887" s="1" t="s">
        <v>30</v>
      </c>
      <c r="N5887">
        <v>0</v>
      </c>
      <c r="O5887" s="1" t="s">
        <v>176</v>
      </c>
      <c r="P5887" s="1" t="s">
        <v>11884</v>
      </c>
      <c r="Q5887" s="1" t="s">
        <v>35</v>
      </c>
      <c r="R5887">
        <v>56</v>
      </c>
      <c r="S5887" s="1" t="s">
        <v>30</v>
      </c>
      <c r="T5887" s="1" t="s">
        <v>30</v>
      </c>
      <c r="U5887" s="1" t="s">
        <v>32</v>
      </c>
      <c r="V5887">
        <v>2</v>
      </c>
      <c r="W5887" s="1" t="s">
        <v>30</v>
      </c>
      <c r="X5887" s="1" t="s">
        <v>57</v>
      </c>
      <c r="Y5887" s="1" t="s">
        <v>58</v>
      </c>
      <c r="Z5887">
        <v>7</v>
      </c>
      <c r="AA5887">
        <v>314</v>
      </c>
      <c r="AB5887" s="1" t="s">
        <v>13500</v>
      </c>
      <c r="AC5887" s="1" t="s">
        <v>13500</v>
      </c>
      <c r="AD5887" t="s">
        <v>13494</v>
      </c>
      <c r="AE5887" s="1" t="s">
        <v>38</v>
      </c>
      <c r="AF5887" s="1" t="s">
        <v>38</v>
      </c>
      <c r="AG5887" t="s">
        <v>13527</v>
      </c>
      <c r="AH5887" t="s">
        <v>38</v>
      </c>
      <c r="AI5887" t="s">
        <v>13540</v>
      </c>
    </row>
    <row r="5888" spans="1:35" x14ac:dyDescent="0.25">
      <c r="A5888" s="1" t="s">
        <v>11885</v>
      </c>
      <c r="B5888" s="1" t="s">
        <v>30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s="1" t="s">
        <v>30</v>
      </c>
      <c r="I5888" s="1" t="s">
        <v>31</v>
      </c>
      <c r="J5888">
        <v>0</v>
      </c>
      <c r="K5888">
        <v>2</v>
      </c>
      <c r="L5888">
        <v>10</v>
      </c>
      <c r="M5888" s="1" t="s">
        <v>32</v>
      </c>
      <c r="N5888">
        <v>0</v>
      </c>
      <c r="O5888" s="1" t="s">
        <v>202</v>
      </c>
      <c r="P5888" s="1" t="s">
        <v>11886</v>
      </c>
      <c r="Q5888" s="1" t="s">
        <v>42</v>
      </c>
      <c r="R5888">
        <v>34</v>
      </c>
      <c r="S5888" s="1" t="s">
        <v>30</v>
      </c>
      <c r="T5888" s="1" t="s">
        <v>30</v>
      </c>
      <c r="U5888" s="1" t="s">
        <v>32</v>
      </c>
      <c r="V5888">
        <v>4</v>
      </c>
      <c r="W5888" s="1" t="s">
        <v>30</v>
      </c>
      <c r="X5888" s="1" t="s">
        <v>36</v>
      </c>
      <c r="Y5888" s="1" t="s">
        <v>58</v>
      </c>
      <c r="Z5888">
        <v>23</v>
      </c>
      <c r="AA5888">
        <v>1173</v>
      </c>
      <c r="AB5888" s="1" t="s">
        <v>13500</v>
      </c>
      <c r="AC5888" s="1" t="s">
        <v>13500</v>
      </c>
      <c r="AD5888" t="s">
        <v>13494</v>
      </c>
      <c r="AE5888" s="1" t="s">
        <v>38</v>
      </c>
      <c r="AF5888" s="1" t="s">
        <v>38</v>
      </c>
      <c r="AG5888" t="s">
        <v>13526</v>
      </c>
      <c r="AH5888" t="s">
        <v>38</v>
      </c>
      <c r="AI5888" t="s">
        <v>13540</v>
      </c>
    </row>
    <row r="5889" spans="1:35" x14ac:dyDescent="0.25">
      <c r="A5889" s="1" t="s">
        <v>11887</v>
      </c>
      <c r="B5889" s="1" t="s">
        <v>30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s="1" t="s">
        <v>30</v>
      </c>
      <c r="I5889" s="1" t="s">
        <v>31</v>
      </c>
      <c r="J5889">
        <v>0</v>
      </c>
      <c r="K5889">
        <v>0</v>
      </c>
      <c r="L5889">
        <v>30</v>
      </c>
      <c r="M5889" s="1" t="s">
        <v>32</v>
      </c>
      <c r="N5889">
        <v>0</v>
      </c>
      <c r="O5889" s="1" t="s">
        <v>171</v>
      </c>
      <c r="P5889" s="1" t="s">
        <v>11888</v>
      </c>
      <c r="Q5889" s="1" t="s">
        <v>42</v>
      </c>
      <c r="R5889">
        <v>19</v>
      </c>
      <c r="S5889" s="1" t="s">
        <v>32</v>
      </c>
      <c r="T5889" s="1" t="s">
        <v>30</v>
      </c>
      <c r="U5889" s="1" t="s">
        <v>32</v>
      </c>
      <c r="V5889">
        <v>6</v>
      </c>
      <c r="W5889" s="1" t="s">
        <v>30</v>
      </c>
      <c r="X5889" s="1" t="s">
        <v>36</v>
      </c>
      <c r="Y5889" s="1" t="s">
        <v>58</v>
      </c>
      <c r="Z5889">
        <v>13</v>
      </c>
      <c r="AA5889">
        <v>292</v>
      </c>
      <c r="AB5889" s="1" t="s">
        <v>13500</v>
      </c>
      <c r="AC5889" s="1" t="s">
        <v>13500</v>
      </c>
      <c r="AD5889" t="s">
        <v>13495</v>
      </c>
      <c r="AE5889" s="1" t="s">
        <v>38</v>
      </c>
      <c r="AF5889" s="1" t="s">
        <v>38</v>
      </c>
      <c r="AG5889" t="s">
        <v>13526</v>
      </c>
      <c r="AH5889" t="s">
        <v>38</v>
      </c>
      <c r="AI5889" t="s">
        <v>13539</v>
      </c>
    </row>
    <row r="5890" spans="1:35" x14ac:dyDescent="0.25">
      <c r="A5890" s="1" t="s">
        <v>11889</v>
      </c>
      <c r="B5890" s="1" t="s">
        <v>30</v>
      </c>
      <c r="C5890">
        <v>26</v>
      </c>
      <c r="D5890">
        <v>64</v>
      </c>
      <c r="E5890">
        <v>103</v>
      </c>
      <c r="F5890">
        <v>0</v>
      </c>
      <c r="G5890">
        <v>0</v>
      </c>
      <c r="H5890" s="1" t="s">
        <v>30</v>
      </c>
      <c r="I5890" s="1" t="s">
        <v>31</v>
      </c>
      <c r="J5890">
        <v>0</v>
      </c>
      <c r="K5890">
        <v>2</v>
      </c>
      <c r="L5890">
        <v>6</v>
      </c>
      <c r="M5890" s="1" t="s">
        <v>32</v>
      </c>
      <c r="N5890">
        <v>0</v>
      </c>
      <c r="O5890" s="1" t="s">
        <v>68</v>
      </c>
      <c r="P5890" s="1" t="s">
        <v>11890</v>
      </c>
      <c r="Q5890" s="1" t="s">
        <v>35</v>
      </c>
      <c r="R5890">
        <v>67</v>
      </c>
      <c r="S5890" s="1" t="s">
        <v>30</v>
      </c>
      <c r="T5890" s="1" t="s">
        <v>32</v>
      </c>
      <c r="U5890" s="1" t="s">
        <v>32</v>
      </c>
      <c r="V5890">
        <v>2</v>
      </c>
      <c r="W5890" s="1" t="s">
        <v>32</v>
      </c>
      <c r="X5890" s="1" t="s">
        <v>57</v>
      </c>
      <c r="Y5890" s="1" t="s">
        <v>37</v>
      </c>
      <c r="Z5890">
        <v>36</v>
      </c>
      <c r="AA5890">
        <v>927</v>
      </c>
      <c r="AB5890" s="1" t="s">
        <v>13500</v>
      </c>
      <c r="AC5890" s="1" t="s">
        <v>13500</v>
      </c>
      <c r="AD5890" t="s">
        <v>13496</v>
      </c>
      <c r="AE5890" s="1" t="s">
        <v>38</v>
      </c>
      <c r="AF5890" s="1" t="s">
        <v>38</v>
      </c>
      <c r="AG5890" t="s">
        <v>13526</v>
      </c>
      <c r="AH5890" t="s">
        <v>38</v>
      </c>
      <c r="AI5890" t="s">
        <v>13539</v>
      </c>
    </row>
    <row r="5891" spans="1:35" x14ac:dyDescent="0.25">
      <c r="A5891" s="1" t="s">
        <v>11891</v>
      </c>
      <c r="B5891" s="1" t="s">
        <v>30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s="1" t="s">
        <v>32</v>
      </c>
      <c r="I5891" s="1" t="s">
        <v>46</v>
      </c>
      <c r="J5891">
        <v>0</v>
      </c>
      <c r="K5891">
        <v>1</v>
      </c>
      <c r="L5891">
        <v>0</v>
      </c>
      <c r="M5891" s="1" t="s">
        <v>30</v>
      </c>
      <c r="N5891">
        <v>0</v>
      </c>
      <c r="O5891" s="1" t="s">
        <v>184</v>
      </c>
      <c r="P5891" s="1" t="s">
        <v>11892</v>
      </c>
      <c r="Q5891" s="1" t="s">
        <v>42</v>
      </c>
      <c r="R5891">
        <v>30</v>
      </c>
      <c r="S5891" s="1" t="s">
        <v>30</v>
      </c>
      <c r="T5891" s="1" t="s">
        <v>30</v>
      </c>
      <c r="U5891" s="1" t="s">
        <v>32</v>
      </c>
      <c r="V5891">
        <v>2</v>
      </c>
      <c r="W5891" s="1" t="s">
        <v>30</v>
      </c>
      <c r="X5891" s="1" t="s">
        <v>57</v>
      </c>
      <c r="Y5891" s="1" t="s">
        <v>58</v>
      </c>
      <c r="Z5891">
        <v>10</v>
      </c>
      <c r="AA5891">
        <v>704</v>
      </c>
      <c r="AB5891" s="1" t="s">
        <v>13500</v>
      </c>
      <c r="AC5891" s="1" t="s">
        <v>13500</v>
      </c>
      <c r="AD5891" t="s">
        <v>13495</v>
      </c>
      <c r="AE5891" s="1" t="s">
        <v>38</v>
      </c>
      <c r="AF5891" s="1" t="s">
        <v>38</v>
      </c>
      <c r="AG5891" t="s">
        <v>13527</v>
      </c>
      <c r="AH5891" t="s">
        <v>38</v>
      </c>
      <c r="AI5891" t="s">
        <v>13540</v>
      </c>
    </row>
    <row r="5892" spans="1:35" x14ac:dyDescent="0.25">
      <c r="A5892" s="1" t="s">
        <v>11893</v>
      </c>
      <c r="B5892" s="1" t="s">
        <v>30</v>
      </c>
      <c r="C5892">
        <v>1</v>
      </c>
      <c r="D5892">
        <v>1</v>
      </c>
      <c r="E5892">
        <v>4</v>
      </c>
      <c r="F5892">
        <v>0</v>
      </c>
      <c r="G5892">
        <v>0</v>
      </c>
      <c r="H5892" s="1" t="s">
        <v>30</v>
      </c>
      <c r="I5892" s="1" t="s">
        <v>31</v>
      </c>
      <c r="J5892">
        <v>0</v>
      </c>
      <c r="K5892">
        <v>2</v>
      </c>
      <c r="L5892">
        <v>0</v>
      </c>
      <c r="M5892" s="1" t="s">
        <v>30</v>
      </c>
      <c r="N5892">
        <v>0</v>
      </c>
      <c r="O5892" s="1" t="s">
        <v>122</v>
      </c>
      <c r="P5892" s="1" t="s">
        <v>11894</v>
      </c>
      <c r="Q5892" s="1" t="s">
        <v>35</v>
      </c>
      <c r="R5892">
        <v>44</v>
      </c>
      <c r="S5892" s="1" t="s">
        <v>30</v>
      </c>
      <c r="T5892" s="1" t="s">
        <v>30</v>
      </c>
      <c r="U5892" s="1" t="s">
        <v>32</v>
      </c>
      <c r="V5892">
        <v>2</v>
      </c>
      <c r="W5892" s="1" t="s">
        <v>30</v>
      </c>
      <c r="X5892" s="1" t="s">
        <v>36</v>
      </c>
      <c r="Y5892" s="1" t="s">
        <v>58</v>
      </c>
      <c r="Z5892">
        <v>7</v>
      </c>
      <c r="AA5892">
        <v>7</v>
      </c>
      <c r="AB5892" s="1" t="s">
        <v>13500</v>
      </c>
      <c r="AC5892" s="1" t="s">
        <v>13500</v>
      </c>
      <c r="AD5892" t="s">
        <v>13494</v>
      </c>
      <c r="AE5892" s="1" t="s">
        <v>38</v>
      </c>
      <c r="AF5892" s="1" t="s">
        <v>38</v>
      </c>
      <c r="AG5892" t="s">
        <v>13527</v>
      </c>
      <c r="AH5892" t="s">
        <v>38</v>
      </c>
      <c r="AI5892" t="s">
        <v>13538</v>
      </c>
    </row>
    <row r="5893" spans="1:35" x14ac:dyDescent="0.25">
      <c r="A5893" s="1" t="s">
        <v>11895</v>
      </c>
      <c r="B5893" s="1" t="s">
        <v>30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s="1" t="s">
        <v>30</v>
      </c>
      <c r="I5893" s="1" t="s">
        <v>31</v>
      </c>
      <c r="J5893">
        <v>0</v>
      </c>
      <c r="K5893">
        <v>0</v>
      </c>
      <c r="L5893">
        <v>0</v>
      </c>
      <c r="M5893" s="1" t="s">
        <v>30</v>
      </c>
      <c r="N5893">
        <v>0</v>
      </c>
      <c r="O5893" s="1" t="s">
        <v>100</v>
      </c>
      <c r="P5893" s="1" t="s">
        <v>11896</v>
      </c>
      <c r="Q5893" s="1" t="s">
        <v>35</v>
      </c>
      <c r="R5893">
        <v>54</v>
      </c>
      <c r="S5893" s="1" t="s">
        <v>30</v>
      </c>
      <c r="T5893" s="1" t="s">
        <v>30</v>
      </c>
      <c r="U5893" s="1" t="s">
        <v>32</v>
      </c>
      <c r="V5893">
        <v>2</v>
      </c>
      <c r="W5893" s="1" t="s">
        <v>30</v>
      </c>
      <c r="X5893" s="1" t="s">
        <v>57</v>
      </c>
      <c r="Y5893" s="1" t="s">
        <v>58</v>
      </c>
      <c r="Z5893">
        <v>7</v>
      </c>
      <c r="AA5893">
        <v>134</v>
      </c>
      <c r="AB5893" s="1" t="s">
        <v>13500</v>
      </c>
      <c r="AC5893" s="1" t="s">
        <v>13500</v>
      </c>
      <c r="AD5893" t="s">
        <v>13494</v>
      </c>
      <c r="AE5893" s="1" t="s">
        <v>38</v>
      </c>
      <c r="AF5893" s="1" t="s">
        <v>38</v>
      </c>
      <c r="AG5893" t="s">
        <v>13527</v>
      </c>
      <c r="AH5893" t="s">
        <v>38</v>
      </c>
      <c r="AI5893" t="s">
        <v>13539</v>
      </c>
    </row>
    <row r="5894" spans="1:35" x14ac:dyDescent="0.25">
      <c r="A5894" s="1" t="s">
        <v>11897</v>
      </c>
      <c r="B5894" s="1" t="s">
        <v>30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s="1" t="s">
        <v>30</v>
      </c>
      <c r="I5894" s="1" t="s">
        <v>31</v>
      </c>
      <c r="J5894">
        <v>0</v>
      </c>
      <c r="K5894">
        <v>0</v>
      </c>
      <c r="L5894">
        <v>19</v>
      </c>
      <c r="M5894" s="1" t="s">
        <v>32</v>
      </c>
      <c r="N5894">
        <v>0</v>
      </c>
      <c r="O5894" s="1" t="s">
        <v>65</v>
      </c>
      <c r="P5894" s="1" t="s">
        <v>11898</v>
      </c>
      <c r="Q5894" s="1" t="s">
        <v>42</v>
      </c>
      <c r="R5894">
        <v>35</v>
      </c>
      <c r="S5894" s="1" t="s">
        <v>30</v>
      </c>
      <c r="T5894" s="1" t="s">
        <v>30</v>
      </c>
      <c r="U5894" s="1" t="s">
        <v>32</v>
      </c>
      <c r="V5894">
        <v>5</v>
      </c>
      <c r="W5894" s="1" t="s">
        <v>32</v>
      </c>
      <c r="X5894" s="1" t="s">
        <v>36</v>
      </c>
      <c r="Y5894" s="1" t="s">
        <v>37</v>
      </c>
      <c r="Z5894">
        <v>35</v>
      </c>
      <c r="AA5894">
        <v>332</v>
      </c>
      <c r="AB5894" s="1" t="s">
        <v>13500</v>
      </c>
      <c r="AC5894" s="1" t="s">
        <v>13500</v>
      </c>
      <c r="AD5894" t="s">
        <v>13494</v>
      </c>
      <c r="AE5894" s="1" t="s">
        <v>38</v>
      </c>
      <c r="AF5894" s="1" t="s">
        <v>38</v>
      </c>
      <c r="AG5894" t="s">
        <v>13526</v>
      </c>
      <c r="AH5894" t="s">
        <v>38</v>
      </c>
      <c r="AI5894" t="s">
        <v>13538</v>
      </c>
    </row>
    <row r="5895" spans="1:35" x14ac:dyDescent="0.25">
      <c r="A5895" s="1" t="s">
        <v>11899</v>
      </c>
      <c r="B5895" s="1" t="s">
        <v>30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s="1" t="s">
        <v>30</v>
      </c>
      <c r="I5895" s="1" t="s">
        <v>31</v>
      </c>
      <c r="J5895">
        <v>0</v>
      </c>
      <c r="K5895">
        <v>1</v>
      </c>
      <c r="L5895">
        <v>14</v>
      </c>
      <c r="M5895" s="1" t="s">
        <v>32</v>
      </c>
      <c r="N5895">
        <v>0</v>
      </c>
      <c r="O5895" s="1" t="s">
        <v>240</v>
      </c>
      <c r="P5895" s="1" t="s">
        <v>11900</v>
      </c>
      <c r="Q5895" s="1" t="s">
        <v>35</v>
      </c>
      <c r="R5895">
        <v>23</v>
      </c>
      <c r="S5895" s="1" t="s">
        <v>32</v>
      </c>
      <c r="T5895" s="1" t="s">
        <v>30</v>
      </c>
      <c r="U5895" s="1" t="s">
        <v>32</v>
      </c>
      <c r="V5895">
        <v>4</v>
      </c>
      <c r="W5895" s="1" t="s">
        <v>30</v>
      </c>
      <c r="X5895" s="1" t="s">
        <v>57</v>
      </c>
      <c r="Y5895" s="1" t="s">
        <v>37</v>
      </c>
      <c r="Z5895">
        <v>14</v>
      </c>
      <c r="AA5895">
        <v>750</v>
      </c>
      <c r="AB5895" s="1" t="s">
        <v>13500</v>
      </c>
      <c r="AC5895" s="1" t="s">
        <v>13500</v>
      </c>
      <c r="AD5895" t="s">
        <v>13495</v>
      </c>
      <c r="AE5895" s="1" t="s">
        <v>38</v>
      </c>
      <c r="AF5895" s="1" t="s">
        <v>38</v>
      </c>
      <c r="AG5895" t="s">
        <v>13526</v>
      </c>
      <c r="AH5895" t="s">
        <v>38</v>
      </c>
      <c r="AI5895" t="s">
        <v>13540</v>
      </c>
    </row>
    <row r="5896" spans="1:35" x14ac:dyDescent="0.25">
      <c r="A5896" s="1" t="s">
        <v>11901</v>
      </c>
      <c r="B5896" s="1" t="s">
        <v>30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s="1" t="s">
        <v>30</v>
      </c>
      <c r="I5896" s="1" t="s">
        <v>31</v>
      </c>
      <c r="J5896">
        <v>0</v>
      </c>
      <c r="K5896">
        <v>2</v>
      </c>
      <c r="L5896">
        <v>9</v>
      </c>
      <c r="M5896" s="1" t="s">
        <v>30</v>
      </c>
      <c r="N5896">
        <v>56</v>
      </c>
      <c r="O5896" s="1" t="s">
        <v>55</v>
      </c>
      <c r="P5896" s="1" t="s">
        <v>11902</v>
      </c>
      <c r="Q5896" s="1" t="s">
        <v>42</v>
      </c>
      <c r="R5896">
        <v>44</v>
      </c>
      <c r="S5896" s="1" t="s">
        <v>30</v>
      </c>
      <c r="T5896" s="1" t="s">
        <v>30</v>
      </c>
      <c r="U5896" s="1" t="s">
        <v>32</v>
      </c>
      <c r="V5896">
        <v>2</v>
      </c>
      <c r="W5896" s="1" t="s">
        <v>32</v>
      </c>
      <c r="X5896" s="1" t="s">
        <v>57</v>
      </c>
      <c r="Y5896" s="1" t="s">
        <v>37</v>
      </c>
      <c r="Z5896">
        <v>61</v>
      </c>
      <c r="AA5896">
        <v>4390</v>
      </c>
      <c r="AB5896" s="1" t="s">
        <v>13500</v>
      </c>
      <c r="AC5896" s="1" t="s">
        <v>13500</v>
      </c>
      <c r="AD5896" t="s">
        <v>13494</v>
      </c>
      <c r="AE5896" s="1" t="s">
        <v>38</v>
      </c>
      <c r="AF5896" s="1" t="s">
        <v>38</v>
      </c>
      <c r="AG5896" t="s">
        <v>13526</v>
      </c>
      <c r="AH5896" t="s">
        <v>38</v>
      </c>
      <c r="AI5896" t="s">
        <v>13540</v>
      </c>
    </row>
    <row r="5897" spans="1:35" x14ac:dyDescent="0.25">
      <c r="A5897" s="1" t="s">
        <v>11903</v>
      </c>
      <c r="B5897" s="1" t="s">
        <v>30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s="1" t="s">
        <v>32</v>
      </c>
      <c r="I5897" s="1" t="s">
        <v>46</v>
      </c>
      <c r="J5897">
        <v>0</v>
      </c>
      <c r="K5897">
        <v>1</v>
      </c>
      <c r="L5897">
        <v>19</v>
      </c>
      <c r="M5897" s="1" t="s">
        <v>32</v>
      </c>
      <c r="N5897">
        <v>0</v>
      </c>
      <c r="O5897" s="1" t="s">
        <v>71</v>
      </c>
      <c r="P5897" s="1" t="s">
        <v>11904</v>
      </c>
      <c r="Q5897" s="1" t="s">
        <v>42</v>
      </c>
      <c r="R5897">
        <v>49</v>
      </c>
      <c r="S5897" s="1" t="s">
        <v>30</v>
      </c>
      <c r="T5897" s="1" t="s">
        <v>30</v>
      </c>
      <c r="U5897" s="1" t="s">
        <v>32</v>
      </c>
      <c r="V5897">
        <v>4</v>
      </c>
      <c r="W5897" s="1" t="s">
        <v>32</v>
      </c>
      <c r="X5897" s="1" t="s">
        <v>43</v>
      </c>
      <c r="Y5897" s="1" t="s">
        <v>58</v>
      </c>
      <c r="Z5897">
        <v>36</v>
      </c>
      <c r="AA5897">
        <v>919</v>
      </c>
      <c r="AB5897" s="1" t="s">
        <v>13500</v>
      </c>
      <c r="AC5897" s="1" t="s">
        <v>13500</v>
      </c>
      <c r="AD5897" t="s">
        <v>13494</v>
      </c>
      <c r="AE5897" s="1" t="s">
        <v>38</v>
      </c>
      <c r="AF5897" s="1" t="s">
        <v>38</v>
      </c>
      <c r="AG5897" t="s">
        <v>13526</v>
      </c>
      <c r="AH5897" t="s">
        <v>38</v>
      </c>
      <c r="AI5897" t="s">
        <v>13539</v>
      </c>
    </row>
    <row r="5898" spans="1:35" x14ac:dyDescent="0.25">
      <c r="A5898" s="1" t="s">
        <v>11905</v>
      </c>
      <c r="B5898" s="1" t="s">
        <v>30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s="1" t="s">
        <v>30</v>
      </c>
      <c r="I5898" s="1" t="s">
        <v>31</v>
      </c>
      <c r="J5898">
        <v>0</v>
      </c>
      <c r="K5898">
        <v>0</v>
      </c>
      <c r="L5898">
        <v>0</v>
      </c>
      <c r="M5898" s="1" t="s">
        <v>30</v>
      </c>
      <c r="N5898">
        <v>0</v>
      </c>
      <c r="O5898" s="1" t="s">
        <v>130</v>
      </c>
      <c r="P5898" s="1" t="s">
        <v>4397</v>
      </c>
      <c r="Q5898" s="1" t="s">
        <v>42</v>
      </c>
      <c r="R5898">
        <v>52</v>
      </c>
      <c r="S5898" s="1" t="s">
        <v>30</v>
      </c>
      <c r="T5898" s="1" t="s">
        <v>30</v>
      </c>
      <c r="U5898" s="1" t="s">
        <v>32</v>
      </c>
      <c r="V5898">
        <v>3</v>
      </c>
      <c r="W5898" s="1" t="s">
        <v>30</v>
      </c>
      <c r="X5898" s="1" t="s">
        <v>57</v>
      </c>
      <c r="Y5898" s="1" t="s">
        <v>37</v>
      </c>
      <c r="Z5898">
        <v>12</v>
      </c>
      <c r="AA5898">
        <v>722</v>
      </c>
      <c r="AB5898" s="1" t="s">
        <v>13500</v>
      </c>
      <c r="AC5898" s="1" t="s">
        <v>13500</v>
      </c>
      <c r="AD5898" t="s">
        <v>13494</v>
      </c>
      <c r="AE5898" s="1" t="s">
        <v>38</v>
      </c>
      <c r="AF5898" s="1" t="s">
        <v>38</v>
      </c>
      <c r="AG5898" t="s">
        <v>13527</v>
      </c>
      <c r="AH5898" t="s">
        <v>38</v>
      </c>
      <c r="AI5898" t="s">
        <v>13540</v>
      </c>
    </row>
    <row r="5899" spans="1:35" x14ac:dyDescent="0.25">
      <c r="A5899" s="1" t="s">
        <v>11906</v>
      </c>
      <c r="B5899" s="1" t="s">
        <v>30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s="1" t="s">
        <v>30</v>
      </c>
      <c r="I5899" s="1" t="s">
        <v>31</v>
      </c>
      <c r="J5899">
        <v>0</v>
      </c>
      <c r="K5899">
        <v>1</v>
      </c>
      <c r="L5899">
        <v>0</v>
      </c>
      <c r="M5899" s="1" t="s">
        <v>30</v>
      </c>
      <c r="N5899">
        <v>0</v>
      </c>
      <c r="O5899" s="1" t="s">
        <v>68</v>
      </c>
      <c r="P5899" s="1" t="s">
        <v>4947</v>
      </c>
      <c r="Q5899" s="1" t="s">
        <v>35</v>
      </c>
      <c r="R5899">
        <v>56</v>
      </c>
      <c r="S5899" s="1" t="s">
        <v>30</v>
      </c>
      <c r="T5899" s="1" t="s">
        <v>30</v>
      </c>
      <c r="U5899" s="1" t="s">
        <v>32</v>
      </c>
      <c r="V5899">
        <v>4</v>
      </c>
      <c r="W5899" s="1" t="s">
        <v>30</v>
      </c>
      <c r="X5899" s="1" t="s">
        <v>43</v>
      </c>
      <c r="Y5899" s="1" t="s">
        <v>58</v>
      </c>
      <c r="Z5899">
        <v>5</v>
      </c>
      <c r="AA5899">
        <v>202</v>
      </c>
      <c r="AB5899" s="1" t="s">
        <v>13500</v>
      </c>
      <c r="AC5899" s="1" t="s">
        <v>13500</v>
      </c>
      <c r="AD5899" t="s">
        <v>13494</v>
      </c>
      <c r="AE5899" s="1" t="s">
        <v>38</v>
      </c>
      <c r="AF5899" s="1" t="s">
        <v>38</v>
      </c>
      <c r="AG5899" t="s">
        <v>13527</v>
      </c>
      <c r="AH5899" t="s">
        <v>38</v>
      </c>
      <c r="AI5899" t="s">
        <v>13539</v>
      </c>
    </row>
    <row r="5900" spans="1:35" x14ac:dyDescent="0.25">
      <c r="A5900" s="1" t="s">
        <v>11907</v>
      </c>
      <c r="B5900" s="1" t="s">
        <v>30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s="1" t="s">
        <v>30</v>
      </c>
      <c r="I5900" s="1" t="s">
        <v>31</v>
      </c>
      <c r="J5900">
        <v>0</v>
      </c>
      <c r="K5900">
        <v>1</v>
      </c>
      <c r="L5900">
        <v>5</v>
      </c>
      <c r="M5900" s="1" t="s">
        <v>32</v>
      </c>
      <c r="N5900">
        <v>0</v>
      </c>
      <c r="O5900" s="1" t="s">
        <v>471</v>
      </c>
      <c r="P5900" s="1" t="s">
        <v>11908</v>
      </c>
      <c r="Q5900" s="1" t="s">
        <v>35</v>
      </c>
      <c r="R5900">
        <v>51</v>
      </c>
      <c r="S5900" s="1" t="s">
        <v>30</v>
      </c>
      <c r="T5900" s="1" t="s">
        <v>30</v>
      </c>
      <c r="U5900" s="1" t="s">
        <v>32</v>
      </c>
      <c r="V5900">
        <v>2</v>
      </c>
      <c r="W5900" s="1" t="s">
        <v>32</v>
      </c>
      <c r="X5900" s="1" t="s">
        <v>57</v>
      </c>
      <c r="Y5900" s="1" t="s">
        <v>37</v>
      </c>
      <c r="Z5900">
        <v>54</v>
      </c>
      <c r="AA5900">
        <v>3933</v>
      </c>
      <c r="AB5900" s="1" t="s">
        <v>13500</v>
      </c>
      <c r="AC5900" s="1" t="s">
        <v>13500</v>
      </c>
      <c r="AD5900" t="s">
        <v>13494</v>
      </c>
      <c r="AE5900" s="1" t="s">
        <v>38</v>
      </c>
      <c r="AF5900" s="1" t="s">
        <v>38</v>
      </c>
      <c r="AG5900" t="s">
        <v>13526</v>
      </c>
      <c r="AH5900" t="s">
        <v>38</v>
      </c>
      <c r="AI5900" t="s">
        <v>13540</v>
      </c>
    </row>
    <row r="5901" spans="1:35" x14ac:dyDescent="0.25">
      <c r="A5901" s="1" t="s">
        <v>11909</v>
      </c>
      <c r="B5901" s="1" t="s">
        <v>30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s="1" t="s">
        <v>32</v>
      </c>
      <c r="I5901" s="1" t="s">
        <v>46</v>
      </c>
      <c r="J5901">
        <v>0</v>
      </c>
      <c r="K5901">
        <v>3</v>
      </c>
      <c r="L5901">
        <v>0</v>
      </c>
      <c r="M5901" s="1" t="s">
        <v>30</v>
      </c>
      <c r="N5901">
        <v>0</v>
      </c>
      <c r="O5901" s="1" t="s">
        <v>111</v>
      </c>
      <c r="P5901" s="1" t="s">
        <v>11910</v>
      </c>
      <c r="Q5901" s="1" t="s">
        <v>35</v>
      </c>
      <c r="R5901">
        <v>33</v>
      </c>
      <c r="S5901" s="1" t="s">
        <v>30</v>
      </c>
      <c r="T5901" s="1" t="s">
        <v>30</v>
      </c>
      <c r="U5901" s="1" t="s">
        <v>32</v>
      </c>
      <c r="V5901">
        <v>3</v>
      </c>
      <c r="W5901" s="1" t="s">
        <v>30</v>
      </c>
      <c r="X5901" s="1" t="s">
        <v>43</v>
      </c>
      <c r="Y5901" s="1" t="s">
        <v>58</v>
      </c>
      <c r="Z5901">
        <v>8</v>
      </c>
      <c r="AA5901">
        <v>281</v>
      </c>
      <c r="AB5901" s="1" t="s">
        <v>13500</v>
      </c>
      <c r="AC5901" s="1" t="s">
        <v>13500</v>
      </c>
      <c r="AD5901" t="s">
        <v>13494</v>
      </c>
      <c r="AE5901" s="1" t="s">
        <v>38</v>
      </c>
      <c r="AF5901" s="1" t="s">
        <v>38</v>
      </c>
      <c r="AG5901" t="s">
        <v>13527</v>
      </c>
      <c r="AH5901" t="s">
        <v>38</v>
      </c>
      <c r="AI5901" t="s">
        <v>13539</v>
      </c>
    </row>
    <row r="5902" spans="1:35" x14ac:dyDescent="0.25">
      <c r="A5902" s="1" t="s">
        <v>11911</v>
      </c>
      <c r="B5902" s="1" t="s">
        <v>30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s="1" t="s">
        <v>30</v>
      </c>
      <c r="I5902" s="1" t="s">
        <v>31</v>
      </c>
      <c r="J5902">
        <v>0</v>
      </c>
      <c r="K5902">
        <v>3</v>
      </c>
      <c r="L5902">
        <v>0</v>
      </c>
      <c r="M5902" s="1" t="s">
        <v>30</v>
      </c>
      <c r="N5902">
        <v>0</v>
      </c>
      <c r="O5902" s="1" t="s">
        <v>153</v>
      </c>
      <c r="P5902" s="1" t="s">
        <v>11912</v>
      </c>
      <c r="Q5902" s="1" t="s">
        <v>42</v>
      </c>
      <c r="R5902">
        <v>47</v>
      </c>
      <c r="S5902" s="1" t="s">
        <v>30</v>
      </c>
      <c r="T5902" s="1" t="s">
        <v>30</v>
      </c>
      <c r="U5902" s="1" t="s">
        <v>32</v>
      </c>
      <c r="V5902">
        <v>6</v>
      </c>
      <c r="W5902" s="1" t="s">
        <v>30</v>
      </c>
      <c r="X5902" s="1" t="s">
        <v>36</v>
      </c>
      <c r="Y5902" s="1" t="s">
        <v>58</v>
      </c>
      <c r="Z5902">
        <v>9</v>
      </c>
      <c r="AA5902">
        <v>284</v>
      </c>
      <c r="AB5902" s="1" t="s">
        <v>13500</v>
      </c>
      <c r="AC5902" s="1" t="s">
        <v>13500</v>
      </c>
      <c r="AD5902" t="s">
        <v>13494</v>
      </c>
      <c r="AE5902" s="1" t="s">
        <v>38</v>
      </c>
      <c r="AF5902" s="1" t="s">
        <v>38</v>
      </c>
      <c r="AG5902" t="s">
        <v>13527</v>
      </c>
      <c r="AH5902" t="s">
        <v>38</v>
      </c>
      <c r="AI5902" t="s">
        <v>13539</v>
      </c>
    </row>
    <row r="5903" spans="1:35" x14ac:dyDescent="0.25">
      <c r="A5903" s="1" t="s">
        <v>11913</v>
      </c>
      <c r="B5903" s="1" t="s">
        <v>30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s="1" t="s">
        <v>30</v>
      </c>
      <c r="I5903" s="1" t="s">
        <v>31</v>
      </c>
      <c r="J5903">
        <v>0</v>
      </c>
      <c r="K5903">
        <v>3</v>
      </c>
      <c r="L5903">
        <v>7</v>
      </c>
      <c r="M5903" s="1" t="s">
        <v>32</v>
      </c>
      <c r="N5903">
        <v>0</v>
      </c>
      <c r="O5903" s="1" t="s">
        <v>471</v>
      </c>
      <c r="P5903" s="1" t="s">
        <v>11914</v>
      </c>
      <c r="Q5903" s="1" t="s">
        <v>35</v>
      </c>
      <c r="R5903">
        <v>44</v>
      </c>
      <c r="S5903" s="1" t="s">
        <v>30</v>
      </c>
      <c r="T5903" s="1" t="s">
        <v>30</v>
      </c>
      <c r="U5903" s="1" t="s">
        <v>32</v>
      </c>
      <c r="V5903">
        <v>3</v>
      </c>
      <c r="W5903" s="1" t="s">
        <v>32</v>
      </c>
      <c r="X5903" s="1" t="s">
        <v>57</v>
      </c>
      <c r="Y5903" s="1" t="s">
        <v>58</v>
      </c>
      <c r="Z5903">
        <v>59</v>
      </c>
      <c r="AA5903">
        <v>3482</v>
      </c>
      <c r="AB5903" s="1" t="s">
        <v>13500</v>
      </c>
      <c r="AC5903" s="1" t="s">
        <v>13500</v>
      </c>
      <c r="AD5903" t="s">
        <v>13494</v>
      </c>
      <c r="AE5903" s="1" t="s">
        <v>38</v>
      </c>
      <c r="AF5903" s="1" t="s">
        <v>38</v>
      </c>
      <c r="AG5903" t="s">
        <v>13526</v>
      </c>
      <c r="AH5903" t="s">
        <v>38</v>
      </c>
      <c r="AI5903" t="s">
        <v>13540</v>
      </c>
    </row>
    <row r="5904" spans="1:35" x14ac:dyDescent="0.25">
      <c r="A5904" s="1" t="s">
        <v>11915</v>
      </c>
      <c r="B5904" s="1" t="s">
        <v>30</v>
      </c>
      <c r="C5904">
        <v>2</v>
      </c>
      <c r="D5904">
        <v>6</v>
      </c>
      <c r="E5904">
        <v>20.6</v>
      </c>
      <c r="F5904">
        <v>0</v>
      </c>
      <c r="G5904">
        <v>0</v>
      </c>
      <c r="H5904" s="1" t="s">
        <v>30</v>
      </c>
      <c r="I5904" s="1" t="s">
        <v>31</v>
      </c>
      <c r="J5904">
        <v>0</v>
      </c>
      <c r="K5904">
        <v>0</v>
      </c>
      <c r="L5904">
        <v>10</v>
      </c>
      <c r="M5904" s="1" t="s">
        <v>32</v>
      </c>
      <c r="N5904">
        <v>0</v>
      </c>
      <c r="O5904" s="1" t="s">
        <v>211</v>
      </c>
      <c r="P5904" s="1" t="s">
        <v>11916</v>
      </c>
      <c r="Q5904" s="1" t="s">
        <v>42</v>
      </c>
      <c r="R5904">
        <v>51</v>
      </c>
      <c r="S5904" s="1" t="s">
        <v>30</v>
      </c>
      <c r="T5904" s="1" t="s">
        <v>30</v>
      </c>
      <c r="U5904" s="1" t="s">
        <v>32</v>
      </c>
      <c r="V5904">
        <v>2</v>
      </c>
      <c r="W5904" s="1" t="s">
        <v>30</v>
      </c>
      <c r="X5904" s="1" t="s">
        <v>36</v>
      </c>
      <c r="Y5904" s="1" t="s">
        <v>58</v>
      </c>
      <c r="Z5904">
        <v>21</v>
      </c>
      <c r="AA5904">
        <v>43</v>
      </c>
      <c r="AB5904" s="1" t="s">
        <v>13500</v>
      </c>
      <c r="AC5904" s="1" t="s">
        <v>13500</v>
      </c>
      <c r="AD5904" t="s">
        <v>13494</v>
      </c>
      <c r="AE5904" s="1" t="s">
        <v>38</v>
      </c>
      <c r="AF5904" s="1" t="s">
        <v>38</v>
      </c>
      <c r="AG5904" t="s">
        <v>13526</v>
      </c>
      <c r="AH5904" t="s">
        <v>38</v>
      </c>
      <c r="AI5904" t="s">
        <v>13538</v>
      </c>
    </row>
    <row r="5905" spans="1:35" x14ac:dyDescent="0.25">
      <c r="A5905" s="1" t="s">
        <v>11917</v>
      </c>
      <c r="B5905" s="1" t="s">
        <v>30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s="1" t="s">
        <v>30</v>
      </c>
      <c r="I5905" s="1" t="s">
        <v>31</v>
      </c>
      <c r="J5905">
        <v>0</v>
      </c>
      <c r="K5905">
        <v>0</v>
      </c>
      <c r="L5905">
        <v>14</v>
      </c>
      <c r="M5905" s="1" t="s">
        <v>32</v>
      </c>
      <c r="N5905">
        <v>0</v>
      </c>
      <c r="O5905" s="1" t="s">
        <v>153</v>
      </c>
      <c r="P5905" s="1" t="s">
        <v>11918</v>
      </c>
      <c r="Q5905" s="1" t="s">
        <v>42</v>
      </c>
      <c r="R5905">
        <v>22</v>
      </c>
      <c r="S5905" s="1" t="s">
        <v>32</v>
      </c>
      <c r="T5905" s="1" t="s">
        <v>30</v>
      </c>
      <c r="U5905" s="1" t="s">
        <v>32</v>
      </c>
      <c r="V5905">
        <v>2</v>
      </c>
      <c r="W5905" s="1" t="s">
        <v>30</v>
      </c>
      <c r="X5905" s="1" t="s">
        <v>43</v>
      </c>
      <c r="Y5905" s="1" t="s">
        <v>37</v>
      </c>
      <c r="Z5905">
        <v>20</v>
      </c>
      <c r="AA5905">
        <v>986</v>
      </c>
      <c r="AB5905" s="1" t="s">
        <v>13500</v>
      </c>
      <c r="AC5905" s="1" t="s">
        <v>13500</v>
      </c>
      <c r="AD5905" t="s">
        <v>13495</v>
      </c>
      <c r="AE5905" s="1" t="s">
        <v>38</v>
      </c>
      <c r="AF5905" s="1" t="s">
        <v>38</v>
      </c>
      <c r="AG5905" t="s">
        <v>13526</v>
      </c>
      <c r="AH5905" t="s">
        <v>38</v>
      </c>
      <c r="AI5905" t="s">
        <v>13540</v>
      </c>
    </row>
    <row r="5906" spans="1:35" x14ac:dyDescent="0.25">
      <c r="A5906" s="1" t="s">
        <v>11919</v>
      </c>
      <c r="B5906" s="1" t="s">
        <v>30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s="1" t="s">
        <v>30</v>
      </c>
      <c r="I5906" s="1" t="s">
        <v>31</v>
      </c>
      <c r="J5906">
        <v>0</v>
      </c>
      <c r="K5906">
        <v>3</v>
      </c>
      <c r="L5906">
        <v>6</v>
      </c>
      <c r="M5906" s="1" t="s">
        <v>32</v>
      </c>
      <c r="N5906">
        <v>0</v>
      </c>
      <c r="O5906" s="1" t="s">
        <v>65</v>
      </c>
      <c r="P5906" s="1" t="s">
        <v>11920</v>
      </c>
      <c r="Q5906" s="1" t="s">
        <v>35</v>
      </c>
      <c r="R5906">
        <v>57</v>
      </c>
      <c r="S5906" s="1" t="s">
        <v>30</v>
      </c>
      <c r="T5906" s="1" t="s">
        <v>30</v>
      </c>
      <c r="U5906" s="1" t="s">
        <v>32</v>
      </c>
      <c r="V5906">
        <v>4</v>
      </c>
      <c r="W5906" s="1" t="s">
        <v>32</v>
      </c>
      <c r="X5906" s="1" t="s">
        <v>43</v>
      </c>
      <c r="Y5906" s="1" t="s">
        <v>37</v>
      </c>
      <c r="Z5906">
        <v>41</v>
      </c>
      <c r="AA5906">
        <v>2744</v>
      </c>
      <c r="AB5906" s="1" t="s">
        <v>13500</v>
      </c>
      <c r="AC5906" s="1" t="s">
        <v>13500</v>
      </c>
      <c r="AD5906" t="s">
        <v>13494</v>
      </c>
      <c r="AE5906" s="1" t="s">
        <v>38</v>
      </c>
      <c r="AF5906" s="1" t="s">
        <v>38</v>
      </c>
      <c r="AG5906" t="s">
        <v>13526</v>
      </c>
      <c r="AH5906" t="s">
        <v>38</v>
      </c>
      <c r="AI5906" t="s">
        <v>13540</v>
      </c>
    </row>
    <row r="5907" spans="1:35" x14ac:dyDescent="0.25">
      <c r="A5907" s="1" t="s">
        <v>11921</v>
      </c>
      <c r="B5907" s="1" t="s">
        <v>30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s="1" t="s">
        <v>32</v>
      </c>
      <c r="I5907" s="1" t="s">
        <v>46</v>
      </c>
      <c r="J5907">
        <v>0</v>
      </c>
      <c r="K5907">
        <v>2</v>
      </c>
      <c r="L5907">
        <v>19</v>
      </c>
      <c r="M5907" s="1" t="s">
        <v>30</v>
      </c>
      <c r="N5907">
        <v>16</v>
      </c>
      <c r="O5907" s="1" t="s">
        <v>106</v>
      </c>
      <c r="P5907" s="1" t="s">
        <v>11922</v>
      </c>
      <c r="Q5907" s="1" t="s">
        <v>35</v>
      </c>
      <c r="R5907">
        <v>50</v>
      </c>
      <c r="S5907" s="1" t="s">
        <v>30</v>
      </c>
      <c r="T5907" s="1" t="s">
        <v>30</v>
      </c>
      <c r="U5907" s="1" t="s">
        <v>32</v>
      </c>
      <c r="V5907">
        <v>2</v>
      </c>
      <c r="W5907" s="1" t="s">
        <v>30</v>
      </c>
      <c r="X5907" s="1" t="s">
        <v>43</v>
      </c>
      <c r="Y5907" s="1" t="s">
        <v>58</v>
      </c>
      <c r="Z5907">
        <v>12</v>
      </c>
      <c r="AA5907">
        <v>124</v>
      </c>
      <c r="AB5907" s="1" t="s">
        <v>13500</v>
      </c>
      <c r="AC5907" s="1" t="s">
        <v>13500</v>
      </c>
      <c r="AD5907" t="s">
        <v>13494</v>
      </c>
      <c r="AE5907" s="1" t="s">
        <v>38</v>
      </c>
      <c r="AF5907" s="1" t="s">
        <v>38</v>
      </c>
      <c r="AG5907" t="s">
        <v>13526</v>
      </c>
      <c r="AH5907" t="s">
        <v>38</v>
      </c>
      <c r="AI5907" t="s">
        <v>13539</v>
      </c>
    </row>
    <row r="5908" spans="1:35" x14ac:dyDescent="0.25">
      <c r="A5908" s="1" t="s">
        <v>11923</v>
      </c>
      <c r="B5908" s="1" t="s">
        <v>30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s="1" t="s">
        <v>30</v>
      </c>
      <c r="I5908" s="1" t="s">
        <v>31</v>
      </c>
      <c r="J5908">
        <v>0</v>
      </c>
      <c r="K5908">
        <v>2</v>
      </c>
      <c r="L5908">
        <v>0</v>
      </c>
      <c r="M5908" s="1" t="s">
        <v>30</v>
      </c>
      <c r="N5908">
        <v>0</v>
      </c>
      <c r="O5908" s="1" t="s">
        <v>130</v>
      </c>
      <c r="P5908" s="1" t="s">
        <v>11924</v>
      </c>
      <c r="Q5908" s="1" t="s">
        <v>42</v>
      </c>
      <c r="R5908">
        <v>22</v>
      </c>
      <c r="S5908" s="1" t="s">
        <v>32</v>
      </c>
      <c r="T5908" s="1" t="s">
        <v>30</v>
      </c>
      <c r="U5908" s="1" t="s">
        <v>32</v>
      </c>
      <c r="V5908">
        <v>6</v>
      </c>
      <c r="W5908" s="1" t="s">
        <v>30</v>
      </c>
      <c r="X5908" s="1" t="s">
        <v>36</v>
      </c>
      <c r="Y5908" s="1" t="s">
        <v>37</v>
      </c>
      <c r="Z5908">
        <v>9</v>
      </c>
      <c r="AA5908">
        <v>76</v>
      </c>
      <c r="AB5908" s="1" t="s">
        <v>13500</v>
      </c>
      <c r="AC5908" s="1" t="s">
        <v>13500</v>
      </c>
      <c r="AD5908" t="s">
        <v>13495</v>
      </c>
      <c r="AE5908" s="1" t="s">
        <v>38</v>
      </c>
      <c r="AF5908" s="1" t="s">
        <v>38</v>
      </c>
      <c r="AG5908" t="s">
        <v>13527</v>
      </c>
      <c r="AH5908" t="s">
        <v>38</v>
      </c>
      <c r="AI5908" t="s">
        <v>13538</v>
      </c>
    </row>
    <row r="5909" spans="1:35" x14ac:dyDescent="0.25">
      <c r="A5909" s="1" t="s">
        <v>11925</v>
      </c>
      <c r="B5909" s="1" t="s">
        <v>30</v>
      </c>
      <c r="C5909">
        <v>9</v>
      </c>
      <c r="D5909">
        <v>13</v>
      </c>
      <c r="E5909">
        <v>42.6</v>
      </c>
      <c r="F5909">
        <v>0</v>
      </c>
      <c r="G5909">
        <v>0</v>
      </c>
      <c r="H5909" s="1" t="s">
        <v>30</v>
      </c>
      <c r="I5909" s="1" t="s">
        <v>31</v>
      </c>
      <c r="J5909">
        <v>0</v>
      </c>
      <c r="K5909">
        <v>1</v>
      </c>
      <c r="L5909">
        <v>0</v>
      </c>
      <c r="M5909" s="1" t="s">
        <v>30</v>
      </c>
      <c r="N5909">
        <v>0</v>
      </c>
      <c r="O5909" s="1" t="s">
        <v>202</v>
      </c>
      <c r="P5909" s="1" t="s">
        <v>11926</v>
      </c>
      <c r="Q5909" s="1" t="s">
        <v>35</v>
      </c>
      <c r="R5909">
        <v>57</v>
      </c>
      <c r="S5909" s="1" t="s">
        <v>30</v>
      </c>
      <c r="T5909" s="1" t="s">
        <v>30</v>
      </c>
      <c r="U5909" s="1" t="s">
        <v>32</v>
      </c>
      <c r="V5909">
        <v>2</v>
      </c>
      <c r="W5909" s="1" t="s">
        <v>30</v>
      </c>
      <c r="X5909" s="1" t="s">
        <v>43</v>
      </c>
      <c r="Y5909" s="1" t="s">
        <v>58</v>
      </c>
      <c r="Z5909">
        <v>8</v>
      </c>
      <c r="AA5909">
        <v>70</v>
      </c>
      <c r="AB5909" s="1" t="s">
        <v>13500</v>
      </c>
      <c r="AC5909" s="1" t="s">
        <v>13500</v>
      </c>
      <c r="AD5909" t="s">
        <v>13494</v>
      </c>
      <c r="AE5909" s="1" t="s">
        <v>38</v>
      </c>
      <c r="AF5909" s="1" t="s">
        <v>38</v>
      </c>
      <c r="AG5909" t="s">
        <v>13527</v>
      </c>
      <c r="AH5909" t="s">
        <v>38</v>
      </c>
      <c r="AI5909" t="s">
        <v>13538</v>
      </c>
    </row>
    <row r="5910" spans="1:35" x14ac:dyDescent="0.25">
      <c r="A5910" s="1" t="s">
        <v>11927</v>
      </c>
      <c r="B5910" s="1" t="s">
        <v>30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s="1" t="s">
        <v>30</v>
      </c>
      <c r="I5910" s="1" t="s">
        <v>31</v>
      </c>
      <c r="J5910">
        <v>0</v>
      </c>
      <c r="K5910">
        <v>2</v>
      </c>
      <c r="L5910">
        <v>6</v>
      </c>
      <c r="M5910" s="1" t="s">
        <v>32</v>
      </c>
      <c r="N5910">
        <v>0</v>
      </c>
      <c r="O5910" s="1" t="s">
        <v>166</v>
      </c>
      <c r="P5910" s="1" t="s">
        <v>11928</v>
      </c>
      <c r="Q5910" s="1" t="s">
        <v>35</v>
      </c>
      <c r="R5910">
        <v>48</v>
      </c>
      <c r="S5910" s="1" t="s">
        <v>30</v>
      </c>
      <c r="T5910" s="1" t="s">
        <v>30</v>
      </c>
      <c r="U5910" s="1" t="s">
        <v>32</v>
      </c>
      <c r="V5910">
        <v>6</v>
      </c>
      <c r="W5910" s="1" t="s">
        <v>30</v>
      </c>
      <c r="X5910" s="1" t="s">
        <v>43</v>
      </c>
      <c r="Y5910" s="1" t="s">
        <v>37</v>
      </c>
      <c r="Z5910">
        <v>29</v>
      </c>
      <c r="AA5910">
        <v>1635</v>
      </c>
      <c r="AB5910" s="1" t="s">
        <v>13500</v>
      </c>
      <c r="AC5910" s="1" t="s">
        <v>13500</v>
      </c>
      <c r="AD5910" t="s">
        <v>13494</v>
      </c>
      <c r="AE5910" s="1" t="s">
        <v>38</v>
      </c>
      <c r="AF5910" s="1" t="s">
        <v>38</v>
      </c>
      <c r="AG5910" t="s">
        <v>13526</v>
      </c>
      <c r="AH5910" t="s">
        <v>38</v>
      </c>
      <c r="AI5910" t="s">
        <v>13540</v>
      </c>
    </row>
    <row r="5911" spans="1:35" x14ac:dyDescent="0.25">
      <c r="A5911" s="1" t="s">
        <v>11929</v>
      </c>
      <c r="B5911" s="1" t="s">
        <v>30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s="1" t="s">
        <v>32</v>
      </c>
      <c r="I5911" s="1" t="s">
        <v>46</v>
      </c>
      <c r="J5911">
        <v>0</v>
      </c>
      <c r="K5911">
        <v>1</v>
      </c>
      <c r="L5911">
        <v>15</v>
      </c>
      <c r="M5911" s="1" t="s">
        <v>32</v>
      </c>
      <c r="N5911">
        <v>0</v>
      </c>
      <c r="O5911" s="1" t="s">
        <v>159</v>
      </c>
      <c r="P5911" s="1" t="s">
        <v>11930</v>
      </c>
      <c r="Q5911" s="1" t="s">
        <v>35</v>
      </c>
      <c r="R5911">
        <v>27</v>
      </c>
      <c r="S5911" s="1" t="s">
        <v>32</v>
      </c>
      <c r="T5911" s="1" t="s">
        <v>30</v>
      </c>
      <c r="U5911" s="1" t="s">
        <v>32</v>
      </c>
      <c r="V5911">
        <v>2</v>
      </c>
      <c r="W5911" s="1" t="s">
        <v>30</v>
      </c>
      <c r="X5911" s="1" t="s">
        <v>36</v>
      </c>
      <c r="Y5911" s="1" t="s">
        <v>58</v>
      </c>
      <c r="Z5911">
        <v>22</v>
      </c>
      <c r="AA5911">
        <v>375</v>
      </c>
      <c r="AB5911" s="1" t="s">
        <v>13500</v>
      </c>
      <c r="AC5911" s="1" t="s">
        <v>13500</v>
      </c>
      <c r="AD5911" t="s">
        <v>13495</v>
      </c>
      <c r="AE5911" s="1" t="s">
        <v>38</v>
      </c>
      <c r="AF5911" s="1" t="s">
        <v>38</v>
      </c>
      <c r="AG5911" t="s">
        <v>13526</v>
      </c>
      <c r="AH5911" t="s">
        <v>38</v>
      </c>
      <c r="AI5911" t="s">
        <v>13539</v>
      </c>
    </row>
    <row r="5912" spans="1:35" x14ac:dyDescent="0.25">
      <c r="A5912" s="1" t="s">
        <v>11931</v>
      </c>
      <c r="B5912" s="1" t="s">
        <v>30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s="1" t="s">
        <v>30</v>
      </c>
      <c r="I5912" s="1" t="s">
        <v>31</v>
      </c>
      <c r="J5912">
        <v>0</v>
      </c>
      <c r="K5912">
        <v>0</v>
      </c>
      <c r="L5912">
        <v>29</v>
      </c>
      <c r="M5912" s="1" t="s">
        <v>32</v>
      </c>
      <c r="N5912">
        <v>0</v>
      </c>
      <c r="O5912" s="1" t="s">
        <v>216</v>
      </c>
      <c r="P5912" s="1" t="s">
        <v>11932</v>
      </c>
      <c r="Q5912" s="1" t="s">
        <v>35</v>
      </c>
      <c r="R5912">
        <v>43</v>
      </c>
      <c r="S5912" s="1" t="s">
        <v>30</v>
      </c>
      <c r="T5912" s="1" t="s">
        <v>30</v>
      </c>
      <c r="U5912" s="1" t="s">
        <v>32</v>
      </c>
      <c r="V5912">
        <v>4</v>
      </c>
      <c r="W5912" s="1" t="s">
        <v>32</v>
      </c>
      <c r="X5912" s="1" t="s">
        <v>57</v>
      </c>
      <c r="Y5912" s="1" t="s">
        <v>58</v>
      </c>
      <c r="Z5912">
        <v>56</v>
      </c>
      <c r="AA5912">
        <v>3796</v>
      </c>
      <c r="AB5912" s="1" t="s">
        <v>13500</v>
      </c>
      <c r="AC5912" s="1" t="s">
        <v>13500</v>
      </c>
      <c r="AD5912" t="s">
        <v>13494</v>
      </c>
      <c r="AE5912" s="1" t="s">
        <v>38</v>
      </c>
      <c r="AF5912" s="1" t="s">
        <v>38</v>
      </c>
      <c r="AG5912" t="s">
        <v>13526</v>
      </c>
      <c r="AH5912" t="s">
        <v>38</v>
      </c>
      <c r="AI5912" t="s">
        <v>13540</v>
      </c>
    </row>
    <row r="5913" spans="1:35" x14ac:dyDescent="0.25">
      <c r="A5913" s="1" t="s">
        <v>11933</v>
      </c>
      <c r="B5913" s="1" t="s">
        <v>30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s="1" t="s">
        <v>30</v>
      </c>
      <c r="I5913" s="1" t="s">
        <v>31</v>
      </c>
      <c r="J5913">
        <v>0</v>
      </c>
      <c r="K5913">
        <v>2</v>
      </c>
      <c r="L5913">
        <v>21</v>
      </c>
      <c r="M5913" s="1" t="s">
        <v>32</v>
      </c>
      <c r="N5913">
        <v>0</v>
      </c>
      <c r="O5913" s="1" t="s">
        <v>171</v>
      </c>
      <c r="P5913" s="1" t="s">
        <v>11934</v>
      </c>
      <c r="Q5913" s="1" t="s">
        <v>42</v>
      </c>
      <c r="R5913">
        <v>32</v>
      </c>
      <c r="S5913" s="1" t="s">
        <v>30</v>
      </c>
      <c r="T5913" s="1" t="s">
        <v>30</v>
      </c>
      <c r="U5913" s="1" t="s">
        <v>32</v>
      </c>
      <c r="V5913">
        <v>6</v>
      </c>
      <c r="W5913" s="1" t="s">
        <v>30</v>
      </c>
      <c r="X5913" s="1" t="s">
        <v>57</v>
      </c>
      <c r="Y5913" s="1" t="s">
        <v>58</v>
      </c>
      <c r="Z5913">
        <v>33</v>
      </c>
      <c r="AA5913">
        <v>2392</v>
      </c>
      <c r="AB5913" s="1" t="s">
        <v>13500</v>
      </c>
      <c r="AC5913" s="1" t="s">
        <v>13500</v>
      </c>
      <c r="AD5913" t="s">
        <v>13494</v>
      </c>
      <c r="AE5913" s="1" t="s">
        <v>38</v>
      </c>
      <c r="AF5913" s="1" t="s">
        <v>38</v>
      </c>
      <c r="AG5913" t="s">
        <v>13526</v>
      </c>
      <c r="AH5913" t="s">
        <v>38</v>
      </c>
      <c r="AI5913" t="s">
        <v>13540</v>
      </c>
    </row>
    <row r="5914" spans="1:35" x14ac:dyDescent="0.25">
      <c r="A5914" s="1" t="s">
        <v>11935</v>
      </c>
      <c r="B5914" s="1" t="s">
        <v>30</v>
      </c>
      <c r="C5914">
        <v>1</v>
      </c>
      <c r="D5914">
        <v>6</v>
      </c>
      <c r="E5914">
        <v>11</v>
      </c>
      <c r="F5914">
        <v>0</v>
      </c>
      <c r="G5914">
        <v>0</v>
      </c>
      <c r="H5914" s="1" t="s">
        <v>30</v>
      </c>
      <c r="I5914" s="1" t="s">
        <v>31</v>
      </c>
      <c r="J5914">
        <v>0</v>
      </c>
      <c r="K5914">
        <v>2</v>
      </c>
      <c r="L5914">
        <v>4</v>
      </c>
      <c r="M5914" s="1" t="s">
        <v>32</v>
      </c>
      <c r="N5914">
        <v>0</v>
      </c>
      <c r="O5914" s="1" t="s">
        <v>33</v>
      </c>
      <c r="P5914" s="1" t="s">
        <v>11936</v>
      </c>
      <c r="Q5914" s="1" t="s">
        <v>42</v>
      </c>
      <c r="R5914">
        <v>45</v>
      </c>
      <c r="S5914" s="1" t="s">
        <v>30</v>
      </c>
      <c r="T5914" s="1" t="s">
        <v>30</v>
      </c>
      <c r="U5914" s="1" t="s">
        <v>32</v>
      </c>
      <c r="V5914">
        <v>6</v>
      </c>
      <c r="W5914" s="1" t="s">
        <v>30</v>
      </c>
      <c r="X5914" s="1" t="s">
        <v>36</v>
      </c>
      <c r="Y5914" s="1" t="s">
        <v>58</v>
      </c>
      <c r="Z5914">
        <v>36</v>
      </c>
      <c r="AA5914">
        <v>36</v>
      </c>
      <c r="AB5914" s="1" t="s">
        <v>13500</v>
      </c>
      <c r="AC5914" s="1" t="s">
        <v>13500</v>
      </c>
      <c r="AD5914" t="s">
        <v>13494</v>
      </c>
      <c r="AE5914" s="1" t="s">
        <v>38</v>
      </c>
      <c r="AF5914" s="1" t="s">
        <v>38</v>
      </c>
      <c r="AG5914" t="s">
        <v>13526</v>
      </c>
      <c r="AH5914" t="s">
        <v>38</v>
      </c>
      <c r="AI5914" t="s">
        <v>13538</v>
      </c>
    </row>
    <row r="5915" spans="1:35" x14ac:dyDescent="0.25">
      <c r="A5915" s="1" t="s">
        <v>11937</v>
      </c>
      <c r="B5915" s="1" t="s">
        <v>30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s="1" t="s">
        <v>30</v>
      </c>
      <c r="I5915" s="1" t="s">
        <v>31</v>
      </c>
      <c r="J5915">
        <v>0</v>
      </c>
      <c r="K5915">
        <v>0</v>
      </c>
      <c r="L5915">
        <v>17</v>
      </c>
      <c r="M5915" s="1" t="s">
        <v>32</v>
      </c>
      <c r="N5915">
        <v>0</v>
      </c>
      <c r="O5915" s="1" t="s">
        <v>436</v>
      </c>
      <c r="P5915" s="1" t="s">
        <v>11938</v>
      </c>
      <c r="Q5915" s="1" t="s">
        <v>42</v>
      </c>
      <c r="R5915">
        <v>32</v>
      </c>
      <c r="S5915" s="1" t="s">
        <v>30</v>
      </c>
      <c r="T5915" s="1" t="s">
        <v>30</v>
      </c>
      <c r="U5915" s="1" t="s">
        <v>32</v>
      </c>
      <c r="V5915">
        <v>2</v>
      </c>
      <c r="W5915" s="1" t="s">
        <v>30</v>
      </c>
      <c r="X5915" s="1" t="s">
        <v>43</v>
      </c>
      <c r="Y5915" s="1" t="s">
        <v>58</v>
      </c>
      <c r="Z5915">
        <v>24</v>
      </c>
      <c r="AA5915">
        <v>1044</v>
      </c>
      <c r="AB5915" s="1" t="s">
        <v>13500</v>
      </c>
      <c r="AC5915" s="1" t="s">
        <v>13500</v>
      </c>
      <c r="AD5915" t="s">
        <v>13494</v>
      </c>
      <c r="AE5915" s="1" t="s">
        <v>38</v>
      </c>
      <c r="AF5915" s="1" t="s">
        <v>38</v>
      </c>
      <c r="AG5915" t="s">
        <v>13526</v>
      </c>
      <c r="AH5915" t="s">
        <v>38</v>
      </c>
      <c r="AI5915" t="s">
        <v>13540</v>
      </c>
    </row>
    <row r="5916" spans="1:35" x14ac:dyDescent="0.25">
      <c r="A5916" s="1" t="s">
        <v>11939</v>
      </c>
      <c r="B5916" s="1" t="s">
        <v>30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s="1" t="s">
        <v>30</v>
      </c>
      <c r="I5916" s="1" t="s">
        <v>31</v>
      </c>
      <c r="J5916">
        <v>0</v>
      </c>
      <c r="K5916">
        <v>1</v>
      </c>
      <c r="L5916">
        <v>5</v>
      </c>
      <c r="M5916" s="1" t="s">
        <v>30</v>
      </c>
      <c r="N5916">
        <v>44</v>
      </c>
      <c r="O5916" s="1" t="s">
        <v>697</v>
      </c>
      <c r="P5916" s="1" t="s">
        <v>11940</v>
      </c>
      <c r="Q5916" s="1" t="s">
        <v>35</v>
      </c>
      <c r="R5916">
        <v>49</v>
      </c>
      <c r="S5916" s="1" t="s">
        <v>30</v>
      </c>
      <c r="T5916" s="1" t="s">
        <v>30</v>
      </c>
      <c r="U5916" s="1" t="s">
        <v>32</v>
      </c>
      <c r="V5916">
        <v>5</v>
      </c>
      <c r="W5916" s="1" t="s">
        <v>32</v>
      </c>
      <c r="X5916" s="1" t="s">
        <v>43</v>
      </c>
      <c r="Y5916" s="1" t="s">
        <v>58</v>
      </c>
      <c r="Z5916">
        <v>22</v>
      </c>
      <c r="AA5916">
        <v>957</v>
      </c>
      <c r="AB5916" s="1" t="s">
        <v>13500</v>
      </c>
      <c r="AC5916" s="1" t="s">
        <v>13500</v>
      </c>
      <c r="AD5916" t="s">
        <v>13494</v>
      </c>
      <c r="AE5916" s="1" t="s">
        <v>38</v>
      </c>
      <c r="AF5916" s="1" t="s">
        <v>38</v>
      </c>
      <c r="AG5916" t="s">
        <v>13526</v>
      </c>
      <c r="AH5916" t="s">
        <v>38</v>
      </c>
      <c r="AI5916" t="s">
        <v>13540</v>
      </c>
    </row>
    <row r="5917" spans="1:35" x14ac:dyDescent="0.25">
      <c r="A5917" s="1" t="s">
        <v>11941</v>
      </c>
      <c r="B5917" s="1" t="s">
        <v>30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s="1" t="s">
        <v>30</v>
      </c>
      <c r="I5917" s="1" t="s">
        <v>31</v>
      </c>
      <c r="J5917">
        <v>0</v>
      </c>
      <c r="K5917">
        <v>2</v>
      </c>
      <c r="L5917">
        <v>0</v>
      </c>
      <c r="M5917" s="1" t="s">
        <v>30</v>
      </c>
      <c r="N5917">
        <v>0</v>
      </c>
      <c r="O5917" s="1" t="s">
        <v>52</v>
      </c>
      <c r="P5917" s="1" t="s">
        <v>11942</v>
      </c>
      <c r="Q5917" s="1" t="s">
        <v>42</v>
      </c>
      <c r="R5917">
        <v>63</v>
      </c>
      <c r="S5917" s="1" t="s">
        <v>30</v>
      </c>
      <c r="T5917" s="1" t="s">
        <v>30</v>
      </c>
      <c r="U5917" s="1" t="s">
        <v>32</v>
      </c>
      <c r="V5917">
        <v>6</v>
      </c>
      <c r="W5917" s="1" t="s">
        <v>30</v>
      </c>
      <c r="X5917" s="1" t="s">
        <v>57</v>
      </c>
      <c r="Y5917" s="1" t="s">
        <v>58</v>
      </c>
      <c r="Z5917">
        <v>11</v>
      </c>
      <c r="AA5917">
        <v>700</v>
      </c>
      <c r="AB5917" s="1" t="s">
        <v>13500</v>
      </c>
      <c r="AC5917" s="1" t="s">
        <v>13500</v>
      </c>
      <c r="AD5917" t="s">
        <v>13494</v>
      </c>
      <c r="AE5917" s="1" t="s">
        <v>38</v>
      </c>
      <c r="AF5917" s="1" t="s">
        <v>38</v>
      </c>
      <c r="AG5917" t="s">
        <v>13527</v>
      </c>
      <c r="AH5917" t="s">
        <v>38</v>
      </c>
      <c r="AI5917" t="s">
        <v>13540</v>
      </c>
    </row>
    <row r="5918" spans="1:35" x14ac:dyDescent="0.25">
      <c r="A5918" s="1" t="s">
        <v>11943</v>
      </c>
      <c r="B5918" s="1" t="s">
        <v>30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s="1" t="s">
        <v>30</v>
      </c>
      <c r="I5918" s="1" t="s">
        <v>31</v>
      </c>
      <c r="J5918">
        <v>0</v>
      </c>
      <c r="K5918">
        <v>2</v>
      </c>
      <c r="L5918">
        <v>0</v>
      </c>
      <c r="M5918" s="1" t="s">
        <v>30</v>
      </c>
      <c r="N5918">
        <v>0</v>
      </c>
      <c r="O5918" s="1" t="s">
        <v>49</v>
      </c>
      <c r="P5918" s="1" t="s">
        <v>11944</v>
      </c>
      <c r="Q5918" s="1" t="s">
        <v>42</v>
      </c>
      <c r="R5918">
        <v>39</v>
      </c>
      <c r="S5918" s="1" t="s">
        <v>30</v>
      </c>
      <c r="T5918" s="1" t="s">
        <v>30</v>
      </c>
      <c r="U5918" s="1" t="s">
        <v>32</v>
      </c>
      <c r="V5918">
        <v>2</v>
      </c>
      <c r="W5918" s="1" t="s">
        <v>30</v>
      </c>
      <c r="X5918" s="1" t="s">
        <v>57</v>
      </c>
      <c r="Y5918" s="1" t="s">
        <v>58</v>
      </c>
      <c r="Z5918">
        <v>11</v>
      </c>
      <c r="AA5918">
        <v>780</v>
      </c>
      <c r="AB5918" s="1" t="s">
        <v>13500</v>
      </c>
      <c r="AC5918" s="1" t="s">
        <v>13500</v>
      </c>
      <c r="AD5918" t="s">
        <v>13494</v>
      </c>
      <c r="AE5918" s="1" t="s">
        <v>38</v>
      </c>
      <c r="AF5918" s="1" t="s">
        <v>38</v>
      </c>
      <c r="AG5918" t="s">
        <v>13527</v>
      </c>
      <c r="AH5918" t="s">
        <v>38</v>
      </c>
      <c r="AI5918" t="s">
        <v>13540</v>
      </c>
    </row>
    <row r="5919" spans="1:35" x14ac:dyDescent="0.25">
      <c r="A5919" s="1" t="s">
        <v>11945</v>
      </c>
      <c r="B5919" s="1" t="s">
        <v>30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s="1" t="s">
        <v>30</v>
      </c>
      <c r="I5919" s="1" t="s">
        <v>31</v>
      </c>
      <c r="J5919">
        <v>0</v>
      </c>
      <c r="K5919">
        <v>2</v>
      </c>
      <c r="L5919">
        <v>0</v>
      </c>
      <c r="M5919" s="1" t="s">
        <v>30</v>
      </c>
      <c r="N5919">
        <v>0</v>
      </c>
      <c r="O5919" s="1" t="s">
        <v>471</v>
      </c>
      <c r="P5919" s="1" t="s">
        <v>11946</v>
      </c>
      <c r="Q5919" s="1" t="s">
        <v>35</v>
      </c>
      <c r="R5919">
        <v>42</v>
      </c>
      <c r="S5919" s="1" t="s">
        <v>30</v>
      </c>
      <c r="T5919" s="1" t="s">
        <v>30</v>
      </c>
      <c r="U5919" s="1" t="s">
        <v>32</v>
      </c>
      <c r="V5919">
        <v>5</v>
      </c>
      <c r="W5919" s="1" t="s">
        <v>30</v>
      </c>
      <c r="X5919" s="1" t="s">
        <v>57</v>
      </c>
      <c r="Y5919" s="1" t="s">
        <v>37</v>
      </c>
      <c r="Z5919">
        <v>7</v>
      </c>
      <c r="AA5919">
        <v>509</v>
      </c>
      <c r="AB5919" s="1" t="s">
        <v>13500</v>
      </c>
      <c r="AC5919" s="1" t="s">
        <v>13500</v>
      </c>
      <c r="AD5919" t="s">
        <v>13494</v>
      </c>
      <c r="AE5919" s="1" t="s">
        <v>38</v>
      </c>
      <c r="AF5919" s="1" t="s">
        <v>38</v>
      </c>
      <c r="AG5919" t="s">
        <v>13527</v>
      </c>
      <c r="AH5919" t="s">
        <v>38</v>
      </c>
      <c r="AI5919" t="s">
        <v>13540</v>
      </c>
    </row>
    <row r="5920" spans="1:35" x14ac:dyDescent="0.25">
      <c r="A5920" s="1" t="s">
        <v>11947</v>
      </c>
      <c r="B5920" s="1" t="s">
        <v>30</v>
      </c>
      <c r="C5920">
        <v>9</v>
      </c>
      <c r="D5920">
        <v>20</v>
      </c>
      <c r="E5920">
        <v>43</v>
      </c>
      <c r="F5920">
        <v>0</v>
      </c>
      <c r="G5920">
        <v>0</v>
      </c>
      <c r="H5920" s="1" t="s">
        <v>30</v>
      </c>
      <c r="I5920" s="1" t="s">
        <v>31</v>
      </c>
      <c r="J5920">
        <v>0</v>
      </c>
      <c r="K5920">
        <v>2</v>
      </c>
      <c r="L5920">
        <v>10</v>
      </c>
      <c r="M5920" s="1" t="s">
        <v>32</v>
      </c>
      <c r="N5920">
        <v>0</v>
      </c>
      <c r="O5920" s="1" t="s">
        <v>153</v>
      </c>
      <c r="P5920" s="1" t="s">
        <v>11948</v>
      </c>
      <c r="Q5920" s="1" t="s">
        <v>35</v>
      </c>
      <c r="R5920">
        <v>22</v>
      </c>
      <c r="S5920" s="1" t="s">
        <v>32</v>
      </c>
      <c r="T5920" s="1" t="s">
        <v>30</v>
      </c>
      <c r="U5920" s="1" t="s">
        <v>32</v>
      </c>
      <c r="V5920">
        <v>2</v>
      </c>
      <c r="W5920" s="1" t="s">
        <v>30</v>
      </c>
      <c r="X5920" s="1" t="s">
        <v>36</v>
      </c>
      <c r="Y5920" s="1" t="s">
        <v>37</v>
      </c>
      <c r="Z5920">
        <v>11</v>
      </c>
      <c r="AA5920">
        <v>97</v>
      </c>
      <c r="AB5920" s="1" t="s">
        <v>13500</v>
      </c>
      <c r="AC5920" s="1" t="s">
        <v>13500</v>
      </c>
      <c r="AD5920" t="s">
        <v>13495</v>
      </c>
      <c r="AE5920" s="1" t="s">
        <v>38</v>
      </c>
      <c r="AF5920" s="1" t="s">
        <v>38</v>
      </c>
      <c r="AG5920" t="s">
        <v>13526</v>
      </c>
      <c r="AH5920" t="s">
        <v>38</v>
      </c>
      <c r="AI5920" t="s">
        <v>13538</v>
      </c>
    </row>
    <row r="5921" spans="1:35" x14ac:dyDescent="0.25">
      <c r="A5921" s="1" t="s">
        <v>11949</v>
      </c>
      <c r="B5921" s="1" t="s">
        <v>30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s="1" t="s">
        <v>30</v>
      </c>
      <c r="I5921" s="1" t="s">
        <v>31</v>
      </c>
      <c r="J5921">
        <v>0</v>
      </c>
      <c r="K5921">
        <v>1</v>
      </c>
      <c r="L5921">
        <v>14</v>
      </c>
      <c r="M5921" s="1" t="s">
        <v>30</v>
      </c>
      <c r="N5921">
        <v>57</v>
      </c>
      <c r="O5921" s="1" t="s">
        <v>216</v>
      </c>
      <c r="P5921" s="1" t="s">
        <v>11950</v>
      </c>
      <c r="Q5921" s="1" t="s">
        <v>35</v>
      </c>
      <c r="R5921">
        <v>58</v>
      </c>
      <c r="S5921" s="1" t="s">
        <v>30</v>
      </c>
      <c r="T5921" s="1" t="s">
        <v>30</v>
      </c>
      <c r="U5921" s="1" t="s">
        <v>32</v>
      </c>
      <c r="V5921">
        <v>4</v>
      </c>
      <c r="W5921" s="1" t="s">
        <v>30</v>
      </c>
      <c r="X5921" s="1" t="s">
        <v>57</v>
      </c>
      <c r="Y5921" s="1" t="s">
        <v>37</v>
      </c>
      <c r="Z5921">
        <v>30</v>
      </c>
      <c r="AA5921">
        <v>2190</v>
      </c>
      <c r="AB5921" s="1" t="s">
        <v>13500</v>
      </c>
      <c r="AC5921" s="1" t="s">
        <v>13500</v>
      </c>
      <c r="AD5921" t="s">
        <v>13494</v>
      </c>
      <c r="AE5921" s="1" t="s">
        <v>38</v>
      </c>
      <c r="AF5921" s="1" t="s">
        <v>38</v>
      </c>
      <c r="AG5921" t="s">
        <v>13526</v>
      </c>
      <c r="AH5921" t="s">
        <v>38</v>
      </c>
      <c r="AI5921" t="s">
        <v>13540</v>
      </c>
    </row>
    <row r="5922" spans="1:35" x14ac:dyDescent="0.25">
      <c r="A5922" s="1" t="s">
        <v>11951</v>
      </c>
      <c r="B5922" s="1" t="s">
        <v>30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s="1" t="s">
        <v>30</v>
      </c>
      <c r="I5922" s="1" t="s">
        <v>31</v>
      </c>
      <c r="J5922">
        <v>0</v>
      </c>
      <c r="K5922">
        <v>2</v>
      </c>
      <c r="L5922">
        <v>18</v>
      </c>
      <c r="M5922" s="1" t="s">
        <v>32</v>
      </c>
      <c r="N5922">
        <v>0</v>
      </c>
      <c r="O5922" s="1" t="s">
        <v>103</v>
      </c>
      <c r="P5922" s="1" t="s">
        <v>11952</v>
      </c>
      <c r="Q5922" s="1" t="s">
        <v>42</v>
      </c>
      <c r="R5922">
        <v>29</v>
      </c>
      <c r="S5922" s="1" t="s">
        <v>32</v>
      </c>
      <c r="T5922" s="1" t="s">
        <v>30</v>
      </c>
      <c r="U5922" s="1" t="s">
        <v>32</v>
      </c>
      <c r="V5922">
        <v>5</v>
      </c>
      <c r="W5922" s="1" t="s">
        <v>30</v>
      </c>
      <c r="X5922" s="1" t="s">
        <v>36</v>
      </c>
      <c r="Y5922" s="1" t="s">
        <v>58</v>
      </c>
      <c r="Z5922">
        <v>24</v>
      </c>
      <c r="AA5922">
        <v>1012</v>
      </c>
      <c r="AB5922" s="1" t="s">
        <v>13500</v>
      </c>
      <c r="AC5922" s="1" t="s">
        <v>13500</v>
      </c>
      <c r="AD5922" t="s">
        <v>13495</v>
      </c>
      <c r="AE5922" s="1" t="s">
        <v>38</v>
      </c>
      <c r="AF5922" s="1" t="s">
        <v>38</v>
      </c>
      <c r="AG5922" t="s">
        <v>13526</v>
      </c>
      <c r="AH5922" t="s">
        <v>38</v>
      </c>
      <c r="AI5922" t="s">
        <v>13540</v>
      </c>
    </row>
    <row r="5923" spans="1:35" x14ac:dyDescent="0.25">
      <c r="A5923" s="1" t="s">
        <v>11953</v>
      </c>
      <c r="B5923" s="1" t="s">
        <v>30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s="1" t="s">
        <v>30</v>
      </c>
      <c r="I5923" s="1" t="s">
        <v>31</v>
      </c>
      <c r="J5923">
        <v>0</v>
      </c>
      <c r="K5923">
        <v>0</v>
      </c>
      <c r="L5923">
        <v>9</v>
      </c>
      <c r="M5923" s="1" t="s">
        <v>32</v>
      </c>
      <c r="N5923">
        <v>0</v>
      </c>
      <c r="O5923" s="1" t="s">
        <v>130</v>
      </c>
      <c r="P5923" s="1" t="s">
        <v>11954</v>
      </c>
      <c r="Q5923" s="1" t="s">
        <v>42</v>
      </c>
      <c r="R5923">
        <v>60</v>
      </c>
      <c r="S5923" s="1" t="s">
        <v>30</v>
      </c>
      <c r="T5923" s="1" t="s">
        <v>30</v>
      </c>
      <c r="U5923" s="1" t="s">
        <v>32</v>
      </c>
      <c r="V5923">
        <v>5</v>
      </c>
      <c r="W5923" s="1" t="s">
        <v>32</v>
      </c>
      <c r="X5923" s="1" t="s">
        <v>57</v>
      </c>
      <c r="Y5923" s="1" t="s">
        <v>37</v>
      </c>
      <c r="Z5923">
        <v>37</v>
      </c>
      <c r="AA5923">
        <v>1672</v>
      </c>
      <c r="AB5923" s="1" t="s">
        <v>13500</v>
      </c>
      <c r="AC5923" s="1" t="s">
        <v>13500</v>
      </c>
      <c r="AD5923" t="s">
        <v>13494</v>
      </c>
      <c r="AE5923" s="1" t="s">
        <v>38</v>
      </c>
      <c r="AF5923" s="1" t="s">
        <v>38</v>
      </c>
      <c r="AG5923" t="s">
        <v>13526</v>
      </c>
      <c r="AH5923" t="s">
        <v>38</v>
      </c>
      <c r="AI5923" t="s">
        <v>13540</v>
      </c>
    </row>
    <row r="5924" spans="1:35" x14ac:dyDescent="0.25">
      <c r="A5924" s="1" t="s">
        <v>11955</v>
      </c>
      <c r="B5924" s="1" t="s">
        <v>30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s="1" t="s">
        <v>30</v>
      </c>
      <c r="I5924" s="1" t="s">
        <v>31</v>
      </c>
      <c r="J5924">
        <v>0</v>
      </c>
      <c r="K5924">
        <v>2</v>
      </c>
      <c r="L5924">
        <v>3</v>
      </c>
      <c r="M5924" s="1" t="s">
        <v>32</v>
      </c>
      <c r="N5924">
        <v>0</v>
      </c>
      <c r="O5924" s="1" t="s">
        <v>103</v>
      </c>
      <c r="P5924" s="1" t="s">
        <v>11956</v>
      </c>
      <c r="Q5924" s="1" t="s">
        <v>42</v>
      </c>
      <c r="R5924">
        <v>59</v>
      </c>
      <c r="S5924" s="1" t="s">
        <v>30</v>
      </c>
      <c r="T5924" s="1" t="s">
        <v>30</v>
      </c>
      <c r="U5924" s="1" t="s">
        <v>32</v>
      </c>
      <c r="V5924">
        <v>2</v>
      </c>
      <c r="W5924" s="1" t="s">
        <v>32</v>
      </c>
      <c r="X5924" s="1" t="s">
        <v>57</v>
      </c>
      <c r="Y5924" s="1" t="s">
        <v>37</v>
      </c>
      <c r="Z5924">
        <v>35</v>
      </c>
      <c r="AA5924">
        <v>2498</v>
      </c>
      <c r="AB5924" s="1" t="s">
        <v>13500</v>
      </c>
      <c r="AC5924" s="1" t="s">
        <v>13500</v>
      </c>
      <c r="AD5924" t="s">
        <v>13494</v>
      </c>
      <c r="AE5924" s="1" t="s">
        <v>38</v>
      </c>
      <c r="AF5924" s="1" t="s">
        <v>38</v>
      </c>
      <c r="AG5924" t="s">
        <v>13526</v>
      </c>
      <c r="AH5924" t="s">
        <v>38</v>
      </c>
      <c r="AI5924" t="s">
        <v>13540</v>
      </c>
    </row>
    <row r="5925" spans="1:35" x14ac:dyDescent="0.25">
      <c r="A5925" s="1" t="s">
        <v>11957</v>
      </c>
      <c r="B5925" s="1" t="s">
        <v>30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s="1" t="s">
        <v>30</v>
      </c>
      <c r="I5925" s="1" t="s">
        <v>31</v>
      </c>
      <c r="J5925">
        <v>0</v>
      </c>
      <c r="K5925">
        <v>0</v>
      </c>
      <c r="L5925">
        <v>0</v>
      </c>
      <c r="M5925" s="1" t="s">
        <v>30</v>
      </c>
      <c r="N5925">
        <v>0</v>
      </c>
      <c r="O5925" s="1" t="s">
        <v>77</v>
      </c>
      <c r="P5925" s="1" t="s">
        <v>11958</v>
      </c>
      <c r="Q5925" s="1" t="s">
        <v>42</v>
      </c>
      <c r="R5925">
        <v>52</v>
      </c>
      <c r="S5925" s="1" t="s">
        <v>30</v>
      </c>
      <c r="T5925" s="1" t="s">
        <v>30</v>
      </c>
      <c r="U5925" s="1" t="s">
        <v>32</v>
      </c>
      <c r="V5925">
        <v>3</v>
      </c>
      <c r="W5925" s="1" t="s">
        <v>30</v>
      </c>
      <c r="X5925" s="1" t="s">
        <v>57</v>
      </c>
      <c r="Y5925" s="1" t="s">
        <v>58</v>
      </c>
      <c r="Z5925">
        <v>10</v>
      </c>
      <c r="AA5925">
        <v>725</v>
      </c>
      <c r="AB5925" s="1" t="s">
        <v>13500</v>
      </c>
      <c r="AC5925" s="1" t="s">
        <v>13500</v>
      </c>
      <c r="AD5925" t="s">
        <v>13494</v>
      </c>
      <c r="AE5925" s="1" t="s">
        <v>38</v>
      </c>
      <c r="AF5925" s="1" t="s">
        <v>38</v>
      </c>
      <c r="AG5925" t="s">
        <v>13527</v>
      </c>
      <c r="AH5925" t="s">
        <v>38</v>
      </c>
      <c r="AI5925" t="s">
        <v>13540</v>
      </c>
    </row>
    <row r="5926" spans="1:35" x14ac:dyDescent="0.25">
      <c r="A5926" s="1" t="s">
        <v>11959</v>
      </c>
      <c r="B5926" s="1" t="s">
        <v>30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s="1" t="s">
        <v>30</v>
      </c>
      <c r="I5926" s="1" t="s">
        <v>31</v>
      </c>
      <c r="J5926">
        <v>0</v>
      </c>
      <c r="K5926">
        <v>1</v>
      </c>
      <c r="L5926">
        <v>38</v>
      </c>
      <c r="M5926" s="1" t="s">
        <v>32</v>
      </c>
      <c r="N5926">
        <v>0</v>
      </c>
      <c r="O5926" s="1" t="s">
        <v>94</v>
      </c>
      <c r="P5926" s="1" t="s">
        <v>11960</v>
      </c>
      <c r="Q5926" s="1" t="s">
        <v>35</v>
      </c>
      <c r="R5926">
        <v>41</v>
      </c>
      <c r="S5926" s="1" t="s">
        <v>30</v>
      </c>
      <c r="T5926" s="1" t="s">
        <v>30</v>
      </c>
      <c r="U5926" s="1" t="s">
        <v>32</v>
      </c>
      <c r="V5926">
        <v>4</v>
      </c>
      <c r="W5926" s="1" t="s">
        <v>32</v>
      </c>
      <c r="X5926" s="1" t="s">
        <v>43</v>
      </c>
      <c r="Y5926" s="1" t="s">
        <v>37</v>
      </c>
      <c r="Z5926">
        <v>18</v>
      </c>
      <c r="AA5926">
        <v>928</v>
      </c>
      <c r="AB5926" s="1" t="s">
        <v>13500</v>
      </c>
      <c r="AC5926" s="1" t="s">
        <v>13500</v>
      </c>
      <c r="AD5926" t="s">
        <v>13494</v>
      </c>
      <c r="AE5926" s="1" t="s">
        <v>38</v>
      </c>
      <c r="AF5926" s="1" t="s">
        <v>38</v>
      </c>
      <c r="AG5926" t="s">
        <v>13526</v>
      </c>
      <c r="AH5926" t="s">
        <v>38</v>
      </c>
      <c r="AI5926" t="s">
        <v>13540</v>
      </c>
    </row>
    <row r="5927" spans="1:35" x14ac:dyDescent="0.25">
      <c r="A5927" s="1" t="s">
        <v>11961</v>
      </c>
      <c r="B5927" s="1" t="s">
        <v>30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s="1" t="s">
        <v>30</v>
      </c>
      <c r="I5927" s="1" t="s">
        <v>31</v>
      </c>
      <c r="J5927">
        <v>0</v>
      </c>
      <c r="K5927">
        <v>1</v>
      </c>
      <c r="L5927">
        <v>0</v>
      </c>
      <c r="M5927" s="1" t="s">
        <v>30</v>
      </c>
      <c r="N5927">
        <v>0</v>
      </c>
      <c r="O5927" s="1" t="s">
        <v>65</v>
      </c>
      <c r="P5927" s="1" t="s">
        <v>11962</v>
      </c>
      <c r="Q5927" s="1" t="s">
        <v>35</v>
      </c>
      <c r="R5927">
        <v>26</v>
      </c>
      <c r="S5927" s="1" t="s">
        <v>32</v>
      </c>
      <c r="T5927" s="1" t="s">
        <v>30</v>
      </c>
      <c r="U5927" s="1" t="s">
        <v>32</v>
      </c>
      <c r="V5927">
        <v>3</v>
      </c>
      <c r="W5927" s="1" t="s">
        <v>30</v>
      </c>
      <c r="X5927" s="1" t="s">
        <v>57</v>
      </c>
      <c r="Y5927" s="1" t="s">
        <v>58</v>
      </c>
      <c r="Z5927">
        <v>7</v>
      </c>
      <c r="AA5927">
        <v>163</v>
      </c>
      <c r="AB5927" s="1" t="s">
        <v>13500</v>
      </c>
      <c r="AC5927" s="1" t="s">
        <v>13500</v>
      </c>
      <c r="AD5927" t="s">
        <v>13495</v>
      </c>
      <c r="AE5927" s="1" t="s">
        <v>38</v>
      </c>
      <c r="AF5927" s="1" t="s">
        <v>38</v>
      </c>
      <c r="AG5927" t="s">
        <v>13527</v>
      </c>
      <c r="AH5927" t="s">
        <v>38</v>
      </c>
      <c r="AI5927" t="s">
        <v>13539</v>
      </c>
    </row>
    <row r="5928" spans="1:35" x14ac:dyDescent="0.25">
      <c r="A5928" s="1" t="s">
        <v>11963</v>
      </c>
      <c r="B5928" s="1" t="s">
        <v>30</v>
      </c>
      <c r="C5928">
        <v>7</v>
      </c>
      <c r="D5928">
        <v>53</v>
      </c>
      <c r="E5928">
        <v>103</v>
      </c>
      <c r="F5928">
        <v>0</v>
      </c>
      <c r="G5928">
        <v>0</v>
      </c>
      <c r="H5928" s="1" t="s">
        <v>30</v>
      </c>
      <c r="I5928" s="1" t="s">
        <v>31</v>
      </c>
      <c r="J5928">
        <v>0</v>
      </c>
      <c r="K5928">
        <v>2</v>
      </c>
      <c r="L5928">
        <v>7</v>
      </c>
      <c r="M5928" s="1" t="s">
        <v>32</v>
      </c>
      <c r="N5928">
        <v>0</v>
      </c>
      <c r="O5928" s="1" t="s">
        <v>77</v>
      </c>
      <c r="P5928" s="1" t="s">
        <v>11964</v>
      </c>
      <c r="Q5928" s="1" t="s">
        <v>35</v>
      </c>
      <c r="R5928">
        <v>42</v>
      </c>
      <c r="S5928" s="1" t="s">
        <v>30</v>
      </c>
      <c r="T5928" s="1" t="s">
        <v>30</v>
      </c>
      <c r="U5928" s="1" t="s">
        <v>32</v>
      </c>
      <c r="V5928">
        <v>4</v>
      </c>
      <c r="W5928" s="1" t="s">
        <v>32</v>
      </c>
      <c r="X5928" s="1" t="s">
        <v>43</v>
      </c>
      <c r="Y5928" s="1" t="s">
        <v>37</v>
      </c>
      <c r="Z5928">
        <v>24</v>
      </c>
      <c r="AA5928">
        <v>162</v>
      </c>
      <c r="AB5928" s="1" t="s">
        <v>13500</v>
      </c>
      <c r="AC5928" s="1" t="s">
        <v>13500</v>
      </c>
      <c r="AD5928" t="s">
        <v>13494</v>
      </c>
      <c r="AE5928" s="1" t="s">
        <v>38</v>
      </c>
      <c r="AF5928" s="1" t="s">
        <v>38</v>
      </c>
      <c r="AG5928" t="s">
        <v>13526</v>
      </c>
      <c r="AH5928" t="s">
        <v>38</v>
      </c>
      <c r="AI5928" t="s">
        <v>13538</v>
      </c>
    </row>
    <row r="5929" spans="1:35" x14ac:dyDescent="0.25">
      <c r="A5929" s="1" t="s">
        <v>11965</v>
      </c>
      <c r="B5929" s="1" t="s">
        <v>30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s="1" t="s">
        <v>30</v>
      </c>
      <c r="I5929" s="1" t="s">
        <v>31</v>
      </c>
      <c r="J5929">
        <v>0</v>
      </c>
      <c r="K5929">
        <v>2</v>
      </c>
      <c r="L5929">
        <v>3</v>
      </c>
      <c r="M5929" s="1" t="s">
        <v>32</v>
      </c>
      <c r="N5929">
        <v>0</v>
      </c>
      <c r="O5929" s="1" t="s">
        <v>171</v>
      </c>
      <c r="P5929" s="1" t="s">
        <v>11966</v>
      </c>
      <c r="Q5929" s="1" t="s">
        <v>42</v>
      </c>
      <c r="R5929">
        <v>42</v>
      </c>
      <c r="S5929" s="1" t="s">
        <v>30</v>
      </c>
      <c r="T5929" s="1" t="s">
        <v>30</v>
      </c>
      <c r="U5929" s="1" t="s">
        <v>32</v>
      </c>
      <c r="V5929">
        <v>5</v>
      </c>
      <c r="W5929" s="1" t="s">
        <v>32</v>
      </c>
      <c r="X5929" s="1" t="s">
        <v>57</v>
      </c>
      <c r="Y5929" s="1" t="s">
        <v>58</v>
      </c>
      <c r="Z5929">
        <v>45</v>
      </c>
      <c r="AA5929">
        <v>3202</v>
      </c>
      <c r="AB5929" s="1" t="s">
        <v>13500</v>
      </c>
      <c r="AC5929" s="1" t="s">
        <v>13500</v>
      </c>
      <c r="AD5929" t="s">
        <v>13494</v>
      </c>
      <c r="AE5929" s="1" t="s">
        <v>38</v>
      </c>
      <c r="AF5929" s="1" t="s">
        <v>38</v>
      </c>
      <c r="AG5929" t="s">
        <v>13526</v>
      </c>
      <c r="AH5929" t="s">
        <v>38</v>
      </c>
      <c r="AI5929" t="s">
        <v>13540</v>
      </c>
    </row>
    <row r="5930" spans="1:35" x14ac:dyDescent="0.25">
      <c r="A5930" s="1" t="s">
        <v>11967</v>
      </c>
      <c r="B5930" s="1" t="s">
        <v>30</v>
      </c>
      <c r="C5930">
        <v>6</v>
      </c>
      <c r="D5930">
        <v>7</v>
      </c>
      <c r="E5930">
        <v>22.5</v>
      </c>
      <c r="F5930">
        <v>0</v>
      </c>
      <c r="G5930">
        <v>0</v>
      </c>
      <c r="H5930" s="1" t="s">
        <v>30</v>
      </c>
      <c r="I5930" s="1" t="s">
        <v>31</v>
      </c>
      <c r="J5930">
        <v>0</v>
      </c>
      <c r="K5930">
        <v>2</v>
      </c>
      <c r="L5930">
        <v>26</v>
      </c>
      <c r="M5930" s="1" t="s">
        <v>30</v>
      </c>
      <c r="N5930">
        <v>0</v>
      </c>
      <c r="O5930" s="1" t="s">
        <v>159</v>
      </c>
      <c r="P5930" s="1" t="s">
        <v>11968</v>
      </c>
      <c r="Q5930" s="1" t="s">
        <v>35</v>
      </c>
      <c r="R5930">
        <v>24</v>
      </c>
      <c r="S5930" s="1" t="s">
        <v>32</v>
      </c>
      <c r="T5930" s="1" t="s">
        <v>30</v>
      </c>
      <c r="U5930" s="1" t="s">
        <v>32</v>
      </c>
      <c r="V5930">
        <v>6</v>
      </c>
      <c r="W5930" s="1" t="s">
        <v>30</v>
      </c>
      <c r="X5930" s="1" t="s">
        <v>36</v>
      </c>
      <c r="Y5930" s="1" t="s">
        <v>58</v>
      </c>
      <c r="Z5930">
        <v>24</v>
      </c>
      <c r="AA5930">
        <v>137</v>
      </c>
      <c r="AB5930" s="1" t="s">
        <v>13500</v>
      </c>
      <c r="AC5930" s="1" t="s">
        <v>13500</v>
      </c>
      <c r="AD5930" t="s">
        <v>13495</v>
      </c>
      <c r="AE5930" s="1" t="s">
        <v>38</v>
      </c>
      <c r="AF5930" s="1" t="s">
        <v>38</v>
      </c>
      <c r="AG5930" t="s">
        <v>13526</v>
      </c>
      <c r="AH5930" t="s">
        <v>38</v>
      </c>
      <c r="AI5930" t="s">
        <v>13538</v>
      </c>
    </row>
    <row r="5931" spans="1:35" x14ac:dyDescent="0.25">
      <c r="A5931" s="1" t="s">
        <v>11969</v>
      </c>
      <c r="B5931" s="1" t="s">
        <v>30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s="1" t="s">
        <v>30</v>
      </c>
      <c r="I5931" s="1" t="s">
        <v>31</v>
      </c>
      <c r="J5931">
        <v>0</v>
      </c>
      <c r="K5931">
        <v>1</v>
      </c>
      <c r="L5931">
        <v>4</v>
      </c>
      <c r="M5931" s="1" t="s">
        <v>32</v>
      </c>
      <c r="N5931">
        <v>0</v>
      </c>
      <c r="O5931" s="1" t="s">
        <v>60</v>
      </c>
      <c r="P5931" s="1" t="s">
        <v>11970</v>
      </c>
      <c r="Q5931" s="1" t="s">
        <v>42</v>
      </c>
      <c r="R5931">
        <v>75</v>
      </c>
      <c r="S5931" s="1" t="s">
        <v>30</v>
      </c>
      <c r="T5931" s="1" t="s">
        <v>32</v>
      </c>
      <c r="U5931" s="1" t="s">
        <v>32</v>
      </c>
      <c r="V5931">
        <v>2</v>
      </c>
      <c r="W5931" s="1" t="s">
        <v>32</v>
      </c>
      <c r="X5931" s="1" t="s">
        <v>57</v>
      </c>
      <c r="Y5931" s="1" t="s">
        <v>37</v>
      </c>
      <c r="Z5931">
        <v>34</v>
      </c>
      <c r="AA5931">
        <v>2300</v>
      </c>
      <c r="AB5931" s="1" t="s">
        <v>13500</v>
      </c>
      <c r="AC5931" s="1" t="s">
        <v>13500</v>
      </c>
      <c r="AD5931" t="s">
        <v>13496</v>
      </c>
      <c r="AE5931" s="1" t="s">
        <v>38</v>
      </c>
      <c r="AF5931" s="1" t="s">
        <v>38</v>
      </c>
      <c r="AG5931" t="s">
        <v>13526</v>
      </c>
      <c r="AH5931" t="s">
        <v>38</v>
      </c>
      <c r="AI5931" t="s">
        <v>13540</v>
      </c>
    </row>
    <row r="5932" spans="1:35" x14ac:dyDescent="0.25">
      <c r="A5932" s="1" t="s">
        <v>11971</v>
      </c>
      <c r="B5932" s="1" t="s">
        <v>30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s="1" t="s">
        <v>30</v>
      </c>
      <c r="I5932" s="1" t="s">
        <v>31</v>
      </c>
      <c r="J5932">
        <v>0</v>
      </c>
      <c r="K5932">
        <v>0</v>
      </c>
      <c r="L5932">
        <v>4</v>
      </c>
      <c r="M5932" s="1" t="s">
        <v>32</v>
      </c>
      <c r="N5932">
        <v>0</v>
      </c>
      <c r="O5932" s="1" t="s">
        <v>52</v>
      </c>
      <c r="P5932" s="1" t="s">
        <v>11972</v>
      </c>
      <c r="Q5932" s="1" t="s">
        <v>42</v>
      </c>
      <c r="R5932">
        <v>42</v>
      </c>
      <c r="S5932" s="1" t="s">
        <v>30</v>
      </c>
      <c r="T5932" s="1" t="s">
        <v>30</v>
      </c>
      <c r="U5932" s="1" t="s">
        <v>32</v>
      </c>
      <c r="V5932">
        <v>2</v>
      </c>
      <c r="W5932" s="1" t="s">
        <v>30</v>
      </c>
      <c r="X5932" s="1" t="s">
        <v>43</v>
      </c>
      <c r="Y5932" s="1" t="s">
        <v>58</v>
      </c>
      <c r="Z5932">
        <v>30</v>
      </c>
      <c r="AA5932">
        <v>1994</v>
      </c>
      <c r="AB5932" s="1" t="s">
        <v>13500</v>
      </c>
      <c r="AC5932" s="1" t="s">
        <v>13500</v>
      </c>
      <c r="AD5932" t="s">
        <v>13494</v>
      </c>
      <c r="AE5932" s="1" t="s">
        <v>38</v>
      </c>
      <c r="AF5932" s="1" t="s">
        <v>38</v>
      </c>
      <c r="AG5932" t="s">
        <v>13526</v>
      </c>
      <c r="AH5932" t="s">
        <v>38</v>
      </c>
      <c r="AI5932" t="s">
        <v>13540</v>
      </c>
    </row>
    <row r="5933" spans="1:35" x14ac:dyDescent="0.25">
      <c r="A5933" s="1" t="s">
        <v>11973</v>
      </c>
      <c r="B5933" s="1" t="s">
        <v>30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s="1" t="s">
        <v>30</v>
      </c>
      <c r="I5933" s="1" t="s">
        <v>31</v>
      </c>
      <c r="J5933">
        <v>0</v>
      </c>
      <c r="K5933">
        <v>2</v>
      </c>
      <c r="L5933">
        <v>38</v>
      </c>
      <c r="M5933" s="1" t="s">
        <v>32</v>
      </c>
      <c r="N5933">
        <v>0</v>
      </c>
      <c r="O5933" s="1" t="s">
        <v>55</v>
      </c>
      <c r="P5933" s="1" t="s">
        <v>11974</v>
      </c>
      <c r="Q5933" s="1" t="s">
        <v>42</v>
      </c>
      <c r="R5933">
        <v>48</v>
      </c>
      <c r="S5933" s="1" t="s">
        <v>30</v>
      </c>
      <c r="T5933" s="1" t="s">
        <v>30</v>
      </c>
      <c r="U5933" s="1" t="s">
        <v>32</v>
      </c>
      <c r="V5933">
        <v>4</v>
      </c>
      <c r="W5933" s="1" t="s">
        <v>30</v>
      </c>
      <c r="X5933" s="1" t="s">
        <v>36</v>
      </c>
      <c r="Y5933" s="1" t="s">
        <v>37</v>
      </c>
      <c r="Z5933">
        <v>15</v>
      </c>
      <c r="AA5933">
        <v>124</v>
      </c>
      <c r="AB5933" s="1" t="s">
        <v>13500</v>
      </c>
      <c r="AC5933" s="1" t="s">
        <v>13500</v>
      </c>
      <c r="AD5933" t="s">
        <v>13494</v>
      </c>
      <c r="AE5933" s="1" t="s">
        <v>38</v>
      </c>
      <c r="AF5933" s="1" t="s">
        <v>38</v>
      </c>
      <c r="AG5933" t="s">
        <v>13526</v>
      </c>
      <c r="AH5933" t="s">
        <v>38</v>
      </c>
      <c r="AI5933" t="s">
        <v>13538</v>
      </c>
    </row>
    <row r="5934" spans="1:35" x14ac:dyDescent="0.25">
      <c r="A5934" s="1" t="s">
        <v>11975</v>
      </c>
      <c r="B5934" s="1" t="s">
        <v>30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s="1" t="s">
        <v>30</v>
      </c>
      <c r="I5934" s="1" t="s">
        <v>31</v>
      </c>
      <c r="J5934">
        <v>0</v>
      </c>
      <c r="K5934">
        <v>2</v>
      </c>
      <c r="L5934">
        <v>2</v>
      </c>
      <c r="M5934" s="1" t="s">
        <v>32</v>
      </c>
      <c r="N5934">
        <v>0</v>
      </c>
      <c r="O5934" s="1" t="s">
        <v>33</v>
      </c>
      <c r="P5934" s="1" t="s">
        <v>11976</v>
      </c>
      <c r="Q5934" s="1" t="s">
        <v>42</v>
      </c>
      <c r="R5934">
        <v>48</v>
      </c>
      <c r="S5934" s="1" t="s">
        <v>30</v>
      </c>
      <c r="T5934" s="1" t="s">
        <v>30</v>
      </c>
      <c r="U5934" s="1" t="s">
        <v>32</v>
      </c>
      <c r="V5934">
        <v>6</v>
      </c>
      <c r="W5934" s="1" t="s">
        <v>30</v>
      </c>
      <c r="X5934" s="1" t="s">
        <v>36</v>
      </c>
      <c r="Y5934" s="1" t="s">
        <v>37</v>
      </c>
      <c r="Z5934">
        <v>39</v>
      </c>
      <c r="AA5934">
        <v>1951</v>
      </c>
      <c r="AB5934" s="1" t="s">
        <v>13500</v>
      </c>
      <c r="AC5934" s="1" t="s">
        <v>13500</v>
      </c>
      <c r="AD5934" t="s">
        <v>13494</v>
      </c>
      <c r="AE5934" s="1" t="s">
        <v>38</v>
      </c>
      <c r="AF5934" s="1" t="s">
        <v>38</v>
      </c>
      <c r="AG5934" t="s">
        <v>13527</v>
      </c>
      <c r="AH5934" t="s">
        <v>38</v>
      </c>
      <c r="AI5934" t="s">
        <v>13540</v>
      </c>
    </row>
    <row r="5935" spans="1:35" x14ac:dyDescent="0.25">
      <c r="A5935" s="1" t="s">
        <v>11977</v>
      </c>
      <c r="B5935" s="1" t="s">
        <v>30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s="1" t="s">
        <v>30</v>
      </c>
      <c r="I5935" s="1" t="s">
        <v>31</v>
      </c>
      <c r="J5935">
        <v>0</v>
      </c>
      <c r="K5935">
        <v>1</v>
      </c>
      <c r="L5935">
        <v>0</v>
      </c>
      <c r="M5935" s="1" t="s">
        <v>30</v>
      </c>
      <c r="N5935">
        <v>0</v>
      </c>
      <c r="O5935" s="1" t="s">
        <v>216</v>
      </c>
      <c r="P5935" s="1" t="s">
        <v>11978</v>
      </c>
      <c r="Q5935" s="1" t="s">
        <v>35</v>
      </c>
      <c r="R5935">
        <v>32</v>
      </c>
      <c r="S5935" s="1" t="s">
        <v>30</v>
      </c>
      <c r="T5935" s="1" t="s">
        <v>30</v>
      </c>
      <c r="U5935" s="1" t="s">
        <v>32</v>
      </c>
      <c r="V5935">
        <v>2</v>
      </c>
      <c r="W5935" s="1" t="s">
        <v>30</v>
      </c>
      <c r="X5935" s="1" t="s">
        <v>36</v>
      </c>
      <c r="Y5935" s="1" t="s">
        <v>58</v>
      </c>
      <c r="Z5935">
        <v>6</v>
      </c>
      <c r="AA5935">
        <v>113</v>
      </c>
      <c r="AB5935" s="1" t="s">
        <v>13500</v>
      </c>
      <c r="AC5935" s="1" t="s">
        <v>13500</v>
      </c>
      <c r="AD5935" t="s">
        <v>13494</v>
      </c>
      <c r="AE5935" s="1" t="s">
        <v>38</v>
      </c>
      <c r="AF5935" s="1" t="s">
        <v>38</v>
      </c>
      <c r="AG5935" t="s">
        <v>13527</v>
      </c>
      <c r="AH5935" t="s">
        <v>38</v>
      </c>
      <c r="AI5935" t="s">
        <v>13539</v>
      </c>
    </row>
    <row r="5936" spans="1:35" x14ac:dyDescent="0.25">
      <c r="A5936" s="1" t="s">
        <v>11979</v>
      </c>
      <c r="B5936" s="1" t="s">
        <v>30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s="1" t="s">
        <v>30</v>
      </c>
      <c r="I5936" s="1" t="s">
        <v>31</v>
      </c>
      <c r="J5936">
        <v>0</v>
      </c>
      <c r="K5936">
        <v>1</v>
      </c>
      <c r="L5936">
        <v>0</v>
      </c>
      <c r="M5936" s="1" t="s">
        <v>30</v>
      </c>
      <c r="N5936">
        <v>0</v>
      </c>
      <c r="O5936" s="1" t="s">
        <v>49</v>
      </c>
      <c r="P5936" s="1" t="s">
        <v>11980</v>
      </c>
      <c r="Q5936" s="1" t="s">
        <v>35</v>
      </c>
      <c r="R5936">
        <v>39</v>
      </c>
      <c r="S5936" s="1" t="s">
        <v>30</v>
      </c>
      <c r="T5936" s="1" t="s">
        <v>30</v>
      </c>
      <c r="U5936" s="1" t="s">
        <v>32</v>
      </c>
      <c r="V5936">
        <v>2</v>
      </c>
      <c r="W5936" s="1" t="s">
        <v>30</v>
      </c>
      <c r="X5936" s="1" t="s">
        <v>57</v>
      </c>
      <c r="Y5936" s="1" t="s">
        <v>58</v>
      </c>
      <c r="Z5936">
        <v>9</v>
      </c>
      <c r="AA5936">
        <v>546</v>
      </c>
      <c r="AB5936" s="1" t="s">
        <v>13500</v>
      </c>
      <c r="AC5936" s="1" t="s">
        <v>13500</v>
      </c>
      <c r="AD5936" t="s">
        <v>13494</v>
      </c>
      <c r="AE5936" s="1" t="s">
        <v>38</v>
      </c>
      <c r="AF5936" s="1" t="s">
        <v>38</v>
      </c>
      <c r="AG5936" t="s">
        <v>13527</v>
      </c>
      <c r="AH5936" t="s">
        <v>38</v>
      </c>
      <c r="AI5936" t="s">
        <v>13540</v>
      </c>
    </row>
    <row r="5937" spans="1:35" x14ac:dyDescent="0.25">
      <c r="A5937" s="1" t="s">
        <v>11981</v>
      </c>
      <c r="B5937" s="1" t="s">
        <v>30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s="1" t="s">
        <v>30</v>
      </c>
      <c r="I5937" s="1" t="s">
        <v>31</v>
      </c>
      <c r="J5937">
        <v>0</v>
      </c>
      <c r="K5937">
        <v>1</v>
      </c>
      <c r="L5937">
        <v>4</v>
      </c>
      <c r="M5937" s="1" t="s">
        <v>32</v>
      </c>
      <c r="N5937">
        <v>0</v>
      </c>
      <c r="O5937" s="1" t="s">
        <v>471</v>
      </c>
      <c r="P5937" s="1" t="s">
        <v>11982</v>
      </c>
      <c r="Q5937" s="1" t="s">
        <v>42</v>
      </c>
      <c r="R5937">
        <v>63</v>
      </c>
      <c r="S5937" s="1" t="s">
        <v>30</v>
      </c>
      <c r="T5937" s="1" t="s">
        <v>30</v>
      </c>
      <c r="U5937" s="1" t="s">
        <v>32</v>
      </c>
      <c r="V5937">
        <v>2</v>
      </c>
      <c r="W5937" s="1" t="s">
        <v>32</v>
      </c>
      <c r="X5937" s="1" t="s">
        <v>43</v>
      </c>
      <c r="Y5937" s="1" t="s">
        <v>58</v>
      </c>
      <c r="Z5937">
        <v>17</v>
      </c>
      <c r="AA5937">
        <v>976</v>
      </c>
      <c r="AB5937" s="1" t="s">
        <v>13500</v>
      </c>
      <c r="AC5937" s="1" t="s">
        <v>13500</v>
      </c>
      <c r="AD5937" t="s">
        <v>13494</v>
      </c>
      <c r="AE5937" s="1" t="s">
        <v>38</v>
      </c>
      <c r="AF5937" s="1" t="s">
        <v>38</v>
      </c>
      <c r="AG5937" t="s">
        <v>13526</v>
      </c>
      <c r="AH5937" t="s">
        <v>38</v>
      </c>
      <c r="AI5937" t="s">
        <v>13540</v>
      </c>
    </row>
    <row r="5938" spans="1:35" x14ac:dyDescent="0.25">
      <c r="A5938" s="1" t="s">
        <v>11983</v>
      </c>
      <c r="B5938" s="1" t="s">
        <v>30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s="1" t="s">
        <v>32</v>
      </c>
      <c r="I5938" s="1" t="s">
        <v>46</v>
      </c>
      <c r="J5938">
        <v>0</v>
      </c>
      <c r="K5938">
        <v>2</v>
      </c>
      <c r="L5938">
        <v>12</v>
      </c>
      <c r="M5938" s="1" t="s">
        <v>32</v>
      </c>
      <c r="N5938">
        <v>0</v>
      </c>
      <c r="O5938" s="1" t="s">
        <v>52</v>
      </c>
      <c r="P5938" s="1" t="s">
        <v>11984</v>
      </c>
      <c r="Q5938" s="1" t="s">
        <v>35</v>
      </c>
      <c r="R5938">
        <v>25</v>
      </c>
      <c r="S5938" s="1" t="s">
        <v>32</v>
      </c>
      <c r="T5938" s="1" t="s">
        <v>30</v>
      </c>
      <c r="U5938" s="1" t="s">
        <v>32</v>
      </c>
      <c r="V5938">
        <v>3</v>
      </c>
      <c r="W5938" s="1" t="s">
        <v>32</v>
      </c>
      <c r="X5938" s="1" t="s">
        <v>57</v>
      </c>
      <c r="Y5938" s="1" t="s">
        <v>58</v>
      </c>
      <c r="Z5938">
        <v>20</v>
      </c>
      <c r="AA5938">
        <v>1188</v>
      </c>
      <c r="AB5938" s="1" t="s">
        <v>13500</v>
      </c>
      <c r="AC5938" s="1" t="s">
        <v>13500</v>
      </c>
      <c r="AD5938" t="s">
        <v>13495</v>
      </c>
      <c r="AE5938" s="1" t="s">
        <v>38</v>
      </c>
      <c r="AF5938" s="1" t="s">
        <v>38</v>
      </c>
      <c r="AG5938" t="s">
        <v>13526</v>
      </c>
      <c r="AH5938" t="s">
        <v>38</v>
      </c>
      <c r="AI5938" t="s">
        <v>13540</v>
      </c>
    </row>
    <row r="5939" spans="1:35" x14ac:dyDescent="0.25">
      <c r="A5939" s="1" t="s">
        <v>11985</v>
      </c>
      <c r="B5939" s="1" t="s">
        <v>30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s="1" t="s">
        <v>30</v>
      </c>
      <c r="I5939" s="1" t="s">
        <v>31</v>
      </c>
      <c r="J5939">
        <v>0</v>
      </c>
      <c r="K5939">
        <v>1</v>
      </c>
      <c r="L5939">
        <v>0</v>
      </c>
      <c r="M5939" s="1" t="s">
        <v>30</v>
      </c>
      <c r="N5939">
        <v>0</v>
      </c>
      <c r="O5939" s="1" t="s">
        <v>122</v>
      </c>
      <c r="P5939" s="1" t="s">
        <v>11986</v>
      </c>
      <c r="Q5939" s="1" t="s">
        <v>35</v>
      </c>
      <c r="R5939">
        <v>45</v>
      </c>
      <c r="S5939" s="1" t="s">
        <v>30</v>
      </c>
      <c r="T5939" s="1" t="s">
        <v>30</v>
      </c>
      <c r="U5939" s="1" t="s">
        <v>32</v>
      </c>
      <c r="V5939">
        <v>3</v>
      </c>
      <c r="W5939" s="1" t="s">
        <v>30</v>
      </c>
      <c r="X5939" s="1" t="s">
        <v>57</v>
      </c>
      <c r="Y5939" s="1" t="s">
        <v>58</v>
      </c>
      <c r="Z5939">
        <v>12</v>
      </c>
      <c r="AA5939">
        <v>900</v>
      </c>
      <c r="AB5939" s="1" t="s">
        <v>13500</v>
      </c>
      <c r="AC5939" s="1" t="s">
        <v>13500</v>
      </c>
      <c r="AD5939" t="s">
        <v>13494</v>
      </c>
      <c r="AE5939" s="1" t="s">
        <v>38</v>
      </c>
      <c r="AF5939" s="1" t="s">
        <v>38</v>
      </c>
      <c r="AG5939" t="s">
        <v>13527</v>
      </c>
      <c r="AH5939" t="s">
        <v>38</v>
      </c>
      <c r="AI5939" t="s">
        <v>13540</v>
      </c>
    </row>
    <row r="5940" spans="1:35" x14ac:dyDescent="0.25">
      <c r="A5940" s="1" t="s">
        <v>11987</v>
      </c>
      <c r="B5940" s="1" t="s">
        <v>30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s="1" t="s">
        <v>30</v>
      </c>
      <c r="I5940" s="1" t="s">
        <v>31</v>
      </c>
      <c r="J5940">
        <v>0</v>
      </c>
      <c r="K5940">
        <v>0</v>
      </c>
      <c r="L5940">
        <v>30</v>
      </c>
      <c r="M5940" s="1" t="s">
        <v>32</v>
      </c>
      <c r="N5940">
        <v>0</v>
      </c>
      <c r="O5940" s="1" t="s">
        <v>171</v>
      </c>
      <c r="P5940" s="1" t="s">
        <v>8747</v>
      </c>
      <c r="Q5940" s="1" t="s">
        <v>42</v>
      </c>
      <c r="R5940">
        <v>29</v>
      </c>
      <c r="S5940" s="1" t="s">
        <v>32</v>
      </c>
      <c r="T5940" s="1" t="s">
        <v>30</v>
      </c>
      <c r="U5940" s="1" t="s">
        <v>32</v>
      </c>
      <c r="V5940">
        <v>2</v>
      </c>
      <c r="W5940" s="1" t="s">
        <v>32</v>
      </c>
      <c r="X5940" s="1" t="s">
        <v>57</v>
      </c>
      <c r="Y5940" s="1" t="s">
        <v>58</v>
      </c>
      <c r="Z5940">
        <v>33</v>
      </c>
      <c r="AA5940">
        <v>1791</v>
      </c>
      <c r="AB5940" s="1" t="s">
        <v>13500</v>
      </c>
      <c r="AC5940" s="1" t="s">
        <v>13500</v>
      </c>
      <c r="AD5940" t="s">
        <v>13495</v>
      </c>
      <c r="AE5940" s="1" t="s">
        <v>38</v>
      </c>
      <c r="AF5940" s="1" t="s">
        <v>38</v>
      </c>
      <c r="AG5940" t="s">
        <v>13526</v>
      </c>
      <c r="AH5940" t="s">
        <v>38</v>
      </c>
      <c r="AI5940" t="s">
        <v>13540</v>
      </c>
    </row>
    <row r="5941" spans="1:35" x14ac:dyDescent="0.25">
      <c r="A5941" s="1" t="s">
        <v>11988</v>
      </c>
      <c r="B5941" s="1" t="s">
        <v>30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s="1" t="s">
        <v>32</v>
      </c>
      <c r="I5941" s="1" t="s">
        <v>46</v>
      </c>
      <c r="J5941">
        <v>0</v>
      </c>
      <c r="K5941">
        <v>2</v>
      </c>
      <c r="L5941">
        <v>0</v>
      </c>
      <c r="M5941" s="1" t="s">
        <v>30</v>
      </c>
      <c r="N5941">
        <v>0</v>
      </c>
      <c r="O5941" s="1" t="s">
        <v>184</v>
      </c>
      <c r="P5941" s="1" t="s">
        <v>11989</v>
      </c>
      <c r="Q5941" s="1" t="s">
        <v>35</v>
      </c>
      <c r="R5941">
        <v>62</v>
      </c>
      <c r="S5941" s="1" t="s">
        <v>30</v>
      </c>
      <c r="T5941" s="1" t="s">
        <v>30</v>
      </c>
      <c r="U5941" s="1" t="s">
        <v>32</v>
      </c>
      <c r="V5941">
        <v>3</v>
      </c>
      <c r="W5941" s="1" t="s">
        <v>30</v>
      </c>
      <c r="X5941" s="1" t="s">
        <v>43</v>
      </c>
      <c r="Y5941" s="1" t="s">
        <v>58</v>
      </c>
      <c r="Z5941">
        <v>9</v>
      </c>
      <c r="AA5941">
        <v>122</v>
      </c>
      <c r="AB5941" s="1" t="s">
        <v>13500</v>
      </c>
      <c r="AC5941" s="1" t="s">
        <v>13500</v>
      </c>
      <c r="AD5941" t="s">
        <v>13494</v>
      </c>
      <c r="AE5941" s="1" t="s">
        <v>38</v>
      </c>
      <c r="AF5941" s="1" t="s">
        <v>38</v>
      </c>
      <c r="AG5941" t="s">
        <v>13527</v>
      </c>
      <c r="AH5941" t="s">
        <v>38</v>
      </c>
      <c r="AI5941" t="s">
        <v>13539</v>
      </c>
    </row>
    <row r="5942" spans="1:35" x14ac:dyDescent="0.25">
      <c r="A5942" s="1" t="s">
        <v>11990</v>
      </c>
      <c r="B5942" s="1" t="s">
        <v>30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s="1" t="s">
        <v>30</v>
      </c>
      <c r="I5942" s="1" t="s">
        <v>31</v>
      </c>
      <c r="J5942">
        <v>0</v>
      </c>
      <c r="K5942">
        <v>1</v>
      </c>
      <c r="L5942">
        <v>7</v>
      </c>
      <c r="M5942" s="1" t="s">
        <v>32</v>
      </c>
      <c r="N5942">
        <v>0</v>
      </c>
      <c r="O5942" s="1" t="s">
        <v>166</v>
      </c>
      <c r="P5942" s="1" t="s">
        <v>11991</v>
      </c>
      <c r="Q5942" s="1" t="s">
        <v>42</v>
      </c>
      <c r="R5942">
        <v>37</v>
      </c>
      <c r="S5942" s="1" t="s">
        <v>30</v>
      </c>
      <c r="T5942" s="1" t="s">
        <v>30</v>
      </c>
      <c r="U5942" s="1" t="s">
        <v>32</v>
      </c>
      <c r="V5942">
        <v>4</v>
      </c>
      <c r="W5942" s="1" t="s">
        <v>30</v>
      </c>
      <c r="X5942" s="1" t="s">
        <v>57</v>
      </c>
      <c r="Y5942" s="1" t="s">
        <v>37</v>
      </c>
      <c r="Z5942">
        <v>49</v>
      </c>
      <c r="AA5942">
        <v>3276</v>
      </c>
      <c r="AB5942" s="1" t="s">
        <v>13500</v>
      </c>
      <c r="AC5942" s="1" t="s">
        <v>13500</v>
      </c>
      <c r="AD5942" t="s">
        <v>13494</v>
      </c>
      <c r="AE5942" s="1" t="s">
        <v>38</v>
      </c>
      <c r="AF5942" s="1" t="s">
        <v>38</v>
      </c>
      <c r="AG5942" t="s">
        <v>13526</v>
      </c>
      <c r="AH5942" t="s">
        <v>38</v>
      </c>
      <c r="AI5942" t="s">
        <v>13540</v>
      </c>
    </row>
    <row r="5943" spans="1:35" x14ac:dyDescent="0.25">
      <c r="A5943" s="1" t="s">
        <v>11992</v>
      </c>
      <c r="B5943" s="1" t="s">
        <v>30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s="1" t="s">
        <v>30</v>
      </c>
      <c r="I5943" s="1" t="s">
        <v>31</v>
      </c>
      <c r="J5943">
        <v>0</v>
      </c>
      <c r="K5943">
        <v>2</v>
      </c>
      <c r="L5943">
        <v>15</v>
      </c>
      <c r="M5943" s="1" t="s">
        <v>32</v>
      </c>
      <c r="N5943">
        <v>0</v>
      </c>
      <c r="O5943" s="1" t="s">
        <v>216</v>
      </c>
      <c r="P5943" s="1" t="s">
        <v>11993</v>
      </c>
      <c r="Q5943" s="1" t="s">
        <v>35</v>
      </c>
      <c r="R5943">
        <v>76</v>
      </c>
      <c r="S5943" s="1" t="s">
        <v>30</v>
      </c>
      <c r="T5943" s="1" t="s">
        <v>32</v>
      </c>
      <c r="U5943" s="1" t="s">
        <v>32</v>
      </c>
      <c r="V5943">
        <v>3</v>
      </c>
      <c r="W5943" s="1" t="s">
        <v>30</v>
      </c>
      <c r="X5943" s="1" t="s">
        <v>57</v>
      </c>
      <c r="Y5943" s="1" t="s">
        <v>37</v>
      </c>
      <c r="Z5943">
        <v>49</v>
      </c>
      <c r="AA5943">
        <v>682</v>
      </c>
      <c r="AB5943" s="1" t="s">
        <v>13500</v>
      </c>
      <c r="AC5943" s="1" t="s">
        <v>13500</v>
      </c>
      <c r="AD5943" t="s">
        <v>13496</v>
      </c>
      <c r="AE5943" s="1" t="s">
        <v>38</v>
      </c>
      <c r="AF5943" s="1" t="s">
        <v>38</v>
      </c>
      <c r="AG5943" t="s">
        <v>13526</v>
      </c>
      <c r="AH5943" t="s">
        <v>38</v>
      </c>
      <c r="AI5943" t="s">
        <v>13539</v>
      </c>
    </row>
    <row r="5944" spans="1:35" x14ac:dyDescent="0.25">
      <c r="A5944" s="1" t="s">
        <v>11994</v>
      </c>
      <c r="B5944" s="1" t="s">
        <v>30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s="1" t="s">
        <v>30</v>
      </c>
      <c r="I5944" s="1" t="s">
        <v>31</v>
      </c>
      <c r="J5944">
        <v>0</v>
      </c>
      <c r="K5944">
        <v>0</v>
      </c>
      <c r="L5944">
        <v>0</v>
      </c>
      <c r="M5944" s="1" t="s">
        <v>30</v>
      </c>
      <c r="N5944">
        <v>0</v>
      </c>
      <c r="O5944" s="1" t="s">
        <v>202</v>
      </c>
      <c r="P5944" s="1" t="s">
        <v>11995</v>
      </c>
      <c r="Q5944" s="1" t="s">
        <v>35</v>
      </c>
      <c r="R5944">
        <v>60</v>
      </c>
      <c r="S5944" s="1" t="s">
        <v>30</v>
      </c>
      <c r="T5944" s="1" t="s">
        <v>30</v>
      </c>
      <c r="U5944" s="1" t="s">
        <v>32</v>
      </c>
      <c r="V5944">
        <v>5</v>
      </c>
      <c r="W5944" s="1" t="s">
        <v>30</v>
      </c>
      <c r="X5944" s="1" t="s">
        <v>57</v>
      </c>
      <c r="Y5944" s="1" t="s">
        <v>58</v>
      </c>
      <c r="Z5944">
        <v>13</v>
      </c>
      <c r="AA5944">
        <v>356</v>
      </c>
      <c r="AB5944" s="1" t="s">
        <v>13500</v>
      </c>
      <c r="AC5944" s="1" t="s">
        <v>13500</v>
      </c>
      <c r="AD5944" t="s">
        <v>13494</v>
      </c>
      <c r="AE5944" s="1" t="s">
        <v>38</v>
      </c>
      <c r="AF5944" s="1" t="s">
        <v>38</v>
      </c>
      <c r="AG5944" t="s">
        <v>13527</v>
      </c>
      <c r="AH5944" t="s">
        <v>38</v>
      </c>
      <c r="AI5944" t="s">
        <v>13539</v>
      </c>
    </row>
    <row r="5945" spans="1:35" x14ac:dyDescent="0.25">
      <c r="A5945" s="1" t="s">
        <v>11996</v>
      </c>
      <c r="B5945" s="1" t="s">
        <v>30</v>
      </c>
      <c r="C5945">
        <v>1</v>
      </c>
      <c r="D5945">
        <v>2</v>
      </c>
      <c r="E5945">
        <v>4</v>
      </c>
      <c r="F5945">
        <v>0</v>
      </c>
      <c r="G5945">
        <v>0</v>
      </c>
      <c r="H5945" s="1" t="s">
        <v>30</v>
      </c>
      <c r="I5945" s="1" t="s">
        <v>31</v>
      </c>
      <c r="J5945">
        <v>0</v>
      </c>
      <c r="K5945">
        <v>2</v>
      </c>
      <c r="L5945">
        <v>18</v>
      </c>
      <c r="M5945" s="1" t="s">
        <v>32</v>
      </c>
      <c r="N5945">
        <v>0</v>
      </c>
      <c r="O5945" s="1" t="s">
        <v>166</v>
      </c>
      <c r="P5945" s="1" t="s">
        <v>11997</v>
      </c>
      <c r="Q5945" s="1" t="s">
        <v>35</v>
      </c>
      <c r="R5945">
        <v>38</v>
      </c>
      <c r="S5945" s="1" t="s">
        <v>30</v>
      </c>
      <c r="T5945" s="1" t="s">
        <v>30</v>
      </c>
      <c r="U5945" s="1" t="s">
        <v>32</v>
      </c>
      <c r="V5945">
        <v>2</v>
      </c>
      <c r="W5945" s="1" t="s">
        <v>30</v>
      </c>
      <c r="X5945" s="1" t="s">
        <v>36</v>
      </c>
      <c r="Y5945" s="1" t="s">
        <v>58</v>
      </c>
      <c r="Z5945">
        <v>21</v>
      </c>
      <c r="AA5945">
        <v>21</v>
      </c>
      <c r="AB5945" s="1" t="s">
        <v>13500</v>
      </c>
      <c r="AC5945" s="1" t="s">
        <v>13500</v>
      </c>
      <c r="AD5945" t="s">
        <v>13494</v>
      </c>
      <c r="AE5945" s="1" t="s">
        <v>38</v>
      </c>
      <c r="AF5945" s="1" t="s">
        <v>38</v>
      </c>
      <c r="AG5945" t="s">
        <v>13526</v>
      </c>
      <c r="AH5945" t="s">
        <v>38</v>
      </c>
      <c r="AI5945" t="s">
        <v>13538</v>
      </c>
    </row>
    <row r="5946" spans="1:35" x14ac:dyDescent="0.25">
      <c r="A5946" s="1" t="s">
        <v>11998</v>
      </c>
      <c r="B5946" s="1" t="s">
        <v>30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s="1" t="s">
        <v>30</v>
      </c>
      <c r="I5946" s="1" t="s">
        <v>31</v>
      </c>
      <c r="J5946">
        <v>0</v>
      </c>
      <c r="K5946">
        <v>2</v>
      </c>
      <c r="L5946">
        <v>12</v>
      </c>
      <c r="M5946" s="1" t="s">
        <v>32</v>
      </c>
      <c r="N5946">
        <v>0</v>
      </c>
      <c r="O5946" s="1" t="s">
        <v>269</v>
      </c>
      <c r="P5946" s="1" t="s">
        <v>11999</v>
      </c>
      <c r="Q5946" s="1" t="s">
        <v>42</v>
      </c>
      <c r="R5946">
        <v>34</v>
      </c>
      <c r="S5946" s="1" t="s">
        <v>30</v>
      </c>
      <c r="T5946" s="1" t="s">
        <v>30</v>
      </c>
      <c r="U5946" s="1" t="s">
        <v>32</v>
      </c>
      <c r="V5946">
        <v>5</v>
      </c>
      <c r="W5946" s="1" t="s">
        <v>30</v>
      </c>
      <c r="X5946" s="1" t="s">
        <v>36</v>
      </c>
      <c r="Y5946" s="1" t="s">
        <v>58</v>
      </c>
      <c r="Z5946">
        <v>27</v>
      </c>
      <c r="AA5946">
        <v>1671</v>
      </c>
      <c r="AB5946" s="1" t="s">
        <v>13500</v>
      </c>
      <c r="AC5946" s="1" t="s">
        <v>13500</v>
      </c>
      <c r="AD5946" t="s">
        <v>13494</v>
      </c>
      <c r="AE5946" s="1" t="s">
        <v>38</v>
      </c>
      <c r="AF5946" s="1" t="s">
        <v>38</v>
      </c>
      <c r="AG5946" t="s">
        <v>13526</v>
      </c>
      <c r="AH5946" t="s">
        <v>38</v>
      </c>
      <c r="AI5946" t="s">
        <v>13540</v>
      </c>
    </row>
    <row r="5947" spans="1:35" x14ac:dyDescent="0.25">
      <c r="A5947" s="1" t="s">
        <v>12000</v>
      </c>
      <c r="B5947" s="1" t="s">
        <v>30</v>
      </c>
      <c r="C5947">
        <v>7</v>
      </c>
      <c r="D5947">
        <v>26</v>
      </c>
      <c r="E5947">
        <v>59.6</v>
      </c>
      <c r="F5947">
        <v>0</v>
      </c>
      <c r="G5947">
        <v>0</v>
      </c>
      <c r="H5947" s="1" t="s">
        <v>30</v>
      </c>
      <c r="I5947" s="1" t="s">
        <v>31</v>
      </c>
      <c r="J5947">
        <v>0</v>
      </c>
      <c r="K5947">
        <v>1</v>
      </c>
      <c r="L5947">
        <v>9</v>
      </c>
      <c r="M5947" s="1" t="s">
        <v>32</v>
      </c>
      <c r="N5947">
        <v>0</v>
      </c>
      <c r="O5947" s="1" t="s">
        <v>216</v>
      </c>
      <c r="P5947" s="1" t="s">
        <v>12001</v>
      </c>
      <c r="Q5947" s="1" t="s">
        <v>42</v>
      </c>
      <c r="R5947">
        <v>45</v>
      </c>
      <c r="S5947" s="1" t="s">
        <v>30</v>
      </c>
      <c r="T5947" s="1" t="s">
        <v>30</v>
      </c>
      <c r="U5947" s="1" t="s">
        <v>32</v>
      </c>
      <c r="V5947">
        <v>4</v>
      </c>
      <c r="W5947" s="1" t="s">
        <v>30</v>
      </c>
      <c r="X5947" s="1" t="s">
        <v>36</v>
      </c>
      <c r="Y5947" s="1" t="s">
        <v>37</v>
      </c>
      <c r="Z5947">
        <v>16</v>
      </c>
      <c r="AA5947">
        <v>121</v>
      </c>
      <c r="AB5947" s="1" t="s">
        <v>13500</v>
      </c>
      <c r="AC5947" s="1" t="s">
        <v>13500</v>
      </c>
      <c r="AD5947" t="s">
        <v>13494</v>
      </c>
      <c r="AE5947" s="1" t="s">
        <v>38</v>
      </c>
      <c r="AF5947" s="1" t="s">
        <v>38</v>
      </c>
      <c r="AG5947" t="s">
        <v>13526</v>
      </c>
      <c r="AH5947" t="s">
        <v>38</v>
      </c>
      <c r="AI5947" t="s">
        <v>13538</v>
      </c>
    </row>
    <row r="5948" spans="1:35" x14ac:dyDescent="0.25">
      <c r="A5948" s="1" t="s">
        <v>12002</v>
      </c>
      <c r="B5948" s="1" t="s">
        <v>30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s="1" t="s">
        <v>30</v>
      </c>
      <c r="I5948" s="1" t="s">
        <v>31</v>
      </c>
      <c r="J5948">
        <v>0</v>
      </c>
      <c r="K5948">
        <v>1</v>
      </c>
      <c r="L5948">
        <v>12</v>
      </c>
      <c r="M5948" s="1" t="s">
        <v>30</v>
      </c>
      <c r="N5948">
        <v>22</v>
      </c>
      <c r="O5948" s="1" t="s">
        <v>153</v>
      </c>
      <c r="P5948" s="1" t="s">
        <v>12003</v>
      </c>
      <c r="Q5948" s="1" t="s">
        <v>42</v>
      </c>
      <c r="R5948">
        <v>22</v>
      </c>
      <c r="S5948" s="1" t="s">
        <v>32</v>
      </c>
      <c r="T5948" s="1" t="s">
        <v>30</v>
      </c>
      <c r="U5948" s="1" t="s">
        <v>32</v>
      </c>
      <c r="V5948">
        <v>2</v>
      </c>
      <c r="W5948" s="1" t="s">
        <v>32</v>
      </c>
      <c r="X5948" s="1" t="s">
        <v>57</v>
      </c>
      <c r="Y5948" s="1" t="s">
        <v>58</v>
      </c>
      <c r="Z5948">
        <v>43</v>
      </c>
      <c r="AA5948">
        <v>3076</v>
      </c>
      <c r="AB5948" s="1" t="s">
        <v>13500</v>
      </c>
      <c r="AC5948" s="1" t="s">
        <v>13500</v>
      </c>
      <c r="AD5948" t="s">
        <v>13495</v>
      </c>
      <c r="AE5948" s="1" t="s">
        <v>38</v>
      </c>
      <c r="AF5948" s="1" t="s">
        <v>38</v>
      </c>
      <c r="AG5948" t="s">
        <v>13526</v>
      </c>
      <c r="AH5948" t="s">
        <v>38</v>
      </c>
      <c r="AI5948" t="s">
        <v>13540</v>
      </c>
    </row>
    <row r="5949" spans="1:35" x14ac:dyDescent="0.25">
      <c r="A5949" s="1" t="s">
        <v>12004</v>
      </c>
      <c r="B5949" s="1" t="s">
        <v>30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s="1" t="s">
        <v>30</v>
      </c>
      <c r="I5949" s="1" t="s">
        <v>31</v>
      </c>
      <c r="J5949">
        <v>0</v>
      </c>
      <c r="K5949">
        <v>2</v>
      </c>
      <c r="L5949">
        <v>8</v>
      </c>
      <c r="M5949" s="1" t="s">
        <v>32</v>
      </c>
      <c r="N5949">
        <v>0</v>
      </c>
      <c r="O5949" s="1" t="s">
        <v>68</v>
      </c>
      <c r="P5949" s="1" t="s">
        <v>12005</v>
      </c>
      <c r="Q5949" s="1" t="s">
        <v>35</v>
      </c>
      <c r="R5949">
        <v>34</v>
      </c>
      <c r="S5949" s="1" t="s">
        <v>30</v>
      </c>
      <c r="T5949" s="1" t="s">
        <v>30</v>
      </c>
      <c r="U5949" s="1" t="s">
        <v>32</v>
      </c>
      <c r="V5949">
        <v>2</v>
      </c>
      <c r="W5949" s="1" t="s">
        <v>30</v>
      </c>
      <c r="X5949" s="1" t="s">
        <v>57</v>
      </c>
      <c r="Y5949" s="1" t="s">
        <v>58</v>
      </c>
      <c r="Z5949">
        <v>55</v>
      </c>
      <c r="AA5949">
        <v>3628</v>
      </c>
      <c r="AB5949" s="1" t="s">
        <v>13500</v>
      </c>
      <c r="AC5949" s="1" t="s">
        <v>13500</v>
      </c>
      <c r="AD5949" t="s">
        <v>13494</v>
      </c>
      <c r="AE5949" s="1" t="s">
        <v>38</v>
      </c>
      <c r="AF5949" s="1" t="s">
        <v>38</v>
      </c>
      <c r="AG5949" t="s">
        <v>13526</v>
      </c>
      <c r="AH5949" t="s">
        <v>38</v>
      </c>
      <c r="AI5949" t="s">
        <v>13540</v>
      </c>
    </row>
    <row r="5950" spans="1:35" x14ac:dyDescent="0.25">
      <c r="A5950" s="1" t="s">
        <v>12006</v>
      </c>
      <c r="B5950" s="1" t="s">
        <v>30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s="1" t="s">
        <v>30</v>
      </c>
      <c r="I5950" s="1" t="s">
        <v>31</v>
      </c>
      <c r="J5950">
        <v>0</v>
      </c>
      <c r="K5950">
        <v>0</v>
      </c>
      <c r="L5950">
        <v>0</v>
      </c>
      <c r="M5950" s="1" t="s">
        <v>30</v>
      </c>
      <c r="N5950">
        <v>0</v>
      </c>
      <c r="O5950" s="1" t="s">
        <v>216</v>
      </c>
      <c r="P5950" s="1" t="s">
        <v>12007</v>
      </c>
      <c r="Q5950" s="1" t="s">
        <v>42</v>
      </c>
      <c r="R5950">
        <v>25</v>
      </c>
      <c r="S5950" s="1" t="s">
        <v>32</v>
      </c>
      <c r="T5950" s="1" t="s">
        <v>30</v>
      </c>
      <c r="U5950" s="1" t="s">
        <v>32</v>
      </c>
      <c r="V5950">
        <v>2</v>
      </c>
      <c r="W5950" s="1" t="s">
        <v>30</v>
      </c>
      <c r="X5950" s="1" t="s">
        <v>43</v>
      </c>
      <c r="Y5950" s="1" t="s">
        <v>37</v>
      </c>
      <c r="Z5950">
        <v>6</v>
      </c>
      <c r="AA5950">
        <v>192</v>
      </c>
      <c r="AB5950" s="1" t="s">
        <v>13500</v>
      </c>
      <c r="AC5950" s="1" t="s">
        <v>13500</v>
      </c>
      <c r="AD5950" t="s">
        <v>13495</v>
      </c>
      <c r="AE5950" s="1" t="s">
        <v>38</v>
      </c>
      <c r="AF5950" s="1" t="s">
        <v>38</v>
      </c>
      <c r="AG5950" t="s">
        <v>13527</v>
      </c>
      <c r="AH5950" t="s">
        <v>38</v>
      </c>
      <c r="AI5950" t="s">
        <v>13539</v>
      </c>
    </row>
    <row r="5951" spans="1:35" x14ac:dyDescent="0.25">
      <c r="A5951" s="1" t="s">
        <v>12008</v>
      </c>
      <c r="B5951" s="1" t="s">
        <v>30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s="1" t="s">
        <v>32</v>
      </c>
      <c r="I5951" s="1" t="s">
        <v>46</v>
      </c>
      <c r="J5951">
        <v>0</v>
      </c>
      <c r="K5951">
        <v>1</v>
      </c>
      <c r="L5951">
        <v>0</v>
      </c>
      <c r="M5951" s="1" t="s">
        <v>30</v>
      </c>
      <c r="N5951">
        <v>0</v>
      </c>
      <c r="O5951" s="1" t="s">
        <v>52</v>
      </c>
      <c r="P5951" s="1" t="s">
        <v>12009</v>
      </c>
      <c r="Q5951" s="1" t="s">
        <v>35</v>
      </c>
      <c r="R5951">
        <v>64</v>
      </c>
      <c r="S5951" s="1" t="s">
        <v>30</v>
      </c>
      <c r="T5951" s="1" t="s">
        <v>30</v>
      </c>
      <c r="U5951" s="1" t="s">
        <v>32</v>
      </c>
      <c r="V5951">
        <v>6</v>
      </c>
      <c r="W5951" s="1" t="s">
        <v>30</v>
      </c>
      <c r="X5951" s="1" t="s">
        <v>57</v>
      </c>
      <c r="Y5951" s="1" t="s">
        <v>58</v>
      </c>
      <c r="Z5951">
        <v>5</v>
      </c>
      <c r="AA5951">
        <v>282</v>
      </c>
      <c r="AB5951" s="1" t="s">
        <v>13500</v>
      </c>
      <c r="AC5951" s="1" t="s">
        <v>13500</v>
      </c>
      <c r="AD5951" t="s">
        <v>13494</v>
      </c>
      <c r="AE5951" s="1" t="s">
        <v>38</v>
      </c>
      <c r="AF5951" s="1" t="s">
        <v>38</v>
      </c>
      <c r="AG5951" t="s">
        <v>13527</v>
      </c>
      <c r="AH5951" t="s">
        <v>38</v>
      </c>
      <c r="AI5951" t="s">
        <v>13540</v>
      </c>
    </row>
    <row r="5952" spans="1:35" x14ac:dyDescent="0.25">
      <c r="A5952" s="1" t="s">
        <v>12010</v>
      </c>
      <c r="B5952" s="1" t="s">
        <v>30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s="1" t="s">
        <v>32</v>
      </c>
      <c r="I5952" s="1" t="s">
        <v>46</v>
      </c>
      <c r="J5952">
        <v>0</v>
      </c>
      <c r="K5952">
        <v>2</v>
      </c>
      <c r="L5952">
        <v>0</v>
      </c>
      <c r="M5952" s="1" t="s">
        <v>30</v>
      </c>
      <c r="N5952">
        <v>0</v>
      </c>
      <c r="O5952" s="1" t="s">
        <v>33</v>
      </c>
      <c r="P5952" s="1" t="s">
        <v>12011</v>
      </c>
      <c r="Q5952" s="1" t="s">
        <v>35</v>
      </c>
      <c r="R5952">
        <v>54</v>
      </c>
      <c r="S5952" s="1" t="s">
        <v>30</v>
      </c>
      <c r="T5952" s="1" t="s">
        <v>30</v>
      </c>
      <c r="U5952" s="1" t="s">
        <v>32</v>
      </c>
      <c r="V5952">
        <v>2</v>
      </c>
      <c r="W5952" s="1" t="s">
        <v>30</v>
      </c>
      <c r="X5952" s="1" t="s">
        <v>43</v>
      </c>
      <c r="Y5952" s="1" t="s">
        <v>37</v>
      </c>
      <c r="Z5952">
        <v>6</v>
      </c>
      <c r="AA5952">
        <v>123</v>
      </c>
      <c r="AB5952" s="1" t="s">
        <v>13500</v>
      </c>
      <c r="AC5952" s="1" t="s">
        <v>13500</v>
      </c>
      <c r="AD5952" t="s">
        <v>13494</v>
      </c>
      <c r="AE5952" s="1" t="s">
        <v>38</v>
      </c>
      <c r="AF5952" s="1" t="s">
        <v>38</v>
      </c>
      <c r="AG5952" t="s">
        <v>13527</v>
      </c>
      <c r="AH5952" t="s">
        <v>38</v>
      </c>
      <c r="AI5952" t="s">
        <v>13539</v>
      </c>
    </row>
    <row r="5953" spans="1:35" x14ac:dyDescent="0.25">
      <c r="A5953" s="1" t="s">
        <v>12012</v>
      </c>
      <c r="B5953" s="1" t="s">
        <v>30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s="1" t="s">
        <v>30</v>
      </c>
      <c r="I5953" s="1" t="s">
        <v>31</v>
      </c>
      <c r="J5953">
        <v>0</v>
      </c>
      <c r="K5953">
        <v>0</v>
      </c>
      <c r="L5953">
        <v>15</v>
      </c>
      <c r="M5953" s="1" t="s">
        <v>32</v>
      </c>
      <c r="N5953">
        <v>0</v>
      </c>
      <c r="O5953" s="1" t="s">
        <v>171</v>
      </c>
      <c r="P5953" s="1" t="s">
        <v>12013</v>
      </c>
      <c r="Q5953" s="1" t="s">
        <v>42</v>
      </c>
      <c r="R5953">
        <v>58</v>
      </c>
      <c r="S5953" s="1" t="s">
        <v>30</v>
      </c>
      <c r="T5953" s="1" t="s">
        <v>30</v>
      </c>
      <c r="U5953" s="1" t="s">
        <v>32</v>
      </c>
      <c r="V5953">
        <v>2</v>
      </c>
      <c r="W5953" s="1" t="s">
        <v>30</v>
      </c>
      <c r="X5953" s="1" t="s">
        <v>43</v>
      </c>
      <c r="Y5953" s="1" t="s">
        <v>37</v>
      </c>
      <c r="Z5953">
        <v>40</v>
      </c>
      <c r="AA5953">
        <v>1023</v>
      </c>
      <c r="AB5953" s="1" t="s">
        <v>13500</v>
      </c>
      <c r="AC5953" s="1" t="s">
        <v>13500</v>
      </c>
      <c r="AD5953" t="s">
        <v>13494</v>
      </c>
      <c r="AE5953" s="1" t="s">
        <v>38</v>
      </c>
      <c r="AF5953" s="1" t="s">
        <v>38</v>
      </c>
      <c r="AG5953" t="s">
        <v>13526</v>
      </c>
      <c r="AH5953" t="s">
        <v>38</v>
      </c>
      <c r="AI5953" t="s">
        <v>13539</v>
      </c>
    </row>
    <row r="5954" spans="1:35" x14ac:dyDescent="0.25">
      <c r="A5954" s="1" t="s">
        <v>12014</v>
      </c>
      <c r="B5954" s="1" t="s">
        <v>30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s="1" t="s">
        <v>30</v>
      </c>
      <c r="I5954" s="1" t="s">
        <v>31</v>
      </c>
      <c r="J5954">
        <v>0</v>
      </c>
      <c r="K5954">
        <v>0</v>
      </c>
      <c r="L5954">
        <v>20</v>
      </c>
      <c r="M5954" s="1" t="s">
        <v>32</v>
      </c>
      <c r="N5954">
        <v>0</v>
      </c>
      <c r="O5954" s="1" t="s">
        <v>211</v>
      </c>
      <c r="P5954" s="1" t="s">
        <v>12015</v>
      </c>
      <c r="Q5954" s="1" t="s">
        <v>42</v>
      </c>
      <c r="R5954">
        <v>20</v>
      </c>
      <c r="S5954" s="1" t="s">
        <v>32</v>
      </c>
      <c r="T5954" s="1" t="s">
        <v>30</v>
      </c>
      <c r="U5954" s="1" t="s">
        <v>32</v>
      </c>
      <c r="V5954">
        <v>3</v>
      </c>
      <c r="W5954" s="1" t="s">
        <v>30</v>
      </c>
      <c r="X5954" s="1" t="s">
        <v>43</v>
      </c>
      <c r="Y5954" s="1" t="s">
        <v>58</v>
      </c>
      <c r="Z5954">
        <v>22</v>
      </c>
      <c r="AA5954">
        <v>1191</v>
      </c>
      <c r="AB5954" s="1" t="s">
        <v>13500</v>
      </c>
      <c r="AC5954" s="1" t="s">
        <v>13500</v>
      </c>
      <c r="AD5954" t="s">
        <v>13495</v>
      </c>
      <c r="AE5954" s="1" t="s">
        <v>38</v>
      </c>
      <c r="AF5954" s="1" t="s">
        <v>38</v>
      </c>
      <c r="AG5954" t="s">
        <v>13526</v>
      </c>
      <c r="AH5954" t="s">
        <v>38</v>
      </c>
      <c r="AI5954" t="s">
        <v>13540</v>
      </c>
    </row>
    <row r="5955" spans="1:35" x14ac:dyDescent="0.25">
      <c r="A5955" s="1" t="s">
        <v>12016</v>
      </c>
      <c r="B5955" s="1" t="s">
        <v>30</v>
      </c>
      <c r="C5955">
        <v>6</v>
      </c>
      <c r="D5955">
        <v>35</v>
      </c>
      <c r="E5955">
        <v>81.7</v>
      </c>
      <c r="F5955">
        <v>0</v>
      </c>
      <c r="G5955">
        <v>0</v>
      </c>
      <c r="H5955" s="1" t="s">
        <v>30</v>
      </c>
      <c r="I5955" s="1" t="s">
        <v>31</v>
      </c>
      <c r="J5955">
        <v>0</v>
      </c>
      <c r="K5955">
        <v>1</v>
      </c>
      <c r="L5955">
        <v>0</v>
      </c>
      <c r="M5955" s="1" t="s">
        <v>30</v>
      </c>
      <c r="N5955">
        <v>0</v>
      </c>
      <c r="O5955" s="1" t="s">
        <v>119</v>
      </c>
      <c r="P5955" s="1" t="s">
        <v>12017</v>
      </c>
      <c r="Q5955" s="1" t="s">
        <v>42</v>
      </c>
      <c r="R5955">
        <v>47</v>
      </c>
      <c r="S5955" s="1" t="s">
        <v>30</v>
      </c>
      <c r="T5955" s="1" t="s">
        <v>30</v>
      </c>
      <c r="U5955" s="1" t="s">
        <v>32</v>
      </c>
      <c r="V5955">
        <v>4</v>
      </c>
      <c r="W5955" s="1" t="s">
        <v>30</v>
      </c>
      <c r="X5955" s="1" t="s">
        <v>36</v>
      </c>
      <c r="Y5955" s="1" t="s">
        <v>58</v>
      </c>
      <c r="Z5955">
        <v>9</v>
      </c>
      <c r="AA5955">
        <v>54</v>
      </c>
      <c r="AB5955" s="1" t="s">
        <v>13500</v>
      </c>
      <c r="AC5955" s="1" t="s">
        <v>13500</v>
      </c>
      <c r="AD5955" t="s">
        <v>13494</v>
      </c>
      <c r="AE5955" s="1" t="s">
        <v>38</v>
      </c>
      <c r="AF5955" s="1" t="s">
        <v>38</v>
      </c>
      <c r="AG5955" t="s">
        <v>13527</v>
      </c>
      <c r="AH5955" t="s">
        <v>38</v>
      </c>
      <c r="AI5955" t="s">
        <v>13538</v>
      </c>
    </row>
    <row r="5956" spans="1:35" x14ac:dyDescent="0.25">
      <c r="A5956" s="1" t="s">
        <v>12018</v>
      </c>
      <c r="B5956" s="1" t="s">
        <v>30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s="1" t="s">
        <v>30</v>
      </c>
      <c r="I5956" s="1" t="s">
        <v>31</v>
      </c>
      <c r="J5956">
        <v>0</v>
      </c>
      <c r="K5956">
        <v>1</v>
      </c>
      <c r="L5956">
        <v>0</v>
      </c>
      <c r="M5956" s="1" t="s">
        <v>30</v>
      </c>
      <c r="N5956">
        <v>0</v>
      </c>
      <c r="O5956" s="1" t="s">
        <v>1102</v>
      </c>
      <c r="P5956" s="1" t="s">
        <v>12019</v>
      </c>
      <c r="Q5956" s="1" t="s">
        <v>42</v>
      </c>
      <c r="R5956">
        <v>51</v>
      </c>
      <c r="S5956" s="1" t="s">
        <v>30</v>
      </c>
      <c r="T5956" s="1" t="s">
        <v>30</v>
      </c>
      <c r="U5956" s="1" t="s">
        <v>32</v>
      </c>
      <c r="V5956">
        <v>5</v>
      </c>
      <c r="W5956" s="1" t="s">
        <v>30</v>
      </c>
      <c r="X5956" s="1" t="s">
        <v>57</v>
      </c>
      <c r="Y5956" s="1" t="s">
        <v>58</v>
      </c>
      <c r="Z5956">
        <v>12</v>
      </c>
      <c r="AA5956">
        <v>684</v>
      </c>
      <c r="AB5956" s="1" t="s">
        <v>13500</v>
      </c>
      <c r="AC5956" s="1" t="s">
        <v>13500</v>
      </c>
      <c r="AD5956" t="s">
        <v>13494</v>
      </c>
      <c r="AE5956" s="1" t="s">
        <v>38</v>
      </c>
      <c r="AF5956" s="1" t="s">
        <v>38</v>
      </c>
      <c r="AG5956" t="s">
        <v>13527</v>
      </c>
      <c r="AH5956" t="s">
        <v>38</v>
      </c>
      <c r="AI5956" t="s">
        <v>13540</v>
      </c>
    </row>
    <row r="5957" spans="1:35" x14ac:dyDescent="0.25">
      <c r="A5957" s="1" t="s">
        <v>12020</v>
      </c>
      <c r="B5957" s="1" t="s">
        <v>30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s="1" t="s">
        <v>30</v>
      </c>
      <c r="I5957" s="1" t="s">
        <v>31</v>
      </c>
      <c r="J5957">
        <v>0</v>
      </c>
      <c r="K5957">
        <v>1</v>
      </c>
      <c r="L5957">
        <v>7</v>
      </c>
      <c r="M5957" s="1" t="s">
        <v>32</v>
      </c>
      <c r="N5957">
        <v>0</v>
      </c>
      <c r="O5957" s="1" t="s">
        <v>97</v>
      </c>
      <c r="P5957" s="1" t="s">
        <v>12021</v>
      </c>
      <c r="Q5957" s="1" t="s">
        <v>42</v>
      </c>
      <c r="R5957">
        <v>61</v>
      </c>
      <c r="S5957" s="1" t="s">
        <v>30</v>
      </c>
      <c r="T5957" s="1" t="s">
        <v>30</v>
      </c>
      <c r="U5957" s="1" t="s">
        <v>32</v>
      </c>
      <c r="V5957">
        <v>3</v>
      </c>
      <c r="W5957" s="1" t="s">
        <v>32</v>
      </c>
      <c r="X5957" s="1" t="s">
        <v>36</v>
      </c>
      <c r="Y5957" s="1" t="s">
        <v>58</v>
      </c>
      <c r="Z5957">
        <v>37</v>
      </c>
      <c r="AA5957">
        <v>1285</v>
      </c>
      <c r="AB5957" s="1" t="s">
        <v>13500</v>
      </c>
      <c r="AC5957" s="1" t="s">
        <v>13500</v>
      </c>
      <c r="AD5957" t="s">
        <v>13494</v>
      </c>
      <c r="AE5957" s="1" t="s">
        <v>38</v>
      </c>
      <c r="AF5957" s="1" t="s">
        <v>38</v>
      </c>
      <c r="AG5957" t="s">
        <v>13526</v>
      </c>
      <c r="AH5957" t="s">
        <v>38</v>
      </c>
      <c r="AI5957" t="s">
        <v>13539</v>
      </c>
    </row>
    <row r="5958" spans="1:35" x14ac:dyDescent="0.25">
      <c r="A5958" s="1" t="s">
        <v>12022</v>
      </c>
      <c r="B5958" s="1" t="s">
        <v>30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s="1" t="s">
        <v>30</v>
      </c>
      <c r="I5958" s="1" t="s">
        <v>31</v>
      </c>
      <c r="J5958">
        <v>0</v>
      </c>
      <c r="K5958">
        <v>2</v>
      </c>
      <c r="L5958">
        <v>15</v>
      </c>
      <c r="M5958" s="1" t="s">
        <v>32</v>
      </c>
      <c r="N5958">
        <v>0</v>
      </c>
      <c r="O5958" s="1" t="s">
        <v>269</v>
      </c>
      <c r="P5958" s="1" t="s">
        <v>12023</v>
      </c>
      <c r="Q5958" s="1" t="s">
        <v>35</v>
      </c>
      <c r="R5958">
        <v>23</v>
      </c>
      <c r="S5958" s="1" t="s">
        <v>32</v>
      </c>
      <c r="T5958" s="1" t="s">
        <v>30</v>
      </c>
      <c r="U5958" s="1" t="s">
        <v>32</v>
      </c>
      <c r="V5958">
        <v>3</v>
      </c>
      <c r="W5958" s="1" t="s">
        <v>32</v>
      </c>
      <c r="X5958" s="1" t="s">
        <v>57</v>
      </c>
      <c r="Y5958" s="1" t="s">
        <v>58</v>
      </c>
      <c r="Z5958">
        <v>43</v>
      </c>
      <c r="AA5958">
        <v>1578</v>
      </c>
      <c r="AB5958" s="1" t="s">
        <v>13500</v>
      </c>
      <c r="AC5958" s="1" t="s">
        <v>13500</v>
      </c>
      <c r="AD5958" t="s">
        <v>13495</v>
      </c>
      <c r="AE5958" s="1" t="s">
        <v>38</v>
      </c>
      <c r="AF5958" s="1" t="s">
        <v>38</v>
      </c>
      <c r="AG5958" t="s">
        <v>13526</v>
      </c>
      <c r="AH5958" t="s">
        <v>38</v>
      </c>
      <c r="AI5958" t="s">
        <v>13539</v>
      </c>
    </row>
    <row r="5959" spans="1:35" x14ac:dyDescent="0.25">
      <c r="A5959" s="1" t="s">
        <v>12024</v>
      </c>
      <c r="B5959" s="1" t="s">
        <v>30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s="1" t="s">
        <v>30</v>
      </c>
      <c r="I5959" s="1" t="s">
        <v>31</v>
      </c>
      <c r="J5959">
        <v>0</v>
      </c>
      <c r="K5959">
        <v>0</v>
      </c>
      <c r="L5959">
        <v>0</v>
      </c>
      <c r="M5959" s="1" t="s">
        <v>30</v>
      </c>
      <c r="N5959">
        <v>0</v>
      </c>
      <c r="O5959" s="1" t="s">
        <v>216</v>
      </c>
      <c r="P5959" s="1" t="s">
        <v>12025</v>
      </c>
      <c r="Q5959" s="1" t="s">
        <v>35</v>
      </c>
      <c r="R5959">
        <v>42</v>
      </c>
      <c r="S5959" s="1" t="s">
        <v>30</v>
      </c>
      <c r="T5959" s="1" t="s">
        <v>30</v>
      </c>
      <c r="U5959" s="1" t="s">
        <v>32</v>
      </c>
      <c r="V5959">
        <v>3</v>
      </c>
      <c r="W5959" s="1" t="s">
        <v>30</v>
      </c>
      <c r="X5959" s="1" t="s">
        <v>36</v>
      </c>
      <c r="Y5959" s="1" t="s">
        <v>58</v>
      </c>
      <c r="Z5959">
        <v>8</v>
      </c>
      <c r="AA5959">
        <v>97</v>
      </c>
      <c r="AB5959" s="1" t="s">
        <v>13500</v>
      </c>
      <c r="AC5959" s="1" t="s">
        <v>13500</v>
      </c>
      <c r="AD5959" t="s">
        <v>13494</v>
      </c>
      <c r="AE5959" s="1" t="s">
        <v>38</v>
      </c>
      <c r="AF5959" s="1" t="s">
        <v>38</v>
      </c>
      <c r="AG5959" t="s">
        <v>13527</v>
      </c>
      <c r="AH5959" t="s">
        <v>38</v>
      </c>
      <c r="AI5959" t="s">
        <v>13539</v>
      </c>
    </row>
    <row r="5960" spans="1:35" x14ac:dyDescent="0.25">
      <c r="A5960" s="1" t="s">
        <v>12026</v>
      </c>
      <c r="B5960" s="1" t="s">
        <v>30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s="1" t="s">
        <v>30</v>
      </c>
      <c r="I5960" s="1" t="s">
        <v>31</v>
      </c>
      <c r="J5960">
        <v>0</v>
      </c>
      <c r="K5960">
        <v>0</v>
      </c>
      <c r="L5960">
        <v>0</v>
      </c>
      <c r="M5960" s="1" t="s">
        <v>30</v>
      </c>
      <c r="N5960">
        <v>0</v>
      </c>
      <c r="O5960" s="1" t="s">
        <v>49</v>
      </c>
      <c r="P5960" s="1" t="s">
        <v>12027</v>
      </c>
      <c r="Q5960" s="1" t="s">
        <v>42</v>
      </c>
      <c r="R5960">
        <v>68</v>
      </c>
      <c r="S5960" s="1" t="s">
        <v>30</v>
      </c>
      <c r="T5960" s="1" t="s">
        <v>32</v>
      </c>
      <c r="U5960" s="1" t="s">
        <v>32</v>
      </c>
      <c r="V5960">
        <v>3</v>
      </c>
      <c r="W5960" s="1" t="s">
        <v>30</v>
      </c>
      <c r="X5960" s="1" t="s">
        <v>57</v>
      </c>
      <c r="Y5960" s="1" t="s">
        <v>58</v>
      </c>
      <c r="Z5960">
        <v>7</v>
      </c>
      <c r="AA5960">
        <v>270</v>
      </c>
      <c r="AB5960" s="1" t="s">
        <v>13500</v>
      </c>
      <c r="AC5960" s="1" t="s">
        <v>13500</v>
      </c>
      <c r="AD5960" t="s">
        <v>13496</v>
      </c>
      <c r="AE5960" s="1" t="s">
        <v>38</v>
      </c>
      <c r="AF5960" s="1" t="s">
        <v>38</v>
      </c>
      <c r="AG5960" t="s">
        <v>13527</v>
      </c>
      <c r="AH5960" t="s">
        <v>38</v>
      </c>
      <c r="AI5960" t="s">
        <v>13539</v>
      </c>
    </row>
    <row r="5961" spans="1:35" x14ac:dyDescent="0.25">
      <c r="A5961" s="1" t="s">
        <v>12028</v>
      </c>
      <c r="B5961" s="1" t="s">
        <v>30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s="1" t="s">
        <v>30</v>
      </c>
      <c r="I5961" s="1" t="s">
        <v>31</v>
      </c>
      <c r="J5961">
        <v>0</v>
      </c>
      <c r="K5961">
        <v>0</v>
      </c>
      <c r="L5961">
        <v>5</v>
      </c>
      <c r="M5961" s="1" t="s">
        <v>32</v>
      </c>
      <c r="N5961">
        <v>0</v>
      </c>
      <c r="O5961" s="1" t="s">
        <v>211</v>
      </c>
      <c r="P5961" s="1" t="s">
        <v>12029</v>
      </c>
      <c r="Q5961" s="1" t="s">
        <v>35</v>
      </c>
      <c r="R5961">
        <v>47</v>
      </c>
      <c r="S5961" s="1" t="s">
        <v>30</v>
      </c>
      <c r="T5961" s="1" t="s">
        <v>30</v>
      </c>
      <c r="U5961" s="1" t="s">
        <v>32</v>
      </c>
      <c r="V5961">
        <v>3</v>
      </c>
      <c r="W5961" s="1" t="s">
        <v>32</v>
      </c>
      <c r="X5961" s="1" t="s">
        <v>57</v>
      </c>
      <c r="Y5961" s="1" t="s">
        <v>37</v>
      </c>
      <c r="Z5961">
        <v>22</v>
      </c>
      <c r="AA5961">
        <v>1502</v>
      </c>
      <c r="AB5961" s="1" t="s">
        <v>13500</v>
      </c>
      <c r="AC5961" s="1" t="s">
        <v>13500</v>
      </c>
      <c r="AD5961" t="s">
        <v>13494</v>
      </c>
      <c r="AE5961" s="1" t="s">
        <v>38</v>
      </c>
      <c r="AF5961" s="1" t="s">
        <v>38</v>
      </c>
      <c r="AG5961" t="s">
        <v>13526</v>
      </c>
      <c r="AH5961" t="s">
        <v>38</v>
      </c>
      <c r="AI5961" t="s">
        <v>13540</v>
      </c>
    </row>
    <row r="5962" spans="1:35" x14ac:dyDescent="0.25">
      <c r="A5962" s="1" t="s">
        <v>12030</v>
      </c>
      <c r="B5962" s="1" t="s">
        <v>30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s="1" t="s">
        <v>30</v>
      </c>
      <c r="I5962" s="1" t="s">
        <v>31</v>
      </c>
      <c r="J5962">
        <v>0</v>
      </c>
      <c r="K5962">
        <v>0</v>
      </c>
      <c r="L5962">
        <v>3</v>
      </c>
      <c r="M5962" s="1" t="s">
        <v>30</v>
      </c>
      <c r="N5962">
        <v>72</v>
      </c>
      <c r="O5962" s="1" t="s">
        <v>91</v>
      </c>
      <c r="P5962" s="1" t="s">
        <v>12031</v>
      </c>
      <c r="Q5962" s="1" t="s">
        <v>42</v>
      </c>
      <c r="R5962">
        <v>34</v>
      </c>
      <c r="S5962" s="1" t="s">
        <v>30</v>
      </c>
      <c r="T5962" s="1" t="s">
        <v>30</v>
      </c>
      <c r="U5962" s="1" t="s">
        <v>32</v>
      </c>
      <c r="V5962">
        <v>6</v>
      </c>
      <c r="W5962" s="1" t="s">
        <v>32</v>
      </c>
      <c r="X5962" s="1" t="s">
        <v>57</v>
      </c>
      <c r="Y5962" s="1" t="s">
        <v>58</v>
      </c>
      <c r="Z5962">
        <v>54</v>
      </c>
      <c r="AA5962">
        <v>3851</v>
      </c>
      <c r="AB5962" s="1" t="s">
        <v>13500</v>
      </c>
      <c r="AC5962" s="1" t="s">
        <v>13500</v>
      </c>
      <c r="AD5962" t="s">
        <v>13494</v>
      </c>
      <c r="AE5962" s="1" t="s">
        <v>38</v>
      </c>
      <c r="AF5962" s="1" t="s">
        <v>38</v>
      </c>
      <c r="AG5962" t="s">
        <v>13526</v>
      </c>
      <c r="AH5962" t="s">
        <v>38</v>
      </c>
      <c r="AI5962" t="s">
        <v>13540</v>
      </c>
    </row>
    <row r="5963" spans="1:35" x14ac:dyDescent="0.25">
      <c r="A5963" s="1" t="s">
        <v>12032</v>
      </c>
      <c r="B5963" s="1" t="s">
        <v>30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s="1" t="s">
        <v>32</v>
      </c>
      <c r="I5963" s="1" t="s">
        <v>46</v>
      </c>
      <c r="J5963">
        <v>0</v>
      </c>
      <c r="K5963">
        <v>0</v>
      </c>
      <c r="L5963">
        <v>0</v>
      </c>
      <c r="M5963" s="1" t="s">
        <v>30</v>
      </c>
      <c r="N5963">
        <v>0</v>
      </c>
      <c r="O5963" s="1" t="s">
        <v>122</v>
      </c>
      <c r="P5963" s="1" t="s">
        <v>12033</v>
      </c>
      <c r="Q5963" s="1" t="s">
        <v>42</v>
      </c>
      <c r="R5963">
        <v>45</v>
      </c>
      <c r="S5963" s="1" t="s">
        <v>30</v>
      </c>
      <c r="T5963" s="1" t="s">
        <v>30</v>
      </c>
      <c r="U5963" s="1" t="s">
        <v>32</v>
      </c>
      <c r="V5963">
        <v>3</v>
      </c>
      <c r="W5963" s="1" t="s">
        <v>30</v>
      </c>
      <c r="X5963" s="1" t="s">
        <v>43</v>
      </c>
      <c r="Y5963" s="1" t="s">
        <v>58</v>
      </c>
      <c r="Z5963">
        <v>6</v>
      </c>
      <c r="AA5963">
        <v>335</v>
      </c>
      <c r="AB5963" s="1" t="s">
        <v>13500</v>
      </c>
      <c r="AC5963" s="1" t="s">
        <v>13500</v>
      </c>
      <c r="AD5963" t="s">
        <v>13494</v>
      </c>
      <c r="AE5963" s="1" t="s">
        <v>38</v>
      </c>
      <c r="AF5963" s="1" t="s">
        <v>38</v>
      </c>
      <c r="AG5963" t="s">
        <v>13527</v>
      </c>
      <c r="AH5963" t="s">
        <v>38</v>
      </c>
      <c r="AI5963" t="s">
        <v>13540</v>
      </c>
    </row>
    <row r="5964" spans="1:35" x14ac:dyDescent="0.25">
      <c r="A5964" s="1" t="s">
        <v>12034</v>
      </c>
      <c r="B5964" s="1" t="s">
        <v>30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s="1" t="s">
        <v>30</v>
      </c>
      <c r="I5964" s="1" t="s">
        <v>31</v>
      </c>
      <c r="J5964">
        <v>0</v>
      </c>
      <c r="K5964">
        <v>0</v>
      </c>
      <c r="L5964">
        <v>0</v>
      </c>
      <c r="M5964" s="1" t="s">
        <v>30</v>
      </c>
      <c r="N5964">
        <v>0</v>
      </c>
      <c r="O5964" s="1" t="s">
        <v>240</v>
      </c>
      <c r="P5964" s="1" t="s">
        <v>12035</v>
      </c>
      <c r="Q5964" s="1" t="s">
        <v>42</v>
      </c>
      <c r="R5964">
        <v>38</v>
      </c>
      <c r="S5964" s="1" t="s">
        <v>30</v>
      </c>
      <c r="T5964" s="1" t="s">
        <v>30</v>
      </c>
      <c r="U5964" s="1" t="s">
        <v>32</v>
      </c>
      <c r="V5964">
        <v>2</v>
      </c>
      <c r="W5964" s="1" t="s">
        <v>30</v>
      </c>
      <c r="X5964" s="1" t="s">
        <v>43</v>
      </c>
      <c r="Y5964" s="1" t="s">
        <v>37</v>
      </c>
      <c r="Z5964">
        <v>6</v>
      </c>
      <c r="AA5964">
        <v>107</v>
      </c>
      <c r="AB5964" s="1" t="s">
        <v>13500</v>
      </c>
      <c r="AC5964" s="1" t="s">
        <v>13500</v>
      </c>
      <c r="AD5964" t="s">
        <v>13494</v>
      </c>
      <c r="AE5964" s="1" t="s">
        <v>38</v>
      </c>
      <c r="AF5964" s="1" t="s">
        <v>38</v>
      </c>
      <c r="AG5964" t="s">
        <v>13527</v>
      </c>
      <c r="AH5964" t="s">
        <v>38</v>
      </c>
      <c r="AI5964" t="s">
        <v>13539</v>
      </c>
    </row>
    <row r="5965" spans="1:35" x14ac:dyDescent="0.25">
      <c r="A5965" s="1" t="s">
        <v>12036</v>
      </c>
      <c r="B5965" s="1" t="s">
        <v>30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s="1" t="s">
        <v>30</v>
      </c>
      <c r="I5965" s="1" t="s">
        <v>31</v>
      </c>
      <c r="J5965">
        <v>0</v>
      </c>
      <c r="K5965">
        <v>0</v>
      </c>
      <c r="L5965">
        <v>6</v>
      </c>
      <c r="M5965" s="1" t="s">
        <v>32</v>
      </c>
      <c r="N5965">
        <v>0</v>
      </c>
      <c r="O5965" s="1" t="s">
        <v>697</v>
      </c>
      <c r="P5965" s="1" t="s">
        <v>12037</v>
      </c>
      <c r="Q5965" s="1" t="s">
        <v>42</v>
      </c>
      <c r="R5965">
        <v>64</v>
      </c>
      <c r="S5965" s="1" t="s">
        <v>30</v>
      </c>
      <c r="T5965" s="1" t="s">
        <v>30</v>
      </c>
      <c r="U5965" s="1" t="s">
        <v>32</v>
      </c>
      <c r="V5965">
        <v>2</v>
      </c>
      <c r="W5965" s="1" t="s">
        <v>30</v>
      </c>
      <c r="X5965" s="1" t="s">
        <v>36</v>
      </c>
      <c r="Y5965" s="1" t="s">
        <v>58</v>
      </c>
      <c r="Z5965">
        <v>22</v>
      </c>
      <c r="AA5965">
        <v>474</v>
      </c>
      <c r="AB5965" s="1" t="s">
        <v>13500</v>
      </c>
      <c r="AC5965" s="1" t="s">
        <v>13500</v>
      </c>
      <c r="AD5965" t="s">
        <v>13494</v>
      </c>
      <c r="AE5965" s="1" t="s">
        <v>38</v>
      </c>
      <c r="AF5965" s="1" t="s">
        <v>38</v>
      </c>
      <c r="AG5965" t="s">
        <v>13526</v>
      </c>
      <c r="AH5965" t="s">
        <v>38</v>
      </c>
      <c r="AI5965" t="s">
        <v>13539</v>
      </c>
    </row>
    <row r="5966" spans="1:35" x14ac:dyDescent="0.25">
      <c r="A5966" s="1" t="s">
        <v>12038</v>
      </c>
      <c r="B5966" s="1" t="s">
        <v>30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s="1" t="s">
        <v>30</v>
      </c>
      <c r="I5966" s="1" t="s">
        <v>31</v>
      </c>
      <c r="J5966">
        <v>0</v>
      </c>
      <c r="K5966">
        <v>0</v>
      </c>
      <c r="L5966">
        <v>5</v>
      </c>
      <c r="M5966" s="1" t="s">
        <v>32</v>
      </c>
      <c r="N5966">
        <v>0</v>
      </c>
      <c r="O5966" s="1" t="s">
        <v>269</v>
      </c>
      <c r="P5966" s="1" t="s">
        <v>12039</v>
      </c>
      <c r="Q5966" s="1" t="s">
        <v>42</v>
      </c>
      <c r="R5966">
        <v>46</v>
      </c>
      <c r="S5966" s="1" t="s">
        <v>30</v>
      </c>
      <c r="T5966" s="1" t="s">
        <v>30</v>
      </c>
      <c r="U5966" s="1" t="s">
        <v>32</v>
      </c>
      <c r="V5966">
        <v>3</v>
      </c>
      <c r="W5966" s="1" t="s">
        <v>32</v>
      </c>
      <c r="X5966" s="1" t="s">
        <v>57</v>
      </c>
      <c r="Y5966" s="1" t="s">
        <v>58</v>
      </c>
      <c r="Z5966">
        <v>26</v>
      </c>
      <c r="AA5966">
        <v>1798</v>
      </c>
      <c r="AB5966" s="1" t="s">
        <v>13500</v>
      </c>
      <c r="AC5966" s="1" t="s">
        <v>13500</v>
      </c>
      <c r="AD5966" t="s">
        <v>13494</v>
      </c>
      <c r="AE5966" s="1" t="s">
        <v>38</v>
      </c>
      <c r="AF5966" s="1" t="s">
        <v>38</v>
      </c>
      <c r="AG5966" t="s">
        <v>13526</v>
      </c>
      <c r="AH5966" t="s">
        <v>38</v>
      </c>
      <c r="AI5966" t="s">
        <v>13540</v>
      </c>
    </row>
    <row r="5967" spans="1:35" x14ac:dyDescent="0.25">
      <c r="A5967" s="1" t="s">
        <v>12040</v>
      </c>
      <c r="B5967" s="1" t="s">
        <v>30</v>
      </c>
      <c r="C5967">
        <v>1</v>
      </c>
      <c r="D5967">
        <v>3</v>
      </c>
      <c r="E5967">
        <v>7</v>
      </c>
      <c r="F5967">
        <v>0</v>
      </c>
      <c r="G5967">
        <v>0</v>
      </c>
      <c r="H5967" s="1" t="s">
        <v>30</v>
      </c>
      <c r="I5967" s="1" t="s">
        <v>31</v>
      </c>
      <c r="J5967">
        <v>0</v>
      </c>
      <c r="K5967">
        <v>0</v>
      </c>
      <c r="L5967">
        <v>4</v>
      </c>
      <c r="M5967" s="1" t="s">
        <v>30</v>
      </c>
      <c r="N5967">
        <v>32</v>
      </c>
      <c r="O5967" s="1" t="s">
        <v>159</v>
      </c>
      <c r="P5967" s="1" t="s">
        <v>12041</v>
      </c>
      <c r="Q5967" s="1" t="s">
        <v>42</v>
      </c>
      <c r="R5967">
        <v>47</v>
      </c>
      <c r="S5967" s="1" t="s">
        <v>30</v>
      </c>
      <c r="T5967" s="1" t="s">
        <v>30</v>
      </c>
      <c r="U5967" s="1" t="s">
        <v>32</v>
      </c>
      <c r="V5967">
        <v>3</v>
      </c>
      <c r="W5967" s="1" t="s">
        <v>30</v>
      </c>
      <c r="X5967" s="1" t="s">
        <v>36</v>
      </c>
      <c r="Y5967" s="1" t="s">
        <v>58</v>
      </c>
      <c r="Z5967">
        <v>14</v>
      </c>
      <c r="AA5967">
        <v>14</v>
      </c>
      <c r="AB5967" s="1" t="s">
        <v>13500</v>
      </c>
      <c r="AC5967" s="1" t="s">
        <v>13500</v>
      </c>
      <c r="AD5967" t="s">
        <v>13494</v>
      </c>
      <c r="AE5967" s="1" t="s">
        <v>38</v>
      </c>
      <c r="AF5967" s="1" t="s">
        <v>38</v>
      </c>
      <c r="AG5967" t="s">
        <v>13526</v>
      </c>
      <c r="AH5967" t="s">
        <v>38</v>
      </c>
      <c r="AI5967" t="s">
        <v>13538</v>
      </c>
    </row>
    <row r="5968" spans="1:35" x14ac:dyDescent="0.25">
      <c r="A5968" s="1" t="s">
        <v>12042</v>
      </c>
      <c r="B5968" s="1" t="s">
        <v>30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s="1" t="s">
        <v>30</v>
      </c>
      <c r="I5968" s="1" t="s">
        <v>31</v>
      </c>
      <c r="J5968">
        <v>0</v>
      </c>
      <c r="K5968">
        <v>0</v>
      </c>
      <c r="L5968">
        <v>5</v>
      </c>
      <c r="M5968" s="1" t="s">
        <v>32</v>
      </c>
      <c r="N5968">
        <v>0</v>
      </c>
      <c r="O5968" s="1" t="s">
        <v>55</v>
      </c>
      <c r="P5968" s="1" t="s">
        <v>12043</v>
      </c>
      <c r="Q5968" s="1" t="s">
        <v>42</v>
      </c>
      <c r="R5968">
        <v>47</v>
      </c>
      <c r="S5968" s="1" t="s">
        <v>30</v>
      </c>
      <c r="T5968" s="1" t="s">
        <v>30</v>
      </c>
      <c r="U5968" s="1" t="s">
        <v>32</v>
      </c>
      <c r="V5968">
        <v>3</v>
      </c>
      <c r="W5968" s="1" t="s">
        <v>32</v>
      </c>
      <c r="X5968" s="1" t="s">
        <v>57</v>
      </c>
      <c r="Y5968" s="1" t="s">
        <v>37</v>
      </c>
      <c r="Z5968">
        <v>39</v>
      </c>
      <c r="AA5968">
        <v>2484</v>
      </c>
      <c r="AB5968" s="1" t="s">
        <v>13500</v>
      </c>
      <c r="AC5968" s="1" t="s">
        <v>13500</v>
      </c>
      <c r="AD5968" t="s">
        <v>13494</v>
      </c>
      <c r="AE5968" s="1" t="s">
        <v>38</v>
      </c>
      <c r="AF5968" s="1" t="s">
        <v>38</v>
      </c>
      <c r="AG5968" t="s">
        <v>13526</v>
      </c>
      <c r="AH5968" t="s">
        <v>38</v>
      </c>
      <c r="AI5968" t="s">
        <v>13540</v>
      </c>
    </row>
    <row r="5969" spans="1:35" x14ac:dyDescent="0.25">
      <c r="A5969" s="1" t="s">
        <v>12044</v>
      </c>
      <c r="B5969" s="1" t="s">
        <v>30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s="1" t="s">
        <v>30</v>
      </c>
      <c r="I5969" s="1" t="s">
        <v>31</v>
      </c>
      <c r="J5969">
        <v>0</v>
      </c>
      <c r="K5969">
        <v>0</v>
      </c>
      <c r="L5969">
        <v>0</v>
      </c>
      <c r="M5969" s="1" t="s">
        <v>30</v>
      </c>
      <c r="N5969">
        <v>0</v>
      </c>
      <c r="O5969" s="1" t="s">
        <v>49</v>
      </c>
      <c r="P5969" s="1" t="s">
        <v>12045</v>
      </c>
      <c r="Q5969" s="1" t="s">
        <v>35</v>
      </c>
      <c r="R5969">
        <v>26</v>
      </c>
      <c r="S5969" s="1" t="s">
        <v>32</v>
      </c>
      <c r="T5969" s="1" t="s">
        <v>30</v>
      </c>
      <c r="U5969" s="1" t="s">
        <v>32</v>
      </c>
      <c r="V5969">
        <v>2</v>
      </c>
      <c r="W5969" s="1" t="s">
        <v>30</v>
      </c>
      <c r="X5969" s="1" t="s">
        <v>57</v>
      </c>
      <c r="Y5969" s="1" t="s">
        <v>37</v>
      </c>
      <c r="Z5969">
        <v>9</v>
      </c>
      <c r="AA5969">
        <v>327</v>
      </c>
      <c r="AB5969" s="1" t="s">
        <v>13500</v>
      </c>
      <c r="AC5969" s="1" t="s">
        <v>13500</v>
      </c>
      <c r="AD5969" t="s">
        <v>13495</v>
      </c>
      <c r="AE5969" s="1" t="s">
        <v>38</v>
      </c>
      <c r="AF5969" s="1" t="s">
        <v>38</v>
      </c>
      <c r="AG5969" t="s">
        <v>13527</v>
      </c>
      <c r="AH5969" t="s">
        <v>38</v>
      </c>
      <c r="AI5969" t="s">
        <v>13539</v>
      </c>
    </row>
    <row r="5970" spans="1:35" x14ac:dyDescent="0.25">
      <c r="A5970" s="1" t="s">
        <v>12046</v>
      </c>
      <c r="B5970" s="1" t="s">
        <v>30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s="1" t="s">
        <v>30</v>
      </c>
      <c r="I5970" s="1" t="s">
        <v>31</v>
      </c>
      <c r="J5970">
        <v>0</v>
      </c>
      <c r="K5970">
        <v>0</v>
      </c>
      <c r="L5970">
        <v>4</v>
      </c>
      <c r="M5970" s="1" t="s">
        <v>32</v>
      </c>
      <c r="N5970">
        <v>0</v>
      </c>
      <c r="O5970" s="1" t="s">
        <v>130</v>
      </c>
      <c r="P5970" s="1" t="s">
        <v>12047</v>
      </c>
      <c r="Q5970" s="1" t="s">
        <v>35</v>
      </c>
      <c r="R5970">
        <v>63</v>
      </c>
      <c r="S5970" s="1" t="s">
        <v>30</v>
      </c>
      <c r="T5970" s="1" t="s">
        <v>30</v>
      </c>
      <c r="U5970" s="1" t="s">
        <v>32</v>
      </c>
      <c r="V5970">
        <v>5</v>
      </c>
      <c r="W5970" s="1" t="s">
        <v>30</v>
      </c>
      <c r="X5970" s="1" t="s">
        <v>43</v>
      </c>
      <c r="Y5970" s="1" t="s">
        <v>58</v>
      </c>
      <c r="Z5970">
        <v>32</v>
      </c>
      <c r="AA5970">
        <v>2089</v>
      </c>
      <c r="AB5970" s="1" t="s">
        <v>13500</v>
      </c>
      <c r="AC5970" s="1" t="s">
        <v>13500</v>
      </c>
      <c r="AD5970" t="s">
        <v>13494</v>
      </c>
      <c r="AE5970" s="1" t="s">
        <v>38</v>
      </c>
      <c r="AF5970" s="1" t="s">
        <v>38</v>
      </c>
      <c r="AG5970" t="s">
        <v>13526</v>
      </c>
      <c r="AH5970" t="s">
        <v>38</v>
      </c>
      <c r="AI5970" t="s">
        <v>13540</v>
      </c>
    </row>
    <row r="5971" spans="1:35" x14ac:dyDescent="0.25">
      <c r="A5971" s="1" t="s">
        <v>12048</v>
      </c>
      <c r="B5971" s="1" t="s">
        <v>30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s="1" t="s">
        <v>30</v>
      </c>
      <c r="I5971" s="1" t="s">
        <v>31</v>
      </c>
      <c r="J5971">
        <v>0</v>
      </c>
      <c r="K5971">
        <v>0</v>
      </c>
      <c r="L5971">
        <v>0</v>
      </c>
      <c r="M5971" s="1" t="s">
        <v>30</v>
      </c>
      <c r="N5971">
        <v>0</v>
      </c>
      <c r="O5971" s="1" t="s">
        <v>49</v>
      </c>
      <c r="P5971" s="1" t="s">
        <v>12049</v>
      </c>
      <c r="Q5971" s="1" t="s">
        <v>35</v>
      </c>
      <c r="R5971">
        <v>26</v>
      </c>
      <c r="S5971" s="1" t="s">
        <v>32</v>
      </c>
      <c r="T5971" s="1" t="s">
        <v>30</v>
      </c>
      <c r="U5971" s="1" t="s">
        <v>32</v>
      </c>
      <c r="V5971">
        <v>2</v>
      </c>
      <c r="W5971" s="1" t="s">
        <v>30</v>
      </c>
      <c r="X5971" s="1" t="s">
        <v>57</v>
      </c>
      <c r="Y5971" s="1" t="s">
        <v>58</v>
      </c>
      <c r="Z5971">
        <v>8</v>
      </c>
      <c r="AA5971">
        <v>553</v>
      </c>
      <c r="AB5971" s="1" t="s">
        <v>13500</v>
      </c>
      <c r="AC5971" s="1" t="s">
        <v>13500</v>
      </c>
      <c r="AD5971" t="s">
        <v>13495</v>
      </c>
      <c r="AE5971" s="1" t="s">
        <v>38</v>
      </c>
      <c r="AF5971" s="1" t="s">
        <v>38</v>
      </c>
      <c r="AG5971" t="s">
        <v>13527</v>
      </c>
      <c r="AH5971" t="s">
        <v>38</v>
      </c>
      <c r="AI5971" t="s">
        <v>13540</v>
      </c>
    </row>
    <row r="5972" spans="1:35" x14ac:dyDescent="0.25">
      <c r="A5972" s="1" t="s">
        <v>12050</v>
      </c>
      <c r="B5972" s="1" t="s">
        <v>30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s="1" t="s">
        <v>30</v>
      </c>
      <c r="I5972" s="1" t="s">
        <v>31</v>
      </c>
      <c r="J5972">
        <v>0</v>
      </c>
      <c r="K5972">
        <v>0</v>
      </c>
      <c r="L5972">
        <v>10</v>
      </c>
      <c r="M5972" s="1" t="s">
        <v>32</v>
      </c>
      <c r="N5972">
        <v>0</v>
      </c>
      <c r="O5972" s="1" t="s">
        <v>471</v>
      </c>
      <c r="P5972" s="1" t="s">
        <v>12051</v>
      </c>
      <c r="Q5972" s="1" t="s">
        <v>35</v>
      </c>
      <c r="R5972">
        <v>31</v>
      </c>
      <c r="S5972" s="1" t="s">
        <v>30</v>
      </c>
      <c r="T5972" s="1" t="s">
        <v>30</v>
      </c>
      <c r="U5972" s="1" t="s">
        <v>32</v>
      </c>
      <c r="V5972">
        <v>6</v>
      </c>
      <c r="W5972" s="1" t="s">
        <v>30</v>
      </c>
      <c r="X5972" s="1" t="s">
        <v>36</v>
      </c>
      <c r="Y5972" s="1" t="s">
        <v>37</v>
      </c>
      <c r="Z5972">
        <v>40</v>
      </c>
      <c r="AA5972">
        <v>849</v>
      </c>
      <c r="AB5972" s="1" t="s">
        <v>13500</v>
      </c>
      <c r="AC5972" s="1" t="s">
        <v>13500</v>
      </c>
      <c r="AD5972" t="s">
        <v>13494</v>
      </c>
      <c r="AE5972" s="1" t="s">
        <v>38</v>
      </c>
      <c r="AF5972" s="1" t="s">
        <v>38</v>
      </c>
      <c r="AG5972" t="s">
        <v>13526</v>
      </c>
      <c r="AH5972" t="s">
        <v>38</v>
      </c>
      <c r="AI5972" t="s">
        <v>13539</v>
      </c>
    </row>
    <row r="5973" spans="1:35" x14ac:dyDescent="0.25">
      <c r="A5973" s="1" t="s">
        <v>12052</v>
      </c>
      <c r="B5973" s="1" t="s">
        <v>30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s="1" t="s">
        <v>30</v>
      </c>
      <c r="I5973" s="1" t="s">
        <v>31</v>
      </c>
      <c r="J5973">
        <v>0</v>
      </c>
      <c r="K5973">
        <v>0</v>
      </c>
      <c r="L5973">
        <v>0</v>
      </c>
      <c r="M5973" s="1" t="s">
        <v>30</v>
      </c>
      <c r="N5973">
        <v>0</v>
      </c>
      <c r="O5973" s="1" t="s">
        <v>111</v>
      </c>
      <c r="P5973" s="1" t="s">
        <v>12053</v>
      </c>
      <c r="Q5973" s="1" t="s">
        <v>35</v>
      </c>
      <c r="R5973">
        <v>45</v>
      </c>
      <c r="S5973" s="1" t="s">
        <v>30</v>
      </c>
      <c r="T5973" s="1" t="s">
        <v>30</v>
      </c>
      <c r="U5973" s="1" t="s">
        <v>32</v>
      </c>
      <c r="V5973">
        <v>6</v>
      </c>
      <c r="W5973" s="1" t="s">
        <v>30</v>
      </c>
      <c r="X5973" s="1" t="s">
        <v>57</v>
      </c>
      <c r="Y5973" s="1" t="s">
        <v>58</v>
      </c>
      <c r="Z5973">
        <v>7</v>
      </c>
      <c r="AA5973">
        <v>398</v>
      </c>
      <c r="AB5973" s="1" t="s">
        <v>13500</v>
      </c>
      <c r="AC5973" s="1" t="s">
        <v>13500</v>
      </c>
      <c r="AD5973" t="s">
        <v>13494</v>
      </c>
      <c r="AE5973" s="1" t="s">
        <v>38</v>
      </c>
      <c r="AF5973" s="1" t="s">
        <v>38</v>
      </c>
      <c r="AG5973" t="s">
        <v>13527</v>
      </c>
      <c r="AH5973" t="s">
        <v>38</v>
      </c>
      <c r="AI5973" t="s">
        <v>13540</v>
      </c>
    </row>
    <row r="5974" spans="1:35" x14ac:dyDescent="0.25">
      <c r="A5974" s="1" t="s">
        <v>12054</v>
      </c>
      <c r="B5974" s="1" t="s">
        <v>30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s="1" t="s">
        <v>30</v>
      </c>
      <c r="I5974" s="1" t="s">
        <v>31</v>
      </c>
      <c r="J5974">
        <v>0</v>
      </c>
      <c r="K5974">
        <v>0</v>
      </c>
      <c r="L5974">
        <v>0</v>
      </c>
      <c r="M5974" s="1" t="s">
        <v>30</v>
      </c>
      <c r="N5974">
        <v>0</v>
      </c>
      <c r="O5974" s="1" t="s">
        <v>111</v>
      </c>
      <c r="P5974" s="1" t="s">
        <v>12055</v>
      </c>
      <c r="Q5974" s="1" t="s">
        <v>35</v>
      </c>
      <c r="R5974">
        <v>62</v>
      </c>
      <c r="S5974" s="1" t="s">
        <v>30</v>
      </c>
      <c r="T5974" s="1" t="s">
        <v>30</v>
      </c>
      <c r="U5974" s="1" t="s">
        <v>32</v>
      </c>
      <c r="V5974">
        <v>2</v>
      </c>
      <c r="W5974" s="1" t="s">
        <v>30</v>
      </c>
      <c r="X5974" s="1" t="s">
        <v>57</v>
      </c>
      <c r="Y5974" s="1" t="s">
        <v>37</v>
      </c>
      <c r="Z5974">
        <v>9</v>
      </c>
      <c r="AA5974">
        <v>637</v>
      </c>
      <c r="AB5974" s="1" t="s">
        <v>13500</v>
      </c>
      <c r="AC5974" s="1" t="s">
        <v>13500</v>
      </c>
      <c r="AD5974" t="s">
        <v>13494</v>
      </c>
      <c r="AE5974" s="1" t="s">
        <v>38</v>
      </c>
      <c r="AF5974" s="1" t="s">
        <v>38</v>
      </c>
      <c r="AG5974" t="s">
        <v>13527</v>
      </c>
      <c r="AH5974" t="s">
        <v>38</v>
      </c>
      <c r="AI5974" t="s">
        <v>13540</v>
      </c>
    </row>
    <row r="5975" spans="1:35" x14ac:dyDescent="0.25">
      <c r="A5975" s="1" t="s">
        <v>12056</v>
      </c>
      <c r="B5975" s="1" t="s">
        <v>30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s="1" t="s">
        <v>30</v>
      </c>
      <c r="I5975" s="1" t="s">
        <v>31</v>
      </c>
      <c r="J5975">
        <v>0</v>
      </c>
      <c r="K5975">
        <v>0</v>
      </c>
      <c r="L5975">
        <v>0</v>
      </c>
      <c r="M5975" s="1" t="s">
        <v>30</v>
      </c>
      <c r="N5975">
        <v>0</v>
      </c>
      <c r="O5975" s="1" t="s">
        <v>40</v>
      </c>
      <c r="P5975" s="1" t="s">
        <v>12057</v>
      </c>
      <c r="Q5975" s="1" t="s">
        <v>35</v>
      </c>
      <c r="R5975">
        <v>60</v>
      </c>
      <c r="S5975" s="1" t="s">
        <v>30</v>
      </c>
      <c r="T5975" s="1" t="s">
        <v>30</v>
      </c>
      <c r="U5975" s="1" t="s">
        <v>32</v>
      </c>
      <c r="V5975">
        <v>6</v>
      </c>
      <c r="W5975" s="1" t="s">
        <v>30</v>
      </c>
      <c r="X5975" s="1" t="s">
        <v>43</v>
      </c>
      <c r="Y5975" s="1" t="s">
        <v>58</v>
      </c>
      <c r="Z5975">
        <v>6</v>
      </c>
      <c r="AA5975">
        <v>27</v>
      </c>
      <c r="AB5975" s="1" t="s">
        <v>13500</v>
      </c>
      <c r="AC5975" s="1" t="s">
        <v>13500</v>
      </c>
      <c r="AD5975" t="s">
        <v>13494</v>
      </c>
      <c r="AE5975" s="1" t="s">
        <v>38</v>
      </c>
      <c r="AF5975" s="1" t="s">
        <v>38</v>
      </c>
      <c r="AG5975" t="s">
        <v>13527</v>
      </c>
      <c r="AH5975" t="s">
        <v>38</v>
      </c>
      <c r="AI5975" t="s">
        <v>13538</v>
      </c>
    </row>
    <row r="5976" spans="1:35" x14ac:dyDescent="0.25">
      <c r="A5976" s="1" t="s">
        <v>12058</v>
      </c>
      <c r="B5976" s="1" t="s">
        <v>30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s="1" t="s">
        <v>30</v>
      </c>
      <c r="I5976" s="1" t="s">
        <v>31</v>
      </c>
      <c r="J5976">
        <v>0</v>
      </c>
      <c r="K5976">
        <v>0</v>
      </c>
      <c r="L5976">
        <v>19</v>
      </c>
      <c r="M5976" s="1" t="s">
        <v>32</v>
      </c>
      <c r="N5976">
        <v>0</v>
      </c>
      <c r="O5976" s="1" t="s">
        <v>100</v>
      </c>
      <c r="P5976" s="1" t="s">
        <v>12059</v>
      </c>
      <c r="Q5976" s="1" t="s">
        <v>35</v>
      </c>
      <c r="R5976">
        <v>67</v>
      </c>
      <c r="S5976" s="1" t="s">
        <v>30</v>
      </c>
      <c r="T5976" s="1" t="s">
        <v>32</v>
      </c>
      <c r="U5976" s="1" t="s">
        <v>32</v>
      </c>
      <c r="V5976">
        <v>4</v>
      </c>
      <c r="W5976" s="1" t="s">
        <v>32</v>
      </c>
      <c r="X5976" s="1" t="s">
        <v>57</v>
      </c>
      <c r="Y5976" s="1" t="s">
        <v>58</v>
      </c>
      <c r="Z5976">
        <v>32</v>
      </c>
      <c r="AA5976">
        <v>745</v>
      </c>
      <c r="AB5976" s="1" t="s">
        <v>13500</v>
      </c>
      <c r="AC5976" s="1" t="s">
        <v>13500</v>
      </c>
      <c r="AD5976" t="s">
        <v>13496</v>
      </c>
      <c r="AE5976" s="1" t="s">
        <v>38</v>
      </c>
      <c r="AF5976" s="1" t="s">
        <v>38</v>
      </c>
      <c r="AG5976" t="s">
        <v>13526</v>
      </c>
      <c r="AH5976" t="s">
        <v>38</v>
      </c>
      <c r="AI5976" t="s">
        <v>13539</v>
      </c>
    </row>
    <row r="5977" spans="1:35" x14ac:dyDescent="0.25">
      <c r="A5977" s="1" t="s">
        <v>12060</v>
      </c>
      <c r="B5977" s="1" t="s">
        <v>30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s="1" t="s">
        <v>30</v>
      </c>
      <c r="I5977" s="1" t="s">
        <v>31</v>
      </c>
      <c r="J5977">
        <v>0</v>
      </c>
      <c r="K5977">
        <v>0</v>
      </c>
      <c r="L5977">
        <v>20</v>
      </c>
      <c r="M5977" s="1" t="s">
        <v>32</v>
      </c>
      <c r="N5977">
        <v>0</v>
      </c>
      <c r="O5977" s="1" t="s">
        <v>106</v>
      </c>
      <c r="P5977" s="1" t="s">
        <v>12061</v>
      </c>
      <c r="Q5977" s="1" t="s">
        <v>35</v>
      </c>
      <c r="R5977">
        <v>25</v>
      </c>
      <c r="S5977" s="1" t="s">
        <v>32</v>
      </c>
      <c r="T5977" s="1" t="s">
        <v>30</v>
      </c>
      <c r="U5977" s="1" t="s">
        <v>32</v>
      </c>
      <c r="V5977">
        <v>6</v>
      </c>
      <c r="W5977" s="1" t="s">
        <v>32</v>
      </c>
      <c r="X5977" s="1" t="s">
        <v>57</v>
      </c>
      <c r="Y5977" s="1" t="s">
        <v>58</v>
      </c>
      <c r="Z5977">
        <v>33</v>
      </c>
      <c r="AA5977">
        <v>2378</v>
      </c>
      <c r="AB5977" s="1" t="s">
        <v>13500</v>
      </c>
      <c r="AC5977" s="1" t="s">
        <v>13500</v>
      </c>
      <c r="AD5977" t="s">
        <v>13495</v>
      </c>
      <c r="AE5977" s="1" t="s">
        <v>38</v>
      </c>
      <c r="AF5977" s="1" t="s">
        <v>38</v>
      </c>
      <c r="AG5977" t="s">
        <v>13526</v>
      </c>
      <c r="AH5977" t="s">
        <v>38</v>
      </c>
      <c r="AI5977" t="s">
        <v>13540</v>
      </c>
    </row>
    <row r="5978" spans="1:35" x14ac:dyDescent="0.25">
      <c r="A5978" s="1" t="s">
        <v>12062</v>
      </c>
      <c r="B5978" s="1" t="s">
        <v>30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s="1" t="s">
        <v>30</v>
      </c>
      <c r="I5978" s="1" t="s">
        <v>31</v>
      </c>
      <c r="J5978">
        <v>0</v>
      </c>
      <c r="K5978">
        <v>0</v>
      </c>
      <c r="L5978">
        <v>10</v>
      </c>
      <c r="M5978" s="1" t="s">
        <v>30</v>
      </c>
      <c r="N5978">
        <v>81</v>
      </c>
      <c r="O5978" s="1" t="s">
        <v>77</v>
      </c>
      <c r="P5978" s="1" t="s">
        <v>12063</v>
      </c>
      <c r="Q5978" s="1" t="s">
        <v>42</v>
      </c>
      <c r="R5978">
        <v>62</v>
      </c>
      <c r="S5978" s="1" t="s">
        <v>30</v>
      </c>
      <c r="T5978" s="1" t="s">
        <v>30</v>
      </c>
      <c r="U5978" s="1" t="s">
        <v>32</v>
      </c>
      <c r="V5978">
        <v>2</v>
      </c>
      <c r="W5978" s="1" t="s">
        <v>30</v>
      </c>
      <c r="X5978" s="1" t="s">
        <v>36</v>
      </c>
      <c r="Y5978" s="1" t="s">
        <v>37</v>
      </c>
      <c r="Z5978">
        <v>18</v>
      </c>
      <c r="AA5978">
        <v>834</v>
      </c>
      <c r="AB5978" s="1" t="s">
        <v>13500</v>
      </c>
      <c r="AC5978" s="1" t="s">
        <v>13500</v>
      </c>
      <c r="AD5978" t="s">
        <v>13494</v>
      </c>
      <c r="AE5978" s="1" t="s">
        <v>38</v>
      </c>
      <c r="AF5978" s="1" t="s">
        <v>38</v>
      </c>
      <c r="AG5978" t="s">
        <v>13526</v>
      </c>
      <c r="AH5978" t="s">
        <v>38</v>
      </c>
      <c r="AI5978" t="s">
        <v>13540</v>
      </c>
    </row>
    <row r="5979" spans="1:35" x14ac:dyDescent="0.25">
      <c r="A5979" s="1" t="s">
        <v>12064</v>
      </c>
      <c r="B5979" s="1" t="s">
        <v>30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s="1" t="s">
        <v>32</v>
      </c>
      <c r="I5979" s="1" t="s">
        <v>46</v>
      </c>
      <c r="J5979">
        <v>0</v>
      </c>
      <c r="K5979">
        <v>0</v>
      </c>
      <c r="L5979">
        <v>3</v>
      </c>
      <c r="M5979" s="1" t="s">
        <v>32</v>
      </c>
      <c r="N5979">
        <v>0</v>
      </c>
      <c r="O5979" s="1" t="s">
        <v>269</v>
      </c>
      <c r="P5979" s="1" t="s">
        <v>12065</v>
      </c>
      <c r="Q5979" s="1" t="s">
        <v>35</v>
      </c>
      <c r="R5979">
        <v>71</v>
      </c>
      <c r="S5979" s="1" t="s">
        <v>30</v>
      </c>
      <c r="T5979" s="1" t="s">
        <v>32</v>
      </c>
      <c r="U5979" s="1" t="s">
        <v>32</v>
      </c>
      <c r="V5979">
        <v>4</v>
      </c>
      <c r="W5979" s="1" t="s">
        <v>32</v>
      </c>
      <c r="X5979" s="1" t="s">
        <v>43</v>
      </c>
      <c r="Y5979" s="1" t="s">
        <v>37</v>
      </c>
      <c r="Z5979">
        <v>32</v>
      </c>
      <c r="AA5979">
        <v>1969</v>
      </c>
      <c r="AB5979" s="1" t="s">
        <v>13500</v>
      </c>
      <c r="AC5979" s="1" t="s">
        <v>13500</v>
      </c>
      <c r="AD5979" t="s">
        <v>13496</v>
      </c>
      <c r="AE5979" s="1" t="s">
        <v>38</v>
      </c>
      <c r="AF5979" s="1" t="s">
        <v>38</v>
      </c>
      <c r="AG5979" t="s">
        <v>13526</v>
      </c>
      <c r="AH5979" t="s">
        <v>38</v>
      </c>
      <c r="AI5979" t="s">
        <v>13540</v>
      </c>
    </row>
    <row r="5980" spans="1:35" x14ac:dyDescent="0.25">
      <c r="A5980" s="1" t="s">
        <v>12066</v>
      </c>
      <c r="B5980" s="1" t="s">
        <v>30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s="1" t="s">
        <v>30</v>
      </c>
      <c r="I5980" s="1" t="s">
        <v>31</v>
      </c>
      <c r="J5980">
        <v>0</v>
      </c>
      <c r="K5980">
        <v>0</v>
      </c>
      <c r="L5980">
        <v>0</v>
      </c>
      <c r="M5980" s="1" t="s">
        <v>30</v>
      </c>
      <c r="N5980">
        <v>0</v>
      </c>
      <c r="O5980" s="1" t="s">
        <v>60</v>
      </c>
      <c r="P5980" s="1" t="s">
        <v>12067</v>
      </c>
      <c r="Q5980" s="1" t="s">
        <v>42</v>
      </c>
      <c r="R5980">
        <v>42</v>
      </c>
      <c r="S5980" s="1" t="s">
        <v>30</v>
      </c>
      <c r="T5980" s="1" t="s">
        <v>30</v>
      </c>
      <c r="U5980" s="1" t="s">
        <v>32</v>
      </c>
      <c r="V5980">
        <v>4</v>
      </c>
      <c r="W5980" s="1" t="s">
        <v>30</v>
      </c>
      <c r="X5980" s="1" t="s">
        <v>43</v>
      </c>
      <c r="Y5980" s="1" t="s">
        <v>58</v>
      </c>
      <c r="Z5980">
        <v>10</v>
      </c>
      <c r="AA5980">
        <v>531</v>
      </c>
      <c r="AB5980" s="1" t="s">
        <v>13500</v>
      </c>
      <c r="AC5980" s="1" t="s">
        <v>13500</v>
      </c>
      <c r="AD5980" t="s">
        <v>13494</v>
      </c>
      <c r="AE5980" s="1" t="s">
        <v>38</v>
      </c>
      <c r="AF5980" s="1" t="s">
        <v>38</v>
      </c>
      <c r="AG5980" t="s">
        <v>13527</v>
      </c>
      <c r="AH5980" t="s">
        <v>38</v>
      </c>
      <c r="AI5980" t="s">
        <v>13540</v>
      </c>
    </row>
    <row r="5981" spans="1:35" x14ac:dyDescent="0.25">
      <c r="A5981" s="1" t="s">
        <v>12068</v>
      </c>
      <c r="B5981" s="1" t="s">
        <v>30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s="1" t="s">
        <v>30</v>
      </c>
      <c r="I5981" s="1" t="s">
        <v>31</v>
      </c>
      <c r="J5981">
        <v>0</v>
      </c>
      <c r="K5981">
        <v>0</v>
      </c>
      <c r="L5981">
        <v>11</v>
      </c>
      <c r="M5981" s="1" t="s">
        <v>32</v>
      </c>
      <c r="N5981">
        <v>0</v>
      </c>
      <c r="O5981" s="1" t="s">
        <v>211</v>
      </c>
      <c r="P5981" s="1" t="s">
        <v>12069</v>
      </c>
      <c r="Q5981" s="1" t="s">
        <v>42</v>
      </c>
      <c r="R5981">
        <v>47</v>
      </c>
      <c r="S5981" s="1" t="s">
        <v>30</v>
      </c>
      <c r="T5981" s="1" t="s">
        <v>30</v>
      </c>
      <c r="U5981" s="1" t="s">
        <v>32</v>
      </c>
      <c r="V5981">
        <v>5</v>
      </c>
      <c r="W5981" s="1" t="s">
        <v>30</v>
      </c>
      <c r="X5981" s="1" t="s">
        <v>57</v>
      </c>
      <c r="Y5981" s="1" t="s">
        <v>37</v>
      </c>
      <c r="Z5981">
        <v>36</v>
      </c>
      <c r="AA5981">
        <v>2479</v>
      </c>
      <c r="AB5981" s="1" t="s">
        <v>13500</v>
      </c>
      <c r="AC5981" s="1" t="s">
        <v>13500</v>
      </c>
      <c r="AD5981" t="s">
        <v>13494</v>
      </c>
      <c r="AE5981" s="1" t="s">
        <v>38</v>
      </c>
      <c r="AF5981" s="1" t="s">
        <v>38</v>
      </c>
      <c r="AG5981" t="s">
        <v>13526</v>
      </c>
      <c r="AH5981" t="s">
        <v>38</v>
      </c>
      <c r="AI5981" t="s">
        <v>13540</v>
      </c>
    </row>
    <row r="5982" spans="1:35" x14ac:dyDescent="0.25">
      <c r="A5982" s="1" t="s">
        <v>12070</v>
      </c>
      <c r="B5982" s="1" t="s">
        <v>30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s="1" t="s">
        <v>30</v>
      </c>
      <c r="I5982" s="1" t="s">
        <v>31</v>
      </c>
      <c r="J5982">
        <v>0</v>
      </c>
      <c r="K5982">
        <v>0</v>
      </c>
      <c r="L5982">
        <v>0</v>
      </c>
      <c r="M5982" s="1" t="s">
        <v>30</v>
      </c>
      <c r="N5982">
        <v>0</v>
      </c>
      <c r="O5982" s="1" t="s">
        <v>52</v>
      </c>
      <c r="P5982" s="1" t="s">
        <v>12071</v>
      </c>
      <c r="Q5982" s="1" t="s">
        <v>42</v>
      </c>
      <c r="R5982">
        <v>48</v>
      </c>
      <c r="S5982" s="1" t="s">
        <v>30</v>
      </c>
      <c r="T5982" s="1" t="s">
        <v>30</v>
      </c>
      <c r="U5982" s="1" t="s">
        <v>32</v>
      </c>
      <c r="V5982">
        <v>5</v>
      </c>
      <c r="W5982" s="1" t="s">
        <v>30</v>
      </c>
      <c r="X5982" s="1" t="s">
        <v>43</v>
      </c>
      <c r="Y5982" s="1" t="s">
        <v>58</v>
      </c>
      <c r="Z5982">
        <v>8</v>
      </c>
      <c r="AA5982">
        <v>434</v>
      </c>
      <c r="AB5982" s="1" t="s">
        <v>13500</v>
      </c>
      <c r="AC5982" s="1" t="s">
        <v>13500</v>
      </c>
      <c r="AD5982" t="s">
        <v>13494</v>
      </c>
      <c r="AE5982" s="1" t="s">
        <v>38</v>
      </c>
      <c r="AF5982" s="1" t="s">
        <v>38</v>
      </c>
      <c r="AG5982" t="s">
        <v>13527</v>
      </c>
      <c r="AH5982" t="s">
        <v>38</v>
      </c>
      <c r="AI5982" t="s">
        <v>13540</v>
      </c>
    </row>
    <row r="5983" spans="1:35" x14ac:dyDescent="0.25">
      <c r="A5983" s="1" t="s">
        <v>12072</v>
      </c>
      <c r="B5983" s="1" t="s">
        <v>30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s="1" t="s">
        <v>30</v>
      </c>
      <c r="I5983" s="1" t="s">
        <v>31</v>
      </c>
      <c r="J5983">
        <v>0</v>
      </c>
      <c r="K5983">
        <v>0</v>
      </c>
      <c r="L5983">
        <v>6</v>
      </c>
      <c r="M5983" s="1" t="s">
        <v>30</v>
      </c>
      <c r="N5983">
        <v>37</v>
      </c>
      <c r="O5983" s="1" t="s">
        <v>71</v>
      </c>
      <c r="P5983" s="1" t="s">
        <v>12073</v>
      </c>
      <c r="Q5983" s="1" t="s">
        <v>42</v>
      </c>
      <c r="R5983">
        <v>59</v>
      </c>
      <c r="S5983" s="1" t="s">
        <v>30</v>
      </c>
      <c r="T5983" s="1" t="s">
        <v>30</v>
      </c>
      <c r="U5983" s="1" t="s">
        <v>32</v>
      </c>
      <c r="V5983">
        <v>3</v>
      </c>
      <c r="W5983" s="1" t="s">
        <v>32</v>
      </c>
      <c r="X5983" s="1" t="s">
        <v>43</v>
      </c>
      <c r="Y5983" s="1" t="s">
        <v>58</v>
      </c>
      <c r="Z5983">
        <v>17</v>
      </c>
      <c r="AA5983">
        <v>945</v>
      </c>
      <c r="AB5983" s="1" t="s">
        <v>13500</v>
      </c>
      <c r="AC5983" s="1" t="s">
        <v>13500</v>
      </c>
      <c r="AD5983" t="s">
        <v>13494</v>
      </c>
      <c r="AE5983" s="1" t="s">
        <v>38</v>
      </c>
      <c r="AF5983" s="1" t="s">
        <v>38</v>
      </c>
      <c r="AG5983" t="s">
        <v>13526</v>
      </c>
      <c r="AH5983" t="s">
        <v>38</v>
      </c>
      <c r="AI5983" t="s">
        <v>13540</v>
      </c>
    </row>
    <row r="5984" spans="1:35" x14ac:dyDescent="0.25">
      <c r="A5984" s="1" t="s">
        <v>12074</v>
      </c>
      <c r="B5984" s="1" t="s">
        <v>30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s="1" t="s">
        <v>30</v>
      </c>
      <c r="I5984" s="1" t="s">
        <v>31</v>
      </c>
      <c r="J5984">
        <v>0</v>
      </c>
      <c r="K5984">
        <v>0</v>
      </c>
      <c r="L5984">
        <v>3</v>
      </c>
      <c r="M5984" s="1" t="s">
        <v>32</v>
      </c>
      <c r="N5984">
        <v>0</v>
      </c>
      <c r="O5984" s="1" t="s">
        <v>171</v>
      </c>
      <c r="P5984" s="1" t="s">
        <v>12075</v>
      </c>
      <c r="Q5984" s="1" t="s">
        <v>35</v>
      </c>
      <c r="R5984">
        <v>61</v>
      </c>
      <c r="S5984" s="1" t="s">
        <v>30</v>
      </c>
      <c r="T5984" s="1" t="s">
        <v>30</v>
      </c>
      <c r="U5984" s="1" t="s">
        <v>32</v>
      </c>
      <c r="V5984">
        <v>2</v>
      </c>
      <c r="W5984" s="1" t="s">
        <v>30</v>
      </c>
      <c r="X5984" s="1" t="s">
        <v>36</v>
      </c>
      <c r="Y5984" s="1" t="s">
        <v>58</v>
      </c>
      <c r="Z5984">
        <v>29</v>
      </c>
      <c r="AA5984">
        <v>1101</v>
      </c>
      <c r="AB5984" s="1" t="s">
        <v>13500</v>
      </c>
      <c r="AC5984" s="1" t="s">
        <v>13500</v>
      </c>
      <c r="AD5984" t="s">
        <v>13494</v>
      </c>
      <c r="AE5984" s="1" t="s">
        <v>38</v>
      </c>
      <c r="AF5984" s="1" t="s">
        <v>38</v>
      </c>
      <c r="AG5984" t="s">
        <v>13526</v>
      </c>
      <c r="AH5984" t="s">
        <v>38</v>
      </c>
      <c r="AI5984" t="s">
        <v>13539</v>
      </c>
    </row>
    <row r="5985" spans="1:35" x14ac:dyDescent="0.25">
      <c r="A5985" s="1" t="s">
        <v>12076</v>
      </c>
      <c r="B5985" s="1" t="s">
        <v>30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s="1" t="s">
        <v>30</v>
      </c>
      <c r="I5985" s="1" t="s">
        <v>31</v>
      </c>
      <c r="J5985">
        <v>0</v>
      </c>
      <c r="K5985">
        <v>0</v>
      </c>
      <c r="L5985">
        <v>0</v>
      </c>
      <c r="M5985" s="1" t="s">
        <v>30</v>
      </c>
      <c r="N5985">
        <v>0</v>
      </c>
      <c r="O5985" s="1" t="s">
        <v>114</v>
      </c>
      <c r="P5985" s="1" t="s">
        <v>12077</v>
      </c>
      <c r="Q5985" s="1" t="s">
        <v>42</v>
      </c>
      <c r="R5985">
        <v>66</v>
      </c>
      <c r="S5985" s="1" t="s">
        <v>30</v>
      </c>
      <c r="T5985" s="1" t="s">
        <v>32</v>
      </c>
      <c r="U5985" s="1" t="s">
        <v>32</v>
      </c>
      <c r="V5985">
        <v>6</v>
      </c>
      <c r="W5985" s="1" t="s">
        <v>30</v>
      </c>
      <c r="X5985" s="1" t="s">
        <v>57</v>
      </c>
      <c r="Y5985" s="1" t="s">
        <v>58</v>
      </c>
      <c r="Z5985">
        <v>8</v>
      </c>
      <c r="AA5985">
        <v>331</v>
      </c>
      <c r="AB5985" s="1" t="s">
        <v>13500</v>
      </c>
      <c r="AC5985" s="1" t="s">
        <v>13500</v>
      </c>
      <c r="AD5985" t="s">
        <v>13496</v>
      </c>
      <c r="AE5985" s="1" t="s">
        <v>38</v>
      </c>
      <c r="AF5985" s="1" t="s">
        <v>38</v>
      </c>
      <c r="AG5985" t="s">
        <v>13527</v>
      </c>
      <c r="AH5985" t="s">
        <v>38</v>
      </c>
      <c r="AI5985" t="s">
        <v>13540</v>
      </c>
    </row>
    <row r="5986" spans="1:35" x14ac:dyDescent="0.25">
      <c r="A5986" s="1" t="s">
        <v>12078</v>
      </c>
      <c r="B5986" s="1" t="s">
        <v>30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s="1" t="s">
        <v>30</v>
      </c>
      <c r="I5986" s="1" t="s">
        <v>31</v>
      </c>
      <c r="J5986">
        <v>0</v>
      </c>
      <c r="K5986">
        <v>0</v>
      </c>
      <c r="L5986">
        <v>0</v>
      </c>
      <c r="M5986" s="1" t="s">
        <v>30</v>
      </c>
      <c r="N5986">
        <v>0</v>
      </c>
      <c r="O5986" s="1" t="s">
        <v>60</v>
      </c>
      <c r="P5986" s="1" t="s">
        <v>12079</v>
      </c>
      <c r="Q5986" s="1" t="s">
        <v>42</v>
      </c>
      <c r="R5986">
        <v>46</v>
      </c>
      <c r="S5986" s="1" t="s">
        <v>30</v>
      </c>
      <c r="T5986" s="1" t="s">
        <v>30</v>
      </c>
      <c r="U5986" s="1" t="s">
        <v>32</v>
      </c>
      <c r="V5986">
        <v>2</v>
      </c>
      <c r="W5986" s="1" t="s">
        <v>30</v>
      </c>
      <c r="X5986" s="1" t="s">
        <v>57</v>
      </c>
      <c r="Y5986" s="1" t="s">
        <v>58</v>
      </c>
      <c r="Z5986">
        <v>7</v>
      </c>
      <c r="AA5986">
        <v>425</v>
      </c>
      <c r="AB5986" s="1" t="s">
        <v>13500</v>
      </c>
      <c r="AC5986" s="1" t="s">
        <v>13500</v>
      </c>
      <c r="AD5986" t="s">
        <v>13494</v>
      </c>
      <c r="AE5986" s="1" t="s">
        <v>38</v>
      </c>
      <c r="AF5986" s="1" t="s">
        <v>38</v>
      </c>
      <c r="AG5986" t="s">
        <v>13527</v>
      </c>
      <c r="AH5986" t="s">
        <v>38</v>
      </c>
      <c r="AI5986" t="s">
        <v>13540</v>
      </c>
    </row>
    <row r="5987" spans="1:35" x14ac:dyDescent="0.25">
      <c r="A5987" s="1" t="s">
        <v>12080</v>
      </c>
      <c r="B5987" s="1" t="s">
        <v>30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s="1" t="s">
        <v>30</v>
      </c>
      <c r="I5987" s="1" t="s">
        <v>31</v>
      </c>
      <c r="J5987">
        <v>0</v>
      </c>
      <c r="K5987">
        <v>0</v>
      </c>
      <c r="L5987">
        <v>25</v>
      </c>
      <c r="M5987" s="1" t="s">
        <v>32</v>
      </c>
      <c r="N5987">
        <v>0</v>
      </c>
      <c r="O5987" s="1" t="s">
        <v>103</v>
      </c>
      <c r="P5987" s="1" t="s">
        <v>12081</v>
      </c>
      <c r="Q5987" s="1" t="s">
        <v>42</v>
      </c>
      <c r="R5987">
        <v>55</v>
      </c>
      <c r="S5987" s="1" t="s">
        <v>30</v>
      </c>
      <c r="T5987" s="1" t="s">
        <v>30</v>
      </c>
      <c r="U5987" s="1" t="s">
        <v>32</v>
      </c>
      <c r="V5987">
        <v>6</v>
      </c>
      <c r="W5987" s="1" t="s">
        <v>32</v>
      </c>
      <c r="X5987" s="1" t="s">
        <v>57</v>
      </c>
      <c r="Y5987" s="1" t="s">
        <v>37</v>
      </c>
      <c r="Z5987">
        <v>35</v>
      </c>
      <c r="AA5987">
        <v>2379</v>
      </c>
      <c r="AB5987" s="1" t="s">
        <v>13500</v>
      </c>
      <c r="AC5987" s="1" t="s">
        <v>13500</v>
      </c>
      <c r="AD5987" t="s">
        <v>13494</v>
      </c>
      <c r="AE5987" s="1" t="s">
        <v>38</v>
      </c>
      <c r="AF5987" s="1" t="s">
        <v>38</v>
      </c>
      <c r="AG5987" t="s">
        <v>13526</v>
      </c>
      <c r="AH5987" t="s">
        <v>38</v>
      </c>
      <c r="AI5987" t="s">
        <v>13540</v>
      </c>
    </row>
    <row r="5988" spans="1:35" x14ac:dyDescent="0.25">
      <c r="A5988" s="1" t="s">
        <v>12082</v>
      </c>
      <c r="B5988" s="1" t="s">
        <v>30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s="1" t="s">
        <v>30</v>
      </c>
      <c r="I5988" s="1" t="s">
        <v>31</v>
      </c>
      <c r="J5988">
        <v>0</v>
      </c>
      <c r="K5988">
        <v>0</v>
      </c>
      <c r="L5988">
        <v>5</v>
      </c>
      <c r="M5988" s="1" t="s">
        <v>32</v>
      </c>
      <c r="N5988">
        <v>0</v>
      </c>
      <c r="O5988" s="1" t="s">
        <v>49</v>
      </c>
      <c r="P5988" s="1" t="s">
        <v>12083</v>
      </c>
      <c r="Q5988" s="1" t="s">
        <v>42</v>
      </c>
      <c r="R5988">
        <v>37</v>
      </c>
      <c r="S5988" s="1" t="s">
        <v>30</v>
      </c>
      <c r="T5988" s="1" t="s">
        <v>30</v>
      </c>
      <c r="U5988" s="1" t="s">
        <v>32</v>
      </c>
      <c r="V5988">
        <v>6</v>
      </c>
      <c r="W5988" s="1" t="s">
        <v>30</v>
      </c>
      <c r="X5988" s="1" t="s">
        <v>57</v>
      </c>
      <c r="Y5988" s="1" t="s">
        <v>58</v>
      </c>
      <c r="Z5988">
        <v>33</v>
      </c>
      <c r="AA5988">
        <v>2264</v>
      </c>
      <c r="AB5988" s="1" t="s">
        <v>13500</v>
      </c>
      <c r="AC5988" s="1" t="s">
        <v>13500</v>
      </c>
      <c r="AD5988" t="s">
        <v>13494</v>
      </c>
      <c r="AE5988" s="1" t="s">
        <v>38</v>
      </c>
      <c r="AF5988" s="1" t="s">
        <v>38</v>
      </c>
      <c r="AG5988" t="s">
        <v>13526</v>
      </c>
      <c r="AH5988" t="s">
        <v>38</v>
      </c>
      <c r="AI5988" t="s">
        <v>13540</v>
      </c>
    </row>
    <row r="5989" spans="1:35" x14ac:dyDescent="0.25">
      <c r="A5989" s="1" t="s">
        <v>12084</v>
      </c>
      <c r="B5989" s="1" t="s">
        <v>30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s="1" t="s">
        <v>30</v>
      </c>
      <c r="I5989" s="1" t="s">
        <v>31</v>
      </c>
      <c r="J5989">
        <v>0</v>
      </c>
      <c r="K5989">
        <v>0</v>
      </c>
      <c r="L5989">
        <v>5</v>
      </c>
      <c r="M5989" s="1" t="s">
        <v>32</v>
      </c>
      <c r="N5989">
        <v>0</v>
      </c>
      <c r="O5989" s="1" t="s">
        <v>130</v>
      </c>
      <c r="P5989" s="1" t="s">
        <v>12085</v>
      </c>
      <c r="Q5989" s="1" t="s">
        <v>35</v>
      </c>
      <c r="R5989">
        <v>31</v>
      </c>
      <c r="S5989" s="1" t="s">
        <v>30</v>
      </c>
      <c r="T5989" s="1" t="s">
        <v>30</v>
      </c>
      <c r="U5989" s="1" t="s">
        <v>32</v>
      </c>
      <c r="V5989">
        <v>2</v>
      </c>
      <c r="W5989" s="1" t="s">
        <v>32</v>
      </c>
      <c r="X5989" s="1" t="s">
        <v>43</v>
      </c>
      <c r="Y5989" s="1" t="s">
        <v>58</v>
      </c>
      <c r="Z5989">
        <v>23</v>
      </c>
      <c r="AA5989">
        <v>228</v>
      </c>
      <c r="AB5989" s="1" t="s">
        <v>13500</v>
      </c>
      <c r="AC5989" s="1" t="s">
        <v>13500</v>
      </c>
      <c r="AD5989" t="s">
        <v>13494</v>
      </c>
      <c r="AE5989" s="1" t="s">
        <v>38</v>
      </c>
      <c r="AF5989" s="1" t="s">
        <v>38</v>
      </c>
      <c r="AG5989" t="s">
        <v>13526</v>
      </c>
      <c r="AH5989" t="s">
        <v>38</v>
      </c>
      <c r="AI5989" t="s">
        <v>13539</v>
      </c>
    </row>
    <row r="5990" spans="1:35" x14ac:dyDescent="0.25">
      <c r="A5990" s="1" t="s">
        <v>12086</v>
      </c>
      <c r="B5990" s="1" t="s">
        <v>30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s="1" t="s">
        <v>30</v>
      </c>
      <c r="I5990" s="1" t="s">
        <v>31</v>
      </c>
      <c r="J5990">
        <v>0</v>
      </c>
      <c r="K5990">
        <v>0</v>
      </c>
      <c r="L5990">
        <v>15</v>
      </c>
      <c r="M5990" s="1" t="s">
        <v>32</v>
      </c>
      <c r="N5990">
        <v>0</v>
      </c>
      <c r="O5990" s="1" t="s">
        <v>600</v>
      </c>
      <c r="P5990" s="1" t="s">
        <v>12087</v>
      </c>
      <c r="Q5990" s="1" t="s">
        <v>35</v>
      </c>
      <c r="R5990">
        <v>33</v>
      </c>
      <c r="S5990" s="1" t="s">
        <v>30</v>
      </c>
      <c r="T5990" s="1" t="s">
        <v>30</v>
      </c>
      <c r="U5990" s="1" t="s">
        <v>32</v>
      </c>
      <c r="V5990">
        <v>4</v>
      </c>
      <c r="W5990" s="1" t="s">
        <v>32</v>
      </c>
      <c r="X5990" s="1" t="s">
        <v>57</v>
      </c>
      <c r="Y5990" s="1" t="s">
        <v>58</v>
      </c>
      <c r="Z5990">
        <v>25</v>
      </c>
      <c r="AA5990">
        <v>587</v>
      </c>
      <c r="AB5990" s="1" t="s">
        <v>13500</v>
      </c>
      <c r="AC5990" s="1" t="s">
        <v>13500</v>
      </c>
      <c r="AD5990" t="s">
        <v>13494</v>
      </c>
      <c r="AE5990" s="1" t="s">
        <v>38</v>
      </c>
      <c r="AF5990" s="1" t="s">
        <v>38</v>
      </c>
      <c r="AG5990" t="s">
        <v>13526</v>
      </c>
      <c r="AH5990" t="s">
        <v>38</v>
      </c>
      <c r="AI5990" t="s">
        <v>13539</v>
      </c>
    </row>
    <row r="5991" spans="1:35" x14ac:dyDescent="0.25">
      <c r="A5991" s="1" t="s">
        <v>12088</v>
      </c>
      <c r="B5991" s="1" t="s">
        <v>30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s="1" t="s">
        <v>30</v>
      </c>
      <c r="I5991" s="1" t="s">
        <v>31</v>
      </c>
      <c r="J5991">
        <v>0</v>
      </c>
      <c r="K5991">
        <v>0</v>
      </c>
      <c r="L5991">
        <v>28</v>
      </c>
      <c r="M5991" s="1" t="s">
        <v>32</v>
      </c>
      <c r="N5991">
        <v>0</v>
      </c>
      <c r="O5991" s="1" t="s">
        <v>135</v>
      </c>
      <c r="P5991" s="1" t="s">
        <v>12089</v>
      </c>
      <c r="Q5991" s="1" t="s">
        <v>42</v>
      </c>
      <c r="R5991">
        <v>51</v>
      </c>
      <c r="S5991" s="1" t="s">
        <v>30</v>
      </c>
      <c r="T5991" s="1" t="s">
        <v>30</v>
      </c>
      <c r="U5991" s="1" t="s">
        <v>32</v>
      </c>
      <c r="V5991">
        <v>2</v>
      </c>
      <c r="W5991" s="1" t="s">
        <v>32</v>
      </c>
      <c r="X5991" s="1" t="s">
        <v>36</v>
      </c>
      <c r="Y5991" s="1" t="s">
        <v>37</v>
      </c>
      <c r="Z5991">
        <v>35</v>
      </c>
      <c r="AA5991">
        <v>740</v>
      </c>
      <c r="AB5991" s="1" t="s">
        <v>13500</v>
      </c>
      <c r="AC5991" s="1" t="s">
        <v>13500</v>
      </c>
      <c r="AD5991" t="s">
        <v>13494</v>
      </c>
      <c r="AE5991" s="1" t="s">
        <v>38</v>
      </c>
      <c r="AF5991" s="1" t="s">
        <v>38</v>
      </c>
      <c r="AG5991" t="s">
        <v>13526</v>
      </c>
      <c r="AH5991" t="s">
        <v>38</v>
      </c>
      <c r="AI5991" t="s">
        <v>13539</v>
      </c>
    </row>
    <row r="5992" spans="1:35" x14ac:dyDescent="0.25">
      <c r="A5992" s="1" t="s">
        <v>12090</v>
      </c>
      <c r="B5992" s="1" t="s">
        <v>30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s="1" t="s">
        <v>30</v>
      </c>
      <c r="I5992" s="1" t="s">
        <v>31</v>
      </c>
      <c r="J5992">
        <v>0</v>
      </c>
      <c r="K5992">
        <v>0</v>
      </c>
      <c r="L5992">
        <v>8</v>
      </c>
      <c r="M5992" s="1" t="s">
        <v>32</v>
      </c>
      <c r="N5992">
        <v>0</v>
      </c>
      <c r="O5992" s="1" t="s">
        <v>166</v>
      </c>
      <c r="P5992" s="1" t="s">
        <v>12091</v>
      </c>
      <c r="Q5992" s="1" t="s">
        <v>42</v>
      </c>
      <c r="R5992">
        <v>58</v>
      </c>
      <c r="S5992" s="1" t="s">
        <v>30</v>
      </c>
      <c r="T5992" s="1" t="s">
        <v>30</v>
      </c>
      <c r="U5992" s="1" t="s">
        <v>32</v>
      </c>
      <c r="V5992">
        <v>6</v>
      </c>
      <c r="W5992" s="1" t="s">
        <v>32</v>
      </c>
      <c r="X5992" s="1" t="s">
        <v>43</v>
      </c>
      <c r="Y5992" s="1" t="s">
        <v>37</v>
      </c>
      <c r="Z5992">
        <v>28</v>
      </c>
      <c r="AA5992">
        <v>1170</v>
      </c>
      <c r="AB5992" s="1" t="s">
        <v>13500</v>
      </c>
      <c r="AC5992" s="1" t="s">
        <v>13500</v>
      </c>
      <c r="AD5992" t="s">
        <v>13494</v>
      </c>
      <c r="AE5992" s="1" t="s">
        <v>38</v>
      </c>
      <c r="AF5992" s="1" t="s">
        <v>38</v>
      </c>
      <c r="AG5992" t="s">
        <v>13526</v>
      </c>
      <c r="AH5992" t="s">
        <v>38</v>
      </c>
      <c r="AI5992" t="s">
        <v>13540</v>
      </c>
    </row>
    <row r="5993" spans="1:35" x14ac:dyDescent="0.25">
      <c r="A5993" s="1" t="s">
        <v>12092</v>
      </c>
      <c r="B5993" s="1" t="s">
        <v>30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s="1" t="s">
        <v>30</v>
      </c>
      <c r="I5993" s="1" t="s">
        <v>31</v>
      </c>
      <c r="J5993">
        <v>0</v>
      </c>
      <c r="K5993">
        <v>0</v>
      </c>
      <c r="L5993">
        <v>19</v>
      </c>
      <c r="M5993" s="1" t="s">
        <v>32</v>
      </c>
      <c r="N5993">
        <v>0</v>
      </c>
      <c r="O5993" s="1" t="s">
        <v>111</v>
      </c>
      <c r="P5993" s="1" t="s">
        <v>12093</v>
      </c>
      <c r="Q5993" s="1" t="s">
        <v>42</v>
      </c>
      <c r="R5993">
        <v>48</v>
      </c>
      <c r="S5993" s="1" t="s">
        <v>30</v>
      </c>
      <c r="T5993" s="1" t="s">
        <v>30</v>
      </c>
      <c r="U5993" s="1" t="s">
        <v>32</v>
      </c>
      <c r="V5993">
        <v>4</v>
      </c>
      <c r="W5993" s="1" t="s">
        <v>30</v>
      </c>
      <c r="X5993" s="1" t="s">
        <v>43</v>
      </c>
      <c r="Y5993" s="1" t="s">
        <v>37</v>
      </c>
      <c r="Z5993">
        <v>41</v>
      </c>
      <c r="AA5993">
        <v>1440</v>
      </c>
      <c r="AB5993" s="1" t="s">
        <v>13500</v>
      </c>
      <c r="AC5993" s="1" t="s">
        <v>13500</v>
      </c>
      <c r="AD5993" t="s">
        <v>13494</v>
      </c>
      <c r="AE5993" s="1" t="s">
        <v>38</v>
      </c>
      <c r="AF5993" s="1" t="s">
        <v>38</v>
      </c>
      <c r="AG5993" t="s">
        <v>13526</v>
      </c>
      <c r="AH5993" t="s">
        <v>38</v>
      </c>
      <c r="AI5993" t="s">
        <v>13539</v>
      </c>
    </row>
    <row r="5994" spans="1:35" x14ac:dyDescent="0.25">
      <c r="A5994" s="1" t="s">
        <v>12094</v>
      </c>
      <c r="B5994" s="1" t="s">
        <v>30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s="1" t="s">
        <v>30</v>
      </c>
      <c r="I5994" s="1" t="s">
        <v>31</v>
      </c>
      <c r="J5994">
        <v>0</v>
      </c>
      <c r="K5994">
        <v>0</v>
      </c>
      <c r="L5994">
        <v>0</v>
      </c>
      <c r="M5994" s="1" t="s">
        <v>30</v>
      </c>
      <c r="N5994">
        <v>0</v>
      </c>
      <c r="O5994" s="1" t="s">
        <v>74</v>
      </c>
      <c r="P5994" s="1" t="s">
        <v>12095</v>
      </c>
      <c r="Q5994" s="1" t="s">
        <v>35</v>
      </c>
      <c r="R5994">
        <v>62</v>
      </c>
      <c r="S5994" s="1" t="s">
        <v>30</v>
      </c>
      <c r="T5994" s="1" t="s">
        <v>30</v>
      </c>
      <c r="U5994" s="1" t="s">
        <v>32</v>
      </c>
      <c r="V5994">
        <v>3</v>
      </c>
      <c r="W5994" s="1" t="s">
        <v>30</v>
      </c>
      <c r="X5994" s="1" t="s">
        <v>43</v>
      </c>
      <c r="Y5994" s="1" t="s">
        <v>58</v>
      </c>
      <c r="Z5994">
        <v>7</v>
      </c>
      <c r="AA5994">
        <v>184</v>
      </c>
      <c r="AB5994" s="1" t="s">
        <v>13500</v>
      </c>
      <c r="AC5994" s="1" t="s">
        <v>13500</v>
      </c>
      <c r="AD5994" t="s">
        <v>13494</v>
      </c>
      <c r="AE5994" s="1" t="s">
        <v>38</v>
      </c>
      <c r="AF5994" s="1" t="s">
        <v>38</v>
      </c>
      <c r="AG5994" t="s">
        <v>13527</v>
      </c>
      <c r="AH5994" t="s">
        <v>38</v>
      </c>
      <c r="AI5994" t="s">
        <v>13539</v>
      </c>
    </row>
    <row r="5995" spans="1:35" x14ac:dyDescent="0.25">
      <c r="A5995" s="1" t="s">
        <v>12096</v>
      </c>
      <c r="B5995" s="1" t="s">
        <v>30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s="1" t="s">
        <v>30</v>
      </c>
      <c r="I5995" s="1" t="s">
        <v>31</v>
      </c>
      <c r="J5995">
        <v>0</v>
      </c>
      <c r="K5995">
        <v>0</v>
      </c>
      <c r="L5995">
        <v>0</v>
      </c>
      <c r="M5995" s="1" t="s">
        <v>30</v>
      </c>
      <c r="N5995">
        <v>0</v>
      </c>
      <c r="O5995" s="1" t="s">
        <v>171</v>
      </c>
      <c r="P5995" s="1" t="s">
        <v>12097</v>
      </c>
      <c r="Q5995" s="1" t="s">
        <v>42</v>
      </c>
      <c r="R5995">
        <v>65</v>
      </c>
      <c r="S5995" s="1" t="s">
        <v>30</v>
      </c>
      <c r="T5995" s="1" t="s">
        <v>32</v>
      </c>
      <c r="U5995" s="1" t="s">
        <v>32</v>
      </c>
      <c r="V5995">
        <v>5</v>
      </c>
      <c r="W5995" s="1" t="s">
        <v>30</v>
      </c>
      <c r="X5995" s="1" t="s">
        <v>36</v>
      </c>
      <c r="Y5995" s="1" t="s">
        <v>37</v>
      </c>
      <c r="Z5995">
        <v>10</v>
      </c>
      <c r="AA5995">
        <v>226</v>
      </c>
      <c r="AB5995" s="1" t="s">
        <v>13500</v>
      </c>
      <c r="AC5995" s="1" t="s">
        <v>13500</v>
      </c>
      <c r="AD5995" t="s">
        <v>13496</v>
      </c>
      <c r="AE5995" s="1" t="s">
        <v>38</v>
      </c>
      <c r="AF5995" s="1" t="s">
        <v>38</v>
      </c>
      <c r="AG5995" t="s">
        <v>13527</v>
      </c>
      <c r="AH5995" t="s">
        <v>38</v>
      </c>
      <c r="AI5995" t="s">
        <v>13539</v>
      </c>
    </row>
    <row r="5996" spans="1:35" x14ac:dyDescent="0.25">
      <c r="A5996" s="1" t="s">
        <v>12098</v>
      </c>
      <c r="B5996" s="1" t="s">
        <v>30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s="1" t="s">
        <v>30</v>
      </c>
      <c r="I5996" s="1" t="s">
        <v>31</v>
      </c>
      <c r="J5996">
        <v>0</v>
      </c>
      <c r="K5996">
        <v>0</v>
      </c>
      <c r="L5996">
        <v>0</v>
      </c>
      <c r="M5996" s="1" t="s">
        <v>30</v>
      </c>
      <c r="N5996">
        <v>0</v>
      </c>
      <c r="O5996" s="1" t="s">
        <v>153</v>
      </c>
      <c r="P5996" s="1" t="s">
        <v>12099</v>
      </c>
      <c r="Q5996" s="1" t="s">
        <v>42</v>
      </c>
      <c r="R5996">
        <v>28</v>
      </c>
      <c r="S5996" s="1" t="s">
        <v>32</v>
      </c>
      <c r="T5996" s="1" t="s">
        <v>30</v>
      </c>
      <c r="U5996" s="1" t="s">
        <v>32</v>
      </c>
      <c r="V5996">
        <v>3</v>
      </c>
      <c r="W5996" s="1" t="s">
        <v>30</v>
      </c>
      <c r="X5996" s="1" t="s">
        <v>57</v>
      </c>
      <c r="Y5996" s="1" t="s">
        <v>37</v>
      </c>
      <c r="Z5996">
        <v>10</v>
      </c>
      <c r="AA5996">
        <v>659</v>
      </c>
      <c r="AB5996" s="1" t="s">
        <v>13500</v>
      </c>
      <c r="AC5996" s="1" t="s">
        <v>13500</v>
      </c>
      <c r="AD5996" t="s">
        <v>13495</v>
      </c>
      <c r="AE5996" s="1" t="s">
        <v>38</v>
      </c>
      <c r="AF5996" s="1" t="s">
        <v>38</v>
      </c>
      <c r="AG5996" t="s">
        <v>13527</v>
      </c>
      <c r="AH5996" t="s">
        <v>38</v>
      </c>
      <c r="AI5996" t="s">
        <v>13540</v>
      </c>
    </row>
    <row r="5997" spans="1:35" x14ac:dyDescent="0.25">
      <c r="A5997" s="1" t="s">
        <v>12100</v>
      </c>
      <c r="B5997" s="1" t="s">
        <v>30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s="1" t="s">
        <v>30</v>
      </c>
      <c r="I5997" s="1" t="s">
        <v>31</v>
      </c>
      <c r="J5997">
        <v>0</v>
      </c>
      <c r="K5997">
        <v>0</v>
      </c>
      <c r="L5997">
        <v>17</v>
      </c>
      <c r="M5997" s="1" t="s">
        <v>32</v>
      </c>
      <c r="N5997">
        <v>0</v>
      </c>
      <c r="O5997" s="1" t="s">
        <v>240</v>
      </c>
      <c r="P5997" s="1" t="s">
        <v>12101</v>
      </c>
      <c r="Q5997" s="1" t="s">
        <v>35</v>
      </c>
      <c r="R5997">
        <v>20</v>
      </c>
      <c r="S5997" s="1" t="s">
        <v>32</v>
      </c>
      <c r="T5997" s="1" t="s">
        <v>30</v>
      </c>
      <c r="U5997" s="1" t="s">
        <v>32</v>
      </c>
      <c r="V5997">
        <v>3</v>
      </c>
      <c r="W5997" s="1" t="s">
        <v>32</v>
      </c>
      <c r="X5997" s="1" t="s">
        <v>43</v>
      </c>
      <c r="Y5997" s="1" t="s">
        <v>37</v>
      </c>
      <c r="Z5997">
        <v>51</v>
      </c>
      <c r="AA5997">
        <v>2687</v>
      </c>
      <c r="AB5997" s="1" t="s">
        <v>13500</v>
      </c>
      <c r="AC5997" s="1" t="s">
        <v>13500</v>
      </c>
      <c r="AD5997" t="s">
        <v>13495</v>
      </c>
      <c r="AE5997" s="1" t="s">
        <v>38</v>
      </c>
      <c r="AF5997" s="1" t="s">
        <v>38</v>
      </c>
      <c r="AG5997" t="s">
        <v>13526</v>
      </c>
      <c r="AH5997" t="s">
        <v>38</v>
      </c>
      <c r="AI5997" t="s">
        <v>13540</v>
      </c>
    </row>
    <row r="5998" spans="1:35" x14ac:dyDescent="0.25">
      <c r="A5998" s="1" t="s">
        <v>12102</v>
      </c>
      <c r="B5998" s="1" t="s">
        <v>30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s="1" t="s">
        <v>30</v>
      </c>
      <c r="I5998" s="1" t="s">
        <v>31</v>
      </c>
      <c r="J5998">
        <v>0</v>
      </c>
      <c r="K5998">
        <v>0</v>
      </c>
      <c r="L5998">
        <v>7</v>
      </c>
      <c r="M5998" s="1" t="s">
        <v>32</v>
      </c>
      <c r="N5998">
        <v>0</v>
      </c>
      <c r="O5998" s="1" t="s">
        <v>600</v>
      </c>
      <c r="P5998" s="1" t="s">
        <v>12103</v>
      </c>
      <c r="Q5998" s="1" t="s">
        <v>42</v>
      </c>
      <c r="R5998">
        <v>23</v>
      </c>
      <c r="S5998" s="1" t="s">
        <v>32</v>
      </c>
      <c r="T5998" s="1" t="s">
        <v>30</v>
      </c>
      <c r="U5998" s="1" t="s">
        <v>32</v>
      </c>
      <c r="V5998">
        <v>5</v>
      </c>
      <c r="W5998" s="1" t="s">
        <v>30</v>
      </c>
      <c r="X5998" s="1" t="s">
        <v>57</v>
      </c>
      <c r="Y5998" s="1" t="s">
        <v>58</v>
      </c>
      <c r="Z5998">
        <v>24</v>
      </c>
      <c r="AA5998">
        <v>1097</v>
      </c>
      <c r="AB5998" s="1" t="s">
        <v>13500</v>
      </c>
      <c r="AC5998" s="1" t="s">
        <v>13500</v>
      </c>
      <c r="AD5998" t="s">
        <v>13495</v>
      </c>
      <c r="AE5998" s="1" t="s">
        <v>38</v>
      </c>
      <c r="AF5998" s="1" t="s">
        <v>38</v>
      </c>
      <c r="AG5998" t="s">
        <v>13526</v>
      </c>
      <c r="AH5998" t="s">
        <v>38</v>
      </c>
      <c r="AI5998" t="s">
        <v>13540</v>
      </c>
    </row>
    <row r="5999" spans="1:35" x14ac:dyDescent="0.25">
      <c r="A5999" s="1" t="s">
        <v>12104</v>
      </c>
      <c r="B5999" s="1" t="s">
        <v>30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s="1" t="s">
        <v>30</v>
      </c>
      <c r="I5999" s="1" t="s">
        <v>31</v>
      </c>
      <c r="J5999">
        <v>0</v>
      </c>
      <c r="K5999">
        <v>0</v>
      </c>
      <c r="L5999">
        <v>5</v>
      </c>
      <c r="M5999" s="1" t="s">
        <v>32</v>
      </c>
      <c r="N5999">
        <v>0</v>
      </c>
      <c r="O5999" s="1" t="s">
        <v>240</v>
      </c>
      <c r="P5999" s="1" t="s">
        <v>12105</v>
      </c>
      <c r="Q5999" s="1" t="s">
        <v>35</v>
      </c>
      <c r="R5999">
        <v>48</v>
      </c>
      <c r="S5999" s="1" t="s">
        <v>30</v>
      </c>
      <c r="T5999" s="1" t="s">
        <v>30</v>
      </c>
      <c r="U5999" s="1" t="s">
        <v>32</v>
      </c>
      <c r="V5999">
        <v>5</v>
      </c>
      <c r="W5999" s="1" t="s">
        <v>30</v>
      </c>
      <c r="X5999" s="1" t="s">
        <v>57</v>
      </c>
      <c r="Y5999" s="1" t="s">
        <v>37</v>
      </c>
      <c r="Z5999">
        <v>36</v>
      </c>
      <c r="AA5999">
        <v>2264</v>
      </c>
      <c r="AB5999" s="1" t="s">
        <v>13500</v>
      </c>
      <c r="AC5999" s="1" t="s">
        <v>13500</v>
      </c>
      <c r="AD5999" t="s">
        <v>13494</v>
      </c>
      <c r="AE5999" s="1" t="s">
        <v>38</v>
      </c>
      <c r="AF5999" s="1" t="s">
        <v>38</v>
      </c>
      <c r="AG5999" t="s">
        <v>13526</v>
      </c>
      <c r="AH5999" t="s">
        <v>38</v>
      </c>
      <c r="AI5999" t="s">
        <v>13540</v>
      </c>
    </row>
    <row r="6000" spans="1:35" x14ac:dyDescent="0.25">
      <c r="A6000" s="1" t="s">
        <v>12106</v>
      </c>
      <c r="B6000" s="1" t="s">
        <v>30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s="1" t="s">
        <v>30</v>
      </c>
      <c r="I6000" s="1" t="s">
        <v>31</v>
      </c>
      <c r="J6000">
        <v>0</v>
      </c>
      <c r="K6000">
        <v>0</v>
      </c>
      <c r="L6000">
        <v>0</v>
      </c>
      <c r="M6000" s="1" t="s">
        <v>30</v>
      </c>
      <c r="N6000">
        <v>0</v>
      </c>
      <c r="O6000" s="1" t="s">
        <v>176</v>
      </c>
      <c r="P6000" s="1" t="s">
        <v>12107</v>
      </c>
      <c r="Q6000" s="1" t="s">
        <v>42</v>
      </c>
      <c r="R6000">
        <v>66</v>
      </c>
      <c r="S6000" s="1" t="s">
        <v>30</v>
      </c>
      <c r="T6000" s="1" t="s">
        <v>32</v>
      </c>
      <c r="U6000" s="1" t="s">
        <v>32</v>
      </c>
      <c r="V6000">
        <v>4</v>
      </c>
      <c r="W6000" s="1" t="s">
        <v>30</v>
      </c>
      <c r="X6000" s="1" t="s">
        <v>57</v>
      </c>
      <c r="Y6000" s="1" t="s">
        <v>58</v>
      </c>
      <c r="Z6000">
        <v>9</v>
      </c>
      <c r="AA6000">
        <v>609</v>
      </c>
      <c r="AB6000" s="1" t="s">
        <v>13500</v>
      </c>
      <c r="AC6000" s="1" t="s">
        <v>13500</v>
      </c>
      <c r="AD6000" t="s">
        <v>13496</v>
      </c>
      <c r="AE6000" s="1" t="s">
        <v>38</v>
      </c>
      <c r="AF6000" s="1" t="s">
        <v>38</v>
      </c>
      <c r="AG6000" t="s">
        <v>13527</v>
      </c>
      <c r="AH6000" t="s">
        <v>38</v>
      </c>
      <c r="AI6000" t="s">
        <v>13540</v>
      </c>
    </row>
    <row r="6001" spans="1:35" x14ac:dyDescent="0.25">
      <c r="A6001" s="1" t="s">
        <v>12108</v>
      </c>
      <c r="B6001" s="1" t="s">
        <v>30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s="1" t="s">
        <v>30</v>
      </c>
      <c r="I6001" s="1" t="s">
        <v>31</v>
      </c>
      <c r="J6001">
        <v>0</v>
      </c>
      <c r="K6001">
        <v>0</v>
      </c>
      <c r="L6001">
        <v>7</v>
      </c>
      <c r="M6001" s="1" t="s">
        <v>32</v>
      </c>
      <c r="N6001">
        <v>0</v>
      </c>
      <c r="O6001" s="1" t="s">
        <v>40</v>
      </c>
      <c r="P6001" s="1" t="s">
        <v>12109</v>
      </c>
      <c r="Q6001" s="1" t="s">
        <v>42</v>
      </c>
      <c r="R6001">
        <v>57</v>
      </c>
      <c r="S6001" s="1" t="s">
        <v>30</v>
      </c>
      <c r="T6001" s="1" t="s">
        <v>30</v>
      </c>
      <c r="U6001" s="1" t="s">
        <v>32</v>
      </c>
      <c r="V6001">
        <v>4</v>
      </c>
      <c r="W6001" s="1" t="s">
        <v>30</v>
      </c>
      <c r="X6001" s="1" t="s">
        <v>36</v>
      </c>
      <c r="Y6001" s="1" t="s">
        <v>58</v>
      </c>
      <c r="Z6001">
        <v>35</v>
      </c>
      <c r="AA6001">
        <v>1424</v>
      </c>
      <c r="AB6001" s="1" t="s">
        <v>13500</v>
      </c>
      <c r="AC6001" s="1" t="s">
        <v>13500</v>
      </c>
      <c r="AD6001" t="s">
        <v>13494</v>
      </c>
      <c r="AE6001" s="1" t="s">
        <v>38</v>
      </c>
      <c r="AF6001" s="1" t="s">
        <v>38</v>
      </c>
      <c r="AG6001" t="s">
        <v>13526</v>
      </c>
      <c r="AH6001" t="s">
        <v>38</v>
      </c>
      <c r="AI6001" t="s">
        <v>13540</v>
      </c>
    </row>
    <row r="6002" spans="1:35" x14ac:dyDescent="0.25">
      <c r="A6002" s="1" t="s">
        <v>12110</v>
      </c>
      <c r="B6002" s="1" t="s">
        <v>30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s="1" t="s">
        <v>30</v>
      </c>
      <c r="I6002" s="1" t="s">
        <v>31</v>
      </c>
      <c r="J6002">
        <v>0</v>
      </c>
      <c r="K6002">
        <v>0</v>
      </c>
      <c r="L6002">
        <v>15</v>
      </c>
      <c r="M6002" s="1" t="s">
        <v>32</v>
      </c>
      <c r="N6002">
        <v>0</v>
      </c>
      <c r="O6002" s="1" t="s">
        <v>122</v>
      </c>
      <c r="P6002" s="1" t="s">
        <v>12111</v>
      </c>
      <c r="Q6002" s="1" t="s">
        <v>42</v>
      </c>
      <c r="R6002">
        <v>43</v>
      </c>
      <c r="S6002" s="1" t="s">
        <v>30</v>
      </c>
      <c r="T6002" s="1" t="s">
        <v>30</v>
      </c>
      <c r="U6002" s="1" t="s">
        <v>32</v>
      </c>
      <c r="V6002">
        <v>2</v>
      </c>
      <c r="W6002" s="1" t="s">
        <v>32</v>
      </c>
      <c r="X6002" s="1" t="s">
        <v>57</v>
      </c>
      <c r="Y6002" s="1" t="s">
        <v>58</v>
      </c>
      <c r="Z6002">
        <v>30</v>
      </c>
      <c r="AA6002">
        <v>946</v>
      </c>
      <c r="AB6002" s="1" t="s">
        <v>13500</v>
      </c>
      <c r="AC6002" s="1" t="s">
        <v>13500</v>
      </c>
      <c r="AD6002" t="s">
        <v>13494</v>
      </c>
      <c r="AE6002" s="1" t="s">
        <v>38</v>
      </c>
      <c r="AF6002" s="1" t="s">
        <v>38</v>
      </c>
      <c r="AG6002" t="s">
        <v>13526</v>
      </c>
      <c r="AH6002" t="s">
        <v>38</v>
      </c>
      <c r="AI6002" t="s">
        <v>13539</v>
      </c>
    </row>
    <row r="6003" spans="1:35" x14ac:dyDescent="0.25">
      <c r="A6003" s="1" t="s">
        <v>12112</v>
      </c>
      <c r="B6003" s="1" t="s">
        <v>30</v>
      </c>
      <c r="C6003">
        <v>3</v>
      </c>
      <c r="D6003">
        <v>4</v>
      </c>
      <c r="E6003">
        <v>11.2</v>
      </c>
      <c r="F6003">
        <v>0</v>
      </c>
      <c r="G6003">
        <v>0</v>
      </c>
      <c r="H6003" s="1" t="s">
        <v>30</v>
      </c>
      <c r="I6003" s="1" t="s">
        <v>31</v>
      </c>
      <c r="J6003">
        <v>0</v>
      </c>
      <c r="K6003">
        <v>0</v>
      </c>
      <c r="L6003">
        <v>0</v>
      </c>
      <c r="M6003" s="1" t="s">
        <v>30</v>
      </c>
      <c r="N6003">
        <v>0</v>
      </c>
      <c r="O6003" s="1" t="s">
        <v>179</v>
      </c>
      <c r="P6003" s="1" t="s">
        <v>12113</v>
      </c>
      <c r="Q6003" s="1" t="s">
        <v>35</v>
      </c>
      <c r="R6003">
        <v>40</v>
      </c>
      <c r="S6003" s="1" t="s">
        <v>30</v>
      </c>
      <c r="T6003" s="1" t="s">
        <v>30</v>
      </c>
      <c r="U6003" s="1" t="s">
        <v>32</v>
      </c>
      <c r="V6003">
        <v>6</v>
      </c>
      <c r="W6003" s="1" t="s">
        <v>30</v>
      </c>
      <c r="X6003" s="1" t="s">
        <v>43</v>
      </c>
      <c r="Y6003" s="1" t="s">
        <v>58</v>
      </c>
      <c r="Z6003">
        <v>7</v>
      </c>
      <c r="AA6003">
        <v>19</v>
      </c>
      <c r="AB6003" s="1" t="s">
        <v>13500</v>
      </c>
      <c r="AC6003" s="1" t="s">
        <v>13500</v>
      </c>
      <c r="AD6003" t="s">
        <v>13494</v>
      </c>
      <c r="AE6003" s="1" t="s">
        <v>38</v>
      </c>
      <c r="AF6003" s="1" t="s">
        <v>38</v>
      </c>
      <c r="AG6003" t="s">
        <v>13527</v>
      </c>
      <c r="AH6003" t="s">
        <v>38</v>
      </c>
      <c r="AI6003" t="s">
        <v>13538</v>
      </c>
    </row>
    <row r="6004" spans="1:35" x14ac:dyDescent="0.25">
      <c r="A6004" s="1" t="s">
        <v>12114</v>
      </c>
      <c r="B6004" s="1" t="s">
        <v>30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s="1" t="s">
        <v>30</v>
      </c>
      <c r="I6004" s="1" t="s">
        <v>31</v>
      </c>
      <c r="J6004">
        <v>0</v>
      </c>
      <c r="K6004">
        <v>0</v>
      </c>
      <c r="L6004">
        <v>37</v>
      </c>
      <c r="M6004" s="1" t="s">
        <v>32</v>
      </c>
      <c r="N6004">
        <v>0</v>
      </c>
      <c r="O6004" s="1" t="s">
        <v>436</v>
      </c>
      <c r="P6004" s="1" t="s">
        <v>12115</v>
      </c>
      <c r="Q6004" s="1" t="s">
        <v>35</v>
      </c>
      <c r="R6004">
        <v>22</v>
      </c>
      <c r="S6004" s="1" t="s">
        <v>32</v>
      </c>
      <c r="T6004" s="1" t="s">
        <v>30</v>
      </c>
      <c r="U6004" s="1" t="s">
        <v>32</v>
      </c>
      <c r="V6004">
        <v>6</v>
      </c>
      <c r="W6004" s="1" t="s">
        <v>30</v>
      </c>
      <c r="X6004" s="1" t="s">
        <v>57</v>
      </c>
      <c r="Y6004" s="1" t="s">
        <v>37</v>
      </c>
      <c r="Z6004">
        <v>23</v>
      </c>
      <c r="AA6004">
        <v>1254</v>
      </c>
      <c r="AB6004" s="1" t="s">
        <v>13500</v>
      </c>
      <c r="AC6004" s="1" t="s">
        <v>13500</v>
      </c>
      <c r="AD6004" t="s">
        <v>13495</v>
      </c>
      <c r="AE6004" s="1" t="s">
        <v>38</v>
      </c>
      <c r="AF6004" s="1" t="s">
        <v>38</v>
      </c>
      <c r="AG6004" t="s">
        <v>13526</v>
      </c>
      <c r="AH6004" t="s">
        <v>38</v>
      </c>
      <c r="AI6004" t="s">
        <v>13540</v>
      </c>
    </row>
    <row r="6005" spans="1:35" x14ac:dyDescent="0.25">
      <c r="A6005" s="1" t="s">
        <v>12116</v>
      </c>
      <c r="B6005" s="1" t="s">
        <v>30</v>
      </c>
      <c r="C6005">
        <v>5</v>
      </c>
      <c r="D6005">
        <v>6</v>
      </c>
      <c r="E6005">
        <v>19.3</v>
      </c>
      <c r="F6005">
        <v>0</v>
      </c>
      <c r="G6005">
        <v>0</v>
      </c>
      <c r="H6005" s="1" t="s">
        <v>30</v>
      </c>
      <c r="I6005" s="1" t="s">
        <v>31</v>
      </c>
      <c r="J6005">
        <v>0</v>
      </c>
      <c r="K6005">
        <v>0</v>
      </c>
      <c r="L6005">
        <v>11</v>
      </c>
      <c r="M6005" s="1" t="s">
        <v>32</v>
      </c>
      <c r="N6005">
        <v>0</v>
      </c>
      <c r="O6005" s="1" t="s">
        <v>65</v>
      </c>
      <c r="P6005" s="1" t="s">
        <v>12117</v>
      </c>
      <c r="Q6005" s="1" t="s">
        <v>42</v>
      </c>
      <c r="R6005">
        <v>55</v>
      </c>
      <c r="S6005" s="1" t="s">
        <v>30</v>
      </c>
      <c r="T6005" s="1" t="s">
        <v>30</v>
      </c>
      <c r="U6005" s="1" t="s">
        <v>32</v>
      </c>
      <c r="V6005">
        <v>2</v>
      </c>
      <c r="W6005" s="1" t="s">
        <v>30</v>
      </c>
      <c r="X6005" s="1" t="s">
        <v>36</v>
      </c>
      <c r="Y6005" s="1" t="s">
        <v>37</v>
      </c>
      <c r="Z6005">
        <v>15</v>
      </c>
      <c r="AA6005">
        <v>71</v>
      </c>
      <c r="AB6005" s="1" t="s">
        <v>13500</v>
      </c>
      <c r="AC6005" s="1" t="s">
        <v>13500</v>
      </c>
      <c r="AD6005" t="s">
        <v>13494</v>
      </c>
      <c r="AE6005" s="1" t="s">
        <v>38</v>
      </c>
      <c r="AF6005" s="1" t="s">
        <v>38</v>
      </c>
      <c r="AG6005" t="s">
        <v>13526</v>
      </c>
      <c r="AH6005" t="s">
        <v>38</v>
      </c>
      <c r="AI6005" t="s">
        <v>13538</v>
      </c>
    </row>
    <row r="6006" spans="1:35" x14ac:dyDescent="0.25">
      <c r="A6006" s="1" t="s">
        <v>12118</v>
      </c>
      <c r="B6006" s="1" t="s">
        <v>30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s="1" t="s">
        <v>30</v>
      </c>
      <c r="I6006" s="1" t="s">
        <v>31</v>
      </c>
      <c r="J6006">
        <v>0</v>
      </c>
      <c r="K6006">
        <v>0</v>
      </c>
      <c r="L6006">
        <v>0</v>
      </c>
      <c r="M6006" s="1" t="s">
        <v>30</v>
      </c>
      <c r="N6006">
        <v>0</v>
      </c>
      <c r="O6006" s="1" t="s">
        <v>697</v>
      </c>
      <c r="P6006" s="1" t="s">
        <v>12119</v>
      </c>
      <c r="Q6006" s="1" t="s">
        <v>42</v>
      </c>
      <c r="R6006">
        <v>25</v>
      </c>
      <c r="S6006" s="1" t="s">
        <v>32</v>
      </c>
      <c r="T6006" s="1" t="s">
        <v>30</v>
      </c>
      <c r="U6006" s="1" t="s">
        <v>32</v>
      </c>
      <c r="V6006">
        <v>2</v>
      </c>
      <c r="W6006" s="1" t="s">
        <v>30</v>
      </c>
      <c r="X6006" s="1" t="s">
        <v>43</v>
      </c>
      <c r="Y6006" s="1" t="s">
        <v>58</v>
      </c>
      <c r="Z6006">
        <v>7</v>
      </c>
      <c r="AA6006">
        <v>502</v>
      </c>
      <c r="AB6006" s="1" t="s">
        <v>13500</v>
      </c>
      <c r="AC6006" s="1" t="s">
        <v>13500</v>
      </c>
      <c r="AD6006" t="s">
        <v>13495</v>
      </c>
      <c r="AE6006" s="1" t="s">
        <v>38</v>
      </c>
      <c r="AF6006" s="1" t="s">
        <v>38</v>
      </c>
      <c r="AG6006" t="s">
        <v>13527</v>
      </c>
      <c r="AH6006" t="s">
        <v>38</v>
      </c>
      <c r="AI6006" t="s">
        <v>13540</v>
      </c>
    </row>
    <row r="6007" spans="1:35" x14ac:dyDescent="0.25">
      <c r="A6007" s="1" t="s">
        <v>12120</v>
      </c>
      <c r="B6007" s="1" t="s">
        <v>30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s="1" t="s">
        <v>30</v>
      </c>
      <c r="I6007" s="1" t="s">
        <v>31</v>
      </c>
      <c r="J6007">
        <v>0</v>
      </c>
      <c r="K6007">
        <v>0</v>
      </c>
      <c r="L6007">
        <v>7</v>
      </c>
      <c r="M6007" s="1" t="s">
        <v>32</v>
      </c>
      <c r="N6007">
        <v>0</v>
      </c>
      <c r="O6007" s="1" t="s">
        <v>52</v>
      </c>
      <c r="P6007" s="1" t="s">
        <v>12121</v>
      </c>
      <c r="Q6007" s="1" t="s">
        <v>42</v>
      </c>
      <c r="R6007">
        <v>21</v>
      </c>
      <c r="S6007" s="1" t="s">
        <v>32</v>
      </c>
      <c r="T6007" s="1" t="s">
        <v>30</v>
      </c>
      <c r="U6007" s="1" t="s">
        <v>32</v>
      </c>
      <c r="V6007">
        <v>2</v>
      </c>
      <c r="W6007" s="1" t="s">
        <v>32</v>
      </c>
      <c r="X6007" s="1" t="s">
        <v>36</v>
      </c>
      <c r="Y6007" s="1" t="s">
        <v>37</v>
      </c>
      <c r="Z6007">
        <v>26</v>
      </c>
      <c r="AA6007">
        <v>1720</v>
      </c>
      <c r="AB6007" s="1" t="s">
        <v>13500</v>
      </c>
      <c r="AC6007" s="1" t="s">
        <v>13500</v>
      </c>
      <c r="AD6007" t="s">
        <v>13495</v>
      </c>
      <c r="AE6007" s="1" t="s">
        <v>38</v>
      </c>
      <c r="AF6007" s="1" t="s">
        <v>38</v>
      </c>
      <c r="AG6007" t="s">
        <v>13526</v>
      </c>
      <c r="AH6007" t="s">
        <v>38</v>
      </c>
      <c r="AI6007" t="s">
        <v>13540</v>
      </c>
    </row>
    <row r="6008" spans="1:35" x14ac:dyDescent="0.25">
      <c r="A6008" s="1" t="s">
        <v>12122</v>
      </c>
      <c r="B6008" s="1" t="s">
        <v>30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s="1" t="s">
        <v>30</v>
      </c>
      <c r="I6008" s="1" t="s">
        <v>31</v>
      </c>
      <c r="J6008">
        <v>0</v>
      </c>
      <c r="K6008">
        <v>0</v>
      </c>
      <c r="L6008">
        <v>4</v>
      </c>
      <c r="M6008" s="1" t="s">
        <v>32</v>
      </c>
      <c r="N6008">
        <v>0</v>
      </c>
      <c r="O6008" s="1" t="s">
        <v>184</v>
      </c>
      <c r="P6008" s="1" t="s">
        <v>12123</v>
      </c>
      <c r="Q6008" s="1" t="s">
        <v>42</v>
      </c>
      <c r="R6008">
        <v>63</v>
      </c>
      <c r="S6008" s="1" t="s">
        <v>30</v>
      </c>
      <c r="T6008" s="1" t="s">
        <v>30</v>
      </c>
      <c r="U6008" s="1" t="s">
        <v>32</v>
      </c>
      <c r="V6008">
        <v>2</v>
      </c>
      <c r="W6008" s="1" t="s">
        <v>30</v>
      </c>
      <c r="X6008" s="1" t="s">
        <v>43</v>
      </c>
      <c r="Y6008" s="1" t="s">
        <v>37</v>
      </c>
      <c r="Z6008">
        <v>19</v>
      </c>
      <c r="AA6008">
        <v>259</v>
      </c>
      <c r="AB6008" s="1" t="s">
        <v>13500</v>
      </c>
      <c r="AC6008" s="1" t="s">
        <v>13500</v>
      </c>
      <c r="AD6008" t="s">
        <v>13494</v>
      </c>
      <c r="AE6008" s="1" t="s">
        <v>38</v>
      </c>
      <c r="AF6008" s="1" t="s">
        <v>38</v>
      </c>
      <c r="AG6008" t="s">
        <v>13526</v>
      </c>
      <c r="AH6008" t="s">
        <v>38</v>
      </c>
      <c r="AI6008" t="s">
        <v>13539</v>
      </c>
    </row>
    <row r="6009" spans="1:35" x14ac:dyDescent="0.25">
      <c r="A6009" s="1" t="s">
        <v>12124</v>
      </c>
      <c r="B6009" s="1" t="s">
        <v>30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s="1" t="s">
        <v>30</v>
      </c>
      <c r="I6009" s="1" t="s">
        <v>31</v>
      </c>
      <c r="J6009">
        <v>0</v>
      </c>
      <c r="K6009">
        <v>0</v>
      </c>
      <c r="L6009">
        <v>9</v>
      </c>
      <c r="M6009" s="1" t="s">
        <v>32</v>
      </c>
      <c r="N6009">
        <v>0</v>
      </c>
      <c r="O6009" s="1" t="s">
        <v>471</v>
      </c>
      <c r="P6009" s="1" t="s">
        <v>12125</v>
      </c>
      <c r="Q6009" s="1" t="s">
        <v>42</v>
      </c>
      <c r="R6009">
        <v>70</v>
      </c>
      <c r="S6009" s="1" t="s">
        <v>30</v>
      </c>
      <c r="T6009" s="1" t="s">
        <v>32</v>
      </c>
      <c r="U6009" s="1" t="s">
        <v>32</v>
      </c>
      <c r="V6009">
        <v>2</v>
      </c>
      <c r="W6009" s="1" t="s">
        <v>30</v>
      </c>
      <c r="X6009" s="1" t="s">
        <v>57</v>
      </c>
      <c r="Y6009" s="1" t="s">
        <v>37</v>
      </c>
      <c r="Z6009">
        <v>26</v>
      </c>
      <c r="AA6009">
        <v>606</v>
      </c>
      <c r="AB6009" s="1" t="s">
        <v>13500</v>
      </c>
      <c r="AC6009" s="1" t="s">
        <v>13500</v>
      </c>
      <c r="AD6009" t="s">
        <v>13496</v>
      </c>
      <c r="AE6009" s="1" t="s">
        <v>38</v>
      </c>
      <c r="AF6009" s="1" t="s">
        <v>38</v>
      </c>
      <c r="AG6009" t="s">
        <v>13526</v>
      </c>
      <c r="AH6009" t="s">
        <v>38</v>
      </c>
      <c r="AI6009" t="s">
        <v>13539</v>
      </c>
    </row>
    <row r="6010" spans="1:35" x14ac:dyDescent="0.25">
      <c r="A6010" s="1" t="s">
        <v>12126</v>
      </c>
      <c r="B6010" s="1" t="s">
        <v>32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s="1" t="s">
        <v>30</v>
      </c>
      <c r="I6010" s="1" t="s">
        <v>31</v>
      </c>
      <c r="J6010">
        <v>0</v>
      </c>
      <c r="K6010">
        <v>0</v>
      </c>
      <c r="L6010">
        <v>0</v>
      </c>
      <c r="M6010" s="1" t="s">
        <v>30</v>
      </c>
      <c r="N6010">
        <v>0</v>
      </c>
      <c r="O6010" s="1" t="s">
        <v>150</v>
      </c>
      <c r="P6010" s="1" t="s">
        <v>12127</v>
      </c>
      <c r="Q6010" s="1" t="s">
        <v>42</v>
      </c>
      <c r="R6010">
        <v>30</v>
      </c>
      <c r="S6010" s="1" t="s">
        <v>30</v>
      </c>
      <c r="T6010" s="1" t="s">
        <v>30</v>
      </c>
      <c r="U6010" s="1" t="s">
        <v>32</v>
      </c>
      <c r="V6010">
        <v>2</v>
      </c>
      <c r="W6010" s="1" t="s">
        <v>30</v>
      </c>
      <c r="X6010" s="1" t="s">
        <v>43</v>
      </c>
      <c r="Y6010" s="1" t="s">
        <v>37</v>
      </c>
      <c r="Z6010">
        <v>10</v>
      </c>
      <c r="AA6010">
        <v>141</v>
      </c>
      <c r="AB6010" s="1" t="s">
        <v>13500</v>
      </c>
      <c r="AC6010" s="1" t="s">
        <v>13500</v>
      </c>
      <c r="AD6010" t="s">
        <v>13495</v>
      </c>
      <c r="AE6010" s="1" t="s">
        <v>7086</v>
      </c>
      <c r="AF6010" s="1" t="s">
        <v>7110</v>
      </c>
      <c r="AG6010" t="s">
        <v>13527</v>
      </c>
      <c r="AH6010" t="s">
        <v>13530</v>
      </c>
      <c r="AI6010" t="s">
        <v>13539</v>
      </c>
    </row>
    <row r="6011" spans="1:35" x14ac:dyDescent="0.25">
      <c r="A6011" s="1" t="s">
        <v>12128</v>
      </c>
      <c r="B6011" s="1" t="s">
        <v>30</v>
      </c>
      <c r="C6011">
        <v>1</v>
      </c>
      <c r="D6011">
        <v>5</v>
      </c>
      <c r="E6011">
        <v>14</v>
      </c>
      <c r="F6011">
        <v>0</v>
      </c>
      <c r="G6011">
        <v>0</v>
      </c>
      <c r="H6011" s="1" t="s">
        <v>30</v>
      </c>
      <c r="I6011" s="1" t="s">
        <v>31</v>
      </c>
      <c r="J6011">
        <v>0</v>
      </c>
      <c r="K6011">
        <v>0</v>
      </c>
      <c r="L6011">
        <v>0</v>
      </c>
      <c r="M6011" s="1" t="s">
        <v>30</v>
      </c>
      <c r="N6011">
        <v>0</v>
      </c>
      <c r="O6011" s="1" t="s">
        <v>55</v>
      </c>
      <c r="P6011" s="1" t="s">
        <v>12129</v>
      </c>
      <c r="Q6011" s="1" t="s">
        <v>42</v>
      </c>
      <c r="R6011">
        <v>27</v>
      </c>
      <c r="S6011" s="1" t="s">
        <v>32</v>
      </c>
      <c r="T6011" s="1" t="s">
        <v>30</v>
      </c>
      <c r="U6011" s="1" t="s">
        <v>32</v>
      </c>
      <c r="V6011">
        <v>5</v>
      </c>
      <c r="W6011" s="1" t="s">
        <v>30</v>
      </c>
      <c r="X6011" s="1" t="s">
        <v>36</v>
      </c>
      <c r="Y6011" s="1" t="s">
        <v>37</v>
      </c>
      <c r="Z6011">
        <v>6</v>
      </c>
      <c r="AA6011">
        <v>6</v>
      </c>
      <c r="AB6011" s="1" t="s">
        <v>13500</v>
      </c>
      <c r="AC6011" s="1" t="s">
        <v>13500</v>
      </c>
      <c r="AD6011" t="s">
        <v>13495</v>
      </c>
      <c r="AE6011" s="1" t="s">
        <v>38</v>
      </c>
      <c r="AF6011" s="1" t="s">
        <v>38</v>
      </c>
      <c r="AG6011" t="s">
        <v>13527</v>
      </c>
      <c r="AH6011" t="s">
        <v>38</v>
      </c>
      <c r="AI6011" t="s">
        <v>13538</v>
      </c>
    </row>
    <row r="6012" spans="1:35" x14ac:dyDescent="0.25">
      <c r="A6012" s="1" t="s">
        <v>12130</v>
      </c>
      <c r="B6012" s="1" t="s">
        <v>30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s="1" t="s">
        <v>30</v>
      </c>
      <c r="I6012" s="1" t="s">
        <v>31</v>
      </c>
      <c r="J6012">
        <v>0</v>
      </c>
      <c r="K6012">
        <v>0</v>
      </c>
      <c r="L6012">
        <v>0</v>
      </c>
      <c r="M6012" s="1" t="s">
        <v>30</v>
      </c>
      <c r="N6012">
        <v>0</v>
      </c>
      <c r="O6012" s="1" t="s">
        <v>471</v>
      </c>
      <c r="P6012" s="1" t="s">
        <v>12131</v>
      </c>
      <c r="Q6012" s="1" t="s">
        <v>35</v>
      </c>
      <c r="R6012">
        <v>50</v>
      </c>
      <c r="S6012" s="1" t="s">
        <v>30</v>
      </c>
      <c r="T6012" s="1" t="s">
        <v>30</v>
      </c>
      <c r="U6012" s="1" t="s">
        <v>32</v>
      </c>
      <c r="V6012">
        <v>5</v>
      </c>
      <c r="W6012" s="1" t="s">
        <v>30</v>
      </c>
      <c r="X6012" s="1" t="s">
        <v>43</v>
      </c>
      <c r="Y6012" s="1" t="s">
        <v>58</v>
      </c>
      <c r="Z6012">
        <v>5</v>
      </c>
      <c r="AA6012">
        <v>140</v>
      </c>
      <c r="AB6012" s="1" t="s">
        <v>13500</v>
      </c>
      <c r="AC6012" s="1" t="s">
        <v>13500</v>
      </c>
      <c r="AD6012" t="s">
        <v>13494</v>
      </c>
      <c r="AE6012" s="1" t="s">
        <v>38</v>
      </c>
      <c r="AF6012" s="1" t="s">
        <v>38</v>
      </c>
      <c r="AG6012" t="s">
        <v>13527</v>
      </c>
      <c r="AH6012" t="s">
        <v>38</v>
      </c>
      <c r="AI6012" t="s">
        <v>13539</v>
      </c>
    </row>
    <row r="6013" spans="1:35" x14ac:dyDescent="0.25">
      <c r="A6013" s="1" t="s">
        <v>12132</v>
      </c>
      <c r="B6013" s="1" t="s">
        <v>30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s="1" t="s">
        <v>30</v>
      </c>
      <c r="I6013" s="1" t="s">
        <v>31</v>
      </c>
      <c r="J6013">
        <v>0</v>
      </c>
      <c r="K6013">
        <v>0</v>
      </c>
      <c r="L6013">
        <v>0</v>
      </c>
      <c r="M6013" s="1" t="s">
        <v>30</v>
      </c>
      <c r="N6013">
        <v>0</v>
      </c>
      <c r="O6013" s="1" t="s">
        <v>197</v>
      </c>
      <c r="P6013" s="1" t="s">
        <v>12133</v>
      </c>
      <c r="Q6013" s="1" t="s">
        <v>42</v>
      </c>
      <c r="R6013">
        <v>68</v>
      </c>
      <c r="S6013" s="1" t="s">
        <v>30</v>
      </c>
      <c r="T6013" s="1" t="s">
        <v>32</v>
      </c>
      <c r="U6013" s="1" t="s">
        <v>32</v>
      </c>
      <c r="V6013">
        <v>2</v>
      </c>
      <c r="W6013" s="1" t="s">
        <v>30</v>
      </c>
      <c r="X6013" s="1" t="s">
        <v>57</v>
      </c>
      <c r="Y6013" s="1" t="s">
        <v>37</v>
      </c>
      <c r="Z6013">
        <v>9</v>
      </c>
      <c r="AA6013">
        <v>625</v>
      </c>
      <c r="AB6013" s="1" t="s">
        <v>13500</v>
      </c>
      <c r="AC6013" s="1" t="s">
        <v>13500</v>
      </c>
      <c r="AD6013" t="s">
        <v>13496</v>
      </c>
      <c r="AE6013" s="1" t="s">
        <v>38</v>
      </c>
      <c r="AF6013" s="1" t="s">
        <v>38</v>
      </c>
      <c r="AG6013" t="s">
        <v>13527</v>
      </c>
      <c r="AH6013" t="s">
        <v>38</v>
      </c>
      <c r="AI6013" t="s">
        <v>13540</v>
      </c>
    </row>
    <row r="6014" spans="1:35" x14ac:dyDescent="0.25">
      <c r="A6014" s="1" t="s">
        <v>12134</v>
      </c>
      <c r="B6014" s="1" t="s">
        <v>30</v>
      </c>
      <c r="C6014">
        <v>10</v>
      </c>
      <c r="D6014">
        <v>30</v>
      </c>
      <c r="E6014">
        <v>80</v>
      </c>
      <c r="F6014">
        <v>0</v>
      </c>
      <c r="G6014">
        <v>0</v>
      </c>
      <c r="H6014" s="1" t="s">
        <v>30</v>
      </c>
      <c r="I6014" s="1" t="s">
        <v>31</v>
      </c>
      <c r="J6014">
        <v>0</v>
      </c>
      <c r="K6014">
        <v>0</v>
      </c>
      <c r="L6014">
        <v>0</v>
      </c>
      <c r="M6014" s="1" t="s">
        <v>30</v>
      </c>
      <c r="N6014">
        <v>0</v>
      </c>
      <c r="O6014" s="1" t="s">
        <v>179</v>
      </c>
      <c r="P6014" s="1" t="s">
        <v>12135</v>
      </c>
      <c r="Q6014" s="1" t="s">
        <v>35</v>
      </c>
      <c r="R6014">
        <v>25</v>
      </c>
      <c r="S6014" s="1" t="s">
        <v>32</v>
      </c>
      <c r="T6014" s="1" t="s">
        <v>30</v>
      </c>
      <c r="U6014" s="1" t="s">
        <v>32</v>
      </c>
      <c r="V6014">
        <v>3</v>
      </c>
      <c r="W6014" s="1" t="s">
        <v>30</v>
      </c>
      <c r="X6014" s="1" t="s">
        <v>57</v>
      </c>
      <c r="Y6014" s="1" t="s">
        <v>58</v>
      </c>
      <c r="Z6014">
        <v>7</v>
      </c>
      <c r="AA6014">
        <v>70</v>
      </c>
      <c r="AB6014" s="1" t="s">
        <v>13500</v>
      </c>
      <c r="AC6014" s="1" t="s">
        <v>13500</v>
      </c>
      <c r="AD6014" t="s">
        <v>13495</v>
      </c>
      <c r="AE6014" s="1" t="s">
        <v>38</v>
      </c>
      <c r="AF6014" s="1" t="s">
        <v>38</v>
      </c>
      <c r="AG6014" t="s">
        <v>13527</v>
      </c>
      <c r="AH6014" t="s">
        <v>38</v>
      </c>
      <c r="AI6014" t="s">
        <v>13539</v>
      </c>
    </row>
    <row r="6015" spans="1:35" x14ac:dyDescent="0.25">
      <c r="A6015" s="1" t="s">
        <v>12136</v>
      </c>
      <c r="B6015" s="1" t="s">
        <v>30</v>
      </c>
      <c r="C6015">
        <v>1</v>
      </c>
      <c r="D6015">
        <v>3</v>
      </c>
      <c r="E6015">
        <v>6</v>
      </c>
      <c r="F6015">
        <v>0</v>
      </c>
      <c r="G6015">
        <v>0</v>
      </c>
      <c r="H6015" s="1" t="s">
        <v>30</v>
      </c>
      <c r="I6015" s="1" t="s">
        <v>31</v>
      </c>
      <c r="J6015">
        <v>0</v>
      </c>
      <c r="K6015">
        <v>0</v>
      </c>
      <c r="L6015">
        <v>0</v>
      </c>
      <c r="M6015" s="1" t="s">
        <v>30</v>
      </c>
      <c r="N6015">
        <v>0</v>
      </c>
      <c r="O6015" s="1" t="s">
        <v>272</v>
      </c>
      <c r="P6015" s="1" t="s">
        <v>12137</v>
      </c>
      <c r="Q6015" s="1" t="s">
        <v>42</v>
      </c>
      <c r="R6015">
        <v>23</v>
      </c>
      <c r="S6015" s="1" t="s">
        <v>32</v>
      </c>
      <c r="T6015" s="1" t="s">
        <v>30</v>
      </c>
      <c r="U6015" s="1" t="s">
        <v>32</v>
      </c>
      <c r="V6015">
        <v>3</v>
      </c>
      <c r="W6015" s="1" t="s">
        <v>30</v>
      </c>
      <c r="X6015" s="1" t="s">
        <v>36</v>
      </c>
      <c r="Y6015" s="1" t="s">
        <v>58</v>
      </c>
      <c r="Z6015">
        <v>10</v>
      </c>
      <c r="AA6015">
        <v>10</v>
      </c>
      <c r="AB6015" s="1" t="s">
        <v>13500</v>
      </c>
      <c r="AC6015" s="1" t="s">
        <v>13500</v>
      </c>
      <c r="AD6015" t="s">
        <v>13495</v>
      </c>
      <c r="AE6015" s="1" t="s">
        <v>38</v>
      </c>
      <c r="AF6015" s="1" t="s">
        <v>38</v>
      </c>
      <c r="AG6015" t="s">
        <v>13527</v>
      </c>
      <c r="AH6015" t="s">
        <v>38</v>
      </c>
      <c r="AI6015" t="s">
        <v>13538</v>
      </c>
    </row>
    <row r="6016" spans="1:35" x14ac:dyDescent="0.25">
      <c r="A6016" s="1" t="s">
        <v>12138</v>
      </c>
      <c r="B6016" s="1" t="s">
        <v>30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s="1" t="s">
        <v>30</v>
      </c>
      <c r="I6016" s="1" t="s">
        <v>31</v>
      </c>
      <c r="J6016">
        <v>0</v>
      </c>
      <c r="K6016">
        <v>0</v>
      </c>
      <c r="L6016">
        <v>16</v>
      </c>
      <c r="M6016" s="1" t="s">
        <v>32</v>
      </c>
      <c r="N6016">
        <v>0</v>
      </c>
      <c r="O6016" s="1" t="s">
        <v>52</v>
      </c>
      <c r="P6016" s="1" t="s">
        <v>12139</v>
      </c>
      <c r="Q6016" s="1" t="s">
        <v>42</v>
      </c>
      <c r="R6016">
        <v>21</v>
      </c>
      <c r="S6016" s="1" t="s">
        <v>32</v>
      </c>
      <c r="T6016" s="1" t="s">
        <v>30</v>
      </c>
      <c r="U6016" s="1" t="s">
        <v>32</v>
      </c>
      <c r="V6016">
        <v>2</v>
      </c>
      <c r="W6016" s="1" t="s">
        <v>30</v>
      </c>
      <c r="X6016" s="1" t="s">
        <v>36</v>
      </c>
      <c r="Y6016" s="1" t="s">
        <v>58</v>
      </c>
      <c r="Z6016">
        <v>23</v>
      </c>
      <c r="AA6016">
        <v>512</v>
      </c>
      <c r="AB6016" s="1" t="s">
        <v>13500</v>
      </c>
      <c r="AC6016" s="1" t="s">
        <v>13500</v>
      </c>
      <c r="AD6016" t="s">
        <v>13495</v>
      </c>
      <c r="AE6016" s="1" t="s">
        <v>38</v>
      </c>
      <c r="AF6016" s="1" t="s">
        <v>38</v>
      </c>
      <c r="AG6016" t="s">
        <v>13526</v>
      </c>
      <c r="AH6016" t="s">
        <v>38</v>
      </c>
      <c r="AI6016" t="s">
        <v>13539</v>
      </c>
    </row>
    <row r="6017" spans="1:35" x14ac:dyDescent="0.25">
      <c r="A6017" s="1" t="s">
        <v>12140</v>
      </c>
      <c r="B6017" s="1" t="s">
        <v>30</v>
      </c>
      <c r="C6017">
        <v>1</v>
      </c>
      <c r="D6017">
        <v>7</v>
      </c>
      <c r="E6017">
        <v>15</v>
      </c>
      <c r="F6017">
        <v>0</v>
      </c>
      <c r="G6017">
        <v>0</v>
      </c>
      <c r="H6017" s="1" t="s">
        <v>30</v>
      </c>
      <c r="I6017" s="1" t="s">
        <v>31</v>
      </c>
      <c r="J6017">
        <v>0</v>
      </c>
      <c r="K6017">
        <v>0</v>
      </c>
      <c r="L6017">
        <v>0</v>
      </c>
      <c r="M6017" s="1" t="s">
        <v>30</v>
      </c>
      <c r="N6017">
        <v>0</v>
      </c>
      <c r="O6017" s="1" t="s">
        <v>176</v>
      </c>
      <c r="P6017" s="1" t="s">
        <v>12141</v>
      </c>
      <c r="Q6017" s="1" t="s">
        <v>42</v>
      </c>
      <c r="R6017">
        <v>55</v>
      </c>
      <c r="S6017" s="1" t="s">
        <v>30</v>
      </c>
      <c r="T6017" s="1" t="s">
        <v>30</v>
      </c>
      <c r="U6017" s="1" t="s">
        <v>32</v>
      </c>
      <c r="V6017">
        <v>6</v>
      </c>
      <c r="W6017" s="1" t="s">
        <v>30</v>
      </c>
      <c r="X6017" s="1" t="s">
        <v>36</v>
      </c>
      <c r="Y6017" s="1" t="s">
        <v>58</v>
      </c>
      <c r="Z6017">
        <v>10</v>
      </c>
      <c r="AA6017">
        <v>10</v>
      </c>
      <c r="AB6017" s="1" t="s">
        <v>13500</v>
      </c>
      <c r="AC6017" s="1" t="s">
        <v>13500</v>
      </c>
      <c r="AD6017" t="s">
        <v>13494</v>
      </c>
      <c r="AE6017" s="1" t="s">
        <v>38</v>
      </c>
      <c r="AF6017" s="1" t="s">
        <v>38</v>
      </c>
      <c r="AG6017" t="s">
        <v>13527</v>
      </c>
      <c r="AH6017" t="s">
        <v>38</v>
      </c>
      <c r="AI6017" t="s">
        <v>13538</v>
      </c>
    </row>
    <row r="6018" spans="1:35" x14ac:dyDescent="0.25">
      <c r="A6018" s="1" t="s">
        <v>12142</v>
      </c>
      <c r="B6018" s="1" t="s">
        <v>30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s="1" t="s">
        <v>30</v>
      </c>
      <c r="I6018" s="1" t="s">
        <v>31</v>
      </c>
      <c r="J6018">
        <v>0</v>
      </c>
      <c r="K6018">
        <v>0</v>
      </c>
      <c r="L6018">
        <v>15</v>
      </c>
      <c r="M6018" s="1" t="s">
        <v>32</v>
      </c>
      <c r="N6018">
        <v>0</v>
      </c>
      <c r="O6018" s="1" t="s">
        <v>65</v>
      </c>
      <c r="P6018" s="1" t="s">
        <v>12143</v>
      </c>
      <c r="Q6018" s="1" t="s">
        <v>42</v>
      </c>
      <c r="R6018">
        <v>53</v>
      </c>
      <c r="S6018" s="1" t="s">
        <v>30</v>
      </c>
      <c r="T6018" s="1" t="s">
        <v>30</v>
      </c>
      <c r="U6018" s="1" t="s">
        <v>32</v>
      </c>
      <c r="V6018">
        <v>2</v>
      </c>
      <c r="W6018" s="1" t="s">
        <v>32</v>
      </c>
      <c r="X6018" s="1" t="s">
        <v>57</v>
      </c>
      <c r="Y6018" s="1" t="s">
        <v>58</v>
      </c>
      <c r="Z6018">
        <v>33</v>
      </c>
      <c r="AA6018">
        <v>2318</v>
      </c>
      <c r="AB6018" s="1" t="s">
        <v>13500</v>
      </c>
      <c r="AC6018" s="1" t="s">
        <v>13500</v>
      </c>
      <c r="AD6018" t="s">
        <v>13494</v>
      </c>
      <c r="AE6018" s="1" t="s">
        <v>38</v>
      </c>
      <c r="AF6018" s="1" t="s">
        <v>38</v>
      </c>
      <c r="AG6018" t="s">
        <v>13526</v>
      </c>
      <c r="AH6018" t="s">
        <v>38</v>
      </c>
      <c r="AI6018" t="s">
        <v>13540</v>
      </c>
    </row>
    <row r="6019" spans="1:35" x14ac:dyDescent="0.25">
      <c r="A6019" s="1" t="s">
        <v>12144</v>
      </c>
      <c r="B6019" s="1" t="s">
        <v>30</v>
      </c>
      <c r="C6019">
        <v>6</v>
      </c>
      <c r="D6019">
        <v>11</v>
      </c>
      <c r="E6019">
        <v>30.2</v>
      </c>
      <c r="F6019">
        <v>0</v>
      </c>
      <c r="G6019">
        <v>0</v>
      </c>
      <c r="H6019" s="1" t="s">
        <v>30</v>
      </c>
      <c r="I6019" s="1" t="s">
        <v>31</v>
      </c>
      <c r="J6019">
        <v>0</v>
      </c>
      <c r="K6019">
        <v>0</v>
      </c>
      <c r="L6019">
        <v>15</v>
      </c>
      <c r="M6019" s="1" t="s">
        <v>32</v>
      </c>
      <c r="N6019">
        <v>0</v>
      </c>
      <c r="O6019" s="1" t="s">
        <v>94</v>
      </c>
      <c r="P6019" s="1" t="s">
        <v>12145</v>
      </c>
      <c r="Q6019" s="1" t="s">
        <v>35</v>
      </c>
      <c r="R6019">
        <v>22</v>
      </c>
      <c r="S6019" s="1" t="s">
        <v>32</v>
      </c>
      <c r="T6019" s="1" t="s">
        <v>30</v>
      </c>
      <c r="U6019" s="1" t="s">
        <v>32</v>
      </c>
      <c r="V6019">
        <v>6</v>
      </c>
      <c r="W6019" s="1" t="s">
        <v>30</v>
      </c>
      <c r="X6019" s="1" t="s">
        <v>36</v>
      </c>
      <c r="Y6019" s="1" t="s">
        <v>37</v>
      </c>
      <c r="Z6019">
        <v>12</v>
      </c>
      <c r="AA6019">
        <v>72</v>
      </c>
      <c r="AB6019" s="1" t="s">
        <v>13500</v>
      </c>
      <c r="AC6019" s="1" t="s">
        <v>13500</v>
      </c>
      <c r="AD6019" t="s">
        <v>13495</v>
      </c>
      <c r="AE6019" s="1" t="s">
        <v>38</v>
      </c>
      <c r="AF6019" s="1" t="s">
        <v>38</v>
      </c>
      <c r="AG6019" t="s">
        <v>13526</v>
      </c>
      <c r="AH6019" t="s">
        <v>38</v>
      </c>
      <c r="AI6019" t="s">
        <v>13538</v>
      </c>
    </row>
    <row r="6020" spans="1:35" x14ac:dyDescent="0.25">
      <c r="A6020" s="1" t="s">
        <v>12146</v>
      </c>
      <c r="B6020" s="1" t="s">
        <v>30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s="1" t="s">
        <v>30</v>
      </c>
      <c r="I6020" s="1" t="s">
        <v>31</v>
      </c>
      <c r="J6020">
        <v>0</v>
      </c>
      <c r="K6020">
        <v>0</v>
      </c>
      <c r="L6020">
        <v>8</v>
      </c>
      <c r="M6020" s="1" t="s">
        <v>32</v>
      </c>
      <c r="N6020">
        <v>0</v>
      </c>
      <c r="O6020" s="1" t="s">
        <v>600</v>
      </c>
      <c r="P6020" s="1" t="s">
        <v>12147</v>
      </c>
      <c r="Q6020" s="1" t="s">
        <v>35</v>
      </c>
      <c r="R6020">
        <v>73</v>
      </c>
      <c r="S6020" s="1" t="s">
        <v>30</v>
      </c>
      <c r="T6020" s="1" t="s">
        <v>32</v>
      </c>
      <c r="U6020" s="1" t="s">
        <v>32</v>
      </c>
      <c r="V6020">
        <v>4</v>
      </c>
      <c r="W6020" s="1" t="s">
        <v>30</v>
      </c>
      <c r="X6020" s="1" t="s">
        <v>57</v>
      </c>
      <c r="Y6020" s="1" t="s">
        <v>37</v>
      </c>
      <c r="Z6020">
        <v>53</v>
      </c>
      <c r="AA6020">
        <v>2405</v>
      </c>
      <c r="AB6020" s="1" t="s">
        <v>13500</v>
      </c>
      <c r="AC6020" s="1" t="s">
        <v>13500</v>
      </c>
      <c r="AD6020" t="s">
        <v>13496</v>
      </c>
      <c r="AE6020" s="1" t="s">
        <v>38</v>
      </c>
      <c r="AF6020" s="1" t="s">
        <v>38</v>
      </c>
      <c r="AG6020" t="s">
        <v>13526</v>
      </c>
      <c r="AH6020" t="s">
        <v>38</v>
      </c>
      <c r="AI6020" t="s">
        <v>13540</v>
      </c>
    </row>
    <row r="6021" spans="1:35" x14ac:dyDescent="0.25">
      <c r="A6021" s="1" t="s">
        <v>12148</v>
      </c>
      <c r="B6021" s="1" t="s">
        <v>30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s="1" t="s">
        <v>30</v>
      </c>
      <c r="I6021" s="1" t="s">
        <v>31</v>
      </c>
      <c r="J6021">
        <v>0</v>
      </c>
      <c r="K6021">
        <v>0</v>
      </c>
      <c r="L6021">
        <v>13</v>
      </c>
      <c r="M6021" s="1" t="s">
        <v>32</v>
      </c>
      <c r="N6021">
        <v>0</v>
      </c>
      <c r="O6021" s="1" t="s">
        <v>153</v>
      </c>
      <c r="P6021" s="1" t="s">
        <v>12149</v>
      </c>
      <c r="Q6021" s="1" t="s">
        <v>35</v>
      </c>
      <c r="R6021">
        <v>32</v>
      </c>
      <c r="S6021" s="1" t="s">
        <v>30</v>
      </c>
      <c r="T6021" s="1" t="s">
        <v>30</v>
      </c>
      <c r="U6021" s="1" t="s">
        <v>32</v>
      </c>
      <c r="V6021">
        <v>2</v>
      </c>
      <c r="W6021" s="1" t="s">
        <v>32</v>
      </c>
      <c r="X6021" s="1" t="s">
        <v>36</v>
      </c>
      <c r="Y6021" s="1" t="s">
        <v>37</v>
      </c>
      <c r="Z6021">
        <v>20</v>
      </c>
      <c r="AA6021">
        <v>639</v>
      </c>
      <c r="AB6021" s="1" t="s">
        <v>13500</v>
      </c>
      <c r="AC6021" s="1" t="s">
        <v>13500</v>
      </c>
      <c r="AD6021" t="s">
        <v>13494</v>
      </c>
      <c r="AE6021" s="1" t="s">
        <v>38</v>
      </c>
      <c r="AF6021" s="1" t="s">
        <v>38</v>
      </c>
      <c r="AG6021" t="s">
        <v>13526</v>
      </c>
      <c r="AH6021" t="s">
        <v>38</v>
      </c>
      <c r="AI6021" t="s">
        <v>13539</v>
      </c>
    </row>
    <row r="6022" spans="1:35" x14ac:dyDescent="0.25">
      <c r="A6022" s="1" t="s">
        <v>12150</v>
      </c>
      <c r="B6022" s="1" t="s">
        <v>30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s="1" t="s">
        <v>30</v>
      </c>
      <c r="I6022" s="1" t="s">
        <v>31</v>
      </c>
      <c r="J6022">
        <v>0</v>
      </c>
      <c r="K6022">
        <v>0</v>
      </c>
      <c r="L6022">
        <v>0</v>
      </c>
      <c r="M6022" s="1" t="s">
        <v>30</v>
      </c>
      <c r="N6022">
        <v>0</v>
      </c>
      <c r="O6022" s="1" t="s">
        <v>211</v>
      </c>
      <c r="P6022" s="1" t="s">
        <v>12151</v>
      </c>
      <c r="Q6022" s="1" t="s">
        <v>42</v>
      </c>
      <c r="R6022">
        <v>59</v>
      </c>
      <c r="S6022" s="1" t="s">
        <v>30</v>
      </c>
      <c r="T6022" s="1" t="s">
        <v>30</v>
      </c>
      <c r="U6022" s="1" t="s">
        <v>32</v>
      </c>
      <c r="V6022">
        <v>5</v>
      </c>
      <c r="W6022" s="1" t="s">
        <v>30</v>
      </c>
      <c r="X6022" s="1" t="s">
        <v>36</v>
      </c>
      <c r="Y6022" s="1" t="s">
        <v>58</v>
      </c>
      <c r="Z6022">
        <v>9</v>
      </c>
      <c r="AA6022">
        <v>75</v>
      </c>
      <c r="AB6022" s="1" t="s">
        <v>13500</v>
      </c>
      <c r="AC6022" s="1" t="s">
        <v>13500</v>
      </c>
      <c r="AD6022" t="s">
        <v>13494</v>
      </c>
      <c r="AE6022" s="1" t="s">
        <v>38</v>
      </c>
      <c r="AF6022" s="1" t="s">
        <v>38</v>
      </c>
      <c r="AG6022" t="s">
        <v>13527</v>
      </c>
      <c r="AH6022" t="s">
        <v>38</v>
      </c>
      <c r="AI6022" t="s">
        <v>13538</v>
      </c>
    </row>
    <row r="6023" spans="1:35" x14ac:dyDescent="0.25">
      <c r="A6023" s="1" t="s">
        <v>12152</v>
      </c>
      <c r="B6023" s="1" t="s">
        <v>30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s="1" t="s">
        <v>30</v>
      </c>
      <c r="I6023" s="1" t="s">
        <v>31</v>
      </c>
      <c r="J6023">
        <v>0</v>
      </c>
      <c r="K6023">
        <v>0</v>
      </c>
      <c r="L6023">
        <v>37</v>
      </c>
      <c r="M6023" s="1" t="s">
        <v>32</v>
      </c>
      <c r="N6023">
        <v>0</v>
      </c>
      <c r="O6023" s="1" t="s">
        <v>91</v>
      </c>
      <c r="P6023" s="1" t="s">
        <v>12153</v>
      </c>
      <c r="Q6023" s="1" t="s">
        <v>35</v>
      </c>
      <c r="R6023">
        <v>28</v>
      </c>
      <c r="S6023" s="1" t="s">
        <v>32</v>
      </c>
      <c r="T6023" s="1" t="s">
        <v>30</v>
      </c>
      <c r="U6023" s="1" t="s">
        <v>32</v>
      </c>
      <c r="V6023">
        <v>2</v>
      </c>
      <c r="W6023" s="1" t="s">
        <v>32</v>
      </c>
      <c r="X6023" s="1" t="s">
        <v>57</v>
      </c>
      <c r="Y6023" s="1" t="s">
        <v>37</v>
      </c>
      <c r="Z6023">
        <v>30</v>
      </c>
      <c r="AA6023">
        <v>2085</v>
      </c>
      <c r="AB6023" s="1" t="s">
        <v>13500</v>
      </c>
      <c r="AC6023" s="1" t="s">
        <v>13500</v>
      </c>
      <c r="AD6023" t="s">
        <v>13495</v>
      </c>
      <c r="AE6023" s="1" t="s">
        <v>38</v>
      </c>
      <c r="AF6023" s="1" t="s">
        <v>38</v>
      </c>
      <c r="AG6023" t="s">
        <v>13526</v>
      </c>
      <c r="AH6023" t="s">
        <v>38</v>
      </c>
      <c r="AI6023" t="s">
        <v>13540</v>
      </c>
    </row>
    <row r="6024" spans="1:35" x14ac:dyDescent="0.25">
      <c r="A6024" s="1" t="s">
        <v>12154</v>
      </c>
      <c r="B6024" s="1" t="s">
        <v>30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s="1" t="s">
        <v>30</v>
      </c>
      <c r="I6024" s="1" t="s">
        <v>31</v>
      </c>
      <c r="J6024">
        <v>0</v>
      </c>
      <c r="K6024">
        <v>0</v>
      </c>
      <c r="L6024">
        <v>0</v>
      </c>
      <c r="M6024" s="1" t="s">
        <v>30</v>
      </c>
      <c r="N6024">
        <v>0</v>
      </c>
      <c r="O6024" s="1" t="s">
        <v>436</v>
      </c>
      <c r="P6024" s="1" t="s">
        <v>12155</v>
      </c>
      <c r="Q6024" s="1" t="s">
        <v>35</v>
      </c>
      <c r="R6024">
        <v>37</v>
      </c>
      <c r="S6024" s="1" t="s">
        <v>30</v>
      </c>
      <c r="T6024" s="1" t="s">
        <v>30</v>
      </c>
      <c r="U6024" s="1" t="s">
        <v>32</v>
      </c>
      <c r="V6024">
        <v>2</v>
      </c>
      <c r="W6024" s="1" t="s">
        <v>30</v>
      </c>
      <c r="X6024" s="1" t="s">
        <v>36</v>
      </c>
      <c r="Y6024" s="1" t="s">
        <v>58</v>
      </c>
      <c r="Z6024">
        <v>10</v>
      </c>
      <c r="AA6024">
        <v>208</v>
      </c>
      <c r="AB6024" s="1" t="s">
        <v>13500</v>
      </c>
      <c r="AC6024" s="1" t="s">
        <v>13500</v>
      </c>
      <c r="AD6024" t="s">
        <v>13494</v>
      </c>
      <c r="AE6024" s="1" t="s">
        <v>38</v>
      </c>
      <c r="AF6024" s="1" t="s">
        <v>38</v>
      </c>
      <c r="AG6024" t="s">
        <v>13527</v>
      </c>
      <c r="AH6024" t="s">
        <v>38</v>
      </c>
      <c r="AI6024" t="s">
        <v>13539</v>
      </c>
    </row>
    <row r="6025" spans="1:35" x14ac:dyDescent="0.25">
      <c r="A6025" s="1" t="s">
        <v>12156</v>
      </c>
      <c r="B6025" s="1" t="s">
        <v>30</v>
      </c>
      <c r="C6025">
        <v>7</v>
      </c>
      <c r="D6025">
        <v>28</v>
      </c>
      <c r="E6025">
        <v>86.3</v>
      </c>
      <c r="F6025">
        <v>0</v>
      </c>
      <c r="G6025">
        <v>0</v>
      </c>
      <c r="H6025" s="1" t="s">
        <v>30</v>
      </c>
      <c r="I6025" s="1" t="s">
        <v>31</v>
      </c>
      <c r="J6025">
        <v>0</v>
      </c>
      <c r="K6025">
        <v>0</v>
      </c>
      <c r="L6025">
        <v>0</v>
      </c>
      <c r="M6025" s="1" t="s">
        <v>30</v>
      </c>
      <c r="N6025">
        <v>0</v>
      </c>
      <c r="O6025" s="1" t="s">
        <v>171</v>
      </c>
      <c r="P6025" s="1" t="s">
        <v>12157</v>
      </c>
      <c r="Q6025" s="1" t="s">
        <v>35</v>
      </c>
      <c r="R6025">
        <v>58</v>
      </c>
      <c r="S6025" s="1" t="s">
        <v>30</v>
      </c>
      <c r="T6025" s="1" t="s">
        <v>30</v>
      </c>
      <c r="U6025" s="1" t="s">
        <v>32</v>
      </c>
      <c r="V6025">
        <v>3</v>
      </c>
      <c r="W6025" s="1" t="s">
        <v>30</v>
      </c>
      <c r="X6025" s="1" t="s">
        <v>36</v>
      </c>
      <c r="Y6025" s="1" t="s">
        <v>58</v>
      </c>
      <c r="Z6025">
        <v>11</v>
      </c>
      <c r="AA6025">
        <v>70</v>
      </c>
      <c r="AB6025" s="1" t="s">
        <v>13500</v>
      </c>
      <c r="AC6025" s="1" t="s">
        <v>13500</v>
      </c>
      <c r="AD6025" t="s">
        <v>13494</v>
      </c>
      <c r="AE6025" s="1" t="s">
        <v>38</v>
      </c>
      <c r="AF6025" s="1" t="s">
        <v>38</v>
      </c>
      <c r="AG6025" t="s">
        <v>13527</v>
      </c>
      <c r="AH6025" t="s">
        <v>38</v>
      </c>
      <c r="AI6025" t="s">
        <v>13538</v>
      </c>
    </row>
    <row r="6026" spans="1:35" x14ac:dyDescent="0.25">
      <c r="A6026" s="1" t="s">
        <v>12158</v>
      </c>
      <c r="B6026" s="1" t="s">
        <v>30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s="1" t="s">
        <v>30</v>
      </c>
      <c r="I6026" s="1" t="s">
        <v>31</v>
      </c>
      <c r="J6026">
        <v>0</v>
      </c>
      <c r="K6026">
        <v>0</v>
      </c>
      <c r="L6026">
        <v>25</v>
      </c>
      <c r="M6026" s="1" t="s">
        <v>32</v>
      </c>
      <c r="N6026">
        <v>0</v>
      </c>
      <c r="O6026" s="1" t="s">
        <v>156</v>
      </c>
      <c r="P6026" s="1" t="s">
        <v>12159</v>
      </c>
      <c r="Q6026" s="1" t="s">
        <v>42</v>
      </c>
      <c r="R6026">
        <v>50</v>
      </c>
      <c r="S6026" s="1" t="s">
        <v>30</v>
      </c>
      <c r="T6026" s="1" t="s">
        <v>30</v>
      </c>
      <c r="U6026" s="1" t="s">
        <v>32</v>
      </c>
      <c r="V6026">
        <v>2</v>
      </c>
      <c r="W6026" s="1" t="s">
        <v>30</v>
      </c>
      <c r="X6026" s="1" t="s">
        <v>36</v>
      </c>
      <c r="Y6026" s="1" t="s">
        <v>58</v>
      </c>
      <c r="Z6026">
        <v>29</v>
      </c>
      <c r="AA6026">
        <v>397</v>
      </c>
      <c r="AB6026" s="1" t="s">
        <v>13500</v>
      </c>
      <c r="AC6026" s="1" t="s">
        <v>13500</v>
      </c>
      <c r="AD6026" t="s">
        <v>13494</v>
      </c>
      <c r="AE6026" s="1" t="s">
        <v>38</v>
      </c>
      <c r="AF6026" s="1" t="s">
        <v>38</v>
      </c>
      <c r="AG6026" t="s">
        <v>13526</v>
      </c>
      <c r="AH6026" t="s">
        <v>38</v>
      </c>
      <c r="AI6026" t="s">
        <v>13539</v>
      </c>
    </row>
    <row r="6027" spans="1:35" x14ac:dyDescent="0.25">
      <c r="A6027" s="1" t="s">
        <v>12160</v>
      </c>
      <c r="B6027" s="1" t="s">
        <v>30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s="1" t="s">
        <v>30</v>
      </c>
      <c r="I6027" s="1" t="s">
        <v>31</v>
      </c>
      <c r="J6027">
        <v>0</v>
      </c>
      <c r="K6027">
        <v>0</v>
      </c>
      <c r="L6027">
        <v>17</v>
      </c>
      <c r="M6027" s="1" t="s">
        <v>32</v>
      </c>
      <c r="N6027">
        <v>0</v>
      </c>
      <c r="O6027" s="1" t="s">
        <v>135</v>
      </c>
      <c r="P6027" s="1" t="s">
        <v>12161</v>
      </c>
      <c r="Q6027" s="1" t="s">
        <v>35</v>
      </c>
      <c r="R6027">
        <v>33</v>
      </c>
      <c r="S6027" s="1" t="s">
        <v>30</v>
      </c>
      <c r="T6027" s="1" t="s">
        <v>30</v>
      </c>
      <c r="U6027" s="1" t="s">
        <v>32</v>
      </c>
      <c r="V6027">
        <v>2</v>
      </c>
      <c r="W6027" s="1" t="s">
        <v>30</v>
      </c>
      <c r="X6027" s="1" t="s">
        <v>43</v>
      </c>
      <c r="Y6027" s="1" t="s">
        <v>58</v>
      </c>
      <c r="Z6027">
        <v>37</v>
      </c>
      <c r="AA6027">
        <v>582</v>
      </c>
      <c r="AB6027" s="1" t="s">
        <v>13500</v>
      </c>
      <c r="AC6027" s="1" t="s">
        <v>13500</v>
      </c>
      <c r="AD6027" t="s">
        <v>13494</v>
      </c>
      <c r="AE6027" s="1" t="s">
        <v>38</v>
      </c>
      <c r="AF6027" s="1" t="s">
        <v>38</v>
      </c>
      <c r="AG6027" t="s">
        <v>13526</v>
      </c>
      <c r="AH6027" t="s">
        <v>38</v>
      </c>
      <c r="AI6027" t="s">
        <v>13539</v>
      </c>
    </row>
    <row r="6028" spans="1:35" x14ac:dyDescent="0.25">
      <c r="A6028" s="1" t="s">
        <v>12162</v>
      </c>
      <c r="B6028" s="1" t="s">
        <v>30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s="1" t="s">
        <v>30</v>
      </c>
      <c r="I6028" s="1" t="s">
        <v>31</v>
      </c>
      <c r="J6028">
        <v>0</v>
      </c>
      <c r="K6028">
        <v>0</v>
      </c>
      <c r="L6028">
        <v>10</v>
      </c>
      <c r="M6028" s="1" t="s">
        <v>32</v>
      </c>
      <c r="N6028">
        <v>0</v>
      </c>
      <c r="O6028" s="1" t="s">
        <v>55</v>
      </c>
      <c r="P6028" s="1" t="s">
        <v>12163</v>
      </c>
      <c r="Q6028" s="1" t="s">
        <v>35</v>
      </c>
      <c r="R6028">
        <v>47</v>
      </c>
      <c r="S6028" s="1" t="s">
        <v>30</v>
      </c>
      <c r="T6028" s="1" t="s">
        <v>30</v>
      </c>
      <c r="U6028" s="1" t="s">
        <v>32</v>
      </c>
      <c r="V6028">
        <v>2</v>
      </c>
      <c r="W6028" s="1" t="s">
        <v>32</v>
      </c>
      <c r="X6028" s="1" t="s">
        <v>57</v>
      </c>
      <c r="Y6028" s="1" t="s">
        <v>37</v>
      </c>
      <c r="Z6028">
        <v>31</v>
      </c>
      <c r="AA6028">
        <v>2259</v>
      </c>
      <c r="AB6028" s="1" t="s">
        <v>13500</v>
      </c>
      <c r="AC6028" s="1" t="s">
        <v>13500</v>
      </c>
      <c r="AD6028" t="s">
        <v>13494</v>
      </c>
      <c r="AE6028" s="1" t="s">
        <v>38</v>
      </c>
      <c r="AF6028" s="1" t="s">
        <v>38</v>
      </c>
      <c r="AG6028" t="s">
        <v>13526</v>
      </c>
      <c r="AH6028" t="s">
        <v>38</v>
      </c>
      <c r="AI6028" t="s">
        <v>13540</v>
      </c>
    </row>
    <row r="6029" spans="1:35" x14ac:dyDescent="0.25">
      <c r="A6029" s="1" t="s">
        <v>12164</v>
      </c>
      <c r="B6029" s="1" t="s">
        <v>30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s="1" t="s">
        <v>30</v>
      </c>
      <c r="I6029" s="1" t="s">
        <v>31</v>
      </c>
      <c r="J6029">
        <v>0</v>
      </c>
      <c r="K6029">
        <v>0</v>
      </c>
      <c r="L6029">
        <v>6</v>
      </c>
      <c r="M6029" s="1" t="s">
        <v>32</v>
      </c>
      <c r="N6029">
        <v>0</v>
      </c>
      <c r="O6029" s="1" t="s">
        <v>202</v>
      </c>
      <c r="P6029" s="1" t="s">
        <v>12165</v>
      </c>
      <c r="Q6029" s="1" t="s">
        <v>35</v>
      </c>
      <c r="R6029">
        <v>48</v>
      </c>
      <c r="S6029" s="1" t="s">
        <v>30</v>
      </c>
      <c r="T6029" s="1" t="s">
        <v>30</v>
      </c>
      <c r="U6029" s="1" t="s">
        <v>32</v>
      </c>
      <c r="V6029">
        <v>5</v>
      </c>
      <c r="W6029" s="1" t="s">
        <v>30</v>
      </c>
      <c r="X6029" s="1" t="s">
        <v>36</v>
      </c>
      <c r="Y6029" s="1" t="s">
        <v>37</v>
      </c>
      <c r="Z6029">
        <v>29</v>
      </c>
      <c r="AA6029">
        <v>887</v>
      </c>
      <c r="AB6029" s="1" t="s">
        <v>13500</v>
      </c>
      <c r="AC6029" s="1" t="s">
        <v>13500</v>
      </c>
      <c r="AD6029" t="s">
        <v>13494</v>
      </c>
      <c r="AE6029" s="1" t="s">
        <v>38</v>
      </c>
      <c r="AF6029" s="1" t="s">
        <v>38</v>
      </c>
      <c r="AG6029" t="s">
        <v>13526</v>
      </c>
      <c r="AH6029" t="s">
        <v>38</v>
      </c>
      <c r="AI6029" t="s">
        <v>13539</v>
      </c>
    </row>
    <row r="6030" spans="1:35" x14ac:dyDescent="0.25">
      <c r="A6030" s="1" t="s">
        <v>12166</v>
      </c>
      <c r="B6030" s="1" t="s">
        <v>30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s="1" t="s">
        <v>30</v>
      </c>
      <c r="I6030" s="1" t="s">
        <v>31</v>
      </c>
      <c r="J6030">
        <v>0</v>
      </c>
      <c r="K6030">
        <v>0</v>
      </c>
      <c r="L6030">
        <v>10</v>
      </c>
      <c r="M6030" s="1" t="s">
        <v>32</v>
      </c>
      <c r="N6030">
        <v>0</v>
      </c>
      <c r="O6030" s="1" t="s">
        <v>33</v>
      </c>
      <c r="P6030" s="1" t="s">
        <v>12167</v>
      </c>
      <c r="Q6030" s="1" t="s">
        <v>35</v>
      </c>
      <c r="R6030">
        <v>50</v>
      </c>
      <c r="S6030" s="1" t="s">
        <v>30</v>
      </c>
      <c r="T6030" s="1" t="s">
        <v>30</v>
      </c>
      <c r="U6030" s="1" t="s">
        <v>32</v>
      </c>
      <c r="V6030">
        <v>4</v>
      </c>
      <c r="W6030" s="1" t="s">
        <v>32</v>
      </c>
      <c r="X6030" s="1" t="s">
        <v>36</v>
      </c>
      <c r="Y6030" s="1" t="s">
        <v>37</v>
      </c>
      <c r="Z6030">
        <v>26</v>
      </c>
      <c r="AA6030">
        <v>549</v>
      </c>
      <c r="AB6030" s="1" t="s">
        <v>13500</v>
      </c>
      <c r="AC6030" s="1" t="s">
        <v>13500</v>
      </c>
      <c r="AD6030" t="s">
        <v>13494</v>
      </c>
      <c r="AE6030" s="1" t="s">
        <v>38</v>
      </c>
      <c r="AF6030" s="1" t="s">
        <v>38</v>
      </c>
      <c r="AG6030" t="s">
        <v>13526</v>
      </c>
      <c r="AH6030" t="s">
        <v>38</v>
      </c>
      <c r="AI6030" t="s">
        <v>13539</v>
      </c>
    </row>
    <row r="6031" spans="1:35" x14ac:dyDescent="0.25">
      <c r="A6031" s="1" t="s">
        <v>12168</v>
      </c>
      <c r="B6031" s="1" t="s">
        <v>30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s="1" t="s">
        <v>30</v>
      </c>
      <c r="I6031" s="1" t="s">
        <v>31</v>
      </c>
      <c r="J6031">
        <v>0</v>
      </c>
      <c r="K6031">
        <v>0</v>
      </c>
      <c r="L6031">
        <v>0</v>
      </c>
      <c r="M6031" s="1" t="s">
        <v>30</v>
      </c>
      <c r="N6031">
        <v>0</v>
      </c>
      <c r="O6031" s="1" t="s">
        <v>171</v>
      </c>
      <c r="P6031" s="1" t="s">
        <v>12169</v>
      </c>
      <c r="Q6031" s="1" t="s">
        <v>42</v>
      </c>
      <c r="R6031">
        <v>45</v>
      </c>
      <c r="S6031" s="1" t="s">
        <v>30</v>
      </c>
      <c r="T6031" s="1" t="s">
        <v>30</v>
      </c>
      <c r="U6031" s="1" t="s">
        <v>32</v>
      </c>
      <c r="V6031">
        <v>2</v>
      </c>
      <c r="W6031" s="1" t="s">
        <v>30</v>
      </c>
      <c r="X6031" s="1" t="s">
        <v>57</v>
      </c>
      <c r="Y6031" s="1" t="s">
        <v>58</v>
      </c>
      <c r="Z6031">
        <v>9</v>
      </c>
      <c r="AA6031">
        <v>461</v>
      </c>
      <c r="AB6031" s="1" t="s">
        <v>13500</v>
      </c>
      <c r="AC6031" s="1" t="s">
        <v>13500</v>
      </c>
      <c r="AD6031" t="s">
        <v>13494</v>
      </c>
      <c r="AE6031" s="1" t="s">
        <v>38</v>
      </c>
      <c r="AF6031" s="1" t="s">
        <v>38</v>
      </c>
      <c r="AG6031" t="s">
        <v>13527</v>
      </c>
      <c r="AH6031" t="s">
        <v>38</v>
      </c>
      <c r="AI6031" t="s">
        <v>13540</v>
      </c>
    </row>
    <row r="6032" spans="1:35" x14ac:dyDescent="0.25">
      <c r="A6032" s="1" t="s">
        <v>12170</v>
      </c>
      <c r="B6032" s="1" t="s">
        <v>30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s="1" t="s">
        <v>30</v>
      </c>
      <c r="I6032" s="1" t="s">
        <v>31</v>
      </c>
      <c r="J6032">
        <v>0</v>
      </c>
      <c r="K6032">
        <v>0</v>
      </c>
      <c r="L6032">
        <v>0</v>
      </c>
      <c r="M6032" s="1" t="s">
        <v>30</v>
      </c>
      <c r="N6032">
        <v>0</v>
      </c>
      <c r="O6032" s="1" t="s">
        <v>436</v>
      </c>
      <c r="P6032" s="1" t="s">
        <v>12171</v>
      </c>
      <c r="Q6032" s="1" t="s">
        <v>42</v>
      </c>
      <c r="R6032">
        <v>33</v>
      </c>
      <c r="S6032" s="1" t="s">
        <v>30</v>
      </c>
      <c r="T6032" s="1" t="s">
        <v>30</v>
      </c>
      <c r="U6032" s="1" t="s">
        <v>32</v>
      </c>
      <c r="V6032">
        <v>2</v>
      </c>
      <c r="W6032" s="1" t="s">
        <v>30</v>
      </c>
      <c r="X6032" s="1" t="s">
        <v>57</v>
      </c>
      <c r="Y6032" s="1" t="s">
        <v>58</v>
      </c>
      <c r="Z6032">
        <v>6</v>
      </c>
      <c r="AA6032">
        <v>150</v>
      </c>
      <c r="AB6032" s="1" t="s">
        <v>13500</v>
      </c>
      <c r="AC6032" s="1" t="s">
        <v>13500</v>
      </c>
      <c r="AD6032" t="s">
        <v>13494</v>
      </c>
      <c r="AE6032" s="1" t="s">
        <v>38</v>
      </c>
      <c r="AF6032" s="1" t="s">
        <v>38</v>
      </c>
      <c r="AG6032" t="s">
        <v>13527</v>
      </c>
      <c r="AH6032" t="s">
        <v>38</v>
      </c>
      <c r="AI6032" t="s">
        <v>13539</v>
      </c>
    </row>
    <row r="6033" spans="1:35" x14ac:dyDescent="0.25">
      <c r="A6033" s="1" t="s">
        <v>12172</v>
      </c>
      <c r="B6033" s="1" t="s">
        <v>30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s="1" t="s">
        <v>30</v>
      </c>
      <c r="I6033" s="1" t="s">
        <v>31</v>
      </c>
      <c r="J6033">
        <v>0</v>
      </c>
      <c r="K6033">
        <v>0</v>
      </c>
      <c r="L6033">
        <v>5</v>
      </c>
      <c r="M6033" s="1" t="s">
        <v>32</v>
      </c>
      <c r="N6033">
        <v>0</v>
      </c>
      <c r="O6033" s="1" t="s">
        <v>65</v>
      </c>
      <c r="P6033" s="1" t="s">
        <v>12173</v>
      </c>
      <c r="Q6033" s="1" t="s">
        <v>42</v>
      </c>
      <c r="R6033">
        <v>48</v>
      </c>
      <c r="S6033" s="1" t="s">
        <v>30</v>
      </c>
      <c r="T6033" s="1" t="s">
        <v>30</v>
      </c>
      <c r="U6033" s="1" t="s">
        <v>32</v>
      </c>
      <c r="V6033">
        <v>3</v>
      </c>
      <c r="W6033" s="1" t="s">
        <v>30</v>
      </c>
      <c r="X6033" s="1" t="s">
        <v>36</v>
      </c>
      <c r="Y6033" s="1" t="s">
        <v>37</v>
      </c>
      <c r="Z6033">
        <v>20</v>
      </c>
      <c r="AA6033">
        <v>430</v>
      </c>
      <c r="AB6033" s="1" t="s">
        <v>13500</v>
      </c>
      <c r="AC6033" s="1" t="s">
        <v>13500</v>
      </c>
      <c r="AD6033" t="s">
        <v>13494</v>
      </c>
      <c r="AE6033" s="1" t="s">
        <v>38</v>
      </c>
      <c r="AF6033" s="1" t="s">
        <v>38</v>
      </c>
      <c r="AG6033" t="s">
        <v>13526</v>
      </c>
      <c r="AH6033" t="s">
        <v>38</v>
      </c>
      <c r="AI6033" t="s">
        <v>13539</v>
      </c>
    </row>
    <row r="6034" spans="1:35" x14ac:dyDescent="0.25">
      <c r="A6034" s="1" t="s">
        <v>12174</v>
      </c>
      <c r="B6034" s="1" t="s">
        <v>30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s="1" t="s">
        <v>30</v>
      </c>
      <c r="I6034" s="1" t="s">
        <v>31</v>
      </c>
      <c r="J6034">
        <v>0</v>
      </c>
      <c r="K6034">
        <v>0</v>
      </c>
      <c r="L6034">
        <v>10</v>
      </c>
      <c r="M6034" s="1" t="s">
        <v>32</v>
      </c>
      <c r="N6034">
        <v>0</v>
      </c>
      <c r="O6034" s="1" t="s">
        <v>88</v>
      </c>
      <c r="P6034" s="1" t="s">
        <v>12175</v>
      </c>
      <c r="Q6034" s="1" t="s">
        <v>42</v>
      </c>
      <c r="R6034">
        <v>27</v>
      </c>
      <c r="S6034" s="1" t="s">
        <v>32</v>
      </c>
      <c r="T6034" s="1" t="s">
        <v>30</v>
      </c>
      <c r="U6034" s="1" t="s">
        <v>32</v>
      </c>
      <c r="V6034">
        <v>4</v>
      </c>
      <c r="W6034" s="1" t="s">
        <v>32</v>
      </c>
      <c r="X6034" s="1" t="s">
        <v>57</v>
      </c>
      <c r="Y6034" s="1" t="s">
        <v>58</v>
      </c>
      <c r="Z6034">
        <v>40</v>
      </c>
      <c r="AA6034">
        <v>2660</v>
      </c>
      <c r="AB6034" s="1" t="s">
        <v>13500</v>
      </c>
      <c r="AC6034" s="1" t="s">
        <v>13500</v>
      </c>
      <c r="AD6034" t="s">
        <v>13495</v>
      </c>
      <c r="AE6034" s="1" t="s">
        <v>38</v>
      </c>
      <c r="AF6034" s="1" t="s">
        <v>38</v>
      </c>
      <c r="AG6034" t="s">
        <v>13526</v>
      </c>
      <c r="AH6034" t="s">
        <v>38</v>
      </c>
      <c r="AI6034" t="s">
        <v>13540</v>
      </c>
    </row>
    <row r="6035" spans="1:35" x14ac:dyDescent="0.25">
      <c r="A6035" s="1" t="s">
        <v>12176</v>
      </c>
      <c r="B6035" s="1" t="s">
        <v>30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s="1" t="s">
        <v>30</v>
      </c>
      <c r="I6035" s="1" t="s">
        <v>31</v>
      </c>
      <c r="J6035">
        <v>0</v>
      </c>
      <c r="K6035">
        <v>0</v>
      </c>
      <c r="L6035">
        <v>4</v>
      </c>
      <c r="M6035" s="1" t="s">
        <v>32</v>
      </c>
      <c r="N6035">
        <v>0</v>
      </c>
      <c r="O6035" s="1" t="s">
        <v>91</v>
      </c>
      <c r="P6035" s="1" t="s">
        <v>12177</v>
      </c>
      <c r="Q6035" s="1" t="s">
        <v>42</v>
      </c>
      <c r="R6035">
        <v>63</v>
      </c>
      <c r="S6035" s="1" t="s">
        <v>30</v>
      </c>
      <c r="T6035" s="1" t="s">
        <v>30</v>
      </c>
      <c r="U6035" s="1" t="s">
        <v>32</v>
      </c>
      <c r="V6035">
        <v>3</v>
      </c>
      <c r="W6035" s="1" t="s">
        <v>30</v>
      </c>
      <c r="X6035" s="1" t="s">
        <v>43</v>
      </c>
      <c r="Y6035" s="1" t="s">
        <v>37</v>
      </c>
      <c r="Z6035">
        <v>22</v>
      </c>
      <c r="AA6035">
        <v>425</v>
      </c>
      <c r="AB6035" s="1" t="s">
        <v>13500</v>
      </c>
      <c r="AC6035" s="1" t="s">
        <v>13500</v>
      </c>
      <c r="AD6035" t="s">
        <v>13494</v>
      </c>
      <c r="AE6035" s="1" t="s">
        <v>38</v>
      </c>
      <c r="AF6035" s="1" t="s">
        <v>38</v>
      </c>
      <c r="AG6035" t="s">
        <v>13526</v>
      </c>
      <c r="AH6035" t="s">
        <v>38</v>
      </c>
      <c r="AI6035" t="s">
        <v>13539</v>
      </c>
    </row>
    <row r="6036" spans="1:35" x14ac:dyDescent="0.25">
      <c r="A6036" s="1" t="s">
        <v>12178</v>
      </c>
      <c r="B6036" s="1" t="s">
        <v>30</v>
      </c>
      <c r="C6036">
        <v>3</v>
      </c>
      <c r="D6036">
        <v>13</v>
      </c>
      <c r="E6036">
        <v>30.3</v>
      </c>
      <c r="F6036">
        <v>0</v>
      </c>
      <c r="G6036">
        <v>0</v>
      </c>
      <c r="H6036" s="1" t="s">
        <v>30</v>
      </c>
      <c r="I6036" s="1" t="s">
        <v>31</v>
      </c>
      <c r="J6036">
        <v>0</v>
      </c>
      <c r="K6036">
        <v>0</v>
      </c>
      <c r="L6036">
        <v>0</v>
      </c>
      <c r="M6036" s="1" t="s">
        <v>30</v>
      </c>
      <c r="N6036">
        <v>0</v>
      </c>
      <c r="O6036" s="1" t="s">
        <v>77</v>
      </c>
      <c r="P6036" s="1" t="s">
        <v>12179</v>
      </c>
      <c r="Q6036" s="1" t="s">
        <v>42</v>
      </c>
      <c r="R6036">
        <v>59</v>
      </c>
      <c r="S6036" s="1" t="s">
        <v>30</v>
      </c>
      <c r="T6036" s="1" t="s">
        <v>30</v>
      </c>
      <c r="U6036" s="1" t="s">
        <v>32</v>
      </c>
      <c r="V6036">
        <v>3</v>
      </c>
      <c r="W6036" s="1" t="s">
        <v>30</v>
      </c>
      <c r="X6036" s="1" t="s">
        <v>43</v>
      </c>
      <c r="Y6036" s="1" t="s">
        <v>58</v>
      </c>
      <c r="Z6036">
        <v>7</v>
      </c>
      <c r="AA6036">
        <v>21</v>
      </c>
      <c r="AB6036" s="1" t="s">
        <v>13500</v>
      </c>
      <c r="AC6036" s="1" t="s">
        <v>13500</v>
      </c>
      <c r="AD6036" t="s">
        <v>13494</v>
      </c>
      <c r="AE6036" s="1" t="s">
        <v>38</v>
      </c>
      <c r="AF6036" s="1" t="s">
        <v>38</v>
      </c>
      <c r="AG6036" t="s">
        <v>13527</v>
      </c>
      <c r="AH6036" t="s">
        <v>38</v>
      </c>
      <c r="AI6036" t="s">
        <v>13538</v>
      </c>
    </row>
    <row r="6037" spans="1:35" x14ac:dyDescent="0.25">
      <c r="A6037" s="1" t="s">
        <v>12180</v>
      </c>
      <c r="B6037" s="1" t="s">
        <v>30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s="1" t="s">
        <v>30</v>
      </c>
      <c r="I6037" s="1" t="s">
        <v>31</v>
      </c>
      <c r="J6037">
        <v>0</v>
      </c>
      <c r="K6037">
        <v>0</v>
      </c>
      <c r="L6037">
        <v>6</v>
      </c>
      <c r="M6037" s="1" t="s">
        <v>32</v>
      </c>
      <c r="N6037">
        <v>0</v>
      </c>
      <c r="O6037" s="1" t="s">
        <v>171</v>
      </c>
      <c r="P6037" s="1" t="s">
        <v>12181</v>
      </c>
      <c r="Q6037" s="1" t="s">
        <v>35</v>
      </c>
      <c r="R6037">
        <v>51</v>
      </c>
      <c r="S6037" s="1" t="s">
        <v>30</v>
      </c>
      <c r="T6037" s="1" t="s">
        <v>30</v>
      </c>
      <c r="U6037" s="1" t="s">
        <v>32</v>
      </c>
      <c r="V6037">
        <v>3</v>
      </c>
      <c r="W6037" s="1" t="s">
        <v>30</v>
      </c>
      <c r="X6037" s="1" t="s">
        <v>43</v>
      </c>
      <c r="Y6037" s="1" t="s">
        <v>37</v>
      </c>
      <c r="Z6037">
        <v>19</v>
      </c>
      <c r="AA6037">
        <v>1172</v>
      </c>
      <c r="AB6037" s="1" t="s">
        <v>13500</v>
      </c>
      <c r="AC6037" s="1" t="s">
        <v>13500</v>
      </c>
      <c r="AD6037" t="s">
        <v>13494</v>
      </c>
      <c r="AE6037" s="1" t="s">
        <v>38</v>
      </c>
      <c r="AF6037" s="1" t="s">
        <v>38</v>
      </c>
      <c r="AG6037" t="s">
        <v>13526</v>
      </c>
      <c r="AH6037" t="s">
        <v>38</v>
      </c>
      <c r="AI6037" t="s">
        <v>13540</v>
      </c>
    </row>
    <row r="6038" spans="1:35" x14ac:dyDescent="0.25">
      <c r="A6038" s="1" t="s">
        <v>12182</v>
      </c>
      <c r="B6038" s="1" t="s">
        <v>30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s="1" t="s">
        <v>30</v>
      </c>
      <c r="I6038" s="1" t="s">
        <v>31</v>
      </c>
      <c r="J6038">
        <v>0</v>
      </c>
      <c r="K6038">
        <v>0</v>
      </c>
      <c r="L6038">
        <v>0</v>
      </c>
      <c r="M6038" s="1" t="s">
        <v>30</v>
      </c>
      <c r="N6038">
        <v>0</v>
      </c>
      <c r="O6038" s="1" t="s">
        <v>33</v>
      </c>
      <c r="P6038" s="1" t="s">
        <v>12183</v>
      </c>
      <c r="Q6038" s="1" t="s">
        <v>42</v>
      </c>
      <c r="R6038">
        <v>21</v>
      </c>
      <c r="S6038" s="1" t="s">
        <v>32</v>
      </c>
      <c r="T6038" s="1" t="s">
        <v>30</v>
      </c>
      <c r="U6038" s="1" t="s">
        <v>32</v>
      </c>
      <c r="V6038">
        <v>6</v>
      </c>
      <c r="W6038" s="1" t="s">
        <v>30</v>
      </c>
      <c r="X6038" s="1" t="s">
        <v>57</v>
      </c>
      <c r="Y6038" s="1" t="s">
        <v>37</v>
      </c>
      <c r="Z6038">
        <v>10</v>
      </c>
      <c r="AA6038">
        <v>497</v>
      </c>
      <c r="AB6038" s="1" t="s">
        <v>13500</v>
      </c>
      <c r="AC6038" s="1" t="s">
        <v>13500</v>
      </c>
      <c r="AD6038" t="s">
        <v>13495</v>
      </c>
      <c r="AE6038" s="1" t="s">
        <v>38</v>
      </c>
      <c r="AF6038" s="1" t="s">
        <v>38</v>
      </c>
      <c r="AG6038" t="s">
        <v>13527</v>
      </c>
      <c r="AH6038" t="s">
        <v>38</v>
      </c>
      <c r="AI6038" t="s">
        <v>13540</v>
      </c>
    </row>
    <row r="6039" spans="1:35" x14ac:dyDescent="0.25">
      <c r="A6039" s="1" t="s">
        <v>12184</v>
      </c>
      <c r="B6039" s="1" t="s">
        <v>30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s="1" t="s">
        <v>30</v>
      </c>
      <c r="I6039" s="1" t="s">
        <v>31</v>
      </c>
      <c r="J6039">
        <v>0</v>
      </c>
      <c r="K6039">
        <v>0</v>
      </c>
      <c r="L6039">
        <v>0</v>
      </c>
      <c r="M6039" s="1" t="s">
        <v>30</v>
      </c>
      <c r="N6039">
        <v>0</v>
      </c>
      <c r="O6039" s="1" t="s">
        <v>74</v>
      </c>
      <c r="P6039" s="1" t="s">
        <v>12185</v>
      </c>
      <c r="Q6039" s="1" t="s">
        <v>35</v>
      </c>
      <c r="R6039">
        <v>44</v>
      </c>
      <c r="S6039" s="1" t="s">
        <v>30</v>
      </c>
      <c r="T6039" s="1" t="s">
        <v>30</v>
      </c>
      <c r="U6039" s="1" t="s">
        <v>32</v>
      </c>
      <c r="V6039">
        <v>6</v>
      </c>
      <c r="W6039" s="1" t="s">
        <v>30</v>
      </c>
      <c r="X6039" s="1" t="s">
        <v>57</v>
      </c>
      <c r="Y6039" s="1" t="s">
        <v>58</v>
      </c>
      <c r="Z6039">
        <v>10</v>
      </c>
      <c r="AA6039">
        <v>180</v>
      </c>
      <c r="AB6039" s="1" t="s">
        <v>13500</v>
      </c>
      <c r="AC6039" s="1" t="s">
        <v>13500</v>
      </c>
      <c r="AD6039" t="s">
        <v>13494</v>
      </c>
      <c r="AE6039" s="1" t="s">
        <v>38</v>
      </c>
      <c r="AF6039" s="1" t="s">
        <v>38</v>
      </c>
      <c r="AG6039" t="s">
        <v>13527</v>
      </c>
      <c r="AH6039" t="s">
        <v>38</v>
      </c>
      <c r="AI6039" t="s">
        <v>13539</v>
      </c>
    </row>
    <row r="6040" spans="1:35" x14ac:dyDescent="0.25">
      <c r="A6040" s="1" t="s">
        <v>12186</v>
      </c>
      <c r="B6040" s="1" t="s">
        <v>30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s="1" t="s">
        <v>30</v>
      </c>
      <c r="I6040" s="1" t="s">
        <v>31</v>
      </c>
      <c r="J6040">
        <v>0</v>
      </c>
      <c r="K6040">
        <v>0</v>
      </c>
      <c r="L6040">
        <v>4</v>
      </c>
      <c r="M6040" s="1" t="s">
        <v>32</v>
      </c>
      <c r="N6040">
        <v>0</v>
      </c>
      <c r="O6040" s="1" t="s">
        <v>122</v>
      </c>
      <c r="P6040" s="1" t="s">
        <v>12187</v>
      </c>
      <c r="Q6040" s="1" t="s">
        <v>35</v>
      </c>
      <c r="R6040">
        <v>40</v>
      </c>
      <c r="S6040" s="1" t="s">
        <v>30</v>
      </c>
      <c r="T6040" s="1" t="s">
        <v>30</v>
      </c>
      <c r="U6040" s="1" t="s">
        <v>32</v>
      </c>
      <c r="V6040">
        <v>4</v>
      </c>
      <c r="W6040" s="1" t="s">
        <v>32</v>
      </c>
      <c r="X6040" s="1" t="s">
        <v>57</v>
      </c>
      <c r="Y6040" s="1" t="s">
        <v>58</v>
      </c>
      <c r="Z6040">
        <v>34</v>
      </c>
      <c r="AA6040">
        <v>2475</v>
      </c>
      <c r="AB6040" s="1" t="s">
        <v>13500</v>
      </c>
      <c r="AC6040" s="1" t="s">
        <v>13500</v>
      </c>
      <c r="AD6040" t="s">
        <v>13494</v>
      </c>
      <c r="AE6040" s="1" t="s">
        <v>38</v>
      </c>
      <c r="AF6040" s="1" t="s">
        <v>38</v>
      </c>
      <c r="AG6040" t="s">
        <v>13526</v>
      </c>
      <c r="AH6040" t="s">
        <v>38</v>
      </c>
      <c r="AI6040" t="s">
        <v>13540</v>
      </c>
    </row>
    <row r="6041" spans="1:35" x14ac:dyDescent="0.25">
      <c r="A6041" s="1" t="s">
        <v>12188</v>
      </c>
      <c r="B6041" s="1" t="s">
        <v>30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s="1" t="s">
        <v>30</v>
      </c>
      <c r="I6041" s="1" t="s">
        <v>46</v>
      </c>
      <c r="J6041">
        <v>0</v>
      </c>
      <c r="K6041">
        <v>0</v>
      </c>
      <c r="L6041">
        <v>0</v>
      </c>
      <c r="M6041" s="1" t="s">
        <v>30</v>
      </c>
      <c r="N6041">
        <v>0</v>
      </c>
      <c r="O6041" s="1" t="s">
        <v>71</v>
      </c>
      <c r="P6041" s="1" t="s">
        <v>12189</v>
      </c>
      <c r="Q6041" s="1" t="s">
        <v>35</v>
      </c>
      <c r="R6041">
        <v>36</v>
      </c>
      <c r="S6041" s="1" t="s">
        <v>30</v>
      </c>
      <c r="T6041" s="1" t="s">
        <v>30</v>
      </c>
      <c r="U6041" s="1" t="s">
        <v>32</v>
      </c>
      <c r="V6041">
        <v>6</v>
      </c>
      <c r="W6041" s="1" t="s">
        <v>30</v>
      </c>
      <c r="X6041" s="1" t="s">
        <v>43</v>
      </c>
      <c r="Y6041" s="1" t="s">
        <v>58</v>
      </c>
      <c r="Z6041">
        <v>7</v>
      </c>
      <c r="AA6041">
        <v>64</v>
      </c>
      <c r="AB6041" s="1" t="s">
        <v>13500</v>
      </c>
      <c r="AC6041" s="1" t="s">
        <v>13500</v>
      </c>
      <c r="AD6041" t="s">
        <v>13494</v>
      </c>
      <c r="AE6041" s="1" t="s">
        <v>38</v>
      </c>
      <c r="AF6041" s="1" t="s">
        <v>38</v>
      </c>
      <c r="AG6041" t="s">
        <v>13527</v>
      </c>
      <c r="AH6041" t="s">
        <v>38</v>
      </c>
      <c r="AI6041" t="s">
        <v>13539</v>
      </c>
    </row>
    <row r="6042" spans="1:35" x14ac:dyDescent="0.25">
      <c r="A6042" s="1" t="s">
        <v>12190</v>
      </c>
      <c r="B6042" s="1" t="s">
        <v>30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s="1" t="s">
        <v>30</v>
      </c>
      <c r="I6042" s="1" t="s">
        <v>31</v>
      </c>
      <c r="J6042">
        <v>0</v>
      </c>
      <c r="K6042">
        <v>0</v>
      </c>
      <c r="L6042">
        <v>4</v>
      </c>
      <c r="M6042" s="1" t="s">
        <v>32</v>
      </c>
      <c r="N6042">
        <v>0</v>
      </c>
      <c r="O6042" s="1" t="s">
        <v>33</v>
      </c>
      <c r="P6042" s="1" t="s">
        <v>12191</v>
      </c>
      <c r="Q6042" s="1" t="s">
        <v>42</v>
      </c>
      <c r="R6042">
        <v>40</v>
      </c>
      <c r="S6042" s="1" t="s">
        <v>30</v>
      </c>
      <c r="T6042" s="1" t="s">
        <v>30</v>
      </c>
      <c r="U6042" s="1" t="s">
        <v>32</v>
      </c>
      <c r="V6042">
        <v>2</v>
      </c>
      <c r="W6042" s="1" t="s">
        <v>32</v>
      </c>
      <c r="X6042" s="1" t="s">
        <v>43</v>
      </c>
      <c r="Y6042" s="1" t="s">
        <v>58</v>
      </c>
      <c r="Z6042">
        <v>51</v>
      </c>
      <c r="AA6042">
        <v>3152</v>
      </c>
      <c r="AB6042" s="1" t="s">
        <v>13500</v>
      </c>
      <c r="AC6042" s="1" t="s">
        <v>13500</v>
      </c>
      <c r="AD6042" t="s">
        <v>13494</v>
      </c>
      <c r="AE6042" s="1" t="s">
        <v>38</v>
      </c>
      <c r="AF6042" s="1" t="s">
        <v>38</v>
      </c>
      <c r="AG6042" t="s">
        <v>13526</v>
      </c>
      <c r="AH6042" t="s">
        <v>38</v>
      </c>
      <c r="AI6042" t="s">
        <v>13540</v>
      </c>
    </row>
    <row r="6043" spans="1:35" x14ac:dyDescent="0.25">
      <c r="A6043" s="1" t="s">
        <v>12192</v>
      </c>
      <c r="B6043" s="1" t="s">
        <v>30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s="1" t="s">
        <v>30</v>
      </c>
      <c r="I6043" s="1" t="s">
        <v>31</v>
      </c>
      <c r="J6043">
        <v>0</v>
      </c>
      <c r="K6043">
        <v>0</v>
      </c>
      <c r="L6043">
        <v>0</v>
      </c>
      <c r="M6043" s="1" t="s">
        <v>30</v>
      </c>
      <c r="N6043">
        <v>0</v>
      </c>
      <c r="O6043" s="1" t="s">
        <v>60</v>
      </c>
      <c r="P6043" s="1" t="s">
        <v>12193</v>
      </c>
      <c r="Q6043" s="1" t="s">
        <v>35</v>
      </c>
      <c r="R6043">
        <v>29</v>
      </c>
      <c r="S6043" s="1" t="s">
        <v>32</v>
      </c>
      <c r="T6043" s="1" t="s">
        <v>30</v>
      </c>
      <c r="U6043" s="1" t="s">
        <v>32</v>
      </c>
      <c r="V6043">
        <v>5</v>
      </c>
      <c r="W6043" s="1" t="s">
        <v>30</v>
      </c>
      <c r="X6043" s="1" t="s">
        <v>36</v>
      </c>
      <c r="Y6043" s="1" t="s">
        <v>58</v>
      </c>
      <c r="Z6043">
        <v>8</v>
      </c>
      <c r="AA6043">
        <v>153</v>
      </c>
      <c r="AB6043" s="1" t="s">
        <v>13500</v>
      </c>
      <c r="AC6043" s="1" t="s">
        <v>13500</v>
      </c>
      <c r="AD6043" t="s">
        <v>13495</v>
      </c>
      <c r="AE6043" s="1" t="s">
        <v>38</v>
      </c>
      <c r="AF6043" s="1" t="s">
        <v>38</v>
      </c>
      <c r="AG6043" t="s">
        <v>13527</v>
      </c>
      <c r="AH6043" t="s">
        <v>38</v>
      </c>
      <c r="AI6043" t="s">
        <v>13539</v>
      </c>
    </row>
    <row r="6044" spans="1:35" x14ac:dyDescent="0.25">
      <c r="A6044" s="1" t="s">
        <v>12194</v>
      </c>
      <c r="B6044" s="1" t="s">
        <v>30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s="1" t="s">
        <v>30</v>
      </c>
      <c r="I6044" s="1" t="s">
        <v>31</v>
      </c>
      <c r="J6044">
        <v>0</v>
      </c>
      <c r="K6044">
        <v>0</v>
      </c>
      <c r="L6044">
        <v>18</v>
      </c>
      <c r="M6044" s="1" t="s">
        <v>30</v>
      </c>
      <c r="N6044">
        <v>17</v>
      </c>
      <c r="O6044" s="1" t="s">
        <v>119</v>
      </c>
      <c r="P6044" s="1" t="s">
        <v>12195</v>
      </c>
      <c r="Q6044" s="1" t="s">
        <v>42</v>
      </c>
      <c r="R6044">
        <v>27</v>
      </c>
      <c r="S6044" s="1" t="s">
        <v>32</v>
      </c>
      <c r="T6044" s="1" t="s">
        <v>30</v>
      </c>
      <c r="U6044" s="1" t="s">
        <v>32</v>
      </c>
      <c r="V6044">
        <v>2</v>
      </c>
      <c r="W6044" s="1" t="s">
        <v>32</v>
      </c>
      <c r="X6044" s="1" t="s">
        <v>43</v>
      </c>
      <c r="Y6044" s="1" t="s">
        <v>37</v>
      </c>
      <c r="Z6044">
        <v>25</v>
      </c>
      <c r="AA6044">
        <v>454</v>
      </c>
      <c r="AB6044" s="1" t="s">
        <v>13500</v>
      </c>
      <c r="AC6044" s="1" t="s">
        <v>13500</v>
      </c>
      <c r="AD6044" t="s">
        <v>13495</v>
      </c>
      <c r="AE6044" s="1" t="s">
        <v>38</v>
      </c>
      <c r="AF6044" s="1" t="s">
        <v>38</v>
      </c>
      <c r="AG6044" t="s">
        <v>13526</v>
      </c>
      <c r="AH6044" t="s">
        <v>38</v>
      </c>
      <c r="AI6044" t="s">
        <v>13539</v>
      </c>
    </row>
    <row r="6045" spans="1:35" x14ac:dyDescent="0.25">
      <c r="A6045" s="1" t="s">
        <v>12196</v>
      </c>
      <c r="B6045" s="1" t="s">
        <v>30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s="1" t="s">
        <v>30</v>
      </c>
      <c r="I6045" s="1" t="s">
        <v>31</v>
      </c>
      <c r="J6045">
        <v>0</v>
      </c>
      <c r="K6045">
        <v>0</v>
      </c>
      <c r="L6045">
        <v>11</v>
      </c>
      <c r="M6045" s="1" t="s">
        <v>32</v>
      </c>
      <c r="N6045">
        <v>0</v>
      </c>
      <c r="O6045" s="1" t="s">
        <v>197</v>
      </c>
      <c r="P6045" s="1" t="s">
        <v>12197</v>
      </c>
      <c r="Q6045" s="1" t="s">
        <v>42</v>
      </c>
      <c r="R6045">
        <v>63</v>
      </c>
      <c r="S6045" s="1" t="s">
        <v>30</v>
      </c>
      <c r="T6045" s="1" t="s">
        <v>30</v>
      </c>
      <c r="U6045" s="1" t="s">
        <v>32</v>
      </c>
      <c r="V6045">
        <v>3</v>
      </c>
      <c r="W6045" s="1" t="s">
        <v>32</v>
      </c>
      <c r="X6045" s="1" t="s">
        <v>57</v>
      </c>
      <c r="Y6045" s="1" t="s">
        <v>37</v>
      </c>
      <c r="Z6045">
        <v>26</v>
      </c>
      <c r="AA6045">
        <v>1890</v>
      </c>
      <c r="AB6045" s="1" t="s">
        <v>13500</v>
      </c>
      <c r="AC6045" s="1" t="s">
        <v>13500</v>
      </c>
      <c r="AD6045" t="s">
        <v>13494</v>
      </c>
      <c r="AE6045" s="1" t="s">
        <v>38</v>
      </c>
      <c r="AF6045" s="1" t="s">
        <v>38</v>
      </c>
      <c r="AG6045" t="s">
        <v>13526</v>
      </c>
      <c r="AH6045" t="s">
        <v>38</v>
      </c>
      <c r="AI6045" t="s">
        <v>13540</v>
      </c>
    </row>
    <row r="6046" spans="1:35" x14ac:dyDescent="0.25">
      <c r="A6046" s="1" t="s">
        <v>12198</v>
      </c>
      <c r="B6046" s="1" t="s">
        <v>30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s="1" t="s">
        <v>30</v>
      </c>
      <c r="I6046" s="1" t="s">
        <v>31</v>
      </c>
      <c r="J6046">
        <v>0</v>
      </c>
      <c r="K6046">
        <v>0</v>
      </c>
      <c r="L6046">
        <v>0</v>
      </c>
      <c r="M6046" s="1" t="s">
        <v>30</v>
      </c>
      <c r="N6046">
        <v>0</v>
      </c>
      <c r="O6046" s="1" t="s">
        <v>52</v>
      </c>
      <c r="P6046" s="1" t="s">
        <v>12199</v>
      </c>
      <c r="Q6046" s="1" t="s">
        <v>42</v>
      </c>
      <c r="R6046">
        <v>27</v>
      </c>
      <c r="S6046" s="1" t="s">
        <v>32</v>
      </c>
      <c r="T6046" s="1" t="s">
        <v>30</v>
      </c>
      <c r="U6046" s="1" t="s">
        <v>32</v>
      </c>
      <c r="V6046">
        <v>3</v>
      </c>
      <c r="W6046" s="1" t="s">
        <v>30</v>
      </c>
      <c r="X6046" s="1" t="s">
        <v>43</v>
      </c>
      <c r="Y6046" s="1" t="s">
        <v>37</v>
      </c>
      <c r="Z6046">
        <v>10</v>
      </c>
      <c r="AA6046">
        <v>393</v>
      </c>
      <c r="AB6046" s="1" t="s">
        <v>13500</v>
      </c>
      <c r="AC6046" s="1" t="s">
        <v>13500</v>
      </c>
      <c r="AD6046" t="s">
        <v>13495</v>
      </c>
      <c r="AE6046" s="1" t="s">
        <v>38</v>
      </c>
      <c r="AF6046" s="1" t="s">
        <v>38</v>
      </c>
      <c r="AG6046" t="s">
        <v>13527</v>
      </c>
      <c r="AH6046" t="s">
        <v>38</v>
      </c>
      <c r="AI6046" t="s">
        <v>13540</v>
      </c>
    </row>
    <row r="6047" spans="1:35" x14ac:dyDescent="0.25">
      <c r="A6047" s="1" t="s">
        <v>12200</v>
      </c>
      <c r="B6047" s="1" t="s">
        <v>30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s="1" t="s">
        <v>30</v>
      </c>
      <c r="I6047" s="1" t="s">
        <v>31</v>
      </c>
      <c r="J6047">
        <v>0</v>
      </c>
      <c r="K6047">
        <v>0</v>
      </c>
      <c r="L6047">
        <v>26</v>
      </c>
      <c r="M6047" s="1" t="s">
        <v>30</v>
      </c>
      <c r="N6047">
        <v>66</v>
      </c>
      <c r="O6047" s="1" t="s">
        <v>153</v>
      </c>
      <c r="P6047" s="1" t="s">
        <v>12201</v>
      </c>
      <c r="Q6047" s="1" t="s">
        <v>42</v>
      </c>
      <c r="R6047">
        <v>22</v>
      </c>
      <c r="S6047" s="1" t="s">
        <v>32</v>
      </c>
      <c r="T6047" s="1" t="s">
        <v>30</v>
      </c>
      <c r="U6047" s="1" t="s">
        <v>32</v>
      </c>
      <c r="V6047">
        <v>4</v>
      </c>
      <c r="W6047" s="1" t="s">
        <v>30</v>
      </c>
      <c r="X6047" s="1" t="s">
        <v>36</v>
      </c>
      <c r="Y6047" s="1" t="s">
        <v>37</v>
      </c>
      <c r="Z6047">
        <v>40</v>
      </c>
      <c r="AA6047">
        <v>2459</v>
      </c>
      <c r="AB6047" s="1" t="s">
        <v>13500</v>
      </c>
      <c r="AC6047" s="1" t="s">
        <v>13500</v>
      </c>
      <c r="AD6047" t="s">
        <v>13495</v>
      </c>
      <c r="AE6047" s="1" t="s">
        <v>38</v>
      </c>
      <c r="AF6047" s="1" t="s">
        <v>38</v>
      </c>
      <c r="AG6047" t="s">
        <v>13526</v>
      </c>
      <c r="AH6047" t="s">
        <v>38</v>
      </c>
      <c r="AI6047" t="s">
        <v>13540</v>
      </c>
    </row>
    <row r="6048" spans="1:35" x14ac:dyDescent="0.25">
      <c r="A6048" s="1" t="s">
        <v>12202</v>
      </c>
      <c r="B6048" s="1" t="s">
        <v>30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s="1" t="s">
        <v>30</v>
      </c>
      <c r="I6048" s="1" t="s">
        <v>31</v>
      </c>
      <c r="J6048">
        <v>0</v>
      </c>
      <c r="K6048">
        <v>0</v>
      </c>
      <c r="L6048">
        <v>5</v>
      </c>
      <c r="M6048" s="1" t="s">
        <v>32</v>
      </c>
      <c r="N6048">
        <v>0</v>
      </c>
      <c r="O6048" s="1" t="s">
        <v>94</v>
      </c>
      <c r="P6048" s="1" t="s">
        <v>12203</v>
      </c>
      <c r="Q6048" s="1" t="s">
        <v>35</v>
      </c>
      <c r="R6048">
        <v>40</v>
      </c>
      <c r="S6048" s="1" t="s">
        <v>30</v>
      </c>
      <c r="T6048" s="1" t="s">
        <v>30</v>
      </c>
      <c r="U6048" s="1" t="s">
        <v>32</v>
      </c>
      <c r="V6048">
        <v>6</v>
      </c>
      <c r="W6048" s="1" t="s">
        <v>32</v>
      </c>
      <c r="X6048" s="1" t="s">
        <v>36</v>
      </c>
      <c r="Y6048" s="1" t="s">
        <v>58</v>
      </c>
      <c r="Z6048">
        <v>49</v>
      </c>
      <c r="AA6048">
        <v>815</v>
      </c>
      <c r="AB6048" s="1" t="s">
        <v>13500</v>
      </c>
      <c r="AC6048" s="1" t="s">
        <v>13500</v>
      </c>
      <c r="AD6048" t="s">
        <v>13494</v>
      </c>
      <c r="AE6048" s="1" t="s">
        <v>38</v>
      </c>
      <c r="AF6048" s="1" t="s">
        <v>38</v>
      </c>
      <c r="AG6048" t="s">
        <v>13526</v>
      </c>
      <c r="AH6048" t="s">
        <v>38</v>
      </c>
      <c r="AI6048" t="s">
        <v>13539</v>
      </c>
    </row>
    <row r="6049" spans="1:35" x14ac:dyDescent="0.25">
      <c r="A6049" s="1" t="s">
        <v>12204</v>
      </c>
      <c r="B6049" s="1" t="s">
        <v>30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s="1" t="s">
        <v>30</v>
      </c>
      <c r="I6049" s="1" t="s">
        <v>31</v>
      </c>
      <c r="J6049">
        <v>0</v>
      </c>
      <c r="K6049">
        <v>0</v>
      </c>
      <c r="L6049">
        <v>0</v>
      </c>
      <c r="M6049" s="1" t="s">
        <v>30</v>
      </c>
      <c r="N6049">
        <v>0</v>
      </c>
      <c r="O6049" s="1" t="s">
        <v>211</v>
      </c>
      <c r="P6049" s="1" t="s">
        <v>12205</v>
      </c>
      <c r="Q6049" s="1" t="s">
        <v>35</v>
      </c>
      <c r="R6049">
        <v>36</v>
      </c>
      <c r="S6049" s="1" t="s">
        <v>30</v>
      </c>
      <c r="T6049" s="1" t="s">
        <v>30</v>
      </c>
      <c r="U6049" s="1" t="s">
        <v>32</v>
      </c>
      <c r="V6049">
        <v>6</v>
      </c>
      <c r="W6049" s="1" t="s">
        <v>30</v>
      </c>
      <c r="X6049" s="1" t="s">
        <v>57</v>
      </c>
      <c r="Y6049" s="1" t="s">
        <v>37</v>
      </c>
      <c r="Z6049">
        <v>11</v>
      </c>
      <c r="AA6049">
        <v>847</v>
      </c>
      <c r="AB6049" s="1" t="s">
        <v>13500</v>
      </c>
      <c r="AC6049" s="1" t="s">
        <v>13500</v>
      </c>
      <c r="AD6049" t="s">
        <v>13494</v>
      </c>
      <c r="AE6049" s="1" t="s">
        <v>38</v>
      </c>
      <c r="AF6049" s="1" t="s">
        <v>38</v>
      </c>
      <c r="AG6049" t="s">
        <v>13527</v>
      </c>
      <c r="AH6049" t="s">
        <v>38</v>
      </c>
      <c r="AI6049" t="s">
        <v>13540</v>
      </c>
    </row>
    <row r="6050" spans="1:35" x14ac:dyDescent="0.25">
      <c r="A6050" s="1" t="s">
        <v>12206</v>
      </c>
      <c r="B6050" s="1" t="s">
        <v>30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s="1" t="s">
        <v>30</v>
      </c>
      <c r="I6050" s="1" t="s">
        <v>31</v>
      </c>
      <c r="J6050">
        <v>0</v>
      </c>
      <c r="K6050">
        <v>0</v>
      </c>
      <c r="L6050">
        <v>11</v>
      </c>
      <c r="M6050" s="1" t="s">
        <v>32</v>
      </c>
      <c r="N6050">
        <v>0</v>
      </c>
      <c r="O6050" s="1" t="s">
        <v>33</v>
      </c>
      <c r="P6050" s="1" t="s">
        <v>12207</v>
      </c>
      <c r="Q6050" s="1" t="s">
        <v>42</v>
      </c>
      <c r="R6050">
        <v>42</v>
      </c>
      <c r="S6050" s="1" t="s">
        <v>30</v>
      </c>
      <c r="T6050" s="1" t="s">
        <v>30</v>
      </c>
      <c r="U6050" s="1" t="s">
        <v>32</v>
      </c>
      <c r="V6050">
        <v>2</v>
      </c>
      <c r="W6050" s="1" t="s">
        <v>30</v>
      </c>
      <c r="X6050" s="1" t="s">
        <v>36</v>
      </c>
      <c r="Y6050" s="1" t="s">
        <v>58</v>
      </c>
      <c r="Z6050">
        <v>38</v>
      </c>
      <c r="AA6050">
        <v>2128</v>
      </c>
      <c r="AB6050" s="1" t="s">
        <v>13500</v>
      </c>
      <c r="AC6050" s="1" t="s">
        <v>13500</v>
      </c>
      <c r="AD6050" t="s">
        <v>13494</v>
      </c>
      <c r="AE6050" s="1" t="s">
        <v>38</v>
      </c>
      <c r="AF6050" s="1" t="s">
        <v>38</v>
      </c>
      <c r="AG6050" t="s">
        <v>13526</v>
      </c>
      <c r="AH6050" t="s">
        <v>38</v>
      </c>
      <c r="AI6050" t="s">
        <v>13540</v>
      </c>
    </row>
    <row r="6051" spans="1:35" x14ac:dyDescent="0.25">
      <c r="A6051" s="1" t="s">
        <v>12208</v>
      </c>
      <c r="B6051" s="1" t="s">
        <v>30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s="1" t="s">
        <v>30</v>
      </c>
      <c r="I6051" s="1" t="s">
        <v>31</v>
      </c>
      <c r="J6051">
        <v>0</v>
      </c>
      <c r="K6051">
        <v>0</v>
      </c>
      <c r="L6051">
        <v>0</v>
      </c>
      <c r="M6051" s="1" t="s">
        <v>30</v>
      </c>
      <c r="N6051">
        <v>0</v>
      </c>
      <c r="O6051" s="1" t="s">
        <v>216</v>
      </c>
      <c r="P6051" s="1" t="s">
        <v>12209</v>
      </c>
      <c r="Q6051" s="1" t="s">
        <v>42</v>
      </c>
      <c r="R6051">
        <v>35</v>
      </c>
      <c r="S6051" s="1" t="s">
        <v>30</v>
      </c>
      <c r="T6051" s="1" t="s">
        <v>30</v>
      </c>
      <c r="U6051" s="1" t="s">
        <v>32</v>
      </c>
      <c r="V6051">
        <v>6</v>
      </c>
      <c r="W6051" s="1" t="s">
        <v>30</v>
      </c>
      <c r="X6051" s="1" t="s">
        <v>57</v>
      </c>
      <c r="Y6051" s="1" t="s">
        <v>58</v>
      </c>
      <c r="Z6051">
        <v>10</v>
      </c>
      <c r="AA6051">
        <v>195</v>
      </c>
      <c r="AB6051" s="1" t="s">
        <v>13500</v>
      </c>
      <c r="AC6051" s="1" t="s">
        <v>13500</v>
      </c>
      <c r="AD6051" t="s">
        <v>13494</v>
      </c>
      <c r="AE6051" s="1" t="s">
        <v>38</v>
      </c>
      <c r="AF6051" s="1" t="s">
        <v>38</v>
      </c>
      <c r="AG6051" t="s">
        <v>13527</v>
      </c>
      <c r="AH6051" t="s">
        <v>38</v>
      </c>
      <c r="AI6051" t="s">
        <v>13539</v>
      </c>
    </row>
    <row r="6052" spans="1:35" x14ac:dyDescent="0.25">
      <c r="A6052" s="1" t="s">
        <v>12210</v>
      </c>
      <c r="B6052" s="1" t="s">
        <v>30</v>
      </c>
      <c r="C6052">
        <v>8</v>
      </c>
      <c r="D6052">
        <v>60</v>
      </c>
      <c r="E6052">
        <v>119</v>
      </c>
      <c r="F6052">
        <v>0</v>
      </c>
      <c r="G6052">
        <v>0</v>
      </c>
      <c r="H6052" s="1" t="s">
        <v>30</v>
      </c>
      <c r="I6052" s="1" t="s">
        <v>31</v>
      </c>
      <c r="J6052">
        <v>0</v>
      </c>
      <c r="K6052">
        <v>0</v>
      </c>
      <c r="L6052">
        <v>41</v>
      </c>
      <c r="M6052" s="1" t="s">
        <v>32</v>
      </c>
      <c r="N6052">
        <v>0</v>
      </c>
      <c r="O6052" s="1" t="s">
        <v>94</v>
      </c>
      <c r="P6052" s="1" t="s">
        <v>12211</v>
      </c>
      <c r="Q6052" s="1" t="s">
        <v>42</v>
      </c>
      <c r="R6052">
        <v>22</v>
      </c>
      <c r="S6052" s="1" t="s">
        <v>32</v>
      </c>
      <c r="T6052" s="1" t="s">
        <v>30</v>
      </c>
      <c r="U6052" s="1" t="s">
        <v>32</v>
      </c>
      <c r="V6052">
        <v>4</v>
      </c>
      <c r="W6052" s="1" t="s">
        <v>32</v>
      </c>
      <c r="X6052" s="1" t="s">
        <v>43</v>
      </c>
      <c r="Y6052" s="1" t="s">
        <v>37</v>
      </c>
      <c r="Z6052">
        <v>39</v>
      </c>
      <c r="AA6052">
        <v>327</v>
      </c>
      <c r="AB6052" s="1" t="s">
        <v>13500</v>
      </c>
      <c r="AC6052" s="1" t="s">
        <v>13500</v>
      </c>
      <c r="AD6052" t="s">
        <v>13495</v>
      </c>
      <c r="AE6052" s="1" t="s">
        <v>38</v>
      </c>
      <c r="AF6052" s="1" t="s">
        <v>38</v>
      </c>
      <c r="AG6052" t="s">
        <v>13526</v>
      </c>
      <c r="AH6052" t="s">
        <v>38</v>
      </c>
      <c r="AI6052" t="s">
        <v>13538</v>
      </c>
    </row>
    <row r="6053" spans="1:35" x14ac:dyDescent="0.25">
      <c r="A6053" s="1" t="s">
        <v>12212</v>
      </c>
      <c r="B6053" s="1" t="s">
        <v>30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s="1" t="s">
        <v>30</v>
      </c>
      <c r="I6053" s="1" t="s">
        <v>31</v>
      </c>
      <c r="J6053">
        <v>0</v>
      </c>
      <c r="K6053">
        <v>0</v>
      </c>
      <c r="L6053">
        <v>27</v>
      </c>
      <c r="M6053" s="1" t="s">
        <v>32</v>
      </c>
      <c r="N6053">
        <v>0</v>
      </c>
      <c r="O6053" s="1" t="s">
        <v>33</v>
      </c>
      <c r="P6053" s="1" t="s">
        <v>12213</v>
      </c>
      <c r="Q6053" s="1" t="s">
        <v>35</v>
      </c>
      <c r="R6053">
        <v>66</v>
      </c>
      <c r="S6053" s="1" t="s">
        <v>30</v>
      </c>
      <c r="T6053" s="1" t="s">
        <v>32</v>
      </c>
      <c r="U6053" s="1" t="s">
        <v>32</v>
      </c>
      <c r="V6053">
        <v>6</v>
      </c>
      <c r="W6053" s="1" t="s">
        <v>30</v>
      </c>
      <c r="X6053" s="1" t="s">
        <v>36</v>
      </c>
      <c r="Y6053" s="1" t="s">
        <v>37</v>
      </c>
      <c r="Z6053">
        <v>16</v>
      </c>
      <c r="AA6053">
        <v>128</v>
      </c>
      <c r="AB6053" s="1" t="s">
        <v>13500</v>
      </c>
      <c r="AC6053" s="1" t="s">
        <v>13500</v>
      </c>
      <c r="AD6053" t="s">
        <v>13496</v>
      </c>
      <c r="AE6053" s="1" t="s">
        <v>38</v>
      </c>
      <c r="AF6053" s="1" t="s">
        <v>38</v>
      </c>
      <c r="AG6053" t="s">
        <v>13526</v>
      </c>
      <c r="AH6053" t="s">
        <v>38</v>
      </c>
      <c r="AI6053" t="s">
        <v>13538</v>
      </c>
    </row>
    <row r="6054" spans="1:35" x14ac:dyDescent="0.25">
      <c r="A6054" s="1" t="s">
        <v>12214</v>
      </c>
      <c r="B6054" s="1" t="s">
        <v>30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s="1" t="s">
        <v>30</v>
      </c>
      <c r="I6054" s="1" t="s">
        <v>31</v>
      </c>
      <c r="J6054">
        <v>0</v>
      </c>
      <c r="K6054">
        <v>0</v>
      </c>
      <c r="L6054">
        <v>15</v>
      </c>
      <c r="M6054" s="1" t="s">
        <v>32</v>
      </c>
      <c r="N6054">
        <v>0</v>
      </c>
      <c r="O6054" s="1" t="s">
        <v>122</v>
      </c>
      <c r="P6054" s="1" t="s">
        <v>12215</v>
      </c>
      <c r="Q6054" s="1" t="s">
        <v>35</v>
      </c>
      <c r="R6054">
        <v>44</v>
      </c>
      <c r="S6054" s="1" t="s">
        <v>30</v>
      </c>
      <c r="T6054" s="1" t="s">
        <v>30</v>
      </c>
      <c r="U6054" s="1" t="s">
        <v>32</v>
      </c>
      <c r="V6054">
        <v>5</v>
      </c>
      <c r="W6054" s="1" t="s">
        <v>32</v>
      </c>
      <c r="X6054" s="1" t="s">
        <v>57</v>
      </c>
      <c r="Y6054" s="1" t="s">
        <v>37</v>
      </c>
      <c r="Z6054">
        <v>46</v>
      </c>
      <c r="AA6054">
        <v>3233</v>
      </c>
      <c r="AB6054" s="1" t="s">
        <v>13500</v>
      </c>
      <c r="AC6054" s="1" t="s">
        <v>13500</v>
      </c>
      <c r="AD6054" t="s">
        <v>13494</v>
      </c>
      <c r="AE6054" s="1" t="s">
        <v>38</v>
      </c>
      <c r="AF6054" s="1" t="s">
        <v>38</v>
      </c>
      <c r="AG6054" t="s">
        <v>13526</v>
      </c>
      <c r="AH6054" t="s">
        <v>38</v>
      </c>
      <c r="AI6054" t="s">
        <v>13540</v>
      </c>
    </row>
    <row r="6055" spans="1:35" x14ac:dyDescent="0.25">
      <c r="A6055" s="1" t="s">
        <v>12216</v>
      </c>
      <c r="B6055" s="1" t="s">
        <v>30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s="1" t="s">
        <v>30</v>
      </c>
      <c r="I6055" s="1" t="s">
        <v>31</v>
      </c>
      <c r="J6055">
        <v>0</v>
      </c>
      <c r="K6055">
        <v>0</v>
      </c>
      <c r="L6055">
        <v>0</v>
      </c>
      <c r="M6055" s="1" t="s">
        <v>30</v>
      </c>
      <c r="N6055">
        <v>0</v>
      </c>
      <c r="O6055" s="1" t="s">
        <v>375</v>
      </c>
      <c r="P6055" s="1" t="s">
        <v>12217</v>
      </c>
      <c r="Q6055" s="1" t="s">
        <v>42</v>
      </c>
      <c r="R6055">
        <v>49</v>
      </c>
      <c r="S6055" s="1" t="s">
        <v>30</v>
      </c>
      <c r="T6055" s="1" t="s">
        <v>30</v>
      </c>
      <c r="U6055" s="1" t="s">
        <v>32</v>
      </c>
      <c r="V6055">
        <v>6</v>
      </c>
      <c r="W6055" s="1" t="s">
        <v>30</v>
      </c>
      <c r="X6055" s="1" t="s">
        <v>57</v>
      </c>
      <c r="Y6055" s="1" t="s">
        <v>37</v>
      </c>
      <c r="Z6055">
        <v>8</v>
      </c>
      <c r="AA6055">
        <v>562</v>
      </c>
      <c r="AB6055" s="1" t="s">
        <v>13500</v>
      </c>
      <c r="AC6055" s="1" t="s">
        <v>13500</v>
      </c>
      <c r="AD6055" t="s">
        <v>13494</v>
      </c>
      <c r="AE6055" s="1" t="s">
        <v>38</v>
      </c>
      <c r="AF6055" s="1" t="s">
        <v>38</v>
      </c>
      <c r="AG6055" t="s">
        <v>13527</v>
      </c>
      <c r="AH6055" t="s">
        <v>38</v>
      </c>
      <c r="AI6055" t="s">
        <v>13540</v>
      </c>
    </row>
    <row r="6056" spans="1:35" x14ac:dyDescent="0.25">
      <c r="A6056" s="1" t="s">
        <v>12218</v>
      </c>
      <c r="B6056" s="1" t="s">
        <v>30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s="1" t="s">
        <v>30</v>
      </c>
      <c r="I6056" s="1" t="s">
        <v>31</v>
      </c>
      <c r="J6056">
        <v>0</v>
      </c>
      <c r="K6056">
        <v>0</v>
      </c>
      <c r="L6056">
        <v>0</v>
      </c>
      <c r="M6056" s="1" t="s">
        <v>30</v>
      </c>
      <c r="N6056">
        <v>0</v>
      </c>
      <c r="O6056" s="1" t="s">
        <v>216</v>
      </c>
      <c r="P6056" s="1" t="s">
        <v>12219</v>
      </c>
      <c r="Q6056" s="1" t="s">
        <v>42</v>
      </c>
      <c r="R6056">
        <v>43</v>
      </c>
      <c r="S6056" s="1" t="s">
        <v>30</v>
      </c>
      <c r="T6056" s="1" t="s">
        <v>30</v>
      </c>
      <c r="U6056" s="1" t="s">
        <v>32</v>
      </c>
      <c r="V6056">
        <v>6</v>
      </c>
      <c r="W6056" s="1" t="s">
        <v>30</v>
      </c>
      <c r="X6056" s="1" t="s">
        <v>36</v>
      </c>
      <c r="Y6056" s="1" t="s">
        <v>37</v>
      </c>
      <c r="Z6056">
        <v>7</v>
      </c>
      <c r="AA6056">
        <v>106</v>
      </c>
      <c r="AB6056" s="1" t="s">
        <v>13500</v>
      </c>
      <c r="AC6056" s="1" t="s">
        <v>13500</v>
      </c>
      <c r="AD6056" t="s">
        <v>13494</v>
      </c>
      <c r="AE6056" s="1" t="s">
        <v>38</v>
      </c>
      <c r="AF6056" s="1" t="s">
        <v>38</v>
      </c>
      <c r="AG6056" t="s">
        <v>13527</v>
      </c>
      <c r="AH6056" t="s">
        <v>38</v>
      </c>
      <c r="AI6056" t="s">
        <v>13539</v>
      </c>
    </row>
    <row r="6057" spans="1:35" x14ac:dyDescent="0.25">
      <c r="A6057" s="1" t="s">
        <v>12220</v>
      </c>
      <c r="B6057" s="1" t="s">
        <v>30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s="1" t="s">
        <v>30</v>
      </c>
      <c r="I6057" s="1" t="s">
        <v>31</v>
      </c>
      <c r="J6057">
        <v>0</v>
      </c>
      <c r="K6057">
        <v>0</v>
      </c>
      <c r="L6057">
        <v>7</v>
      </c>
      <c r="M6057" s="1" t="s">
        <v>32</v>
      </c>
      <c r="N6057">
        <v>0</v>
      </c>
      <c r="O6057" s="1" t="s">
        <v>103</v>
      </c>
      <c r="P6057" s="1" t="s">
        <v>12221</v>
      </c>
      <c r="Q6057" s="1" t="s">
        <v>42</v>
      </c>
      <c r="R6057">
        <v>34</v>
      </c>
      <c r="S6057" s="1" t="s">
        <v>30</v>
      </c>
      <c r="T6057" s="1" t="s">
        <v>30</v>
      </c>
      <c r="U6057" s="1" t="s">
        <v>32</v>
      </c>
      <c r="V6057">
        <v>2</v>
      </c>
      <c r="W6057" s="1" t="s">
        <v>32</v>
      </c>
      <c r="X6057" s="1" t="s">
        <v>57</v>
      </c>
      <c r="Y6057" s="1" t="s">
        <v>58</v>
      </c>
      <c r="Z6057">
        <v>44</v>
      </c>
      <c r="AA6057">
        <v>3021</v>
      </c>
      <c r="AB6057" s="1" t="s">
        <v>13500</v>
      </c>
      <c r="AC6057" s="1" t="s">
        <v>13500</v>
      </c>
      <c r="AD6057" t="s">
        <v>13494</v>
      </c>
      <c r="AE6057" s="1" t="s">
        <v>38</v>
      </c>
      <c r="AF6057" s="1" t="s">
        <v>38</v>
      </c>
      <c r="AG6057" t="s">
        <v>13526</v>
      </c>
      <c r="AH6057" t="s">
        <v>38</v>
      </c>
      <c r="AI6057" t="s">
        <v>13540</v>
      </c>
    </row>
    <row r="6058" spans="1:35" x14ac:dyDescent="0.25">
      <c r="A6058" s="1" t="s">
        <v>12222</v>
      </c>
      <c r="B6058" s="1" t="s">
        <v>30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s="1" t="s">
        <v>32</v>
      </c>
      <c r="I6058" s="1" t="s">
        <v>46</v>
      </c>
      <c r="J6058">
        <v>0</v>
      </c>
      <c r="K6058">
        <v>0</v>
      </c>
      <c r="L6058">
        <v>27</v>
      </c>
      <c r="M6058" s="1" t="s">
        <v>32</v>
      </c>
      <c r="N6058">
        <v>0</v>
      </c>
      <c r="O6058" s="1" t="s">
        <v>55</v>
      </c>
      <c r="P6058" s="1" t="s">
        <v>12223</v>
      </c>
      <c r="Q6058" s="1" t="s">
        <v>35</v>
      </c>
      <c r="R6058">
        <v>32</v>
      </c>
      <c r="S6058" s="1" t="s">
        <v>30</v>
      </c>
      <c r="T6058" s="1" t="s">
        <v>30</v>
      </c>
      <c r="U6058" s="1" t="s">
        <v>32</v>
      </c>
      <c r="V6058">
        <v>5</v>
      </c>
      <c r="W6058" s="1" t="s">
        <v>32</v>
      </c>
      <c r="X6058" s="1" t="s">
        <v>57</v>
      </c>
      <c r="Y6058" s="1" t="s">
        <v>37</v>
      </c>
      <c r="Z6058">
        <v>48</v>
      </c>
      <c r="AA6058">
        <v>3470</v>
      </c>
      <c r="AB6058" s="1" t="s">
        <v>13500</v>
      </c>
      <c r="AC6058" s="1" t="s">
        <v>13500</v>
      </c>
      <c r="AD6058" t="s">
        <v>13494</v>
      </c>
      <c r="AE6058" s="1" t="s">
        <v>38</v>
      </c>
      <c r="AF6058" s="1" t="s">
        <v>38</v>
      </c>
      <c r="AG6058" t="s">
        <v>13526</v>
      </c>
      <c r="AH6058" t="s">
        <v>38</v>
      </c>
      <c r="AI6058" t="s">
        <v>13540</v>
      </c>
    </row>
    <row r="6059" spans="1:35" x14ac:dyDescent="0.25">
      <c r="A6059" s="1" t="s">
        <v>12224</v>
      </c>
      <c r="B6059" s="1" t="s">
        <v>30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s="1" t="s">
        <v>30</v>
      </c>
      <c r="I6059" s="1" t="s">
        <v>31</v>
      </c>
      <c r="J6059">
        <v>0</v>
      </c>
      <c r="K6059">
        <v>0</v>
      </c>
      <c r="L6059">
        <v>0</v>
      </c>
      <c r="M6059" s="1" t="s">
        <v>30</v>
      </c>
      <c r="N6059">
        <v>0</v>
      </c>
      <c r="O6059" s="1" t="s">
        <v>375</v>
      </c>
      <c r="P6059" s="1" t="s">
        <v>12225</v>
      </c>
      <c r="Q6059" s="1" t="s">
        <v>35</v>
      </c>
      <c r="R6059">
        <v>55</v>
      </c>
      <c r="S6059" s="1" t="s">
        <v>30</v>
      </c>
      <c r="T6059" s="1" t="s">
        <v>30</v>
      </c>
      <c r="U6059" s="1" t="s">
        <v>32</v>
      </c>
      <c r="V6059">
        <v>4</v>
      </c>
      <c r="W6059" s="1" t="s">
        <v>30</v>
      </c>
      <c r="X6059" s="1" t="s">
        <v>57</v>
      </c>
      <c r="Y6059" s="1" t="s">
        <v>58</v>
      </c>
      <c r="Z6059">
        <v>9</v>
      </c>
      <c r="AA6059">
        <v>95</v>
      </c>
      <c r="AB6059" s="1" t="s">
        <v>13500</v>
      </c>
      <c r="AC6059" s="1" t="s">
        <v>13500</v>
      </c>
      <c r="AD6059" t="s">
        <v>13494</v>
      </c>
      <c r="AE6059" s="1" t="s">
        <v>38</v>
      </c>
      <c r="AF6059" s="1" t="s">
        <v>38</v>
      </c>
      <c r="AG6059" t="s">
        <v>13527</v>
      </c>
      <c r="AH6059" t="s">
        <v>38</v>
      </c>
      <c r="AI6059" t="s">
        <v>13539</v>
      </c>
    </row>
    <row r="6060" spans="1:35" x14ac:dyDescent="0.25">
      <c r="A6060" s="1" t="s">
        <v>12226</v>
      </c>
      <c r="B6060" s="1" t="s">
        <v>30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s="1" t="s">
        <v>30</v>
      </c>
      <c r="I6060" s="1" t="s">
        <v>31</v>
      </c>
      <c r="J6060">
        <v>0</v>
      </c>
      <c r="K6060">
        <v>0</v>
      </c>
      <c r="L6060">
        <v>0</v>
      </c>
      <c r="M6060" s="1" t="s">
        <v>30</v>
      </c>
      <c r="N6060">
        <v>0</v>
      </c>
      <c r="O6060" s="1" t="s">
        <v>91</v>
      </c>
      <c r="P6060" s="1" t="s">
        <v>12227</v>
      </c>
      <c r="Q6060" s="1" t="s">
        <v>35</v>
      </c>
      <c r="R6060">
        <v>30</v>
      </c>
      <c r="S6060" s="1" t="s">
        <v>30</v>
      </c>
      <c r="T6060" s="1" t="s">
        <v>30</v>
      </c>
      <c r="U6060" s="1" t="s">
        <v>32</v>
      </c>
      <c r="V6060">
        <v>2</v>
      </c>
      <c r="W6060" s="1" t="s">
        <v>30</v>
      </c>
      <c r="X6060" s="1" t="s">
        <v>43</v>
      </c>
      <c r="Y6060" s="1" t="s">
        <v>58</v>
      </c>
      <c r="Z6060">
        <v>9</v>
      </c>
      <c r="AA6060">
        <v>359</v>
      </c>
      <c r="AB6060" s="1" t="s">
        <v>13500</v>
      </c>
      <c r="AC6060" s="1" t="s">
        <v>13500</v>
      </c>
      <c r="AD6060" t="s">
        <v>13495</v>
      </c>
      <c r="AE6060" s="1" t="s">
        <v>38</v>
      </c>
      <c r="AF6060" s="1" t="s">
        <v>38</v>
      </c>
      <c r="AG6060" t="s">
        <v>13527</v>
      </c>
      <c r="AH6060" t="s">
        <v>38</v>
      </c>
      <c r="AI6060" t="s">
        <v>13539</v>
      </c>
    </row>
    <row r="6061" spans="1:35" x14ac:dyDescent="0.25">
      <c r="A6061" s="1" t="s">
        <v>12228</v>
      </c>
      <c r="B6061" s="1" t="s">
        <v>30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s="1" t="s">
        <v>30</v>
      </c>
      <c r="I6061" s="1" t="s">
        <v>31</v>
      </c>
      <c r="J6061">
        <v>0</v>
      </c>
      <c r="K6061">
        <v>0</v>
      </c>
      <c r="L6061">
        <v>13</v>
      </c>
      <c r="M6061" s="1" t="s">
        <v>32</v>
      </c>
      <c r="N6061">
        <v>0</v>
      </c>
      <c r="O6061" s="1" t="s">
        <v>97</v>
      </c>
      <c r="P6061" s="1" t="s">
        <v>12229</v>
      </c>
      <c r="Q6061" s="1" t="s">
        <v>35</v>
      </c>
      <c r="R6061">
        <v>35</v>
      </c>
      <c r="S6061" s="1" t="s">
        <v>30</v>
      </c>
      <c r="T6061" s="1" t="s">
        <v>30</v>
      </c>
      <c r="U6061" s="1" t="s">
        <v>32</v>
      </c>
      <c r="V6061">
        <v>2</v>
      </c>
      <c r="W6061" s="1" t="s">
        <v>32</v>
      </c>
      <c r="X6061" s="1" t="s">
        <v>57</v>
      </c>
      <c r="Y6061" s="1" t="s">
        <v>37</v>
      </c>
      <c r="Z6061">
        <v>35</v>
      </c>
      <c r="AA6061">
        <v>2256</v>
      </c>
      <c r="AB6061" s="1" t="s">
        <v>13500</v>
      </c>
      <c r="AC6061" s="1" t="s">
        <v>13500</v>
      </c>
      <c r="AD6061" t="s">
        <v>13494</v>
      </c>
      <c r="AE6061" s="1" t="s">
        <v>38</v>
      </c>
      <c r="AF6061" s="1" t="s">
        <v>38</v>
      </c>
      <c r="AG6061" t="s">
        <v>13526</v>
      </c>
      <c r="AH6061" t="s">
        <v>38</v>
      </c>
      <c r="AI6061" t="s">
        <v>13540</v>
      </c>
    </row>
    <row r="6062" spans="1:35" x14ac:dyDescent="0.25">
      <c r="A6062" s="1" t="s">
        <v>12230</v>
      </c>
      <c r="B6062" s="1" t="s">
        <v>30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s="1" t="s">
        <v>30</v>
      </c>
      <c r="I6062" s="1" t="s">
        <v>31</v>
      </c>
      <c r="J6062">
        <v>0</v>
      </c>
      <c r="K6062">
        <v>0</v>
      </c>
      <c r="L6062">
        <v>6</v>
      </c>
      <c r="M6062" s="1" t="s">
        <v>32</v>
      </c>
      <c r="N6062">
        <v>0</v>
      </c>
      <c r="O6062" s="1" t="s">
        <v>60</v>
      </c>
      <c r="P6062" s="1" t="s">
        <v>12231</v>
      </c>
      <c r="Q6062" s="1" t="s">
        <v>35</v>
      </c>
      <c r="R6062">
        <v>63</v>
      </c>
      <c r="S6062" s="1" t="s">
        <v>30</v>
      </c>
      <c r="T6062" s="1" t="s">
        <v>30</v>
      </c>
      <c r="U6062" s="1" t="s">
        <v>32</v>
      </c>
      <c r="V6062">
        <v>6</v>
      </c>
      <c r="W6062" s="1" t="s">
        <v>32</v>
      </c>
      <c r="X6062" s="1" t="s">
        <v>43</v>
      </c>
      <c r="Y6062" s="1" t="s">
        <v>37</v>
      </c>
      <c r="Z6062">
        <v>17</v>
      </c>
      <c r="AA6062">
        <v>870</v>
      </c>
      <c r="AB6062" s="1" t="s">
        <v>13500</v>
      </c>
      <c r="AC6062" s="1" t="s">
        <v>13500</v>
      </c>
      <c r="AD6062" t="s">
        <v>13494</v>
      </c>
      <c r="AE6062" s="1" t="s">
        <v>38</v>
      </c>
      <c r="AF6062" s="1" t="s">
        <v>38</v>
      </c>
      <c r="AG6062" t="s">
        <v>13526</v>
      </c>
      <c r="AH6062" t="s">
        <v>38</v>
      </c>
      <c r="AI6062" t="s">
        <v>13540</v>
      </c>
    </row>
    <row r="6063" spans="1:35" x14ac:dyDescent="0.25">
      <c r="A6063" s="1" t="s">
        <v>12232</v>
      </c>
      <c r="B6063" s="1" t="s">
        <v>30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s="1" t="s">
        <v>30</v>
      </c>
      <c r="I6063" s="1" t="s">
        <v>31</v>
      </c>
      <c r="J6063">
        <v>0</v>
      </c>
      <c r="K6063">
        <v>0</v>
      </c>
      <c r="L6063">
        <v>14</v>
      </c>
      <c r="M6063" s="1" t="s">
        <v>32</v>
      </c>
      <c r="N6063">
        <v>0</v>
      </c>
      <c r="O6063" s="1" t="s">
        <v>197</v>
      </c>
      <c r="P6063" s="1" t="s">
        <v>12233</v>
      </c>
      <c r="Q6063" s="1" t="s">
        <v>42</v>
      </c>
      <c r="R6063">
        <v>41</v>
      </c>
      <c r="S6063" s="1" t="s">
        <v>30</v>
      </c>
      <c r="T6063" s="1" t="s">
        <v>30</v>
      </c>
      <c r="U6063" s="1" t="s">
        <v>32</v>
      </c>
      <c r="V6063">
        <v>2</v>
      </c>
      <c r="W6063" s="1" t="s">
        <v>32</v>
      </c>
      <c r="X6063" s="1" t="s">
        <v>57</v>
      </c>
      <c r="Y6063" s="1" t="s">
        <v>58</v>
      </c>
      <c r="Z6063">
        <v>35</v>
      </c>
      <c r="AA6063">
        <v>1977</v>
      </c>
      <c r="AB6063" s="1" t="s">
        <v>13500</v>
      </c>
      <c r="AC6063" s="1" t="s">
        <v>13500</v>
      </c>
      <c r="AD6063" t="s">
        <v>13494</v>
      </c>
      <c r="AE6063" s="1" t="s">
        <v>38</v>
      </c>
      <c r="AF6063" s="1" t="s">
        <v>38</v>
      </c>
      <c r="AG6063" t="s">
        <v>13526</v>
      </c>
      <c r="AH6063" t="s">
        <v>38</v>
      </c>
      <c r="AI6063" t="s">
        <v>13540</v>
      </c>
    </row>
    <row r="6064" spans="1:35" x14ac:dyDescent="0.25">
      <c r="A6064" s="1" t="s">
        <v>12234</v>
      </c>
      <c r="B6064" s="1" t="s">
        <v>30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s="1" t="s">
        <v>30</v>
      </c>
      <c r="I6064" s="1" t="s">
        <v>31</v>
      </c>
      <c r="J6064">
        <v>0</v>
      </c>
      <c r="K6064">
        <v>0</v>
      </c>
      <c r="L6064">
        <v>0</v>
      </c>
      <c r="M6064" s="1" t="s">
        <v>30</v>
      </c>
      <c r="N6064">
        <v>0</v>
      </c>
      <c r="O6064" s="1" t="s">
        <v>216</v>
      </c>
      <c r="P6064" s="1" t="s">
        <v>12235</v>
      </c>
      <c r="Q6064" s="1" t="s">
        <v>35</v>
      </c>
      <c r="R6064">
        <v>48</v>
      </c>
      <c r="S6064" s="1" t="s">
        <v>30</v>
      </c>
      <c r="T6064" s="1" t="s">
        <v>30</v>
      </c>
      <c r="U6064" s="1" t="s">
        <v>32</v>
      </c>
      <c r="V6064">
        <v>4</v>
      </c>
      <c r="W6064" s="1" t="s">
        <v>30</v>
      </c>
      <c r="X6064" s="1" t="s">
        <v>57</v>
      </c>
      <c r="Y6064" s="1" t="s">
        <v>58</v>
      </c>
      <c r="Z6064">
        <v>11</v>
      </c>
      <c r="AA6064">
        <v>133</v>
      </c>
      <c r="AB6064" s="1" t="s">
        <v>13500</v>
      </c>
      <c r="AC6064" s="1" t="s">
        <v>13500</v>
      </c>
      <c r="AD6064" t="s">
        <v>13494</v>
      </c>
      <c r="AE6064" s="1" t="s">
        <v>38</v>
      </c>
      <c r="AF6064" s="1" t="s">
        <v>38</v>
      </c>
      <c r="AG6064" t="s">
        <v>13527</v>
      </c>
      <c r="AH6064" t="s">
        <v>38</v>
      </c>
      <c r="AI6064" t="s">
        <v>13539</v>
      </c>
    </row>
    <row r="6065" spans="1:35" x14ac:dyDescent="0.25">
      <c r="A6065" s="1" t="s">
        <v>12236</v>
      </c>
      <c r="B6065" s="1" t="s">
        <v>30</v>
      </c>
      <c r="C6065">
        <v>1</v>
      </c>
      <c r="D6065">
        <v>7</v>
      </c>
      <c r="E6065">
        <v>16</v>
      </c>
      <c r="F6065">
        <v>0</v>
      </c>
      <c r="G6065">
        <v>0</v>
      </c>
      <c r="H6065" s="1" t="s">
        <v>30</v>
      </c>
      <c r="I6065" s="1" t="s">
        <v>31</v>
      </c>
      <c r="J6065">
        <v>0</v>
      </c>
      <c r="K6065">
        <v>0</v>
      </c>
      <c r="L6065">
        <v>16</v>
      </c>
      <c r="M6065" s="1" t="s">
        <v>32</v>
      </c>
      <c r="N6065">
        <v>0</v>
      </c>
      <c r="O6065" s="1" t="s">
        <v>240</v>
      </c>
      <c r="P6065" s="1" t="s">
        <v>12237</v>
      </c>
      <c r="Q6065" s="1" t="s">
        <v>42</v>
      </c>
      <c r="R6065">
        <v>22</v>
      </c>
      <c r="S6065" s="1" t="s">
        <v>32</v>
      </c>
      <c r="T6065" s="1" t="s">
        <v>30</v>
      </c>
      <c r="U6065" s="1" t="s">
        <v>32</v>
      </c>
      <c r="V6065">
        <v>3</v>
      </c>
      <c r="W6065" s="1" t="s">
        <v>30</v>
      </c>
      <c r="X6065" s="1" t="s">
        <v>36</v>
      </c>
      <c r="Y6065" s="1" t="s">
        <v>58</v>
      </c>
      <c r="Z6065">
        <v>19</v>
      </c>
      <c r="AA6065">
        <v>19</v>
      </c>
      <c r="AB6065" s="1" t="s">
        <v>13500</v>
      </c>
      <c r="AC6065" s="1" t="s">
        <v>13500</v>
      </c>
      <c r="AD6065" t="s">
        <v>13495</v>
      </c>
      <c r="AE6065" s="1" t="s">
        <v>38</v>
      </c>
      <c r="AF6065" s="1" t="s">
        <v>38</v>
      </c>
      <c r="AG6065" t="s">
        <v>13526</v>
      </c>
      <c r="AH6065" t="s">
        <v>38</v>
      </c>
      <c r="AI6065" t="s">
        <v>13538</v>
      </c>
    </row>
    <row r="6066" spans="1:35" x14ac:dyDescent="0.25">
      <c r="A6066" s="1" t="s">
        <v>12238</v>
      </c>
      <c r="B6066" s="1" t="s">
        <v>30</v>
      </c>
      <c r="C6066">
        <v>27</v>
      </c>
      <c r="D6066">
        <v>48</v>
      </c>
      <c r="E6066">
        <v>133</v>
      </c>
      <c r="F6066">
        <v>0</v>
      </c>
      <c r="G6066">
        <v>0</v>
      </c>
      <c r="H6066" s="1" t="s">
        <v>30</v>
      </c>
      <c r="I6066" s="1" t="s">
        <v>31</v>
      </c>
      <c r="J6066">
        <v>0</v>
      </c>
      <c r="K6066">
        <v>0</v>
      </c>
      <c r="L6066">
        <v>13</v>
      </c>
      <c r="M6066" s="1" t="s">
        <v>32</v>
      </c>
      <c r="N6066">
        <v>0</v>
      </c>
      <c r="O6066" s="1" t="s">
        <v>125</v>
      </c>
      <c r="P6066" s="1" t="s">
        <v>12239</v>
      </c>
      <c r="Q6066" s="1" t="s">
        <v>42</v>
      </c>
      <c r="R6066">
        <v>37</v>
      </c>
      <c r="S6066" s="1" t="s">
        <v>30</v>
      </c>
      <c r="T6066" s="1" t="s">
        <v>30</v>
      </c>
      <c r="U6066" s="1" t="s">
        <v>32</v>
      </c>
      <c r="V6066">
        <v>5</v>
      </c>
      <c r="W6066" s="1" t="s">
        <v>30</v>
      </c>
      <c r="X6066" s="1" t="s">
        <v>43</v>
      </c>
      <c r="Y6066" s="1" t="s">
        <v>58</v>
      </c>
      <c r="Z6066">
        <v>28</v>
      </c>
      <c r="AA6066">
        <v>747</v>
      </c>
      <c r="AB6066" s="1" t="s">
        <v>13500</v>
      </c>
      <c r="AC6066" s="1" t="s">
        <v>13500</v>
      </c>
      <c r="AD6066" t="s">
        <v>13494</v>
      </c>
      <c r="AE6066" s="1" t="s">
        <v>38</v>
      </c>
      <c r="AF6066" s="1" t="s">
        <v>38</v>
      </c>
      <c r="AG6066" t="s">
        <v>13526</v>
      </c>
      <c r="AH6066" t="s">
        <v>38</v>
      </c>
      <c r="AI6066" t="s">
        <v>13539</v>
      </c>
    </row>
    <row r="6067" spans="1:35" x14ac:dyDescent="0.25">
      <c r="A6067" s="1" t="s">
        <v>12240</v>
      </c>
      <c r="B6067" s="1" t="s">
        <v>30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s="1" t="s">
        <v>30</v>
      </c>
      <c r="I6067" s="1" t="s">
        <v>31</v>
      </c>
      <c r="J6067">
        <v>0</v>
      </c>
      <c r="K6067">
        <v>0</v>
      </c>
      <c r="L6067">
        <v>8</v>
      </c>
      <c r="M6067" s="1" t="s">
        <v>32</v>
      </c>
      <c r="N6067">
        <v>0</v>
      </c>
      <c r="O6067" s="1" t="s">
        <v>33</v>
      </c>
      <c r="P6067" s="1" t="s">
        <v>12241</v>
      </c>
      <c r="Q6067" s="1" t="s">
        <v>35</v>
      </c>
      <c r="R6067">
        <v>36</v>
      </c>
      <c r="S6067" s="1" t="s">
        <v>30</v>
      </c>
      <c r="T6067" s="1" t="s">
        <v>30</v>
      </c>
      <c r="U6067" s="1" t="s">
        <v>32</v>
      </c>
      <c r="V6067">
        <v>2</v>
      </c>
      <c r="W6067" s="1" t="s">
        <v>30</v>
      </c>
      <c r="X6067" s="1" t="s">
        <v>57</v>
      </c>
      <c r="Y6067" s="1" t="s">
        <v>58</v>
      </c>
      <c r="Z6067">
        <v>21</v>
      </c>
      <c r="AA6067">
        <v>1353</v>
      </c>
      <c r="AB6067" s="1" t="s">
        <v>13500</v>
      </c>
      <c r="AC6067" s="1" t="s">
        <v>13500</v>
      </c>
      <c r="AD6067" t="s">
        <v>13494</v>
      </c>
      <c r="AE6067" s="1" t="s">
        <v>38</v>
      </c>
      <c r="AF6067" s="1" t="s">
        <v>38</v>
      </c>
      <c r="AG6067" t="s">
        <v>13526</v>
      </c>
      <c r="AH6067" t="s">
        <v>38</v>
      </c>
      <c r="AI6067" t="s">
        <v>13540</v>
      </c>
    </row>
    <row r="6068" spans="1:35" x14ac:dyDescent="0.25">
      <c r="A6068" s="1" t="s">
        <v>12242</v>
      </c>
      <c r="B6068" s="1" t="s">
        <v>30</v>
      </c>
      <c r="C6068">
        <v>7</v>
      </c>
      <c r="D6068">
        <v>33</v>
      </c>
      <c r="E6068">
        <v>64.2</v>
      </c>
      <c r="F6068">
        <v>0</v>
      </c>
      <c r="G6068">
        <v>0</v>
      </c>
      <c r="H6068" s="1" t="s">
        <v>30</v>
      </c>
      <c r="I6068" s="1" t="s">
        <v>31</v>
      </c>
      <c r="J6068">
        <v>0</v>
      </c>
      <c r="K6068">
        <v>0</v>
      </c>
      <c r="L6068">
        <v>0</v>
      </c>
      <c r="M6068" s="1" t="s">
        <v>30</v>
      </c>
      <c r="N6068">
        <v>0</v>
      </c>
      <c r="O6068" s="1" t="s">
        <v>153</v>
      </c>
      <c r="P6068" s="1" t="s">
        <v>12243</v>
      </c>
      <c r="Q6068" s="1" t="s">
        <v>42</v>
      </c>
      <c r="R6068">
        <v>30</v>
      </c>
      <c r="S6068" s="1" t="s">
        <v>30</v>
      </c>
      <c r="T6068" s="1" t="s">
        <v>30</v>
      </c>
      <c r="U6068" s="1" t="s">
        <v>32</v>
      </c>
      <c r="V6068">
        <v>2</v>
      </c>
      <c r="W6068" s="1" t="s">
        <v>30</v>
      </c>
      <c r="X6068" s="1" t="s">
        <v>36</v>
      </c>
      <c r="Y6068" s="1" t="s">
        <v>58</v>
      </c>
      <c r="Z6068">
        <v>9</v>
      </c>
      <c r="AA6068">
        <v>67</v>
      </c>
      <c r="AB6068" s="1" t="s">
        <v>13500</v>
      </c>
      <c r="AC6068" s="1" t="s">
        <v>13500</v>
      </c>
      <c r="AD6068" t="s">
        <v>13495</v>
      </c>
      <c r="AE6068" s="1" t="s">
        <v>38</v>
      </c>
      <c r="AF6068" s="1" t="s">
        <v>38</v>
      </c>
      <c r="AG6068" t="s">
        <v>13527</v>
      </c>
      <c r="AH6068" t="s">
        <v>38</v>
      </c>
      <c r="AI6068" t="s">
        <v>13538</v>
      </c>
    </row>
    <row r="6069" spans="1:35" x14ac:dyDescent="0.25">
      <c r="A6069" s="1" t="s">
        <v>12244</v>
      </c>
      <c r="B6069" s="1" t="s">
        <v>30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s="1" t="s">
        <v>30</v>
      </c>
      <c r="I6069" s="1" t="s">
        <v>31</v>
      </c>
      <c r="J6069">
        <v>0</v>
      </c>
      <c r="K6069">
        <v>0</v>
      </c>
      <c r="L6069">
        <v>0</v>
      </c>
      <c r="M6069" s="1" t="s">
        <v>30</v>
      </c>
      <c r="N6069">
        <v>0</v>
      </c>
      <c r="O6069" s="1" t="s">
        <v>60</v>
      </c>
      <c r="P6069" s="1" t="s">
        <v>12245</v>
      </c>
      <c r="Q6069" s="1" t="s">
        <v>35</v>
      </c>
      <c r="R6069">
        <v>63</v>
      </c>
      <c r="S6069" s="1" t="s">
        <v>30</v>
      </c>
      <c r="T6069" s="1" t="s">
        <v>30</v>
      </c>
      <c r="U6069" s="1" t="s">
        <v>32</v>
      </c>
      <c r="V6069">
        <v>3</v>
      </c>
      <c r="W6069" s="1" t="s">
        <v>30</v>
      </c>
      <c r="X6069" s="1" t="s">
        <v>57</v>
      </c>
      <c r="Y6069" s="1" t="s">
        <v>37</v>
      </c>
      <c r="Z6069">
        <v>8</v>
      </c>
      <c r="AA6069">
        <v>592</v>
      </c>
      <c r="AB6069" s="1" t="s">
        <v>13500</v>
      </c>
      <c r="AC6069" s="1" t="s">
        <v>13500</v>
      </c>
      <c r="AD6069" t="s">
        <v>13494</v>
      </c>
      <c r="AE6069" s="1" t="s">
        <v>38</v>
      </c>
      <c r="AF6069" s="1" t="s">
        <v>38</v>
      </c>
      <c r="AG6069" t="s">
        <v>13527</v>
      </c>
      <c r="AH6069" t="s">
        <v>38</v>
      </c>
      <c r="AI6069" t="s">
        <v>13540</v>
      </c>
    </row>
    <row r="6070" spans="1:35" x14ac:dyDescent="0.25">
      <c r="A6070" s="1" t="s">
        <v>12246</v>
      </c>
      <c r="B6070" s="1" t="s">
        <v>30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s="1" t="s">
        <v>30</v>
      </c>
      <c r="I6070" s="1" t="s">
        <v>31</v>
      </c>
      <c r="J6070">
        <v>0</v>
      </c>
      <c r="K6070">
        <v>0</v>
      </c>
      <c r="L6070">
        <v>0</v>
      </c>
      <c r="M6070" s="1" t="s">
        <v>30</v>
      </c>
      <c r="N6070">
        <v>0</v>
      </c>
      <c r="O6070" s="1" t="s">
        <v>159</v>
      </c>
      <c r="P6070" s="1" t="s">
        <v>12247</v>
      </c>
      <c r="Q6070" s="1" t="s">
        <v>35</v>
      </c>
      <c r="R6070">
        <v>45</v>
      </c>
      <c r="S6070" s="1" t="s">
        <v>30</v>
      </c>
      <c r="T6070" s="1" t="s">
        <v>30</v>
      </c>
      <c r="U6070" s="1" t="s">
        <v>32</v>
      </c>
      <c r="V6070">
        <v>6</v>
      </c>
      <c r="W6070" s="1" t="s">
        <v>30</v>
      </c>
      <c r="X6070" s="1" t="s">
        <v>57</v>
      </c>
      <c r="Y6070" s="1" t="s">
        <v>37</v>
      </c>
      <c r="Z6070">
        <v>7</v>
      </c>
      <c r="AA6070">
        <v>280</v>
      </c>
      <c r="AB6070" s="1" t="s">
        <v>13500</v>
      </c>
      <c r="AC6070" s="1" t="s">
        <v>13500</v>
      </c>
      <c r="AD6070" t="s">
        <v>13494</v>
      </c>
      <c r="AE6070" s="1" t="s">
        <v>38</v>
      </c>
      <c r="AF6070" s="1" t="s">
        <v>38</v>
      </c>
      <c r="AG6070" t="s">
        <v>13527</v>
      </c>
      <c r="AH6070" t="s">
        <v>38</v>
      </c>
      <c r="AI6070" t="s">
        <v>13539</v>
      </c>
    </row>
    <row r="6071" spans="1:35" x14ac:dyDescent="0.25">
      <c r="A6071" s="1" t="s">
        <v>12248</v>
      </c>
      <c r="B6071" s="1" t="s">
        <v>30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s="1" t="s">
        <v>30</v>
      </c>
      <c r="I6071" s="1" t="s">
        <v>31</v>
      </c>
      <c r="J6071">
        <v>0</v>
      </c>
      <c r="K6071">
        <v>0</v>
      </c>
      <c r="L6071">
        <v>0</v>
      </c>
      <c r="M6071" s="1" t="s">
        <v>30</v>
      </c>
      <c r="N6071">
        <v>0</v>
      </c>
      <c r="O6071" s="1" t="s">
        <v>135</v>
      </c>
      <c r="P6071" s="1" t="s">
        <v>12249</v>
      </c>
      <c r="Q6071" s="1" t="s">
        <v>42</v>
      </c>
      <c r="R6071">
        <v>23</v>
      </c>
      <c r="S6071" s="1" t="s">
        <v>32</v>
      </c>
      <c r="T6071" s="1" t="s">
        <v>30</v>
      </c>
      <c r="U6071" s="1" t="s">
        <v>32</v>
      </c>
      <c r="V6071">
        <v>6</v>
      </c>
      <c r="W6071" s="1" t="s">
        <v>30</v>
      </c>
      <c r="X6071" s="1" t="s">
        <v>43</v>
      </c>
      <c r="Y6071" s="1" t="s">
        <v>37</v>
      </c>
      <c r="Z6071">
        <v>7</v>
      </c>
      <c r="AA6071">
        <v>310</v>
      </c>
      <c r="AB6071" s="1" t="s">
        <v>13500</v>
      </c>
      <c r="AC6071" s="1" t="s">
        <v>13500</v>
      </c>
      <c r="AD6071" t="s">
        <v>13495</v>
      </c>
      <c r="AE6071" s="1" t="s">
        <v>38</v>
      </c>
      <c r="AF6071" s="1" t="s">
        <v>38</v>
      </c>
      <c r="AG6071" t="s">
        <v>13527</v>
      </c>
      <c r="AH6071" t="s">
        <v>38</v>
      </c>
      <c r="AI6071" t="s">
        <v>13540</v>
      </c>
    </row>
    <row r="6072" spans="1:35" x14ac:dyDescent="0.25">
      <c r="A6072" s="1" t="s">
        <v>12250</v>
      </c>
      <c r="B6072" s="1" t="s">
        <v>30</v>
      </c>
      <c r="C6072">
        <v>3</v>
      </c>
      <c r="D6072">
        <v>20</v>
      </c>
      <c r="E6072">
        <v>41.2</v>
      </c>
      <c r="F6072">
        <v>0</v>
      </c>
      <c r="G6072">
        <v>0</v>
      </c>
      <c r="H6072" s="1" t="s">
        <v>30</v>
      </c>
      <c r="I6072" s="1" t="s">
        <v>31</v>
      </c>
      <c r="J6072">
        <v>0</v>
      </c>
      <c r="K6072">
        <v>0</v>
      </c>
      <c r="L6072">
        <v>6</v>
      </c>
      <c r="M6072" s="1" t="s">
        <v>32</v>
      </c>
      <c r="N6072">
        <v>0</v>
      </c>
      <c r="O6072" s="1" t="s">
        <v>159</v>
      </c>
      <c r="P6072" s="1" t="s">
        <v>12251</v>
      </c>
      <c r="Q6072" s="1" t="s">
        <v>42</v>
      </c>
      <c r="R6072">
        <v>36</v>
      </c>
      <c r="S6072" s="1" t="s">
        <v>30</v>
      </c>
      <c r="T6072" s="1" t="s">
        <v>30</v>
      </c>
      <c r="U6072" s="1" t="s">
        <v>32</v>
      </c>
      <c r="V6072">
        <v>3</v>
      </c>
      <c r="W6072" s="1" t="s">
        <v>30</v>
      </c>
      <c r="X6072" s="1" t="s">
        <v>36</v>
      </c>
      <c r="Y6072" s="1" t="s">
        <v>58</v>
      </c>
      <c r="Z6072">
        <v>16</v>
      </c>
      <c r="AA6072">
        <v>55</v>
      </c>
      <c r="AB6072" s="1" t="s">
        <v>13500</v>
      </c>
      <c r="AC6072" s="1" t="s">
        <v>13500</v>
      </c>
      <c r="AD6072" t="s">
        <v>13494</v>
      </c>
      <c r="AE6072" s="1" t="s">
        <v>38</v>
      </c>
      <c r="AF6072" s="1" t="s">
        <v>38</v>
      </c>
      <c r="AG6072" t="s">
        <v>13526</v>
      </c>
      <c r="AH6072" t="s">
        <v>38</v>
      </c>
      <c r="AI6072" t="s">
        <v>13538</v>
      </c>
    </row>
    <row r="6073" spans="1:35" x14ac:dyDescent="0.25">
      <c r="A6073" s="1" t="s">
        <v>12252</v>
      </c>
      <c r="B6073" s="1" t="s">
        <v>30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s="1" t="s">
        <v>30</v>
      </c>
      <c r="I6073" s="1" t="s">
        <v>31</v>
      </c>
      <c r="J6073">
        <v>0</v>
      </c>
      <c r="K6073">
        <v>0</v>
      </c>
      <c r="L6073">
        <v>0</v>
      </c>
      <c r="M6073" s="1" t="s">
        <v>30</v>
      </c>
      <c r="N6073">
        <v>0</v>
      </c>
      <c r="O6073" s="1" t="s">
        <v>83</v>
      </c>
      <c r="P6073" s="1" t="s">
        <v>12253</v>
      </c>
      <c r="Q6073" s="1" t="s">
        <v>35</v>
      </c>
      <c r="R6073">
        <v>41</v>
      </c>
      <c r="S6073" s="1" t="s">
        <v>30</v>
      </c>
      <c r="T6073" s="1" t="s">
        <v>30</v>
      </c>
      <c r="U6073" s="1" t="s">
        <v>32</v>
      </c>
      <c r="V6073">
        <v>5</v>
      </c>
      <c r="W6073" s="1" t="s">
        <v>30</v>
      </c>
      <c r="X6073" s="1" t="s">
        <v>36</v>
      </c>
      <c r="Y6073" s="1" t="s">
        <v>58</v>
      </c>
      <c r="Z6073">
        <v>11</v>
      </c>
      <c r="AA6073">
        <v>382</v>
      </c>
      <c r="AB6073" s="1" t="s">
        <v>13500</v>
      </c>
      <c r="AC6073" s="1" t="s">
        <v>13500</v>
      </c>
      <c r="AD6073" t="s">
        <v>13494</v>
      </c>
      <c r="AE6073" s="1" t="s">
        <v>38</v>
      </c>
      <c r="AF6073" s="1" t="s">
        <v>38</v>
      </c>
      <c r="AG6073" t="s">
        <v>13527</v>
      </c>
      <c r="AH6073" t="s">
        <v>38</v>
      </c>
      <c r="AI6073" t="s">
        <v>13539</v>
      </c>
    </row>
    <row r="6074" spans="1:35" x14ac:dyDescent="0.25">
      <c r="A6074" s="1" t="s">
        <v>12254</v>
      </c>
      <c r="B6074" s="1" t="s">
        <v>30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s="1" t="s">
        <v>30</v>
      </c>
      <c r="I6074" s="1" t="s">
        <v>31</v>
      </c>
      <c r="J6074">
        <v>0</v>
      </c>
      <c r="K6074">
        <v>0</v>
      </c>
      <c r="L6074">
        <v>0</v>
      </c>
      <c r="M6074" s="1" t="s">
        <v>30</v>
      </c>
      <c r="N6074">
        <v>0</v>
      </c>
      <c r="O6074" s="1" t="s">
        <v>119</v>
      </c>
      <c r="P6074" s="1" t="s">
        <v>12255</v>
      </c>
      <c r="Q6074" s="1" t="s">
        <v>35</v>
      </c>
      <c r="R6074">
        <v>30</v>
      </c>
      <c r="S6074" s="1" t="s">
        <v>30</v>
      </c>
      <c r="T6074" s="1" t="s">
        <v>30</v>
      </c>
      <c r="U6074" s="1" t="s">
        <v>32</v>
      </c>
      <c r="V6074">
        <v>3</v>
      </c>
      <c r="W6074" s="1" t="s">
        <v>30</v>
      </c>
      <c r="X6074" s="1" t="s">
        <v>43</v>
      </c>
      <c r="Y6074" s="1" t="s">
        <v>37</v>
      </c>
      <c r="Z6074">
        <v>7</v>
      </c>
      <c r="AA6074">
        <v>290</v>
      </c>
      <c r="AB6074" s="1" t="s">
        <v>13500</v>
      </c>
      <c r="AC6074" s="1" t="s">
        <v>13500</v>
      </c>
      <c r="AD6074" t="s">
        <v>13495</v>
      </c>
      <c r="AE6074" s="1" t="s">
        <v>38</v>
      </c>
      <c r="AF6074" s="1" t="s">
        <v>38</v>
      </c>
      <c r="AG6074" t="s">
        <v>13527</v>
      </c>
      <c r="AH6074" t="s">
        <v>38</v>
      </c>
      <c r="AI6074" t="s">
        <v>13539</v>
      </c>
    </row>
    <row r="6075" spans="1:35" x14ac:dyDescent="0.25">
      <c r="A6075" s="1" t="s">
        <v>12256</v>
      </c>
      <c r="B6075" s="1" t="s">
        <v>30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s="1" t="s">
        <v>30</v>
      </c>
      <c r="I6075" s="1" t="s">
        <v>31</v>
      </c>
      <c r="J6075">
        <v>0</v>
      </c>
      <c r="K6075">
        <v>0</v>
      </c>
      <c r="L6075">
        <v>19</v>
      </c>
      <c r="M6075" s="1" t="s">
        <v>32</v>
      </c>
      <c r="N6075">
        <v>0</v>
      </c>
      <c r="O6075" s="1" t="s">
        <v>91</v>
      </c>
      <c r="P6075" s="1" t="s">
        <v>12257</v>
      </c>
      <c r="Q6075" s="1" t="s">
        <v>35</v>
      </c>
      <c r="R6075">
        <v>57</v>
      </c>
      <c r="S6075" s="1" t="s">
        <v>30</v>
      </c>
      <c r="T6075" s="1" t="s">
        <v>30</v>
      </c>
      <c r="U6075" s="1" t="s">
        <v>32</v>
      </c>
      <c r="V6075">
        <v>2</v>
      </c>
      <c r="W6075" s="1" t="s">
        <v>30</v>
      </c>
      <c r="X6075" s="1" t="s">
        <v>36</v>
      </c>
      <c r="Y6075" s="1" t="s">
        <v>37</v>
      </c>
      <c r="Z6075">
        <v>34</v>
      </c>
      <c r="AA6075">
        <v>731</v>
      </c>
      <c r="AB6075" s="1" t="s">
        <v>13500</v>
      </c>
      <c r="AC6075" s="1" t="s">
        <v>13500</v>
      </c>
      <c r="AD6075" t="s">
        <v>13494</v>
      </c>
      <c r="AE6075" s="1" t="s">
        <v>38</v>
      </c>
      <c r="AF6075" s="1" t="s">
        <v>38</v>
      </c>
      <c r="AG6075" t="s">
        <v>13526</v>
      </c>
      <c r="AH6075" t="s">
        <v>38</v>
      </c>
      <c r="AI6075" t="s">
        <v>13539</v>
      </c>
    </row>
    <row r="6076" spans="1:35" x14ac:dyDescent="0.25">
      <c r="A6076" s="1" t="s">
        <v>12258</v>
      </c>
      <c r="B6076" s="1" t="s">
        <v>30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s="1" t="s">
        <v>30</v>
      </c>
      <c r="I6076" s="1" t="s">
        <v>31</v>
      </c>
      <c r="J6076">
        <v>0</v>
      </c>
      <c r="K6076">
        <v>0</v>
      </c>
      <c r="L6076">
        <v>20</v>
      </c>
      <c r="M6076" s="1" t="s">
        <v>30</v>
      </c>
      <c r="N6076">
        <v>27</v>
      </c>
      <c r="O6076" s="1" t="s">
        <v>135</v>
      </c>
      <c r="P6076" s="1" t="s">
        <v>12259</v>
      </c>
      <c r="Q6076" s="1" t="s">
        <v>35</v>
      </c>
      <c r="R6076">
        <v>25</v>
      </c>
      <c r="S6076" s="1" t="s">
        <v>32</v>
      </c>
      <c r="T6076" s="1" t="s">
        <v>30</v>
      </c>
      <c r="U6076" s="1" t="s">
        <v>32</v>
      </c>
      <c r="V6076">
        <v>4</v>
      </c>
      <c r="W6076" s="1" t="s">
        <v>32</v>
      </c>
      <c r="X6076" s="1" t="s">
        <v>57</v>
      </c>
      <c r="Y6076" s="1" t="s">
        <v>58</v>
      </c>
      <c r="Z6076">
        <v>30</v>
      </c>
      <c r="AA6076">
        <v>1933</v>
      </c>
      <c r="AB6076" s="1" t="s">
        <v>13500</v>
      </c>
      <c r="AC6076" s="1" t="s">
        <v>13500</v>
      </c>
      <c r="AD6076" t="s">
        <v>13495</v>
      </c>
      <c r="AE6076" s="1" t="s">
        <v>38</v>
      </c>
      <c r="AF6076" s="1" t="s">
        <v>38</v>
      </c>
      <c r="AG6076" t="s">
        <v>13526</v>
      </c>
      <c r="AH6076" t="s">
        <v>38</v>
      </c>
      <c r="AI6076" t="s">
        <v>13540</v>
      </c>
    </row>
    <row r="6077" spans="1:35" x14ac:dyDescent="0.25">
      <c r="A6077" s="1" t="s">
        <v>12260</v>
      </c>
      <c r="B6077" s="1" t="s">
        <v>30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s="1" t="s">
        <v>30</v>
      </c>
      <c r="I6077" s="1" t="s">
        <v>31</v>
      </c>
      <c r="J6077">
        <v>0</v>
      </c>
      <c r="K6077">
        <v>0</v>
      </c>
      <c r="L6077">
        <v>17</v>
      </c>
      <c r="M6077" s="1" t="s">
        <v>32</v>
      </c>
      <c r="N6077">
        <v>0</v>
      </c>
      <c r="O6077" s="1" t="s">
        <v>375</v>
      </c>
      <c r="P6077" s="1" t="s">
        <v>12261</v>
      </c>
      <c r="Q6077" s="1" t="s">
        <v>35</v>
      </c>
      <c r="R6077">
        <v>29</v>
      </c>
      <c r="S6077" s="1" t="s">
        <v>32</v>
      </c>
      <c r="T6077" s="1" t="s">
        <v>30</v>
      </c>
      <c r="U6077" s="1" t="s">
        <v>32</v>
      </c>
      <c r="V6077">
        <v>5</v>
      </c>
      <c r="W6077" s="1" t="s">
        <v>32</v>
      </c>
      <c r="X6077" s="1" t="s">
        <v>57</v>
      </c>
      <c r="Y6077" s="1" t="s">
        <v>37</v>
      </c>
      <c r="Z6077">
        <v>27</v>
      </c>
      <c r="AA6077">
        <v>1924</v>
      </c>
      <c r="AB6077" s="1" t="s">
        <v>13500</v>
      </c>
      <c r="AC6077" s="1" t="s">
        <v>13500</v>
      </c>
      <c r="AD6077" t="s">
        <v>13495</v>
      </c>
      <c r="AE6077" s="1" t="s">
        <v>38</v>
      </c>
      <c r="AF6077" s="1" t="s">
        <v>38</v>
      </c>
      <c r="AG6077" t="s">
        <v>13526</v>
      </c>
      <c r="AH6077" t="s">
        <v>38</v>
      </c>
      <c r="AI6077" t="s">
        <v>13540</v>
      </c>
    </row>
    <row r="6078" spans="1:35" x14ac:dyDescent="0.25">
      <c r="A6078" s="1" t="s">
        <v>12262</v>
      </c>
      <c r="B6078" s="1" t="s">
        <v>30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s="1" t="s">
        <v>30</v>
      </c>
      <c r="I6078" s="1" t="s">
        <v>31</v>
      </c>
      <c r="J6078">
        <v>0</v>
      </c>
      <c r="K6078">
        <v>0</v>
      </c>
      <c r="L6078">
        <v>0</v>
      </c>
      <c r="M6078" s="1" t="s">
        <v>30</v>
      </c>
      <c r="N6078">
        <v>0</v>
      </c>
      <c r="O6078" s="1" t="s">
        <v>97</v>
      </c>
      <c r="P6078" s="1" t="s">
        <v>12263</v>
      </c>
      <c r="Q6078" s="1" t="s">
        <v>42</v>
      </c>
      <c r="R6078">
        <v>46</v>
      </c>
      <c r="S6078" s="1" t="s">
        <v>30</v>
      </c>
      <c r="T6078" s="1" t="s">
        <v>30</v>
      </c>
      <c r="U6078" s="1" t="s">
        <v>32</v>
      </c>
      <c r="V6078">
        <v>2</v>
      </c>
      <c r="W6078" s="1" t="s">
        <v>30</v>
      </c>
      <c r="X6078" s="1" t="s">
        <v>36</v>
      </c>
      <c r="Y6078" s="1" t="s">
        <v>58</v>
      </c>
      <c r="Z6078">
        <v>10</v>
      </c>
      <c r="AA6078">
        <v>215</v>
      </c>
      <c r="AB6078" s="1" t="s">
        <v>13500</v>
      </c>
      <c r="AC6078" s="1" t="s">
        <v>13500</v>
      </c>
      <c r="AD6078" t="s">
        <v>13494</v>
      </c>
      <c r="AE6078" s="1" t="s">
        <v>38</v>
      </c>
      <c r="AF6078" s="1" t="s">
        <v>38</v>
      </c>
      <c r="AG6078" t="s">
        <v>13527</v>
      </c>
      <c r="AH6078" t="s">
        <v>38</v>
      </c>
      <c r="AI6078" t="s">
        <v>13539</v>
      </c>
    </row>
    <row r="6079" spans="1:35" x14ac:dyDescent="0.25">
      <c r="A6079" s="1" t="s">
        <v>12264</v>
      </c>
      <c r="B6079" s="1" t="s">
        <v>30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s="1" t="s">
        <v>30</v>
      </c>
      <c r="I6079" s="1" t="s">
        <v>31</v>
      </c>
      <c r="J6079">
        <v>0</v>
      </c>
      <c r="K6079">
        <v>0</v>
      </c>
      <c r="L6079">
        <v>3</v>
      </c>
      <c r="M6079" s="1" t="s">
        <v>32</v>
      </c>
      <c r="N6079">
        <v>0</v>
      </c>
      <c r="O6079" s="1" t="s">
        <v>68</v>
      </c>
      <c r="P6079" s="1" t="s">
        <v>12265</v>
      </c>
      <c r="Q6079" s="1" t="s">
        <v>35</v>
      </c>
      <c r="R6079">
        <v>56</v>
      </c>
      <c r="S6079" s="1" t="s">
        <v>30</v>
      </c>
      <c r="T6079" s="1" t="s">
        <v>30</v>
      </c>
      <c r="U6079" s="1" t="s">
        <v>32</v>
      </c>
      <c r="V6079">
        <v>2</v>
      </c>
      <c r="W6079" s="1" t="s">
        <v>30</v>
      </c>
      <c r="X6079" s="1" t="s">
        <v>57</v>
      </c>
      <c r="Y6079" s="1" t="s">
        <v>37</v>
      </c>
      <c r="Z6079">
        <v>12</v>
      </c>
      <c r="AA6079">
        <v>833</v>
      </c>
      <c r="AB6079" s="1" t="s">
        <v>13500</v>
      </c>
      <c r="AC6079" s="1" t="s">
        <v>13500</v>
      </c>
      <c r="AD6079" t="s">
        <v>13494</v>
      </c>
      <c r="AE6079" s="1" t="s">
        <v>38</v>
      </c>
      <c r="AF6079" s="1" t="s">
        <v>38</v>
      </c>
      <c r="AG6079" t="s">
        <v>13526</v>
      </c>
      <c r="AH6079" t="s">
        <v>38</v>
      </c>
      <c r="AI6079" t="s">
        <v>13540</v>
      </c>
    </row>
    <row r="6080" spans="1:35" x14ac:dyDescent="0.25">
      <c r="A6080" s="1" t="s">
        <v>12266</v>
      </c>
      <c r="B6080" s="1" t="s">
        <v>30</v>
      </c>
      <c r="C6080">
        <v>2</v>
      </c>
      <c r="D6080">
        <v>6</v>
      </c>
      <c r="E6080">
        <v>12.3</v>
      </c>
      <c r="F6080">
        <v>0</v>
      </c>
      <c r="G6080">
        <v>0</v>
      </c>
      <c r="H6080" s="1" t="s">
        <v>30</v>
      </c>
      <c r="I6080" s="1" t="s">
        <v>31</v>
      </c>
      <c r="J6080">
        <v>0</v>
      </c>
      <c r="K6080">
        <v>0</v>
      </c>
      <c r="L6080">
        <v>13</v>
      </c>
      <c r="M6080" s="1" t="s">
        <v>32</v>
      </c>
      <c r="N6080">
        <v>0</v>
      </c>
      <c r="O6080" s="1" t="s">
        <v>130</v>
      </c>
      <c r="P6080" s="1" t="s">
        <v>12267</v>
      </c>
      <c r="Q6080" s="1" t="s">
        <v>35</v>
      </c>
      <c r="R6080">
        <v>30</v>
      </c>
      <c r="S6080" s="1" t="s">
        <v>30</v>
      </c>
      <c r="T6080" s="1" t="s">
        <v>30</v>
      </c>
      <c r="U6080" s="1" t="s">
        <v>32</v>
      </c>
      <c r="V6080">
        <v>3</v>
      </c>
      <c r="W6080" s="1" t="s">
        <v>30</v>
      </c>
      <c r="X6080" s="1" t="s">
        <v>36</v>
      </c>
      <c r="Y6080" s="1" t="s">
        <v>58</v>
      </c>
      <c r="Z6080">
        <v>20</v>
      </c>
      <c r="AA6080">
        <v>42</v>
      </c>
      <c r="AB6080" s="1" t="s">
        <v>13500</v>
      </c>
      <c r="AC6080" s="1" t="s">
        <v>13500</v>
      </c>
      <c r="AD6080" t="s">
        <v>13495</v>
      </c>
      <c r="AE6080" s="1" t="s">
        <v>38</v>
      </c>
      <c r="AF6080" s="1" t="s">
        <v>38</v>
      </c>
      <c r="AG6080" t="s">
        <v>13526</v>
      </c>
      <c r="AH6080" t="s">
        <v>38</v>
      </c>
      <c r="AI6080" t="s">
        <v>13538</v>
      </c>
    </row>
    <row r="6081" spans="1:35" x14ac:dyDescent="0.25">
      <c r="A6081" s="1" t="s">
        <v>12268</v>
      </c>
      <c r="B6081" s="1" t="s">
        <v>30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s="1" t="s">
        <v>32</v>
      </c>
      <c r="I6081" s="1" t="s">
        <v>46</v>
      </c>
      <c r="J6081">
        <v>0</v>
      </c>
      <c r="K6081">
        <v>0</v>
      </c>
      <c r="L6081">
        <v>17</v>
      </c>
      <c r="M6081" s="1" t="s">
        <v>32</v>
      </c>
      <c r="N6081">
        <v>0</v>
      </c>
      <c r="O6081" s="1" t="s">
        <v>130</v>
      </c>
      <c r="P6081" s="1" t="s">
        <v>12269</v>
      </c>
      <c r="Q6081" s="1" t="s">
        <v>35</v>
      </c>
      <c r="R6081">
        <v>29</v>
      </c>
      <c r="S6081" s="1" t="s">
        <v>32</v>
      </c>
      <c r="T6081" s="1" t="s">
        <v>30</v>
      </c>
      <c r="U6081" s="1" t="s">
        <v>32</v>
      </c>
      <c r="V6081">
        <v>3</v>
      </c>
      <c r="W6081" s="1" t="s">
        <v>30</v>
      </c>
      <c r="X6081" s="1" t="s">
        <v>36</v>
      </c>
      <c r="Y6081" s="1" t="s">
        <v>37</v>
      </c>
      <c r="Z6081">
        <v>17</v>
      </c>
      <c r="AA6081">
        <v>771</v>
      </c>
      <c r="AB6081" s="1" t="s">
        <v>13500</v>
      </c>
      <c r="AC6081" s="1" t="s">
        <v>13500</v>
      </c>
      <c r="AD6081" t="s">
        <v>13495</v>
      </c>
      <c r="AE6081" s="1" t="s">
        <v>38</v>
      </c>
      <c r="AF6081" s="1" t="s">
        <v>38</v>
      </c>
      <c r="AG6081" t="s">
        <v>13526</v>
      </c>
      <c r="AH6081" t="s">
        <v>38</v>
      </c>
      <c r="AI6081" t="s">
        <v>13540</v>
      </c>
    </row>
    <row r="6082" spans="1:35" x14ac:dyDescent="0.25">
      <c r="A6082" s="1" t="s">
        <v>12270</v>
      </c>
      <c r="B6082" s="1" t="s">
        <v>30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s="1" t="s">
        <v>32</v>
      </c>
      <c r="I6082" s="1" t="s">
        <v>46</v>
      </c>
      <c r="J6082">
        <v>0</v>
      </c>
      <c r="K6082">
        <v>0</v>
      </c>
      <c r="L6082">
        <v>9</v>
      </c>
      <c r="M6082" s="1" t="s">
        <v>32</v>
      </c>
      <c r="N6082">
        <v>0</v>
      </c>
      <c r="O6082" s="1" t="s">
        <v>159</v>
      </c>
      <c r="P6082" s="1" t="s">
        <v>12271</v>
      </c>
      <c r="Q6082" s="1" t="s">
        <v>42</v>
      </c>
      <c r="R6082">
        <v>20</v>
      </c>
      <c r="S6082" s="1" t="s">
        <v>32</v>
      </c>
      <c r="T6082" s="1" t="s">
        <v>30</v>
      </c>
      <c r="U6082" s="1" t="s">
        <v>32</v>
      </c>
      <c r="V6082">
        <v>5</v>
      </c>
      <c r="W6082" s="1" t="s">
        <v>30</v>
      </c>
      <c r="X6082" s="1" t="s">
        <v>36</v>
      </c>
      <c r="Y6082" s="1" t="s">
        <v>58</v>
      </c>
      <c r="Z6082">
        <v>18</v>
      </c>
      <c r="AA6082">
        <v>269</v>
      </c>
      <c r="AB6082" s="1" t="s">
        <v>13500</v>
      </c>
      <c r="AC6082" s="1" t="s">
        <v>13500</v>
      </c>
      <c r="AD6082" t="s">
        <v>13495</v>
      </c>
      <c r="AE6082" s="1" t="s">
        <v>38</v>
      </c>
      <c r="AF6082" s="1" t="s">
        <v>38</v>
      </c>
      <c r="AG6082" t="s">
        <v>13526</v>
      </c>
      <c r="AH6082" t="s">
        <v>38</v>
      </c>
      <c r="AI6082" t="s">
        <v>13539</v>
      </c>
    </row>
    <row r="6083" spans="1:35" x14ac:dyDescent="0.25">
      <c r="A6083" s="1" t="s">
        <v>12272</v>
      </c>
      <c r="B6083" s="1" t="s">
        <v>30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s="1" t="s">
        <v>30</v>
      </c>
      <c r="I6083" s="1" t="s">
        <v>31</v>
      </c>
      <c r="J6083">
        <v>0</v>
      </c>
      <c r="K6083">
        <v>0</v>
      </c>
      <c r="L6083">
        <v>10</v>
      </c>
      <c r="M6083" s="1" t="s">
        <v>32</v>
      </c>
      <c r="N6083">
        <v>0</v>
      </c>
      <c r="O6083" s="1" t="s">
        <v>88</v>
      </c>
      <c r="P6083" s="1" t="s">
        <v>12273</v>
      </c>
      <c r="Q6083" s="1" t="s">
        <v>42</v>
      </c>
      <c r="R6083">
        <v>35</v>
      </c>
      <c r="S6083" s="1" t="s">
        <v>30</v>
      </c>
      <c r="T6083" s="1" t="s">
        <v>30</v>
      </c>
      <c r="U6083" s="1" t="s">
        <v>32</v>
      </c>
      <c r="V6083">
        <v>3</v>
      </c>
      <c r="W6083" s="1" t="s">
        <v>32</v>
      </c>
      <c r="X6083" s="1" t="s">
        <v>43</v>
      </c>
      <c r="Y6083" s="1" t="s">
        <v>58</v>
      </c>
      <c r="Z6083">
        <v>14</v>
      </c>
      <c r="AA6083">
        <v>346</v>
      </c>
      <c r="AB6083" s="1" t="s">
        <v>13500</v>
      </c>
      <c r="AC6083" s="1" t="s">
        <v>13500</v>
      </c>
      <c r="AD6083" t="s">
        <v>13494</v>
      </c>
      <c r="AE6083" s="1" t="s">
        <v>38</v>
      </c>
      <c r="AF6083" s="1" t="s">
        <v>38</v>
      </c>
      <c r="AG6083" t="s">
        <v>13526</v>
      </c>
      <c r="AH6083" t="s">
        <v>38</v>
      </c>
      <c r="AI6083" t="s">
        <v>13539</v>
      </c>
    </row>
    <row r="6084" spans="1:35" x14ac:dyDescent="0.25">
      <c r="A6084" s="1" t="s">
        <v>12274</v>
      </c>
      <c r="B6084" s="1" t="s">
        <v>30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s="1" t="s">
        <v>30</v>
      </c>
      <c r="I6084" s="1" t="s">
        <v>31</v>
      </c>
      <c r="J6084">
        <v>0</v>
      </c>
      <c r="K6084">
        <v>0</v>
      </c>
      <c r="L6084">
        <v>0</v>
      </c>
      <c r="M6084" s="1" t="s">
        <v>30</v>
      </c>
      <c r="N6084">
        <v>0</v>
      </c>
      <c r="O6084" s="1" t="s">
        <v>111</v>
      </c>
      <c r="P6084" s="1" t="s">
        <v>12275</v>
      </c>
      <c r="Q6084" s="1" t="s">
        <v>42</v>
      </c>
      <c r="R6084">
        <v>40</v>
      </c>
      <c r="S6084" s="1" t="s">
        <v>30</v>
      </c>
      <c r="T6084" s="1" t="s">
        <v>30</v>
      </c>
      <c r="U6084" s="1" t="s">
        <v>32</v>
      </c>
      <c r="V6084">
        <v>4</v>
      </c>
      <c r="W6084" s="1" t="s">
        <v>30</v>
      </c>
      <c r="X6084" s="1" t="s">
        <v>36</v>
      </c>
      <c r="Y6084" s="1" t="s">
        <v>37</v>
      </c>
      <c r="Z6084">
        <v>7</v>
      </c>
      <c r="AA6084">
        <v>126</v>
      </c>
      <c r="AB6084" s="1" t="s">
        <v>13500</v>
      </c>
      <c r="AC6084" s="1" t="s">
        <v>13500</v>
      </c>
      <c r="AD6084" t="s">
        <v>13494</v>
      </c>
      <c r="AE6084" s="1" t="s">
        <v>38</v>
      </c>
      <c r="AF6084" s="1" t="s">
        <v>38</v>
      </c>
      <c r="AG6084" t="s">
        <v>13527</v>
      </c>
      <c r="AH6084" t="s">
        <v>38</v>
      </c>
      <c r="AI6084" t="s">
        <v>13539</v>
      </c>
    </row>
    <row r="6085" spans="1:35" x14ac:dyDescent="0.25">
      <c r="A6085" s="1" t="s">
        <v>12276</v>
      </c>
      <c r="B6085" s="1" t="s">
        <v>30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s="1" t="s">
        <v>30</v>
      </c>
      <c r="I6085" s="1" t="s">
        <v>31</v>
      </c>
      <c r="J6085">
        <v>0</v>
      </c>
      <c r="K6085">
        <v>0</v>
      </c>
      <c r="L6085">
        <v>15</v>
      </c>
      <c r="M6085" s="1" t="s">
        <v>32</v>
      </c>
      <c r="N6085">
        <v>0</v>
      </c>
      <c r="O6085" s="1" t="s">
        <v>71</v>
      </c>
      <c r="P6085" s="1" t="s">
        <v>12277</v>
      </c>
      <c r="Q6085" s="1" t="s">
        <v>35</v>
      </c>
      <c r="R6085">
        <v>61</v>
      </c>
      <c r="S6085" s="1" t="s">
        <v>30</v>
      </c>
      <c r="T6085" s="1" t="s">
        <v>30</v>
      </c>
      <c r="U6085" s="1" t="s">
        <v>32</v>
      </c>
      <c r="V6085">
        <v>2</v>
      </c>
      <c r="W6085" s="1" t="s">
        <v>32</v>
      </c>
      <c r="X6085" s="1" t="s">
        <v>36</v>
      </c>
      <c r="Y6085" s="1" t="s">
        <v>37</v>
      </c>
      <c r="Z6085">
        <v>38</v>
      </c>
      <c r="AA6085">
        <v>582</v>
      </c>
      <c r="AB6085" s="1" t="s">
        <v>13500</v>
      </c>
      <c r="AC6085" s="1" t="s">
        <v>13500</v>
      </c>
      <c r="AD6085" t="s">
        <v>13494</v>
      </c>
      <c r="AE6085" s="1" t="s">
        <v>38</v>
      </c>
      <c r="AF6085" s="1" t="s">
        <v>38</v>
      </c>
      <c r="AG6085" t="s">
        <v>13526</v>
      </c>
      <c r="AH6085" t="s">
        <v>38</v>
      </c>
      <c r="AI6085" t="s">
        <v>13539</v>
      </c>
    </row>
    <row r="6086" spans="1:35" x14ac:dyDescent="0.25">
      <c r="A6086" s="1" t="s">
        <v>12278</v>
      </c>
      <c r="B6086" s="1" t="s">
        <v>30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s="1" t="s">
        <v>30</v>
      </c>
      <c r="I6086" s="1" t="s">
        <v>31</v>
      </c>
      <c r="J6086">
        <v>0</v>
      </c>
      <c r="K6086">
        <v>0</v>
      </c>
      <c r="L6086">
        <v>0</v>
      </c>
      <c r="M6086" s="1" t="s">
        <v>30</v>
      </c>
      <c r="N6086">
        <v>0</v>
      </c>
      <c r="O6086" s="1" t="s">
        <v>1102</v>
      </c>
      <c r="P6086" s="1" t="s">
        <v>12279</v>
      </c>
      <c r="Q6086" s="1" t="s">
        <v>42</v>
      </c>
      <c r="R6086">
        <v>26</v>
      </c>
      <c r="S6086" s="1" t="s">
        <v>32</v>
      </c>
      <c r="T6086" s="1" t="s">
        <v>30</v>
      </c>
      <c r="U6086" s="1" t="s">
        <v>32</v>
      </c>
      <c r="V6086">
        <v>2</v>
      </c>
      <c r="W6086" s="1" t="s">
        <v>30</v>
      </c>
      <c r="X6086" s="1" t="s">
        <v>57</v>
      </c>
      <c r="Y6086" s="1" t="s">
        <v>58</v>
      </c>
      <c r="Z6086">
        <v>9</v>
      </c>
      <c r="AA6086">
        <v>452</v>
      </c>
      <c r="AB6086" s="1" t="s">
        <v>13500</v>
      </c>
      <c r="AC6086" s="1" t="s">
        <v>13500</v>
      </c>
      <c r="AD6086" t="s">
        <v>13495</v>
      </c>
      <c r="AE6086" s="1" t="s">
        <v>38</v>
      </c>
      <c r="AF6086" s="1" t="s">
        <v>38</v>
      </c>
      <c r="AG6086" t="s">
        <v>13527</v>
      </c>
      <c r="AH6086" t="s">
        <v>38</v>
      </c>
      <c r="AI6086" t="s">
        <v>13540</v>
      </c>
    </row>
    <row r="6087" spans="1:35" x14ac:dyDescent="0.25">
      <c r="A6087" s="1" t="s">
        <v>12280</v>
      </c>
      <c r="B6087" s="1" t="s">
        <v>30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s="1" t="s">
        <v>30</v>
      </c>
      <c r="I6087" s="1" t="s">
        <v>31</v>
      </c>
      <c r="J6087">
        <v>0</v>
      </c>
      <c r="K6087">
        <v>0</v>
      </c>
      <c r="L6087">
        <v>0</v>
      </c>
      <c r="M6087" s="1" t="s">
        <v>30</v>
      </c>
      <c r="N6087">
        <v>0</v>
      </c>
      <c r="O6087" s="1" t="s">
        <v>130</v>
      </c>
      <c r="P6087" s="1" t="s">
        <v>12281</v>
      </c>
      <c r="Q6087" s="1" t="s">
        <v>42</v>
      </c>
      <c r="R6087">
        <v>38</v>
      </c>
      <c r="S6087" s="1" t="s">
        <v>30</v>
      </c>
      <c r="T6087" s="1" t="s">
        <v>30</v>
      </c>
      <c r="U6087" s="1" t="s">
        <v>32</v>
      </c>
      <c r="V6087">
        <v>2</v>
      </c>
      <c r="W6087" s="1" t="s">
        <v>30</v>
      </c>
      <c r="X6087" s="1" t="s">
        <v>36</v>
      </c>
      <c r="Y6087" s="1" t="s">
        <v>58</v>
      </c>
      <c r="Z6087">
        <v>5</v>
      </c>
      <c r="AA6087">
        <v>68</v>
      </c>
      <c r="AB6087" s="1" t="s">
        <v>13500</v>
      </c>
      <c r="AC6087" s="1" t="s">
        <v>13500</v>
      </c>
      <c r="AD6087" t="s">
        <v>13494</v>
      </c>
      <c r="AE6087" s="1" t="s">
        <v>38</v>
      </c>
      <c r="AF6087" s="1" t="s">
        <v>38</v>
      </c>
      <c r="AG6087" t="s">
        <v>13527</v>
      </c>
      <c r="AH6087" t="s">
        <v>38</v>
      </c>
      <c r="AI6087" t="s">
        <v>13539</v>
      </c>
    </row>
    <row r="6088" spans="1:35" x14ac:dyDescent="0.25">
      <c r="A6088" s="1" t="s">
        <v>12282</v>
      </c>
      <c r="B6088" s="1" t="s">
        <v>30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s="1" t="s">
        <v>30</v>
      </c>
      <c r="I6088" s="1" t="s">
        <v>31</v>
      </c>
      <c r="J6088">
        <v>0</v>
      </c>
      <c r="K6088">
        <v>0</v>
      </c>
      <c r="L6088">
        <v>29</v>
      </c>
      <c r="M6088" s="1" t="s">
        <v>32</v>
      </c>
      <c r="N6088">
        <v>0</v>
      </c>
      <c r="O6088" s="1" t="s">
        <v>125</v>
      </c>
      <c r="P6088" s="1" t="s">
        <v>12283</v>
      </c>
      <c r="Q6088" s="1" t="s">
        <v>42</v>
      </c>
      <c r="R6088">
        <v>38</v>
      </c>
      <c r="S6088" s="1" t="s">
        <v>30</v>
      </c>
      <c r="T6088" s="1" t="s">
        <v>30</v>
      </c>
      <c r="U6088" s="1" t="s">
        <v>32</v>
      </c>
      <c r="V6088">
        <v>3</v>
      </c>
      <c r="W6088" s="1" t="s">
        <v>32</v>
      </c>
      <c r="X6088" s="1" t="s">
        <v>43</v>
      </c>
      <c r="Y6088" s="1" t="s">
        <v>58</v>
      </c>
      <c r="Z6088">
        <v>36</v>
      </c>
      <c r="AA6088">
        <v>1731</v>
      </c>
      <c r="AB6088" s="1" t="s">
        <v>13500</v>
      </c>
      <c r="AC6088" s="1" t="s">
        <v>13500</v>
      </c>
      <c r="AD6088" t="s">
        <v>13494</v>
      </c>
      <c r="AE6088" s="1" t="s">
        <v>38</v>
      </c>
      <c r="AF6088" s="1" t="s">
        <v>38</v>
      </c>
      <c r="AG6088" t="s">
        <v>13526</v>
      </c>
      <c r="AH6088" t="s">
        <v>38</v>
      </c>
      <c r="AI6088" t="s">
        <v>13540</v>
      </c>
    </row>
    <row r="6089" spans="1:35" x14ac:dyDescent="0.25">
      <c r="A6089" s="1" t="s">
        <v>12284</v>
      </c>
      <c r="B6089" s="1" t="s">
        <v>30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s="1" t="s">
        <v>30</v>
      </c>
      <c r="I6089" s="1" t="s">
        <v>31</v>
      </c>
      <c r="J6089">
        <v>0</v>
      </c>
      <c r="K6089">
        <v>0</v>
      </c>
      <c r="L6089">
        <v>11</v>
      </c>
      <c r="M6089" s="1" t="s">
        <v>32</v>
      </c>
      <c r="N6089">
        <v>0</v>
      </c>
      <c r="O6089" s="1" t="s">
        <v>71</v>
      </c>
      <c r="P6089" s="1" t="s">
        <v>12285</v>
      </c>
      <c r="Q6089" s="1" t="s">
        <v>35</v>
      </c>
      <c r="R6089">
        <v>57</v>
      </c>
      <c r="S6089" s="1" t="s">
        <v>30</v>
      </c>
      <c r="T6089" s="1" t="s">
        <v>30</v>
      </c>
      <c r="U6089" s="1" t="s">
        <v>32</v>
      </c>
      <c r="V6089">
        <v>5</v>
      </c>
      <c r="W6089" s="1" t="s">
        <v>32</v>
      </c>
      <c r="X6089" s="1" t="s">
        <v>57</v>
      </c>
      <c r="Y6089" s="1" t="s">
        <v>58</v>
      </c>
      <c r="Z6089">
        <v>19</v>
      </c>
      <c r="AA6089">
        <v>1055</v>
      </c>
      <c r="AB6089" s="1" t="s">
        <v>13500</v>
      </c>
      <c r="AC6089" s="1" t="s">
        <v>13500</v>
      </c>
      <c r="AD6089" t="s">
        <v>13494</v>
      </c>
      <c r="AE6089" s="1" t="s">
        <v>38</v>
      </c>
      <c r="AF6089" s="1" t="s">
        <v>38</v>
      </c>
      <c r="AG6089" t="s">
        <v>13526</v>
      </c>
      <c r="AH6089" t="s">
        <v>38</v>
      </c>
      <c r="AI6089" t="s">
        <v>13540</v>
      </c>
    </row>
    <row r="6090" spans="1:35" x14ac:dyDescent="0.25">
      <c r="A6090" s="1" t="s">
        <v>12286</v>
      </c>
      <c r="B6090" s="1" t="s">
        <v>30</v>
      </c>
      <c r="C6090">
        <v>5</v>
      </c>
      <c r="D6090">
        <v>22</v>
      </c>
      <c r="E6090">
        <v>42.9</v>
      </c>
      <c r="F6090">
        <v>0</v>
      </c>
      <c r="G6090">
        <v>0</v>
      </c>
      <c r="H6090" s="1" t="s">
        <v>30</v>
      </c>
      <c r="I6090" s="1" t="s">
        <v>31</v>
      </c>
      <c r="J6090">
        <v>0</v>
      </c>
      <c r="K6090">
        <v>0</v>
      </c>
      <c r="L6090">
        <v>5</v>
      </c>
      <c r="M6090" s="1" t="s">
        <v>30</v>
      </c>
      <c r="N6090">
        <v>23</v>
      </c>
      <c r="O6090" s="1" t="s">
        <v>71</v>
      </c>
      <c r="P6090" s="1" t="s">
        <v>12287</v>
      </c>
      <c r="Q6090" s="1" t="s">
        <v>35</v>
      </c>
      <c r="R6090">
        <v>59</v>
      </c>
      <c r="S6090" s="1" t="s">
        <v>30</v>
      </c>
      <c r="T6090" s="1" t="s">
        <v>30</v>
      </c>
      <c r="U6090" s="1" t="s">
        <v>32</v>
      </c>
      <c r="V6090">
        <v>2</v>
      </c>
      <c r="W6090" s="1" t="s">
        <v>32</v>
      </c>
      <c r="X6090" s="1" t="s">
        <v>57</v>
      </c>
      <c r="Y6090" s="1" t="s">
        <v>58</v>
      </c>
      <c r="Z6090">
        <v>17</v>
      </c>
      <c r="AA6090">
        <v>91</v>
      </c>
      <c r="AB6090" s="1" t="s">
        <v>13500</v>
      </c>
      <c r="AC6090" s="1" t="s">
        <v>13500</v>
      </c>
      <c r="AD6090" t="s">
        <v>13494</v>
      </c>
      <c r="AE6090" s="1" t="s">
        <v>38</v>
      </c>
      <c r="AF6090" s="1" t="s">
        <v>38</v>
      </c>
      <c r="AG6090" t="s">
        <v>13526</v>
      </c>
      <c r="AH6090" t="s">
        <v>38</v>
      </c>
      <c r="AI6090" t="s">
        <v>13538</v>
      </c>
    </row>
    <row r="6091" spans="1:35" x14ac:dyDescent="0.25">
      <c r="A6091" s="1" t="s">
        <v>12288</v>
      </c>
      <c r="B6091" s="1" t="s">
        <v>30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s="1" t="s">
        <v>30</v>
      </c>
      <c r="I6091" s="1" t="s">
        <v>31</v>
      </c>
      <c r="J6091">
        <v>0</v>
      </c>
      <c r="K6091">
        <v>0</v>
      </c>
      <c r="L6091">
        <v>4</v>
      </c>
      <c r="M6091" s="1" t="s">
        <v>32</v>
      </c>
      <c r="N6091">
        <v>0</v>
      </c>
      <c r="O6091" s="1" t="s">
        <v>49</v>
      </c>
      <c r="P6091" s="1" t="s">
        <v>12289</v>
      </c>
      <c r="Q6091" s="1" t="s">
        <v>42</v>
      </c>
      <c r="R6091">
        <v>33</v>
      </c>
      <c r="S6091" s="1" t="s">
        <v>30</v>
      </c>
      <c r="T6091" s="1" t="s">
        <v>30</v>
      </c>
      <c r="U6091" s="1" t="s">
        <v>32</v>
      </c>
      <c r="V6091">
        <v>3</v>
      </c>
      <c r="W6091" s="1" t="s">
        <v>32</v>
      </c>
      <c r="X6091" s="1" t="s">
        <v>43</v>
      </c>
      <c r="Y6091" s="1" t="s">
        <v>37</v>
      </c>
      <c r="Z6091">
        <v>56</v>
      </c>
      <c r="AA6091">
        <v>2833</v>
      </c>
      <c r="AB6091" s="1" t="s">
        <v>13500</v>
      </c>
      <c r="AC6091" s="1" t="s">
        <v>13500</v>
      </c>
      <c r="AD6091" t="s">
        <v>13494</v>
      </c>
      <c r="AE6091" s="1" t="s">
        <v>38</v>
      </c>
      <c r="AF6091" s="1" t="s">
        <v>38</v>
      </c>
      <c r="AG6091" t="s">
        <v>13526</v>
      </c>
      <c r="AH6091" t="s">
        <v>38</v>
      </c>
      <c r="AI6091" t="s">
        <v>13540</v>
      </c>
    </row>
    <row r="6092" spans="1:35" x14ac:dyDescent="0.25">
      <c r="A6092" s="1" t="s">
        <v>12290</v>
      </c>
      <c r="B6092" s="1" t="s">
        <v>30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s="1" t="s">
        <v>30</v>
      </c>
      <c r="I6092" s="1" t="s">
        <v>31</v>
      </c>
      <c r="J6092">
        <v>0</v>
      </c>
      <c r="K6092">
        <v>0</v>
      </c>
      <c r="L6092">
        <v>2</v>
      </c>
      <c r="M6092" s="1" t="s">
        <v>32</v>
      </c>
      <c r="N6092">
        <v>0</v>
      </c>
      <c r="O6092" s="1" t="s">
        <v>119</v>
      </c>
      <c r="P6092" s="1" t="s">
        <v>12291</v>
      </c>
      <c r="Q6092" s="1" t="s">
        <v>42</v>
      </c>
      <c r="R6092">
        <v>36</v>
      </c>
      <c r="S6092" s="1" t="s">
        <v>30</v>
      </c>
      <c r="T6092" s="1" t="s">
        <v>30</v>
      </c>
      <c r="U6092" s="1" t="s">
        <v>32</v>
      </c>
      <c r="V6092">
        <v>3</v>
      </c>
      <c r="W6092" s="1" t="s">
        <v>32</v>
      </c>
      <c r="X6092" s="1" t="s">
        <v>43</v>
      </c>
      <c r="Y6092" s="1" t="s">
        <v>37</v>
      </c>
      <c r="Z6092">
        <v>55</v>
      </c>
      <c r="AA6092">
        <v>3117</v>
      </c>
      <c r="AB6092" s="1" t="s">
        <v>13500</v>
      </c>
      <c r="AC6092" s="1" t="s">
        <v>13500</v>
      </c>
      <c r="AD6092" t="s">
        <v>13494</v>
      </c>
      <c r="AE6092" s="1" t="s">
        <v>38</v>
      </c>
      <c r="AF6092" s="1" t="s">
        <v>38</v>
      </c>
      <c r="AG6092" t="s">
        <v>13527</v>
      </c>
      <c r="AH6092" t="s">
        <v>38</v>
      </c>
      <c r="AI6092" t="s">
        <v>13540</v>
      </c>
    </row>
    <row r="6093" spans="1:35" x14ac:dyDescent="0.25">
      <c r="A6093" s="1" t="s">
        <v>12292</v>
      </c>
      <c r="B6093" s="1" t="s">
        <v>30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s="1" t="s">
        <v>30</v>
      </c>
      <c r="I6093" s="1" t="s">
        <v>31</v>
      </c>
      <c r="J6093">
        <v>0</v>
      </c>
      <c r="K6093">
        <v>0</v>
      </c>
      <c r="L6093">
        <v>4</v>
      </c>
      <c r="M6093" s="1" t="s">
        <v>32</v>
      </c>
      <c r="N6093">
        <v>0</v>
      </c>
      <c r="O6093" s="1" t="s">
        <v>171</v>
      </c>
      <c r="P6093" s="1" t="s">
        <v>12293</v>
      </c>
      <c r="Q6093" s="1" t="s">
        <v>35</v>
      </c>
      <c r="R6093">
        <v>42</v>
      </c>
      <c r="S6093" s="1" t="s">
        <v>30</v>
      </c>
      <c r="T6093" s="1" t="s">
        <v>30</v>
      </c>
      <c r="U6093" s="1" t="s">
        <v>32</v>
      </c>
      <c r="V6093">
        <v>2</v>
      </c>
      <c r="W6093" s="1" t="s">
        <v>32</v>
      </c>
      <c r="X6093" s="1" t="s">
        <v>57</v>
      </c>
      <c r="Y6093" s="1" t="s">
        <v>58</v>
      </c>
      <c r="Z6093">
        <v>42</v>
      </c>
      <c r="AA6093">
        <v>2768</v>
      </c>
      <c r="AB6093" s="1" t="s">
        <v>13500</v>
      </c>
      <c r="AC6093" s="1" t="s">
        <v>13500</v>
      </c>
      <c r="AD6093" t="s">
        <v>13494</v>
      </c>
      <c r="AE6093" s="1" t="s">
        <v>38</v>
      </c>
      <c r="AF6093" s="1" t="s">
        <v>38</v>
      </c>
      <c r="AG6093" t="s">
        <v>13526</v>
      </c>
      <c r="AH6093" t="s">
        <v>38</v>
      </c>
      <c r="AI6093" t="s">
        <v>13540</v>
      </c>
    </row>
    <row r="6094" spans="1:35" x14ac:dyDescent="0.25">
      <c r="A6094" s="1" t="s">
        <v>12294</v>
      </c>
      <c r="B6094" s="1" t="s">
        <v>30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s="1" t="s">
        <v>30</v>
      </c>
      <c r="I6094" s="1" t="s">
        <v>31</v>
      </c>
      <c r="J6094">
        <v>0</v>
      </c>
      <c r="K6094">
        <v>0</v>
      </c>
      <c r="L6094">
        <v>25</v>
      </c>
      <c r="M6094" s="1" t="s">
        <v>32</v>
      </c>
      <c r="N6094">
        <v>0</v>
      </c>
      <c r="O6094" s="1" t="s">
        <v>83</v>
      </c>
      <c r="P6094" s="1" t="s">
        <v>12295</v>
      </c>
      <c r="Q6094" s="1" t="s">
        <v>35</v>
      </c>
      <c r="R6094">
        <v>54</v>
      </c>
      <c r="S6094" s="1" t="s">
        <v>30</v>
      </c>
      <c r="T6094" s="1" t="s">
        <v>30</v>
      </c>
      <c r="U6094" s="1" t="s">
        <v>32</v>
      </c>
      <c r="V6094">
        <v>3</v>
      </c>
      <c r="W6094" s="1" t="s">
        <v>32</v>
      </c>
      <c r="X6094" s="1" t="s">
        <v>43</v>
      </c>
      <c r="Y6094" s="1" t="s">
        <v>37</v>
      </c>
      <c r="Z6094">
        <v>34</v>
      </c>
      <c r="AA6094">
        <v>1715</v>
      </c>
      <c r="AB6094" s="1" t="s">
        <v>13500</v>
      </c>
      <c r="AC6094" s="1" t="s">
        <v>13500</v>
      </c>
      <c r="AD6094" t="s">
        <v>13494</v>
      </c>
      <c r="AE6094" s="1" t="s">
        <v>38</v>
      </c>
      <c r="AF6094" s="1" t="s">
        <v>38</v>
      </c>
      <c r="AG6094" t="s">
        <v>13526</v>
      </c>
      <c r="AH6094" t="s">
        <v>38</v>
      </c>
      <c r="AI6094" t="s">
        <v>13540</v>
      </c>
    </row>
    <row r="6095" spans="1:35" x14ac:dyDescent="0.25">
      <c r="A6095" s="1" t="s">
        <v>12296</v>
      </c>
      <c r="B6095" s="1" t="s">
        <v>30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s="1" t="s">
        <v>32</v>
      </c>
      <c r="I6095" s="1" t="s">
        <v>46</v>
      </c>
      <c r="J6095">
        <v>0</v>
      </c>
      <c r="K6095">
        <v>0</v>
      </c>
      <c r="L6095">
        <v>11</v>
      </c>
      <c r="M6095" s="1" t="s">
        <v>32</v>
      </c>
      <c r="N6095">
        <v>0</v>
      </c>
      <c r="O6095" s="1" t="s">
        <v>111</v>
      </c>
      <c r="P6095" s="1" t="s">
        <v>12297</v>
      </c>
      <c r="Q6095" s="1" t="s">
        <v>35</v>
      </c>
      <c r="R6095">
        <v>64</v>
      </c>
      <c r="S6095" s="1" t="s">
        <v>30</v>
      </c>
      <c r="T6095" s="1" t="s">
        <v>30</v>
      </c>
      <c r="U6095" s="1" t="s">
        <v>32</v>
      </c>
      <c r="V6095">
        <v>5</v>
      </c>
      <c r="W6095" s="1" t="s">
        <v>32</v>
      </c>
      <c r="X6095" s="1" t="s">
        <v>57</v>
      </c>
      <c r="Y6095" s="1" t="s">
        <v>58</v>
      </c>
      <c r="Z6095">
        <v>22</v>
      </c>
      <c r="AA6095">
        <v>1522</v>
      </c>
      <c r="AB6095" s="1" t="s">
        <v>13500</v>
      </c>
      <c r="AC6095" s="1" t="s">
        <v>13500</v>
      </c>
      <c r="AD6095" t="s">
        <v>13494</v>
      </c>
      <c r="AE6095" s="1" t="s">
        <v>38</v>
      </c>
      <c r="AF6095" s="1" t="s">
        <v>38</v>
      </c>
      <c r="AG6095" t="s">
        <v>13526</v>
      </c>
      <c r="AH6095" t="s">
        <v>38</v>
      </c>
      <c r="AI6095" t="s">
        <v>13540</v>
      </c>
    </row>
    <row r="6096" spans="1:35" x14ac:dyDescent="0.25">
      <c r="A6096" s="1" t="s">
        <v>12298</v>
      </c>
      <c r="B6096" s="1" t="s">
        <v>30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s="1" t="s">
        <v>30</v>
      </c>
      <c r="I6096" s="1" t="s">
        <v>31</v>
      </c>
      <c r="J6096">
        <v>0</v>
      </c>
      <c r="K6096">
        <v>2</v>
      </c>
      <c r="L6096">
        <v>0</v>
      </c>
      <c r="M6096" s="1" t="s">
        <v>30</v>
      </c>
      <c r="N6096">
        <v>0</v>
      </c>
      <c r="O6096" s="1" t="s">
        <v>74</v>
      </c>
      <c r="P6096" s="1" t="s">
        <v>12299</v>
      </c>
      <c r="Q6096" s="1" t="s">
        <v>42</v>
      </c>
      <c r="R6096">
        <v>53</v>
      </c>
      <c r="S6096" s="1" t="s">
        <v>30</v>
      </c>
      <c r="T6096" s="1" t="s">
        <v>30</v>
      </c>
      <c r="U6096" s="1" t="s">
        <v>32</v>
      </c>
      <c r="V6096">
        <v>2</v>
      </c>
      <c r="W6096" s="1" t="s">
        <v>30</v>
      </c>
      <c r="X6096" s="1" t="s">
        <v>43</v>
      </c>
      <c r="Y6096" s="1" t="s">
        <v>58</v>
      </c>
      <c r="Z6096">
        <v>6</v>
      </c>
      <c r="AA6096">
        <v>116</v>
      </c>
      <c r="AB6096" s="1" t="s">
        <v>13500</v>
      </c>
      <c r="AC6096" s="1" t="s">
        <v>13500</v>
      </c>
      <c r="AD6096" t="s">
        <v>13494</v>
      </c>
      <c r="AE6096" s="1" t="s">
        <v>38</v>
      </c>
      <c r="AF6096" s="1" t="s">
        <v>38</v>
      </c>
      <c r="AG6096" t="s">
        <v>13527</v>
      </c>
      <c r="AH6096" t="s">
        <v>38</v>
      </c>
      <c r="AI6096" t="s">
        <v>13539</v>
      </c>
    </row>
    <row r="6097" spans="1:35" x14ac:dyDescent="0.25">
      <c r="A6097" s="1" t="s">
        <v>12300</v>
      </c>
      <c r="B6097" s="1" t="s">
        <v>30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s="1" t="s">
        <v>30</v>
      </c>
      <c r="I6097" s="1" t="s">
        <v>31</v>
      </c>
      <c r="J6097">
        <v>0</v>
      </c>
      <c r="K6097">
        <v>2</v>
      </c>
      <c r="L6097">
        <v>0</v>
      </c>
      <c r="M6097" s="1" t="s">
        <v>30</v>
      </c>
      <c r="N6097">
        <v>0</v>
      </c>
      <c r="O6097" s="1" t="s">
        <v>97</v>
      </c>
      <c r="P6097" s="1" t="s">
        <v>12301</v>
      </c>
      <c r="Q6097" s="1" t="s">
        <v>35</v>
      </c>
      <c r="R6097">
        <v>28</v>
      </c>
      <c r="S6097" s="1" t="s">
        <v>32</v>
      </c>
      <c r="T6097" s="1" t="s">
        <v>30</v>
      </c>
      <c r="U6097" s="1" t="s">
        <v>32</v>
      </c>
      <c r="V6097">
        <v>2</v>
      </c>
      <c r="W6097" s="1" t="s">
        <v>30</v>
      </c>
      <c r="X6097" s="1" t="s">
        <v>57</v>
      </c>
      <c r="Y6097" s="1" t="s">
        <v>58</v>
      </c>
      <c r="Z6097">
        <v>6</v>
      </c>
      <c r="AA6097">
        <v>408</v>
      </c>
      <c r="AB6097" s="1" t="s">
        <v>13500</v>
      </c>
      <c r="AC6097" s="1" t="s">
        <v>13500</v>
      </c>
      <c r="AD6097" t="s">
        <v>13495</v>
      </c>
      <c r="AE6097" s="1" t="s">
        <v>38</v>
      </c>
      <c r="AF6097" s="1" t="s">
        <v>38</v>
      </c>
      <c r="AG6097" t="s">
        <v>13527</v>
      </c>
      <c r="AH6097" t="s">
        <v>38</v>
      </c>
      <c r="AI6097" t="s">
        <v>13540</v>
      </c>
    </row>
    <row r="6098" spans="1:35" x14ac:dyDescent="0.25">
      <c r="A6098" s="1" t="s">
        <v>12302</v>
      </c>
      <c r="B6098" s="1" t="s">
        <v>30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s="1" t="s">
        <v>30</v>
      </c>
      <c r="I6098" s="1" t="s">
        <v>31</v>
      </c>
      <c r="J6098">
        <v>0</v>
      </c>
      <c r="K6098">
        <v>0</v>
      </c>
      <c r="L6098">
        <v>15</v>
      </c>
      <c r="M6098" s="1" t="s">
        <v>32</v>
      </c>
      <c r="N6098">
        <v>0</v>
      </c>
      <c r="O6098" s="1" t="s">
        <v>202</v>
      </c>
      <c r="P6098" s="1" t="s">
        <v>12303</v>
      </c>
      <c r="Q6098" s="1" t="s">
        <v>35</v>
      </c>
      <c r="R6098">
        <v>55</v>
      </c>
      <c r="S6098" s="1" t="s">
        <v>30</v>
      </c>
      <c r="T6098" s="1" t="s">
        <v>30</v>
      </c>
      <c r="U6098" s="1" t="s">
        <v>32</v>
      </c>
      <c r="V6098">
        <v>5</v>
      </c>
      <c r="W6098" s="1" t="s">
        <v>32</v>
      </c>
      <c r="X6098" s="1" t="s">
        <v>57</v>
      </c>
      <c r="Y6098" s="1" t="s">
        <v>58</v>
      </c>
      <c r="Z6098">
        <v>29</v>
      </c>
      <c r="AA6098">
        <v>1636</v>
      </c>
      <c r="AB6098" s="1" t="s">
        <v>13500</v>
      </c>
      <c r="AC6098" s="1" t="s">
        <v>13500</v>
      </c>
      <c r="AD6098" t="s">
        <v>13494</v>
      </c>
      <c r="AE6098" s="1" t="s">
        <v>38</v>
      </c>
      <c r="AF6098" s="1" t="s">
        <v>38</v>
      </c>
      <c r="AG6098" t="s">
        <v>13526</v>
      </c>
      <c r="AH6098" t="s">
        <v>38</v>
      </c>
      <c r="AI6098" t="s">
        <v>13540</v>
      </c>
    </row>
    <row r="6099" spans="1:35" x14ac:dyDescent="0.25">
      <c r="A6099" s="1" t="s">
        <v>12304</v>
      </c>
      <c r="B6099" s="1" t="s">
        <v>30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s="1" t="s">
        <v>30</v>
      </c>
      <c r="I6099" s="1" t="s">
        <v>31</v>
      </c>
      <c r="J6099">
        <v>0</v>
      </c>
      <c r="K6099">
        <v>0</v>
      </c>
      <c r="L6099">
        <v>38</v>
      </c>
      <c r="M6099" s="1" t="s">
        <v>32</v>
      </c>
      <c r="N6099">
        <v>0</v>
      </c>
      <c r="O6099" s="1" t="s">
        <v>55</v>
      </c>
      <c r="P6099" s="1" t="s">
        <v>12305</v>
      </c>
      <c r="Q6099" s="1" t="s">
        <v>42</v>
      </c>
      <c r="R6099">
        <v>63</v>
      </c>
      <c r="S6099" s="1" t="s">
        <v>30</v>
      </c>
      <c r="T6099" s="1" t="s">
        <v>30</v>
      </c>
      <c r="U6099" s="1" t="s">
        <v>32</v>
      </c>
      <c r="V6099">
        <v>3</v>
      </c>
      <c r="W6099" s="1" t="s">
        <v>32</v>
      </c>
      <c r="X6099" s="1" t="s">
        <v>43</v>
      </c>
      <c r="Y6099" s="1" t="s">
        <v>37</v>
      </c>
      <c r="Z6099">
        <v>40</v>
      </c>
      <c r="AA6099">
        <v>2656</v>
      </c>
      <c r="AB6099" s="1" t="s">
        <v>13500</v>
      </c>
      <c r="AC6099" s="1" t="s">
        <v>13500</v>
      </c>
      <c r="AD6099" t="s">
        <v>13494</v>
      </c>
      <c r="AE6099" s="1" t="s">
        <v>38</v>
      </c>
      <c r="AF6099" s="1" t="s">
        <v>38</v>
      </c>
      <c r="AG6099" t="s">
        <v>13526</v>
      </c>
      <c r="AH6099" t="s">
        <v>38</v>
      </c>
      <c r="AI6099" t="s">
        <v>13540</v>
      </c>
    </row>
    <row r="6100" spans="1:35" x14ac:dyDescent="0.25">
      <c r="A6100" s="1" t="s">
        <v>12306</v>
      </c>
      <c r="B6100" s="1" t="s">
        <v>30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s="1" t="s">
        <v>32</v>
      </c>
      <c r="I6100" s="1" t="s">
        <v>46</v>
      </c>
      <c r="J6100">
        <v>0</v>
      </c>
      <c r="K6100">
        <v>2</v>
      </c>
      <c r="L6100">
        <v>0</v>
      </c>
      <c r="M6100" s="1" t="s">
        <v>30</v>
      </c>
      <c r="N6100">
        <v>0</v>
      </c>
      <c r="O6100" s="1" t="s">
        <v>240</v>
      </c>
      <c r="P6100" s="1" t="s">
        <v>12307</v>
      </c>
      <c r="Q6100" s="1" t="s">
        <v>42</v>
      </c>
      <c r="R6100">
        <v>22</v>
      </c>
      <c r="S6100" s="1" t="s">
        <v>32</v>
      </c>
      <c r="T6100" s="1" t="s">
        <v>30</v>
      </c>
      <c r="U6100" s="1" t="s">
        <v>32</v>
      </c>
      <c r="V6100">
        <v>3</v>
      </c>
      <c r="W6100" s="1" t="s">
        <v>30</v>
      </c>
      <c r="X6100" s="1" t="s">
        <v>57</v>
      </c>
      <c r="Y6100" s="1" t="s">
        <v>37</v>
      </c>
      <c r="Z6100">
        <v>7</v>
      </c>
      <c r="AA6100">
        <v>483</v>
      </c>
      <c r="AB6100" s="1" t="s">
        <v>13500</v>
      </c>
      <c r="AC6100" s="1" t="s">
        <v>13500</v>
      </c>
      <c r="AD6100" t="s">
        <v>13495</v>
      </c>
      <c r="AE6100" s="1" t="s">
        <v>38</v>
      </c>
      <c r="AF6100" s="1" t="s">
        <v>38</v>
      </c>
      <c r="AG6100" t="s">
        <v>13527</v>
      </c>
      <c r="AH6100" t="s">
        <v>38</v>
      </c>
      <c r="AI6100" t="s">
        <v>13540</v>
      </c>
    </row>
    <row r="6101" spans="1:35" x14ac:dyDescent="0.25">
      <c r="A6101" s="1" t="s">
        <v>12308</v>
      </c>
      <c r="B6101" s="1" t="s">
        <v>30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s="1" t="s">
        <v>30</v>
      </c>
      <c r="I6101" s="1" t="s">
        <v>31</v>
      </c>
      <c r="J6101">
        <v>0</v>
      </c>
      <c r="K6101">
        <v>0</v>
      </c>
      <c r="L6101">
        <v>6</v>
      </c>
      <c r="M6101" s="1" t="s">
        <v>32</v>
      </c>
      <c r="N6101">
        <v>0</v>
      </c>
      <c r="O6101" s="1" t="s">
        <v>52</v>
      </c>
      <c r="P6101" s="1" t="s">
        <v>12309</v>
      </c>
      <c r="Q6101" s="1" t="s">
        <v>35</v>
      </c>
      <c r="R6101">
        <v>48</v>
      </c>
      <c r="S6101" s="1" t="s">
        <v>30</v>
      </c>
      <c r="T6101" s="1" t="s">
        <v>30</v>
      </c>
      <c r="U6101" s="1" t="s">
        <v>32</v>
      </c>
      <c r="V6101">
        <v>2</v>
      </c>
      <c r="W6101" s="1" t="s">
        <v>32</v>
      </c>
      <c r="X6101" s="1" t="s">
        <v>36</v>
      </c>
      <c r="Y6101" s="1" t="s">
        <v>37</v>
      </c>
      <c r="Z6101">
        <v>39</v>
      </c>
      <c r="AA6101">
        <v>2363</v>
      </c>
      <c r="AB6101" s="1" t="s">
        <v>13500</v>
      </c>
      <c r="AC6101" s="1" t="s">
        <v>13500</v>
      </c>
      <c r="AD6101" t="s">
        <v>13494</v>
      </c>
      <c r="AE6101" s="1" t="s">
        <v>38</v>
      </c>
      <c r="AF6101" s="1" t="s">
        <v>38</v>
      </c>
      <c r="AG6101" t="s">
        <v>13526</v>
      </c>
      <c r="AH6101" t="s">
        <v>38</v>
      </c>
      <c r="AI6101" t="s">
        <v>13540</v>
      </c>
    </row>
    <row r="6102" spans="1:35" x14ac:dyDescent="0.25">
      <c r="A6102" s="1" t="s">
        <v>12310</v>
      </c>
      <c r="B6102" s="1" t="s">
        <v>30</v>
      </c>
      <c r="C6102">
        <v>1</v>
      </c>
      <c r="D6102">
        <v>6</v>
      </c>
      <c r="E6102">
        <v>12</v>
      </c>
      <c r="F6102">
        <v>0</v>
      </c>
      <c r="G6102">
        <v>0</v>
      </c>
      <c r="H6102" s="1" t="s">
        <v>30</v>
      </c>
      <c r="I6102" s="1" t="s">
        <v>31</v>
      </c>
      <c r="J6102">
        <v>0</v>
      </c>
      <c r="K6102">
        <v>0</v>
      </c>
      <c r="L6102">
        <v>0</v>
      </c>
      <c r="M6102" s="1" t="s">
        <v>30</v>
      </c>
      <c r="N6102">
        <v>0</v>
      </c>
      <c r="O6102" s="1" t="s">
        <v>166</v>
      </c>
      <c r="P6102" s="1" t="s">
        <v>12311</v>
      </c>
      <c r="Q6102" s="1" t="s">
        <v>42</v>
      </c>
      <c r="R6102">
        <v>59</v>
      </c>
      <c r="S6102" s="1" t="s">
        <v>30</v>
      </c>
      <c r="T6102" s="1" t="s">
        <v>30</v>
      </c>
      <c r="U6102" s="1" t="s">
        <v>32</v>
      </c>
      <c r="V6102">
        <v>2</v>
      </c>
      <c r="W6102" s="1" t="s">
        <v>30</v>
      </c>
      <c r="X6102" s="1" t="s">
        <v>43</v>
      </c>
      <c r="Y6102" s="1" t="s">
        <v>58</v>
      </c>
      <c r="Z6102">
        <v>8</v>
      </c>
      <c r="AA6102">
        <v>8</v>
      </c>
      <c r="AB6102" s="1" t="s">
        <v>13500</v>
      </c>
      <c r="AC6102" s="1" t="s">
        <v>13500</v>
      </c>
      <c r="AD6102" t="s">
        <v>13494</v>
      </c>
      <c r="AE6102" s="1" t="s">
        <v>38</v>
      </c>
      <c r="AF6102" s="1" t="s">
        <v>38</v>
      </c>
      <c r="AG6102" t="s">
        <v>13527</v>
      </c>
      <c r="AH6102" t="s">
        <v>38</v>
      </c>
      <c r="AI6102" t="s">
        <v>13538</v>
      </c>
    </row>
    <row r="6103" spans="1:35" x14ac:dyDescent="0.25">
      <c r="A6103" s="1" t="s">
        <v>12312</v>
      </c>
      <c r="B6103" s="1" t="s">
        <v>30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s="1" t="s">
        <v>32</v>
      </c>
      <c r="I6103" s="1" t="s">
        <v>46</v>
      </c>
      <c r="J6103">
        <v>0</v>
      </c>
      <c r="K6103">
        <v>0</v>
      </c>
      <c r="L6103">
        <v>0</v>
      </c>
      <c r="M6103" s="1" t="s">
        <v>30</v>
      </c>
      <c r="N6103">
        <v>0</v>
      </c>
      <c r="O6103" s="1" t="s">
        <v>88</v>
      </c>
      <c r="P6103" s="1" t="s">
        <v>12313</v>
      </c>
      <c r="Q6103" s="1" t="s">
        <v>42</v>
      </c>
      <c r="R6103">
        <v>74</v>
      </c>
      <c r="S6103" s="1" t="s">
        <v>30</v>
      </c>
      <c r="T6103" s="1" t="s">
        <v>32</v>
      </c>
      <c r="U6103" s="1" t="s">
        <v>32</v>
      </c>
      <c r="V6103">
        <v>3</v>
      </c>
      <c r="W6103" s="1" t="s">
        <v>30</v>
      </c>
      <c r="X6103" s="1" t="s">
        <v>57</v>
      </c>
      <c r="Y6103" s="1" t="s">
        <v>58</v>
      </c>
      <c r="Z6103">
        <v>7</v>
      </c>
      <c r="AA6103">
        <v>525</v>
      </c>
      <c r="AB6103" s="1" t="s">
        <v>13500</v>
      </c>
      <c r="AC6103" s="1" t="s">
        <v>13500</v>
      </c>
      <c r="AD6103" t="s">
        <v>13496</v>
      </c>
      <c r="AE6103" s="1" t="s">
        <v>38</v>
      </c>
      <c r="AF6103" s="1" t="s">
        <v>38</v>
      </c>
      <c r="AG6103" t="s">
        <v>13527</v>
      </c>
      <c r="AH6103" t="s">
        <v>38</v>
      </c>
      <c r="AI6103" t="s">
        <v>13540</v>
      </c>
    </row>
    <row r="6104" spans="1:35" x14ac:dyDescent="0.25">
      <c r="A6104" s="1" t="s">
        <v>12314</v>
      </c>
      <c r="B6104" s="1" t="s">
        <v>30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s="1" t="s">
        <v>30</v>
      </c>
      <c r="I6104" s="1" t="s">
        <v>31</v>
      </c>
      <c r="J6104">
        <v>0</v>
      </c>
      <c r="K6104">
        <v>2</v>
      </c>
      <c r="L6104">
        <v>0</v>
      </c>
      <c r="M6104" s="1" t="s">
        <v>30</v>
      </c>
      <c r="N6104">
        <v>0</v>
      </c>
      <c r="O6104" s="1" t="s">
        <v>125</v>
      </c>
      <c r="P6104" s="1" t="s">
        <v>12315</v>
      </c>
      <c r="Q6104" s="1" t="s">
        <v>42</v>
      </c>
      <c r="R6104">
        <v>67</v>
      </c>
      <c r="S6104" s="1" t="s">
        <v>30</v>
      </c>
      <c r="T6104" s="1" t="s">
        <v>32</v>
      </c>
      <c r="U6104" s="1" t="s">
        <v>32</v>
      </c>
      <c r="V6104">
        <v>2</v>
      </c>
      <c r="W6104" s="1" t="s">
        <v>30</v>
      </c>
      <c r="X6104" s="1" t="s">
        <v>43</v>
      </c>
      <c r="Y6104" s="1" t="s">
        <v>37</v>
      </c>
      <c r="Z6104">
        <v>7</v>
      </c>
      <c r="AA6104">
        <v>239</v>
      </c>
      <c r="AB6104" s="1" t="s">
        <v>13500</v>
      </c>
      <c r="AC6104" s="1" t="s">
        <v>13500</v>
      </c>
      <c r="AD6104" t="s">
        <v>13496</v>
      </c>
      <c r="AE6104" s="1" t="s">
        <v>38</v>
      </c>
      <c r="AF6104" s="1" t="s">
        <v>38</v>
      </c>
      <c r="AG6104" t="s">
        <v>13527</v>
      </c>
      <c r="AH6104" t="s">
        <v>38</v>
      </c>
      <c r="AI6104" t="s">
        <v>13539</v>
      </c>
    </row>
    <row r="6105" spans="1:35" x14ac:dyDescent="0.25">
      <c r="A6105" s="1" t="s">
        <v>12316</v>
      </c>
      <c r="B6105" s="1" t="s">
        <v>30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s="1" t="s">
        <v>32</v>
      </c>
      <c r="I6105" s="1" t="s">
        <v>46</v>
      </c>
      <c r="J6105">
        <v>0</v>
      </c>
      <c r="K6105">
        <v>2</v>
      </c>
      <c r="L6105">
        <v>0</v>
      </c>
      <c r="M6105" s="1" t="s">
        <v>30</v>
      </c>
      <c r="N6105">
        <v>0</v>
      </c>
      <c r="O6105" s="1" t="s">
        <v>119</v>
      </c>
      <c r="P6105" s="1" t="s">
        <v>12317</v>
      </c>
      <c r="Q6105" s="1" t="s">
        <v>35</v>
      </c>
      <c r="R6105">
        <v>60</v>
      </c>
      <c r="S6105" s="1" t="s">
        <v>30</v>
      </c>
      <c r="T6105" s="1" t="s">
        <v>30</v>
      </c>
      <c r="U6105" s="1" t="s">
        <v>32</v>
      </c>
      <c r="V6105">
        <v>6</v>
      </c>
      <c r="W6105" s="1" t="s">
        <v>30</v>
      </c>
      <c r="X6105" s="1" t="s">
        <v>43</v>
      </c>
      <c r="Y6105" s="1" t="s">
        <v>58</v>
      </c>
      <c r="Z6105">
        <v>10</v>
      </c>
      <c r="AA6105">
        <v>47</v>
      </c>
      <c r="AB6105" s="1" t="s">
        <v>13500</v>
      </c>
      <c r="AC6105" s="1" t="s">
        <v>13500</v>
      </c>
      <c r="AD6105" t="s">
        <v>13494</v>
      </c>
      <c r="AE6105" s="1" t="s">
        <v>38</v>
      </c>
      <c r="AF6105" s="1" t="s">
        <v>38</v>
      </c>
      <c r="AG6105" t="s">
        <v>13527</v>
      </c>
      <c r="AH6105" t="s">
        <v>38</v>
      </c>
      <c r="AI6105" t="s">
        <v>13538</v>
      </c>
    </row>
    <row r="6106" spans="1:35" x14ac:dyDescent="0.25">
      <c r="A6106" s="1" t="s">
        <v>12318</v>
      </c>
      <c r="B6106" s="1" t="s">
        <v>30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s="1" t="s">
        <v>30</v>
      </c>
      <c r="I6106" s="1" t="s">
        <v>31</v>
      </c>
      <c r="J6106">
        <v>0</v>
      </c>
      <c r="K6106">
        <v>2</v>
      </c>
      <c r="L6106">
        <v>6</v>
      </c>
      <c r="M6106" s="1" t="s">
        <v>32</v>
      </c>
      <c r="N6106">
        <v>0</v>
      </c>
      <c r="O6106" s="1" t="s">
        <v>71</v>
      </c>
      <c r="P6106" s="1" t="s">
        <v>12319</v>
      </c>
      <c r="Q6106" s="1" t="s">
        <v>35</v>
      </c>
      <c r="R6106">
        <v>50</v>
      </c>
      <c r="S6106" s="1" t="s">
        <v>30</v>
      </c>
      <c r="T6106" s="1" t="s">
        <v>30</v>
      </c>
      <c r="U6106" s="1" t="s">
        <v>32</v>
      </c>
      <c r="V6106">
        <v>2</v>
      </c>
      <c r="W6106" s="1" t="s">
        <v>32</v>
      </c>
      <c r="X6106" s="1" t="s">
        <v>43</v>
      </c>
      <c r="Y6106" s="1" t="s">
        <v>37</v>
      </c>
      <c r="Z6106">
        <v>19</v>
      </c>
      <c r="AA6106">
        <v>1319</v>
      </c>
      <c r="AB6106" s="1" t="s">
        <v>13500</v>
      </c>
      <c r="AC6106" s="1" t="s">
        <v>13500</v>
      </c>
      <c r="AD6106" t="s">
        <v>13494</v>
      </c>
      <c r="AE6106" s="1" t="s">
        <v>38</v>
      </c>
      <c r="AF6106" s="1" t="s">
        <v>38</v>
      </c>
      <c r="AG6106" t="s">
        <v>13526</v>
      </c>
      <c r="AH6106" t="s">
        <v>38</v>
      </c>
      <c r="AI6106" t="s">
        <v>13540</v>
      </c>
    </row>
    <row r="6107" spans="1:35" x14ac:dyDescent="0.25">
      <c r="A6107" s="1" t="s">
        <v>12320</v>
      </c>
      <c r="B6107" s="1" t="s">
        <v>30</v>
      </c>
      <c r="C6107">
        <v>2</v>
      </c>
      <c r="D6107">
        <v>9</v>
      </c>
      <c r="E6107">
        <v>26.8</v>
      </c>
      <c r="F6107">
        <v>0</v>
      </c>
      <c r="G6107">
        <v>0</v>
      </c>
      <c r="H6107" s="1" t="s">
        <v>30</v>
      </c>
      <c r="I6107" s="1" t="s">
        <v>31</v>
      </c>
      <c r="J6107">
        <v>0</v>
      </c>
      <c r="K6107">
        <v>0</v>
      </c>
      <c r="L6107">
        <v>5</v>
      </c>
      <c r="M6107" s="1" t="s">
        <v>32</v>
      </c>
      <c r="N6107">
        <v>0</v>
      </c>
      <c r="O6107" s="1" t="s">
        <v>52</v>
      </c>
      <c r="P6107" s="1" t="s">
        <v>12321</v>
      </c>
      <c r="Q6107" s="1" t="s">
        <v>35</v>
      </c>
      <c r="R6107">
        <v>21</v>
      </c>
      <c r="S6107" s="1" t="s">
        <v>32</v>
      </c>
      <c r="T6107" s="1" t="s">
        <v>30</v>
      </c>
      <c r="U6107" s="1" t="s">
        <v>32</v>
      </c>
      <c r="V6107">
        <v>4</v>
      </c>
      <c r="W6107" s="1" t="s">
        <v>30</v>
      </c>
      <c r="X6107" s="1" t="s">
        <v>36</v>
      </c>
      <c r="Y6107" s="1" t="s">
        <v>58</v>
      </c>
      <c r="Z6107">
        <v>17</v>
      </c>
      <c r="AA6107">
        <v>35</v>
      </c>
      <c r="AB6107" s="1" t="s">
        <v>13500</v>
      </c>
      <c r="AC6107" s="1" t="s">
        <v>13500</v>
      </c>
      <c r="AD6107" t="s">
        <v>13495</v>
      </c>
      <c r="AE6107" s="1" t="s">
        <v>38</v>
      </c>
      <c r="AF6107" s="1" t="s">
        <v>38</v>
      </c>
      <c r="AG6107" t="s">
        <v>13526</v>
      </c>
      <c r="AH6107" t="s">
        <v>38</v>
      </c>
      <c r="AI6107" t="s">
        <v>13538</v>
      </c>
    </row>
    <row r="6108" spans="1:35" x14ac:dyDescent="0.25">
      <c r="A6108" s="1" t="s">
        <v>12322</v>
      </c>
      <c r="B6108" s="1" t="s">
        <v>30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s="1" t="s">
        <v>30</v>
      </c>
      <c r="I6108" s="1" t="s">
        <v>31</v>
      </c>
      <c r="J6108">
        <v>0</v>
      </c>
      <c r="K6108">
        <v>2</v>
      </c>
      <c r="L6108">
        <v>0</v>
      </c>
      <c r="M6108" s="1" t="s">
        <v>30</v>
      </c>
      <c r="N6108">
        <v>0</v>
      </c>
      <c r="O6108" s="1" t="s">
        <v>68</v>
      </c>
      <c r="P6108" s="1" t="s">
        <v>12323</v>
      </c>
      <c r="Q6108" s="1" t="s">
        <v>42</v>
      </c>
      <c r="R6108">
        <v>66</v>
      </c>
      <c r="S6108" s="1" t="s">
        <v>30</v>
      </c>
      <c r="T6108" s="1" t="s">
        <v>32</v>
      </c>
      <c r="U6108" s="1" t="s">
        <v>32</v>
      </c>
      <c r="V6108">
        <v>3</v>
      </c>
      <c r="W6108" s="1" t="s">
        <v>30</v>
      </c>
      <c r="X6108" s="1" t="s">
        <v>57</v>
      </c>
      <c r="Y6108" s="1" t="s">
        <v>58</v>
      </c>
      <c r="Z6108">
        <v>11</v>
      </c>
      <c r="AA6108">
        <v>660</v>
      </c>
      <c r="AB6108" s="1" t="s">
        <v>13500</v>
      </c>
      <c r="AC6108" s="1" t="s">
        <v>13500</v>
      </c>
      <c r="AD6108" t="s">
        <v>13496</v>
      </c>
      <c r="AE6108" s="1" t="s">
        <v>38</v>
      </c>
      <c r="AF6108" s="1" t="s">
        <v>38</v>
      </c>
      <c r="AG6108" t="s">
        <v>13527</v>
      </c>
      <c r="AH6108" t="s">
        <v>38</v>
      </c>
      <c r="AI6108" t="s">
        <v>13540</v>
      </c>
    </row>
    <row r="6109" spans="1:35" x14ac:dyDescent="0.25">
      <c r="A6109" s="1" t="s">
        <v>12324</v>
      </c>
      <c r="B6109" s="1" t="s">
        <v>30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s="1" t="s">
        <v>30</v>
      </c>
      <c r="I6109" s="1" t="s">
        <v>31</v>
      </c>
      <c r="J6109">
        <v>0</v>
      </c>
      <c r="K6109">
        <v>0</v>
      </c>
      <c r="L6109">
        <v>4</v>
      </c>
      <c r="M6109" s="1" t="s">
        <v>32</v>
      </c>
      <c r="N6109">
        <v>0</v>
      </c>
      <c r="O6109" s="1" t="s">
        <v>179</v>
      </c>
      <c r="P6109" s="1" t="s">
        <v>12325</v>
      </c>
      <c r="Q6109" s="1" t="s">
        <v>35</v>
      </c>
      <c r="R6109">
        <v>77</v>
      </c>
      <c r="S6109" s="1" t="s">
        <v>30</v>
      </c>
      <c r="T6109" s="1" t="s">
        <v>32</v>
      </c>
      <c r="U6109" s="1" t="s">
        <v>32</v>
      </c>
      <c r="V6109">
        <v>2</v>
      </c>
      <c r="W6109" s="1" t="s">
        <v>30</v>
      </c>
      <c r="X6109" s="1" t="s">
        <v>43</v>
      </c>
      <c r="Y6109" s="1" t="s">
        <v>37</v>
      </c>
      <c r="Z6109">
        <v>19</v>
      </c>
      <c r="AA6109">
        <v>1344</v>
      </c>
      <c r="AB6109" s="1" t="s">
        <v>13500</v>
      </c>
      <c r="AC6109" s="1" t="s">
        <v>13500</v>
      </c>
      <c r="AD6109" t="s">
        <v>13496</v>
      </c>
      <c r="AE6109" s="1" t="s">
        <v>38</v>
      </c>
      <c r="AF6109" s="1" t="s">
        <v>38</v>
      </c>
      <c r="AG6109" t="s">
        <v>13526</v>
      </c>
      <c r="AH6109" t="s">
        <v>38</v>
      </c>
      <c r="AI6109" t="s">
        <v>13540</v>
      </c>
    </row>
    <row r="6110" spans="1:35" x14ac:dyDescent="0.25">
      <c r="A6110" s="1" t="s">
        <v>12326</v>
      </c>
      <c r="B6110" s="1" t="s">
        <v>30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s="1" t="s">
        <v>30</v>
      </c>
      <c r="I6110" s="1" t="s">
        <v>31</v>
      </c>
      <c r="J6110">
        <v>0</v>
      </c>
      <c r="K6110">
        <v>2</v>
      </c>
      <c r="L6110">
        <v>7</v>
      </c>
      <c r="M6110" s="1" t="s">
        <v>32</v>
      </c>
      <c r="N6110">
        <v>0</v>
      </c>
      <c r="O6110" s="1" t="s">
        <v>240</v>
      </c>
      <c r="P6110" s="1" t="s">
        <v>12327</v>
      </c>
      <c r="Q6110" s="1" t="s">
        <v>42</v>
      </c>
      <c r="R6110">
        <v>54</v>
      </c>
      <c r="S6110" s="1" t="s">
        <v>30</v>
      </c>
      <c r="T6110" s="1" t="s">
        <v>30</v>
      </c>
      <c r="U6110" s="1" t="s">
        <v>32</v>
      </c>
      <c r="V6110">
        <v>5</v>
      </c>
      <c r="W6110" s="1" t="s">
        <v>32</v>
      </c>
      <c r="X6110" s="1" t="s">
        <v>57</v>
      </c>
      <c r="Y6110" s="1" t="s">
        <v>58</v>
      </c>
      <c r="Z6110">
        <v>52</v>
      </c>
      <c r="AA6110">
        <v>3783</v>
      </c>
      <c r="AB6110" s="1" t="s">
        <v>13500</v>
      </c>
      <c r="AC6110" s="1" t="s">
        <v>13500</v>
      </c>
      <c r="AD6110" t="s">
        <v>13494</v>
      </c>
      <c r="AE6110" s="1" t="s">
        <v>38</v>
      </c>
      <c r="AF6110" s="1" t="s">
        <v>38</v>
      </c>
      <c r="AG6110" t="s">
        <v>13526</v>
      </c>
      <c r="AH6110" t="s">
        <v>38</v>
      </c>
      <c r="AI6110" t="s">
        <v>13540</v>
      </c>
    </row>
    <row r="6111" spans="1:35" x14ac:dyDescent="0.25">
      <c r="A6111" s="1" t="s">
        <v>12328</v>
      </c>
      <c r="B6111" s="1" t="s">
        <v>30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s="1" t="s">
        <v>30</v>
      </c>
      <c r="I6111" s="1" t="s">
        <v>31</v>
      </c>
      <c r="J6111">
        <v>0</v>
      </c>
      <c r="K6111">
        <v>1</v>
      </c>
      <c r="L6111">
        <v>0</v>
      </c>
      <c r="M6111" s="1" t="s">
        <v>30</v>
      </c>
      <c r="N6111">
        <v>0</v>
      </c>
      <c r="O6111" s="1" t="s">
        <v>166</v>
      </c>
      <c r="P6111" s="1" t="s">
        <v>12329</v>
      </c>
      <c r="Q6111" s="1" t="s">
        <v>35</v>
      </c>
      <c r="R6111">
        <v>45</v>
      </c>
      <c r="S6111" s="1" t="s">
        <v>30</v>
      </c>
      <c r="T6111" s="1" t="s">
        <v>30</v>
      </c>
      <c r="U6111" s="1" t="s">
        <v>32</v>
      </c>
      <c r="V6111">
        <v>3</v>
      </c>
      <c r="W6111" s="1" t="s">
        <v>30</v>
      </c>
      <c r="X6111" s="1" t="s">
        <v>36</v>
      </c>
      <c r="Y6111" s="1" t="s">
        <v>37</v>
      </c>
      <c r="Z6111">
        <v>9</v>
      </c>
      <c r="AA6111">
        <v>89</v>
      </c>
      <c r="AB6111" s="1" t="s">
        <v>13500</v>
      </c>
      <c r="AC6111" s="1" t="s">
        <v>13500</v>
      </c>
      <c r="AD6111" t="s">
        <v>13494</v>
      </c>
      <c r="AE6111" s="1" t="s">
        <v>38</v>
      </c>
      <c r="AF6111" s="1" t="s">
        <v>38</v>
      </c>
      <c r="AG6111" t="s">
        <v>13527</v>
      </c>
      <c r="AH6111" t="s">
        <v>38</v>
      </c>
      <c r="AI6111" t="s">
        <v>13539</v>
      </c>
    </row>
    <row r="6112" spans="1:35" x14ac:dyDescent="0.25">
      <c r="A6112" s="1" t="s">
        <v>12330</v>
      </c>
      <c r="B6112" s="1" t="s">
        <v>30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s="1" t="s">
        <v>30</v>
      </c>
      <c r="I6112" s="1" t="s">
        <v>31</v>
      </c>
      <c r="J6112">
        <v>0</v>
      </c>
      <c r="K6112">
        <v>1</v>
      </c>
      <c r="L6112">
        <v>8</v>
      </c>
      <c r="M6112" s="1" t="s">
        <v>30</v>
      </c>
      <c r="N6112">
        <v>4</v>
      </c>
      <c r="O6112" s="1" t="s">
        <v>40</v>
      </c>
      <c r="P6112" s="1" t="s">
        <v>12331</v>
      </c>
      <c r="Q6112" s="1" t="s">
        <v>35</v>
      </c>
      <c r="R6112">
        <v>43</v>
      </c>
      <c r="S6112" s="1" t="s">
        <v>30</v>
      </c>
      <c r="T6112" s="1" t="s">
        <v>30</v>
      </c>
      <c r="U6112" s="1" t="s">
        <v>32</v>
      </c>
      <c r="V6112">
        <v>4</v>
      </c>
      <c r="W6112" s="1" t="s">
        <v>32</v>
      </c>
      <c r="X6112" s="1" t="s">
        <v>57</v>
      </c>
      <c r="Y6112" s="1" t="s">
        <v>37</v>
      </c>
      <c r="Z6112">
        <v>35</v>
      </c>
      <c r="AA6112">
        <v>2501</v>
      </c>
      <c r="AB6112" s="1" t="s">
        <v>13500</v>
      </c>
      <c r="AC6112" s="1" t="s">
        <v>13500</v>
      </c>
      <c r="AD6112" t="s">
        <v>13494</v>
      </c>
      <c r="AE6112" s="1" t="s">
        <v>38</v>
      </c>
      <c r="AF6112" s="1" t="s">
        <v>38</v>
      </c>
      <c r="AG6112" t="s">
        <v>13526</v>
      </c>
      <c r="AH6112" t="s">
        <v>38</v>
      </c>
      <c r="AI6112" t="s">
        <v>13540</v>
      </c>
    </row>
    <row r="6113" spans="1:35" x14ac:dyDescent="0.25">
      <c r="A6113" s="1" t="s">
        <v>12332</v>
      </c>
      <c r="B6113" s="1" t="s">
        <v>30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s="1" t="s">
        <v>32</v>
      </c>
      <c r="I6113" s="1" t="s">
        <v>46</v>
      </c>
      <c r="J6113">
        <v>0</v>
      </c>
      <c r="K6113">
        <v>1</v>
      </c>
      <c r="L6113">
        <v>0</v>
      </c>
      <c r="M6113" s="1" t="s">
        <v>30</v>
      </c>
      <c r="N6113">
        <v>0</v>
      </c>
      <c r="O6113" s="1" t="s">
        <v>111</v>
      </c>
      <c r="P6113" s="1" t="s">
        <v>12333</v>
      </c>
      <c r="Q6113" s="1" t="s">
        <v>42</v>
      </c>
      <c r="R6113">
        <v>37</v>
      </c>
      <c r="S6113" s="1" t="s">
        <v>30</v>
      </c>
      <c r="T6113" s="1" t="s">
        <v>30</v>
      </c>
      <c r="U6113" s="1" t="s">
        <v>32</v>
      </c>
      <c r="V6113">
        <v>6</v>
      </c>
      <c r="W6113" s="1" t="s">
        <v>30</v>
      </c>
      <c r="X6113" s="1" t="s">
        <v>57</v>
      </c>
      <c r="Y6113" s="1" t="s">
        <v>58</v>
      </c>
      <c r="Z6113">
        <v>7</v>
      </c>
      <c r="AA6113">
        <v>384</v>
      </c>
      <c r="AB6113" s="1" t="s">
        <v>13500</v>
      </c>
      <c r="AC6113" s="1" t="s">
        <v>13500</v>
      </c>
      <c r="AD6113" t="s">
        <v>13494</v>
      </c>
      <c r="AE6113" s="1" t="s">
        <v>38</v>
      </c>
      <c r="AF6113" s="1" t="s">
        <v>38</v>
      </c>
      <c r="AG6113" t="s">
        <v>13527</v>
      </c>
      <c r="AH6113" t="s">
        <v>38</v>
      </c>
      <c r="AI6113" t="s">
        <v>13540</v>
      </c>
    </row>
    <row r="6114" spans="1:35" x14ac:dyDescent="0.25">
      <c r="A6114" s="1" t="s">
        <v>12334</v>
      </c>
      <c r="B6114" s="1" t="s">
        <v>30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s="1" t="s">
        <v>30</v>
      </c>
      <c r="I6114" s="1" t="s">
        <v>31</v>
      </c>
      <c r="J6114">
        <v>0</v>
      </c>
      <c r="K6114">
        <v>0</v>
      </c>
      <c r="L6114">
        <v>13</v>
      </c>
      <c r="M6114" s="1" t="s">
        <v>32</v>
      </c>
      <c r="N6114">
        <v>0</v>
      </c>
      <c r="O6114" s="1" t="s">
        <v>600</v>
      </c>
      <c r="P6114" s="1" t="s">
        <v>12335</v>
      </c>
      <c r="Q6114" s="1" t="s">
        <v>35</v>
      </c>
      <c r="R6114">
        <v>28</v>
      </c>
      <c r="S6114" s="1" t="s">
        <v>32</v>
      </c>
      <c r="T6114" s="1" t="s">
        <v>30</v>
      </c>
      <c r="U6114" s="1" t="s">
        <v>32</v>
      </c>
      <c r="V6114">
        <v>2</v>
      </c>
      <c r="W6114" s="1" t="s">
        <v>32</v>
      </c>
      <c r="X6114" s="1" t="s">
        <v>57</v>
      </c>
      <c r="Y6114" s="1" t="s">
        <v>58</v>
      </c>
      <c r="Z6114">
        <v>48</v>
      </c>
      <c r="AA6114">
        <v>1640</v>
      </c>
      <c r="AB6114" s="1" t="s">
        <v>13500</v>
      </c>
      <c r="AC6114" s="1" t="s">
        <v>13500</v>
      </c>
      <c r="AD6114" t="s">
        <v>13495</v>
      </c>
      <c r="AE6114" s="1" t="s">
        <v>38</v>
      </c>
      <c r="AF6114" s="1" t="s">
        <v>38</v>
      </c>
      <c r="AG6114" t="s">
        <v>13526</v>
      </c>
      <c r="AH6114" t="s">
        <v>38</v>
      </c>
      <c r="AI6114" t="s">
        <v>13539</v>
      </c>
    </row>
    <row r="6115" spans="1:35" x14ac:dyDescent="0.25">
      <c r="A6115" s="1" t="s">
        <v>12336</v>
      </c>
      <c r="B6115" s="1" t="s">
        <v>30</v>
      </c>
      <c r="C6115">
        <v>44</v>
      </c>
      <c r="D6115">
        <v>65</v>
      </c>
      <c r="E6115">
        <v>176</v>
      </c>
      <c r="F6115">
        <v>0</v>
      </c>
      <c r="G6115">
        <v>0</v>
      </c>
      <c r="H6115" s="1" t="s">
        <v>30</v>
      </c>
      <c r="I6115" s="1" t="s">
        <v>31</v>
      </c>
      <c r="J6115">
        <v>0</v>
      </c>
      <c r="K6115">
        <v>2</v>
      </c>
      <c r="L6115">
        <v>17</v>
      </c>
      <c r="M6115" s="1" t="s">
        <v>32</v>
      </c>
      <c r="N6115">
        <v>0</v>
      </c>
      <c r="O6115" s="1" t="s">
        <v>119</v>
      </c>
      <c r="P6115" s="1" t="s">
        <v>12337</v>
      </c>
      <c r="Q6115" s="1" t="s">
        <v>35</v>
      </c>
      <c r="R6115">
        <v>26</v>
      </c>
      <c r="S6115" s="1" t="s">
        <v>32</v>
      </c>
      <c r="T6115" s="1" t="s">
        <v>30</v>
      </c>
      <c r="U6115" s="1" t="s">
        <v>32</v>
      </c>
      <c r="V6115">
        <v>4</v>
      </c>
      <c r="W6115" s="1" t="s">
        <v>32</v>
      </c>
      <c r="X6115" s="1" t="s">
        <v>36</v>
      </c>
      <c r="Y6115" s="1" t="s">
        <v>37</v>
      </c>
      <c r="Z6115">
        <v>39</v>
      </c>
      <c r="AA6115">
        <v>1704</v>
      </c>
      <c r="AB6115" s="1" t="s">
        <v>13500</v>
      </c>
      <c r="AC6115" s="1" t="s">
        <v>13500</v>
      </c>
      <c r="AD6115" t="s">
        <v>13495</v>
      </c>
      <c r="AE6115" s="1" t="s">
        <v>38</v>
      </c>
      <c r="AF6115" s="1" t="s">
        <v>38</v>
      </c>
      <c r="AG6115" t="s">
        <v>13526</v>
      </c>
      <c r="AH6115" t="s">
        <v>38</v>
      </c>
      <c r="AI6115" t="s">
        <v>13540</v>
      </c>
    </row>
    <row r="6116" spans="1:35" x14ac:dyDescent="0.25">
      <c r="A6116" s="1" t="s">
        <v>12338</v>
      </c>
      <c r="B6116" s="1" t="s">
        <v>30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s="1" t="s">
        <v>32</v>
      </c>
      <c r="I6116" s="1" t="s">
        <v>46</v>
      </c>
      <c r="J6116">
        <v>0</v>
      </c>
      <c r="K6116">
        <v>0</v>
      </c>
      <c r="L6116">
        <v>13</v>
      </c>
      <c r="M6116" s="1" t="s">
        <v>32</v>
      </c>
      <c r="N6116">
        <v>0</v>
      </c>
      <c r="O6116" s="1" t="s">
        <v>179</v>
      </c>
      <c r="P6116" s="1" t="s">
        <v>12339</v>
      </c>
      <c r="Q6116" s="1" t="s">
        <v>35</v>
      </c>
      <c r="R6116">
        <v>29</v>
      </c>
      <c r="S6116" s="1" t="s">
        <v>32</v>
      </c>
      <c r="T6116" s="1" t="s">
        <v>30</v>
      </c>
      <c r="U6116" s="1" t="s">
        <v>32</v>
      </c>
      <c r="V6116">
        <v>6</v>
      </c>
      <c r="W6116" s="1" t="s">
        <v>30</v>
      </c>
      <c r="X6116" s="1" t="s">
        <v>43</v>
      </c>
      <c r="Y6116" s="1" t="s">
        <v>58</v>
      </c>
      <c r="Z6116">
        <v>31</v>
      </c>
      <c r="AA6116">
        <v>1764</v>
      </c>
      <c r="AB6116" s="1" t="s">
        <v>13500</v>
      </c>
      <c r="AC6116" s="1" t="s">
        <v>13500</v>
      </c>
      <c r="AD6116" t="s">
        <v>13495</v>
      </c>
      <c r="AE6116" s="1" t="s">
        <v>38</v>
      </c>
      <c r="AF6116" s="1" t="s">
        <v>38</v>
      </c>
      <c r="AG6116" t="s">
        <v>13526</v>
      </c>
      <c r="AH6116" t="s">
        <v>38</v>
      </c>
      <c r="AI6116" t="s">
        <v>13540</v>
      </c>
    </row>
    <row r="6117" spans="1:35" x14ac:dyDescent="0.25">
      <c r="A6117" s="1" t="s">
        <v>12340</v>
      </c>
      <c r="B6117" s="1" t="s">
        <v>30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s="1" t="s">
        <v>30</v>
      </c>
      <c r="I6117" s="1" t="s">
        <v>31</v>
      </c>
      <c r="J6117">
        <v>0</v>
      </c>
      <c r="K6117">
        <v>2</v>
      </c>
      <c r="L6117">
        <v>29</v>
      </c>
      <c r="M6117" s="1" t="s">
        <v>32</v>
      </c>
      <c r="N6117">
        <v>0</v>
      </c>
      <c r="O6117" s="1" t="s">
        <v>179</v>
      </c>
      <c r="P6117" s="1" t="s">
        <v>12341</v>
      </c>
      <c r="Q6117" s="1" t="s">
        <v>42</v>
      </c>
      <c r="R6117">
        <v>42</v>
      </c>
      <c r="S6117" s="1" t="s">
        <v>30</v>
      </c>
      <c r="T6117" s="1" t="s">
        <v>30</v>
      </c>
      <c r="U6117" s="1" t="s">
        <v>32</v>
      </c>
      <c r="V6117">
        <v>6</v>
      </c>
      <c r="W6117" s="1" t="s">
        <v>32</v>
      </c>
      <c r="X6117" s="1" t="s">
        <v>57</v>
      </c>
      <c r="Y6117" s="1" t="s">
        <v>58</v>
      </c>
      <c r="Z6117">
        <v>48</v>
      </c>
      <c r="AA6117">
        <v>3467</v>
      </c>
      <c r="AB6117" s="1" t="s">
        <v>13500</v>
      </c>
      <c r="AC6117" s="1" t="s">
        <v>13500</v>
      </c>
      <c r="AD6117" t="s">
        <v>13494</v>
      </c>
      <c r="AE6117" s="1" t="s">
        <v>38</v>
      </c>
      <c r="AF6117" s="1" t="s">
        <v>38</v>
      </c>
      <c r="AG6117" t="s">
        <v>13526</v>
      </c>
      <c r="AH6117" t="s">
        <v>38</v>
      </c>
      <c r="AI6117" t="s">
        <v>13540</v>
      </c>
    </row>
    <row r="6118" spans="1:35" x14ac:dyDescent="0.25">
      <c r="A6118" s="1" t="s">
        <v>12342</v>
      </c>
      <c r="B6118" s="1" t="s">
        <v>30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s="1" t="s">
        <v>30</v>
      </c>
      <c r="I6118" s="1" t="s">
        <v>31</v>
      </c>
      <c r="J6118">
        <v>0</v>
      </c>
      <c r="K6118">
        <v>0</v>
      </c>
      <c r="L6118">
        <v>0</v>
      </c>
      <c r="M6118" s="1" t="s">
        <v>30</v>
      </c>
      <c r="N6118">
        <v>0</v>
      </c>
      <c r="O6118" s="1" t="s">
        <v>97</v>
      </c>
      <c r="P6118" s="1" t="s">
        <v>12343</v>
      </c>
      <c r="Q6118" s="1" t="s">
        <v>42</v>
      </c>
      <c r="R6118">
        <v>64</v>
      </c>
      <c r="S6118" s="1" t="s">
        <v>30</v>
      </c>
      <c r="T6118" s="1" t="s">
        <v>30</v>
      </c>
      <c r="U6118" s="1" t="s">
        <v>32</v>
      </c>
      <c r="V6118">
        <v>3</v>
      </c>
      <c r="W6118" s="1" t="s">
        <v>30</v>
      </c>
      <c r="X6118" s="1" t="s">
        <v>57</v>
      </c>
      <c r="Y6118" s="1" t="s">
        <v>37</v>
      </c>
      <c r="Z6118">
        <v>9</v>
      </c>
      <c r="AA6118">
        <v>568</v>
      </c>
      <c r="AB6118" s="1" t="s">
        <v>13500</v>
      </c>
      <c r="AC6118" s="1" t="s">
        <v>13500</v>
      </c>
      <c r="AD6118" t="s">
        <v>13494</v>
      </c>
      <c r="AE6118" s="1" t="s">
        <v>38</v>
      </c>
      <c r="AF6118" s="1" t="s">
        <v>38</v>
      </c>
      <c r="AG6118" t="s">
        <v>13527</v>
      </c>
      <c r="AH6118" t="s">
        <v>38</v>
      </c>
      <c r="AI6118" t="s">
        <v>13540</v>
      </c>
    </row>
    <row r="6119" spans="1:35" x14ac:dyDescent="0.25">
      <c r="A6119" s="1" t="s">
        <v>12344</v>
      </c>
      <c r="B6119" s="1" t="s">
        <v>30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s="1" t="s">
        <v>30</v>
      </c>
      <c r="I6119" s="1" t="s">
        <v>31</v>
      </c>
      <c r="J6119">
        <v>0</v>
      </c>
      <c r="K6119">
        <v>0</v>
      </c>
      <c r="L6119">
        <v>0</v>
      </c>
      <c r="M6119" s="1" t="s">
        <v>30</v>
      </c>
      <c r="N6119">
        <v>0</v>
      </c>
      <c r="O6119" s="1" t="s">
        <v>65</v>
      </c>
      <c r="P6119" s="1" t="s">
        <v>12345</v>
      </c>
      <c r="Q6119" s="1" t="s">
        <v>42</v>
      </c>
      <c r="R6119">
        <v>32</v>
      </c>
      <c r="S6119" s="1" t="s">
        <v>30</v>
      </c>
      <c r="T6119" s="1" t="s">
        <v>30</v>
      </c>
      <c r="U6119" s="1" t="s">
        <v>32</v>
      </c>
      <c r="V6119">
        <v>3</v>
      </c>
      <c r="W6119" s="1" t="s">
        <v>30</v>
      </c>
      <c r="X6119" s="1" t="s">
        <v>57</v>
      </c>
      <c r="Y6119" s="1" t="s">
        <v>37</v>
      </c>
      <c r="Z6119">
        <v>8</v>
      </c>
      <c r="AA6119">
        <v>578</v>
      </c>
      <c r="AB6119" s="1" t="s">
        <v>13500</v>
      </c>
      <c r="AC6119" s="1" t="s">
        <v>13500</v>
      </c>
      <c r="AD6119" t="s">
        <v>13494</v>
      </c>
      <c r="AE6119" s="1" t="s">
        <v>38</v>
      </c>
      <c r="AF6119" s="1" t="s">
        <v>38</v>
      </c>
      <c r="AG6119" t="s">
        <v>13527</v>
      </c>
      <c r="AH6119" t="s">
        <v>38</v>
      </c>
      <c r="AI6119" t="s">
        <v>13540</v>
      </c>
    </row>
    <row r="6120" spans="1:35" x14ac:dyDescent="0.25">
      <c r="A6120" s="1" t="s">
        <v>12346</v>
      </c>
      <c r="B6120" s="1" t="s">
        <v>30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s="1" t="s">
        <v>30</v>
      </c>
      <c r="I6120" s="1" t="s">
        <v>31</v>
      </c>
      <c r="J6120">
        <v>0</v>
      </c>
      <c r="K6120">
        <v>1</v>
      </c>
      <c r="L6120">
        <v>0</v>
      </c>
      <c r="M6120" s="1" t="s">
        <v>30</v>
      </c>
      <c r="N6120">
        <v>0</v>
      </c>
      <c r="O6120" s="1" t="s">
        <v>1102</v>
      </c>
      <c r="P6120" s="1" t="s">
        <v>12347</v>
      </c>
      <c r="Q6120" s="1" t="s">
        <v>35</v>
      </c>
      <c r="R6120">
        <v>28</v>
      </c>
      <c r="S6120" s="1" t="s">
        <v>32</v>
      </c>
      <c r="T6120" s="1" t="s">
        <v>30</v>
      </c>
      <c r="U6120" s="1" t="s">
        <v>32</v>
      </c>
      <c r="V6120">
        <v>3</v>
      </c>
      <c r="W6120" s="1" t="s">
        <v>30</v>
      </c>
      <c r="X6120" s="1" t="s">
        <v>43</v>
      </c>
      <c r="Y6120" s="1" t="s">
        <v>37</v>
      </c>
      <c r="Z6120">
        <v>5</v>
      </c>
      <c r="AA6120">
        <v>203</v>
      </c>
      <c r="AB6120" s="1" t="s">
        <v>13500</v>
      </c>
      <c r="AC6120" s="1" t="s">
        <v>13500</v>
      </c>
      <c r="AD6120" t="s">
        <v>13495</v>
      </c>
      <c r="AE6120" s="1" t="s">
        <v>38</v>
      </c>
      <c r="AF6120" s="1" t="s">
        <v>38</v>
      </c>
      <c r="AG6120" t="s">
        <v>13527</v>
      </c>
      <c r="AH6120" t="s">
        <v>38</v>
      </c>
      <c r="AI6120" t="s">
        <v>13539</v>
      </c>
    </row>
    <row r="6121" spans="1:35" x14ac:dyDescent="0.25">
      <c r="A6121" s="1" t="s">
        <v>12348</v>
      </c>
      <c r="B6121" s="1" t="s">
        <v>30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s="1" t="s">
        <v>30</v>
      </c>
      <c r="I6121" s="1" t="s">
        <v>31</v>
      </c>
      <c r="J6121">
        <v>0</v>
      </c>
      <c r="K6121">
        <v>0</v>
      </c>
      <c r="L6121">
        <v>7</v>
      </c>
      <c r="M6121" s="1" t="s">
        <v>32</v>
      </c>
      <c r="N6121">
        <v>0</v>
      </c>
      <c r="O6121" s="1" t="s">
        <v>49</v>
      </c>
      <c r="P6121" s="1" t="s">
        <v>12349</v>
      </c>
      <c r="Q6121" s="1" t="s">
        <v>42</v>
      </c>
      <c r="R6121">
        <v>36</v>
      </c>
      <c r="S6121" s="1" t="s">
        <v>30</v>
      </c>
      <c r="T6121" s="1" t="s">
        <v>30</v>
      </c>
      <c r="U6121" s="1" t="s">
        <v>32</v>
      </c>
      <c r="V6121">
        <v>6</v>
      </c>
      <c r="W6121" s="1" t="s">
        <v>32</v>
      </c>
      <c r="X6121" s="1" t="s">
        <v>57</v>
      </c>
      <c r="Y6121" s="1" t="s">
        <v>58</v>
      </c>
      <c r="Z6121">
        <v>20</v>
      </c>
      <c r="AA6121">
        <v>429</v>
      </c>
      <c r="AB6121" s="1" t="s">
        <v>13500</v>
      </c>
      <c r="AC6121" s="1" t="s">
        <v>13500</v>
      </c>
      <c r="AD6121" t="s">
        <v>13494</v>
      </c>
      <c r="AE6121" s="1" t="s">
        <v>38</v>
      </c>
      <c r="AF6121" s="1" t="s">
        <v>38</v>
      </c>
      <c r="AG6121" t="s">
        <v>13526</v>
      </c>
      <c r="AH6121" t="s">
        <v>38</v>
      </c>
      <c r="AI6121" t="s">
        <v>13539</v>
      </c>
    </row>
    <row r="6122" spans="1:35" x14ac:dyDescent="0.25">
      <c r="A6122" s="1" t="s">
        <v>12350</v>
      </c>
      <c r="B6122" s="1" t="s">
        <v>30</v>
      </c>
      <c r="C6122">
        <v>18</v>
      </c>
      <c r="D6122">
        <v>19</v>
      </c>
      <c r="E6122">
        <v>70</v>
      </c>
      <c r="F6122">
        <v>0</v>
      </c>
      <c r="G6122">
        <v>0</v>
      </c>
      <c r="H6122" s="1" t="s">
        <v>30</v>
      </c>
      <c r="I6122" s="1" t="s">
        <v>31</v>
      </c>
      <c r="J6122">
        <v>0</v>
      </c>
      <c r="K6122">
        <v>1</v>
      </c>
      <c r="L6122">
        <v>20</v>
      </c>
      <c r="M6122" s="1" t="s">
        <v>32</v>
      </c>
      <c r="N6122">
        <v>0</v>
      </c>
      <c r="O6122" s="1" t="s">
        <v>176</v>
      </c>
      <c r="P6122" s="1" t="s">
        <v>12351</v>
      </c>
      <c r="Q6122" s="1" t="s">
        <v>42</v>
      </c>
      <c r="R6122">
        <v>27</v>
      </c>
      <c r="S6122" s="1" t="s">
        <v>32</v>
      </c>
      <c r="T6122" s="1" t="s">
        <v>30</v>
      </c>
      <c r="U6122" s="1" t="s">
        <v>32</v>
      </c>
      <c r="V6122">
        <v>2</v>
      </c>
      <c r="W6122" s="1" t="s">
        <v>32</v>
      </c>
      <c r="X6122" s="1" t="s">
        <v>43</v>
      </c>
      <c r="Y6122" s="1" t="s">
        <v>58</v>
      </c>
      <c r="Z6122">
        <v>20</v>
      </c>
      <c r="AA6122">
        <v>345</v>
      </c>
      <c r="AB6122" s="1" t="s">
        <v>13500</v>
      </c>
      <c r="AC6122" s="1" t="s">
        <v>13500</v>
      </c>
      <c r="AD6122" t="s">
        <v>13495</v>
      </c>
      <c r="AE6122" s="1" t="s">
        <v>38</v>
      </c>
      <c r="AF6122" s="1" t="s">
        <v>38</v>
      </c>
      <c r="AG6122" t="s">
        <v>13526</v>
      </c>
      <c r="AH6122" t="s">
        <v>38</v>
      </c>
      <c r="AI6122" t="s">
        <v>13539</v>
      </c>
    </row>
    <row r="6123" spans="1:35" x14ac:dyDescent="0.25">
      <c r="A6123" s="1" t="s">
        <v>12352</v>
      </c>
      <c r="B6123" s="1" t="s">
        <v>30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s="1" t="s">
        <v>30</v>
      </c>
      <c r="I6123" s="1" t="s">
        <v>31</v>
      </c>
      <c r="J6123">
        <v>0</v>
      </c>
      <c r="K6123">
        <v>1</v>
      </c>
      <c r="L6123">
        <v>29</v>
      </c>
      <c r="M6123" s="1" t="s">
        <v>30</v>
      </c>
      <c r="N6123">
        <v>31</v>
      </c>
      <c r="O6123" s="1" t="s">
        <v>68</v>
      </c>
      <c r="P6123" s="1" t="s">
        <v>12353</v>
      </c>
      <c r="Q6123" s="1" t="s">
        <v>42</v>
      </c>
      <c r="R6123">
        <v>36</v>
      </c>
      <c r="S6123" s="1" t="s">
        <v>30</v>
      </c>
      <c r="T6123" s="1" t="s">
        <v>30</v>
      </c>
      <c r="U6123" s="1" t="s">
        <v>32</v>
      </c>
      <c r="V6123">
        <v>6</v>
      </c>
      <c r="W6123" s="1" t="s">
        <v>30</v>
      </c>
      <c r="X6123" s="1" t="s">
        <v>43</v>
      </c>
      <c r="Y6123" s="1" t="s">
        <v>58</v>
      </c>
      <c r="Z6123">
        <v>31</v>
      </c>
      <c r="AA6123">
        <v>1808</v>
      </c>
      <c r="AB6123" s="1" t="s">
        <v>13500</v>
      </c>
      <c r="AC6123" s="1" t="s">
        <v>13500</v>
      </c>
      <c r="AD6123" t="s">
        <v>13494</v>
      </c>
      <c r="AE6123" s="1" t="s">
        <v>38</v>
      </c>
      <c r="AF6123" s="1" t="s">
        <v>38</v>
      </c>
      <c r="AG6123" t="s">
        <v>13526</v>
      </c>
      <c r="AH6123" t="s">
        <v>38</v>
      </c>
      <c r="AI6123" t="s">
        <v>13540</v>
      </c>
    </row>
    <row r="6124" spans="1:35" x14ac:dyDescent="0.25">
      <c r="A6124" s="1" t="s">
        <v>12354</v>
      </c>
      <c r="B6124" s="1" t="s">
        <v>30</v>
      </c>
      <c r="C6124">
        <v>15</v>
      </c>
      <c r="D6124">
        <v>53</v>
      </c>
      <c r="E6124">
        <v>131</v>
      </c>
      <c r="F6124">
        <v>0</v>
      </c>
      <c r="G6124">
        <v>0</v>
      </c>
      <c r="H6124" s="1" t="s">
        <v>30</v>
      </c>
      <c r="I6124" s="1" t="s">
        <v>31</v>
      </c>
      <c r="J6124">
        <v>0</v>
      </c>
      <c r="K6124">
        <v>0</v>
      </c>
      <c r="L6124">
        <v>29</v>
      </c>
      <c r="M6124" s="1" t="s">
        <v>32</v>
      </c>
      <c r="N6124">
        <v>0</v>
      </c>
      <c r="O6124" s="1" t="s">
        <v>60</v>
      </c>
      <c r="P6124" s="1" t="s">
        <v>12355</v>
      </c>
      <c r="Q6124" s="1" t="s">
        <v>42</v>
      </c>
      <c r="R6124">
        <v>56</v>
      </c>
      <c r="S6124" s="1" t="s">
        <v>30</v>
      </c>
      <c r="T6124" s="1" t="s">
        <v>30</v>
      </c>
      <c r="U6124" s="1" t="s">
        <v>32</v>
      </c>
      <c r="V6124">
        <v>3</v>
      </c>
      <c r="W6124" s="1" t="s">
        <v>30</v>
      </c>
      <c r="X6124" s="1" t="s">
        <v>57</v>
      </c>
      <c r="Y6124" s="1" t="s">
        <v>58</v>
      </c>
      <c r="Z6124">
        <v>17</v>
      </c>
      <c r="AA6124">
        <v>241</v>
      </c>
      <c r="AB6124" s="1" t="s">
        <v>13500</v>
      </c>
      <c r="AC6124" s="1" t="s">
        <v>13500</v>
      </c>
      <c r="AD6124" t="s">
        <v>13494</v>
      </c>
      <c r="AE6124" s="1" t="s">
        <v>38</v>
      </c>
      <c r="AF6124" s="1" t="s">
        <v>38</v>
      </c>
      <c r="AG6124" t="s">
        <v>13526</v>
      </c>
      <c r="AH6124" t="s">
        <v>38</v>
      </c>
      <c r="AI6124" t="s">
        <v>13539</v>
      </c>
    </row>
    <row r="6125" spans="1:35" x14ac:dyDescent="0.25">
      <c r="A6125" s="1" t="s">
        <v>12356</v>
      </c>
      <c r="B6125" s="1" t="s">
        <v>30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s="1" t="s">
        <v>30</v>
      </c>
      <c r="I6125" s="1" t="s">
        <v>31</v>
      </c>
      <c r="J6125">
        <v>0</v>
      </c>
      <c r="K6125">
        <v>0</v>
      </c>
      <c r="L6125">
        <v>0</v>
      </c>
      <c r="M6125" s="1" t="s">
        <v>30</v>
      </c>
      <c r="N6125">
        <v>0</v>
      </c>
      <c r="O6125" s="1" t="s">
        <v>60</v>
      </c>
      <c r="P6125" s="1" t="s">
        <v>12357</v>
      </c>
      <c r="Q6125" s="1" t="s">
        <v>42</v>
      </c>
      <c r="R6125">
        <v>58</v>
      </c>
      <c r="S6125" s="1" t="s">
        <v>30</v>
      </c>
      <c r="T6125" s="1" t="s">
        <v>30</v>
      </c>
      <c r="U6125" s="1" t="s">
        <v>32</v>
      </c>
      <c r="V6125">
        <v>2</v>
      </c>
      <c r="W6125" s="1" t="s">
        <v>30</v>
      </c>
      <c r="X6125" s="1" t="s">
        <v>57</v>
      </c>
      <c r="Y6125" s="1" t="s">
        <v>58</v>
      </c>
      <c r="Z6125">
        <v>9</v>
      </c>
      <c r="AA6125">
        <v>497</v>
      </c>
      <c r="AB6125" s="1" t="s">
        <v>13500</v>
      </c>
      <c r="AC6125" s="1" t="s">
        <v>13500</v>
      </c>
      <c r="AD6125" t="s">
        <v>13494</v>
      </c>
      <c r="AE6125" s="1" t="s">
        <v>38</v>
      </c>
      <c r="AF6125" s="1" t="s">
        <v>38</v>
      </c>
      <c r="AG6125" t="s">
        <v>13527</v>
      </c>
      <c r="AH6125" t="s">
        <v>38</v>
      </c>
      <c r="AI6125" t="s">
        <v>13540</v>
      </c>
    </row>
    <row r="6126" spans="1:35" x14ac:dyDescent="0.25">
      <c r="A6126" s="1" t="s">
        <v>12358</v>
      </c>
      <c r="B6126" s="1" t="s">
        <v>32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s="1" t="s">
        <v>30</v>
      </c>
      <c r="I6126" s="1" t="s">
        <v>31</v>
      </c>
      <c r="J6126">
        <v>0</v>
      </c>
      <c r="K6126">
        <v>0</v>
      </c>
      <c r="L6126">
        <v>9</v>
      </c>
      <c r="M6126" s="1" t="s">
        <v>32</v>
      </c>
      <c r="N6126">
        <v>0</v>
      </c>
      <c r="O6126" s="1" t="s">
        <v>150</v>
      </c>
      <c r="P6126" s="1" t="s">
        <v>12359</v>
      </c>
      <c r="Q6126" s="1" t="s">
        <v>35</v>
      </c>
      <c r="R6126">
        <v>54</v>
      </c>
      <c r="S6126" s="1" t="s">
        <v>30</v>
      </c>
      <c r="T6126" s="1" t="s">
        <v>30</v>
      </c>
      <c r="U6126" s="1" t="s">
        <v>32</v>
      </c>
      <c r="V6126">
        <v>4</v>
      </c>
      <c r="W6126" s="1" t="s">
        <v>30</v>
      </c>
      <c r="X6126" s="1" t="s">
        <v>36</v>
      </c>
      <c r="Y6126" s="1" t="s">
        <v>37</v>
      </c>
      <c r="Z6126">
        <v>18</v>
      </c>
      <c r="AA6126">
        <v>128</v>
      </c>
      <c r="AB6126" s="1" t="s">
        <v>13500</v>
      </c>
      <c r="AC6126" s="1" t="s">
        <v>13500</v>
      </c>
      <c r="AD6126" t="s">
        <v>13494</v>
      </c>
      <c r="AE6126" s="1" t="s">
        <v>7086</v>
      </c>
      <c r="AF6126" s="1" t="s">
        <v>7110</v>
      </c>
      <c r="AG6126" t="s">
        <v>13526</v>
      </c>
      <c r="AH6126" t="s">
        <v>13530</v>
      </c>
      <c r="AI6126" t="s">
        <v>13538</v>
      </c>
    </row>
    <row r="6127" spans="1:35" x14ac:dyDescent="0.25">
      <c r="A6127" s="1" t="s">
        <v>12360</v>
      </c>
      <c r="B6127" s="1" t="s">
        <v>30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s="1" t="s">
        <v>32</v>
      </c>
      <c r="I6127" s="1" t="s">
        <v>46</v>
      </c>
      <c r="J6127">
        <v>0</v>
      </c>
      <c r="K6127">
        <v>1</v>
      </c>
      <c r="L6127">
        <v>11</v>
      </c>
      <c r="M6127" s="1" t="s">
        <v>32</v>
      </c>
      <c r="N6127">
        <v>0</v>
      </c>
      <c r="O6127" s="1" t="s">
        <v>211</v>
      </c>
      <c r="P6127" s="1" t="s">
        <v>12361</v>
      </c>
      <c r="Q6127" s="1" t="s">
        <v>42</v>
      </c>
      <c r="R6127">
        <v>38</v>
      </c>
      <c r="S6127" s="1" t="s">
        <v>30</v>
      </c>
      <c r="T6127" s="1" t="s">
        <v>30</v>
      </c>
      <c r="U6127" s="1" t="s">
        <v>32</v>
      </c>
      <c r="V6127">
        <v>2</v>
      </c>
      <c r="W6127" s="1" t="s">
        <v>32</v>
      </c>
      <c r="X6127" s="1" t="s">
        <v>43</v>
      </c>
      <c r="Y6127" s="1" t="s">
        <v>37</v>
      </c>
      <c r="Z6127">
        <v>28</v>
      </c>
      <c r="AA6127">
        <v>1307</v>
      </c>
      <c r="AB6127" s="1" t="s">
        <v>13500</v>
      </c>
      <c r="AC6127" s="1" t="s">
        <v>13500</v>
      </c>
      <c r="AD6127" t="s">
        <v>13494</v>
      </c>
      <c r="AE6127" s="1" t="s">
        <v>38</v>
      </c>
      <c r="AF6127" s="1" t="s">
        <v>38</v>
      </c>
      <c r="AG6127" t="s">
        <v>13526</v>
      </c>
      <c r="AH6127" t="s">
        <v>38</v>
      </c>
      <c r="AI6127" t="s">
        <v>13540</v>
      </c>
    </row>
    <row r="6128" spans="1:35" x14ac:dyDescent="0.25">
      <c r="A6128" s="1" t="s">
        <v>12362</v>
      </c>
      <c r="B6128" s="1" t="s">
        <v>30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s="1" t="s">
        <v>30</v>
      </c>
      <c r="I6128" s="1" t="s">
        <v>31</v>
      </c>
      <c r="J6128">
        <v>0</v>
      </c>
      <c r="K6128">
        <v>1</v>
      </c>
      <c r="L6128">
        <v>6</v>
      </c>
      <c r="M6128" s="1" t="s">
        <v>32</v>
      </c>
      <c r="N6128">
        <v>0</v>
      </c>
      <c r="O6128" s="1" t="s">
        <v>52</v>
      </c>
      <c r="P6128" s="1" t="s">
        <v>12363</v>
      </c>
      <c r="Q6128" s="1" t="s">
        <v>42</v>
      </c>
      <c r="R6128">
        <v>58</v>
      </c>
      <c r="S6128" s="1" t="s">
        <v>30</v>
      </c>
      <c r="T6128" s="1" t="s">
        <v>30</v>
      </c>
      <c r="U6128" s="1" t="s">
        <v>32</v>
      </c>
      <c r="V6128">
        <v>6</v>
      </c>
      <c r="W6128" s="1" t="s">
        <v>30</v>
      </c>
      <c r="X6128" s="1" t="s">
        <v>43</v>
      </c>
      <c r="Y6128" s="1" t="s">
        <v>58</v>
      </c>
      <c r="Z6128">
        <v>38</v>
      </c>
      <c r="AA6128">
        <v>2177</v>
      </c>
      <c r="AB6128" s="1" t="s">
        <v>13500</v>
      </c>
      <c r="AC6128" s="1" t="s">
        <v>13500</v>
      </c>
      <c r="AD6128" t="s">
        <v>13494</v>
      </c>
      <c r="AE6128" s="1" t="s">
        <v>38</v>
      </c>
      <c r="AF6128" s="1" t="s">
        <v>38</v>
      </c>
      <c r="AG6128" t="s">
        <v>13526</v>
      </c>
      <c r="AH6128" t="s">
        <v>38</v>
      </c>
      <c r="AI6128" t="s">
        <v>13540</v>
      </c>
    </row>
    <row r="6129" spans="1:35" x14ac:dyDescent="0.25">
      <c r="A6129" s="1" t="s">
        <v>12364</v>
      </c>
      <c r="B6129" s="1" t="s">
        <v>30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s="1" t="s">
        <v>30</v>
      </c>
      <c r="I6129" s="1" t="s">
        <v>31</v>
      </c>
      <c r="J6129">
        <v>0</v>
      </c>
      <c r="K6129">
        <v>2</v>
      </c>
      <c r="L6129">
        <v>15</v>
      </c>
      <c r="M6129" s="1" t="s">
        <v>32</v>
      </c>
      <c r="N6129">
        <v>0</v>
      </c>
      <c r="O6129" s="1" t="s">
        <v>125</v>
      </c>
      <c r="P6129" s="1" t="s">
        <v>12365</v>
      </c>
      <c r="Q6129" s="1" t="s">
        <v>35</v>
      </c>
      <c r="R6129">
        <v>25</v>
      </c>
      <c r="S6129" s="1" t="s">
        <v>32</v>
      </c>
      <c r="T6129" s="1" t="s">
        <v>30</v>
      </c>
      <c r="U6129" s="1" t="s">
        <v>32</v>
      </c>
      <c r="V6129">
        <v>2</v>
      </c>
      <c r="W6129" s="1" t="s">
        <v>32</v>
      </c>
      <c r="X6129" s="1" t="s">
        <v>36</v>
      </c>
      <c r="Y6129" s="1" t="s">
        <v>37</v>
      </c>
      <c r="Z6129">
        <v>36</v>
      </c>
      <c r="AA6129">
        <v>1451</v>
      </c>
      <c r="AB6129" s="1" t="s">
        <v>13500</v>
      </c>
      <c r="AC6129" s="1" t="s">
        <v>13500</v>
      </c>
      <c r="AD6129" t="s">
        <v>13495</v>
      </c>
      <c r="AE6129" s="1" t="s">
        <v>38</v>
      </c>
      <c r="AF6129" s="1" t="s">
        <v>38</v>
      </c>
      <c r="AG6129" t="s">
        <v>13526</v>
      </c>
      <c r="AH6129" t="s">
        <v>38</v>
      </c>
      <c r="AI6129" t="s">
        <v>13540</v>
      </c>
    </row>
    <row r="6130" spans="1:35" x14ac:dyDescent="0.25">
      <c r="A6130" s="1" t="s">
        <v>12366</v>
      </c>
      <c r="B6130" s="1" t="s">
        <v>30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s="1" t="s">
        <v>30</v>
      </c>
      <c r="I6130" s="1" t="s">
        <v>31</v>
      </c>
      <c r="J6130">
        <v>0</v>
      </c>
      <c r="K6130">
        <v>0</v>
      </c>
      <c r="L6130">
        <v>0</v>
      </c>
      <c r="M6130" s="1" t="s">
        <v>30</v>
      </c>
      <c r="N6130">
        <v>0</v>
      </c>
      <c r="O6130" s="1" t="s">
        <v>68</v>
      </c>
      <c r="P6130" s="1" t="s">
        <v>12367</v>
      </c>
      <c r="Q6130" s="1" t="s">
        <v>35</v>
      </c>
      <c r="R6130">
        <v>28</v>
      </c>
      <c r="S6130" s="1" t="s">
        <v>32</v>
      </c>
      <c r="T6130" s="1" t="s">
        <v>30</v>
      </c>
      <c r="U6130" s="1" t="s">
        <v>32</v>
      </c>
      <c r="V6130">
        <v>2</v>
      </c>
      <c r="W6130" s="1" t="s">
        <v>30</v>
      </c>
      <c r="X6130" s="1" t="s">
        <v>36</v>
      </c>
      <c r="Y6130" s="1" t="s">
        <v>58</v>
      </c>
      <c r="Z6130">
        <v>7</v>
      </c>
      <c r="AA6130">
        <v>275</v>
      </c>
      <c r="AB6130" s="1" t="s">
        <v>13500</v>
      </c>
      <c r="AC6130" s="1" t="s">
        <v>13500</v>
      </c>
      <c r="AD6130" t="s">
        <v>13495</v>
      </c>
      <c r="AE6130" s="1" t="s">
        <v>38</v>
      </c>
      <c r="AF6130" s="1" t="s">
        <v>38</v>
      </c>
      <c r="AG6130" t="s">
        <v>13527</v>
      </c>
      <c r="AH6130" t="s">
        <v>38</v>
      </c>
      <c r="AI6130" t="s">
        <v>13539</v>
      </c>
    </row>
    <row r="6131" spans="1:35" x14ac:dyDescent="0.25">
      <c r="A6131" s="1" t="s">
        <v>12368</v>
      </c>
      <c r="B6131" s="1" t="s">
        <v>30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s="1" t="s">
        <v>30</v>
      </c>
      <c r="I6131" s="1" t="s">
        <v>31</v>
      </c>
      <c r="J6131">
        <v>0</v>
      </c>
      <c r="K6131">
        <v>2</v>
      </c>
      <c r="L6131">
        <v>4</v>
      </c>
      <c r="M6131" s="1" t="s">
        <v>32</v>
      </c>
      <c r="N6131">
        <v>0</v>
      </c>
      <c r="O6131" s="1" t="s">
        <v>269</v>
      </c>
      <c r="P6131" s="1" t="s">
        <v>12369</v>
      </c>
      <c r="Q6131" s="1" t="s">
        <v>42</v>
      </c>
      <c r="R6131">
        <v>62</v>
      </c>
      <c r="S6131" s="1" t="s">
        <v>30</v>
      </c>
      <c r="T6131" s="1" t="s">
        <v>30</v>
      </c>
      <c r="U6131" s="1" t="s">
        <v>32</v>
      </c>
      <c r="V6131">
        <v>3</v>
      </c>
      <c r="W6131" s="1" t="s">
        <v>32</v>
      </c>
      <c r="X6131" s="1" t="s">
        <v>43</v>
      </c>
      <c r="Y6131" s="1" t="s">
        <v>37</v>
      </c>
      <c r="Z6131">
        <v>35</v>
      </c>
      <c r="AA6131">
        <v>1647</v>
      </c>
      <c r="AB6131" s="1" t="s">
        <v>13500</v>
      </c>
      <c r="AC6131" s="1" t="s">
        <v>13500</v>
      </c>
      <c r="AD6131" t="s">
        <v>13494</v>
      </c>
      <c r="AE6131" s="1" t="s">
        <v>38</v>
      </c>
      <c r="AF6131" s="1" t="s">
        <v>38</v>
      </c>
      <c r="AG6131" t="s">
        <v>13526</v>
      </c>
      <c r="AH6131" t="s">
        <v>38</v>
      </c>
      <c r="AI6131" t="s">
        <v>13540</v>
      </c>
    </row>
    <row r="6132" spans="1:35" x14ac:dyDescent="0.25">
      <c r="A6132" s="1" t="s">
        <v>12370</v>
      </c>
      <c r="B6132" s="1" t="s">
        <v>30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s="1" t="s">
        <v>30</v>
      </c>
      <c r="I6132" s="1" t="s">
        <v>31</v>
      </c>
      <c r="J6132">
        <v>0</v>
      </c>
      <c r="K6132">
        <v>0</v>
      </c>
      <c r="L6132">
        <v>17</v>
      </c>
      <c r="M6132" s="1" t="s">
        <v>32</v>
      </c>
      <c r="N6132">
        <v>0</v>
      </c>
      <c r="O6132" s="1" t="s">
        <v>153</v>
      </c>
      <c r="P6132" s="1" t="s">
        <v>12371</v>
      </c>
      <c r="Q6132" s="1" t="s">
        <v>42</v>
      </c>
      <c r="R6132">
        <v>25</v>
      </c>
      <c r="S6132" s="1" t="s">
        <v>32</v>
      </c>
      <c r="T6132" s="1" t="s">
        <v>30</v>
      </c>
      <c r="U6132" s="1" t="s">
        <v>32</v>
      </c>
      <c r="V6132">
        <v>4</v>
      </c>
      <c r="W6132" s="1" t="s">
        <v>30</v>
      </c>
      <c r="X6132" s="1" t="s">
        <v>36</v>
      </c>
      <c r="Y6132" s="1" t="s">
        <v>37</v>
      </c>
      <c r="Z6132">
        <v>44</v>
      </c>
      <c r="AA6132">
        <v>2264</v>
      </c>
      <c r="AB6132" s="1" t="s">
        <v>13500</v>
      </c>
      <c r="AC6132" s="1" t="s">
        <v>13500</v>
      </c>
      <c r="AD6132" t="s">
        <v>13495</v>
      </c>
      <c r="AE6132" s="1" t="s">
        <v>38</v>
      </c>
      <c r="AF6132" s="1" t="s">
        <v>38</v>
      </c>
      <c r="AG6132" t="s">
        <v>13526</v>
      </c>
      <c r="AH6132" t="s">
        <v>38</v>
      </c>
      <c r="AI6132" t="s">
        <v>13540</v>
      </c>
    </row>
    <row r="6133" spans="1:35" x14ac:dyDescent="0.25">
      <c r="A6133" s="1" t="s">
        <v>12372</v>
      </c>
      <c r="B6133" s="1" t="s">
        <v>30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s="1" t="s">
        <v>30</v>
      </c>
      <c r="I6133" s="1" t="s">
        <v>31</v>
      </c>
      <c r="J6133">
        <v>0</v>
      </c>
      <c r="K6133">
        <v>1</v>
      </c>
      <c r="L6133">
        <v>3</v>
      </c>
      <c r="M6133" s="1" t="s">
        <v>32</v>
      </c>
      <c r="N6133">
        <v>0</v>
      </c>
      <c r="O6133" s="1" t="s">
        <v>71</v>
      </c>
      <c r="P6133" s="1" t="s">
        <v>12373</v>
      </c>
      <c r="Q6133" s="1" t="s">
        <v>42</v>
      </c>
      <c r="R6133">
        <v>57</v>
      </c>
      <c r="S6133" s="1" t="s">
        <v>30</v>
      </c>
      <c r="T6133" s="1" t="s">
        <v>30</v>
      </c>
      <c r="U6133" s="1" t="s">
        <v>32</v>
      </c>
      <c r="V6133">
        <v>2</v>
      </c>
      <c r="W6133" s="1" t="s">
        <v>30</v>
      </c>
      <c r="X6133" s="1" t="s">
        <v>36</v>
      </c>
      <c r="Y6133" s="1" t="s">
        <v>37</v>
      </c>
      <c r="Z6133">
        <v>15</v>
      </c>
      <c r="AA6133">
        <v>226</v>
      </c>
      <c r="AB6133" s="1" t="s">
        <v>13500</v>
      </c>
      <c r="AC6133" s="1" t="s">
        <v>13500</v>
      </c>
      <c r="AD6133" t="s">
        <v>13494</v>
      </c>
      <c r="AE6133" s="1" t="s">
        <v>38</v>
      </c>
      <c r="AF6133" s="1" t="s">
        <v>38</v>
      </c>
      <c r="AG6133" t="s">
        <v>13526</v>
      </c>
      <c r="AH6133" t="s">
        <v>38</v>
      </c>
      <c r="AI6133" t="s">
        <v>13539</v>
      </c>
    </row>
    <row r="6134" spans="1:35" x14ac:dyDescent="0.25">
      <c r="A6134" s="1" t="s">
        <v>12374</v>
      </c>
      <c r="B6134" s="1" t="s">
        <v>30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s="1" t="s">
        <v>30</v>
      </c>
      <c r="I6134" s="1" t="s">
        <v>31</v>
      </c>
      <c r="J6134">
        <v>0</v>
      </c>
      <c r="K6134">
        <v>1</v>
      </c>
      <c r="L6134">
        <v>0</v>
      </c>
      <c r="M6134" s="1" t="s">
        <v>30</v>
      </c>
      <c r="N6134">
        <v>0</v>
      </c>
      <c r="O6134" s="1" t="s">
        <v>106</v>
      </c>
      <c r="P6134" s="1" t="s">
        <v>12375</v>
      </c>
      <c r="Q6134" s="1" t="s">
        <v>35</v>
      </c>
      <c r="R6134">
        <v>51</v>
      </c>
      <c r="S6134" s="1" t="s">
        <v>30</v>
      </c>
      <c r="T6134" s="1" t="s">
        <v>30</v>
      </c>
      <c r="U6134" s="1" t="s">
        <v>32</v>
      </c>
      <c r="V6134">
        <v>2</v>
      </c>
      <c r="W6134" s="1" t="s">
        <v>30</v>
      </c>
      <c r="X6134" s="1" t="s">
        <v>57</v>
      </c>
      <c r="Y6134" s="1" t="s">
        <v>58</v>
      </c>
      <c r="Z6134">
        <v>6</v>
      </c>
      <c r="AA6134">
        <v>324</v>
      </c>
      <c r="AB6134" s="1" t="s">
        <v>13500</v>
      </c>
      <c r="AC6134" s="1" t="s">
        <v>13500</v>
      </c>
      <c r="AD6134" t="s">
        <v>13494</v>
      </c>
      <c r="AE6134" s="1" t="s">
        <v>38</v>
      </c>
      <c r="AF6134" s="1" t="s">
        <v>38</v>
      </c>
      <c r="AG6134" t="s">
        <v>13527</v>
      </c>
      <c r="AH6134" t="s">
        <v>38</v>
      </c>
      <c r="AI6134" t="s">
        <v>13540</v>
      </c>
    </row>
    <row r="6135" spans="1:35" x14ac:dyDescent="0.25">
      <c r="A6135" s="1" t="s">
        <v>12376</v>
      </c>
      <c r="B6135" s="1" t="s">
        <v>30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s="1" t="s">
        <v>30</v>
      </c>
      <c r="I6135" s="1" t="s">
        <v>31</v>
      </c>
      <c r="J6135">
        <v>0</v>
      </c>
      <c r="K6135">
        <v>0</v>
      </c>
      <c r="L6135">
        <v>20</v>
      </c>
      <c r="M6135" s="1" t="s">
        <v>32</v>
      </c>
      <c r="N6135">
        <v>0</v>
      </c>
      <c r="O6135" s="1" t="s">
        <v>97</v>
      </c>
      <c r="P6135" s="1" t="s">
        <v>12377</v>
      </c>
      <c r="Q6135" s="1" t="s">
        <v>35</v>
      </c>
      <c r="R6135">
        <v>26</v>
      </c>
      <c r="S6135" s="1" t="s">
        <v>32</v>
      </c>
      <c r="T6135" s="1" t="s">
        <v>30</v>
      </c>
      <c r="U6135" s="1" t="s">
        <v>32</v>
      </c>
      <c r="V6135">
        <v>2</v>
      </c>
      <c r="W6135" s="1" t="s">
        <v>30</v>
      </c>
      <c r="X6135" s="1" t="s">
        <v>57</v>
      </c>
      <c r="Y6135" s="1" t="s">
        <v>37</v>
      </c>
      <c r="Z6135">
        <v>44</v>
      </c>
      <c r="AA6135">
        <v>3156</v>
      </c>
      <c r="AB6135" s="1" t="s">
        <v>13500</v>
      </c>
      <c r="AC6135" s="1" t="s">
        <v>13500</v>
      </c>
      <c r="AD6135" t="s">
        <v>13495</v>
      </c>
      <c r="AE6135" s="1" t="s">
        <v>38</v>
      </c>
      <c r="AF6135" s="1" t="s">
        <v>38</v>
      </c>
      <c r="AG6135" t="s">
        <v>13526</v>
      </c>
      <c r="AH6135" t="s">
        <v>38</v>
      </c>
      <c r="AI6135" t="s">
        <v>13540</v>
      </c>
    </row>
    <row r="6136" spans="1:35" x14ac:dyDescent="0.25">
      <c r="A6136" s="1" t="s">
        <v>12378</v>
      </c>
      <c r="B6136" s="1" t="s">
        <v>30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s="1" t="s">
        <v>30</v>
      </c>
      <c r="I6136" s="1" t="s">
        <v>31</v>
      </c>
      <c r="J6136">
        <v>0</v>
      </c>
      <c r="K6136">
        <v>0</v>
      </c>
      <c r="L6136">
        <v>26</v>
      </c>
      <c r="M6136" s="1" t="s">
        <v>32</v>
      </c>
      <c r="N6136">
        <v>0</v>
      </c>
      <c r="O6136" s="1" t="s">
        <v>119</v>
      </c>
      <c r="P6136" s="1" t="s">
        <v>12379</v>
      </c>
      <c r="Q6136" s="1" t="s">
        <v>42</v>
      </c>
      <c r="R6136">
        <v>24</v>
      </c>
      <c r="S6136" s="1" t="s">
        <v>32</v>
      </c>
      <c r="T6136" s="1" t="s">
        <v>30</v>
      </c>
      <c r="U6136" s="1" t="s">
        <v>32</v>
      </c>
      <c r="V6136">
        <v>6</v>
      </c>
      <c r="W6136" s="1" t="s">
        <v>32</v>
      </c>
      <c r="X6136" s="1" t="s">
        <v>57</v>
      </c>
      <c r="Y6136" s="1" t="s">
        <v>37</v>
      </c>
      <c r="Z6136">
        <v>28</v>
      </c>
      <c r="AA6136">
        <v>388</v>
      </c>
      <c r="AB6136" s="1" t="s">
        <v>13500</v>
      </c>
      <c r="AC6136" s="1" t="s">
        <v>13500</v>
      </c>
      <c r="AD6136" t="s">
        <v>13495</v>
      </c>
      <c r="AE6136" s="1" t="s">
        <v>38</v>
      </c>
      <c r="AF6136" s="1" t="s">
        <v>38</v>
      </c>
      <c r="AG6136" t="s">
        <v>13526</v>
      </c>
      <c r="AH6136" t="s">
        <v>38</v>
      </c>
      <c r="AI6136" t="s">
        <v>13539</v>
      </c>
    </row>
    <row r="6137" spans="1:35" x14ac:dyDescent="0.25">
      <c r="A6137" s="1" t="s">
        <v>12380</v>
      </c>
      <c r="B6137" s="1" t="s">
        <v>30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s="1" t="s">
        <v>30</v>
      </c>
      <c r="I6137" s="1" t="s">
        <v>31</v>
      </c>
      <c r="J6137">
        <v>0</v>
      </c>
      <c r="K6137">
        <v>3</v>
      </c>
      <c r="L6137">
        <v>6</v>
      </c>
      <c r="M6137" s="1" t="s">
        <v>32</v>
      </c>
      <c r="N6137">
        <v>0</v>
      </c>
      <c r="O6137" s="1" t="s">
        <v>166</v>
      </c>
      <c r="P6137" s="1" t="s">
        <v>12381</v>
      </c>
      <c r="Q6137" s="1" t="s">
        <v>35</v>
      </c>
      <c r="R6137">
        <v>65</v>
      </c>
      <c r="S6137" s="1" t="s">
        <v>30</v>
      </c>
      <c r="T6137" s="1" t="s">
        <v>32</v>
      </c>
      <c r="U6137" s="1" t="s">
        <v>32</v>
      </c>
      <c r="V6137">
        <v>3</v>
      </c>
      <c r="W6137" s="1" t="s">
        <v>30</v>
      </c>
      <c r="X6137" s="1" t="s">
        <v>57</v>
      </c>
      <c r="Y6137" s="1" t="s">
        <v>58</v>
      </c>
      <c r="Z6137">
        <v>30</v>
      </c>
      <c r="AA6137">
        <v>2178</v>
      </c>
      <c r="AB6137" s="1" t="s">
        <v>13500</v>
      </c>
      <c r="AC6137" s="1" t="s">
        <v>13500</v>
      </c>
      <c r="AD6137" t="s">
        <v>13496</v>
      </c>
      <c r="AE6137" s="1" t="s">
        <v>38</v>
      </c>
      <c r="AF6137" s="1" t="s">
        <v>38</v>
      </c>
      <c r="AG6137" t="s">
        <v>13526</v>
      </c>
      <c r="AH6137" t="s">
        <v>38</v>
      </c>
      <c r="AI6137" t="s">
        <v>13540</v>
      </c>
    </row>
    <row r="6138" spans="1:35" x14ac:dyDescent="0.25">
      <c r="A6138" s="1" t="s">
        <v>12382</v>
      </c>
      <c r="B6138" s="1" t="s">
        <v>30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s="1" t="s">
        <v>30</v>
      </c>
      <c r="I6138" s="1" t="s">
        <v>31</v>
      </c>
      <c r="J6138">
        <v>0</v>
      </c>
      <c r="K6138">
        <v>1</v>
      </c>
      <c r="L6138">
        <v>4</v>
      </c>
      <c r="M6138" s="1" t="s">
        <v>30</v>
      </c>
      <c r="N6138">
        <v>18</v>
      </c>
      <c r="O6138" s="1" t="s">
        <v>159</v>
      </c>
      <c r="P6138" s="1" t="s">
        <v>12383</v>
      </c>
      <c r="Q6138" s="1" t="s">
        <v>35</v>
      </c>
      <c r="R6138">
        <v>51</v>
      </c>
      <c r="S6138" s="1" t="s">
        <v>30</v>
      </c>
      <c r="T6138" s="1" t="s">
        <v>30</v>
      </c>
      <c r="U6138" s="1" t="s">
        <v>32</v>
      </c>
      <c r="V6138">
        <v>5</v>
      </c>
      <c r="W6138" s="1" t="s">
        <v>30</v>
      </c>
      <c r="X6138" s="1" t="s">
        <v>36</v>
      </c>
      <c r="Y6138" s="1" t="s">
        <v>37</v>
      </c>
      <c r="Z6138">
        <v>13</v>
      </c>
      <c r="AA6138">
        <v>277</v>
      </c>
      <c r="AB6138" s="1" t="s">
        <v>13500</v>
      </c>
      <c r="AC6138" s="1" t="s">
        <v>13500</v>
      </c>
      <c r="AD6138" t="s">
        <v>13494</v>
      </c>
      <c r="AE6138" s="1" t="s">
        <v>38</v>
      </c>
      <c r="AF6138" s="1" t="s">
        <v>38</v>
      </c>
      <c r="AG6138" t="s">
        <v>13526</v>
      </c>
      <c r="AH6138" t="s">
        <v>38</v>
      </c>
      <c r="AI6138" t="s">
        <v>13539</v>
      </c>
    </row>
    <row r="6139" spans="1:35" x14ac:dyDescent="0.25">
      <c r="A6139" s="1" t="s">
        <v>12384</v>
      </c>
      <c r="B6139" s="1" t="s">
        <v>30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s="1" t="s">
        <v>30</v>
      </c>
      <c r="I6139" s="1" t="s">
        <v>31</v>
      </c>
      <c r="J6139">
        <v>0</v>
      </c>
      <c r="K6139">
        <v>2</v>
      </c>
      <c r="L6139">
        <v>0</v>
      </c>
      <c r="M6139" s="1" t="s">
        <v>30</v>
      </c>
      <c r="N6139">
        <v>0</v>
      </c>
      <c r="O6139" s="1" t="s">
        <v>171</v>
      </c>
      <c r="P6139" s="1" t="s">
        <v>12385</v>
      </c>
      <c r="Q6139" s="1" t="s">
        <v>42</v>
      </c>
      <c r="R6139">
        <v>43</v>
      </c>
      <c r="S6139" s="1" t="s">
        <v>30</v>
      </c>
      <c r="T6139" s="1" t="s">
        <v>30</v>
      </c>
      <c r="U6139" s="1" t="s">
        <v>32</v>
      </c>
      <c r="V6139">
        <v>2</v>
      </c>
      <c r="W6139" s="1" t="s">
        <v>30</v>
      </c>
      <c r="X6139" s="1" t="s">
        <v>57</v>
      </c>
      <c r="Y6139" s="1" t="s">
        <v>58</v>
      </c>
      <c r="Z6139">
        <v>8</v>
      </c>
      <c r="AA6139">
        <v>438</v>
      </c>
      <c r="AB6139" s="1" t="s">
        <v>13500</v>
      </c>
      <c r="AC6139" s="1" t="s">
        <v>13500</v>
      </c>
      <c r="AD6139" t="s">
        <v>13494</v>
      </c>
      <c r="AE6139" s="1" t="s">
        <v>38</v>
      </c>
      <c r="AF6139" s="1" t="s">
        <v>38</v>
      </c>
      <c r="AG6139" t="s">
        <v>13527</v>
      </c>
      <c r="AH6139" t="s">
        <v>38</v>
      </c>
      <c r="AI6139" t="s">
        <v>13540</v>
      </c>
    </row>
    <row r="6140" spans="1:35" x14ac:dyDescent="0.25">
      <c r="A6140" s="1" t="s">
        <v>12386</v>
      </c>
      <c r="B6140" s="1" t="s">
        <v>30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s="1" t="s">
        <v>30</v>
      </c>
      <c r="I6140" s="1" t="s">
        <v>31</v>
      </c>
      <c r="J6140">
        <v>0</v>
      </c>
      <c r="K6140">
        <v>2</v>
      </c>
      <c r="L6140">
        <v>0</v>
      </c>
      <c r="M6140" s="1" t="s">
        <v>30</v>
      </c>
      <c r="N6140">
        <v>0</v>
      </c>
      <c r="O6140" s="1" t="s">
        <v>135</v>
      </c>
      <c r="P6140" s="1" t="s">
        <v>12387</v>
      </c>
      <c r="Q6140" s="1" t="s">
        <v>35</v>
      </c>
      <c r="R6140">
        <v>48</v>
      </c>
      <c r="S6140" s="1" t="s">
        <v>30</v>
      </c>
      <c r="T6140" s="1" t="s">
        <v>30</v>
      </c>
      <c r="U6140" s="1" t="s">
        <v>32</v>
      </c>
      <c r="V6140">
        <v>2</v>
      </c>
      <c r="W6140" s="1" t="s">
        <v>30</v>
      </c>
      <c r="X6140" s="1" t="s">
        <v>57</v>
      </c>
      <c r="Y6140" s="1" t="s">
        <v>37</v>
      </c>
      <c r="Z6140">
        <v>9</v>
      </c>
      <c r="AA6140">
        <v>609</v>
      </c>
      <c r="AB6140" s="1" t="s">
        <v>13500</v>
      </c>
      <c r="AC6140" s="1" t="s">
        <v>13500</v>
      </c>
      <c r="AD6140" t="s">
        <v>13494</v>
      </c>
      <c r="AE6140" s="1" t="s">
        <v>38</v>
      </c>
      <c r="AF6140" s="1" t="s">
        <v>38</v>
      </c>
      <c r="AG6140" t="s">
        <v>13527</v>
      </c>
      <c r="AH6140" t="s">
        <v>38</v>
      </c>
      <c r="AI6140" t="s">
        <v>13540</v>
      </c>
    </row>
    <row r="6141" spans="1:35" x14ac:dyDescent="0.25">
      <c r="A6141" s="1" t="s">
        <v>12388</v>
      </c>
      <c r="B6141" s="1" t="s">
        <v>30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s="1" t="s">
        <v>32</v>
      </c>
      <c r="I6141" s="1" t="s">
        <v>46</v>
      </c>
      <c r="J6141">
        <v>0</v>
      </c>
      <c r="K6141">
        <v>0</v>
      </c>
      <c r="L6141">
        <v>18</v>
      </c>
      <c r="M6141" s="1" t="s">
        <v>32</v>
      </c>
      <c r="N6141">
        <v>0</v>
      </c>
      <c r="O6141" s="1" t="s">
        <v>436</v>
      </c>
      <c r="P6141" s="1" t="s">
        <v>12389</v>
      </c>
      <c r="Q6141" s="1" t="s">
        <v>35</v>
      </c>
      <c r="R6141">
        <v>34</v>
      </c>
      <c r="S6141" s="1" t="s">
        <v>30</v>
      </c>
      <c r="T6141" s="1" t="s">
        <v>30</v>
      </c>
      <c r="U6141" s="1" t="s">
        <v>32</v>
      </c>
      <c r="V6141">
        <v>3</v>
      </c>
      <c r="W6141" s="1" t="s">
        <v>30</v>
      </c>
      <c r="X6141" s="1" t="s">
        <v>36</v>
      </c>
      <c r="Y6141" s="1" t="s">
        <v>58</v>
      </c>
      <c r="Z6141">
        <v>50</v>
      </c>
      <c r="AA6141">
        <v>1871</v>
      </c>
      <c r="AB6141" s="1" t="s">
        <v>13500</v>
      </c>
      <c r="AC6141" s="1" t="s">
        <v>13500</v>
      </c>
      <c r="AD6141" t="s">
        <v>13494</v>
      </c>
      <c r="AE6141" s="1" t="s">
        <v>38</v>
      </c>
      <c r="AF6141" s="1" t="s">
        <v>38</v>
      </c>
      <c r="AG6141" t="s">
        <v>13526</v>
      </c>
      <c r="AH6141" t="s">
        <v>38</v>
      </c>
      <c r="AI6141" t="s">
        <v>13539</v>
      </c>
    </row>
    <row r="6142" spans="1:35" x14ac:dyDescent="0.25">
      <c r="A6142" s="1" t="s">
        <v>12390</v>
      </c>
      <c r="B6142" s="1" t="s">
        <v>30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s="1" t="s">
        <v>30</v>
      </c>
      <c r="I6142" s="1" t="s">
        <v>31</v>
      </c>
      <c r="J6142">
        <v>0</v>
      </c>
      <c r="K6142">
        <v>0</v>
      </c>
      <c r="L6142">
        <v>8</v>
      </c>
      <c r="M6142" s="1" t="s">
        <v>30</v>
      </c>
      <c r="N6142">
        <v>48</v>
      </c>
      <c r="O6142" s="1" t="s">
        <v>272</v>
      </c>
      <c r="P6142" s="1" t="s">
        <v>12391</v>
      </c>
      <c r="Q6142" s="1" t="s">
        <v>35</v>
      </c>
      <c r="R6142">
        <v>29</v>
      </c>
      <c r="S6142" s="1" t="s">
        <v>32</v>
      </c>
      <c r="T6142" s="1" t="s">
        <v>30</v>
      </c>
      <c r="U6142" s="1" t="s">
        <v>32</v>
      </c>
      <c r="V6142">
        <v>3</v>
      </c>
      <c r="W6142" s="1" t="s">
        <v>30</v>
      </c>
      <c r="X6142" s="1" t="s">
        <v>36</v>
      </c>
      <c r="Y6142" s="1" t="s">
        <v>37</v>
      </c>
      <c r="Z6142">
        <v>29</v>
      </c>
      <c r="AA6142">
        <v>1748</v>
      </c>
      <c r="AB6142" s="1" t="s">
        <v>13500</v>
      </c>
      <c r="AC6142" s="1" t="s">
        <v>13500</v>
      </c>
      <c r="AD6142" t="s">
        <v>13495</v>
      </c>
      <c r="AE6142" s="1" t="s">
        <v>38</v>
      </c>
      <c r="AF6142" s="1" t="s">
        <v>38</v>
      </c>
      <c r="AG6142" t="s">
        <v>13526</v>
      </c>
      <c r="AH6142" t="s">
        <v>38</v>
      </c>
      <c r="AI6142" t="s">
        <v>13540</v>
      </c>
    </row>
    <row r="6143" spans="1:35" x14ac:dyDescent="0.25">
      <c r="A6143" s="1" t="s">
        <v>12392</v>
      </c>
      <c r="B6143" s="1" t="s">
        <v>30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s="1" t="s">
        <v>30</v>
      </c>
      <c r="I6143" s="1" t="s">
        <v>31</v>
      </c>
      <c r="J6143">
        <v>0</v>
      </c>
      <c r="K6143">
        <v>0</v>
      </c>
      <c r="L6143">
        <v>27</v>
      </c>
      <c r="M6143" s="1" t="s">
        <v>32</v>
      </c>
      <c r="N6143">
        <v>0</v>
      </c>
      <c r="O6143" s="1" t="s">
        <v>197</v>
      </c>
      <c r="P6143" s="1" t="s">
        <v>12393</v>
      </c>
      <c r="Q6143" s="1" t="s">
        <v>42</v>
      </c>
      <c r="R6143">
        <v>50</v>
      </c>
      <c r="S6143" s="1" t="s">
        <v>30</v>
      </c>
      <c r="T6143" s="1" t="s">
        <v>30</v>
      </c>
      <c r="U6143" s="1" t="s">
        <v>32</v>
      </c>
      <c r="V6143">
        <v>2</v>
      </c>
      <c r="W6143" s="1" t="s">
        <v>30</v>
      </c>
      <c r="X6143" s="1" t="s">
        <v>43</v>
      </c>
      <c r="Y6143" s="1" t="s">
        <v>58</v>
      </c>
      <c r="Z6143">
        <v>42</v>
      </c>
      <c r="AA6143">
        <v>1158</v>
      </c>
      <c r="AB6143" s="1" t="s">
        <v>13500</v>
      </c>
      <c r="AC6143" s="1" t="s">
        <v>13500</v>
      </c>
      <c r="AD6143" t="s">
        <v>13494</v>
      </c>
      <c r="AE6143" s="1" t="s">
        <v>38</v>
      </c>
      <c r="AF6143" s="1" t="s">
        <v>38</v>
      </c>
      <c r="AG6143" t="s">
        <v>13526</v>
      </c>
      <c r="AH6143" t="s">
        <v>38</v>
      </c>
      <c r="AI6143" t="s">
        <v>13539</v>
      </c>
    </row>
    <row r="6144" spans="1:35" x14ac:dyDescent="0.25">
      <c r="A6144" s="1" t="s">
        <v>12394</v>
      </c>
      <c r="B6144" s="1" t="s">
        <v>30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s="1" t="s">
        <v>30</v>
      </c>
      <c r="I6144" s="1" t="s">
        <v>31</v>
      </c>
      <c r="J6144">
        <v>0</v>
      </c>
      <c r="K6144">
        <v>0</v>
      </c>
      <c r="L6144">
        <v>26</v>
      </c>
      <c r="M6144" s="1" t="s">
        <v>32</v>
      </c>
      <c r="N6144">
        <v>0</v>
      </c>
      <c r="O6144" s="1" t="s">
        <v>125</v>
      </c>
      <c r="P6144" s="1" t="s">
        <v>12395</v>
      </c>
      <c r="Q6144" s="1" t="s">
        <v>35</v>
      </c>
      <c r="R6144">
        <v>30</v>
      </c>
      <c r="S6144" s="1" t="s">
        <v>30</v>
      </c>
      <c r="T6144" s="1" t="s">
        <v>30</v>
      </c>
      <c r="U6144" s="1" t="s">
        <v>32</v>
      </c>
      <c r="V6144">
        <v>3</v>
      </c>
      <c r="W6144" s="1" t="s">
        <v>32</v>
      </c>
      <c r="X6144" s="1" t="s">
        <v>36</v>
      </c>
      <c r="Y6144" s="1" t="s">
        <v>58</v>
      </c>
      <c r="Z6144">
        <v>28</v>
      </c>
      <c r="AA6144">
        <v>109</v>
      </c>
      <c r="AB6144" s="1" t="s">
        <v>13500</v>
      </c>
      <c r="AC6144" s="1" t="s">
        <v>13500</v>
      </c>
      <c r="AD6144" t="s">
        <v>13495</v>
      </c>
      <c r="AE6144" s="1" t="s">
        <v>38</v>
      </c>
      <c r="AF6144" s="1" t="s">
        <v>38</v>
      </c>
      <c r="AG6144" t="s">
        <v>13526</v>
      </c>
      <c r="AH6144" t="s">
        <v>38</v>
      </c>
      <c r="AI6144" t="s">
        <v>13538</v>
      </c>
    </row>
    <row r="6145" spans="1:35" x14ac:dyDescent="0.25">
      <c r="A6145" s="1" t="s">
        <v>12396</v>
      </c>
      <c r="B6145" s="1" t="s">
        <v>30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s="1" t="s">
        <v>30</v>
      </c>
      <c r="I6145" s="1" t="s">
        <v>31</v>
      </c>
      <c r="J6145">
        <v>0</v>
      </c>
      <c r="K6145">
        <v>0</v>
      </c>
      <c r="L6145">
        <v>0</v>
      </c>
      <c r="M6145" s="1" t="s">
        <v>30</v>
      </c>
      <c r="N6145">
        <v>0</v>
      </c>
      <c r="O6145" s="1" t="s">
        <v>55</v>
      </c>
      <c r="P6145" s="1" t="s">
        <v>12397</v>
      </c>
      <c r="Q6145" s="1" t="s">
        <v>42</v>
      </c>
      <c r="R6145">
        <v>27</v>
      </c>
      <c r="S6145" s="1" t="s">
        <v>32</v>
      </c>
      <c r="T6145" s="1" t="s">
        <v>30</v>
      </c>
      <c r="U6145" s="1" t="s">
        <v>32</v>
      </c>
      <c r="V6145">
        <v>5</v>
      </c>
      <c r="W6145" s="1" t="s">
        <v>30</v>
      </c>
      <c r="X6145" s="1" t="s">
        <v>36</v>
      </c>
      <c r="Y6145" s="1" t="s">
        <v>58</v>
      </c>
      <c r="Z6145">
        <v>12</v>
      </c>
      <c r="AA6145">
        <v>120</v>
      </c>
      <c r="AB6145" s="1" t="s">
        <v>13500</v>
      </c>
      <c r="AC6145" s="1" t="s">
        <v>13500</v>
      </c>
      <c r="AD6145" t="s">
        <v>13495</v>
      </c>
      <c r="AE6145" s="1" t="s">
        <v>38</v>
      </c>
      <c r="AF6145" s="1" t="s">
        <v>38</v>
      </c>
      <c r="AG6145" t="s">
        <v>13527</v>
      </c>
      <c r="AH6145" t="s">
        <v>38</v>
      </c>
      <c r="AI6145" t="s">
        <v>13539</v>
      </c>
    </row>
    <row r="6146" spans="1:35" x14ac:dyDescent="0.25">
      <c r="A6146" s="1" t="s">
        <v>12398</v>
      </c>
      <c r="B6146" s="1" t="s">
        <v>30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s="1" t="s">
        <v>30</v>
      </c>
      <c r="I6146" s="1" t="s">
        <v>31</v>
      </c>
      <c r="J6146">
        <v>0</v>
      </c>
      <c r="K6146">
        <v>0</v>
      </c>
      <c r="L6146">
        <v>0</v>
      </c>
      <c r="M6146" s="1" t="s">
        <v>30</v>
      </c>
      <c r="N6146">
        <v>0</v>
      </c>
      <c r="O6146" s="1" t="s">
        <v>176</v>
      </c>
      <c r="P6146" s="1" t="s">
        <v>12399</v>
      </c>
      <c r="Q6146" s="1" t="s">
        <v>42</v>
      </c>
      <c r="R6146">
        <v>59</v>
      </c>
      <c r="S6146" s="1" t="s">
        <v>30</v>
      </c>
      <c r="T6146" s="1" t="s">
        <v>30</v>
      </c>
      <c r="U6146" s="1" t="s">
        <v>32</v>
      </c>
      <c r="V6146">
        <v>6</v>
      </c>
      <c r="W6146" s="1" t="s">
        <v>30</v>
      </c>
      <c r="X6146" s="1" t="s">
        <v>57</v>
      </c>
      <c r="Y6146" s="1" t="s">
        <v>58</v>
      </c>
      <c r="Z6146">
        <v>10</v>
      </c>
      <c r="AA6146">
        <v>203</v>
      </c>
      <c r="AB6146" s="1" t="s">
        <v>13500</v>
      </c>
      <c r="AC6146" s="1" t="s">
        <v>13500</v>
      </c>
      <c r="AD6146" t="s">
        <v>13494</v>
      </c>
      <c r="AE6146" s="1" t="s">
        <v>38</v>
      </c>
      <c r="AF6146" s="1" t="s">
        <v>38</v>
      </c>
      <c r="AG6146" t="s">
        <v>13527</v>
      </c>
      <c r="AH6146" t="s">
        <v>38</v>
      </c>
      <c r="AI6146" t="s">
        <v>13539</v>
      </c>
    </row>
    <row r="6147" spans="1:35" x14ac:dyDescent="0.25">
      <c r="A6147" s="1" t="s">
        <v>12400</v>
      </c>
      <c r="B6147" s="1" t="s">
        <v>30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s="1" t="s">
        <v>30</v>
      </c>
      <c r="I6147" s="1" t="s">
        <v>31</v>
      </c>
      <c r="J6147">
        <v>0</v>
      </c>
      <c r="K6147">
        <v>0</v>
      </c>
      <c r="L6147">
        <v>12</v>
      </c>
      <c r="M6147" s="1" t="s">
        <v>32</v>
      </c>
      <c r="N6147">
        <v>0</v>
      </c>
      <c r="O6147" s="1" t="s">
        <v>171</v>
      </c>
      <c r="P6147" s="1" t="s">
        <v>12401</v>
      </c>
      <c r="Q6147" s="1" t="s">
        <v>35</v>
      </c>
      <c r="R6147">
        <v>24</v>
      </c>
      <c r="S6147" s="1" t="s">
        <v>32</v>
      </c>
      <c r="T6147" s="1" t="s">
        <v>30</v>
      </c>
      <c r="U6147" s="1" t="s">
        <v>32</v>
      </c>
      <c r="V6147">
        <v>2</v>
      </c>
      <c r="W6147" s="1" t="s">
        <v>30</v>
      </c>
      <c r="X6147" s="1" t="s">
        <v>36</v>
      </c>
      <c r="Y6147" s="1" t="s">
        <v>58</v>
      </c>
      <c r="Z6147">
        <v>25</v>
      </c>
      <c r="AA6147">
        <v>405</v>
      </c>
      <c r="AB6147" s="1" t="s">
        <v>13500</v>
      </c>
      <c r="AC6147" s="1" t="s">
        <v>13500</v>
      </c>
      <c r="AD6147" t="s">
        <v>13495</v>
      </c>
      <c r="AE6147" s="1" t="s">
        <v>38</v>
      </c>
      <c r="AF6147" s="1" t="s">
        <v>38</v>
      </c>
      <c r="AG6147" t="s">
        <v>13526</v>
      </c>
      <c r="AH6147" t="s">
        <v>38</v>
      </c>
      <c r="AI6147" t="s">
        <v>13539</v>
      </c>
    </row>
    <row r="6148" spans="1:35" x14ac:dyDescent="0.25">
      <c r="A6148" s="1" t="s">
        <v>12402</v>
      </c>
      <c r="B6148" s="1" t="s">
        <v>30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s="1" t="s">
        <v>30</v>
      </c>
      <c r="I6148" s="1" t="s">
        <v>31</v>
      </c>
      <c r="J6148">
        <v>0</v>
      </c>
      <c r="K6148">
        <v>0</v>
      </c>
      <c r="L6148">
        <v>3</v>
      </c>
      <c r="M6148" s="1" t="s">
        <v>30</v>
      </c>
      <c r="N6148">
        <v>45</v>
      </c>
      <c r="O6148" s="1" t="s">
        <v>65</v>
      </c>
      <c r="P6148" s="1" t="s">
        <v>12403</v>
      </c>
      <c r="Q6148" s="1" t="s">
        <v>42</v>
      </c>
      <c r="R6148">
        <v>55</v>
      </c>
      <c r="S6148" s="1" t="s">
        <v>30</v>
      </c>
      <c r="T6148" s="1" t="s">
        <v>30</v>
      </c>
      <c r="U6148" s="1" t="s">
        <v>32</v>
      </c>
      <c r="V6148">
        <v>2</v>
      </c>
      <c r="W6148" s="1" t="s">
        <v>30</v>
      </c>
      <c r="X6148" s="1" t="s">
        <v>36</v>
      </c>
      <c r="Y6148" s="1" t="s">
        <v>58</v>
      </c>
      <c r="Z6148">
        <v>16</v>
      </c>
      <c r="AA6148">
        <v>282</v>
      </c>
      <c r="AB6148" s="1" t="s">
        <v>13500</v>
      </c>
      <c r="AC6148" s="1" t="s">
        <v>13500</v>
      </c>
      <c r="AD6148" t="s">
        <v>13494</v>
      </c>
      <c r="AE6148" s="1" t="s">
        <v>38</v>
      </c>
      <c r="AF6148" s="1" t="s">
        <v>38</v>
      </c>
      <c r="AG6148" t="s">
        <v>13526</v>
      </c>
      <c r="AH6148" t="s">
        <v>38</v>
      </c>
      <c r="AI6148" t="s">
        <v>13539</v>
      </c>
    </row>
    <row r="6149" spans="1:35" x14ac:dyDescent="0.25">
      <c r="A6149" s="1" t="s">
        <v>12404</v>
      </c>
      <c r="B6149" s="1" t="s">
        <v>30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s="1" t="s">
        <v>30</v>
      </c>
      <c r="I6149" s="1" t="s">
        <v>31</v>
      </c>
      <c r="J6149">
        <v>0</v>
      </c>
      <c r="K6149">
        <v>0</v>
      </c>
      <c r="L6149">
        <v>8</v>
      </c>
      <c r="M6149" s="1" t="s">
        <v>32</v>
      </c>
      <c r="N6149">
        <v>0</v>
      </c>
      <c r="O6149" s="1" t="s">
        <v>97</v>
      </c>
      <c r="P6149" s="1" t="s">
        <v>12405</v>
      </c>
      <c r="Q6149" s="1" t="s">
        <v>35</v>
      </c>
      <c r="R6149">
        <v>63</v>
      </c>
      <c r="S6149" s="1" t="s">
        <v>30</v>
      </c>
      <c r="T6149" s="1" t="s">
        <v>30</v>
      </c>
      <c r="U6149" s="1" t="s">
        <v>32</v>
      </c>
      <c r="V6149">
        <v>3</v>
      </c>
      <c r="W6149" s="1" t="s">
        <v>32</v>
      </c>
      <c r="X6149" s="1" t="s">
        <v>57</v>
      </c>
      <c r="Y6149" s="1" t="s">
        <v>37</v>
      </c>
      <c r="Z6149">
        <v>18</v>
      </c>
      <c r="AA6149">
        <v>1243</v>
      </c>
      <c r="AB6149" s="1" t="s">
        <v>13500</v>
      </c>
      <c r="AC6149" s="1" t="s">
        <v>13500</v>
      </c>
      <c r="AD6149" t="s">
        <v>13494</v>
      </c>
      <c r="AE6149" s="1" t="s">
        <v>38</v>
      </c>
      <c r="AF6149" s="1" t="s">
        <v>38</v>
      </c>
      <c r="AG6149" t="s">
        <v>13526</v>
      </c>
      <c r="AH6149" t="s">
        <v>38</v>
      </c>
      <c r="AI6149" t="s">
        <v>13540</v>
      </c>
    </row>
    <row r="6150" spans="1:35" x14ac:dyDescent="0.25">
      <c r="A6150" s="1" t="s">
        <v>12406</v>
      </c>
      <c r="B6150" s="1" t="s">
        <v>30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s="1" t="s">
        <v>30</v>
      </c>
      <c r="I6150" s="1" t="s">
        <v>31</v>
      </c>
      <c r="J6150">
        <v>0</v>
      </c>
      <c r="K6150">
        <v>0</v>
      </c>
      <c r="L6150">
        <v>13</v>
      </c>
      <c r="M6150" s="1" t="s">
        <v>32</v>
      </c>
      <c r="N6150">
        <v>0</v>
      </c>
      <c r="O6150" s="1" t="s">
        <v>119</v>
      </c>
      <c r="P6150" s="1" t="s">
        <v>12407</v>
      </c>
      <c r="Q6150" s="1" t="s">
        <v>42</v>
      </c>
      <c r="R6150">
        <v>38</v>
      </c>
      <c r="S6150" s="1" t="s">
        <v>30</v>
      </c>
      <c r="T6150" s="1" t="s">
        <v>30</v>
      </c>
      <c r="U6150" s="1" t="s">
        <v>32</v>
      </c>
      <c r="V6150">
        <v>3</v>
      </c>
      <c r="W6150" s="1" t="s">
        <v>32</v>
      </c>
      <c r="X6150" s="1" t="s">
        <v>57</v>
      </c>
      <c r="Y6150" s="1" t="s">
        <v>58</v>
      </c>
      <c r="Z6150">
        <v>23</v>
      </c>
      <c r="AA6150">
        <v>1495</v>
      </c>
      <c r="AB6150" s="1" t="s">
        <v>13500</v>
      </c>
      <c r="AC6150" s="1" t="s">
        <v>13500</v>
      </c>
      <c r="AD6150" t="s">
        <v>13494</v>
      </c>
      <c r="AE6150" s="1" t="s">
        <v>38</v>
      </c>
      <c r="AF6150" s="1" t="s">
        <v>38</v>
      </c>
      <c r="AG6150" t="s">
        <v>13526</v>
      </c>
      <c r="AH6150" t="s">
        <v>38</v>
      </c>
      <c r="AI6150" t="s">
        <v>13540</v>
      </c>
    </row>
    <row r="6151" spans="1:35" x14ac:dyDescent="0.25">
      <c r="A6151" s="1" t="s">
        <v>12408</v>
      </c>
      <c r="B6151" s="1" t="s">
        <v>30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s="1" t="s">
        <v>30</v>
      </c>
      <c r="I6151" s="1" t="s">
        <v>31</v>
      </c>
      <c r="J6151">
        <v>0</v>
      </c>
      <c r="K6151">
        <v>0</v>
      </c>
      <c r="L6151">
        <v>0</v>
      </c>
      <c r="M6151" s="1" t="s">
        <v>30</v>
      </c>
      <c r="N6151">
        <v>0</v>
      </c>
      <c r="O6151" s="1" t="s">
        <v>52</v>
      </c>
      <c r="P6151" s="1" t="s">
        <v>12409</v>
      </c>
      <c r="Q6151" s="1" t="s">
        <v>42</v>
      </c>
      <c r="R6151">
        <v>19</v>
      </c>
      <c r="S6151" s="1" t="s">
        <v>32</v>
      </c>
      <c r="T6151" s="1" t="s">
        <v>30</v>
      </c>
      <c r="U6151" s="1" t="s">
        <v>32</v>
      </c>
      <c r="V6151">
        <v>6</v>
      </c>
      <c r="W6151" s="1" t="s">
        <v>30</v>
      </c>
      <c r="X6151" s="1" t="s">
        <v>43</v>
      </c>
      <c r="Y6151" s="1" t="s">
        <v>58</v>
      </c>
      <c r="Z6151">
        <v>6</v>
      </c>
      <c r="AA6151">
        <v>146</v>
      </c>
      <c r="AB6151" s="1" t="s">
        <v>13500</v>
      </c>
      <c r="AC6151" s="1" t="s">
        <v>13500</v>
      </c>
      <c r="AD6151" t="s">
        <v>13495</v>
      </c>
      <c r="AE6151" s="1" t="s">
        <v>38</v>
      </c>
      <c r="AF6151" s="1" t="s">
        <v>38</v>
      </c>
      <c r="AG6151" t="s">
        <v>13527</v>
      </c>
      <c r="AH6151" t="s">
        <v>38</v>
      </c>
      <c r="AI6151" t="s">
        <v>13539</v>
      </c>
    </row>
    <row r="6152" spans="1:35" x14ac:dyDescent="0.25">
      <c r="A6152" s="1" t="s">
        <v>12410</v>
      </c>
      <c r="B6152" s="1" t="s">
        <v>30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s="1" t="s">
        <v>30</v>
      </c>
      <c r="I6152" s="1" t="s">
        <v>31</v>
      </c>
      <c r="J6152">
        <v>0</v>
      </c>
      <c r="K6152">
        <v>0</v>
      </c>
      <c r="L6152">
        <v>0</v>
      </c>
      <c r="M6152" s="1" t="s">
        <v>30</v>
      </c>
      <c r="N6152">
        <v>0</v>
      </c>
      <c r="O6152" s="1" t="s">
        <v>153</v>
      </c>
      <c r="P6152" s="1" t="s">
        <v>12411</v>
      </c>
      <c r="Q6152" s="1" t="s">
        <v>35</v>
      </c>
      <c r="R6152">
        <v>22</v>
      </c>
      <c r="S6152" s="1" t="s">
        <v>32</v>
      </c>
      <c r="T6152" s="1" t="s">
        <v>30</v>
      </c>
      <c r="U6152" s="1" t="s">
        <v>32</v>
      </c>
      <c r="V6152">
        <v>2</v>
      </c>
      <c r="W6152" s="1" t="s">
        <v>30</v>
      </c>
      <c r="X6152" s="1" t="s">
        <v>57</v>
      </c>
      <c r="Y6152" s="1" t="s">
        <v>58</v>
      </c>
      <c r="Z6152">
        <v>9</v>
      </c>
      <c r="AA6152">
        <v>529</v>
      </c>
      <c r="AB6152" s="1" t="s">
        <v>13500</v>
      </c>
      <c r="AC6152" s="1" t="s">
        <v>13500</v>
      </c>
      <c r="AD6152" t="s">
        <v>13495</v>
      </c>
      <c r="AE6152" s="1" t="s">
        <v>38</v>
      </c>
      <c r="AF6152" s="1" t="s">
        <v>38</v>
      </c>
      <c r="AG6152" t="s">
        <v>13527</v>
      </c>
      <c r="AH6152" t="s">
        <v>38</v>
      </c>
      <c r="AI6152" t="s">
        <v>13540</v>
      </c>
    </row>
    <row r="6153" spans="1:35" x14ac:dyDescent="0.25">
      <c r="A6153" s="1" t="s">
        <v>12412</v>
      </c>
      <c r="B6153" s="1" t="s">
        <v>30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s="1" t="s">
        <v>30</v>
      </c>
      <c r="I6153" s="1" t="s">
        <v>31</v>
      </c>
      <c r="J6153">
        <v>0</v>
      </c>
      <c r="K6153">
        <v>0</v>
      </c>
      <c r="L6153">
        <v>35</v>
      </c>
      <c r="M6153" s="1" t="s">
        <v>30</v>
      </c>
      <c r="N6153">
        <v>38</v>
      </c>
      <c r="O6153" s="1" t="s">
        <v>375</v>
      </c>
      <c r="P6153" s="1" t="s">
        <v>12413</v>
      </c>
      <c r="Q6153" s="1" t="s">
        <v>35</v>
      </c>
      <c r="R6153">
        <v>28</v>
      </c>
      <c r="S6153" s="1" t="s">
        <v>32</v>
      </c>
      <c r="T6153" s="1" t="s">
        <v>30</v>
      </c>
      <c r="U6153" s="1" t="s">
        <v>32</v>
      </c>
      <c r="V6153">
        <v>3</v>
      </c>
      <c r="W6153" s="1" t="s">
        <v>32</v>
      </c>
      <c r="X6153" s="1" t="s">
        <v>57</v>
      </c>
      <c r="Y6153" s="1" t="s">
        <v>37</v>
      </c>
      <c r="Z6153">
        <v>23</v>
      </c>
      <c r="AA6153">
        <v>1672</v>
      </c>
      <c r="AB6153" s="1" t="s">
        <v>13500</v>
      </c>
      <c r="AC6153" s="1" t="s">
        <v>13500</v>
      </c>
      <c r="AD6153" t="s">
        <v>13495</v>
      </c>
      <c r="AE6153" s="1" t="s">
        <v>38</v>
      </c>
      <c r="AF6153" s="1" t="s">
        <v>38</v>
      </c>
      <c r="AG6153" t="s">
        <v>13526</v>
      </c>
      <c r="AH6153" t="s">
        <v>38</v>
      </c>
      <c r="AI6153" t="s">
        <v>13540</v>
      </c>
    </row>
    <row r="6154" spans="1:35" x14ac:dyDescent="0.25">
      <c r="A6154" s="1" t="s">
        <v>12414</v>
      </c>
      <c r="B6154" s="1" t="s">
        <v>30</v>
      </c>
      <c r="C6154">
        <v>7</v>
      </c>
      <c r="D6154">
        <v>28</v>
      </c>
      <c r="E6154">
        <v>67.8</v>
      </c>
      <c r="F6154">
        <v>0</v>
      </c>
      <c r="G6154">
        <v>0</v>
      </c>
      <c r="H6154" s="1" t="s">
        <v>30</v>
      </c>
      <c r="I6154" s="1" t="s">
        <v>31</v>
      </c>
      <c r="J6154">
        <v>0</v>
      </c>
      <c r="K6154">
        <v>0</v>
      </c>
      <c r="L6154">
        <v>5</v>
      </c>
      <c r="M6154" s="1" t="s">
        <v>32</v>
      </c>
      <c r="N6154">
        <v>0</v>
      </c>
      <c r="O6154" s="1" t="s">
        <v>697</v>
      </c>
      <c r="P6154" s="1" t="s">
        <v>12415</v>
      </c>
      <c r="Q6154" s="1" t="s">
        <v>35</v>
      </c>
      <c r="R6154">
        <v>32</v>
      </c>
      <c r="S6154" s="1" t="s">
        <v>30</v>
      </c>
      <c r="T6154" s="1" t="s">
        <v>30</v>
      </c>
      <c r="U6154" s="1" t="s">
        <v>32</v>
      </c>
      <c r="V6154">
        <v>2</v>
      </c>
      <c r="W6154" s="1" t="s">
        <v>30</v>
      </c>
      <c r="X6154" s="1" t="s">
        <v>36</v>
      </c>
      <c r="Y6154" s="1" t="s">
        <v>58</v>
      </c>
      <c r="Z6154">
        <v>15</v>
      </c>
      <c r="AA6154">
        <v>102</v>
      </c>
      <c r="AB6154" s="1" t="s">
        <v>13500</v>
      </c>
      <c r="AC6154" s="1" t="s">
        <v>13500</v>
      </c>
      <c r="AD6154" t="s">
        <v>13494</v>
      </c>
      <c r="AE6154" s="1" t="s">
        <v>38</v>
      </c>
      <c r="AF6154" s="1" t="s">
        <v>38</v>
      </c>
      <c r="AG6154" t="s">
        <v>13526</v>
      </c>
      <c r="AH6154" t="s">
        <v>38</v>
      </c>
      <c r="AI6154" t="s">
        <v>13538</v>
      </c>
    </row>
    <row r="6155" spans="1:35" x14ac:dyDescent="0.25">
      <c r="A6155" s="1" t="s">
        <v>12416</v>
      </c>
      <c r="B6155" s="1" t="s">
        <v>30</v>
      </c>
      <c r="C6155">
        <v>6</v>
      </c>
      <c r="D6155">
        <v>34</v>
      </c>
      <c r="E6155">
        <v>75.2</v>
      </c>
      <c r="F6155">
        <v>0</v>
      </c>
      <c r="G6155">
        <v>0</v>
      </c>
      <c r="H6155" s="1" t="s">
        <v>30</v>
      </c>
      <c r="I6155" s="1" t="s">
        <v>31</v>
      </c>
      <c r="J6155">
        <v>0</v>
      </c>
      <c r="K6155">
        <v>0</v>
      </c>
      <c r="L6155">
        <v>15</v>
      </c>
      <c r="M6155" s="1" t="s">
        <v>32</v>
      </c>
      <c r="N6155">
        <v>0</v>
      </c>
      <c r="O6155" s="1" t="s">
        <v>135</v>
      </c>
      <c r="P6155" s="1" t="s">
        <v>12417</v>
      </c>
      <c r="Q6155" s="1" t="s">
        <v>35</v>
      </c>
      <c r="R6155">
        <v>44</v>
      </c>
      <c r="S6155" s="1" t="s">
        <v>30</v>
      </c>
      <c r="T6155" s="1" t="s">
        <v>30</v>
      </c>
      <c r="U6155" s="1" t="s">
        <v>32</v>
      </c>
      <c r="V6155">
        <v>2</v>
      </c>
      <c r="W6155" s="1" t="s">
        <v>30</v>
      </c>
      <c r="X6155" s="1" t="s">
        <v>36</v>
      </c>
      <c r="Y6155" s="1" t="s">
        <v>58</v>
      </c>
      <c r="Z6155">
        <v>23</v>
      </c>
      <c r="AA6155">
        <v>145</v>
      </c>
      <c r="AB6155" s="1" t="s">
        <v>13500</v>
      </c>
      <c r="AC6155" s="1" t="s">
        <v>13500</v>
      </c>
      <c r="AD6155" t="s">
        <v>13494</v>
      </c>
      <c r="AE6155" s="1" t="s">
        <v>38</v>
      </c>
      <c r="AF6155" s="1" t="s">
        <v>38</v>
      </c>
      <c r="AG6155" t="s">
        <v>13526</v>
      </c>
      <c r="AH6155" t="s">
        <v>38</v>
      </c>
      <c r="AI6155" t="s">
        <v>13538</v>
      </c>
    </row>
    <row r="6156" spans="1:35" x14ac:dyDescent="0.25">
      <c r="A6156" s="1" t="s">
        <v>12418</v>
      </c>
      <c r="B6156" s="1" t="s">
        <v>30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s="1" t="s">
        <v>30</v>
      </c>
      <c r="I6156" s="1" t="s">
        <v>31</v>
      </c>
      <c r="J6156">
        <v>0</v>
      </c>
      <c r="K6156">
        <v>0</v>
      </c>
      <c r="L6156">
        <v>3</v>
      </c>
      <c r="M6156" s="1" t="s">
        <v>30</v>
      </c>
      <c r="N6156">
        <v>21</v>
      </c>
      <c r="O6156" s="1" t="s">
        <v>156</v>
      </c>
      <c r="P6156" s="1" t="s">
        <v>12419</v>
      </c>
      <c r="Q6156" s="1" t="s">
        <v>42</v>
      </c>
      <c r="R6156">
        <v>35</v>
      </c>
      <c r="S6156" s="1" t="s">
        <v>30</v>
      </c>
      <c r="T6156" s="1" t="s">
        <v>30</v>
      </c>
      <c r="U6156" s="1" t="s">
        <v>32</v>
      </c>
      <c r="V6156">
        <v>4</v>
      </c>
      <c r="W6156" s="1" t="s">
        <v>32</v>
      </c>
      <c r="X6156" s="1" t="s">
        <v>57</v>
      </c>
      <c r="Y6156" s="1" t="s">
        <v>37</v>
      </c>
      <c r="Z6156">
        <v>35</v>
      </c>
      <c r="AA6156">
        <v>2480</v>
      </c>
      <c r="AB6156" s="1" t="s">
        <v>13500</v>
      </c>
      <c r="AC6156" s="1" t="s">
        <v>13500</v>
      </c>
      <c r="AD6156" t="s">
        <v>13494</v>
      </c>
      <c r="AE6156" s="1" t="s">
        <v>38</v>
      </c>
      <c r="AF6156" s="1" t="s">
        <v>38</v>
      </c>
      <c r="AG6156" t="s">
        <v>13526</v>
      </c>
      <c r="AH6156" t="s">
        <v>38</v>
      </c>
      <c r="AI6156" t="s">
        <v>13540</v>
      </c>
    </row>
    <row r="6157" spans="1:35" x14ac:dyDescent="0.25">
      <c r="A6157" s="1" t="s">
        <v>12420</v>
      </c>
      <c r="B6157" s="1" t="s">
        <v>30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s="1" t="s">
        <v>30</v>
      </c>
      <c r="I6157" s="1" t="s">
        <v>31</v>
      </c>
      <c r="J6157">
        <v>0</v>
      </c>
      <c r="K6157">
        <v>0</v>
      </c>
      <c r="L6157">
        <v>0</v>
      </c>
      <c r="M6157" s="1" t="s">
        <v>30</v>
      </c>
      <c r="N6157">
        <v>0</v>
      </c>
      <c r="O6157" s="1" t="s">
        <v>202</v>
      </c>
      <c r="P6157" s="1" t="s">
        <v>12421</v>
      </c>
      <c r="Q6157" s="1" t="s">
        <v>35</v>
      </c>
      <c r="R6157">
        <v>43</v>
      </c>
      <c r="S6157" s="1" t="s">
        <v>30</v>
      </c>
      <c r="T6157" s="1" t="s">
        <v>30</v>
      </c>
      <c r="U6157" s="1" t="s">
        <v>32</v>
      </c>
      <c r="V6157">
        <v>5</v>
      </c>
      <c r="W6157" s="1" t="s">
        <v>30</v>
      </c>
      <c r="X6157" s="1" t="s">
        <v>57</v>
      </c>
      <c r="Y6157" s="1" t="s">
        <v>58</v>
      </c>
      <c r="Z6157">
        <v>9</v>
      </c>
      <c r="AA6157">
        <v>143</v>
      </c>
      <c r="AB6157" s="1" t="s">
        <v>13500</v>
      </c>
      <c r="AC6157" s="1" t="s">
        <v>13500</v>
      </c>
      <c r="AD6157" t="s">
        <v>13494</v>
      </c>
      <c r="AE6157" s="1" t="s">
        <v>38</v>
      </c>
      <c r="AF6157" s="1" t="s">
        <v>38</v>
      </c>
      <c r="AG6157" t="s">
        <v>13527</v>
      </c>
      <c r="AH6157" t="s">
        <v>38</v>
      </c>
      <c r="AI6157" t="s">
        <v>13539</v>
      </c>
    </row>
    <row r="6158" spans="1:35" x14ac:dyDescent="0.25">
      <c r="A6158" s="1" t="s">
        <v>12422</v>
      </c>
      <c r="B6158" s="1" t="s">
        <v>30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s="1" t="s">
        <v>30</v>
      </c>
      <c r="I6158" s="1" t="s">
        <v>31</v>
      </c>
      <c r="J6158">
        <v>0</v>
      </c>
      <c r="K6158">
        <v>0</v>
      </c>
      <c r="L6158">
        <v>12</v>
      </c>
      <c r="M6158" s="1" t="s">
        <v>32</v>
      </c>
      <c r="N6158">
        <v>0</v>
      </c>
      <c r="O6158" s="1" t="s">
        <v>219</v>
      </c>
      <c r="P6158" s="1" t="s">
        <v>12423</v>
      </c>
      <c r="Q6158" s="1" t="s">
        <v>35</v>
      </c>
      <c r="R6158">
        <v>19</v>
      </c>
      <c r="S6158" s="1" t="s">
        <v>32</v>
      </c>
      <c r="T6158" s="1" t="s">
        <v>30</v>
      </c>
      <c r="U6158" s="1" t="s">
        <v>32</v>
      </c>
      <c r="V6158">
        <v>4</v>
      </c>
      <c r="W6158" s="1" t="s">
        <v>32</v>
      </c>
      <c r="X6158" s="1" t="s">
        <v>57</v>
      </c>
      <c r="Y6158" s="1" t="s">
        <v>58</v>
      </c>
      <c r="Z6158">
        <v>23</v>
      </c>
      <c r="AA6158">
        <v>1529</v>
      </c>
      <c r="AB6158" s="1" t="s">
        <v>13500</v>
      </c>
      <c r="AC6158" s="1" t="s">
        <v>13500</v>
      </c>
      <c r="AD6158" t="s">
        <v>13495</v>
      </c>
      <c r="AE6158" s="1" t="s">
        <v>38</v>
      </c>
      <c r="AF6158" s="1" t="s">
        <v>38</v>
      </c>
      <c r="AG6158" t="s">
        <v>13526</v>
      </c>
      <c r="AH6158" t="s">
        <v>38</v>
      </c>
      <c r="AI6158" t="s">
        <v>13540</v>
      </c>
    </row>
    <row r="6159" spans="1:35" x14ac:dyDescent="0.25">
      <c r="A6159" s="1" t="s">
        <v>12424</v>
      </c>
      <c r="B6159" s="1" t="s">
        <v>30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s="1" t="s">
        <v>30</v>
      </c>
      <c r="I6159" s="1" t="s">
        <v>31</v>
      </c>
      <c r="J6159">
        <v>0</v>
      </c>
      <c r="K6159">
        <v>0</v>
      </c>
      <c r="L6159">
        <v>0</v>
      </c>
      <c r="M6159" s="1" t="s">
        <v>30</v>
      </c>
      <c r="N6159">
        <v>0</v>
      </c>
      <c r="O6159" s="1" t="s">
        <v>600</v>
      </c>
      <c r="P6159" s="1" t="s">
        <v>12425</v>
      </c>
      <c r="Q6159" s="1" t="s">
        <v>35</v>
      </c>
      <c r="R6159">
        <v>51</v>
      </c>
      <c r="S6159" s="1" t="s">
        <v>30</v>
      </c>
      <c r="T6159" s="1" t="s">
        <v>30</v>
      </c>
      <c r="U6159" s="1" t="s">
        <v>32</v>
      </c>
      <c r="V6159">
        <v>6</v>
      </c>
      <c r="W6159" s="1" t="s">
        <v>30</v>
      </c>
      <c r="X6159" s="1" t="s">
        <v>57</v>
      </c>
      <c r="Y6159" s="1" t="s">
        <v>58</v>
      </c>
      <c r="Z6159">
        <v>6</v>
      </c>
      <c r="AA6159">
        <v>390</v>
      </c>
      <c r="AB6159" s="1" t="s">
        <v>13500</v>
      </c>
      <c r="AC6159" s="1" t="s">
        <v>13500</v>
      </c>
      <c r="AD6159" t="s">
        <v>13494</v>
      </c>
      <c r="AE6159" s="1" t="s">
        <v>38</v>
      </c>
      <c r="AF6159" s="1" t="s">
        <v>38</v>
      </c>
      <c r="AG6159" t="s">
        <v>13527</v>
      </c>
      <c r="AH6159" t="s">
        <v>38</v>
      </c>
      <c r="AI6159" t="s">
        <v>13540</v>
      </c>
    </row>
    <row r="6160" spans="1:35" x14ac:dyDescent="0.25">
      <c r="A6160" s="1" t="s">
        <v>12426</v>
      </c>
      <c r="B6160" s="1" t="s">
        <v>30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s="1" t="s">
        <v>30</v>
      </c>
      <c r="I6160" s="1" t="s">
        <v>31</v>
      </c>
      <c r="J6160">
        <v>0</v>
      </c>
      <c r="K6160">
        <v>0</v>
      </c>
      <c r="L6160">
        <v>15</v>
      </c>
      <c r="M6160" s="1" t="s">
        <v>32</v>
      </c>
      <c r="N6160">
        <v>0</v>
      </c>
      <c r="O6160" s="1" t="s">
        <v>153</v>
      </c>
      <c r="P6160" s="1" t="s">
        <v>12427</v>
      </c>
      <c r="Q6160" s="1" t="s">
        <v>35</v>
      </c>
      <c r="R6160">
        <v>55</v>
      </c>
      <c r="S6160" s="1" t="s">
        <v>30</v>
      </c>
      <c r="T6160" s="1" t="s">
        <v>30</v>
      </c>
      <c r="U6160" s="1" t="s">
        <v>32</v>
      </c>
      <c r="V6160">
        <v>6</v>
      </c>
      <c r="W6160" s="1" t="s">
        <v>30</v>
      </c>
      <c r="X6160" s="1" t="s">
        <v>43</v>
      </c>
      <c r="Y6160" s="1" t="s">
        <v>58</v>
      </c>
      <c r="Z6160">
        <v>39</v>
      </c>
      <c r="AA6160">
        <v>859</v>
      </c>
      <c r="AB6160" s="1" t="s">
        <v>13500</v>
      </c>
      <c r="AC6160" s="1" t="s">
        <v>13500</v>
      </c>
      <c r="AD6160" t="s">
        <v>13494</v>
      </c>
      <c r="AE6160" s="1" t="s">
        <v>38</v>
      </c>
      <c r="AF6160" s="1" t="s">
        <v>38</v>
      </c>
      <c r="AG6160" t="s">
        <v>13526</v>
      </c>
      <c r="AH6160" t="s">
        <v>38</v>
      </c>
      <c r="AI6160" t="s">
        <v>13539</v>
      </c>
    </row>
    <row r="6161" spans="1:35" x14ac:dyDescent="0.25">
      <c r="A6161" s="1" t="s">
        <v>12428</v>
      </c>
      <c r="B6161" s="1" t="s">
        <v>30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s="1" t="s">
        <v>30</v>
      </c>
      <c r="I6161" s="1" t="s">
        <v>31</v>
      </c>
      <c r="J6161">
        <v>0</v>
      </c>
      <c r="K6161">
        <v>0</v>
      </c>
      <c r="L6161">
        <v>19</v>
      </c>
      <c r="M6161" s="1" t="s">
        <v>30</v>
      </c>
      <c r="N6161">
        <v>25</v>
      </c>
      <c r="O6161" s="1" t="s">
        <v>130</v>
      </c>
      <c r="P6161" s="1" t="s">
        <v>12429</v>
      </c>
      <c r="Q6161" s="1" t="s">
        <v>42</v>
      </c>
      <c r="R6161">
        <v>35</v>
      </c>
      <c r="S6161" s="1" t="s">
        <v>30</v>
      </c>
      <c r="T6161" s="1" t="s">
        <v>30</v>
      </c>
      <c r="U6161" s="1" t="s">
        <v>32</v>
      </c>
      <c r="V6161">
        <v>5</v>
      </c>
      <c r="W6161" s="1" t="s">
        <v>32</v>
      </c>
      <c r="X6161" s="1" t="s">
        <v>57</v>
      </c>
      <c r="Y6161" s="1" t="s">
        <v>58</v>
      </c>
      <c r="Z6161">
        <v>57</v>
      </c>
      <c r="AA6161">
        <v>4041</v>
      </c>
      <c r="AB6161" s="1" t="s">
        <v>13500</v>
      </c>
      <c r="AC6161" s="1" t="s">
        <v>13500</v>
      </c>
      <c r="AD6161" t="s">
        <v>13494</v>
      </c>
      <c r="AE6161" s="1" t="s">
        <v>38</v>
      </c>
      <c r="AF6161" s="1" t="s">
        <v>38</v>
      </c>
      <c r="AG6161" t="s">
        <v>13526</v>
      </c>
      <c r="AH6161" t="s">
        <v>38</v>
      </c>
      <c r="AI6161" t="s">
        <v>13540</v>
      </c>
    </row>
    <row r="6162" spans="1:35" x14ac:dyDescent="0.25">
      <c r="A6162" s="1" t="s">
        <v>12430</v>
      </c>
      <c r="B6162" s="1" t="s">
        <v>30</v>
      </c>
      <c r="C6162">
        <v>5</v>
      </c>
      <c r="D6162">
        <v>33</v>
      </c>
      <c r="E6162">
        <v>86.6</v>
      </c>
      <c r="F6162">
        <v>0</v>
      </c>
      <c r="G6162">
        <v>0</v>
      </c>
      <c r="H6162" s="1" t="s">
        <v>30</v>
      </c>
      <c r="I6162" s="1" t="s">
        <v>31</v>
      </c>
      <c r="J6162">
        <v>0</v>
      </c>
      <c r="K6162">
        <v>0</v>
      </c>
      <c r="L6162">
        <v>10</v>
      </c>
      <c r="M6162" s="1" t="s">
        <v>32</v>
      </c>
      <c r="N6162">
        <v>0</v>
      </c>
      <c r="O6162" s="1" t="s">
        <v>600</v>
      </c>
      <c r="P6162" s="1" t="s">
        <v>12431</v>
      </c>
      <c r="Q6162" s="1" t="s">
        <v>42</v>
      </c>
      <c r="R6162">
        <v>47</v>
      </c>
      <c r="S6162" s="1" t="s">
        <v>30</v>
      </c>
      <c r="T6162" s="1" t="s">
        <v>30</v>
      </c>
      <c r="U6162" s="1" t="s">
        <v>32</v>
      </c>
      <c r="V6162">
        <v>2</v>
      </c>
      <c r="W6162" s="1" t="s">
        <v>30</v>
      </c>
      <c r="X6162" s="1" t="s">
        <v>36</v>
      </c>
      <c r="Y6162" s="1" t="s">
        <v>37</v>
      </c>
      <c r="Z6162">
        <v>24</v>
      </c>
      <c r="AA6162">
        <v>131</v>
      </c>
      <c r="AB6162" s="1" t="s">
        <v>13500</v>
      </c>
      <c r="AC6162" s="1" t="s">
        <v>13500</v>
      </c>
      <c r="AD6162" t="s">
        <v>13494</v>
      </c>
      <c r="AE6162" s="1" t="s">
        <v>38</v>
      </c>
      <c r="AF6162" s="1" t="s">
        <v>38</v>
      </c>
      <c r="AG6162" t="s">
        <v>13526</v>
      </c>
      <c r="AH6162" t="s">
        <v>38</v>
      </c>
      <c r="AI6162" t="s">
        <v>13538</v>
      </c>
    </row>
    <row r="6163" spans="1:35" x14ac:dyDescent="0.25">
      <c r="A6163" s="1" t="s">
        <v>12432</v>
      </c>
      <c r="B6163" s="1" t="s">
        <v>30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s="1" t="s">
        <v>30</v>
      </c>
      <c r="I6163" s="1" t="s">
        <v>31</v>
      </c>
      <c r="J6163">
        <v>0</v>
      </c>
      <c r="K6163">
        <v>0</v>
      </c>
      <c r="L6163">
        <v>0</v>
      </c>
      <c r="M6163" s="1" t="s">
        <v>30</v>
      </c>
      <c r="N6163">
        <v>0</v>
      </c>
      <c r="O6163" s="1" t="s">
        <v>100</v>
      </c>
      <c r="P6163" s="1" t="s">
        <v>12433</v>
      </c>
      <c r="Q6163" s="1" t="s">
        <v>42</v>
      </c>
      <c r="R6163">
        <v>68</v>
      </c>
      <c r="S6163" s="1" t="s">
        <v>30</v>
      </c>
      <c r="T6163" s="1" t="s">
        <v>32</v>
      </c>
      <c r="U6163" s="1" t="s">
        <v>32</v>
      </c>
      <c r="V6163">
        <v>4</v>
      </c>
      <c r="W6163" s="1" t="s">
        <v>30</v>
      </c>
      <c r="X6163" s="1" t="s">
        <v>43</v>
      </c>
      <c r="Y6163" s="1" t="s">
        <v>58</v>
      </c>
      <c r="Z6163">
        <v>9</v>
      </c>
      <c r="AA6163">
        <v>191</v>
      </c>
      <c r="AB6163" s="1" t="s">
        <v>13500</v>
      </c>
      <c r="AC6163" s="1" t="s">
        <v>13500</v>
      </c>
      <c r="AD6163" t="s">
        <v>13496</v>
      </c>
      <c r="AE6163" s="1" t="s">
        <v>38</v>
      </c>
      <c r="AF6163" s="1" t="s">
        <v>38</v>
      </c>
      <c r="AG6163" t="s">
        <v>13527</v>
      </c>
      <c r="AH6163" t="s">
        <v>38</v>
      </c>
      <c r="AI6163" t="s">
        <v>13539</v>
      </c>
    </row>
    <row r="6164" spans="1:35" x14ac:dyDescent="0.25">
      <c r="A6164" s="1" t="s">
        <v>12434</v>
      </c>
      <c r="B6164" s="1" t="s">
        <v>30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s="1" t="s">
        <v>30</v>
      </c>
      <c r="I6164" s="1" t="s">
        <v>31</v>
      </c>
      <c r="J6164">
        <v>0</v>
      </c>
      <c r="K6164">
        <v>0</v>
      </c>
      <c r="L6164">
        <v>5</v>
      </c>
      <c r="M6164" s="1" t="s">
        <v>32</v>
      </c>
      <c r="N6164">
        <v>0</v>
      </c>
      <c r="O6164" s="1" t="s">
        <v>269</v>
      </c>
      <c r="P6164" s="1" t="s">
        <v>12435</v>
      </c>
      <c r="Q6164" s="1" t="s">
        <v>42</v>
      </c>
      <c r="R6164">
        <v>32</v>
      </c>
      <c r="S6164" s="1" t="s">
        <v>30</v>
      </c>
      <c r="T6164" s="1" t="s">
        <v>30</v>
      </c>
      <c r="U6164" s="1" t="s">
        <v>32</v>
      </c>
      <c r="V6164">
        <v>3</v>
      </c>
      <c r="W6164" s="1" t="s">
        <v>30</v>
      </c>
      <c r="X6164" s="1" t="s">
        <v>36</v>
      </c>
      <c r="Y6164" s="1" t="s">
        <v>37</v>
      </c>
      <c r="Z6164">
        <v>52</v>
      </c>
      <c r="AA6164">
        <v>462</v>
      </c>
      <c r="AB6164" s="1" t="s">
        <v>13500</v>
      </c>
      <c r="AC6164" s="1" t="s">
        <v>13500</v>
      </c>
      <c r="AD6164" t="s">
        <v>13494</v>
      </c>
      <c r="AE6164" s="1" t="s">
        <v>38</v>
      </c>
      <c r="AF6164" s="1" t="s">
        <v>38</v>
      </c>
      <c r="AG6164" t="s">
        <v>13526</v>
      </c>
      <c r="AH6164" t="s">
        <v>38</v>
      </c>
      <c r="AI6164" t="s">
        <v>13538</v>
      </c>
    </row>
    <row r="6165" spans="1:35" x14ac:dyDescent="0.25">
      <c r="A6165" s="1" t="s">
        <v>12436</v>
      </c>
      <c r="B6165" s="1" t="s">
        <v>30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s="1" t="s">
        <v>30</v>
      </c>
      <c r="I6165" s="1" t="s">
        <v>31</v>
      </c>
      <c r="J6165">
        <v>0</v>
      </c>
      <c r="K6165">
        <v>0</v>
      </c>
      <c r="L6165">
        <v>10</v>
      </c>
      <c r="M6165" s="1" t="s">
        <v>32</v>
      </c>
      <c r="N6165">
        <v>0</v>
      </c>
      <c r="O6165" s="1" t="s">
        <v>106</v>
      </c>
      <c r="P6165" s="1" t="s">
        <v>12437</v>
      </c>
      <c r="Q6165" s="1" t="s">
        <v>35</v>
      </c>
      <c r="R6165">
        <v>80</v>
      </c>
      <c r="S6165" s="1" t="s">
        <v>30</v>
      </c>
      <c r="T6165" s="1" t="s">
        <v>32</v>
      </c>
      <c r="U6165" s="1" t="s">
        <v>32</v>
      </c>
      <c r="V6165">
        <v>2</v>
      </c>
      <c r="W6165" s="1" t="s">
        <v>30</v>
      </c>
      <c r="X6165" s="1" t="s">
        <v>43</v>
      </c>
      <c r="Y6165" s="1" t="s">
        <v>37</v>
      </c>
      <c r="Z6165">
        <v>15</v>
      </c>
      <c r="AA6165">
        <v>692</v>
      </c>
      <c r="AB6165" s="1" t="s">
        <v>13500</v>
      </c>
      <c r="AC6165" s="1" t="s">
        <v>13500</v>
      </c>
      <c r="AD6165" t="s">
        <v>13496</v>
      </c>
      <c r="AE6165" s="1" t="s">
        <v>38</v>
      </c>
      <c r="AF6165" s="1" t="s">
        <v>38</v>
      </c>
      <c r="AG6165" t="s">
        <v>13526</v>
      </c>
      <c r="AH6165" t="s">
        <v>38</v>
      </c>
      <c r="AI6165" t="s">
        <v>13540</v>
      </c>
    </row>
    <row r="6166" spans="1:35" x14ac:dyDescent="0.25">
      <c r="A6166" s="1" t="s">
        <v>12438</v>
      </c>
      <c r="B6166" s="1" t="s">
        <v>30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s="1" t="s">
        <v>30</v>
      </c>
      <c r="I6166" s="1" t="s">
        <v>31</v>
      </c>
      <c r="J6166">
        <v>0</v>
      </c>
      <c r="K6166">
        <v>0</v>
      </c>
      <c r="L6166">
        <v>5</v>
      </c>
      <c r="M6166" s="1" t="s">
        <v>32</v>
      </c>
      <c r="N6166">
        <v>0</v>
      </c>
      <c r="O6166" s="1" t="s">
        <v>52</v>
      </c>
      <c r="P6166" s="1" t="s">
        <v>12439</v>
      </c>
      <c r="Q6166" s="1" t="s">
        <v>42</v>
      </c>
      <c r="R6166">
        <v>31</v>
      </c>
      <c r="S6166" s="1" t="s">
        <v>30</v>
      </c>
      <c r="T6166" s="1" t="s">
        <v>30</v>
      </c>
      <c r="U6166" s="1" t="s">
        <v>32</v>
      </c>
      <c r="V6166">
        <v>5</v>
      </c>
      <c r="W6166" s="1" t="s">
        <v>30</v>
      </c>
      <c r="X6166" s="1" t="s">
        <v>36</v>
      </c>
      <c r="Y6166" s="1" t="s">
        <v>58</v>
      </c>
      <c r="Z6166">
        <v>35</v>
      </c>
      <c r="AA6166">
        <v>657</v>
      </c>
      <c r="AB6166" s="1" t="s">
        <v>13500</v>
      </c>
      <c r="AC6166" s="1" t="s">
        <v>13500</v>
      </c>
      <c r="AD6166" t="s">
        <v>13494</v>
      </c>
      <c r="AE6166" s="1" t="s">
        <v>38</v>
      </c>
      <c r="AF6166" s="1" t="s">
        <v>38</v>
      </c>
      <c r="AG6166" t="s">
        <v>13526</v>
      </c>
      <c r="AH6166" t="s">
        <v>38</v>
      </c>
      <c r="AI6166" t="s">
        <v>13539</v>
      </c>
    </row>
    <row r="6167" spans="1:35" x14ac:dyDescent="0.25">
      <c r="A6167" s="1" t="s">
        <v>12440</v>
      </c>
      <c r="B6167" s="1" t="s">
        <v>30</v>
      </c>
      <c r="C6167">
        <v>17</v>
      </c>
      <c r="D6167">
        <v>64</v>
      </c>
      <c r="E6167">
        <v>261</v>
      </c>
      <c r="F6167">
        <v>0</v>
      </c>
      <c r="G6167">
        <v>0</v>
      </c>
      <c r="H6167" s="1" t="s">
        <v>30</v>
      </c>
      <c r="I6167" s="1" t="s">
        <v>31</v>
      </c>
      <c r="J6167">
        <v>0</v>
      </c>
      <c r="K6167">
        <v>0</v>
      </c>
      <c r="L6167">
        <v>0</v>
      </c>
      <c r="M6167" s="1" t="s">
        <v>30</v>
      </c>
      <c r="N6167">
        <v>0</v>
      </c>
      <c r="O6167" s="1" t="s">
        <v>179</v>
      </c>
      <c r="P6167" s="1" t="s">
        <v>12441</v>
      </c>
      <c r="Q6167" s="1" t="s">
        <v>42</v>
      </c>
      <c r="R6167">
        <v>32</v>
      </c>
      <c r="S6167" s="1" t="s">
        <v>30</v>
      </c>
      <c r="T6167" s="1" t="s">
        <v>30</v>
      </c>
      <c r="U6167" s="1" t="s">
        <v>32</v>
      </c>
      <c r="V6167">
        <v>4</v>
      </c>
      <c r="W6167" s="1" t="s">
        <v>30</v>
      </c>
      <c r="X6167" s="1" t="s">
        <v>43</v>
      </c>
      <c r="Y6167" s="1" t="s">
        <v>58</v>
      </c>
      <c r="Z6167">
        <v>7</v>
      </c>
      <c r="AA6167">
        <v>126</v>
      </c>
      <c r="AB6167" s="1" t="s">
        <v>13500</v>
      </c>
      <c r="AC6167" s="1" t="s">
        <v>13500</v>
      </c>
      <c r="AD6167" t="s">
        <v>13494</v>
      </c>
      <c r="AE6167" s="1" t="s">
        <v>38</v>
      </c>
      <c r="AF6167" s="1" t="s">
        <v>38</v>
      </c>
      <c r="AG6167" t="s">
        <v>13527</v>
      </c>
      <c r="AH6167" t="s">
        <v>38</v>
      </c>
      <c r="AI6167" t="s">
        <v>13539</v>
      </c>
    </row>
    <row r="6168" spans="1:35" x14ac:dyDescent="0.25">
      <c r="A6168" s="1" t="s">
        <v>12442</v>
      </c>
      <c r="B6168" s="1" t="s">
        <v>30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s="1" t="s">
        <v>30</v>
      </c>
      <c r="I6168" s="1" t="s">
        <v>31</v>
      </c>
      <c r="J6168">
        <v>0</v>
      </c>
      <c r="K6168">
        <v>0</v>
      </c>
      <c r="L6168">
        <v>6</v>
      </c>
      <c r="M6168" s="1" t="s">
        <v>30</v>
      </c>
      <c r="N6168">
        <v>23</v>
      </c>
      <c r="O6168" s="1" t="s">
        <v>97</v>
      </c>
      <c r="P6168" s="1" t="s">
        <v>12443</v>
      </c>
      <c r="Q6168" s="1" t="s">
        <v>42</v>
      </c>
      <c r="R6168">
        <v>62</v>
      </c>
      <c r="S6168" s="1" t="s">
        <v>30</v>
      </c>
      <c r="T6168" s="1" t="s">
        <v>30</v>
      </c>
      <c r="U6168" s="1" t="s">
        <v>32</v>
      </c>
      <c r="V6168">
        <v>2</v>
      </c>
      <c r="W6168" s="1" t="s">
        <v>30</v>
      </c>
      <c r="X6168" s="1" t="s">
        <v>36</v>
      </c>
      <c r="Y6168" s="1" t="s">
        <v>58</v>
      </c>
      <c r="Z6168">
        <v>17</v>
      </c>
      <c r="AA6168">
        <v>279</v>
      </c>
      <c r="AB6168" s="1" t="s">
        <v>13500</v>
      </c>
      <c r="AC6168" s="1" t="s">
        <v>13500</v>
      </c>
      <c r="AD6168" t="s">
        <v>13494</v>
      </c>
      <c r="AE6168" s="1" t="s">
        <v>38</v>
      </c>
      <c r="AF6168" s="1" t="s">
        <v>38</v>
      </c>
      <c r="AG6168" t="s">
        <v>13526</v>
      </c>
      <c r="AH6168" t="s">
        <v>38</v>
      </c>
      <c r="AI6168" t="s">
        <v>13539</v>
      </c>
    </row>
    <row r="6169" spans="1:35" x14ac:dyDescent="0.25">
      <c r="A6169" s="1" t="s">
        <v>12444</v>
      </c>
      <c r="B6169" s="1" t="s">
        <v>30</v>
      </c>
      <c r="C6169">
        <v>16</v>
      </c>
      <c r="D6169">
        <v>97</v>
      </c>
      <c r="E6169">
        <v>222</v>
      </c>
      <c r="F6169">
        <v>0</v>
      </c>
      <c r="G6169">
        <v>0</v>
      </c>
      <c r="H6169" s="1" t="s">
        <v>30</v>
      </c>
      <c r="I6169" s="1" t="s">
        <v>31</v>
      </c>
      <c r="J6169">
        <v>0</v>
      </c>
      <c r="K6169">
        <v>0</v>
      </c>
      <c r="L6169">
        <v>35</v>
      </c>
      <c r="M6169" s="1" t="s">
        <v>32</v>
      </c>
      <c r="N6169">
        <v>0</v>
      </c>
      <c r="O6169" s="1" t="s">
        <v>1102</v>
      </c>
      <c r="P6169" s="1" t="s">
        <v>12445</v>
      </c>
      <c r="Q6169" s="1" t="s">
        <v>35</v>
      </c>
      <c r="R6169">
        <v>29</v>
      </c>
      <c r="S6169" s="1" t="s">
        <v>32</v>
      </c>
      <c r="T6169" s="1" t="s">
        <v>30</v>
      </c>
      <c r="U6169" s="1" t="s">
        <v>32</v>
      </c>
      <c r="V6169">
        <v>4</v>
      </c>
      <c r="W6169" s="1" t="s">
        <v>30</v>
      </c>
      <c r="X6169" s="1" t="s">
        <v>36</v>
      </c>
      <c r="Y6169" s="1" t="s">
        <v>58</v>
      </c>
      <c r="Z6169">
        <v>38</v>
      </c>
      <c r="AA6169">
        <v>602</v>
      </c>
      <c r="AB6169" s="1" t="s">
        <v>13500</v>
      </c>
      <c r="AC6169" s="1" t="s">
        <v>13500</v>
      </c>
      <c r="AD6169" t="s">
        <v>13495</v>
      </c>
      <c r="AE6169" s="1" t="s">
        <v>38</v>
      </c>
      <c r="AF6169" s="1" t="s">
        <v>38</v>
      </c>
      <c r="AG6169" t="s">
        <v>13526</v>
      </c>
      <c r="AH6169" t="s">
        <v>38</v>
      </c>
      <c r="AI6169" t="s">
        <v>13539</v>
      </c>
    </row>
    <row r="6170" spans="1:35" x14ac:dyDescent="0.25">
      <c r="A6170" s="1" t="s">
        <v>12446</v>
      </c>
      <c r="B6170" s="1" t="s">
        <v>30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s="1" t="s">
        <v>30</v>
      </c>
      <c r="I6170" s="1" t="s">
        <v>31</v>
      </c>
      <c r="J6170">
        <v>0</v>
      </c>
      <c r="K6170">
        <v>0</v>
      </c>
      <c r="L6170">
        <v>4</v>
      </c>
      <c r="M6170" s="1" t="s">
        <v>32</v>
      </c>
      <c r="N6170">
        <v>0</v>
      </c>
      <c r="O6170" s="1" t="s">
        <v>106</v>
      </c>
      <c r="P6170" s="1" t="s">
        <v>12447</v>
      </c>
      <c r="Q6170" s="1" t="s">
        <v>35</v>
      </c>
      <c r="R6170">
        <v>49</v>
      </c>
      <c r="S6170" s="1" t="s">
        <v>30</v>
      </c>
      <c r="T6170" s="1" t="s">
        <v>30</v>
      </c>
      <c r="U6170" s="1" t="s">
        <v>32</v>
      </c>
      <c r="V6170">
        <v>5</v>
      </c>
      <c r="W6170" s="1" t="s">
        <v>32</v>
      </c>
      <c r="X6170" s="1" t="s">
        <v>57</v>
      </c>
      <c r="Y6170" s="1" t="s">
        <v>58</v>
      </c>
      <c r="Z6170">
        <v>43</v>
      </c>
      <c r="AA6170">
        <v>3012</v>
      </c>
      <c r="AB6170" s="1" t="s">
        <v>13500</v>
      </c>
      <c r="AC6170" s="1" t="s">
        <v>13500</v>
      </c>
      <c r="AD6170" t="s">
        <v>13494</v>
      </c>
      <c r="AE6170" s="1" t="s">
        <v>38</v>
      </c>
      <c r="AF6170" s="1" t="s">
        <v>38</v>
      </c>
      <c r="AG6170" t="s">
        <v>13526</v>
      </c>
      <c r="AH6170" t="s">
        <v>38</v>
      </c>
      <c r="AI6170" t="s">
        <v>13540</v>
      </c>
    </row>
    <row r="6171" spans="1:35" x14ac:dyDescent="0.25">
      <c r="A6171" s="1" t="s">
        <v>12448</v>
      </c>
      <c r="B6171" s="1" t="s">
        <v>30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s="1" t="s">
        <v>30</v>
      </c>
      <c r="I6171" s="1" t="s">
        <v>31</v>
      </c>
      <c r="J6171">
        <v>0</v>
      </c>
      <c r="K6171">
        <v>0</v>
      </c>
      <c r="L6171">
        <v>5</v>
      </c>
      <c r="M6171" s="1" t="s">
        <v>32</v>
      </c>
      <c r="N6171">
        <v>0</v>
      </c>
      <c r="O6171" s="1" t="s">
        <v>135</v>
      </c>
      <c r="P6171" s="1" t="s">
        <v>12449</v>
      </c>
      <c r="Q6171" s="1" t="s">
        <v>35</v>
      </c>
      <c r="R6171">
        <v>70</v>
      </c>
      <c r="S6171" s="1" t="s">
        <v>30</v>
      </c>
      <c r="T6171" s="1" t="s">
        <v>32</v>
      </c>
      <c r="U6171" s="1" t="s">
        <v>32</v>
      </c>
      <c r="V6171">
        <v>2</v>
      </c>
      <c r="W6171" s="1" t="s">
        <v>32</v>
      </c>
      <c r="X6171" s="1" t="s">
        <v>43</v>
      </c>
      <c r="Y6171" s="1" t="s">
        <v>37</v>
      </c>
      <c r="Z6171">
        <v>34</v>
      </c>
      <c r="AA6171">
        <v>1858</v>
      </c>
      <c r="AB6171" s="1" t="s">
        <v>13500</v>
      </c>
      <c r="AC6171" s="1" t="s">
        <v>13500</v>
      </c>
      <c r="AD6171" t="s">
        <v>13496</v>
      </c>
      <c r="AE6171" s="1" t="s">
        <v>38</v>
      </c>
      <c r="AF6171" s="1" t="s">
        <v>38</v>
      </c>
      <c r="AG6171" t="s">
        <v>13526</v>
      </c>
      <c r="AH6171" t="s">
        <v>38</v>
      </c>
      <c r="AI6171" t="s">
        <v>13540</v>
      </c>
    </row>
    <row r="6172" spans="1:35" x14ac:dyDescent="0.25">
      <c r="A6172" s="1" t="s">
        <v>12450</v>
      </c>
      <c r="B6172" s="1" t="s">
        <v>30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s="1" t="s">
        <v>30</v>
      </c>
      <c r="I6172" s="1" t="s">
        <v>31</v>
      </c>
      <c r="J6172">
        <v>0</v>
      </c>
      <c r="K6172">
        <v>0</v>
      </c>
      <c r="L6172">
        <v>6</v>
      </c>
      <c r="M6172" s="1" t="s">
        <v>32</v>
      </c>
      <c r="N6172">
        <v>0</v>
      </c>
      <c r="O6172" s="1" t="s">
        <v>119</v>
      </c>
      <c r="P6172" s="1" t="s">
        <v>12451</v>
      </c>
      <c r="Q6172" s="1" t="s">
        <v>35</v>
      </c>
      <c r="R6172">
        <v>46</v>
      </c>
      <c r="S6172" s="1" t="s">
        <v>30</v>
      </c>
      <c r="T6172" s="1" t="s">
        <v>30</v>
      </c>
      <c r="U6172" s="1" t="s">
        <v>32</v>
      </c>
      <c r="V6172">
        <v>5</v>
      </c>
      <c r="W6172" s="1" t="s">
        <v>30</v>
      </c>
      <c r="X6172" s="1" t="s">
        <v>36</v>
      </c>
      <c r="Y6172" s="1" t="s">
        <v>37</v>
      </c>
      <c r="Z6172">
        <v>21</v>
      </c>
      <c r="AA6172">
        <v>619</v>
      </c>
      <c r="AB6172" s="1" t="s">
        <v>13500</v>
      </c>
      <c r="AC6172" s="1" t="s">
        <v>13500</v>
      </c>
      <c r="AD6172" t="s">
        <v>13494</v>
      </c>
      <c r="AE6172" s="1" t="s">
        <v>38</v>
      </c>
      <c r="AF6172" s="1" t="s">
        <v>38</v>
      </c>
      <c r="AG6172" t="s">
        <v>13526</v>
      </c>
      <c r="AH6172" t="s">
        <v>38</v>
      </c>
      <c r="AI6172" t="s">
        <v>13539</v>
      </c>
    </row>
    <row r="6173" spans="1:35" x14ac:dyDescent="0.25">
      <c r="A6173" s="1" t="s">
        <v>12452</v>
      </c>
      <c r="B6173" s="1" t="s">
        <v>30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s="1" t="s">
        <v>30</v>
      </c>
      <c r="I6173" s="1" t="s">
        <v>31</v>
      </c>
      <c r="J6173">
        <v>0</v>
      </c>
      <c r="K6173">
        <v>0</v>
      </c>
      <c r="L6173">
        <v>10</v>
      </c>
      <c r="M6173" s="1" t="s">
        <v>32</v>
      </c>
      <c r="N6173">
        <v>0</v>
      </c>
      <c r="O6173" s="1" t="s">
        <v>697</v>
      </c>
      <c r="P6173" s="1" t="s">
        <v>12453</v>
      </c>
      <c r="Q6173" s="1" t="s">
        <v>35</v>
      </c>
      <c r="R6173">
        <v>53</v>
      </c>
      <c r="S6173" s="1" t="s">
        <v>30</v>
      </c>
      <c r="T6173" s="1" t="s">
        <v>30</v>
      </c>
      <c r="U6173" s="1" t="s">
        <v>32</v>
      </c>
      <c r="V6173">
        <v>5</v>
      </c>
      <c r="W6173" s="1" t="s">
        <v>32</v>
      </c>
      <c r="X6173" s="1" t="s">
        <v>43</v>
      </c>
      <c r="Y6173" s="1" t="s">
        <v>58</v>
      </c>
      <c r="Z6173">
        <v>22</v>
      </c>
      <c r="AA6173">
        <v>458</v>
      </c>
      <c r="AB6173" s="1" t="s">
        <v>13500</v>
      </c>
      <c r="AC6173" s="1" t="s">
        <v>13500</v>
      </c>
      <c r="AD6173" t="s">
        <v>13494</v>
      </c>
      <c r="AE6173" s="1" t="s">
        <v>38</v>
      </c>
      <c r="AF6173" s="1" t="s">
        <v>38</v>
      </c>
      <c r="AG6173" t="s">
        <v>13526</v>
      </c>
      <c r="AH6173" t="s">
        <v>38</v>
      </c>
      <c r="AI6173" t="s">
        <v>13539</v>
      </c>
    </row>
    <row r="6174" spans="1:35" x14ac:dyDescent="0.25">
      <c r="A6174" s="1" t="s">
        <v>12454</v>
      </c>
      <c r="B6174" s="1" t="s">
        <v>30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s="1" t="s">
        <v>30</v>
      </c>
      <c r="I6174" s="1" t="s">
        <v>31</v>
      </c>
      <c r="J6174">
        <v>0</v>
      </c>
      <c r="K6174">
        <v>0</v>
      </c>
      <c r="L6174">
        <v>0</v>
      </c>
      <c r="M6174" s="1" t="s">
        <v>30</v>
      </c>
      <c r="N6174">
        <v>0</v>
      </c>
      <c r="O6174" s="1" t="s">
        <v>153</v>
      </c>
      <c r="P6174" s="1" t="s">
        <v>12455</v>
      </c>
      <c r="Q6174" s="1" t="s">
        <v>35</v>
      </c>
      <c r="R6174">
        <v>27</v>
      </c>
      <c r="S6174" s="1" t="s">
        <v>32</v>
      </c>
      <c r="T6174" s="1" t="s">
        <v>30</v>
      </c>
      <c r="U6174" s="1" t="s">
        <v>32</v>
      </c>
      <c r="V6174">
        <v>2</v>
      </c>
      <c r="W6174" s="1" t="s">
        <v>30</v>
      </c>
      <c r="X6174" s="1" t="s">
        <v>43</v>
      </c>
      <c r="Y6174" s="1" t="s">
        <v>58</v>
      </c>
      <c r="Z6174">
        <v>7</v>
      </c>
      <c r="AA6174">
        <v>330</v>
      </c>
      <c r="AB6174" s="1" t="s">
        <v>13500</v>
      </c>
      <c r="AC6174" s="1" t="s">
        <v>13500</v>
      </c>
      <c r="AD6174" t="s">
        <v>13495</v>
      </c>
      <c r="AE6174" s="1" t="s">
        <v>38</v>
      </c>
      <c r="AF6174" s="1" t="s">
        <v>38</v>
      </c>
      <c r="AG6174" t="s">
        <v>13527</v>
      </c>
      <c r="AH6174" t="s">
        <v>38</v>
      </c>
      <c r="AI6174" t="s">
        <v>13540</v>
      </c>
    </row>
    <row r="6175" spans="1:35" x14ac:dyDescent="0.25">
      <c r="A6175" s="1" t="s">
        <v>12456</v>
      </c>
      <c r="B6175" s="1" t="s">
        <v>30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s="1" t="s">
        <v>30</v>
      </c>
      <c r="I6175" s="1" t="s">
        <v>31</v>
      </c>
      <c r="J6175">
        <v>0</v>
      </c>
      <c r="K6175">
        <v>0</v>
      </c>
      <c r="L6175">
        <v>27</v>
      </c>
      <c r="M6175" s="1" t="s">
        <v>32</v>
      </c>
      <c r="N6175">
        <v>0</v>
      </c>
      <c r="O6175" s="1" t="s">
        <v>1102</v>
      </c>
      <c r="P6175" s="1" t="s">
        <v>12457</v>
      </c>
      <c r="Q6175" s="1" t="s">
        <v>35</v>
      </c>
      <c r="R6175">
        <v>32</v>
      </c>
      <c r="S6175" s="1" t="s">
        <v>30</v>
      </c>
      <c r="T6175" s="1" t="s">
        <v>30</v>
      </c>
      <c r="U6175" s="1" t="s">
        <v>32</v>
      </c>
      <c r="V6175">
        <v>6</v>
      </c>
      <c r="W6175" s="1" t="s">
        <v>32</v>
      </c>
      <c r="X6175" s="1" t="s">
        <v>36</v>
      </c>
      <c r="Y6175" s="1" t="s">
        <v>37</v>
      </c>
      <c r="Z6175">
        <v>39</v>
      </c>
      <c r="AA6175">
        <v>1619</v>
      </c>
      <c r="AB6175" s="1" t="s">
        <v>13500</v>
      </c>
      <c r="AC6175" s="1" t="s">
        <v>13500</v>
      </c>
      <c r="AD6175" t="s">
        <v>13494</v>
      </c>
      <c r="AE6175" s="1" t="s">
        <v>38</v>
      </c>
      <c r="AF6175" s="1" t="s">
        <v>38</v>
      </c>
      <c r="AG6175" t="s">
        <v>13526</v>
      </c>
      <c r="AH6175" t="s">
        <v>38</v>
      </c>
      <c r="AI6175" t="s">
        <v>13540</v>
      </c>
    </row>
    <row r="6176" spans="1:35" x14ac:dyDescent="0.25">
      <c r="A6176" s="1" t="s">
        <v>12458</v>
      </c>
      <c r="B6176" s="1" t="s">
        <v>30</v>
      </c>
      <c r="C6176">
        <v>7</v>
      </c>
      <c r="D6176">
        <v>18</v>
      </c>
      <c r="E6176">
        <v>58.1</v>
      </c>
      <c r="F6176">
        <v>0</v>
      </c>
      <c r="G6176">
        <v>0</v>
      </c>
      <c r="H6176" s="1" t="s">
        <v>30</v>
      </c>
      <c r="I6176" s="1" t="s">
        <v>31</v>
      </c>
      <c r="J6176">
        <v>0</v>
      </c>
      <c r="K6176">
        <v>0</v>
      </c>
      <c r="L6176">
        <v>0</v>
      </c>
      <c r="M6176" s="1" t="s">
        <v>30</v>
      </c>
      <c r="N6176">
        <v>0</v>
      </c>
      <c r="O6176" s="1" t="s">
        <v>119</v>
      </c>
      <c r="P6176" s="1" t="s">
        <v>12459</v>
      </c>
      <c r="Q6176" s="1" t="s">
        <v>35</v>
      </c>
      <c r="R6176">
        <v>41</v>
      </c>
      <c r="S6176" s="1" t="s">
        <v>30</v>
      </c>
      <c r="T6176" s="1" t="s">
        <v>30</v>
      </c>
      <c r="U6176" s="1" t="s">
        <v>32</v>
      </c>
      <c r="V6176">
        <v>2</v>
      </c>
      <c r="W6176" s="1" t="s">
        <v>30</v>
      </c>
      <c r="X6176" s="1" t="s">
        <v>57</v>
      </c>
      <c r="Y6176" s="1" t="s">
        <v>58</v>
      </c>
      <c r="Z6176">
        <v>10</v>
      </c>
      <c r="AA6176">
        <v>76</v>
      </c>
      <c r="AB6176" s="1" t="s">
        <v>13500</v>
      </c>
      <c r="AC6176" s="1" t="s">
        <v>13500</v>
      </c>
      <c r="AD6176" t="s">
        <v>13494</v>
      </c>
      <c r="AE6176" s="1" t="s">
        <v>38</v>
      </c>
      <c r="AF6176" s="1" t="s">
        <v>38</v>
      </c>
      <c r="AG6176" t="s">
        <v>13527</v>
      </c>
      <c r="AH6176" t="s">
        <v>38</v>
      </c>
      <c r="AI6176" t="s">
        <v>13538</v>
      </c>
    </row>
    <row r="6177" spans="1:35" x14ac:dyDescent="0.25">
      <c r="A6177" s="1" t="s">
        <v>12460</v>
      </c>
      <c r="B6177" s="1" t="s">
        <v>30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s="1" t="s">
        <v>30</v>
      </c>
      <c r="I6177" s="1" t="s">
        <v>31</v>
      </c>
      <c r="J6177">
        <v>0</v>
      </c>
      <c r="K6177">
        <v>0</v>
      </c>
      <c r="L6177">
        <v>15</v>
      </c>
      <c r="M6177" s="1" t="s">
        <v>32</v>
      </c>
      <c r="N6177">
        <v>0</v>
      </c>
      <c r="O6177" s="1" t="s">
        <v>153</v>
      </c>
      <c r="P6177" s="1" t="s">
        <v>12461</v>
      </c>
      <c r="Q6177" s="1" t="s">
        <v>35</v>
      </c>
      <c r="R6177">
        <v>50</v>
      </c>
      <c r="S6177" s="1" t="s">
        <v>30</v>
      </c>
      <c r="T6177" s="1" t="s">
        <v>30</v>
      </c>
      <c r="U6177" s="1" t="s">
        <v>32</v>
      </c>
      <c r="V6177">
        <v>2</v>
      </c>
      <c r="W6177" s="1" t="s">
        <v>32</v>
      </c>
      <c r="X6177" s="1" t="s">
        <v>43</v>
      </c>
      <c r="Y6177" s="1" t="s">
        <v>37</v>
      </c>
      <c r="Z6177">
        <v>29</v>
      </c>
      <c r="AA6177">
        <v>1917</v>
      </c>
      <c r="AB6177" s="1" t="s">
        <v>13500</v>
      </c>
      <c r="AC6177" s="1" t="s">
        <v>13500</v>
      </c>
      <c r="AD6177" t="s">
        <v>13494</v>
      </c>
      <c r="AE6177" s="1" t="s">
        <v>38</v>
      </c>
      <c r="AF6177" s="1" t="s">
        <v>38</v>
      </c>
      <c r="AG6177" t="s">
        <v>13526</v>
      </c>
      <c r="AH6177" t="s">
        <v>38</v>
      </c>
      <c r="AI6177" t="s">
        <v>13540</v>
      </c>
    </row>
    <row r="6178" spans="1:35" x14ac:dyDescent="0.25">
      <c r="A6178" s="1" t="s">
        <v>12462</v>
      </c>
      <c r="B6178" s="1" t="s">
        <v>30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s="1" t="s">
        <v>30</v>
      </c>
      <c r="I6178" s="1" t="s">
        <v>31</v>
      </c>
      <c r="J6178">
        <v>0</v>
      </c>
      <c r="K6178">
        <v>0</v>
      </c>
      <c r="L6178">
        <v>4</v>
      </c>
      <c r="M6178" s="1" t="s">
        <v>32</v>
      </c>
      <c r="N6178">
        <v>0</v>
      </c>
      <c r="O6178" s="1" t="s">
        <v>216</v>
      </c>
      <c r="P6178" s="1" t="s">
        <v>12463</v>
      </c>
      <c r="Q6178" s="1" t="s">
        <v>42</v>
      </c>
      <c r="R6178">
        <v>65</v>
      </c>
      <c r="S6178" s="1" t="s">
        <v>30</v>
      </c>
      <c r="T6178" s="1" t="s">
        <v>32</v>
      </c>
      <c r="U6178" s="1" t="s">
        <v>32</v>
      </c>
      <c r="V6178">
        <v>5</v>
      </c>
      <c r="W6178" s="1" t="s">
        <v>30</v>
      </c>
      <c r="X6178" s="1" t="s">
        <v>57</v>
      </c>
      <c r="Y6178" s="1" t="s">
        <v>58</v>
      </c>
      <c r="Z6178">
        <v>28</v>
      </c>
      <c r="AA6178">
        <v>1495</v>
      </c>
      <c r="AB6178" s="1" t="s">
        <v>13500</v>
      </c>
      <c r="AC6178" s="1" t="s">
        <v>13500</v>
      </c>
      <c r="AD6178" t="s">
        <v>13496</v>
      </c>
      <c r="AE6178" s="1" t="s">
        <v>38</v>
      </c>
      <c r="AF6178" s="1" t="s">
        <v>38</v>
      </c>
      <c r="AG6178" t="s">
        <v>13526</v>
      </c>
      <c r="AH6178" t="s">
        <v>38</v>
      </c>
      <c r="AI6178" t="s">
        <v>13540</v>
      </c>
    </row>
    <row r="6179" spans="1:35" x14ac:dyDescent="0.25">
      <c r="A6179" s="1" t="s">
        <v>12464</v>
      </c>
      <c r="B6179" s="1" t="s">
        <v>30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s="1" t="s">
        <v>32</v>
      </c>
      <c r="I6179" s="1" t="s">
        <v>31</v>
      </c>
      <c r="J6179">
        <v>59</v>
      </c>
      <c r="K6179">
        <v>0</v>
      </c>
      <c r="L6179">
        <v>0</v>
      </c>
      <c r="M6179" s="1" t="s">
        <v>30</v>
      </c>
      <c r="N6179">
        <v>0</v>
      </c>
      <c r="O6179" s="1" t="s">
        <v>52</v>
      </c>
      <c r="P6179" s="1" t="s">
        <v>12465</v>
      </c>
      <c r="Q6179" s="1" t="s">
        <v>42</v>
      </c>
      <c r="R6179">
        <v>37</v>
      </c>
      <c r="S6179" s="1" t="s">
        <v>30</v>
      </c>
      <c r="T6179" s="1" t="s">
        <v>30</v>
      </c>
      <c r="U6179" s="1" t="s">
        <v>32</v>
      </c>
      <c r="V6179">
        <v>3</v>
      </c>
      <c r="W6179" s="1" t="s">
        <v>30</v>
      </c>
      <c r="X6179" s="1" t="s">
        <v>43</v>
      </c>
      <c r="Y6179" s="1" t="s">
        <v>58</v>
      </c>
      <c r="Z6179">
        <v>9</v>
      </c>
      <c r="AA6179">
        <v>158</v>
      </c>
      <c r="AB6179" s="1" t="s">
        <v>13500</v>
      </c>
      <c r="AC6179" s="1" t="s">
        <v>13500</v>
      </c>
      <c r="AD6179" t="s">
        <v>13494</v>
      </c>
      <c r="AE6179" s="1" t="s">
        <v>38</v>
      </c>
      <c r="AF6179" s="1" t="s">
        <v>38</v>
      </c>
      <c r="AG6179" t="s">
        <v>13527</v>
      </c>
      <c r="AH6179" t="s">
        <v>38</v>
      </c>
      <c r="AI6179" t="s">
        <v>13539</v>
      </c>
    </row>
    <row r="6180" spans="1:35" x14ac:dyDescent="0.25">
      <c r="A6180" s="1" t="s">
        <v>12466</v>
      </c>
      <c r="B6180" s="1" t="s">
        <v>30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s="1" t="s">
        <v>32</v>
      </c>
      <c r="I6180" s="1" t="s">
        <v>31</v>
      </c>
      <c r="J6180">
        <v>63</v>
      </c>
      <c r="K6180">
        <v>0</v>
      </c>
      <c r="L6180">
        <v>16</v>
      </c>
      <c r="M6180" s="1" t="s">
        <v>32</v>
      </c>
      <c r="N6180">
        <v>0</v>
      </c>
      <c r="O6180" s="1" t="s">
        <v>211</v>
      </c>
      <c r="P6180" s="1" t="s">
        <v>12467</v>
      </c>
      <c r="Q6180" s="1" t="s">
        <v>35</v>
      </c>
      <c r="R6180">
        <v>33</v>
      </c>
      <c r="S6180" s="1" t="s">
        <v>30</v>
      </c>
      <c r="T6180" s="1" t="s">
        <v>30</v>
      </c>
      <c r="U6180" s="1" t="s">
        <v>32</v>
      </c>
      <c r="V6180">
        <v>6</v>
      </c>
      <c r="W6180" s="1" t="s">
        <v>30</v>
      </c>
      <c r="X6180" s="1" t="s">
        <v>36</v>
      </c>
      <c r="Y6180" s="1" t="s">
        <v>58</v>
      </c>
      <c r="Z6180">
        <v>35</v>
      </c>
      <c r="AA6180">
        <v>1412</v>
      </c>
      <c r="AB6180" s="1" t="s">
        <v>13500</v>
      </c>
      <c r="AC6180" s="1" t="s">
        <v>13500</v>
      </c>
      <c r="AD6180" t="s">
        <v>13494</v>
      </c>
      <c r="AE6180" s="1" t="s">
        <v>38</v>
      </c>
      <c r="AF6180" s="1" t="s">
        <v>38</v>
      </c>
      <c r="AG6180" t="s">
        <v>13526</v>
      </c>
      <c r="AH6180" t="s">
        <v>38</v>
      </c>
      <c r="AI6180" t="s">
        <v>13539</v>
      </c>
    </row>
    <row r="6181" spans="1:35" x14ac:dyDescent="0.25">
      <c r="A6181" s="1" t="s">
        <v>12468</v>
      </c>
      <c r="B6181" s="1" t="s">
        <v>30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s="1" t="s">
        <v>32</v>
      </c>
      <c r="I6181" s="1" t="s">
        <v>31</v>
      </c>
      <c r="J6181">
        <v>108</v>
      </c>
      <c r="K6181">
        <v>0</v>
      </c>
      <c r="L6181">
        <v>0</v>
      </c>
      <c r="M6181" s="1" t="s">
        <v>30</v>
      </c>
      <c r="N6181">
        <v>0</v>
      </c>
      <c r="O6181" s="1" t="s">
        <v>130</v>
      </c>
      <c r="P6181" s="1" t="s">
        <v>12469</v>
      </c>
      <c r="Q6181" s="1" t="s">
        <v>35</v>
      </c>
      <c r="R6181">
        <v>48</v>
      </c>
      <c r="S6181" s="1" t="s">
        <v>30</v>
      </c>
      <c r="T6181" s="1" t="s">
        <v>30</v>
      </c>
      <c r="U6181" s="1" t="s">
        <v>32</v>
      </c>
      <c r="V6181">
        <v>2</v>
      </c>
      <c r="W6181" s="1" t="s">
        <v>30</v>
      </c>
      <c r="X6181" s="1" t="s">
        <v>43</v>
      </c>
      <c r="Y6181" s="1" t="s">
        <v>37</v>
      </c>
      <c r="Z6181">
        <v>10</v>
      </c>
      <c r="AA6181">
        <v>227</v>
      </c>
      <c r="AB6181" s="1" t="s">
        <v>13500</v>
      </c>
      <c r="AC6181" s="1" t="s">
        <v>13500</v>
      </c>
      <c r="AD6181" t="s">
        <v>13494</v>
      </c>
      <c r="AE6181" s="1" t="s">
        <v>38</v>
      </c>
      <c r="AF6181" s="1" t="s">
        <v>38</v>
      </c>
      <c r="AG6181" t="s">
        <v>13527</v>
      </c>
      <c r="AH6181" t="s">
        <v>38</v>
      </c>
      <c r="AI6181" t="s">
        <v>13539</v>
      </c>
    </row>
    <row r="6182" spans="1:35" x14ac:dyDescent="0.25">
      <c r="A6182" s="1" t="s">
        <v>12470</v>
      </c>
      <c r="B6182" s="1" t="s">
        <v>30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s="1" t="s">
        <v>32</v>
      </c>
      <c r="I6182" s="1" t="s">
        <v>46</v>
      </c>
      <c r="J6182">
        <v>0</v>
      </c>
      <c r="K6182">
        <v>0</v>
      </c>
      <c r="L6182">
        <v>0</v>
      </c>
      <c r="M6182" s="1" t="s">
        <v>30</v>
      </c>
      <c r="N6182">
        <v>0</v>
      </c>
      <c r="O6182" s="1" t="s">
        <v>49</v>
      </c>
      <c r="P6182" s="1" t="s">
        <v>12471</v>
      </c>
      <c r="Q6182" s="1" t="s">
        <v>35</v>
      </c>
      <c r="R6182">
        <v>46</v>
      </c>
      <c r="S6182" s="1" t="s">
        <v>30</v>
      </c>
      <c r="T6182" s="1" t="s">
        <v>30</v>
      </c>
      <c r="U6182" s="1" t="s">
        <v>32</v>
      </c>
      <c r="V6182">
        <v>5</v>
      </c>
      <c r="W6182" s="1" t="s">
        <v>30</v>
      </c>
      <c r="X6182" s="1" t="s">
        <v>57</v>
      </c>
      <c r="Y6182" s="1" t="s">
        <v>37</v>
      </c>
      <c r="Z6182">
        <v>7</v>
      </c>
      <c r="AA6182">
        <v>428</v>
      </c>
      <c r="AB6182" s="1" t="s">
        <v>13500</v>
      </c>
      <c r="AC6182" s="1" t="s">
        <v>13500</v>
      </c>
      <c r="AD6182" t="s">
        <v>13494</v>
      </c>
      <c r="AE6182" s="1" t="s">
        <v>38</v>
      </c>
      <c r="AF6182" s="1" t="s">
        <v>38</v>
      </c>
      <c r="AG6182" t="s">
        <v>13527</v>
      </c>
      <c r="AH6182" t="s">
        <v>38</v>
      </c>
      <c r="AI6182" t="s">
        <v>13540</v>
      </c>
    </row>
    <row r="6183" spans="1:35" x14ac:dyDescent="0.25">
      <c r="A6183" s="1" t="s">
        <v>12472</v>
      </c>
      <c r="B6183" s="1" t="s">
        <v>30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s="1" t="s">
        <v>32</v>
      </c>
      <c r="I6183" s="1" t="s">
        <v>46</v>
      </c>
      <c r="J6183">
        <v>0</v>
      </c>
      <c r="K6183">
        <v>0</v>
      </c>
      <c r="L6183">
        <v>29</v>
      </c>
      <c r="M6183" s="1" t="s">
        <v>32</v>
      </c>
      <c r="N6183">
        <v>0</v>
      </c>
      <c r="O6183" s="1" t="s">
        <v>436</v>
      </c>
      <c r="P6183" s="1" t="s">
        <v>12473</v>
      </c>
      <c r="Q6183" s="1" t="s">
        <v>42</v>
      </c>
      <c r="R6183">
        <v>48</v>
      </c>
      <c r="S6183" s="1" t="s">
        <v>30</v>
      </c>
      <c r="T6183" s="1" t="s">
        <v>30</v>
      </c>
      <c r="U6183" s="1" t="s">
        <v>32</v>
      </c>
      <c r="V6183">
        <v>2</v>
      </c>
      <c r="W6183" s="1" t="s">
        <v>30</v>
      </c>
      <c r="X6183" s="1" t="s">
        <v>36</v>
      </c>
      <c r="Y6183" s="1" t="s">
        <v>37</v>
      </c>
      <c r="Z6183">
        <v>28</v>
      </c>
      <c r="AA6183">
        <v>245</v>
      </c>
      <c r="AB6183" s="1" t="s">
        <v>13500</v>
      </c>
      <c r="AC6183" s="1" t="s">
        <v>13500</v>
      </c>
      <c r="AD6183" t="s">
        <v>13494</v>
      </c>
      <c r="AE6183" s="1" t="s">
        <v>38</v>
      </c>
      <c r="AF6183" s="1" t="s">
        <v>38</v>
      </c>
      <c r="AG6183" t="s">
        <v>13526</v>
      </c>
      <c r="AH6183" t="s">
        <v>38</v>
      </c>
      <c r="AI6183" t="s">
        <v>13538</v>
      </c>
    </row>
    <row r="6184" spans="1:35" x14ac:dyDescent="0.25">
      <c r="A6184" s="1" t="s">
        <v>12474</v>
      </c>
      <c r="B6184" s="1" t="s">
        <v>30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s="1" t="s">
        <v>32</v>
      </c>
      <c r="I6184" s="1" t="s">
        <v>31</v>
      </c>
      <c r="J6184">
        <v>23</v>
      </c>
      <c r="K6184">
        <v>0</v>
      </c>
      <c r="L6184">
        <v>0</v>
      </c>
      <c r="M6184" s="1" t="s">
        <v>30</v>
      </c>
      <c r="N6184">
        <v>0</v>
      </c>
      <c r="O6184" s="1" t="s">
        <v>74</v>
      </c>
      <c r="P6184" s="1" t="s">
        <v>12475</v>
      </c>
      <c r="Q6184" s="1" t="s">
        <v>35</v>
      </c>
      <c r="R6184">
        <v>33</v>
      </c>
      <c r="S6184" s="1" t="s">
        <v>30</v>
      </c>
      <c r="T6184" s="1" t="s">
        <v>30</v>
      </c>
      <c r="U6184" s="1" t="s">
        <v>32</v>
      </c>
      <c r="V6184">
        <v>2</v>
      </c>
      <c r="W6184" s="1" t="s">
        <v>30</v>
      </c>
      <c r="X6184" s="1" t="s">
        <v>36</v>
      </c>
      <c r="Y6184" s="1" t="s">
        <v>58</v>
      </c>
      <c r="Z6184">
        <v>7</v>
      </c>
      <c r="AA6184">
        <v>55</v>
      </c>
      <c r="AB6184" s="1" t="s">
        <v>13500</v>
      </c>
      <c r="AC6184" s="1" t="s">
        <v>13500</v>
      </c>
      <c r="AD6184" t="s">
        <v>13494</v>
      </c>
      <c r="AE6184" s="1" t="s">
        <v>38</v>
      </c>
      <c r="AF6184" s="1" t="s">
        <v>38</v>
      </c>
      <c r="AG6184" t="s">
        <v>13527</v>
      </c>
      <c r="AH6184" t="s">
        <v>38</v>
      </c>
      <c r="AI6184" t="s">
        <v>13538</v>
      </c>
    </row>
    <row r="6185" spans="1:35" x14ac:dyDescent="0.25">
      <c r="A6185" s="1" t="s">
        <v>12476</v>
      </c>
      <c r="B6185" s="1" t="s">
        <v>30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s="1" t="s">
        <v>32</v>
      </c>
      <c r="I6185" s="1" t="s">
        <v>31</v>
      </c>
      <c r="J6185">
        <v>180</v>
      </c>
      <c r="K6185">
        <v>0</v>
      </c>
      <c r="L6185">
        <v>20</v>
      </c>
      <c r="M6185" s="1" t="s">
        <v>32</v>
      </c>
      <c r="N6185">
        <v>0</v>
      </c>
      <c r="O6185" s="1" t="s">
        <v>130</v>
      </c>
      <c r="P6185" s="1" t="s">
        <v>12477</v>
      </c>
      <c r="Q6185" s="1" t="s">
        <v>42</v>
      </c>
      <c r="R6185">
        <v>30</v>
      </c>
      <c r="S6185" s="1" t="s">
        <v>30</v>
      </c>
      <c r="T6185" s="1" t="s">
        <v>30</v>
      </c>
      <c r="U6185" s="1" t="s">
        <v>32</v>
      </c>
      <c r="V6185">
        <v>4</v>
      </c>
      <c r="W6185" s="1" t="s">
        <v>32</v>
      </c>
      <c r="X6185" s="1" t="s">
        <v>57</v>
      </c>
      <c r="Y6185" s="1" t="s">
        <v>37</v>
      </c>
      <c r="Z6185">
        <v>31</v>
      </c>
      <c r="AA6185">
        <v>2244</v>
      </c>
      <c r="AB6185" s="1" t="s">
        <v>13500</v>
      </c>
      <c r="AC6185" s="1" t="s">
        <v>13500</v>
      </c>
      <c r="AD6185" t="s">
        <v>13495</v>
      </c>
      <c r="AE6185" s="1" t="s">
        <v>38</v>
      </c>
      <c r="AF6185" s="1" t="s">
        <v>38</v>
      </c>
      <c r="AG6185" t="s">
        <v>13526</v>
      </c>
      <c r="AH6185" t="s">
        <v>38</v>
      </c>
      <c r="AI6185" t="s">
        <v>13540</v>
      </c>
    </row>
    <row r="6186" spans="1:35" x14ac:dyDescent="0.25">
      <c r="A6186" s="1" t="s">
        <v>12478</v>
      </c>
      <c r="B6186" s="1" t="s">
        <v>30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s="1" t="s">
        <v>32</v>
      </c>
      <c r="I6186" s="1" t="s">
        <v>31</v>
      </c>
      <c r="J6186">
        <v>71</v>
      </c>
      <c r="K6186">
        <v>0</v>
      </c>
      <c r="L6186">
        <v>35</v>
      </c>
      <c r="M6186" s="1" t="s">
        <v>32</v>
      </c>
      <c r="N6186">
        <v>0</v>
      </c>
      <c r="O6186" s="1" t="s">
        <v>40</v>
      </c>
      <c r="P6186" s="1" t="s">
        <v>12479</v>
      </c>
      <c r="Q6186" s="1" t="s">
        <v>35</v>
      </c>
      <c r="R6186">
        <v>33</v>
      </c>
      <c r="S6186" s="1" t="s">
        <v>30</v>
      </c>
      <c r="T6186" s="1" t="s">
        <v>30</v>
      </c>
      <c r="U6186" s="1" t="s">
        <v>32</v>
      </c>
      <c r="V6186">
        <v>2</v>
      </c>
      <c r="W6186" s="1" t="s">
        <v>30</v>
      </c>
      <c r="X6186" s="1" t="s">
        <v>43</v>
      </c>
      <c r="Y6186" s="1" t="s">
        <v>37</v>
      </c>
      <c r="Z6186">
        <v>34</v>
      </c>
      <c r="AA6186">
        <v>956</v>
      </c>
      <c r="AB6186" s="1" t="s">
        <v>13500</v>
      </c>
      <c r="AC6186" s="1" t="s">
        <v>13500</v>
      </c>
      <c r="AD6186" t="s">
        <v>13494</v>
      </c>
      <c r="AE6186" s="1" t="s">
        <v>38</v>
      </c>
      <c r="AF6186" s="1" t="s">
        <v>38</v>
      </c>
      <c r="AG6186" t="s">
        <v>13526</v>
      </c>
      <c r="AH6186" t="s">
        <v>38</v>
      </c>
      <c r="AI6186" t="s">
        <v>13539</v>
      </c>
    </row>
    <row r="6187" spans="1:35" x14ac:dyDescent="0.25">
      <c r="A6187" s="1" t="s">
        <v>12480</v>
      </c>
      <c r="B6187" s="1" t="s">
        <v>30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s="1" t="s">
        <v>32</v>
      </c>
      <c r="I6187" s="1" t="s">
        <v>31</v>
      </c>
      <c r="J6187">
        <v>149</v>
      </c>
      <c r="K6187">
        <v>0</v>
      </c>
      <c r="L6187">
        <v>15</v>
      </c>
      <c r="M6187" s="1" t="s">
        <v>32</v>
      </c>
      <c r="N6187">
        <v>0</v>
      </c>
      <c r="O6187" s="1" t="s">
        <v>130</v>
      </c>
      <c r="P6187" s="1" t="s">
        <v>12481</v>
      </c>
      <c r="Q6187" s="1" t="s">
        <v>42</v>
      </c>
      <c r="R6187">
        <v>57</v>
      </c>
      <c r="S6187" s="1" t="s">
        <v>30</v>
      </c>
      <c r="T6187" s="1" t="s">
        <v>30</v>
      </c>
      <c r="U6187" s="1" t="s">
        <v>32</v>
      </c>
      <c r="V6187">
        <v>2</v>
      </c>
      <c r="W6187" s="1" t="s">
        <v>32</v>
      </c>
      <c r="X6187" s="1" t="s">
        <v>57</v>
      </c>
      <c r="Y6187" s="1" t="s">
        <v>58</v>
      </c>
      <c r="Z6187">
        <v>19</v>
      </c>
      <c r="AA6187">
        <v>1186</v>
      </c>
      <c r="AB6187" s="1" t="s">
        <v>13500</v>
      </c>
      <c r="AC6187" s="1" t="s">
        <v>13500</v>
      </c>
      <c r="AD6187" t="s">
        <v>13494</v>
      </c>
      <c r="AE6187" s="1" t="s">
        <v>38</v>
      </c>
      <c r="AF6187" s="1" t="s">
        <v>38</v>
      </c>
      <c r="AG6187" t="s">
        <v>13526</v>
      </c>
      <c r="AH6187" t="s">
        <v>38</v>
      </c>
      <c r="AI6187" t="s">
        <v>13540</v>
      </c>
    </row>
    <row r="6188" spans="1:35" x14ac:dyDescent="0.25">
      <c r="A6188" s="1" t="s">
        <v>12482</v>
      </c>
      <c r="B6188" s="1" t="s">
        <v>30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s="1" t="s">
        <v>32</v>
      </c>
      <c r="I6188" s="1" t="s">
        <v>31</v>
      </c>
      <c r="J6188">
        <v>187</v>
      </c>
      <c r="K6188">
        <v>0</v>
      </c>
      <c r="L6188">
        <v>8</v>
      </c>
      <c r="M6188" s="1" t="s">
        <v>32</v>
      </c>
      <c r="N6188">
        <v>0</v>
      </c>
      <c r="O6188" s="1" t="s">
        <v>240</v>
      </c>
      <c r="P6188" s="1" t="s">
        <v>12483</v>
      </c>
      <c r="Q6188" s="1" t="s">
        <v>35</v>
      </c>
      <c r="R6188">
        <v>23</v>
      </c>
      <c r="S6188" s="1" t="s">
        <v>32</v>
      </c>
      <c r="T6188" s="1" t="s">
        <v>30</v>
      </c>
      <c r="U6188" s="1" t="s">
        <v>32</v>
      </c>
      <c r="V6188">
        <v>2</v>
      </c>
      <c r="W6188" s="1" t="s">
        <v>32</v>
      </c>
      <c r="X6188" s="1" t="s">
        <v>57</v>
      </c>
      <c r="Y6188" s="1" t="s">
        <v>58</v>
      </c>
      <c r="Z6188">
        <v>42</v>
      </c>
      <c r="AA6188">
        <v>3021</v>
      </c>
      <c r="AB6188" s="1" t="s">
        <v>13500</v>
      </c>
      <c r="AC6188" s="1" t="s">
        <v>13500</v>
      </c>
      <c r="AD6188" t="s">
        <v>13495</v>
      </c>
      <c r="AE6188" s="1" t="s">
        <v>38</v>
      </c>
      <c r="AF6188" s="1" t="s">
        <v>38</v>
      </c>
      <c r="AG6188" t="s">
        <v>13526</v>
      </c>
      <c r="AH6188" t="s">
        <v>38</v>
      </c>
      <c r="AI6188" t="s">
        <v>13540</v>
      </c>
    </row>
    <row r="6189" spans="1:35" x14ac:dyDescent="0.25">
      <c r="A6189" s="1" t="s">
        <v>12484</v>
      </c>
      <c r="B6189" s="1" t="s">
        <v>30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s="1" t="s">
        <v>32</v>
      </c>
      <c r="I6189" s="1" t="s">
        <v>31</v>
      </c>
      <c r="J6189">
        <v>38</v>
      </c>
      <c r="K6189">
        <v>0</v>
      </c>
      <c r="L6189">
        <v>6</v>
      </c>
      <c r="M6189" s="1" t="s">
        <v>32</v>
      </c>
      <c r="N6189">
        <v>0</v>
      </c>
      <c r="O6189" s="1" t="s">
        <v>103</v>
      </c>
      <c r="P6189" s="1" t="s">
        <v>12485</v>
      </c>
      <c r="Q6189" s="1" t="s">
        <v>35</v>
      </c>
      <c r="R6189">
        <v>40</v>
      </c>
      <c r="S6189" s="1" t="s">
        <v>30</v>
      </c>
      <c r="T6189" s="1" t="s">
        <v>30</v>
      </c>
      <c r="U6189" s="1" t="s">
        <v>32</v>
      </c>
      <c r="V6189">
        <v>6</v>
      </c>
      <c r="W6189" s="1" t="s">
        <v>30</v>
      </c>
      <c r="X6189" s="1" t="s">
        <v>36</v>
      </c>
      <c r="Y6189" s="1" t="s">
        <v>58</v>
      </c>
      <c r="Z6189">
        <v>20</v>
      </c>
      <c r="AA6189">
        <v>547</v>
      </c>
      <c r="AB6189" s="1" t="s">
        <v>13500</v>
      </c>
      <c r="AC6189" s="1" t="s">
        <v>13500</v>
      </c>
      <c r="AD6189" t="s">
        <v>13494</v>
      </c>
      <c r="AE6189" s="1" t="s">
        <v>38</v>
      </c>
      <c r="AF6189" s="1" t="s">
        <v>38</v>
      </c>
      <c r="AG6189" t="s">
        <v>13526</v>
      </c>
      <c r="AH6189" t="s">
        <v>38</v>
      </c>
      <c r="AI6189" t="s">
        <v>13539</v>
      </c>
    </row>
    <row r="6190" spans="1:35" x14ac:dyDescent="0.25">
      <c r="A6190" s="1" t="s">
        <v>12486</v>
      </c>
      <c r="B6190" s="1" t="s">
        <v>30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s="1" t="s">
        <v>32</v>
      </c>
      <c r="I6190" s="1" t="s">
        <v>31</v>
      </c>
      <c r="J6190">
        <v>94</v>
      </c>
      <c r="K6190">
        <v>0</v>
      </c>
      <c r="L6190">
        <v>0</v>
      </c>
      <c r="M6190" s="1" t="s">
        <v>30</v>
      </c>
      <c r="N6190">
        <v>0</v>
      </c>
      <c r="O6190" s="1" t="s">
        <v>40</v>
      </c>
      <c r="P6190" s="1" t="s">
        <v>12487</v>
      </c>
      <c r="Q6190" s="1" t="s">
        <v>35</v>
      </c>
      <c r="R6190">
        <v>25</v>
      </c>
      <c r="S6190" s="1" t="s">
        <v>32</v>
      </c>
      <c r="T6190" s="1" t="s">
        <v>30</v>
      </c>
      <c r="U6190" s="1" t="s">
        <v>32</v>
      </c>
      <c r="V6190">
        <v>5</v>
      </c>
      <c r="W6190" s="1" t="s">
        <v>30</v>
      </c>
      <c r="X6190" s="1" t="s">
        <v>57</v>
      </c>
      <c r="Y6190" s="1" t="s">
        <v>58</v>
      </c>
      <c r="Z6190">
        <v>8</v>
      </c>
      <c r="AA6190">
        <v>186</v>
      </c>
      <c r="AB6190" s="1" t="s">
        <v>13500</v>
      </c>
      <c r="AC6190" s="1" t="s">
        <v>13500</v>
      </c>
      <c r="AD6190" t="s">
        <v>13495</v>
      </c>
      <c r="AE6190" s="1" t="s">
        <v>38</v>
      </c>
      <c r="AF6190" s="1" t="s">
        <v>38</v>
      </c>
      <c r="AG6190" t="s">
        <v>13527</v>
      </c>
      <c r="AH6190" t="s">
        <v>38</v>
      </c>
      <c r="AI6190" t="s">
        <v>13539</v>
      </c>
    </row>
    <row r="6191" spans="1:35" x14ac:dyDescent="0.25">
      <c r="A6191" s="1" t="s">
        <v>12488</v>
      </c>
      <c r="B6191" s="1" t="s">
        <v>30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s="1" t="s">
        <v>32</v>
      </c>
      <c r="I6191" s="1" t="s">
        <v>31</v>
      </c>
      <c r="J6191">
        <v>170</v>
      </c>
      <c r="K6191">
        <v>0</v>
      </c>
      <c r="L6191">
        <v>5</v>
      </c>
      <c r="M6191" s="1" t="s">
        <v>32</v>
      </c>
      <c r="N6191">
        <v>0</v>
      </c>
      <c r="O6191" s="1" t="s">
        <v>697</v>
      </c>
      <c r="P6191" s="1" t="s">
        <v>12489</v>
      </c>
      <c r="Q6191" s="1" t="s">
        <v>42</v>
      </c>
      <c r="R6191">
        <v>41</v>
      </c>
      <c r="S6191" s="1" t="s">
        <v>30</v>
      </c>
      <c r="T6191" s="1" t="s">
        <v>30</v>
      </c>
      <c r="U6191" s="1" t="s">
        <v>32</v>
      </c>
      <c r="V6191">
        <v>3</v>
      </c>
      <c r="W6191" s="1" t="s">
        <v>30</v>
      </c>
      <c r="X6191" s="1" t="s">
        <v>43</v>
      </c>
      <c r="Y6191" s="1" t="s">
        <v>37</v>
      </c>
      <c r="Z6191">
        <v>31</v>
      </c>
      <c r="AA6191">
        <v>2178</v>
      </c>
      <c r="AB6191" s="1" t="s">
        <v>13500</v>
      </c>
      <c r="AC6191" s="1" t="s">
        <v>13500</v>
      </c>
      <c r="AD6191" t="s">
        <v>13494</v>
      </c>
      <c r="AE6191" s="1" t="s">
        <v>38</v>
      </c>
      <c r="AF6191" s="1" t="s">
        <v>38</v>
      </c>
      <c r="AG6191" t="s">
        <v>13526</v>
      </c>
      <c r="AH6191" t="s">
        <v>38</v>
      </c>
      <c r="AI6191" t="s">
        <v>13540</v>
      </c>
    </row>
    <row r="6192" spans="1:35" x14ac:dyDescent="0.25">
      <c r="A6192" s="1" t="s">
        <v>12490</v>
      </c>
      <c r="B6192" s="1" t="s">
        <v>30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s="1" t="s">
        <v>32</v>
      </c>
      <c r="I6192" s="1" t="s">
        <v>31</v>
      </c>
      <c r="J6192">
        <v>324</v>
      </c>
      <c r="K6192">
        <v>0</v>
      </c>
      <c r="L6192">
        <v>0</v>
      </c>
      <c r="M6192" s="1" t="s">
        <v>30</v>
      </c>
      <c r="N6192">
        <v>0</v>
      </c>
      <c r="O6192" s="1" t="s">
        <v>111</v>
      </c>
      <c r="P6192" s="1" t="s">
        <v>12491</v>
      </c>
      <c r="Q6192" s="1" t="s">
        <v>42</v>
      </c>
      <c r="R6192">
        <v>36</v>
      </c>
      <c r="S6192" s="1" t="s">
        <v>30</v>
      </c>
      <c r="T6192" s="1" t="s">
        <v>30</v>
      </c>
      <c r="U6192" s="1" t="s">
        <v>32</v>
      </c>
      <c r="V6192">
        <v>2</v>
      </c>
      <c r="W6192" s="1" t="s">
        <v>30</v>
      </c>
      <c r="X6192" s="1" t="s">
        <v>57</v>
      </c>
      <c r="Y6192" s="1" t="s">
        <v>58</v>
      </c>
      <c r="Z6192">
        <v>13</v>
      </c>
      <c r="AA6192">
        <v>665</v>
      </c>
      <c r="AB6192" s="1" t="s">
        <v>13500</v>
      </c>
      <c r="AC6192" s="1" t="s">
        <v>13500</v>
      </c>
      <c r="AD6192" t="s">
        <v>13494</v>
      </c>
      <c r="AE6192" s="1" t="s">
        <v>38</v>
      </c>
      <c r="AF6192" s="1" t="s">
        <v>38</v>
      </c>
      <c r="AG6192" t="s">
        <v>13527</v>
      </c>
      <c r="AH6192" t="s">
        <v>38</v>
      </c>
      <c r="AI6192" t="s">
        <v>13540</v>
      </c>
    </row>
    <row r="6193" spans="1:35" x14ac:dyDescent="0.25">
      <c r="A6193" s="1" t="s">
        <v>12492</v>
      </c>
      <c r="B6193" s="1" t="s">
        <v>30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s="1" t="s">
        <v>32</v>
      </c>
      <c r="I6193" s="1" t="s">
        <v>31</v>
      </c>
      <c r="J6193">
        <v>161</v>
      </c>
      <c r="K6193">
        <v>0</v>
      </c>
      <c r="L6193">
        <v>12</v>
      </c>
      <c r="M6193" s="1" t="s">
        <v>32</v>
      </c>
      <c r="N6193">
        <v>0</v>
      </c>
      <c r="O6193" s="1" t="s">
        <v>202</v>
      </c>
      <c r="P6193" s="1" t="s">
        <v>12493</v>
      </c>
      <c r="Q6193" s="1" t="s">
        <v>35</v>
      </c>
      <c r="R6193">
        <v>35</v>
      </c>
      <c r="S6193" s="1" t="s">
        <v>30</v>
      </c>
      <c r="T6193" s="1" t="s">
        <v>30</v>
      </c>
      <c r="U6193" s="1" t="s">
        <v>32</v>
      </c>
      <c r="V6193">
        <v>5</v>
      </c>
      <c r="W6193" s="1" t="s">
        <v>32</v>
      </c>
      <c r="X6193" s="1" t="s">
        <v>43</v>
      </c>
      <c r="Y6193" s="1" t="s">
        <v>58</v>
      </c>
      <c r="Z6193">
        <v>31</v>
      </c>
      <c r="AA6193">
        <v>1532</v>
      </c>
      <c r="AB6193" s="1" t="s">
        <v>13500</v>
      </c>
      <c r="AC6193" s="1" t="s">
        <v>13500</v>
      </c>
      <c r="AD6193" t="s">
        <v>13494</v>
      </c>
      <c r="AE6193" s="1" t="s">
        <v>38</v>
      </c>
      <c r="AF6193" s="1" t="s">
        <v>38</v>
      </c>
      <c r="AG6193" t="s">
        <v>13526</v>
      </c>
      <c r="AH6193" t="s">
        <v>38</v>
      </c>
      <c r="AI6193" t="s">
        <v>13540</v>
      </c>
    </row>
    <row r="6194" spans="1:35" x14ac:dyDescent="0.25">
      <c r="A6194" s="1" t="s">
        <v>12494</v>
      </c>
      <c r="B6194" s="1" t="s">
        <v>30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s="1" t="s">
        <v>32</v>
      </c>
      <c r="I6194" s="1" t="s">
        <v>46</v>
      </c>
      <c r="J6194">
        <v>0</v>
      </c>
      <c r="K6194">
        <v>0</v>
      </c>
      <c r="L6194">
        <v>0</v>
      </c>
      <c r="M6194" s="1" t="s">
        <v>30</v>
      </c>
      <c r="N6194">
        <v>0</v>
      </c>
      <c r="O6194" s="1" t="s">
        <v>77</v>
      </c>
      <c r="P6194" s="1" t="s">
        <v>12495</v>
      </c>
      <c r="Q6194" s="1" t="s">
        <v>42</v>
      </c>
      <c r="R6194">
        <v>35</v>
      </c>
      <c r="S6194" s="1" t="s">
        <v>30</v>
      </c>
      <c r="T6194" s="1" t="s">
        <v>30</v>
      </c>
      <c r="U6194" s="1" t="s">
        <v>32</v>
      </c>
      <c r="V6194">
        <v>2</v>
      </c>
      <c r="W6194" s="1" t="s">
        <v>30</v>
      </c>
      <c r="X6194" s="1" t="s">
        <v>43</v>
      </c>
      <c r="Y6194" s="1" t="s">
        <v>58</v>
      </c>
      <c r="Z6194">
        <v>13</v>
      </c>
      <c r="AA6194">
        <v>896</v>
      </c>
      <c r="AB6194" s="1" t="s">
        <v>13500</v>
      </c>
      <c r="AC6194" s="1" t="s">
        <v>13500</v>
      </c>
      <c r="AD6194" t="s">
        <v>13494</v>
      </c>
      <c r="AE6194" s="1" t="s">
        <v>38</v>
      </c>
      <c r="AF6194" s="1" t="s">
        <v>38</v>
      </c>
      <c r="AG6194" t="s">
        <v>13527</v>
      </c>
      <c r="AH6194" t="s">
        <v>38</v>
      </c>
      <c r="AI6194" t="s">
        <v>13540</v>
      </c>
    </row>
    <row r="6195" spans="1:35" x14ac:dyDescent="0.25">
      <c r="A6195" s="1" t="s">
        <v>12496</v>
      </c>
      <c r="B6195" s="1" t="s">
        <v>30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s="1" t="s">
        <v>32</v>
      </c>
      <c r="I6195" s="1" t="s">
        <v>31</v>
      </c>
      <c r="J6195">
        <v>24</v>
      </c>
      <c r="K6195">
        <v>0</v>
      </c>
      <c r="L6195">
        <v>3</v>
      </c>
      <c r="M6195" s="1" t="s">
        <v>30</v>
      </c>
      <c r="N6195">
        <v>15</v>
      </c>
      <c r="O6195" s="1" t="s">
        <v>202</v>
      </c>
      <c r="P6195" s="1" t="s">
        <v>12497</v>
      </c>
      <c r="Q6195" s="1" t="s">
        <v>42</v>
      </c>
      <c r="R6195">
        <v>30</v>
      </c>
      <c r="S6195" s="1" t="s">
        <v>30</v>
      </c>
      <c r="T6195" s="1" t="s">
        <v>30</v>
      </c>
      <c r="U6195" s="1" t="s">
        <v>32</v>
      </c>
      <c r="V6195">
        <v>3</v>
      </c>
      <c r="W6195" s="1" t="s">
        <v>30</v>
      </c>
      <c r="X6195" s="1" t="s">
        <v>36</v>
      </c>
      <c r="Y6195" s="1" t="s">
        <v>37</v>
      </c>
      <c r="Z6195">
        <v>28</v>
      </c>
      <c r="AA6195">
        <v>287</v>
      </c>
      <c r="AB6195" s="1" t="s">
        <v>13500</v>
      </c>
      <c r="AC6195" s="1" t="s">
        <v>13500</v>
      </c>
      <c r="AD6195" t="s">
        <v>13495</v>
      </c>
      <c r="AE6195" s="1" t="s">
        <v>38</v>
      </c>
      <c r="AF6195" s="1" t="s">
        <v>38</v>
      </c>
      <c r="AG6195" t="s">
        <v>13526</v>
      </c>
      <c r="AH6195" t="s">
        <v>38</v>
      </c>
      <c r="AI6195" t="s">
        <v>13539</v>
      </c>
    </row>
    <row r="6196" spans="1:35" x14ac:dyDescent="0.25">
      <c r="A6196" s="1" t="s">
        <v>12498</v>
      </c>
      <c r="B6196" s="1" t="s">
        <v>30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s="1" t="s">
        <v>32</v>
      </c>
      <c r="I6196" s="1" t="s">
        <v>31</v>
      </c>
      <c r="J6196">
        <v>58</v>
      </c>
      <c r="K6196">
        <v>0</v>
      </c>
      <c r="L6196">
        <v>0</v>
      </c>
      <c r="M6196" s="1" t="s">
        <v>30</v>
      </c>
      <c r="N6196">
        <v>0</v>
      </c>
      <c r="O6196" s="1" t="s">
        <v>122</v>
      </c>
      <c r="P6196" s="1" t="s">
        <v>12499</v>
      </c>
      <c r="Q6196" s="1" t="s">
        <v>35</v>
      </c>
      <c r="R6196">
        <v>35</v>
      </c>
      <c r="S6196" s="1" t="s">
        <v>30</v>
      </c>
      <c r="T6196" s="1" t="s">
        <v>30</v>
      </c>
      <c r="U6196" s="1" t="s">
        <v>32</v>
      </c>
      <c r="V6196">
        <v>2</v>
      </c>
      <c r="W6196" s="1" t="s">
        <v>30</v>
      </c>
      <c r="X6196" s="1" t="s">
        <v>57</v>
      </c>
      <c r="Y6196" s="1" t="s">
        <v>58</v>
      </c>
      <c r="Z6196">
        <v>10</v>
      </c>
      <c r="AA6196">
        <v>519</v>
      </c>
      <c r="AB6196" s="1" t="s">
        <v>13500</v>
      </c>
      <c r="AC6196" s="1" t="s">
        <v>13500</v>
      </c>
      <c r="AD6196" t="s">
        <v>13494</v>
      </c>
      <c r="AE6196" s="1" t="s">
        <v>38</v>
      </c>
      <c r="AF6196" s="1" t="s">
        <v>38</v>
      </c>
      <c r="AG6196" t="s">
        <v>13527</v>
      </c>
      <c r="AH6196" t="s">
        <v>38</v>
      </c>
      <c r="AI6196" t="s">
        <v>13540</v>
      </c>
    </row>
    <row r="6197" spans="1:35" x14ac:dyDescent="0.25">
      <c r="A6197" s="1" t="s">
        <v>12500</v>
      </c>
      <c r="B6197" s="1" t="s">
        <v>30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s="1" t="s">
        <v>32</v>
      </c>
      <c r="I6197" s="1" t="s">
        <v>31</v>
      </c>
      <c r="J6197">
        <v>64</v>
      </c>
      <c r="K6197">
        <v>0</v>
      </c>
      <c r="L6197">
        <v>10</v>
      </c>
      <c r="M6197" s="1" t="s">
        <v>32</v>
      </c>
      <c r="N6197">
        <v>0</v>
      </c>
      <c r="O6197" s="1" t="s">
        <v>33</v>
      </c>
      <c r="P6197" s="1" t="s">
        <v>12501</v>
      </c>
      <c r="Q6197" s="1" t="s">
        <v>35</v>
      </c>
      <c r="R6197">
        <v>31</v>
      </c>
      <c r="S6197" s="1" t="s">
        <v>30</v>
      </c>
      <c r="T6197" s="1" t="s">
        <v>30</v>
      </c>
      <c r="U6197" s="1" t="s">
        <v>32</v>
      </c>
      <c r="V6197">
        <v>2</v>
      </c>
      <c r="W6197" s="1" t="s">
        <v>30</v>
      </c>
      <c r="X6197" s="1" t="s">
        <v>57</v>
      </c>
      <c r="Y6197" s="1" t="s">
        <v>37</v>
      </c>
      <c r="Z6197">
        <v>22</v>
      </c>
      <c r="AA6197">
        <v>358</v>
      </c>
      <c r="AB6197" s="1" t="s">
        <v>13500</v>
      </c>
      <c r="AC6197" s="1" t="s">
        <v>13500</v>
      </c>
      <c r="AD6197" t="s">
        <v>13494</v>
      </c>
      <c r="AE6197" s="1" t="s">
        <v>38</v>
      </c>
      <c r="AF6197" s="1" t="s">
        <v>38</v>
      </c>
      <c r="AG6197" t="s">
        <v>13526</v>
      </c>
      <c r="AH6197" t="s">
        <v>38</v>
      </c>
      <c r="AI6197" t="s">
        <v>13539</v>
      </c>
    </row>
    <row r="6198" spans="1:35" x14ac:dyDescent="0.25">
      <c r="A6198" s="1" t="s">
        <v>12502</v>
      </c>
      <c r="B6198" s="1" t="s">
        <v>30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s="1" t="s">
        <v>32</v>
      </c>
      <c r="I6198" s="1" t="s">
        <v>31</v>
      </c>
      <c r="J6198">
        <v>87</v>
      </c>
      <c r="K6198">
        <v>0</v>
      </c>
      <c r="L6198">
        <v>5</v>
      </c>
      <c r="M6198" s="1" t="s">
        <v>30</v>
      </c>
      <c r="N6198">
        <v>18</v>
      </c>
      <c r="O6198" s="1" t="s">
        <v>135</v>
      </c>
      <c r="P6198" s="1" t="s">
        <v>12503</v>
      </c>
      <c r="Q6198" s="1" t="s">
        <v>42</v>
      </c>
      <c r="R6198">
        <v>62</v>
      </c>
      <c r="S6198" s="1" t="s">
        <v>30</v>
      </c>
      <c r="T6198" s="1" t="s">
        <v>30</v>
      </c>
      <c r="U6198" s="1" t="s">
        <v>32</v>
      </c>
      <c r="V6198">
        <v>2</v>
      </c>
      <c r="W6198" s="1" t="s">
        <v>30</v>
      </c>
      <c r="X6198" s="1" t="s">
        <v>36</v>
      </c>
      <c r="Y6198" s="1" t="s">
        <v>37</v>
      </c>
      <c r="Z6198">
        <v>15</v>
      </c>
      <c r="AA6198">
        <v>354</v>
      </c>
      <c r="AB6198" s="1" t="s">
        <v>13500</v>
      </c>
      <c r="AC6198" s="1" t="s">
        <v>13500</v>
      </c>
      <c r="AD6198" t="s">
        <v>13494</v>
      </c>
      <c r="AE6198" s="1" t="s">
        <v>38</v>
      </c>
      <c r="AF6198" s="1" t="s">
        <v>38</v>
      </c>
      <c r="AG6198" t="s">
        <v>13526</v>
      </c>
      <c r="AH6198" t="s">
        <v>38</v>
      </c>
      <c r="AI6198" t="s">
        <v>13539</v>
      </c>
    </row>
    <row r="6199" spans="1:35" x14ac:dyDescent="0.25">
      <c r="A6199" s="1" t="s">
        <v>12504</v>
      </c>
      <c r="B6199" s="1" t="s">
        <v>30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s="1" t="s">
        <v>32</v>
      </c>
      <c r="I6199" s="1" t="s">
        <v>31</v>
      </c>
      <c r="J6199">
        <v>46</v>
      </c>
      <c r="K6199">
        <v>0</v>
      </c>
      <c r="L6199">
        <v>0</v>
      </c>
      <c r="M6199" s="1" t="s">
        <v>30</v>
      </c>
      <c r="N6199">
        <v>0</v>
      </c>
      <c r="O6199" s="1" t="s">
        <v>114</v>
      </c>
      <c r="P6199" s="1" t="s">
        <v>12505</v>
      </c>
      <c r="Q6199" s="1" t="s">
        <v>42</v>
      </c>
      <c r="R6199">
        <v>30</v>
      </c>
      <c r="S6199" s="1" t="s">
        <v>30</v>
      </c>
      <c r="T6199" s="1" t="s">
        <v>30</v>
      </c>
      <c r="U6199" s="1" t="s">
        <v>32</v>
      </c>
      <c r="V6199">
        <v>4</v>
      </c>
      <c r="W6199" s="1" t="s">
        <v>30</v>
      </c>
      <c r="X6199" s="1" t="s">
        <v>36</v>
      </c>
      <c r="Y6199" s="1" t="s">
        <v>37</v>
      </c>
      <c r="Z6199">
        <v>6</v>
      </c>
      <c r="AA6199">
        <v>50</v>
      </c>
      <c r="AB6199" s="1" t="s">
        <v>13500</v>
      </c>
      <c r="AC6199" s="1" t="s">
        <v>13500</v>
      </c>
      <c r="AD6199" t="s">
        <v>13495</v>
      </c>
      <c r="AE6199" s="1" t="s">
        <v>38</v>
      </c>
      <c r="AF6199" s="1" t="s">
        <v>38</v>
      </c>
      <c r="AG6199" t="s">
        <v>13527</v>
      </c>
      <c r="AH6199" t="s">
        <v>38</v>
      </c>
      <c r="AI6199" t="s">
        <v>13538</v>
      </c>
    </row>
    <row r="6200" spans="1:35" x14ac:dyDescent="0.25">
      <c r="A6200" s="1" t="s">
        <v>12506</v>
      </c>
      <c r="B6200" s="1" t="s">
        <v>30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s="1" t="s">
        <v>32</v>
      </c>
      <c r="I6200" s="1" t="s">
        <v>31</v>
      </c>
      <c r="J6200">
        <v>98</v>
      </c>
      <c r="K6200">
        <v>0</v>
      </c>
      <c r="L6200">
        <v>17</v>
      </c>
      <c r="M6200" s="1" t="s">
        <v>32</v>
      </c>
      <c r="N6200">
        <v>0</v>
      </c>
      <c r="O6200" s="1" t="s">
        <v>471</v>
      </c>
      <c r="P6200" s="1" t="s">
        <v>12507</v>
      </c>
      <c r="Q6200" s="1" t="s">
        <v>42</v>
      </c>
      <c r="R6200">
        <v>23</v>
      </c>
      <c r="S6200" s="1" t="s">
        <v>32</v>
      </c>
      <c r="T6200" s="1" t="s">
        <v>30</v>
      </c>
      <c r="U6200" s="1" t="s">
        <v>32</v>
      </c>
      <c r="V6200">
        <v>5</v>
      </c>
      <c r="W6200" s="1" t="s">
        <v>30</v>
      </c>
      <c r="X6200" s="1" t="s">
        <v>36</v>
      </c>
      <c r="Y6200" s="1" t="s">
        <v>58</v>
      </c>
      <c r="Z6200">
        <v>14</v>
      </c>
      <c r="AA6200">
        <v>242</v>
      </c>
      <c r="AB6200" s="1" t="s">
        <v>13500</v>
      </c>
      <c r="AC6200" s="1" t="s">
        <v>13500</v>
      </c>
      <c r="AD6200" t="s">
        <v>13495</v>
      </c>
      <c r="AE6200" s="1" t="s">
        <v>38</v>
      </c>
      <c r="AF6200" s="1" t="s">
        <v>38</v>
      </c>
      <c r="AG6200" t="s">
        <v>13526</v>
      </c>
      <c r="AH6200" t="s">
        <v>38</v>
      </c>
      <c r="AI6200" t="s">
        <v>13539</v>
      </c>
    </row>
    <row r="6201" spans="1:35" x14ac:dyDescent="0.25">
      <c r="A6201" s="1" t="s">
        <v>12508</v>
      </c>
      <c r="B6201" s="1" t="s">
        <v>30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s="1" t="s">
        <v>32</v>
      </c>
      <c r="I6201" s="1" t="s">
        <v>31</v>
      </c>
      <c r="J6201">
        <v>40</v>
      </c>
      <c r="K6201">
        <v>0</v>
      </c>
      <c r="L6201">
        <v>7</v>
      </c>
      <c r="M6201" s="1" t="s">
        <v>32</v>
      </c>
      <c r="N6201">
        <v>0</v>
      </c>
      <c r="O6201" s="1" t="s">
        <v>106</v>
      </c>
      <c r="P6201" s="1" t="s">
        <v>12509</v>
      </c>
      <c r="Q6201" s="1" t="s">
        <v>42</v>
      </c>
      <c r="R6201">
        <v>30</v>
      </c>
      <c r="S6201" s="1" t="s">
        <v>30</v>
      </c>
      <c r="T6201" s="1" t="s">
        <v>30</v>
      </c>
      <c r="U6201" s="1" t="s">
        <v>32</v>
      </c>
      <c r="V6201">
        <v>5</v>
      </c>
      <c r="W6201" s="1" t="s">
        <v>32</v>
      </c>
      <c r="X6201" s="1" t="s">
        <v>43</v>
      </c>
      <c r="Y6201" s="1" t="s">
        <v>58</v>
      </c>
      <c r="Z6201">
        <v>25</v>
      </c>
      <c r="AA6201">
        <v>372</v>
      </c>
      <c r="AB6201" s="1" t="s">
        <v>13500</v>
      </c>
      <c r="AC6201" s="1" t="s">
        <v>13500</v>
      </c>
      <c r="AD6201" t="s">
        <v>13495</v>
      </c>
      <c r="AE6201" s="1" t="s">
        <v>38</v>
      </c>
      <c r="AF6201" s="1" t="s">
        <v>38</v>
      </c>
      <c r="AG6201" t="s">
        <v>13526</v>
      </c>
      <c r="AH6201" t="s">
        <v>38</v>
      </c>
      <c r="AI6201" t="s">
        <v>13539</v>
      </c>
    </row>
    <row r="6202" spans="1:35" x14ac:dyDescent="0.25">
      <c r="A6202" s="1" t="s">
        <v>12510</v>
      </c>
      <c r="B6202" s="1" t="s">
        <v>30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s="1" t="s">
        <v>32</v>
      </c>
      <c r="I6202" s="1" t="s">
        <v>31</v>
      </c>
      <c r="J6202">
        <v>8</v>
      </c>
      <c r="K6202">
        <v>0</v>
      </c>
      <c r="L6202">
        <v>10</v>
      </c>
      <c r="M6202" s="1" t="s">
        <v>32</v>
      </c>
      <c r="N6202">
        <v>0</v>
      </c>
      <c r="O6202" s="1" t="s">
        <v>122</v>
      </c>
      <c r="P6202" s="1" t="s">
        <v>12511</v>
      </c>
      <c r="Q6202" s="1" t="s">
        <v>42</v>
      </c>
      <c r="R6202">
        <v>39</v>
      </c>
      <c r="S6202" s="1" t="s">
        <v>30</v>
      </c>
      <c r="T6202" s="1" t="s">
        <v>30</v>
      </c>
      <c r="U6202" s="1" t="s">
        <v>32</v>
      </c>
      <c r="V6202">
        <v>2</v>
      </c>
      <c r="W6202" s="1" t="s">
        <v>30</v>
      </c>
      <c r="X6202" s="1" t="s">
        <v>36</v>
      </c>
      <c r="Y6202" s="1" t="s">
        <v>37</v>
      </c>
      <c r="Z6202">
        <v>21</v>
      </c>
      <c r="AA6202">
        <v>79</v>
      </c>
      <c r="AB6202" s="1" t="s">
        <v>13500</v>
      </c>
      <c r="AC6202" s="1" t="s">
        <v>13500</v>
      </c>
      <c r="AD6202" t="s">
        <v>13494</v>
      </c>
      <c r="AE6202" s="1" t="s">
        <v>38</v>
      </c>
      <c r="AF6202" s="1" t="s">
        <v>38</v>
      </c>
      <c r="AG6202" t="s">
        <v>13526</v>
      </c>
      <c r="AH6202" t="s">
        <v>38</v>
      </c>
      <c r="AI6202" t="s">
        <v>13538</v>
      </c>
    </row>
    <row r="6203" spans="1:35" x14ac:dyDescent="0.25">
      <c r="A6203" s="1" t="s">
        <v>12512</v>
      </c>
      <c r="B6203" s="1" t="s">
        <v>30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s="1" t="s">
        <v>32</v>
      </c>
      <c r="I6203" s="1" t="s">
        <v>31</v>
      </c>
      <c r="J6203">
        <v>86</v>
      </c>
      <c r="K6203">
        <v>0</v>
      </c>
      <c r="L6203">
        <v>6</v>
      </c>
      <c r="M6203" s="1" t="s">
        <v>32</v>
      </c>
      <c r="N6203">
        <v>0</v>
      </c>
      <c r="O6203" s="1" t="s">
        <v>179</v>
      </c>
      <c r="P6203" s="1" t="s">
        <v>12513</v>
      </c>
      <c r="Q6203" s="1" t="s">
        <v>35</v>
      </c>
      <c r="R6203">
        <v>49</v>
      </c>
      <c r="S6203" s="1" t="s">
        <v>30</v>
      </c>
      <c r="T6203" s="1" t="s">
        <v>30</v>
      </c>
      <c r="U6203" s="1" t="s">
        <v>32</v>
      </c>
      <c r="V6203">
        <v>6</v>
      </c>
      <c r="W6203" s="1" t="s">
        <v>30</v>
      </c>
      <c r="X6203" s="1" t="s">
        <v>36</v>
      </c>
      <c r="Y6203" s="1" t="s">
        <v>58</v>
      </c>
      <c r="Z6203">
        <v>21</v>
      </c>
      <c r="AA6203">
        <v>514</v>
      </c>
      <c r="AB6203" s="1" t="s">
        <v>13500</v>
      </c>
      <c r="AC6203" s="1" t="s">
        <v>13500</v>
      </c>
      <c r="AD6203" t="s">
        <v>13494</v>
      </c>
      <c r="AE6203" s="1" t="s">
        <v>38</v>
      </c>
      <c r="AF6203" s="1" t="s">
        <v>38</v>
      </c>
      <c r="AG6203" t="s">
        <v>13526</v>
      </c>
      <c r="AH6203" t="s">
        <v>38</v>
      </c>
      <c r="AI6203" t="s">
        <v>13539</v>
      </c>
    </row>
    <row r="6204" spans="1:35" x14ac:dyDescent="0.25">
      <c r="A6204" s="1" t="s">
        <v>12514</v>
      </c>
      <c r="B6204" s="1" t="s">
        <v>30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s="1" t="s">
        <v>32</v>
      </c>
      <c r="I6204" s="1" t="s">
        <v>46</v>
      </c>
      <c r="J6204">
        <v>0</v>
      </c>
      <c r="K6204">
        <v>0</v>
      </c>
      <c r="L6204">
        <v>13</v>
      </c>
      <c r="M6204" s="1" t="s">
        <v>32</v>
      </c>
      <c r="N6204">
        <v>0</v>
      </c>
      <c r="O6204" s="1" t="s">
        <v>269</v>
      </c>
      <c r="P6204" s="1" t="s">
        <v>12515</v>
      </c>
      <c r="Q6204" s="1" t="s">
        <v>42</v>
      </c>
      <c r="R6204">
        <v>68</v>
      </c>
      <c r="S6204" s="1" t="s">
        <v>30</v>
      </c>
      <c r="T6204" s="1" t="s">
        <v>32</v>
      </c>
      <c r="U6204" s="1" t="s">
        <v>32</v>
      </c>
      <c r="V6204">
        <v>3</v>
      </c>
      <c r="W6204" s="1" t="s">
        <v>32</v>
      </c>
      <c r="X6204" s="1" t="s">
        <v>57</v>
      </c>
      <c r="Y6204" s="1" t="s">
        <v>58</v>
      </c>
      <c r="Z6204">
        <v>27</v>
      </c>
      <c r="AA6204">
        <v>1890</v>
      </c>
      <c r="AB6204" s="1" t="s">
        <v>13500</v>
      </c>
      <c r="AC6204" s="1" t="s">
        <v>13500</v>
      </c>
      <c r="AD6204" t="s">
        <v>13496</v>
      </c>
      <c r="AE6204" s="1" t="s">
        <v>38</v>
      </c>
      <c r="AF6204" s="1" t="s">
        <v>38</v>
      </c>
      <c r="AG6204" t="s">
        <v>13526</v>
      </c>
      <c r="AH6204" t="s">
        <v>38</v>
      </c>
      <c r="AI6204" t="s">
        <v>13540</v>
      </c>
    </row>
    <row r="6205" spans="1:35" x14ac:dyDescent="0.25">
      <c r="A6205" s="1" t="s">
        <v>12516</v>
      </c>
      <c r="B6205" s="1" t="s">
        <v>30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s="1" t="s">
        <v>32</v>
      </c>
      <c r="I6205" s="1" t="s">
        <v>31</v>
      </c>
      <c r="J6205">
        <v>190</v>
      </c>
      <c r="K6205">
        <v>0</v>
      </c>
      <c r="L6205">
        <v>36</v>
      </c>
      <c r="M6205" s="1" t="s">
        <v>32</v>
      </c>
      <c r="N6205">
        <v>0</v>
      </c>
      <c r="O6205" s="1" t="s">
        <v>33</v>
      </c>
      <c r="P6205" s="1" t="s">
        <v>12517</v>
      </c>
      <c r="Q6205" s="1" t="s">
        <v>35</v>
      </c>
      <c r="R6205">
        <v>25</v>
      </c>
      <c r="S6205" s="1" t="s">
        <v>32</v>
      </c>
      <c r="T6205" s="1" t="s">
        <v>30</v>
      </c>
      <c r="U6205" s="1" t="s">
        <v>32</v>
      </c>
      <c r="V6205">
        <v>5</v>
      </c>
      <c r="W6205" s="1" t="s">
        <v>32</v>
      </c>
      <c r="X6205" s="1" t="s">
        <v>43</v>
      </c>
      <c r="Y6205" s="1" t="s">
        <v>58</v>
      </c>
      <c r="Z6205">
        <v>30</v>
      </c>
      <c r="AA6205">
        <v>1476</v>
      </c>
      <c r="AB6205" s="1" t="s">
        <v>13500</v>
      </c>
      <c r="AC6205" s="1" t="s">
        <v>13500</v>
      </c>
      <c r="AD6205" t="s">
        <v>13495</v>
      </c>
      <c r="AE6205" s="1" t="s">
        <v>38</v>
      </c>
      <c r="AF6205" s="1" t="s">
        <v>38</v>
      </c>
      <c r="AG6205" t="s">
        <v>13526</v>
      </c>
      <c r="AH6205" t="s">
        <v>38</v>
      </c>
      <c r="AI6205" t="s">
        <v>13540</v>
      </c>
    </row>
    <row r="6206" spans="1:35" x14ac:dyDescent="0.25">
      <c r="A6206" s="1" t="s">
        <v>12518</v>
      </c>
      <c r="B6206" s="1" t="s">
        <v>30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s="1" t="s">
        <v>32</v>
      </c>
      <c r="I6206" s="1" t="s">
        <v>31</v>
      </c>
      <c r="J6206">
        <v>190</v>
      </c>
      <c r="K6206">
        <v>0</v>
      </c>
      <c r="L6206">
        <v>10</v>
      </c>
      <c r="M6206" s="1" t="s">
        <v>32</v>
      </c>
      <c r="N6206">
        <v>0</v>
      </c>
      <c r="O6206" s="1" t="s">
        <v>176</v>
      </c>
      <c r="P6206" s="1" t="s">
        <v>12519</v>
      </c>
      <c r="Q6206" s="1" t="s">
        <v>42</v>
      </c>
      <c r="R6206">
        <v>67</v>
      </c>
      <c r="S6206" s="1" t="s">
        <v>30</v>
      </c>
      <c r="T6206" s="1" t="s">
        <v>32</v>
      </c>
      <c r="U6206" s="1" t="s">
        <v>32</v>
      </c>
      <c r="V6206">
        <v>5</v>
      </c>
      <c r="W6206" s="1" t="s">
        <v>32</v>
      </c>
      <c r="X6206" s="1" t="s">
        <v>36</v>
      </c>
      <c r="Y6206" s="1" t="s">
        <v>37</v>
      </c>
      <c r="Z6206">
        <v>51</v>
      </c>
      <c r="AA6206">
        <v>1462</v>
      </c>
      <c r="AB6206" s="1" t="s">
        <v>13500</v>
      </c>
      <c r="AC6206" s="1" t="s">
        <v>13500</v>
      </c>
      <c r="AD6206" t="s">
        <v>13496</v>
      </c>
      <c r="AE6206" s="1" t="s">
        <v>38</v>
      </c>
      <c r="AF6206" s="1" t="s">
        <v>38</v>
      </c>
      <c r="AG6206" t="s">
        <v>13526</v>
      </c>
      <c r="AH6206" t="s">
        <v>38</v>
      </c>
      <c r="AI6206" t="s">
        <v>13539</v>
      </c>
    </row>
    <row r="6207" spans="1:35" x14ac:dyDescent="0.25">
      <c r="A6207" s="1" t="s">
        <v>12520</v>
      </c>
      <c r="B6207" s="1" t="s">
        <v>30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s="1" t="s">
        <v>32</v>
      </c>
      <c r="I6207" s="1" t="s">
        <v>31</v>
      </c>
      <c r="J6207">
        <v>98</v>
      </c>
      <c r="K6207">
        <v>0</v>
      </c>
      <c r="L6207">
        <v>17</v>
      </c>
      <c r="M6207" s="1" t="s">
        <v>32</v>
      </c>
      <c r="N6207">
        <v>0</v>
      </c>
      <c r="O6207" s="1" t="s">
        <v>275</v>
      </c>
      <c r="P6207" s="1" t="s">
        <v>12521</v>
      </c>
      <c r="Q6207" s="1" t="s">
        <v>35</v>
      </c>
      <c r="R6207">
        <v>22</v>
      </c>
      <c r="S6207" s="1" t="s">
        <v>32</v>
      </c>
      <c r="T6207" s="1" t="s">
        <v>30</v>
      </c>
      <c r="U6207" s="1" t="s">
        <v>32</v>
      </c>
      <c r="V6207">
        <v>6</v>
      </c>
      <c r="W6207" s="1" t="s">
        <v>32</v>
      </c>
      <c r="X6207" s="1" t="s">
        <v>57</v>
      </c>
      <c r="Y6207" s="1" t="s">
        <v>58</v>
      </c>
      <c r="Z6207">
        <v>36</v>
      </c>
      <c r="AA6207">
        <v>863</v>
      </c>
      <c r="AB6207" s="1" t="s">
        <v>13500</v>
      </c>
      <c r="AC6207" s="1" t="s">
        <v>13500</v>
      </c>
      <c r="AD6207" t="s">
        <v>13495</v>
      </c>
      <c r="AE6207" s="1" t="s">
        <v>38</v>
      </c>
      <c r="AF6207" s="1" t="s">
        <v>38</v>
      </c>
      <c r="AG6207" t="s">
        <v>13526</v>
      </c>
      <c r="AH6207" t="s">
        <v>38</v>
      </c>
      <c r="AI6207" t="s">
        <v>13539</v>
      </c>
    </row>
    <row r="6208" spans="1:35" x14ac:dyDescent="0.25">
      <c r="A6208" s="1" t="s">
        <v>12522</v>
      </c>
      <c r="B6208" s="1" t="s">
        <v>30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s="1" t="s">
        <v>32</v>
      </c>
      <c r="I6208" s="1" t="s">
        <v>31</v>
      </c>
      <c r="J6208">
        <v>270</v>
      </c>
      <c r="K6208">
        <v>0</v>
      </c>
      <c r="L6208">
        <v>0</v>
      </c>
      <c r="M6208" s="1" t="s">
        <v>30</v>
      </c>
      <c r="N6208">
        <v>0</v>
      </c>
      <c r="O6208" s="1" t="s">
        <v>88</v>
      </c>
      <c r="P6208" s="1" t="s">
        <v>12523</v>
      </c>
      <c r="Q6208" s="1" t="s">
        <v>42</v>
      </c>
      <c r="R6208">
        <v>48</v>
      </c>
      <c r="S6208" s="1" t="s">
        <v>30</v>
      </c>
      <c r="T6208" s="1" t="s">
        <v>30</v>
      </c>
      <c r="U6208" s="1" t="s">
        <v>32</v>
      </c>
      <c r="V6208">
        <v>3</v>
      </c>
      <c r="W6208" s="1" t="s">
        <v>30</v>
      </c>
      <c r="X6208" s="1" t="s">
        <v>57</v>
      </c>
      <c r="Y6208" s="1" t="s">
        <v>58</v>
      </c>
      <c r="Z6208">
        <v>7</v>
      </c>
      <c r="AA6208">
        <v>396</v>
      </c>
      <c r="AB6208" s="1" t="s">
        <v>13500</v>
      </c>
      <c r="AC6208" s="1" t="s">
        <v>13500</v>
      </c>
      <c r="AD6208" t="s">
        <v>13494</v>
      </c>
      <c r="AE6208" s="1" t="s">
        <v>38</v>
      </c>
      <c r="AF6208" s="1" t="s">
        <v>38</v>
      </c>
      <c r="AG6208" t="s">
        <v>13527</v>
      </c>
      <c r="AH6208" t="s">
        <v>38</v>
      </c>
      <c r="AI6208" t="s">
        <v>13540</v>
      </c>
    </row>
    <row r="6209" spans="1:35" x14ac:dyDescent="0.25">
      <c r="A6209" s="1" t="s">
        <v>12524</v>
      </c>
      <c r="B6209" s="1" t="s">
        <v>30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s="1" t="s">
        <v>32</v>
      </c>
      <c r="I6209" s="1" t="s">
        <v>46</v>
      </c>
      <c r="J6209">
        <v>0</v>
      </c>
      <c r="K6209">
        <v>0</v>
      </c>
      <c r="L6209">
        <v>6</v>
      </c>
      <c r="M6209" s="1" t="s">
        <v>32</v>
      </c>
      <c r="N6209">
        <v>0</v>
      </c>
      <c r="O6209" s="1" t="s">
        <v>91</v>
      </c>
      <c r="P6209" s="1" t="s">
        <v>12525</v>
      </c>
      <c r="Q6209" s="1" t="s">
        <v>35</v>
      </c>
      <c r="R6209">
        <v>46</v>
      </c>
      <c r="S6209" s="1" t="s">
        <v>30</v>
      </c>
      <c r="T6209" s="1" t="s">
        <v>30</v>
      </c>
      <c r="U6209" s="1" t="s">
        <v>32</v>
      </c>
      <c r="V6209">
        <v>6</v>
      </c>
      <c r="W6209" s="1" t="s">
        <v>32</v>
      </c>
      <c r="X6209" s="1" t="s">
        <v>43</v>
      </c>
      <c r="Y6209" s="1" t="s">
        <v>37</v>
      </c>
      <c r="Z6209">
        <v>31</v>
      </c>
      <c r="AA6209">
        <v>2130</v>
      </c>
      <c r="AB6209" s="1" t="s">
        <v>13500</v>
      </c>
      <c r="AC6209" s="1" t="s">
        <v>13500</v>
      </c>
      <c r="AD6209" t="s">
        <v>13494</v>
      </c>
      <c r="AE6209" s="1" t="s">
        <v>38</v>
      </c>
      <c r="AF6209" s="1" t="s">
        <v>38</v>
      </c>
      <c r="AG6209" t="s">
        <v>13526</v>
      </c>
      <c r="AH6209" t="s">
        <v>38</v>
      </c>
      <c r="AI6209" t="s">
        <v>13540</v>
      </c>
    </row>
    <row r="6210" spans="1:35" x14ac:dyDescent="0.25">
      <c r="A6210" s="1" t="s">
        <v>12526</v>
      </c>
      <c r="B6210" s="1" t="s">
        <v>30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s="1" t="s">
        <v>32</v>
      </c>
      <c r="I6210" s="1" t="s">
        <v>31</v>
      </c>
      <c r="J6210">
        <v>214</v>
      </c>
      <c r="K6210">
        <v>0</v>
      </c>
      <c r="L6210">
        <v>29</v>
      </c>
      <c r="M6210" s="1" t="s">
        <v>32</v>
      </c>
      <c r="N6210">
        <v>0</v>
      </c>
      <c r="O6210" s="1" t="s">
        <v>219</v>
      </c>
      <c r="P6210" s="1" t="s">
        <v>12527</v>
      </c>
      <c r="Q6210" s="1" t="s">
        <v>42</v>
      </c>
      <c r="R6210">
        <v>39</v>
      </c>
      <c r="S6210" s="1" t="s">
        <v>30</v>
      </c>
      <c r="T6210" s="1" t="s">
        <v>30</v>
      </c>
      <c r="U6210" s="1" t="s">
        <v>32</v>
      </c>
      <c r="V6210">
        <v>4</v>
      </c>
      <c r="W6210" s="1" t="s">
        <v>30</v>
      </c>
      <c r="X6210" s="1" t="s">
        <v>57</v>
      </c>
      <c r="Y6210" s="1" t="s">
        <v>58</v>
      </c>
      <c r="Z6210">
        <v>43</v>
      </c>
      <c r="AA6210">
        <v>2567</v>
      </c>
      <c r="AB6210" s="1" t="s">
        <v>13500</v>
      </c>
      <c r="AC6210" s="1" t="s">
        <v>13500</v>
      </c>
      <c r="AD6210" t="s">
        <v>13494</v>
      </c>
      <c r="AE6210" s="1" t="s">
        <v>38</v>
      </c>
      <c r="AF6210" s="1" t="s">
        <v>38</v>
      </c>
      <c r="AG6210" t="s">
        <v>13526</v>
      </c>
      <c r="AH6210" t="s">
        <v>38</v>
      </c>
      <c r="AI6210" t="s">
        <v>13540</v>
      </c>
    </row>
    <row r="6211" spans="1:35" x14ac:dyDescent="0.25">
      <c r="A6211" s="1" t="s">
        <v>12528</v>
      </c>
      <c r="B6211" s="1" t="s">
        <v>30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s="1" t="s">
        <v>32</v>
      </c>
      <c r="I6211" s="1" t="s">
        <v>31</v>
      </c>
      <c r="J6211">
        <v>7</v>
      </c>
      <c r="K6211">
        <v>0</v>
      </c>
      <c r="L6211">
        <v>9</v>
      </c>
      <c r="M6211" s="1" t="s">
        <v>32</v>
      </c>
      <c r="N6211">
        <v>0</v>
      </c>
      <c r="O6211" s="1" t="s">
        <v>97</v>
      </c>
      <c r="P6211" s="1" t="s">
        <v>12529</v>
      </c>
      <c r="Q6211" s="1" t="s">
        <v>42</v>
      </c>
      <c r="R6211">
        <v>47</v>
      </c>
      <c r="S6211" s="1" t="s">
        <v>30</v>
      </c>
      <c r="T6211" s="1" t="s">
        <v>30</v>
      </c>
      <c r="U6211" s="1" t="s">
        <v>32</v>
      </c>
      <c r="V6211">
        <v>5</v>
      </c>
      <c r="W6211" s="1" t="s">
        <v>30</v>
      </c>
      <c r="X6211" s="1" t="s">
        <v>36</v>
      </c>
      <c r="Y6211" s="1" t="s">
        <v>58</v>
      </c>
      <c r="Z6211">
        <v>36</v>
      </c>
      <c r="AA6211">
        <v>115</v>
      </c>
      <c r="AB6211" s="1" t="s">
        <v>13500</v>
      </c>
      <c r="AC6211" s="1" t="s">
        <v>13500</v>
      </c>
      <c r="AD6211" t="s">
        <v>13494</v>
      </c>
      <c r="AE6211" s="1" t="s">
        <v>38</v>
      </c>
      <c r="AF6211" s="1" t="s">
        <v>38</v>
      </c>
      <c r="AG6211" t="s">
        <v>13526</v>
      </c>
      <c r="AH6211" t="s">
        <v>38</v>
      </c>
      <c r="AI6211" t="s">
        <v>13538</v>
      </c>
    </row>
    <row r="6212" spans="1:35" x14ac:dyDescent="0.25">
      <c r="A6212" s="1" t="s">
        <v>12530</v>
      </c>
      <c r="B6212" s="1" t="s">
        <v>30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s="1" t="s">
        <v>32</v>
      </c>
      <c r="I6212" s="1" t="s">
        <v>31</v>
      </c>
      <c r="J6212">
        <v>81</v>
      </c>
      <c r="K6212">
        <v>0</v>
      </c>
      <c r="L6212">
        <v>14</v>
      </c>
      <c r="M6212" s="1" t="s">
        <v>32</v>
      </c>
      <c r="N6212">
        <v>0</v>
      </c>
      <c r="O6212" s="1" t="s">
        <v>65</v>
      </c>
      <c r="P6212" s="1" t="s">
        <v>12531</v>
      </c>
      <c r="Q6212" s="1" t="s">
        <v>35</v>
      </c>
      <c r="R6212">
        <v>32</v>
      </c>
      <c r="S6212" s="1" t="s">
        <v>30</v>
      </c>
      <c r="T6212" s="1" t="s">
        <v>30</v>
      </c>
      <c r="U6212" s="1" t="s">
        <v>32</v>
      </c>
      <c r="V6212">
        <v>2</v>
      </c>
      <c r="W6212" s="1" t="s">
        <v>30</v>
      </c>
      <c r="X6212" s="1" t="s">
        <v>36</v>
      </c>
      <c r="Y6212" s="1" t="s">
        <v>37</v>
      </c>
      <c r="Z6212">
        <v>30</v>
      </c>
      <c r="AA6212">
        <v>396</v>
      </c>
      <c r="AB6212" s="1" t="s">
        <v>13500</v>
      </c>
      <c r="AC6212" s="1" t="s">
        <v>13500</v>
      </c>
      <c r="AD6212" t="s">
        <v>13494</v>
      </c>
      <c r="AE6212" s="1" t="s">
        <v>38</v>
      </c>
      <c r="AF6212" s="1" t="s">
        <v>38</v>
      </c>
      <c r="AG6212" t="s">
        <v>13526</v>
      </c>
      <c r="AH6212" t="s">
        <v>38</v>
      </c>
      <c r="AI6212" t="s">
        <v>13539</v>
      </c>
    </row>
    <row r="6213" spans="1:35" x14ac:dyDescent="0.25">
      <c r="A6213" s="1" t="s">
        <v>12532</v>
      </c>
      <c r="B6213" s="1" t="s">
        <v>30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s="1" t="s">
        <v>32</v>
      </c>
      <c r="I6213" s="1" t="s">
        <v>31</v>
      </c>
      <c r="J6213">
        <v>150</v>
      </c>
      <c r="K6213">
        <v>0</v>
      </c>
      <c r="L6213">
        <v>16</v>
      </c>
      <c r="M6213" s="1" t="s">
        <v>32</v>
      </c>
      <c r="N6213">
        <v>0</v>
      </c>
      <c r="O6213" s="1" t="s">
        <v>74</v>
      </c>
      <c r="P6213" s="1" t="s">
        <v>12533</v>
      </c>
      <c r="Q6213" s="1" t="s">
        <v>42</v>
      </c>
      <c r="R6213">
        <v>27</v>
      </c>
      <c r="S6213" s="1" t="s">
        <v>32</v>
      </c>
      <c r="T6213" s="1" t="s">
        <v>30</v>
      </c>
      <c r="U6213" s="1" t="s">
        <v>32</v>
      </c>
      <c r="V6213">
        <v>3</v>
      </c>
      <c r="W6213" s="1" t="s">
        <v>32</v>
      </c>
      <c r="X6213" s="1" t="s">
        <v>57</v>
      </c>
      <c r="Y6213" s="1" t="s">
        <v>58</v>
      </c>
      <c r="Z6213">
        <v>14</v>
      </c>
      <c r="AA6213">
        <v>1017</v>
      </c>
      <c r="AB6213" s="1" t="s">
        <v>13500</v>
      </c>
      <c r="AC6213" s="1" t="s">
        <v>13500</v>
      </c>
      <c r="AD6213" t="s">
        <v>13495</v>
      </c>
      <c r="AE6213" s="1" t="s">
        <v>38</v>
      </c>
      <c r="AF6213" s="1" t="s">
        <v>38</v>
      </c>
      <c r="AG6213" t="s">
        <v>13526</v>
      </c>
      <c r="AH6213" t="s">
        <v>38</v>
      </c>
      <c r="AI6213" t="s">
        <v>13540</v>
      </c>
    </row>
    <row r="6214" spans="1:35" x14ac:dyDescent="0.25">
      <c r="A6214" s="1" t="s">
        <v>12534</v>
      </c>
      <c r="B6214" s="1" t="s">
        <v>30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s="1" t="s">
        <v>32</v>
      </c>
      <c r="I6214" s="1" t="s">
        <v>31</v>
      </c>
      <c r="J6214">
        <v>46</v>
      </c>
      <c r="K6214">
        <v>0</v>
      </c>
      <c r="L6214">
        <v>0</v>
      </c>
      <c r="M6214" s="1" t="s">
        <v>30</v>
      </c>
      <c r="N6214">
        <v>0</v>
      </c>
      <c r="O6214" s="1" t="s">
        <v>156</v>
      </c>
      <c r="P6214" s="1" t="s">
        <v>12535</v>
      </c>
      <c r="Q6214" s="1" t="s">
        <v>42</v>
      </c>
      <c r="R6214">
        <v>37</v>
      </c>
      <c r="S6214" s="1" t="s">
        <v>30</v>
      </c>
      <c r="T6214" s="1" t="s">
        <v>30</v>
      </c>
      <c r="U6214" s="1" t="s">
        <v>32</v>
      </c>
      <c r="V6214">
        <v>5</v>
      </c>
      <c r="W6214" s="1" t="s">
        <v>30</v>
      </c>
      <c r="X6214" s="1" t="s">
        <v>43</v>
      </c>
      <c r="Y6214" s="1" t="s">
        <v>58</v>
      </c>
      <c r="Z6214">
        <v>10</v>
      </c>
      <c r="AA6214">
        <v>100</v>
      </c>
      <c r="AB6214" s="1" t="s">
        <v>13500</v>
      </c>
      <c r="AC6214" s="1" t="s">
        <v>13500</v>
      </c>
      <c r="AD6214" t="s">
        <v>13494</v>
      </c>
      <c r="AE6214" s="1" t="s">
        <v>38</v>
      </c>
      <c r="AF6214" s="1" t="s">
        <v>38</v>
      </c>
      <c r="AG6214" t="s">
        <v>13527</v>
      </c>
      <c r="AH6214" t="s">
        <v>38</v>
      </c>
      <c r="AI6214" t="s">
        <v>13539</v>
      </c>
    </row>
    <row r="6215" spans="1:35" x14ac:dyDescent="0.25">
      <c r="A6215" s="1" t="s">
        <v>12536</v>
      </c>
      <c r="B6215" s="1" t="s">
        <v>30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s="1" t="s">
        <v>32</v>
      </c>
      <c r="I6215" s="1" t="s">
        <v>31</v>
      </c>
      <c r="J6215">
        <v>172</v>
      </c>
      <c r="K6215">
        <v>0</v>
      </c>
      <c r="L6215">
        <v>5</v>
      </c>
      <c r="M6215" s="1" t="s">
        <v>32</v>
      </c>
      <c r="N6215">
        <v>0</v>
      </c>
      <c r="O6215" s="1" t="s">
        <v>159</v>
      </c>
      <c r="P6215" s="1" t="s">
        <v>12537</v>
      </c>
      <c r="Q6215" s="1" t="s">
        <v>35</v>
      </c>
      <c r="R6215">
        <v>69</v>
      </c>
      <c r="S6215" s="1" t="s">
        <v>30</v>
      </c>
      <c r="T6215" s="1" t="s">
        <v>32</v>
      </c>
      <c r="U6215" s="1" t="s">
        <v>32</v>
      </c>
      <c r="V6215">
        <v>4</v>
      </c>
      <c r="W6215" s="1" t="s">
        <v>32</v>
      </c>
      <c r="X6215" s="1" t="s">
        <v>43</v>
      </c>
      <c r="Y6215" s="1" t="s">
        <v>37</v>
      </c>
      <c r="Z6215">
        <v>31</v>
      </c>
      <c r="AA6215">
        <v>2044</v>
      </c>
      <c r="AB6215" s="1" t="s">
        <v>13500</v>
      </c>
      <c r="AC6215" s="1" t="s">
        <v>13500</v>
      </c>
      <c r="AD6215" t="s">
        <v>13496</v>
      </c>
      <c r="AE6215" s="1" t="s">
        <v>38</v>
      </c>
      <c r="AF6215" s="1" t="s">
        <v>38</v>
      </c>
      <c r="AG6215" t="s">
        <v>13526</v>
      </c>
      <c r="AH6215" t="s">
        <v>38</v>
      </c>
      <c r="AI6215" t="s">
        <v>13540</v>
      </c>
    </row>
    <row r="6216" spans="1:35" x14ac:dyDescent="0.25">
      <c r="A6216" s="1" t="s">
        <v>12538</v>
      </c>
      <c r="B6216" s="1" t="s">
        <v>30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s="1" t="s">
        <v>32</v>
      </c>
      <c r="I6216" s="1" t="s">
        <v>46</v>
      </c>
      <c r="J6216">
        <v>0</v>
      </c>
      <c r="K6216">
        <v>0</v>
      </c>
      <c r="L6216">
        <v>4</v>
      </c>
      <c r="M6216" s="1" t="s">
        <v>30</v>
      </c>
      <c r="N6216">
        <v>57</v>
      </c>
      <c r="O6216" s="1" t="s">
        <v>119</v>
      </c>
      <c r="P6216" s="1" t="s">
        <v>12539</v>
      </c>
      <c r="Q6216" s="1" t="s">
        <v>42</v>
      </c>
      <c r="R6216">
        <v>38</v>
      </c>
      <c r="S6216" s="1" t="s">
        <v>30</v>
      </c>
      <c r="T6216" s="1" t="s">
        <v>30</v>
      </c>
      <c r="U6216" s="1" t="s">
        <v>32</v>
      </c>
      <c r="V6216">
        <v>4</v>
      </c>
      <c r="W6216" s="1" t="s">
        <v>32</v>
      </c>
      <c r="X6216" s="1" t="s">
        <v>43</v>
      </c>
      <c r="Y6216" s="1" t="s">
        <v>58</v>
      </c>
      <c r="Z6216">
        <v>31</v>
      </c>
      <c r="AA6216">
        <v>2242</v>
      </c>
      <c r="AB6216" s="1" t="s">
        <v>13500</v>
      </c>
      <c r="AC6216" s="1" t="s">
        <v>13500</v>
      </c>
      <c r="AD6216" t="s">
        <v>13494</v>
      </c>
      <c r="AE6216" s="1" t="s">
        <v>38</v>
      </c>
      <c r="AF6216" s="1" t="s">
        <v>38</v>
      </c>
      <c r="AG6216" t="s">
        <v>13526</v>
      </c>
      <c r="AH6216" t="s">
        <v>38</v>
      </c>
      <c r="AI6216" t="s">
        <v>13540</v>
      </c>
    </row>
    <row r="6217" spans="1:35" x14ac:dyDescent="0.25">
      <c r="A6217" s="1" t="s">
        <v>12540</v>
      </c>
      <c r="B6217" s="1" t="s">
        <v>30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s="1" t="s">
        <v>32</v>
      </c>
      <c r="I6217" s="1" t="s">
        <v>31</v>
      </c>
      <c r="J6217">
        <v>35</v>
      </c>
      <c r="K6217">
        <v>0</v>
      </c>
      <c r="L6217">
        <v>0</v>
      </c>
      <c r="M6217" s="1" t="s">
        <v>30</v>
      </c>
      <c r="N6217">
        <v>0</v>
      </c>
      <c r="O6217" s="1" t="s">
        <v>197</v>
      </c>
      <c r="P6217" s="1" t="s">
        <v>12541</v>
      </c>
      <c r="Q6217" s="1" t="s">
        <v>42</v>
      </c>
      <c r="R6217">
        <v>48</v>
      </c>
      <c r="S6217" s="1" t="s">
        <v>30</v>
      </c>
      <c r="T6217" s="1" t="s">
        <v>30</v>
      </c>
      <c r="U6217" s="1" t="s">
        <v>32</v>
      </c>
      <c r="V6217">
        <v>4</v>
      </c>
      <c r="W6217" s="1" t="s">
        <v>30</v>
      </c>
      <c r="X6217" s="1" t="s">
        <v>36</v>
      </c>
      <c r="Y6217" s="1" t="s">
        <v>37</v>
      </c>
      <c r="Z6217">
        <v>6</v>
      </c>
      <c r="AA6217">
        <v>85</v>
      </c>
      <c r="AB6217" s="1" t="s">
        <v>13500</v>
      </c>
      <c r="AC6217" s="1" t="s">
        <v>13500</v>
      </c>
      <c r="AD6217" t="s">
        <v>13494</v>
      </c>
      <c r="AE6217" s="1" t="s">
        <v>38</v>
      </c>
      <c r="AF6217" s="1" t="s">
        <v>38</v>
      </c>
      <c r="AG6217" t="s">
        <v>13527</v>
      </c>
      <c r="AH6217" t="s">
        <v>38</v>
      </c>
      <c r="AI6217" t="s">
        <v>13539</v>
      </c>
    </row>
    <row r="6218" spans="1:35" x14ac:dyDescent="0.25">
      <c r="A6218" s="1" t="s">
        <v>12542</v>
      </c>
      <c r="B6218" s="1" t="s">
        <v>30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s="1" t="s">
        <v>32</v>
      </c>
      <c r="I6218" s="1" t="s">
        <v>31</v>
      </c>
      <c r="J6218">
        <v>273</v>
      </c>
      <c r="K6218">
        <v>0</v>
      </c>
      <c r="L6218">
        <v>8</v>
      </c>
      <c r="M6218" s="1" t="s">
        <v>32</v>
      </c>
      <c r="N6218">
        <v>0</v>
      </c>
      <c r="O6218" s="1" t="s">
        <v>40</v>
      </c>
      <c r="P6218" s="1" t="s">
        <v>12543</v>
      </c>
      <c r="Q6218" s="1" t="s">
        <v>42</v>
      </c>
      <c r="R6218">
        <v>58</v>
      </c>
      <c r="S6218" s="1" t="s">
        <v>30</v>
      </c>
      <c r="T6218" s="1" t="s">
        <v>30</v>
      </c>
      <c r="U6218" s="1" t="s">
        <v>32</v>
      </c>
      <c r="V6218">
        <v>2</v>
      </c>
      <c r="W6218" s="1" t="s">
        <v>32</v>
      </c>
      <c r="X6218" s="1" t="s">
        <v>57</v>
      </c>
      <c r="Y6218" s="1" t="s">
        <v>37</v>
      </c>
      <c r="Z6218">
        <v>45</v>
      </c>
      <c r="AA6218">
        <v>2657</v>
      </c>
      <c r="AB6218" s="1" t="s">
        <v>13500</v>
      </c>
      <c r="AC6218" s="1" t="s">
        <v>13500</v>
      </c>
      <c r="AD6218" t="s">
        <v>13494</v>
      </c>
      <c r="AE6218" s="1" t="s">
        <v>38</v>
      </c>
      <c r="AF6218" s="1" t="s">
        <v>38</v>
      </c>
      <c r="AG6218" t="s">
        <v>13526</v>
      </c>
      <c r="AH6218" t="s">
        <v>38</v>
      </c>
      <c r="AI6218" t="s">
        <v>13540</v>
      </c>
    </row>
    <row r="6219" spans="1:35" x14ac:dyDescent="0.25">
      <c r="A6219" s="1" t="s">
        <v>12544</v>
      </c>
      <c r="B6219" s="1" t="s">
        <v>30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s="1" t="s">
        <v>32</v>
      </c>
      <c r="I6219" s="1" t="s">
        <v>31</v>
      </c>
      <c r="J6219">
        <v>8</v>
      </c>
      <c r="K6219">
        <v>0</v>
      </c>
      <c r="L6219">
        <v>0</v>
      </c>
      <c r="M6219" s="1" t="s">
        <v>30</v>
      </c>
      <c r="N6219">
        <v>0</v>
      </c>
      <c r="O6219" s="1" t="s">
        <v>97</v>
      </c>
      <c r="P6219" s="1" t="s">
        <v>12545</v>
      </c>
      <c r="Q6219" s="1" t="s">
        <v>42</v>
      </c>
      <c r="R6219">
        <v>36</v>
      </c>
      <c r="S6219" s="1" t="s">
        <v>30</v>
      </c>
      <c r="T6219" s="1" t="s">
        <v>30</v>
      </c>
      <c r="U6219" s="1" t="s">
        <v>32</v>
      </c>
      <c r="V6219">
        <v>5</v>
      </c>
      <c r="W6219" s="1" t="s">
        <v>30</v>
      </c>
      <c r="X6219" s="1" t="s">
        <v>36</v>
      </c>
      <c r="Y6219" s="1" t="s">
        <v>58</v>
      </c>
      <c r="Z6219">
        <v>10</v>
      </c>
      <c r="AA6219">
        <v>19</v>
      </c>
      <c r="AB6219" s="1" t="s">
        <v>13500</v>
      </c>
      <c r="AC6219" s="1" t="s">
        <v>13500</v>
      </c>
      <c r="AD6219" t="s">
        <v>13494</v>
      </c>
      <c r="AE6219" s="1" t="s">
        <v>38</v>
      </c>
      <c r="AF6219" s="1" t="s">
        <v>38</v>
      </c>
      <c r="AG6219" t="s">
        <v>13527</v>
      </c>
      <c r="AH6219" t="s">
        <v>38</v>
      </c>
      <c r="AI6219" t="s">
        <v>13538</v>
      </c>
    </row>
    <row r="6220" spans="1:35" x14ac:dyDescent="0.25">
      <c r="A6220" s="1" t="s">
        <v>12546</v>
      </c>
      <c r="B6220" s="1" t="s">
        <v>30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s="1" t="s">
        <v>32</v>
      </c>
      <c r="I6220" s="1" t="s">
        <v>31</v>
      </c>
      <c r="J6220">
        <v>411</v>
      </c>
      <c r="K6220">
        <v>0</v>
      </c>
      <c r="L6220">
        <v>3</v>
      </c>
      <c r="M6220" s="1" t="s">
        <v>32</v>
      </c>
      <c r="N6220">
        <v>0</v>
      </c>
      <c r="O6220" s="1" t="s">
        <v>184</v>
      </c>
      <c r="P6220" s="1" t="s">
        <v>12547</v>
      </c>
      <c r="Q6220" s="1" t="s">
        <v>42</v>
      </c>
      <c r="R6220">
        <v>54</v>
      </c>
      <c r="S6220" s="1" t="s">
        <v>30</v>
      </c>
      <c r="T6220" s="1" t="s">
        <v>30</v>
      </c>
      <c r="U6220" s="1" t="s">
        <v>32</v>
      </c>
      <c r="V6220">
        <v>6</v>
      </c>
      <c r="W6220" s="1" t="s">
        <v>32</v>
      </c>
      <c r="X6220" s="1" t="s">
        <v>43</v>
      </c>
      <c r="Y6220" s="1" t="s">
        <v>58</v>
      </c>
      <c r="Z6220">
        <v>47</v>
      </c>
      <c r="AA6220">
        <v>3247</v>
      </c>
      <c r="AB6220" s="1" t="s">
        <v>13500</v>
      </c>
      <c r="AC6220" s="1" t="s">
        <v>13500</v>
      </c>
      <c r="AD6220" t="s">
        <v>13494</v>
      </c>
      <c r="AE6220" s="1" t="s">
        <v>38</v>
      </c>
      <c r="AF6220" s="1" t="s">
        <v>38</v>
      </c>
      <c r="AG6220" t="s">
        <v>13526</v>
      </c>
      <c r="AH6220" t="s">
        <v>38</v>
      </c>
      <c r="AI6220" t="s">
        <v>13540</v>
      </c>
    </row>
    <row r="6221" spans="1:35" x14ac:dyDescent="0.25">
      <c r="A6221" s="1" t="s">
        <v>12548</v>
      </c>
      <c r="B6221" s="1" t="s">
        <v>30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s="1" t="s">
        <v>32</v>
      </c>
      <c r="I6221" s="1" t="s">
        <v>31</v>
      </c>
      <c r="J6221">
        <v>200</v>
      </c>
      <c r="K6221">
        <v>0</v>
      </c>
      <c r="L6221">
        <v>0</v>
      </c>
      <c r="M6221" s="1" t="s">
        <v>30</v>
      </c>
      <c r="N6221">
        <v>0</v>
      </c>
      <c r="O6221" s="1" t="s">
        <v>91</v>
      </c>
      <c r="P6221" s="1" t="s">
        <v>12549</v>
      </c>
      <c r="Q6221" s="1" t="s">
        <v>35</v>
      </c>
      <c r="R6221">
        <v>35</v>
      </c>
      <c r="S6221" s="1" t="s">
        <v>30</v>
      </c>
      <c r="T6221" s="1" t="s">
        <v>30</v>
      </c>
      <c r="U6221" s="1" t="s">
        <v>32</v>
      </c>
      <c r="V6221">
        <v>2</v>
      </c>
      <c r="W6221" s="1" t="s">
        <v>30</v>
      </c>
      <c r="X6221" s="1" t="s">
        <v>57</v>
      </c>
      <c r="Y6221" s="1" t="s">
        <v>58</v>
      </c>
      <c r="Z6221">
        <v>9</v>
      </c>
      <c r="AA6221">
        <v>631</v>
      </c>
      <c r="AB6221" s="1" t="s">
        <v>13500</v>
      </c>
      <c r="AC6221" s="1" t="s">
        <v>13500</v>
      </c>
      <c r="AD6221" t="s">
        <v>13494</v>
      </c>
      <c r="AE6221" s="1" t="s">
        <v>38</v>
      </c>
      <c r="AF6221" s="1" t="s">
        <v>38</v>
      </c>
      <c r="AG6221" t="s">
        <v>13527</v>
      </c>
      <c r="AH6221" t="s">
        <v>38</v>
      </c>
      <c r="AI6221" t="s">
        <v>13540</v>
      </c>
    </row>
    <row r="6222" spans="1:35" x14ac:dyDescent="0.25">
      <c r="A6222" s="1" t="s">
        <v>12550</v>
      </c>
      <c r="B6222" s="1" t="s">
        <v>30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s="1" t="s">
        <v>32</v>
      </c>
      <c r="I6222" s="1" t="s">
        <v>31</v>
      </c>
      <c r="J6222">
        <v>179</v>
      </c>
      <c r="K6222">
        <v>0</v>
      </c>
      <c r="L6222">
        <v>24</v>
      </c>
      <c r="M6222" s="1" t="s">
        <v>32</v>
      </c>
      <c r="N6222">
        <v>0</v>
      </c>
      <c r="O6222" s="1" t="s">
        <v>171</v>
      </c>
      <c r="P6222" s="1" t="s">
        <v>12551</v>
      </c>
      <c r="Q6222" s="1" t="s">
        <v>42</v>
      </c>
      <c r="R6222">
        <v>22</v>
      </c>
      <c r="S6222" s="1" t="s">
        <v>32</v>
      </c>
      <c r="T6222" s="1" t="s">
        <v>30</v>
      </c>
      <c r="U6222" s="1" t="s">
        <v>32</v>
      </c>
      <c r="V6222">
        <v>6</v>
      </c>
      <c r="W6222" s="1" t="s">
        <v>32</v>
      </c>
      <c r="X6222" s="1" t="s">
        <v>57</v>
      </c>
      <c r="Y6222" s="1" t="s">
        <v>58</v>
      </c>
      <c r="Z6222">
        <v>24</v>
      </c>
      <c r="AA6222">
        <v>1701</v>
      </c>
      <c r="AB6222" s="1" t="s">
        <v>13500</v>
      </c>
      <c r="AC6222" s="1" t="s">
        <v>13500</v>
      </c>
      <c r="AD6222" t="s">
        <v>13495</v>
      </c>
      <c r="AE6222" s="1" t="s">
        <v>38</v>
      </c>
      <c r="AF6222" s="1" t="s">
        <v>38</v>
      </c>
      <c r="AG6222" t="s">
        <v>13526</v>
      </c>
      <c r="AH6222" t="s">
        <v>38</v>
      </c>
      <c r="AI6222" t="s">
        <v>13540</v>
      </c>
    </row>
    <row r="6223" spans="1:35" x14ac:dyDescent="0.25">
      <c r="A6223" s="1" t="s">
        <v>12552</v>
      </c>
      <c r="B6223" s="1" t="s">
        <v>30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s="1" t="s">
        <v>32</v>
      </c>
      <c r="I6223" s="1" t="s">
        <v>31</v>
      </c>
      <c r="J6223">
        <v>236</v>
      </c>
      <c r="K6223">
        <v>0</v>
      </c>
      <c r="L6223">
        <v>38</v>
      </c>
      <c r="M6223" s="1" t="s">
        <v>32</v>
      </c>
      <c r="N6223">
        <v>0</v>
      </c>
      <c r="O6223" s="1" t="s">
        <v>275</v>
      </c>
      <c r="P6223" s="1" t="s">
        <v>12553</v>
      </c>
      <c r="Q6223" s="1" t="s">
        <v>42</v>
      </c>
      <c r="R6223">
        <v>58</v>
      </c>
      <c r="S6223" s="1" t="s">
        <v>30</v>
      </c>
      <c r="T6223" s="1" t="s">
        <v>30</v>
      </c>
      <c r="U6223" s="1" t="s">
        <v>32</v>
      </c>
      <c r="V6223">
        <v>2</v>
      </c>
      <c r="W6223" s="1" t="s">
        <v>32</v>
      </c>
      <c r="X6223" s="1" t="s">
        <v>57</v>
      </c>
      <c r="Y6223" s="1" t="s">
        <v>58</v>
      </c>
      <c r="Z6223">
        <v>49</v>
      </c>
      <c r="AA6223">
        <v>3326</v>
      </c>
      <c r="AB6223" s="1" t="s">
        <v>13500</v>
      </c>
      <c r="AC6223" s="1" t="s">
        <v>13500</v>
      </c>
      <c r="AD6223" t="s">
        <v>13494</v>
      </c>
      <c r="AE6223" s="1" t="s">
        <v>38</v>
      </c>
      <c r="AF6223" s="1" t="s">
        <v>38</v>
      </c>
      <c r="AG6223" t="s">
        <v>13526</v>
      </c>
      <c r="AH6223" t="s">
        <v>38</v>
      </c>
      <c r="AI6223" t="s">
        <v>13540</v>
      </c>
    </row>
    <row r="6224" spans="1:35" x14ac:dyDescent="0.25">
      <c r="A6224" s="1" t="s">
        <v>12554</v>
      </c>
      <c r="B6224" s="1" t="s">
        <v>30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s="1" t="s">
        <v>32</v>
      </c>
      <c r="I6224" s="1" t="s">
        <v>31</v>
      </c>
      <c r="J6224">
        <v>204</v>
      </c>
      <c r="K6224">
        <v>0</v>
      </c>
      <c r="L6224">
        <v>38</v>
      </c>
      <c r="M6224" s="1" t="s">
        <v>32</v>
      </c>
      <c r="N6224">
        <v>0</v>
      </c>
      <c r="O6224" s="1" t="s">
        <v>600</v>
      </c>
      <c r="P6224" s="1" t="s">
        <v>12555</v>
      </c>
      <c r="Q6224" s="1" t="s">
        <v>42</v>
      </c>
      <c r="R6224">
        <v>28</v>
      </c>
      <c r="S6224" s="1" t="s">
        <v>32</v>
      </c>
      <c r="T6224" s="1" t="s">
        <v>30</v>
      </c>
      <c r="U6224" s="1" t="s">
        <v>32</v>
      </c>
      <c r="V6224">
        <v>6</v>
      </c>
      <c r="W6224" s="1" t="s">
        <v>32</v>
      </c>
      <c r="X6224" s="1" t="s">
        <v>43</v>
      </c>
      <c r="Y6224" s="1" t="s">
        <v>58</v>
      </c>
      <c r="Z6224">
        <v>18</v>
      </c>
      <c r="AA6224">
        <v>670</v>
      </c>
      <c r="AB6224" s="1" t="s">
        <v>13500</v>
      </c>
      <c r="AC6224" s="1" t="s">
        <v>13500</v>
      </c>
      <c r="AD6224" t="s">
        <v>13495</v>
      </c>
      <c r="AE6224" s="1" t="s">
        <v>38</v>
      </c>
      <c r="AF6224" s="1" t="s">
        <v>38</v>
      </c>
      <c r="AG6224" t="s">
        <v>13526</v>
      </c>
      <c r="AH6224" t="s">
        <v>38</v>
      </c>
      <c r="AI6224" t="s">
        <v>13539</v>
      </c>
    </row>
    <row r="6225" spans="1:35" x14ac:dyDescent="0.25">
      <c r="A6225" s="1" t="s">
        <v>12556</v>
      </c>
      <c r="B6225" s="1" t="s">
        <v>30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s="1" t="s">
        <v>32</v>
      </c>
      <c r="I6225" s="1" t="s">
        <v>46</v>
      </c>
      <c r="J6225">
        <v>0</v>
      </c>
      <c r="K6225">
        <v>0</v>
      </c>
      <c r="L6225">
        <v>18</v>
      </c>
      <c r="M6225" s="1" t="s">
        <v>32</v>
      </c>
      <c r="N6225">
        <v>0</v>
      </c>
      <c r="O6225" s="1" t="s">
        <v>111</v>
      </c>
      <c r="P6225" s="1" t="s">
        <v>12557</v>
      </c>
      <c r="Q6225" s="1" t="s">
        <v>42</v>
      </c>
      <c r="R6225">
        <v>46</v>
      </c>
      <c r="S6225" s="1" t="s">
        <v>30</v>
      </c>
      <c r="T6225" s="1" t="s">
        <v>30</v>
      </c>
      <c r="U6225" s="1" t="s">
        <v>32</v>
      </c>
      <c r="V6225">
        <v>6</v>
      </c>
      <c r="W6225" s="1" t="s">
        <v>32</v>
      </c>
      <c r="X6225" s="1" t="s">
        <v>57</v>
      </c>
      <c r="Y6225" s="1" t="s">
        <v>37</v>
      </c>
      <c r="Z6225">
        <v>41</v>
      </c>
      <c r="AA6225">
        <v>2912</v>
      </c>
      <c r="AB6225" s="1" t="s">
        <v>13500</v>
      </c>
      <c r="AC6225" s="1" t="s">
        <v>13500</v>
      </c>
      <c r="AD6225" t="s">
        <v>13494</v>
      </c>
      <c r="AE6225" s="1" t="s">
        <v>38</v>
      </c>
      <c r="AF6225" s="1" t="s">
        <v>38</v>
      </c>
      <c r="AG6225" t="s">
        <v>13526</v>
      </c>
      <c r="AH6225" t="s">
        <v>38</v>
      </c>
      <c r="AI6225" t="s">
        <v>13540</v>
      </c>
    </row>
    <row r="6226" spans="1:35" x14ac:dyDescent="0.25">
      <c r="A6226" s="1" t="s">
        <v>12558</v>
      </c>
      <c r="B6226" s="1" t="s">
        <v>30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s="1" t="s">
        <v>32</v>
      </c>
      <c r="I6226" s="1" t="s">
        <v>31</v>
      </c>
      <c r="J6226">
        <v>51</v>
      </c>
      <c r="K6226">
        <v>0</v>
      </c>
      <c r="L6226">
        <v>9</v>
      </c>
      <c r="M6226" s="1" t="s">
        <v>32</v>
      </c>
      <c r="N6226">
        <v>0</v>
      </c>
      <c r="O6226" s="1" t="s">
        <v>122</v>
      </c>
      <c r="P6226" s="1" t="s">
        <v>12559</v>
      </c>
      <c r="Q6226" s="1" t="s">
        <v>42</v>
      </c>
      <c r="R6226">
        <v>48</v>
      </c>
      <c r="S6226" s="1" t="s">
        <v>30</v>
      </c>
      <c r="T6226" s="1" t="s">
        <v>30</v>
      </c>
      <c r="U6226" s="1" t="s">
        <v>32</v>
      </c>
      <c r="V6226">
        <v>3</v>
      </c>
      <c r="W6226" s="1" t="s">
        <v>30</v>
      </c>
      <c r="X6226" s="1" t="s">
        <v>36</v>
      </c>
      <c r="Y6226" s="1" t="s">
        <v>58</v>
      </c>
      <c r="Z6226">
        <v>26</v>
      </c>
      <c r="AA6226">
        <v>325</v>
      </c>
      <c r="AB6226" s="1" t="s">
        <v>13500</v>
      </c>
      <c r="AC6226" s="1" t="s">
        <v>13500</v>
      </c>
      <c r="AD6226" t="s">
        <v>13494</v>
      </c>
      <c r="AE6226" s="1" t="s">
        <v>38</v>
      </c>
      <c r="AF6226" s="1" t="s">
        <v>38</v>
      </c>
      <c r="AG6226" t="s">
        <v>13526</v>
      </c>
      <c r="AH6226" t="s">
        <v>38</v>
      </c>
      <c r="AI6226" t="s">
        <v>13539</v>
      </c>
    </row>
    <row r="6227" spans="1:35" x14ac:dyDescent="0.25">
      <c r="A6227" s="1" t="s">
        <v>12560</v>
      </c>
      <c r="B6227" s="1" t="s">
        <v>30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s="1" t="s">
        <v>32</v>
      </c>
      <c r="I6227" s="1" t="s">
        <v>31</v>
      </c>
      <c r="J6227">
        <v>160</v>
      </c>
      <c r="K6227">
        <v>0</v>
      </c>
      <c r="L6227">
        <v>0</v>
      </c>
      <c r="M6227" s="1" t="s">
        <v>30</v>
      </c>
      <c r="N6227">
        <v>0</v>
      </c>
      <c r="O6227" s="1" t="s">
        <v>119</v>
      </c>
      <c r="P6227" s="1" t="s">
        <v>12561</v>
      </c>
      <c r="Q6227" s="1" t="s">
        <v>35</v>
      </c>
      <c r="R6227">
        <v>68</v>
      </c>
      <c r="S6227" s="1" t="s">
        <v>30</v>
      </c>
      <c r="T6227" s="1" t="s">
        <v>32</v>
      </c>
      <c r="U6227" s="1" t="s">
        <v>32</v>
      </c>
      <c r="V6227">
        <v>6</v>
      </c>
      <c r="W6227" s="1" t="s">
        <v>30</v>
      </c>
      <c r="X6227" s="1" t="s">
        <v>57</v>
      </c>
      <c r="Y6227" s="1" t="s">
        <v>37</v>
      </c>
      <c r="Z6227">
        <v>10</v>
      </c>
      <c r="AA6227">
        <v>666</v>
      </c>
      <c r="AB6227" s="1" t="s">
        <v>13500</v>
      </c>
      <c r="AC6227" s="1" t="s">
        <v>13500</v>
      </c>
      <c r="AD6227" t="s">
        <v>13496</v>
      </c>
      <c r="AE6227" s="1" t="s">
        <v>38</v>
      </c>
      <c r="AF6227" s="1" t="s">
        <v>38</v>
      </c>
      <c r="AG6227" t="s">
        <v>13527</v>
      </c>
      <c r="AH6227" t="s">
        <v>38</v>
      </c>
      <c r="AI6227" t="s">
        <v>13540</v>
      </c>
    </row>
    <row r="6228" spans="1:35" x14ac:dyDescent="0.25">
      <c r="A6228" s="1" t="s">
        <v>12562</v>
      </c>
      <c r="B6228" s="1" t="s">
        <v>30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s="1" t="s">
        <v>32</v>
      </c>
      <c r="I6228" s="1" t="s">
        <v>31</v>
      </c>
      <c r="J6228">
        <v>107</v>
      </c>
      <c r="K6228">
        <v>0</v>
      </c>
      <c r="L6228">
        <v>5</v>
      </c>
      <c r="M6228" s="1" t="s">
        <v>32</v>
      </c>
      <c r="N6228">
        <v>0</v>
      </c>
      <c r="O6228" s="1" t="s">
        <v>179</v>
      </c>
      <c r="P6228" s="1" t="s">
        <v>12563</v>
      </c>
      <c r="Q6228" s="1" t="s">
        <v>42</v>
      </c>
      <c r="R6228">
        <v>56</v>
      </c>
      <c r="S6228" s="1" t="s">
        <v>30</v>
      </c>
      <c r="T6228" s="1" t="s">
        <v>30</v>
      </c>
      <c r="U6228" s="1" t="s">
        <v>32</v>
      </c>
      <c r="V6228">
        <v>3</v>
      </c>
      <c r="W6228" s="1" t="s">
        <v>32</v>
      </c>
      <c r="X6228" s="1" t="s">
        <v>43</v>
      </c>
      <c r="Y6228" s="1" t="s">
        <v>58</v>
      </c>
      <c r="Z6228">
        <v>21</v>
      </c>
      <c r="AA6228">
        <v>937</v>
      </c>
      <c r="AB6228" s="1" t="s">
        <v>13500</v>
      </c>
      <c r="AC6228" s="1" t="s">
        <v>13500</v>
      </c>
      <c r="AD6228" t="s">
        <v>13494</v>
      </c>
      <c r="AE6228" s="1" t="s">
        <v>38</v>
      </c>
      <c r="AF6228" s="1" t="s">
        <v>38</v>
      </c>
      <c r="AG6228" t="s">
        <v>13526</v>
      </c>
      <c r="AH6228" t="s">
        <v>38</v>
      </c>
      <c r="AI6228" t="s">
        <v>13540</v>
      </c>
    </row>
    <row r="6229" spans="1:35" x14ac:dyDescent="0.25">
      <c r="A6229" s="1" t="s">
        <v>12564</v>
      </c>
      <c r="B6229" s="1" t="s">
        <v>30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s="1" t="s">
        <v>32</v>
      </c>
      <c r="I6229" s="1" t="s">
        <v>31</v>
      </c>
      <c r="J6229">
        <v>171</v>
      </c>
      <c r="K6229">
        <v>0</v>
      </c>
      <c r="L6229">
        <v>3</v>
      </c>
      <c r="M6229" s="1" t="s">
        <v>32</v>
      </c>
      <c r="N6229">
        <v>0</v>
      </c>
      <c r="O6229" s="1" t="s">
        <v>159</v>
      </c>
      <c r="P6229" s="1" t="s">
        <v>12565</v>
      </c>
      <c r="Q6229" s="1" t="s">
        <v>35</v>
      </c>
      <c r="R6229">
        <v>35</v>
      </c>
      <c r="S6229" s="1" t="s">
        <v>30</v>
      </c>
      <c r="T6229" s="1" t="s">
        <v>30</v>
      </c>
      <c r="U6229" s="1" t="s">
        <v>32</v>
      </c>
      <c r="V6229">
        <v>2</v>
      </c>
      <c r="W6229" s="1" t="s">
        <v>32</v>
      </c>
      <c r="X6229" s="1" t="s">
        <v>36</v>
      </c>
      <c r="Y6229" s="1" t="s">
        <v>58</v>
      </c>
      <c r="Z6229">
        <v>45</v>
      </c>
      <c r="AA6229">
        <v>2463</v>
      </c>
      <c r="AB6229" s="1" t="s">
        <v>13500</v>
      </c>
      <c r="AC6229" s="1" t="s">
        <v>13500</v>
      </c>
      <c r="AD6229" t="s">
        <v>13494</v>
      </c>
      <c r="AE6229" s="1" t="s">
        <v>38</v>
      </c>
      <c r="AF6229" s="1" t="s">
        <v>38</v>
      </c>
      <c r="AG6229" t="s">
        <v>13526</v>
      </c>
      <c r="AH6229" t="s">
        <v>38</v>
      </c>
      <c r="AI6229" t="s">
        <v>13540</v>
      </c>
    </row>
    <row r="6230" spans="1:35" x14ac:dyDescent="0.25">
      <c r="A6230" s="1" t="s">
        <v>12566</v>
      </c>
      <c r="B6230" s="1" t="s">
        <v>30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s="1" t="s">
        <v>32</v>
      </c>
      <c r="I6230" s="1" t="s">
        <v>31</v>
      </c>
      <c r="J6230">
        <v>217</v>
      </c>
      <c r="K6230">
        <v>0</v>
      </c>
      <c r="L6230">
        <v>0</v>
      </c>
      <c r="M6230" s="1" t="s">
        <v>30</v>
      </c>
      <c r="N6230">
        <v>0</v>
      </c>
      <c r="O6230" s="1" t="s">
        <v>88</v>
      </c>
      <c r="P6230" s="1" t="s">
        <v>12567</v>
      </c>
      <c r="Q6230" s="1" t="s">
        <v>42</v>
      </c>
      <c r="R6230">
        <v>30</v>
      </c>
      <c r="S6230" s="1" t="s">
        <v>30</v>
      </c>
      <c r="T6230" s="1" t="s">
        <v>30</v>
      </c>
      <c r="U6230" s="1" t="s">
        <v>32</v>
      </c>
      <c r="V6230">
        <v>2</v>
      </c>
      <c r="W6230" s="1" t="s">
        <v>30</v>
      </c>
      <c r="X6230" s="1" t="s">
        <v>57</v>
      </c>
      <c r="Y6230" s="1" t="s">
        <v>58</v>
      </c>
      <c r="Z6230">
        <v>11</v>
      </c>
      <c r="AA6230">
        <v>778</v>
      </c>
      <c r="AB6230" s="1" t="s">
        <v>13500</v>
      </c>
      <c r="AC6230" s="1" t="s">
        <v>13500</v>
      </c>
      <c r="AD6230" t="s">
        <v>13495</v>
      </c>
      <c r="AE6230" s="1" t="s">
        <v>38</v>
      </c>
      <c r="AF6230" s="1" t="s">
        <v>38</v>
      </c>
      <c r="AG6230" t="s">
        <v>13527</v>
      </c>
      <c r="AH6230" t="s">
        <v>38</v>
      </c>
      <c r="AI6230" t="s">
        <v>13540</v>
      </c>
    </row>
    <row r="6231" spans="1:35" x14ac:dyDescent="0.25">
      <c r="A6231" s="1" t="s">
        <v>12568</v>
      </c>
      <c r="B6231" s="1" t="s">
        <v>30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s="1" t="s">
        <v>32</v>
      </c>
      <c r="I6231" s="1" t="s">
        <v>31</v>
      </c>
      <c r="J6231">
        <v>72</v>
      </c>
      <c r="K6231">
        <v>0</v>
      </c>
      <c r="L6231">
        <v>4</v>
      </c>
      <c r="M6231" s="1" t="s">
        <v>30</v>
      </c>
      <c r="N6231">
        <v>8</v>
      </c>
      <c r="O6231" s="1" t="s">
        <v>88</v>
      </c>
      <c r="P6231" s="1" t="s">
        <v>12569</v>
      </c>
      <c r="Q6231" s="1" t="s">
        <v>35</v>
      </c>
      <c r="R6231">
        <v>46</v>
      </c>
      <c r="S6231" s="1" t="s">
        <v>30</v>
      </c>
      <c r="T6231" s="1" t="s">
        <v>30</v>
      </c>
      <c r="U6231" s="1" t="s">
        <v>32</v>
      </c>
      <c r="V6231">
        <v>5</v>
      </c>
      <c r="W6231" s="1" t="s">
        <v>32</v>
      </c>
      <c r="X6231" s="1" t="s">
        <v>43</v>
      </c>
      <c r="Y6231" s="1" t="s">
        <v>37</v>
      </c>
      <c r="Z6231">
        <v>35</v>
      </c>
      <c r="AA6231">
        <v>1132</v>
      </c>
      <c r="AB6231" s="1" t="s">
        <v>13500</v>
      </c>
      <c r="AC6231" s="1" t="s">
        <v>13500</v>
      </c>
      <c r="AD6231" t="s">
        <v>13494</v>
      </c>
      <c r="AE6231" s="1" t="s">
        <v>38</v>
      </c>
      <c r="AF6231" s="1" t="s">
        <v>38</v>
      </c>
      <c r="AG6231" t="s">
        <v>13526</v>
      </c>
      <c r="AH6231" t="s">
        <v>38</v>
      </c>
      <c r="AI6231" t="s">
        <v>13539</v>
      </c>
    </row>
    <row r="6232" spans="1:35" x14ac:dyDescent="0.25">
      <c r="A6232" s="1" t="s">
        <v>12570</v>
      </c>
      <c r="B6232" s="1" t="s">
        <v>30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s="1" t="s">
        <v>32</v>
      </c>
      <c r="I6232" s="1" t="s">
        <v>31</v>
      </c>
      <c r="J6232">
        <v>111</v>
      </c>
      <c r="K6232">
        <v>0</v>
      </c>
      <c r="L6232">
        <v>5</v>
      </c>
      <c r="M6232" s="1" t="s">
        <v>32</v>
      </c>
      <c r="N6232">
        <v>0</v>
      </c>
      <c r="O6232" s="1" t="s">
        <v>94</v>
      </c>
      <c r="P6232" s="1" t="s">
        <v>12571</v>
      </c>
      <c r="Q6232" s="1" t="s">
        <v>35</v>
      </c>
      <c r="R6232">
        <v>60</v>
      </c>
      <c r="S6232" s="1" t="s">
        <v>30</v>
      </c>
      <c r="T6232" s="1" t="s">
        <v>30</v>
      </c>
      <c r="U6232" s="1" t="s">
        <v>32</v>
      </c>
      <c r="V6232">
        <v>2</v>
      </c>
      <c r="W6232" s="1" t="s">
        <v>30</v>
      </c>
      <c r="X6232" s="1" t="s">
        <v>57</v>
      </c>
      <c r="Y6232" s="1" t="s">
        <v>58</v>
      </c>
      <c r="Z6232">
        <v>32</v>
      </c>
      <c r="AA6232">
        <v>2251</v>
      </c>
      <c r="AB6232" s="1" t="s">
        <v>13500</v>
      </c>
      <c r="AC6232" s="1" t="s">
        <v>13500</v>
      </c>
      <c r="AD6232" t="s">
        <v>13494</v>
      </c>
      <c r="AE6232" s="1" t="s">
        <v>38</v>
      </c>
      <c r="AF6232" s="1" t="s">
        <v>38</v>
      </c>
      <c r="AG6232" t="s">
        <v>13526</v>
      </c>
      <c r="AH6232" t="s">
        <v>38</v>
      </c>
      <c r="AI6232" t="s">
        <v>13540</v>
      </c>
    </row>
    <row r="6233" spans="1:35" x14ac:dyDescent="0.25">
      <c r="A6233" s="1" t="s">
        <v>12572</v>
      </c>
      <c r="B6233" s="1" t="s">
        <v>30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s="1" t="s">
        <v>32</v>
      </c>
      <c r="I6233" s="1" t="s">
        <v>31</v>
      </c>
      <c r="J6233">
        <v>80</v>
      </c>
      <c r="K6233">
        <v>0</v>
      </c>
      <c r="L6233">
        <v>9</v>
      </c>
      <c r="M6233" s="1" t="s">
        <v>32</v>
      </c>
      <c r="N6233">
        <v>0</v>
      </c>
      <c r="O6233" s="1" t="s">
        <v>74</v>
      </c>
      <c r="P6233" s="1" t="s">
        <v>12573</v>
      </c>
      <c r="Q6233" s="1" t="s">
        <v>35</v>
      </c>
      <c r="R6233">
        <v>57</v>
      </c>
      <c r="S6233" s="1" t="s">
        <v>30</v>
      </c>
      <c r="T6233" s="1" t="s">
        <v>30</v>
      </c>
      <c r="U6233" s="1" t="s">
        <v>32</v>
      </c>
      <c r="V6233">
        <v>3</v>
      </c>
      <c r="W6233" s="1" t="s">
        <v>30</v>
      </c>
      <c r="X6233" s="1" t="s">
        <v>36</v>
      </c>
      <c r="Y6233" s="1" t="s">
        <v>58</v>
      </c>
      <c r="Z6233">
        <v>24</v>
      </c>
      <c r="AA6233">
        <v>470</v>
      </c>
      <c r="AB6233" s="1" t="s">
        <v>13500</v>
      </c>
      <c r="AC6233" s="1" t="s">
        <v>13500</v>
      </c>
      <c r="AD6233" t="s">
        <v>13494</v>
      </c>
      <c r="AE6233" s="1" t="s">
        <v>38</v>
      </c>
      <c r="AF6233" s="1" t="s">
        <v>38</v>
      </c>
      <c r="AG6233" t="s">
        <v>13526</v>
      </c>
      <c r="AH6233" t="s">
        <v>38</v>
      </c>
      <c r="AI6233" t="s">
        <v>13539</v>
      </c>
    </row>
    <row r="6234" spans="1:35" x14ac:dyDescent="0.25">
      <c r="A6234" s="1" t="s">
        <v>12574</v>
      </c>
      <c r="B6234" s="1" t="s">
        <v>30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s="1" t="s">
        <v>32</v>
      </c>
      <c r="I6234" s="1" t="s">
        <v>31</v>
      </c>
      <c r="J6234">
        <v>193</v>
      </c>
      <c r="K6234">
        <v>0</v>
      </c>
      <c r="L6234">
        <v>4</v>
      </c>
      <c r="M6234" s="1" t="s">
        <v>32</v>
      </c>
      <c r="N6234">
        <v>0</v>
      </c>
      <c r="O6234" s="1" t="s">
        <v>202</v>
      </c>
      <c r="P6234" s="1" t="s">
        <v>12575</v>
      </c>
      <c r="Q6234" s="1" t="s">
        <v>35</v>
      </c>
      <c r="R6234">
        <v>43</v>
      </c>
      <c r="S6234" s="1" t="s">
        <v>30</v>
      </c>
      <c r="T6234" s="1" t="s">
        <v>30</v>
      </c>
      <c r="U6234" s="1" t="s">
        <v>32</v>
      </c>
      <c r="V6234">
        <v>5</v>
      </c>
      <c r="W6234" s="1" t="s">
        <v>30</v>
      </c>
      <c r="X6234" s="1" t="s">
        <v>57</v>
      </c>
      <c r="Y6234" s="1" t="s">
        <v>37</v>
      </c>
      <c r="Z6234">
        <v>32</v>
      </c>
      <c r="AA6234">
        <v>2185</v>
      </c>
      <c r="AB6234" s="1" t="s">
        <v>13500</v>
      </c>
      <c r="AC6234" s="1" t="s">
        <v>13500</v>
      </c>
      <c r="AD6234" t="s">
        <v>13494</v>
      </c>
      <c r="AE6234" s="1" t="s">
        <v>38</v>
      </c>
      <c r="AF6234" s="1" t="s">
        <v>38</v>
      </c>
      <c r="AG6234" t="s">
        <v>13526</v>
      </c>
      <c r="AH6234" t="s">
        <v>38</v>
      </c>
      <c r="AI6234" t="s">
        <v>13540</v>
      </c>
    </row>
    <row r="6235" spans="1:35" x14ac:dyDescent="0.25">
      <c r="A6235" s="1" t="s">
        <v>12576</v>
      </c>
      <c r="B6235" s="1" t="s">
        <v>30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s="1" t="s">
        <v>32</v>
      </c>
      <c r="I6235" s="1" t="s">
        <v>31</v>
      </c>
      <c r="J6235">
        <v>128</v>
      </c>
      <c r="K6235">
        <v>0</v>
      </c>
      <c r="L6235">
        <v>4</v>
      </c>
      <c r="M6235" s="1" t="s">
        <v>32</v>
      </c>
      <c r="N6235">
        <v>0</v>
      </c>
      <c r="O6235" s="1" t="s">
        <v>275</v>
      </c>
      <c r="P6235" s="1" t="s">
        <v>12577</v>
      </c>
      <c r="Q6235" s="1" t="s">
        <v>35</v>
      </c>
      <c r="R6235">
        <v>62</v>
      </c>
      <c r="S6235" s="1" t="s">
        <v>30</v>
      </c>
      <c r="T6235" s="1" t="s">
        <v>30</v>
      </c>
      <c r="U6235" s="1" t="s">
        <v>32</v>
      </c>
      <c r="V6235">
        <v>6</v>
      </c>
      <c r="W6235" s="1" t="s">
        <v>32</v>
      </c>
      <c r="X6235" s="1" t="s">
        <v>57</v>
      </c>
      <c r="Y6235" s="1" t="s">
        <v>37</v>
      </c>
      <c r="Z6235">
        <v>53</v>
      </c>
      <c r="AA6235">
        <v>2809</v>
      </c>
      <c r="AB6235" s="1" t="s">
        <v>13500</v>
      </c>
      <c r="AC6235" s="1" t="s">
        <v>13500</v>
      </c>
      <c r="AD6235" t="s">
        <v>13494</v>
      </c>
      <c r="AE6235" s="1" t="s">
        <v>38</v>
      </c>
      <c r="AF6235" s="1" t="s">
        <v>38</v>
      </c>
      <c r="AG6235" t="s">
        <v>13526</v>
      </c>
      <c r="AH6235" t="s">
        <v>38</v>
      </c>
      <c r="AI6235" t="s">
        <v>13540</v>
      </c>
    </row>
    <row r="6236" spans="1:35" x14ac:dyDescent="0.25">
      <c r="A6236" s="1" t="s">
        <v>12578</v>
      </c>
      <c r="B6236" s="1" t="s">
        <v>30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s="1" t="s">
        <v>32</v>
      </c>
      <c r="I6236" s="1" t="s">
        <v>31</v>
      </c>
      <c r="J6236">
        <v>324</v>
      </c>
      <c r="K6236">
        <v>0</v>
      </c>
      <c r="L6236">
        <v>0</v>
      </c>
      <c r="M6236" s="1" t="s">
        <v>30</v>
      </c>
      <c r="N6236">
        <v>0</v>
      </c>
      <c r="O6236" s="1" t="s">
        <v>219</v>
      </c>
      <c r="P6236" s="1" t="s">
        <v>12579</v>
      </c>
      <c r="Q6236" s="1" t="s">
        <v>35</v>
      </c>
      <c r="R6236">
        <v>51</v>
      </c>
      <c r="S6236" s="1" t="s">
        <v>30</v>
      </c>
      <c r="T6236" s="1" t="s">
        <v>30</v>
      </c>
      <c r="U6236" s="1" t="s">
        <v>32</v>
      </c>
      <c r="V6236">
        <v>2</v>
      </c>
      <c r="W6236" s="1" t="s">
        <v>30</v>
      </c>
      <c r="X6236" s="1" t="s">
        <v>57</v>
      </c>
      <c r="Y6236" s="1" t="s">
        <v>37</v>
      </c>
      <c r="Z6236">
        <v>8</v>
      </c>
      <c r="AA6236">
        <v>446</v>
      </c>
      <c r="AB6236" s="1" t="s">
        <v>13500</v>
      </c>
      <c r="AC6236" s="1" t="s">
        <v>13500</v>
      </c>
      <c r="AD6236" t="s">
        <v>13494</v>
      </c>
      <c r="AE6236" s="1" t="s">
        <v>38</v>
      </c>
      <c r="AF6236" s="1" t="s">
        <v>38</v>
      </c>
      <c r="AG6236" t="s">
        <v>13527</v>
      </c>
      <c r="AH6236" t="s">
        <v>38</v>
      </c>
      <c r="AI6236" t="s">
        <v>13540</v>
      </c>
    </row>
    <row r="6237" spans="1:35" x14ac:dyDescent="0.25">
      <c r="A6237" s="1" t="s">
        <v>12580</v>
      </c>
      <c r="B6237" s="1" t="s">
        <v>30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s="1" t="s">
        <v>32</v>
      </c>
      <c r="I6237" s="1" t="s">
        <v>31</v>
      </c>
      <c r="J6237">
        <v>65</v>
      </c>
      <c r="K6237">
        <v>0</v>
      </c>
      <c r="L6237">
        <v>6</v>
      </c>
      <c r="M6237" s="1" t="s">
        <v>32</v>
      </c>
      <c r="N6237">
        <v>0</v>
      </c>
      <c r="O6237" s="1" t="s">
        <v>156</v>
      </c>
      <c r="P6237" s="1" t="s">
        <v>12581</v>
      </c>
      <c r="Q6237" s="1" t="s">
        <v>35</v>
      </c>
      <c r="R6237">
        <v>63</v>
      </c>
      <c r="S6237" s="1" t="s">
        <v>30</v>
      </c>
      <c r="T6237" s="1" t="s">
        <v>30</v>
      </c>
      <c r="U6237" s="1" t="s">
        <v>32</v>
      </c>
      <c r="V6237">
        <v>5</v>
      </c>
      <c r="W6237" s="1" t="s">
        <v>30</v>
      </c>
      <c r="X6237" s="1" t="s">
        <v>36</v>
      </c>
      <c r="Y6237" s="1" t="s">
        <v>37</v>
      </c>
      <c r="Z6237">
        <v>27</v>
      </c>
      <c r="AA6237">
        <v>250</v>
      </c>
      <c r="AB6237" s="1" t="s">
        <v>13500</v>
      </c>
      <c r="AC6237" s="1" t="s">
        <v>13500</v>
      </c>
      <c r="AD6237" t="s">
        <v>13494</v>
      </c>
      <c r="AE6237" s="1" t="s">
        <v>38</v>
      </c>
      <c r="AF6237" s="1" t="s">
        <v>38</v>
      </c>
      <c r="AG6237" t="s">
        <v>13526</v>
      </c>
      <c r="AH6237" t="s">
        <v>38</v>
      </c>
      <c r="AI6237" t="s">
        <v>13538</v>
      </c>
    </row>
    <row r="6238" spans="1:35" x14ac:dyDescent="0.25">
      <c r="A6238" s="1" t="s">
        <v>12582</v>
      </c>
      <c r="B6238" s="1" t="s">
        <v>30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s="1" t="s">
        <v>32</v>
      </c>
      <c r="I6238" s="1" t="s">
        <v>31</v>
      </c>
      <c r="J6238">
        <v>329</v>
      </c>
      <c r="K6238">
        <v>0</v>
      </c>
      <c r="L6238">
        <v>13</v>
      </c>
      <c r="M6238" s="1" t="s">
        <v>32</v>
      </c>
      <c r="N6238">
        <v>0</v>
      </c>
      <c r="O6238" s="1" t="s">
        <v>135</v>
      </c>
      <c r="P6238" s="1" t="s">
        <v>12583</v>
      </c>
      <c r="Q6238" s="1" t="s">
        <v>42</v>
      </c>
      <c r="R6238">
        <v>40</v>
      </c>
      <c r="S6238" s="1" t="s">
        <v>30</v>
      </c>
      <c r="T6238" s="1" t="s">
        <v>30</v>
      </c>
      <c r="U6238" s="1" t="s">
        <v>32</v>
      </c>
      <c r="V6238">
        <v>2</v>
      </c>
      <c r="W6238" s="1" t="s">
        <v>32</v>
      </c>
      <c r="X6238" s="1" t="s">
        <v>36</v>
      </c>
      <c r="Y6238" s="1" t="s">
        <v>37</v>
      </c>
      <c r="Z6238">
        <v>21</v>
      </c>
      <c r="AA6238">
        <v>990</v>
      </c>
      <c r="AB6238" s="1" t="s">
        <v>13500</v>
      </c>
      <c r="AC6238" s="1" t="s">
        <v>13500</v>
      </c>
      <c r="AD6238" t="s">
        <v>13494</v>
      </c>
      <c r="AE6238" s="1" t="s">
        <v>38</v>
      </c>
      <c r="AF6238" s="1" t="s">
        <v>38</v>
      </c>
      <c r="AG6238" t="s">
        <v>13526</v>
      </c>
      <c r="AH6238" t="s">
        <v>38</v>
      </c>
      <c r="AI6238" t="s">
        <v>13540</v>
      </c>
    </row>
    <row r="6239" spans="1:35" x14ac:dyDescent="0.25">
      <c r="A6239" s="1" t="s">
        <v>12584</v>
      </c>
      <c r="B6239" s="1" t="s">
        <v>30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s="1" t="s">
        <v>32</v>
      </c>
      <c r="I6239" s="1" t="s">
        <v>31</v>
      </c>
      <c r="J6239">
        <v>5</v>
      </c>
      <c r="K6239">
        <v>0</v>
      </c>
      <c r="L6239">
        <v>30</v>
      </c>
      <c r="M6239" s="1" t="s">
        <v>32</v>
      </c>
      <c r="N6239">
        <v>0</v>
      </c>
      <c r="O6239" s="1" t="s">
        <v>202</v>
      </c>
      <c r="P6239" s="1" t="s">
        <v>12585</v>
      </c>
      <c r="Q6239" s="1" t="s">
        <v>42</v>
      </c>
      <c r="R6239">
        <v>22</v>
      </c>
      <c r="S6239" s="1" t="s">
        <v>32</v>
      </c>
      <c r="T6239" s="1" t="s">
        <v>30</v>
      </c>
      <c r="U6239" s="1" t="s">
        <v>32</v>
      </c>
      <c r="V6239">
        <v>4</v>
      </c>
      <c r="W6239" s="1" t="s">
        <v>30</v>
      </c>
      <c r="X6239" s="1" t="s">
        <v>36</v>
      </c>
      <c r="Y6239" s="1" t="s">
        <v>37</v>
      </c>
      <c r="Z6239">
        <v>37</v>
      </c>
      <c r="AA6239">
        <v>37</v>
      </c>
      <c r="AB6239" s="1" t="s">
        <v>13500</v>
      </c>
      <c r="AC6239" s="1" t="s">
        <v>13500</v>
      </c>
      <c r="AD6239" t="s">
        <v>13495</v>
      </c>
      <c r="AE6239" s="1" t="s">
        <v>38</v>
      </c>
      <c r="AF6239" s="1" t="s">
        <v>38</v>
      </c>
      <c r="AG6239" t="s">
        <v>13526</v>
      </c>
      <c r="AH6239" t="s">
        <v>38</v>
      </c>
      <c r="AI6239" t="s">
        <v>13538</v>
      </c>
    </row>
    <row r="6240" spans="1:35" x14ac:dyDescent="0.25">
      <c r="A6240" s="1" t="s">
        <v>12586</v>
      </c>
      <c r="B6240" s="1" t="s">
        <v>30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s="1" t="s">
        <v>32</v>
      </c>
      <c r="I6240" s="1" t="s">
        <v>31</v>
      </c>
      <c r="J6240">
        <v>250</v>
      </c>
      <c r="K6240">
        <v>0</v>
      </c>
      <c r="L6240">
        <v>30</v>
      </c>
      <c r="M6240" s="1" t="s">
        <v>32</v>
      </c>
      <c r="N6240">
        <v>0</v>
      </c>
      <c r="O6240" s="1" t="s">
        <v>80</v>
      </c>
      <c r="P6240" s="1" t="s">
        <v>12587</v>
      </c>
      <c r="Q6240" s="1" t="s">
        <v>42</v>
      </c>
      <c r="R6240">
        <v>29</v>
      </c>
      <c r="S6240" s="1" t="s">
        <v>32</v>
      </c>
      <c r="T6240" s="1" t="s">
        <v>30</v>
      </c>
      <c r="U6240" s="1" t="s">
        <v>32</v>
      </c>
      <c r="V6240">
        <v>6</v>
      </c>
      <c r="W6240" s="1" t="s">
        <v>32</v>
      </c>
      <c r="X6240" s="1" t="s">
        <v>43</v>
      </c>
      <c r="Y6240" s="1" t="s">
        <v>37</v>
      </c>
      <c r="Z6240">
        <v>32</v>
      </c>
      <c r="AA6240">
        <v>1550</v>
      </c>
      <c r="AB6240" s="1" t="s">
        <v>13500</v>
      </c>
      <c r="AC6240" s="1" t="s">
        <v>13500</v>
      </c>
      <c r="AD6240" t="s">
        <v>13495</v>
      </c>
      <c r="AE6240" s="1" t="s">
        <v>38</v>
      </c>
      <c r="AF6240" s="1" t="s">
        <v>38</v>
      </c>
      <c r="AG6240" t="s">
        <v>13526</v>
      </c>
      <c r="AH6240" t="s">
        <v>38</v>
      </c>
      <c r="AI6240" t="s">
        <v>13540</v>
      </c>
    </row>
    <row r="6241" spans="1:35" x14ac:dyDescent="0.25">
      <c r="A6241" s="1" t="s">
        <v>12588</v>
      </c>
      <c r="B6241" s="1" t="s">
        <v>30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s="1" t="s">
        <v>32</v>
      </c>
      <c r="I6241" s="1" t="s">
        <v>31</v>
      </c>
      <c r="J6241">
        <v>143</v>
      </c>
      <c r="K6241">
        <v>0</v>
      </c>
      <c r="L6241">
        <v>20</v>
      </c>
      <c r="M6241" s="1" t="s">
        <v>32</v>
      </c>
      <c r="N6241">
        <v>0</v>
      </c>
      <c r="O6241" s="1" t="s">
        <v>216</v>
      </c>
      <c r="P6241" s="1" t="s">
        <v>12589</v>
      </c>
      <c r="Q6241" s="1" t="s">
        <v>35</v>
      </c>
      <c r="R6241">
        <v>26</v>
      </c>
      <c r="S6241" s="1" t="s">
        <v>32</v>
      </c>
      <c r="T6241" s="1" t="s">
        <v>30</v>
      </c>
      <c r="U6241" s="1" t="s">
        <v>32</v>
      </c>
      <c r="V6241">
        <v>3</v>
      </c>
      <c r="W6241" s="1" t="s">
        <v>32</v>
      </c>
      <c r="X6241" s="1" t="s">
        <v>57</v>
      </c>
      <c r="Y6241" s="1" t="s">
        <v>58</v>
      </c>
      <c r="Z6241">
        <v>33</v>
      </c>
      <c r="AA6241">
        <v>1026</v>
      </c>
      <c r="AB6241" s="1" t="s">
        <v>13500</v>
      </c>
      <c r="AC6241" s="1" t="s">
        <v>13500</v>
      </c>
      <c r="AD6241" t="s">
        <v>13495</v>
      </c>
      <c r="AE6241" s="1" t="s">
        <v>38</v>
      </c>
      <c r="AF6241" s="1" t="s">
        <v>38</v>
      </c>
      <c r="AG6241" t="s">
        <v>13526</v>
      </c>
      <c r="AH6241" t="s">
        <v>38</v>
      </c>
      <c r="AI6241" t="s">
        <v>13539</v>
      </c>
    </row>
    <row r="6242" spans="1:35" x14ac:dyDescent="0.25">
      <c r="A6242" s="1" t="s">
        <v>12590</v>
      </c>
      <c r="B6242" s="1" t="s">
        <v>30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s="1" t="s">
        <v>32</v>
      </c>
      <c r="I6242" s="1" t="s">
        <v>31</v>
      </c>
      <c r="J6242">
        <v>83</v>
      </c>
      <c r="K6242">
        <v>0</v>
      </c>
      <c r="L6242">
        <v>7</v>
      </c>
      <c r="M6242" s="1" t="s">
        <v>30</v>
      </c>
      <c r="N6242">
        <v>64</v>
      </c>
      <c r="O6242" s="1" t="s">
        <v>272</v>
      </c>
      <c r="P6242" s="1" t="s">
        <v>12591</v>
      </c>
      <c r="Q6242" s="1" t="s">
        <v>42</v>
      </c>
      <c r="R6242">
        <v>44</v>
      </c>
      <c r="S6242" s="1" t="s">
        <v>30</v>
      </c>
      <c r="T6242" s="1" t="s">
        <v>30</v>
      </c>
      <c r="U6242" s="1" t="s">
        <v>32</v>
      </c>
      <c r="V6242">
        <v>5</v>
      </c>
      <c r="W6242" s="1" t="s">
        <v>30</v>
      </c>
      <c r="X6242" s="1" t="s">
        <v>57</v>
      </c>
      <c r="Y6242" s="1" t="s">
        <v>58</v>
      </c>
      <c r="Z6242">
        <v>25</v>
      </c>
      <c r="AA6242">
        <v>941</v>
      </c>
      <c r="AB6242" s="1" t="s">
        <v>13500</v>
      </c>
      <c r="AC6242" s="1" t="s">
        <v>13500</v>
      </c>
      <c r="AD6242" t="s">
        <v>13494</v>
      </c>
      <c r="AE6242" s="1" t="s">
        <v>38</v>
      </c>
      <c r="AF6242" s="1" t="s">
        <v>38</v>
      </c>
      <c r="AG6242" t="s">
        <v>13526</v>
      </c>
      <c r="AH6242" t="s">
        <v>38</v>
      </c>
      <c r="AI6242" t="s">
        <v>13539</v>
      </c>
    </row>
    <row r="6243" spans="1:35" x14ac:dyDescent="0.25">
      <c r="A6243" s="1" t="s">
        <v>12592</v>
      </c>
      <c r="B6243" s="1" t="s">
        <v>30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s="1" t="s">
        <v>32</v>
      </c>
      <c r="I6243" s="1" t="s">
        <v>31</v>
      </c>
      <c r="J6243">
        <v>395</v>
      </c>
      <c r="K6243">
        <v>0</v>
      </c>
      <c r="L6243">
        <v>6</v>
      </c>
      <c r="M6243" s="1" t="s">
        <v>32</v>
      </c>
      <c r="N6243">
        <v>0</v>
      </c>
      <c r="O6243" s="1" t="s">
        <v>275</v>
      </c>
      <c r="P6243" s="1" t="s">
        <v>12593</v>
      </c>
      <c r="Q6243" s="1" t="s">
        <v>35</v>
      </c>
      <c r="R6243">
        <v>65</v>
      </c>
      <c r="S6243" s="1" t="s">
        <v>30</v>
      </c>
      <c r="T6243" s="1" t="s">
        <v>32</v>
      </c>
      <c r="U6243" s="1" t="s">
        <v>32</v>
      </c>
      <c r="V6243">
        <v>6</v>
      </c>
      <c r="W6243" s="1" t="s">
        <v>32</v>
      </c>
      <c r="X6243" s="1" t="s">
        <v>43</v>
      </c>
      <c r="Y6243" s="1" t="s">
        <v>58</v>
      </c>
      <c r="Z6243">
        <v>36</v>
      </c>
      <c r="AA6243">
        <v>2112</v>
      </c>
      <c r="AB6243" s="1" t="s">
        <v>13500</v>
      </c>
      <c r="AC6243" s="1" t="s">
        <v>13500</v>
      </c>
      <c r="AD6243" t="s">
        <v>13496</v>
      </c>
      <c r="AE6243" s="1" t="s">
        <v>38</v>
      </c>
      <c r="AF6243" s="1" t="s">
        <v>38</v>
      </c>
      <c r="AG6243" t="s">
        <v>13526</v>
      </c>
      <c r="AH6243" t="s">
        <v>38</v>
      </c>
      <c r="AI6243" t="s">
        <v>13540</v>
      </c>
    </row>
    <row r="6244" spans="1:35" x14ac:dyDescent="0.25">
      <c r="A6244" s="1" t="s">
        <v>12594</v>
      </c>
      <c r="B6244" s="1" t="s">
        <v>30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s="1" t="s">
        <v>32</v>
      </c>
      <c r="I6244" s="1" t="s">
        <v>31</v>
      </c>
      <c r="J6244">
        <v>14</v>
      </c>
      <c r="K6244">
        <v>0</v>
      </c>
      <c r="L6244">
        <v>0</v>
      </c>
      <c r="M6244" s="1" t="s">
        <v>30</v>
      </c>
      <c r="N6244">
        <v>0</v>
      </c>
      <c r="O6244" s="1" t="s">
        <v>106</v>
      </c>
      <c r="P6244" s="1" t="s">
        <v>12595</v>
      </c>
      <c r="Q6244" s="1" t="s">
        <v>42</v>
      </c>
      <c r="R6244">
        <v>29</v>
      </c>
      <c r="S6244" s="1" t="s">
        <v>32</v>
      </c>
      <c r="T6244" s="1" t="s">
        <v>30</v>
      </c>
      <c r="U6244" s="1" t="s">
        <v>32</v>
      </c>
      <c r="V6244">
        <v>3</v>
      </c>
      <c r="W6244" s="1" t="s">
        <v>30</v>
      </c>
      <c r="X6244" s="1" t="s">
        <v>43</v>
      </c>
      <c r="Y6244" s="1" t="s">
        <v>37</v>
      </c>
      <c r="Z6244">
        <v>6</v>
      </c>
      <c r="AA6244">
        <v>28</v>
      </c>
      <c r="AB6244" s="1" t="s">
        <v>13500</v>
      </c>
      <c r="AC6244" s="1" t="s">
        <v>13500</v>
      </c>
      <c r="AD6244" t="s">
        <v>13495</v>
      </c>
      <c r="AE6244" s="1" t="s">
        <v>38</v>
      </c>
      <c r="AF6244" s="1" t="s">
        <v>38</v>
      </c>
      <c r="AG6244" t="s">
        <v>13527</v>
      </c>
      <c r="AH6244" t="s">
        <v>38</v>
      </c>
      <c r="AI6244" t="s">
        <v>13538</v>
      </c>
    </row>
    <row r="6245" spans="1:35" x14ac:dyDescent="0.25">
      <c r="A6245" s="1" t="s">
        <v>12596</v>
      </c>
      <c r="B6245" s="1" t="s">
        <v>30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s="1" t="s">
        <v>32</v>
      </c>
      <c r="I6245" s="1" t="s">
        <v>31</v>
      </c>
      <c r="J6245">
        <v>174</v>
      </c>
      <c r="K6245">
        <v>0</v>
      </c>
      <c r="L6245">
        <v>0</v>
      </c>
      <c r="M6245" s="1" t="s">
        <v>30</v>
      </c>
      <c r="N6245">
        <v>0</v>
      </c>
      <c r="O6245" s="1" t="s">
        <v>111</v>
      </c>
      <c r="P6245" s="1" t="s">
        <v>12597</v>
      </c>
      <c r="Q6245" s="1" t="s">
        <v>35</v>
      </c>
      <c r="R6245">
        <v>24</v>
      </c>
      <c r="S6245" s="1" t="s">
        <v>32</v>
      </c>
      <c r="T6245" s="1" t="s">
        <v>30</v>
      </c>
      <c r="U6245" s="1" t="s">
        <v>32</v>
      </c>
      <c r="V6245">
        <v>5</v>
      </c>
      <c r="W6245" s="1" t="s">
        <v>30</v>
      </c>
      <c r="X6245" s="1" t="s">
        <v>57</v>
      </c>
      <c r="Y6245" s="1" t="s">
        <v>58</v>
      </c>
      <c r="Z6245">
        <v>6</v>
      </c>
      <c r="AA6245">
        <v>185</v>
      </c>
      <c r="AB6245" s="1" t="s">
        <v>13500</v>
      </c>
      <c r="AC6245" s="1" t="s">
        <v>13500</v>
      </c>
      <c r="AD6245" t="s">
        <v>13495</v>
      </c>
      <c r="AE6245" s="1" t="s">
        <v>38</v>
      </c>
      <c r="AF6245" s="1" t="s">
        <v>38</v>
      </c>
      <c r="AG6245" t="s">
        <v>13527</v>
      </c>
      <c r="AH6245" t="s">
        <v>38</v>
      </c>
      <c r="AI6245" t="s">
        <v>13539</v>
      </c>
    </row>
    <row r="6246" spans="1:35" x14ac:dyDescent="0.25">
      <c r="A6246" s="1" t="s">
        <v>12598</v>
      </c>
      <c r="B6246" s="1" t="s">
        <v>30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s="1" t="s">
        <v>32</v>
      </c>
      <c r="I6246" s="1" t="s">
        <v>31</v>
      </c>
      <c r="J6246">
        <v>235</v>
      </c>
      <c r="K6246">
        <v>0</v>
      </c>
      <c r="L6246">
        <v>20</v>
      </c>
      <c r="M6246" s="1" t="s">
        <v>32</v>
      </c>
      <c r="N6246">
        <v>0</v>
      </c>
      <c r="O6246" s="1" t="s">
        <v>114</v>
      </c>
      <c r="P6246" s="1" t="s">
        <v>12599</v>
      </c>
      <c r="Q6246" s="1" t="s">
        <v>42</v>
      </c>
      <c r="R6246">
        <v>19</v>
      </c>
      <c r="S6246" s="1" t="s">
        <v>32</v>
      </c>
      <c r="T6246" s="1" t="s">
        <v>30</v>
      </c>
      <c r="U6246" s="1" t="s">
        <v>32</v>
      </c>
      <c r="V6246">
        <v>5</v>
      </c>
      <c r="W6246" s="1" t="s">
        <v>32</v>
      </c>
      <c r="X6246" s="1" t="s">
        <v>57</v>
      </c>
      <c r="Y6246" s="1" t="s">
        <v>58</v>
      </c>
      <c r="Z6246">
        <v>19</v>
      </c>
      <c r="AA6246">
        <v>841</v>
      </c>
      <c r="AB6246" s="1" t="s">
        <v>13500</v>
      </c>
      <c r="AC6246" s="1" t="s">
        <v>13500</v>
      </c>
      <c r="AD6246" t="s">
        <v>13495</v>
      </c>
      <c r="AE6246" s="1" t="s">
        <v>38</v>
      </c>
      <c r="AF6246" s="1" t="s">
        <v>38</v>
      </c>
      <c r="AG6246" t="s">
        <v>13526</v>
      </c>
      <c r="AH6246" t="s">
        <v>38</v>
      </c>
      <c r="AI6246" t="s">
        <v>13540</v>
      </c>
    </row>
    <row r="6247" spans="1:35" x14ac:dyDescent="0.25">
      <c r="A6247" s="1" t="s">
        <v>12600</v>
      </c>
      <c r="B6247" s="1" t="s">
        <v>30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s="1" t="s">
        <v>32</v>
      </c>
      <c r="I6247" s="1" t="s">
        <v>31</v>
      </c>
      <c r="J6247">
        <v>110</v>
      </c>
      <c r="K6247">
        <v>0</v>
      </c>
      <c r="L6247">
        <v>6</v>
      </c>
      <c r="M6247" s="1" t="s">
        <v>30</v>
      </c>
      <c r="N6247">
        <v>68</v>
      </c>
      <c r="O6247" s="1" t="s">
        <v>114</v>
      </c>
      <c r="P6247" s="1" t="s">
        <v>12601</v>
      </c>
      <c r="Q6247" s="1" t="s">
        <v>42</v>
      </c>
      <c r="R6247">
        <v>61</v>
      </c>
      <c r="S6247" s="1" t="s">
        <v>30</v>
      </c>
      <c r="T6247" s="1" t="s">
        <v>30</v>
      </c>
      <c r="U6247" s="1" t="s">
        <v>32</v>
      </c>
      <c r="V6247">
        <v>6</v>
      </c>
      <c r="W6247" s="1" t="s">
        <v>30</v>
      </c>
      <c r="X6247" s="1" t="s">
        <v>36</v>
      </c>
      <c r="Y6247" s="1" t="s">
        <v>37</v>
      </c>
      <c r="Z6247">
        <v>43</v>
      </c>
      <c r="AA6247">
        <v>1257</v>
      </c>
      <c r="AB6247" s="1" t="s">
        <v>13500</v>
      </c>
      <c r="AC6247" s="1" t="s">
        <v>13500</v>
      </c>
      <c r="AD6247" t="s">
        <v>13494</v>
      </c>
      <c r="AE6247" s="1" t="s">
        <v>38</v>
      </c>
      <c r="AF6247" s="1" t="s">
        <v>38</v>
      </c>
      <c r="AG6247" t="s">
        <v>13526</v>
      </c>
      <c r="AH6247" t="s">
        <v>38</v>
      </c>
      <c r="AI6247" t="s">
        <v>13539</v>
      </c>
    </row>
    <row r="6248" spans="1:35" x14ac:dyDescent="0.25">
      <c r="A6248" s="1" t="s">
        <v>12602</v>
      </c>
      <c r="B6248" s="1" t="s">
        <v>30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s="1" t="s">
        <v>32</v>
      </c>
      <c r="I6248" s="1" t="s">
        <v>31</v>
      </c>
      <c r="J6248">
        <v>247</v>
      </c>
      <c r="K6248">
        <v>0</v>
      </c>
      <c r="L6248">
        <v>17</v>
      </c>
      <c r="M6248" s="1" t="s">
        <v>32</v>
      </c>
      <c r="N6248">
        <v>0</v>
      </c>
      <c r="O6248" s="1" t="s">
        <v>68</v>
      </c>
      <c r="P6248" s="1" t="s">
        <v>12603</v>
      </c>
      <c r="Q6248" s="1" t="s">
        <v>42</v>
      </c>
      <c r="R6248">
        <v>22</v>
      </c>
      <c r="S6248" s="1" t="s">
        <v>32</v>
      </c>
      <c r="T6248" s="1" t="s">
        <v>30</v>
      </c>
      <c r="U6248" s="1" t="s">
        <v>32</v>
      </c>
      <c r="V6248">
        <v>2</v>
      </c>
      <c r="W6248" s="1" t="s">
        <v>32</v>
      </c>
      <c r="X6248" s="1" t="s">
        <v>57</v>
      </c>
      <c r="Y6248" s="1" t="s">
        <v>58</v>
      </c>
      <c r="Z6248">
        <v>33</v>
      </c>
      <c r="AA6248">
        <v>2401</v>
      </c>
      <c r="AB6248" s="1" t="s">
        <v>13500</v>
      </c>
      <c r="AC6248" s="1" t="s">
        <v>13500</v>
      </c>
      <c r="AD6248" t="s">
        <v>13495</v>
      </c>
      <c r="AE6248" s="1" t="s">
        <v>38</v>
      </c>
      <c r="AF6248" s="1" t="s">
        <v>38</v>
      </c>
      <c r="AG6248" t="s">
        <v>13526</v>
      </c>
      <c r="AH6248" t="s">
        <v>38</v>
      </c>
      <c r="AI6248" t="s">
        <v>13540</v>
      </c>
    </row>
    <row r="6249" spans="1:35" x14ac:dyDescent="0.25">
      <c r="A6249" s="1" t="s">
        <v>12604</v>
      </c>
      <c r="B6249" s="1" t="s">
        <v>30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s="1" t="s">
        <v>32</v>
      </c>
      <c r="I6249" s="1" t="s">
        <v>31</v>
      </c>
      <c r="J6249">
        <v>118</v>
      </c>
      <c r="K6249">
        <v>0</v>
      </c>
      <c r="L6249">
        <v>4</v>
      </c>
      <c r="M6249" s="1" t="s">
        <v>32</v>
      </c>
      <c r="N6249">
        <v>0</v>
      </c>
      <c r="O6249" s="1" t="s">
        <v>83</v>
      </c>
      <c r="P6249" s="1" t="s">
        <v>12605</v>
      </c>
      <c r="Q6249" s="1" t="s">
        <v>42</v>
      </c>
      <c r="R6249">
        <v>54</v>
      </c>
      <c r="S6249" s="1" t="s">
        <v>30</v>
      </c>
      <c r="T6249" s="1" t="s">
        <v>30</v>
      </c>
      <c r="U6249" s="1" t="s">
        <v>32</v>
      </c>
      <c r="V6249">
        <v>3</v>
      </c>
      <c r="W6249" s="1" t="s">
        <v>30</v>
      </c>
      <c r="X6249" s="1" t="s">
        <v>43</v>
      </c>
      <c r="Y6249" s="1" t="s">
        <v>58</v>
      </c>
      <c r="Z6249">
        <v>16</v>
      </c>
      <c r="AA6249">
        <v>385</v>
      </c>
      <c r="AB6249" s="1" t="s">
        <v>13500</v>
      </c>
      <c r="AC6249" s="1" t="s">
        <v>13500</v>
      </c>
      <c r="AD6249" t="s">
        <v>13494</v>
      </c>
      <c r="AE6249" s="1" t="s">
        <v>38</v>
      </c>
      <c r="AF6249" s="1" t="s">
        <v>38</v>
      </c>
      <c r="AG6249" t="s">
        <v>13526</v>
      </c>
      <c r="AH6249" t="s">
        <v>38</v>
      </c>
      <c r="AI6249" t="s">
        <v>13539</v>
      </c>
    </row>
    <row r="6250" spans="1:35" x14ac:dyDescent="0.25">
      <c r="A6250" s="1" t="s">
        <v>12606</v>
      </c>
      <c r="B6250" s="1" t="s">
        <v>30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s="1" t="s">
        <v>32</v>
      </c>
      <c r="I6250" s="1" t="s">
        <v>31</v>
      </c>
      <c r="J6250">
        <v>228</v>
      </c>
      <c r="K6250">
        <v>0</v>
      </c>
      <c r="L6250">
        <v>5</v>
      </c>
      <c r="M6250" s="1" t="s">
        <v>30</v>
      </c>
      <c r="N6250">
        <v>6</v>
      </c>
      <c r="O6250" s="1" t="s">
        <v>55</v>
      </c>
      <c r="P6250" s="1" t="s">
        <v>12607</v>
      </c>
      <c r="Q6250" s="1" t="s">
        <v>42</v>
      </c>
      <c r="R6250">
        <v>26</v>
      </c>
      <c r="S6250" s="1" t="s">
        <v>32</v>
      </c>
      <c r="T6250" s="1" t="s">
        <v>30</v>
      </c>
      <c r="U6250" s="1" t="s">
        <v>32</v>
      </c>
      <c r="V6250">
        <v>4</v>
      </c>
      <c r="W6250" s="1" t="s">
        <v>32</v>
      </c>
      <c r="X6250" s="1" t="s">
        <v>57</v>
      </c>
      <c r="Y6250" s="1" t="s">
        <v>37</v>
      </c>
      <c r="Z6250">
        <v>34</v>
      </c>
      <c r="AA6250">
        <v>2281</v>
      </c>
      <c r="AB6250" s="1" t="s">
        <v>13500</v>
      </c>
      <c r="AC6250" s="1" t="s">
        <v>13500</v>
      </c>
      <c r="AD6250" t="s">
        <v>13495</v>
      </c>
      <c r="AE6250" s="1" t="s">
        <v>38</v>
      </c>
      <c r="AF6250" s="1" t="s">
        <v>38</v>
      </c>
      <c r="AG6250" t="s">
        <v>13526</v>
      </c>
      <c r="AH6250" t="s">
        <v>38</v>
      </c>
      <c r="AI6250" t="s">
        <v>13540</v>
      </c>
    </row>
    <row r="6251" spans="1:35" x14ac:dyDescent="0.25">
      <c r="A6251" s="1" t="s">
        <v>12608</v>
      </c>
      <c r="B6251" s="1" t="s">
        <v>30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s="1" t="s">
        <v>32</v>
      </c>
      <c r="I6251" s="1" t="s">
        <v>31</v>
      </c>
      <c r="J6251">
        <v>186</v>
      </c>
      <c r="K6251">
        <v>0</v>
      </c>
      <c r="L6251">
        <v>11</v>
      </c>
      <c r="M6251" s="1" t="s">
        <v>32</v>
      </c>
      <c r="N6251">
        <v>0</v>
      </c>
      <c r="O6251" s="1" t="s">
        <v>111</v>
      </c>
      <c r="P6251" s="1" t="s">
        <v>12609</v>
      </c>
      <c r="Q6251" s="1" t="s">
        <v>42</v>
      </c>
      <c r="R6251">
        <v>52</v>
      </c>
      <c r="S6251" s="1" t="s">
        <v>30</v>
      </c>
      <c r="T6251" s="1" t="s">
        <v>30</v>
      </c>
      <c r="U6251" s="1" t="s">
        <v>32</v>
      </c>
      <c r="V6251">
        <v>6</v>
      </c>
      <c r="W6251" s="1" t="s">
        <v>30</v>
      </c>
      <c r="X6251" s="1" t="s">
        <v>57</v>
      </c>
      <c r="Y6251" s="1" t="s">
        <v>37</v>
      </c>
      <c r="Z6251">
        <v>35</v>
      </c>
      <c r="AA6251">
        <v>1833</v>
      </c>
      <c r="AB6251" s="1" t="s">
        <v>13500</v>
      </c>
      <c r="AC6251" s="1" t="s">
        <v>13500</v>
      </c>
      <c r="AD6251" t="s">
        <v>13494</v>
      </c>
      <c r="AE6251" s="1" t="s">
        <v>38</v>
      </c>
      <c r="AF6251" s="1" t="s">
        <v>38</v>
      </c>
      <c r="AG6251" t="s">
        <v>13526</v>
      </c>
      <c r="AH6251" t="s">
        <v>38</v>
      </c>
      <c r="AI6251" t="s">
        <v>13540</v>
      </c>
    </row>
    <row r="6252" spans="1:35" x14ac:dyDescent="0.25">
      <c r="A6252" s="1" t="s">
        <v>12610</v>
      </c>
      <c r="B6252" s="1" t="s">
        <v>30</v>
      </c>
      <c r="C6252">
        <v>1</v>
      </c>
      <c r="D6252">
        <v>5</v>
      </c>
      <c r="E6252">
        <v>11</v>
      </c>
      <c r="F6252">
        <v>4</v>
      </c>
      <c r="G6252">
        <v>12.1</v>
      </c>
      <c r="H6252" s="1" t="s">
        <v>32</v>
      </c>
      <c r="I6252" s="1" t="s">
        <v>31</v>
      </c>
      <c r="J6252">
        <v>4</v>
      </c>
      <c r="K6252">
        <v>0</v>
      </c>
      <c r="L6252">
        <v>6</v>
      </c>
      <c r="M6252" s="1" t="s">
        <v>32</v>
      </c>
      <c r="N6252">
        <v>0</v>
      </c>
      <c r="O6252" s="1" t="s">
        <v>65</v>
      </c>
      <c r="P6252" s="1" t="s">
        <v>12611</v>
      </c>
      <c r="Q6252" s="1" t="s">
        <v>35</v>
      </c>
      <c r="R6252">
        <v>41</v>
      </c>
      <c r="S6252" s="1" t="s">
        <v>30</v>
      </c>
      <c r="T6252" s="1" t="s">
        <v>30</v>
      </c>
      <c r="U6252" s="1" t="s">
        <v>32</v>
      </c>
      <c r="V6252">
        <v>3</v>
      </c>
      <c r="W6252" s="1" t="s">
        <v>30</v>
      </c>
      <c r="X6252" s="1" t="s">
        <v>36</v>
      </c>
      <c r="Y6252" s="1" t="s">
        <v>37</v>
      </c>
      <c r="Z6252">
        <v>40</v>
      </c>
      <c r="AA6252">
        <v>40</v>
      </c>
      <c r="AB6252" s="1" t="s">
        <v>13500</v>
      </c>
      <c r="AC6252" s="1" t="s">
        <v>13500</v>
      </c>
      <c r="AD6252" t="s">
        <v>13494</v>
      </c>
      <c r="AE6252" s="1" t="s">
        <v>38</v>
      </c>
      <c r="AF6252" s="1" t="s">
        <v>38</v>
      </c>
      <c r="AG6252" t="s">
        <v>13526</v>
      </c>
      <c r="AH6252" t="s">
        <v>38</v>
      </c>
      <c r="AI6252" t="s">
        <v>13538</v>
      </c>
    </row>
    <row r="6253" spans="1:35" x14ac:dyDescent="0.25">
      <c r="A6253" s="1" t="s">
        <v>12612</v>
      </c>
      <c r="B6253" s="1" t="s">
        <v>30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s="1" t="s">
        <v>32</v>
      </c>
      <c r="I6253" s="1" t="s">
        <v>31</v>
      </c>
      <c r="J6253">
        <v>8</v>
      </c>
      <c r="K6253">
        <v>0</v>
      </c>
      <c r="L6253">
        <v>0</v>
      </c>
      <c r="M6253" s="1" t="s">
        <v>30</v>
      </c>
      <c r="N6253">
        <v>0</v>
      </c>
      <c r="O6253" s="1" t="s">
        <v>156</v>
      </c>
      <c r="P6253" s="1" t="s">
        <v>12613</v>
      </c>
      <c r="Q6253" s="1" t="s">
        <v>35</v>
      </c>
      <c r="R6253">
        <v>50</v>
      </c>
      <c r="S6253" s="1" t="s">
        <v>30</v>
      </c>
      <c r="T6253" s="1" t="s">
        <v>30</v>
      </c>
      <c r="U6253" s="1" t="s">
        <v>32</v>
      </c>
      <c r="V6253">
        <v>2</v>
      </c>
      <c r="W6253" s="1" t="s">
        <v>30</v>
      </c>
      <c r="X6253" s="1" t="s">
        <v>43</v>
      </c>
      <c r="Y6253" s="1" t="s">
        <v>58</v>
      </c>
      <c r="Z6253">
        <v>9</v>
      </c>
      <c r="AA6253">
        <v>39</v>
      </c>
      <c r="AB6253" s="1" t="s">
        <v>13500</v>
      </c>
      <c r="AC6253" s="1" t="s">
        <v>13500</v>
      </c>
      <c r="AD6253" t="s">
        <v>13494</v>
      </c>
      <c r="AE6253" s="1" t="s">
        <v>38</v>
      </c>
      <c r="AF6253" s="1" t="s">
        <v>38</v>
      </c>
      <c r="AG6253" t="s">
        <v>13527</v>
      </c>
      <c r="AH6253" t="s">
        <v>38</v>
      </c>
      <c r="AI6253" t="s">
        <v>13538</v>
      </c>
    </row>
    <row r="6254" spans="1:35" x14ac:dyDescent="0.25">
      <c r="A6254" s="1" t="s">
        <v>12614</v>
      </c>
      <c r="B6254" s="1" t="s">
        <v>30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s="1" t="s">
        <v>32</v>
      </c>
      <c r="I6254" s="1" t="s">
        <v>46</v>
      </c>
      <c r="J6254">
        <v>0</v>
      </c>
      <c r="K6254">
        <v>0</v>
      </c>
      <c r="L6254">
        <v>0</v>
      </c>
      <c r="M6254" s="1" t="s">
        <v>30</v>
      </c>
      <c r="N6254">
        <v>0</v>
      </c>
      <c r="O6254" s="1" t="s">
        <v>100</v>
      </c>
      <c r="P6254" s="1" t="s">
        <v>12615</v>
      </c>
      <c r="Q6254" s="1" t="s">
        <v>42</v>
      </c>
      <c r="R6254">
        <v>56</v>
      </c>
      <c r="S6254" s="1" t="s">
        <v>30</v>
      </c>
      <c r="T6254" s="1" t="s">
        <v>30</v>
      </c>
      <c r="U6254" s="1" t="s">
        <v>32</v>
      </c>
      <c r="V6254">
        <v>4</v>
      </c>
      <c r="W6254" s="1" t="s">
        <v>30</v>
      </c>
      <c r="X6254" s="1" t="s">
        <v>57</v>
      </c>
      <c r="Y6254" s="1" t="s">
        <v>58</v>
      </c>
      <c r="Z6254">
        <v>13</v>
      </c>
      <c r="AA6254">
        <v>887</v>
      </c>
      <c r="AB6254" s="1" t="s">
        <v>13500</v>
      </c>
      <c r="AC6254" s="1" t="s">
        <v>13500</v>
      </c>
      <c r="AD6254" t="s">
        <v>13494</v>
      </c>
      <c r="AE6254" s="1" t="s">
        <v>38</v>
      </c>
      <c r="AF6254" s="1" t="s">
        <v>38</v>
      </c>
      <c r="AG6254" t="s">
        <v>13527</v>
      </c>
      <c r="AH6254" t="s">
        <v>38</v>
      </c>
      <c r="AI6254" t="s">
        <v>13540</v>
      </c>
    </row>
    <row r="6255" spans="1:35" x14ac:dyDescent="0.25">
      <c r="A6255" s="1" t="s">
        <v>12616</v>
      </c>
      <c r="B6255" s="1" t="s">
        <v>30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s="1" t="s">
        <v>32</v>
      </c>
      <c r="I6255" s="1" t="s">
        <v>31</v>
      </c>
      <c r="J6255">
        <v>174</v>
      </c>
      <c r="K6255">
        <v>0</v>
      </c>
      <c r="L6255">
        <v>0</v>
      </c>
      <c r="M6255" s="1" t="s">
        <v>30</v>
      </c>
      <c r="N6255">
        <v>0</v>
      </c>
      <c r="O6255" s="1" t="s">
        <v>33</v>
      </c>
      <c r="P6255" s="1" t="s">
        <v>12617</v>
      </c>
      <c r="Q6255" s="1" t="s">
        <v>42</v>
      </c>
      <c r="R6255">
        <v>61</v>
      </c>
      <c r="S6255" s="1" t="s">
        <v>30</v>
      </c>
      <c r="T6255" s="1" t="s">
        <v>30</v>
      </c>
      <c r="U6255" s="1" t="s">
        <v>32</v>
      </c>
      <c r="V6255">
        <v>4</v>
      </c>
      <c r="W6255" s="1" t="s">
        <v>30</v>
      </c>
      <c r="X6255" s="1" t="s">
        <v>57</v>
      </c>
      <c r="Y6255" s="1" t="s">
        <v>58</v>
      </c>
      <c r="Z6255">
        <v>13</v>
      </c>
      <c r="AA6255">
        <v>903</v>
      </c>
      <c r="AB6255" s="1" t="s">
        <v>13500</v>
      </c>
      <c r="AC6255" s="1" t="s">
        <v>13500</v>
      </c>
      <c r="AD6255" t="s">
        <v>13494</v>
      </c>
      <c r="AE6255" s="1" t="s">
        <v>38</v>
      </c>
      <c r="AF6255" s="1" t="s">
        <v>38</v>
      </c>
      <c r="AG6255" t="s">
        <v>13527</v>
      </c>
      <c r="AH6255" t="s">
        <v>38</v>
      </c>
      <c r="AI6255" t="s">
        <v>13540</v>
      </c>
    </row>
    <row r="6256" spans="1:35" x14ac:dyDescent="0.25">
      <c r="A6256" s="1" t="s">
        <v>12618</v>
      </c>
      <c r="B6256" s="1" t="s">
        <v>30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s="1" t="s">
        <v>32</v>
      </c>
      <c r="I6256" s="1" t="s">
        <v>31</v>
      </c>
      <c r="J6256">
        <v>179</v>
      </c>
      <c r="K6256">
        <v>0</v>
      </c>
      <c r="L6256">
        <v>0</v>
      </c>
      <c r="M6256" s="1" t="s">
        <v>30</v>
      </c>
      <c r="N6256">
        <v>0</v>
      </c>
      <c r="O6256" s="1" t="s">
        <v>171</v>
      </c>
      <c r="P6256" s="1" t="s">
        <v>12619</v>
      </c>
      <c r="Q6256" s="1" t="s">
        <v>42</v>
      </c>
      <c r="R6256">
        <v>47</v>
      </c>
      <c r="S6256" s="1" t="s">
        <v>30</v>
      </c>
      <c r="T6256" s="1" t="s">
        <v>30</v>
      </c>
      <c r="U6256" s="1" t="s">
        <v>32</v>
      </c>
      <c r="V6256">
        <v>3</v>
      </c>
      <c r="W6256" s="1" t="s">
        <v>30</v>
      </c>
      <c r="X6256" s="1" t="s">
        <v>57</v>
      </c>
      <c r="Y6256" s="1" t="s">
        <v>37</v>
      </c>
      <c r="Z6256">
        <v>8</v>
      </c>
      <c r="AA6256">
        <v>522</v>
      </c>
      <c r="AB6256" s="1" t="s">
        <v>13500</v>
      </c>
      <c r="AC6256" s="1" t="s">
        <v>13500</v>
      </c>
      <c r="AD6256" t="s">
        <v>13494</v>
      </c>
      <c r="AE6256" s="1" t="s">
        <v>38</v>
      </c>
      <c r="AF6256" s="1" t="s">
        <v>38</v>
      </c>
      <c r="AG6256" t="s">
        <v>13527</v>
      </c>
      <c r="AH6256" t="s">
        <v>38</v>
      </c>
      <c r="AI6256" t="s">
        <v>13540</v>
      </c>
    </row>
    <row r="6257" spans="1:35" x14ac:dyDescent="0.25">
      <c r="A6257" s="1" t="s">
        <v>12620</v>
      </c>
      <c r="B6257" s="1" t="s">
        <v>30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s="1" t="s">
        <v>32</v>
      </c>
      <c r="I6257" s="1" t="s">
        <v>31</v>
      </c>
      <c r="J6257">
        <v>382</v>
      </c>
      <c r="K6257">
        <v>0</v>
      </c>
      <c r="L6257">
        <v>5</v>
      </c>
      <c r="M6257" s="1" t="s">
        <v>32</v>
      </c>
      <c r="N6257">
        <v>0</v>
      </c>
      <c r="O6257" s="1" t="s">
        <v>171</v>
      </c>
      <c r="P6257" s="1" t="s">
        <v>12621</v>
      </c>
      <c r="Q6257" s="1" t="s">
        <v>35</v>
      </c>
      <c r="R6257">
        <v>56</v>
      </c>
      <c r="S6257" s="1" t="s">
        <v>30</v>
      </c>
      <c r="T6257" s="1" t="s">
        <v>30</v>
      </c>
      <c r="U6257" s="1" t="s">
        <v>32</v>
      </c>
      <c r="V6257">
        <v>6</v>
      </c>
      <c r="W6257" s="1" t="s">
        <v>30</v>
      </c>
      <c r="X6257" s="1" t="s">
        <v>57</v>
      </c>
      <c r="Y6257" s="1" t="s">
        <v>37</v>
      </c>
      <c r="Z6257">
        <v>31</v>
      </c>
      <c r="AA6257">
        <v>2070</v>
      </c>
      <c r="AB6257" s="1" t="s">
        <v>13500</v>
      </c>
      <c r="AC6257" s="1" t="s">
        <v>13500</v>
      </c>
      <c r="AD6257" t="s">
        <v>13494</v>
      </c>
      <c r="AE6257" s="1" t="s">
        <v>38</v>
      </c>
      <c r="AF6257" s="1" t="s">
        <v>38</v>
      </c>
      <c r="AG6257" t="s">
        <v>13526</v>
      </c>
      <c r="AH6257" t="s">
        <v>38</v>
      </c>
      <c r="AI6257" t="s">
        <v>13540</v>
      </c>
    </row>
    <row r="6258" spans="1:35" x14ac:dyDescent="0.25">
      <c r="A6258" s="1" t="s">
        <v>12622</v>
      </c>
      <c r="B6258" s="1" t="s">
        <v>30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s="1" t="s">
        <v>32</v>
      </c>
      <c r="I6258" s="1" t="s">
        <v>31</v>
      </c>
      <c r="J6258">
        <v>328</v>
      </c>
      <c r="K6258">
        <v>0</v>
      </c>
      <c r="L6258">
        <v>17</v>
      </c>
      <c r="M6258" s="1" t="s">
        <v>30</v>
      </c>
      <c r="N6258">
        <v>26</v>
      </c>
      <c r="O6258" s="1" t="s">
        <v>216</v>
      </c>
      <c r="P6258" s="1" t="s">
        <v>12623</v>
      </c>
      <c r="Q6258" s="1" t="s">
        <v>35</v>
      </c>
      <c r="R6258">
        <v>25</v>
      </c>
      <c r="S6258" s="1" t="s">
        <v>32</v>
      </c>
      <c r="T6258" s="1" t="s">
        <v>30</v>
      </c>
      <c r="U6258" s="1" t="s">
        <v>32</v>
      </c>
      <c r="V6258">
        <v>3</v>
      </c>
      <c r="W6258" s="1" t="s">
        <v>30</v>
      </c>
      <c r="X6258" s="1" t="s">
        <v>57</v>
      </c>
      <c r="Y6258" s="1" t="s">
        <v>37</v>
      </c>
      <c r="Z6258">
        <v>43</v>
      </c>
      <c r="AA6258">
        <v>2697</v>
      </c>
      <c r="AB6258" s="1" t="s">
        <v>13500</v>
      </c>
      <c r="AC6258" s="1" t="s">
        <v>13500</v>
      </c>
      <c r="AD6258" t="s">
        <v>13495</v>
      </c>
      <c r="AE6258" s="1" t="s">
        <v>38</v>
      </c>
      <c r="AF6258" s="1" t="s">
        <v>38</v>
      </c>
      <c r="AG6258" t="s">
        <v>13526</v>
      </c>
      <c r="AH6258" t="s">
        <v>38</v>
      </c>
      <c r="AI6258" t="s">
        <v>13540</v>
      </c>
    </row>
    <row r="6259" spans="1:35" x14ac:dyDescent="0.25">
      <c r="A6259" s="1" t="s">
        <v>12624</v>
      </c>
      <c r="B6259" s="1" t="s">
        <v>30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s="1" t="s">
        <v>32</v>
      </c>
      <c r="I6259" s="1" t="s">
        <v>31</v>
      </c>
      <c r="J6259">
        <v>25</v>
      </c>
      <c r="K6259">
        <v>0</v>
      </c>
      <c r="L6259">
        <v>6</v>
      </c>
      <c r="M6259" s="1" t="s">
        <v>32</v>
      </c>
      <c r="N6259">
        <v>0</v>
      </c>
      <c r="O6259" s="1" t="s">
        <v>83</v>
      </c>
      <c r="P6259" s="1" t="s">
        <v>12625</v>
      </c>
      <c r="Q6259" s="1" t="s">
        <v>42</v>
      </c>
      <c r="R6259">
        <v>53</v>
      </c>
      <c r="S6259" s="1" t="s">
        <v>30</v>
      </c>
      <c r="T6259" s="1" t="s">
        <v>30</v>
      </c>
      <c r="U6259" s="1" t="s">
        <v>32</v>
      </c>
      <c r="V6259">
        <v>6</v>
      </c>
      <c r="W6259" s="1" t="s">
        <v>32</v>
      </c>
      <c r="X6259" s="1" t="s">
        <v>36</v>
      </c>
      <c r="Y6259" s="1" t="s">
        <v>37</v>
      </c>
      <c r="Z6259">
        <v>42</v>
      </c>
      <c r="AA6259">
        <v>659</v>
      </c>
      <c r="AB6259" s="1" t="s">
        <v>13500</v>
      </c>
      <c r="AC6259" s="1" t="s">
        <v>13500</v>
      </c>
      <c r="AD6259" t="s">
        <v>13494</v>
      </c>
      <c r="AE6259" s="1" t="s">
        <v>38</v>
      </c>
      <c r="AF6259" s="1" t="s">
        <v>38</v>
      </c>
      <c r="AG6259" t="s">
        <v>13526</v>
      </c>
      <c r="AH6259" t="s">
        <v>38</v>
      </c>
      <c r="AI6259" t="s">
        <v>13539</v>
      </c>
    </row>
    <row r="6260" spans="1:35" x14ac:dyDescent="0.25">
      <c r="A6260" s="1" t="s">
        <v>12626</v>
      </c>
      <c r="B6260" s="1" t="s">
        <v>30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s="1" t="s">
        <v>32</v>
      </c>
      <c r="I6260" s="1" t="s">
        <v>31</v>
      </c>
      <c r="J6260">
        <v>169</v>
      </c>
      <c r="K6260">
        <v>0</v>
      </c>
      <c r="L6260">
        <v>14</v>
      </c>
      <c r="M6260" s="1" t="s">
        <v>32</v>
      </c>
      <c r="N6260">
        <v>0</v>
      </c>
      <c r="O6260" s="1" t="s">
        <v>697</v>
      </c>
      <c r="P6260" s="1" t="s">
        <v>12627</v>
      </c>
      <c r="Q6260" s="1" t="s">
        <v>35</v>
      </c>
      <c r="R6260">
        <v>28</v>
      </c>
      <c r="S6260" s="1" t="s">
        <v>32</v>
      </c>
      <c r="T6260" s="1" t="s">
        <v>30</v>
      </c>
      <c r="U6260" s="1" t="s">
        <v>32</v>
      </c>
      <c r="V6260">
        <v>2</v>
      </c>
      <c r="W6260" s="1" t="s">
        <v>32</v>
      </c>
      <c r="X6260" s="1" t="s">
        <v>57</v>
      </c>
      <c r="Y6260" s="1" t="s">
        <v>58</v>
      </c>
      <c r="Z6260">
        <v>21</v>
      </c>
      <c r="AA6260">
        <v>1251</v>
      </c>
      <c r="AB6260" s="1" t="s">
        <v>13500</v>
      </c>
      <c r="AC6260" s="1" t="s">
        <v>13500</v>
      </c>
      <c r="AD6260" t="s">
        <v>13495</v>
      </c>
      <c r="AE6260" s="1" t="s">
        <v>38</v>
      </c>
      <c r="AF6260" s="1" t="s">
        <v>38</v>
      </c>
      <c r="AG6260" t="s">
        <v>13526</v>
      </c>
      <c r="AH6260" t="s">
        <v>38</v>
      </c>
      <c r="AI6260" t="s">
        <v>13540</v>
      </c>
    </row>
    <row r="6261" spans="1:35" x14ac:dyDescent="0.25">
      <c r="A6261" s="1" t="s">
        <v>12628</v>
      </c>
      <c r="B6261" s="1" t="s">
        <v>30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s="1" t="s">
        <v>32</v>
      </c>
      <c r="I6261" s="1" t="s">
        <v>31</v>
      </c>
      <c r="J6261">
        <v>220</v>
      </c>
      <c r="K6261">
        <v>0</v>
      </c>
      <c r="L6261">
        <v>8</v>
      </c>
      <c r="M6261" s="1" t="s">
        <v>32</v>
      </c>
      <c r="N6261">
        <v>0</v>
      </c>
      <c r="O6261" s="1" t="s">
        <v>40</v>
      </c>
      <c r="P6261" s="1" t="s">
        <v>12629</v>
      </c>
      <c r="Q6261" s="1" t="s">
        <v>42</v>
      </c>
      <c r="R6261">
        <v>24</v>
      </c>
      <c r="S6261" s="1" t="s">
        <v>32</v>
      </c>
      <c r="T6261" s="1" t="s">
        <v>30</v>
      </c>
      <c r="U6261" s="1" t="s">
        <v>32</v>
      </c>
      <c r="V6261">
        <v>2</v>
      </c>
      <c r="W6261" s="1" t="s">
        <v>30</v>
      </c>
      <c r="X6261" s="1" t="s">
        <v>43</v>
      </c>
      <c r="Y6261" s="1" t="s">
        <v>58</v>
      </c>
      <c r="Z6261">
        <v>14</v>
      </c>
      <c r="AA6261">
        <v>775</v>
      </c>
      <c r="AB6261" s="1" t="s">
        <v>13500</v>
      </c>
      <c r="AC6261" s="1" t="s">
        <v>13500</v>
      </c>
      <c r="AD6261" t="s">
        <v>13495</v>
      </c>
      <c r="AE6261" s="1" t="s">
        <v>38</v>
      </c>
      <c r="AF6261" s="1" t="s">
        <v>38</v>
      </c>
      <c r="AG6261" t="s">
        <v>13526</v>
      </c>
      <c r="AH6261" t="s">
        <v>38</v>
      </c>
      <c r="AI6261" t="s">
        <v>13540</v>
      </c>
    </row>
    <row r="6262" spans="1:35" x14ac:dyDescent="0.25">
      <c r="A6262" s="1" t="s">
        <v>12630</v>
      </c>
      <c r="B6262" s="1" t="s">
        <v>30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s="1" t="s">
        <v>32</v>
      </c>
      <c r="I6262" s="1" t="s">
        <v>31</v>
      </c>
      <c r="J6262">
        <v>201</v>
      </c>
      <c r="K6262">
        <v>0</v>
      </c>
      <c r="L6262">
        <v>5</v>
      </c>
      <c r="M6262" s="1" t="s">
        <v>32</v>
      </c>
      <c r="N6262">
        <v>0</v>
      </c>
      <c r="O6262" s="1" t="s">
        <v>33</v>
      </c>
      <c r="P6262" s="1" t="s">
        <v>12631</v>
      </c>
      <c r="Q6262" s="1" t="s">
        <v>42</v>
      </c>
      <c r="R6262">
        <v>44</v>
      </c>
      <c r="S6262" s="1" t="s">
        <v>30</v>
      </c>
      <c r="T6262" s="1" t="s">
        <v>30</v>
      </c>
      <c r="U6262" s="1" t="s">
        <v>32</v>
      </c>
      <c r="V6262">
        <v>2</v>
      </c>
      <c r="W6262" s="1" t="s">
        <v>32</v>
      </c>
      <c r="X6262" s="1" t="s">
        <v>57</v>
      </c>
      <c r="Y6262" s="1" t="s">
        <v>37</v>
      </c>
      <c r="Z6262">
        <v>15</v>
      </c>
      <c r="AA6262">
        <v>923</v>
      </c>
      <c r="AB6262" s="1" t="s">
        <v>13500</v>
      </c>
      <c r="AC6262" s="1" t="s">
        <v>13500</v>
      </c>
      <c r="AD6262" t="s">
        <v>13494</v>
      </c>
      <c r="AE6262" s="1" t="s">
        <v>38</v>
      </c>
      <c r="AF6262" s="1" t="s">
        <v>38</v>
      </c>
      <c r="AG6262" t="s">
        <v>13526</v>
      </c>
      <c r="AH6262" t="s">
        <v>38</v>
      </c>
      <c r="AI6262" t="s">
        <v>13540</v>
      </c>
    </row>
    <row r="6263" spans="1:35" x14ac:dyDescent="0.25">
      <c r="A6263" s="1" t="s">
        <v>12632</v>
      </c>
      <c r="B6263" s="1" t="s">
        <v>30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s="1" t="s">
        <v>32</v>
      </c>
      <c r="I6263" s="1" t="s">
        <v>31</v>
      </c>
      <c r="J6263">
        <v>118</v>
      </c>
      <c r="K6263">
        <v>0</v>
      </c>
      <c r="L6263">
        <v>0</v>
      </c>
      <c r="M6263" s="1" t="s">
        <v>30</v>
      </c>
      <c r="N6263">
        <v>0</v>
      </c>
      <c r="O6263" s="1" t="s">
        <v>111</v>
      </c>
      <c r="P6263" s="1" t="s">
        <v>12633</v>
      </c>
      <c r="Q6263" s="1" t="s">
        <v>35</v>
      </c>
      <c r="R6263">
        <v>43</v>
      </c>
      <c r="S6263" s="1" t="s">
        <v>30</v>
      </c>
      <c r="T6263" s="1" t="s">
        <v>30</v>
      </c>
      <c r="U6263" s="1" t="s">
        <v>32</v>
      </c>
      <c r="V6263">
        <v>3</v>
      </c>
      <c r="W6263" s="1" t="s">
        <v>30</v>
      </c>
      <c r="X6263" s="1" t="s">
        <v>43</v>
      </c>
      <c r="Y6263" s="1" t="s">
        <v>58</v>
      </c>
      <c r="Z6263">
        <v>9</v>
      </c>
      <c r="AA6263">
        <v>285</v>
      </c>
      <c r="AB6263" s="1" t="s">
        <v>13500</v>
      </c>
      <c r="AC6263" s="1" t="s">
        <v>13500</v>
      </c>
      <c r="AD6263" t="s">
        <v>13494</v>
      </c>
      <c r="AE6263" s="1" t="s">
        <v>38</v>
      </c>
      <c r="AF6263" s="1" t="s">
        <v>38</v>
      </c>
      <c r="AG6263" t="s">
        <v>13527</v>
      </c>
      <c r="AH6263" t="s">
        <v>38</v>
      </c>
      <c r="AI6263" t="s">
        <v>13539</v>
      </c>
    </row>
    <row r="6264" spans="1:35" x14ac:dyDescent="0.25">
      <c r="A6264" s="1" t="s">
        <v>12634</v>
      </c>
      <c r="B6264" s="1" t="s">
        <v>30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s="1" t="s">
        <v>32</v>
      </c>
      <c r="I6264" s="1" t="s">
        <v>31</v>
      </c>
      <c r="J6264">
        <v>32</v>
      </c>
      <c r="K6264">
        <v>0</v>
      </c>
      <c r="L6264">
        <v>0</v>
      </c>
      <c r="M6264" s="1" t="s">
        <v>30</v>
      </c>
      <c r="N6264">
        <v>0</v>
      </c>
      <c r="O6264" s="1" t="s">
        <v>122</v>
      </c>
      <c r="P6264" s="1" t="s">
        <v>12635</v>
      </c>
      <c r="Q6264" s="1" t="s">
        <v>35</v>
      </c>
      <c r="R6264">
        <v>24</v>
      </c>
      <c r="S6264" s="1" t="s">
        <v>32</v>
      </c>
      <c r="T6264" s="1" t="s">
        <v>30</v>
      </c>
      <c r="U6264" s="1" t="s">
        <v>32</v>
      </c>
      <c r="V6264">
        <v>5</v>
      </c>
      <c r="W6264" s="1" t="s">
        <v>30</v>
      </c>
      <c r="X6264" s="1" t="s">
        <v>57</v>
      </c>
      <c r="Y6264" s="1" t="s">
        <v>58</v>
      </c>
      <c r="Z6264">
        <v>10</v>
      </c>
      <c r="AA6264">
        <v>97</v>
      </c>
      <c r="AB6264" s="1" t="s">
        <v>13500</v>
      </c>
      <c r="AC6264" s="1" t="s">
        <v>13500</v>
      </c>
      <c r="AD6264" t="s">
        <v>13495</v>
      </c>
      <c r="AE6264" s="1" t="s">
        <v>38</v>
      </c>
      <c r="AF6264" s="1" t="s">
        <v>38</v>
      </c>
      <c r="AG6264" t="s">
        <v>13527</v>
      </c>
      <c r="AH6264" t="s">
        <v>38</v>
      </c>
      <c r="AI6264" t="s">
        <v>13538</v>
      </c>
    </row>
    <row r="6265" spans="1:35" x14ac:dyDescent="0.25">
      <c r="A6265" s="1" t="s">
        <v>12636</v>
      </c>
      <c r="B6265" s="1" t="s">
        <v>30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s="1" t="s">
        <v>32</v>
      </c>
      <c r="I6265" s="1" t="s">
        <v>31</v>
      </c>
      <c r="J6265">
        <v>244</v>
      </c>
      <c r="K6265">
        <v>0</v>
      </c>
      <c r="L6265">
        <v>2</v>
      </c>
      <c r="M6265" s="1" t="s">
        <v>32</v>
      </c>
      <c r="N6265">
        <v>0</v>
      </c>
      <c r="O6265" s="1" t="s">
        <v>55</v>
      </c>
      <c r="P6265" s="1" t="s">
        <v>12637</v>
      </c>
      <c r="Q6265" s="1" t="s">
        <v>35</v>
      </c>
      <c r="R6265">
        <v>39</v>
      </c>
      <c r="S6265" s="1" t="s">
        <v>30</v>
      </c>
      <c r="T6265" s="1" t="s">
        <v>30</v>
      </c>
      <c r="U6265" s="1" t="s">
        <v>32</v>
      </c>
      <c r="V6265">
        <v>6</v>
      </c>
      <c r="W6265" s="1" t="s">
        <v>32</v>
      </c>
      <c r="X6265" s="1" t="s">
        <v>36</v>
      </c>
      <c r="Y6265" s="1" t="s">
        <v>37</v>
      </c>
      <c r="Z6265">
        <v>42</v>
      </c>
      <c r="AA6265">
        <v>2178</v>
      </c>
      <c r="AB6265" s="1" t="s">
        <v>13500</v>
      </c>
      <c r="AC6265" s="1" t="s">
        <v>13500</v>
      </c>
      <c r="AD6265" t="s">
        <v>13494</v>
      </c>
      <c r="AE6265" s="1" t="s">
        <v>38</v>
      </c>
      <c r="AF6265" s="1" t="s">
        <v>38</v>
      </c>
      <c r="AG6265" t="s">
        <v>13527</v>
      </c>
      <c r="AH6265" t="s">
        <v>38</v>
      </c>
      <c r="AI6265" t="s">
        <v>13540</v>
      </c>
    </row>
    <row r="6266" spans="1:35" x14ac:dyDescent="0.25">
      <c r="A6266" s="1" t="s">
        <v>12638</v>
      </c>
      <c r="B6266" s="1" t="s">
        <v>30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s="1" t="s">
        <v>32</v>
      </c>
      <c r="I6266" s="1" t="s">
        <v>31</v>
      </c>
      <c r="J6266">
        <v>50</v>
      </c>
      <c r="K6266">
        <v>0</v>
      </c>
      <c r="L6266">
        <v>8</v>
      </c>
      <c r="M6266" s="1" t="s">
        <v>32</v>
      </c>
      <c r="N6266">
        <v>0</v>
      </c>
      <c r="O6266" s="1" t="s">
        <v>119</v>
      </c>
      <c r="P6266" s="1" t="s">
        <v>12639</v>
      </c>
      <c r="Q6266" s="1" t="s">
        <v>42</v>
      </c>
      <c r="R6266">
        <v>34</v>
      </c>
      <c r="S6266" s="1" t="s">
        <v>30</v>
      </c>
      <c r="T6266" s="1" t="s">
        <v>30</v>
      </c>
      <c r="U6266" s="1" t="s">
        <v>32</v>
      </c>
      <c r="V6266">
        <v>6</v>
      </c>
      <c r="W6266" s="1" t="s">
        <v>30</v>
      </c>
      <c r="X6266" s="1" t="s">
        <v>43</v>
      </c>
      <c r="Y6266" s="1" t="s">
        <v>37</v>
      </c>
      <c r="Z6266">
        <v>43</v>
      </c>
      <c r="AA6266">
        <v>1429</v>
      </c>
      <c r="AB6266" s="1" t="s">
        <v>13500</v>
      </c>
      <c r="AC6266" s="1" t="s">
        <v>13500</v>
      </c>
      <c r="AD6266" t="s">
        <v>13494</v>
      </c>
      <c r="AE6266" s="1" t="s">
        <v>38</v>
      </c>
      <c r="AF6266" s="1" t="s">
        <v>38</v>
      </c>
      <c r="AG6266" t="s">
        <v>13526</v>
      </c>
      <c r="AH6266" t="s">
        <v>38</v>
      </c>
      <c r="AI6266" t="s">
        <v>13539</v>
      </c>
    </row>
    <row r="6267" spans="1:35" x14ac:dyDescent="0.25">
      <c r="A6267" s="1" t="s">
        <v>12640</v>
      </c>
      <c r="B6267" s="1" t="s">
        <v>30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s="1" t="s">
        <v>32</v>
      </c>
      <c r="I6267" s="1" t="s">
        <v>31</v>
      </c>
      <c r="J6267">
        <v>175</v>
      </c>
      <c r="K6267">
        <v>0</v>
      </c>
      <c r="L6267">
        <v>35</v>
      </c>
      <c r="M6267" s="1" t="s">
        <v>32</v>
      </c>
      <c r="N6267">
        <v>0</v>
      </c>
      <c r="O6267" s="1" t="s">
        <v>197</v>
      </c>
      <c r="P6267" s="1" t="s">
        <v>12641</v>
      </c>
      <c r="Q6267" s="1" t="s">
        <v>42</v>
      </c>
      <c r="R6267">
        <v>30</v>
      </c>
      <c r="S6267" s="1" t="s">
        <v>30</v>
      </c>
      <c r="T6267" s="1" t="s">
        <v>30</v>
      </c>
      <c r="U6267" s="1" t="s">
        <v>32</v>
      </c>
      <c r="V6267">
        <v>5</v>
      </c>
      <c r="W6267" s="1" t="s">
        <v>30</v>
      </c>
      <c r="X6267" s="1" t="s">
        <v>57</v>
      </c>
      <c r="Y6267" s="1" t="s">
        <v>37</v>
      </c>
      <c r="Z6267">
        <v>46</v>
      </c>
      <c r="AA6267">
        <v>3245</v>
      </c>
      <c r="AB6267" s="1" t="s">
        <v>13500</v>
      </c>
      <c r="AC6267" s="1" t="s">
        <v>13500</v>
      </c>
      <c r="AD6267" t="s">
        <v>13495</v>
      </c>
      <c r="AE6267" s="1" t="s">
        <v>38</v>
      </c>
      <c r="AF6267" s="1" t="s">
        <v>38</v>
      </c>
      <c r="AG6267" t="s">
        <v>13526</v>
      </c>
      <c r="AH6267" t="s">
        <v>38</v>
      </c>
      <c r="AI6267" t="s">
        <v>13540</v>
      </c>
    </row>
    <row r="6268" spans="1:35" x14ac:dyDescent="0.25">
      <c r="A6268" s="1" t="s">
        <v>12642</v>
      </c>
      <c r="B6268" s="1" t="s">
        <v>30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s="1" t="s">
        <v>32</v>
      </c>
      <c r="I6268" s="1" t="s">
        <v>31</v>
      </c>
      <c r="J6268">
        <v>239</v>
      </c>
      <c r="K6268">
        <v>0</v>
      </c>
      <c r="L6268">
        <v>14</v>
      </c>
      <c r="M6268" s="1" t="s">
        <v>30</v>
      </c>
      <c r="N6268">
        <v>31</v>
      </c>
      <c r="O6268" s="1" t="s">
        <v>125</v>
      </c>
      <c r="P6268" s="1" t="s">
        <v>12643</v>
      </c>
      <c r="Q6268" s="1" t="s">
        <v>35</v>
      </c>
      <c r="R6268">
        <v>60</v>
      </c>
      <c r="S6268" s="1" t="s">
        <v>30</v>
      </c>
      <c r="T6268" s="1" t="s">
        <v>30</v>
      </c>
      <c r="U6268" s="1" t="s">
        <v>32</v>
      </c>
      <c r="V6268">
        <v>4</v>
      </c>
      <c r="W6268" s="1" t="s">
        <v>32</v>
      </c>
      <c r="X6268" s="1" t="s">
        <v>57</v>
      </c>
      <c r="Y6268" s="1" t="s">
        <v>58</v>
      </c>
      <c r="Z6268">
        <v>20</v>
      </c>
      <c r="AA6268">
        <v>1287</v>
      </c>
      <c r="AB6268" s="1" t="s">
        <v>13500</v>
      </c>
      <c r="AC6268" s="1" t="s">
        <v>13500</v>
      </c>
      <c r="AD6268" t="s">
        <v>13494</v>
      </c>
      <c r="AE6268" s="1" t="s">
        <v>38</v>
      </c>
      <c r="AF6268" s="1" t="s">
        <v>38</v>
      </c>
      <c r="AG6268" t="s">
        <v>13526</v>
      </c>
      <c r="AH6268" t="s">
        <v>38</v>
      </c>
      <c r="AI6268" t="s">
        <v>13540</v>
      </c>
    </row>
    <row r="6269" spans="1:35" x14ac:dyDescent="0.25">
      <c r="A6269" s="1" t="s">
        <v>12644</v>
      </c>
      <c r="B6269" s="1" t="s">
        <v>30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s="1" t="s">
        <v>32</v>
      </c>
      <c r="I6269" s="1" t="s">
        <v>31</v>
      </c>
      <c r="J6269">
        <v>180</v>
      </c>
      <c r="K6269">
        <v>0</v>
      </c>
      <c r="L6269">
        <v>4</v>
      </c>
      <c r="M6269" s="1" t="s">
        <v>32</v>
      </c>
      <c r="N6269">
        <v>0</v>
      </c>
      <c r="O6269" s="1" t="s">
        <v>272</v>
      </c>
      <c r="P6269" s="1" t="s">
        <v>12645</v>
      </c>
      <c r="Q6269" s="1" t="s">
        <v>35</v>
      </c>
      <c r="R6269">
        <v>34</v>
      </c>
      <c r="S6269" s="1" t="s">
        <v>30</v>
      </c>
      <c r="T6269" s="1" t="s">
        <v>30</v>
      </c>
      <c r="U6269" s="1" t="s">
        <v>32</v>
      </c>
      <c r="V6269">
        <v>2</v>
      </c>
      <c r="W6269" s="1" t="s">
        <v>30</v>
      </c>
      <c r="X6269" s="1" t="s">
        <v>43</v>
      </c>
      <c r="Y6269" s="1" t="s">
        <v>37</v>
      </c>
      <c r="Z6269">
        <v>42</v>
      </c>
      <c r="AA6269">
        <v>2465</v>
      </c>
      <c r="AB6269" s="1" t="s">
        <v>13500</v>
      </c>
      <c r="AC6269" s="1" t="s">
        <v>13500</v>
      </c>
      <c r="AD6269" t="s">
        <v>13494</v>
      </c>
      <c r="AE6269" s="1" t="s">
        <v>38</v>
      </c>
      <c r="AF6269" s="1" t="s">
        <v>38</v>
      </c>
      <c r="AG6269" t="s">
        <v>13526</v>
      </c>
      <c r="AH6269" t="s">
        <v>38</v>
      </c>
      <c r="AI6269" t="s">
        <v>13540</v>
      </c>
    </row>
    <row r="6270" spans="1:35" x14ac:dyDescent="0.25">
      <c r="A6270" s="1" t="s">
        <v>12646</v>
      </c>
      <c r="B6270" s="1" t="s">
        <v>30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s="1" t="s">
        <v>32</v>
      </c>
      <c r="I6270" s="1" t="s">
        <v>31</v>
      </c>
      <c r="J6270">
        <v>64</v>
      </c>
      <c r="K6270">
        <v>0</v>
      </c>
      <c r="L6270">
        <v>12</v>
      </c>
      <c r="M6270" s="1" t="s">
        <v>30</v>
      </c>
      <c r="N6270">
        <v>8</v>
      </c>
      <c r="O6270" s="1" t="s">
        <v>219</v>
      </c>
      <c r="P6270" s="1" t="s">
        <v>12647</v>
      </c>
      <c r="Q6270" s="1" t="s">
        <v>42</v>
      </c>
      <c r="R6270">
        <v>22</v>
      </c>
      <c r="S6270" s="1" t="s">
        <v>32</v>
      </c>
      <c r="T6270" s="1" t="s">
        <v>30</v>
      </c>
      <c r="U6270" s="1" t="s">
        <v>32</v>
      </c>
      <c r="V6270">
        <v>2</v>
      </c>
      <c r="W6270" s="1" t="s">
        <v>30</v>
      </c>
      <c r="X6270" s="1" t="s">
        <v>57</v>
      </c>
      <c r="Y6270" s="1" t="s">
        <v>37</v>
      </c>
      <c r="Z6270">
        <v>22</v>
      </c>
      <c r="AA6270">
        <v>296</v>
      </c>
      <c r="AB6270" s="1" t="s">
        <v>13500</v>
      </c>
      <c r="AC6270" s="1" t="s">
        <v>13500</v>
      </c>
      <c r="AD6270" t="s">
        <v>13495</v>
      </c>
      <c r="AE6270" s="1" t="s">
        <v>38</v>
      </c>
      <c r="AF6270" s="1" t="s">
        <v>38</v>
      </c>
      <c r="AG6270" t="s">
        <v>13526</v>
      </c>
      <c r="AH6270" t="s">
        <v>38</v>
      </c>
      <c r="AI6270" t="s">
        <v>13539</v>
      </c>
    </row>
    <row r="6271" spans="1:35" x14ac:dyDescent="0.25">
      <c r="A6271" s="1" t="s">
        <v>12648</v>
      </c>
      <c r="B6271" s="1" t="s">
        <v>30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s="1" t="s">
        <v>32</v>
      </c>
      <c r="I6271" s="1" t="s">
        <v>31</v>
      </c>
      <c r="J6271">
        <v>212</v>
      </c>
      <c r="K6271">
        <v>0</v>
      </c>
      <c r="L6271">
        <v>12</v>
      </c>
      <c r="M6271" s="1" t="s">
        <v>32</v>
      </c>
      <c r="N6271">
        <v>0</v>
      </c>
      <c r="O6271" s="1" t="s">
        <v>471</v>
      </c>
      <c r="P6271" s="1" t="s">
        <v>12649</v>
      </c>
      <c r="Q6271" s="1" t="s">
        <v>42</v>
      </c>
      <c r="R6271">
        <v>37</v>
      </c>
      <c r="S6271" s="1" t="s">
        <v>30</v>
      </c>
      <c r="T6271" s="1" t="s">
        <v>30</v>
      </c>
      <c r="U6271" s="1" t="s">
        <v>32</v>
      </c>
      <c r="V6271">
        <v>5</v>
      </c>
      <c r="W6271" s="1" t="s">
        <v>32</v>
      </c>
      <c r="X6271" s="1" t="s">
        <v>57</v>
      </c>
      <c r="Y6271" s="1" t="s">
        <v>58</v>
      </c>
      <c r="Z6271">
        <v>32</v>
      </c>
      <c r="AA6271">
        <v>2214</v>
      </c>
      <c r="AB6271" s="1" t="s">
        <v>13500</v>
      </c>
      <c r="AC6271" s="1" t="s">
        <v>13500</v>
      </c>
      <c r="AD6271" t="s">
        <v>13494</v>
      </c>
      <c r="AE6271" s="1" t="s">
        <v>38</v>
      </c>
      <c r="AF6271" s="1" t="s">
        <v>38</v>
      </c>
      <c r="AG6271" t="s">
        <v>13526</v>
      </c>
      <c r="AH6271" t="s">
        <v>38</v>
      </c>
      <c r="AI6271" t="s">
        <v>13540</v>
      </c>
    </row>
    <row r="6272" spans="1:35" x14ac:dyDescent="0.25">
      <c r="A6272" s="1" t="s">
        <v>12650</v>
      </c>
      <c r="B6272" s="1" t="s">
        <v>30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s="1" t="s">
        <v>32</v>
      </c>
      <c r="I6272" s="1" t="s">
        <v>31</v>
      </c>
      <c r="J6272">
        <v>405</v>
      </c>
      <c r="K6272">
        <v>0</v>
      </c>
      <c r="L6272">
        <v>7</v>
      </c>
      <c r="M6272" s="1" t="s">
        <v>32</v>
      </c>
      <c r="N6272">
        <v>0</v>
      </c>
      <c r="O6272" s="1" t="s">
        <v>33</v>
      </c>
      <c r="P6272" s="1" t="s">
        <v>12651</v>
      </c>
      <c r="Q6272" s="1" t="s">
        <v>35</v>
      </c>
      <c r="R6272">
        <v>38</v>
      </c>
      <c r="S6272" s="1" t="s">
        <v>30</v>
      </c>
      <c r="T6272" s="1" t="s">
        <v>30</v>
      </c>
      <c r="U6272" s="1" t="s">
        <v>32</v>
      </c>
      <c r="V6272">
        <v>3</v>
      </c>
      <c r="W6272" s="1" t="s">
        <v>32</v>
      </c>
      <c r="X6272" s="1" t="s">
        <v>57</v>
      </c>
      <c r="Y6272" s="1" t="s">
        <v>37</v>
      </c>
      <c r="Z6272">
        <v>38</v>
      </c>
      <c r="AA6272">
        <v>2709</v>
      </c>
      <c r="AB6272" s="1" t="s">
        <v>13500</v>
      </c>
      <c r="AC6272" s="1" t="s">
        <v>13500</v>
      </c>
      <c r="AD6272" t="s">
        <v>13494</v>
      </c>
      <c r="AE6272" s="1" t="s">
        <v>38</v>
      </c>
      <c r="AF6272" s="1" t="s">
        <v>38</v>
      </c>
      <c r="AG6272" t="s">
        <v>13526</v>
      </c>
      <c r="AH6272" t="s">
        <v>38</v>
      </c>
      <c r="AI6272" t="s">
        <v>13540</v>
      </c>
    </row>
    <row r="6273" spans="1:35" x14ac:dyDescent="0.25">
      <c r="A6273" s="1" t="s">
        <v>12652</v>
      </c>
      <c r="B6273" s="1" t="s">
        <v>30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s="1" t="s">
        <v>32</v>
      </c>
      <c r="I6273" s="1" t="s">
        <v>31</v>
      </c>
      <c r="J6273">
        <v>54</v>
      </c>
      <c r="K6273">
        <v>0</v>
      </c>
      <c r="L6273">
        <v>27</v>
      </c>
      <c r="M6273" s="1" t="s">
        <v>32</v>
      </c>
      <c r="N6273">
        <v>0</v>
      </c>
      <c r="O6273" s="1" t="s">
        <v>272</v>
      </c>
      <c r="P6273" s="1" t="s">
        <v>12653</v>
      </c>
      <c r="Q6273" s="1" t="s">
        <v>42</v>
      </c>
      <c r="R6273">
        <v>53</v>
      </c>
      <c r="S6273" s="1" t="s">
        <v>30</v>
      </c>
      <c r="T6273" s="1" t="s">
        <v>30</v>
      </c>
      <c r="U6273" s="1" t="s">
        <v>32</v>
      </c>
      <c r="V6273">
        <v>5</v>
      </c>
      <c r="W6273" s="1" t="s">
        <v>32</v>
      </c>
      <c r="X6273" s="1" t="s">
        <v>36</v>
      </c>
      <c r="Y6273" s="1" t="s">
        <v>37</v>
      </c>
      <c r="Z6273">
        <v>39</v>
      </c>
      <c r="AA6273">
        <v>1355</v>
      </c>
      <c r="AB6273" s="1" t="s">
        <v>13500</v>
      </c>
      <c r="AC6273" s="1" t="s">
        <v>13500</v>
      </c>
      <c r="AD6273" t="s">
        <v>13494</v>
      </c>
      <c r="AE6273" s="1" t="s">
        <v>38</v>
      </c>
      <c r="AF6273" s="1" t="s">
        <v>38</v>
      </c>
      <c r="AG6273" t="s">
        <v>13526</v>
      </c>
      <c r="AH6273" t="s">
        <v>38</v>
      </c>
      <c r="AI6273" t="s">
        <v>13539</v>
      </c>
    </row>
    <row r="6274" spans="1:35" x14ac:dyDescent="0.25">
      <c r="A6274" s="1" t="s">
        <v>12654</v>
      </c>
      <c r="B6274" s="1" t="s">
        <v>30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s="1" t="s">
        <v>32</v>
      </c>
      <c r="I6274" s="1" t="s">
        <v>31</v>
      </c>
      <c r="J6274">
        <v>129</v>
      </c>
      <c r="K6274">
        <v>0</v>
      </c>
      <c r="L6274">
        <v>10</v>
      </c>
      <c r="M6274" s="1" t="s">
        <v>30</v>
      </c>
      <c r="N6274">
        <v>23</v>
      </c>
      <c r="O6274" s="1" t="s">
        <v>119</v>
      </c>
      <c r="P6274" s="1" t="s">
        <v>12655</v>
      </c>
      <c r="Q6274" s="1" t="s">
        <v>35</v>
      </c>
      <c r="R6274">
        <v>25</v>
      </c>
      <c r="S6274" s="1" t="s">
        <v>32</v>
      </c>
      <c r="T6274" s="1" t="s">
        <v>30</v>
      </c>
      <c r="U6274" s="1" t="s">
        <v>32</v>
      </c>
      <c r="V6274">
        <v>2</v>
      </c>
      <c r="W6274" s="1" t="s">
        <v>32</v>
      </c>
      <c r="X6274" s="1" t="s">
        <v>43</v>
      </c>
      <c r="Y6274" s="1" t="s">
        <v>37</v>
      </c>
      <c r="Z6274">
        <v>26</v>
      </c>
      <c r="AA6274">
        <v>1225</v>
      </c>
      <c r="AB6274" s="1" t="s">
        <v>13500</v>
      </c>
      <c r="AC6274" s="1" t="s">
        <v>13500</v>
      </c>
      <c r="AD6274" t="s">
        <v>13495</v>
      </c>
      <c r="AE6274" s="1" t="s">
        <v>38</v>
      </c>
      <c r="AF6274" s="1" t="s">
        <v>38</v>
      </c>
      <c r="AG6274" t="s">
        <v>13526</v>
      </c>
      <c r="AH6274" t="s">
        <v>38</v>
      </c>
      <c r="AI6274" t="s">
        <v>13540</v>
      </c>
    </row>
    <row r="6275" spans="1:35" x14ac:dyDescent="0.25">
      <c r="A6275" s="1" t="s">
        <v>12656</v>
      </c>
      <c r="B6275" s="1" t="s">
        <v>30</v>
      </c>
      <c r="C6275">
        <v>1</v>
      </c>
      <c r="D6275">
        <v>5</v>
      </c>
      <c r="E6275">
        <v>13</v>
      </c>
      <c r="F6275">
        <v>4</v>
      </c>
      <c r="G6275">
        <v>10.7</v>
      </c>
      <c r="H6275" s="1" t="s">
        <v>32</v>
      </c>
      <c r="I6275" s="1" t="s">
        <v>31</v>
      </c>
      <c r="J6275">
        <v>5</v>
      </c>
      <c r="K6275">
        <v>0</v>
      </c>
      <c r="L6275">
        <v>25</v>
      </c>
      <c r="M6275" s="1" t="s">
        <v>32</v>
      </c>
      <c r="N6275">
        <v>0</v>
      </c>
      <c r="O6275" s="1" t="s">
        <v>91</v>
      </c>
      <c r="P6275" s="1" t="s">
        <v>12657</v>
      </c>
      <c r="Q6275" s="1" t="s">
        <v>35</v>
      </c>
      <c r="R6275">
        <v>61</v>
      </c>
      <c r="S6275" s="1" t="s">
        <v>30</v>
      </c>
      <c r="T6275" s="1" t="s">
        <v>30</v>
      </c>
      <c r="U6275" s="1" t="s">
        <v>32</v>
      </c>
      <c r="V6275">
        <v>4</v>
      </c>
      <c r="W6275" s="1" t="s">
        <v>30</v>
      </c>
      <c r="X6275" s="1" t="s">
        <v>36</v>
      </c>
      <c r="Y6275" s="1" t="s">
        <v>37</v>
      </c>
      <c r="Z6275">
        <v>23</v>
      </c>
      <c r="AA6275">
        <v>23</v>
      </c>
      <c r="AB6275" s="1" t="s">
        <v>13500</v>
      </c>
      <c r="AC6275" s="1" t="s">
        <v>13500</v>
      </c>
      <c r="AD6275" t="s">
        <v>13494</v>
      </c>
      <c r="AE6275" s="1" t="s">
        <v>38</v>
      </c>
      <c r="AF6275" s="1" t="s">
        <v>38</v>
      </c>
      <c r="AG6275" t="s">
        <v>13526</v>
      </c>
      <c r="AH6275" t="s">
        <v>38</v>
      </c>
      <c r="AI6275" t="s">
        <v>13538</v>
      </c>
    </row>
    <row r="6276" spans="1:35" x14ac:dyDescent="0.25">
      <c r="A6276" s="1" t="s">
        <v>12658</v>
      </c>
      <c r="B6276" s="1" t="s">
        <v>30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s="1" t="s">
        <v>32</v>
      </c>
      <c r="I6276" s="1" t="s">
        <v>31</v>
      </c>
      <c r="J6276">
        <v>42</v>
      </c>
      <c r="K6276">
        <v>0</v>
      </c>
      <c r="L6276">
        <v>6</v>
      </c>
      <c r="M6276" s="1" t="s">
        <v>32</v>
      </c>
      <c r="N6276">
        <v>0</v>
      </c>
      <c r="O6276" s="1" t="s">
        <v>153</v>
      </c>
      <c r="P6276" s="1" t="s">
        <v>12659</v>
      </c>
      <c r="Q6276" s="1" t="s">
        <v>35</v>
      </c>
      <c r="R6276">
        <v>46</v>
      </c>
      <c r="S6276" s="1" t="s">
        <v>30</v>
      </c>
      <c r="T6276" s="1" t="s">
        <v>30</v>
      </c>
      <c r="U6276" s="1" t="s">
        <v>32</v>
      </c>
      <c r="V6276">
        <v>2</v>
      </c>
      <c r="W6276" s="1" t="s">
        <v>32</v>
      </c>
      <c r="X6276" s="1" t="s">
        <v>36</v>
      </c>
      <c r="Y6276" s="1" t="s">
        <v>37</v>
      </c>
      <c r="Z6276">
        <v>20</v>
      </c>
      <c r="AA6276">
        <v>383</v>
      </c>
      <c r="AB6276" s="1" t="s">
        <v>13500</v>
      </c>
      <c r="AC6276" s="1" t="s">
        <v>13500</v>
      </c>
      <c r="AD6276" t="s">
        <v>13494</v>
      </c>
      <c r="AE6276" s="1" t="s">
        <v>38</v>
      </c>
      <c r="AF6276" s="1" t="s">
        <v>38</v>
      </c>
      <c r="AG6276" t="s">
        <v>13526</v>
      </c>
      <c r="AH6276" t="s">
        <v>38</v>
      </c>
      <c r="AI6276" t="s">
        <v>13539</v>
      </c>
    </row>
    <row r="6277" spans="1:35" x14ac:dyDescent="0.25">
      <c r="A6277" s="1" t="s">
        <v>12660</v>
      </c>
      <c r="B6277" s="1" t="s">
        <v>30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s="1" t="s">
        <v>32</v>
      </c>
      <c r="I6277" s="1" t="s">
        <v>31</v>
      </c>
      <c r="J6277">
        <v>204</v>
      </c>
      <c r="K6277">
        <v>0</v>
      </c>
      <c r="L6277">
        <v>0</v>
      </c>
      <c r="M6277" s="1" t="s">
        <v>30</v>
      </c>
      <c r="N6277">
        <v>0</v>
      </c>
      <c r="O6277" s="1" t="s">
        <v>68</v>
      </c>
      <c r="P6277" s="1" t="s">
        <v>12661</v>
      </c>
      <c r="Q6277" s="1" t="s">
        <v>35</v>
      </c>
      <c r="R6277">
        <v>60</v>
      </c>
      <c r="S6277" s="1" t="s">
        <v>30</v>
      </c>
      <c r="T6277" s="1" t="s">
        <v>30</v>
      </c>
      <c r="U6277" s="1" t="s">
        <v>32</v>
      </c>
      <c r="V6277">
        <v>6</v>
      </c>
      <c r="W6277" s="1" t="s">
        <v>30</v>
      </c>
      <c r="X6277" s="1" t="s">
        <v>57</v>
      </c>
      <c r="Y6277" s="1" t="s">
        <v>58</v>
      </c>
      <c r="Z6277">
        <v>13</v>
      </c>
      <c r="AA6277">
        <v>760</v>
      </c>
      <c r="AB6277" s="1" t="s">
        <v>13500</v>
      </c>
      <c r="AC6277" s="1" t="s">
        <v>13500</v>
      </c>
      <c r="AD6277" t="s">
        <v>13494</v>
      </c>
      <c r="AE6277" s="1" t="s">
        <v>38</v>
      </c>
      <c r="AF6277" s="1" t="s">
        <v>38</v>
      </c>
      <c r="AG6277" t="s">
        <v>13527</v>
      </c>
      <c r="AH6277" t="s">
        <v>38</v>
      </c>
      <c r="AI6277" t="s">
        <v>13540</v>
      </c>
    </row>
    <row r="6278" spans="1:35" x14ac:dyDescent="0.25">
      <c r="A6278" s="1" t="s">
        <v>12662</v>
      </c>
      <c r="B6278" s="1" t="s">
        <v>30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s="1" t="s">
        <v>32</v>
      </c>
      <c r="I6278" s="1" t="s">
        <v>31</v>
      </c>
      <c r="J6278">
        <v>161</v>
      </c>
      <c r="K6278">
        <v>0</v>
      </c>
      <c r="L6278">
        <v>37</v>
      </c>
      <c r="M6278" s="1" t="s">
        <v>32</v>
      </c>
      <c r="N6278">
        <v>0</v>
      </c>
      <c r="O6278" s="1" t="s">
        <v>94</v>
      </c>
      <c r="P6278" s="1" t="s">
        <v>12663</v>
      </c>
      <c r="Q6278" s="1" t="s">
        <v>42</v>
      </c>
      <c r="R6278">
        <v>25</v>
      </c>
      <c r="S6278" s="1" t="s">
        <v>32</v>
      </c>
      <c r="T6278" s="1" t="s">
        <v>30</v>
      </c>
      <c r="U6278" s="1" t="s">
        <v>32</v>
      </c>
      <c r="V6278">
        <v>3</v>
      </c>
      <c r="W6278" s="1" t="s">
        <v>32</v>
      </c>
      <c r="X6278" s="1" t="s">
        <v>57</v>
      </c>
      <c r="Y6278" s="1" t="s">
        <v>58</v>
      </c>
      <c r="Z6278">
        <v>40</v>
      </c>
      <c r="AA6278">
        <v>2405</v>
      </c>
      <c r="AB6278" s="1" t="s">
        <v>13500</v>
      </c>
      <c r="AC6278" s="1" t="s">
        <v>13500</v>
      </c>
      <c r="AD6278" t="s">
        <v>13495</v>
      </c>
      <c r="AE6278" s="1" t="s">
        <v>38</v>
      </c>
      <c r="AF6278" s="1" t="s">
        <v>38</v>
      </c>
      <c r="AG6278" t="s">
        <v>13526</v>
      </c>
      <c r="AH6278" t="s">
        <v>38</v>
      </c>
      <c r="AI6278" t="s">
        <v>13540</v>
      </c>
    </row>
    <row r="6279" spans="1:35" x14ac:dyDescent="0.25">
      <c r="A6279" s="1" t="s">
        <v>12664</v>
      </c>
      <c r="B6279" s="1" t="s">
        <v>32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s="1" t="s">
        <v>32</v>
      </c>
      <c r="I6279" s="1" t="s">
        <v>46</v>
      </c>
      <c r="J6279">
        <v>0</v>
      </c>
      <c r="K6279">
        <v>0</v>
      </c>
      <c r="L6279">
        <v>16</v>
      </c>
      <c r="M6279" s="1" t="s">
        <v>32</v>
      </c>
      <c r="N6279">
        <v>0</v>
      </c>
      <c r="O6279" s="1" t="s">
        <v>150</v>
      </c>
      <c r="P6279" s="1" t="s">
        <v>12665</v>
      </c>
      <c r="Q6279" s="1" t="s">
        <v>35</v>
      </c>
      <c r="R6279">
        <v>23</v>
      </c>
      <c r="S6279" s="1" t="s">
        <v>32</v>
      </c>
      <c r="T6279" s="1" t="s">
        <v>30</v>
      </c>
      <c r="U6279" s="1" t="s">
        <v>32</v>
      </c>
      <c r="V6279">
        <v>2</v>
      </c>
      <c r="W6279" s="1" t="s">
        <v>32</v>
      </c>
      <c r="X6279" s="1" t="s">
        <v>43</v>
      </c>
      <c r="Y6279" s="1" t="s">
        <v>37</v>
      </c>
      <c r="Z6279">
        <v>43</v>
      </c>
      <c r="AA6279">
        <v>1665</v>
      </c>
      <c r="AB6279" s="1" t="s">
        <v>13500</v>
      </c>
      <c r="AC6279" s="1" t="s">
        <v>13500</v>
      </c>
      <c r="AD6279" t="s">
        <v>13495</v>
      </c>
      <c r="AE6279" s="1" t="s">
        <v>7086</v>
      </c>
      <c r="AF6279" s="1" t="s">
        <v>7110</v>
      </c>
      <c r="AG6279" t="s">
        <v>13526</v>
      </c>
      <c r="AH6279" t="s">
        <v>13530</v>
      </c>
      <c r="AI6279" t="s">
        <v>13539</v>
      </c>
    </row>
    <row r="6280" spans="1:35" x14ac:dyDescent="0.25">
      <c r="A6280" s="1" t="s">
        <v>12666</v>
      </c>
      <c r="B6280" s="1" t="s">
        <v>30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s="1" t="s">
        <v>32</v>
      </c>
      <c r="I6280" s="1" t="s">
        <v>31</v>
      </c>
      <c r="J6280">
        <v>509</v>
      </c>
      <c r="K6280">
        <v>0</v>
      </c>
      <c r="L6280">
        <v>38</v>
      </c>
      <c r="M6280" s="1" t="s">
        <v>32</v>
      </c>
      <c r="N6280">
        <v>0</v>
      </c>
      <c r="O6280" s="1" t="s">
        <v>111</v>
      </c>
      <c r="P6280" s="1" t="s">
        <v>12667</v>
      </c>
      <c r="Q6280" s="1" t="s">
        <v>42</v>
      </c>
      <c r="R6280">
        <v>30</v>
      </c>
      <c r="S6280" s="1" t="s">
        <v>30</v>
      </c>
      <c r="T6280" s="1" t="s">
        <v>30</v>
      </c>
      <c r="U6280" s="1" t="s">
        <v>32</v>
      </c>
      <c r="V6280">
        <v>5</v>
      </c>
      <c r="W6280" s="1" t="s">
        <v>32</v>
      </c>
      <c r="X6280" s="1" t="s">
        <v>57</v>
      </c>
      <c r="Y6280" s="1" t="s">
        <v>37</v>
      </c>
      <c r="Z6280">
        <v>32</v>
      </c>
      <c r="AA6280">
        <v>2143</v>
      </c>
      <c r="AB6280" s="1" t="s">
        <v>13500</v>
      </c>
      <c r="AC6280" s="1" t="s">
        <v>13500</v>
      </c>
      <c r="AD6280" t="s">
        <v>13495</v>
      </c>
      <c r="AE6280" s="1" t="s">
        <v>38</v>
      </c>
      <c r="AF6280" s="1" t="s">
        <v>38</v>
      </c>
      <c r="AG6280" t="s">
        <v>13526</v>
      </c>
      <c r="AH6280" t="s">
        <v>38</v>
      </c>
      <c r="AI6280" t="s">
        <v>13540</v>
      </c>
    </row>
    <row r="6281" spans="1:35" x14ac:dyDescent="0.25">
      <c r="A6281" s="1" t="s">
        <v>12668</v>
      </c>
      <c r="B6281" s="1" t="s">
        <v>30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s="1" t="s">
        <v>32</v>
      </c>
      <c r="I6281" s="1" t="s">
        <v>31</v>
      </c>
      <c r="J6281">
        <v>110</v>
      </c>
      <c r="K6281">
        <v>0</v>
      </c>
      <c r="L6281">
        <v>5</v>
      </c>
      <c r="M6281" s="1" t="s">
        <v>32</v>
      </c>
      <c r="N6281">
        <v>0</v>
      </c>
      <c r="O6281" s="1" t="s">
        <v>150</v>
      </c>
      <c r="P6281" s="1" t="s">
        <v>12669</v>
      </c>
      <c r="Q6281" s="1" t="s">
        <v>35</v>
      </c>
      <c r="R6281">
        <v>31</v>
      </c>
      <c r="S6281" s="1" t="s">
        <v>30</v>
      </c>
      <c r="T6281" s="1" t="s">
        <v>30</v>
      </c>
      <c r="U6281" s="1" t="s">
        <v>32</v>
      </c>
      <c r="V6281">
        <v>4</v>
      </c>
      <c r="W6281" s="1" t="s">
        <v>30</v>
      </c>
      <c r="X6281" s="1" t="s">
        <v>43</v>
      </c>
      <c r="Y6281" s="1" t="s">
        <v>37</v>
      </c>
      <c r="Z6281">
        <v>35</v>
      </c>
      <c r="AA6281">
        <v>1252</v>
      </c>
      <c r="AB6281" s="1" t="s">
        <v>13500</v>
      </c>
      <c r="AC6281" s="1" t="s">
        <v>13500</v>
      </c>
      <c r="AD6281" t="s">
        <v>13494</v>
      </c>
      <c r="AE6281" s="1" t="s">
        <v>38</v>
      </c>
      <c r="AF6281" s="1" t="s">
        <v>38</v>
      </c>
      <c r="AG6281" t="s">
        <v>13526</v>
      </c>
      <c r="AH6281" t="s">
        <v>38</v>
      </c>
      <c r="AI6281" t="s">
        <v>13539</v>
      </c>
    </row>
    <row r="6282" spans="1:35" x14ac:dyDescent="0.25">
      <c r="A6282" s="1" t="s">
        <v>12670</v>
      </c>
      <c r="B6282" s="1" t="s">
        <v>30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s="1" t="s">
        <v>32</v>
      </c>
      <c r="I6282" s="1" t="s">
        <v>31</v>
      </c>
      <c r="J6282">
        <v>43</v>
      </c>
      <c r="K6282">
        <v>0</v>
      </c>
      <c r="L6282">
        <v>19</v>
      </c>
      <c r="M6282" s="1" t="s">
        <v>30</v>
      </c>
      <c r="N6282">
        <v>32</v>
      </c>
      <c r="O6282" s="1" t="s">
        <v>33</v>
      </c>
      <c r="P6282" s="1" t="s">
        <v>12671</v>
      </c>
      <c r="Q6282" s="1" t="s">
        <v>35</v>
      </c>
      <c r="R6282">
        <v>45</v>
      </c>
      <c r="S6282" s="1" t="s">
        <v>30</v>
      </c>
      <c r="T6282" s="1" t="s">
        <v>30</v>
      </c>
      <c r="U6282" s="1" t="s">
        <v>32</v>
      </c>
      <c r="V6282">
        <v>2</v>
      </c>
      <c r="W6282" s="1" t="s">
        <v>30</v>
      </c>
      <c r="X6282" s="1" t="s">
        <v>36</v>
      </c>
      <c r="Y6282" s="1" t="s">
        <v>37</v>
      </c>
      <c r="Z6282">
        <v>21</v>
      </c>
      <c r="AA6282">
        <v>239</v>
      </c>
      <c r="AB6282" s="1" t="s">
        <v>13500</v>
      </c>
      <c r="AC6282" s="1" t="s">
        <v>13500</v>
      </c>
      <c r="AD6282" t="s">
        <v>13494</v>
      </c>
      <c r="AE6282" s="1" t="s">
        <v>38</v>
      </c>
      <c r="AF6282" s="1" t="s">
        <v>38</v>
      </c>
      <c r="AG6282" t="s">
        <v>13526</v>
      </c>
      <c r="AH6282" t="s">
        <v>38</v>
      </c>
      <c r="AI6282" t="s">
        <v>13539</v>
      </c>
    </row>
    <row r="6283" spans="1:35" x14ac:dyDescent="0.25">
      <c r="A6283" s="1" t="s">
        <v>12672</v>
      </c>
      <c r="B6283" s="1" t="s">
        <v>30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s="1" t="s">
        <v>32</v>
      </c>
      <c r="I6283" s="1" t="s">
        <v>31</v>
      </c>
      <c r="J6283">
        <v>54</v>
      </c>
      <c r="K6283">
        <v>0</v>
      </c>
      <c r="L6283">
        <v>17</v>
      </c>
      <c r="M6283" s="1" t="s">
        <v>32</v>
      </c>
      <c r="N6283">
        <v>0</v>
      </c>
      <c r="O6283" s="1" t="s">
        <v>197</v>
      </c>
      <c r="P6283" s="1" t="s">
        <v>12673</v>
      </c>
      <c r="Q6283" s="1" t="s">
        <v>35</v>
      </c>
      <c r="R6283">
        <v>44</v>
      </c>
      <c r="S6283" s="1" t="s">
        <v>30</v>
      </c>
      <c r="T6283" s="1" t="s">
        <v>30</v>
      </c>
      <c r="U6283" s="1" t="s">
        <v>32</v>
      </c>
      <c r="V6283">
        <v>2</v>
      </c>
      <c r="W6283" s="1" t="s">
        <v>30</v>
      </c>
      <c r="X6283" s="1" t="s">
        <v>36</v>
      </c>
      <c r="Y6283" s="1" t="s">
        <v>37</v>
      </c>
      <c r="Z6283">
        <v>37</v>
      </c>
      <c r="AA6283">
        <v>385</v>
      </c>
      <c r="AB6283" s="1" t="s">
        <v>13500</v>
      </c>
      <c r="AC6283" s="1" t="s">
        <v>13500</v>
      </c>
      <c r="AD6283" t="s">
        <v>13494</v>
      </c>
      <c r="AE6283" s="1" t="s">
        <v>38</v>
      </c>
      <c r="AF6283" s="1" t="s">
        <v>38</v>
      </c>
      <c r="AG6283" t="s">
        <v>13526</v>
      </c>
      <c r="AH6283" t="s">
        <v>38</v>
      </c>
      <c r="AI6283" t="s">
        <v>13539</v>
      </c>
    </row>
    <row r="6284" spans="1:35" x14ac:dyDescent="0.25">
      <c r="A6284" s="1" t="s">
        <v>12674</v>
      </c>
      <c r="B6284" s="1" t="s">
        <v>30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s="1" t="s">
        <v>32</v>
      </c>
      <c r="I6284" s="1" t="s">
        <v>31</v>
      </c>
      <c r="J6284">
        <v>41</v>
      </c>
      <c r="K6284">
        <v>0</v>
      </c>
      <c r="L6284">
        <v>0</v>
      </c>
      <c r="M6284" s="1" t="s">
        <v>30</v>
      </c>
      <c r="N6284">
        <v>0</v>
      </c>
      <c r="O6284" s="1" t="s">
        <v>153</v>
      </c>
      <c r="P6284" s="1" t="s">
        <v>12675</v>
      </c>
      <c r="Q6284" s="1" t="s">
        <v>42</v>
      </c>
      <c r="R6284">
        <v>22</v>
      </c>
      <c r="S6284" s="1" t="s">
        <v>32</v>
      </c>
      <c r="T6284" s="1" t="s">
        <v>30</v>
      </c>
      <c r="U6284" s="1" t="s">
        <v>32</v>
      </c>
      <c r="V6284">
        <v>2</v>
      </c>
      <c r="W6284" s="1" t="s">
        <v>30</v>
      </c>
      <c r="X6284" s="1" t="s">
        <v>43</v>
      </c>
      <c r="Y6284" s="1" t="s">
        <v>37</v>
      </c>
      <c r="Z6284">
        <v>6</v>
      </c>
      <c r="AA6284">
        <v>64</v>
      </c>
      <c r="AB6284" s="1" t="s">
        <v>13500</v>
      </c>
      <c r="AC6284" s="1" t="s">
        <v>13500</v>
      </c>
      <c r="AD6284" t="s">
        <v>13495</v>
      </c>
      <c r="AE6284" s="1" t="s">
        <v>38</v>
      </c>
      <c r="AF6284" s="1" t="s">
        <v>38</v>
      </c>
      <c r="AG6284" t="s">
        <v>13527</v>
      </c>
      <c r="AH6284" t="s">
        <v>38</v>
      </c>
      <c r="AI6284" t="s">
        <v>13539</v>
      </c>
    </row>
    <row r="6285" spans="1:35" x14ac:dyDescent="0.25">
      <c r="A6285" s="1" t="s">
        <v>12676</v>
      </c>
      <c r="B6285" s="1" t="s">
        <v>30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s="1" t="s">
        <v>32</v>
      </c>
      <c r="I6285" s="1" t="s">
        <v>46</v>
      </c>
      <c r="J6285">
        <v>0</v>
      </c>
      <c r="K6285">
        <v>0</v>
      </c>
      <c r="L6285">
        <v>9</v>
      </c>
      <c r="M6285" s="1" t="s">
        <v>32</v>
      </c>
      <c r="N6285">
        <v>0</v>
      </c>
      <c r="O6285" s="1" t="s">
        <v>135</v>
      </c>
      <c r="P6285" s="1" t="s">
        <v>12677</v>
      </c>
      <c r="Q6285" s="1" t="s">
        <v>42</v>
      </c>
      <c r="R6285">
        <v>55</v>
      </c>
      <c r="S6285" s="1" t="s">
        <v>30</v>
      </c>
      <c r="T6285" s="1" t="s">
        <v>30</v>
      </c>
      <c r="U6285" s="1" t="s">
        <v>32</v>
      </c>
      <c r="V6285">
        <v>5</v>
      </c>
      <c r="W6285" s="1" t="s">
        <v>30</v>
      </c>
      <c r="X6285" s="1" t="s">
        <v>36</v>
      </c>
      <c r="Y6285" s="1" t="s">
        <v>37</v>
      </c>
      <c r="Z6285">
        <v>26</v>
      </c>
      <c r="AA6285">
        <v>615</v>
      </c>
      <c r="AB6285" s="1" t="s">
        <v>13500</v>
      </c>
      <c r="AC6285" s="1" t="s">
        <v>13500</v>
      </c>
      <c r="AD6285" t="s">
        <v>13494</v>
      </c>
      <c r="AE6285" s="1" t="s">
        <v>38</v>
      </c>
      <c r="AF6285" s="1" t="s">
        <v>38</v>
      </c>
      <c r="AG6285" t="s">
        <v>13526</v>
      </c>
      <c r="AH6285" t="s">
        <v>38</v>
      </c>
      <c r="AI6285" t="s">
        <v>13539</v>
      </c>
    </row>
    <row r="6286" spans="1:35" x14ac:dyDescent="0.25">
      <c r="A6286" s="1" t="s">
        <v>12678</v>
      </c>
      <c r="B6286" s="1" t="s">
        <v>30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s="1" t="s">
        <v>32</v>
      </c>
      <c r="I6286" s="1" t="s">
        <v>31</v>
      </c>
      <c r="J6286">
        <v>135</v>
      </c>
      <c r="K6286">
        <v>0</v>
      </c>
      <c r="L6286">
        <v>5</v>
      </c>
      <c r="M6286" s="1" t="s">
        <v>32</v>
      </c>
      <c r="N6286">
        <v>0</v>
      </c>
      <c r="O6286" s="1" t="s">
        <v>71</v>
      </c>
      <c r="P6286" s="1" t="s">
        <v>12679</v>
      </c>
      <c r="Q6286" s="1" t="s">
        <v>42</v>
      </c>
      <c r="R6286">
        <v>61</v>
      </c>
      <c r="S6286" s="1" t="s">
        <v>30</v>
      </c>
      <c r="T6286" s="1" t="s">
        <v>30</v>
      </c>
      <c r="U6286" s="1" t="s">
        <v>32</v>
      </c>
      <c r="V6286">
        <v>6</v>
      </c>
      <c r="W6286" s="1" t="s">
        <v>32</v>
      </c>
      <c r="X6286" s="1" t="s">
        <v>36</v>
      </c>
      <c r="Y6286" s="1" t="s">
        <v>37</v>
      </c>
      <c r="Z6286">
        <v>25</v>
      </c>
      <c r="AA6286">
        <v>471</v>
      </c>
      <c r="AB6286" s="1" t="s">
        <v>13500</v>
      </c>
      <c r="AC6286" s="1" t="s">
        <v>13500</v>
      </c>
      <c r="AD6286" t="s">
        <v>13494</v>
      </c>
      <c r="AE6286" s="1" t="s">
        <v>38</v>
      </c>
      <c r="AF6286" s="1" t="s">
        <v>38</v>
      </c>
      <c r="AG6286" t="s">
        <v>13526</v>
      </c>
      <c r="AH6286" t="s">
        <v>38</v>
      </c>
      <c r="AI6286" t="s">
        <v>13539</v>
      </c>
    </row>
    <row r="6287" spans="1:35" x14ac:dyDescent="0.25">
      <c r="A6287" s="1" t="s">
        <v>12680</v>
      </c>
      <c r="B6287" s="1" t="s">
        <v>30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s="1" t="s">
        <v>32</v>
      </c>
      <c r="I6287" s="1" t="s">
        <v>31</v>
      </c>
      <c r="J6287">
        <v>486</v>
      </c>
      <c r="K6287">
        <v>0</v>
      </c>
      <c r="L6287">
        <v>11</v>
      </c>
      <c r="M6287" s="1" t="s">
        <v>32</v>
      </c>
      <c r="N6287">
        <v>0</v>
      </c>
      <c r="O6287" s="1" t="s">
        <v>135</v>
      </c>
      <c r="P6287" s="1" t="s">
        <v>12681</v>
      </c>
      <c r="Q6287" s="1" t="s">
        <v>35</v>
      </c>
      <c r="R6287">
        <v>44</v>
      </c>
      <c r="S6287" s="1" t="s">
        <v>30</v>
      </c>
      <c r="T6287" s="1" t="s">
        <v>30</v>
      </c>
      <c r="U6287" s="1" t="s">
        <v>32</v>
      </c>
      <c r="V6287">
        <v>4</v>
      </c>
      <c r="W6287" s="1" t="s">
        <v>32</v>
      </c>
      <c r="X6287" s="1" t="s">
        <v>57</v>
      </c>
      <c r="Y6287" s="1" t="s">
        <v>37</v>
      </c>
      <c r="Z6287">
        <v>35</v>
      </c>
      <c r="AA6287">
        <v>2514</v>
      </c>
      <c r="AB6287" s="1" t="s">
        <v>13500</v>
      </c>
      <c r="AC6287" s="1" t="s">
        <v>13500</v>
      </c>
      <c r="AD6287" t="s">
        <v>13494</v>
      </c>
      <c r="AE6287" s="1" t="s">
        <v>38</v>
      </c>
      <c r="AF6287" s="1" t="s">
        <v>38</v>
      </c>
      <c r="AG6287" t="s">
        <v>13526</v>
      </c>
      <c r="AH6287" t="s">
        <v>38</v>
      </c>
      <c r="AI6287" t="s">
        <v>13540</v>
      </c>
    </row>
    <row r="6288" spans="1:35" x14ac:dyDescent="0.25">
      <c r="A6288" s="1" t="s">
        <v>12682</v>
      </c>
      <c r="B6288" s="1" t="s">
        <v>30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s="1" t="s">
        <v>32</v>
      </c>
      <c r="I6288" s="1" t="s">
        <v>31</v>
      </c>
      <c r="J6288">
        <v>146</v>
      </c>
      <c r="K6288">
        <v>0</v>
      </c>
      <c r="L6288">
        <v>7</v>
      </c>
      <c r="M6288" s="1" t="s">
        <v>32</v>
      </c>
      <c r="N6288">
        <v>0</v>
      </c>
      <c r="O6288" s="1" t="s">
        <v>436</v>
      </c>
      <c r="P6288" s="1" t="s">
        <v>12683</v>
      </c>
      <c r="Q6288" s="1" t="s">
        <v>42</v>
      </c>
      <c r="R6288">
        <v>53</v>
      </c>
      <c r="S6288" s="1" t="s">
        <v>30</v>
      </c>
      <c r="T6288" s="1" t="s">
        <v>30</v>
      </c>
      <c r="U6288" s="1" t="s">
        <v>32</v>
      </c>
      <c r="V6288">
        <v>2</v>
      </c>
      <c r="W6288" s="1" t="s">
        <v>30</v>
      </c>
      <c r="X6288" s="1" t="s">
        <v>57</v>
      </c>
      <c r="Y6288" s="1" t="s">
        <v>37</v>
      </c>
      <c r="Z6288">
        <v>44</v>
      </c>
      <c r="AA6288">
        <v>3037</v>
      </c>
      <c r="AB6288" s="1" t="s">
        <v>13500</v>
      </c>
      <c r="AC6288" s="1" t="s">
        <v>13500</v>
      </c>
      <c r="AD6288" t="s">
        <v>13494</v>
      </c>
      <c r="AE6288" s="1" t="s">
        <v>38</v>
      </c>
      <c r="AF6288" s="1" t="s">
        <v>38</v>
      </c>
      <c r="AG6288" t="s">
        <v>13526</v>
      </c>
      <c r="AH6288" t="s">
        <v>38</v>
      </c>
      <c r="AI6288" t="s">
        <v>13540</v>
      </c>
    </row>
    <row r="6289" spans="1:35" x14ac:dyDescent="0.25">
      <c r="A6289" s="1" t="s">
        <v>12684</v>
      </c>
      <c r="B6289" s="1" t="s">
        <v>30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s="1" t="s">
        <v>32</v>
      </c>
      <c r="I6289" s="1" t="s">
        <v>46</v>
      </c>
      <c r="J6289">
        <v>0</v>
      </c>
      <c r="K6289">
        <v>0</v>
      </c>
      <c r="L6289">
        <v>0</v>
      </c>
      <c r="M6289" s="1" t="s">
        <v>30</v>
      </c>
      <c r="N6289">
        <v>0</v>
      </c>
      <c r="O6289" s="1" t="s">
        <v>130</v>
      </c>
      <c r="P6289" s="1" t="s">
        <v>12685</v>
      </c>
      <c r="Q6289" s="1" t="s">
        <v>42</v>
      </c>
      <c r="R6289">
        <v>55</v>
      </c>
      <c r="S6289" s="1" t="s">
        <v>30</v>
      </c>
      <c r="T6289" s="1" t="s">
        <v>30</v>
      </c>
      <c r="U6289" s="1" t="s">
        <v>32</v>
      </c>
      <c r="V6289">
        <v>6</v>
      </c>
      <c r="W6289" s="1" t="s">
        <v>30</v>
      </c>
      <c r="X6289" s="1" t="s">
        <v>43</v>
      </c>
      <c r="Y6289" s="1" t="s">
        <v>58</v>
      </c>
      <c r="Z6289">
        <v>9</v>
      </c>
      <c r="AA6289">
        <v>294</v>
      </c>
      <c r="AB6289" s="1" t="s">
        <v>13500</v>
      </c>
      <c r="AC6289" s="1" t="s">
        <v>13500</v>
      </c>
      <c r="AD6289" t="s">
        <v>13494</v>
      </c>
      <c r="AE6289" s="1" t="s">
        <v>38</v>
      </c>
      <c r="AF6289" s="1" t="s">
        <v>38</v>
      </c>
      <c r="AG6289" t="s">
        <v>13527</v>
      </c>
      <c r="AH6289" t="s">
        <v>38</v>
      </c>
      <c r="AI6289" t="s">
        <v>13539</v>
      </c>
    </row>
    <row r="6290" spans="1:35" x14ac:dyDescent="0.25">
      <c r="A6290" s="1" t="s">
        <v>12686</v>
      </c>
      <c r="B6290" s="1" t="s">
        <v>30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s="1" t="s">
        <v>32</v>
      </c>
      <c r="I6290" s="1" t="s">
        <v>31</v>
      </c>
      <c r="J6290">
        <v>40</v>
      </c>
      <c r="K6290">
        <v>0</v>
      </c>
      <c r="L6290">
        <v>4</v>
      </c>
      <c r="M6290" s="1" t="s">
        <v>32</v>
      </c>
      <c r="N6290">
        <v>0</v>
      </c>
      <c r="O6290" s="1" t="s">
        <v>135</v>
      </c>
      <c r="P6290" s="1" t="s">
        <v>12687</v>
      </c>
      <c r="Q6290" s="1" t="s">
        <v>35</v>
      </c>
      <c r="R6290">
        <v>53</v>
      </c>
      <c r="S6290" s="1" t="s">
        <v>30</v>
      </c>
      <c r="T6290" s="1" t="s">
        <v>30</v>
      </c>
      <c r="U6290" s="1" t="s">
        <v>32</v>
      </c>
      <c r="V6290">
        <v>2</v>
      </c>
      <c r="W6290" s="1" t="s">
        <v>30</v>
      </c>
      <c r="X6290" s="1" t="s">
        <v>36</v>
      </c>
      <c r="Y6290" s="1" t="s">
        <v>37</v>
      </c>
      <c r="Z6290">
        <v>8</v>
      </c>
      <c r="AA6290">
        <v>106</v>
      </c>
      <c r="AB6290" s="1" t="s">
        <v>13500</v>
      </c>
      <c r="AC6290" s="1" t="s">
        <v>13500</v>
      </c>
      <c r="AD6290" t="s">
        <v>13494</v>
      </c>
      <c r="AE6290" s="1" t="s">
        <v>38</v>
      </c>
      <c r="AF6290" s="1" t="s">
        <v>38</v>
      </c>
      <c r="AG6290" t="s">
        <v>13526</v>
      </c>
      <c r="AH6290" t="s">
        <v>38</v>
      </c>
      <c r="AI6290" t="s">
        <v>13539</v>
      </c>
    </row>
    <row r="6291" spans="1:35" x14ac:dyDescent="0.25">
      <c r="A6291" s="1" t="s">
        <v>12688</v>
      </c>
      <c r="B6291" s="1" t="s">
        <v>30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s="1" t="s">
        <v>32</v>
      </c>
      <c r="I6291" s="1" t="s">
        <v>31</v>
      </c>
      <c r="J6291">
        <v>483</v>
      </c>
      <c r="K6291">
        <v>0</v>
      </c>
      <c r="L6291">
        <v>0</v>
      </c>
      <c r="M6291" s="1" t="s">
        <v>30</v>
      </c>
      <c r="N6291">
        <v>0</v>
      </c>
      <c r="O6291" s="1" t="s">
        <v>33</v>
      </c>
      <c r="P6291" s="1" t="s">
        <v>12689</v>
      </c>
      <c r="Q6291" s="1" t="s">
        <v>35</v>
      </c>
      <c r="R6291">
        <v>25</v>
      </c>
      <c r="S6291" s="1" t="s">
        <v>32</v>
      </c>
      <c r="T6291" s="1" t="s">
        <v>30</v>
      </c>
      <c r="U6291" s="1" t="s">
        <v>32</v>
      </c>
      <c r="V6291">
        <v>4</v>
      </c>
      <c r="W6291" s="1" t="s">
        <v>30</v>
      </c>
      <c r="X6291" s="1" t="s">
        <v>57</v>
      </c>
      <c r="Y6291" s="1" t="s">
        <v>37</v>
      </c>
      <c r="Z6291">
        <v>12</v>
      </c>
      <c r="AA6291">
        <v>815</v>
      </c>
      <c r="AB6291" s="1" t="s">
        <v>13500</v>
      </c>
      <c r="AC6291" s="1" t="s">
        <v>13500</v>
      </c>
      <c r="AD6291" t="s">
        <v>13495</v>
      </c>
      <c r="AE6291" s="1" t="s">
        <v>38</v>
      </c>
      <c r="AF6291" s="1" t="s">
        <v>38</v>
      </c>
      <c r="AG6291" t="s">
        <v>13527</v>
      </c>
      <c r="AH6291" t="s">
        <v>38</v>
      </c>
      <c r="AI6291" t="s">
        <v>13540</v>
      </c>
    </row>
    <row r="6292" spans="1:35" x14ac:dyDescent="0.25">
      <c r="A6292" s="1" t="s">
        <v>12690</v>
      </c>
      <c r="B6292" s="1" t="s">
        <v>30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s="1" t="s">
        <v>32</v>
      </c>
      <c r="I6292" s="1" t="s">
        <v>31</v>
      </c>
      <c r="J6292">
        <v>185</v>
      </c>
      <c r="K6292">
        <v>0</v>
      </c>
      <c r="L6292">
        <v>0</v>
      </c>
      <c r="M6292" s="1" t="s">
        <v>30</v>
      </c>
      <c r="N6292">
        <v>0</v>
      </c>
      <c r="O6292" s="1" t="s">
        <v>33</v>
      </c>
      <c r="P6292" s="1" t="s">
        <v>12691</v>
      </c>
      <c r="Q6292" s="1" t="s">
        <v>42</v>
      </c>
      <c r="R6292">
        <v>64</v>
      </c>
      <c r="S6292" s="1" t="s">
        <v>30</v>
      </c>
      <c r="T6292" s="1" t="s">
        <v>30</v>
      </c>
      <c r="U6292" s="1" t="s">
        <v>32</v>
      </c>
      <c r="V6292">
        <v>5</v>
      </c>
      <c r="W6292" s="1" t="s">
        <v>30</v>
      </c>
      <c r="X6292" s="1" t="s">
        <v>57</v>
      </c>
      <c r="Y6292" s="1" t="s">
        <v>58</v>
      </c>
      <c r="Z6292">
        <v>12</v>
      </c>
      <c r="AA6292">
        <v>518</v>
      </c>
      <c r="AB6292" s="1" t="s">
        <v>13500</v>
      </c>
      <c r="AC6292" s="1" t="s">
        <v>13500</v>
      </c>
      <c r="AD6292" t="s">
        <v>13494</v>
      </c>
      <c r="AE6292" s="1" t="s">
        <v>38</v>
      </c>
      <c r="AF6292" s="1" t="s">
        <v>38</v>
      </c>
      <c r="AG6292" t="s">
        <v>13527</v>
      </c>
      <c r="AH6292" t="s">
        <v>38</v>
      </c>
      <c r="AI6292" t="s">
        <v>13540</v>
      </c>
    </row>
    <row r="6293" spans="1:35" x14ac:dyDescent="0.25">
      <c r="A6293" s="1" t="s">
        <v>12692</v>
      </c>
      <c r="B6293" s="1" t="s">
        <v>30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s="1" t="s">
        <v>32</v>
      </c>
      <c r="I6293" s="1" t="s">
        <v>31</v>
      </c>
      <c r="J6293">
        <v>157</v>
      </c>
      <c r="K6293">
        <v>0</v>
      </c>
      <c r="L6293">
        <v>6</v>
      </c>
      <c r="M6293" s="1" t="s">
        <v>32</v>
      </c>
      <c r="N6293">
        <v>0</v>
      </c>
      <c r="O6293" s="1" t="s">
        <v>150</v>
      </c>
      <c r="P6293" s="1" t="s">
        <v>12693</v>
      </c>
      <c r="Q6293" s="1" t="s">
        <v>42</v>
      </c>
      <c r="R6293">
        <v>36</v>
      </c>
      <c r="S6293" s="1" t="s">
        <v>30</v>
      </c>
      <c r="T6293" s="1" t="s">
        <v>30</v>
      </c>
      <c r="U6293" s="1" t="s">
        <v>32</v>
      </c>
      <c r="V6293">
        <v>4</v>
      </c>
      <c r="W6293" s="1" t="s">
        <v>32</v>
      </c>
      <c r="X6293" s="1" t="s">
        <v>57</v>
      </c>
      <c r="Y6293" s="1" t="s">
        <v>37</v>
      </c>
      <c r="Z6293">
        <v>24</v>
      </c>
      <c r="AA6293">
        <v>1482</v>
      </c>
      <c r="AB6293" s="1" t="s">
        <v>13500</v>
      </c>
      <c r="AC6293" s="1" t="s">
        <v>13500</v>
      </c>
      <c r="AD6293" t="s">
        <v>13494</v>
      </c>
      <c r="AE6293" s="1" t="s">
        <v>38</v>
      </c>
      <c r="AF6293" s="1" t="s">
        <v>38</v>
      </c>
      <c r="AG6293" t="s">
        <v>13526</v>
      </c>
      <c r="AH6293" t="s">
        <v>38</v>
      </c>
      <c r="AI6293" t="s">
        <v>13540</v>
      </c>
    </row>
    <row r="6294" spans="1:35" x14ac:dyDescent="0.25">
      <c r="A6294" s="1" t="s">
        <v>12694</v>
      </c>
      <c r="B6294" s="1" t="s">
        <v>30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s="1" t="s">
        <v>32</v>
      </c>
      <c r="I6294" s="1" t="s">
        <v>31</v>
      </c>
      <c r="J6294">
        <v>220</v>
      </c>
      <c r="K6294">
        <v>0</v>
      </c>
      <c r="L6294">
        <v>0</v>
      </c>
      <c r="M6294" s="1" t="s">
        <v>30</v>
      </c>
      <c r="N6294">
        <v>0</v>
      </c>
      <c r="O6294" s="1" t="s">
        <v>65</v>
      </c>
      <c r="P6294" s="1" t="s">
        <v>12695</v>
      </c>
      <c r="Q6294" s="1" t="s">
        <v>42</v>
      </c>
      <c r="R6294">
        <v>24</v>
      </c>
      <c r="S6294" s="1" t="s">
        <v>32</v>
      </c>
      <c r="T6294" s="1" t="s">
        <v>30</v>
      </c>
      <c r="U6294" s="1" t="s">
        <v>32</v>
      </c>
      <c r="V6294">
        <v>2</v>
      </c>
      <c r="W6294" s="1" t="s">
        <v>30</v>
      </c>
      <c r="X6294" s="1" t="s">
        <v>43</v>
      </c>
      <c r="Y6294" s="1" t="s">
        <v>37</v>
      </c>
      <c r="Z6294">
        <v>8</v>
      </c>
      <c r="AA6294">
        <v>299</v>
      </c>
      <c r="AB6294" s="1" t="s">
        <v>13500</v>
      </c>
      <c r="AC6294" s="1" t="s">
        <v>13500</v>
      </c>
      <c r="AD6294" t="s">
        <v>13495</v>
      </c>
      <c r="AE6294" s="1" t="s">
        <v>38</v>
      </c>
      <c r="AF6294" s="1" t="s">
        <v>38</v>
      </c>
      <c r="AG6294" t="s">
        <v>13527</v>
      </c>
      <c r="AH6294" t="s">
        <v>38</v>
      </c>
      <c r="AI6294" t="s">
        <v>13539</v>
      </c>
    </row>
    <row r="6295" spans="1:35" x14ac:dyDescent="0.25">
      <c r="A6295" s="1" t="s">
        <v>12696</v>
      </c>
      <c r="B6295" s="1" t="s">
        <v>30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s="1" t="s">
        <v>32</v>
      </c>
      <c r="I6295" s="1" t="s">
        <v>31</v>
      </c>
      <c r="J6295">
        <v>73</v>
      </c>
      <c r="K6295">
        <v>0</v>
      </c>
      <c r="L6295">
        <v>7</v>
      </c>
      <c r="M6295" s="1" t="s">
        <v>32</v>
      </c>
      <c r="N6295">
        <v>0</v>
      </c>
      <c r="O6295" s="1" t="s">
        <v>240</v>
      </c>
      <c r="P6295" s="1" t="s">
        <v>12697</v>
      </c>
      <c r="Q6295" s="1" t="s">
        <v>35</v>
      </c>
      <c r="R6295">
        <v>51</v>
      </c>
      <c r="S6295" s="1" t="s">
        <v>30</v>
      </c>
      <c r="T6295" s="1" t="s">
        <v>30</v>
      </c>
      <c r="U6295" s="1" t="s">
        <v>32</v>
      </c>
      <c r="V6295">
        <v>2</v>
      </c>
      <c r="W6295" s="1" t="s">
        <v>30</v>
      </c>
      <c r="X6295" s="1" t="s">
        <v>43</v>
      </c>
      <c r="Y6295" s="1" t="s">
        <v>58</v>
      </c>
      <c r="Z6295">
        <v>12</v>
      </c>
      <c r="AA6295">
        <v>143</v>
      </c>
      <c r="AB6295" s="1" t="s">
        <v>13500</v>
      </c>
      <c r="AC6295" s="1" t="s">
        <v>13500</v>
      </c>
      <c r="AD6295" t="s">
        <v>13494</v>
      </c>
      <c r="AE6295" s="1" t="s">
        <v>38</v>
      </c>
      <c r="AF6295" s="1" t="s">
        <v>38</v>
      </c>
      <c r="AG6295" t="s">
        <v>13526</v>
      </c>
      <c r="AH6295" t="s">
        <v>38</v>
      </c>
      <c r="AI6295" t="s">
        <v>13539</v>
      </c>
    </row>
    <row r="6296" spans="1:35" x14ac:dyDescent="0.25">
      <c r="A6296" s="1" t="s">
        <v>12698</v>
      </c>
      <c r="B6296" s="1" t="s">
        <v>30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s="1" t="s">
        <v>32</v>
      </c>
      <c r="I6296" s="1" t="s">
        <v>31</v>
      </c>
      <c r="J6296">
        <v>23</v>
      </c>
      <c r="K6296">
        <v>0</v>
      </c>
      <c r="L6296">
        <v>7</v>
      </c>
      <c r="M6296" s="1" t="s">
        <v>32</v>
      </c>
      <c r="N6296">
        <v>0</v>
      </c>
      <c r="O6296" s="1" t="s">
        <v>176</v>
      </c>
      <c r="P6296" s="1" t="s">
        <v>12699</v>
      </c>
      <c r="Q6296" s="1" t="s">
        <v>35</v>
      </c>
      <c r="R6296">
        <v>55</v>
      </c>
      <c r="S6296" s="1" t="s">
        <v>30</v>
      </c>
      <c r="T6296" s="1" t="s">
        <v>30</v>
      </c>
      <c r="U6296" s="1" t="s">
        <v>32</v>
      </c>
      <c r="V6296">
        <v>5</v>
      </c>
      <c r="W6296" s="1" t="s">
        <v>30</v>
      </c>
      <c r="X6296" s="1" t="s">
        <v>36</v>
      </c>
      <c r="Y6296" s="1" t="s">
        <v>58</v>
      </c>
      <c r="Z6296">
        <v>16</v>
      </c>
      <c r="AA6296">
        <v>148</v>
      </c>
      <c r="AB6296" s="1" t="s">
        <v>13500</v>
      </c>
      <c r="AC6296" s="1" t="s">
        <v>13500</v>
      </c>
      <c r="AD6296" t="s">
        <v>13494</v>
      </c>
      <c r="AE6296" s="1" t="s">
        <v>38</v>
      </c>
      <c r="AF6296" s="1" t="s">
        <v>38</v>
      </c>
      <c r="AG6296" t="s">
        <v>13526</v>
      </c>
      <c r="AH6296" t="s">
        <v>38</v>
      </c>
      <c r="AI6296" t="s">
        <v>13538</v>
      </c>
    </row>
    <row r="6297" spans="1:35" x14ac:dyDescent="0.25">
      <c r="A6297" s="1" t="s">
        <v>12700</v>
      </c>
      <c r="B6297" s="1" t="s">
        <v>30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s="1" t="s">
        <v>32</v>
      </c>
      <c r="I6297" s="1" t="s">
        <v>31</v>
      </c>
      <c r="J6297">
        <v>112</v>
      </c>
      <c r="K6297">
        <v>0</v>
      </c>
      <c r="L6297">
        <v>0</v>
      </c>
      <c r="M6297" s="1" t="s">
        <v>30</v>
      </c>
      <c r="N6297">
        <v>0</v>
      </c>
      <c r="O6297" s="1" t="s">
        <v>68</v>
      </c>
      <c r="P6297" s="1" t="s">
        <v>12701</v>
      </c>
      <c r="Q6297" s="1" t="s">
        <v>35</v>
      </c>
      <c r="R6297">
        <v>20</v>
      </c>
      <c r="S6297" s="1" t="s">
        <v>32</v>
      </c>
      <c r="T6297" s="1" t="s">
        <v>30</v>
      </c>
      <c r="U6297" s="1" t="s">
        <v>32</v>
      </c>
      <c r="V6297">
        <v>2</v>
      </c>
      <c r="W6297" s="1" t="s">
        <v>30</v>
      </c>
      <c r="X6297" s="1" t="s">
        <v>57</v>
      </c>
      <c r="Y6297" s="1" t="s">
        <v>58</v>
      </c>
      <c r="Z6297">
        <v>9</v>
      </c>
      <c r="AA6297">
        <v>150</v>
      </c>
      <c r="AB6297" s="1" t="s">
        <v>13500</v>
      </c>
      <c r="AC6297" s="1" t="s">
        <v>13500</v>
      </c>
      <c r="AD6297" t="s">
        <v>13495</v>
      </c>
      <c r="AE6297" s="1" t="s">
        <v>38</v>
      </c>
      <c r="AF6297" s="1" t="s">
        <v>38</v>
      </c>
      <c r="AG6297" t="s">
        <v>13527</v>
      </c>
      <c r="AH6297" t="s">
        <v>38</v>
      </c>
      <c r="AI6297" t="s">
        <v>13539</v>
      </c>
    </row>
    <row r="6298" spans="1:35" x14ac:dyDescent="0.25">
      <c r="A6298" s="1" t="s">
        <v>12702</v>
      </c>
      <c r="B6298" s="1" t="s">
        <v>30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s="1" t="s">
        <v>32</v>
      </c>
      <c r="I6298" s="1" t="s">
        <v>31</v>
      </c>
      <c r="J6298">
        <v>303</v>
      </c>
      <c r="K6298">
        <v>0</v>
      </c>
      <c r="L6298">
        <v>5</v>
      </c>
      <c r="M6298" s="1" t="s">
        <v>32</v>
      </c>
      <c r="N6298">
        <v>0</v>
      </c>
      <c r="O6298" s="1" t="s">
        <v>68</v>
      </c>
      <c r="P6298" s="1" t="s">
        <v>12703</v>
      </c>
      <c r="Q6298" s="1" t="s">
        <v>42</v>
      </c>
      <c r="R6298">
        <v>81</v>
      </c>
      <c r="S6298" s="1" t="s">
        <v>30</v>
      </c>
      <c r="T6298" s="1" t="s">
        <v>32</v>
      </c>
      <c r="U6298" s="1" t="s">
        <v>32</v>
      </c>
      <c r="V6298">
        <v>2</v>
      </c>
      <c r="W6298" s="1" t="s">
        <v>32</v>
      </c>
      <c r="X6298" s="1" t="s">
        <v>43</v>
      </c>
      <c r="Y6298" s="1" t="s">
        <v>37</v>
      </c>
      <c r="Z6298">
        <v>24</v>
      </c>
      <c r="AA6298">
        <v>1696</v>
      </c>
      <c r="AB6298" s="1" t="s">
        <v>13500</v>
      </c>
      <c r="AC6298" s="1" t="s">
        <v>13500</v>
      </c>
      <c r="AD6298" t="s">
        <v>13496</v>
      </c>
      <c r="AE6298" s="1" t="s">
        <v>38</v>
      </c>
      <c r="AF6298" s="1" t="s">
        <v>38</v>
      </c>
      <c r="AG6298" t="s">
        <v>13526</v>
      </c>
      <c r="AH6298" t="s">
        <v>38</v>
      </c>
      <c r="AI6298" t="s">
        <v>13540</v>
      </c>
    </row>
    <row r="6299" spans="1:35" x14ac:dyDescent="0.25">
      <c r="A6299" s="1" t="s">
        <v>12704</v>
      </c>
      <c r="B6299" s="1" t="s">
        <v>30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s="1" t="s">
        <v>32</v>
      </c>
      <c r="I6299" s="1" t="s">
        <v>31</v>
      </c>
      <c r="J6299">
        <v>60</v>
      </c>
      <c r="K6299">
        <v>0</v>
      </c>
      <c r="L6299">
        <v>12</v>
      </c>
      <c r="M6299" s="1" t="s">
        <v>32</v>
      </c>
      <c r="N6299">
        <v>0</v>
      </c>
      <c r="O6299" s="1" t="s">
        <v>55</v>
      </c>
      <c r="P6299" s="1" t="s">
        <v>12705</v>
      </c>
      <c r="Q6299" s="1" t="s">
        <v>42</v>
      </c>
      <c r="R6299">
        <v>21</v>
      </c>
      <c r="S6299" s="1" t="s">
        <v>32</v>
      </c>
      <c r="T6299" s="1" t="s">
        <v>30</v>
      </c>
      <c r="U6299" s="1" t="s">
        <v>32</v>
      </c>
      <c r="V6299">
        <v>3</v>
      </c>
      <c r="W6299" s="1" t="s">
        <v>30</v>
      </c>
      <c r="X6299" s="1" t="s">
        <v>57</v>
      </c>
      <c r="Y6299" s="1" t="s">
        <v>37</v>
      </c>
      <c r="Z6299">
        <v>26</v>
      </c>
      <c r="AA6299">
        <v>1203</v>
      </c>
      <c r="AB6299" s="1" t="s">
        <v>13500</v>
      </c>
      <c r="AC6299" s="1" t="s">
        <v>13500</v>
      </c>
      <c r="AD6299" t="s">
        <v>13495</v>
      </c>
      <c r="AE6299" s="1" t="s">
        <v>38</v>
      </c>
      <c r="AF6299" s="1" t="s">
        <v>38</v>
      </c>
      <c r="AG6299" t="s">
        <v>13526</v>
      </c>
      <c r="AH6299" t="s">
        <v>38</v>
      </c>
      <c r="AI6299" t="s">
        <v>13540</v>
      </c>
    </row>
    <row r="6300" spans="1:35" x14ac:dyDescent="0.25">
      <c r="A6300" s="1" t="s">
        <v>12706</v>
      </c>
      <c r="B6300" s="1" t="s">
        <v>30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s="1" t="s">
        <v>32</v>
      </c>
      <c r="I6300" s="1" t="s">
        <v>31</v>
      </c>
      <c r="J6300">
        <v>113</v>
      </c>
      <c r="K6300">
        <v>0</v>
      </c>
      <c r="L6300">
        <v>0</v>
      </c>
      <c r="M6300" s="1" t="s">
        <v>30</v>
      </c>
      <c r="N6300">
        <v>0</v>
      </c>
      <c r="O6300" s="1" t="s">
        <v>65</v>
      </c>
      <c r="P6300" s="1" t="s">
        <v>12707</v>
      </c>
      <c r="Q6300" s="1" t="s">
        <v>35</v>
      </c>
      <c r="R6300">
        <v>43</v>
      </c>
      <c r="S6300" s="1" t="s">
        <v>30</v>
      </c>
      <c r="T6300" s="1" t="s">
        <v>30</v>
      </c>
      <c r="U6300" s="1" t="s">
        <v>32</v>
      </c>
      <c r="V6300">
        <v>5</v>
      </c>
      <c r="W6300" s="1" t="s">
        <v>30</v>
      </c>
      <c r="X6300" s="1" t="s">
        <v>43</v>
      </c>
      <c r="Y6300" s="1" t="s">
        <v>37</v>
      </c>
      <c r="Z6300">
        <v>9</v>
      </c>
      <c r="AA6300">
        <v>490</v>
      </c>
      <c r="AB6300" s="1" t="s">
        <v>13500</v>
      </c>
      <c r="AC6300" s="1" t="s">
        <v>13500</v>
      </c>
      <c r="AD6300" t="s">
        <v>13494</v>
      </c>
      <c r="AE6300" s="1" t="s">
        <v>38</v>
      </c>
      <c r="AF6300" s="1" t="s">
        <v>38</v>
      </c>
      <c r="AG6300" t="s">
        <v>13527</v>
      </c>
      <c r="AH6300" t="s">
        <v>38</v>
      </c>
      <c r="AI6300" t="s">
        <v>13540</v>
      </c>
    </row>
    <row r="6301" spans="1:35" x14ac:dyDescent="0.25">
      <c r="A6301" s="1" t="s">
        <v>12708</v>
      </c>
      <c r="B6301" s="1" t="s">
        <v>30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s="1" t="s">
        <v>32</v>
      </c>
      <c r="I6301" s="1" t="s">
        <v>31</v>
      </c>
      <c r="J6301">
        <v>106</v>
      </c>
      <c r="K6301">
        <v>0</v>
      </c>
      <c r="L6301">
        <v>0</v>
      </c>
      <c r="M6301" s="1" t="s">
        <v>30</v>
      </c>
      <c r="N6301">
        <v>0</v>
      </c>
      <c r="O6301" s="1" t="s">
        <v>74</v>
      </c>
      <c r="P6301" s="1" t="s">
        <v>12709</v>
      </c>
      <c r="Q6301" s="1" t="s">
        <v>42</v>
      </c>
      <c r="R6301">
        <v>39</v>
      </c>
      <c r="S6301" s="1" t="s">
        <v>30</v>
      </c>
      <c r="T6301" s="1" t="s">
        <v>30</v>
      </c>
      <c r="U6301" s="1" t="s">
        <v>32</v>
      </c>
      <c r="V6301">
        <v>5</v>
      </c>
      <c r="W6301" s="1" t="s">
        <v>30</v>
      </c>
      <c r="X6301" s="1" t="s">
        <v>43</v>
      </c>
      <c r="Y6301" s="1" t="s">
        <v>58</v>
      </c>
      <c r="Z6301">
        <v>8</v>
      </c>
      <c r="AA6301">
        <v>386</v>
      </c>
      <c r="AB6301" s="1" t="s">
        <v>13500</v>
      </c>
      <c r="AC6301" s="1" t="s">
        <v>13500</v>
      </c>
      <c r="AD6301" t="s">
        <v>13494</v>
      </c>
      <c r="AE6301" s="1" t="s">
        <v>38</v>
      </c>
      <c r="AF6301" s="1" t="s">
        <v>38</v>
      </c>
      <c r="AG6301" t="s">
        <v>13527</v>
      </c>
      <c r="AH6301" t="s">
        <v>38</v>
      </c>
      <c r="AI6301" t="s">
        <v>13540</v>
      </c>
    </row>
    <row r="6302" spans="1:35" x14ac:dyDescent="0.25">
      <c r="A6302" s="1" t="s">
        <v>12710</v>
      </c>
      <c r="B6302" s="1" t="s">
        <v>30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s="1" t="s">
        <v>32</v>
      </c>
      <c r="I6302" s="1" t="s">
        <v>31</v>
      </c>
      <c r="J6302">
        <v>144</v>
      </c>
      <c r="K6302">
        <v>0</v>
      </c>
      <c r="L6302">
        <v>4</v>
      </c>
      <c r="M6302" s="1" t="s">
        <v>32</v>
      </c>
      <c r="N6302">
        <v>0</v>
      </c>
      <c r="O6302" s="1" t="s">
        <v>269</v>
      </c>
      <c r="P6302" s="1" t="s">
        <v>12711</v>
      </c>
      <c r="Q6302" s="1" t="s">
        <v>42</v>
      </c>
      <c r="R6302">
        <v>42</v>
      </c>
      <c r="S6302" s="1" t="s">
        <v>30</v>
      </c>
      <c r="T6302" s="1" t="s">
        <v>30</v>
      </c>
      <c r="U6302" s="1" t="s">
        <v>32</v>
      </c>
      <c r="V6302">
        <v>5</v>
      </c>
      <c r="W6302" s="1" t="s">
        <v>30</v>
      </c>
      <c r="X6302" s="1" t="s">
        <v>43</v>
      </c>
      <c r="Y6302" s="1" t="s">
        <v>58</v>
      </c>
      <c r="Z6302">
        <v>22</v>
      </c>
      <c r="AA6302">
        <v>1444</v>
      </c>
      <c r="AB6302" s="1" t="s">
        <v>13500</v>
      </c>
      <c r="AC6302" s="1" t="s">
        <v>13500</v>
      </c>
      <c r="AD6302" t="s">
        <v>13494</v>
      </c>
      <c r="AE6302" s="1" t="s">
        <v>38</v>
      </c>
      <c r="AF6302" s="1" t="s">
        <v>38</v>
      </c>
      <c r="AG6302" t="s">
        <v>13526</v>
      </c>
      <c r="AH6302" t="s">
        <v>38</v>
      </c>
      <c r="AI6302" t="s">
        <v>13540</v>
      </c>
    </row>
    <row r="6303" spans="1:35" x14ac:dyDescent="0.25">
      <c r="A6303" s="1" t="s">
        <v>12712</v>
      </c>
      <c r="B6303" s="1" t="s">
        <v>30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s="1" t="s">
        <v>32</v>
      </c>
      <c r="I6303" s="1" t="s">
        <v>31</v>
      </c>
      <c r="J6303">
        <v>66</v>
      </c>
      <c r="K6303">
        <v>1</v>
      </c>
      <c r="L6303">
        <v>5</v>
      </c>
      <c r="M6303" s="1" t="s">
        <v>32</v>
      </c>
      <c r="N6303">
        <v>0</v>
      </c>
      <c r="O6303" s="1" t="s">
        <v>65</v>
      </c>
      <c r="P6303" s="1" t="s">
        <v>12713</v>
      </c>
      <c r="Q6303" s="1" t="s">
        <v>42</v>
      </c>
      <c r="R6303">
        <v>59</v>
      </c>
      <c r="S6303" s="1" t="s">
        <v>30</v>
      </c>
      <c r="T6303" s="1" t="s">
        <v>30</v>
      </c>
      <c r="U6303" s="1" t="s">
        <v>32</v>
      </c>
      <c r="V6303">
        <v>2</v>
      </c>
      <c r="W6303" s="1" t="s">
        <v>30</v>
      </c>
      <c r="X6303" s="1" t="s">
        <v>36</v>
      </c>
      <c r="Y6303" s="1" t="s">
        <v>37</v>
      </c>
      <c r="Z6303">
        <v>41</v>
      </c>
      <c r="AA6303">
        <v>883</v>
      </c>
      <c r="AB6303" s="1" t="s">
        <v>13500</v>
      </c>
      <c r="AC6303" s="1" t="s">
        <v>13500</v>
      </c>
      <c r="AD6303" t="s">
        <v>13494</v>
      </c>
      <c r="AE6303" s="1" t="s">
        <v>38</v>
      </c>
      <c r="AF6303" s="1" t="s">
        <v>38</v>
      </c>
      <c r="AG6303" t="s">
        <v>13526</v>
      </c>
      <c r="AH6303" t="s">
        <v>38</v>
      </c>
      <c r="AI6303" t="s">
        <v>13539</v>
      </c>
    </row>
    <row r="6304" spans="1:35" x14ac:dyDescent="0.25">
      <c r="A6304" s="1" t="s">
        <v>12714</v>
      </c>
      <c r="B6304" s="1" t="s">
        <v>30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s="1" t="s">
        <v>32</v>
      </c>
      <c r="I6304" s="1" t="s">
        <v>46</v>
      </c>
      <c r="J6304">
        <v>0</v>
      </c>
      <c r="K6304">
        <v>1</v>
      </c>
      <c r="L6304">
        <v>13</v>
      </c>
      <c r="M6304" s="1" t="s">
        <v>32</v>
      </c>
      <c r="N6304">
        <v>0</v>
      </c>
      <c r="O6304" s="1" t="s">
        <v>83</v>
      </c>
      <c r="P6304" s="1" t="s">
        <v>12715</v>
      </c>
      <c r="Q6304" s="1" t="s">
        <v>35</v>
      </c>
      <c r="R6304">
        <v>40</v>
      </c>
      <c r="S6304" s="1" t="s">
        <v>30</v>
      </c>
      <c r="T6304" s="1" t="s">
        <v>30</v>
      </c>
      <c r="U6304" s="1" t="s">
        <v>32</v>
      </c>
      <c r="V6304">
        <v>6</v>
      </c>
      <c r="W6304" s="1" t="s">
        <v>32</v>
      </c>
      <c r="X6304" s="1" t="s">
        <v>57</v>
      </c>
      <c r="Y6304" s="1" t="s">
        <v>37</v>
      </c>
      <c r="Z6304">
        <v>42</v>
      </c>
      <c r="AA6304">
        <v>2280</v>
      </c>
      <c r="AB6304" s="1" t="s">
        <v>13500</v>
      </c>
      <c r="AC6304" s="1" t="s">
        <v>13500</v>
      </c>
      <c r="AD6304" t="s">
        <v>13494</v>
      </c>
      <c r="AE6304" s="1" t="s">
        <v>38</v>
      </c>
      <c r="AF6304" s="1" t="s">
        <v>38</v>
      </c>
      <c r="AG6304" t="s">
        <v>13526</v>
      </c>
      <c r="AH6304" t="s">
        <v>38</v>
      </c>
      <c r="AI6304" t="s">
        <v>13540</v>
      </c>
    </row>
    <row r="6305" spans="1:35" x14ac:dyDescent="0.25">
      <c r="A6305" s="1" t="s">
        <v>12716</v>
      </c>
      <c r="B6305" s="1" t="s">
        <v>30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s="1" t="s">
        <v>32</v>
      </c>
      <c r="I6305" s="1" t="s">
        <v>31</v>
      </c>
      <c r="J6305">
        <v>51</v>
      </c>
      <c r="K6305">
        <v>2</v>
      </c>
      <c r="L6305">
        <v>0</v>
      </c>
      <c r="M6305" s="1" t="s">
        <v>30</v>
      </c>
      <c r="N6305">
        <v>0</v>
      </c>
      <c r="O6305" s="1" t="s">
        <v>135</v>
      </c>
      <c r="P6305" s="1" t="s">
        <v>12717</v>
      </c>
      <c r="Q6305" s="1" t="s">
        <v>42</v>
      </c>
      <c r="R6305">
        <v>40</v>
      </c>
      <c r="S6305" s="1" t="s">
        <v>30</v>
      </c>
      <c r="T6305" s="1" t="s">
        <v>30</v>
      </c>
      <c r="U6305" s="1" t="s">
        <v>32</v>
      </c>
      <c r="V6305">
        <v>6</v>
      </c>
      <c r="W6305" s="1" t="s">
        <v>30</v>
      </c>
      <c r="X6305" s="1" t="s">
        <v>43</v>
      </c>
      <c r="Y6305" s="1" t="s">
        <v>58</v>
      </c>
      <c r="Z6305">
        <v>6</v>
      </c>
      <c r="AA6305">
        <v>124</v>
      </c>
      <c r="AB6305" s="1" t="s">
        <v>13500</v>
      </c>
      <c r="AC6305" s="1" t="s">
        <v>13500</v>
      </c>
      <c r="AD6305" t="s">
        <v>13494</v>
      </c>
      <c r="AE6305" s="1" t="s">
        <v>38</v>
      </c>
      <c r="AF6305" s="1" t="s">
        <v>38</v>
      </c>
      <c r="AG6305" t="s">
        <v>13527</v>
      </c>
      <c r="AH6305" t="s">
        <v>38</v>
      </c>
      <c r="AI6305" t="s">
        <v>13539</v>
      </c>
    </row>
    <row r="6306" spans="1:35" x14ac:dyDescent="0.25">
      <c r="A6306" s="1" t="s">
        <v>12718</v>
      </c>
      <c r="B6306" s="1" t="s">
        <v>30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s="1" t="s">
        <v>32</v>
      </c>
      <c r="I6306" s="1" t="s">
        <v>31</v>
      </c>
      <c r="J6306">
        <v>65</v>
      </c>
      <c r="K6306">
        <v>1</v>
      </c>
      <c r="L6306">
        <v>0</v>
      </c>
      <c r="M6306" s="1" t="s">
        <v>30</v>
      </c>
      <c r="N6306">
        <v>0</v>
      </c>
      <c r="O6306" s="1" t="s">
        <v>52</v>
      </c>
      <c r="P6306" s="1" t="s">
        <v>12719</v>
      </c>
      <c r="Q6306" s="1" t="s">
        <v>42</v>
      </c>
      <c r="R6306">
        <v>54</v>
      </c>
      <c r="S6306" s="1" t="s">
        <v>30</v>
      </c>
      <c r="T6306" s="1" t="s">
        <v>30</v>
      </c>
      <c r="U6306" s="1" t="s">
        <v>32</v>
      </c>
      <c r="V6306">
        <v>6</v>
      </c>
      <c r="W6306" s="1" t="s">
        <v>30</v>
      </c>
      <c r="X6306" s="1" t="s">
        <v>43</v>
      </c>
      <c r="Y6306" s="1" t="s">
        <v>37</v>
      </c>
      <c r="Z6306">
        <v>10</v>
      </c>
      <c r="AA6306">
        <v>250</v>
      </c>
      <c r="AB6306" s="1" t="s">
        <v>13500</v>
      </c>
      <c r="AC6306" s="1" t="s">
        <v>13500</v>
      </c>
      <c r="AD6306" t="s">
        <v>13494</v>
      </c>
      <c r="AE6306" s="1" t="s">
        <v>38</v>
      </c>
      <c r="AF6306" s="1" t="s">
        <v>38</v>
      </c>
      <c r="AG6306" t="s">
        <v>13527</v>
      </c>
      <c r="AH6306" t="s">
        <v>38</v>
      </c>
      <c r="AI6306" t="s">
        <v>13539</v>
      </c>
    </row>
    <row r="6307" spans="1:35" x14ac:dyDescent="0.25">
      <c r="A6307" s="1" t="s">
        <v>12720</v>
      </c>
      <c r="B6307" s="1" t="s">
        <v>30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s="1" t="s">
        <v>32</v>
      </c>
      <c r="I6307" s="1" t="s">
        <v>31</v>
      </c>
      <c r="J6307">
        <v>183</v>
      </c>
      <c r="K6307">
        <v>2</v>
      </c>
      <c r="L6307">
        <v>0</v>
      </c>
      <c r="M6307" s="1" t="s">
        <v>30</v>
      </c>
      <c r="N6307">
        <v>0</v>
      </c>
      <c r="O6307" s="1" t="s">
        <v>272</v>
      </c>
      <c r="P6307" s="1" t="s">
        <v>12721</v>
      </c>
      <c r="Q6307" s="1" t="s">
        <v>35</v>
      </c>
      <c r="R6307">
        <v>41</v>
      </c>
      <c r="S6307" s="1" t="s">
        <v>30</v>
      </c>
      <c r="T6307" s="1" t="s">
        <v>30</v>
      </c>
      <c r="U6307" s="1" t="s">
        <v>32</v>
      </c>
      <c r="V6307">
        <v>6</v>
      </c>
      <c r="W6307" s="1" t="s">
        <v>30</v>
      </c>
      <c r="X6307" s="1" t="s">
        <v>57</v>
      </c>
      <c r="Y6307" s="1" t="s">
        <v>37</v>
      </c>
      <c r="Z6307">
        <v>8</v>
      </c>
      <c r="AA6307">
        <v>546</v>
      </c>
      <c r="AB6307" s="1" t="s">
        <v>13500</v>
      </c>
      <c r="AC6307" s="1" t="s">
        <v>13500</v>
      </c>
      <c r="AD6307" t="s">
        <v>13494</v>
      </c>
      <c r="AE6307" s="1" t="s">
        <v>38</v>
      </c>
      <c r="AF6307" s="1" t="s">
        <v>38</v>
      </c>
      <c r="AG6307" t="s">
        <v>13527</v>
      </c>
      <c r="AH6307" t="s">
        <v>38</v>
      </c>
      <c r="AI6307" t="s">
        <v>13540</v>
      </c>
    </row>
    <row r="6308" spans="1:35" x14ac:dyDescent="0.25">
      <c r="A6308" s="1" t="s">
        <v>12722</v>
      </c>
      <c r="B6308" s="1" t="s">
        <v>30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s="1" t="s">
        <v>32</v>
      </c>
      <c r="I6308" s="1" t="s">
        <v>31</v>
      </c>
      <c r="J6308">
        <v>319</v>
      </c>
      <c r="K6308">
        <v>0</v>
      </c>
      <c r="L6308">
        <v>4</v>
      </c>
      <c r="M6308" s="1" t="s">
        <v>32</v>
      </c>
      <c r="N6308">
        <v>0</v>
      </c>
      <c r="O6308" s="1" t="s">
        <v>91</v>
      </c>
      <c r="P6308" s="1" t="s">
        <v>12723</v>
      </c>
      <c r="Q6308" s="1" t="s">
        <v>35</v>
      </c>
      <c r="R6308">
        <v>65</v>
      </c>
      <c r="S6308" s="1" t="s">
        <v>30</v>
      </c>
      <c r="T6308" s="1" t="s">
        <v>32</v>
      </c>
      <c r="U6308" s="1" t="s">
        <v>32</v>
      </c>
      <c r="V6308">
        <v>2</v>
      </c>
      <c r="W6308" s="1" t="s">
        <v>32</v>
      </c>
      <c r="X6308" s="1" t="s">
        <v>57</v>
      </c>
      <c r="Y6308" s="1" t="s">
        <v>58</v>
      </c>
      <c r="Z6308">
        <v>58</v>
      </c>
      <c r="AA6308">
        <v>4246</v>
      </c>
      <c r="AB6308" s="1" t="s">
        <v>13500</v>
      </c>
      <c r="AC6308" s="1" t="s">
        <v>13500</v>
      </c>
      <c r="AD6308" t="s">
        <v>13496</v>
      </c>
      <c r="AE6308" s="1" t="s">
        <v>38</v>
      </c>
      <c r="AF6308" s="1" t="s">
        <v>38</v>
      </c>
      <c r="AG6308" t="s">
        <v>13526</v>
      </c>
      <c r="AH6308" t="s">
        <v>38</v>
      </c>
      <c r="AI6308" t="s">
        <v>13540</v>
      </c>
    </row>
    <row r="6309" spans="1:35" x14ac:dyDescent="0.25">
      <c r="A6309" s="1" t="s">
        <v>12724</v>
      </c>
      <c r="B6309" s="1" t="s">
        <v>30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s="1" t="s">
        <v>32</v>
      </c>
      <c r="I6309" s="1" t="s">
        <v>31</v>
      </c>
      <c r="J6309">
        <v>72</v>
      </c>
      <c r="K6309">
        <v>0</v>
      </c>
      <c r="L6309">
        <v>5</v>
      </c>
      <c r="M6309" s="1" t="s">
        <v>32</v>
      </c>
      <c r="N6309">
        <v>0</v>
      </c>
      <c r="O6309" s="1" t="s">
        <v>179</v>
      </c>
      <c r="P6309" s="1" t="s">
        <v>12725</v>
      </c>
      <c r="Q6309" s="1" t="s">
        <v>35</v>
      </c>
      <c r="R6309">
        <v>43</v>
      </c>
      <c r="S6309" s="1" t="s">
        <v>30</v>
      </c>
      <c r="T6309" s="1" t="s">
        <v>30</v>
      </c>
      <c r="U6309" s="1" t="s">
        <v>32</v>
      </c>
      <c r="V6309">
        <v>5</v>
      </c>
      <c r="W6309" s="1" t="s">
        <v>32</v>
      </c>
      <c r="X6309" s="1" t="s">
        <v>36</v>
      </c>
      <c r="Y6309" s="1" t="s">
        <v>37</v>
      </c>
      <c r="Z6309">
        <v>47</v>
      </c>
      <c r="AA6309">
        <v>1741</v>
      </c>
      <c r="AB6309" s="1" t="s">
        <v>13500</v>
      </c>
      <c r="AC6309" s="1" t="s">
        <v>13500</v>
      </c>
      <c r="AD6309" t="s">
        <v>13494</v>
      </c>
      <c r="AE6309" s="1" t="s">
        <v>38</v>
      </c>
      <c r="AF6309" s="1" t="s">
        <v>38</v>
      </c>
      <c r="AG6309" t="s">
        <v>13526</v>
      </c>
      <c r="AH6309" t="s">
        <v>38</v>
      </c>
      <c r="AI6309" t="s">
        <v>13539</v>
      </c>
    </row>
    <row r="6310" spans="1:35" x14ac:dyDescent="0.25">
      <c r="A6310" s="1" t="s">
        <v>12726</v>
      </c>
      <c r="B6310" s="1" t="s">
        <v>30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s="1" t="s">
        <v>32</v>
      </c>
      <c r="I6310" s="1" t="s">
        <v>31</v>
      </c>
      <c r="J6310">
        <v>174</v>
      </c>
      <c r="K6310">
        <v>0</v>
      </c>
      <c r="L6310">
        <v>12</v>
      </c>
      <c r="M6310" s="1" t="s">
        <v>32</v>
      </c>
      <c r="N6310">
        <v>0</v>
      </c>
      <c r="O6310" s="1" t="s">
        <v>77</v>
      </c>
      <c r="P6310" s="1" t="s">
        <v>12727</v>
      </c>
      <c r="Q6310" s="1" t="s">
        <v>42</v>
      </c>
      <c r="R6310">
        <v>27</v>
      </c>
      <c r="S6310" s="1" t="s">
        <v>32</v>
      </c>
      <c r="T6310" s="1" t="s">
        <v>30</v>
      </c>
      <c r="U6310" s="1" t="s">
        <v>32</v>
      </c>
      <c r="V6310">
        <v>2</v>
      </c>
      <c r="W6310" s="1" t="s">
        <v>32</v>
      </c>
      <c r="X6310" s="1" t="s">
        <v>43</v>
      </c>
      <c r="Y6310" s="1" t="s">
        <v>37</v>
      </c>
      <c r="Z6310">
        <v>21</v>
      </c>
      <c r="AA6310">
        <v>1478</v>
      </c>
      <c r="AB6310" s="1" t="s">
        <v>13500</v>
      </c>
      <c r="AC6310" s="1" t="s">
        <v>13500</v>
      </c>
      <c r="AD6310" t="s">
        <v>13495</v>
      </c>
      <c r="AE6310" s="1" t="s">
        <v>38</v>
      </c>
      <c r="AF6310" s="1" t="s">
        <v>38</v>
      </c>
      <c r="AG6310" t="s">
        <v>13526</v>
      </c>
      <c r="AH6310" t="s">
        <v>38</v>
      </c>
      <c r="AI6310" t="s">
        <v>13540</v>
      </c>
    </row>
    <row r="6311" spans="1:35" x14ac:dyDescent="0.25">
      <c r="A6311" s="1" t="s">
        <v>12728</v>
      </c>
      <c r="B6311" s="1" t="s">
        <v>30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s="1" t="s">
        <v>32</v>
      </c>
      <c r="I6311" s="1" t="s">
        <v>31</v>
      </c>
      <c r="J6311">
        <v>103</v>
      </c>
      <c r="K6311">
        <v>0</v>
      </c>
      <c r="L6311">
        <v>0</v>
      </c>
      <c r="M6311" s="1" t="s">
        <v>30</v>
      </c>
      <c r="N6311">
        <v>0</v>
      </c>
      <c r="O6311" s="1" t="s">
        <v>55</v>
      </c>
      <c r="P6311" s="1" t="s">
        <v>12729</v>
      </c>
      <c r="Q6311" s="1" t="s">
        <v>35</v>
      </c>
      <c r="R6311">
        <v>67</v>
      </c>
      <c r="S6311" s="1" t="s">
        <v>30</v>
      </c>
      <c r="T6311" s="1" t="s">
        <v>32</v>
      </c>
      <c r="U6311" s="1" t="s">
        <v>32</v>
      </c>
      <c r="V6311">
        <v>4</v>
      </c>
      <c r="W6311" s="1" t="s">
        <v>30</v>
      </c>
      <c r="X6311" s="1" t="s">
        <v>57</v>
      </c>
      <c r="Y6311" s="1" t="s">
        <v>58</v>
      </c>
      <c r="Z6311">
        <v>9</v>
      </c>
      <c r="AA6311">
        <v>388</v>
      </c>
      <c r="AB6311" s="1" t="s">
        <v>13500</v>
      </c>
      <c r="AC6311" s="1" t="s">
        <v>13500</v>
      </c>
      <c r="AD6311" t="s">
        <v>13496</v>
      </c>
      <c r="AE6311" s="1" t="s">
        <v>38</v>
      </c>
      <c r="AF6311" s="1" t="s">
        <v>38</v>
      </c>
      <c r="AG6311" t="s">
        <v>13527</v>
      </c>
      <c r="AH6311" t="s">
        <v>38</v>
      </c>
      <c r="AI6311" t="s">
        <v>13540</v>
      </c>
    </row>
    <row r="6312" spans="1:35" x14ac:dyDescent="0.25">
      <c r="A6312" s="1" t="s">
        <v>12730</v>
      </c>
      <c r="B6312" s="1" t="s">
        <v>30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s="1" t="s">
        <v>32</v>
      </c>
      <c r="I6312" s="1" t="s">
        <v>31</v>
      </c>
      <c r="J6312">
        <v>121</v>
      </c>
      <c r="K6312">
        <v>1</v>
      </c>
      <c r="L6312">
        <v>0</v>
      </c>
      <c r="M6312" s="1" t="s">
        <v>30</v>
      </c>
      <c r="N6312">
        <v>0</v>
      </c>
      <c r="O6312" s="1" t="s">
        <v>269</v>
      </c>
      <c r="P6312" s="1" t="s">
        <v>12731</v>
      </c>
      <c r="Q6312" s="1" t="s">
        <v>42</v>
      </c>
      <c r="R6312">
        <v>48</v>
      </c>
      <c r="S6312" s="1" t="s">
        <v>30</v>
      </c>
      <c r="T6312" s="1" t="s">
        <v>30</v>
      </c>
      <c r="U6312" s="1" t="s">
        <v>32</v>
      </c>
      <c r="V6312">
        <v>4</v>
      </c>
      <c r="W6312" s="1" t="s">
        <v>30</v>
      </c>
      <c r="X6312" s="1" t="s">
        <v>36</v>
      </c>
      <c r="Y6312" s="1" t="s">
        <v>58</v>
      </c>
      <c r="Z6312">
        <v>7</v>
      </c>
      <c r="AA6312">
        <v>182</v>
      </c>
      <c r="AB6312" s="1" t="s">
        <v>13500</v>
      </c>
      <c r="AC6312" s="1" t="s">
        <v>13500</v>
      </c>
      <c r="AD6312" t="s">
        <v>13494</v>
      </c>
      <c r="AE6312" s="1" t="s">
        <v>38</v>
      </c>
      <c r="AF6312" s="1" t="s">
        <v>38</v>
      </c>
      <c r="AG6312" t="s">
        <v>13527</v>
      </c>
      <c r="AH6312" t="s">
        <v>38</v>
      </c>
      <c r="AI6312" t="s">
        <v>13539</v>
      </c>
    </row>
    <row r="6313" spans="1:35" x14ac:dyDescent="0.25">
      <c r="A6313" s="1" t="s">
        <v>12732</v>
      </c>
      <c r="B6313" s="1" t="s">
        <v>30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s="1" t="s">
        <v>32</v>
      </c>
      <c r="I6313" s="1" t="s">
        <v>31</v>
      </c>
      <c r="J6313">
        <v>46</v>
      </c>
      <c r="K6313">
        <v>0</v>
      </c>
      <c r="L6313">
        <v>6</v>
      </c>
      <c r="M6313" s="1" t="s">
        <v>32</v>
      </c>
      <c r="N6313">
        <v>0</v>
      </c>
      <c r="O6313" s="1" t="s">
        <v>60</v>
      </c>
      <c r="P6313" s="1" t="s">
        <v>12733</v>
      </c>
      <c r="Q6313" s="1" t="s">
        <v>35</v>
      </c>
      <c r="R6313">
        <v>33</v>
      </c>
      <c r="S6313" s="1" t="s">
        <v>30</v>
      </c>
      <c r="T6313" s="1" t="s">
        <v>30</v>
      </c>
      <c r="U6313" s="1" t="s">
        <v>32</v>
      </c>
      <c r="V6313">
        <v>2</v>
      </c>
      <c r="W6313" s="1" t="s">
        <v>30</v>
      </c>
      <c r="X6313" s="1" t="s">
        <v>36</v>
      </c>
      <c r="Y6313" s="1" t="s">
        <v>37</v>
      </c>
      <c r="Z6313">
        <v>43</v>
      </c>
      <c r="AA6313">
        <v>953</v>
      </c>
      <c r="AB6313" s="1" t="s">
        <v>13500</v>
      </c>
      <c r="AC6313" s="1" t="s">
        <v>13500</v>
      </c>
      <c r="AD6313" t="s">
        <v>13494</v>
      </c>
      <c r="AE6313" s="1" t="s">
        <v>38</v>
      </c>
      <c r="AF6313" s="1" t="s">
        <v>38</v>
      </c>
      <c r="AG6313" t="s">
        <v>13526</v>
      </c>
      <c r="AH6313" t="s">
        <v>38</v>
      </c>
      <c r="AI6313" t="s">
        <v>13539</v>
      </c>
    </row>
    <row r="6314" spans="1:35" x14ac:dyDescent="0.25">
      <c r="A6314" s="1" t="s">
        <v>12734</v>
      </c>
      <c r="B6314" s="1" t="s">
        <v>30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s="1" t="s">
        <v>32</v>
      </c>
      <c r="I6314" s="1" t="s">
        <v>31</v>
      </c>
      <c r="J6314">
        <v>168</v>
      </c>
      <c r="K6314">
        <v>0</v>
      </c>
      <c r="L6314">
        <v>0</v>
      </c>
      <c r="M6314" s="1" t="s">
        <v>30</v>
      </c>
      <c r="N6314">
        <v>0</v>
      </c>
      <c r="O6314" s="1" t="s">
        <v>272</v>
      </c>
      <c r="P6314" s="1" t="s">
        <v>12735</v>
      </c>
      <c r="Q6314" s="1" t="s">
        <v>35</v>
      </c>
      <c r="R6314">
        <v>30</v>
      </c>
      <c r="S6314" s="1" t="s">
        <v>30</v>
      </c>
      <c r="T6314" s="1" t="s">
        <v>30</v>
      </c>
      <c r="U6314" s="1" t="s">
        <v>32</v>
      </c>
      <c r="V6314">
        <v>4</v>
      </c>
      <c r="W6314" s="1" t="s">
        <v>30</v>
      </c>
      <c r="X6314" s="1" t="s">
        <v>43</v>
      </c>
      <c r="Y6314" s="1" t="s">
        <v>58</v>
      </c>
      <c r="Z6314">
        <v>9</v>
      </c>
      <c r="AA6314">
        <v>461</v>
      </c>
      <c r="AB6314" s="1" t="s">
        <v>13500</v>
      </c>
      <c r="AC6314" s="1" t="s">
        <v>13500</v>
      </c>
      <c r="AD6314" t="s">
        <v>13495</v>
      </c>
      <c r="AE6314" s="1" t="s">
        <v>38</v>
      </c>
      <c r="AF6314" s="1" t="s">
        <v>38</v>
      </c>
      <c r="AG6314" t="s">
        <v>13527</v>
      </c>
      <c r="AH6314" t="s">
        <v>38</v>
      </c>
      <c r="AI6314" t="s">
        <v>13540</v>
      </c>
    </row>
    <row r="6315" spans="1:35" x14ac:dyDescent="0.25">
      <c r="A6315" s="1" t="s">
        <v>12736</v>
      </c>
      <c r="B6315" s="1" t="s">
        <v>30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s="1" t="s">
        <v>32</v>
      </c>
      <c r="I6315" s="1" t="s">
        <v>31</v>
      </c>
      <c r="J6315">
        <v>105</v>
      </c>
      <c r="K6315">
        <v>0</v>
      </c>
      <c r="L6315">
        <v>8</v>
      </c>
      <c r="M6315" s="1" t="s">
        <v>32</v>
      </c>
      <c r="N6315">
        <v>0</v>
      </c>
      <c r="O6315" s="1" t="s">
        <v>114</v>
      </c>
      <c r="P6315" s="1" t="s">
        <v>12737</v>
      </c>
      <c r="Q6315" s="1" t="s">
        <v>35</v>
      </c>
      <c r="R6315">
        <v>39</v>
      </c>
      <c r="S6315" s="1" t="s">
        <v>30</v>
      </c>
      <c r="T6315" s="1" t="s">
        <v>30</v>
      </c>
      <c r="U6315" s="1" t="s">
        <v>32</v>
      </c>
      <c r="V6315">
        <v>6</v>
      </c>
      <c r="W6315" s="1" t="s">
        <v>30</v>
      </c>
      <c r="X6315" s="1" t="s">
        <v>43</v>
      </c>
      <c r="Y6315" s="1" t="s">
        <v>58</v>
      </c>
      <c r="Z6315">
        <v>16</v>
      </c>
      <c r="AA6315">
        <v>551</v>
      </c>
      <c r="AB6315" s="1" t="s">
        <v>13500</v>
      </c>
      <c r="AC6315" s="1" t="s">
        <v>13500</v>
      </c>
      <c r="AD6315" t="s">
        <v>13494</v>
      </c>
      <c r="AE6315" s="1" t="s">
        <v>38</v>
      </c>
      <c r="AF6315" s="1" t="s">
        <v>38</v>
      </c>
      <c r="AG6315" t="s">
        <v>13526</v>
      </c>
      <c r="AH6315" t="s">
        <v>38</v>
      </c>
      <c r="AI6315" t="s">
        <v>13539</v>
      </c>
    </row>
    <row r="6316" spans="1:35" x14ac:dyDescent="0.25">
      <c r="A6316" s="1" t="s">
        <v>12738</v>
      </c>
      <c r="B6316" s="1" t="s">
        <v>30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s="1" t="s">
        <v>32</v>
      </c>
      <c r="I6316" s="1" t="s">
        <v>31</v>
      </c>
      <c r="J6316">
        <v>23</v>
      </c>
      <c r="K6316">
        <v>2</v>
      </c>
      <c r="L6316">
        <v>2</v>
      </c>
      <c r="M6316" s="1" t="s">
        <v>32</v>
      </c>
      <c r="N6316">
        <v>0</v>
      </c>
      <c r="O6316" s="1" t="s">
        <v>52</v>
      </c>
      <c r="P6316" s="1" t="s">
        <v>12739</v>
      </c>
      <c r="Q6316" s="1" t="s">
        <v>42</v>
      </c>
      <c r="R6316">
        <v>48</v>
      </c>
      <c r="S6316" s="1" t="s">
        <v>30</v>
      </c>
      <c r="T6316" s="1" t="s">
        <v>30</v>
      </c>
      <c r="U6316" s="1" t="s">
        <v>32</v>
      </c>
      <c r="V6316">
        <v>5</v>
      </c>
      <c r="W6316" s="1" t="s">
        <v>32</v>
      </c>
      <c r="X6316" s="1" t="s">
        <v>36</v>
      </c>
      <c r="Y6316" s="1" t="s">
        <v>58</v>
      </c>
      <c r="Z6316">
        <v>17</v>
      </c>
      <c r="AA6316">
        <v>155</v>
      </c>
      <c r="AB6316" s="1" t="s">
        <v>13500</v>
      </c>
      <c r="AC6316" s="1" t="s">
        <v>13500</v>
      </c>
      <c r="AD6316" t="s">
        <v>13494</v>
      </c>
      <c r="AE6316" s="1" t="s">
        <v>38</v>
      </c>
      <c r="AF6316" s="1" t="s">
        <v>38</v>
      </c>
      <c r="AG6316" t="s">
        <v>13527</v>
      </c>
      <c r="AH6316" t="s">
        <v>38</v>
      </c>
      <c r="AI6316" t="s">
        <v>13538</v>
      </c>
    </row>
    <row r="6317" spans="1:35" x14ac:dyDescent="0.25">
      <c r="A6317" s="1" t="s">
        <v>12740</v>
      </c>
      <c r="B6317" s="1" t="s">
        <v>30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s="1" t="s">
        <v>32</v>
      </c>
      <c r="I6317" s="1" t="s">
        <v>31</v>
      </c>
      <c r="J6317">
        <v>28</v>
      </c>
      <c r="K6317">
        <v>1</v>
      </c>
      <c r="L6317">
        <v>2</v>
      </c>
      <c r="M6317" s="1" t="s">
        <v>30</v>
      </c>
      <c r="N6317">
        <v>47</v>
      </c>
      <c r="O6317" s="1" t="s">
        <v>471</v>
      </c>
      <c r="P6317" s="1" t="s">
        <v>12741</v>
      </c>
      <c r="Q6317" s="1" t="s">
        <v>42</v>
      </c>
      <c r="R6317">
        <v>66</v>
      </c>
      <c r="S6317" s="1" t="s">
        <v>30</v>
      </c>
      <c r="T6317" s="1" t="s">
        <v>32</v>
      </c>
      <c r="U6317" s="1" t="s">
        <v>32</v>
      </c>
      <c r="V6317">
        <v>2</v>
      </c>
      <c r="W6317" s="1" t="s">
        <v>32</v>
      </c>
      <c r="X6317" s="1" t="s">
        <v>43</v>
      </c>
      <c r="Y6317" s="1" t="s">
        <v>58</v>
      </c>
      <c r="Z6317">
        <v>18</v>
      </c>
      <c r="AA6317">
        <v>283</v>
      </c>
      <c r="AB6317" s="1" t="s">
        <v>13500</v>
      </c>
      <c r="AC6317" s="1" t="s">
        <v>13500</v>
      </c>
      <c r="AD6317" t="s">
        <v>13496</v>
      </c>
      <c r="AE6317" s="1" t="s">
        <v>38</v>
      </c>
      <c r="AF6317" s="1" t="s">
        <v>38</v>
      </c>
      <c r="AG6317" t="s">
        <v>13527</v>
      </c>
      <c r="AH6317" t="s">
        <v>38</v>
      </c>
      <c r="AI6317" t="s">
        <v>13539</v>
      </c>
    </row>
    <row r="6318" spans="1:35" x14ac:dyDescent="0.25">
      <c r="A6318" s="1" t="s">
        <v>12742</v>
      </c>
      <c r="B6318" s="1" t="s">
        <v>30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s="1" t="s">
        <v>32</v>
      </c>
      <c r="I6318" s="1" t="s">
        <v>46</v>
      </c>
      <c r="J6318">
        <v>0</v>
      </c>
      <c r="K6318">
        <v>0</v>
      </c>
      <c r="L6318">
        <v>3</v>
      </c>
      <c r="M6318" s="1" t="s">
        <v>32</v>
      </c>
      <c r="N6318">
        <v>0</v>
      </c>
      <c r="O6318" s="1" t="s">
        <v>179</v>
      </c>
      <c r="P6318" s="1" t="s">
        <v>12743</v>
      </c>
      <c r="Q6318" s="1" t="s">
        <v>35</v>
      </c>
      <c r="R6318">
        <v>49</v>
      </c>
      <c r="S6318" s="1" t="s">
        <v>30</v>
      </c>
      <c r="T6318" s="1" t="s">
        <v>30</v>
      </c>
      <c r="U6318" s="1" t="s">
        <v>32</v>
      </c>
      <c r="V6318">
        <v>4</v>
      </c>
      <c r="W6318" s="1" t="s">
        <v>30</v>
      </c>
      <c r="X6318" s="1" t="s">
        <v>43</v>
      </c>
      <c r="Y6318" s="1" t="s">
        <v>37</v>
      </c>
      <c r="Z6318">
        <v>23</v>
      </c>
      <c r="AA6318">
        <v>303</v>
      </c>
      <c r="AB6318" s="1" t="s">
        <v>13500</v>
      </c>
      <c r="AC6318" s="1" t="s">
        <v>13500</v>
      </c>
      <c r="AD6318" t="s">
        <v>13494</v>
      </c>
      <c r="AE6318" s="1" t="s">
        <v>38</v>
      </c>
      <c r="AF6318" s="1" t="s">
        <v>38</v>
      </c>
      <c r="AG6318" t="s">
        <v>13526</v>
      </c>
      <c r="AH6318" t="s">
        <v>38</v>
      </c>
      <c r="AI6318" t="s">
        <v>13539</v>
      </c>
    </row>
    <row r="6319" spans="1:35" x14ac:dyDescent="0.25">
      <c r="A6319" s="1" t="s">
        <v>12744</v>
      </c>
      <c r="B6319" s="1" t="s">
        <v>30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s="1" t="s">
        <v>32</v>
      </c>
      <c r="I6319" s="1" t="s">
        <v>31</v>
      </c>
      <c r="J6319">
        <v>526</v>
      </c>
      <c r="K6319">
        <v>2</v>
      </c>
      <c r="L6319">
        <v>6</v>
      </c>
      <c r="M6319" s="1" t="s">
        <v>32</v>
      </c>
      <c r="N6319">
        <v>0</v>
      </c>
      <c r="O6319" s="1" t="s">
        <v>219</v>
      </c>
      <c r="P6319" s="1" t="s">
        <v>12745</v>
      </c>
      <c r="Q6319" s="1" t="s">
        <v>35</v>
      </c>
      <c r="R6319">
        <v>56</v>
      </c>
      <c r="S6319" s="1" t="s">
        <v>30</v>
      </c>
      <c r="T6319" s="1" t="s">
        <v>30</v>
      </c>
      <c r="U6319" s="1" t="s">
        <v>32</v>
      </c>
      <c r="V6319">
        <v>4</v>
      </c>
      <c r="W6319" s="1" t="s">
        <v>32</v>
      </c>
      <c r="X6319" s="1" t="s">
        <v>57</v>
      </c>
      <c r="Y6319" s="1" t="s">
        <v>37</v>
      </c>
      <c r="Z6319">
        <v>23</v>
      </c>
      <c r="AA6319">
        <v>1666</v>
      </c>
      <c r="AB6319" s="1" t="s">
        <v>13500</v>
      </c>
      <c r="AC6319" s="1" t="s">
        <v>13500</v>
      </c>
      <c r="AD6319" t="s">
        <v>13494</v>
      </c>
      <c r="AE6319" s="1" t="s">
        <v>38</v>
      </c>
      <c r="AF6319" s="1" t="s">
        <v>38</v>
      </c>
      <c r="AG6319" t="s">
        <v>13526</v>
      </c>
      <c r="AH6319" t="s">
        <v>38</v>
      </c>
      <c r="AI6319" t="s">
        <v>13540</v>
      </c>
    </row>
    <row r="6320" spans="1:35" x14ac:dyDescent="0.25">
      <c r="A6320" s="1" t="s">
        <v>12746</v>
      </c>
      <c r="B6320" s="1" t="s">
        <v>30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s="1" t="s">
        <v>32</v>
      </c>
      <c r="I6320" s="1" t="s">
        <v>31</v>
      </c>
      <c r="J6320">
        <v>208</v>
      </c>
      <c r="K6320">
        <v>0</v>
      </c>
      <c r="L6320">
        <v>28</v>
      </c>
      <c r="M6320" s="1" t="s">
        <v>32</v>
      </c>
      <c r="N6320">
        <v>0</v>
      </c>
      <c r="O6320" s="1" t="s">
        <v>436</v>
      </c>
      <c r="P6320" s="1" t="s">
        <v>12747</v>
      </c>
      <c r="Q6320" s="1" t="s">
        <v>42</v>
      </c>
      <c r="R6320">
        <v>27</v>
      </c>
      <c r="S6320" s="1" t="s">
        <v>32</v>
      </c>
      <c r="T6320" s="1" t="s">
        <v>30</v>
      </c>
      <c r="U6320" s="1" t="s">
        <v>32</v>
      </c>
      <c r="V6320">
        <v>2</v>
      </c>
      <c r="W6320" s="1" t="s">
        <v>30</v>
      </c>
      <c r="X6320" s="1" t="s">
        <v>43</v>
      </c>
      <c r="Y6320" s="1" t="s">
        <v>37</v>
      </c>
      <c r="Z6320">
        <v>44</v>
      </c>
      <c r="AA6320">
        <v>2910</v>
      </c>
      <c r="AB6320" s="1" t="s">
        <v>13500</v>
      </c>
      <c r="AC6320" s="1" t="s">
        <v>13500</v>
      </c>
      <c r="AD6320" t="s">
        <v>13495</v>
      </c>
      <c r="AE6320" s="1" t="s">
        <v>38</v>
      </c>
      <c r="AF6320" s="1" t="s">
        <v>38</v>
      </c>
      <c r="AG6320" t="s">
        <v>13526</v>
      </c>
      <c r="AH6320" t="s">
        <v>38</v>
      </c>
      <c r="AI6320" t="s">
        <v>13540</v>
      </c>
    </row>
    <row r="6321" spans="1:35" x14ac:dyDescent="0.25">
      <c r="A6321" s="1" t="s">
        <v>12748</v>
      </c>
      <c r="B6321" s="1" t="s">
        <v>30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s="1" t="s">
        <v>32</v>
      </c>
      <c r="I6321" s="1" t="s">
        <v>31</v>
      </c>
      <c r="J6321">
        <v>72</v>
      </c>
      <c r="K6321">
        <v>0</v>
      </c>
      <c r="L6321">
        <v>10</v>
      </c>
      <c r="M6321" s="1" t="s">
        <v>32</v>
      </c>
      <c r="N6321">
        <v>0</v>
      </c>
      <c r="O6321" s="1" t="s">
        <v>114</v>
      </c>
      <c r="P6321" s="1" t="s">
        <v>12749</v>
      </c>
      <c r="Q6321" s="1" t="s">
        <v>35</v>
      </c>
      <c r="R6321">
        <v>33</v>
      </c>
      <c r="S6321" s="1" t="s">
        <v>30</v>
      </c>
      <c r="T6321" s="1" t="s">
        <v>30</v>
      </c>
      <c r="U6321" s="1" t="s">
        <v>32</v>
      </c>
      <c r="V6321">
        <v>6</v>
      </c>
      <c r="W6321" s="1" t="s">
        <v>30</v>
      </c>
      <c r="X6321" s="1" t="s">
        <v>36</v>
      </c>
      <c r="Y6321" s="1" t="s">
        <v>37</v>
      </c>
      <c r="Z6321">
        <v>20</v>
      </c>
      <c r="AA6321">
        <v>761</v>
      </c>
      <c r="AB6321" s="1" t="s">
        <v>13500</v>
      </c>
      <c r="AC6321" s="1" t="s">
        <v>13500</v>
      </c>
      <c r="AD6321" t="s">
        <v>13494</v>
      </c>
      <c r="AE6321" s="1" t="s">
        <v>38</v>
      </c>
      <c r="AF6321" s="1" t="s">
        <v>38</v>
      </c>
      <c r="AG6321" t="s">
        <v>13526</v>
      </c>
      <c r="AH6321" t="s">
        <v>38</v>
      </c>
      <c r="AI6321" t="s">
        <v>13539</v>
      </c>
    </row>
    <row r="6322" spans="1:35" x14ac:dyDescent="0.25">
      <c r="A6322" s="1" t="s">
        <v>12750</v>
      </c>
      <c r="B6322" s="1" t="s">
        <v>30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s="1" t="s">
        <v>32</v>
      </c>
      <c r="I6322" s="1" t="s">
        <v>31</v>
      </c>
      <c r="J6322">
        <v>66</v>
      </c>
      <c r="K6322">
        <v>2</v>
      </c>
      <c r="L6322">
        <v>0</v>
      </c>
      <c r="M6322" s="1" t="s">
        <v>30</v>
      </c>
      <c r="N6322">
        <v>0</v>
      </c>
      <c r="O6322" s="1" t="s">
        <v>135</v>
      </c>
      <c r="P6322" s="1" t="s">
        <v>12751</v>
      </c>
      <c r="Q6322" s="1" t="s">
        <v>35</v>
      </c>
      <c r="R6322">
        <v>28</v>
      </c>
      <c r="S6322" s="1" t="s">
        <v>32</v>
      </c>
      <c r="T6322" s="1" t="s">
        <v>30</v>
      </c>
      <c r="U6322" s="1" t="s">
        <v>32</v>
      </c>
      <c r="V6322">
        <v>2</v>
      </c>
      <c r="W6322" s="1" t="s">
        <v>30</v>
      </c>
      <c r="X6322" s="1" t="s">
        <v>36</v>
      </c>
      <c r="Y6322" s="1" t="s">
        <v>37</v>
      </c>
      <c r="Z6322">
        <v>6</v>
      </c>
      <c r="AA6322">
        <v>130</v>
      </c>
      <c r="AB6322" s="1" t="s">
        <v>13500</v>
      </c>
      <c r="AC6322" s="1" t="s">
        <v>13500</v>
      </c>
      <c r="AD6322" t="s">
        <v>13495</v>
      </c>
      <c r="AE6322" s="1" t="s">
        <v>38</v>
      </c>
      <c r="AF6322" s="1" t="s">
        <v>38</v>
      </c>
      <c r="AG6322" t="s">
        <v>13527</v>
      </c>
      <c r="AH6322" t="s">
        <v>38</v>
      </c>
      <c r="AI6322" t="s">
        <v>13539</v>
      </c>
    </row>
    <row r="6323" spans="1:35" x14ac:dyDescent="0.25">
      <c r="A6323" s="1" t="s">
        <v>12752</v>
      </c>
      <c r="B6323" s="1" t="s">
        <v>30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s="1" t="s">
        <v>32</v>
      </c>
      <c r="I6323" s="1" t="s">
        <v>31</v>
      </c>
      <c r="J6323">
        <v>14</v>
      </c>
      <c r="K6323">
        <v>0</v>
      </c>
      <c r="L6323">
        <v>0</v>
      </c>
      <c r="M6323" s="1" t="s">
        <v>30</v>
      </c>
      <c r="N6323">
        <v>0</v>
      </c>
      <c r="O6323" s="1" t="s">
        <v>269</v>
      </c>
      <c r="P6323" s="1" t="s">
        <v>12753</v>
      </c>
      <c r="Q6323" s="1" t="s">
        <v>42</v>
      </c>
      <c r="R6323">
        <v>23</v>
      </c>
      <c r="S6323" s="1" t="s">
        <v>32</v>
      </c>
      <c r="T6323" s="1" t="s">
        <v>30</v>
      </c>
      <c r="U6323" s="1" t="s">
        <v>32</v>
      </c>
      <c r="V6323">
        <v>5</v>
      </c>
      <c r="W6323" s="1" t="s">
        <v>30</v>
      </c>
      <c r="X6323" s="1" t="s">
        <v>36</v>
      </c>
      <c r="Y6323" s="1" t="s">
        <v>58</v>
      </c>
      <c r="Z6323">
        <v>12</v>
      </c>
      <c r="AA6323">
        <v>84</v>
      </c>
      <c r="AB6323" s="1" t="s">
        <v>13500</v>
      </c>
      <c r="AC6323" s="1" t="s">
        <v>13500</v>
      </c>
      <c r="AD6323" t="s">
        <v>13495</v>
      </c>
      <c r="AE6323" s="1" t="s">
        <v>38</v>
      </c>
      <c r="AF6323" s="1" t="s">
        <v>38</v>
      </c>
      <c r="AG6323" t="s">
        <v>13527</v>
      </c>
      <c r="AH6323" t="s">
        <v>38</v>
      </c>
      <c r="AI6323" t="s">
        <v>13538</v>
      </c>
    </row>
    <row r="6324" spans="1:35" x14ac:dyDescent="0.25">
      <c r="A6324" s="1" t="s">
        <v>12754</v>
      </c>
      <c r="B6324" s="1" t="s">
        <v>30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s="1" t="s">
        <v>32</v>
      </c>
      <c r="I6324" s="1" t="s">
        <v>31</v>
      </c>
      <c r="J6324">
        <v>149</v>
      </c>
      <c r="K6324">
        <v>2</v>
      </c>
      <c r="L6324">
        <v>8</v>
      </c>
      <c r="M6324" s="1" t="s">
        <v>32</v>
      </c>
      <c r="N6324">
        <v>0</v>
      </c>
      <c r="O6324" s="1" t="s">
        <v>100</v>
      </c>
      <c r="P6324" s="1" t="s">
        <v>12755</v>
      </c>
      <c r="Q6324" s="1" t="s">
        <v>42</v>
      </c>
      <c r="R6324">
        <v>61</v>
      </c>
      <c r="S6324" s="1" t="s">
        <v>30</v>
      </c>
      <c r="T6324" s="1" t="s">
        <v>30</v>
      </c>
      <c r="U6324" s="1" t="s">
        <v>32</v>
      </c>
      <c r="V6324">
        <v>6</v>
      </c>
      <c r="W6324" s="1" t="s">
        <v>32</v>
      </c>
      <c r="X6324" s="1" t="s">
        <v>43</v>
      </c>
      <c r="Y6324" s="1" t="s">
        <v>58</v>
      </c>
      <c r="Z6324">
        <v>38</v>
      </c>
      <c r="AA6324">
        <v>2342</v>
      </c>
      <c r="AB6324" s="1" t="s">
        <v>13500</v>
      </c>
      <c r="AC6324" s="1" t="s">
        <v>13500</v>
      </c>
      <c r="AD6324" t="s">
        <v>13494</v>
      </c>
      <c r="AE6324" s="1" t="s">
        <v>38</v>
      </c>
      <c r="AF6324" s="1" t="s">
        <v>38</v>
      </c>
      <c r="AG6324" t="s">
        <v>13526</v>
      </c>
      <c r="AH6324" t="s">
        <v>38</v>
      </c>
      <c r="AI6324" t="s">
        <v>13540</v>
      </c>
    </row>
    <row r="6325" spans="1:35" x14ac:dyDescent="0.25">
      <c r="A6325" s="1" t="s">
        <v>12756</v>
      </c>
      <c r="B6325" s="1" t="s">
        <v>30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s="1" t="s">
        <v>32</v>
      </c>
      <c r="I6325" s="1" t="s">
        <v>31</v>
      </c>
      <c r="J6325">
        <v>249</v>
      </c>
      <c r="K6325">
        <v>0</v>
      </c>
      <c r="L6325">
        <v>0</v>
      </c>
      <c r="M6325" s="1" t="s">
        <v>30</v>
      </c>
      <c r="N6325">
        <v>0</v>
      </c>
      <c r="O6325" s="1" t="s">
        <v>88</v>
      </c>
      <c r="P6325" s="1" t="s">
        <v>12757</v>
      </c>
      <c r="Q6325" s="1" t="s">
        <v>42</v>
      </c>
      <c r="R6325">
        <v>48</v>
      </c>
      <c r="S6325" s="1" t="s">
        <v>30</v>
      </c>
      <c r="T6325" s="1" t="s">
        <v>30</v>
      </c>
      <c r="U6325" s="1" t="s">
        <v>32</v>
      </c>
      <c r="V6325">
        <v>5</v>
      </c>
      <c r="W6325" s="1" t="s">
        <v>30</v>
      </c>
      <c r="X6325" s="1" t="s">
        <v>43</v>
      </c>
      <c r="Y6325" s="1" t="s">
        <v>37</v>
      </c>
      <c r="Z6325">
        <v>13</v>
      </c>
      <c r="AA6325">
        <v>481</v>
      </c>
      <c r="AB6325" s="1" t="s">
        <v>13500</v>
      </c>
      <c r="AC6325" s="1" t="s">
        <v>13500</v>
      </c>
      <c r="AD6325" t="s">
        <v>13494</v>
      </c>
      <c r="AE6325" s="1" t="s">
        <v>38</v>
      </c>
      <c r="AF6325" s="1" t="s">
        <v>38</v>
      </c>
      <c r="AG6325" t="s">
        <v>13527</v>
      </c>
      <c r="AH6325" t="s">
        <v>38</v>
      </c>
      <c r="AI6325" t="s">
        <v>13539</v>
      </c>
    </row>
    <row r="6326" spans="1:35" x14ac:dyDescent="0.25">
      <c r="A6326" s="1" t="s">
        <v>12758</v>
      </c>
      <c r="B6326" s="1" t="s">
        <v>30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s="1" t="s">
        <v>32</v>
      </c>
      <c r="I6326" s="1" t="s">
        <v>31</v>
      </c>
      <c r="J6326">
        <v>75</v>
      </c>
      <c r="K6326">
        <v>1</v>
      </c>
      <c r="L6326">
        <v>11</v>
      </c>
      <c r="M6326" s="1" t="s">
        <v>32</v>
      </c>
      <c r="N6326">
        <v>0</v>
      </c>
      <c r="O6326" s="1" t="s">
        <v>216</v>
      </c>
      <c r="P6326" s="1" t="s">
        <v>12759</v>
      </c>
      <c r="Q6326" s="1" t="s">
        <v>35</v>
      </c>
      <c r="R6326">
        <v>81</v>
      </c>
      <c r="S6326" s="1" t="s">
        <v>30</v>
      </c>
      <c r="T6326" s="1" t="s">
        <v>32</v>
      </c>
      <c r="U6326" s="1" t="s">
        <v>32</v>
      </c>
      <c r="V6326">
        <v>2</v>
      </c>
      <c r="W6326" s="1" t="s">
        <v>30</v>
      </c>
      <c r="X6326" s="1" t="s">
        <v>43</v>
      </c>
      <c r="Y6326" s="1" t="s">
        <v>37</v>
      </c>
      <c r="Z6326">
        <v>17</v>
      </c>
      <c r="AA6326">
        <v>466</v>
      </c>
      <c r="AB6326" s="1" t="s">
        <v>13500</v>
      </c>
      <c r="AC6326" s="1" t="s">
        <v>13500</v>
      </c>
      <c r="AD6326" t="s">
        <v>13496</v>
      </c>
      <c r="AE6326" s="1" t="s">
        <v>38</v>
      </c>
      <c r="AF6326" s="1" t="s">
        <v>38</v>
      </c>
      <c r="AG6326" t="s">
        <v>13526</v>
      </c>
      <c r="AH6326" t="s">
        <v>38</v>
      </c>
      <c r="AI6326" t="s">
        <v>13539</v>
      </c>
    </row>
    <row r="6327" spans="1:35" x14ac:dyDescent="0.25">
      <c r="A6327" s="1" t="s">
        <v>12760</v>
      </c>
      <c r="B6327" s="1" t="s">
        <v>30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s="1" t="s">
        <v>32</v>
      </c>
      <c r="I6327" s="1" t="s">
        <v>31</v>
      </c>
      <c r="J6327">
        <v>95</v>
      </c>
      <c r="K6327">
        <v>0</v>
      </c>
      <c r="L6327">
        <v>3</v>
      </c>
      <c r="M6327" s="1" t="s">
        <v>30</v>
      </c>
      <c r="N6327">
        <v>92</v>
      </c>
      <c r="O6327" s="1" t="s">
        <v>240</v>
      </c>
      <c r="P6327" s="1" t="s">
        <v>12761</v>
      </c>
      <c r="Q6327" s="1" t="s">
        <v>42</v>
      </c>
      <c r="R6327">
        <v>64</v>
      </c>
      <c r="S6327" s="1" t="s">
        <v>30</v>
      </c>
      <c r="T6327" s="1" t="s">
        <v>30</v>
      </c>
      <c r="U6327" s="1" t="s">
        <v>32</v>
      </c>
      <c r="V6327">
        <v>5</v>
      </c>
      <c r="W6327" s="1" t="s">
        <v>32</v>
      </c>
      <c r="X6327" s="1" t="s">
        <v>43</v>
      </c>
      <c r="Y6327" s="1" t="s">
        <v>37</v>
      </c>
      <c r="Z6327">
        <v>24</v>
      </c>
      <c r="AA6327">
        <v>946</v>
      </c>
      <c r="AB6327" s="1" t="s">
        <v>13500</v>
      </c>
      <c r="AC6327" s="1" t="s">
        <v>13500</v>
      </c>
      <c r="AD6327" t="s">
        <v>13494</v>
      </c>
      <c r="AE6327" s="1" t="s">
        <v>38</v>
      </c>
      <c r="AF6327" s="1" t="s">
        <v>38</v>
      </c>
      <c r="AG6327" t="s">
        <v>13526</v>
      </c>
      <c r="AH6327" t="s">
        <v>38</v>
      </c>
      <c r="AI6327" t="s">
        <v>13539</v>
      </c>
    </row>
    <row r="6328" spans="1:35" x14ac:dyDescent="0.25">
      <c r="A6328" s="1" t="s">
        <v>12762</v>
      </c>
      <c r="B6328" s="1" t="s">
        <v>30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s="1" t="s">
        <v>32</v>
      </c>
      <c r="I6328" s="1" t="s">
        <v>31</v>
      </c>
      <c r="J6328">
        <v>156</v>
      </c>
      <c r="K6328">
        <v>1</v>
      </c>
      <c r="L6328">
        <v>5</v>
      </c>
      <c r="M6328" s="1" t="s">
        <v>32</v>
      </c>
      <c r="N6328">
        <v>0</v>
      </c>
      <c r="O6328" s="1" t="s">
        <v>65</v>
      </c>
      <c r="P6328" s="1" t="s">
        <v>12763</v>
      </c>
      <c r="Q6328" s="1" t="s">
        <v>35</v>
      </c>
      <c r="R6328">
        <v>42</v>
      </c>
      <c r="S6328" s="1" t="s">
        <v>30</v>
      </c>
      <c r="T6328" s="1" t="s">
        <v>30</v>
      </c>
      <c r="U6328" s="1" t="s">
        <v>32</v>
      </c>
      <c r="V6328">
        <v>3</v>
      </c>
      <c r="W6328" s="1" t="s">
        <v>30</v>
      </c>
      <c r="X6328" s="1" t="s">
        <v>43</v>
      </c>
      <c r="Y6328" s="1" t="s">
        <v>58</v>
      </c>
      <c r="Z6328">
        <v>41</v>
      </c>
      <c r="AA6328">
        <v>1825</v>
      </c>
      <c r="AB6328" s="1" t="s">
        <v>13500</v>
      </c>
      <c r="AC6328" s="1" t="s">
        <v>13500</v>
      </c>
      <c r="AD6328" t="s">
        <v>13494</v>
      </c>
      <c r="AE6328" s="1" t="s">
        <v>38</v>
      </c>
      <c r="AF6328" s="1" t="s">
        <v>38</v>
      </c>
      <c r="AG6328" t="s">
        <v>13526</v>
      </c>
      <c r="AH6328" t="s">
        <v>38</v>
      </c>
      <c r="AI6328" t="s">
        <v>13540</v>
      </c>
    </row>
    <row r="6329" spans="1:35" x14ac:dyDescent="0.25">
      <c r="A6329" s="1" t="s">
        <v>12764</v>
      </c>
      <c r="B6329" s="1" t="s">
        <v>30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s="1" t="s">
        <v>32</v>
      </c>
      <c r="I6329" s="1" t="s">
        <v>31</v>
      </c>
      <c r="J6329">
        <v>81</v>
      </c>
      <c r="K6329">
        <v>0</v>
      </c>
      <c r="L6329">
        <v>4</v>
      </c>
      <c r="M6329" s="1" t="s">
        <v>32</v>
      </c>
      <c r="N6329">
        <v>0</v>
      </c>
      <c r="O6329" s="1" t="s">
        <v>197</v>
      </c>
      <c r="P6329" s="1" t="s">
        <v>12765</v>
      </c>
      <c r="Q6329" s="1" t="s">
        <v>35</v>
      </c>
      <c r="R6329">
        <v>46</v>
      </c>
      <c r="S6329" s="1" t="s">
        <v>30</v>
      </c>
      <c r="T6329" s="1" t="s">
        <v>30</v>
      </c>
      <c r="U6329" s="1" t="s">
        <v>32</v>
      </c>
      <c r="V6329">
        <v>2</v>
      </c>
      <c r="W6329" s="1" t="s">
        <v>30</v>
      </c>
      <c r="X6329" s="1" t="s">
        <v>36</v>
      </c>
      <c r="Y6329" s="1" t="s">
        <v>37</v>
      </c>
      <c r="Z6329">
        <v>33</v>
      </c>
      <c r="AA6329">
        <v>1140</v>
      </c>
      <c r="AB6329" s="1" t="s">
        <v>13500</v>
      </c>
      <c r="AC6329" s="1" t="s">
        <v>13500</v>
      </c>
      <c r="AD6329" t="s">
        <v>13494</v>
      </c>
      <c r="AE6329" s="1" t="s">
        <v>38</v>
      </c>
      <c r="AF6329" s="1" t="s">
        <v>38</v>
      </c>
      <c r="AG6329" t="s">
        <v>13526</v>
      </c>
      <c r="AH6329" t="s">
        <v>38</v>
      </c>
      <c r="AI6329" t="s">
        <v>13539</v>
      </c>
    </row>
    <row r="6330" spans="1:35" x14ac:dyDescent="0.25">
      <c r="A6330" s="1" t="s">
        <v>12766</v>
      </c>
      <c r="B6330" s="1" t="s">
        <v>30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s="1" t="s">
        <v>32</v>
      </c>
      <c r="I6330" s="1" t="s">
        <v>31</v>
      </c>
      <c r="J6330">
        <v>173</v>
      </c>
      <c r="K6330">
        <v>2</v>
      </c>
      <c r="L6330">
        <v>12</v>
      </c>
      <c r="M6330" s="1" t="s">
        <v>32</v>
      </c>
      <c r="N6330">
        <v>0</v>
      </c>
      <c r="O6330" s="1" t="s">
        <v>94</v>
      </c>
      <c r="P6330" s="1" t="s">
        <v>12767</v>
      </c>
      <c r="Q6330" s="1" t="s">
        <v>35</v>
      </c>
      <c r="R6330">
        <v>28</v>
      </c>
      <c r="S6330" s="1" t="s">
        <v>32</v>
      </c>
      <c r="T6330" s="1" t="s">
        <v>30</v>
      </c>
      <c r="U6330" s="1" t="s">
        <v>32</v>
      </c>
      <c r="V6330">
        <v>2</v>
      </c>
      <c r="W6330" s="1" t="s">
        <v>32</v>
      </c>
      <c r="X6330" s="1" t="s">
        <v>57</v>
      </c>
      <c r="Y6330" s="1" t="s">
        <v>37</v>
      </c>
      <c r="Z6330">
        <v>21</v>
      </c>
      <c r="AA6330">
        <v>1370</v>
      </c>
      <c r="AB6330" s="1" t="s">
        <v>13500</v>
      </c>
      <c r="AC6330" s="1" t="s">
        <v>13500</v>
      </c>
      <c r="AD6330" t="s">
        <v>13495</v>
      </c>
      <c r="AE6330" s="1" t="s">
        <v>38</v>
      </c>
      <c r="AF6330" s="1" t="s">
        <v>38</v>
      </c>
      <c r="AG6330" t="s">
        <v>13526</v>
      </c>
      <c r="AH6330" t="s">
        <v>38</v>
      </c>
      <c r="AI6330" t="s">
        <v>13540</v>
      </c>
    </row>
    <row r="6331" spans="1:35" x14ac:dyDescent="0.25">
      <c r="A6331" s="1" t="s">
        <v>12768</v>
      </c>
      <c r="B6331" s="1" t="s">
        <v>30</v>
      </c>
      <c r="C6331">
        <v>1</v>
      </c>
      <c r="D6331">
        <v>5</v>
      </c>
      <c r="E6331">
        <v>14</v>
      </c>
      <c r="F6331">
        <v>4</v>
      </c>
      <c r="G6331">
        <v>14.8</v>
      </c>
      <c r="H6331" s="1" t="s">
        <v>32</v>
      </c>
      <c r="I6331" s="1" t="s">
        <v>46</v>
      </c>
      <c r="J6331">
        <v>0</v>
      </c>
      <c r="K6331">
        <v>0</v>
      </c>
      <c r="L6331">
        <v>0</v>
      </c>
      <c r="M6331" s="1" t="s">
        <v>30</v>
      </c>
      <c r="N6331">
        <v>0</v>
      </c>
      <c r="O6331" s="1" t="s">
        <v>375</v>
      </c>
      <c r="P6331" s="1" t="s">
        <v>12769</v>
      </c>
      <c r="Q6331" s="1" t="s">
        <v>42</v>
      </c>
      <c r="R6331">
        <v>30</v>
      </c>
      <c r="S6331" s="1" t="s">
        <v>30</v>
      </c>
      <c r="T6331" s="1" t="s">
        <v>30</v>
      </c>
      <c r="U6331" s="1" t="s">
        <v>32</v>
      </c>
      <c r="V6331">
        <v>3</v>
      </c>
      <c r="W6331" s="1" t="s">
        <v>30</v>
      </c>
      <c r="X6331" s="1" t="s">
        <v>36</v>
      </c>
      <c r="Y6331" s="1" t="s">
        <v>37</v>
      </c>
      <c r="Z6331">
        <v>6</v>
      </c>
      <c r="AA6331">
        <v>6</v>
      </c>
      <c r="AB6331" s="1" t="s">
        <v>13500</v>
      </c>
      <c r="AC6331" s="1" t="s">
        <v>13500</v>
      </c>
      <c r="AD6331" t="s">
        <v>13495</v>
      </c>
      <c r="AE6331" s="1" t="s">
        <v>38</v>
      </c>
      <c r="AF6331" s="1" t="s">
        <v>38</v>
      </c>
      <c r="AG6331" t="s">
        <v>13527</v>
      </c>
      <c r="AH6331" t="s">
        <v>38</v>
      </c>
      <c r="AI6331" t="s">
        <v>13538</v>
      </c>
    </row>
    <row r="6332" spans="1:35" x14ac:dyDescent="0.25">
      <c r="A6332" s="1" t="s">
        <v>12770</v>
      </c>
      <c r="B6332" s="1" t="s">
        <v>30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s="1" t="s">
        <v>32</v>
      </c>
      <c r="I6332" s="1" t="s">
        <v>31</v>
      </c>
      <c r="J6332">
        <v>324</v>
      </c>
      <c r="K6332">
        <v>1</v>
      </c>
      <c r="L6332">
        <v>0</v>
      </c>
      <c r="M6332" s="1" t="s">
        <v>30</v>
      </c>
      <c r="N6332">
        <v>0</v>
      </c>
      <c r="O6332" s="1" t="s">
        <v>135</v>
      </c>
      <c r="P6332" s="1" t="s">
        <v>12771</v>
      </c>
      <c r="Q6332" s="1" t="s">
        <v>42</v>
      </c>
      <c r="R6332">
        <v>21</v>
      </c>
      <c r="S6332" s="1" t="s">
        <v>32</v>
      </c>
      <c r="T6332" s="1" t="s">
        <v>30</v>
      </c>
      <c r="U6332" s="1" t="s">
        <v>32</v>
      </c>
      <c r="V6332">
        <v>3</v>
      </c>
      <c r="W6332" s="1" t="s">
        <v>30</v>
      </c>
      <c r="X6332" s="1" t="s">
        <v>57</v>
      </c>
      <c r="Y6332" s="1" t="s">
        <v>37</v>
      </c>
      <c r="Z6332">
        <v>9</v>
      </c>
      <c r="AA6332">
        <v>413</v>
      </c>
      <c r="AB6332" s="1" t="s">
        <v>13500</v>
      </c>
      <c r="AC6332" s="1" t="s">
        <v>13500</v>
      </c>
      <c r="AD6332" t="s">
        <v>13495</v>
      </c>
      <c r="AE6332" s="1" t="s">
        <v>38</v>
      </c>
      <c r="AF6332" s="1" t="s">
        <v>38</v>
      </c>
      <c r="AG6332" t="s">
        <v>13527</v>
      </c>
      <c r="AH6332" t="s">
        <v>38</v>
      </c>
      <c r="AI6332" t="s">
        <v>13540</v>
      </c>
    </row>
    <row r="6333" spans="1:35" x14ac:dyDescent="0.25">
      <c r="A6333" s="1" t="s">
        <v>12772</v>
      </c>
      <c r="B6333" s="1" t="s">
        <v>30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s="1" t="s">
        <v>32</v>
      </c>
      <c r="I6333" s="1" t="s">
        <v>31</v>
      </c>
      <c r="J6333">
        <v>198</v>
      </c>
      <c r="K6333">
        <v>1</v>
      </c>
      <c r="L6333">
        <v>0</v>
      </c>
      <c r="M6333" s="1" t="s">
        <v>30</v>
      </c>
      <c r="N6333">
        <v>0</v>
      </c>
      <c r="O6333" s="1" t="s">
        <v>697</v>
      </c>
      <c r="P6333" s="1" t="s">
        <v>12773</v>
      </c>
      <c r="Q6333" s="1" t="s">
        <v>42</v>
      </c>
      <c r="R6333">
        <v>24</v>
      </c>
      <c r="S6333" s="1" t="s">
        <v>32</v>
      </c>
      <c r="T6333" s="1" t="s">
        <v>30</v>
      </c>
      <c r="U6333" s="1" t="s">
        <v>32</v>
      </c>
      <c r="V6333">
        <v>6</v>
      </c>
      <c r="W6333" s="1" t="s">
        <v>30</v>
      </c>
      <c r="X6333" s="1" t="s">
        <v>57</v>
      </c>
      <c r="Y6333" s="1" t="s">
        <v>58</v>
      </c>
      <c r="Z6333">
        <v>6</v>
      </c>
      <c r="AA6333">
        <v>279</v>
      </c>
      <c r="AB6333" s="1" t="s">
        <v>13500</v>
      </c>
      <c r="AC6333" s="1" t="s">
        <v>13500</v>
      </c>
      <c r="AD6333" t="s">
        <v>13495</v>
      </c>
      <c r="AE6333" s="1" t="s">
        <v>38</v>
      </c>
      <c r="AF6333" s="1" t="s">
        <v>38</v>
      </c>
      <c r="AG6333" t="s">
        <v>13527</v>
      </c>
      <c r="AH6333" t="s">
        <v>38</v>
      </c>
      <c r="AI6333" t="s">
        <v>13540</v>
      </c>
    </row>
    <row r="6334" spans="1:35" x14ac:dyDescent="0.25">
      <c r="A6334" s="1" t="s">
        <v>12774</v>
      </c>
      <c r="B6334" s="1" t="s">
        <v>30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s="1" t="s">
        <v>32</v>
      </c>
      <c r="I6334" s="1" t="s">
        <v>31</v>
      </c>
      <c r="J6334">
        <v>38</v>
      </c>
      <c r="K6334">
        <v>1</v>
      </c>
      <c r="L6334">
        <v>6</v>
      </c>
      <c r="M6334" s="1" t="s">
        <v>32</v>
      </c>
      <c r="N6334">
        <v>0</v>
      </c>
      <c r="O6334" s="1" t="s">
        <v>111</v>
      </c>
      <c r="P6334" s="1" t="s">
        <v>12775</v>
      </c>
      <c r="Q6334" s="1" t="s">
        <v>42</v>
      </c>
      <c r="R6334">
        <v>42</v>
      </c>
      <c r="S6334" s="1" t="s">
        <v>30</v>
      </c>
      <c r="T6334" s="1" t="s">
        <v>30</v>
      </c>
      <c r="U6334" s="1" t="s">
        <v>32</v>
      </c>
      <c r="V6334">
        <v>4</v>
      </c>
      <c r="W6334" s="1" t="s">
        <v>30</v>
      </c>
      <c r="X6334" s="1" t="s">
        <v>36</v>
      </c>
      <c r="Y6334" s="1" t="s">
        <v>58</v>
      </c>
      <c r="Z6334">
        <v>28</v>
      </c>
      <c r="AA6334">
        <v>233</v>
      </c>
      <c r="AB6334" s="1" t="s">
        <v>13500</v>
      </c>
      <c r="AC6334" s="1" t="s">
        <v>13500</v>
      </c>
      <c r="AD6334" t="s">
        <v>13494</v>
      </c>
      <c r="AE6334" s="1" t="s">
        <v>38</v>
      </c>
      <c r="AF6334" s="1" t="s">
        <v>38</v>
      </c>
      <c r="AG6334" t="s">
        <v>13526</v>
      </c>
      <c r="AH6334" t="s">
        <v>38</v>
      </c>
      <c r="AI6334" t="s">
        <v>13538</v>
      </c>
    </row>
    <row r="6335" spans="1:35" x14ac:dyDescent="0.25">
      <c r="A6335" s="1" t="s">
        <v>12776</v>
      </c>
      <c r="B6335" s="1" t="s">
        <v>30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s="1" t="s">
        <v>32</v>
      </c>
      <c r="I6335" s="1" t="s">
        <v>31</v>
      </c>
      <c r="J6335">
        <v>64</v>
      </c>
      <c r="K6335">
        <v>0</v>
      </c>
      <c r="L6335">
        <v>4</v>
      </c>
      <c r="M6335" s="1" t="s">
        <v>32</v>
      </c>
      <c r="N6335">
        <v>0</v>
      </c>
      <c r="O6335" s="1" t="s">
        <v>130</v>
      </c>
      <c r="P6335" s="1" t="s">
        <v>12777</v>
      </c>
      <c r="Q6335" s="1" t="s">
        <v>35</v>
      </c>
      <c r="R6335">
        <v>61</v>
      </c>
      <c r="S6335" s="1" t="s">
        <v>30</v>
      </c>
      <c r="T6335" s="1" t="s">
        <v>30</v>
      </c>
      <c r="U6335" s="1" t="s">
        <v>32</v>
      </c>
      <c r="V6335">
        <v>4</v>
      </c>
      <c r="W6335" s="1" t="s">
        <v>32</v>
      </c>
      <c r="X6335" s="1" t="s">
        <v>36</v>
      </c>
      <c r="Y6335" s="1" t="s">
        <v>37</v>
      </c>
      <c r="Z6335">
        <v>24</v>
      </c>
      <c r="AA6335">
        <v>366</v>
      </c>
      <c r="AB6335" s="1" t="s">
        <v>13500</v>
      </c>
      <c r="AC6335" s="1" t="s">
        <v>13500</v>
      </c>
      <c r="AD6335" t="s">
        <v>13494</v>
      </c>
      <c r="AE6335" s="1" t="s">
        <v>38</v>
      </c>
      <c r="AF6335" s="1" t="s">
        <v>38</v>
      </c>
      <c r="AG6335" t="s">
        <v>13526</v>
      </c>
      <c r="AH6335" t="s">
        <v>38</v>
      </c>
      <c r="AI6335" t="s">
        <v>13539</v>
      </c>
    </row>
    <row r="6336" spans="1:35" x14ac:dyDescent="0.25">
      <c r="A6336" s="1" t="s">
        <v>12778</v>
      </c>
      <c r="B6336" s="1" t="s">
        <v>30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s="1" t="s">
        <v>32</v>
      </c>
      <c r="I6336" s="1" t="s">
        <v>31</v>
      </c>
      <c r="J6336">
        <v>31</v>
      </c>
      <c r="K6336">
        <v>1</v>
      </c>
      <c r="L6336">
        <v>4</v>
      </c>
      <c r="M6336" s="1" t="s">
        <v>32</v>
      </c>
      <c r="N6336">
        <v>0</v>
      </c>
      <c r="O6336" s="1" t="s">
        <v>122</v>
      </c>
      <c r="P6336" s="1" t="s">
        <v>12779</v>
      </c>
      <c r="Q6336" s="1" t="s">
        <v>35</v>
      </c>
      <c r="R6336">
        <v>82</v>
      </c>
      <c r="S6336" s="1" t="s">
        <v>30</v>
      </c>
      <c r="T6336" s="1" t="s">
        <v>32</v>
      </c>
      <c r="U6336" s="1" t="s">
        <v>32</v>
      </c>
      <c r="V6336">
        <v>4</v>
      </c>
      <c r="W6336" s="1" t="s">
        <v>32</v>
      </c>
      <c r="X6336" s="1" t="s">
        <v>36</v>
      </c>
      <c r="Y6336" s="1" t="s">
        <v>58</v>
      </c>
      <c r="Z6336">
        <v>29</v>
      </c>
      <c r="AA6336">
        <v>322</v>
      </c>
      <c r="AB6336" s="1" t="s">
        <v>13500</v>
      </c>
      <c r="AC6336" s="1" t="s">
        <v>13500</v>
      </c>
      <c r="AD6336" t="s">
        <v>13496</v>
      </c>
      <c r="AE6336" s="1" t="s">
        <v>38</v>
      </c>
      <c r="AF6336" s="1" t="s">
        <v>38</v>
      </c>
      <c r="AG6336" t="s">
        <v>13526</v>
      </c>
      <c r="AH6336" t="s">
        <v>38</v>
      </c>
      <c r="AI6336" t="s">
        <v>13539</v>
      </c>
    </row>
    <row r="6337" spans="1:35" x14ac:dyDescent="0.25">
      <c r="A6337" s="1" t="s">
        <v>12780</v>
      </c>
      <c r="B6337" s="1" t="s">
        <v>30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s="1" t="s">
        <v>32</v>
      </c>
      <c r="I6337" s="1" t="s">
        <v>31</v>
      </c>
      <c r="J6337">
        <v>7</v>
      </c>
      <c r="K6337">
        <v>2</v>
      </c>
      <c r="L6337">
        <v>15</v>
      </c>
      <c r="M6337" s="1" t="s">
        <v>32</v>
      </c>
      <c r="N6337">
        <v>0</v>
      </c>
      <c r="O6337" s="1" t="s">
        <v>68</v>
      </c>
      <c r="P6337" s="1" t="s">
        <v>12781</v>
      </c>
      <c r="Q6337" s="1" t="s">
        <v>42</v>
      </c>
      <c r="R6337">
        <v>22</v>
      </c>
      <c r="S6337" s="1" t="s">
        <v>32</v>
      </c>
      <c r="T6337" s="1" t="s">
        <v>30</v>
      </c>
      <c r="U6337" s="1" t="s">
        <v>32</v>
      </c>
      <c r="V6337">
        <v>4</v>
      </c>
      <c r="W6337" s="1" t="s">
        <v>30</v>
      </c>
      <c r="X6337" s="1" t="s">
        <v>36</v>
      </c>
      <c r="Y6337" s="1" t="s">
        <v>37</v>
      </c>
      <c r="Z6337">
        <v>22</v>
      </c>
      <c r="AA6337">
        <v>43</v>
      </c>
      <c r="AB6337" s="1" t="s">
        <v>13500</v>
      </c>
      <c r="AC6337" s="1" t="s">
        <v>13500</v>
      </c>
      <c r="AD6337" t="s">
        <v>13495</v>
      </c>
      <c r="AE6337" s="1" t="s">
        <v>38</v>
      </c>
      <c r="AF6337" s="1" t="s">
        <v>38</v>
      </c>
      <c r="AG6337" t="s">
        <v>13526</v>
      </c>
      <c r="AH6337" t="s">
        <v>38</v>
      </c>
      <c r="AI6337" t="s">
        <v>13538</v>
      </c>
    </row>
    <row r="6338" spans="1:35" x14ac:dyDescent="0.25">
      <c r="A6338" s="1" t="s">
        <v>12782</v>
      </c>
      <c r="B6338" s="1" t="s">
        <v>30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s="1" t="s">
        <v>32</v>
      </c>
      <c r="I6338" s="1" t="s">
        <v>46</v>
      </c>
      <c r="J6338">
        <v>0</v>
      </c>
      <c r="K6338">
        <v>0</v>
      </c>
      <c r="L6338">
        <v>0</v>
      </c>
      <c r="M6338" s="1" t="s">
        <v>30</v>
      </c>
      <c r="N6338">
        <v>0</v>
      </c>
      <c r="O6338" s="1" t="s">
        <v>471</v>
      </c>
      <c r="P6338" s="1" t="s">
        <v>12783</v>
      </c>
      <c r="Q6338" s="1" t="s">
        <v>35</v>
      </c>
      <c r="R6338">
        <v>42</v>
      </c>
      <c r="S6338" s="1" t="s">
        <v>30</v>
      </c>
      <c r="T6338" s="1" t="s">
        <v>30</v>
      </c>
      <c r="U6338" s="1" t="s">
        <v>32</v>
      </c>
      <c r="V6338">
        <v>2</v>
      </c>
      <c r="W6338" s="1" t="s">
        <v>30</v>
      </c>
      <c r="X6338" s="1" t="s">
        <v>57</v>
      </c>
      <c r="Y6338" s="1" t="s">
        <v>58</v>
      </c>
      <c r="Z6338">
        <v>9</v>
      </c>
      <c r="AA6338">
        <v>221</v>
      </c>
      <c r="AB6338" s="1" t="s">
        <v>13500</v>
      </c>
      <c r="AC6338" s="1" t="s">
        <v>13500</v>
      </c>
      <c r="AD6338" t="s">
        <v>13494</v>
      </c>
      <c r="AE6338" s="1" t="s">
        <v>38</v>
      </c>
      <c r="AF6338" s="1" t="s">
        <v>38</v>
      </c>
      <c r="AG6338" t="s">
        <v>13527</v>
      </c>
      <c r="AH6338" t="s">
        <v>38</v>
      </c>
      <c r="AI6338" t="s">
        <v>13539</v>
      </c>
    </row>
    <row r="6339" spans="1:35" x14ac:dyDescent="0.25">
      <c r="A6339" s="1" t="s">
        <v>12784</v>
      </c>
      <c r="B6339" s="1" t="s">
        <v>30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s="1" t="s">
        <v>32</v>
      </c>
      <c r="I6339" s="1" t="s">
        <v>31</v>
      </c>
      <c r="J6339">
        <v>46</v>
      </c>
      <c r="K6339">
        <v>0</v>
      </c>
      <c r="L6339">
        <v>0</v>
      </c>
      <c r="M6339" s="1" t="s">
        <v>30</v>
      </c>
      <c r="N6339">
        <v>0</v>
      </c>
      <c r="O6339" s="1" t="s">
        <v>130</v>
      </c>
      <c r="P6339" s="1" t="s">
        <v>12785</v>
      </c>
      <c r="Q6339" s="1" t="s">
        <v>35</v>
      </c>
      <c r="R6339">
        <v>22</v>
      </c>
      <c r="S6339" s="1" t="s">
        <v>32</v>
      </c>
      <c r="T6339" s="1" t="s">
        <v>30</v>
      </c>
      <c r="U6339" s="1" t="s">
        <v>32</v>
      </c>
      <c r="V6339">
        <v>2</v>
      </c>
      <c r="W6339" s="1" t="s">
        <v>30</v>
      </c>
      <c r="X6339" s="1" t="s">
        <v>57</v>
      </c>
      <c r="Y6339" s="1" t="s">
        <v>58</v>
      </c>
      <c r="Z6339">
        <v>9</v>
      </c>
      <c r="AA6339">
        <v>177</v>
      </c>
      <c r="AB6339" s="1" t="s">
        <v>13500</v>
      </c>
      <c r="AC6339" s="1" t="s">
        <v>13500</v>
      </c>
      <c r="AD6339" t="s">
        <v>13495</v>
      </c>
      <c r="AE6339" s="1" t="s">
        <v>38</v>
      </c>
      <c r="AF6339" s="1" t="s">
        <v>38</v>
      </c>
      <c r="AG6339" t="s">
        <v>13527</v>
      </c>
      <c r="AH6339" t="s">
        <v>38</v>
      </c>
      <c r="AI6339" t="s">
        <v>13539</v>
      </c>
    </row>
    <row r="6340" spans="1:35" x14ac:dyDescent="0.25">
      <c r="A6340" s="1" t="s">
        <v>12786</v>
      </c>
      <c r="B6340" s="1" t="s">
        <v>30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s="1" t="s">
        <v>32</v>
      </c>
      <c r="I6340" s="1" t="s">
        <v>31</v>
      </c>
      <c r="J6340">
        <v>114</v>
      </c>
      <c r="K6340">
        <v>0</v>
      </c>
      <c r="L6340">
        <v>0</v>
      </c>
      <c r="M6340" s="1" t="s">
        <v>30</v>
      </c>
      <c r="N6340">
        <v>0</v>
      </c>
      <c r="O6340" s="1" t="s">
        <v>83</v>
      </c>
      <c r="P6340" s="1" t="s">
        <v>12787</v>
      </c>
      <c r="Q6340" s="1" t="s">
        <v>35</v>
      </c>
      <c r="R6340">
        <v>50</v>
      </c>
      <c r="S6340" s="1" t="s">
        <v>30</v>
      </c>
      <c r="T6340" s="1" t="s">
        <v>30</v>
      </c>
      <c r="U6340" s="1" t="s">
        <v>32</v>
      </c>
      <c r="V6340">
        <v>4</v>
      </c>
      <c r="W6340" s="1" t="s">
        <v>30</v>
      </c>
      <c r="X6340" s="1" t="s">
        <v>57</v>
      </c>
      <c r="Y6340" s="1" t="s">
        <v>37</v>
      </c>
      <c r="Z6340">
        <v>9</v>
      </c>
      <c r="AA6340">
        <v>421</v>
      </c>
      <c r="AB6340" s="1" t="s">
        <v>13500</v>
      </c>
      <c r="AC6340" s="1" t="s">
        <v>13500</v>
      </c>
      <c r="AD6340" t="s">
        <v>13494</v>
      </c>
      <c r="AE6340" s="1" t="s">
        <v>38</v>
      </c>
      <c r="AF6340" s="1" t="s">
        <v>38</v>
      </c>
      <c r="AG6340" t="s">
        <v>13527</v>
      </c>
      <c r="AH6340" t="s">
        <v>38</v>
      </c>
      <c r="AI6340" t="s">
        <v>13540</v>
      </c>
    </row>
    <row r="6341" spans="1:35" x14ac:dyDescent="0.25">
      <c r="A6341" s="1" t="s">
        <v>12788</v>
      </c>
      <c r="B6341" s="1" t="s">
        <v>30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s="1" t="s">
        <v>32</v>
      </c>
      <c r="I6341" s="1" t="s">
        <v>31</v>
      </c>
      <c r="J6341">
        <v>285</v>
      </c>
      <c r="K6341">
        <v>2</v>
      </c>
      <c r="L6341">
        <v>21</v>
      </c>
      <c r="M6341" s="1" t="s">
        <v>30</v>
      </c>
      <c r="N6341">
        <v>69</v>
      </c>
      <c r="O6341" s="1" t="s">
        <v>197</v>
      </c>
      <c r="P6341" s="1" t="s">
        <v>12789</v>
      </c>
      <c r="Q6341" s="1" t="s">
        <v>35</v>
      </c>
      <c r="R6341">
        <v>26</v>
      </c>
      <c r="S6341" s="1" t="s">
        <v>32</v>
      </c>
      <c r="T6341" s="1" t="s">
        <v>30</v>
      </c>
      <c r="U6341" s="1" t="s">
        <v>32</v>
      </c>
      <c r="V6341">
        <v>2</v>
      </c>
      <c r="W6341" s="1" t="s">
        <v>32</v>
      </c>
      <c r="X6341" s="1" t="s">
        <v>57</v>
      </c>
      <c r="Y6341" s="1" t="s">
        <v>37</v>
      </c>
      <c r="Z6341">
        <v>33</v>
      </c>
      <c r="AA6341">
        <v>2323</v>
      </c>
      <c r="AB6341" s="1" t="s">
        <v>13500</v>
      </c>
      <c r="AC6341" s="1" t="s">
        <v>13500</v>
      </c>
      <c r="AD6341" t="s">
        <v>13495</v>
      </c>
      <c r="AE6341" s="1" t="s">
        <v>38</v>
      </c>
      <c r="AF6341" s="1" t="s">
        <v>38</v>
      </c>
      <c r="AG6341" t="s">
        <v>13526</v>
      </c>
      <c r="AH6341" t="s">
        <v>38</v>
      </c>
      <c r="AI6341" t="s">
        <v>13540</v>
      </c>
    </row>
    <row r="6342" spans="1:35" x14ac:dyDescent="0.25">
      <c r="A6342" s="1" t="s">
        <v>12790</v>
      </c>
      <c r="B6342" s="1" t="s">
        <v>30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s="1" t="s">
        <v>32</v>
      </c>
      <c r="I6342" s="1" t="s">
        <v>46</v>
      </c>
      <c r="J6342">
        <v>0</v>
      </c>
      <c r="K6342">
        <v>1</v>
      </c>
      <c r="L6342">
        <v>5</v>
      </c>
      <c r="M6342" s="1" t="s">
        <v>32</v>
      </c>
      <c r="N6342">
        <v>0</v>
      </c>
      <c r="O6342" s="1" t="s">
        <v>130</v>
      </c>
      <c r="P6342" s="1" t="s">
        <v>12791</v>
      </c>
      <c r="Q6342" s="1" t="s">
        <v>35</v>
      </c>
      <c r="R6342">
        <v>35</v>
      </c>
      <c r="S6342" s="1" t="s">
        <v>30</v>
      </c>
      <c r="T6342" s="1" t="s">
        <v>30</v>
      </c>
      <c r="U6342" s="1" t="s">
        <v>32</v>
      </c>
      <c r="V6342">
        <v>4</v>
      </c>
      <c r="W6342" s="1" t="s">
        <v>30</v>
      </c>
      <c r="X6342" s="1" t="s">
        <v>36</v>
      </c>
      <c r="Y6342" s="1" t="s">
        <v>58</v>
      </c>
      <c r="Z6342">
        <v>15</v>
      </c>
      <c r="AA6342">
        <v>528</v>
      </c>
      <c r="AB6342" s="1" t="s">
        <v>13500</v>
      </c>
      <c r="AC6342" s="1" t="s">
        <v>13500</v>
      </c>
      <c r="AD6342" t="s">
        <v>13494</v>
      </c>
      <c r="AE6342" s="1" t="s">
        <v>38</v>
      </c>
      <c r="AF6342" s="1" t="s">
        <v>38</v>
      </c>
      <c r="AG6342" t="s">
        <v>13526</v>
      </c>
      <c r="AH6342" t="s">
        <v>38</v>
      </c>
      <c r="AI6342" t="s">
        <v>13539</v>
      </c>
    </row>
    <row r="6343" spans="1:35" x14ac:dyDescent="0.25">
      <c r="A6343" s="1" t="s">
        <v>12792</v>
      </c>
      <c r="B6343" s="1" t="s">
        <v>30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s="1" t="s">
        <v>32</v>
      </c>
      <c r="I6343" s="1" t="s">
        <v>46</v>
      </c>
      <c r="J6343">
        <v>0</v>
      </c>
      <c r="K6343">
        <v>1</v>
      </c>
      <c r="L6343">
        <v>0</v>
      </c>
      <c r="M6343" s="1" t="s">
        <v>30</v>
      </c>
      <c r="N6343">
        <v>0</v>
      </c>
      <c r="O6343" s="1" t="s">
        <v>80</v>
      </c>
      <c r="P6343" s="1" t="s">
        <v>12793</v>
      </c>
      <c r="Q6343" s="1" t="s">
        <v>35</v>
      </c>
      <c r="R6343">
        <v>46</v>
      </c>
      <c r="S6343" s="1" t="s">
        <v>30</v>
      </c>
      <c r="T6343" s="1" t="s">
        <v>30</v>
      </c>
      <c r="U6343" s="1" t="s">
        <v>32</v>
      </c>
      <c r="V6343">
        <v>4</v>
      </c>
      <c r="W6343" s="1" t="s">
        <v>30</v>
      </c>
      <c r="X6343" s="1" t="s">
        <v>57</v>
      </c>
      <c r="Y6343" s="1" t="s">
        <v>37</v>
      </c>
      <c r="Z6343">
        <v>10</v>
      </c>
      <c r="AA6343">
        <v>685</v>
      </c>
      <c r="AB6343" s="1" t="s">
        <v>13500</v>
      </c>
      <c r="AC6343" s="1" t="s">
        <v>13500</v>
      </c>
      <c r="AD6343" t="s">
        <v>13494</v>
      </c>
      <c r="AE6343" s="1" t="s">
        <v>38</v>
      </c>
      <c r="AF6343" s="1" t="s">
        <v>38</v>
      </c>
      <c r="AG6343" t="s">
        <v>13527</v>
      </c>
      <c r="AH6343" t="s">
        <v>38</v>
      </c>
      <c r="AI6343" t="s">
        <v>13540</v>
      </c>
    </row>
    <row r="6344" spans="1:35" x14ac:dyDescent="0.25">
      <c r="A6344" s="1" t="s">
        <v>12794</v>
      </c>
      <c r="B6344" s="1" t="s">
        <v>30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s="1" t="s">
        <v>32</v>
      </c>
      <c r="I6344" s="1" t="s">
        <v>46</v>
      </c>
      <c r="J6344">
        <v>0</v>
      </c>
      <c r="K6344">
        <v>2</v>
      </c>
      <c r="L6344">
        <v>10</v>
      </c>
      <c r="M6344" s="1" t="s">
        <v>32</v>
      </c>
      <c r="N6344">
        <v>0</v>
      </c>
      <c r="O6344" s="1" t="s">
        <v>65</v>
      </c>
      <c r="P6344" s="1" t="s">
        <v>12795</v>
      </c>
      <c r="Q6344" s="1" t="s">
        <v>42</v>
      </c>
      <c r="R6344">
        <v>44</v>
      </c>
      <c r="S6344" s="1" t="s">
        <v>30</v>
      </c>
      <c r="T6344" s="1" t="s">
        <v>30</v>
      </c>
      <c r="U6344" s="1" t="s">
        <v>32</v>
      </c>
      <c r="V6344">
        <v>3</v>
      </c>
      <c r="W6344" s="1" t="s">
        <v>32</v>
      </c>
      <c r="X6344" s="1" t="s">
        <v>57</v>
      </c>
      <c r="Y6344" s="1" t="s">
        <v>58</v>
      </c>
      <c r="Z6344">
        <v>24</v>
      </c>
      <c r="AA6344">
        <v>1720</v>
      </c>
      <c r="AB6344" s="1" t="s">
        <v>13500</v>
      </c>
      <c r="AC6344" s="1" t="s">
        <v>13500</v>
      </c>
      <c r="AD6344" t="s">
        <v>13494</v>
      </c>
      <c r="AE6344" s="1" t="s">
        <v>38</v>
      </c>
      <c r="AF6344" s="1" t="s">
        <v>38</v>
      </c>
      <c r="AG6344" t="s">
        <v>13526</v>
      </c>
      <c r="AH6344" t="s">
        <v>38</v>
      </c>
      <c r="AI6344" t="s">
        <v>13540</v>
      </c>
    </row>
    <row r="6345" spans="1:35" x14ac:dyDescent="0.25">
      <c r="A6345" s="1" t="s">
        <v>12796</v>
      </c>
      <c r="B6345" s="1" t="s">
        <v>30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s="1" t="s">
        <v>32</v>
      </c>
      <c r="I6345" s="1" t="s">
        <v>31</v>
      </c>
      <c r="J6345">
        <v>255</v>
      </c>
      <c r="K6345">
        <v>2</v>
      </c>
      <c r="L6345">
        <v>0</v>
      </c>
      <c r="M6345" s="1" t="s">
        <v>30</v>
      </c>
      <c r="N6345">
        <v>0</v>
      </c>
      <c r="O6345" s="1" t="s">
        <v>65</v>
      </c>
      <c r="P6345" s="1" t="s">
        <v>12797</v>
      </c>
      <c r="Q6345" s="1" t="s">
        <v>35</v>
      </c>
      <c r="R6345">
        <v>21</v>
      </c>
      <c r="S6345" s="1" t="s">
        <v>32</v>
      </c>
      <c r="T6345" s="1" t="s">
        <v>30</v>
      </c>
      <c r="U6345" s="1" t="s">
        <v>32</v>
      </c>
      <c r="V6345">
        <v>3</v>
      </c>
      <c r="W6345" s="1" t="s">
        <v>30</v>
      </c>
      <c r="X6345" s="1" t="s">
        <v>57</v>
      </c>
      <c r="Y6345" s="1" t="s">
        <v>58</v>
      </c>
      <c r="Z6345">
        <v>11</v>
      </c>
      <c r="AA6345">
        <v>493</v>
      </c>
      <c r="AB6345" s="1" t="s">
        <v>13500</v>
      </c>
      <c r="AC6345" s="1" t="s">
        <v>13500</v>
      </c>
      <c r="AD6345" t="s">
        <v>13495</v>
      </c>
      <c r="AE6345" s="1" t="s">
        <v>38</v>
      </c>
      <c r="AF6345" s="1" t="s">
        <v>38</v>
      </c>
      <c r="AG6345" t="s">
        <v>13527</v>
      </c>
      <c r="AH6345" t="s">
        <v>38</v>
      </c>
      <c r="AI6345" t="s">
        <v>13540</v>
      </c>
    </row>
    <row r="6346" spans="1:35" x14ac:dyDescent="0.25">
      <c r="A6346" s="1" t="s">
        <v>12798</v>
      </c>
      <c r="B6346" s="1" t="s">
        <v>30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s="1" t="s">
        <v>32</v>
      </c>
      <c r="I6346" s="1" t="s">
        <v>31</v>
      </c>
      <c r="J6346">
        <v>157</v>
      </c>
      <c r="K6346">
        <v>1</v>
      </c>
      <c r="L6346">
        <v>12</v>
      </c>
      <c r="M6346" s="1" t="s">
        <v>32</v>
      </c>
      <c r="N6346">
        <v>0</v>
      </c>
      <c r="O6346" s="1" t="s">
        <v>159</v>
      </c>
      <c r="P6346" s="1" t="s">
        <v>12799</v>
      </c>
      <c r="Q6346" s="1" t="s">
        <v>42</v>
      </c>
      <c r="R6346">
        <v>32</v>
      </c>
      <c r="S6346" s="1" t="s">
        <v>30</v>
      </c>
      <c r="T6346" s="1" t="s">
        <v>30</v>
      </c>
      <c r="U6346" s="1" t="s">
        <v>32</v>
      </c>
      <c r="V6346">
        <v>2</v>
      </c>
      <c r="W6346" s="1" t="s">
        <v>32</v>
      </c>
      <c r="X6346" s="1" t="s">
        <v>36</v>
      </c>
      <c r="Y6346" s="1" t="s">
        <v>37</v>
      </c>
      <c r="Z6346">
        <v>27</v>
      </c>
      <c r="AA6346">
        <v>519</v>
      </c>
      <c r="AB6346" s="1" t="s">
        <v>13500</v>
      </c>
      <c r="AC6346" s="1" t="s">
        <v>13500</v>
      </c>
      <c r="AD6346" t="s">
        <v>13494</v>
      </c>
      <c r="AE6346" s="1" t="s">
        <v>38</v>
      </c>
      <c r="AF6346" s="1" t="s">
        <v>38</v>
      </c>
      <c r="AG6346" t="s">
        <v>13526</v>
      </c>
      <c r="AH6346" t="s">
        <v>38</v>
      </c>
      <c r="AI6346" t="s">
        <v>13539</v>
      </c>
    </row>
    <row r="6347" spans="1:35" x14ac:dyDescent="0.25">
      <c r="A6347" s="1" t="s">
        <v>12800</v>
      </c>
      <c r="B6347" s="1" t="s">
        <v>30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s="1" t="s">
        <v>32</v>
      </c>
      <c r="I6347" s="1" t="s">
        <v>46</v>
      </c>
      <c r="J6347">
        <v>0</v>
      </c>
      <c r="K6347">
        <v>2</v>
      </c>
      <c r="L6347">
        <v>2</v>
      </c>
      <c r="M6347" s="1" t="s">
        <v>32</v>
      </c>
      <c r="N6347">
        <v>0</v>
      </c>
      <c r="O6347" s="1" t="s">
        <v>74</v>
      </c>
      <c r="P6347" s="1" t="s">
        <v>12801</v>
      </c>
      <c r="Q6347" s="1" t="s">
        <v>42</v>
      </c>
      <c r="R6347">
        <v>56</v>
      </c>
      <c r="S6347" s="1" t="s">
        <v>30</v>
      </c>
      <c r="T6347" s="1" t="s">
        <v>30</v>
      </c>
      <c r="U6347" s="1" t="s">
        <v>32</v>
      </c>
      <c r="V6347">
        <v>2</v>
      </c>
      <c r="W6347" s="1" t="s">
        <v>32</v>
      </c>
      <c r="X6347" s="1" t="s">
        <v>57</v>
      </c>
      <c r="Y6347" s="1" t="s">
        <v>58</v>
      </c>
      <c r="Z6347">
        <v>18</v>
      </c>
      <c r="AA6347">
        <v>1258</v>
      </c>
      <c r="AB6347" s="1" t="s">
        <v>13500</v>
      </c>
      <c r="AC6347" s="1" t="s">
        <v>13500</v>
      </c>
      <c r="AD6347" t="s">
        <v>13494</v>
      </c>
      <c r="AE6347" s="1" t="s">
        <v>38</v>
      </c>
      <c r="AF6347" s="1" t="s">
        <v>38</v>
      </c>
      <c r="AG6347" t="s">
        <v>13527</v>
      </c>
      <c r="AH6347" t="s">
        <v>38</v>
      </c>
      <c r="AI6347" t="s">
        <v>13540</v>
      </c>
    </row>
    <row r="6348" spans="1:35" x14ac:dyDescent="0.25">
      <c r="A6348" s="1" t="s">
        <v>12802</v>
      </c>
      <c r="B6348" s="1" t="s">
        <v>30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s="1" t="s">
        <v>32</v>
      </c>
      <c r="I6348" s="1" t="s">
        <v>31</v>
      </c>
      <c r="J6348">
        <v>102</v>
      </c>
      <c r="K6348">
        <v>2</v>
      </c>
      <c r="L6348">
        <v>0</v>
      </c>
      <c r="M6348" s="1" t="s">
        <v>30</v>
      </c>
      <c r="N6348">
        <v>0</v>
      </c>
      <c r="O6348" s="1" t="s">
        <v>119</v>
      </c>
      <c r="P6348" s="1" t="s">
        <v>12803</v>
      </c>
      <c r="Q6348" s="1" t="s">
        <v>35</v>
      </c>
      <c r="R6348">
        <v>60</v>
      </c>
      <c r="S6348" s="1" t="s">
        <v>30</v>
      </c>
      <c r="T6348" s="1" t="s">
        <v>30</v>
      </c>
      <c r="U6348" s="1" t="s">
        <v>32</v>
      </c>
      <c r="V6348">
        <v>6</v>
      </c>
      <c r="W6348" s="1" t="s">
        <v>30</v>
      </c>
      <c r="X6348" s="1" t="s">
        <v>57</v>
      </c>
      <c r="Y6348" s="1" t="s">
        <v>58</v>
      </c>
      <c r="Z6348">
        <v>7</v>
      </c>
      <c r="AA6348">
        <v>398</v>
      </c>
      <c r="AB6348" s="1" t="s">
        <v>13500</v>
      </c>
      <c r="AC6348" s="1" t="s">
        <v>13500</v>
      </c>
      <c r="AD6348" t="s">
        <v>13494</v>
      </c>
      <c r="AE6348" s="1" t="s">
        <v>38</v>
      </c>
      <c r="AF6348" s="1" t="s">
        <v>38</v>
      </c>
      <c r="AG6348" t="s">
        <v>13527</v>
      </c>
      <c r="AH6348" t="s">
        <v>38</v>
      </c>
      <c r="AI6348" t="s">
        <v>13540</v>
      </c>
    </row>
    <row r="6349" spans="1:35" x14ac:dyDescent="0.25">
      <c r="A6349" s="1" t="s">
        <v>12804</v>
      </c>
      <c r="B6349" s="1" t="s">
        <v>30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s="1" t="s">
        <v>32</v>
      </c>
      <c r="I6349" s="1" t="s">
        <v>31</v>
      </c>
      <c r="J6349">
        <v>342</v>
      </c>
      <c r="K6349">
        <v>0</v>
      </c>
      <c r="L6349">
        <v>0</v>
      </c>
      <c r="M6349" s="1" t="s">
        <v>30</v>
      </c>
      <c r="N6349">
        <v>0</v>
      </c>
      <c r="O6349" s="1" t="s">
        <v>150</v>
      </c>
      <c r="P6349" s="1" t="s">
        <v>12805</v>
      </c>
      <c r="Q6349" s="1" t="s">
        <v>42</v>
      </c>
      <c r="R6349">
        <v>61</v>
      </c>
      <c r="S6349" s="1" t="s">
        <v>30</v>
      </c>
      <c r="T6349" s="1" t="s">
        <v>30</v>
      </c>
      <c r="U6349" s="1" t="s">
        <v>32</v>
      </c>
      <c r="V6349">
        <v>5</v>
      </c>
      <c r="W6349" s="1" t="s">
        <v>30</v>
      </c>
      <c r="X6349" s="1" t="s">
        <v>57</v>
      </c>
      <c r="Y6349" s="1" t="s">
        <v>37</v>
      </c>
      <c r="Z6349">
        <v>10</v>
      </c>
      <c r="AA6349">
        <v>709</v>
      </c>
      <c r="AB6349" s="1" t="s">
        <v>13500</v>
      </c>
      <c r="AC6349" s="1" t="s">
        <v>13500</v>
      </c>
      <c r="AD6349" t="s">
        <v>13494</v>
      </c>
      <c r="AE6349" s="1" t="s">
        <v>38</v>
      </c>
      <c r="AF6349" s="1" t="s">
        <v>38</v>
      </c>
      <c r="AG6349" t="s">
        <v>13527</v>
      </c>
      <c r="AH6349" t="s">
        <v>38</v>
      </c>
      <c r="AI6349" t="s">
        <v>13540</v>
      </c>
    </row>
    <row r="6350" spans="1:35" x14ac:dyDescent="0.25">
      <c r="A6350" s="1" t="s">
        <v>12806</v>
      </c>
      <c r="B6350" s="1" t="s">
        <v>30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s="1" t="s">
        <v>32</v>
      </c>
      <c r="I6350" s="1" t="s">
        <v>31</v>
      </c>
      <c r="J6350">
        <v>143</v>
      </c>
      <c r="K6350">
        <v>1</v>
      </c>
      <c r="L6350">
        <v>0</v>
      </c>
      <c r="M6350" s="1" t="s">
        <v>30</v>
      </c>
      <c r="N6350">
        <v>0</v>
      </c>
      <c r="O6350" s="1" t="s">
        <v>77</v>
      </c>
      <c r="P6350" s="1" t="s">
        <v>12807</v>
      </c>
      <c r="Q6350" s="1" t="s">
        <v>35</v>
      </c>
      <c r="R6350">
        <v>34</v>
      </c>
      <c r="S6350" s="1" t="s">
        <v>30</v>
      </c>
      <c r="T6350" s="1" t="s">
        <v>30</v>
      </c>
      <c r="U6350" s="1" t="s">
        <v>32</v>
      </c>
      <c r="V6350">
        <v>2</v>
      </c>
      <c r="W6350" s="1" t="s">
        <v>30</v>
      </c>
      <c r="X6350" s="1" t="s">
        <v>36</v>
      </c>
      <c r="Y6350" s="1" t="s">
        <v>37</v>
      </c>
      <c r="Z6350">
        <v>8</v>
      </c>
      <c r="AA6350">
        <v>203</v>
      </c>
      <c r="AB6350" s="1" t="s">
        <v>13500</v>
      </c>
      <c r="AC6350" s="1" t="s">
        <v>13500</v>
      </c>
      <c r="AD6350" t="s">
        <v>13494</v>
      </c>
      <c r="AE6350" s="1" t="s">
        <v>38</v>
      </c>
      <c r="AF6350" s="1" t="s">
        <v>38</v>
      </c>
      <c r="AG6350" t="s">
        <v>13527</v>
      </c>
      <c r="AH6350" t="s">
        <v>38</v>
      </c>
      <c r="AI6350" t="s">
        <v>13539</v>
      </c>
    </row>
    <row r="6351" spans="1:35" x14ac:dyDescent="0.25">
      <c r="A6351" s="1" t="s">
        <v>12808</v>
      </c>
      <c r="B6351" s="1" t="s">
        <v>30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s="1" t="s">
        <v>32</v>
      </c>
      <c r="I6351" s="1" t="s">
        <v>31</v>
      </c>
      <c r="J6351">
        <v>154</v>
      </c>
      <c r="K6351">
        <v>1</v>
      </c>
      <c r="L6351">
        <v>13</v>
      </c>
      <c r="M6351" s="1" t="s">
        <v>30</v>
      </c>
      <c r="N6351">
        <v>57</v>
      </c>
      <c r="O6351" s="1" t="s">
        <v>153</v>
      </c>
      <c r="P6351" s="1" t="s">
        <v>12809</v>
      </c>
      <c r="Q6351" s="1" t="s">
        <v>35</v>
      </c>
      <c r="R6351">
        <v>29</v>
      </c>
      <c r="S6351" s="1" t="s">
        <v>32</v>
      </c>
      <c r="T6351" s="1" t="s">
        <v>30</v>
      </c>
      <c r="U6351" s="1" t="s">
        <v>32</v>
      </c>
      <c r="V6351">
        <v>3</v>
      </c>
      <c r="W6351" s="1" t="s">
        <v>30</v>
      </c>
      <c r="X6351" s="1" t="s">
        <v>57</v>
      </c>
      <c r="Y6351" s="1" t="s">
        <v>58</v>
      </c>
      <c r="Z6351">
        <v>15</v>
      </c>
      <c r="AA6351">
        <v>754</v>
      </c>
      <c r="AB6351" s="1" t="s">
        <v>13500</v>
      </c>
      <c r="AC6351" s="1" t="s">
        <v>13500</v>
      </c>
      <c r="AD6351" t="s">
        <v>13495</v>
      </c>
      <c r="AE6351" s="1" t="s">
        <v>38</v>
      </c>
      <c r="AF6351" s="1" t="s">
        <v>38</v>
      </c>
      <c r="AG6351" t="s">
        <v>13526</v>
      </c>
      <c r="AH6351" t="s">
        <v>38</v>
      </c>
      <c r="AI6351" t="s">
        <v>13540</v>
      </c>
    </row>
    <row r="6352" spans="1:35" x14ac:dyDescent="0.25">
      <c r="A6352" s="1" t="s">
        <v>12810</v>
      </c>
      <c r="B6352" s="1" t="s">
        <v>30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s="1" t="s">
        <v>32</v>
      </c>
      <c r="I6352" s="1" t="s">
        <v>31</v>
      </c>
      <c r="J6352">
        <v>200</v>
      </c>
      <c r="K6352">
        <v>0</v>
      </c>
      <c r="L6352">
        <v>23</v>
      </c>
      <c r="M6352" s="1" t="s">
        <v>30</v>
      </c>
      <c r="N6352">
        <v>53</v>
      </c>
      <c r="O6352" s="1" t="s">
        <v>176</v>
      </c>
      <c r="P6352" s="1" t="s">
        <v>12811</v>
      </c>
      <c r="Q6352" s="1" t="s">
        <v>35</v>
      </c>
      <c r="R6352">
        <v>24</v>
      </c>
      <c r="S6352" s="1" t="s">
        <v>32</v>
      </c>
      <c r="T6352" s="1" t="s">
        <v>30</v>
      </c>
      <c r="U6352" s="1" t="s">
        <v>32</v>
      </c>
      <c r="V6352">
        <v>3</v>
      </c>
      <c r="W6352" s="1" t="s">
        <v>32</v>
      </c>
      <c r="X6352" s="1" t="s">
        <v>57</v>
      </c>
      <c r="Y6352" s="1" t="s">
        <v>37</v>
      </c>
      <c r="Z6352">
        <v>52</v>
      </c>
      <c r="AA6352">
        <v>3620</v>
      </c>
      <c r="AB6352" s="1" t="s">
        <v>13500</v>
      </c>
      <c r="AC6352" s="1" t="s">
        <v>13500</v>
      </c>
      <c r="AD6352" t="s">
        <v>13495</v>
      </c>
      <c r="AE6352" s="1" t="s">
        <v>38</v>
      </c>
      <c r="AF6352" s="1" t="s">
        <v>38</v>
      </c>
      <c r="AG6352" t="s">
        <v>13526</v>
      </c>
      <c r="AH6352" t="s">
        <v>38</v>
      </c>
      <c r="AI6352" t="s">
        <v>13540</v>
      </c>
    </row>
    <row r="6353" spans="1:35" x14ac:dyDescent="0.25">
      <c r="A6353" s="1" t="s">
        <v>12812</v>
      </c>
      <c r="B6353" s="1" t="s">
        <v>30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s="1" t="s">
        <v>32</v>
      </c>
      <c r="I6353" s="1" t="s">
        <v>31</v>
      </c>
      <c r="J6353">
        <v>265</v>
      </c>
      <c r="K6353">
        <v>0</v>
      </c>
      <c r="L6353">
        <v>16</v>
      </c>
      <c r="M6353" s="1" t="s">
        <v>32</v>
      </c>
      <c r="N6353">
        <v>0</v>
      </c>
      <c r="O6353" s="1" t="s">
        <v>130</v>
      </c>
      <c r="P6353" s="1" t="s">
        <v>12813</v>
      </c>
      <c r="Q6353" s="1" t="s">
        <v>42</v>
      </c>
      <c r="R6353">
        <v>20</v>
      </c>
      <c r="S6353" s="1" t="s">
        <v>32</v>
      </c>
      <c r="T6353" s="1" t="s">
        <v>30</v>
      </c>
      <c r="U6353" s="1" t="s">
        <v>32</v>
      </c>
      <c r="V6353">
        <v>2</v>
      </c>
      <c r="W6353" s="1" t="s">
        <v>32</v>
      </c>
      <c r="X6353" s="1" t="s">
        <v>57</v>
      </c>
      <c r="Y6353" s="1" t="s">
        <v>37</v>
      </c>
      <c r="Z6353">
        <v>29</v>
      </c>
      <c r="AA6353">
        <v>2016</v>
      </c>
      <c r="AB6353" s="1" t="s">
        <v>13500</v>
      </c>
      <c r="AC6353" s="1" t="s">
        <v>13500</v>
      </c>
      <c r="AD6353" t="s">
        <v>13495</v>
      </c>
      <c r="AE6353" s="1" t="s">
        <v>38</v>
      </c>
      <c r="AF6353" s="1" t="s">
        <v>38</v>
      </c>
      <c r="AG6353" t="s">
        <v>13526</v>
      </c>
      <c r="AH6353" t="s">
        <v>38</v>
      </c>
      <c r="AI6353" t="s">
        <v>13540</v>
      </c>
    </row>
    <row r="6354" spans="1:35" x14ac:dyDescent="0.25">
      <c r="A6354" s="1" t="s">
        <v>12814</v>
      </c>
      <c r="B6354" s="1" t="s">
        <v>30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s="1" t="s">
        <v>32</v>
      </c>
      <c r="I6354" s="1" t="s">
        <v>31</v>
      </c>
      <c r="J6354">
        <v>168</v>
      </c>
      <c r="K6354">
        <v>1</v>
      </c>
      <c r="L6354">
        <v>12</v>
      </c>
      <c r="M6354" s="1" t="s">
        <v>32</v>
      </c>
      <c r="N6354">
        <v>0</v>
      </c>
      <c r="O6354" s="1" t="s">
        <v>68</v>
      </c>
      <c r="P6354" s="1" t="s">
        <v>12815</v>
      </c>
      <c r="Q6354" s="1" t="s">
        <v>42</v>
      </c>
      <c r="R6354">
        <v>43</v>
      </c>
      <c r="S6354" s="1" t="s">
        <v>30</v>
      </c>
      <c r="T6354" s="1" t="s">
        <v>30</v>
      </c>
      <c r="U6354" s="1" t="s">
        <v>32</v>
      </c>
      <c r="V6354">
        <v>2</v>
      </c>
      <c r="W6354" s="1" t="s">
        <v>30</v>
      </c>
      <c r="X6354" s="1" t="s">
        <v>57</v>
      </c>
      <c r="Y6354" s="1" t="s">
        <v>37</v>
      </c>
      <c r="Z6354">
        <v>33</v>
      </c>
      <c r="AA6354">
        <v>1902</v>
      </c>
      <c r="AB6354" s="1" t="s">
        <v>13500</v>
      </c>
      <c r="AC6354" s="1" t="s">
        <v>13500</v>
      </c>
      <c r="AD6354" t="s">
        <v>13494</v>
      </c>
      <c r="AE6354" s="1" t="s">
        <v>38</v>
      </c>
      <c r="AF6354" s="1" t="s">
        <v>38</v>
      </c>
      <c r="AG6354" t="s">
        <v>13526</v>
      </c>
      <c r="AH6354" t="s">
        <v>38</v>
      </c>
      <c r="AI6354" t="s">
        <v>13540</v>
      </c>
    </row>
    <row r="6355" spans="1:35" x14ac:dyDescent="0.25">
      <c r="A6355" s="1" t="s">
        <v>12816</v>
      </c>
      <c r="B6355" s="1" t="s">
        <v>30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s="1" t="s">
        <v>32</v>
      </c>
      <c r="I6355" s="1" t="s">
        <v>31</v>
      </c>
      <c r="J6355">
        <v>184</v>
      </c>
      <c r="K6355">
        <v>0</v>
      </c>
      <c r="L6355">
        <v>0</v>
      </c>
      <c r="M6355" s="1" t="s">
        <v>30</v>
      </c>
      <c r="N6355">
        <v>0</v>
      </c>
      <c r="O6355" s="1" t="s">
        <v>211</v>
      </c>
      <c r="P6355" s="1" t="s">
        <v>12817</v>
      </c>
      <c r="Q6355" s="1" t="s">
        <v>42</v>
      </c>
      <c r="R6355">
        <v>41</v>
      </c>
      <c r="S6355" s="1" t="s">
        <v>30</v>
      </c>
      <c r="T6355" s="1" t="s">
        <v>30</v>
      </c>
      <c r="U6355" s="1" t="s">
        <v>32</v>
      </c>
      <c r="V6355">
        <v>3</v>
      </c>
      <c r="W6355" s="1" t="s">
        <v>30</v>
      </c>
      <c r="X6355" s="1" t="s">
        <v>43</v>
      </c>
      <c r="Y6355" s="1" t="s">
        <v>58</v>
      </c>
      <c r="Z6355">
        <v>8</v>
      </c>
      <c r="AA6355">
        <v>448</v>
      </c>
      <c r="AB6355" s="1" t="s">
        <v>13500</v>
      </c>
      <c r="AC6355" s="1" t="s">
        <v>13500</v>
      </c>
      <c r="AD6355" t="s">
        <v>13494</v>
      </c>
      <c r="AE6355" s="1" t="s">
        <v>38</v>
      </c>
      <c r="AF6355" s="1" t="s">
        <v>38</v>
      </c>
      <c r="AG6355" t="s">
        <v>13527</v>
      </c>
      <c r="AH6355" t="s">
        <v>38</v>
      </c>
      <c r="AI6355" t="s">
        <v>13540</v>
      </c>
    </row>
    <row r="6356" spans="1:35" x14ac:dyDescent="0.25">
      <c r="A6356" s="1" t="s">
        <v>12818</v>
      </c>
      <c r="B6356" s="1" t="s">
        <v>30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s="1" t="s">
        <v>32</v>
      </c>
      <c r="I6356" s="1" t="s">
        <v>31</v>
      </c>
      <c r="J6356">
        <v>331</v>
      </c>
      <c r="K6356">
        <v>1</v>
      </c>
      <c r="L6356">
        <v>0</v>
      </c>
      <c r="M6356" s="1" t="s">
        <v>30</v>
      </c>
      <c r="N6356">
        <v>0</v>
      </c>
      <c r="O6356" s="1" t="s">
        <v>40</v>
      </c>
      <c r="P6356" s="1" t="s">
        <v>12819</v>
      </c>
      <c r="Q6356" s="1" t="s">
        <v>42</v>
      </c>
      <c r="R6356">
        <v>52</v>
      </c>
      <c r="S6356" s="1" t="s">
        <v>30</v>
      </c>
      <c r="T6356" s="1" t="s">
        <v>30</v>
      </c>
      <c r="U6356" s="1" t="s">
        <v>32</v>
      </c>
      <c r="V6356">
        <v>3</v>
      </c>
      <c r="W6356" s="1" t="s">
        <v>30</v>
      </c>
      <c r="X6356" s="1" t="s">
        <v>57</v>
      </c>
      <c r="Y6356" s="1" t="s">
        <v>58</v>
      </c>
      <c r="Z6356">
        <v>11</v>
      </c>
      <c r="AA6356">
        <v>484</v>
      </c>
      <c r="AB6356" s="1" t="s">
        <v>13500</v>
      </c>
      <c r="AC6356" s="1" t="s">
        <v>13500</v>
      </c>
      <c r="AD6356" t="s">
        <v>13494</v>
      </c>
      <c r="AE6356" s="1" t="s">
        <v>38</v>
      </c>
      <c r="AF6356" s="1" t="s">
        <v>38</v>
      </c>
      <c r="AG6356" t="s">
        <v>13527</v>
      </c>
      <c r="AH6356" t="s">
        <v>38</v>
      </c>
      <c r="AI6356" t="s">
        <v>13540</v>
      </c>
    </row>
    <row r="6357" spans="1:35" x14ac:dyDescent="0.25">
      <c r="A6357" s="1" t="s">
        <v>12820</v>
      </c>
      <c r="B6357" s="1" t="s">
        <v>30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s="1" t="s">
        <v>32</v>
      </c>
      <c r="I6357" s="1" t="s">
        <v>31</v>
      </c>
      <c r="J6357">
        <v>106</v>
      </c>
      <c r="K6357">
        <v>0</v>
      </c>
      <c r="L6357">
        <v>13</v>
      </c>
      <c r="M6357" s="1" t="s">
        <v>32</v>
      </c>
      <c r="N6357">
        <v>0</v>
      </c>
      <c r="O6357" s="1" t="s">
        <v>111</v>
      </c>
      <c r="P6357" s="1" t="s">
        <v>12821</v>
      </c>
      <c r="Q6357" s="1" t="s">
        <v>35</v>
      </c>
      <c r="R6357">
        <v>27</v>
      </c>
      <c r="S6357" s="1" t="s">
        <v>32</v>
      </c>
      <c r="T6357" s="1" t="s">
        <v>30</v>
      </c>
      <c r="U6357" s="1" t="s">
        <v>32</v>
      </c>
      <c r="V6357">
        <v>4</v>
      </c>
      <c r="W6357" s="1" t="s">
        <v>30</v>
      </c>
      <c r="X6357" s="1" t="s">
        <v>36</v>
      </c>
      <c r="Y6357" s="1" t="s">
        <v>37</v>
      </c>
      <c r="Z6357">
        <v>19</v>
      </c>
      <c r="AA6357">
        <v>777</v>
      </c>
      <c r="AB6357" s="1" t="s">
        <v>13500</v>
      </c>
      <c r="AC6357" s="1" t="s">
        <v>13500</v>
      </c>
      <c r="AD6357" t="s">
        <v>13495</v>
      </c>
      <c r="AE6357" s="1" t="s">
        <v>38</v>
      </c>
      <c r="AF6357" s="1" t="s">
        <v>38</v>
      </c>
      <c r="AG6357" t="s">
        <v>13526</v>
      </c>
      <c r="AH6357" t="s">
        <v>38</v>
      </c>
      <c r="AI6357" t="s">
        <v>13539</v>
      </c>
    </row>
    <row r="6358" spans="1:35" x14ac:dyDescent="0.25">
      <c r="A6358" s="1" t="s">
        <v>12822</v>
      </c>
      <c r="B6358" s="1" t="s">
        <v>30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s="1" t="s">
        <v>32</v>
      </c>
      <c r="I6358" s="1" t="s">
        <v>31</v>
      </c>
      <c r="J6358">
        <v>102</v>
      </c>
      <c r="K6358">
        <v>1</v>
      </c>
      <c r="L6358">
        <v>6</v>
      </c>
      <c r="M6358" s="1" t="s">
        <v>32</v>
      </c>
      <c r="N6358">
        <v>0</v>
      </c>
      <c r="O6358" s="1" t="s">
        <v>130</v>
      </c>
      <c r="P6358" s="1" t="s">
        <v>12823</v>
      </c>
      <c r="Q6358" s="1" t="s">
        <v>35</v>
      </c>
      <c r="R6358">
        <v>40</v>
      </c>
      <c r="S6358" s="1" t="s">
        <v>30</v>
      </c>
      <c r="T6358" s="1" t="s">
        <v>30</v>
      </c>
      <c r="U6358" s="1" t="s">
        <v>32</v>
      </c>
      <c r="V6358">
        <v>3</v>
      </c>
      <c r="W6358" s="1" t="s">
        <v>32</v>
      </c>
      <c r="X6358" s="1" t="s">
        <v>57</v>
      </c>
      <c r="Y6358" s="1" t="s">
        <v>58</v>
      </c>
      <c r="Z6358">
        <v>29</v>
      </c>
      <c r="AA6358">
        <v>1354</v>
      </c>
      <c r="AB6358" s="1" t="s">
        <v>13500</v>
      </c>
      <c r="AC6358" s="1" t="s">
        <v>13500</v>
      </c>
      <c r="AD6358" t="s">
        <v>13494</v>
      </c>
      <c r="AE6358" s="1" t="s">
        <v>38</v>
      </c>
      <c r="AF6358" s="1" t="s">
        <v>38</v>
      </c>
      <c r="AG6358" t="s">
        <v>13526</v>
      </c>
      <c r="AH6358" t="s">
        <v>38</v>
      </c>
      <c r="AI6358" t="s">
        <v>13540</v>
      </c>
    </row>
    <row r="6359" spans="1:35" x14ac:dyDescent="0.25">
      <c r="A6359" s="1" t="s">
        <v>12824</v>
      </c>
      <c r="B6359" s="1" t="s">
        <v>30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s="1" t="s">
        <v>32</v>
      </c>
      <c r="I6359" s="1" t="s">
        <v>31</v>
      </c>
      <c r="J6359">
        <v>294</v>
      </c>
      <c r="K6359">
        <v>2</v>
      </c>
      <c r="L6359">
        <v>0</v>
      </c>
      <c r="M6359" s="1" t="s">
        <v>30</v>
      </c>
      <c r="N6359">
        <v>0</v>
      </c>
      <c r="O6359" s="1" t="s">
        <v>40</v>
      </c>
      <c r="P6359" s="1" t="s">
        <v>12825</v>
      </c>
      <c r="Q6359" s="1" t="s">
        <v>35</v>
      </c>
      <c r="R6359">
        <v>25</v>
      </c>
      <c r="S6359" s="1" t="s">
        <v>32</v>
      </c>
      <c r="T6359" s="1" t="s">
        <v>30</v>
      </c>
      <c r="U6359" s="1" t="s">
        <v>32</v>
      </c>
      <c r="V6359">
        <v>3</v>
      </c>
      <c r="W6359" s="1" t="s">
        <v>30</v>
      </c>
      <c r="X6359" s="1" t="s">
        <v>57</v>
      </c>
      <c r="Y6359" s="1" t="s">
        <v>58</v>
      </c>
      <c r="Z6359">
        <v>10</v>
      </c>
      <c r="AA6359">
        <v>689</v>
      </c>
      <c r="AB6359" s="1" t="s">
        <v>13500</v>
      </c>
      <c r="AC6359" s="1" t="s">
        <v>13500</v>
      </c>
      <c r="AD6359" t="s">
        <v>13495</v>
      </c>
      <c r="AE6359" s="1" t="s">
        <v>38</v>
      </c>
      <c r="AF6359" s="1" t="s">
        <v>38</v>
      </c>
      <c r="AG6359" t="s">
        <v>13527</v>
      </c>
      <c r="AH6359" t="s">
        <v>38</v>
      </c>
      <c r="AI6359" t="s">
        <v>13540</v>
      </c>
    </row>
    <row r="6360" spans="1:35" x14ac:dyDescent="0.25">
      <c r="A6360" s="1" t="s">
        <v>12826</v>
      </c>
      <c r="B6360" s="1" t="s">
        <v>30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s="1" t="s">
        <v>32</v>
      </c>
      <c r="I6360" s="1" t="s">
        <v>46</v>
      </c>
      <c r="J6360">
        <v>0</v>
      </c>
      <c r="K6360">
        <v>2</v>
      </c>
      <c r="L6360">
        <v>9</v>
      </c>
      <c r="M6360" s="1" t="s">
        <v>32</v>
      </c>
      <c r="N6360">
        <v>0</v>
      </c>
      <c r="O6360" s="1" t="s">
        <v>275</v>
      </c>
      <c r="P6360" s="1" t="s">
        <v>12827</v>
      </c>
      <c r="Q6360" s="1" t="s">
        <v>42</v>
      </c>
      <c r="R6360">
        <v>48</v>
      </c>
      <c r="S6360" s="1" t="s">
        <v>30</v>
      </c>
      <c r="T6360" s="1" t="s">
        <v>30</v>
      </c>
      <c r="U6360" s="1" t="s">
        <v>32</v>
      </c>
      <c r="V6360">
        <v>4</v>
      </c>
      <c r="W6360" s="1" t="s">
        <v>32</v>
      </c>
      <c r="X6360" s="1" t="s">
        <v>57</v>
      </c>
      <c r="Y6360" s="1" t="s">
        <v>58</v>
      </c>
      <c r="Z6360">
        <v>36</v>
      </c>
      <c r="AA6360">
        <v>1740</v>
      </c>
      <c r="AB6360" s="1" t="s">
        <v>13500</v>
      </c>
      <c r="AC6360" s="1" t="s">
        <v>13500</v>
      </c>
      <c r="AD6360" t="s">
        <v>13494</v>
      </c>
      <c r="AE6360" s="1" t="s">
        <v>38</v>
      </c>
      <c r="AF6360" s="1" t="s">
        <v>38</v>
      </c>
      <c r="AG6360" t="s">
        <v>13526</v>
      </c>
      <c r="AH6360" t="s">
        <v>38</v>
      </c>
      <c r="AI6360" t="s">
        <v>13540</v>
      </c>
    </row>
    <row r="6361" spans="1:35" x14ac:dyDescent="0.25">
      <c r="A6361" s="1" t="s">
        <v>12828</v>
      </c>
      <c r="B6361" s="1" t="s">
        <v>30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s="1" t="s">
        <v>32</v>
      </c>
      <c r="I6361" s="1" t="s">
        <v>31</v>
      </c>
      <c r="J6361">
        <v>230</v>
      </c>
      <c r="K6361">
        <v>0</v>
      </c>
      <c r="L6361">
        <v>13</v>
      </c>
      <c r="M6361" s="1" t="s">
        <v>32</v>
      </c>
      <c r="N6361">
        <v>0</v>
      </c>
      <c r="O6361" s="1" t="s">
        <v>219</v>
      </c>
      <c r="P6361" s="1" t="s">
        <v>12829</v>
      </c>
      <c r="Q6361" s="1" t="s">
        <v>35</v>
      </c>
      <c r="R6361">
        <v>44</v>
      </c>
      <c r="S6361" s="1" t="s">
        <v>30</v>
      </c>
      <c r="T6361" s="1" t="s">
        <v>30</v>
      </c>
      <c r="U6361" s="1" t="s">
        <v>32</v>
      </c>
      <c r="V6361">
        <v>6</v>
      </c>
      <c r="W6361" s="1" t="s">
        <v>32</v>
      </c>
      <c r="X6361" s="1" t="s">
        <v>57</v>
      </c>
      <c r="Y6361" s="1" t="s">
        <v>58</v>
      </c>
      <c r="Z6361">
        <v>44</v>
      </c>
      <c r="AA6361">
        <v>3128</v>
      </c>
      <c r="AB6361" s="1" t="s">
        <v>13500</v>
      </c>
      <c r="AC6361" s="1" t="s">
        <v>13500</v>
      </c>
      <c r="AD6361" t="s">
        <v>13494</v>
      </c>
      <c r="AE6361" s="1" t="s">
        <v>38</v>
      </c>
      <c r="AF6361" s="1" t="s">
        <v>38</v>
      </c>
      <c r="AG6361" t="s">
        <v>13526</v>
      </c>
      <c r="AH6361" t="s">
        <v>38</v>
      </c>
      <c r="AI6361" t="s">
        <v>13540</v>
      </c>
    </row>
    <row r="6362" spans="1:35" x14ac:dyDescent="0.25">
      <c r="A6362" s="1" t="s">
        <v>12830</v>
      </c>
      <c r="B6362" s="1" t="s">
        <v>30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s="1" t="s">
        <v>32</v>
      </c>
      <c r="I6362" s="1" t="s">
        <v>31</v>
      </c>
      <c r="J6362">
        <v>356</v>
      </c>
      <c r="K6362">
        <v>0</v>
      </c>
      <c r="L6362">
        <v>12</v>
      </c>
      <c r="M6362" s="1" t="s">
        <v>32</v>
      </c>
      <c r="N6362">
        <v>0</v>
      </c>
      <c r="O6362" s="1" t="s">
        <v>97</v>
      </c>
      <c r="P6362" s="1" t="s">
        <v>12831</v>
      </c>
      <c r="Q6362" s="1" t="s">
        <v>42</v>
      </c>
      <c r="R6362">
        <v>27</v>
      </c>
      <c r="S6362" s="1" t="s">
        <v>32</v>
      </c>
      <c r="T6362" s="1" t="s">
        <v>30</v>
      </c>
      <c r="U6362" s="1" t="s">
        <v>32</v>
      </c>
      <c r="V6362">
        <v>3</v>
      </c>
      <c r="W6362" s="1" t="s">
        <v>32</v>
      </c>
      <c r="X6362" s="1" t="s">
        <v>57</v>
      </c>
      <c r="Y6362" s="1" t="s">
        <v>37</v>
      </c>
      <c r="Z6362">
        <v>37</v>
      </c>
      <c r="AA6362">
        <v>2452</v>
      </c>
      <c r="AB6362" s="1" t="s">
        <v>13500</v>
      </c>
      <c r="AC6362" s="1" t="s">
        <v>13500</v>
      </c>
      <c r="AD6362" t="s">
        <v>13495</v>
      </c>
      <c r="AE6362" s="1" t="s">
        <v>38</v>
      </c>
      <c r="AF6362" s="1" t="s">
        <v>38</v>
      </c>
      <c r="AG6362" t="s">
        <v>13526</v>
      </c>
      <c r="AH6362" t="s">
        <v>38</v>
      </c>
      <c r="AI6362" t="s">
        <v>13540</v>
      </c>
    </row>
    <row r="6363" spans="1:35" x14ac:dyDescent="0.25">
      <c r="A6363" s="1" t="s">
        <v>12832</v>
      </c>
      <c r="B6363" s="1" t="s">
        <v>30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s="1" t="s">
        <v>32</v>
      </c>
      <c r="I6363" s="1" t="s">
        <v>31</v>
      </c>
      <c r="J6363">
        <v>103</v>
      </c>
      <c r="K6363">
        <v>0</v>
      </c>
      <c r="L6363">
        <v>29</v>
      </c>
      <c r="M6363" s="1" t="s">
        <v>32</v>
      </c>
      <c r="N6363">
        <v>0</v>
      </c>
      <c r="O6363" s="1" t="s">
        <v>240</v>
      </c>
      <c r="P6363" s="1" t="s">
        <v>12833</v>
      </c>
      <c r="Q6363" s="1" t="s">
        <v>42</v>
      </c>
      <c r="R6363">
        <v>59</v>
      </c>
      <c r="S6363" s="1" t="s">
        <v>30</v>
      </c>
      <c r="T6363" s="1" t="s">
        <v>30</v>
      </c>
      <c r="U6363" s="1" t="s">
        <v>32</v>
      </c>
      <c r="V6363">
        <v>3</v>
      </c>
      <c r="W6363" s="1" t="s">
        <v>32</v>
      </c>
      <c r="X6363" s="1" t="s">
        <v>36</v>
      </c>
      <c r="Y6363" s="1" t="s">
        <v>58</v>
      </c>
      <c r="Z6363">
        <v>33</v>
      </c>
      <c r="AA6363">
        <v>1134</v>
      </c>
      <c r="AB6363" s="1" t="s">
        <v>13500</v>
      </c>
      <c r="AC6363" s="1" t="s">
        <v>13500</v>
      </c>
      <c r="AD6363" t="s">
        <v>13494</v>
      </c>
      <c r="AE6363" s="1" t="s">
        <v>38</v>
      </c>
      <c r="AF6363" s="1" t="s">
        <v>38</v>
      </c>
      <c r="AG6363" t="s">
        <v>13526</v>
      </c>
      <c r="AH6363" t="s">
        <v>38</v>
      </c>
      <c r="AI6363" t="s">
        <v>13539</v>
      </c>
    </row>
    <row r="6364" spans="1:35" x14ac:dyDescent="0.25">
      <c r="A6364" s="1" t="s">
        <v>12834</v>
      </c>
      <c r="B6364" s="1" t="s">
        <v>30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s="1" t="s">
        <v>32</v>
      </c>
      <c r="I6364" s="1" t="s">
        <v>31</v>
      </c>
      <c r="J6364">
        <v>133</v>
      </c>
      <c r="K6364">
        <v>1</v>
      </c>
      <c r="L6364">
        <v>0</v>
      </c>
      <c r="M6364" s="1" t="s">
        <v>30</v>
      </c>
      <c r="N6364">
        <v>0</v>
      </c>
      <c r="O6364" s="1" t="s">
        <v>83</v>
      </c>
      <c r="P6364" s="1" t="s">
        <v>12835</v>
      </c>
      <c r="Q6364" s="1" t="s">
        <v>35</v>
      </c>
      <c r="R6364">
        <v>39</v>
      </c>
      <c r="S6364" s="1" t="s">
        <v>30</v>
      </c>
      <c r="T6364" s="1" t="s">
        <v>30</v>
      </c>
      <c r="U6364" s="1" t="s">
        <v>32</v>
      </c>
      <c r="V6364">
        <v>2</v>
      </c>
      <c r="W6364" s="1" t="s">
        <v>30</v>
      </c>
      <c r="X6364" s="1" t="s">
        <v>57</v>
      </c>
      <c r="Y6364" s="1" t="s">
        <v>37</v>
      </c>
      <c r="Z6364">
        <v>13</v>
      </c>
      <c r="AA6364">
        <v>911</v>
      </c>
      <c r="AB6364" s="1" t="s">
        <v>13500</v>
      </c>
      <c r="AC6364" s="1" t="s">
        <v>13500</v>
      </c>
      <c r="AD6364" t="s">
        <v>13494</v>
      </c>
      <c r="AE6364" s="1" t="s">
        <v>38</v>
      </c>
      <c r="AF6364" s="1" t="s">
        <v>38</v>
      </c>
      <c r="AG6364" t="s">
        <v>13527</v>
      </c>
      <c r="AH6364" t="s">
        <v>38</v>
      </c>
      <c r="AI6364" t="s">
        <v>13540</v>
      </c>
    </row>
    <row r="6365" spans="1:35" x14ac:dyDescent="0.25">
      <c r="A6365" s="1" t="s">
        <v>12836</v>
      </c>
      <c r="B6365" s="1" t="s">
        <v>30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s="1" t="s">
        <v>32</v>
      </c>
      <c r="I6365" s="1" t="s">
        <v>31</v>
      </c>
      <c r="J6365">
        <v>55</v>
      </c>
      <c r="K6365">
        <v>1</v>
      </c>
      <c r="L6365">
        <v>5</v>
      </c>
      <c r="M6365" s="1" t="s">
        <v>32</v>
      </c>
      <c r="N6365">
        <v>0</v>
      </c>
      <c r="O6365" s="1" t="s">
        <v>216</v>
      </c>
      <c r="P6365" s="1" t="s">
        <v>12837</v>
      </c>
      <c r="Q6365" s="1" t="s">
        <v>42</v>
      </c>
      <c r="R6365">
        <v>62</v>
      </c>
      <c r="S6365" s="1" t="s">
        <v>30</v>
      </c>
      <c r="T6365" s="1" t="s">
        <v>30</v>
      </c>
      <c r="U6365" s="1" t="s">
        <v>32</v>
      </c>
      <c r="V6365">
        <v>4</v>
      </c>
      <c r="W6365" s="1" t="s">
        <v>32</v>
      </c>
      <c r="X6365" s="1" t="s">
        <v>43</v>
      </c>
      <c r="Y6365" s="1" t="s">
        <v>37</v>
      </c>
      <c r="Z6365">
        <v>25</v>
      </c>
      <c r="AA6365">
        <v>774</v>
      </c>
      <c r="AB6365" s="1" t="s">
        <v>13500</v>
      </c>
      <c r="AC6365" s="1" t="s">
        <v>13500</v>
      </c>
      <c r="AD6365" t="s">
        <v>13494</v>
      </c>
      <c r="AE6365" s="1" t="s">
        <v>38</v>
      </c>
      <c r="AF6365" s="1" t="s">
        <v>38</v>
      </c>
      <c r="AG6365" t="s">
        <v>13526</v>
      </c>
      <c r="AH6365" t="s">
        <v>38</v>
      </c>
      <c r="AI6365" t="s">
        <v>13539</v>
      </c>
    </row>
    <row r="6366" spans="1:35" x14ac:dyDescent="0.25">
      <c r="A6366" s="1" t="s">
        <v>12838</v>
      </c>
      <c r="B6366" s="1" t="s">
        <v>30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s="1" t="s">
        <v>32</v>
      </c>
      <c r="I6366" s="1" t="s">
        <v>31</v>
      </c>
      <c r="J6366">
        <v>38</v>
      </c>
      <c r="K6366">
        <v>1</v>
      </c>
      <c r="L6366">
        <v>0</v>
      </c>
      <c r="M6366" s="1" t="s">
        <v>30</v>
      </c>
      <c r="N6366">
        <v>0</v>
      </c>
      <c r="O6366" s="1" t="s">
        <v>153</v>
      </c>
      <c r="P6366" s="1" t="s">
        <v>12839</v>
      </c>
      <c r="Q6366" s="1" t="s">
        <v>42</v>
      </c>
      <c r="R6366">
        <v>65</v>
      </c>
      <c r="S6366" s="1" t="s">
        <v>30</v>
      </c>
      <c r="T6366" s="1" t="s">
        <v>32</v>
      </c>
      <c r="U6366" s="1" t="s">
        <v>32</v>
      </c>
      <c r="V6366">
        <v>6</v>
      </c>
      <c r="W6366" s="1" t="s">
        <v>30</v>
      </c>
      <c r="X6366" s="1" t="s">
        <v>43</v>
      </c>
      <c r="Y6366" s="1" t="s">
        <v>37</v>
      </c>
      <c r="Z6366">
        <v>8</v>
      </c>
      <c r="AA6366">
        <v>223</v>
      </c>
      <c r="AB6366" s="1" t="s">
        <v>13500</v>
      </c>
      <c r="AC6366" s="1" t="s">
        <v>13500</v>
      </c>
      <c r="AD6366" t="s">
        <v>13496</v>
      </c>
      <c r="AE6366" s="1" t="s">
        <v>38</v>
      </c>
      <c r="AF6366" s="1" t="s">
        <v>38</v>
      </c>
      <c r="AG6366" t="s">
        <v>13527</v>
      </c>
      <c r="AH6366" t="s">
        <v>38</v>
      </c>
      <c r="AI6366" t="s">
        <v>13539</v>
      </c>
    </row>
    <row r="6367" spans="1:35" x14ac:dyDescent="0.25">
      <c r="A6367" s="1" t="s">
        <v>12840</v>
      </c>
      <c r="B6367" s="1" t="s">
        <v>30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s="1" t="s">
        <v>32</v>
      </c>
      <c r="I6367" s="1" t="s">
        <v>31</v>
      </c>
      <c r="J6367">
        <v>135</v>
      </c>
      <c r="K6367">
        <v>2</v>
      </c>
      <c r="L6367">
        <v>0</v>
      </c>
      <c r="M6367" s="1" t="s">
        <v>30</v>
      </c>
      <c r="N6367">
        <v>0</v>
      </c>
      <c r="O6367" s="1" t="s">
        <v>184</v>
      </c>
      <c r="P6367" s="1" t="s">
        <v>12841</v>
      </c>
      <c r="Q6367" s="1" t="s">
        <v>35</v>
      </c>
      <c r="R6367">
        <v>48</v>
      </c>
      <c r="S6367" s="1" t="s">
        <v>30</v>
      </c>
      <c r="T6367" s="1" t="s">
        <v>30</v>
      </c>
      <c r="U6367" s="1" t="s">
        <v>32</v>
      </c>
      <c r="V6367">
        <v>3</v>
      </c>
      <c r="W6367" s="1" t="s">
        <v>30</v>
      </c>
      <c r="X6367" s="1" t="s">
        <v>57</v>
      </c>
      <c r="Y6367" s="1" t="s">
        <v>58</v>
      </c>
      <c r="Z6367">
        <v>10</v>
      </c>
      <c r="AA6367">
        <v>321</v>
      </c>
      <c r="AB6367" s="1" t="s">
        <v>13500</v>
      </c>
      <c r="AC6367" s="1" t="s">
        <v>13500</v>
      </c>
      <c r="AD6367" t="s">
        <v>13494</v>
      </c>
      <c r="AE6367" s="1" t="s">
        <v>38</v>
      </c>
      <c r="AF6367" s="1" t="s">
        <v>38</v>
      </c>
      <c r="AG6367" t="s">
        <v>13527</v>
      </c>
      <c r="AH6367" t="s">
        <v>38</v>
      </c>
      <c r="AI6367" t="s">
        <v>13539</v>
      </c>
    </row>
    <row r="6368" spans="1:35" x14ac:dyDescent="0.25">
      <c r="A6368" s="1" t="s">
        <v>12842</v>
      </c>
      <c r="B6368" s="1" t="s">
        <v>30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s="1" t="s">
        <v>32</v>
      </c>
      <c r="I6368" s="1" t="s">
        <v>31</v>
      </c>
      <c r="J6368">
        <v>179</v>
      </c>
      <c r="K6368">
        <v>0</v>
      </c>
      <c r="L6368">
        <v>9</v>
      </c>
      <c r="M6368" s="1" t="s">
        <v>32</v>
      </c>
      <c r="N6368">
        <v>0</v>
      </c>
      <c r="O6368" s="1" t="s">
        <v>219</v>
      </c>
      <c r="P6368" s="1" t="s">
        <v>12843</v>
      </c>
      <c r="Q6368" s="1" t="s">
        <v>42</v>
      </c>
      <c r="R6368">
        <v>65</v>
      </c>
      <c r="S6368" s="1" t="s">
        <v>30</v>
      </c>
      <c r="T6368" s="1" t="s">
        <v>32</v>
      </c>
      <c r="U6368" s="1" t="s">
        <v>32</v>
      </c>
      <c r="V6368">
        <v>2</v>
      </c>
      <c r="W6368" s="1" t="s">
        <v>30</v>
      </c>
      <c r="X6368" s="1" t="s">
        <v>36</v>
      </c>
      <c r="Y6368" s="1" t="s">
        <v>37</v>
      </c>
      <c r="Z6368">
        <v>32</v>
      </c>
      <c r="AA6368">
        <v>1711</v>
      </c>
      <c r="AB6368" s="1" t="s">
        <v>13500</v>
      </c>
      <c r="AC6368" s="1" t="s">
        <v>13500</v>
      </c>
      <c r="AD6368" t="s">
        <v>13496</v>
      </c>
      <c r="AE6368" s="1" t="s">
        <v>38</v>
      </c>
      <c r="AF6368" s="1" t="s">
        <v>38</v>
      </c>
      <c r="AG6368" t="s">
        <v>13526</v>
      </c>
      <c r="AH6368" t="s">
        <v>38</v>
      </c>
      <c r="AI6368" t="s">
        <v>13540</v>
      </c>
    </row>
    <row r="6369" spans="1:35" x14ac:dyDescent="0.25">
      <c r="A6369" s="1" t="s">
        <v>12844</v>
      </c>
      <c r="B6369" s="1" t="s">
        <v>30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s="1" t="s">
        <v>32</v>
      </c>
      <c r="I6369" s="1" t="s">
        <v>31</v>
      </c>
      <c r="J6369">
        <v>408</v>
      </c>
      <c r="K6369">
        <v>0</v>
      </c>
      <c r="L6369">
        <v>6</v>
      </c>
      <c r="M6369" s="1" t="s">
        <v>32</v>
      </c>
      <c r="N6369">
        <v>0</v>
      </c>
      <c r="O6369" s="1" t="s">
        <v>71</v>
      </c>
      <c r="P6369" s="1" t="s">
        <v>12845</v>
      </c>
      <c r="Q6369" s="1" t="s">
        <v>35</v>
      </c>
      <c r="R6369">
        <v>37</v>
      </c>
      <c r="S6369" s="1" t="s">
        <v>30</v>
      </c>
      <c r="T6369" s="1" t="s">
        <v>30</v>
      </c>
      <c r="U6369" s="1" t="s">
        <v>32</v>
      </c>
      <c r="V6369">
        <v>4</v>
      </c>
      <c r="W6369" s="1" t="s">
        <v>30</v>
      </c>
      <c r="X6369" s="1" t="s">
        <v>43</v>
      </c>
      <c r="Y6369" s="1" t="s">
        <v>37</v>
      </c>
      <c r="Z6369">
        <v>18</v>
      </c>
      <c r="AA6369">
        <v>1074</v>
      </c>
      <c r="AB6369" s="1" t="s">
        <v>13500</v>
      </c>
      <c r="AC6369" s="1" t="s">
        <v>13500</v>
      </c>
      <c r="AD6369" t="s">
        <v>13494</v>
      </c>
      <c r="AE6369" s="1" t="s">
        <v>38</v>
      </c>
      <c r="AF6369" s="1" t="s">
        <v>38</v>
      </c>
      <c r="AG6369" t="s">
        <v>13526</v>
      </c>
      <c r="AH6369" t="s">
        <v>38</v>
      </c>
      <c r="AI6369" t="s">
        <v>13540</v>
      </c>
    </row>
    <row r="6370" spans="1:35" x14ac:dyDescent="0.25">
      <c r="A6370" s="1" t="s">
        <v>12846</v>
      </c>
      <c r="B6370" s="1" t="s">
        <v>30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s="1" t="s">
        <v>32</v>
      </c>
      <c r="I6370" s="1" t="s">
        <v>31</v>
      </c>
      <c r="J6370">
        <v>468</v>
      </c>
      <c r="K6370">
        <v>0</v>
      </c>
      <c r="L6370">
        <v>6</v>
      </c>
      <c r="M6370" s="1" t="s">
        <v>32</v>
      </c>
      <c r="N6370">
        <v>0</v>
      </c>
      <c r="O6370" s="1" t="s">
        <v>111</v>
      </c>
      <c r="P6370" s="1" t="s">
        <v>12847</v>
      </c>
      <c r="Q6370" s="1" t="s">
        <v>42</v>
      </c>
      <c r="R6370">
        <v>28</v>
      </c>
      <c r="S6370" s="1" t="s">
        <v>32</v>
      </c>
      <c r="T6370" s="1" t="s">
        <v>30</v>
      </c>
      <c r="U6370" s="1" t="s">
        <v>32</v>
      </c>
      <c r="V6370">
        <v>2</v>
      </c>
      <c r="W6370" s="1" t="s">
        <v>32</v>
      </c>
      <c r="X6370" s="1" t="s">
        <v>57</v>
      </c>
      <c r="Y6370" s="1" t="s">
        <v>58</v>
      </c>
      <c r="Z6370">
        <v>52</v>
      </c>
      <c r="AA6370">
        <v>3751</v>
      </c>
      <c r="AB6370" s="1" t="s">
        <v>13500</v>
      </c>
      <c r="AC6370" s="1" t="s">
        <v>13500</v>
      </c>
      <c r="AD6370" t="s">
        <v>13495</v>
      </c>
      <c r="AE6370" s="1" t="s">
        <v>38</v>
      </c>
      <c r="AF6370" s="1" t="s">
        <v>38</v>
      </c>
      <c r="AG6370" t="s">
        <v>13526</v>
      </c>
      <c r="AH6370" t="s">
        <v>38</v>
      </c>
      <c r="AI6370" t="s">
        <v>13540</v>
      </c>
    </row>
    <row r="6371" spans="1:35" x14ac:dyDescent="0.25">
      <c r="A6371" s="1" t="s">
        <v>12848</v>
      </c>
      <c r="B6371" s="1" t="s">
        <v>30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s="1" t="s">
        <v>30</v>
      </c>
      <c r="I6371" s="1" t="s">
        <v>31</v>
      </c>
      <c r="J6371">
        <v>0</v>
      </c>
      <c r="K6371">
        <v>2</v>
      </c>
      <c r="L6371">
        <v>5</v>
      </c>
      <c r="M6371" s="1" t="s">
        <v>30</v>
      </c>
      <c r="N6371">
        <v>18</v>
      </c>
      <c r="O6371" s="1" t="s">
        <v>471</v>
      </c>
      <c r="P6371" s="1" t="s">
        <v>12849</v>
      </c>
      <c r="Q6371" s="1" t="s">
        <v>35</v>
      </c>
      <c r="R6371">
        <v>43</v>
      </c>
      <c r="S6371" s="1" t="s">
        <v>30</v>
      </c>
      <c r="T6371" s="1" t="s">
        <v>30</v>
      </c>
      <c r="U6371" s="1" t="s">
        <v>32</v>
      </c>
      <c r="V6371">
        <v>2</v>
      </c>
      <c r="W6371" s="1" t="s">
        <v>32</v>
      </c>
      <c r="X6371" s="1" t="s">
        <v>43</v>
      </c>
      <c r="Y6371" s="1" t="s">
        <v>37</v>
      </c>
      <c r="Z6371">
        <v>27</v>
      </c>
      <c r="AA6371">
        <v>1228</v>
      </c>
      <c r="AB6371" s="1" t="s">
        <v>13500</v>
      </c>
      <c r="AC6371" s="1" t="s">
        <v>13500</v>
      </c>
      <c r="AD6371" t="s">
        <v>13494</v>
      </c>
      <c r="AE6371" s="1" t="s">
        <v>38</v>
      </c>
      <c r="AF6371" s="1" t="s">
        <v>38</v>
      </c>
      <c r="AG6371" t="s">
        <v>13526</v>
      </c>
      <c r="AH6371" t="s">
        <v>38</v>
      </c>
      <c r="AI6371" t="s">
        <v>13540</v>
      </c>
    </row>
    <row r="6372" spans="1:35" x14ac:dyDescent="0.25">
      <c r="A6372" s="1" t="s">
        <v>12850</v>
      </c>
      <c r="B6372" s="1" t="s">
        <v>30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s="1" t="s">
        <v>32</v>
      </c>
      <c r="I6372" s="1" t="s">
        <v>46</v>
      </c>
      <c r="J6372">
        <v>0</v>
      </c>
      <c r="K6372">
        <v>1</v>
      </c>
      <c r="L6372">
        <v>0</v>
      </c>
      <c r="M6372" s="1" t="s">
        <v>30</v>
      </c>
      <c r="N6372">
        <v>0</v>
      </c>
      <c r="O6372" s="1" t="s">
        <v>88</v>
      </c>
      <c r="P6372" s="1" t="s">
        <v>12851</v>
      </c>
      <c r="Q6372" s="1" t="s">
        <v>35</v>
      </c>
      <c r="R6372">
        <v>43</v>
      </c>
      <c r="S6372" s="1" t="s">
        <v>30</v>
      </c>
      <c r="T6372" s="1" t="s">
        <v>30</v>
      </c>
      <c r="U6372" s="1" t="s">
        <v>32</v>
      </c>
      <c r="V6372">
        <v>6</v>
      </c>
      <c r="W6372" s="1" t="s">
        <v>30</v>
      </c>
      <c r="X6372" s="1" t="s">
        <v>57</v>
      </c>
      <c r="Y6372" s="1" t="s">
        <v>58</v>
      </c>
      <c r="Z6372">
        <v>10</v>
      </c>
      <c r="AA6372">
        <v>129</v>
      </c>
      <c r="AB6372" s="1" t="s">
        <v>13500</v>
      </c>
      <c r="AC6372" s="1" t="s">
        <v>13500</v>
      </c>
      <c r="AD6372" t="s">
        <v>13494</v>
      </c>
      <c r="AE6372" s="1" t="s">
        <v>38</v>
      </c>
      <c r="AF6372" s="1" t="s">
        <v>38</v>
      </c>
      <c r="AG6372" t="s">
        <v>13527</v>
      </c>
      <c r="AH6372" t="s">
        <v>38</v>
      </c>
      <c r="AI6372" t="s">
        <v>13539</v>
      </c>
    </row>
    <row r="6373" spans="1:35" x14ac:dyDescent="0.25">
      <c r="A6373" s="1" t="s">
        <v>12852</v>
      </c>
      <c r="B6373" s="1" t="s">
        <v>30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s="1" t="s">
        <v>30</v>
      </c>
      <c r="I6373" s="1" t="s">
        <v>31</v>
      </c>
      <c r="J6373">
        <v>0</v>
      </c>
      <c r="K6373">
        <v>0</v>
      </c>
      <c r="L6373">
        <v>0</v>
      </c>
      <c r="M6373" s="1" t="s">
        <v>30</v>
      </c>
      <c r="N6373">
        <v>0</v>
      </c>
      <c r="O6373" s="1" t="s">
        <v>216</v>
      </c>
      <c r="P6373" s="1" t="s">
        <v>12853</v>
      </c>
      <c r="Q6373" s="1" t="s">
        <v>42</v>
      </c>
      <c r="R6373">
        <v>24</v>
      </c>
      <c r="S6373" s="1" t="s">
        <v>32</v>
      </c>
      <c r="T6373" s="1" t="s">
        <v>30</v>
      </c>
      <c r="U6373" s="1" t="s">
        <v>32</v>
      </c>
      <c r="V6373">
        <v>4</v>
      </c>
      <c r="W6373" s="1" t="s">
        <v>30</v>
      </c>
      <c r="X6373" s="1" t="s">
        <v>43</v>
      </c>
      <c r="Y6373" s="1" t="s">
        <v>58</v>
      </c>
      <c r="Z6373">
        <v>10</v>
      </c>
      <c r="AA6373">
        <v>214</v>
      </c>
      <c r="AB6373" s="1" t="s">
        <v>13500</v>
      </c>
      <c r="AC6373" s="1" t="s">
        <v>13500</v>
      </c>
      <c r="AD6373" t="s">
        <v>13495</v>
      </c>
      <c r="AE6373" s="1" t="s">
        <v>38</v>
      </c>
      <c r="AF6373" s="1" t="s">
        <v>38</v>
      </c>
      <c r="AG6373" t="s">
        <v>13527</v>
      </c>
      <c r="AH6373" t="s">
        <v>38</v>
      </c>
      <c r="AI6373" t="s">
        <v>13539</v>
      </c>
    </row>
    <row r="6374" spans="1:35" x14ac:dyDescent="0.25">
      <c r="A6374" s="1" t="s">
        <v>12854</v>
      </c>
      <c r="B6374" s="1" t="s">
        <v>30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s="1" t="s">
        <v>30</v>
      </c>
      <c r="I6374" s="1" t="s">
        <v>31</v>
      </c>
      <c r="J6374">
        <v>0</v>
      </c>
      <c r="K6374">
        <v>0</v>
      </c>
      <c r="L6374">
        <v>0</v>
      </c>
      <c r="M6374" s="1" t="s">
        <v>30</v>
      </c>
      <c r="N6374">
        <v>0</v>
      </c>
      <c r="O6374" s="1" t="s">
        <v>71</v>
      </c>
      <c r="P6374" s="1" t="s">
        <v>12855</v>
      </c>
      <c r="Q6374" s="1" t="s">
        <v>35</v>
      </c>
      <c r="R6374">
        <v>32</v>
      </c>
      <c r="S6374" s="1" t="s">
        <v>30</v>
      </c>
      <c r="T6374" s="1" t="s">
        <v>30</v>
      </c>
      <c r="U6374" s="1" t="s">
        <v>32</v>
      </c>
      <c r="V6374">
        <v>2</v>
      </c>
      <c r="W6374" s="1" t="s">
        <v>30</v>
      </c>
      <c r="X6374" s="1" t="s">
        <v>57</v>
      </c>
      <c r="Y6374" s="1" t="s">
        <v>58</v>
      </c>
      <c r="Z6374">
        <v>7</v>
      </c>
      <c r="AA6374">
        <v>321</v>
      </c>
      <c r="AB6374" s="1" t="s">
        <v>13500</v>
      </c>
      <c r="AC6374" s="1" t="s">
        <v>13500</v>
      </c>
      <c r="AD6374" t="s">
        <v>13494</v>
      </c>
      <c r="AE6374" s="1" t="s">
        <v>38</v>
      </c>
      <c r="AF6374" s="1" t="s">
        <v>38</v>
      </c>
      <c r="AG6374" t="s">
        <v>13527</v>
      </c>
      <c r="AH6374" t="s">
        <v>38</v>
      </c>
      <c r="AI6374" t="s">
        <v>13540</v>
      </c>
    </row>
    <row r="6375" spans="1:35" x14ac:dyDescent="0.25">
      <c r="A6375" s="1" t="s">
        <v>12856</v>
      </c>
      <c r="B6375" s="1" t="s">
        <v>30</v>
      </c>
      <c r="C6375">
        <v>17</v>
      </c>
      <c r="D6375">
        <v>41</v>
      </c>
      <c r="E6375">
        <v>101</v>
      </c>
      <c r="F6375">
        <v>0</v>
      </c>
      <c r="G6375">
        <v>0</v>
      </c>
      <c r="H6375" s="1" t="s">
        <v>30</v>
      </c>
      <c r="I6375" s="1" t="s">
        <v>31</v>
      </c>
      <c r="J6375">
        <v>0</v>
      </c>
      <c r="K6375">
        <v>0</v>
      </c>
      <c r="L6375">
        <v>27</v>
      </c>
      <c r="M6375" s="1" t="s">
        <v>32</v>
      </c>
      <c r="N6375">
        <v>0</v>
      </c>
      <c r="O6375" s="1" t="s">
        <v>77</v>
      </c>
      <c r="P6375" s="1" t="s">
        <v>12857</v>
      </c>
      <c r="Q6375" s="1" t="s">
        <v>42</v>
      </c>
      <c r="R6375">
        <v>38</v>
      </c>
      <c r="S6375" s="1" t="s">
        <v>30</v>
      </c>
      <c r="T6375" s="1" t="s">
        <v>30</v>
      </c>
      <c r="U6375" s="1" t="s">
        <v>32</v>
      </c>
      <c r="V6375">
        <v>6</v>
      </c>
      <c r="W6375" s="1" t="s">
        <v>30</v>
      </c>
      <c r="X6375" s="1" t="s">
        <v>36</v>
      </c>
      <c r="Y6375" s="1" t="s">
        <v>58</v>
      </c>
      <c r="Z6375">
        <v>21</v>
      </c>
      <c r="AA6375">
        <v>350</v>
      </c>
      <c r="AB6375" s="1" t="s">
        <v>13500</v>
      </c>
      <c r="AC6375" s="1" t="s">
        <v>13500</v>
      </c>
      <c r="AD6375" t="s">
        <v>13494</v>
      </c>
      <c r="AE6375" s="1" t="s">
        <v>38</v>
      </c>
      <c r="AF6375" s="1" t="s">
        <v>38</v>
      </c>
      <c r="AG6375" t="s">
        <v>13526</v>
      </c>
      <c r="AH6375" t="s">
        <v>38</v>
      </c>
      <c r="AI6375" t="s">
        <v>13539</v>
      </c>
    </row>
    <row r="6376" spans="1:35" x14ac:dyDescent="0.25">
      <c r="A6376" s="1" t="s">
        <v>12858</v>
      </c>
      <c r="B6376" s="1" t="s">
        <v>30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s="1" t="s">
        <v>30</v>
      </c>
      <c r="I6376" s="1" t="s">
        <v>31</v>
      </c>
      <c r="J6376">
        <v>0</v>
      </c>
      <c r="K6376">
        <v>2</v>
      </c>
      <c r="L6376">
        <v>0</v>
      </c>
      <c r="M6376" s="1" t="s">
        <v>30</v>
      </c>
      <c r="N6376">
        <v>0</v>
      </c>
      <c r="O6376" s="1" t="s">
        <v>153</v>
      </c>
      <c r="P6376" s="1" t="s">
        <v>12859</v>
      </c>
      <c r="Q6376" s="1" t="s">
        <v>42</v>
      </c>
      <c r="R6376">
        <v>60</v>
      </c>
      <c r="S6376" s="1" t="s">
        <v>30</v>
      </c>
      <c r="T6376" s="1" t="s">
        <v>30</v>
      </c>
      <c r="U6376" s="1" t="s">
        <v>32</v>
      </c>
      <c r="V6376">
        <v>6</v>
      </c>
      <c r="W6376" s="1" t="s">
        <v>30</v>
      </c>
      <c r="X6376" s="1" t="s">
        <v>57</v>
      </c>
      <c r="Y6376" s="1" t="s">
        <v>37</v>
      </c>
      <c r="Z6376">
        <v>12</v>
      </c>
      <c r="AA6376">
        <v>135</v>
      </c>
      <c r="AB6376" s="1" t="s">
        <v>13500</v>
      </c>
      <c r="AC6376" s="1" t="s">
        <v>13500</v>
      </c>
      <c r="AD6376" t="s">
        <v>13494</v>
      </c>
      <c r="AE6376" s="1" t="s">
        <v>38</v>
      </c>
      <c r="AF6376" s="1" t="s">
        <v>38</v>
      </c>
      <c r="AG6376" t="s">
        <v>13527</v>
      </c>
      <c r="AH6376" t="s">
        <v>38</v>
      </c>
      <c r="AI6376" t="s">
        <v>13539</v>
      </c>
    </row>
    <row r="6377" spans="1:35" x14ac:dyDescent="0.25">
      <c r="A6377" s="1" t="s">
        <v>12860</v>
      </c>
      <c r="B6377" s="1" t="s">
        <v>30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s="1" t="s">
        <v>30</v>
      </c>
      <c r="I6377" s="1" t="s">
        <v>31</v>
      </c>
      <c r="J6377">
        <v>0</v>
      </c>
      <c r="K6377">
        <v>2</v>
      </c>
      <c r="L6377">
        <v>8</v>
      </c>
      <c r="M6377" s="1" t="s">
        <v>32</v>
      </c>
      <c r="N6377">
        <v>0</v>
      </c>
      <c r="O6377" s="1" t="s">
        <v>33</v>
      </c>
      <c r="P6377" s="1" t="s">
        <v>12861</v>
      </c>
      <c r="Q6377" s="1" t="s">
        <v>35</v>
      </c>
      <c r="R6377">
        <v>31</v>
      </c>
      <c r="S6377" s="1" t="s">
        <v>30</v>
      </c>
      <c r="T6377" s="1" t="s">
        <v>30</v>
      </c>
      <c r="U6377" s="1" t="s">
        <v>32</v>
      </c>
      <c r="V6377">
        <v>2</v>
      </c>
      <c r="W6377" s="1" t="s">
        <v>32</v>
      </c>
      <c r="X6377" s="1" t="s">
        <v>36</v>
      </c>
      <c r="Y6377" s="1" t="s">
        <v>58</v>
      </c>
      <c r="Z6377">
        <v>30</v>
      </c>
      <c r="AA6377">
        <v>1185</v>
      </c>
      <c r="AB6377" s="1" t="s">
        <v>13500</v>
      </c>
      <c r="AC6377" s="1" t="s">
        <v>13500</v>
      </c>
      <c r="AD6377" t="s">
        <v>13494</v>
      </c>
      <c r="AE6377" s="1" t="s">
        <v>38</v>
      </c>
      <c r="AF6377" s="1" t="s">
        <v>38</v>
      </c>
      <c r="AG6377" t="s">
        <v>13526</v>
      </c>
      <c r="AH6377" t="s">
        <v>38</v>
      </c>
      <c r="AI6377" t="s">
        <v>13539</v>
      </c>
    </row>
    <row r="6378" spans="1:35" x14ac:dyDescent="0.25">
      <c r="A6378" s="1" t="s">
        <v>12862</v>
      </c>
      <c r="B6378" s="1" t="s">
        <v>30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s="1" t="s">
        <v>30</v>
      </c>
      <c r="I6378" s="1" t="s">
        <v>31</v>
      </c>
      <c r="J6378">
        <v>0</v>
      </c>
      <c r="K6378">
        <v>1</v>
      </c>
      <c r="L6378">
        <v>0</v>
      </c>
      <c r="M6378" s="1" t="s">
        <v>30</v>
      </c>
      <c r="N6378">
        <v>0</v>
      </c>
      <c r="O6378" s="1" t="s">
        <v>216</v>
      </c>
      <c r="P6378" s="1" t="s">
        <v>12863</v>
      </c>
      <c r="Q6378" s="1" t="s">
        <v>42</v>
      </c>
      <c r="R6378">
        <v>38</v>
      </c>
      <c r="S6378" s="1" t="s">
        <v>30</v>
      </c>
      <c r="T6378" s="1" t="s">
        <v>30</v>
      </c>
      <c r="U6378" s="1" t="s">
        <v>32</v>
      </c>
      <c r="V6378">
        <v>3</v>
      </c>
      <c r="W6378" s="1" t="s">
        <v>30</v>
      </c>
      <c r="X6378" s="1" t="s">
        <v>57</v>
      </c>
      <c r="Y6378" s="1" t="s">
        <v>58</v>
      </c>
      <c r="Z6378">
        <v>11</v>
      </c>
      <c r="AA6378">
        <v>766</v>
      </c>
      <c r="AB6378" s="1" t="s">
        <v>13500</v>
      </c>
      <c r="AC6378" s="1" t="s">
        <v>13500</v>
      </c>
      <c r="AD6378" t="s">
        <v>13494</v>
      </c>
      <c r="AE6378" s="1" t="s">
        <v>38</v>
      </c>
      <c r="AF6378" s="1" t="s">
        <v>38</v>
      </c>
      <c r="AG6378" t="s">
        <v>13527</v>
      </c>
      <c r="AH6378" t="s">
        <v>38</v>
      </c>
      <c r="AI6378" t="s">
        <v>13540</v>
      </c>
    </row>
    <row r="6379" spans="1:35" x14ac:dyDescent="0.25">
      <c r="A6379" s="1" t="s">
        <v>12864</v>
      </c>
      <c r="B6379" s="1" t="s">
        <v>30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s="1" t="s">
        <v>30</v>
      </c>
      <c r="I6379" s="1" t="s">
        <v>31</v>
      </c>
      <c r="J6379">
        <v>0</v>
      </c>
      <c r="K6379">
        <v>2</v>
      </c>
      <c r="L6379">
        <v>0</v>
      </c>
      <c r="M6379" s="1" t="s">
        <v>30</v>
      </c>
      <c r="N6379">
        <v>0</v>
      </c>
      <c r="O6379" s="1" t="s">
        <v>88</v>
      </c>
      <c r="P6379" s="1" t="s">
        <v>12865</v>
      </c>
      <c r="Q6379" s="1" t="s">
        <v>35</v>
      </c>
      <c r="R6379">
        <v>24</v>
      </c>
      <c r="S6379" s="1" t="s">
        <v>32</v>
      </c>
      <c r="T6379" s="1" t="s">
        <v>30</v>
      </c>
      <c r="U6379" s="1" t="s">
        <v>32</v>
      </c>
      <c r="V6379">
        <v>4</v>
      </c>
      <c r="W6379" s="1" t="s">
        <v>30</v>
      </c>
      <c r="X6379" s="1" t="s">
        <v>43</v>
      </c>
      <c r="Y6379" s="1" t="s">
        <v>58</v>
      </c>
      <c r="Z6379">
        <v>7</v>
      </c>
      <c r="AA6379">
        <v>237</v>
      </c>
      <c r="AB6379" s="1" t="s">
        <v>13500</v>
      </c>
      <c r="AC6379" s="1" t="s">
        <v>13500</v>
      </c>
      <c r="AD6379" t="s">
        <v>13495</v>
      </c>
      <c r="AE6379" s="1" t="s">
        <v>38</v>
      </c>
      <c r="AF6379" s="1" t="s">
        <v>38</v>
      </c>
      <c r="AG6379" t="s">
        <v>13527</v>
      </c>
      <c r="AH6379" t="s">
        <v>38</v>
      </c>
      <c r="AI6379" t="s">
        <v>13539</v>
      </c>
    </row>
    <row r="6380" spans="1:35" x14ac:dyDescent="0.25">
      <c r="A6380" s="1" t="s">
        <v>12866</v>
      </c>
      <c r="B6380" s="1" t="s">
        <v>30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s="1" t="s">
        <v>30</v>
      </c>
      <c r="I6380" s="1" t="s">
        <v>31</v>
      </c>
      <c r="J6380">
        <v>0</v>
      </c>
      <c r="K6380">
        <v>0</v>
      </c>
      <c r="L6380">
        <v>7</v>
      </c>
      <c r="M6380" s="1" t="s">
        <v>32</v>
      </c>
      <c r="N6380">
        <v>0</v>
      </c>
      <c r="O6380" s="1" t="s">
        <v>65</v>
      </c>
      <c r="P6380" s="1" t="s">
        <v>12867</v>
      </c>
      <c r="Q6380" s="1" t="s">
        <v>42</v>
      </c>
      <c r="R6380">
        <v>33</v>
      </c>
      <c r="S6380" s="1" t="s">
        <v>30</v>
      </c>
      <c r="T6380" s="1" t="s">
        <v>30</v>
      </c>
      <c r="U6380" s="1" t="s">
        <v>32</v>
      </c>
      <c r="V6380">
        <v>2</v>
      </c>
      <c r="W6380" s="1" t="s">
        <v>30</v>
      </c>
      <c r="X6380" s="1" t="s">
        <v>36</v>
      </c>
      <c r="Y6380" s="1" t="s">
        <v>37</v>
      </c>
      <c r="Z6380">
        <v>18</v>
      </c>
      <c r="AA6380">
        <v>442</v>
      </c>
      <c r="AB6380" s="1" t="s">
        <v>13500</v>
      </c>
      <c r="AC6380" s="1" t="s">
        <v>13500</v>
      </c>
      <c r="AD6380" t="s">
        <v>13494</v>
      </c>
      <c r="AE6380" s="1" t="s">
        <v>38</v>
      </c>
      <c r="AF6380" s="1" t="s">
        <v>38</v>
      </c>
      <c r="AG6380" t="s">
        <v>13526</v>
      </c>
      <c r="AH6380" t="s">
        <v>38</v>
      </c>
      <c r="AI6380" t="s">
        <v>13539</v>
      </c>
    </row>
    <row r="6381" spans="1:35" x14ac:dyDescent="0.25">
      <c r="A6381" s="1" t="s">
        <v>12868</v>
      </c>
      <c r="B6381" s="1" t="s">
        <v>30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s="1" t="s">
        <v>30</v>
      </c>
      <c r="I6381" s="1" t="s">
        <v>31</v>
      </c>
      <c r="J6381">
        <v>0</v>
      </c>
      <c r="K6381">
        <v>0</v>
      </c>
      <c r="L6381">
        <v>0</v>
      </c>
      <c r="M6381" s="1" t="s">
        <v>30</v>
      </c>
      <c r="N6381">
        <v>0</v>
      </c>
      <c r="O6381" s="1" t="s">
        <v>171</v>
      </c>
      <c r="P6381" s="1" t="s">
        <v>12869</v>
      </c>
      <c r="Q6381" s="1" t="s">
        <v>42</v>
      </c>
      <c r="R6381">
        <v>34</v>
      </c>
      <c r="S6381" s="1" t="s">
        <v>30</v>
      </c>
      <c r="T6381" s="1" t="s">
        <v>30</v>
      </c>
      <c r="U6381" s="1" t="s">
        <v>32</v>
      </c>
      <c r="V6381">
        <v>6</v>
      </c>
      <c r="W6381" s="1" t="s">
        <v>30</v>
      </c>
      <c r="X6381" s="1" t="s">
        <v>57</v>
      </c>
      <c r="Y6381" s="1" t="s">
        <v>58</v>
      </c>
      <c r="Z6381">
        <v>8</v>
      </c>
      <c r="AA6381">
        <v>448</v>
      </c>
      <c r="AB6381" s="1" t="s">
        <v>13500</v>
      </c>
      <c r="AC6381" s="1" t="s">
        <v>13500</v>
      </c>
      <c r="AD6381" t="s">
        <v>13494</v>
      </c>
      <c r="AE6381" s="1" t="s">
        <v>38</v>
      </c>
      <c r="AF6381" s="1" t="s">
        <v>38</v>
      </c>
      <c r="AG6381" t="s">
        <v>13527</v>
      </c>
      <c r="AH6381" t="s">
        <v>38</v>
      </c>
      <c r="AI6381" t="s">
        <v>13540</v>
      </c>
    </row>
    <row r="6382" spans="1:35" x14ac:dyDescent="0.25">
      <c r="A6382" s="1" t="s">
        <v>12870</v>
      </c>
      <c r="B6382" s="1" t="s">
        <v>30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s="1" t="s">
        <v>30</v>
      </c>
      <c r="I6382" s="1" t="s">
        <v>31</v>
      </c>
      <c r="J6382">
        <v>0</v>
      </c>
      <c r="K6382">
        <v>2</v>
      </c>
      <c r="L6382">
        <v>3</v>
      </c>
      <c r="M6382" s="1" t="s">
        <v>32</v>
      </c>
      <c r="N6382">
        <v>0</v>
      </c>
      <c r="O6382" s="1" t="s">
        <v>216</v>
      </c>
      <c r="P6382" s="1" t="s">
        <v>12871</v>
      </c>
      <c r="Q6382" s="1" t="s">
        <v>42</v>
      </c>
      <c r="R6382">
        <v>40</v>
      </c>
      <c r="S6382" s="1" t="s">
        <v>30</v>
      </c>
      <c r="T6382" s="1" t="s">
        <v>30</v>
      </c>
      <c r="U6382" s="1" t="s">
        <v>32</v>
      </c>
      <c r="V6382">
        <v>4</v>
      </c>
      <c r="W6382" s="1" t="s">
        <v>32</v>
      </c>
      <c r="X6382" s="1" t="s">
        <v>57</v>
      </c>
      <c r="Y6382" s="1" t="s">
        <v>37</v>
      </c>
      <c r="Z6382">
        <v>37</v>
      </c>
      <c r="AA6382">
        <v>2707</v>
      </c>
      <c r="AB6382" s="1" t="s">
        <v>13500</v>
      </c>
      <c r="AC6382" s="1" t="s">
        <v>13500</v>
      </c>
      <c r="AD6382" t="s">
        <v>13494</v>
      </c>
      <c r="AE6382" s="1" t="s">
        <v>38</v>
      </c>
      <c r="AF6382" s="1" t="s">
        <v>38</v>
      </c>
      <c r="AG6382" t="s">
        <v>13526</v>
      </c>
      <c r="AH6382" t="s">
        <v>38</v>
      </c>
      <c r="AI6382" t="s">
        <v>13540</v>
      </c>
    </row>
    <row r="6383" spans="1:35" x14ac:dyDescent="0.25">
      <c r="A6383" s="1" t="s">
        <v>12872</v>
      </c>
      <c r="B6383" s="1" t="s">
        <v>30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s="1" t="s">
        <v>30</v>
      </c>
      <c r="I6383" s="1" t="s">
        <v>31</v>
      </c>
      <c r="J6383">
        <v>0</v>
      </c>
      <c r="K6383">
        <v>0</v>
      </c>
      <c r="L6383">
        <v>0</v>
      </c>
      <c r="M6383" s="1" t="s">
        <v>30</v>
      </c>
      <c r="N6383">
        <v>0</v>
      </c>
      <c r="O6383" s="1" t="s">
        <v>697</v>
      </c>
      <c r="P6383" s="1" t="s">
        <v>12873</v>
      </c>
      <c r="Q6383" s="1" t="s">
        <v>42</v>
      </c>
      <c r="R6383">
        <v>53</v>
      </c>
      <c r="S6383" s="1" t="s">
        <v>30</v>
      </c>
      <c r="T6383" s="1" t="s">
        <v>30</v>
      </c>
      <c r="U6383" s="1" t="s">
        <v>32</v>
      </c>
      <c r="V6383">
        <v>5</v>
      </c>
      <c r="W6383" s="1" t="s">
        <v>30</v>
      </c>
      <c r="X6383" s="1" t="s">
        <v>57</v>
      </c>
      <c r="Y6383" s="1" t="s">
        <v>58</v>
      </c>
      <c r="Z6383">
        <v>8</v>
      </c>
      <c r="AA6383">
        <v>473</v>
      </c>
      <c r="AB6383" s="1" t="s">
        <v>13500</v>
      </c>
      <c r="AC6383" s="1" t="s">
        <v>13500</v>
      </c>
      <c r="AD6383" t="s">
        <v>13494</v>
      </c>
      <c r="AE6383" s="1" t="s">
        <v>38</v>
      </c>
      <c r="AF6383" s="1" t="s">
        <v>38</v>
      </c>
      <c r="AG6383" t="s">
        <v>13527</v>
      </c>
      <c r="AH6383" t="s">
        <v>38</v>
      </c>
      <c r="AI6383" t="s">
        <v>13540</v>
      </c>
    </row>
    <row r="6384" spans="1:35" x14ac:dyDescent="0.25">
      <c r="A6384" s="1" t="s">
        <v>12874</v>
      </c>
      <c r="B6384" s="1" t="s">
        <v>30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s="1" t="s">
        <v>30</v>
      </c>
      <c r="I6384" s="1" t="s">
        <v>31</v>
      </c>
      <c r="J6384">
        <v>0</v>
      </c>
      <c r="K6384">
        <v>0</v>
      </c>
      <c r="L6384">
        <v>0</v>
      </c>
      <c r="M6384" s="1" t="s">
        <v>30</v>
      </c>
      <c r="N6384">
        <v>0</v>
      </c>
      <c r="O6384" s="1" t="s">
        <v>240</v>
      </c>
      <c r="P6384" s="1" t="s">
        <v>12875</v>
      </c>
      <c r="Q6384" s="1" t="s">
        <v>35</v>
      </c>
      <c r="R6384">
        <v>43</v>
      </c>
      <c r="S6384" s="1" t="s">
        <v>30</v>
      </c>
      <c r="T6384" s="1" t="s">
        <v>30</v>
      </c>
      <c r="U6384" s="1" t="s">
        <v>32</v>
      </c>
      <c r="V6384">
        <v>6</v>
      </c>
      <c r="W6384" s="1" t="s">
        <v>30</v>
      </c>
      <c r="X6384" s="1" t="s">
        <v>57</v>
      </c>
      <c r="Y6384" s="1" t="s">
        <v>58</v>
      </c>
      <c r="Z6384">
        <v>7</v>
      </c>
      <c r="AA6384">
        <v>458</v>
      </c>
      <c r="AB6384" s="1" t="s">
        <v>13500</v>
      </c>
      <c r="AC6384" s="1" t="s">
        <v>13500</v>
      </c>
      <c r="AD6384" t="s">
        <v>13494</v>
      </c>
      <c r="AE6384" s="1" t="s">
        <v>38</v>
      </c>
      <c r="AF6384" s="1" t="s">
        <v>38</v>
      </c>
      <c r="AG6384" t="s">
        <v>13527</v>
      </c>
      <c r="AH6384" t="s">
        <v>38</v>
      </c>
      <c r="AI6384" t="s">
        <v>13540</v>
      </c>
    </row>
    <row r="6385" spans="1:35" x14ac:dyDescent="0.25">
      <c r="A6385" s="1" t="s">
        <v>12876</v>
      </c>
      <c r="B6385" s="1" t="s">
        <v>30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s="1" t="s">
        <v>30</v>
      </c>
      <c r="I6385" s="1" t="s">
        <v>31</v>
      </c>
      <c r="J6385">
        <v>0</v>
      </c>
      <c r="K6385">
        <v>1</v>
      </c>
      <c r="L6385">
        <v>0</v>
      </c>
      <c r="M6385" s="1" t="s">
        <v>30</v>
      </c>
      <c r="N6385">
        <v>0</v>
      </c>
      <c r="O6385" s="1" t="s">
        <v>219</v>
      </c>
      <c r="P6385" s="1" t="s">
        <v>12877</v>
      </c>
      <c r="Q6385" s="1" t="s">
        <v>35</v>
      </c>
      <c r="R6385">
        <v>26</v>
      </c>
      <c r="S6385" s="1" t="s">
        <v>32</v>
      </c>
      <c r="T6385" s="1" t="s">
        <v>30</v>
      </c>
      <c r="U6385" s="1" t="s">
        <v>32</v>
      </c>
      <c r="V6385">
        <v>5</v>
      </c>
      <c r="W6385" s="1" t="s">
        <v>30</v>
      </c>
      <c r="X6385" s="1" t="s">
        <v>57</v>
      </c>
      <c r="Y6385" s="1" t="s">
        <v>58</v>
      </c>
      <c r="Z6385">
        <v>9</v>
      </c>
      <c r="AA6385">
        <v>357</v>
      </c>
      <c r="AB6385" s="1" t="s">
        <v>13500</v>
      </c>
      <c r="AC6385" s="1" t="s">
        <v>13500</v>
      </c>
      <c r="AD6385" t="s">
        <v>13495</v>
      </c>
      <c r="AE6385" s="1" t="s">
        <v>38</v>
      </c>
      <c r="AF6385" s="1" t="s">
        <v>38</v>
      </c>
      <c r="AG6385" t="s">
        <v>13527</v>
      </c>
      <c r="AH6385" t="s">
        <v>38</v>
      </c>
      <c r="AI6385" t="s">
        <v>13539</v>
      </c>
    </row>
    <row r="6386" spans="1:35" x14ac:dyDescent="0.25">
      <c r="A6386" s="1" t="s">
        <v>12878</v>
      </c>
      <c r="B6386" s="1" t="s">
        <v>30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s="1" t="s">
        <v>30</v>
      </c>
      <c r="I6386" s="1" t="s">
        <v>31</v>
      </c>
      <c r="J6386">
        <v>0</v>
      </c>
      <c r="K6386">
        <v>0</v>
      </c>
      <c r="L6386">
        <v>2</v>
      </c>
      <c r="M6386" s="1" t="s">
        <v>30</v>
      </c>
      <c r="N6386">
        <v>12</v>
      </c>
      <c r="O6386" s="1" t="s">
        <v>83</v>
      </c>
      <c r="P6386" s="1" t="s">
        <v>12879</v>
      </c>
      <c r="Q6386" s="1" t="s">
        <v>42</v>
      </c>
      <c r="R6386">
        <v>75</v>
      </c>
      <c r="S6386" s="1" t="s">
        <v>30</v>
      </c>
      <c r="T6386" s="1" t="s">
        <v>32</v>
      </c>
      <c r="U6386" s="1" t="s">
        <v>32</v>
      </c>
      <c r="V6386">
        <v>2</v>
      </c>
      <c r="W6386" s="1" t="s">
        <v>32</v>
      </c>
      <c r="X6386" s="1" t="s">
        <v>36</v>
      </c>
      <c r="Y6386" s="1" t="s">
        <v>37</v>
      </c>
      <c r="Z6386">
        <v>57</v>
      </c>
      <c r="AA6386">
        <v>1887</v>
      </c>
      <c r="AB6386" s="1" t="s">
        <v>13500</v>
      </c>
      <c r="AC6386" s="1" t="s">
        <v>13500</v>
      </c>
      <c r="AD6386" t="s">
        <v>13496</v>
      </c>
      <c r="AE6386" s="1" t="s">
        <v>38</v>
      </c>
      <c r="AF6386" s="1" t="s">
        <v>38</v>
      </c>
      <c r="AG6386" t="s">
        <v>13527</v>
      </c>
      <c r="AH6386" t="s">
        <v>38</v>
      </c>
      <c r="AI6386" t="s">
        <v>13539</v>
      </c>
    </row>
    <row r="6387" spans="1:35" x14ac:dyDescent="0.25">
      <c r="A6387" s="1" t="s">
        <v>12880</v>
      </c>
      <c r="B6387" s="1" t="s">
        <v>30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s="1" t="s">
        <v>30</v>
      </c>
      <c r="I6387" s="1" t="s">
        <v>31</v>
      </c>
      <c r="J6387">
        <v>0</v>
      </c>
      <c r="K6387">
        <v>1</v>
      </c>
      <c r="L6387">
        <v>2</v>
      </c>
      <c r="M6387" s="1" t="s">
        <v>32</v>
      </c>
      <c r="N6387">
        <v>0</v>
      </c>
      <c r="O6387" s="1" t="s">
        <v>88</v>
      </c>
      <c r="P6387" s="1" t="s">
        <v>12881</v>
      </c>
      <c r="Q6387" s="1" t="s">
        <v>42</v>
      </c>
      <c r="R6387">
        <v>64</v>
      </c>
      <c r="S6387" s="1" t="s">
        <v>30</v>
      </c>
      <c r="T6387" s="1" t="s">
        <v>30</v>
      </c>
      <c r="U6387" s="1" t="s">
        <v>32</v>
      </c>
      <c r="V6387">
        <v>2</v>
      </c>
      <c r="W6387" s="1" t="s">
        <v>32</v>
      </c>
      <c r="X6387" s="1" t="s">
        <v>43</v>
      </c>
      <c r="Y6387" s="1" t="s">
        <v>58</v>
      </c>
      <c r="Z6387">
        <v>25</v>
      </c>
      <c r="AA6387">
        <v>1415</v>
      </c>
      <c r="AB6387" s="1" t="s">
        <v>13500</v>
      </c>
      <c r="AC6387" s="1" t="s">
        <v>13500</v>
      </c>
      <c r="AD6387" t="s">
        <v>13494</v>
      </c>
      <c r="AE6387" s="1" t="s">
        <v>38</v>
      </c>
      <c r="AF6387" s="1" t="s">
        <v>38</v>
      </c>
      <c r="AG6387" t="s">
        <v>13527</v>
      </c>
      <c r="AH6387" t="s">
        <v>38</v>
      </c>
      <c r="AI6387" t="s">
        <v>13540</v>
      </c>
    </row>
    <row r="6388" spans="1:35" x14ac:dyDescent="0.25">
      <c r="A6388" s="1" t="s">
        <v>12882</v>
      </c>
      <c r="B6388" s="1" t="s">
        <v>30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s="1" t="s">
        <v>30</v>
      </c>
      <c r="I6388" s="1" t="s">
        <v>31</v>
      </c>
      <c r="J6388">
        <v>0</v>
      </c>
      <c r="K6388">
        <v>1</v>
      </c>
      <c r="L6388">
        <v>4</v>
      </c>
      <c r="M6388" s="1" t="s">
        <v>32</v>
      </c>
      <c r="N6388">
        <v>0</v>
      </c>
      <c r="O6388" s="1" t="s">
        <v>202</v>
      </c>
      <c r="P6388" s="1" t="s">
        <v>12883</v>
      </c>
      <c r="Q6388" s="1" t="s">
        <v>35</v>
      </c>
      <c r="R6388">
        <v>80</v>
      </c>
      <c r="S6388" s="1" t="s">
        <v>30</v>
      </c>
      <c r="T6388" s="1" t="s">
        <v>32</v>
      </c>
      <c r="U6388" s="1" t="s">
        <v>32</v>
      </c>
      <c r="V6388">
        <v>2</v>
      </c>
      <c r="W6388" s="1" t="s">
        <v>32</v>
      </c>
      <c r="X6388" s="1" t="s">
        <v>36</v>
      </c>
      <c r="Y6388" s="1" t="s">
        <v>58</v>
      </c>
      <c r="Z6388">
        <v>43</v>
      </c>
      <c r="AA6388">
        <v>2497</v>
      </c>
      <c r="AB6388" s="1" t="s">
        <v>13500</v>
      </c>
      <c r="AC6388" s="1" t="s">
        <v>13500</v>
      </c>
      <c r="AD6388" t="s">
        <v>13496</v>
      </c>
      <c r="AE6388" s="1" t="s">
        <v>38</v>
      </c>
      <c r="AF6388" s="1" t="s">
        <v>38</v>
      </c>
      <c r="AG6388" t="s">
        <v>13526</v>
      </c>
      <c r="AH6388" t="s">
        <v>38</v>
      </c>
      <c r="AI6388" t="s">
        <v>13540</v>
      </c>
    </row>
    <row r="6389" spans="1:35" x14ac:dyDescent="0.25">
      <c r="A6389" s="1" t="s">
        <v>12884</v>
      </c>
      <c r="B6389" s="1" t="s">
        <v>30</v>
      </c>
      <c r="C6389">
        <v>1</v>
      </c>
      <c r="D6389">
        <v>4</v>
      </c>
      <c r="E6389">
        <v>10</v>
      </c>
      <c r="F6389">
        <v>0</v>
      </c>
      <c r="G6389">
        <v>0</v>
      </c>
      <c r="H6389" s="1" t="s">
        <v>30</v>
      </c>
      <c r="I6389" s="1" t="s">
        <v>31</v>
      </c>
      <c r="J6389">
        <v>0</v>
      </c>
      <c r="K6389">
        <v>0</v>
      </c>
      <c r="L6389">
        <v>4</v>
      </c>
      <c r="M6389" s="1" t="s">
        <v>30</v>
      </c>
      <c r="N6389">
        <v>0</v>
      </c>
      <c r="O6389" s="1" t="s">
        <v>156</v>
      </c>
      <c r="P6389" s="1" t="s">
        <v>12885</v>
      </c>
      <c r="Q6389" s="1" t="s">
        <v>42</v>
      </c>
      <c r="R6389">
        <v>46</v>
      </c>
      <c r="S6389" s="1" t="s">
        <v>30</v>
      </c>
      <c r="T6389" s="1" t="s">
        <v>30</v>
      </c>
      <c r="U6389" s="1" t="s">
        <v>32</v>
      </c>
      <c r="V6389">
        <v>5</v>
      </c>
      <c r="W6389" s="1" t="s">
        <v>30</v>
      </c>
      <c r="X6389" s="1" t="s">
        <v>36</v>
      </c>
      <c r="Y6389" s="1" t="s">
        <v>37</v>
      </c>
      <c r="Z6389">
        <v>13</v>
      </c>
      <c r="AA6389">
        <v>13</v>
      </c>
      <c r="AB6389" s="1" t="s">
        <v>13500</v>
      </c>
      <c r="AC6389" s="1" t="s">
        <v>13500</v>
      </c>
      <c r="AD6389" t="s">
        <v>13494</v>
      </c>
      <c r="AE6389" s="1" t="s">
        <v>38</v>
      </c>
      <c r="AF6389" s="1" t="s">
        <v>38</v>
      </c>
      <c r="AG6389" t="s">
        <v>13526</v>
      </c>
      <c r="AH6389" t="s">
        <v>38</v>
      </c>
      <c r="AI6389" t="s">
        <v>13538</v>
      </c>
    </row>
    <row r="6390" spans="1:35" x14ac:dyDescent="0.25">
      <c r="A6390" s="1" t="s">
        <v>12886</v>
      </c>
      <c r="B6390" s="1" t="s">
        <v>30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s="1" t="s">
        <v>32</v>
      </c>
      <c r="I6390" s="1" t="s">
        <v>46</v>
      </c>
      <c r="J6390">
        <v>0</v>
      </c>
      <c r="K6390">
        <v>2</v>
      </c>
      <c r="L6390">
        <v>0</v>
      </c>
      <c r="M6390" s="1" t="s">
        <v>30</v>
      </c>
      <c r="N6390">
        <v>0</v>
      </c>
      <c r="O6390" s="1" t="s">
        <v>697</v>
      </c>
      <c r="P6390" s="1" t="s">
        <v>12887</v>
      </c>
      <c r="Q6390" s="1" t="s">
        <v>35</v>
      </c>
      <c r="R6390">
        <v>20</v>
      </c>
      <c r="S6390" s="1" t="s">
        <v>32</v>
      </c>
      <c r="T6390" s="1" t="s">
        <v>30</v>
      </c>
      <c r="U6390" s="1" t="s">
        <v>32</v>
      </c>
      <c r="V6390">
        <v>5</v>
      </c>
      <c r="W6390" s="1" t="s">
        <v>30</v>
      </c>
      <c r="X6390" s="1" t="s">
        <v>36</v>
      </c>
      <c r="Y6390" s="1" t="s">
        <v>58</v>
      </c>
      <c r="Z6390">
        <v>8</v>
      </c>
      <c r="AA6390">
        <v>28</v>
      </c>
      <c r="AB6390" s="1" t="s">
        <v>13500</v>
      </c>
      <c r="AC6390" s="1" t="s">
        <v>13500</v>
      </c>
      <c r="AD6390" t="s">
        <v>13495</v>
      </c>
      <c r="AE6390" s="1" t="s">
        <v>38</v>
      </c>
      <c r="AF6390" s="1" t="s">
        <v>38</v>
      </c>
      <c r="AG6390" t="s">
        <v>13527</v>
      </c>
      <c r="AH6390" t="s">
        <v>38</v>
      </c>
      <c r="AI6390" t="s">
        <v>13538</v>
      </c>
    </row>
    <row r="6391" spans="1:35" x14ac:dyDescent="0.25">
      <c r="A6391" s="1" t="s">
        <v>12888</v>
      </c>
      <c r="B6391" s="1" t="s">
        <v>30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s="1" t="s">
        <v>30</v>
      </c>
      <c r="I6391" s="1" t="s">
        <v>31</v>
      </c>
      <c r="J6391">
        <v>0</v>
      </c>
      <c r="K6391">
        <v>1</v>
      </c>
      <c r="L6391">
        <v>5</v>
      </c>
      <c r="M6391" s="1" t="s">
        <v>32</v>
      </c>
      <c r="N6391">
        <v>0</v>
      </c>
      <c r="O6391" s="1" t="s">
        <v>88</v>
      </c>
      <c r="P6391" s="1" t="s">
        <v>12889</v>
      </c>
      <c r="Q6391" s="1" t="s">
        <v>42</v>
      </c>
      <c r="R6391">
        <v>56</v>
      </c>
      <c r="S6391" s="1" t="s">
        <v>30</v>
      </c>
      <c r="T6391" s="1" t="s">
        <v>30</v>
      </c>
      <c r="U6391" s="1" t="s">
        <v>32</v>
      </c>
      <c r="V6391">
        <v>4</v>
      </c>
      <c r="W6391" s="1" t="s">
        <v>30</v>
      </c>
      <c r="X6391" s="1" t="s">
        <v>57</v>
      </c>
      <c r="Y6391" s="1" t="s">
        <v>37</v>
      </c>
      <c r="Z6391">
        <v>29</v>
      </c>
      <c r="AA6391">
        <v>2054</v>
      </c>
      <c r="AB6391" s="1" t="s">
        <v>13500</v>
      </c>
      <c r="AC6391" s="1" t="s">
        <v>13500</v>
      </c>
      <c r="AD6391" t="s">
        <v>13494</v>
      </c>
      <c r="AE6391" s="1" t="s">
        <v>38</v>
      </c>
      <c r="AF6391" s="1" t="s">
        <v>38</v>
      </c>
      <c r="AG6391" t="s">
        <v>13526</v>
      </c>
      <c r="AH6391" t="s">
        <v>38</v>
      </c>
      <c r="AI6391" t="s">
        <v>13540</v>
      </c>
    </row>
    <row r="6392" spans="1:35" x14ac:dyDescent="0.25">
      <c r="A6392" s="1" t="s">
        <v>12890</v>
      </c>
      <c r="B6392" s="1" t="s">
        <v>30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s="1" t="s">
        <v>30</v>
      </c>
      <c r="I6392" s="1" t="s">
        <v>31</v>
      </c>
      <c r="J6392">
        <v>0</v>
      </c>
      <c r="K6392">
        <v>1</v>
      </c>
      <c r="L6392">
        <v>0</v>
      </c>
      <c r="M6392" s="1" t="s">
        <v>30</v>
      </c>
      <c r="N6392">
        <v>0</v>
      </c>
      <c r="O6392" s="1" t="s">
        <v>74</v>
      </c>
      <c r="P6392" s="1" t="s">
        <v>12891</v>
      </c>
      <c r="Q6392" s="1" t="s">
        <v>35</v>
      </c>
      <c r="R6392">
        <v>38</v>
      </c>
      <c r="S6392" s="1" t="s">
        <v>30</v>
      </c>
      <c r="T6392" s="1" t="s">
        <v>30</v>
      </c>
      <c r="U6392" s="1" t="s">
        <v>32</v>
      </c>
      <c r="V6392">
        <v>2</v>
      </c>
      <c r="W6392" s="1" t="s">
        <v>30</v>
      </c>
      <c r="X6392" s="1" t="s">
        <v>57</v>
      </c>
      <c r="Y6392" s="1" t="s">
        <v>58</v>
      </c>
      <c r="Z6392">
        <v>9</v>
      </c>
      <c r="AA6392">
        <v>282</v>
      </c>
      <c r="AB6392" s="1" t="s">
        <v>13500</v>
      </c>
      <c r="AC6392" s="1" t="s">
        <v>13500</v>
      </c>
      <c r="AD6392" t="s">
        <v>13494</v>
      </c>
      <c r="AE6392" s="1" t="s">
        <v>38</v>
      </c>
      <c r="AF6392" s="1" t="s">
        <v>38</v>
      </c>
      <c r="AG6392" t="s">
        <v>13527</v>
      </c>
      <c r="AH6392" t="s">
        <v>38</v>
      </c>
      <c r="AI6392" t="s">
        <v>13539</v>
      </c>
    </row>
    <row r="6393" spans="1:35" x14ac:dyDescent="0.25">
      <c r="A6393" s="1" t="s">
        <v>12892</v>
      </c>
      <c r="B6393" s="1" t="s">
        <v>30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s="1" t="s">
        <v>30</v>
      </c>
      <c r="I6393" s="1" t="s">
        <v>31</v>
      </c>
      <c r="J6393">
        <v>0</v>
      </c>
      <c r="K6393">
        <v>1</v>
      </c>
      <c r="L6393">
        <v>3</v>
      </c>
      <c r="M6393" s="1" t="s">
        <v>32</v>
      </c>
      <c r="N6393">
        <v>0</v>
      </c>
      <c r="O6393" s="1" t="s">
        <v>176</v>
      </c>
      <c r="P6393" s="1" t="s">
        <v>12893</v>
      </c>
      <c r="Q6393" s="1" t="s">
        <v>42</v>
      </c>
      <c r="R6393">
        <v>68</v>
      </c>
      <c r="S6393" s="1" t="s">
        <v>30</v>
      </c>
      <c r="T6393" s="1" t="s">
        <v>32</v>
      </c>
      <c r="U6393" s="1" t="s">
        <v>32</v>
      </c>
      <c r="V6393">
        <v>3</v>
      </c>
      <c r="W6393" s="1" t="s">
        <v>32</v>
      </c>
      <c r="X6393" s="1" t="s">
        <v>43</v>
      </c>
      <c r="Y6393" s="1" t="s">
        <v>58</v>
      </c>
      <c r="Z6393">
        <v>27</v>
      </c>
      <c r="AA6393">
        <v>570</v>
      </c>
      <c r="AB6393" s="1" t="s">
        <v>13500</v>
      </c>
      <c r="AC6393" s="1" t="s">
        <v>13500</v>
      </c>
      <c r="AD6393" t="s">
        <v>13496</v>
      </c>
      <c r="AE6393" s="1" t="s">
        <v>38</v>
      </c>
      <c r="AF6393" s="1" t="s">
        <v>38</v>
      </c>
      <c r="AG6393" t="s">
        <v>13526</v>
      </c>
      <c r="AH6393" t="s">
        <v>38</v>
      </c>
      <c r="AI6393" t="s">
        <v>13539</v>
      </c>
    </row>
    <row r="6394" spans="1:35" x14ac:dyDescent="0.25">
      <c r="A6394" s="1" t="s">
        <v>12894</v>
      </c>
      <c r="B6394" s="1" t="s">
        <v>30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s="1" t="s">
        <v>30</v>
      </c>
      <c r="I6394" s="1" t="s">
        <v>31</v>
      </c>
      <c r="J6394">
        <v>0</v>
      </c>
      <c r="K6394">
        <v>1</v>
      </c>
      <c r="L6394">
        <v>9</v>
      </c>
      <c r="M6394" s="1" t="s">
        <v>32</v>
      </c>
      <c r="N6394">
        <v>0</v>
      </c>
      <c r="O6394" s="1" t="s">
        <v>153</v>
      </c>
      <c r="P6394" s="1" t="s">
        <v>12895</v>
      </c>
      <c r="Q6394" s="1" t="s">
        <v>35</v>
      </c>
      <c r="R6394">
        <v>34</v>
      </c>
      <c r="S6394" s="1" t="s">
        <v>30</v>
      </c>
      <c r="T6394" s="1" t="s">
        <v>30</v>
      </c>
      <c r="U6394" s="1" t="s">
        <v>32</v>
      </c>
      <c r="V6394">
        <v>6</v>
      </c>
      <c r="W6394" s="1" t="s">
        <v>32</v>
      </c>
      <c r="X6394" s="1" t="s">
        <v>36</v>
      </c>
      <c r="Y6394" s="1" t="s">
        <v>37</v>
      </c>
      <c r="Z6394">
        <v>31</v>
      </c>
      <c r="AA6394">
        <v>1501</v>
      </c>
      <c r="AB6394" s="1" t="s">
        <v>13500</v>
      </c>
      <c r="AC6394" s="1" t="s">
        <v>13500</v>
      </c>
      <c r="AD6394" t="s">
        <v>13494</v>
      </c>
      <c r="AE6394" s="1" t="s">
        <v>38</v>
      </c>
      <c r="AF6394" s="1" t="s">
        <v>38</v>
      </c>
      <c r="AG6394" t="s">
        <v>13526</v>
      </c>
      <c r="AH6394" t="s">
        <v>38</v>
      </c>
      <c r="AI6394" t="s">
        <v>13540</v>
      </c>
    </row>
    <row r="6395" spans="1:35" x14ac:dyDescent="0.25">
      <c r="A6395" s="1" t="s">
        <v>12896</v>
      </c>
      <c r="B6395" s="1" t="s">
        <v>30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s="1" t="s">
        <v>30</v>
      </c>
      <c r="I6395" s="1" t="s">
        <v>31</v>
      </c>
      <c r="J6395">
        <v>0</v>
      </c>
      <c r="K6395">
        <v>2</v>
      </c>
      <c r="L6395">
        <v>5</v>
      </c>
      <c r="M6395" s="1" t="s">
        <v>32</v>
      </c>
      <c r="N6395">
        <v>0</v>
      </c>
      <c r="O6395" s="1" t="s">
        <v>60</v>
      </c>
      <c r="P6395" s="1" t="s">
        <v>12897</v>
      </c>
      <c r="Q6395" s="1" t="s">
        <v>42</v>
      </c>
      <c r="R6395">
        <v>39</v>
      </c>
      <c r="S6395" s="1" t="s">
        <v>30</v>
      </c>
      <c r="T6395" s="1" t="s">
        <v>30</v>
      </c>
      <c r="U6395" s="1" t="s">
        <v>32</v>
      </c>
      <c r="V6395">
        <v>4</v>
      </c>
      <c r="W6395" s="1" t="s">
        <v>32</v>
      </c>
      <c r="X6395" s="1" t="s">
        <v>43</v>
      </c>
      <c r="Y6395" s="1" t="s">
        <v>58</v>
      </c>
      <c r="Z6395">
        <v>19</v>
      </c>
      <c r="AA6395">
        <v>659</v>
      </c>
      <c r="AB6395" s="1" t="s">
        <v>13500</v>
      </c>
      <c r="AC6395" s="1" t="s">
        <v>13500</v>
      </c>
      <c r="AD6395" t="s">
        <v>13494</v>
      </c>
      <c r="AE6395" s="1" t="s">
        <v>38</v>
      </c>
      <c r="AF6395" s="1" t="s">
        <v>38</v>
      </c>
      <c r="AG6395" t="s">
        <v>13526</v>
      </c>
      <c r="AH6395" t="s">
        <v>38</v>
      </c>
      <c r="AI6395" t="s">
        <v>13539</v>
      </c>
    </row>
    <row r="6396" spans="1:35" x14ac:dyDescent="0.25">
      <c r="A6396" s="1" t="s">
        <v>12898</v>
      </c>
      <c r="B6396" s="1" t="s">
        <v>30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s="1" t="s">
        <v>30</v>
      </c>
      <c r="I6396" s="1" t="s">
        <v>31</v>
      </c>
      <c r="J6396">
        <v>0</v>
      </c>
      <c r="K6396">
        <v>0</v>
      </c>
      <c r="L6396">
        <v>0</v>
      </c>
      <c r="M6396" s="1" t="s">
        <v>30</v>
      </c>
      <c r="N6396">
        <v>0</v>
      </c>
      <c r="O6396" s="1" t="s">
        <v>1102</v>
      </c>
      <c r="P6396" s="1" t="s">
        <v>12899</v>
      </c>
      <c r="Q6396" s="1" t="s">
        <v>42</v>
      </c>
      <c r="R6396">
        <v>59</v>
      </c>
      <c r="S6396" s="1" t="s">
        <v>30</v>
      </c>
      <c r="T6396" s="1" t="s">
        <v>30</v>
      </c>
      <c r="U6396" s="1" t="s">
        <v>32</v>
      </c>
      <c r="V6396">
        <v>5</v>
      </c>
      <c r="W6396" s="1" t="s">
        <v>30</v>
      </c>
      <c r="X6396" s="1" t="s">
        <v>57</v>
      </c>
      <c r="Y6396" s="1" t="s">
        <v>58</v>
      </c>
      <c r="Z6396">
        <v>8</v>
      </c>
      <c r="AA6396">
        <v>543</v>
      </c>
      <c r="AB6396" s="1" t="s">
        <v>13500</v>
      </c>
      <c r="AC6396" s="1" t="s">
        <v>13500</v>
      </c>
      <c r="AD6396" t="s">
        <v>13494</v>
      </c>
      <c r="AE6396" s="1" t="s">
        <v>38</v>
      </c>
      <c r="AF6396" s="1" t="s">
        <v>38</v>
      </c>
      <c r="AG6396" t="s">
        <v>13527</v>
      </c>
      <c r="AH6396" t="s">
        <v>38</v>
      </c>
      <c r="AI6396" t="s">
        <v>13540</v>
      </c>
    </row>
    <row r="6397" spans="1:35" x14ac:dyDescent="0.25">
      <c r="A6397" s="1" t="s">
        <v>12900</v>
      </c>
      <c r="B6397" s="1" t="s">
        <v>30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s="1" t="s">
        <v>32</v>
      </c>
      <c r="I6397" s="1" t="s">
        <v>46</v>
      </c>
      <c r="J6397">
        <v>0</v>
      </c>
      <c r="K6397">
        <v>1</v>
      </c>
      <c r="L6397">
        <v>0</v>
      </c>
      <c r="M6397" s="1" t="s">
        <v>30</v>
      </c>
      <c r="N6397">
        <v>0</v>
      </c>
      <c r="O6397" s="1" t="s">
        <v>184</v>
      </c>
      <c r="P6397" s="1" t="s">
        <v>12901</v>
      </c>
      <c r="Q6397" s="1" t="s">
        <v>42</v>
      </c>
      <c r="R6397">
        <v>53</v>
      </c>
      <c r="S6397" s="1" t="s">
        <v>30</v>
      </c>
      <c r="T6397" s="1" t="s">
        <v>30</v>
      </c>
      <c r="U6397" s="1" t="s">
        <v>32</v>
      </c>
      <c r="V6397">
        <v>4</v>
      </c>
      <c r="W6397" s="1" t="s">
        <v>30</v>
      </c>
      <c r="X6397" s="1" t="s">
        <v>36</v>
      </c>
      <c r="Y6397" s="1" t="s">
        <v>58</v>
      </c>
      <c r="Z6397">
        <v>10</v>
      </c>
      <c r="AA6397">
        <v>109</v>
      </c>
      <c r="AB6397" s="1" t="s">
        <v>13500</v>
      </c>
      <c r="AC6397" s="1" t="s">
        <v>13500</v>
      </c>
      <c r="AD6397" t="s">
        <v>13494</v>
      </c>
      <c r="AE6397" s="1" t="s">
        <v>38</v>
      </c>
      <c r="AF6397" s="1" t="s">
        <v>38</v>
      </c>
      <c r="AG6397" t="s">
        <v>13527</v>
      </c>
      <c r="AH6397" t="s">
        <v>38</v>
      </c>
      <c r="AI6397" t="s">
        <v>13539</v>
      </c>
    </row>
    <row r="6398" spans="1:35" x14ac:dyDescent="0.25">
      <c r="A6398" s="1" t="s">
        <v>12902</v>
      </c>
      <c r="B6398" s="1" t="s">
        <v>30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s="1" t="s">
        <v>30</v>
      </c>
      <c r="I6398" s="1" t="s">
        <v>31</v>
      </c>
      <c r="J6398">
        <v>0</v>
      </c>
      <c r="K6398">
        <v>2</v>
      </c>
      <c r="L6398">
        <v>0</v>
      </c>
      <c r="M6398" s="1" t="s">
        <v>30</v>
      </c>
      <c r="N6398">
        <v>0</v>
      </c>
      <c r="O6398" s="1" t="s">
        <v>77</v>
      </c>
      <c r="P6398" s="1" t="s">
        <v>12903</v>
      </c>
      <c r="Q6398" s="1" t="s">
        <v>35</v>
      </c>
      <c r="R6398">
        <v>52</v>
      </c>
      <c r="S6398" s="1" t="s">
        <v>30</v>
      </c>
      <c r="T6398" s="1" t="s">
        <v>30</v>
      </c>
      <c r="U6398" s="1" t="s">
        <v>32</v>
      </c>
      <c r="V6398">
        <v>6</v>
      </c>
      <c r="W6398" s="1" t="s">
        <v>30</v>
      </c>
      <c r="X6398" s="1" t="s">
        <v>57</v>
      </c>
      <c r="Y6398" s="1" t="s">
        <v>58</v>
      </c>
      <c r="Z6398">
        <v>7</v>
      </c>
      <c r="AA6398">
        <v>274</v>
      </c>
      <c r="AB6398" s="1" t="s">
        <v>13500</v>
      </c>
      <c r="AC6398" s="1" t="s">
        <v>13500</v>
      </c>
      <c r="AD6398" t="s">
        <v>13494</v>
      </c>
      <c r="AE6398" s="1" t="s">
        <v>38</v>
      </c>
      <c r="AF6398" s="1" t="s">
        <v>38</v>
      </c>
      <c r="AG6398" t="s">
        <v>13527</v>
      </c>
      <c r="AH6398" t="s">
        <v>38</v>
      </c>
      <c r="AI6398" t="s">
        <v>13539</v>
      </c>
    </row>
    <row r="6399" spans="1:35" x14ac:dyDescent="0.25">
      <c r="A6399" s="1" t="s">
        <v>12904</v>
      </c>
      <c r="B6399" s="1" t="s">
        <v>30</v>
      </c>
      <c r="C6399">
        <v>1</v>
      </c>
      <c r="D6399">
        <v>4</v>
      </c>
      <c r="E6399">
        <v>12</v>
      </c>
      <c r="F6399">
        <v>0</v>
      </c>
      <c r="G6399">
        <v>0</v>
      </c>
      <c r="H6399" s="1" t="s">
        <v>30</v>
      </c>
      <c r="I6399" s="1" t="s">
        <v>31</v>
      </c>
      <c r="J6399">
        <v>0</v>
      </c>
      <c r="K6399">
        <v>0</v>
      </c>
      <c r="L6399">
        <v>0</v>
      </c>
      <c r="M6399" s="1" t="s">
        <v>30</v>
      </c>
      <c r="N6399">
        <v>0</v>
      </c>
      <c r="O6399" s="1" t="s">
        <v>211</v>
      </c>
      <c r="P6399" s="1" t="s">
        <v>12905</v>
      </c>
      <c r="Q6399" s="1" t="s">
        <v>35</v>
      </c>
      <c r="R6399">
        <v>66</v>
      </c>
      <c r="S6399" s="1" t="s">
        <v>30</v>
      </c>
      <c r="T6399" s="1" t="s">
        <v>32</v>
      </c>
      <c r="U6399" s="1" t="s">
        <v>32</v>
      </c>
      <c r="V6399">
        <v>4</v>
      </c>
      <c r="W6399" s="1" t="s">
        <v>30</v>
      </c>
      <c r="X6399" s="1" t="s">
        <v>57</v>
      </c>
      <c r="Y6399" s="1" t="s">
        <v>58</v>
      </c>
      <c r="Z6399">
        <v>6</v>
      </c>
      <c r="AA6399">
        <v>6</v>
      </c>
      <c r="AB6399" s="1" t="s">
        <v>13500</v>
      </c>
      <c r="AC6399" s="1" t="s">
        <v>13500</v>
      </c>
      <c r="AD6399" t="s">
        <v>13496</v>
      </c>
      <c r="AE6399" s="1" t="s">
        <v>38</v>
      </c>
      <c r="AF6399" s="1" t="s">
        <v>38</v>
      </c>
      <c r="AG6399" t="s">
        <v>13527</v>
      </c>
      <c r="AH6399" t="s">
        <v>38</v>
      </c>
      <c r="AI6399" t="s">
        <v>13538</v>
      </c>
    </row>
    <row r="6400" spans="1:35" x14ac:dyDescent="0.25">
      <c r="A6400" s="1" t="s">
        <v>12906</v>
      </c>
      <c r="B6400" s="1" t="s">
        <v>30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s="1" t="s">
        <v>30</v>
      </c>
      <c r="I6400" s="1" t="s">
        <v>31</v>
      </c>
      <c r="J6400">
        <v>0</v>
      </c>
      <c r="K6400">
        <v>0</v>
      </c>
      <c r="L6400">
        <v>0</v>
      </c>
      <c r="M6400" s="1" t="s">
        <v>30</v>
      </c>
      <c r="N6400">
        <v>0</v>
      </c>
      <c r="O6400" s="1" t="s">
        <v>83</v>
      </c>
      <c r="P6400" s="1" t="s">
        <v>12907</v>
      </c>
      <c r="Q6400" s="1" t="s">
        <v>42</v>
      </c>
      <c r="R6400">
        <v>24</v>
      </c>
      <c r="S6400" s="1" t="s">
        <v>32</v>
      </c>
      <c r="T6400" s="1" t="s">
        <v>30</v>
      </c>
      <c r="U6400" s="1" t="s">
        <v>32</v>
      </c>
      <c r="V6400">
        <v>4</v>
      </c>
      <c r="W6400" s="1" t="s">
        <v>30</v>
      </c>
      <c r="X6400" s="1" t="s">
        <v>57</v>
      </c>
      <c r="Y6400" s="1" t="s">
        <v>37</v>
      </c>
      <c r="Z6400">
        <v>11</v>
      </c>
      <c r="AA6400">
        <v>139</v>
      </c>
      <c r="AB6400" s="1" t="s">
        <v>13500</v>
      </c>
      <c r="AC6400" s="1" t="s">
        <v>13500</v>
      </c>
      <c r="AD6400" t="s">
        <v>13495</v>
      </c>
      <c r="AE6400" s="1" t="s">
        <v>38</v>
      </c>
      <c r="AF6400" s="1" t="s">
        <v>38</v>
      </c>
      <c r="AG6400" t="s">
        <v>13527</v>
      </c>
      <c r="AH6400" t="s">
        <v>38</v>
      </c>
      <c r="AI6400" t="s">
        <v>13539</v>
      </c>
    </row>
    <row r="6401" spans="1:35" x14ac:dyDescent="0.25">
      <c r="A6401" s="1" t="s">
        <v>12908</v>
      </c>
      <c r="B6401" s="1" t="s">
        <v>30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s="1" t="s">
        <v>30</v>
      </c>
      <c r="I6401" s="1" t="s">
        <v>31</v>
      </c>
      <c r="J6401">
        <v>0</v>
      </c>
      <c r="K6401">
        <v>0</v>
      </c>
      <c r="L6401">
        <v>6</v>
      </c>
      <c r="M6401" s="1" t="s">
        <v>32</v>
      </c>
      <c r="N6401">
        <v>0</v>
      </c>
      <c r="O6401" s="1" t="s">
        <v>471</v>
      </c>
      <c r="P6401" s="1" t="s">
        <v>12909</v>
      </c>
      <c r="Q6401" s="1" t="s">
        <v>42</v>
      </c>
      <c r="R6401">
        <v>59</v>
      </c>
      <c r="S6401" s="1" t="s">
        <v>30</v>
      </c>
      <c r="T6401" s="1" t="s">
        <v>30</v>
      </c>
      <c r="U6401" s="1" t="s">
        <v>32</v>
      </c>
      <c r="V6401">
        <v>5</v>
      </c>
      <c r="W6401" s="1" t="s">
        <v>30</v>
      </c>
      <c r="X6401" s="1" t="s">
        <v>36</v>
      </c>
      <c r="Y6401" s="1" t="s">
        <v>37</v>
      </c>
      <c r="Z6401">
        <v>47</v>
      </c>
      <c r="AA6401">
        <v>1743</v>
      </c>
      <c r="AB6401" s="1" t="s">
        <v>13500</v>
      </c>
      <c r="AC6401" s="1" t="s">
        <v>13500</v>
      </c>
      <c r="AD6401" t="s">
        <v>13494</v>
      </c>
      <c r="AE6401" s="1" t="s">
        <v>38</v>
      </c>
      <c r="AF6401" s="1" t="s">
        <v>38</v>
      </c>
      <c r="AG6401" t="s">
        <v>13526</v>
      </c>
      <c r="AH6401" t="s">
        <v>38</v>
      </c>
      <c r="AI6401" t="s">
        <v>13539</v>
      </c>
    </row>
    <row r="6402" spans="1:35" x14ac:dyDescent="0.25">
      <c r="A6402" s="1" t="s">
        <v>12910</v>
      </c>
      <c r="B6402" s="1" t="s">
        <v>30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s="1" t="s">
        <v>32</v>
      </c>
      <c r="I6402" s="1" t="s">
        <v>46</v>
      </c>
      <c r="J6402">
        <v>0</v>
      </c>
      <c r="K6402">
        <v>0</v>
      </c>
      <c r="L6402">
        <v>4</v>
      </c>
      <c r="M6402" s="1" t="s">
        <v>32</v>
      </c>
      <c r="N6402">
        <v>0</v>
      </c>
      <c r="O6402" s="1" t="s">
        <v>135</v>
      </c>
      <c r="P6402" s="1" t="s">
        <v>12911</v>
      </c>
      <c r="Q6402" s="1" t="s">
        <v>42</v>
      </c>
      <c r="R6402">
        <v>50</v>
      </c>
      <c r="S6402" s="1" t="s">
        <v>30</v>
      </c>
      <c r="T6402" s="1" t="s">
        <v>30</v>
      </c>
      <c r="U6402" s="1" t="s">
        <v>32</v>
      </c>
      <c r="V6402">
        <v>6</v>
      </c>
      <c r="W6402" s="1" t="s">
        <v>32</v>
      </c>
      <c r="X6402" s="1" t="s">
        <v>57</v>
      </c>
      <c r="Y6402" s="1" t="s">
        <v>37</v>
      </c>
      <c r="Z6402">
        <v>38</v>
      </c>
      <c r="AA6402">
        <v>2732</v>
      </c>
      <c r="AB6402" s="1" t="s">
        <v>13500</v>
      </c>
      <c r="AC6402" s="1" t="s">
        <v>13500</v>
      </c>
      <c r="AD6402" t="s">
        <v>13494</v>
      </c>
      <c r="AE6402" s="1" t="s">
        <v>38</v>
      </c>
      <c r="AF6402" s="1" t="s">
        <v>38</v>
      </c>
      <c r="AG6402" t="s">
        <v>13526</v>
      </c>
      <c r="AH6402" t="s">
        <v>38</v>
      </c>
      <c r="AI6402" t="s">
        <v>13540</v>
      </c>
    </row>
    <row r="6403" spans="1:35" x14ac:dyDescent="0.25">
      <c r="A6403" s="1" t="s">
        <v>12912</v>
      </c>
      <c r="B6403" s="1" t="s">
        <v>30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s="1" t="s">
        <v>30</v>
      </c>
      <c r="I6403" s="1" t="s">
        <v>31</v>
      </c>
      <c r="J6403">
        <v>0</v>
      </c>
      <c r="K6403">
        <v>2</v>
      </c>
      <c r="L6403">
        <v>0</v>
      </c>
      <c r="M6403" s="1" t="s">
        <v>30</v>
      </c>
      <c r="N6403">
        <v>0</v>
      </c>
      <c r="O6403" s="1" t="s">
        <v>171</v>
      </c>
      <c r="P6403" s="1" t="s">
        <v>12913</v>
      </c>
      <c r="Q6403" s="1" t="s">
        <v>42</v>
      </c>
      <c r="R6403">
        <v>23</v>
      </c>
      <c r="S6403" s="1" t="s">
        <v>32</v>
      </c>
      <c r="T6403" s="1" t="s">
        <v>30</v>
      </c>
      <c r="U6403" s="1" t="s">
        <v>32</v>
      </c>
      <c r="V6403">
        <v>2</v>
      </c>
      <c r="W6403" s="1" t="s">
        <v>30</v>
      </c>
      <c r="X6403" s="1" t="s">
        <v>43</v>
      </c>
      <c r="Y6403" s="1" t="s">
        <v>58</v>
      </c>
      <c r="Z6403">
        <v>10</v>
      </c>
      <c r="AA6403">
        <v>472</v>
      </c>
      <c r="AB6403" s="1" t="s">
        <v>13500</v>
      </c>
      <c r="AC6403" s="1" t="s">
        <v>13500</v>
      </c>
      <c r="AD6403" t="s">
        <v>13495</v>
      </c>
      <c r="AE6403" s="1" t="s">
        <v>38</v>
      </c>
      <c r="AF6403" s="1" t="s">
        <v>38</v>
      </c>
      <c r="AG6403" t="s">
        <v>13527</v>
      </c>
      <c r="AH6403" t="s">
        <v>38</v>
      </c>
      <c r="AI6403" t="s">
        <v>13540</v>
      </c>
    </row>
    <row r="6404" spans="1:35" x14ac:dyDescent="0.25">
      <c r="A6404" s="1" t="s">
        <v>12914</v>
      </c>
      <c r="B6404" s="1" t="s">
        <v>30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s="1" t="s">
        <v>30</v>
      </c>
      <c r="I6404" s="1" t="s">
        <v>31</v>
      </c>
      <c r="J6404">
        <v>0</v>
      </c>
      <c r="K6404">
        <v>2</v>
      </c>
      <c r="L6404">
        <v>11</v>
      </c>
      <c r="M6404" s="1" t="s">
        <v>32</v>
      </c>
      <c r="N6404">
        <v>0</v>
      </c>
      <c r="O6404" s="1" t="s">
        <v>80</v>
      </c>
      <c r="P6404" s="1" t="s">
        <v>12915</v>
      </c>
      <c r="Q6404" s="1" t="s">
        <v>35</v>
      </c>
      <c r="R6404">
        <v>68</v>
      </c>
      <c r="S6404" s="1" t="s">
        <v>30</v>
      </c>
      <c r="T6404" s="1" t="s">
        <v>32</v>
      </c>
      <c r="U6404" s="1" t="s">
        <v>32</v>
      </c>
      <c r="V6404">
        <v>2</v>
      </c>
      <c r="W6404" s="1" t="s">
        <v>32</v>
      </c>
      <c r="X6404" s="1" t="s">
        <v>43</v>
      </c>
      <c r="Y6404" s="1" t="s">
        <v>37</v>
      </c>
      <c r="Z6404">
        <v>30</v>
      </c>
      <c r="AA6404">
        <v>1970</v>
      </c>
      <c r="AB6404" s="1" t="s">
        <v>13500</v>
      </c>
      <c r="AC6404" s="1" t="s">
        <v>13500</v>
      </c>
      <c r="AD6404" t="s">
        <v>13496</v>
      </c>
      <c r="AE6404" s="1" t="s">
        <v>38</v>
      </c>
      <c r="AF6404" s="1" t="s">
        <v>38</v>
      </c>
      <c r="AG6404" t="s">
        <v>13526</v>
      </c>
      <c r="AH6404" t="s">
        <v>38</v>
      </c>
      <c r="AI6404" t="s">
        <v>13540</v>
      </c>
    </row>
    <row r="6405" spans="1:35" x14ac:dyDescent="0.25">
      <c r="A6405" s="1" t="s">
        <v>12916</v>
      </c>
      <c r="B6405" s="1" t="s">
        <v>30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s="1" t="s">
        <v>30</v>
      </c>
      <c r="I6405" s="1" t="s">
        <v>31</v>
      </c>
      <c r="J6405">
        <v>0</v>
      </c>
      <c r="K6405">
        <v>2</v>
      </c>
      <c r="L6405">
        <v>4</v>
      </c>
      <c r="M6405" s="1" t="s">
        <v>32</v>
      </c>
      <c r="N6405">
        <v>0</v>
      </c>
      <c r="O6405" s="1" t="s">
        <v>697</v>
      </c>
      <c r="P6405" s="1" t="s">
        <v>12917</v>
      </c>
      <c r="Q6405" s="1" t="s">
        <v>42</v>
      </c>
      <c r="R6405">
        <v>48</v>
      </c>
      <c r="S6405" s="1" t="s">
        <v>30</v>
      </c>
      <c r="T6405" s="1" t="s">
        <v>30</v>
      </c>
      <c r="U6405" s="1" t="s">
        <v>32</v>
      </c>
      <c r="V6405">
        <v>6</v>
      </c>
      <c r="W6405" s="1" t="s">
        <v>30</v>
      </c>
      <c r="X6405" s="1" t="s">
        <v>36</v>
      </c>
      <c r="Y6405" s="1" t="s">
        <v>37</v>
      </c>
      <c r="Z6405">
        <v>12</v>
      </c>
      <c r="AA6405">
        <v>259</v>
      </c>
      <c r="AB6405" s="1" t="s">
        <v>13500</v>
      </c>
      <c r="AC6405" s="1" t="s">
        <v>13500</v>
      </c>
      <c r="AD6405" t="s">
        <v>13494</v>
      </c>
      <c r="AE6405" s="1" t="s">
        <v>38</v>
      </c>
      <c r="AF6405" s="1" t="s">
        <v>38</v>
      </c>
      <c r="AG6405" t="s">
        <v>13526</v>
      </c>
      <c r="AH6405" t="s">
        <v>38</v>
      </c>
      <c r="AI6405" t="s">
        <v>13539</v>
      </c>
    </row>
    <row r="6406" spans="1:35" x14ac:dyDescent="0.25">
      <c r="A6406" s="1" t="s">
        <v>12918</v>
      </c>
      <c r="B6406" s="1" t="s">
        <v>30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s="1" t="s">
        <v>30</v>
      </c>
      <c r="I6406" s="1" t="s">
        <v>31</v>
      </c>
      <c r="J6406">
        <v>0</v>
      </c>
      <c r="K6406">
        <v>1</v>
      </c>
      <c r="L6406">
        <v>6</v>
      </c>
      <c r="M6406" s="1" t="s">
        <v>32</v>
      </c>
      <c r="N6406">
        <v>0</v>
      </c>
      <c r="O6406" s="1" t="s">
        <v>88</v>
      </c>
      <c r="P6406" s="1" t="s">
        <v>12919</v>
      </c>
      <c r="Q6406" s="1" t="s">
        <v>42</v>
      </c>
      <c r="R6406">
        <v>30</v>
      </c>
      <c r="S6406" s="1" t="s">
        <v>30</v>
      </c>
      <c r="T6406" s="1" t="s">
        <v>30</v>
      </c>
      <c r="U6406" s="1" t="s">
        <v>32</v>
      </c>
      <c r="V6406">
        <v>6</v>
      </c>
      <c r="W6406" s="1" t="s">
        <v>32</v>
      </c>
      <c r="X6406" s="1" t="s">
        <v>43</v>
      </c>
      <c r="Y6406" s="1" t="s">
        <v>37</v>
      </c>
      <c r="Z6406">
        <v>25</v>
      </c>
      <c r="AA6406">
        <v>998</v>
      </c>
      <c r="AB6406" s="1" t="s">
        <v>13500</v>
      </c>
      <c r="AC6406" s="1" t="s">
        <v>13500</v>
      </c>
      <c r="AD6406" t="s">
        <v>13495</v>
      </c>
      <c r="AE6406" s="1" t="s">
        <v>38</v>
      </c>
      <c r="AF6406" s="1" t="s">
        <v>38</v>
      </c>
      <c r="AG6406" t="s">
        <v>13526</v>
      </c>
      <c r="AH6406" t="s">
        <v>38</v>
      </c>
      <c r="AI6406" t="s">
        <v>13539</v>
      </c>
    </row>
    <row r="6407" spans="1:35" x14ac:dyDescent="0.25">
      <c r="A6407" s="1" t="s">
        <v>12920</v>
      </c>
      <c r="B6407" s="1" t="s">
        <v>30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s="1" t="s">
        <v>30</v>
      </c>
      <c r="I6407" s="1" t="s">
        <v>31</v>
      </c>
      <c r="J6407">
        <v>0</v>
      </c>
      <c r="K6407">
        <v>2</v>
      </c>
      <c r="L6407">
        <v>0</v>
      </c>
      <c r="M6407" s="1" t="s">
        <v>30</v>
      </c>
      <c r="N6407">
        <v>0</v>
      </c>
      <c r="O6407" s="1" t="s">
        <v>122</v>
      </c>
      <c r="P6407" s="1" t="s">
        <v>12921</v>
      </c>
      <c r="Q6407" s="1" t="s">
        <v>42</v>
      </c>
      <c r="R6407">
        <v>38</v>
      </c>
      <c r="S6407" s="1" t="s">
        <v>30</v>
      </c>
      <c r="T6407" s="1" t="s">
        <v>30</v>
      </c>
      <c r="U6407" s="1" t="s">
        <v>32</v>
      </c>
      <c r="V6407">
        <v>6</v>
      </c>
      <c r="W6407" s="1" t="s">
        <v>30</v>
      </c>
      <c r="X6407" s="1" t="s">
        <v>43</v>
      </c>
      <c r="Y6407" s="1" t="s">
        <v>58</v>
      </c>
      <c r="Z6407">
        <v>7</v>
      </c>
      <c r="AA6407">
        <v>83</v>
      </c>
      <c r="AB6407" s="1" t="s">
        <v>13500</v>
      </c>
      <c r="AC6407" s="1" t="s">
        <v>13500</v>
      </c>
      <c r="AD6407" t="s">
        <v>13494</v>
      </c>
      <c r="AE6407" s="1" t="s">
        <v>38</v>
      </c>
      <c r="AF6407" s="1" t="s">
        <v>38</v>
      </c>
      <c r="AG6407" t="s">
        <v>13527</v>
      </c>
      <c r="AH6407" t="s">
        <v>38</v>
      </c>
      <c r="AI6407" t="s">
        <v>13539</v>
      </c>
    </row>
    <row r="6408" spans="1:35" x14ac:dyDescent="0.25">
      <c r="A6408" s="1" t="s">
        <v>12922</v>
      </c>
      <c r="B6408" s="1" t="s">
        <v>30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s="1" t="s">
        <v>30</v>
      </c>
      <c r="I6408" s="1" t="s">
        <v>31</v>
      </c>
      <c r="J6408">
        <v>0</v>
      </c>
      <c r="K6408">
        <v>1</v>
      </c>
      <c r="L6408">
        <v>0</v>
      </c>
      <c r="M6408" s="1" t="s">
        <v>30</v>
      </c>
      <c r="N6408">
        <v>0</v>
      </c>
      <c r="O6408" s="1" t="s">
        <v>60</v>
      </c>
      <c r="P6408" s="1" t="s">
        <v>12923</v>
      </c>
      <c r="Q6408" s="1" t="s">
        <v>42</v>
      </c>
      <c r="R6408">
        <v>56</v>
      </c>
      <c r="S6408" s="1" t="s">
        <v>30</v>
      </c>
      <c r="T6408" s="1" t="s">
        <v>30</v>
      </c>
      <c r="U6408" s="1" t="s">
        <v>32</v>
      </c>
      <c r="V6408">
        <v>2</v>
      </c>
      <c r="W6408" s="1" t="s">
        <v>30</v>
      </c>
      <c r="X6408" s="1" t="s">
        <v>57</v>
      </c>
      <c r="Y6408" s="1" t="s">
        <v>58</v>
      </c>
      <c r="Z6408">
        <v>11</v>
      </c>
      <c r="AA6408">
        <v>272</v>
      </c>
      <c r="AB6408" s="1" t="s">
        <v>13500</v>
      </c>
      <c r="AC6408" s="1" t="s">
        <v>13500</v>
      </c>
      <c r="AD6408" t="s">
        <v>13494</v>
      </c>
      <c r="AE6408" s="1" t="s">
        <v>38</v>
      </c>
      <c r="AF6408" s="1" t="s">
        <v>38</v>
      </c>
      <c r="AG6408" t="s">
        <v>13527</v>
      </c>
      <c r="AH6408" t="s">
        <v>38</v>
      </c>
      <c r="AI6408" t="s">
        <v>13539</v>
      </c>
    </row>
    <row r="6409" spans="1:35" x14ac:dyDescent="0.25">
      <c r="A6409" s="1" t="s">
        <v>12924</v>
      </c>
      <c r="B6409" s="1" t="s">
        <v>30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s="1" t="s">
        <v>30</v>
      </c>
      <c r="I6409" s="1" t="s">
        <v>31</v>
      </c>
      <c r="J6409">
        <v>0</v>
      </c>
      <c r="K6409">
        <v>0</v>
      </c>
      <c r="L6409">
        <v>0</v>
      </c>
      <c r="M6409" s="1" t="s">
        <v>30</v>
      </c>
      <c r="N6409">
        <v>0</v>
      </c>
      <c r="O6409" s="1" t="s">
        <v>211</v>
      </c>
      <c r="P6409" s="1" t="s">
        <v>12925</v>
      </c>
      <c r="Q6409" s="1" t="s">
        <v>35</v>
      </c>
      <c r="R6409">
        <v>22</v>
      </c>
      <c r="S6409" s="1" t="s">
        <v>32</v>
      </c>
      <c r="T6409" s="1" t="s">
        <v>30</v>
      </c>
      <c r="U6409" s="1" t="s">
        <v>32</v>
      </c>
      <c r="V6409">
        <v>3</v>
      </c>
      <c r="W6409" s="1" t="s">
        <v>30</v>
      </c>
      <c r="X6409" s="1" t="s">
        <v>36</v>
      </c>
      <c r="Y6409" s="1" t="s">
        <v>37</v>
      </c>
      <c r="Z6409">
        <v>9</v>
      </c>
      <c r="AA6409">
        <v>313</v>
      </c>
      <c r="AB6409" s="1" t="s">
        <v>13500</v>
      </c>
      <c r="AC6409" s="1" t="s">
        <v>13500</v>
      </c>
      <c r="AD6409" t="s">
        <v>13495</v>
      </c>
      <c r="AE6409" s="1" t="s">
        <v>38</v>
      </c>
      <c r="AF6409" s="1" t="s">
        <v>38</v>
      </c>
      <c r="AG6409" t="s">
        <v>13527</v>
      </c>
      <c r="AH6409" t="s">
        <v>38</v>
      </c>
      <c r="AI6409" t="s">
        <v>13539</v>
      </c>
    </row>
    <row r="6410" spans="1:35" x14ac:dyDescent="0.25">
      <c r="A6410" s="1" t="s">
        <v>12926</v>
      </c>
      <c r="B6410" s="1" t="s">
        <v>30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s="1" t="s">
        <v>32</v>
      </c>
      <c r="I6410" s="1" t="s">
        <v>46</v>
      </c>
      <c r="J6410">
        <v>0</v>
      </c>
      <c r="K6410">
        <v>1</v>
      </c>
      <c r="L6410">
        <v>7</v>
      </c>
      <c r="M6410" s="1" t="s">
        <v>32</v>
      </c>
      <c r="N6410">
        <v>0</v>
      </c>
      <c r="O6410" s="1" t="s">
        <v>153</v>
      </c>
      <c r="P6410" s="1" t="s">
        <v>12927</v>
      </c>
      <c r="Q6410" s="1" t="s">
        <v>35</v>
      </c>
      <c r="R6410">
        <v>50</v>
      </c>
      <c r="S6410" s="1" t="s">
        <v>30</v>
      </c>
      <c r="T6410" s="1" t="s">
        <v>30</v>
      </c>
      <c r="U6410" s="1" t="s">
        <v>32</v>
      </c>
      <c r="V6410">
        <v>2</v>
      </c>
      <c r="W6410" s="1" t="s">
        <v>32</v>
      </c>
      <c r="X6410" s="1" t="s">
        <v>43</v>
      </c>
      <c r="Y6410" s="1" t="s">
        <v>58</v>
      </c>
      <c r="Z6410">
        <v>23</v>
      </c>
      <c r="AA6410">
        <v>738</v>
      </c>
      <c r="AB6410" s="1" t="s">
        <v>13500</v>
      </c>
      <c r="AC6410" s="1" t="s">
        <v>13500</v>
      </c>
      <c r="AD6410" t="s">
        <v>13494</v>
      </c>
      <c r="AE6410" s="1" t="s">
        <v>38</v>
      </c>
      <c r="AF6410" s="1" t="s">
        <v>38</v>
      </c>
      <c r="AG6410" t="s">
        <v>13526</v>
      </c>
      <c r="AH6410" t="s">
        <v>38</v>
      </c>
      <c r="AI6410" t="s">
        <v>13539</v>
      </c>
    </row>
    <row r="6411" spans="1:35" x14ac:dyDescent="0.25">
      <c r="A6411" s="1" t="s">
        <v>12928</v>
      </c>
      <c r="B6411" s="1" t="s">
        <v>30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s="1" t="s">
        <v>30</v>
      </c>
      <c r="I6411" s="1" t="s">
        <v>31</v>
      </c>
      <c r="J6411">
        <v>0</v>
      </c>
      <c r="K6411">
        <v>1</v>
      </c>
      <c r="L6411">
        <v>0</v>
      </c>
      <c r="M6411" s="1" t="s">
        <v>30</v>
      </c>
      <c r="N6411">
        <v>0</v>
      </c>
      <c r="O6411" s="1" t="s">
        <v>100</v>
      </c>
      <c r="P6411" s="1" t="s">
        <v>12929</v>
      </c>
      <c r="Q6411" s="1" t="s">
        <v>35</v>
      </c>
      <c r="R6411">
        <v>63</v>
      </c>
      <c r="S6411" s="1" t="s">
        <v>30</v>
      </c>
      <c r="T6411" s="1" t="s">
        <v>30</v>
      </c>
      <c r="U6411" s="1" t="s">
        <v>32</v>
      </c>
      <c r="V6411">
        <v>3</v>
      </c>
      <c r="W6411" s="1" t="s">
        <v>30</v>
      </c>
      <c r="X6411" s="1" t="s">
        <v>36</v>
      </c>
      <c r="Y6411" s="1" t="s">
        <v>58</v>
      </c>
      <c r="Z6411">
        <v>10</v>
      </c>
      <c r="AA6411">
        <v>119</v>
      </c>
      <c r="AB6411" s="1" t="s">
        <v>13500</v>
      </c>
      <c r="AC6411" s="1" t="s">
        <v>13500</v>
      </c>
      <c r="AD6411" t="s">
        <v>13494</v>
      </c>
      <c r="AE6411" s="1" t="s">
        <v>38</v>
      </c>
      <c r="AF6411" s="1" t="s">
        <v>38</v>
      </c>
      <c r="AG6411" t="s">
        <v>13527</v>
      </c>
      <c r="AH6411" t="s">
        <v>38</v>
      </c>
      <c r="AI6411" t="s">
        <v>13539</v>
      </c>
    </row>
    <row r="6412" spans="1:35" x14ac:dyDescent="0.25">
      <c r="A6412" s="1" t="s">
        <v>12930</v>
      </c>
      <c r="B6412" s="1" t="s">
        <v>30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s="1" t="s">
        <v>32</v>
      </c>
      <c r="I6412" s="1" t="s">
        <v>46</v>
      </c>
      <c r="J6412">
        <v>0</v>
      </c>
      <c r="K6412">
        <v>0</v>
      </c>
      <c r="L6412">
        <v>6</v>
      </c>
      <c r="M6412" s="1" t="s">
        <v>32</v>
      </c>
      <c r="N6412">
        <v>0</v>
      </c>
      <c r="O6412" s="1" t="s">
        <v>88</v>
      </c>
      <c r="P6412" s="1" t="s">
        <v>12931</v>
      </c>
      <c r="Q6412" s="1" t="s">
        <v>35</v>
      </c>
      <c r="R6412">
        <v>56</v>
      </c>
      <c r="S6412" s="1" t="s">
        <v>30</v>
      </c>
      <c r="T6412" s="1" t="s">
        <v>30</v>
      </c>
      <c r="U6412" s="1" t="s">
        <v>32</v>
      </c>
      <c r="V6412">
        <v>2</v>
      </c>
      <c r="W6412" s="1" t="s">
        <v>30</v>
      </c>
      <c r="X6412" s="1" t="s">
        <v>36</v>
      </c>
      <c r="Y6412" s="1" t="s">
        <v>37</v>
      </c>
      <c r="Z6412">
        <v>20</v>
      </c>
      <c r="AA6412">
        <v>812</v>
      </c>
      <c r="AB6412" s="1" t="s">
        <v>13500</v>
      </c>
      <c r="AC6412" s="1" t="s">
        <v>13500</v>
      </c>
      <c r="AD6412" t="s">
        <v>13494</v>
      </c>
      <c r="AE6412" s="1" t="s">
        <v>38</v>
      </c>
      <c r="AF6412" s="1" t="s">
        <v>38</v>
      </c>
      <c r="AG6412" t="s">
        <v>13526</v>
      </c>
      <c r="AH6412" t="s">
        <v>38</v>
      </c>
      <c r="AI6412" t="s">
        <v>13540</v>
      </c>
    </row>
    <row r="6413" spans="1:35" x14ac:dyDescent="0.25">
      <c r="A6413" s="1" t="s">
        <v>12932</v>
      </c>
      <c r="B6413" s="1" t="s">
        <v>30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s="1" t="s">
        <v>30</v>
      </c>
      <c r="I6413" s="1" t="s">
        <v>31</v>
      </c>
      <c r="J6413">
        <v>0</v>
      </c>
      <c r="K6413">
        <v>0</v>
      </c>
      <c r="L6413">
        <v>0</v>
      </c>
      <c r="M6413" s="1" t="s">
        <v>30</v>
      </c>
      <c r="N6413">
        <v>0</v>
      </c>
      <c r="O6413" s="1" t="s">
        <v>153</v>
      </c>
      <c r="P6413" s="1" t="s">
        <v>12933</v>
      </c>
      <c r="Q6413" s="1" t="s">
        <v>42</v>
      </c>
      <c r="R6413">
        <v>37</v>
      </c>
      <c r="S6413" s="1" t="s">
        <v>30</v>
      </c>
      <c r="T6413" s="1" t="s">
        <v>30</v>
      </c>
      <c r="U6413" s="1" t="s">
        <v>32</v>
      </c>
      <c r="V6413">
        <v>2</v>
      </c>
      <c r="W6413" s="1" t="s">
        <v>30</v>
      </c>
      <c r="X6413" s="1" t="s">
        <v>57</v>
      </c>
      <c r="Y6413" s="1" t="s">
        <v>37</v>
      </c>
      <c r="Z6413">
        <v>14</v>
      </c>
      <c r="AA6413">
        <v>430</v>
      </c>
      <c r="AB6413" s="1" t="s">
        <v>13500</v>
      </c>
      <c r="AC6413" s="1" t="s">
        <v>13500</v>
      </c>
      <c r="AD6413" t="s">
        <v>13494</v>
      </c>
      <c r="AE6413" s="1" t="s">
        <v>38</v>
      </c>
      <c r="AF6413" s="1" t="s">
        <v>38</v>
      </c>
      <c r="AG6413" t="s">
        <v>13527</v>
      </c>
      <c r="AH6413" t="s">
        <v>38</v>
      </c>
      <c r="AI6413" t="s">
        <v>13539</v>
      </c>
    </row>
    <row r="6414" spans="1:35" x14ac:dyDescent="0.25">
      <c r="A6414" s="1" t="s">
        <v>12934</v>
      </c>
      <c r="B6414" s="1" t="s">
        <v>30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s="1" t="s">
        <v>30</v>
      </c>
      <c r="I6414" s="1" t="s">
        <v>31</v>
      </c>
      <c r="J6414">
        <v>0</v>
      </c>
      <c r="K6414">
        <v>2</v>
      </c>
      <c r="L6414">
        <v>7</v>
      </c>
      <c r="M6414" s="1" t="s">
        <v>32</v>
      </c>
      <c r="N6414">
        <v>0</v>
      </c>
      <c r="O6414" s="1" t="s">
        <v>106</v>
      </c>
      <c r="P6414" s="1" t="s">
        <v>12935</v>
      </c>
      <c r="Q6414" s="1" t="s">
        <v>35</v>
      </c>
      <c r="R6414">
        <v>67</v>
      </c>
      <c r="S6414" s="1" t="s">
        <v>30</v>
      </c>
      <c r="T6414" s="1" t="s">
        <v>32</v>
      </c>
      <c r="U6414" s="1" t="s">
        <v>32</v>
      </c>
      <c r="V6414">
        <v>5</v>
      </c>
      <c r="W6414" s="1" t="s">
        <v>30</v>
      </c>
      <c r="X6414" s="1" t="s">
        <v>36</v>
      </c>
      <c r="Y6414" s="1" t="s">
        <v>44</v>
      </c>
      <c r="Z6414">
        <v>14</v>
      </c>
      <c r="AA6414">
        <v>171</v>
      </c>
      <c r="AB6414" s="1" t="s">
        <v>13500</v>
      </c>
      <c r="AC6414" s="1" t="s">
        <v>13500</v>
      </c>
      <c r="AD6414" t="s">
        <v>13496</v>
      </c>
      <c r="AE6414" s="1" t="s">
        <v>38</v>
      </c>
      <c r="AF6414" s="1" t="s">
        <v>38</v>
      </c>
      <c r="AG6414" t="s">
        <v>13526</v>
      </c>
      <c r="AH6414" t="s">
        <v>38</v>
      </c>
      <c r="AI6414" t="s">
        <v>13539</v>
      </c>
    </row>
    <row r="6415" spans="1:35" x14ac:dyDescent="0.25">
      <c r="A6415" s="1" t="s">
        <v>12936</v>
      </c>
      <c r="B6415" s="1" t="s">
        <v>30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s="1" t="s">
        <v>30</v>
      </c>
      <c r="I6415" s="1" t="s">
        <v>31</v>
      </c>
      <c r="J6415">
        <v>0</v>
      </c>
      <c r="K6415">
        <v>1</v>
      </c>
      <c r="L6415">
        <v>5</v>
      </c>
      <c r="M6415" s="1" t="s">
        <v>32</v>
      </c>
      <c r="N6415">
        <v>0</v>
      </c>
      <c r="O6415" s="1" t="s">
        <v>83</v>
      </c>
      <c r="P6415" s="1" t="s">
        <v>12937</v>
      </c>
      <c r="Q6415" s="1" t="s">
        <v>35</v>
      </c>
      <c r="R6415">
        <v>42</v>
      </c>
      <c r="S6415" s="1" t="s">
        <v>30</v>
      </c>
      <c r="T6415" s="1" t="s">
        <v>30</v>
      </c>
      <c r="U6415" s="1" t="s">
        <v>32</v>
      </c>
      <c r="V6415">
        <v>3</v>
      </c>
      <c r="W6415" s="1" t="s">
        <v>30</v>
      </c>
      <c r="X6415" s="1" t="s">
        <v>36</v>
      </c>
      <c r="Y6415" s="1" t="s">
        <v>37</v>
      </c>
      <c r="Z6415">
        <v>21</v>
      </c>
      <c r="AA6415">
        <v>242</v>
      </c>
      <c r="AB6415" s="1" t="s">
        <v>13500</v>
      </c>
      <c r="AC6415" s="1" t="s">
        <v>13500</v>
      </c>
      <c r="AD6415" t="s">
        <v>13494</v>
      </c>
      <c r="AE6415" s="1" t="s">
        <v>38</v>
      </c>
      <c r="AF6415" s="1" t="s">
        <v>38</v>
      </c>
      <c r="AG6415" t="s">
        <v>13526</v>
      </c>
      <c r="AH6415" t="s">
        <v>38</v>
      </c>
      <c r="AI6415" t="s">
        <v>13539</v>
      </c>
    </row>
    <row r="6416" spans="1:35" x14ac:dyDescent="0.25">
      <c r="A6416" s="1" t="s">
        <v>12938</v>
      </c>
      <c r="B6416" s="1" t="s">
        <v>30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s="1" t="s">
        <v>30</v>
      </c>
      <c r="I6416" s="1" t="s">
        <v>31</v>
      </c>
      <c r="J6416">
        <v>0</v>
      </c>
      <c r="K6416">
        <v>2</v>
      </c>
      <c r="L6416">
        <v>0</v>
      </c>
      <c r="M6416" s="1" t="s">
        <v>30</v>
      </c>
      <c r="N6416">
        <v>0</v>
      </c>
      <c r="O6416" s="1" t="s">
        <v>184</v>
      </c>
      <c r="P6416" s="1" t="s">
        <v>12939</v>
      </c>
      <c r="Q6416" s="1" t="s">
        <v>35</v>
      </c>
      <c r="R6416">
        <v>64</v>
      </c>
      <c r="S6416" s="1" t="s">
        <v>30</v>
      </c>
      <c r="T6416" s="1" t="s">
        <v>30</v>
      </c>
      <c r="U6416" s="1" t="s">
        <v>32</v>
      </c>
      <c r="V6416">
        <v>3</v>
      </c>
      <c r="W6416" s="1" t="s">
        <v>30</v>
      </c>
      <c r="X6416" s="1" t="s">
        <v>43</v>
      </c>
      <c r="Y6416" s="1" t="s">
        <v>58</v>
      </c>
      <c r="Z6416">
        <v>8</v>
      </c>
      <c r="AA6416">
        <v>303</v>
      </c>
      <c r="AB6416" s="1" t="s">
        <v>13500</v>
      </c>
      <c r="AC6416" s="1" t="s">
        <v>13500</v>
      </c>
      <c r="AD6416" t="s">
        <v>13494</v>
      </c>
      <c r="AE6416" s="1" t="s">
        <v>38</v>
      </c>
      <c r="AF6416" s="1" t="s">
        <v>38</v>
      </c>
      <c r="AG6416" t="s">
        <v>13527</v>
      </c>
      <c r="AH6416" t="s">
        <v>38</v>
      </c>
      <c r="AI6416" t="s">
        <v>13539</v>
      </c>
    </row>
    <row r="6417" spans="1:35" x14ac:dyDescent="0.25">
      <c r="A6417" s="1" t="s">
        <v>12940</v>
      </c>
      <c r="B6417" s="1" t="s">
        <v>30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s="1" t="s">
        <v>30</v>
      </c>
      <c r="I6417" s="1" t="s">
        <v>31</v>
      </c>
      <c r="J6417">
        <v>0</v>
      </c>
      <c r="K6417">
        <v>1</v>
      </c>
      <c r="L6417">
        <v>0</v>
      </c>
      <c r="M6417" s="1" t="s">
        <v>30</v>
      </c>
      <c r="N6417">
        <v>0</v>
      </c>
      <c r="O6417" s="1" t="s">
        <v>52</v>
      </c>
      <c r="P6417" s="1" t="s">
        <v>12941</v>
      </c>
      <c r="Q6417" s="1" t="s">
        <v>35</v>
      </c>
      <c r="R6417">
        <v>50</v>
      </c>
      <c r="S6417" s="1" t="s">
        <v>30</v>
      </c>
      <c r="T6417" s="1" t="s">
        <v>30</v>
      </c>
      <c r="U6417" s="1" t="s">
        <v>32</v>
      </c>
      <c r="V6417">
        <v>2</v>
      </c>
      <c r="W6417" s="1" t="s">
        <v>30</v>
      </c>
      <c r="X6417" s="1" t="s">
        <v>57</v>
      </c>
      <c r="Y6417" s="1" t="s">
        <v>58</v>
      </c>
      <c r="Z6417">
        <v>9</v>
      </c>
      <c r="AA6417">
        <v>438</v>
      </c>
      <c r="AB6417" s="1" t="s">
        <v>13500</v>
      </c>
      <c r="AC6417" s="1" t="s">
        <v>13500</v>
      </c>
      <c r="AD6417" t="s">
        <v>13494</v>
      </c>
      <c r="AE6417" s="1" t="s">
        <v>38</v>
      </c>
      <c r="AF6417" s="1" t="s">
        <v>38</v>
      </c>
      <c r="AG6417" t="s">
        <v>13527</v>
      </c>
      <c r="AH6417" t="s">
        <v>38</v>
      </c>
      <c r="AI6417" t="s">
        <v>13540</v>
      </c>
    </row>
    <row r="6418" spans="1:35" x14ac:dyDescent="0.25">
      <c r="A6418" s="1" t="s">
        <v>12942</v>
      </c>
      <c r="B6418" s="1" t="s">
        <v>30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s="1" t="s">
        <v>30</v>
      </c>
      <c r="I6418" s="1" t="s">
        <v>31</v>
      </c>
      <c r="J6418">
        <v>0</v>
      </c>
      <c r="K6418">
        <v>2</v>
      </c>
      <c r="L6418">
        <v>14</v>
      </c>
      <c r="M6418" s="1" t="s">
        <v>32</v>
      </c>
      <c r="N6418">
        <v>0</v>
      </c>
      <c r="O6418" s="1" t="s">
        <v>91</v>
      </c>
      <c r="P6418" s="1" t="s">
        <v>12943</v>
      </c>
      <c r="Q6418" s="1" t="s">
        <v>35</v>
      </c>
      <c r="R6418">
        <v>22</v>
      </c>
      <c r="S6418" s="1" t="s">
        <v>32</v>
      </c>
      <c r="T6418" s="1" t="s">
        <v>30</v>
      </c>
      <c r="U6418" s="1" t="s">
        <v>32</v>
      </c>
      <c r="V6418">
        <v>3</v>
      </c>
      <c r="W6418" s="1" t="s">
        <v>30</v>
      </c>
      <c r="X6418" s="1" t="s">
        <v>57</v>
      </c>
      <c r="Y6418" s="1" t="s">
        <v>37</v>
      </c>
      <c r="Z6418">
        <v>27</v>
      </c>
      <c r="AA6418">
        <v>1085</v>
      </c>
      <c r="AB6418" s="1" t="s">
        <v>13500</v>
      </c>
      <c r="AC6418" s="1" t="s">
        <v>13500</v>
      </c>
      <c r="AD6418" t="s">
        <v>13495</v>
      </c>
      <c r="AE6418" s="1" t="s">
        <v>38</v>
      </c>
      <c r="AF6418" s="1" t="s">
        <v>38</v>
      </c>
      <c r="AG6418" t="s">
        <v>13526</v>
      </c>
      <c r="AH6418" t="s">
        <v>38</v>
      </c>
      <c r="AI6418" t="s">
        <v>13539</v>
      </c>
    </row>
    <row r="6419" spans="1:35" x14ac:dyDescent="0.25">
      <c r="A6419" s="1" t="s">
        <v>12944</v>
      </c>
      <c r="B6419" s="1" t="s">
        <v>30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s="1" t="s">
        <v>30</v>
      </c>
      <c r="I6419" s="1" t="s">
        <v>31</v>
      </c>
      <c r="J6419">
        <v>0</v>
      </c>
      <c r="K6419">
        <v>2</v>
      </c>
      <c r="L6419">
        <v>0</v>
      </c>
      <c r="M6419" s="1" t="s">
        <v>30</v>
      </c>
      <c r="N6419">
        <v>0</v>
      </c>
      <c r="O6419" s="1" t="s">
        <v>125</v>
      </c>
      <c r="P6419" s="1" t="s">
        <v>12945</v>
      </c>
      <c r="Q6419" s="1" t="s">
        <v>35</v>
      </c>
      <c r="R6419">
        <v>30</v>
      </c>
      <c r="S6419" s="1" t="s">
        <v>30</v>
      </c>
      <c r="T6419" s="1" t="s">
        <v>30</v>
      </c>
      <c r="U6419" s="1" t="s">
        <v>32</v>
      </c>
      <c r="V6419">
        <v>2</v>
      </c>
      <c r="W6419" s="1" t="s">
        <v>30</v>
      </c>
      <c r="X6419" s="1" t="s">
        <v>57</v>
      </c>
      <c r="Y6419" s="1" t="s">
        <v>37</v>
      </c>
      <c r="Z6419">
        <v>7</v>
      </c>
      <c r="AA6419">
        <v>286</v>
      </c>
      <c r="AB6419" s="1" t="s">
        <v>13500</v>
      </c>
      <c r="AC6419" s="1" t="s">
        <v>13500</v>
      </c>
      <c r="AD6419" t="s">
        <v>13495</v>
      </c>
      <c r="AE6419" s="1" t="s">
        <v>38</v>
      </c>
      <c r="AF6419" s="1" t="s">
        <v>38</v>
      </c>
      <c r="AG6419" t="s">
        <v>13527</v>
      </c>
      <c r="AH6419" t="s">
        <v>38</v>
      </c>
      <c r="AI6419" t="s">
        <v>13540</v>
      </c>
    </row>
    <row r="6420" spans="1:35" x14ac:dyDescent="0.25">
      <c r="A6420" s="1" t="s">
        <v>12946</v>
      </c>
      <c r="B6420" s="1" t="s">
        <v>30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s="1" t="s">
        <v>30</v>
      </c>
      <c r="I6420" s="1" t="s">
        <v>31</v>
      </c>
      <c r="J6420">
        <v>0</v>
      </c>
      <c r="K6420">
        <v>0</v>
      </c>
      <c r="L6420">
        <v>6</v>
      </c>
      <c r="M6420" s="1" t="s">
        <v>30</v>
      </c>
      <c r="N6420">
        <v>72</v>
      </c>
      <c r="O6420" s="1" t="s">
        <v>125</v>
      </c>
      <c r="P6420" s="1" t="s">
        <v>12947</v>
      </c>
      <c r="Q6420" s="1" t="s">
        <v>35</v>
      </c>
      <c r="R6420">
        <v>57</v>
      </c>
      <c r="S6420" s="1" t="s">
        <v>30</v>
      </c>
      <c r="T6420" s="1" t="s">
        <v>30</v>
      </c>
      <c r="U6420" s="1" t="s">
        <v>32</v>
      </c>
      <c r="V6420">
        <v>2</v>
      </c>
      <c r="W6420" s="1" t="s">
        <v>30</v>
      </c>
      <c r="X6420" s="1" t="s">
        <v>36</v>
      </c>
      <c r="Y6420" s="1" t="s">
        <v>58</v>
      </c>
      <c r="Z6420">
        <v>22</v>
      </c>
      <c r="AA6420">
        <v>571</v>
      </c>
      <c r="AB6420" s="1" t="s">
        <v>13500</v>
      </c>
      <c r="AC6420" s="1" t="s">
        <v>13500</v>
      </c>
      <c r="AD6420" t="s">
        <v>13494</v>
      </c>
      <c r="AE6420" s="1" t="s">
        <v>38</v>
      </c>
      <c r="AF6420" s="1" t="s">
        <v>38</v>
      </c>
      <c r="AG6420" t="s">
        <v>13526</v>
      </c>
      <c r="AH6420" t="s">
        <v>38</v>
      </c>
      <c r="AI6420" t="s">
        <v>13539</v>
      </c>
    </row>
    <row r="6421" spans="1:35" x14ac:dyDescent="0.25">
      <c r="A6421" s="1" t="s">
        <v>12948</v>
      </c>
      <c r="B6421" s="1" t="s">
        <v>30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s="1" t="s">
        <v>30</v>
      </c>
      <c r="I6421" s="1" t="s">
        <v>31</v>
      </c>
      <c r="J6421">
        <v>0</v>
      </c>
      <c r="K6421">
        <v>0</v>
      </c>
      <c r="L6421">
        <v>0</v>
      </c>
      <c r="M6421" s="1" t="s">
        <v>30</v>
      </c>
      <c r="N6421">
        <v>0</v>
      </c>
      <c r="O6421" s="1" t="s">
        <v>171</v>
      </c>
      <c r="P6421" s="1" t="s">
        <v>12949</v>
      </c>
      <c r="Q6421" s="1" t="s">
        <v>35</v>
      </c>
      <c r="R6421">
        <v>41</v>
      </c>
      <c r="S6421" s="1" t="s">
        <v>30</v>
      </c>
      <c r="T6421" s="1" t="s">
        <v>30</v>
      </c>
      <c r="U6421" s="1" t="s">
        <v>32</v>
      </c>
      <c r="V6421">
        <v>3</v>
      </c>
      <c r="W6421" s="1" t="s">
        <v>30</v>
      </c>
      <c r="X6421" s="1" t="s">
        <v>57</v>
      </c>
      <c r="Y6421" s="1" t="s">
        <v>58</v>
      </c>
      <c r="Z6421">
        <v>7</v>
      </c>
      <c r="AA6421">
        <v>540</v>
      </c>
      <c r="AB6421" s="1" t="s">
        <v>13500</v>
      </c>
      <c r="AC6421" s="1" t="s">
        <v>13500</v>
      </c>
      <c r="AD6421" t="s">
        <v>13494</v>
      </c>
      <c r="AE6421" s="1" t="s">
        <v>38</v>
      </c>
      <c r="AF6421" s="1" t="s">
        <v>38</v>
      </c>
      <c r="AG6421" t="s">
        <v>13527</v>
      </c>
      <c r="AH6421" t="s">
        <v>38</v>
      </c>
      <c r="AI6421" t="s">
        <v>13540</v>
      </c>
    </row>
    <row r="6422" spans="1:35" x14ac:dyDescent="0.25">
      <c r="A6422" s="1" t="s">
        <v>12950</v>
      </c>
      <c r="B6422" s="1" t="s">
        <v>30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s="1" t="s">
        <v>30</v>
      </c>
      <c r="I6422" s="1" t="s">
        <v>31</v>
      </c>
      <c r="J6422">
        <v>0</v>
      </c>
      <c r="K6422">
        <v>2</v>
      </c>
      <c r="L6422">
        <v>10</v>
      </c>
      <c r="M6422" s="1" t="s">
        <v>32</v>
      </c>
      <c r="N6422">
        <v>0</v>
      </c>
      <c r="O6422" s="1" t="s">
        <v>100</v>
      </c>
      <c r="P6422" s="1" t="s">
        <v>12951</v>
      </c>
      <c r="Q6422" s="1" t="s">
        <v>42</v>
      </c>
      <c r="R6422">
        <v>61</v>
      </c>
      <c r="S6422" s="1" t="s">
        <v>30</v>
      </c>
      <c r="T6422" s="1" t="s">
        <v>30</v>
      </c>
      <c r="U6422" s="1" t="s">
        <v>32</v>
      </c>
      <c r="V6422">
        <v>6</v>
      </c>
      <c r="W6422" s="1" t="s">
        <v>32</v>
      </c>
      <c r="X6422" s="1" t="s">
        <v>43</v>
      </c>
      <c r="Y6422" s="1" t="s">
        <v>58</v>
      </c>
      <c r="Z6422">
        <v>22</v>
      </c>
      <c r="AA6422">
        <v>1304</v>
      </c>
      <c r="AB6422" s="1" t="s">
        <v>13500</v>
      </c>
      <c r="AC6422" s="1" t="s">
        <v>13500</v>
      </c>
      <c r="AD6422" t="s">
        <v>13494</v>
      </c>
      <c r="AE6422" s="1" t="s">
        <v>38</v>
      </c>
      <c r="AF6422" s="1" t="s">
        <v>38</v>
      </c>
      <c r="AG6422" t="s">
        <v>13526</v>
      </c>
      <c r="AH6422" t="s">
        <v>38</v>
      </c>
      <c r="AI6422" t="s">
        <v>13540</v>
      </c>
    </row>
    <row r="6423" spans="1:35" x14ac:dyDescent="0.25">
      <c r="A6423" s="1" t="s">
        <v>12952</v>
      </c>
      <c r="B6423" s="1" t="s">
        <v>30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s="1" t="s">
        <v>30</v>
      </c>
      <c r="I6423" s="1" t="s">
        <v>31</v>
      </c>
      <c r="J6423">
        <v>0</v>
      </c>
      <c r="K6423">
        <v>2</v>
      </c>
      <c r="L6423">
        <v>10</v>
      </c>
      <c r="M6423" s="1" t="s">
        <v>32</v>
      </c>
      <c r="N6423">
        <v>0</v>
      </c>
      <c r="O6423" s="1" t="s">
        <v>68</v>
      </c>
      <c r="P6423" s="1" t="s">
        <v>12953</v>
      </c>
      <c r="Q6423" s="1" t="s">
        <v>42</v>
      </c>
      <c r="R6423">
        <v>29</v>
      </c>
      <c r="S6423" s="1" t="s">
        <v>32</v>
      </c>
      <c r="T6423" s="1" t="s">
        <v>30</v>
      </c>
      <c r="U6423" s="1" t="s">
        <v>32</v>
      </c>
      <c r="V6423">
        <v>5</v>
      </c>
      <c r="W6423" s="1" t="s">
        <v>32</v>
      </c>
      <c r="X6423" s="1" t="s">
        <v>57</v>
      </c>
      <c r="Y6423" s="1" t="s">
        <v>37</v>
      </c>
      <c r="Z6423">
        <v>33</v>
      </c>
      <c r="AA6423">
        <v>2057</v>
      </c>
      <c r="AB6423" s="1" t="s">
        <v>13500</v>
      </c>
      <c r="AC6423" s="1" t="s">
        <v>13500</v>
      </c>
      <c r="AD6423" t="s">
        <v>13495</v>
      </c>
      <c r="AE6423" s="1" t="s">
        <v>38</v>
      </c>
      <c r="AF6423" s="1" t="s">
        <v>38</v>
      </c>
      <c r="AG6423" t="s">
        <v>13526</v>
      </c>
      <c r="AH6423" t="s">
        <v>38</v>
      </c>
      <c r="AI6423" t="s">
        <v>13540</v>
      </c>
    </row>
    <row r="6424" spans="1:35" x14ac:dyDescent="0.25">
      <c r="A6424" s="1" t="s">
        <v>12954</v>
      </c>
      <c r="B6424" s="1" t="s">
        <v>30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s="1" t="s">
        <v>30</v>
      </c>
      <c r="I6424" s="1" t="s">
        <v>31</v>
      </c>
      <c r="J6424">
        <v>0</v>
      </c>
      <c r="K6424">
        <v>1</v>
      </c>
      <c r="L6424">
        <v>30</v>
      </c>
      <c r="M6424" s="1" t="s">
        <v>30</v>
      </c>
      <c r="N6424">
        <v>5</v>
      </c>
      <c r="O6424" s="1" t="s">
        <v>240</v>
      </c>
      <c r="P6424" s="1" t="s">
        <v>12955</v>
      </c>
      <c r="Q6424" s="1" t="s">
        <v>42</v>
      </c>
      <c r="R6424">
        <v>22</v>
      </c>
      <c r="S6424" s="1" t="s">
        <v>32</v>
      </c>
      <c r="T6424" s="1" t="s">
        <v>30</v>
      </c>
      <c r="U6424" s="1" t="s">
        <v>32</v>
      </c>
      <c r="V6424">
        <v>2</v>
      </c>
      <c r="W6424" s="1" t="s">
        <v>32</v>
      </c>
      <c r="X6424" s="1" t="s">
        <v>57</v>
      </c>
      <c r="Y6424" s="1" t="s">
        <v>37</v>
      </c>
      <c r="Z6424">
        <v>49</v>
      </c>
      <c r="AA6424">
        <v>3523</v>
      </c>
      <c r="AB6424" s="1" t="s">
        <v>13500</v>
      </c>
      <c r="AC6424" s="1" t="s">
        <v>13500</v>
      </c>
      <c r="AD6424" t="s">
        <v>13495</v>
      </c>
      <c r="AE6424" s="1" t="s">
        <v>38</v>
      </c>
      <c r="AF6424" s="1" t="s">
        <v>38</v>
      </c>
      <c r="AG6424" t="s">
        <v>13526</v>
      </c>
      <c r="AH6424" t="s">
        <v>38</v>
      </c>
      <c r="AI6424" t="s">
        <v>13540</v>
      </c>
    </row>
    <row r="6425" spans="1:35" x14ac:dyDescent="0.25">
      <c r="A6425" s="1" t="s">
        <v>12956</v>
      </c>
      <c r="B6425" s="1" t="s">
        <v>30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s="1" t="s">
        <v>30</v>
      </c>
      <c r="I6425" s="1" t="s">
        <v>31</v>
      </c>
      <c r="J6425">
        <v>0</v>
      </c>
      <c r="K6425">
        <v>1</v>
      </c>
      <c r="L6425">
        <v>0</v>
      </c>
      <c r="M6425" s="1" t="s">
        <v>30</v>
      </c>
      <c r="N6425">
        <v>0</v>
      </c>
      <c r="O6425" s="1" t="s">
        <v>130</v>
      </c>
      <c r="P6425" s="1" t="s">
        <v>12957</v>
      </c>
      <c r="Q6425" s="1" t="s">
        <v>35</v>
      </c>
      <c r="R6425">
        <v>29</v>
      </c>
      <c r="S6425" s="1" t="s">
        <v>32</v>
      </c>
      <c r="T6425" s="1" t="s">
        <v>30</v>
      </c>
      <c r="U6425" s="1" t="s">
        <v>32</v>
      </c>
      <c r="V6425">
        <v>2</v>
      </c>
      <c r="W6425" s="1" t="s">
        <v>30</v>
      </c>
      <c r="X6425" s="1" t="s">
        <v>36</v>
      </c>
      <c r="Y6425" s="1" t="s">
        <v>58</v>
      </c>
      <c r="Z6425">
        <v>8</v>
      </c>
      <c r="AA6425">
        <v>110</v>
      </c>
      <c r="AB6425" s="1" t="s">
        <v>13500</v>
      </c>
      <c r="AC6425" s="1" t="s">
        <v>13500</v>
      </c>
      <c r="AD6425" t="s">
        <v>13495</v>
      </c>
      <c r="AE6425" s="1" t="s">
        <v>38</v>
      </c>
      <c r="AF6425" s="1" t="s">
        <v>38</v>
      </c>
      <c r="AG6425" t="s">
        <v>13527</v>
      </c>
      <c r="AH6425" t="s">
        <v>38</v>
      </c>
      <c r="AI6425" t="s">
        <v>13539</v>
      </c>
    </row>
    <row r="6426" spans="1:35" x14ac:dyDescent="0.25">
      <c r="A6426" s="1" t="s">
        <v>12958</v>
      </c>
      <c r="B6426" s="1" t="s">
        <v>30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s="1" t="s">
        <v>30</v>
      </c>
      <c r="I6426" s="1" t="s">
        <v>31</v>
      </c>
      <c r="J6426">
        <v>0</v>
      </c>
      <c r="K6426">
        <v>0</v>
      </c>
      <c r="L6426">
        <v>0</v>
      </c>
      <c r="M6426" s="1" t="s">
        <v>30</v>
      </c>
      <c r="N6426">
        <v>0</v>
      </c>
      <c r="O6426" s="1" t="s">
        <v>1102</v>
      </c>
      <c r="P6426" s="1" t="s">
        <v>12959</v>
      </c>
      <c r="Q6426" s="1" t="s">
        <v>35</v>
      </c>
      <c r="R6426">
        <v>48</v>
      </c>
      <c r="S6426" s="1" t="s">
        <v>30</v>
      </c>
      <c r="T6426" s="1" t="s">
        <v>30</v>
      </c>
      <c r="U6426" s="1" t="s">
        <v>32</v>
      </c>
      <c r="V6426">
        <v>2</v>
      </c>
      <c r="W6426" s="1" t="s">
        <v>30</v>
      </c>
      <c r="X6426" s="1" t="s">
        <v>43</v>
      </c>
      <c r="Y6426" s="1" t="s">
        <v>58</v>
      </c>
      <c r="Z6426">
        <v>7</v>
      </c>
      <c r="AA6426">
        <v>446</v>
      </c>
      <c r="AB6426" s="1" t="s">
        <v>13500</v>
      </c>
      <c r="AC6426" s="1" t="s">
        <v>13500</v>
      </c>
      <c r="AD6426" t="s">
        <v>13494</v>
      </c>
      <c r="AE6426" s="1" t="s">
        <v>38</v>
      </c>
      <c r="AF6426" s="1" t="s">
        <v>38</v>
      </c>
      <c r="AG6426" t="s">
        <v>13527</v>
      </c>
      <c r="AH6426" t="s">
        <v>38</v>
      </c>
      <c r="AI6426" t="s">
        <v>13540</v>
      </c>
    </row>
    <row r="6427" spans="1:35" x14ac:dyDescent="0.25">
      <c r="A6427" s="1" t="s">
        <v>12960</v>
      </c>
      <c r="B6427" s="1" t="s">
        <v>30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s="1" t="s">
        <v>30</v>
      </c>
      <c r="I6427" s="1" t="s">
        <v>31</v>
      </c>
      <c r="J6427">
        <v>0</v>
      </c>
      <c r="K6427">
        <v>0</v>
      </c>
      <c r="L6427">
        <v>6</v>
      </c>
      <c r="M6427" s="1" t="s">
        <v>32</v>
      </c>
      <c r="N6427">
        <v>0</v>
      </c>
      <c r="O6427" s="1" t="s">
        <v>275</v>
      </c>
      <c r="P6427" s="1" t="s">
        <v>12961</v>
      </c>
      <c r="Q6427" s="1" t="s">
        <v>35</v>
      </c>
      <c r="R6427">
        <v>53</v>
      </c>
      <c r="S6427" s="1" t="s">
        <v>30</v>
      </c>
      <c r="T6427" s="1" t="s">
        <v>30</v>
      </c>
      <c r="U6427" s="1" t="s">
        <v>32</v>
      </c>
      <c r="V6427">
        <v>6</v>
      </c>
      <c r="W6427" s="1" t="s">
        <v>32</v>
      </c>
      <c r="X6427" s="1" t="s">
        <v>43</v>
      </c>
      <c r="Y6427" s="1" t="s">
        <v>37</v>
      </c>
      <c r="Z6427">
        <v>28</v>
      </c>
      <c r="AA6427">
        <v>1787</v>
      </c>
      <c r="AB6427" s="1" t="s">
        <v>13500</v>
      </c>
      <c r="AC6427" s="1" t="s">
        <v>13500</v>
      </c>
      <c r="AD6427" t="s">
        <v>13494</v>
      </c>
      <c r="AE6427" s="1" t="s">
        <v>38</v>
      </c>
      <c r="AF6427" s="1" t="s">
        <v>38</v>
      </c>
      <c r="AG6427" t="s">
        <v>13526</v>
      </c>
      <c r="AH6427" t="s">
        <v>38</v>
      </c>
      <c r="AI6427" t="s">
        <v>13540</v>
      </c>
    </row>
    <row r="6428" spans="1:35" x14ac:dyDescent="0.25">
      <c r="A6428" s="1" t="s">
        <v>12962</v>
      </c>
      <c r="B6428" s="1" t="s">
        <v>30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s="1" t="s">
        <v>30</v>
      </c>
      <c r="I6428" s="1" t="s">
        <v>31</v>
      </c>
      <c r="J6428">
        <v>0</v>
      </c>
      <c r="K6428">
        <v>0</v>
      </c>
      <c r="L6428">
        <v>0</v>
      </c>
      <c r="M6428" s="1" t="s">
        <v>30</v>
      </c>
      <c r="N6428">
        <v>0</v>
      </c>
      <c r="O6428" s="1" t="s">
        <v>33</v>
      </c>
      <c r="P6428" s="1" t="s">
        <v>12963</v>
      </c>
      <c r="Q6428" s="1" t="s">
        <v>42</v>
      </c>
      <c r="R6428">
        <v>74</v>
      </c>
      <c r="S6428" s="1" t="s">
        <v>30</v>
      </c>
      <c r="T6428" s="1" t="s">
        <v>32</v>
      </c>
      <c r="U6428" s="1" t="s">
        <v>32</v>
      </c>
      <c r="V6428">
        <v>5</v>
      </c>
      <c r="W6428" s="1" t="s">
        <v>30</v>
      </c>
      <c r="X6428" s="1" t="s">
        <v>57</v>
      </c>
      <c r="Y6428" s="1" t="s">
        <v>37</v>
      </c>
      <c r="Z6428">
        <v>8</v>
      </c>
      <c r="AA6428">
        <v>515</v>
      </c>
      <c r="AB6428" s="1" t="s">
        <v>13500</v>
      </c>
      <c r="AC6428" s="1" t="s">
        <v>13500</v>
      </c>
      <c r="AD6428" t="s">
        <v>13496</v>
      </c>
      <c r="AE6428" s="1" t="s">
        <v>38</v>
      </c>
      <c r="AF6428" s="1" t="s">
        <v>38</v>
      </c>
      <c r="AG6428" t="s">
        <v>13527</v>
      </c>
      <c r="AH6428" t="s">
        <v>38</v>
      </c>
      <c r="AI6428" t="s">
        <v>13540</v>
      </c>
    </row>
    <row r="6429" spans="1:35" x14ac:dyDescent="0.25">
      <c r="A6429" s="1" t="s">
        <v>12964</v>
      </c>
      <c r="B6429" s="1" t="s">
        <v>30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s="1" t="s">
        <v>30</v>
      </c>
      <c r="I6429" s="1" t="s">
        <v>31</v>
      </c>
      <c r="J6429">
        <v>0</v>
      </c>
      <c r="K6429">
        <v>1</v>
      </c>
      <c r="L6429">
        <v>19</v>
      </c>
      <c r="M6429" s="1" t="s">
        <v>32</v>
      </c>
      <c r="N6429">
        <v>0</v>
      </c>
      <c r="O6429" s="1" t="s">
        <v>197</v>
      </c>
      <c r="P6429" s="1" t="s">
        <v>12965</v>
      </c>
      <c r="Q6429" s="1" t="s">
        <v>42</v>
      </c>
      <c r="R6429">
        <v>31</v>
      </c>
      <c r="S6429" s="1" t="s">
        <v>30</v>
      </c>
      <c r="T6429" s="1" t="s">
        <v>30</v>
      </c>
      <c r="U6429" s="1" t="s">
        <v>32</v>
      </c>
      <c r="V6429">
        <v>2</v>
      </c>
      <c r="W6429" s="1" t="s">
        <v>30</v>
      </c>
      <c r="X6429" s="1" t="s">
        <v>43</v>
      </c>
      <c r="Y6429" s="1" t="s">
        <v>37</v>
      </c>
      <c r="Z6429">
        <v>18</v>
      </c>
      <c r="AA6429">
        <v>455</v>
      </c>
      <c r="AB6429" s="1" t="s">
        <v>13500</v>
      </c>
      <c r="AC6429" s="1" t="s">
        <v>13500</v>
      </c>
      <c r="AD6429" t="s">
        <v>13494</v>
      </c>
      <c r="AE6429" s="1" t="s">
        <v>38</v>
      </c>
      <c r="AF6429" s="1" t="s">
        <v>38</v>
      </c>
      <c r="AG6429" t="s">
        <v>13526</v>
      </c>
      <c r="AH6429" t="s">
        <v>38</v>
      </c>
      <c r="AI6429" t="s">
        <v>13539</v>
      </c>
    </row>
    <row r="6430" spans="1:35" x14ac:dyDescent="0.25">
      <c r="A6430" s="1" t="s">
        <v>12966</v>
      </c>
      <c r="B6430" s="1" t="s">
        <v>30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s="1" t="s">
        <v>30</v>
      </c>
      <c r="I6430" s="1" t="s">
        <v>31</v>
      </c>
      <c r="J6430">
        <v>0</v>
      </c>
      <c r="K6430">
        <v>0</v>
      </c>
      <c r="L6430">
        <v>7</v>
      </c>
      <c r="M6430" s="1" t="s">
        <v>32</v>
      </c>
      <c r="N6430">
        <v>0</v>
      </c>
      <c r="O6430" s="1" t="s">
        <v>100</v>
      </c>
      <c r="P6430" s="1" t="s">
        <v>12967</v>
      </c>
      <c r="Q6430" s="1" t="s">
        <v>42</v>
      </c>
      <c r="R6430">
        <v>55</v>
      </c>
      <c r="S6430" s="1" t="s">
        <v>30</v>
      </c>
      <c r="T6430" s="1" t="s">
        <v>30</v>
      </c>
      <c r="U6430" s="1" t="s">
        <v>32</v>
      </c>
      <c r="V6430">
        <v>4</v>
      </c>
      <c r="W6430" s="1" t="s">
        <v>32</v>
      </c>
      <c r="X6430" s="1" t="s">
        <v>57</v>
      </c>
      <c r="Y6430" s="1" t="s">
        <v>58</v>
      </c>
      <c r="Z6430">
        <v>39</v>
      </c>
      <c r="AA6430">
        <v>2644</v>
      </c>
      <c r="AB6430" s="1" t="s">
        <v>13500</v>
      </c>
      <c r="AC6430" s="1" t="s">
        <v>13500</v>
      </c>
      <c r="AD6430" t="s">
        <v>13494</v>
      </c>
      <c r="AE6430" s="1" t="s">
        <v>38</v>
      </c>
      <c r="AF6430" s="1" t="s">
        <v>38</v>
      </c>
      <c r="AG6430" t="s">
        <v>13526</v>
      </c>
      <c r="AH6430" t="s">
        <v>38</v>
      </c>
      <c r="AI6430" t="s">
        <v>13540</v>
      </c>
    </row>
    <row r="6431" spans="1:35" x14ac:dyDescent="0.25">
      <c r="A6431" s="1" t="s">
        <v>12968</v>
      </c>
      <c r="B6431" s="1" t="s">
        <v>30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s="1" t="s">
        <v>30</v>
      </c>
      <c r="I6431" s="1" t="s">
        <v>31</v>
      </c>
      <c r="J6431">
        <v>0</v>
      </c>
      <c r="K6431">
        <v>1</v>
      </c>
      <c r="L6431">
        <v>15</v>
      </c>
      <c r="M6431" s="1" t="s">
        <v>32</v>
      </c>
      <c r="N6431">
        <v>0</v>
      </c>
      <c r="O6431" s="1" t="s">
        <v>55</v>
      </c>
      <c r="P6431" s="1" t="s">
        <v>12969</v>
      </c>
      <c r="Q6431" s="1" t="s">
        <v>42</v>
      </c>
      <c r="R6431">
        <v>24</v>
      </c>
      <c r="S6431" s="1" t="s">
        <v>32</v>
      </c>
      <c r="T6431" s="1" t="s">
        <v>30</v>
      </c>
      <c r="U6431" s="1" t="s">
        <v>32</v>
      </c>
      <c r="V6431">
        <v>6</v>
      </c>
      <c r="W6431" s="1" t="s">
        <v>32</v>
      </c>
      <c r="X6431" s="1" t="s">
        <v>57</v>
      </c>
      <c r="Y6431" s="1" t="s">
        <v>58</v>
      </c>
      <c r="Z6431">
        <v>42</v>
      </c>
      <c r="AA6431">
        <v>2974</v>
      </c>
      <c r="AB6431" s="1" t="s">
        <v>13500</v>
      </c>
      <c r="AC6431" s="1" t="s">
        <v>13500</v>
      </c>
      <c r="AD6431" t="s">
        <v>13495</v>
      </c>
      <c r="AE6431" s="1" t="s">
        <v>38</v>
      </c>
      <c r="AF6431" s="1" t="s">
        <v>38</v>
      </c>
      <c r="AG6431" t="s">
        <v>13526</v>
      </c>
      <c r="AH6431" t="s">
        <v>38</v>
      </c>
      <c r="AI6431" t="s">
        <v>13540</v>
      </c>
    </row>
    <row r="6432" spans="1:35" x14ac:dyDescent="0.25">
      <c r="A6432" s="1" t="s">
        <v>12970</v>
      </c>
      <c r="B6432" s="1" t="s">
        <v>30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s="1" t="s">
        <v>30</v>
      </c>
      <c r="I6432" s="1" t="s">
        <v>31</v>
      </c>
      <c r="J6432">
        <v>0</v>
      </c>
      <c r="K6432">
        <v>1</v>
      </c>
      <c r="L6432">
        <v>6</v>
      </c>
      <c r="M6432" s="1" t="s">
        <v>32</v>
      </c>
      <c r="N6432">
        <v>0</v>
      </c>
      <c r="O6432" s="1" t="s">
        <v>219</v>
      </c>
      <c r="P6432" s="1" t="s">
        <v>12971</v>
      </c>
      <c r="Q6432" s="1" t="s">
        <v>42</v>
      </c>
      <c r="R6432">
        <v>41</v>
      </c>
      <c r="S6432" s="1" t="s">
        <v>30</v>
      </c>
      <c r="T6432" s="1" t="s">
        <v>30</v>
      </c>
      <c r="U6432" s="1" t="s">
        <v>32</v>
      </c>
      <c r="V6432">
        <v>4</v>
      </c>
      <c r="W6432" s="1" t="s">
        <v>30</v>
      </c>
      <c r="X6432" s="1" t="s">
        <v>43</v>
      </c>
      <c r="Y6432" s="1" t="s">
        <v>37</v>
      </c>
      <c r="Z6432">
        <v>36</v>
      </c>
      <c r="AA6432">
        <v>734</v>
      </c>
      <c r="AB6432" s="1" t="s">
        <v>13500</v>
      </c>
      <c r="AC6432" s="1" t="s">
        <v>13500</v>
      </c>
      <c r="AD6432" t="s">
        <v>13494</v>
      </c>
      <c r="AE6432" s="1" t="s">
        <v>38</v>
      </c>
      <c r="AF6432" s="1" t="s">
        <v>38</v>
      </c>
      <c r="AG6432" t="s">
        <v>13526</v>
      </c>
      <c r="AH6432" t="s">
        <v>38</v>
      </c>
      <c r="AI6432" t="s">
        <v>13539</v>
      </c>
    </row>
    <row r="6433" spans="1:35" x14ac:dyDescent="0.25">
      <c r="A6433" s="1" t="s">
        <v>12972</v>
      </c>
      <c r="B6433" s="1" t="s">
        <v>30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s="1" t="s">
        <v>32</v>
      </c>
      <c r="I6433" s="1" t="s">
        <v>46</v>
      </c>
      <c r="J6433">
        <v>0</v>
      </c>
      <c r="K6433">
        <v>1</v>
      </c>
      <c r="L6433">
        <v>0</v>
      </c>
      <c r="M6433" s="1" t="s">
        <v>30</v>
      </c>
      <c r="N6433">
        <v>0</v>
      </c>
      <c r="O6433" s="1" t="s">
        <v>135</v>
      </c>
      <c r="P6433" s="1" t="s">
        <v>12973</v>
      </c>
      <c r="Q6433" s="1" t="s">
        <v>35</v>
      </c>
      <c r="R6433">
        <v>45</v>
      </c>
      <c r="S6433" s="1" t="s">
        <v>30</v>
      </c>
      <c r="T6433" s="1" t="s">
        <v>30</v>
      </c>
      <c r="U6433" s="1" t="s">
        <v>32</v>
      </c>
      <c r="V6433">
        <v>5</v>
      </c>
      <c r="W6433" s="1" t="s">
        <v>30</v>
      </c>
      <c r="X6433" s="1" t="s">
        <v>57</v>
      </c>
      <c r="Y6433" s="1" t="s">
        <v>37</v>
      </c>
      <c r="Z6433">
        <v>8</v>
      </c>
      <c r="AA6433">
        <v>570</v>
      </c>
      <c r="AB6433" s="1" t="s">
        <v>13500</v>
      </c>
      <c r="AC6433" s="1" t="s">
        <v>13500</v>
      </c>
      <c r="AD6433" t="s">
        <v>13494</v>
      </c>
      <c r="AE6433" s="1" t="s">
        <v>38</v>
      </c>
      <c r="AF6433" s="1" t="s">
        <v>38</v>
      </c>
      <c r="AG6433" t="s">
        <v>13527</v>
      </c>
      <c r="AH6433" t="s">
        <v>38</v>
      </c>
      <c r="AI6433" t="s">
        <v>13540</v>
      </c>
    </row>
    <row r="6434" spans="1:35" x14ac:dyDescent="0.25">
      <c r="A6434" s="1" t="s">
        <v>12974</v>
      </c>
      <c r="B6434" s="1" t="s">
        <v>30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s="1" t="s">
        <v>30</v>
      </c>
      <c r="I6434" s="1" t="s">
        <v>31</v>
      </c>
      <c r="J6434">
        <v>0</v>
      </c>
      <c r="K6434">
        <v>0</v>
      </c>
      <c r="L6434">
        <v>10</v>
      </c>
      <c r="M6434" s="1" t="s">
        <v>32</v>
      </c>
      <c r="N6434">
        <v>0</v>
      </c>
      <c r="O6434" s="1" t="s">
        <v>150</v>
      </c>
      <c r="P6434" s="1" t="s">
        <v>12975</v>
      </c>
      <c r="Q6434" s="1" t="s">
        <v>35</v>
      </c>
      <c r="R6434">
        <v>71</v>
      </c>
      <c r="S6434" s="1" t="s">
        <v>30</v>
      </c>
      <c r="T6434" s="1" t="s">
        <v>32</v>
      </c>
      <c r="U6434" s="1" t="s">
        <v>32</v>
      </c>
      <c r="V6434">
        <v>2</v>
      </c>
      <c r="W6434" s="1" t="s">
        <v>32</v>
      </c>
      <c r="X6434" s="1" t="s">
        <v>43</v>
      </c>
      <c r="Y6434" s="1" t="s">
        <v>37</v>
      </c>
      <c r="Z6434">
        <v>28</v>
      </c>
      <c r="AA6434">
        <v>1871</v>
      </c>
      <c r="AB6434" s="1" t="s">
        <v>13500</v>
      </c>
      <c r="AC6434" s="1" t="s">
        <v>13500</v>
      </c>
      <c r="AD6434" t="s">
        <v>13496</v>
      </c>
      <c r="AE6434" s="1" t="s">
        <v>38</v>
      </c>
      <c r="AF6434" s="1" t="s">
        <v>38</v>
      </c>
      <c r="AG6434" t="s">
        <v>13526</v>
      </c>
      <c r="AH6434" t="s">
        <v>38</v>
      </c>
      <c r="AI6434" t="s">
        <v>13540</v>
      </c>
    </row>
    <row r="6435" spans="1:35" x14ac:dyDescent="0.25">
      <c r="A6435" s="1" t="s">
        <v>12976</v>
      </c>
      <c r="B6435" s="1" t="s">
        <v>30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s="1" t="s">
        <v>30</v>
      </c>
      <c r="I6435" s="1" t="s">
        <v>31</v>
      </c>
      <c r="J6435">
        <v>0</v>
      </c>
      <c r="K6435">
        <v>0</v>
      </c>
      <c r="L6435">
        <v>6</v>
      </c>
      <c r="M6435" s="1" t="s">
        <v>32</v>
      </c>
      <c r="N6435">
        <v>0</v>
      </c>
      <c r="O6435" s="1" t="s">
        <v>197</v>
      </c>
      <c r="P6435" s="1" t="s">
        <v>12977</v>
      </c>
      <c r="Q6435" s="1" t="s">
        <v>35</v>
      </c>
      <c r="R6435">
        <v>37</v>
      </c>
      <c r="S6435" s="1" t="s">
        <v>30</v>
      </c>
      <c r="T6435" s="1" t="s">
        <v>30</v>
      </c>
      <c r="U6435" s="1" t="s">
        <v>32</v>
      </c>
      <c r="V6435">
        <v>3</v>
      </c>
      <c r="W6435" s="1" t="s">
        <v>32</v>
      </c>
      <c r="X6435" s="1" t="s">
        <v>57</v>
      </c>
      <c r="Y6435" s="1" t="s">
        <v>58</v>
      </c>
      <c r="Z6435">
        <v>43</v>
      </c>
      <c r="AA6435">
        <v>3086</v>
      </c>
      <c r="AB6435" s="1" t="s">
        <v>13500</v>
      </c>
      <c r="AC6435" s="1" t="s">
        <v>13500</v>
      </c>
      <c r="AD6435" t="s">
        <v>13494</v>
      </c>
      <c r="AE6435" s="1" t="s">
        <v>38</v>
      </c>
      <c r="AF6435" s="1" t="s">
        <v>38</v>
      </c>
      <c r="AG6435" t="s">
        <v>13526</v>
      </c>
      <c r="AH6435" t="s">
        <v>38</v>
      </c>
      <c r="AI6435" t="s">
        <v>13540</v>
      </c>
    </row>
    <row r="6436" spans="1:35" x14ac:dyDescent="0.25">
      <c r="A6436" s="1" t="s">
        <v>12978</v>
      </c>
      <c r="B6436" s="1" t="s">
        <v>30</v>
      </c>
      <c r="C6436">
        <v>8</v>
      </c>
      <c r="D6436">
        <v>36</v>
      </c>
      <c r="E6436">
        <v>98.1</v>
      </c>
      <c r="F6436">
        <v>0</v>
      </c>
      <c r="G6436">
        <v>0</v>
      </c>
      <c r="H6436" s="1" t="s">
        <v>30</v>
      </c>
      <c r="I6436" s="1" t="s">
        <v>31</v>
      </c>
      <c r="J6436">
        <v>0</v>
      </c>
      <c r="K6436">
        <v>0</v>
      </c>
      <c r="L6436">
        <v>0</v>
      </c>
      <c r="M6436" s="1" t="s">
        <v>30</v>
      </c>
      <c r="N6436">
        <v>0</v>
      </c>
      <c r="O6436" s="1" t="s">
        <v>153</v>
      </c>
      <c r="P6436" s="1" t="s">
        <v>12979</v>
      </c>
      <c r="Q6436" s="1" t="s">
        <v>35</v>
      </c>
      <c r="R6436">
        <v>47</v>
      </c>
      <c r="S6436" s="1" t="s">
        <v>30</v>
      </c>
      <c r="T6436" s="1" t="s">
        <v>30</v>
      </c>
      <c r="U6436" s="1" t="s">
        <v>32</v>
      </c>
      <c r="V6436">
        <v>4</v>
      </c>
      <c r="W6436" s="1" t="s">
        <v>30</v>
      </c>
      <c r="X6436" s="1" t="s">
        <v>57</v>
      </c>
      <c r="Y6436" s="1" t="s">
        <v>37</v>
      </c>
      <c r="Z6436">
        <v>8</v>
      </c>
      <c r="AA6436">
        <v>65</v>
      </c>
      <c r="AB6436" s="1" t="s">
        <v>13500</v>
      </c>
      <c r="AC6436" s="1" t="s">
        <v>13500</v>
      </c>
      <c r="AD6436" t="s">
        <v>13494</v>
      </c>
      <c r="AE6436" s="1" t="s">
        <v>38</v>
      </c>
      <c r="AF6436" s="1" t="s">
        <v>38</v>
      </c>
      <c r="AG6436" t="s">
        <v>13527</v>
      </c>
      <c r="AH6436" t="s">
        <v>38</v>
      </c>
      <c r="AI6436" t="s">
        <v>13538</v>
      </c>
    </row>
    <row r="6437" spans="1:35" x14ac:dyDescent="0.25">
      <c r="A6437" s="1" t="s">
        <v>12980</v>
      </c>
      <c r="B6437" s="1" t="s">
        <v>30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s="1" t="s">
        <v>30</v>
      </c>
      <c r="I6437" s="1" t="s">
        <v>31</v>
      </c>
      <c r="J6437">
        <v>0</v>
      </c>
      <c r="K6437">
        <v>0</v>
      </c>
      <c r="L6437">
        <v>8</v>
      </c>
      <c r="M6437" s="1" t="s">
        <v>32</v>
      </c>
      <c r="N6437">
        <v>0</v>
      </c>
      <c r="O6437" s="1" t="s">
        <v>68</v>
      </c>
      <c r="P6437" s="1" t="s">
        <v>12981</v>
      </c>
      <c r="Q6437" s="1" t="s">
        <v>35</v>
      </c>
      <c r="R6437">
        <v>58</v>
      </c>
      <c r="S6437" s="1" t="s">
        <v>30</v>
      </c>
      <c r="T6437" s="1" t="s">
        <v>30</v>
      </c>
      <c r="U6437" s="1" t="s">
        <v>32</v>
      </c>
      <c r="V6437">
        <v>4</v>
      </c>
      <c r="W6437" s="1" t="s">
        <v>32</v>
      </c>
      <c r="X6437" s="1" t="s">
        <v>43</v>
      </c>
      <c r="Y6437" s="1" t="s">
        <v>58</v>
      </c>
      <c r="Z6437">
        <v>20</v>
      </c>
      <c r="AA6437">
        <v>1098</v>
      </c>
      <c r="AB6437" s="1" t="s">
        <v>13500</v>
      </c>
      <c r="AC6437" s="1" t="s">
        <v>13500</v>
      </c>
      <c r="AD6437" t="s">
        <v>13494</v>
      </c>
      <c r="AE6437" s="1" t="s">
        <v>38</v>
      </c>
      <c r="AF6437" s="1" t="s">
        <v>38</v>
      </c>
      <c r="AG6437" t="s">
        <v>13526</v>
      </c>
      <c r="AH6437" t="s">
        <v>38</v>
      </c>
      <c r="AI6437" t="s">
        <v>13540</v>
      </c>
    </row>
    <row r="6438" spans="1:35" x14ac:dyDescent="0.25">
      <c r="A6438" s="1" t="s">
        <v>12982</v>
      </c>
      <c r="B6438" s="1" t="s">
        <v>30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s="1" t="s">
        <v>30</v>
      </c>
      <c r="I6438" s="1" t="s">
        <v>31</v>
      </c>
      <c r="J6438">
        <v>0</v>
      </c>
      <c r="K6438">
        <v>0</v>
      </c>
      <c r="L6438">
        <v>12</v>
      </c>
      <c r="M6438" s="1" t="s">
        <v>32</v>
      </c>
      <c r="N6438">
        <v>0</v>
      </c>
      <c r="O6438" s="1" t="s">
        <v>219</v>
      </c>
      <c r="P6438" s="1" t="s">
        <v>12983</v>
      </c>
      <c r="Q6438" s="1" t="s">
        <v>42</v>
      </c>
      <c r="R6438">
        <v>27</v>
      </c>
      <c r="S6438" s="1" t="s">
        <v>32</v>
      </c>
      <c r="T6438" s="1" t="s">
        <v>30</v>
      </c>
      <c r="U6438" s="1" t="s">
        <v>32</v>
      </c>
      <c r="V6438">
        <v>5</v>
      </c>
      <c r="W6438" s="1" t="s">
        <v>32</v>
      </c>
      <c r="X6438" s="1" t="s">
        <v>57</v>
      </c>
      <c r="Y6438" s="1" t="s">
        <v>37</v>
      </c>
      <c r="Z6438">
        <v>40</v>
      </c>
      <c r="AA6438">
        <v>2886</v>
      </c>
      <c r="AB6438" s="1" t="s">
        <v>13500</v>
      </c>
      <c r="AC6438" s="1" t="s">
        <v>13500</v>
      </c>
      <c r="AD6438" t="s">
        <v>13495</v>
      </c>
      <c r="AE6438" s="1" t="s">
        <v>38</v>
      </c>
      <c r="AF6438" s="1" t="s">
        <v>38</v>
      </c>
      <c r="AG6438" t="s">
        <v>13526</v>
      </c>
      <c r="AH6438" t="s">
        <v>38</v>
      </c>
      <c r="AI6438" t="s">
        <v>13540</v>
      </c>
    </row>
    <row r="6439" spans="1:35" x14ac:dyDescent="0.25">
      <c r="A6439" s="1" t="s">
        <v>12984</v>
      </c>
      <c r="B6439" s="1" t="s">
        <v>30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s="1" t="s">
        <v>30</v>
      </c>
      <c r="I6439" s="1" t="s">
        <v>31</v>
      </c>
      <c r="J6439">
        <v>0</v>
      </c>
      <c r="K6439">
        <v>0</v>
      </c>
      <c r="L6439">
        <v>0</v>
      </c>
      <c r="M6439" s="1" t="s">
        <v>30</v>
      </c>
      <c r="N6439">
        <v>0</v>
      </c>
      <c r="O6439" s="1" t="s">
        <v>65</v>
      </c>
      <c r="P6439" s="1" t="s">
        <v>12985</v>
      </c>
      <c r="Q6439" s="1" t="s">
        <v>35</v>
      </c>
      <c r="R6439">
        <v>41</v>
      </c>
      <c r="S6439" s="1" t="s">
        <v>30</v>
      </c>
      <c r="T6439" s="1" t="s">
        <v>30</v>
      </c>
      <c r="U6439" s="1" t="s">
        <v>32</v>
      </c>
      <c r="V6439">
        <v>6</v>
      </c>
      <c r="W6439" s="1" t="s">
        <v>30</v>
      </c>
      <c r="X6439" s="1" t="s">
        <v>57</v>
      </c>
      <c r="Y6439" s="1" t="s">
        <v>37</v>
      </c>
      <c r="Z6439">
        <v>10</v>
      </c>
      <c r="AA6439">
        <v>427</v>
      </c>
      <c r="AB6439" s="1" t="s">
        <v>13500</v>
      </c>
      <c r="AC6439" s="1" t="s">
        <v>13500</v>
      </c>
      <c r="AD6439" t="s">
        <v>13494</v>
      </c>
      <c r="AE6439" s="1" t="s">
        <v>38</v>
      </c>
      <c r="AF6439" s="1" t="s">
        <v>38</v>
      </c>
      <c r="AG6439" t="s">
        <v>13527</v>
      </c>
      <c r="AH6439" t="s">
        <v>38</v>
      </c>
      <c r="AI6439" t="s">
        <v>13540</v>
      </c>
    </row>
    <row r="6440" spans="1:35" x14ac:dyDescent="0.25">
      <c r="A6440" s="1" t="s">
        <v>12986</v>
      </c>
      <c r="B6440" s="1" t="s">
        <v>30</v>
      </c>
      <c r="C6440">
        <v>3</v>
      </c>
      <c r="D6440">
        <v>11</v>
      </c>
      <c r="E6440">
        <v>35.1</v>
      </c>
      <c r="F6440">
        <v>0</v>
      </c>
      <c r="G6440">
        <v>0</v>
      </c>
      <c r="H6440" s="1" t="s">
        <v>30</v>
      </c>
      <c r="I6440" s="1" t="s">
        <v>31</v>
      </c>
      <c r="J6440">
        <v>0</v>
      </c>
      <c r="K6440">
        <v>0</v>
      </c>
      <c r="L6440">
        <v>0</v>
      </c>
      <c r="M6440" s="1" t="s">
        <v>30</v>
      </c>
      <c r="N6440">
        <v>0</v>
      </c>
      <c r="O6440" s="1" t="s">
        <v>106</v>
      </c>
      <c r="P6440" s="1" t="s">
        <v>12987</v>
      </c>
      <c r="Q6440" s="1" t="s">
        <v>42</v>
      </c>
      <c r="R6440">
        <v>35</v>
      </c>
      <c r="S6440" s="1" t="s">
        <v>30</v>
      </c>
      <c r="T6440" s="1" t="s">
        <v>30</v>
      </c>
      <c r="U6440" s="1" t="s">
        <v>32</v>
      </c>
      <c r="V6440">
        <v>3</v>
      </c>
      <c r="W6440" s="1" t="s">
        <v>30</v>
      </c>
      <c r="X6440" s="1" t="s">
        <v>36</v>
      </c>
      <c r="Y6440" s="1" t="s">
        <v>37</v>
      </c>
      <c r="Z6440">
        <v>10</v>
      </c>
      <c r="AA6440">
        <v>25</v>
      </c>
      <c r="AB6440" s="1" t="s">
        <v>13500</v>
      </c>
      <c r="AC6440" s="1" t="s">
        <v>13500</v>
      </c>
      <c r="AD6440" t="s">
        <v>13494</v>
      </c>
      <c r="AE6440" s="1" t="s">
        <v>38</v>
      </c>
      <c r="AF6440" s="1" t="s">
        <v>38</v>
      </c>
      <c r="AG6440" t="s">
        <v>13527</v>
      </c>
      <c r="AH6440" t="s">
        <v>38</v>
      </c>
      <c r="AI6440" t="s">
        <v>13538</v>
      </c>
    </row>
    <row r="6441" spans="1:35" x14ac:dyDescent="0.25">
      <c r="A6441" s="1" t="s">
        <v>12988</v>
      </c>
      <c r="B6441" s="1" t="s">
        <v>30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s="1" t="s">
        <v>30</v>
      </c>
      <c r="I6441" s="1" t="s">
        <v>31</v>
      </c>
      <c r="J6441">
        <v>0</v>
      </c>
      <c r="K6441">
        <v>0</v>
      </c>
      <c r="L6441">
        <v>0</v>
      </c>
      <c r="M6441" s="1" t="s">
        <v>30</v>
      </c>
      <c r="N6441">
        <v>0</v>
      </c>
      <c r="O6441" s="1" t="s">
        <v>91</v>
      </c>
      <c r="P6441" s="1" t="s">
        <v>12989</v>
      </c>
      <c r="Q6441" s="1" t="s">
        <v>42</v>
      </c>
      <c r="R6441">
        <v>39</v>
      </c>
      <c r="S6441" s="1" t="s">
        <v>30</v>
      </c>
      <c r="T6441" s="1" t="s">
        <v>30</v>
      </c>
      <c r="U6441" s="1" t="s">
        <v>32</v>
      </c>
      <c r="V6441">
        <v>4</v>
      </c>
      <c r="W6441" s="1" t="s">
        <v>30</v>
      </c>
      <c r="X6441" s="1" t="s">
        <v>43</v>
      </c>
      <c r="Y6441" s="1" t="s">
        <v>58</v>
      </c>
      <c r="Z6441">
        <v>7</v>
      </c>
      <c r="AA6441">
        <v>303</v>
      </c>
      <c r="AB6441" s="1" t="s">
        <v>13500</v>
      </c>
      <c r="AC6441" s="1" t="s">
        <v>13500</v>
      </c>
      <c r="AD6441" t="s">
        <v>13494</v>
      </c>
      <c r="AE6441" s="1" t="s">
        <v>38</v>
      </c>
      <c r="AF6441" s="1" t="s">
        <v>38</v>
      </c>
      <c r="AG6441" t="s">
        <v>13527</v>
      </c>
      <c r="AH6441" t="s">
        <v>38</v>
      </c>
      <c r="AI6441" t="s">
        <v>13540</v>
      </c>
    </row>
    <row r="6442" spans="1:35" x14ac:dyDescent="0.25">
      <c r="A6442" s="1" t="s">
        <v>12990</v>
      </c>
      <c r="B6442" s="1" t="s">
        <v>30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s="1" t="s">
        <v>30</v>
      </c>
      <c r="I6442" s="1" t="s">
        <v>31</v>
      </c>
      <c r="J6442">
        <v>0</v>
      </c>
      <c r="K6442">
        <v>0</v>
      </c>
      <c r="L6442">
        <v>26</v>
      </c>
      <c r="M6442" s="1" t="s">
        <v>32</v>
      </c>
      <c r="N6442">
        <v>0</v>
      </c>
      <c r="O6442" s="1" t="s">
        <v>97</v>
      </c>
      <c r="P6442" s="1" t="s">
        <v>12991</v>
      </c>
      <c r="Q6442" s="1" t="s">
        <v>35</v>
      </c>
      <c r="R6442">
        <v>29</v>
      </c>
      <c r="S6442" s="1" t="s">
        <v>32</v>
      </c>
      <c r="T6442" s="1" t="s">
        <v>30</v>
      </c>
      <c r="U6442" s="1" t="s">
        <v>32</v>
      </c>
      <c r="V6442">
        <v>4</v>
      </c>
      <c r="W6442" s="1" t="s">
        <v>32</v>
      </c>
      <c r="X6442" s="1" t="s">
        <v>57</v>
      </c>
      <c r="Y6442" s="1" t="s">
        <v>58</v>
      </c>
      <c r="Z6442">
        <v>18</v>
      </c>
      <c r="AA6442">
        <v>1200</v>
      </c>
      <c r="AB6442" s="1" t="s">
        <v>13500</v>
      </c>
      <c r="AC6442" s="1" t="s">
        <v>13500</v>
      </c>
      <c r="AD6442" t="s">
        <v>13495</v>
      </c>
      <c r="AE6442" s="1" t="s">
        <v>38</v>
      </c>
      <c r="AF6442" s="1" t="s">
        <v>38</v>
      </c>
      <c r="AG6442" t="s">
        <v>13526</v>
      </c>
      <c r="AH6442" t="s">
        <v>38</v>
      </c>
      <c r="AI6442" t="s">
        <v>13540</v>
      </c>
    </row>
    <row r="6443" spans="1:35" x14ac:dyDescent="0.25">
      <c r="A6443" s="1" t="s">
        <v>12992</v>
      </c>
      <c r="B6443" s="1" t="s">
        <v>30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s="1" t="s">
        <v>30</v>
      </c>
      <c r="I6443" s="1" t="s">
        <v>31</v>
      </c>
      <c r="J6443">
        <v>0</v>
      </c>
      <c r="K6443">
        <v>0</v>
      </c>
      <c r="L6443">
        <v>0</v>
      </c>
      <c r="M6443" s="1" t="s">
        <v>30</v>
      </c>
      <c r="N6443">
        <v>0</v>
      </c>
      <c r="O6443" s="1" t="s">
        <v>88</v>
      </c>
      <c r="P6443" s="1" t="s">
        <v>12993</v>
      </c>
      <c r="Q6443" s="1" t="s">
        <v>42</v>
      </c>
      <c r="R6443">
        <v>48</v>
      </c>
      <c r="S6443" s="1" t="s">
        <v>30</v>
      </c>
      <c r="T6443" s="1" t="s">
        <v>30</v>
      </c>
      <c r="U6443" s="1" t="s">
        <v>32</v>
      </c>
      <c r="V6443">
        <v>6</v>
      </c>
      <c r="W6443" s="1" t="s">
        <v>30</v>
      </c>
      <c r="X6443" s="1" t="s">
        <v>57</v>
      </c>
      <c r="Y6443" s="1" t="s">
        <v>37</v>
      </c>
      <c r="Z6443">
        <v>11</v>
      </c>
      <c r="AA6443">
        <v>675</v>
      </c>
      <c r="AB6443" s="1" t="s">
        <v>13500</v>
      </c>
      <c r="AC6443" s="1" t="s">
        <v>13500</v>
      </c>
      <c r="AD6443" t="s">
        <v>13494</v>
      </c>
      <c r="AE6443" s="1" t="s">
        <v>38</v>
      </c>
      <c r="AF6443" s="1" t="s">
        <v>38</v>
      </c>
      <c r="AG6443" t="s">
        <v>13527</v>
      </c>
      <c r="AH6443" t="s">
        <v>38</v>
      </c>
      <c r="AI6443" t="s">
        <v>13540</v>
      </c>
    </row>
    <row r="6444" spans="1:35" x14ac:dyDescent="0.25">
      <c r="A6444" s="1" t="s">
        <v>12994</v>
      </c>
      <c r="B6444" s="1" t="s">
        <v>30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s="1" t="s">
        <v>30</v>
      </c>
      <c r="I6444" s="1" t="s">
        <v>31</v>
      </c>
      <c r="J6444">
        <v>0</v>
      </c>
      <c r="K6444">
        <v>0</v>
      </c>
      <c r="L6444">
        <v>7</v>
      </c>
      <c r="M6444" s="1" t="s">
        <v>32</v>
      </c>
      <c r="N6444">
        <v>0</v>
      </c>
      <c r="O6444" s="1" t="s">
        <v>74</v>
      </c>
      <c r="P6444" s="1" t="s">
        <v>12995</v>
      </c>
      <c r="Q6444" s="1" t="s">
        <v>35</v>
      </c>
      <c r="R6444">
        <v>39</v>
      </c>
      <c r="S6444" s="1" t="s">
        <v>30</v>
      </c>
      <c r="T6444" s="1" t="s">
        <v>30</v>
      </c>
      <c r="U6444" s="1" t="s">
        <v>32</v>
      </c>
      <c r="V6444">
        <v>2</v>
      </c>
      <c r="W6444" s="1" t="s">
        <v>32</v>
      </c>
      <c r="X6444" s="1" t="s">
        <v>57</v>
      </c>
      <c r="Y6444" s="1" t="s">
        <v>37</v>
      </c>
      <c r="Z6444">
        <v>32</v>
      </c>
      <c r="AA6444">
        <v>2285</v>
      </c>
      <c r="AB6444" s="1" t="s">
        <v>13500</v>
      </c>
      <c r="AC6444" s="1" t="s">
        <v>13500</v>
      </c>
      <c r="AD6444" t="s">
        <v>13494</v>
      </c>
      <c r="AE6444" s="1" t="s">
        <v>38</v>
      </c>
      <c r="AF6444" s="1" t="s">
        <v>38</v>
      </c>
      <c r="AG6444" t="s">
        <v>13526</v>
      </c>
      <c r="AH6444" t="s">
        <v>38</v>
      </c>
      <c r="AI6444" t="s">
        <v>13540</v>
      </c>
    </row>
    <row r="6445" spans="1:35" x14ac:dyDescent="0.25">
      <c r="A6445" s="1" t="s">
        <v>12996</v>
      </c>
      <c r="B6445" s="1" t="s">
        <v>30</v>
      </c>
      <c r="C6445">
        <v>2</v>
      </c>
      <c r="D6445">
        <v>6</v>
      </c>
      <c r="E6445">
        <v>14.9</v>
      </c>
      <c r="F6445">
        <v>0</v>
      </c>
      <c r="G6445">
        <v>0</v>
      </c>
      <c r="H6445" s="1" t="s">
        <v>30</v>
      </c>
      <c r="I6445" s="1" t="s">
        <v>31</v>
      </c>
      <c r="J6445">
        <v>0</v>
      </c>
      <c r="K6445">
        <v>0</v>
      </c>
      <c r="L6445">
        <v>0</v>
      </c>
      <c r="M6445" s="1" t="s">
        <v>30</v>
      </c>
      <c r="N6445">
        <v>0</v>
      </c>
      <c r="O6445" s="1" t="s">
        <v>156</v>
      </c>
      <c r="P6445" s="1" t="s">
        <v>12997</v>
      </c>
      <c r="Q6445" s="1" t="s">
        <v>35</v>
      </c>
      <c r="R6445">
        <v>47</v>
      </c>
      <c r="S6445" s="1" t="s">
        <v>30</v>
      </c>
      <c r="T6445" s="1" t="s">
        <v>30</v>
      </c>
      <c r="U6445" s="1" t="s">
        <v>32</v>
      </c>
      <c r="V6445">
        <v>3</v>
      </c>
      <c r="W6445" s="1" t="s">
        <v>30</v>
      </c>
      <c r="X6445" s="1" t="s">
        <v>43</v>
      </c>
      <c r="Y6445" s="1" t="s">
        <v>37</v>
      </c>
      <c r="Z6445">
        <v>8</v>
      </c>
      <c r="AA6445">
        <v>16</v>
      </c>
      <c r="AB6445" s="1" t="s">
        <v>13500</v>
      </c>
      <c r="AC6445" s="1" t="s">
        <v>13500</v>
      </c>
      <c r="AD6445" t="s">
        <v>13494</v>
      </c>
      <c r="AE6445" s="1" t="s">
        <v>38</v>
      </c>
      <c r="AF6445" s="1" t="s">
        <v>38</v>
      </c>
      <c r="AG6445" t="s">
        <v>13527</v>
      </c>
      <c r="AH6445" t="s">
        <v>38</v>
      </c>
      <c r="AI6445" t="s">
        <v>13538</v>
      </c>
    </row>
    <row r="6446" spans="1:35" x14ac:dyDescent="0.25">
      <c r="A6446" s="1" t="s">
        <v>12998</v>
      </c>
      <c r="B6446" s="1" t="s">
        <v>30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s="1" t="s">
        <v>30</v>
      </c>
      <c r="I6446" s="1" t="s">
        <v>31</v>
      </c>
      <c r="J6446">
        <v>0</v>
      </c>
      <c r="K6446">
        <v>0</v>
      </c>
      <c r="L6446">
        <v>5</v>
      </c>
      <c r="M6446" s="1" t="s">
        <v>32</v>
      </c>
      <c r="N6446">
        <v>0</v>
      </c>
      <c r="O6446" s="1" t="s">
        <v>197</v>
      </c>
      <c r="P6446" s="1" t="s">
        <v>12999</v>
      </c>
      <c r="Q6446" s="1" t="s">
        <v>42</v>
      </c>
      <c r="R6446">
        <v>55</v>
      </c>
      <c r="S6446" s="1" t="s">
        <v>30</v>
      </c>
      <c r="T6446" s="1" t="s">
        <v>30</v>
      </c>
      <c r="U6446" s="1" t="s">
        <v>32</v>
      </c>
      <c r="V6446">
        <v>4</v>
      </c>
      <c r="W6446" s="1" t="s">
        <v>32</v>
      </c>
      <c r="X6446" s="1" t="s">
        <v>36</v>
      </c>
      <c r="Y6446" s="1" t="s">
        <v>37</v>
      </c>
      <c r="Z6446">
        <v>30</v>
      </c>
      <c r="AA6446">
        <v>1392</v>
      </c>
      <c r="AB6446" s="1" t="s">
        <v>13500</v>
      </c>
      <c r="AC6446" s="1" t="s">
        <v>13500</v>
      </c>
      <c r="AD6446" t="s">
        <v>13494</v>
      </c>
      <c r="AE6446" s="1" t="s">
        <v>38</v>
      </c>
      <c r="AF6446" s="1" t="s">
        <v>38</v>
      </c>
      <c r="AG6446" t="s">
        <v>13526</v>
      </c>
      <c r="AH6446" t="s">
        <v>38</v>
      </c>
      <c r="AI6446" t="s">
        <v>13540</v>
      </c>
    </row>
    <row r="6447" spans="1:35" x14ac:dyDescent="0.25">
      <c r="A6447" s="1" t="s">
        <v>13000</v>
      </c>
      <c r="B6447" s="1" t="s">
        <v>30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s="1" t="s">
        <v>30</v>
      </c>
      <c r="I6447" s="1" t="s">
        <v>31</v>
      </c>
      <c r="J6447">
        <v>0</v>
      </c>
      <c r="K6447">
        <v>0</v>
      </c>
      <c r="L6447">
        <v>9</v>
      </c>
      <c r="M6447" s="1" t="s">
        <v>32</v>
      </c>
      <c r="N6447">
        <v>0</v>
      </c>
      <c r="O6447" s="1" t="s">
        <v>176</v>
      </c>
      <c r="P6447" s="1" t="s">
        <v>13001</v>
      </c>
      <c r="Q6447" s="1" t="s">
        <v>35</v>
      </c>
      <c r="R6447">
        <v>72</v>
      </c>
      <c r="S6447" s="1" t="s">
        <v>30</v>
      </c>
      <c r="T6447" s="1" t="s">
        <v>32</v>
      </c>
      <c r="U6447" s="1" t="s">
        <v>32</v>
      </c>
      <c r="V6447">
        <v>3</v>
      </c>
      <c r="W6447" s="1" t="s">
        <v>32</v>
      </c>
      <c r="X6447" s="1" t="s">
        <v>36</v>
      </c>
      <c r="Y6447" s="1" t="s">
        <v>58</v>
      </c>
      <c r="Z6447">
        <v>46</v>
      </c>
      <c r="AA6447">
        <v>2779</v>
      </c>
      <c r="AB6447" s="1" t="s">
        <v>13500</v>
      </c>
      <c r="AC6447" s="1" t="s">
        <v>13500</v>
      </c>
      <c r="AD6447" t="s">
        <v>13496</v>
      </c>
      <c r="AE6447" s="1" t="s">
        <v>38</v>
      </c>
      <c r="AF6447" s="1" t="s">
        <v>38</v>
      </c>
      <c r="AG6447" t="s">
        <v>13526</v>
      </c>
      <c r="AH6447" t="s">
        <v>38</v>
      </c>
      <c r="AI6447" t="s">
        <v>13540</v>
      </c>
    </row>
    <row r="6448" spans="1:35" x14ac:dyDescent="0.25">
      <c r="A6448" s="1" t="s">
        <v>13002</v>
      </c>
      <c r="B6448" s="1" t="s">
        <v>30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s="1" t="s">
        <v>30</v>
      </c>
      <c r="I6448" s="1" t="s">
        <v>31</v>
      </c>
      <c r="J6448">
        <v>0</v>
      </c>
      <c r="K6448">
        <v>0</v>
      </c>
      <c r="L6448">
        <v>35</v>
      </c>
      <c r="M6448" s="1" t="s">
        <v>32</v>
      </c>
      <c r="N6448">
        <v>0</v>
      </c>
      <c r="O6448" s="1" t="s">
        <v>55</v>
      </c>
      <c r="P6448" s="1" t="s">
        <v>13003</v>
      </c>
      <c r="Q6448" s="1" t="s">
        <v>42</v>
      </c>
      <c r="R6448">
        <v>29</v>
      </c>
      <c r="S6448" s="1" t="s">
        <v>32</v>
      </c>
      <c r="T6448" s="1" t="s">
        <v>30</v>
      </c>
      <c r="U6448" s="1" t="s">
        <v>32</v>
      </c>
      <c r="V6448">
        <v>4</v>
      </c>
      <c r="W6448" s="1" t="s">
        <v>30</v>
      </c>
      <c r="X6448" s="1" t="s">
        <v>43</v>
      </c>
      <c r="Y6448" s="1" t="s">
        <v>37</v>
      </c>
      <c r="Z6448">
        <v>28</v>
      </c>
      <c r="AA6448">
        <v>930</v>
      </c>
      <c r="AB6448" s="1" t="s">
        <v>13500</v>
      </c>
      <c r="AC6448" s="1" t="s">
        <v>13500</v>
      </c>
      <c r="AD6448" t="s">
        <v>13495</v>
      </c>
      <c r="AE6448" s="1" t="s">
        <v>38</v>
      </c>
      <c r="AF6448" s="1" t="s">
        <v>38</v>
      </c>
      <c r="AG6448" t="s">
        <v>13526</v>
      </c>
      <c r="AH6448" t="s">
        <v>38</v>
      </c>
      <c r="AI6448" t="s">
        <v>13539</v>
      </c>
    </row>
    <row r="6449" spans="1:35" x14ac:dyDescent="0.25">
      <c r="A6449" s="1" t="s">
        <v>13004</v>
      </c>
      <c r="B6449" s="1" t="s">
        <v>30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s="1" t="s">
        <v>30</v>
      </c>
      <c r="I6449" s="1" t="s">
        <v>31</v>
      </c>
      <c r="J6449">
        <v>0</v>
      </c>
      <c r="K6449">
        <v>0</v>
      </c>
      <c r="L6449">
        <v>29</v>
      </c>
      <c r="M6449" s="1" t="s">
        <v>32</v>
      </c>
      <c r="N6449">
        <v>0</v>
      </c>
      <c r="O6449" s="1" t="s">
        <v>111</v>
      </c>
      <c r="P6449" s="1" t="s">
        <v>13005</v>
      </c>
      <c r="Q6449" s="1" t="s">
        <v>42</v>
      </c>
      <c r="R6449">
        <v>66</v>
      </c>
      <c r="S6449" s="1" t="s">
        <v>30</v>
      </c>
      <c r="T6449" s="1" t="s">
        <v>32</v>
      </c>
      <c r="U6449" s="1" t="s">
        <v>32</v>
      </c>
      <c r="V6449">
        <v>6</v>
      </c>
      <c r="W6449" s="1" t="s">
        <v>32</v>
      </c>
      <c r="X6449" s="1" t="s">
        <v>43</v>
      </c>
      <c r="Y6449" s="1" t="s">
        <v>37</v>
      </c>
      <c r="Z6449">
        <v>32</v>
      </c>
      <c r="AA6449">
        <v>2000</v>
      </c>
      <c r="AB6449" s="1" t="s">
        <v>13500</v>
      </c>
      <c r="AC6449" s="1" t="s">
        <v>13500</v>
      </c>
      <c r="AD6449" t="s">
        <v>13496</v>
      </c>
      <c r="AE6449" s="1" t="s">
        <v>38</v>
      </c>
      <c r="AF6449" s="1" t="s">
        <v>38</v>
      </c>
      <c r="AG6449" t="s">
        <v>13526</v>
      </c>
      <c r="AH6449" t="s">
        <v>38</v>
      </c>
      <c r="AI6449" t="s">
        <v>13540</v>
      </c>
    </row>
    <row r="6450" spans="1:35" x14ac:dyDescent="0.25">
      <c r="A6450" s="1" t="s">
        <v>13006</v>
      </c>
      <c r="B6450" s="1" t="s">
        <v>30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s="1" t="s">
        <v>30</v>
      </c>
      <c r="I6450" s="1" t="s">
        <v>31</v>
      </c>
      <c r="J6450">
        <v>0</v>
      </c>
      <c r="K6450">
        <v>0</v>
      </c>
      <c r="L6450">
        <v>4</v>
      </c>
      <c r="M6450" s="1" t="s">
        <v>32</v>
      </c>
      <c r="N6450">
        <v>0</v>
      </c>
      <c r="O6450" s="1" t="s">
        <v>197</v>
      </c>
      <c r="P6450" s="1" t="s">
        <v>13007</v>
      </c>
      <c r="Q6450" s="1" t="s">
        <v>42</v>
      </c>
      <c r="R6450">
        <v>62</v>
      </c>
      <c r="S6450" s="1" t="s">
        <v>30</v>
      </c>
      <c r="T6450" s="1" t="s">
        <v>30</v>
      </c>
      <c r="U6450" s="1" t="s">
        <v>32</v>
      </c>
      <c r="V6450">
        <v>3</v>
      </c>
      <c r="W6450" s="1" t="s">
        <v>32</v>
      </c>
      <c r="X6450" s="1" t="s">
        <v>57</v>
      </c>
      <c r="Y6450" s="1" t="s">
        <v>58</v>
      </c>
      <c r="Z6450">
        <v>36</v>
      </c>
      <c r="AA6450">
        <v>2620</v>
      </c>
      <c r="AB6450" s="1" t="s">
        <v>13500</v>
      </c>
      <c r="AC6450" s="1" t="s">
        <v>13500</v>
      </c>
      <c r="AD6450" t="s">
        <v>13494</v>
      </c>
      <c r="AE6450" s="1" t="s">
        <v>38</v>
      </c>
      <c r="AF6450" s="1" t="s">
        <v>38</v>
      </c>
      <c r="AG6450" t="s">
        <v>13526</v>
      </c>
      <c r="AH6450" t="s">
        <v>38</v>
      </c>
      <c r="AI6450" t="s">
        <v>13540</v>
      </c>
    </row>
    <row r="6451" spans="1:35" x14ac:dyDescent="0.25">
      <c r="A6451" s="1" t="s">
        <v>13008</v>
      </c>
      <c r="B6451" s="1" t="s">
        <v>30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s="1" t="s">
        <v>30</v>
      </c>
      <c r="I6451" s="1" t="s">
        <v>31</v>
      </c>
      <c r="J6451">
        <v>0</v>
      </c>
      <c r="K6451">
        <v>0</v>
      </c>
      <c r="L6451">
        <v>23</v>
      </c>
      <c r="M6451" s="1" t="s">
        <v>30</v>
      </c>
      <c r="N6451">
        <v>7</v>
      </c>
      <c r="O6451" s="1" t="s">
        <v>130</v>
      </c>
      <c r="P6451" s="1" t="s">
        <v>13009</v>
      </c>
      <c r="Q6451" s="1" t="s">
        <v>42</v>
      </c>
      <c r="R6451">
        <v>27</v>
      </c>
      <c r="S6451" s="1" t="s">
        <v>32</v>
      </c>
      <c r="T6451" s="1" t="s">
        <v>30</v>
      </c>
      <c r="U6451" s="1" t="s">
        <v>32</v>
      </c>
      <c r="V6451">
        <v>5</v>
      </c>
      <c r="W6451" s="1" t="s">
        <v>32</v>
      </c>
      <c r="X6451" s="1" t="s">
        <v>43</v>
      </c>
      <c r="Y6451" s="1" t="s">
        <v>37</v>
      </c>
      <c r="Z6451">
        <v>15</v>
      </c>
      <c r="AA6451">
        <v>659</v>
      </c>
      <c r="AB6451" s="1" t="s">
        <v>13500</v>
      </c>
      <c r="AC6451" s="1" t="s">
        <v>13500</v>
      </c>
      <c r="AD6451" t="s">
        <v>13495</v>
      </c>
      <c r="AE6451" s="1" t="s">
        <v>38</v>
      </c>
      <c r="AF6451" s="1" t="s">
        <v>38</v>
      </c>
      <c r="AG6451" t="s">
        <v>13526</v>
      </c>
      <c r="AH6451" t="s">
        <v>38</v>
      </c>
      <c r="AI6451" t="s">
        <v>13540</v>
      </c>
    </row>
    <row r="6452" spans="1:35" x14ac:dyDescent="0.25">
      <c r="A6452" s="1" t="s">
        <v>13010</v>
      </c>
      <c r="B6452" s="1" t="s">
        <v>30</v>
      </c>
      <c r="C6452">
        <v>8</v>
      </c>
      <c r="D6452">
        <v>13</v>
      </c>
      <c r="E6452">
        <v>32.9</v>
      </c>
      <c r="F6452">
        <v>0</v>
      </c>
      <c r="G6452">
        <v>0</v>
      </c>
      <c r="H6452" s="1" t="s">
        <v>30</v>
      </c>
      <c r="I6452" s="1" t="s">
        <v>31</v>
      </c>
      <c r="J6452">
        <v>0</v>
      </c>
      <c r="K6452">
        <v>0</v>
      </c>
      <c r="L6452">
        <v>0</v>
      </c>
      <c r="M6452" s="1" t="s">
        <v>30</v>
      </c>
      <c r="N6452">
        <v>0</v>
      </c>
      <c r="O6452" s="1" t="s">
        <v>91</v>
      </c>
      <c r="P6452" s="1" t="s">
        <v>13011</v>
      </c>
      <c r="Q6452" s="1" t="s">
        <v>42</v>
      </c>
      <c r="R6452">
        <v>29</v>
      </c>
      <c r="S6452" s="1" t="s">
        <v>32</v>
      </c>
      <c r="T6452" s="1" t="s">
        <v>30</v>
      </c>
      <c r="U6452" s="1" t="s">
        <v>32</v>
      </c>
      <c r="V6452">
        <v>6</v>
      </c>
      <c r="W6452" s="1" t="s">
        <v>30</v>
      </c>
      <c r="X6452" s="1" t="s">
        <v>57</v>
      </c>
      <c r="Y6452" s="1" t="s">
        <v>58</v>
      </c>
      <c r="Z6452">
        <v>9</v>
      </c>
      <c r="AA6452">
        <v>72</v>
      </c>
      <c r="AB6452" s="1" t="s">
        <v>13500</v>
      </c>
      <c r="AC6452" s="1" t="s">
        <v>13500</v>
      </c>
      <c r="AD6452" t="s">
        <v>13495</v>
      </c>
      <c r="AE6452" s="1" t="s">
        <v>38</v>
      </c>
      <c r="AF6452" s="1" t="s">
        <v>38</v>
      </c>
      <c r="AG6452" t="s">
        <v>13527</v>
      </c>
      <c r="AH6452" t="s">
        <v>38</v>
      </c>
      <c r="AI6452" t="s">
        <v>13538</v>
      </c>
    </row>
    <row r="6453" spans="1:35" x14ac:dyDescent="0.25">
      <c r="A6453" s="1" t="s">
        <v>13012</v>
      </c>
      <c r="B6453" s="1" t="s">
        <v>30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s="1" t="s">
        <v>30</v>
      </c>
      <c r="I6453" s="1" t="s">
        <v>31</v>
      </c>
      <c r="J6453">
        <v>0</v>
      </c>
      <c r="K6453">
        <v>0</v>
      </c>
      <c r="L6453">
        <v>12</v>
      </c>
      <c r="M6453" s="1" t="s">
        <v>32</v>
      </c>
      <c r="N6453">
        <v>0</v>
      </c>
      <c r="O6453" s="1" t="s">
        <v>60</v>
      </c>
      <c r="P6453" s="1" t="s">
        <v>13013</v>
      </c>
      <c r="Q6453" s="1" t="s">
        <v>42</v>
      </c>
      <c r="R6453">
        <v>21</v>
      </c>
      <c r="S6453" s="1" t="s">
        <v>32</v>
      </c>
      <c r="T6453" s="1" t="s">
        <v>30</v>
      </c>
      <c r="U6453" s="1" t="s">
        <v>32</v>
      </c>
      <c r="V6453">
        <v>5</v>
      </c>
      <c r="W6453" s="1" t="s">
        <v>32</v>
      </c>
      <c r="X6453" s="1" t="s">
        <v>57</v>
      </c>
      <c r="Y6453" s="1" t="s">
        <v>58</v>
      </c>
      <c r="Z6453">
        <v>46</v>
      </c>
      <c r="AA6453">
        <v>3303</v>
      </c>
      <c r="AB6453" s="1" t="s">
        <v>13500</v>
      </c>
      <c r="AC6453" s="1" t="s">
        <v>13500</v>
      </c>
      <c r="AD6453" t="s">
        <v>13495</v>
      </c>
      <c r="AE6453" s="1" t="s">
        <v>38</v>
      </c>
      <c r="AF6453" s="1" t="s">
        <v>38</v>
      </c>
      <c r="AG6453" t="s">
        <v>13526</v>
      </c>
      <c r="AH6453" t="s">
        <v>38</v>
      </c>
      <c r="AI6453" t="s">
        <v>13540</v>
      </c>
    </row>
    <row r="6454" spans="1:35" x14ac:dyDescent="0.25">
      <c r="A6454" s="1" t="s">
        <v>13014</v>
      </c>
      <c r="B6454" s="1" t="s">
        <v>30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s="1" t="s">
        <v>30</v>
      </c>
      <c r="I6454" s="1" t="s">
        <v>31</v>
      </c>
      <c r="J6454">
        <v>0</v>
      </c>
      <c r="K6454">
        <v>0</v>
      </c>
      <c r="L6454">
        <v>5</v>
      </c>
      <c r="M6454" s="1" t="s">
        <v>32</v>
      </c>
      <c r="N6454">
        <v>0</v>
      </c>
      <c r="O6454" s="1" t="s">
        <v>176</v>
      </c>
      <c r="P6454" s="1" t="s">
        <v>13015</v>
      </c>
      <c r="Q6454" s="1" t="s">
        <v>35</v>
      </c>
      <c r="R6454">
        <v>32</v>
      </c>
      <c r="S6454" s="1" t="s">
        <v>30</v>
      </c>
      <c r="T6454" s="1" t="s">
        <v>30</v>
      </c>
      <c r="U6454" s="1" t="s">
        <v>32</v>
      </c>
      <c r="V6454">
        <v>2</v>
      </c>
      <c r="W6454" s="1" t="s">
        <v>32</v>
      </c>
      <c r="X6454" s="1" t="s">
        <v>43</v>
      </c>
      <c r="Y6454" s="1" t="s">
        <v>58</v>
      </c>
      <c r="Z6454">
        <v>28</v>
      </c>
      <c r="AA6454">
        <v>349</v>
      </c>
      <c r="AB6454" s="1" t="s">
        <v>13500</v>
      </c>
      <c r="AC6454" s="1" t="s">
        <v>13500</v>
      </c>
      <c r="AD6454" t="s">
        <v>13494</v>
      </c>
      <c r="AE6454" s="1" t="s">
        <v>38</v>
      </c>
      <c r="AF6454" s="1" t="s">
        <v>38</v>
      </c>
      <c r="AG6454" t="s">
        <v>13526</v>
      </c>
      <c r="AH6454" t="s">
        <v>38</v>
      </c>
      <c r="AI6454" t="s">
        <v>13539</v>
      </c>
    </row>
    <row r="6455" spans="1:35" x14ac:dyDescent="0.25">
      <c r="A6455" s="1" t="s">
        <v>13016</v>
      </c>
      <c r="B6455" s="1" t="s">
        <v>30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s="1" t="s">
        <v>30</v>
      </c>
      <c r="I6455" s="1" t="s">
        <v>31</v>
      </c>
      <c r="J6455">
        <v>0</v>
      </c>
      <c r="K6455">
        <v>0</v>
      </c>
      <c r="L6455">
        <v>10</v>
      </c>
      <c r="M6455" s="1" t="s">
        <v>32</v>
      </c>
      <c r="N6455">
        <v>0</v>
      </c>
      <c r="O6455" s="1" t="s">
        <v>150</v>
      </c>
      <c r="P6455" s="1" t="s">
        <v>13017</v>
      </c>
      <c r="Q6455" s="1" t="s">
        <v>35</v>
      </c>
      <c r="R6455">
        <v>48</v>
      </c>
      <c r="S6455" s="1" t="s">
        <v>30</v>
      </c>
      <c r="T6455" s="1" t="s">
        <v>30</v>
      </c>
      <c r="U6455" s="1" t="s">
        <v>32</v>
      </c>
      <c r="V6455">
        <v>3</v>
      </c>
      <c r="W6455" s="1" t="s">
        <v>30</v>
      </c>
      <c r="X6455" s="1" t="s">
        <v>43</v>
      </c>
      <c r="Y6455" s="1" t="s">
        <v>37</v>
      </c>
      <c r="Z6455">
        <v>29</v>
      </c>
      <c r="AA6455">
        <v>1967</v>
      </c>
      <c r="AB6455" s="1" t="s">
        <v>13500</v>
      </c>
      <c r="AC6455" s="1" t="s">
        <v>13500</v>
      </c>
      <c r="AD6455" t="s">
        <v>13494</v>
      </c>
      <c r="AE6455" s="1" t="s">
        <v>38</v>
      </c>
      <c r="AF6455" s="1" t="s">
        <v>38</v>
      </c>
      <c r="AG6455" t="s">
        <v>13526</v>
      </c>
      <c r="AH6455" t="s">
        <v>38</v>
      </c>
      <c r="AI6455" t="s">
        <v>13540</v>
      </c>
    </row>
    <row r="6456" spans="1:35" x14ac:dyDescent="0.25">
      <c r="A6456" s="1" t="s">
        <v>13018</v>
      </c>
      <c r="B6456" s="1" t="s">
        <v>30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s="1" t="s">
        <v>30</v>
      </c>
      <c r="I6456" s="1" t="s">
        <v>31</v>
      </c>
      <c r="J6456">
        <v>0</v>
      </c>
      <c r="K6456">
        <v>0</v>
      </c>
      <c r="L6456">
        <v>0</v>
      </c>
      <c r="M6456" s="1" t="s">
        <v>30</v>
      </c>
      <c r="N6456">
        <v>0</v>
      </c>
      <c r="O6456" s="1" t="s">
        <v>91</v>
      </c>
      <c r="P6456" s="1" t="s">
        <v>13019</v>
      </c>
      <c r="Q6456" s="1" t="s">
        <v>42</v>
      </c>
      <c r="R6456">
        <v>30</v>
      </c>
      <c r="S6456" s="1" t="s">
        <v>30</v>
      </c>
      <c r="T6456" s="1" t="s">
        <v>30</v>
      </c>
      <c r="U6456" s="1" t="s">
        <v>32</v>
      </c>
      <c r="V6456">
        <v>2</v>
      </c>
      <c r="W6456" s="1" t="s">
        <v>30</v>
      </c>
      <c r="X6456" s="1" t="s">
        <v>57</v>
      </c>
      <c r="Y6456" s="1" t="s">
        <v>58</v>
      </c>
      <c r="Z6456">
        <v>10</v>
      </c>
      <c r="AA6456">
        <v>256</v>
      </c>
      <c r="AB6456" s="1" t="s">
        <v>13500</v>
      </c>
      <c r="AC6456" s="1" t="s">
        <v>13500</v>
      </c>
      <c r="AD6456" t="s">
        <v>13495</v>
      </c>
      <c r="AE6456" s="1" t="s">
        <v>38</v>
      </c>
      <c r="AF6456" s="1" t="s">
        <v>38</v>
      </c>
      <c r="AG6456" t="s">
        <v>13527</v>
      </c>
      <c r="AH6456" t="s">
        <v>38</v>
      </c>
      <c r="AI6456" t="s">
        <v>13539</v>
      </c>
    </row>
    <row r="6457" spans="1:35" x14ac:dyDescent="0.25">
      <c r="A6457" s="1" t="s">
        <v>13020</v>
      </c>
      <c r="B6457" s="1" t="s">
        <v>30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s="1" t="s">
        <v>30</v>
      </c>
      <c r="I6457" s="1" t="s">
        <v>31</v>
      </c>
      <c r="J6457">
        <v>0</v>
      </c>
      <c r="K6457">
        <v>0</v>
      </c>
      <c r="L6457">
        <v>0</v>
      </c>
      <c r="M6457" s="1" t="s">
        <v>30</v>
      </c>
      <c r="N6457">
        <v>0</v>
      </c>
      <c r="O6457" s="1" t="s">
        <v>119</v>
      </c>
      <c r="P6457" s="1" t="s">
        <v>13021</v>
      </c>
      <c r="Q6457" s="1" t="s">
        <v>35</v>
      </c>
      <c r="R6457">
        <v>21</v>
      </c>
      <c r="S6457" s="1" t="s">
        <v>32</v>
      </c>
      <c r="T6457" s="1" t="s">
        <v>30</v>
      </c>
      <c r="U6457" s="1" t="s">
        <v>32</v>
      </c>
      <c r="V6457">
        <v>4</v>
      </c>
      <c r="W6457" s="1" t="s">
        <v>30</v>
      </c>
      <c r="X6457" s="1" t="s">
        <v>57</v>
      </c>
      <c r="Y6457" s="1" t="s">
        <v>58</v>
      </c>
      <c r="Z6457">
        <v>5</v>
      </c>
      <c r="AA6457">
        <v>338</v>
      </c>
      <c r="AB6457" s="1" t="s">
        <v>13500</v>
      </c>
      <c r="AC6457" s="1" t="s">
        <v>13500</v>
      </c>
      <c r="AD6457" t="s">
        <v>13495</v>
      </c>
      <c r="AE6457" s="1" t="s">
        <v>38</v>
      </c>
      <c r="AF6457" s="1" t="s">
        <v>38</v>
      </c>
      <c r="AG6457" t="s">
        <v>13527</v>
      </c>
      <c r="AH6457" t="s">
        <v>38</v>
      </c>
      <c r="AI6457" t="s">
        <v>13540</v>
      </c>
    </row>
    <row r="6458" spans="1:35" x14ac:dyDescent="0.25">
      <c r="A6458" s="1" t="s">
        <v>13022</v>
      </c>
      <c r="B6458" s="1" t="s">
        <v>30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s="1" t="s">
        <v>30</v>
      </c>
      <c r="I6458" s="1" t="s">
        <v>31</v>
      </c>
      <c r="J6458">
        <v>0</v>
      </c>
      <c r="K6458">
        <v>0</v>
      </c>
      <c r="L6458">
        <v>12</v>
      </c>
      <c r="M6458" s="1" t="s">
        <v>30</v>
      </c>
      <c r="N6458">
        <v>62</v>
      </c>
      <c r="O6458" s="1" t="s">
        <v>74</v>
      </c>
      <c r="P6458" s="1" t="s">
        <v>13023</v>
      </c>
      <c r="Q6458" s="1" t="s">
        <v>35</v>
      </c>
      <c r="R6458">
        <v>21</v>
      </c>
      <c r="S6458" s="1" t="s">
        <v>32</v>
      </c>
      <c r="T6458" s="1" t="s">
        <v>30</v>
      </c>
      <c r="U6458" s="1" t="s">
        <v>32</v>
      </c>
      <c r="V6458">
        <v>4</v>
      </c>
      <c r="W6458" s="1" t="s">
        <v>32</v>
      </c>
      <c r="X6458" s="1" t="s">
        <v>43</v>
      </c>
      <c r="Y6458" s="1" t="s">
        <v>58</v>
      </c>
      <c r="Z6458">
        <v>50</v>
      </c>
      <c r="AA6458">
        <v>3446</v>
      </c>
      <c r="AB6458" s="1" t="s">
        <v>13500</v>
      </c>
      <c r="AC6458" s="1" t="s">
        <v>13500</v>
      </c>
      <c r="AD6458" t="s">
        <v>13495</v>
      </c>
      <c r="AE6458" s="1" t="s">
        <v>38</v>
      </c>
      <c r="AF6458" s="1" t="s">
        <v>38</v>
      </c>
      <c r="AG6458" t="s">
        <v>13526</v>
      </c>
      <c r="AH6458" t="s">
        <v>38</v>
      </c>
      <c r="AI6458" t="s">
        <v>13540</v>
      </c>
    </row>
    <row r="6459" spans="1:35" x14ac:dyDescent="0.25">
      <c r="A6459" s="1" t="s">
        <v>13024</v>
      </c>
      <c r="B6459" s="1" t="s">
        <v>30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s="1" t="s">
        <v>30</v>
      </c>
      <c r="I6459" s="1" t="s">
        <v>31</v>
      </c>
      <c r="J6459">
        <v>0</v>
      </c>
      <c r="K6459">
        <v>0</v>
      </c>
      <c r="L6459">
        <v>9</v>
      </c>
      <c r="M6459" s="1" t="s">
        <v>32</v>
      </c>
      <c r="N6459">
        <v>0</v>
      </c>
      <c r="O6459" s="1" t="s">
        <v>52</v>
      </c>
      <c r="P6459" s="1" t="s">
        <v>13025</v>
      </c>
      <c r="Q6459" s="1" t="s">
        <v>35</v>
      </c>
      <c r="R6459">
        <v>36</v>
      </c>
      <c r="S6459" s="1" t="s">
        <v>30</v>
      </c>
      <c r="T6459" s="1" t="s">
        <v>30</v>
      </c>
      <c r="U6459" s="1" t="s">
        <v>32</v>
      </c>
      <c r="V6459">
        <v>4</v>
      </c>
      <c r="W6459" s="1" t="s">
        <v>30</v>
      </c>
      <c r="X6459" s="1" t="s">
        <v>43</v>
      </c>
      <c r="Y6459" s="1" t="s">
        <v>58</v>
      </c>
      <c r="Z6459">
        <v>18</v>
      </c>
      <c r="AA6459">
        <v>412</v>
      </c>
      <c r="AB6459" s="1" t="s">
        <v>13500</v>
      </c>
      <c r="AC6459" s="1" t="s">
        <v>13500</v>
      </c>
      <c r="AD6459" t="s">
        <v>13494</v>
      </c>
      <c r="AE6459" s="1" t="s">
        <v>38</v>
      </c>
      <c r="AF6459" s="1" t="s">
        <v>38</v>
      </c>
      <c r="AG6459" t="s">
        <v>13526</v>
      </c>
      <c r="AH6459" t="s">
        <v>38</v>
      </c>
      <c r="AI6459" t="s">
        <v>13539</v>
      </c>
    </row>
    <row r="6460" spans="1:35" x14ac:dyDescent="0.25">
      <c r="A6460" s="1" t="s">
        <v>13026</v>
      </c>
      <c r="B6460" s="1" t="s">
        <v>30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s="1" t="s">
        <v>30</v>
      </c>
      <c r="I6460" s="1" t="s">
        <v>31</v>
      </c>
      <c r="J6460">
        <v>0</v>
      </c>
      <c r="K6460">
        <v>0</v>
      </c>
      <c r="L6460">
        <v>0</v>
      </c>
      <c r="M6460" s="1" t="s">
        <v>30</v>
      </c>
      <c r="N6460">
        <v>0</v>
      </c>
      <c r="O6460" s="1" t="s">
        <v>33</v>
      </c>
      <c r="P6460" s="1" t="s">
        <v>13027</v>
      </c>
      <c r="Q6460" s="1" t="s">
        <v>35</v>
      </c>
      <c r="R6460">
        <v>47</v>
      </c>
      <c r="S6460" s="1" t="s">
        <v>30</v>
      </c>
      <c r="T6460" s="1" t="s">
        <v>30</v>
      </c>
      <c r="U6460" s="1" t="s">
        <v>32</v>
      </c>
      <c r="V6460">
        <v>6</v>
      </c>
      <c r="W6460" s="1" t="s">
        <v>30</v>
      </c>
      <c r="X6460" s="1" t="s">
        <v>57</v>
      </c>
      <c r="Y6460" s="1" t="s">
        <v>58</v>
      </c>
      <c r="Z6460">
        <v>6</v>
      </c>
      <c r="AA6460">
        <v>111</v>
      </c>
      <c r="AB6460" s="1" t="s">
        <v>13500</v>
      </c>
      <c r="AC6460" s="1" t="s">
        <v>13500</v>
      </c>
      <c r="AD6460" t="s">
        <v>13494</v>
      </c>
      <c r="AE6460" s="1" t="s">
        <v>38</v>
      </c>
      <c r="AF6460" s="1" t="s">
        <v>38</v>
      </c>
      <c r="AG6460" t="s">
        <v>13527</v>
      </c>
      <c r="AH6460" t="s">
        <v>38</v>
      </c>
      <c r="AI6460" t="s">
        <v>13539</v>
      </c>
    </row>
    <row r="6461" spans="1:35" x14ac:dyDescent="0.25">
      <c r="A6461" s="1" t="s">
        <v>13028</v>
      </c>
      <c r="B6461" s="1" t="s">
        <v>30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s="1" t="s">
        <v>30</v>
      </c>
      <c r="I6461" s="1" t="s">
        <v>31</v>
      </c>
      <c r="J6461">
        <v>0</v>
      </c>
      <c r="K6461">
        <v>0</v>
      </c>
      <c r="L6461">
        <v>8</v>
      </c>
      <c r="M6461" s="1" t="s">
        <v>32</v>
      </c>
      <c r="N6461">
        <v>0</v>
      </c>
      <c r="O6461" s="1" t="s">
        <v>106</v>
      </c>
      <c r="P6461" s="1" t="s">
        <v>13029</v>
      </c>
      <c r="Q6461" s="1" t="s">
        <v>42</v>
      </c>
      <c r="R6461">
        <v>43</v>
      </c>
      <c r="S6461" s="1" t="s">
        <v>30</v>
      </c>
      <c r="T6461" s="1" t="s">
        <v>30</v>
      </c>
      <c r="U6461" s="1" t="s">
        <v>32</v>
      </c>
      <c r="V6461">
        <v>3</v>
      </c>
      <c r="W6461" s="1" t="s">
        <v>32</v>
      </c>
      <c r="X6461" s="1" t="s">
        <v>57</v>
      </c>
      <c r="Y6461" s="1" t="s">
        <v>58</v>
      </c>
      <c r="Z6461">
        <v>26</v>
      </c>
      <c r="AA6461">
        <v>1507</v>
      </c>
      <c r="AB6461" s="1" t="s">
        <v>13500</v>
      </c>
      <c r="AC6461" s="1" t="s">
        <v>13500</v>
      </c>
      <c r="AD6461" t="s">
        <v>13494</v>
      </c>
      <c r="AE6461" s="1" t="s">
        <v>38</v>
      </c>
      <c r="AF6461" s="1" t="s">
        <v>38</v>
      </c>
      <c r="AG6461" t="s">
        <v>13526</v>
      </c>
      <c r="AH6461" t="s">
        <v>38</v>
      </c>
      <c r="AI6461" t="s">
        <v>13540</v>
      </c>
    </row>
    <row r="6462" spans="1:35" x14ac:dyDescent="0.25">
      <c r="A6462" s="1" t="s">
        <v>13030</v>
      </c>
      <c r="B6462" s="1" t="s">
        <v>30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s="1" t="s">
        <v>30</v>
      </c>
      <c r="I6462" s="1" t="s">
        <v>31</v>
      </c>
      <c r="J6462">
        <v>0</v>
      </c>
      <c r="K6462">
        <v>0</v>
      </c>
      <c r="L6462">
        <v>8</v>
      </c>
      <c r="M6462" s="1" t="s">
        <v>32</v>
      </c>
      <c r="N6462">
        <v>0</v>
      </c>
      <c r="O6462" s="1" t="s">
        <v>166</v>
      </c>
      <c r="P6462" s="1" t="s">
        <v>13031</v>
      </c>
      <c r="Q6462" s="1" t="s">
        <v>42</v>
      </c>
      <c r="R6462">
        <v>29</v>
      </c>
      <c r="S6462" s="1" t="s">
        <v>32</v>
      </c>
      <c r="T6462" s="1" t="s">
        <v>30</v>
      </c>
      <c r="U6462" s="1" t="s">
        <v>32</v>
      </c>
      <c r="V6462">
        <v>2</v>
      </c>
      <c r="W6462" s="1" t="s">
        <v>30</v>
      </c>
      <c r="X6462" s="1" t="s">
        <v>43</v>
      </c>
      <c r="Y6462" s="1" t="s">
        <v>58</v>
      </c>
      <c r="Z6462">
        <v>33</v>
      </c>
      <c r="AA6462">
        <v>2024</v>
      </c>
      <c r="AB6462" s="1" t="s">
        <v>13500</v>
      </c>
      <c r="AC6462" s="1" t="s">
        <v>13500</v>
      </c>
      <c r="AD6462" t="s">
        <v>13495</v>
      </c>
      <c r="AE6462" s="1" t="s">
        <v>38</v>
      </c>
      <c r="AF6462" s="1" t="s">
        <v>38</v>
      </c>
      <c r="AG6462" t="s">
        <v>13526</v>
      </c>
      <c r="AH6462" t="s">
        <v>38</v>
      </c>
      <c r="AI6462" t="s">
        <v>13540</v>
      </c>
    </row>
    <row r="6463" spans="1:35" x14ac:dyDescent="0.25">
      <c r="A6463" s="1" t="s">
        <v>13032</v>
      </c>
      <c r="B6463" s="1" t="s">
        <v>30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s="1" t="s">
        <v>30</v>
      </c>
      <c r="I6463" s="1" t="s">
        <v>31</v>
      </c>
      <c r="J6463">
        <v>0</v>
      </c>
      <c r="K6463">
        <v>0</v>
      </c>
      <c r="L6463">
        <v>10</v>
      </c>
      <c r="M6463" s="1" t="s">
        <v>32</v>
      </c>
      <c r="N6463">
        <v>0</v>
      </c>
      <c r="O6463" s="1" t="s">
        <v>1102</v>
      </c>
      <c r="P6463" s="1" t="s">
        <v>13033</v>
      </c>
      <c r="Q6463" s="1" t="s">
        <v>35</v>
      </c>
      <c r="R6463">
        <v>50</v>
      </c>
      <c r="S6463" s="1" t="s">
        <v>30</v>
      </c>
      <c r="T6463" s="1" t="s">
        <v>30</v>
      </c>
      <c r="U6463" s="1" t="s">
        <v>32</v>
      </c>
      <c r="V6463">
        <v>5</v>
      </c>
      <c r="W6463" s="1" t="s">
        <v>32</v>
      </c>
      <c r="X6463" s="1" t="s">
        <v>43</v>
      </c>
      <c r="Y6463" s="1" t="s">
        <v>37</v>
      </c>
      <c r="Z6463">
        <v>22</v>
      </c>
      <c r="AA6463">
        <v>1580</v>
      </c>
      <c r="AB6463" s="1" t="s">
        <v>13500</v>
      </c>
      <c r="AC6463" s="1" t="s">
        <v>13500</v>
      </c>
      <c r="AD6463" t="s">
        <v>13494</v>
      </c>
      <c r="AE6463" s="1" t="s">
        <v>38</v>
      </c>
      <c r="AF6463" s="1" t="s">
        <v>38</v>
      </c>
      <c r="AG6463" t="s">
        <v>13526</v>
      </c>
      <c r="AH6463" t="s">
        <v>38</v>
      </c>
      <c r="AI6463" t="s">
        <v>13540</v>
      </c>
    </row>
    <row r="6464" spans="1:35" x14ac:dyDescent="0.25">
      <c r="A6464" s="1" t="s">
        <v>13034</v>
      </c>
      <c r="B6464" s="1" t="s">
        <v>30</v>
      </c>
      <c r="C6464">
        <v>10</v>
      </c>
      <c r="D6464">
        <v>55</v>
      </c>
      <c r="E6464">
        <v>97</v>
      </c>
      <c r="F6464">
        <v>0</v>
      </c>
      <c r="G6464">
        <v>0</v>
      </c>
      <c r="H6464" s="1" t="s">
        <v>30</v>
      </c>
      <c r="I6464" s="1" t="s">
        <v>31</v>
      </c>
      <c r="J6464">
        <v>0</v>
      </c>
      <c r="K6464">
        <v>0</v>
      </c>
      <c r="L6464">
        <v>5</v>
      </c>
      <c r="M6464" s="1" t="s">
        <v>32</v>
      </c>
      <c r="N6464">
        <v>0</v>
      </c>
      <c r="O6464" s="1" t="s">
        <v>122</v>
      </c>
      <c r="P6464" s="1" t="s">
        <v>13035</v>
      </c>
      <c r="Q6464" s="1" t="s">
        <v>42</v>
      </c>
      <c r="R6464">
        <v>53</v>
      </c>
      <c r="S6464" s="1" t="s">
        <v>30</v>
      </c>
      <c r="T6464" s="1" t="s">
        <v>30</v>
      </c>
      <c r="U6464" s="1" t="s">
        <v>32</v>
      </c>
      <c r="V6464">
        <v>3</v>
      </c>
      <c r="W6464" s="1" t="s">
        <v>32</v>
      </c>
      <c r="X6464" s="1" t="s">
        <v>57</v>
      </c>
      <c r="Y6464" s="1" t="s">
        <v>58</v>
      </c>
      <c r="Z6464">
        <v>23</v>
      </c>
      <c r="AA6464">
        <v>218</v>
      </c>
      <c r="AB6464" s="1" t="s">
        <v>13500</v>
      </c>
      <c r="AC6464" s="1" t="s">
        <v>13500</v>
      </c>
      <c r="AD6464" t="s">
        <v>13494</v>
      </c>
      <c r="AE6464" s="1" t="s">
        <v>38</v>
      </c>
      <c r="AF6464" s="1" t="s">
        <v>38</v>
      </c>
      <c r="AG6464" t="s">
        <v>13526</v>
      </c>
      <c r="AH6464" t="s">
        <v>38</v>
      </c>
      <c r="AI6464" t="s">
        <v>13539</v>
      </c>
    </row>
    <row r="6465" spans="1:35" x14ac:dyDescent="0.25">
      <c r="A6465" s="1" t="s">
        <v>13036</v>
      </c>
      <c r="B6465" s="1" t="s">
        <v>30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s="1" t="s">
        <v>30</v>
      </c>
      <c r="I6465" s="1" t="s">
        <v>31</v>
      </c>
      <c r="J6465">
        <v>0</v>
      </c>
      <c r="K6465">
        <v>0</v>
      </c>
      <c r="L6465">
        <v>26</v>
      </c>
      <c r="M6465" s="1" t="s">
        <v>32</v>
      </c>
      <c r="N6465">
        <v>0</v>
      </c>
      <c r="O6465" s="1" t="s">
        <v>122</v>
      </c>
      <c r="P6465" s="1" t="s">
        <v>13037</v>
      </c>
      <c r="Q6465" s="1" t="s">
        <v>42</v>
      </c>
      <c r="R6465">
        <v>35</v>
      </c>
      <c r="S6465" s="1" t="s">
        <v>30</v>
      </c>
      <c r="T6465" s="1" t="s">
        <v>30</v>
      </c>
      <c r="U6465" s="1" t="s">
        <v>32</v>
      </c>
      <c r="V6465">
        <v>2</v>
      </c>
      <c r="W6465" s="1" t="s">
        <v>30</v>
      </c>
      <c r="X6465" s="1" t="s">
        <v>43</v>
      </c>
      <c r="Y6465" s="1" t="s">
        <v>37</v>
      </c>
      <c r="Z6465">
        <v>36</v>
      </c>
      <c r="AA6465">
        <v>1849</v>
      </c>
      <c r="AB6465" s="1" t="s">
        <v>13500</v>
      </c>
      <c r="AC6465" s="1" t="s">
        <v>13500</v>
      </c>
      <c r="AD6465" t="s">
        <v>13494</v>
      </c>
      <c r="AE6465" s="1" t="s">
        <v>38</v>
      </c>
      <c r="AF6465" s="1" t="s">
        <v>38</v>
      </c>
      <c r="AG6465" t="s">
        <v>13526</v>
      </c>
      <c r="AH6465" t="s">
        <v>38</v>
      </c>
      <c r="AI6465" t="s">
        <v>13540</v>
      </c>
    </row>
    <row r="6466" spans="1:35" x14ac:dyDescent="0.25">
      <c r="A6466" s="1" t="s">
        <v>13038</v>
      </c>
      <c r="B6466" s="1" t="s">
        <v>30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s="1" t="s">
        <v>30</v>
      </c>
      <c r="I6466" s="1" t="s">
        <v>31</v>
      </c>
      <c r="J6466">
        <v>0</v>
      </c>
      <c r="K6466">
        <v>0</v>
      </c>
      <c r="L6466">
        <v>5</v>
      </c>
      <c r="M6466" s="1" t="s">
        <v>32</v>
      </c>
      <c r="N6466">
        <v>0</v>
      </c>
      <c r="O6466" s="1" t="s">
        <v>275</v>
      </c>
      <c r="P6466" s="1" t="s">
        <v>13039</v>
      </c>
      <c r="Q6466" s="1" t="s">
        <v>42</v>
      </c>
      <c r="R6466">
        <v>34</v>
      </c>
      <c r="S6466" s="1" t="s">
        <v>30</v>
      </c>
      <c r="T6466" s="1" t="s">
        <v>30</v>
      </c>
      <c r="U6466" s="1" t="s">
        <v>32</v>
      </c>
      <c r="V6466">
        <v>2</v>
      </c>
      <c r="W6466" s="1" t="s">
        <v>32</v>
      </c>
      <c r="X6466" s="1" t="s">
        <v>57</v>
      </c>
      <c r="Y6466" s="1" t="s">
        <v>58</v>
      </c>
      <c r="Z6466">
        <v>48</v>
      </c>
      <c r="AA6466">
        <v>3437</v>
      </c>
      <c r="AB6466" s="1" t="s">
        <v>13500</v>
      </c>
      <c r="AC6466" s="1" t="s">
        <v>13500</v>
      </c>
      <c r="AD6466" t="s">
        <v>13494</v>
      </c>
      <c r="AE6466" s="1" t="s">
        <v>38</v>
      </c>
      <c r="AF6466" s="1" t="s">
        <v>38</v>
      </c>
      <c r="AG6466" t="s">
        <v>13526</v>
      </c>
      <c r="AH6466" t="s">
        <v>38</v>
      </c>
      <c r="AI6466" t="s">
        <v>13540</v>
      </c>
    </row>
    <row r="6467" spans="1:35" x14ac:dyDescent="0.25">
      <c r="A6467" s="1" t="s">
        <v>13040</v>
      </c>
      <c r="B6467" s="1" t="s">
        <v>30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s="1" t="s">
        <v>32</v>
      </c>
      <c r="I6467" s="1" t="s">
        <v>46</v>
      </c>
      <c r="J6467">
        <v>0</v>
      </c>
      <c r="K6467">
        <v>0</v>
      </c>
      <c r="L6467">
        <v>5</v>
      </c>
      <c r="M6467" s="1" t="s">
        <v>32</v>
      </c>
      <c r="N6467">
        <v>0</v>
      </c>
      <c r="O6467" s="1" t="s">
        <v>114</v>
      </c>
      <c r="P6467" s="1" t="s">
        <v>13041</v>
      </c>
      <c r="Q6467" s="1" t="s">
        <v>42</v>
      </c>
      <c r="R6467">
        <v>34</v>
      </c>
      <c r="S6467" s="1" t="s">
        <v>30</v>
      </c>
      <c r="T6467" s="1" t="s">
        <v>30</v>
      </c>
      <c r="U6467" s="1" t="s">
        <v>32</v>
      </c>
      <c r="V6467">
        <v>6</v>
      </c>
      <c r="W6467" s="1" t="s">
        <v>30</v>
      </c>
      <c r="X6467" s="1" t="s">
        <v>43</v>
      </c>
      <c r="Y6467" s="1" t="s">
        <v>37</v>
      </c>
      <c r="Z6467">
        <v>17</v>
      </c>
      <c r="AA6467">
        <v>1221</v>
      </c>
      <c r="AB6467" s="1" t="s">
        <v>13500</v>
      </c>
      <c r="AC6467" s="1" t="s">
        <v>13500</v>
      </c>
      <c r="AD6467" t="s">
        <v>13494</v>
      </c>
      <c r="AE6467" s="1" t="s">
        <v>38</v>
      </c>
      <c r="AF6467" s="1" t="s">
        <v>38</v>
      </c>
      <c r="AG6467" t="s">
        <v>13526</v>
      </c>
      <c r="AH6467" t="s">
        <v>38</v>
      </c>
      <c r="AI6467" t="s">
        <v>13540</v>
      </c>
    </row>
    <row r="6468" spans="1:35" x14ac:dyDescent="0.25">
      <c r="A6468" s="1" t="s">
        <v>13042</v>
      </c>
      <c r="B6468" s="1" t="s">
        <v>30</v>
      </c>
      <c r="C6468">
        <v>1</v>
      </c>
      <c r="D6468">
        <v>4</v>
      </c>
      <c r="E6468">
        <v>8</v>
      </c>
      <c r="F6468">
        <v>0</v>
      </c>
      <c r="G6468">
        <v>0</v>
      </c>
      <c r="H6468" s="1" t="s">
        <v>30</v>
      </c>
      <c r="I6468" s="1" t="s">
        <v>31</v>
      </c>
      <c r="J6468">
        <v>0</v>
      </c>
      <c r="K6468">
        <v>0</v>
      </c>
      <c r="L6468">
        <v>0</v>
      </c>
      <c r="M6468" s="1" t="s">
        <v>30</v>
      </c>
      <c r="N6468">
        <v>0</v>
      </c>
      <c r="O6468" s="1" t="s">
        <v>471</v>
      </c>
      <c r="P6468" s="1" t="s">
        <v>13043</v>
      </c>
      <c r="Q6468" s="1" t="s">
        <v>35</v>
      </c>
      <c r="R6468">
        <v>65</v>
      </c>
      <c r="S6468" s="1" t="s">
        <v>30</v>
      </c>
      <c r="T6468" s="1" t="s">
        <v>32</v>
      </c>
      <c r="U6468" s="1" t="s">
        <v>32</v>
      </c>
      <c r="V6468">
        <v>2</v>
      </c>
      <c r="W6468" s="1" t="s">
        <v>30</v>
      </c>
      <c r="X6468" s="1" t="s">
        <v>36</v>
      </c>
      <c r="Y6468" s="1" t="s">
        <v>58</v>
      </c>
      <c r="Z6468">
        <v>8</v>
      </c>
      <c r="AA6468">
        <v>8</v>
      </c>
      <c r="AB6468" s="1" t="s">
        <v>13500</v>
      </c>
      <c r="AC6468" s="1" t="s">
        <v>13500</v>
      </c>
      <c r="AD6468" t="s">
        <v>13496</v>
      </c>
      <c r="AE6468" s="1" t="s">
        <v>38</v>
      </c>
      <c r="AF6468" s="1" t="s">
        <v>38</v>
      </c>
      <c r="AG6468" t="s">
        <v>13527</v>
      </c>
      <c r="AH6468" t="s">
        <v>38</v>
      </c>
      <c r="AI6468" t="s">
        <v>13538</v>
      </c>
    </row>
    <row r="6469" spans="1:35" x14ac:dyDescent="0.25">
      <c r="A6469" s="1" t="s">
        <v>13044</v>
      </c>
      <c r="B6469" s="1" t="s">
        <v>30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s="1" t="s">
        <v>30</v>
      </c>
      <c r="I6469" s="1" t="s">
        <v>31</v>
      </c>
      <c r="J6469">
        <v>0</v>
      </c>
      <c r="K6469">
        <v>0</v>
      </c>
      <c r="L6469">
        <v>6</v>
      </c>
      <c r="M6469" s="1" t="s">
        <v>32</v>
      </c>
      <c r="N6469">
        <v>0</v>
      </c>
      <c r="O6469" s="1" t="s">
        <v>80</v>
      </c>
      <c r="P6469" s="1" t="s">
        <v>13045</v>
      </c>
      <c r="Q6469" s="1" t="s">
        <v>35</v>
      </c>
      <c r="R6469">
        <v>38</v>
      </c>
      <c r="S6469" s="1" t="s">
        <v>30</v>
      </c>
      <c r="T6469" s="1" t="s">
        <v>30</v>
      </c>
      <c r="U6469" s="1" t="s">
        <v>32</v>
      </c>
      <c r="V6469">
        <v>5</v>
      </c>
      <c r="W6469" s="1" t="s">
        <v>32</v>
      </c>
      <c r="X6469" s="1" t="s">
        <v>57</v>
      </c>
      <c r="Y6469" s="1" t="s">
        <v>58</v>
      </c>
      <c r="Z6469">
        <v>55</v>
      </c>
      <c r="AA6469">
        <v>3886</v>
      </c>
      <c r="AB6469" s="1" t="s">
        <v>13500</v>
      </c>
      <c r="AC6469" s="1" t="s">
        <v>13500</v>
      </c>
      <c r="AD6469" t="s">
        <v>13494</v>
      </c>
      <c r="AE6469" s="1" t="s">
        <v>38</v>
      </c>
      <c r="AF6469" s="1" t="s">
        <v>38</v>
      </c>
      <c r="AG6469" t="s">
        <v>13526</v>
      </c>
      <c r="AH6469" t="s">
        <v>38</v>
      </c>
      <c r="AI6469" t="s">
        <v>13540</v>
      </c>
    </row>
    <row r="6470" spans="1:35" x14ac:dyDescent="0.25">
      <c r="A6470" s="1" t="s">
        <v>13046</v>
      </c>
      <c r="B6470" s="1" t="s">
        <v>30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s="1" t="s">
        <v>30</v>
      </c>
      <c r="I6470" s="1" t="s">
        <v>31</v>
      </c>
      <c r="J6470">
        <v>0</v>
      </c>
      <c r="K6470">
        <v>0</v>
      </c>
      <c r="L6470">
        <v>7</v>
      </c>
      <c r="M6470" s="1" t="s">
        <v>32</v>
      </c>
      <c r="N6470">
        <v>0</v>
      </c>
      <c r="O6470" s="1" t="s">
        <v>52</v>
      </c>
      <c r="P6470" s="1" t="s">
        <v>13047</v>
      </c>
      <c r="Q6470" s="1" t="s">
        <v>35</v>
      </c>
      <c r="R6470">
        <v>35</v>
      </c>
      <c r="S6470" s="1" t="s">
        <v>30</v>
      </c>
      <c r="T6470" s="1" t="s">
        <v>30</v>
      </c>
      <c r="U6470" s="1" t="s">
        <v>32</v>
      </c>
      <c r="V6470">
        <v>5</v>
      </c>
      <c r="W6470" s="1" t="s">
        <v>32</v>
      </c>
      <c r="X6470" s="1" t="s">
        <v>57</v>
      </c>
      <c r="Y6470" s="1" t="s">
        <v>58</v>
      </c>
      <c r="Z6470">
        <v>24</v>
      </c>
      <c r="AA6470">
        <v>1735</v>
      </c>
      <c r="AB6470" s="1" t="s">
        <v>13500</v>
      </c>
      <c r="AC6470" s="1" t="s">
        <v>13500</v>
      </c>
      <c r="AD6470" t="s">
        <v>13494</v>
      </c>
      <c r="AE6470" s="1" t="s">
        <v>38</v>
      </c>
      <c r="AF6470" s="1" t="s">
        <v>38</v>
      </c>
      <c r="AG6470" t="s">
        <v>13526</v>
      </c>
      <c r="AH6470" t="s">
        <v>38</v>
      </c>
      <c r="AI6470" t="s">
        <v>13540</v>
      </c>
    </row>
    <row r="6471" spans="1:35" x14ac:dyDescent="0.25">
      <c r="A6471" s="1" t="s">
        <v>13048</v>
      </c>
      <c r="B6471" s="1" t="s">
        <v>30</v>
      </c>
      <c r="C6471">
        <v>1</v>
      </c>
      <c r="D6471">
        <v>6</v>
      </c>
      <c r="E6471">
        <v>15</v>
      </c>
      <c r="F6471">
        <v>0</v>
      </c>
      <c r="G6471">
        <v>0</v>
      </c>
      <c r="H6471" s="1" t="s">
        <v>30</v>
      </c>
      <c r="I6471" s="1" t="s">
        <v>31</v>
      </c>
      <c r="J6471">
        <v>0</v>
      </c>
      <c r="K6471">
        <v>0</v>
      </c>
      <c r="L6471">
        <v>0</v>
      </c>
      <c r="M6471" s="1" t="s">
        <v>30</v>
      </c>
      <c r="N6471">
        <v>0</v>
      </c>
      <c r="O6471" s="1" t="s">
        <v>106</v>
      </c>
      <c r="P6471" s="1" t="s">
        <v>13049</v>
      </c>
      <c r="Q6471" s="1" t="s">
        <v>35</v>
      </c>
      <c r="R6471">
        <v>29</v>
      </c>
      <c r="S6471" s="1" t="s">
        <v>32</v>
      </c>
      <c r="T6471" s="1" t="s">
        <v>30</v>
      </c>
      <c r="U6471" s="1" t="s">
        <v>32</v>
      </c>
      <c r="V6471">
        <v>3</v>
      </c>
      <c r="W6471" s="1" t="s">
        <v>30</v>
      </c>
      <c r="X6471" s="1" t="s">
        <v>36</v>
      </c>
      <c r="Y6471" s="1" t="s">
        <v>37</v>
      </c>
      <c r="Z6471">
        <v>6</v>
      </c>
      <c r="AA6471">
        <v>6</v>
      </c>
      <c r="AB6471" s="1" t="s">
        <v>13500</v>
      </c>
      <c r="AC6471" s="1" t="s">
        <v>13500</v>
      </c>
      <c r="AD6471" t="s">
        <v>13495</v>
      </c>
      <c r="AE6471" s="1" t="s">
        <v>38</v>
      </c>
      <c r="AF6471" s="1" t="s">
        <v>38</v>
      </c>
      <c r="AG6471" t="s">
        <v>13527</v>
      </c>
      <c r="AH6471" t="s">
        <v>38</v>
      </c>
      <c r="AI6471" t="s">
        <v>13538</v>
      </c>
    </row>
    <row r="6472" spans="1:35" x14ac:dyDescent="0.25">
      <c r="A6472" s="1" t="s">
        <v>13050</v>
      </c>
      <c r="B6472" s="1" t="s">
        <v>30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s="1" t="s">
        <v>30</v>
      </c>
      <c r="I6472" s="1" t="s">
        <v>31</v>
      </c>
      <c r="J6472">
        <v>0</v>
      </c>
      <c r="K6472">
        <v>0</v>
      </c>
      <c r="L6472">
        <v>12</v>
      </c>
      <c r="M6472" s="1" t="s">
        <v>32</v>
      </c>
      <c r="N6472">
        <v>0</v>
      </c>
      <c r="O6472" s="1" t="s">
        <v>166</v>
      </c>
      <c r="P6472" s="1" t="s">
        <v>13051</v>
      </c>
      <c r="Q6472" s="1" t="s">
        <v>42</v>
      </c>
      <c r="R6472">
        <v>47</v>
      </c>
      <c r="S6472" s="1" t="s">
        <v>30</v>
      </c>
      <c r="T6472" s="1" t="s">
        <v>30</v>
      </c>
      <c r="U6472" s="1" t="s">
        <v>32</v>
      </c>
      <c r="V6472">
        <v>4</v>
      </c>
      <c r="W6472" s="1" t="s">
        <v>30</v>
      </c>
      <c r="X6472" s="1" t="s">
        <v>36</v>
      </c>
      <c r="Y6472" s="1" t="s">
        <v>58</v>
      </c>
      <c r="Z6472">
        <v>21</v>
      </c>
      <c r="AA6472">
        <v>1058</v>
      </c>
      <c r="AB6472" s="1" t="s">
        <v>13500</v>
      </c>
      <c r="AC6472" s="1" t="s">
        <v>13500</v>
      </c>
      <c r="AD6472" t="s">
        <v>13494</v>
      </c>
      <c r="AE6472" s="1" t="s">
        <v>38</v>
      </c>
      <c r="AF6472" s="1" t="s">
        <v>38</v>
      </c>
      <c r="AG6472" t="s">
        <v>13526</v>
      </c>
      <c r="AH6472" t="s">
        <v>38</v>
      </c>
      <c r="AI6472" t="s">
        <v>13540</v>
      </c>
    </row>
    <row r="6473" spans="1:35" x14ac:dyDescent="0.25">
      <c r="A6473" s="1" t="s">
        <v>13052</v>
      </c>
      <c r="B6473" s="1" t="s">
        <v>30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s="1" t="s">
        <v>30</v>
      </c>
      <c r="I6473" s="1" t="s">
        <v>31</v>
      </c>
      <c r="J6473">
        <v>0</v>
      </c>
      <c r="K6473">
        <v>0</v>
      </c>
      <c r="L6473">
        <v>4</v>
      </c>
      <c r="M6473" s="1" t="s">
        <v>32</v>
      </c>
      <c r="N6473">
        <v>0</v>
      </c>
      <c r="O6473" s="1" t="s">
        <v>197</v>
      </c>
      <c r="P6473" s="1" t="s">
        <v>13053</v>
      </c>
      <c r="Q6473" s="1" t="s">
        <v>42</v>
      </c>
      <c r="R6473">
        <v>38</v>
      </c>
      <c r="S6473" s="1" t="s">
        <v>30</v>
      </c>
      <c r="T6473" s="1" t="s">
        <v>30</v>
      </c>
      <c r="U6473" s="1" t="s">
        <v>32</v>
      </c>
      <c r="V6473">
        <v>3</v>
      </c>
      <c r="W6473" s="1" t="s">
        <v>30</v>
      </c>
      <c r="X6473" s="1" t="s">
        <v>57</v>
      </c>
      <c r="Y6473" s="1" t="s">
        <v>37</v>
      </c>
      <c r="Z6473">
        <v>31</v>
      </c>
      <c r="AA6473">
        <v>1805</v>
      </c>
      <c r="AB6473" s="1" t="s">
        <v>13500</v>
      </c>
      <c r="AC6473" s="1" t="s">
        <v>13500</v>
      </c>
      <c r="AD6473" t="s">
        <v>13494</v>
      </c>
      <c r="AE6473" s="1" t="s">
        <v>38</v>
      </c>
      <c r="AF6473" s="1" t="s">
        <v>38</v>
      </c>
      <c r="AG6473" t="s">
        <v>13526</v>
      </c>
      <c r="AH6473" t="s">
        <v>38</v>
      </c>
      <c r="AI6473" t="s">
        <v>13540</v>
      </c>
    </row>
    <row r="6474" spans="1:35" x14ac:dyDescent="0.25">
      <c r="A6474" s="1" t="s">
        <v>13054</v>
      </c>
      <c r="B6474" s="1" t="s">
        <v>30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s="1" t="s">
        <v>30</v>
      </c>
      <c r="I6474" s="1" t="s">
        <v>31</v>
      </c>
      <c r="J6474">
        <v>0</v>
      </c>
      <c r="K6474">
        <v>0</v>
      </c>
      <c r="L6474">
        <v>0</v>
      </c>
      <c r="M6474" s="1" t="s">
        <v>30</v>
      </c>
      <c r="N6474">
        <v>0</v>
      </c>
      <c r="O6474" s="1" t="s">
        <v>184</v>
      </c>
      <c r="P6474" s="1" t="s">
        <v>13055</v>
      </c>
      <c r="Q6474" s="1" t="s">
        <v>42</v>
      </c>
      <c r="R6474">
        <v>44</v>
      </c>
      <c r="S6474" s="1" t="s">
        <v>30</v>
      </c>
      <c r="T6474" s="1" t="s">
        <v>30</v>
      </c>
      <c r="U6474" s="1" t="s">
        <v>32</v>
      </c>
      <c r="V6474">
        <v>5</v>
      </c>
      <c r="W6474" s="1" t="s">
        <v>30</v>
      </c>
      <c r="X6474" s="1" t="s">
        <v>57</v>
      </c>
      <c r="Y6474" s="1" t="s">
        <v>37</v>
      </c>
      <c r="Z6474">
        <v>8</v>
      </c>
      <c r="AA6474">
        <v>497</v>
      </c>
      <c r="AB6474" s="1" t="s">
        <v>13500</v>
      </c>
      <c r="AC6474" s="1" t="s">
        <v>13500</v>
      </c>
      <c r="AD6474" t="s">
        <v>13494</v>
      </c>
      <c r="AE6474" s="1" t="s">
        <v>38</v>
      </c>
      <c r="AF6474" s="1" t="s">
        <v>38</v>
      </c>
      <c r="AG6474" t="s">
        <v>13527</v>
      </c>
      <c r="AH6474" t="s">
        <v>38</v>
      </c>
      <c r="AI6474" t="s">
        <v>13540</v>
      </c>
    </row>
    <row r="6475" spans="1:35" x14ac:dyDescent="0.25">
      <c r="A6475" s="1" t="s">
        <v>13056</v>
      </c>
      <c r="B6475" s="1" t="s">
        <v>30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s="1" t="s">
        <v>30</v>
      </c>
      <c r="I6475" s="1" t="s">
        <v>31</v>
      </c>
      <c r="J6475">
        <v>0</v>
      </c>
      <c r="K6475">
        <v>0</v>
      </c>
      <c r="L6475">
        <v>0</v>
      </c>
      <c r="M6475" s="1" t="s">
        <v>30</v>
      </c>
      <c r="N6475">
        <v>0</v>
      </c>
      <c r="O6475" s="1" t="s">
        <v>202</v>
      </c>
      <c r="P6475" s="1" t="s">
        <v>13057</v>
      </c>
      <c r="Q6475" s="1" t="s">
        <v>35</v>
      </c>
      <c r="R6475">
        <v>43</v>
      </c>
      <c r="S6475" s="1" t="s">
        <v>30</v>
      </c>
      <c r="T6475" s="1" t="s">
        <v>30</v>
      </c>
      <c r="U6475" s="1" t="s">
        <v>32</v>
      </c>
      <c r="V6475">
        <v>2</v>
      </c>
      <c r="W6475" s="1" t="s">
        <v>30</v>
      </c>
      <c r="X6475" s="1" t="s">
        <v>57</v>
      </c>
      <c r="Y6475" s="1" t="s">
        <v>58</v>
      </c>
      <c r="Z6475">
        <v>10</v>
      </c>
      <c r="AA6475">
        <v>289</v>
      </c>
      <c r="AB6475" s="1" t="s">
        <v>13500</v>
      </c>
      <c r="AC6475" s="1" t="s">
        <v>13500</v>
      </c>
      <c r="AD6475" t="s">
        <v>13494</v>
      </c>
      <c r="AE6475" s="1" t="s">
        <v>38</v>
      </c>
      <c r="AF6475" s="1" t="s">
        <v>38</v>
      </c>
      <c r="AG6475" t="s">
        <v>13527</v>
      </c>
      <c r="AH6475" t="s">
        <v>38</v>
      </c>
      <c r="AI6475" t="s">
        <v>13539</v>
      </c>
    </row>
    <row r="6476" spans="1:35" x14ac:dyDescent="0.25">
      <c r="A6476" s="1" t="s">
        <v>13058</v>
      </c>
      <c r="B6476" s="1" t="s">
        <v>30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s="1" t="s">
        <v>30</v>
      </c>
      <c r="I6476" s="1" t="s">
        <v>31</v>
      </c>
      <c r="J6476">
        <v>0</v>
      </c>
      <c r="K6476">
        <v>0</v>
      </c>
      <c r="L6476">
        <v>30</v>
      </c>
      <c r="M6476" s="1" t="s">
        <v>32</v>
      </c>
      <c r="N6476">
        <v>0</v>
      </c>
      <c r="O6476" s="1" t="s">
        <v>240</v>
      </c>
      <c r="P6476" s="1" t="s">
        <v>13059</v>
      </c>
      <c r="Q6476" s="1" t="s">
        <v>42</v>
      </c>
      <c r="R6476">
        <v>22</v>
      </c>
      <c r="S6476" s="1" t="s">
        <v>32</v>
      </c>
      <c r="T6476" s="1" t="s">
        <v>30</v>
      </c>
      <c r="U6476" s="1" t="s">
        <v>32</v>
      </c>
      <c r="V6476">
        <v>4</v>
      </c>
      <c r="W6476" s="1" t="s">
        <v>32</v>
      </c>
      <c r="X6476" s="1" t="s">
        <v>43</v>
      </c>
      <c r="Y6476" s="1" t="s">
        <v>37</v>
      </c>
      <c r="Z6476">
        <v>19</v>
      </c>
      <c r="AA6476">
        <v>1022</v>
      </c>
      <c r="AB6476" s="1" t="s">
        <v>13500</v>
      </c>
      <c r="AC6476" s="1" t="s">
        <v>13500</v>
      </c>
      <c r="AD6476" t="s">
        <v>13495</v>
      </c>
      <c r="AE6476" s="1" t="s">
        <v>38</v>
      </c>
      <c r="AF6476" s="1" t="s">
        <v>38</v>
      </c>
      <c r="AG6476" t="s">
        <v>13526</v>
      </c>
      <c r="AH6476" t="s">
        <v>38</v>
      </c>
      <c r="AI6476" t="s">
        <v>13540</v>
      </c>
    </row>
    <row r="6477" spans="1:35" x14ac:dyDescent="0.25">
      <c r="A6477" s="1" t="s">
        <v>13060</v>
      </c>
      <c r="B6477" s="1" t="s">
        <v>30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s="1" t="s">
        <v>30</v>
      </c>
      <c r="I6477" s="1" t="s">
        <v>31</v>
      </c>
      <c r="J6477">
        <v>0</v>
      </c>
      <c r="K6477">
        <v>0</v>
      </c>
      <c r="L6477">
        <v>0</v>
      </c>
      <c r="M6477" s="1" t="s">
        <v>30</v>
      </c>
      <c r="N6477">
        <v>0</v>
      </c>
      <c r="O6477" s="1" t="s">
        <v>33</v>
      </c>
      <c r="P6477" s="1" t="s">
        <v>13061</v>
      </c>
      <c r="Q6477" s="1" t="s">
        <v>35</v>
      </c>
      <c r="R6477">
        <v>43</v>
      </c>
      <c r="S6477" s="1" t="s">
        <v>30</v>
      </c>
      <c r="T6477" s="1" t="s">
        <v>30</v>
      </c>
      <c r="U6477" s="1" t="s">
        <v>32</v>
      </c>
      <c r="V6477">
        <v>6</v>
      </c>
      <c r="W6477" s="1" t="s">
        <v>30</v>
      </c>
      <c r="X6477" s="1" t="s">
        <v>43</v>
      </c>
      <c r="Y6477" s="1" t="s">
        <v>58</v>
      </c>
      <c r="Z6477">
        <v>10</v>
      </c>
      <c r="AA6477">
        <v>160</v>
      </c>
      <c r="AB6477" s="1" t="s">
        <v>13500</v>
      </c>
      <c r="AC6477" s="1" t="s">
        <v>13500</v>
      </c>
      <c r="AD6477" t="s">
        <v>13494</v>
      </c>
      <c r="AE6477" s="1" t="s">
        <v>38</v>
      </c>
      <c r="AF6477" s="1" t="s">
        <v>38</v>
      </c>
      <c r="AG6477" t="s">
        <v>13527</v>
      </c>
      <c r="AH6477" t="s">
        <v>38</v>
      </c>
      <c r="AI6477" t="s">
        <v>13539</v>
      </c>
    </row>
    <row r="6478" spans="1:35" x14ac:dyDescent="0.25">
      <c r="A6478" s="1" t="s">
        <v>13062</v>
      </c>
      <c r="B6478" s="1" t="s">
        <v>30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s="1" t="s">
        <v>30</v>
      </c>
      <c r="I6478" s="1" t="s">
        <v>31</v>
      </c>
      <c r="J6478">
        <v>0</v>
      </c>
      <c r="K6478">
        <v>0</v>
      </c>
      <c r="L6478">
        <v>4</v>
      </c>
      <c r="M6478" s="1" t="s">
        <v>32</v>
      </c>
      <c r="N6478">
        <v>0</v>
      </c>
      <c r="O6478" s="1" t="s">
        <v>122</v>
      </c>
      <c r="P6478" s="1" t="s">
        <v>13063</v>
      </c>
      <c r="Q6478" s="1" t="s">
        <v>35</v>
      </c>
      <c r="R6478">
        <v>32</v>
      </c>
      <c r="S6478" s="1" t="s">
        <v>30</v>
      </c>
      <c r="T6478" s="1" t="s">
        <v>30</v>
      </c>
      <c r="U6478" s="1" t="s">
        <v>32</v>
      </c>
      <c r="V6478">
        <v>3</v>
      </c>
      <c r="W6478" s="1" t="s">
        <v>30</v>
      </c>
      <c r="X6478" s="1" t="s">
        <v>36</v>
      </c>
      <c r="Y6478" s="1" t="s">
        <v>37</v>
      </c>
      <c r="Z6478">
        <v>17</v>
      </c>
      <c r="AA6478">
        <v>341</v>
      </c>
      <c r="AB6478" s="1" t="s">
        <v>13500</v>
      </c>
      <c r="AC6478" s="1" t="s">
        <v>13500</v>
      </c>
      <c r="AD6478" t="s">
        <v>13494</v>
      </c>
      <c r="AE6478" s="1" t="s">
        <v>38</v>
      </c>
      <c r="AF6478" s="1" t="s">
        <v>38</v>
      </c>
      <c r="AG6478" t="s">
        <v>13526</v>
      </c>
      <c r="AH6478" t="s">
        <v>38</v>
      </c>
      <c r="AI6478" t="s">
        <v>13539</v>
      </c>
    </row>
    <row r="6479" spans="1:35" x14ac:dyDescent="0.25">
      <c r="A6479" s="1" t="s">
        <v>13064</v>
      </c>
      <c r="B6479" s="1" t="s">
        <v>30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s="1" t="s">
        <v>30</v>
      </c>
      <c r="I6479" s="1" t="s">
        <v>31</v>
      </c>
      <c r="J6479">
        <v>0</v>
      </c>
      <c r="K6479">
        <v>0</v>
      </c>
      <c r="L6479">
        <v>18</v>
      </c>
      <c r="M6479" s="1" t="s">
        <v>32</v>
      </c>
      <c r="N6479">
        <v>0</v>
      </c>
      <c r="O6479" s="1" t="s">
        <v>697</v>
      </c>
      <c r="P6479" s="1" t="s">
        <v>13065</v>
      </c>
      <c r="Q6479" s="1" t="s">
        <v>35</v>
      </c>
      <c r="R6479">
        <v>65</v>
      </c>
      <c r="S6479" s="1" t="s">
        <v>30</v>
      </c>
      <c r="T6479" s="1" t="s">
        <v>32</v>
      </c>
      <c r="U6479" s="1" t="s">
        <v>32</v>
      </c>
      <c r="V6479">
        <v>6</v>
      </c>
      <c r="W6479" s="1" t="s">
        <v>30</v>
      </c>
      <c r="X6479" s="1" t="s">
        <v>43</v>
      </c>
      <c r="Y6479" s="1" t="s">
        <v>37</v>
      </c>
      <c r="Z6479">
        <v>21</v>
      </c>
      <c r="AA6479">
        <v>478</v>
      </c>
      <c r="AB6479" s="1" t="s">
        <v>13500</v>
      </c>
      <c r="AC6479" s="1" t="s">
        <v>13500</v>
      </c>
      <c r="AD6479" t="s">
        <v>13496</v>
      </c>
      <c r="AE6479" s="1" t="s">
        <v>38</v>
      </c>
      <c r="AF6479" s="1" t="s">
        <v>38</v>
      </c>
      <c r="AG6479" t="s">
        <v>13526</v>
      </c>
      <c r="AH6479" t="s">
        <v>38</v>
      </c>
      <c r="AI6479" t="s">
        <v>13539</v>
      </c>
    </row>
    <row r="6480" spans="1:35" x14ac:dyDescent="0.25">
      <c r="A6480" s="1" t="s">
        <v>13066</v>
      </c>
      <c r="B6480" s="1" t="s">
        <v>30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s="1" t="s">
        <v>32</v>
      </c>
      <c r="I6480" s="1" t="s">
        <v>46</v>
      </c>
      <c r="J6480">
        <v>0</v>
      </c>
      <c r="K6480">
        <v>0</v>
      </c>
      <c r="L6480">
        <v>0</v>
      </c>
      <c r="M6480" s="1" t="s">
        <v>30</v>
      </c>
      <c r="N6480">
        <v>0</v>
      </c>
      <c r="O6480" s="1" t="s">
        <v>153</v>
      </c>
      <c r="P6480" s="1" t="s">
        <v>13067</v>
      </c>
      <c r="Q6480" s="1" t="s">
        <v>42</v>
      </c>
      <c r="R6480">
        <v>57</v>
      </c>
      <c r="S6480" s="1" t="s">
        <v>30</v>
      </c>
      <c r="T6480" s="1" t="s">
        <v>30</v>
      </c>
      <c r="U6480" s="1" t="s">
        <v>32</v>
      </c>
      <c r="V6480">
        <v>4</v>
      </c>
      <c r="W6480" s="1" t="s">
        <v>30</v>
      </c>
      <c r="X6480" s="1" t="s">
        <v>57</v>
      </c>
      <c r="Y6480" s="1" t="s">
        <v>58</v>
      </c>
      <c r="Z6480">
        <v>6</v>
      </c>
      <c r="AA6480">
        <v>22</v>
      </c>
      <c r="AB6480" s="1" t="s">
        <v>13500</v>
      </c>
      <c r="AC6480" s="1" t="s">
        <v>13500</v>
      </c>
      <c r="AD6480" t="s">
        <v>13494</v>
      </c>
      <c r="AE6480" s="1" t="s">
        <v>38</v>
      </c>
      <c r="AF6480" s="1" t="s">
        <v>38</v>
      </c>
      <c r="AG6480" t="s">
        <v>13527</v>
      </c>
      <c r="AH6480" t="s">
        <v>38</v>
      </c>
      <c r="AI6480" t="s">
        <v>13538</v>
      </c>
    </row>
    <row r="6481" spans="1:35" x14ac:dyDescent="0.25">
      <c r="A6481" s="1" t="s">
        <v>13068</v>
      </c>
      <c r="B6481" s="1" t="s">
        <v>30</v>
      </c>
      <c r="C6481">
        <v>8</v>
      </c>
      <c r="D6481">
        <v>23</v>
      </c>
      <c r="E6481">
        <v>65.3</v>
      </c>
      <c r="F6481">
        <v>0</v>
      </c>
      <c r="G6481">
        <v>0</v>
      </c>
      <c r="H6481" s="1" t="s">
        <v>30</v>
      </c>
      <c r="I6481" s="1" t="s">
        <v>31</v>
      </c>
      <c r="J6481">
        <v>0</v>
      </c>
      <c r="K6481">
        <v>0</v>
      </c>
      <c r="L6481">
        <v>0</v>
      </c>
      <c r="M6481" s="1" t="s">
        <v>30</v>
      </c>
      <c r="N6481">
        <v>0</v>
      </c>
      <c r="O6481" s="1" t="s">
        <v>103</v>
      </c>
      <c r="P6481" s="1" t="s">
        <v>13069</v>
      </c>
      <c r="Q6481" s="1" t="s">
        <v>35</v>
      </c>
      <c r="R6481">
        <v>24</v>
      </c>
      <c r="S6481" s="1" t="s">
        <v>32</v>
      </c>
      <c r="T6481" s="1" t="s">
        <v>30</v>
      </c>
      <c r="U6481" s="1" t="s">
        <v>32</v>
      </c>
      <c r="V6481">
        <v>2</v>
      </c>
      <c r="W6481" s="1" t="s">
        <v>30</v>
      </c>
      <c r="X6481" s="1" t="s">
        <v>36</v>
      </c>
      <c r="Y6481" s="1" t="s">
        <v>58</v>
      </c>
      <c r="Z6481">
        <v>6</v>
      </c>
      <c r="AA6481">
        <v>52</v>
      </c>
      <c r="AB6481" s="1" t="s">
        <v>13500</v>
      </c>
      <c r="AC6481" s="1" t="s">
        <v>13500</v>
      </c>
      <c r="AD6481" t="s">
        <v>13495</v>
      </c>
      <c r="AE6481" s="1" t="s">
        <v>38</v>
      </c>
      <c r="AF6481" s="1" t="s">
        <v>38</v>
      </c>
      <c r="AG6481" t="s">
        <v>13527</v>
      </c>
      <c r="AH6481" t="s">
        <v>38</v>
      </c>
      <c r="AI6481" t="s">
        <v>13538</v>
      </c>
    </row>
    <row r="6482" spans="1:35" x14ac:dyDescent="0.25">
      <c r="A6482" s="1" t="s">
        <v>13070</v>
      </c>
      <c r="B6482" s="1" t="s">
        <v>30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s="1" t="s">
        <v>30</v>
      </c>
      <c r="I6482" s="1" t="s">
        <v>31</v>
      </c>
      <c r="J6482">
        <v>0</v>
      </c>
      <c r="K6482">
        <v>0</v>
      </c>
      <c r="L6482">
        <v>25</v>
      </c>
      <c r="M6482" s="1" t="s">
        <v>32</v>
      </c>
      <c r="N6482">
        <v>0</v>
      </c>
      <c r="O6482" s="1" t="s">
        <v>65</v>
      </c>
      <c r="P6482" s="1" t="s">
        <v>13071</v>
      </c>
      <c r="Q6482" s="1" t="s">
        <v>42</v>
      </c>
      <c r="R6482">
        <v>66</v>
      </c>
      <c r="S6482" s="1" t="s">
        <v>30</v>
      </c>
      <c r="T6482" s="1" t="s">
        <v>32</v>
      </c>
      <c r="U6482" s="1" t="s">
        <v>32</v>
      </c>
      <c r="V6482">
        <v>3</v>
      </c>
      <c r="W6482" s="1" t="s">
        <v>32</v>
      </c>
      <c r="X6482" s="1" t="s">
        <v>43</v>
      </c>
      <c r="Y6482" s="1" t="s">
        <v>37</v>
      </c>
      <c r="Z6482">
        <v>39</v>
      </c>
      <c r="AA6482">
        <v>1507</v>
      </c>
      <c r="AB6482" s="1" t="s">
        <v>13500</v>
      </c>
      <c r="AC6482" s="1" t="s">
        <v>13500</v>
      </c>
      <c r="AD6482" t="s">
        <v>13496</v>
      </c>
      <c r="AE6482" s="1" t="s">
        <v>38</v>
      </c>
      <c r="AF6482" s="1" t="s">
        <v>38</v>
      </c>
      <c r="AG6482" t="s">
        <v>13526</v>
      </c>
      <c r="AH6482" t="s">
        <v>38</v>
      </c>
      <c r="AI6482" t="s">
        <v>13539</v>
      </c>
    </row>
    <row r="6483" spans="1:35" x14ac:dyDescent="0.25">
      <c r="A6483" s="1" t="s">
        <v>13072</v>
      </c>
      <c r="B6483" s="1" t="s">
        <v>30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s="1" t="s">
        <v>30</v>
      </c>
      <c r="I6483" s="1" t="s">
        <v>31</v>
      </c>
      <c r="J6483">
        <v>0</v>
      </c>
      <c r="K6483">
        <v>0</v>
      </c>
      <c r="L6483">
        <v>0</v>
      </c>
      <c r="M6483" s="1" t="s">
        <v>30</v>
      </c>
      <c r="N6483">
        <v>0</v>
      </c>
      <c r="O6483" s="1" t="s">
        <v>74</v>
      </c>
      <c r="P6483" s="1" t="s">
        <v>13073</v>
      </c>
      <c r="Q6483" s="1" t="s">
        <v>42</v>
      </c>
      <c r="R6483">
        <v>44</v>
      </c>
      <c r="S6483" s="1" t="s">
        <v>30</v>
      </c>
      <c r="T6483" s="1" t="s">
        <v>30</v>
      </c>
      <c r="U6483" s="1" t="s">
        <v>32</v>
      </c>
      <c r="V6483">
        <v>5</v>
      </c>
      <c r="W6483" s="1" t="s">
        <v>30</v>
      </c>
      <c r="X6483" s="1" t="s">
        <v>57</v>
      </c>
      <c r="Y6483" s="1" t="s">
        <v>58</v>
      </c>
      <c r="Z6483">
        <v>6</v>
      </c>
      <c r="AA6483">
        <v>115</v>
      </c>
      <c r="AB6483" s="1" t="s">
        <v>13500</v>
      </c>
      <c r="AC6483" s="1" t="s">
        <v>13500</v>
      </c>
      <c r="AD6483" t="s">
        <v>13494</v>
      </c>
      <c r="AE6483" s="1" t="s">
        <v>38</v>
      </c>
      <c r="AF6483" s="1" t="s">
        <v>38</v>
      </c>
      <c r="AG6483" t="s">
        <v>13527</v>
      </c>
      <c r="AH6483" t="s">
        <v>38</v>
      </c>
      <c r="AI6483" t="s">
        <v>13539</v>
      </c>
    </row>
    <row r="6484" spans="1:35" x14ac:dyDescent="0.25">
      <c r="A6484" s="1" t="s">
        <v>13074</v>
      </c>
      <c r="B6484" s="1" t="s">
        <v>30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s="1" t="s">
        <v>30</v>
      </c>
      <c r="I6484" s="1" t="s">
        <v>31</v>
      </c>
      <c r="J6484">
        <v>0</v>
      </c>
      <c r="K6484">
        <v>0</v>
      </c>
      <c r="L6484">
        <v>0</v>
      </c>
      <c r="M6484" s="1" t="s">
        <v>30</v>
      </c>
      <c r="N6484">
        <v>0</v>
      </c>
      <c r="O6484" s="1" t="s">
        <v>156</v>
      </c>
      <c r="P6484" s="1" t="s">
        <v>13075</v>
      </c>
      <c r="Q6484" s="1" t="s">
        <v>35</v>
      </c>
      <c r="R6484">
        <v>64</v>
      </c>
      <c r="S6484" s="1" t="s">
        <v>30</v>
      </c>
      <c r="T6484" s="1" t="s">
        <v>30</v>
      </c>
      <c r="U6484" s="1" t="s">
        <v>32</v>
      </c>
      <c r="V6484">
        <v>3</v>
      </c>
      <c r="W6484" s="1" t="s">
        <v>30</v>
      </c>
      <c r="X6484" s="1" t="s">
        <v>57</v>
      </c>
      <c r="Y6484" s="1" t="s">
        <v>37</v>
      </c>
      <c r="Z6484">
        <v>6</v>
      </c>
      <c r="AA6484">
        <v>285</v>
      </c>
      <c r="AB6484" s="1" t="s">
        <v>13500</v>
      </c>
      <c r="AC6484" s="1" t="s">
        <v>13500</v>
      </c>
      <c r="AD6484" t="s">
        <v>13494</v>
      </c>
      <c r="AE6484" s="1" t="s">
        <v>38</v>
      </c>
      <c r="AF6484" s="1" t="s">
        <v>38</v>
      </c>
      <c r="AG6484" t="s">
        <v>13527</v>
      </c>
      <c r="AH6484" t="s">
        <v>38</v>
      </c>
      <c r="AI6484" t="s">
        <v>13540</v>
      </c>
    </row>
    <row r="6485" spans="1:35" x14ac:dyDescent="0.25">
      <c r="A6485" s="1" t="s">
        <v>13076</v>
      </c>
      <c r="B6485" s="1" t="s">
        <v>30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s="1" t="s">
        <v>30</v>
      </c>
      <c r="I6485" s="1" t="s">
        <v>31</v>
      </c>
      <c r="J6485">
        <v>0</v>
      </c>
      <c r="K6485">
        <v>0</v>
      </c>
      <c r="L6485">
        <v>6</v>
      </c>
      <c r="M6485" s="1" t="s">
        <v>30</v>
      </c>
      <c r="N6485">
        <v>13</v>
      </c>
      <c r="O6485" s="1" t="s">
        <v>122</v>
      </c>
      <c r="P6485" s="1" t="s">
        <v>13077</v>
      </c>
      <c r="Q6485" s="1" t="s">
        <v>35</v>
      </c>
      <c r="R6485">
        <v>67</v>
      </c>
      <c r="S6485" s="1" t="s">
        <v>30</v>
      </c>
      <c r="T6485" s="1" t="s">
        <v>32</v>
      </c>
      <c r="U6485" s="1" t="s">
        <v>32</v>
      </c>
      <c r="V6485">
        <v>6</v>
      </c>
      <c r="W6485" s="1" t="s">
        <v>32</v>
      </c>
      <c r="X6485" s="1" t="s">
        <v>43</v>
      </c>
      <c r="Y6485" s="1" t="s">
        <v>37</v>
      </c>
      <c r="Z6485">
        <v>56</v>
      </c>
      <c r="AA6485">
        <v>3553</v>
      </c>
      <c r="AB6485" s="1" t="s">
        <v>13500</v>
      </c>
      <c r="AC6485" s="1" t="s">
        <v>13500</v>
      </c>
      <c r="AD6485" t="s">
        <v>13496</v>
      </c>
      <c r="AE6485" s="1" t="s">
        <v>38</v>
      </c>
      <c r="AF6485" s="1" t="s">
        <v>38</v>
      </c>
      <c r="AG6485" t="s">
        <v>13526</v>
      </c>
      <c r="AH6485" t="s">
        <v>38</v>
      </c>
      <c r="AI6485" t="s">
        <v>13540</v>
      </c>
    </row>
    <row r="6486" spans="1:35" x14ac:dyDescent="0.25">
      <c r="A6486" s="1" t="s">
        <v>13078</v>
      </c>
      <c r="B6486" s="1" t="s">
        <v>30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s="1" t="s">
        <v>30</v>
      </c>
      <c r="I6486" s="1" t="s">
        <v>31</v>
      </c>
      <c r="J6486">
        <v>0</v>
      </c>
      <c r="K6486">
        <v>0</v>
      </c>
      <c r="L6486">
        <v>8</v>
      </c>
      <c r="M6486" s="1" t="s">
        <v>32</v>
      </c>
      <c r="N6486">
        <v>0</v>
      </c>
      <c r="O6486" s="1" t="s">
        <v>119</v>
      </c>
      <c r="P6486" s="1" t="s">
        <v>13079</v>
      </c>
      <c r="Q6486" s="1" t="s">
        <v>42</v>
      </c>
      <c r="R6486">
        <v>42</v>
      </c>
      <c r="S6486" s="1" t="s">
        <v>30</v>
      </c>
      <c r="T6486" s="1" t="s">
        <v>30</v>
      </c>
      <c r="U6486" s="1" t="s">
        <v>32</v>
      </c>
      <c r="V6486">
        <v>5</v>
      </c>
      <c r="W6486" s="1" t="s">
        <v>30</v>
      </c>
      <c r="X6486" s="1" t="s">
        <v>36</v>
      </c>
      <c r="Y6486" s="1" t="s">
        <v>37</v>
      </c>
      <c r="Z6486">
        <v>27</v>
      </c>
      <c r="AA6486">
        <v>1267</v>
      </c>
      <c r="AB6486" s="1" t="s">
        <v>13500</v>
      </c>
      <c r="AC6486" s="1" t="s">
        <v>13500</v>
      </c>
      <c r="AD6486" t="s">
        <v>13494</v>
      </c>
      <c r="AE6486" s="1" t="s">
        <v>38</v>
      </c>
      <c r="AF6486" s="1" t="s">
        <v>38</v>
      </c>
      <c r="AG6486" t="s">
        <v>13526</v>
      </c>
      <c r="AH6486" t="s">
        <v>38</v>
      </c>
      <c r="AI6486" t="s">
        <v>13540</v>
      </c>
    </row>
    <row r="6487" spans="1:35" x14ac:dyDescent="0.25">
      <c r="A6487" s="1" t="s">
        <v>13080</v>
      </c>
      <c r="B6487" s="1" t="s">
        <v>30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s="1" t="s">
        <v>30</v>
      </c>
      <c r="I6487" s="1" t="s">
        <v>31</v>
      </c>
      <c r="J6487">
        <v>0</v>
      </c>
      <c r="K6487">
        <v>0</v>
      </c>
      <c r="L6487">
        <v>0</v>
      </c>
      <c r="M6487" s="1" t="s">
        <v>30</v>
      </c>
      <c r="N6487">
        <v>0</v>
      </c>
      <c r="O6487" s="1" t="s">
        <v>80</v>
      </c>
      <c r="P6487" s="1" t="s">
        <v>13081</v>
      </c>
      <c r="Q6487" s="1" t="s">
        <v>35</v>
      </c>
      <c r="R6487">
        <v>52</v>
      </c>
      <c r="S6487" s="1" t="s">
        <v>30</v>
      </c>
      <c r="T6487" s="1" t="s">
        <v>30</v>
      </c>
      <c r="U6487" s="1" t="s">
        <v>32</v>
      </c>
      <c r="V6487">
        <v>3</v>
      </c>
      <c r="W6487" s="1" t="s">
        <v>30</v>
      </c>
      <c r="X6487" s="1" t="s">
        <v>57</v>
      </c>
      <c r="Y6487" s="1" t="s">
        <v>58</v>
      </c>
      <c r="Z6487">
        <v>8</v>
      </c>
      <c r="AA6487">
        <v>567</v>
      </c>
      <c r="AB6487" s="1" t="s">
        <v>13500</v>
      </c>
      <c r="AC6487" s="1" t="s">
        <v>13500</v>
      </c>
      <c r="AD6487" t="s">
        <v>13494</v>
      </c>
      <c r="AE6487" s="1" t="s">
        <v>38</v>
      </c>
      <c r="AF6487" s="1" t="s">
        <v>38</v>
      </c>
      <c r="AG6487" t="s">
        <v>13527</v>
      </c>
      <c r="AH6487" t="s">
        <v>38</v>
      </c>
      <c r="AI6487" t="s">
        <v>13540</v>
      </c>
    </row>
    <row r="6488" spans="1:35" x14ac:dyDescent="0.25">
      <c r="A6488" s="1" t="s">
        <v>13082</v>
      </c>
      <c r="B6488" s="1" t="s">
        <v>30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s="1" t="s">
        <v>30</v>
      </c>
      <c r="I6488" s="1" t="s">
        <v>31</v>
      </c>
      <c r="J6488">
        <v>0</v>
      </c>
      <c r="K6488">
        <v>0</v>
      </c>
      <c r="L6488">
        <v>29</v>
      </c>
      <c r="M6488" s="1" t="s">
        <v>30</v>
      </c>
      <c r="N6488">
        <v>12</v>
      </c>
      <c r="O6488" s="1" t="s">
        <v>40</v>
      </c>
      <c r="P6488" s="1" t="s">
        <v>13083</v>
      </c>
      <c r="Q6488" s="1" t="s">
        <v>35</v>
      </c>
      <c r="R6488">
        <v>54</v>
      </c>
      <c r="S6488" s="1" t="s">
        <v>30</v>
      </c>
      <c r="T6488" s="1" t="s">
        <v>30</v>
      </c>
      <c r="U6488" s="1" t="s">
        <v>32</v>
      </c>
      <c r="V6488">
        <v>3</v>
      </c>
      <c r="W6488" s="1" t="s">
        <v>32</v>
      </c>
      <c r="X6488" s="1" t="s">
        <v>57</v>
      </c>
      <c r="Y6488" s="1" t="s">
        <v>58</v>
      </c>
      <c r="Z6488">
        <v>28</v>
      </c>
      <c r="AA6488">
        <v>1279</v>
      </c>
      <c r="AB6488" s="1" t="s">
        <v>13500</v>
      </c>
      <c r="AC6488" s="1" t="s">
        <v>13500</v>
      </c>
      <c r="AD6488" t="s">
        <v>13494</v>
      </c>
      <c r="AE6488" s="1" t="s">
        <v>38</v>
      </c>
      <c r="AF6488" s="1" t="s">
        <v>38</v>
      </c>
      <c r="AG6488" t="s">
        <v>13526</v>
      </c>
      <c r="AH6488" t="s">
        <v>38</v>
      </c>
      <c r="AI6488" t="s">
        <v>13540</v>
      </c>
    </row>
    <row r="6489" spans="1:35" x14ac:dyDescent="0.25">
      <c r="A6489" s="1" t="s">
        <v>13084</v>
      </c>
      <c r="B6489" s="1" t="s">
        <v>30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s="1" t="s">
        <v>30</v>
      </c>
      <c r="I6489" s="1" t="s">
        <v>31</v>
      </c>
      <c r="J6489">
        <v>0</v>
      </c>
      <c r="K6489">
        <v>0</v>
      </c>
      <c r="L6489">
        <v>0</v>
      </c>
      <c r="M6489" s="1" t="s">
        <v>30</v>
      </c>
      <c r="N6489">
        <v>0</v>
      </c>
      <c r="O6489" s="1" t="s">
        <v>1102</v>
      </c>
      <c r="P6489" s="1" t="s">
        <v>13085</v>
      </c>
      <c r="Q6489" s="1" t="s">
        <v>42</v>
      </c>
      <c r="R6489">
        <v>21</v>
      </c>
      <c r="S6489" s="1" t="s">
        <v>32</v>
      </c>
      <c r="T6489" s="1" t="s">
        <v>30</v>
      </c>
      <c r="U6489" s="1" t="s">
        <v>32</v>
      </c>
      <c r="V6489">
        <v>3</v>
      </c>
      <c r="W6489" s="1" t="s">
        <v>30</v>
      </c>
      <c r="X6489" s="1" t="s">
        <v>57</v>
      </c>
      <c r="Y6489" s="1" t="s">
        <v>58</v>
      </c>
      <c r="Z6489">
        <v>11</v>
      </c>
      <c r="AA6489">
        <v>655</v>
      </c>
      <c r="AB6489" s="1" t="s">
        <v>13500</v>
      </c>
      <c r="AC6489" s="1" t="s">
        <v>13500</v>
      </c>
      <c r="AD6489" t="s">
        <v>13495</v>
      </c>
      <c r="AE6489" s="1" t="s">
        <v>38</v>
      </c>
      <c r="AF6489" s="1" t="s">
        <v>38</v>
      </c>
      <c r="AG6489" t="s">
        <v>13527</v>
      </c>
      <c r="AH6489" t="s">
        <v>38</v>
      </c>
      <c r="AI6489" t="s">
        <v>13540</v>
      </c>
    </row>
    <row r="6490" spans="1:35" x14ac:dyDescent="0.25">
      <c r="A6490" s="1" t="s">
        <v>13086</v>
      </c>
      <c r="B6490" s="1" t="s">
        <v>30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s="1" t="s">
        <v>30</v>
      </c>
      <c r="I6490" s="1" t="s">
        <v>31</v>
      </c>
      <c r="J6490">
        <v>0</v>
      </c>
      <c r="K6490">
        <v>0</v>
      </c>
      <c r="L6490">
        <v>0</v>
      </c>
      <c r="M6490" s="1" t="s">
        <v>30</v>
      </c>
      <c r="N6490">
        <v>0</v>
      </c>
      <c r="O6490" s="1" t="s">
        <v>197</v>
      </c>
      <c r="P6490" s="1" t="s">
        <v>13087</v>
      </c>
      <c r="Q6490" s="1" t="s">
        <v>42</v>
      </c>
      <c r="R6490">
        <v>19</v>
      </c>
      <c r="S6490" s="1" t="s">
        <v>32</v>
      </c>
      <c r="T6490" s="1" t="s">
        <v>30</v>
      </c>
      <c r="U6490" s="1" t="s">
        <v>32</v>
      </c>
      <c r="V6490">
        <v>2</v>
      </c>
      <c r="W6490" s="1" t="s">
        <v>30</v>
      </c>
      <c r="X6490" s="1" t="s">
        <v>36</v>
      </c>
      <c r="Y6490" s="1" t="s">
        <v>58</v>
      </c>
      <c r="Z6490">
        <v>9</v>
      </c>
      <c r="AA6490">
        <v>100</v>
      </c>
      <c r="AB6490" s="1" t="s">
        <v>13500</v>
      </c>
      <c r="AC6490" s="1" t="s">
        <v>13500</v>
      </c>
      <c r="AD6490" t="s">
        <v>13495</v>
      </c>
      <c r="AE6490" s="1" t="s">
        <v>38</v>
      </c>
      <c r="AF6490" s="1" t="s">
        <v>38</v>
      </c>
      <c r="AG6490" t="s">
        <v>13527</v>
      </c>
      <c r="AH6490" t="s">
        <v>38</v>
      </c>
      <c r="AI6490" t="s">
        <v>13539</v>
      </c>
    </row>
    <row r="6491" spans="1:35" x14ac:dyDescent="0.25">
      <c r="A6491" s="1" t="s">
        <v>13088</v>
      </c>
      <c r="B6491" s="1" t="s">
        <v>30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s="1" t="s">
        <v>32</v>
      </c>
      <c r="I6491" s="1" t="s">
        <v>46</v>
      </c>
      <c r="J6491">
        <v>0</v>
      </c>
      <c r="K6491">
        <v>0</v>
      </c>
      <c r="L6491">
        <v>5</v>
      </c>
      <c r="M6491" s="1" t="s">
        <v>32</v>
      </c>
      <c r="N6491">
        <v>0</v>
      </c>
      <c r="O6491" s="1" t="s">
        <v>65</v>
      </c>
      <c r="P6491" s="1" t="s">
        <v>13089</v>
      </c>
      <c r="Q6491" s="1" t="s">
        <v>35</v>
      </c>
      <c r="R6491">
        <v>54</v>
      </c>
      <c r="S6491" s="1" t="s">
        <v>30</v>
      </c>
      <c r="T6491" s="1" t="s">
        <v>30</v>
      </c>
      <c r="U6491" s="1" t="s">
        <v>32</v>
      </c>
      <c r="V6491">
        <v>5</v>
      </c>
      <c r="W6491" s="1" t="s">
        <v>32</v>
      </c>
      <c r="X6491" s="1" t="s">
        <v>43</v>
      </c>
      <c r="Y6491" s="1" t="s">
        <v>37</v>
      </c>
      <c r="Z6491">
        <v>24</v>
      </c>
      <c r="AA6491">
        <v>733</v>
      </c>
      <c r="AB6491" s="1" t="s">
        <v>13500</v>
      </c>
      <c r="AC6491" s="1" t="s">
        <v>13500</v>
      </c>
      <c r="AD6491" t="s">
        <v>13494</v>
      </c>
      <c r="AE6491" s="1" t="s">
        <v>38</v>
      </c>
      <c r="AF6491" s="1" t="s">
        <v>38</v>
      </c>
      <c r="AG6491" t="s">
        <v>13526</v>
      </c>
      <c r="AH6491" t="s">
        <v>38</v>
      </c>
      <c r="AI6491" t="s">
        <v>13539</v>
      </c>
    </row>
    <row r="6492" spans="1:35" x14ac:dyDescent="0.25">
      <c r="A6492" s="1" t="s">
        <v>13090</v>
      </c>
      <c r="B6492" s="1" t="s">
        <v>30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s="1" t="s">
        <v>32</v>
      </c>
      <c r="I6492" s="1" t="s">
        <v>46</v>
      </c>
      <c r="J6492">
        <v>0</v>
      </c>
      <c r="K6492">
        <v>0</v>
      </c>
      <c r="L6492">
        <v>10</v>
      </c>
      <c r="M6492" s="1" t="s">
        <v>32</v>
      </c>
      <c r="N6492">
        <v>0</v>
      </c>
      <c r="O6492" s="1" t="s">
        <v>49</v>
      </c>
      <c r="P6492" s="1" t="s">
        <v>13091</v>
      </c>
      <c r="Q6492" s="1" t="s">
        <v>35</v>
      </c>
      <c r="R6492">
        <v>38</v>
      </c>
      <c r="S6492" s="1" t="s">
        <v>30</v>
      </c>
      <c r="T6492" s="1" t="s">
        <v>30</v>
      </c>
      <c r="U6492" s="1" t="s">
        <v>32</v>
      </c>
      <c r="V6492">
        <v>6</v>
      </c>
      <c r="W6492" s="1" t="s">
        <v>30</v>
      </c>
      <c r="X6492" s="1" t="s">
        <v>36</v>
      </c>
      <c r="Y6492" s="1" t="s">
        <v>37</v>
      </c>
      <c r="Z6492">
        <v>33</v>
      </c>
      <c r="AA6492">
        <v>284</v>
      </c>
      <c r="AB6492" s="1" t="s">
        <v>13500</v>
      </c>
      <c r="AC6492" s="1" t="s">
        <v>13500</v>
      </c>
      <c r="AD6492" t="s">
        <v>13494</v>
      </c>
      <c r="AE6492" s="1" t="s">
        <v>38</v>
      </c>
      <c r="AF6492" s="1" t="s">
        <v>38</v>
      </c>
      <c r="AG6492" t="s">
        <v>13526</v>
      </c>
      <c r="AH6492" t="s">
        <v>38</v>
      </c>
      <c r="AI6492" t="s">
        <v>13538</v>
      </c>
    </row>
    <row r="6493" spans="1:35" x14ac:dyDescent="0.25">
      <c r="A6493" s="1" t="s">
        <v>13092</v>
      </c>
      <c r="B6493" s="1" t="s">
        <v>30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s="1" t="s">
        <v>30</v>
      </c>
      <c r="I6493" s="1" t="s">
        <v>31</v>
      </c>
      <c r="J6493">
        <v>0</v>
      </c>
      <c r="K6493">
        <v>0</v>
      </c>
      <c r="L6493">
        <v>24</v>
      </c>
      <c r="M6493" s="1" t="s">
        <v>32</v>
      </c>
      <c r="N6493">
        <v>0</v>
      </c>
      <c r="O6493" s="1" t="s">
        <v>77</v>
      </c>
      <c r="P6493" s="1" t="s">
        <v>13093</v>
      </c>
      <c r="Q6493" s="1" t="s">
        <v>42</v>
      </c>
      <c r="R6493">
        <v>27</v>
      </c>
      <c r="S6493" s="1" t="s">
        <v>32</v>
      </c>
      <c r="T6493" s="1" t="s">
        <v>30</v>
      </c>
      <c r="U6493" s="1" t="s">
        <v>32</v>
      </c>
      <c r="V6493">
        <v>4</v>
      </c>
      <c r="W6493" s="1" t="s">
        <v>32</v>
      </c>
      <c r="X6493" s="1" t="s">
        <v>43</v>
      </c>
      <c r="Y6493" s="1" t="s">
        <v>37</v>
      </c>
      <c r="Z6493">
        <v>13</v>
      </c>
      <c r="AA6493">
        <v>581</v>
      </c>
      <c r="AB6493" s="1" t="s">
        <v>13500</v>
      </c>
      <c r="AC6493" s="1" t="s">
        <v>13500</v>
      </c>
      <c r="AD6493" t="s">
        <v>13495</v>
      </c>
      <c r="AE6493" s="1" t="s">
        <v>38</v>
      </c>
      <c r="AF6493" s="1" t="s">
        <v>38</v>
      </c>
      <c r="AG6493" t="s">
        <v>13526</v>
      </c>
      <c r="AH6493" t="s">
        <v>38</v>
      </c>
      <c r="AI6493" t="s">
        <v>13540</v>
      </c>
    </row>
    <row r="6494" spans="1:35" x14ac:dyDescent="0.25">
      <c r="A6494" s="1" t="s">
        <v>13094</v>
      </c>
      <c r="B6494" s="1" t="s">
        <v>30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s="1" t="s">
        <v>30</v>
      </c>
      <c r="I6494" s="1" t="s">
        <v>31</v>
      </c>
      <c r="J6494">
        <v>0</v>
      </c>
      <c r="K6494">
        <v>0</v>
      </c>
      <c r="L6494">
        <v>10</v>
      </c>
      <c r="M6494" s="1" t="s">
        <v>32</v>
      </c>
      <c r="N6494">
        <v>0</v>
      </c>
      <c r="O6494" s="1" t="s">
        <v>202</v>
      </c>
      <c r="P6494" s="1" t="s">
        <v>13095</v>
      </c>
      <c r="Q6494" s="1" t="s">
        <v>42</v>
      </c>
      <c r="R6494">
        <v>44</v>
      </c>
      <c r="S6494" s="1" t="s">
        <v>30</v>
      </c>
      <c r="T6494" s="1" t="s">
        <v>30</v>
      </c>
      <c r="U6494" s="1" t="s">
        <v>32</v>
      </c>
      <c r="V6494">
        <v>4</v>
      </c>
      <c r="W6494" s="1" t="s">
        <v>32</v>
      </c>
      <c r="X6494" s="1" t="s">
        <v>57</v>
      </c>
      <c r="Y6494" s="1" t="s">
        <v>37</v>
      </c>
      <c r="Z6494">
        <v>36</v>
      </c>
      <c r="AA6494">
        <v>2449</v>
      </c>
      <c r="AB6494" s="1" t="s">
        <v>13500</v>
      </c>
      <c r="AC6494" s="1" t="s">
        <v>13500</v>
      </c>
      <c r="AD6494" t="s">
        <v>13494</v>
      </c>
      <c r="AE6494" s="1" t="s">
        <v>38</v>
      </c>
      <c r="AF6494" s="1" t="s">
        <v>38</v>
      </c>
      <c r="AG6494" t="s">
        <v>13526</v>
      </c>
      <c r="AH6494" t="s">
        <v>38</v>
      </c>
      <c r="AI6494" t="s">
        <v>13540</v>
      </c>
    </row>
    <row r="6495" spans="1:35" x14ac:dyDescent="0.25">
      <c r="A6495" s="1" t="s">
        <v>13096</v>
      </c>
      <c r="B6495" s="1" t="s">
        <v>30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s="1" t="s">
        <v>30</v>
      </c>
      <c r="I6495" s="1" t="s">
        <v>31</v>
      </c>
      <c r="J6495">
        <v>0</v>
      </c>
      <c r="K6495">
        <v>0</v>
      </c>
      <c r="L6495">
        <v>30</v>
      </c>
      <c r="M6495" s="1" t="s">
        <v>32</v>
      </c>
      <c r="N6495">
        <v>0</v>
      </c>
      <c r="O6495" s="1" t="s">
        <v>88</v>
      </c>
      <c r="P6495" s="1" t="s">
        <v>13097</v>
      </c>
      <c r="Q6495" s="1" t="s">
        <v>35</v>
      </c>
      <c r="R6495">
        <v>28</v>
      </c>
      <c r="S6495" s="1" t="s">
        <v>32</v>
      </c>
      <c r="T6495" s="1" t="s">
        <v>30</v>
      </c>
      <c r="U6495" s="1" t="s">
        <v>32</v>
      </c>
      <c r="V6495">
        <v>5</v>
      </c>
      <c r="W6495" s="1" t="s">
        <v>30</v>
      </c>
      <c r="X6495" s="1" t="s">
        <v>57</v>
      </c>
      <c r="Y6495" s="1" t="s">
        <v>37</v>
      </c>
      <c r="Z6495">
        <v>29</v>
      </c>
      <c r="AA6495">
        <v>1931</v>
      </c>
      <c r="AB6495" s="1" t="s">
        <v>13500</v>
      </c>
      <c r="AC6495" s="1" t="s">
        <v>13500</v>
      </c>
      <c r="AD6495" t="s">
        <v>13495</v>
      </c>
      <c r="AE6495" s="1" t="s">
        <v>38</v>
      </c>
      <c r="AF6495" s="1" t="s">
        <v>38</v>
      </c>
      <c r="AG6495" t="s">
        <v>13526</v>
      </c>
      <c r="AH6495" t="s">
        <v>38</v>
      </c>
      <c r="AI6495" t="s">
        <v>13540</v>
      </c>
    </row>
    <row r="6496" spans="1:35" x14ac:dyDescent="0.25">
      <c r="A6496" s="1" t="s">
        <v>13098</v>
      </c>
      <c r="B6496" s="1" t="s">
        <v>30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s="1" t="s">
        <v>30</v>
      </c>
      <c r="I6496" s="1" t="s">
        <v>31</v>
      </c>
      <c r="J6496">
        <v>0</v>
      </c>
      <c r="K6496">
        <v>0</v>
      </c>
      <c r="L6496">
        <v>6</v>
      </c>
      <c r="M6496" s="1" t="s">
        <v>30</v>
      </c>
      <c r="N6496">
        <v>29</v>
      </c>
      <c r="O6496" s="1" t="s">
        <v>52</v>
      </c>
      <c r="P6496" s="1" t="s">
        <v>13099</v>
      </c>
      <c r="Q6496" s="1" t="s">
        <v>42</v>
      </c>
      <c r="R6496">
        <v>57</v>
      </c>
      <c r="S6496" s="1" t="s">
        <v>30</v>
      </c>
      <c r="T6496" s="1" t="s">
        <v>30</v>
      </c>
      <c r="U6496" s="1" t="s">
        <v>32</v>
      </c>
      <c r="V6496">
        <v>6</v>
      </c>
      <c r="W6496" s="1" t="s">
        <v>30</v>
      </c>
      <c r="X6496" s="1" t="s">
        <v>36</v>
      </c>
      <c r="Y6496" s="1" t="s">
        <v>37</v>
      </c>
      <c r="Z6496">
        <v>30</v>
      </c>
      <c r="AA6496">
        <v>1620</v>
      </c>
      <c r="AB6496" s="1" t="s">
        <v>13500</v>
      </c>
      <c r="AC6496" s="1" t="s">
        <v>13500</v>
      </c>
      <c r="AD6496" t="s">
        <v>13494</v>
      </c>
      <c r="AE6496" s="1" t="s">
        <v>38</v>
      </c>
      <c r="AF6496" s="1" t="s">
        <v>38</v>
      </c>
      <c r="AG6496" t="s">
        <v>13526</v>
      </c>
      <c r="AH6496" t="s">
        <v>38</v>
      </c>
      <c r="AI6496" t="s">
        <v>13540</v>
      </c>
    </row>
    <row r="6497" spans="1:35" x14ac:dyDescent="0.25">
      <c r="A6497" s="1" t="s">
        <v>13100</v>
      </c>
      <c r="B6497" s="1" t="s">
        <v>30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s="1" t="s">
        <v>30</v>
      </c>
      <c r="I6497" s="1" t="s">
        <v>31</v>
      </c>
      <c r="J6497">
        <v>0</v>
      </c>
      <c r="K6497">
        <v>0</v>
      </c>
      <c r="L6497">
        <v>4</v>
      </c>
      <c r="M6497" s="1" t="s">
        <v>32</v>
      </c>
      <c r="N6497">
        <v>0</v>
      </c>
      <c r="O6497" s="1" t="s">
        <v>55</v>
      </c>
      <c r="P6497" s="1" t="s">
        <v>13101</v>
      </c>
      <c r="Q6497" s="1" t="s">
        <v>35</v>
      </c>
      <c r="R6497">
        <v>37</v>
      </c>
      <c r="S6497" s="1" t="s">
        <v>30</v>
      </c>
      <c r="T6497" s="1" t="s">
        <v>30</v>
      </c>
      <c r="U6497" s="1" t="s">
        <v>32</v>
      </c>
      <c r="V6497">
        <v>2</v>
      </c>
      <c r="W6497" s="1" t="s">
        <v>30</v>
      </c>
      <c r="X6497" s="1" t="s">
        <v>43</v>
      </c>
      <c r="Y6497" s="1" t="s">
        <v>58</v>
      </c>
      <c r="Z6497">
        <v>31</v>
      </c>
      <c r="AA6497">
        <v>1697</v>
      </c>
      <c r="AB6497" s="1" t="s">
        <v>13500</v>
      </c>
      <c r="AC6497" s="1" t="s">
        <v>13500</v>
      </c>
      <c r="AD6497" t="s">
        <v>13494</v>
      </c>
      <c r="AE6497" s="1" t="s">
        <v>38</v>
      </c>
      <c r="AF6497" s="1" t="s">
        <v>38</v>
      </c>
      <c r="AG6497" t="s">
        <v>13526</v>
      </c>
      <c r="AH6497" t="s">
        <v>38</v>
      </c>
      <c r="AI6497" t="s">
        <v>13540</v>
      </c>
    </row>
    <row r="6498" spans="1:35" x14ac:dyDescent="0.25">
      <c r="A6498" s="1" t="s">
        <v>13102</v>
      </c>
      <c r="B6498" s="1" t="s">
        <v>30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s="1" t="s">
        <v>30</v>
      </c>
      <c r="I6498" s="1" t="s">
        <v>31</v>
      </c>
      <c r="J6498">
        <v>0</v>
      </c>
      <c r="K6498">
        <v>0</v>
      </c>
      <c r="L6498">
        <v>0</v>
      </c>
      <c r="M6498" s="1" t="s">
        <v>30</v>
      </c>
      <c r="N6498">
        <v>0</v>
      </c>
      <c r="O6498" s="1" t="s">
        <v>166</v>
      </c>
      <c r="P6498" s="1" t="s">
        <v>13103</v>
      </c>
      <c r="Q6498" s="1" t="s">
        <v>35</v>
      </c>
      <c r="R6498">
        <v>66</v>
      </c>
      <c r="S6498" s="1" t="s">
        <v>30</v>
      </c>
      <c r="T6498" s="1" t="s">
        <v>32</v>
      </c>
      <c r="U6498" s="1" t="s">
        <v>32</v>
      </c>
      <c r="V6498">
        <v>3</v>
      </c>
      <c r="W6498" s="1" t="s">
        <v>30</v>
      </c>
      <c r="X6498" s="1" t="s">
        <v>57</v>
      </c>
      <c r="Y6498" s="1" t="s">
        <v>58</v>
      </c>
      <c r="Z6498">
        <v>8</v>
      </c>
      <c r="AA6498">
        <v>297</v>
      </c>
      <c r="AB6498" s="1" t="s">
        <v>13500</v>
      </c>
      <c r="AC6498" s="1" t="s">
        <v>13500</v>
      </c>
      <c r="AD6498" t="s">
        <v>13496</v>
      </c>
      <c r="AE6498" s="1" t="s">
        <v>38</v>
      </c>
      <c r="AF6498" s="1" t="s">
        <v>38</v>
      </c>
      <c r="AG6498" t="s">
        <v>13527</v>
      </c>
      <c r="AH6498" t="s">
        <v>38</v>
      </c>
      <c r="AI6498" t="s">
        <v>13539</v>
      </c>
    </row>
    <row r="6499" spans="1:35" x14ac:dyDescent="0.25">
      <c r="A6499" s="1" t="s">
        <v>13104</v>
      </c>
      <c r="B6499" s="1" t="s">
        <v>30</v>
      </c>
      <c r="C6499">
        <v>4</v>
      </c>
      <c r="D6499">
        <v>7</v>
      </c>
      <c r="E6499">
        <v>22.6</v>
      </c>
      <c r="F6499">
        <v>0</v>
      </c>
      <c r="G6499">
        <v>0</v>
      </c>
      <c r="H6499" s="1" t="s">
        <v>30</v>
      </c>
      <c r="I6499" s="1" t="s">
        <v>31</v>
      </c>
      <c r="J6499">
        <v>0</v>
      </c>
      <c r="K6499">
        <v>0</v>
      </c>
      <c r="L6499">
        <v>0</v>
      </c>
      <c r="M6499" s="1" t="s">
        <v>30</v>
      </c>
      <c r="N6499">
        <v>0</v>
      </c>
      <c r="O6499" s="1" t="s">
        <v>240</v>
      </c>
      <c r="P6499" s="1" t="s">
        <v>13105</v>
      </c>
      <c r="Q6499" s="1" t="s">
        <v>42</v>
      </c>
      <c r="R6499">
        <v>23</v>
      </c>
      <c r="S6499" s="1" t="s">
        <v>32</v>
      </c>
      <c r="T6499" s="1" t="s">
        <v>30</v>
      </c>
      <c r="U6499" s="1" t="s">
        <v>32</v>
      </c>
      <c r="V6499">
        <v>4</v>
      </c>
      <c r="W6499" s="1" t="s">
        <v>30</v>
      </c>
      <c r="X6499" s="1" t="s">
        <v>36</v>
      </c>
      <c r="Y6499" s="1" t="s">
        <v>58</v>
      </c>
      <c r="Z6499">
        <v>8</v>
      </c>
      <c r="AA6499">
        <v>30</v>
      </c>
      <c r="AB6499" s="1" t="s">
        <v>13500</v>
      </c>
      <c r="AC6499" s="1" t="s">
        <v>13500</v>
      </c>
      <c r="AD6499" t="s">
        <v>13495</v>
      </c>
      <c r="AE6499" s="1" t="s">
        <v>38</v>
      </c>
      <c r="AF6499" s="1" t="s">
        <v>38</v>
      </c>
      <c r="AG6499" t="s">
        <v>13527</v>
      </c>
      <c r="AH6499" t="s">
        <v>38</v>
      </c>
      <c r="AI6499" t="s">
        <v>13538</v>
      </c>
    </row>
    <row r="6500" spans="1:35" x14ac:dyDescent="0.25">
      <c r="A6500" s="1" t="s">
        <v>13106</v>
      </c>
      <c r="B6500" s="1" t="s">
        <v>30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s="1" t="s">
        <v>30</v>
      </c>
      <c r="I6500" s="1" t="s">
        <v>31</v>
      </c>
      <c r="J6500">
        <v>0</v>
      </c>
      <c r="K6500">
        <v>0</v>
      </c>
      <c r="L6500">
        <v>14</v>
      </c>
      <c r="M6500" s="1" t="s">
        <v>32</v>
      </c>
      <c r="N6500">
        <v>0</v>
      </c>
      <c r="O6500" s="1" t="s">
        <v>91</v>
      </c>
      <c r="P6500" s="1" t="s">
        <v>13107</v>
      </c>
      <c r="Q6500" s="1" t="s">
        <v>35</v>
      </c>
      <c r="R6500">
        <v>34</v>
      </c>
      <c r="S6500" s="1" t="s">
        <v>30</v>
      </c>
      <c r="T6500" s="1" t="s">
        <v>30</v>
      </c>
      <c r="U6500" s="1" t="s">
        <v>32</v>
      </c>
      <c r="V6500">
        <v>2</v>
      </c>
      <c r="W6500" s="1" t="s">
        <v>32</v>
      </c>
      <c r="X6500" s="1" t="s">
        <v>57</v>
      </c>
      <c r="Y6500" s="1" t="s">
        <v>37</v>
      </c>
      <c r="Z6500">
        <v>38</v>
      </c>
      <c r="AA6500">
        <v>2764</v>
      </c>
      <c r="AB6500" s="1" t="s">
        <v>13500</v>
      </c>
      <c r="AC6500" s="1" t="s">
        <v>13500</v>
      </c>
      <c r="AD6500" t="s">
        <v>13494</v>
      </c>
      <c r="AE6500" s="1" t="s">
        <v>38</v>
      </c>
      <c r="AF6500" s="1" t="s">
        <v>38</v>
      </c>
      <c r="AG6500" t="s">
        <v>13526</v>
      </c>
      <c r="AH6500" t="s">
        <v>38</v>
      </c>
      <c r="AI6500" t="s">
        <v>13540</v>
      </c>
    </row>
    <row r="6501" spans="1:35" x14ac:dyDescent="0.25">
      <c r="A6501" s="1" t="s">
        <v>13108</v>
      </c>
      <c r="B6501" s="1" t="s">
        <v>30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s="1" t="s">
        <v>30</v>
      </c>
      <c r="I6501" s="1" t="s">
        <v>31</v>
      </c>
      <c r="J6501">
        <v>0</v>
      </c>
      <c r="K6501">
        <v>0</v>
      </c>
      <c r="L6501">
        <v>13</v>
      </c>
      <c r="M6501" s="1" t="s">
        <v>32</v>
      </c>
      <c r="N6501">
        <v>0</v>
      </c>
      <c r="O6501" s="1" t="s">
        <v>83</v>
      </c>
      <c r="P6501" s="1" t="s">
        <v>13109</v>
      </c>
      <c r="Q6501" s="1" t="s">
        <v>42</v>
      </c>
      <c r="R6501">
        <v>46</v>
      </c>
      <c r="S6501" s="1" t="s">
        <v>30</v>
      </c>
      <c r="T6501" s="1" t="s">
        <v>30</v>
      </c>
      <c r="U6501" s="1" t="s">
        <v>32</v>
      </c>
      <c r="V6501">
        <v>2</v>
      </c>
      <c r="W6501" s="1" t="s">
        <v>30</v>
      </c>
      <c r="X6501" s="1" t="s">
        <v>36</v>
      </c>
      <c r="Y6501" s="1" t="s">
        <v>37</v>
      </c>
      <c r="Z6501">
        <v>35</v>
      </c>
      <c r="AA6501">
        <v>1860</v>
      </c>
      <c r="AB6501" s="1" t="s">
        <v>13500</v>
      </c>
      <c r="AC6501" s="1" t="s">
        <v>13500</v>
      </c>
      <c r="AD6501" t="s">
        <v>13494</v>
      </c>
      <c r="AE6501" s="1" t="s">
        <v>38</v>
      </c>
      <c r="AF6501" s="1" t="s">
        <v>38</v>
      </c>
      <c r="AG6501" t="s">
        <v>13526</v>
      </c>
      <c r="AH6501" t="s">
        <v>38</v>
      </c>
      <c r="AI6501" t="s">
        <v>13540</v>
      </c>
    </row>
    <row r="6502" spans="1:35" x14ac:dyDescent="0.25">
      <c r="A6502" s="1" t="s">
        <v>13110</v>
      </c>
      <c r="B6502" s="1" t="s">
        <v>30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s="1" t="s">
        <v>32</v>
      </c>
      <c r="I6502" s="1" t="s">
        <v>46</v>
      </c>
      <c r="J6502">
        <v>0</v>
      </c>
      <c r="K6502">
        <v>0</v>
      </c>
      <c r="L6502">
        <v>0</v>
      </c>
      <c r="M6502" s="1" t="s">
        <v>30</v>
      </c>
      <c r="N6502">
        <v>0</v>
      </c>
      <c r="O6502" s="1" t="s">
        <v>202</v>
      </c>
      <c r="P6502" s="1" t="s">
        <v>13111</v>
      </c>
      <c r="Q6502" s="1" t="s">
        <v>42</v>
      </c>
      <c r="R6502">
        <v>58</v>
      </c>
      <c r="S6502" s="1" t="s">
        <v>30</v>
      </c>
      <c r="T6502" s="1" t="s">
        <v>30</v>
      </c>
      <c r="U6502" s="1" t="s">
        <v>32</v>
      </c>
      <c r="V6502">
        <v>3</v>
      </c>
      <c r="W6502" s="1" t="s">
        <v>30</v>
      </c>
      <c r="X6502" s="1" t="s">
        <v>57</v>
      </c>
      <c r="Y6502" s="1" t="s">
        <v>58</v>
      </c>
      <c r="Z6502">
        <v>8</v>
      </c>
      <c r="AA6502">
        <v>236</v>
      </c>
      <c r="AB6502" s="1" t="s">
        <v>13500</v>
      </c>
      <c r="AC6502" s="1" t="s">
        <v>13500</v>
      </c>
      <c r="AD6502" t="s">
        <v>13494</v>
      </c>
      <c r="AE6502" s="1" t="s">
        <v>38</v>
      </c>
      <c r="AF6502" s="1" t="s">
        <v>38</v>
      </c>
      <c r="AG6502" t="s">
        <v>13527</v>
      </c>
      <c r="AH6502" t="s">
        <v>38</v>
      </c>
      <c r="AI6502" t="s">
        <v>13539</v>
      </c>
    </row>
    <row r="6503" spans="1:35" x14ac:dyDescent="0.25">
      <c r="A6503" s="1" t="s">
        <v>13112</v>
      </c>
      <c r="B6503" s="1" t="s">
        <v>30</v>
      </c>
      <c r="C6503">
        <v>5</v>
      </c>
      <c r="D6503">
        <v>14</v>
      </c>
      <c r="E6503">
        <v>24.8</v>
      </c>
      <c r="F6503">
        <v>0</v>
      </c>
      <c r="G6503">
        <v>0</v>
      </c>
      <c r="H6503" s="1" t="s">
        <v>30</v>
      </c>
      <c r="I6503" s="1" t="s">
        <v>31</v>
      </c>
      <c r="J6503">
        <v>0</v>
      </c>
      <c r="K6503">
        <v>0</v>
      </c>
      <c r="L6503">
        <v>0</v>
      </c>
      <c r="M6503" s="1" t="s">
        <v>30</v>
      </c>
      <c r="N6503">
        <v>0</v>
      </c>
      <c r="O6503" s="1" t="s">
        <v>184</v>
      </c>
      <c r="P6503" s="1" t="s">
        <v>13113</v>
      </c>
      <c r="Q6503" s="1" t="s">
        <v>42</v>
      </c>
      <c r="R6503">
        <v>60</v>
      </c>
      <c r="S6503" s="1" t="s">
        <v>30</v>
      </c>
      <c r="T6503" s="1" t="s">
        <v>30</v>
      </c>
      <c r="U6503" s="1" t="s">
        <v>32</v>
      </c>
      <c r="V6503">
        <v>6</v>
      </c>
      <c r="W6503" s="1" t="s">
        <v>30</v>
      </c>
      <c r="X6503" s="1" t="s">
        <v>57</v>
      </c>
      <c r="Y6503" s="1" t="s">
        <v>58</v>
      </c>
      <c r="Z6503">
        <v>8</v>
      </c>
      <c r="AA6503">
        <v>42</v>
      </c>
      <c r="AB6503" s="1" t="s">
        <v>13500</v>
      </c>
      <c r="AC6503" s="1" t="s">
        <v>13500</v>
      </c>
      <c r="AD6503" t="s">
        <v>13494</v>
      </c>
      <c r="AE6503" s="1" t="s">
        <v>38</v>
      </c>
      <c r="AF6503" s="1" t="s">
        <v>38</v>
      </c>
      <c r="AG6503" t="s">
        <v>13527</v>
      </c>
      <c r="AH6503" t="s">
        <v>38</v>
      </c>
      <c r="AI6503" t="s">
        <v>13538</v>
      </c>
    </row>
    <row r="6504" spans="1:35" x14ac:dyDescent="0.25">
      <c r="A6504" s="1" t="s">
        <v>13114</v>
      </c>
      <c r="B6504" s="1" t="s">
        <v>30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s="1" t="s">
        <v>30</v>
      </c>
      <c r="I6504" s="1" t="s">
        <v>31</v>
      </c>
      <c r="J6504">
        <v>0</v>
      </c>
      <c r="K6504">
        <v>0</v>
      </c>
      <c r="L6504">
        <v>5</v>
      </c>
      <c r="M6504" s="1" t="s">
        <v>32</v>
      </c>
      <c r="N6504">
        <v>0</v>
      </c>
      <c r="O6504" s="1" t="s">
        <v>111</v>
      </c>
      <c r="P6504" s="1" t="s">
        <v>13115</v>
      </c>
      <c r="Q6504" s="1" t="s">
        <v>42</v>
      </c>
      <c r="R6504">
        <v>49</v>
      </c>
      <c r="S6504" s="1" t="s">
        <v>30</v>
      </c>
      <c r="T6504" s="1" t="s">
        <v>30</v>
      </c>
      <c r="U6504" s="1" t="s">
        <v>32</v>
      </c>
      <c r="V6504">
        <v>2</v>
      </c>
      <c r="W6504" s="1" t="s">
        <v>32</v>
      </c>
      <c r="X6504" s="1" t="s">
        <v>36</v>
      </c>
      <c r="Y6504" s="1" t="s">
        <v>37</v>
      </c>
      <c r="Z6504">
        <v>40</v>
      </c>
      <c r="AA6504">
        <v>1754</v>
      </c>
      <c r="AB6504" s="1" t="s">
        <v>13500</v>
      </c>
      <c r="AC6504" s="1" t="s">
        <v>13500</v>
      </c>
      <c r="AD6504" t="s">
        <v>13494</v>
      </c>
      <c r="AE6504" s="1" t="s">
        <v>38</v>
      </c>
      <c r="AF6504" s="1" t="s">
        <v>38</v>
      </c>
      <c r="AG6504" t="s">
        <v>13526</v>
      </c>
      <c r="AH6504" t="s">
        <v>38</v>
      </c>
      <c r="AI6504" t="s">
        <v>13540</v>
      </c>
    </row>
    <row r="6505" spans="1:35" x14ac:dyDescent="0.25">
      <c r="A6505" s="1" t="s">
        <v>13116</v>
      </c>
      <c r="B6505" s="1" t="s">
        <v>30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s="1" t="s">
        <v>30</v>
      </c>
      <c r="I6505" s="1" t="s">
        <v>31</v>
      </c>
      <c r="J6505">
        <v>0</v>
      </c>
      <c r="K6505">
        <v>0</v>
      </c>
      <c r="L6505">
        <v>0</v>
      </c>
      <c r="M6505" s="1" t="s">
        <v>30</v>
      </c>
      <c r="N6505">
        <v>0</v>
      </c>
      <c r="O6505" s="1" t="s">
        <v>55</v>
      </c>
      <c r="P6505" s="1" t="s">
        <v>13117</v>
      </c>
      <c r="Q6505" s="1" t="s">
        <v>35</v>
      </c>
      <c r="R6505">
        <v>62</v>
      </c>
      <c r="S6505" s="1" t="s">
        <v>30</v>
      </c>
      <c r="T6505" s="1" t="s">
        <v>30</v>
      </c>
      <c r="U6505" s="1" t="s">
        <v>32</v>
      </c>
      <c r="V6505">
        <v>5</v>
      </c>
      <c r="W6505" s="1" t="s">
        <v>30</v>
      </c>
      <c r="X6505" s="1" t="s">
        <v>57</v>
      </c>
      <c r="Y6505" s="1" t="s">
        <v>58</v>
      </c>
      <c r="Z6505">
        <v>9</v>
      </c>
      <c r="AA6505">
        <v>615</v>
      </c>
      <c r="AB6505" s="1" t="s">
        <v>13500</v>
      </c>
      <c r="AC6505" s="1" t="s">
        <v>13500</v>
      </c>
      <c r="AD6505" t="s">
        <v>13494</v>
      </c>
      <c r="AE6505" s="1" t="s">
        <v>38</v>
      </c>
      <c r="AF6505" s="1" t="s">
        <v>38</v>
      </c>
      <c r="AG6505" t="s">
        <v>13527</v>
      </c>
      <c r="AH6505" t="s">
        <v>38</v>
      </c>
      <c r="AI6505" t="s">
        <v>13540</v>
      </c>
    </row>
    <row r="6506" spans="1:35" x14ac:dyDescent="0.25">
      <c r="A6506" s="1" t="s">
        <v>13118</v>
      </c>
      <c r="B6506" s="1" t="s">
        <v>30</v>
      </c>
      <c r="C6506">
        <v>1</v>
      </c>
      <c r="D6506">
        <v>2</v>
      </c>
      <c r="E6506">
        <v>4</v>
      </c>
      <c r="F6506">
        <v>0</v>
      </c>
      <c r="G6506">
        <v>0</v>
      </c>
      <c r="H6506" s="1" t="s">
        <v>30</v>
      </c>
      <c r="I6506" s="1" t="s">
        <v>31</v>
      </c>
      <c r="J6506">
        <v>0</v>
      </c>
      <c r="K6506">
        <v>0</v>
      </c>
      <c r="L6506">
        <v>0</v>
      </c>
      <c r="M6506" s="1" t="s">
        <v>30</v>
      </c>
      <c r="N6506">
        <v>0</v>
      </c>
      <c r="O6506" s="1" t="s">
        <v>240</v>
      </c>
      <c r="P6506" s="1" t="s">
        <v>13119</v>
      </c>
      <c r="Q6506" s="1" t="s">
        <v>42</v>
      </c>
      <c r="R6506">
        <v>45</v>
      </c>
      <c r="S6506" s="1" t="s">
        <v>30</v>
      </c>
      <c r="T6506" s="1" t="s">
        <v>30</v>
      </c>
      <c r="U6506" s="1" t="s">
        <v>32</v>
      </c>
      <c r="V6506">
        <v>5</v>
      </c>
      <c r="W6506" s="1" t="s">
        <v>30</v>
      </c>
      <c r="X6506" s="1" t="s">
        <v>36</v>
      </c>
      <c r="Y6506" s="1" t="s">
        <v>58</v>
      </c>
      <c r="Z6506">
        <v>6</v>
      </c>
      <c r="AA6506">
        <v>6</v>
      </c>
      <c r="AB6506" s="1" t="s">
        <v>13500</v>
      </c>
      <c r="AC6506" s="1" t="s">
        <v>13500</v>
      </c>
      <c r="AD6506" t="s">
        <v>13494</v>
      </c>
      <c r="AE6506" s="1" t="s">
        <v>38</v>
      </c>
      <c r="AF6506" s="1" t="s">
        <v>38</v>
      </c>
      <c r="AG6506" t="s">
        <v>13527</v>
      </c>
      <c r="AH6506" t="s">
        <v>38</v>
      </c>
      <c r="AI6506" t="s">
        <v>13538</v>
      </c>
    </row>
    <row r="6507" spans="1:35" x14ac:dyDescent="0.25">
      <c r="A6507" s="1" t="s">
        <v>13120</v>
      </c>
      <c r="B6507" s="1" t="s">
        <v>30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s="1" t="s">
        <v>30</v>
      </c>
      <c r="I6507" s="1" t="s">
        <v>31</v>
      </c>
      <c r="J6507">
        <v>0</v>
      </c>
      <c r="K6507">
        <v>0</v>
      </c>
      <c r="L6507">
        <v>38</v>
      </c>
      <c r="M6507" s="1" t="s">
        <v>32</v>
      </c>
      <c r="N6507">
        <v>0</v>
      </c>
      <c r="O6507" s="1" t="s">
        <v>125</v>
      </c>
      <c r="P6507" s="1" t="s">
        <v>13121</v>
      </c>
      <c r="Q6507" s="1" t="s">
        <v>42</v>
      </c>
      <c r="R6507">
        <v>57</v>
      </c>
      <c r="S6507" s="1" t="s">
        <v>30</v>
      </c>
      <c r="T6507" s="1" t="s">
        <v>30</v>
      </c>
      <c r="U6507" s="1" t="s">
        <v>32</v>
      </c>
      <c r="V6507">
        <v>2</v>
      </c>
      <c r="W6507" s="1" t="s">
        <v>32</v>
      </c>
      <c r="X6507" s="1" t="s">
        <v>43</v>
      </c>
      <c r="Y6507" s="1" t="s">
        <v>37</v>
      </c>
      <c r="Z6507">
        <v>35</v>
      </c>
      <c r="AA6507">
        <v>1332</v>
      </c>
      <c r="AB6507" s="1" t="s">
        <v>13500</v>
      </c>
      <c r="AC6507" s="1" t="s">
        <v>13500</v>
      </c>
      <c r="AD6507" t="s">
        <v>13494</v>
      </c>
      <c r="AE6507" s="1" t="s">
        <v>38</v>
      </c>
      <c r="AF6507" s="1" t="s">
        <v>38</v>
      </c>
      <c r="AG6507" t="s">
        <v>13526</v>
      </c>
      <c r="AH6507" t="s">
        <v>38</v>
      </c>
      <c r="AI6507" t="s">
        <v>13539</v>
      </c>
    </row>
    <row r="6508" spans="1:35" x14ac:dyDescent="0.25">
      <c r="A6508" s="1" t="s">
        <v>13122</v>
      </c>
      <c r="B6508" s="1" t="s">
        <v>30</v>
      </c>
      <c r="C6508">
        <v>21</v>
      </c>
      <c r="D6508">
        <v>45</v>
      </c>
      <c r="E6508">
        <v>107</v>
      </c>
      <c r="F6508">
        <v>0</v>
      </c>
      <c r="G6508">
        <v>0</v>
      </c>
      <c r="H6508" s="1" t="s">
        <v>30</v>
      </c>
      <c r="I6508" s="1" t="s">
        <v>31</v>
      </c>
      <c r="J6508">
        <v>0</v>
      </c>
      <c r="K6508">
        <v>0</v>
      </c>
      <c r="L6508">
        <v>7</v>
      </c>
      <c r="M6508" s="1" t="s">
        <v>32</v>
      </c>
      <c r="N6508">
        <v>0</v>
      </c>
      <c r="O6508" s="1" t="s">
        <v>80</v>
      </c>
      <c r="P6508" s="1" t="s">
        <v>13123</v>
      </c>
      <c r="Q6508" s="1" t="s">
        <v>42</v>
      </c>
      <c r="R6508">
        <v>39</v>
      </c>
      <c r="S6508" s="1" t="s">
        <v>30</v>
      </c>
      <c r="T6508" s="1" t="s">
        <v>30</v>
      </c>
      <c r="U6508" s="1" t="s">
        <v>32</v>
      </c>
      <c r="V6508">
        <v>5</v>
      </c>
      <c r="W6508" s="1" t="s">
        <v>32</v>
      </c>
      <c r="X6508" s="1" t="s">
        <v>57</v>
      </c>
      <c r="Y6508" s="1" t="s">
        <v>58</v>
      </c>
      <c r="Z6508">
        <v>19</v>
      </c>
      <c r="AA6508">
        <v>404</v>
      </c>
      <c r="AB6508" s="1" t="s">
        <v>13500</v>
      </c>
      <c r="AC6508" s="1" t="s">
        <v>13500</v>
      </c>
      <c r="AD6508" t="s">
        <v>13494</v>
      </c>
      <c r="AE6508" s="1" t="s">
        <v>38</v>
      </c>
      <c r="AF6508" s="1" t="s">
        <v>38</v>
      </c>
      <c r="AG6508" t="s">
        <v>13526</v>
      </c>
      <c r="AH6508" t="s">
        <v>38</v>
      </c>
      <c r="AI6508" t="s">
        <v>13539</v>
      </c>
    </row>
    <row r="6509" spans="1:35" x14ac:dyDescent="0.25">
      <c r="A6509" s="1" t="s">
        <v>13124</v>
      </c>
      <c r="B6509" s="1" t="s">
        <v>30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s="1" t="s">
        <v>30</v>
      </c>
      <c r="I6509" s="1" t="s">
        <v>31</v>
      </c>
      <c r="J6509">
        <v>0</v>
      </c>
      <c r="K6509">
        <v>0</v>
      </c>
      <c r="L6509">
        <v>14</v>
      </c>
      <c r="M6509" s="1" t="s">
        <v>30</v>
      </c>
      <c r="N6509">
        <v>45</v>
      </c>
      <c r="O6509" s="1" t="s">
        <v>150</v>
      </c>
      <c r="P6509" s="1" t="s">
        <v>13125</v>
      </c>
      <c r="Q6509" s="1" t="s">
        <v>42</v>
      </c>
      <c r="R6509">
        <v>27</v>
      </c>
      <c r="S6509" s="1" t="s">
        <v>32</v>
      </c>
      <c r="T6509" s="1" t="s">
        <v>30</v>
      </c>
      <c r="U6509" s="1" t="s">
        <v>32</v>
      </c>
      <c r="V6509">
        <v>5</v>
      </c>
      <c r="W6509" s="1" t="s">
        <v>32</v>
      </c>
      <c r="X6509" s="1" t="s">
        <v>57</v>
      </c>
      <c r="Y6509" s="1" t="s">
        <v>58</v>
      </c>
      <c r="Z6509">
        <v>38</v>
      </c>
      <c r="AA6509">
        <v>2774</v>
      </c>
      <c r="AB6509" s="1" t="s">
        <v>13500</v>
      </c>
      <c r="AC6509" s="1" t="s">
        <v>13500</v>
      </c>
      <c r="AD6509" t="s">
        <v>13495</v>
      </c>
      <c r="AE6509" s="1" t="s">
        <v>38</v>
      </c>
      <c r="AF6509" s="1" t="s">
        <v>38</v>
      </c>
      <c r="AG6509" t="s">
        <v>13526</v>
      </c>
      <c r="AH6509" t="s">
        <v>38</v>
      </c>
      <c r="AI6509" t="s">
        <v>13540</v>
      </c>
    </row>
    <row r="6510" spans="1:35" x14ac:dyDescent="0.25">
      <c r="A6510" s="1" t="s">
        <v>13126</v>
      </c>
      <c r="B6510" s="1" t="s">
        <v>30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s="1" t="s">
        <v>30</v>
      </c>
      <c r="I6510" s="1" t="s">
        <v>31</v>
      </c>
      <c r="J6510">
        <v>0</v>
      </c>
      <c r="K6510">
        <v>0</v>
      </c>
      <c r="L6510">
        <v>0</v>
      </c>
      <c r="M6510" s="1" t="s">
        <v>30</v>
      </c>
      <c r="N6510">
        <v>0</v>
      </c>
      <c r="O6510" s="1" t="s">
        <v>88</v>
      </c>
      <c r="P6510" s="1" t="s">
        <v>13127</v>
      </c>
      <c r="Q6510" s="1" t="s">
        <v>35</v>
      </c>
      <c r="R6510">
        <v>56</v>
      </c>
      <c r="S6510" s="1" t="s">
        <v>30</v>
      </c>
      <c r="T6510" s="1" t="s">
        <v>30</v>
      </c>
      <c r="U6510" s="1" t="s">
        <v>32</v>
      </c>
      <c r="V6510">
        <v>2</v>
      </c>
      <c r="W6510" s="1" t="s">
        <v>30</v>
      </c>
      <c r="X6510" s="1" t="s">
        <v>57</v>
      </c>
      <c r="Y6510" s="1" t="s">
        <v>58</v>
      </c>
      <c r="Z6510">
        <v>6</v>
      </c>
      <c r="AA6510">
        <v>337</v>
      </c>
      <c r="AB6510" s="1" t="s">
        <v>13500</v>
      </c>
      <c r="AC6510" s="1" t="s">
        <v>13500</v>
      </c>
      <c r="AD6510" t="s">
        <v>13494</v>
      </c>
      <c r="AE6510" s="1" t="s">
        <v>38</v>
      </c>
      <c r="AF6510" s="1" t="s">
        <v>38</v>
      </c>
      <c r="AG6510" t="s">
        <v>13527</v>
      </c>
      <c r="AH6510" t="s">
        <v>38</v>
      </c>
      <c r="AI6510" t="s">
        <v>13540</v>
      </c>
    </row>
    <row r="6511" spans="1:35" x14ac:dyDescent="0.25">
      <c r="A6511" s="1" t="s">
        <v>13128</v>
      </c>
      <c r="B6511" s="1" t="s">
        <v>30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s="1" t="s">
        <v>30</v>
      </c>
      <c r="I6511" s="1" t="s">
        <v>31</v>
      </c>
      <c r="J6511">
        <v>0</v>
      </c>
      <c r="K6511">
        <v>0</v>
      </c>
      <c r="L6511">
        <v>6</v>
      </c>
      <c r="M6511" s="1" t="s">
        <v>32</v>
      </c>
      <c r="N6511">
        <v>0</v>
      </c>
      <c r="O6511" s="1" t="s">
        <v>156</v>
      </c>
      <c r="P6511" s="1" t="s">
        <v>13129</v>
      </c>
      <c r="Q6511" s="1" t="s">
        <v>42</v>
      </c>
      <c r="R6511">
        <v>36</v>
      </c>
      <c r="S6511" s="1" t="s">
        <v>30</v>
      </c>
      <c r="T6511" s="1" t="s">
        <v>30</v>
      </c>
      <c r="U6511" s="1" t="s">
        <v>32</v>
      </c>
      <c r="V6511">
        <v>6</v>
      </c>
      <c r="W6511" s="1" t="s">
        <v>32</v>
      </c>
      <c r="X6511" s="1" t="s">
        <v>43</v>
      </c>
      <c r="Y6511" s="1" t="s">
        <v>37</v>
      </c>
      <c r="Z6511">
        <v>43</v>
      </c>
      <c r="AA6511">
        <v>3004</v>
      </c>
      <c r="AB6511" s="1" t="s">
        <v>13500</v>
      </c>
      <c r="AC6511" s="1" t="s">
        <v>13500</v>
      </c>
      <c r="AD6511" t="s">
        <v>13494</v>
      </c>
      <c r="AE6511" s="1" t="s">
        <v>38</v>
      </c>
      <c r="AF6511" s="1" t="s">
        <v>38</v>
      </c>
      <c r="AG6511" t="s">
        <v>13526</v>
      </c>
      <c r="AH6511" t="s">
        <v>38</v>
      </c>
      <c r="AI6511" t="s">
        <v>13540</v>
      </c>
    </row>
    <row r="6512" spans="1:35" x14ac:dyDescent="0.25">
      <c r="A6512" s="1" t="s">
        <v>13130</v>
      </c>
      <c r="B6512" s="1" t="s">
        <v>30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s="1" t="s">
        <v>30</v>
      </c>
      <c r="I6512" s="1" t="s">
        <v>31</v>
      </c>
      <c r="J6512">
        <v>0</v>
      </c>
      <c r="K6512">
        <v>0</v>
      </c>
      <c r="L6512">
        <v>10</v>
      </c>
      <c r="M6512" s="1" t="s">
        <v>32</v>
      </c>
      <c r="N6512">
        <v>0</v>
      </c>
      <c r="O6512" s="1" t="s">
        <v>240</v>
      </c>
      <c r="P6512" s="1" t="s">
        <v>13131</v>
      </c>
      <c r="Q6512" s="1" t="s">
        <v>42</v>
      </c>
      <c r="R6512">
        <v>60</v>
      </c>
      <c r="S6512" s="1" t="s">
        <v>30</v>
      </c>
      <c r="T6512" s="1" t="s">
        <v>30</v>
      </c>
      <c r="U6512" s="1" t="s">
        <v>32</v>
      </c>
      <c r="V6512">
        <v>4</v>
      </c>
      <c r="W6512" s="1" t="s">
        <v>32</v>
      </c>
      <c r="X6512" s="1" t="s">
        <v>43</v>
      </c>
      <c r="Y6512" s="1" t="s">
        <v>58</v>
      </c>
      <c r="Z6512">
        <v>30</v>
      </c>
      <c r="AA6512">
        <v>1093</v>
      </c>
      <c r="AB6512" s="1" t="s">
        <v>13500</v>
      </c>
      <c r="AC6512" s="1" t="s">
        <v>13500</v>
      </c>
      <c r="AD6512" t="s">
        <v>13494</v>
      </c>
      <c r="AE6512" s="1" t="s">
        <v>38</v>
      </c>
      <c r="AF6512" s="1" t="s">
        <v>38</v>
      </c>
      <c r="AG6512" t="s">
        <v>13526</v>
      </c>
      <c r="AH6512" t="s">
        <v>38</v>
      </c>
      <c r="AI6512" t="s">
        <v>13539</v>
      </c>
    </row>
    <row r="6513" spans="1:35" x14ac:dyDescent="0.25">
      <c r="A6513" s="1" t="s">
        <v>13132</v>
      </c>
      <c r="B6513" s="1" t="s">
        <v>30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s="1" t="s">
        <v>30</v>
      </c>
      <c r="I6513" s="1" t="s">
        <v>31</v>
      </c>
      <c r="J6513">
        <v>0</v>
      </c>
      <c r="K6513">
        <v>0</v>
      </c>
      <c r="L6513">
        <v>10</v>
      </c>
      <c r="M6513" s="1" t="s">
        <v>32</v>
      </c>
      <c r="N6513">
        <v>0</v>
      </c>
      <c r="O6513" s="1" t="s">
        <v>179</v>
      </c>
      <c r="P6513" s="1" t="s">
        <v>13133</v>
      </c>
      <c r="Q6513" s="1" t="s">
        <v>35</v>
      </c>
      <c r="R6513">
        <v>38</v>
      </c>
      <c r="S6513" s="1" t="s">
        <v>30</v>
      </c>
      <c r="T6513" s="1" t="s">
        <v>30</v>
      </c>
      <c r="U6513" s="1" t="s">
        <v>32</v>
      </c>
      <c r="V6513">
        <v>2</v>
      </c>
      <c r="W6513" s="1" t="s">
        <v>30</v>
      </c>
      <c r="X6513" s="1" t="s">
        <v>36</v>
      </c>
      <c r="Y6513" s="1" t="s">
        <v>37</v>
      </c>
      <c r="Z6513">
        <v>18</v>
      </c>
      <c r="AA6513">
        <v>1106</v>
      </c>
      <c r="AB6513" s="1" t="s">
        <v>13500</v>
      </c>
      <c r="AC6513" s="1" t="s">
        <v>13500</v>
      </c>
      <c r="AD6513" t="s">
        <v>13494</v>
      </c>
      <c r="AE6513" s="1" t="s">
        <v>38</v>
      </c>
      <c r="AF6513" s="1" t="s">
        <v>38</v>
      </c>
      <c r="AG6513" t="s">
        <v>13526</v>
      </c>
      <c r="AH6513" t="s">
        <v>38</v>
      </c>
      <c r="AI6513" t="s">
        <v>13540</v>
      </c>
    </row>
    <row r="6514" spans="1:35" x14ac:dyDescent="0.25">
      <c r="A6514" s="1" t="s">
        <v>13134</v>
      </c>
      <c r="B6514" s="1" t="s">
        <v>30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s="1" t="s">
        <v>30</v>
      </c>
      <c r="I6514" s="1" t="s">
        <v>31</v>
      </c>
      <c r="J6514">
        <v>0</v>
      </c>
      <c r="K6514">
        <v>0</v>
      </c>
      <c r="L6514">
        <v>11</v>
      </c>
      <c r="M6514" s="1" t="s">
        <v>32</v>
      </c>
      <c r="N6514">
        <v>0</v>
      </c>
      <c r="O6514" s="1" t="s">
        <v>197</v>
      </c>
      <c r="P6514" s="1" t="s">
        <v>13135</v>
      </c>
      <c r="Q6514" s="1" t="s">
        <v>35</v>
      </c>
      <c r="R6514">
        <v>65</v>
      </c>
      <c r="S6514" s="1" t="s">
        <v>30</v>
      </c>
      <c r="T6514" s="1" t="s">
        <v>32</v>
      </c>
      <c r="U6514" s="1" t="s">
        <v>32</v>
      </c>
      <c r="V6514">
        <v>3</v>
      </c>
      <c r="W6514" s="1" t="s">
        <v>32</v>
      </c>
      <c r="X6514" s="1" t="s">
        <v>57</v>
      </c>
      <c r="Y6514" s="1" t="s">
        <v>37</v>
      </c>
      <c r="Z6514">
        <v>16</v>
      </c>
      <c r="AA6514">
        <v>875</v>
      </c>
      <c r="AB6514" s="1" t="s">
        <v>13500</v>
      </c>
      <c r="AC6514" s="1" t="s">
        <v>13500</v>
      </c>
      <c r="AD6514" t="s">
        <v>13496</v>
      </c>
      <c r="AE6514" s="1" t="s">
        <v>38</v>
      </c>
      <c r="AF6514" s="1" t="s">
        <v>38</v>
      </c>
      <c r="AG6514" t="s">
        <v>13526</v>
      </c>
      <c r="AH6514" t="s">
        <v>38</v>
      </c>
      <c r="AI6514" t="s">
        <v>13540</v>
      </c>
    </row>
    <row r="6515" spans="1:35" x14ac:dyDescent="0.25">
      <c r="A6515" s="1" t="s">
        <v>13136</v>
      </c>
      <c r="B6515" s="1" t="s">
        <v>30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s="1" t="s">
        <v>30</v>
      </c>
      <c r="I6515" s="1" t="s">
        <v>31</v>
      </c>
      <c r="J6515">
        <v>0</v>
      </c>
      <c r="K6515">
        <v>0</v>
      </c>
      <c r="L6515">
        <v>10</v>
      </c>
      <c r="M6515" s="1" t="s">
        <v>32</v>
      </c>
      <c r="N6515">
        <v>0</v>
      </c>
      <c r="O6515" s="1" t="s">
        <v>111</v>
      </c>
      <c r="P6515" s="1" t="s">
        <v>13137</v>
      </c>
      <c r="Q6515" s="1" t="s">
        <v>42</v>
      </c>
      <c r="R6515">
        <v>26</v>
      </c>
      <c r="S6515" s="1" t="s">
        <v>32</v>
      </c>
      <c r="T6515" s="1" t="s">
        <v>30</v>
      </c>
      <c r="U6515" s="1" t="s">
        <v>32</v>
      </c>
      <c r="V6515">
        <v>3</v>
      </c>
      <c r="W6515" s="1" t="s">
        <v>32</v>
      </c>
      <c r="X6515" s="1" t="s">
        <v>57</v>
      </c>
      <c r="Y6515" s="1" t="s">
        <v>37</v>
      </c>
      <c r="Z6515">
        <v>50</v>
      </c>
      <c r="AA6515">
        <v>3551</v>
      </c>
      <c r="AB6515" s="1" t="s">
        <v>13500</v>
      </c>
      <c r="AC6515" s="1" t="s">
        <v>13500</v>
      </c>
      <c r="AD6515" t="s">
        <v>13495</v>
      </c>
      <c r="AE6515" s="1" t="s">
        <v>38</v>
      </c>
      <c r="AF6515" s="1" t="s">
        <v>38</v>
      </c>
      <c r="AG6515" t="s">
        <v>13526</v>
      </c>
      <c r="AH6515" t="s">
        <v>38</v>
      </c>
      <c r="AI6515" t="s">
        <v>13540</v>
      </c>
    </row>
    <row r="6516" spans="1:35" x14ac:dyDescent="0.25">
      <c r="A6516" s="1" t="s">
        <v>13138</v>
      </c>
      <c r="B6516" s="1" t="s">
        <v>30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s="1" t="s">
        <v>30</v>
      </c>
      <c r="I6516" s="1" t="s">
        <v>31</v>
      </c>
      <c r="J6516">
        <v>0</v>
      </c>
      <c r="K6516">
        <v>0</v>
      </c>
      <c r="L6516">
        <v>0</v>
      </c>
      <c r="M6516" s="1" t="s">
        <v>30</v>
      </c>
      <c r="N6516">
        <v>0</v>
      </c>
      <c r="O6516" s="1" t="s">
        <v>74</v>
      </c>
      <c r="P6516" s="1" t="s">
        <v>13139</v>
      </c>
      <c r="Q6516" s="1" t="s">
        <v>42</v>
      </c>
      <c r="R6516">
        <v>42</v>
      </c>
      <c r="S6516" s="1" t="s">
        <v>30</v>
      </c>
      <c r="T6516" s="1" t="s">
        <v>30</v>
      </c>
      <c r="U6516" s="1" t="s">
        <v>32</v>
      </c>
      <c r="V6516">
        <v>5</v>
      </c>
      <c r="W6516" s="1" t="s">
        <v>30</v>
      </c>
      <c r="X6516" s="1" t="s">
        <v>43</v>
      </c>
      <c r="Y6516" s="1" t="s">
        <v>58</v>
      </c>
      <c r="Z6516">
        <v>6</v>
      </c>
      <c r="AA6516">
        <v>245</v>
      </c>
      <c r="AB6516" s="1" t="s">
        <v>13500</v>
      </c>
      <c r="AC6516" s="1" t="s">
        <v>13500</v>
      </c>
      <c r="AD6516" t="s">
        <v>13494</v>
      </c>
      <c r="AE6516" s="1" t="s">
        <v>38</v>
      </c>
      <c r="AF6516" s="1" t="s">
        <v>38</v>
      </c>
      <c r="AG6516" t="s">
        <v>13527</v>
      </c>
      <c r="AH6516" t="s">
        <v>38</v>
      </c>
      <c r="AI6516" t="s">
        <v>13539</v>
      </c>
    </row>
    <row r="6517" spans="1:35" x14ac:dyDescent="0.25">
      <c r="A6517" s="1" t="s">
        <v>13140</v>
      </c>
      <c r="B6517" s="1" t="s">
        <v>30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s="1" t="s">
        <v>30</v>
      </c>
      <c r="I6517" s="1" t="s">
        <v>31</v>
      </c>
      <c r="J6517">
        <v>0</v>
      </c>
      <c r="K6517">
        <v>0</v>
      </c>
      <c r="L6517">
        <v>6</v>
      </c>
      <c r="M6517" s="1" t="s">
        <v>30</v>
      </c>
      <c r="N6517">
        <v>22</v>
      </c>
      <c r="O6517" s="1" t="s">
        <v>52</v>
      </c>
      <c r="P6517" s="1" t="s">
        <v>13141</v>
      </c>
      <c r="Q6517" s="1" t="s">
        <v>35</v>
      </c>
      <c r="R6517">
        <v>49</v>
      </c>
      <c r="S6517" s="1" t="s">
        <v>30</v>
      </c>
      <c r="T6517" s="1" t="s">
        <v>30</v>
      </c>
      <c r="U6517" s="1" t="s">
        <v>32</v>
      </c>
      <c r="V6517">
        <v>3</v>
      </c>
      <c r="W6517" s="1" t="s">
        <v>32</v>
      </c>
      <c r="X6517" s="1" t="s">
        <v>57</v>
      </c>
      <c r="Y6517" s="1" t="s">
        <v>37</v>
      </c>
      <c r="Z6517">
        <v>55</v>
      </c>
      <c r="AA6517">
        <v>3926</v>
      </c>
      <c r="AB6517" s="1" t="s">
        <v>13500</v>
      </c>
      <c r="AC6517" s="1" t="s">
        <v>13500</v>
      </c>
      <c r="AD6517" t="s">
        <v>13494</v>
      </c>
      <c r="AE6517" s="1" t="s">
        <v>38</v>
      </c>
      <c r="AF6517" s="1" t="s">
        <v>38</v>
      </c>
      <c r="AG6517" t="s">
        <v>13526</v>
      </c>
      <c r="AH6517" t="s">
        <v>38</v>
      </c>
      <c r="AI6517" t="s">
        <v>13540</v>
      </c>
    </row>
    <row r="6518" spans="1:35" x14ac:dyDescent="0.25">
      <c r="A6518" s="1" t="s">
        <v>13142</v>
      </c>
      <c r="B6518" s="1" t="s">
        <v>30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s="1" t="s">
        <v>30</v>
      </c>
      <c r="I6518" s="1" t="s">
        <v>31</v>
      </c>
      <c r="J6518">
        <v>0</v>
      </c>
      <c r="K6518">
        <v>0</v>
      </c>
      <c r="L6518">
        <v>0</v>
      </c>
      <c r="M6518" s="1" t="s">
        <v>30</v>
      </c>
      <c r="N6518">
        <v>0</v>
      </c>
      <c r="O6518" s="1" t="s">
        <v>65</v>
      </c>
      <c r="P6518" s="1" t="s">
        <v>13143</v>
      </c>
      <c r="Q6518" s="1" t="s">
        <v>42</v>
      </c>
      <c r="R6518">
        <v>46</v>
      </c>
      <c r="S6518" s="1" t="s">
        <v>30</v>
      </c>
      <c r="T6518" s="1" t="s">
        <v>30</v>
      </c>
      <c r="U6518" s="1" t="s">
        <v>32</v>
      </c>
      <c r="V6518">
        <v>3</v>
      </c>
      <c r="W6518" s="1" t="s">
        <v>30</v>
      </c>
      <c r="X6518" s="1" t="s">
        <v>57</v>
      </c>
      <c r="Y6518" s="1" t="s">
        <v>58</v>
      </c>
      <c r="Z6518">
        <v>12</v>
      </c>
      <c r="AA6518">
        <v>474</v>
      </c>
      <c r="AB6518" s="1" t="s">
        <v>13500</v>
      </c>
      <c r="AC6518" s="1" t="s">
        <v>13500</v>
      </c>
      <c r="AD6518" t="s">
        <v>13494</v>
      </c>
      <c r="AE6518" s="1" t="s">
        <v>38</v>
      </c>
      <c r="AF6518" s="1" t="s">
        <v>38</v>
      </c>
      <c r="AG6518" t="s">
        <v>13527</v>
      </c>
      <c r="AH6518" t="s">
        <v>38</v>
      </c>
      <c r="AI6518" t="s">
        <v>13539</v>
      </c>
    </row>
    <row r="6519" spans="1:35" x14ac:dyDescent="0.25">
      <c r="A6519" s="1" t="s">
        <v>13144</v>
      </c>
      <c r="B6519" s="1" t="s">
        <v>30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s="1" t="s">
        <v>30</v>
      </c>
      <c r="I6519" s="1" t="s">
        <v>31</v>
      </c>
      <c r="J6519">
        <v>0</v>
      </c>
      <c r="K6519">
        <v>0</v>
      </c>
      <c r="L6519">
        <v>0</v>
      </c>
      <c r="M6519" s="1" t="s">
        <v>30</v>
      </c>
      <c r="N6519">
        <v>0</v>
      </c>
      <c r="O6519" s="1" t="s">
        <v>80</v>
      </c>
      <c r="P6519" s="1" t="s">
        <v>13145</v>
      </c>
      <c r="Q6519" s="1" t="s">
        <v>35</v>
      </c>
      <c r="R6519">
        <v>45</v>
      </c>
      <c r="S6519" s="1" t="s">
        <v>30</v>
      </c>
      <c r="T6519" s="1" t="s">
        <v>30</v>
      </c>
      <c r="U6519" s="1" t="s">
        <v>32</v>
      </c>
      <c r="V6519">
        <v>2</v>
      </c>
      <c r="W6519" s="1" t="s">
        <v>30</v>
      </c>
      <c r="X6519" s="1" t="s">
        <v>57</v>
      </c>
      <c r="Y6519" s="1" t="s">
        <v>58</v>
      </c>
      <c r="Z6519">
        <v>7</v>
      </c>
      <c r="AA6519">
        <v>492</v>
      </c>
      <c r="AB6519" s="1" t="s">
        <v>13500</v>
      </c>
      <c r="AC6519" s="1" t="s">
        <v>13500</v>
      </c>
      <c r="AD6519" t="s">
        <v>13494</v>
      </c>
      <c r="AE6519" s="1" t="s">
        <v>38</v>
      </c>
      <c r="AF6519" s="1" t="s">
        <v>38</v>
      </c>
      <c r="AG6519" t="s">
        <v>13527</v>
      </c>
      <c r="AH6519" t="s">
        <v>38</v>
      </c>
      <c r="AI6519" t="s">
        <v>13540</v>
      </c>
    </row>
    <row r="6520" spans="1:35" x14ac:dyDescent="0.25">
      <c r="A6520" s="1" t="s">
        <v>13146</v>
      </c>
      <c r="B6520" s="1" t="s">
        <v>30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s="1" t="s">
        <v>30</v>
      </c>
      <c r="I6520" s="1" t="s">
        <v>31</v>
      </c>
      <c r="J6520">
        <v>0</v>
      </c>
      <c r="K6520">
        <v>0</v>
      </c>
      <c r="L6520">
        <v>6</v>
      </c>
      <c r="M6520" s="1" t="s">
        <v>32</v>
      </c>
      <c r="N6520">
        <v>0</v>
      </c>
      <c r="O6520" s="1" t="s">
        <v>219</v>
      </c>
      <c r="P6520" s="1" t="s">
        <v>13147</v>
      </c>
      <c r="Q6520" s="1" t="s">
        <v>42</v>
      </c>
      <c r="R6520">
        <v>47</v>
      </c>
      <c r="S6520" s="1" t="s">
        <v>30</v>
      </c>
      <c r="T6520" s="1" t="s">
        <v>30</v>
      </c>
      <c r="U6520" s="1" t="s">
        <v>32</v>
      </c>
      <c r="V6520">
        <v>4</v>
      </c>
      <c r="W6520" s="1" t="s">
        <v>32</v>
      </c>
      <c r="X6520" s="1" t="s">
        <v>43</v>
      </c>
      <c r="Y6520" s="1" t="s">
        <v>37</v>
      </c>
      <c r="Z6520">
        <v>17</v>
      </c>
      <c r="AA6520">
        <v>864</v>
      </c>
      <c r="AB6520" s="1" t="s">
        <v>13500</v>
      </c>
      <c r="AC6520" s="1" t="s">
        <v>13500</v>
      </c>
      <c r="AD6520" t="s">
        <v>13494</v>
      </c>
      <c r="AE6520" s="1" t="s">
        <v>38</v>
      </c>
      <c r="AF6520" s="1" t="s">
        <v>38</v>
      </c>
      <c r="AG6520" t="s">
        <v>13526</v>
      </c>
      <c r="AH6520" t="s">
        <v>38</v>
      </c>
      <c r="AI6520" t="s">
        <v>13540</v>
      </c>
    </row>
    <row r="6521" spans="1:35" x14ac:dyDescent="0.25">
      <c r="A6521" s="1" t="s">
        <v>13148</v>
      </c>
      <c r="B6521" s="1" t="s">
        <v>30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s="1" t="s">
        <v>30</v>
      </c>
      <c r="I6521" s="1" t="s">
        <v>31</v>
      </c>
      <c r="J6521">
        <v>0</v>
      </c>
      <c r="K6521">
        <v>0</v>
      </c>
      <c r="L6521">
        <v>12</v>
      </c>
      <c r="M6521" s="1" t="s">
        <v>32</v>
      </c>
      <c r="N6521">
        <v>0</v>
      </c>
      <c r="O6521" s="1" t="s">
        <v>77</v>
      </c>
      <c r="P6521" s="1" t="s">
        <v>13149</v>
      </c>
      <c r="Q6521" s="1" t="s">
        <v>42</v>
      </c>
      <c r="R6521">
        <v>42</v>
      </c>
      <c r="S6521" s="1" t="s">
        <v>30</v>
      </c>
      <c r="T6521" s="1" t="s">
        <v>30</v>
      </c>
      <c r="U6521" s="1" t="s">
        <v>32</v>
      </c>
      <c r="V6521">
        <v>6</v>
      </c>
      <c r="W6521" s="1" t="s">
        <v>32</v>
      </c>
      <c r="X6521" s="1" t="s">
        <v>43</v>
      </c>
      <c r="Y6521" s="1" t="s">
        <v>58</v>
      </c>
      <c r="Z6521">
        <v>22</v>
      </c>
      <c r="AA6521">
        <v>1478</v>
      </c>
      <c r="AB6521" s="1" t="s">
        <v>13500</v>
      </c>
      <c r="AC6521" s="1" t="s">
        <v>13500</v>
      </c>
      <c r="AD6521" t="s">
        <v>13494</v>
      </c>
      <c r="AE6521" s="1" t="s">
        <v>38</v>
      </c>
      <c r="AF6521" s="1" t="s">
        <v>38</v>
      </c>
      <c r="AG6521" t="s">
        <v>13526</v>
      </c>
      <c r="AH6521" t="s">
        <v>38</v>
      </c>
      <c r="AI6521" t="s">
        <v>13540</v>
      </c>
    </row>
    <row r="6522" spans="1:35" x14ac:dyDescent="0.25">
      <c r="A6522" s="1" t="s">
        <v>13150</v>
      </c>
      <c r="B6522" s="1" t="s">
        <v>30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s="1" t="s">
        <v>30</v>
      </c>
      <c r="I6522" s="1" t="s">
        <v>31</v>
      </c>
      <c r="J6522">
        <v>0</v>
      </c>
      <c r="K6522">
        <v>0</v>
      </c>
      <c r="L6522">
        <v>0</v>
      </c>
      <c r="M6522" s="1" t="s">
        <v>30</v>
      </c>
      <c r="N6522">
        <v>0</v>
      </c>
      <c r="O6522" s="1" t="s">
        <v>211</v>
      </c>
      <c r="P6522" s="1" t="s">
        <v>13151</v>
      </c>
      <c r="Q6522" s="1" t="s">
        <v>35</v>
      </c>
      <c r="R6522">
        <v>39</v>
      </c>
      <c r="S6522" s="1" t="s">
        <v>30</v>
      </c>
      <c r="T6522" s="1" t="s">
        <v>30</v>
      </c>
      <c r="U6522" s="1" t="s">
        <v>32</v>
      </c>
      <c r="V6522">
        <v>2</v>
      </c>
      <c r="W6522" s="1" t="s">
        <v>30</v>
      </c>
      <c r="X6522" s="1" t="s">
        <v>36</v>
      </c>
      <c r="Y6522" s="1" t="s">
        <v>58</v>
      </c>
      <c r="Z6522">
        <v>7</v>
      </c>
      <c r="AA6522">
        <v>95</v>
      </c>
      <c r="AB6522" s="1" t="s">
        <v>13500</v>
      </c>
      <c r="AC6522" s="1" t="s">
        <v>13500</v>
      </c>
      <c r="AD6522" t="s">
        <v>13494</v>
      </c>
      <c r="AE6522" s="1" t="s">
        <v>38</v>
      </c>
      <c r="AF6522" s="1" t="s">
        <v>38</v>
      </c>
      <c r="AG6522" t="s">
        <v>13527</v>
      </c>
      <c r="AH6522" t="s">
        <v>38</v>
      </c>
      <c r="AI6522" t="s">
        <v>13539</v>
      </c>
    </row>
    <row r="6523" spans="1:35" x14ac:dyDescent="0.25">
      <c r="A6523" s="1" t="s">
        <v>13152</v>
      </c>
      <c r="B6523" s="1" t="s">
        <v>30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s="1" t="s">
        <v>30</v>
      </c>
      <c r="I6523" s="1" t="s">
        <v>31</v>
      </c>
      <c r="J6523">
        <v>0</v>
      </c>
      <c r="K6523">
        <v>0</v>
      </c>
      <c r="L6523">
        <v>0</v>
      </c>
      <c r="M6523" s="1" t="s">
        <v>30</v>
      </c>
      <c r="N6523">
        <v>0</v>
      </c>
      <c r="O6523" s="1" t="s">
        <v>106</v>
      </c>
      <c r="P6523" s="1" t="s">
        <v>13153</v>
      </c>
      <c r="Q6523" s="1" t="s">
        <v>35</v>
      </c>
      <c r="R6523">
        <v>56</v>
      </c>
      <c r="S6523" s="1" t="s">
        <v>30</v>
      </c>
      <c r="T6523" s="1" t="s">
        <v>30</v>
      </c>
      <c r="U6523" s="1" t="s">
        <v>32</v>
      </c>
      <c r="V6523">
        <v>4</v>
      </c>
      <c r="W6523" s="1" t="s">
        <v>30</v>
      </c>
      <c r="X6523" s="1" t="s">
        <v>57</v>
      </c>
      <c r="Y6523" s="1" t="s">
        <v>58</v>
      </c>
      <c r="Z6523">
        <v>8</v>
      </c>
      <c r="AA6523">
        <v>472</v>
      </c>
      <c r="AB6523" s="1" t="s">
        <v>13500</v>
      </c>
      <c r="AC6523" s="1" t="s">
        <v>13500</v>
      </c>
      <c r="AD6523" t="s">
        <v>13494</v>
      </c>
      <c r="AE6523" s="1" t="s">
        <v>38</v>
      </c>
      <c r="AF6523" s="1" t="s">
        <v>38</v>
      </c>
      <c r="AG6523" t="s">
        <v>13527</v>
      </c>
      <c r="AH6523" t="s">
        <v>38</v>
      </c>
      <c r="AI6523" t="s">
        <v>13540</v>
      </c>
    </row>
    <row r="6524" spans="1:35" x14ac:dyDescent="0.25">
      <c r="A6524" s="1" t="s">
        <v>13154</v>
      </c>
      <c r="B6524" s="1" t="s">
        <v>30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s="1" t="s">
        <v>30</v>
      </c>
      <c r="I6524" s="1" t="s">
        <v>31</v>
      </c>
      <c r="J6524">
        <v>0</v>
      </c>
      <c r="K6524">
        <v>0</v>
      </c>
      <c r="L6524">
        <v>3</v>
      </c>
      <c r="M6524" s="1" t="s">
        <v>32</v>
      </c>
      <c r="N6524">
        <v>0</v>
      </c>
      <c r="O6524" s="1" t="s">
        <v>197</v>
      </c>
      <c r="P6524" s="1" t="s">
        <v>13155</v>
      </c>
      <c r="Q6524" s="1" t="s">
        <v>42</v>
      </c>
      <c r="R6524">
        <v>34</v>
      </c>
      <c r="S6524" s="1" t="s">
        <v>30</v>
      </c>
      <c r="T6524" s="1" t="s">
        <v>30</v>
      </c>
      <c r="U6524" s="1" t="s">
        <v>32</v>
      </c>
      <c r="V6524">
        <v>5</v>
      </c>
      <c r="W6524" s="1" t="s">
        <v>32</v>
      </c>
      <c r="X6524" s="1" t="s">
        <v>57</v>
      </c>
      <c r="Y6524" s="1" t="s">
        <v>58</v>
      </c>
      <c r="Z6524">
        <v>21</v>
      </c>
      <c r="AA6524">
        <v>1051</v>
      </c>
      <c r="AB6524" s="1" t="s">
        <v>13500</v>
      </c>
      <c r="AC6524" s="1" t="s">
        <v>13500</v>
      </c>
      <c r="AD6524" t="s">
        <v>13494</v>
      </c>
      <c r="AE6524" s="1" t="s">
        <v>38</v>
      </c>
      <c r="AF6524" s="1" t="s">
        <v>38</v>
      </c>
      <c r="AG6524" t="s">
        <v>13526</v>
      </c>
      <c r="AH6524" t="s">
        <v>38</v>
      </c>
      <c r="AI6524" t="s">
        <v>13540</v>
      </c>
    </row>
    <row r="6525" spans="1:35" x14ac:dyDescent="0.25">
      <c r="A6525" s="1" t="s">
        <v>13156</v>
      </c>
      <c r="B6525" s="1" t="s">
        <v>30</v>
      </c>
      <c r="C6525">
        <v>19</v>
      </c>
      <c r="D6525">
        <v>55</v>
      </c>
      <c r="E6525">
        <v>169</v>
      </c>
      <c r="F6525">
        <v>0</v>
      </c>
      <c r="G6525">
        <v>0</v>
      </c>
      <c r="H6525" s="1" t="s">
        <v>30</v>
      </c>
      <c r="I6525" s="1" t="s">
        <v>31</v>
      </c>
      <c r="J6525">
        <v>0</v>
      </c>
      <c r="K6525">
        <v>0</v>
      </c>
      <c r="L6525">
        <v>0</v>
      </c>
      <c r="M6525" s="1" t="s">
        <v>30</v>
      </c>
      <c r="N6525">
        <v>0</v>
      </c>
      <c r="O6525" s="1" t="s">
        <v>119</v>
      </c>
      <c r="P6525" s="1" t="s">
        <v>13157</v>
      </c>
      <c r="Q6525" s="1" t="s">
        <v>35</v>
      </c>
      <c r="R6525">
        <v>20</v>
      </c>
      <c r="S6525" s="1" t="s">
        <v>32</v>
      </c>
      <c r="T6525" s="1" t="s">
        <v>30</v>
      </c>
      <c r="U6525" s="1" t="s">
        <v>32</v>
      </c>
      <c r="V6525">
        <v>4</v>
      </c>
      <c r="W6525" s="1" t="s">
        <v>30</v>
      </c>
      <c r="X6525" s="1" t="s">
        <v>57</v>
      </c>
      <c r="Y6525" s="1" t="s">
        <v>37</v>
      </c>
      <c r="Z6525">
        <v>12</v>
      </c>
      <c r="AA6525">
        <v>228</v>
      </c>
      <c r="AB6525" s="1" t="s">
        <v>13500</v>
      </c>
      <c r="AC6525" s="1" t="s">
        <v>13500</v>
      </c>
      <c r="AD6525" t="s">
        <v>13495</v>
      </c>
      <c r="AE6525" s="1" t="s">
        <v>38</v>
      </c>
      <c r="AF6525" s="1" t="s">
        <v>38</v>
      </c>
      <c r="AG6525" t="s">
        <v>13527</v>
      </c>
      <c r="AH6525" t="s">
        <v>38</v>
      </c>
      <c r="AI6525" t="s">
        <v>13539</v>
      </c>
    </row>
    <row r="6526" spans="1:35" x14ac:dyDescent="0.25">
      <c r="A6526" s="1" t="s">
        <v>13158</v>
      </c>
      <c r="B6526" s="1" t="s">
        <v>30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s="1" t="s">
        <v>30</v>
      </c>
      <c r="I6526" s="1" t="s">
        <v>31</v>
      </c>
      <c r="J6526">
        <v>0</v>
      </c>
      <c r="K6526">
        <v>0</v>
      </c>
      <c r="L6526">
        <v>19</v>
      </c>
      <c r="M6526" s="1" t="s">
        <v>30</v>
      </c>
      <c r="N6526">
        <v>55</v>
      </c>
      <c r="O6526" s="1" t="s">
        <v>184</v>
      </c>
      <c r="P6526" s="1" t="s">
        <v>13159</v>
      </c>
      <c r="Q6526" s="1" t="s">
        <v>35</v>
      </c>
      <c r="R6526">
        <v>36</v>
      </c>
      <c r="S6526" s="1" t="s">
        <v>30</v>
      </c>
      <c r="T6526" s="1" t="s">
        <v>30</v>
      </c>
      <c r="U6526" s="1" t="s">
        <v>32</v>
      </c>
      <c r="V6526">
        <v>4</v>
      </c>
      <c r="W6526" s="1" t="s">
        <v>32</v>
      </c>
      <c r="X6526" s="1" t="s">
        <v>36</v>
      </c>
      <c r="Y6526" s="1" t="s">
        <v>37</v>
      </c>
      <c r="Z6526">
        <v>29</v>
      </c>
      <c r="AA6526">
        <v>1009</v>
      </c>
      <c r="AB6526" s="1" t="s">
        <v>13500</v>
      </c>
      <c r="AC6526" s="1" t="s">
        <v>13500</v>
      </c>
      <c r="AD6526" t="s">
        <v>13494</v>
      </c>
      <c r="AE6526" s="1" t="s">
        <v>38</v>
      </c>
      <c r="AF6526" s="1" t="s">
        <v>38</v>
      </c>
      <c r="AG6526" t="s">
        <v>13526</v>
      </c>
      <c r="AH6526" t="s">
        <v>38</v>
      </c>
      <c r="AI6526" t="s">
        <v>13539</v>
      </c>
    </row>
    <row r="6527" spans="1:35" x14ac:dyDescent="0.25">
      <c r="A6527" s="1" t="s">
        <v>13160</v>
      </c>
      <c r="B6527" s="1" t="s">
        <v>30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s="1" t="s">
        <v>30</v>
      </c>
      <c r="I6527" s="1" t="s">
        <v>31</v>
      </c>
      <c r="J6527">
        <v>0</v>
      </c>
      <c r="K6527">
        <v>0</v>
      </c>
      <c r="L6527">
        <v>35</v>
      </c>
      <c r="M6527" s="1" t="s">
        <v>32</v>
      </c>
      <c r="N6527">
        <v>0</v>
      </c>
      <c r="O6527" s="1" t="s">
        <v>1102</v>
      </c>
      <c r="P6527" s="1" t="s">
        <v>13161</v>
      </c>
      <c r="Q6527" s="1" t="s">
        <v>35</v>
      </c>
      <c r="R6527">
        <v>27</v>
      </c>
      <c r="S6527" s="1" t="s">
        <v>32</v>
      </c>
      <c r="T6527" s="1" t="s">
        <v>30</v>
      </c>
      <c r="U6527" s="1" t="s">
        <v>32</v>
      </c>
      <c r="V6527">
        <v>6</v>
      </c>
      <c r="W6527" s="1" t="s">
        <v>30</v>
      </c>
      <c r="X6527" s="1" t="s">
        <v>36</v>
      </c>
      <c r="Y6527" s="1" t="s">
        <v>58</v>
      </c>
      <c r="Z6527">
        <v>27</v>
      </c>
      <c r="AA6527">
        <v>449</v>
      </c>
      <c r="AB6527" s="1" t="s">
        <v>13500</v>
      </c>
      <c r="AC6527" s="1" t="s">
        <v>13500</v>
      </c>
      <c r="AD6527" t="s">
        <v>13495</v>
      </c>
      <c r="AE6527" s="1" t="s">
        <v>38</v>
      </c>
      <c r="AF6527" s="1" t="s">
        <v>38</v>
      </c>
      <c r="AG6527" t="s">
        <v>13526</v>
      </c>
      <c r="AH6527" t="s">
        <v>38</v>
      </c>
      <c r="AI6527" t="s">
        <v>13539</v>
      </c>
    </row>
    <row r="6528" spans="1:35" x14ac:dyDescent="0.25">
      <c r="A6528" s="1" t="s">
        <v>13162</v>
      </c>
      <c r="B6528" s="1" t="s">
        <v>30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s="1" t="s">
        <v>32</v>
      </c>
      <c r="I6528" s="1" t="s">
        <v>46</v>
      </c>
      <c r="J6528">
        <v>0</v>
      </c>
      <c r="K6528">
        <v>0</v>
      </c>
      <c r="L6528">
        <v>7</v>
      </c>
      <c r="M6528" s="1" t="s">
        <v>32</v>
      </c>
      <c r="N6528">
        <v>0</v>
      </c>
      <c r="O6528" s="1" t="s">
        <v>135</v>
      </c>
      <c r="P6528" s="1" t="s">
        <v>13163</v>
      </c>
      <c r="Q6528" s="1" t="s">
        <v>35</v>
      </c>
      <c r="R6528">
        <v>43</v>
      </c>
      <c r="S6528" s="1" t="s">
        <v>30</v>
      </c>
      <c r="T6528" s="1" t="s">
        <v>30</v>
      </c>
      <c r="U6528" s="1" t="s">
        <v>32</v>
      </c>
      <c r="V6528">
        <v>5</v>
      </c>
      <c r="W6528" s="1" t="s">
        <v>30</v>
      </c>
      <c r="X6528" s="1" t="s">
        <v>43</v>
      </c>
      <c r="Y6528" s="1" t="s">
        <v>58</v>
      </c>
      <c r="Z6528">
        <v>25</v>
      </c>
      <c r="AA6528">
        <v>1682</v>
      </c>
      <c r="AB6528" s="1" t="s">
        <v>13500</v>
      </c>
      <c r="AC6528" s="1" t="s">
        <v>13500</v>
      </c>
      <c r="AD6528" t="s">
        <v>13494</v>
      </c>
      <c r="AE6528" s="1" t="s">
        <v>38</v>
      </c>
      <c r="AF6528" s="1" t="s">
        <v>38</v>
      </c>
      <c r="AG6528" t="s">
        <v>13526</v>
      </c>
      <c r="AH6528" t="s">
        <v>38</v>
      </c>
      <c r="AI6528" t="s">
        <v>13540</v>
      </c>
    </row>
    <row r="6529" spans="1:35" x14ac:dyDescent="0.25">
      <c r="A6529" s="1" t="s">
        <v>13164</v>
      </c>
      <c r="B6529" s="1" t="s">
        <v>30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s="1" t="s">
        <v>30</v>
      </c>
      <c r="I6529" s="1" t="s">
        <v>31</v>
      </c>
      <c r="J6529">
        <v>0</v>
      </c>
      <c r="K6529">
        <v>0</v>
      </c>
      <c r="L6529">
        <v>3</v>
      </c>
      <c r="M6529" s="1" t="s">
        <v>30</v>
      </c>
      <c r="N6529">
        <v>80</v>
      </c>
      <c r="O6529" s="1" t="s">
        <v>1102</v>
      </c>
      <c r="P6529" s="1" t="s">
        <v>13165</v>
      </c>
      <c r="Q6529" s="1" t="s">
        <v>42</v>
      </c>
      <c r="R6529">
        <v>76</v>
      </c>
      <c r="S6529" s="1" t="s">
        <v>30</v>
      </c>
      <c r="T6529" s="1" t="s">
        <v>32</v>
      </c>
      <c r="U6529" s="1" t="s">
        <v>32</v>
      </c>
      <c r="V6529">
        <v>4</v>
      </c>
      <c r="W6529" s="1" t="s">
        <v>30</v>
      </c>
      <c r="X6529" s="1" t="s">
        <v>43</v>
      </c>
      <c r="Y6529" s="1" t="s">
        <v>37</v>
      </c>
      <c r="Z6529">
        <v>39</v>
      </c>
      <c r="AA6529">
        <v>2213</v>
      </c>
      <c r="AB6529" s="1" t="s">
        <v>13500</v>
      </c>
      <c r="AC6529" s="1" t="s">
        <v>13500</v>
      </c>
      <c r="AD6529" t="s">
        <v>13496</v>
      </c>
      <c r="AE6529" s="1" t="s">
        <v>38</v>
      </c>
      <c r="AF6529" s="1" t="s">
        <v>38</v>
      </c>
      <c r="AG6529" t="s">
        <v>13526</v>
      </c>
      <c r="AH6529" t="s">
        <v>38</v>
      </c>
      <c r="AI6529" t="s">
        <v>13540</v>
      </c>
    </row>
    <row r="6530" spans="1:35" x14ac:dyDescent="0.25">
      <c r="A6530" s="1" t="s">
        <v>13166</v>
      </c>
      <c r="B6530" s="1" t="s">
        <v>30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s="1" t="s">
        <v>30</v>
      </c>
      <c r="I6530" s="1" t="s">
        <v>31</v>
      </c>
      <c r="J6530">
        <v>0</v>
      </c>
      <c r="K6530">
        <v>0</v>
      </c>
      <c r="L6530">
        <v>0</v>
      </c>
      <c r="M6530" s="1" t="s">
        <v>30</v>
      </c>
      <c r="N6530">
        <v>0</v>
      </c>
      <c r="O6530" s="1" t="s">
        <v>122</v>
      </c>
      <c r="P6530" s="1" t="s">
        <v>13167</v>
      </c>
      <c r="Q6530" s="1" t="s">
        <v>35</v>
      </c>
      <c r="R6530">
        <v>35</v>
      </c>
      <c r="S6530" s="1" t="s">
        <v>30</v>
      </c>
      <c r="T6530" s="1" t="s">
        <v>30</v>
      </c>
      <c r="U6530" s="1" t="s">
        <v>32</v>
      </c>
      <c r="V6530">
        <v>2</v>
      </c>
      <c r="W6530" s="1" t="s">
        <v>30</v>
      </c>
      <c r="X6530" s="1" t="s">
        <v>57</v>
      </c>
      <c r="Y6530" s="1" t="s">
        <v>58</v>
      </c>
      <c r="Z6530">
        <v>6</v>
      </c>
      <c r="AA6530">
        <v>163</v>
      </c>
      <c r="AB6530" s="1" t="s">
        <v>13500</v>
      </c>
      <c r="AC6530" s="1" t="s">
        <v>13500</v>
      </c>
      <c r="AD6530" t="s">
        <v>13494</v>
      </c>
      <c r="AE6530" s="1" t="s">
        <v>38</v>
      </c>
      <c r="AF6530" s="1" t="s">
        <v>38</v>
      </c>
      <c r="AG6530" t="s">
        <v>13527</v>
      </c>
      <c r="AH6530" t="s">
        <v>38</v>
      </c>
      <c r="AI6530" t="s">
        <v>13539</v>
      </c>
    </row>
    <row r="6531" spans="1:35" x14ac:dyDescent="0.25">
      <c r="A6531" s="1" t="s">
        <v>13168</v>
      </c>
      <c r="B6531" s="1" t="s">
        <v>30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s="1" t="s">
        <v>30</v>
      </c>
      <c r="I6531" s="1" t="s">
        <v>31</v>
      </c>
      <c r="J6531">
        <v>0</v>
      </c>
      <c r="K6531">
        <v>0</v>
      </c>
      <c r="L6531">
        <v>2</v>
      </c>
      <c r="M6531" s="1" t="s">
        <v>32</v>
      </c>
      <c r="N6531">
        <v>0</v>
      </c>
      <c r="O6531" s="1" t="s">
        <v>697</v>
      </c>
      <c r="P6531" s="1" t="s">
        <v>13169</v>
      </c>
      <c r="Q6531" s="1" t="s">
        <v>42</v>
      </c>
      <c r="R6531">
        <v>82</v>
      </c>
      <c r="S6531" s="1" t="s">
        <v>30</v>
      </c>
      <c r="T6531" s="1" t="s">
        <v>32</v>
      </c>
      <c r="U6531" s="1" t="s">
        <v>32</v>
      </c>
      <c r="V6531">
        <v>4</v>
      </c>
      <c r="W6531" s="1" t="s">
        <v>32</v>
      </c>
      <c r="X6531" s="1" t="s">
        <v>43</v>
      </c>
      <c r="Y6531" s="1" t="s">
        <v>37</v>
      </c>
      <c r="Z6531">
        <v>54</v>
      </c>
      <c r="AA6531">
        <v>3664</v>
      </c>
      <c r="AB6531" s="1" t="s">
        <v>13500</v>
      </c>
      <c r="AC6531" s="1" t="s">
        <v>13500</v>
      </c>
      <c r="AD6531" t="s">
        <v>13496</v>
      </c>
      <c r="AE6531" s="1" t="s">
        <v>38</v>
      </c>
      <c r="AF6531" s="1" t="s">
        <v>38</v>
      </c>
      <c r="AG6531" t="s">
        <v>13527</v>
      </c>
      <c r="AH6531" t="s">
        <v>38</v>
      </c>
      <c r="AI6531" t="s">
        <v>13540</v>
      </c>
    </row>
    <row r="6532" spans="1:35" x14ac:dyDescent="0.25">
      <c r="A6532" s="1" t="s">
        <v>13170</v>
      </c>
      <c r="B6532" s="1" t="s">
        <v>30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s="1" t="s">
        <v>30</v>
      </c>
      <c r="I6532" s="1" t="s">
        <v>31</v>
      </c>
      <c r="J6532">
        <v>0</v>
      </c>
      <c r="K6532">
        <v>0</v>
      </c>
      <c r="L6532">
        <v>7</v>
      </c>
      <c r="M6532" s="1" t="s">
        <v>32</v>
      </c>
      <c r="N6532">
        <v>0</v>
      </c>
      <c r="O6532" s="1" t="s">
        <v>106</v>
      </c>
      <c r="P6532" s="1" t="s">
        <v>13171</v>
      </c>
      <c r="Q6532" s="1" t="s">
        <v>35</v>
      </c>
      <c r="R6532">
        <v>48</v>
      </c>
      <c r="S6532" s="1" t="s">
        <v>30</v>
      </c>
      <c r="T6532" s="1" t="s">
        <v>30</v>
      </c>
      <c r="U6532" s="1" t="s">
        <v>32</v>
      </c>
      <c r="V6532">
        <v>5</v>
      </c>
      <c r="W6532" s="1" t="s">
        <v>30</v>
      </c>
      <c r="X6532" s="1" t="s">
        <v>57</v>
      </c>
      <c r="Y6532" s="1" t="s">
        <v>58</v>
      </c>
      <c r="Z6532">
        <v>23</v>
      </c>
      <c r="AA6532">
        <v>1159</v>
      </c>
      <c r="AB6532" s="1" t="s">
        <v>13500</v>
      </c>
      <c r="AC6532" s="1" t="s">
        <v>13500</v>
      </c>
      <c r="AD6532" t="s">
        <v>13494</v>
      </c>
      <c r="AE6532" s="1" t="s">
        <v>38</v>
      </c>
      <c r="AF6532" s="1" t="s">
        <v>38</v>
      </c>
      <c r="AG6532" t="s">
        <v>13526</v>
      </c>
      <c r="AH6532" t="s">
        <v>38</v>
      </c>
      <c r="AI6532" t="s">
        <v>13540</v>
      </c>
    </row>
    <row r="6533" spans="1:35" x14ac:dyDescent="0.25">
      <c r="A6533" s="1" t="s">
        <v>13172</v>
      </c>
      <c r="B6533" s="1" t="s">
        <v>30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s="1" t="s">
        <v>30</v>
      </c>
      <c r="I6533" s="1" t="s">
        <v>31</v>
      </c>
      <c r="J6533">
        <v>0</v>
      </c>
      <c r="K6533">
        <v>0</v>
      </c>
      <c r="L6533">
        <v>26</v>
      </c>
      <c r="M6533" s="1" t="s">
        <v>32</v>
      </c>
      <c r="N6533">
        <v>0</v>
      </c>
      <c r="O6533" s="1" t="s">
        <v>697</v>
      </c>
      <c r="P6533" s="1" t="s">
        <v>13173</v>
      </c>
      <c r="Q6533" s="1" t="s">
        <v>42</v>
      </c>
      <c r="R6533">
        <v>20</v>
      </c>
      <c r="S6533" s="1" t="s">
        <v>32</v>
      </c>
      <c r="T6533" s="1" t="s">
        <v>30</v>
      </c>
      <c r="U6533" s="1" t="s">
        <v>32</v>
      </c>
      <c r="V6533">
        <v>5</v>
      </c>
      <c r="W6533" s="1" t="s">
        <v>32</v>
      </c>
      <c r="X6533" s="1" t="s">
        <v>43</v>
      </c>
      <c r="Y6533" s="1" t="s">
        <v>58</v>
      </c>
      <c r="Z6533">
        <v>14</v>
      </c>
      <c r="AA6533">
        <v>255</v>
      </c>
      <c r="AB6533" s="1" t="s">
        <v>13500</v>
      </c>
      <c r="AC6533" s="1" t="s">
        <v>13500</v>
      </c>
      <c r="AD6533" t="s">
        <v>13495</v>
      </c>
      <c r="AE6533" s="1" t="s">
        <v>38</v>
      </c>
      <c r="AF6533" s="1" t="s">
        <v>38</v>
      </c>
      <c r="AG6533" t="s">
        <v>13526</v>
      </c>
      <c r="AH6533" t="s">
        <v>38</v>
      </c>
      <c r="AI6533" t="s">
        <v>13539</v>
      </c>
    </row>
    <row r="6534" spans="1:35" x14ac:dyDescent="0.25">
      <c r="A6534" s="1" t="s">
        <v>13174</v>
      </c>
      <c r="B6534" s="1" t="s">
        <v>30</v>
      </c>
      <c r="C6534">
        <v>6</v>
      </c>
      <c r="D6534">
        <v>40</v>
      </c>
      <c r="E6534">
        <v>84.2</v>
      </c>
      <c r="F6534">
        <v>0</v>
      </c>
      <c r="G6534">
        <v>0</v>
      </c>
      <c r="H6534" s="1" t="s">
        <v>30</v>
      </c>
      <c r="I6534" s="1" t="s">
        <v>31</v>
      </c>
      <c r="J6534">
        <v>0</v>
      </c>
      <c r="K6534">
        <v>0</v>
      </c>
      <c r="L6534">
        <v>10</v>
      </c>
      <c r="M6534" s="1" t="s">
        <v>32</v>
      </c>
      <c r="N6534">
        <v>0</v>
      </c>
      <c r="O6534" s="1" t="s">
        <v>60</v>
      </c>
      <c r="P6534" s="1" t="s">
        <v>13175</v>
      </c>
      <c r="Q6534" s="1" t="s">
        <v>42</v>
      </c>
      <c r="R6534">
        <v>51</v>
      </c>
      <c r="S6534" s="1" t="s">
        <v>30</v>
      </c>
      <c r="T6534" s="1" t="s">
        <v>30</v>
      </c>
      <c r="U6534" s="1" t="s">
        <v>32</v>
      </c>
      <c r="V6534">
        <v>2</v>
      </c>
      <c r="W6534" s="1" t="s">
        <v>30</v>
      </c>
      <c r="X6534" s="1" t="s">
        <v>36</v>
      </c>
      <c r="Y6534" s="1" t="s">
        <v>37</v>
      </c>
      <c r="Z6534">
        <v>24</v>
      </c>
      <c r="AA6534">
        <v>144</v>
      </c>
      <c r="AB6534" s="1" t="s">
        <v>13500</v>
      </c>
      <c r="AC6534" s="1" t="s">
        <v>13500</v>
      </c>
      <c r="AD6534" t="s">
        <v>13494</v>
      </c>
      <c r="AE6534" s="1" t="s">
        <v>38</v>
      </c>
      <c r="AF6534" s="1" t="s">
        <v>38</v>
      </c>
      <c r="AG6534" t="s">
        <v>13526</v>
      </c>
      <c r="AH6534" t="s">
        <v>38</v>
      </c>
      <c r="AI6534" t="s">
        <v>13538</v>
      </c>
    </row>
    <row r="6535" spans="1:35" x14ac:dyDescent="0.25">
      <c r="A6535" s="1" t="s">
        <v>13176</v>
      </c>
      <c r="B6535" s="1" t="s">
        <v>30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s="1" t="s">
        <v>30</v>
      </c>
      <c r="I6535" s="1" t="s">
        <v>31</v>
      </c>
      <c r="J6535">
        <v>0</v>
      </c>
      <c r="K6535">
        <v>0</v>
      </c>
      <c r="L6535">
        <v>0</v>
      </c>
      <c r="M6535" s="1" t="s">
        <v>30</v>
      </c>
      <c r="N6535">
        <v>0</v>
      </c>
      <c r="O6535" s="1" t="s">
        <v>436</v>
      </c>
      <c r="P6535" s="1" t="s">
        <v>13177</v>
      </c>
      <c r="Q6535" s="1" t="s">
        <v>35</v>
      </c>
      <c r="R6535">
        <v>44</v>
      </c>
      <c r="S6535" s="1" t="s">
        <v>30</v>
      </c>
      <c r="T6535" s="1" t="s">
        <v>30</v>
      </c>
      <c r="U6535" s="1" t="s">
        <v>32</v>
      </c>
      <c r="V6535">
        <v>4</v>
      </c>
      <c r="W6535" s="1" t="s">
        <v>30</v>
      </c>
      <c r="X6535" s="1" t="s">
        <v>57</v>
      </c>
      <c r="Y6535" s="1" t="s">
        <v>58</v>
      </c>
      <c r="Z6535">
        <v>8</v>
      </c>
      <c r="AA6535">
        <v>523</v>
      </c>
      <c r="AB6535" s="1" t="s">
        <v>13500</v>
      </c>
      <c r="AC6535" s="1" t="s">
        <v>13500</v>
      </c>
      <c r="AD6535" t="s">
        <v>13494</v>
      </c>
      <c r="AE6535" s="1" t="s">
        <v>38</v>
      </c>
      <c r="AF6535" s="1" t="s">
        <v>38</v>
      </c>
      <c r="AG6535" t="s">
        <v>13527</v>
      </c>
      <c r="AH6535" t="s">
        <v>38</v>
      </c>
      <c r="AI6535" t="s">
        <v>13540</v>
      </c>
    </row>
    <row r="6536" spans="1:35" x14ac:dyDescent="0.25">
      <c r="A6536" s="1" t="s">
        <v>13178</v>
      </c>
      <c r="B6536" s="1" t="s">
        <v>30</v>
      </c>
      <c r="C6536">
        <v>8</v>
      </c>
      <c r="D6536">
        <v>21</v>
      </c>
      <c r="E6536">
        <v>47.7</v>
      </c>
      <c r="F6536">
        <v>0</v>
      </c>
      <c r="G6536">
        <v>0</v>
      </c>
      <c r="H6536" s="1" t="s">
        <v>30</v>
      </c>
      <c r="I6536" s="1" t="s">
        <v>31</v>
      </c>
      <c r="J6536">
        <v>0</v>
      </c>
      <c r="K6536">
        <v>0</v>
      </c>
      <c r="L6536">
        <v>5</v>
      </c>
      <c r="M6536" s="1" t="s">
        <v>32</v>
      </c>
      <c r="N6536">
        <v>0</v>
      </c>
      <c r="O6536" s="1" t="s">
        <v>272</v>
      </c>
      <c r="P6536" s="1" t="s">
        <v>13179</v>
      </c>
      <c r="Q6536" s="1" t="s">
        <v>42</v>
      </c>
      <c r="R6536">
        <v>51</v>
      </c>
      <c r="S6536" s="1" t="s">
        <v>30</v>
      </c>
      <c r="T6536" s="1" t="s">
        <v>30</v>
      </c>
      <c r="U6536" s="1" t="s">
        <v>32</v>
      </c>
      <c r="V6536">
        <v>4</v>
      </c>
      <c r="W6536" s="1" t="s">
        <v>30</v>
      </c>
      <c r="X6536" s="1" t="s">
        <v>43</v>
      </c>
      <c r="Y6536" s="1" t="s">
        <v>58</v>
      </c>
      <c r="Z6536">
        <v>21</v>
      </c>
      <c r="AA6536">
        <v>171</v>
      </c>
      <c r="AB6536" s="1" t="s">
        <v>13500</v>
      </c>
      <c r="AC6536" s="1" t="s">
        <v>13500</v>
      </c>
      <c r="AD6536" t="s">
        <v>13494</v>
      </c>
      <c r="AE6536" s="1" t="s">
        <v>38</v>
      </c>
      <c r="AF6536" s="1" t="s">
        <v>38</v>
      </c>
      <c r="AG6536" t="s">
        <v>13526</v>
      </c>
      <c r="AH6536" t="s">
        <v>38</v>
      </c>
      <c r="AI6536" t="s">
        <v>13538</v>
      </c>
    </row>
    <row r="6537" spans="1:35" x14ac:dyDescent="0.25">
      <c r="A6537" s="1" t="s">
        <v>13180</v>
      </c>
      <c r="B6537" s="1" t="s">
        <v>30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s="1" t="s">
        <v>30</v>
      </c>
      <c r="I6537" s="1" t="s">
        <v>31</v>
      </c>
      <c r="J6537">
        <v>0</v>
      </c>
      <c r="K6537">
        <v>0</v>
      </c>
      <c r="L6537">
        <v>0</v>
      </c>
      <c r="M6537" s="1" t="s">
        <v>30</v>
      </c>
      <c r="N6537">
        <v>0</v>
      </c>
      <c r="O6537" s="1" t="s">
        <v>94</v>
      </c>
      <c r="P6537" s="1" t="s">
        <v>13181</v>
      </c>
      <c r="Q6537" s="1" t="s">
        <v>42</v>
      </c>
      <c r="R6537">
        <v>54</v>
      </c>
      <c r="S6537" s="1" t="s">
        <v>30</v>
      </c>
      <c r="T6537" s="1" t="s">
        <v>30</v>
      </c>
      <c r="U6537" s="1" t="s">
        <v>32</v>
      </c>
      <c r="V6537">
        <v>2</v>
      </c>
      <c r="W6537" s="1" t="s">
        <v>30</v>
      </c>
      <c r="X6537" s="1" t="s">
        <v>43</v>
      </c>
      <c r="Y6537" s="1" t="s">
        <v>37</v>
      </c>
      <c r="Z6537">
        <v>6</v>
      </c>
      <c r="AA6537">
        <v>111</v>
      </c>
      <c r="AB6537" s="1" t="s">
        <v>13500</v>
      </c>
      <c r="AC6537" s="1" t="s">
        <v>13500</v>
      </c>
      <c r="AD6537" t="s">
        <v>13494</v>
      </c>
      <c r="AE6537" s="1" t="s">
        <v>38</v>
      </c>
      <c r="AF6537" s="1" t="s">
        <v>38</v>
      </c>
      <c r="AG6537" t="s">
        <v>13527</v>
      </c>
      <c r="AH6537" t="s">
        <v>38</v>
      </c>
      <c r="AI6537" t="s">
        <v>13539</v>
      </c>
    </row>
    <row r="6538" spans="1:35" x14ac:dyDescent="0.25">
      <c r="A6538" s="1" t="s">
        <v>13182</v>
      </c>
      <c r="B6538" s="1" t="s">
        <v>30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s="1" t="s">
        <v>30</v>
      </c>
      <c r="I6538" s="1" t="s">
        <v>31</v>
      </c>
      <c r="J6538">
        <v>0</v>
      </c>
      <c r="K6538">
        <v>0</v>
      </c>
      <c r="L6538">
        <v>25</v>
      </c>
      <c r="M6538" s="1" t="s">
        <v>32</v>
      </c>
      <c r="N6538">
        <v>0</v>
      </c>
      <c r="O6538" s="1" t="s">
        <v>240</v>
      </c>
      <c r="P6538" s="1" t="s">
        <v>13183</v>
      </c>
      <c r="Q6538" s="1" t="s">
        <v>35</v>
      </c>
      <c r="R6538">
        <v>38</v>
      </c>
      <c r="S6538" s="1" t="s">
        <v>30</v>
      </c>
      <c r="T6538" s="1" t="s">
        <v>30</v>
      </c>
      <c r="U6538" s="1" t="s">
        <v>32</v>
      </c>
      <c r="V6538">
        <v>3</v>
      </c>
      <c r="W6538" s="1" t="s">
        <v>30</v>
      </c>
      <c r="X6538" s="1" t="s">
        <v>43</v>
      </c>
      <c r="Y6538" s="1" t="s">
        <v>37</v>
      </c>
      <c r="Z6538">
        <v>46</v>
      </c>
      <c r="AA6538">
        <v>2870</v>
      </c>
      <c r="AB6538" s="1" t="s">
        <v>13500</v>
      </c>
      <c r="AC6538" s="1" t="s">
        <v>13500</v>
      </c>
      <c r="AD6538" t="s">
        <v>13494</v>
      </c>
      <c r="AE6538" s="1" t="s">
        <v>38</v>
      </c>
      <c r="AF6538" s="1" t="s">
        <v>38</v>
      </c>
      <c r="AG6538" t="s">
        <v>13526</v>
      </c>
      <c r="AH6538" t="s">
        <v>38</v>
      </c>
      <c r="AI6538" t="s">
        <v>13540</v>
      </c>
    </row>
    <row r="6539" spans="1:35" x14ac:dyDescent="0.25">
      <c r="A6539" s="1" t="s">
        <v>13184</v>
      </c>
      <c r="B6539" s="1" t="s">
        <v>30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s="1" t="s">
        <v>30</v>
      </c>
      <c r="I6539" s="1" t="s">
        <v>31</v>
      </c>
      <c r="J6539">
        <v>0</v>
      </c>
      <c r="K6539">
        <v>0</v>
      </c>
      <c r="L6539">
        <v>29</v>
      </c>
      <c r="M6539" s="1" t="s">
        <v>32</v>
      </c>
      <c r="N6539">
        <v>0</v>
      </c>
      <c r="O6539" s="1" t="s">
        <v>275</v>
      </c>
      <c r="P6539" s="1" t="s">
        <v>13185</v>
      </c>
      <c r="Q6539" s="1" t="s">
        <v>35</v>
      </c>
      <c r="R6539">
        <v>53</v>
      </c>
      <c r="S6539" s="1" t="s">
        <v>30</v>
      </c>
      <c r="T6539" s="1" t="s">
        <v>30</v>
      </c>
      <c r="U6539" s="1" t="s">
        <v>32</v>
      </c>
      <c r="V6539">
        <v>2</v>
      </c>
      <c r="W6539" s="1" t="s">
        <v>30</v>
      </c>
      <c r="X6539" s="1" t="s">
        <v>36</v>
      </c>
      <c r="Y6539" s="1" t="s">
        <v>58</v>
      </c>
      <c r="Z6539">
        <v>33</v>
      </c>
      <c r="AA6539">
        <v>599</v>
      </c>
      <c r="AB6539" s="1" t="s">
        <v>13500</v>
      </c>
      <c r="AC6539" s="1" t="s">
        <v>13500</v>
      </c>
      <c r="AD6539" t="s">
        <v>13494</v>
      </c>
      <c r="AE6539" s="1" t="s">
        <v>38</v>
      </c>
      <c r="AF6539" s="1" t="s">
        <v>38</v>
      </c>
      <c r="AG6539" t="s">
        <v>13526</v>
      </c>
      <c r="AH6539" t="s">
        <v>38</v>
      </c>
      <c r="AI6539" t="s">
        <v>13539</v>
      </c>
    </row>
    <row r="6540" spans="1:35" x14ac:dyDescent="0.25">
      <c r="A6540" s="1" t="s">
        <v>13186</v>
      </c>
      <c r="B6540" s="1" t="s">
        <v>30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s="1" t="s">
        <v>30</v>
      </c>
      <c r="I6540" s="1" t="s">
        <v>31</v>
      </c>
      <c r="J6540">
        <v>0</v>
      </c>
      <c r="K6540">
        <v>0</v>
      </c>
      <c r="L6540">
        <v>4</v>
      </c>
      <c r="M6540" s="1" t="s">
        <v>32</v>
      </c>
      <c r="N6540">
        <v>0</v>
      </c>
      <c r="O6540" s="1" t="s">
        <v>80</v>
      </c>
      <c r="P6540" s="1" t="s">
        <v>13187</v>
      </c>
      <c r="Q6540" s="1" t="s">
        <v>42</v>
      </c>
      <c r="R6540">
        <v>34</v>
      </c>
      <c r="S6540" s="1" t="s">
        <v>30</v>
      </c>
      <c r="T6540" s="1" t="s">
        <v>30</v>
      </c>
      <c r="U6540" s="1" t="s">
        <v>32</v>
      </c>
      <c r="V6540">
        <v>5</v>
      </c>
      <c r="W6540" s="1" t="s">
        <v>30</v>
      </c>
      <c r="X6540" s="1" t="s">
        <v>43</v>
      </c>
      <c r="Y6540" s="1" t="s">
        <v>37</v>
      </c>
      <c r="Z6540">
        <v>30</v>
      </c>
      <c r="AA6540">
        <v>1639</v>
      </c>
      <c r="AB6540" s="1" t="s">
        <v>13500</v>
      </c>
      <c r="AC6540" s="1" t="s">
        <v>13500</v>
      </c>
      <c r="AD6540" t="s">
        <v>13494</v>
      </c>
      <c r="AE6540" s="1" t="s">
        <v>38</v>
      </c>
      <c r="AF6540" s="1" t="s">
        <v>38</v>
      </c>
      <c r="AG6540" t="s">
        <v>13526</v>
      </c>
      <c r="AH6540" t="s">
        <v>38</v>
      </c>
      <c r="AI6540" t="s">
        <v>13540</v>
      </c>
    </row>
    <row r="6541" spans="1:35" x14ac:dyDescent="0.25">
      <c r="A6541" s="1" t="s">
        <v>13188</v>
      </c>
      <c r="B6541" s="1" t="s">
        <v>30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s="1" t="s">
        <v>30</v>
      </c>
      <c r="I6541" s="1" t="s">
        <v>31</v>
      </c>
      <c r="J6541">
        <v>0</v>
      </c>
      <c r="K6541">
        <v>0</v>
      </c>
      <c r="L6541">
        <v>14</v>
      </c>
      <c r="M6541" s="1" t="s">
        <v>30</v>
      </c>
      <c r="N6541">
        <v>0</v>
      </c>
      <c r="O6541" s="1" t="s">
        <v>176</v>
      </c>
      <c r="P6541" s="1" t="s">
        <v>13189</v>
      </c>
      <c r="Q6541" s="1" t="s">
        <v>35</v>
      </c>
      <c r="R6541">
        <v>43</v>
      </c>
      <c r="S6541" s="1" t="s">
        <v>30</v>
      </c>
      <c r="T6541" s="1" t="s">
        <v>30</v>
      </c>
      <c r="U6541" s="1" t="s">
        <v>32</v>
      </c>
      <c r="V6541">
        <v>5</v>
      </c>
      <c r="W6541" s="1" t="s">
        <v>32</v>
      </c>
      <c r="X6541" s="1" t="s">
        <v>36</v>
      </c>
      <c r="Y6541" s="1" t="s">
        <v>58</v>
      </c>
      <c r="Z6541">
        <v>24</v>
      </c>
      <c r="AA6541">
        <v>321</v>
      </c>
      <c r="AB6541" s="1" t="s">
        <v>13500</v>
      </c>
      <c r="AC6541" s="1" t="s">
        <v>13500</v>
      </c>
      <c r="AD6541" t="s">
        <v>13494</v>
      </c>
      <c r="AE6541" s="1" t="s">
        <v>38</v>
      </c>
      <c r="AF6541" s="1" t="s">
        <v>38</v>
      </c>
      <c r="AG6541" t="s">
        <v>13526</v>
      </c>
      <c r="AH6541" t="s">
        <v>38</v>
      </c>
      <c r="AI6541" t="s">
        <v>13539</v>
      </c>
    </row>
    <row r="6542" spans="1:35" x14ac:dyDescent="0.25">
      <c r="A6542" s="1" t="s">
        <v>13190</v>
      </c>
      <c r="B6542" s="1" t="s">
        <v>30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s="1" t="s">
        <v>32</v>
      </c>
      <c r="I6542" s="1" t="s">
        <v>46</v>
      </c>
      <c r="J6542">
        <v>0</v>
      </c>
      <c r="K6542">
        <v>0</v>
      </c>
      <c r="L6542">
        <v>8</v>
      </c>
      <c r="M6542" s="1" t="s">
        <v>32</v>
      </c>
      <c r="N6542">
        <v>0</v>
      </c>
      <c r="O6542" s="1" t="s">
        <v>159</v>
      </c>
      <c r="P6542" s="1" t="s">
        <v>13191</v>
      </c>
      <c r="Q6542" s="1" t="s">
        <v>35</v>
      </c>
      <c r="R6542">
        <v>46</v>
      </c>
      <c r="S6542" s="1" t="s">
        <v>30</v>
      </c>
      <c r="T6542" s="1" t="s">
        <v>30</v>
      </c>
      <c r="U6542" s="1" t="s">
        <v>32</v>
      </c>
      <c r="V6542">
        <v>4</v>
      </c>
      <c r="W6542" s="1" t="s">
        <v>30</v>
      </c>
      <c r="X6542" s="1" t="s">
        <v>36</v>
      </c>
      <c r="Y6542" s="1" t="s">
        <v>58</v>
      </c>
      <c r="Z6542">
        <v>28</v>
      </c>
      <c r="AA6542">
        <v>128</v>
      </c>
      <c r="AB6542" s="1" t="s">
        <v>13500</v>
      </c>
      <c r="AC6542" s="1" t="s">
        <v>13500</v>
      </c>
      <c r="AD6542" t="s">
        <v>13494</v>
      </c>
      <c r="AE6542" s="1" t="s">
        <v>38</v>
      </c>
      <c r="AF6542" s="1" t="s">
        <v>38</v>
      </c>
      <c r="AG6542" t="s">
        <v>13526</v>
      </c>
      <c r="AH6542" t="s">
        <v>38</v>
      </c>
      <c r="AI6542" t="s">
        <v>13538</v>
      </c>
    </row>
    <row r="6543" spans="1:35" x14ac:dyDescent="0.25">
      <c r="A6543" s="1" t="s">
        <v>13192</v>
      </c>
      <c r="B6543" s="1" t="s">
        <v>30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s="1" t="s">
        <v>30</v>
      </c>
      <c r="I6543" s="1" t="s">
        <v>31</v>
      </c>
      <c r="J6543">
        <v>0</v>
      </c>
      <c r="K6543">
        <v>0</v>
      </c>
      <c r="L6543">
        <v>4</v>
      </c>
      <c r="M6543" s="1" t="s">
        <v>32</v>
      </c>
      <c r="N6543">
        <v>0</v>
      </c>
      <c r="O6543" s="1" t="s">
        <v>216</v>
      </c>
      <c r="P6543" s="1" t="s">
        <v>13193</v>
      </c>
      <c r="Q6543" s="1" t="s">
        <v>42</v>
      </c>
      <c r="R6543">
        <v>64</v>
      </c>
      <c r="S6543" s="1" t="s">
        <v>30</v>
      </c>
      <c r="T6543" s="1" t="s">
        <v>30</v>
      </c>
      <c r="U6543" s="1" t="s">
        <v>32</v>
      </c>
      <c r="V6543">
        <v>3</v>
      </c>
      <c r="W6543" s="1" t="s">
        <v>32</v>
      </c>
      <c r="X6543" s="1" t="s">
        <v>36</v>
      </c>
      <c r="Y6543" s="1" t="s">
        <v>37</v>
      </c>
      <c r="Z6543">
        <v>42</v>
      </c>
      <c r="AA6543">
        <v>582</v>
      </c>
      <c r="AB6543" s="1" t="s">
        <v>13500</v>
      </c>
      <c r="AC6543" s="1" t="s">
        <v>13500</v>
      </c>
      <c r="AD6543" t="s">
        <v>13494</v>
      </c>
      <c r="AE6543" s="1" t="s">
        <v>38</v>
      </c>
      <c r="AF6543" s="1" t="s">
        <v>38</v>
      </c>
      <c r="AG6543" t="s">
        <v>13526</v>
      </c>
      <c r="AH6543" t="s">
        <v>38</v>
      </c>
      <c r="AI6543" t="s">
        <v>13539</v>
      </c>
    </row>
    <row r="6544" spans="1:35" x14ac:dyDescent="0.25">
      <c r="A6544" s="1" t="s">
        <v>13194</v>
      </c>
      <c r="B6544" s="1" t="s">
        <v>30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s="1" t="s">
        <v>30</v>
      </c>
      <c r="I6544" s="1" t="s">
        <v>31</v>
      </c>
      <c r="J6544">
        <v>0</v>
      </c>
      <c r="K6544">
        <v>0</v>
      </c>
      <c r="L6544">
        <v>5</v>
      </c>
      <c r="M6544" s="1" t="s">
        <v>32</v>
      </c>
      <c r="N6544">
        <v>0</v>
      </c>
      <c r="O6544" s="1" t="s">
        <v>179</v>
      </c>
      <c r="P6544" s="1" t="s">
        <v>13195</v>
      </c>
      <c r="Q6544" s="1" t="s">
        <v>35</v>
      </c>
      <c r="R6544">
        <v>24</v>
      </c>
      <c r="S6544" s="1" t="s">
        <v>32</v>
      </c>
      <c r="T6544" s="1" t="s">
        <v>30</v>
      </c>
      <c r="U6544" s="1" t="s">
        <v>32</v>
      </c>
      <c r="V6544">
        <v>2</v>
      </c>
      <c r="W6544" s="1" t="s">
        <v>32</v>
      </c>
      <c r="X6544" s="1" t="s">
        <v>36</v>
      </c>
      <c r="Y6544" s="1" t="s">
        <v>58</v>
      </c>
      <c r="Z6544">
        <v>14</v>
      </c>
      <c r="AA6544">
        <v>362</v>
      </c>
      <c r="AB6544" s="1" t="s">
        <v>13500</v>
      </c>
      <c r="AC6544" s="1" t="s">
        <v>13500</v>
      </c>
      <c r="AD6544" t="s">
        <v>13495</v>
      </c>
      <c r="AE6544" s="1" t="s">
        <v>38</v>
      </c>
      <c r="AF6544" s="1" t="s">
        <v>38</v>
      </c>
      <c r="AG6544" t="s">
        <v>13526</v>
      </c>
      <c r="AH6544" t="s">
        <v>38</v>
      </c>
      <c r="AI6544" t="s">
        <v>13539</v>
      </c>
    </row>
    <row r="6545" spans="1:35" x14ac:dyDescent="0.25">
      <c r="A6545" s="1" t="s">
        <v>13196</v>
      </c>
      <c r="B6545" s="1" t="s">
        <v>30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s="1" t="s">
        <v>30</v>
      </c>
      <c r="I6545" s="1" t="s">
        <v>31</v>
      </c>
      <c r="J6545">
        <v>0</v>
      </c>
      <c r="K6545">
        <v>0</v>
      </c>
      <c r="L6545">
        <v>25</v>
      </c>
      <c r="M6545" s="1" t="s">
        <v>30</v>
      </c>
      <c r="N6545">
        <v>19</v>
      </c>
      <c r="O6545" s="1" t="s">
        <v>68</v>
      </c>
      <c r="P6545" s="1" t="s">
        <v>13197</v>
      </c>
      <c r="Q6545" s="1" t="s">
        <v>35</v>
      </c>
      <c r="R6545">
        <v>39</v>
      </c>
      <c r="S6545" s="1" t="s">
        <v>30</v>
      </c>
      <c r="T6545" s="1" t="s">
        <v>30</v>
      </c>
      <c r="U6545" s="1" t="s">
        <v>32</v>
      </c>
      <c r="V6545">
        <v>2</v>
      </c>
      <c r="W6545" s="1" t="s">
        <v>30</v>
      </c>
      <c r="X6545" s="1" t="s">
        <v>36</v>
      </c>
      <c r="Y6545" s="1" t="s">
        <v>37</v>
      </c>
      <c r="Z6545">
        <v>19</v>
      </c>
      <c r="AA6545">
        <v>839</v>
      </c>
      <c r="AB6545" s="1" t="s">
        <v>13500</v>
      </c>
      <c r="AC6545" s="1" t="s">
        <v>13500</v>
      </c>
      <c r="AD6545" t="s">
        <v>13494</v>
      </c>
      <c r="AE6545" s="1" t="s">
        <v>38</v>
      </c>
      <c r="AF6545" s="1" t="s">
        <v>38</v>
      </c>
      <c r="AG6545" t="s">
        <v>13526</v>
      </c>
      <c r="AH6545" t="s">
        <v>38</v>
      </c>
      <c r="AI6545" t="s">
        <v>13540</v>
      </c>
    </row>
    <row r="6546" spans="1:35" x14ac:dyDescent="0.25">
      <c r="A6546" s="1" t="s">
        <v>13198</v>
      </c>
      <c r="B6546" s="1" t="s">
        <v>30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s="1" t="s">
        <v>30</v>
      </c>
      <c r="I6546" s="1" t="s">
        <v>31</v>
      </c>
      <c r="J6546">
        <v>0</v>
      </c>
      <c r="K6546">
        <v>0</v>
      </c>
      <c r="L6546">
        <v>24</v>
      </c>
      <c r="M6546" s="1" t="s">
        <v>32</v>
      </c>
      <c r="N6546">
        <v>0</v>
      </c>
      <c r="O6546" s="1" t="s">
        <v>471</v>
      </c>
      <c r="P6546" s="1" t="s">
        <v>13199</v>
      </c>
      <c r="Q6546" s="1" t="s">
        <v>42</v>
      </c>
      <c r="R6546">
        <v>19</v>
      </c>
      <c r="S6546" s="1" t="s">
        <v>32</v>
      </c>
      <c r="T6546" s="1" t="s">
        <v>30</v>
      </c>
      <c r="U6546" s="1" t="s">
        <v>32</v>
      </c>
      <c r="V6546">
        <v>2</v>
      </c>
      <c r="W6546" s="1" t="s">
        <v>32</v>
      </c>
      <c r="X6546" s="1" t="s">
        <v>43</v>
      </c>
      <c r="Y6546" s="1" t="s">
        <v>37</v>
      </c>
      <c r="Z6546">
        <v>31</v>
      </c>
      <c r="AA6546">
        <v>2100</v>
      </c>
      <c r="AB6546" s="1" t="s">
        <v>13500</v>
      </c>
      <c r="AC6546" s="1" t="s">
        <v>13500</v>
      </c>
      <c r="AD6546" t="s">
        <v>13495</v>
      </c>
      <c r="AE6546" s="1" t="s">
        <v>38</v>
      </c>
      <c r="AF6546" s="1" t="s">
        <v>38</v>
      </c>
      <c r="AG6546" t="s">
        <v>13526</v>
      </c>
      <c r="AH6546" t="s">
        <v>38</v>
      </c>
      <c r="AI6546" t="s">
        <v>13540</v>
      </c>
    </row>
    <row r="6547" spans="1:35" x14ac:dyDescent="0.25">
      <c r="A6547" s="1" t="s">
        <v>13200</v>
      </c>
      <c r="B6547" s="1" t="s">
        <v>30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s="1" t="s">
        <v>30</v>
      </c>
      <c r="I6547" s="1" t="s">
        <v>31</v>
      </c>
      <c r="J6547">
        <v>0</v>
      </c>
      <c r="K6547">
        <v>0</v>
      </c>
      <c r="L6547">
        <v>4</v>
      </c>
      <c r="M6547" s="1" t="s">
        <v>32</v>
      </c>
      <c r="N6547">
        <v>0</v>
      </c>
      <c r="O6547" s="1" t="s">
        <v>130</v>
      </c>
      <c r="P6547" s="1" t="s">
        <v>13201</v>
      </c>
      <c r="Q6547" s="1" t="s">
        <v>42</v>
      </c>
      <c r="R6547">
        <v>48</v>
      </c>
      <c r="S6547" s="1" t="s">
        <v>30</v>
      </c>
      <c r="T6547" s="1" t="s">
        <v>30</v>
      </c>
      <c r="U6547" s="1" t="s">
        <v>32</v>
      </c>
      <c r="V6547">
        <v>6</v>
      </c>
      <c r="W6547" s="1" t="s">
        <v>32</v>
      </c>
      <c r="X6547" s="1" t="s">
        <v>57</v>
      </c>
      <c r="Y6547" s="1" t="s">
        <v>37</v>
      </c>
      <c r="Z6547">
        <v>25</v>
      </c>
      <c r="AA6547">
        <v>1429</v>
      </c>
      <c r="AB6547" s="1" t="s">
        <v>13500</v>
      </c>
      <c r="AC6547" s="1" t="s">
        <v>13500</v>
      </c>
      <c r="AD6547" t="s">
        <v>13494</v>
      </c>
      <c r="AE6547" s="1" t="s">
        <v>38</v>
      </c>
      <c r="AF6547" s="1" t="s">
        <v>38</v>
      </c>
      <c r="AG6547" t="s">
        <v>13526</v>
      </c>
      <c r="AH6547" t="s">
        <v>38</v>
      </c>
      <c r="AI6547" t="s">
        <v>13540</v>
      </c>
    </row>
    <row r="6548" spans="1:35" x14ac:dyDescent="0.25">
      <c r="A6548" s="1" t="s">
        <v>13202</v>
      </c>
      <c r="B6548" s="1" t="s">
        <v>30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s="1" t="s">
        <v>30</v>
      </c>
      <c r="I6548" s="1" t="s">
        <v>31</v>
      </c>
      <c r="J6548">
        <v>0</v>
      </c>
      <c r="K6548">
        <v>0</v>
      </c>
      <c r="L6548">
        <v>4</v>
      </c>
      <c r="M6548" s="1" t="s">
        <v>32</v>
      </c>
      <c r="N6548">
        <v>0</v>
      </c>
      <c r="O6548" s="1" t="s">
        <v>176</v>
      </c>
      <c r="P6548" s="1" t="s">
        <v>13203</v>
      </c>
      <c r="Q6548" s="1" t="s">
        <v>35</v>
      </c>
      <c r="R6548">
        <v>31</v>
      </c>
      <c r="S6548" s="1" t="s">
        <v>30</v>
      </c>
      <c r="T6548" s="1" t="s">
        <v>30</v>
      </c>
      <c r="U6548" s="1" t="s">
        <v>32</v>
      </c>
      <c r="V6548">
        <v>2</v>
      </c>
      <c r="W6548" s="1" t="s">
        <v>32</v>
      </c>
      <c r="X6548" s="1" t="s">
        <v>57</v>
      </c>
      <c r="Y6548" s="1" t="s">
        <v>58</v>
      </c>
      <c r="Z6548">
        <v>29</v>
      </c>
      <c r="AA6548">
        <v>1356</v>
      </c>
      <c r="AB6548" s="1" t="s">
        <v>13500</v>
      </c>
      <c r="AC6548" s="1" t="s">
        <v>13500</v>
      </c>
      <c r="AD6548" t="s">
        <v>13494</v>
      </c>
      <c r="AE6548" s="1" t="s">
        <v>38</v>
      </c>
      <c r="AF6548" s="1" t="s">
        <v>38</v>
      </c>
      <c r="AG6548" t="s">
        <v>13526</v>
      </c>
      <c r="AH6548" t="s">
        <v>38</v>
      </c>
      <c r="AI6548" t="s">
        <v>13540</v>
      </c>
    </row>
    <row r="6549" spans="1:35" x14ac:dyDescent="0.25">
      <c r="A6549" s="1" t="s">
        <v>13204</v>
      </c>
      <c r="B6549" s="1" t="s">
        <v>30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s="1" t="s">
        <v>30</v>
      </c>
      <c r="I6549" s="1" t="s">
        <v>31</v>
      </c>
      <c r="J6549">
        <v>0</v>
      </c>
      <c r="K6549">
        <v>0</v>
      </c>
      <c r="L6549">
        <v>3</v>
      </c>
      <c r="M6549" s="1" t="s">
        <v>32</v>
      </c>
      <c r="N6549">
        <v>0</v>
      </c>
      <c r="O6549" s="1" t="s">
        <v>94</v>
      </c>
      <c r="P6549" s="1" t="s">
        <v>13205</v>
      </c>
      <c r="Q6549" s="1" t="s">
        <v>35</v>
      </c>
      <c r="R6549">
        <v>40</v>
      </c>
      <c r="S6549" s="1" t="s">
        <v>30</v>
      </c>
      <c r="T6549" s="1" t="s">
        <v>30</v>
      </c>
      <c r="U6549" s="1" t="s">
        <v>32</v>
      </c>
      <c r="V6549">
        <v>3</v>
      </c>
      <c r="W6549" s="1" t="s">
        <v>30</v>
      </c>
      <c r="X6549" s="1" t="s">
        <v>57</v>
      </c>
      <c r="Y6549" s="1" t="s">
        <v>37</v>
      </c>
      <c r="Z6549">
        <v>22</v>
      </c>
      <c r="AA6549">
        <v>1390</v>
      </c>
      <c r="AB6549" s="1" t="s">
        <v>13500</v>
      </c>
      <c r="AC6549" s="1" t="s">
        <v>13500</v>
      </c>
      <c r="AD6549" t="s">
        <v>13494</v>
      </c>
      <c r="AE6549" s="1" t="s">
        <v>38</v>
      </c>
      <c r="AF6549" s="1" t="s">
        <v>38</v>
      </c>
      <c r="AG6549" t="s">
        <v>13526</v>
      </c>
      <c r="AH6549" t="s">
        <v>38</v>
      </c>
      <c r="AI6549" t="s">
        <v>13540</v>
      </c>
    </row>
    <row r="6550" spans="1:35" x14ac:dyDescent="0.25">
      <c r="A6550" s="1" t="s">
        <v>13206</v>
      </c>
      <c r="B6550" s="1" t="s">
        <v>30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s="1" t="s">
        <v>32</v>
      </c>
      <c r="I6550" s="1" t="s">
        <v>46</v>
      </c>
      <c r="J6550">
        <v>0</v>
      </c>
      <c r="K6550">
        <v>0</v>
      </c>
      <c r="L6550">
        <v>20</v>
      </c>
      <c r="M6550" s="1" t="s">
        <v>32</v>
      </c>
      <c r="N6550">
        <v>0</v>
      </c>
      <c r="O6550" s="1" t="s">
        <v>240</v>
      </c>
      <c r="P6550" s="1" t="s">
        <v>13207</v>
      </c>
      <c r="Q6550" s="1" t="s">
        <v>42</v>
      </c>
      <c r="R6550">
        <v>24</v>
      </c>
      <c r="S6550" s="1" t="s">
        <v>32</v>
      </c>
      <c r="T6550" s="1" t="s">
        <v>30</v>
      </c>
      <c r="U6550" s="1" t="s">
        <v>32</v>
      </c>
      <c r="V6550">
        <v>2</v>
      </c>
      <c r="W6550" s="1" t="s">
        <v>32</v>
      </c>
      <c r="X6550" s="1" t="s">
        <v>36</v>
      </c>
      <c r="Y6550" s="1" t="s">
        <v>37</v>
      </c>
      <c r="Z6550">
        <v>24</v>
      </c>
      <c r="AA6550">
        <v>354</v>
      </c>
      <c r="AB6550" s="1" t="s">
        <v>13500</v>
      </c>
      <c r="AC6550" s="1" t="s">
        <v>13500</v>
      </c>
      <c r="AD6550" t="s">
        <v>13495</v>
      </c>
      <c r="AE6550" s="1" t="s">
        <v>38</v>
      </c>
      <c r="AF6550" s="1" t="s">
        <v>38</v>
      </c>
      <c r="AG6550" t="s">
        <v>13526</v>
      </c>
      <c r="AH6550" t="s">
        <v>38</v>
      </c>
      <c r="AI6550" t="s">
        <v>13539</v>
      </c>
    </row>
    <row r="6551" spans="1:35" x14ac:dyDescent="0.25">
      <c r="A6551" s="1" t="s">
        <v>13208</v>
      </c>
      <c r="B6551" s="1" t="s">
        <v>30</v>
      </c>
      <c r="C6551">
        <v>6</v>
      </c>
      <c r="D6551">
        <v>34</v>
      </c>
      <c r="E6551">
        <v>84.2</v>
      </c>
      <c r="F6551">
        <v>0</v>
      </c>
      <c r="G6551">
        <v>0</v>
      </c>
      <c r="H6551" s="1" t="s">
        <v>30</v>
      </c>
      <c r="I6551" s="1" t="s">
        <v>31</v>
      </c>
      <c r="J6551">
        <v>0</v>
      </c>
      <c r="K6551">
        <v>0</v>
      </c>
      <c r="L6551">
        <v>24</v>
      </c>
      <c r="M6551" s="1" t="s">
        <v>32</v>
      </c>
      <c r="N6551">
        <v>0</v>
      </c>
      <c r="O6551" s="1" t="s">
        <v>436</v>
      </c>
      <c r="P6551" s="1" t="s">
        <v>13209</v>
      </c>
      <c r="Q6551" s="1" t="s">
        <v>35</v>
      </c>
      <c r="R6551">
        <v>25</v>
      </c>
      <c r="S6551" s="1" t="s">
        <v>32</v>
      </c>
      <c r="T6551" s="1" t="s">
        <v>30</v>
      </c>
      <c r="U6551" s="1" t="s">
        <v>32</v>
      </c>
      <c r="V6551">
        <v>4</v>
      </c>
      <c r="W6551" s="1" t="s">
        <v>30</v>
      </c>
      <c r="X6551" s="1" t="s">
        <v>36</v>
      </c>
      <c r="Y6551" s="1" t="s">
        <v>37</v>
      </c>
      <c r="Z6551">
        <v>23</v>
      </c>
      <c r="AA6551">
        <v>150</v>
      </c>
      <c r="AB6551" s="1" t="s">
        <v>13500</v>
      </c>
      <c r="AC6551" s="1" t="s">
        <v>13500</v>
      </c>
      <c r="AD6551" t="s">
        <v>13495</v>
      </c>
      <c r="AE6551" s="1" t="s">
        <v>38</v>
      </c>
      <c r="AF6551" s="1" t="s">
        <v>38</v>
      </c>
      <c r="AG6551" t="s">
        <v>13526</v>
      </c>
      <c r="AH6551" t="s">
        <v>38</v>
      </c>
      <c r="AI6551" t="s">
        <v>13538</v>
      </c>
    </row>
    <row r="6552" spans="1:35" x14ac:dyDescent="0.25">
      <c r="A6552" s="1" t="s">
        <v>13210</v>
      </c>
      <c r="B6552" s="1" t="s">
        <v>30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s="1" t="s">
        <v>30</v>
      </c>
      <c r="I6552" s="1" t="s">
        <v>31</v>
      </c>
      <c r="J6552">
        <v>0</v>
      </c>
      <c r="K6552">
        <v>0</v>
      </c>
      <c r="L6552">
        <v>14</v>
      </c>
      <c r="M6552" s="1" t="s">
        <v>32</v>
      </c>
      <c r="N6552">
        <v>0</v>
      </c>
      <c r="O6552" s="1" t="s">
        <v>97</v>
      </c>
      <c r="P6552" s="1" t="s">
        <v>13211</v>
      </c>
      <c r="Q6552" s="1" t="s">
        <v>42</v>
      </c>
      <c r="R6552">
        <v>60</v>
      </c>
      <c r="S6552" s="1" t="s">
        <v>30</v>
      </c>
      <c r="T6552" s="1" t="s">
        <v>30</v>
      </c>
      <c r="U6552" s="1" t="s">
        <v>32</v>
      </c>
      <c r="V6552">
        <v>6</v>
      </c>
      <c r="W6552" s="1" t="s">
        <v>30</v>
      </c>
      <c r="X6552" s="1" t="s">
        <v>43</v>
      </c>
      <c r="Y6552" s="1" t="s">
        <v>37</v>
      </c>
      <c r="Z6552">
        <v>29</v>
      </c>
      <c r="AA6552">
        <v>1813</v>
      </c>
      <c r="AB6552" s="1" t="s">
        <v>13500</v>
      </c>
      <c r="AC6552" s="1" t="s">
        <v>13500</v>
      </c>
      <c r="AD6552" t="s">
        <v>13494</v>
      </c>
      <c r="AE6552" s="1" t="s">
        <v>38</v>
      </c>
      <c r="AF6552" s="1" t="s">
        <v>38</v>
      </c>
      <c r="AG6552" t="s">
        <v>13526</v>
      </c>
      <c r="AH6552" t="s">
        <v>38</v>
      </c>
      <c r="AI6552" t="s">
        <v>13540</v>
      </c>
    </row>
    <row r="6553" spans="1:35" x14ac:dyDescent="0.25">
      <c r="A6553" s="1" t="s">
        <v>13212</v>
      </c>
      <c r="B6553" s="1" t="s">
        <v>30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s="1" t="s">
        <v>32</v>
      </c>
      <c r="I6553" s="1" t="s">
        <v>46</v>
      </c>
      <c r="J6553">
        <v>0</v>
      </c>
      <c r="K6553">
        <v>0</v>
      </c>
      <c r="L6553">
        <v>0</v>
      </c>
      <c r="M6553" s="1" t="s">
        <v>30</v>
      </c>
      <c r="N6553">
        <v>0</v>
      </c>
      <c r="O6553" s="1" t="s">
        <v>697</v>
      </c>
      <c r="P6553" s="1" t="s">
        <v>13213</v>
      </c>
      <c r="Q6553" s="1" t="s">
        <v>35</v>
      </c>
      <c r="R6553">
        <v>36</v>
      </c>
      <c r="S6553" s="1" t="s">
        <v>30</v>
      </c>
      <c r="T6553" s="1" t="s">
        <v>30</v>
      </c>
      <c r="U6553" s="1" t="s">
        <v>32</v>
      </c>
      <c r="V6553">
        <v>5</v>
      </c>
      <c r="W6553" s="1" t="s">
        <v>30</v>
      </c>
      <c r="X6553" s="1" t="s">
        <v>57</v>
      </c>
      <c r="Y6553" s="1" t="s">
        <v>58</v>
      </c>
      <c r="Z6553">
        <v>12</v>
      </c>
      <c r="AA6553">
        <v>196</v>
      </c>
      <c r="AB6553" s="1" t="s">
        <v>13500</v>
      </c>
      <c r="AC6553" s="1" t="s">
        <v>13500</v>
      </c>
      <c r="AD6553" t="s">
        <v>13494</v>
      </c>
      <c r="AE6553" s="1" t="s">
        <v>38</v>
      </c>
      <c r="AF6553" s="1" t="s">
        <v>38</v>
      </c>
      <c r="AG6553" t="s">
        <v>13527</v>
      </c>
      <c r="AH6553" t="s">
        <v>38</v>
      </c>
      <c r="AI6553" t="s">
        <v>13539</v>
      </c>
    </row>
    <row r="6554" spans="1:35" x14ac:dyDescent="0.25">
      <c r="A6554" s="1" t="s">
        <v>13214</v>
      </c>
      <c r="B6554" s="1" t="s">
        <v>30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s="1" t="s">
        <v>30</v>
      </c>
      <c r="I6554" s="1" t="s">
        <v>31</v>
      </c>
      <c r="J6554">
        <v>0</v>
      </c>
      <c r="K6554">
        <v>0</v>
      </c>
      <c r="L6554">
        <v>0</v>
      </c>
      <c r="M6554" s="1" t="s">
        <v>30</v>
      </c>
      <c r="N6554">
        <v>0</v>
      </c>
      <c r="O6554" s="1" t="s">
        <v>100</v>
      </c>
      <c r="P6554" s="1" t="s">
        <v>13215</v>
      </c>
      <c r="Q6554" s="1" t="s">
        <v>42</v>
      </c>
      <c r="R6554">
        <v>55</v>
      </c>
      <c r="S6554" s="1" t="s">
        <v>30</v>
      </c>
      <c r="T6554" s="1" t="s">
        <v>30</v>
      </c>
      <c r="U6554" s="1" t="s">
        <v>32</v>
      </c>
      <c r="V6554">
        <v>6</v>
      </c>
      <c r="W6554" s="1" t="s">
        <v>30</v>
      </c>
      <c r="X6554" s="1" t="s">
        <v>57</v>
      </c>
      <c r="Y6554" s="1" t="s">
        <v>58</v>
      </c>
      <c r="Z6554">
        <v>6</v>
      </c>
      <c r="AA6554">
        <v>346</v>
      </c>
      <c r="AB6554" s="1" t="s">
        <v>13500</v>
      </c>
      <c r="AC6554" s="1" t="s">
        <v>13500</v>
      </c>
      <c r="AD6554" t="s">
        <v>13494</v>
      </c>
      <c r="AE6554" s="1" t="s">
        <v>38</v>
      </c>
      <c r="AF6554" s="1" t="s">
        <v>38</v>
      </c>
      <c r="AG6554" t="s">
        <v>13527</v>
      </c>
      <c r="AH6554" t="s">
        <v>38</v>
      </c>
      <c r="AI6554" t="s">
        <v>13540</v>
      </c>
    </row>
    <row r="6555" spans="1:35" x14ac:dyDescent="0.25">
      <c r="A6555" s="1" t="s">
        <v>13216</v>
      </c>
      <c r="B6555" s="1" t="s">
        <v>30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s="1" t="s">
        <v>30</v>
      </c>
      <c r="I6555" s="1" t="s">
        <v>31</v>
      </c>
      <c r="J6555">
        <v>0</v>
      </c>
      <c r="K6555">
        <v>0</v>
      </c>
      <c r="L6555">
        <v>0</v>
      </c>
      <c r="M6555" s="1" t="s">
        <v>30</v>
      </c>
      <c r="N6555">
        <v>0</v>
      </c>
      <c r="O6555" s="1" t="s">
        <v>68</v>
      </c>
      <c r="P6555" s="1" t="s">
        <v>13217</v>
      </c>
      <c r="Q6555" s="1" t="s">
        <v>42</v>
      </c>
      <c r="R6555">
        <v>41</v>
      </c>
      <c r="S6555" s="1" t="s">
        <v>30</v>
      </c>
      <c r="T6555" s="1" t="s">
        <v>30</v>
      </c>
      <c r="U6555" s="1" t="s">
        <v>32</v>
      </c>
      <c r="V6555">
        <v>2</v>
      </c>
      <c r="W6555" s="1" t="s">
        <v>30</v>
      </c>
      <c r="X6555" s="1" t="s">
        <v>57</v>
      </c>
      <c r="Y6555" s="1" t="s">
        <v>58</v>
      </c>
      <c r="Z6555">
        <v>10</v>
      </c>
      <c r="AA6555">
        <v>728</v>
      </c>
      <c r="AB6555" s="1" t="s">
        <v>13500</v>
      </c>
      <c r="AC6555" s="1" t="s">
        <v>13500</v>
      </c>
      <c r="AD6555" t="s">
        <v>13494</v>
      </c>
      <c r="AE6555" s="1" t="s">
        <v>38</v>
      </c>
      <c r="AF6555" s="1" t="s">
        <v>38</v>
      </c>
      <c r="AG6555" t="s">
        <v>13527</v>
      </c>
      <c r="AH6555" t="s">
        <v>38</v>
      </c>
      <c r="AI6555" t="s">
        <v>13540</v>
      </c>
    </row>
    <row r="6556" spans="1:35" x14ac:dyDescent="0.25">
      <c r="A6556" s="1" t="s">
        <v>13218</v>
      </c>
      <c r="B6556" s="1" t="s">
        <v>30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s="1" t="s">
        <v>30</v>
      </c>
      <c r="I6556" s="1" t="s">
        <v>31</v>
      </c>
      <c r="J6556">
        <v>0</v>
      </c>
      <c r="K6556">
        <v>0</v>
      </c>
      <c r="L6556">
        <v>0</v>
      </c>
      <c r="M6556" s="1" t="s">
        <v>30</v>
      </c>
      <c r="N6556">
        <v>0</v>
      </c>
      <c r="O6556" s="1" t="s">
        <v>202</v>
      </c>
      <c r="P6556" s="1" t="s">
        <v>13219</v>
      </c>
      <c r="Q6556" s="1" t="s">
        <v>35</v>
      </c>
      <c r="R6556">
        <v>29</v>
      </c>
      <c r="S6556" s="1" t="s">
        <v>32</v>
      </c>
      <c r="T6556" s="1" t="s">
        <v>30</v>
      </c>
      <c r="U6556" s="1" t="s">
        <v>32</v>
      </c>
      <c r="V6556">
        <v>3</v>
      </c>
      <c r="W6556" s="1" t="s">
        <v>30</v>
      </c>
      <c r="X6556" s="1" t="s">
        <v>57</v>
      </c>
      <c r="Y6556" s="1" t="s">
        <v>58</v>
      </c>
      <c r="Z6556">
        <v>8</v>
      </c>
      <c r="AA6556">
        <v>165</v>
      </c>
      <c r="AB6556" s="1" t="s">
        <v>13500</v>
      </c>
      <c r="AC6556" s="1" t="s">
        <v>13500</v>
      </c>
      <c r="AD6556" t="s">
        <v>13495</v>
      </c>
      <c r="AE6556" s="1" t="s">
        <v>38</v>
      </c>
      <c r="AF6556" s="1" t="s">
        <v>38</v>
      </c>
      <c r="AG6556" t="s">
        <v>13527</v>
      </c>
      <c r="AH6556" t="s">
        <v>38</v>
      </c>
      <c r="AI6556" t="s">
        <v>13539</v>
      </c>
    </row>
    <row r="6557" spans="1:35" x14ac:dyDescent="0.25">
      <c r="A6557" s="1" t="s">
        <v>13220</v>
      </c>
      <c r="B6557" s="1" t="s">
        <v>30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s="1" t="s">
        <v>32</v>
      </c>
      <c r="I6557" s="1" t="s">
        <v>46</v>
      </c>
      <c r="J6557">
        <v>0</v>
      </c>
      <c r="K6557">
        <v>0</v>
      </c>
      <c r="L6557">
        <v>24</v>
      </c>
      <c r="M6557" s="1" t="s">
        <v>32</v>
      </c>
      <c r="N6557">
        <v>0</v>
      </c>
      <c r="O6557" s="1" t="s">
        <v>375</v>
      </c>
      <c r="P6557" s="1" t="s">
        <v>13221</v>
      </c>
      <c r="Q6557" s="1" t="s">
        <v>35</v>
      </c>
      <c r="R6557">
        <v>24</v>
      </c>
      <c r="S6557" s="1" t="s">
        <v>32</v>
      </c>
      <c r="T6557" s="1" t="s">
        <v>30</v>
      </c>
      <c r="U6557" s="1" t="s">
        <v>32</v>
      </c>
      <c r="V6557">
        <v>4</v>
      </c>
      <c r="W6557" s="1" t="s">
        <v>32</v>
      </c>
      <c r="X6557" s="1" t="s">
        <v>43</v>
      </c>
      <c r="Y6557" s="1" t="s">
        <v>58</v>
      </c>
      <c r="Z6557">
        <v>18</v>
      </c>
      <c r="AA6557">
        <v>1119</v>
      </c>
      <c r="AB6557" s="1" t="s">
        <v>13500</v>
      </c>
      <c r="AC6557" s="1" t="s">
        <v>13500</v>
      </c>
      <c r="AD6557" t="s">
        <v>13495</v>
      </c>
      <c r="AE6557" s="1" t="s">
        <v>38</v>
      </c>
      <c r="AF6557" s="1" t="s">
        <v>38</v>
      </c>
      <c r="AG6557" t="s">
        <v>13526</v>
      </c>
      <c r="AH6557" t="s">
        <v>38</v>
      </c>
      <c r="AI6557" t="s">
        <v>13540</v>
      </c>
    </row>
    <row r="6558" spans="1:35" x14ac:dyDescent="0.25">
      <c r="A6558" s="1" t="s">
        <v>13222</v>
      </c>
      <c r="B6558" s="1" t="s">
        <v>30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s="1" t="s">
        <v>30</v>
      </c>
      <c r="I6558" s="1" t="s">
        <v>31</v>
      </c>
      <c r="J6558">
        <v>0</v>
      </c>
      <c r="K6558">
        <v>0</v>
      </c>
      <c r="L6558">
        <v>24</v>
      </c>
      <c r="M6558" s="1" t="s">
        <v>32</v>
      </c>
      <c r="N6558">
        <v>0</v>
      </c>
      <c r="O6558" s="1" t="s">
        <v>52</v>
      </c>
      <c r="P6558" s="1" t="s">
        <v>13223</v>
      </c>
      <c r="Q6558" s="1" t="s">
        <v>42</v>
      </c>
      <c r="R6558">
        <v>20</v>
      </c>
      <c r="S6558" s="1" t="s">
        <v>32</v>
      </c>
      <c r="T6558" s="1" t="s">
        <v>30</v>
      </c>
      <c r="U6558" s="1" t="s">
        <v>32</v>
      </c>
      <c r="V6558">
        <v>2</v>
      </c>
      <c r="W6558" s="1" t="s">
        <v>32</v>
      </c>
      <c r="X6558" s="1" t="s">
        <v>36</v>
      </c>
      <c r="Y6558" s="1" t="s">
        <v>58</v>
      </c>
      <c r="Z6558">
        <v>16</v>
      </c>
      <c r="AA6558">
        <v>477</v>
      </c>
      <c r="AB6558" s="1" t="s">
        <v>13500</v>
      </c>
      <c r="AC6558" s="1" t="s">
        <v>13500</v>
      </c>
      <c r="AD6558" t="s">
        <v>13495</v>
      </c>
      <c r="AE6558" s="1" t="s">
        <v>38</v>
      </c>
      <c r="AF6558" s="1" t="s">
        <v>38</v>
      </c>
      <c r="AG6558" t="s">
        <v>13526</v>
      </c>
      <c r="AH6558" t="s">
        <v>38</v>
      </c>
      <c r="AI6558" t="s">
        <v>13539</v>
      </c>
    </row>
    <row r="6559" spans="1:35" x14ac:dyDescent="0.25">
      <c r="A6559" s="1" t="s">
        <v>13224</v>
      </c>
      <c r="B6559" s="1" t="s">
        <v>30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s="1" t="s">
        <v>30</v>
      </c>
      <c r="I6559" s="1" t="s">
        <v>31</v>
      </c>
      <c r="J6559">
        <v>0</v>
      </c>
      <c r="K6559">
        <v>0</v>
      </c>
      <c r="L6559">
        <v>9</v>
      </c>
      <c r="M6559" s="1" t="s">
        <v>32</v>
      </c>
      <c r="N6559">
        <v>0</v>
      </c>
      <c r="O6559" s="1" t="s">
        <v>119</v>
      </c>
      <c r="P6559" s="1" t="s">
        <v>13225</v>
      </c>
      <c r="Q6559" s="1" t="s">
        <v>35</v>
      </c>
      <c r="R6559">
        <v>45</v>
      </c>
      <c r="S6559" s="1" t="s">
        <v>30</v>
      </c>
      <c r="T6559" s="1" t="s">
        <v>30</v>
      </c>
      <c r="U6559" s="1" t="s">
        <v>32</v>
      </c>
      <c r="V6559">
        <v>2</v>
      </c>
      <c r="W6559" s="1" t="s">
        <v>32</v>
      </c>
      <c r="X6559" s="1" t="s">
        <v>57</v>
      </c>
      <c r="Y6559" s="1" t="s">
        <v>37</v>
      </c>
      <c r="Z6559">
        <v>24</v>
      </c>
      <c r="AA6559">
        <v>1437</v>
      </c>
      <c r="AB6559" s="1" t="s">
        <v>13500</v>
      </c>
      <c r="AC6559" s="1" t="s">
        <v>13500</v>
      </c>
      <c r="AD6559" t="s">
        <v>13494</v>
      </c>
      <c r="AE6559" s="1" t="s">
        <v>38</v>
      </c>
      <c r="AF6559" s="1" t="s">
        <v>38</v>
      </c>
      <c r="AG6559" t="s">
        <v>13526</v>
      </c>
      <c r="AH6559" t="s">
        <v>38</v>
      </c>
      <c r="AI6559" t="s">
        <v>13540</v>
      </c>
    </row>
    <row r="6560" spans="1:35" x14ac:dyDescent="0.25">
      <c r="A6560" s="1" t="s">
        <v>13226</v>
      </c>
      <c r="B6560" s="1" t="s">
        <v>30</v>
      </c>
      <c r="C6560">
        <v>6</v>
      </c>
      <c r="D6560">
        <v>32</v>
      </c>
      <c r="E6560">
        <v>72.2</v>
      </c>
      <c r="F6560">
        <v>0</v>
      </c>
      <c r="G6560">
        <v>0</v>
      </c>
      <c r="H6560" s="1" t="s">
        <v>30</v>
      </c>
      <c r="I6560" s="1" t="s">
        <v>31</v>
      </c>
      <c r="J6560">
        <v>0</v>
      </c>
      <c r="K6560">
        <v>0</v>
      </c>
      <c r="L6560">
        <v>0</v>
      </c>
      <c r="M6560" s="1" t="s">
        <v>30</v>
      </c>
      <c r="N6560">
        <v>0</v>
      </c>
      <c r="O6560" s="1" t="s">
        <v>436</v>
      </c>
      <c r="P6560" s="1" t="s">
        <v>13227</v>
      </c>
      <c r="Q6560" s="1" t="s">
        <v>35</v>
      </c>
      <c r="R6560">
        <v>37</v>
      </c>
      <c r="S6560" s="1" t="s">
        <v>30</v>
      </c>
      <c r="T6560" s="1" t="s">
        <v>30</v>
      </c>
      <c r="U6560" s="1" t="s">
        <v>32</v>
      </c>
      <c r="V6560">
        <v>4</v>
      </c>
      <c r="W6560" s="1" t="s">
        <v>30</v>
      </c>
      <c r="X6560" s="1" t="s">
        <v>43</v>
      </c>
      <c r="Y6560" s="1" t="s">
        <v>58</v>
      </c>
      <c r="Z6560">
        <v>6</v>
      </c>
      <c r="AA6560">
        <v>33</v>
      </c>
      <c r="AB6560" s="1" t="s">
        <v>13500</v>
      </c>
      <c r="AC6560" s="1" t="s">
        <v>13500</v>
      </c>
      <c r="AD6560" t="s">
        <v>13494</v>
      </c>
      <c r="AE6560" s="1" t="s">
        <v>38</v>
      </c>
      <c r="AF6560" s="1" t="s">
        <v>38</v>
      </c>
      <c r="AG6560" t="s">
        <v>13527</v>
      </c>
      <c r="AH6560" t="s">
        <v>38</v>
      </c>
      <c r="AI6560" t="s">
        <v>13538</v>
      </c>
    </row>
    <row r="6561" spans="1:35" x14ac:dyDescent="0.25">
      <c r="A6561" s="1" t="s">
        <v>13228</v>
      </c>
      <c r="B6561" s="1" t="s">
        <v>30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s="1" t="s">
        <v>30</v>
      </c>
      <c r="I6561" s="1" t="s">
        <v>31</v>
      </c>
      <c r="J6561">
        <v>0</v>
      </c>
      <c r="K6561">
        <v>0</v>
      </c>
      <c r="L6561">
        <v>0</v>
      </c>
      <c r="M6561" s="1" t="s">
        <v>30</v>
      </c>
      <c r="N6561">
        <v>0</v>
      </c>
      <c r="O6561" s="1" t="s">
        <v>65</v>
      </c>
      <c r="P6561" s="1" t="s">
        <v>13229</v>
      </c>
      <c r="Q6561" s="1" t="s">
        <v>42</v>
      </c>
      <c r="R6561">
        <v>54</v>
      </c>
      <c r="S6561" s="1" t="s">
        <v>30</v>
      </c>
      <c r="T6561" s="1" t="s">
        <v>30</v>
      </c>
      <c r="U6561" s="1" t="s">
        <v>32</v>
      </c>
      <c r="V6561">
        <v>3</v>
      </c>
      <c r="W6561" s="1" t="s">
        <v>30</v>
      </c>
      <c r="X6561" s="1" t="s">
        <v>43</v>
      </c>
      <c r="Y6561" s="1" t="s">
        <v>58</v>
      </c>
      <c r="Z6561">
        <v>7</v>
      </c>
      <c r="AA6561">
        <v>167</v>
      </c>
      <c r="AB6561" s="1" t="s">
        <v>13500</v>
      </c>
      <c r="AC6561" s="1" t="s">
        <v>13500</v>
      </c>
      <c r="AD6561" t="s">
        <v>13494</v>
      </c>
      <c r="AE6561" s="1" t="s">
        <v>38</v>
      </c>
      <c r="AF6561" s="1" t="s">
        <v>38</v>
      </c>
      <c r="AG6561" t="s">
        <v>13527</v>
      </c>
      <c r="AH6561" t="s">
        <v>38</v>
      </c>
      <c r="AI6561" t="s">
        <v>13539</v>
      </c>
    </row>
    <row r="6562" spans="1:35" x14ac:dyDescent="0.25">
      <c r="A6562" s="1" t="s">
        <v>13230</v>
      </c>
      <c r="B6562" s="1" t="s">
        <v>30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s="1" t="s">
        <v>30</v>
      </c>
      <c r="I6562" s="1" t="s">
        <v>31</v>
      </c>
      <c r="J6562">
        <v>0</v>
      </c>
      <c r="K6562">
        <v>0</v>
      </c>
      <c r="L6562">
        <v>36</v>
      </c>
      <c r="M6562" s="1" t="s">
        <v>32</v>
      </c>
      <c r="N6562">
        <v>0</v>
      </c>
      <c r="O6562" s="1" t="s">
        <v>100</v>
      </c>
      <c r="P6562" s="1" t="s">
        <v>13231</v>
      </c>
      <c r="Q6562" s="1" t="s">
        <v>42</v>
      </c>
      <c r="R6562">
        <v>23</v>
      </c>
      <c r="S6562" s="1" t="s">
        <v>32</v>
      </c>
      <c r="T6562" s="1" t="s">
        <v>30</v>
      </c>
      <c r="U6562" s="1" t="s">
        <v>32</v>
      </c>
      <c r="V6562">
        <v>5</v>
      </c>
      <c r="W6562" s="1" t="s">
        <v>32</v>
      </c>
      <c r="X6562" s="1" t="s">
        <v>57</v>
      </c>
      <c r="Y6562" s="1" t="s">
        <v>58</v>
      </c>
      <c r="Z6562">
        <v>62</v>
      </c>
      <c r="AA6562">
        <v>4326</v>
      </c>
      <c r="AB6562" s="1" t="s">
        <v>13500</v>
      </c>
      <c r="AC6562" s="1" t="s">
        <v>13500</v>
      </c>
      <c r="AD6562" t="s">
        <v>13495</v>
      </c>
      <c r="AE6562" s="1" t="s">
        <v>38</v>
      </c>
      <c r="AF6562" s="1" t="s">
        <v>38</v>
      </c>
      <c r="AG6562" t="s">
        <v>13526</v>
      </c>
      <c r="AH6562" t="s">
        <v>38</v>
      </c>
      <c r="AI6562" t="s">
        <v>13540</v>
      </c>
    </row>
    <row r="6563" spans="1:35" x14ac:dyDescent="0.25">
      <c r="A6563" s="1" t="s">
        <v>13232</v>
      </c>
      <c r="B6563" s="1" t="s">
        <v>30</v>
      </c>
      <c r="C6563">
        <v>7</v>
      </c>
      <c r="D6563">
        <v>11</v>
      </c>
      <c r="E6563">
        <v>26.4</v>
      </c>
      <c r="F6563">
        <v>0</v>
      </c>
      <c r="G6563">
        <v>0</v>
      </c>
      <c r="H6563" s="1" t="s">
        <v>30</v>
      </c>
      <c r="I6563" s="1" t="s">
        <v>31</v>
      </c>
      <c r="J6563">
        <v>0</v>
      </c>
      <c r="K6563">
        <v>0</v>
      </c>
      <c r="L6563">
        <v>0</v>
      </c>
      <c r="M6563" s="1" t="s">
        <v>30</v>
      </c>
      <c r="N6563">
        <v>0</v>
      </c>
      <c r="O6563" s="1" t="s">
        <v>97</v>
      </c>
      <c r="P6563" s="1" t="s">
        <v>13233</v>
      </c>
      <c r="Q6563" s="1" t="s">
        <v>42</v>
      </c>
      <c r="R6563">
        <v>29</v>
      </c>
      <c r="S6563" s="1" t="s">
        <v>32</v>
      </c>
      <c r="T6563" s="1" t="s">
        <v>30</v>
      </c>
      <c r="U6563" s="1" t="s">
        <v>32</v>
      </c>
      <c r="V6563">
        <v>2</v>
      </c>
      <c r="W6563" s="1" t="s">
        <v>30</v>
      </c>
      <c r="X6563" s="1" t="s">
        <v>57</v>
      </c>
      <c r="Y6563" s="1" t="s">
        <v>58</v>
      </c>
      <c r="Z6563">
        <v>9</v>
      </c>
      <c r="AA6563">
        <v>62</v>
      </c>
      <c r="AB6563" s="1" t="s">
        <v>13500</v>
      </c>
      <c r="AC6563" s="1" t="s">
        <v>13500</v>
      </c>
      <c r="AD6563" t="s">
        <v>13495</v>
      </c>
      <c r="AE6563" s="1" t="s">
        <v>38</v>
      </c>
      <c r="AF6563" s="1" t="s">
        <v>38</v>
      </c>
      <c r="AG6563" t="s">
        <v>13527</v>
      </c>
      <c r="AH6563" t="s">
        <v>38</v>
      </c>
      <c r="AI6563" t="s">
        <v>13538</v>
      </c>
    </row>
    <row r="6564" spans="1:35" x14ac:dyDescent="0.25">
      <c r="A6564" s="1" t="s">
        <v>13234</v>
      </c>
      <c r="B6564" s="1" t="s">
        <v>30</v>
      </c>
      <c r="C6564">
        <v>8</v>
      </c>
      <c r="D6564">
        <v>15</v>
      </c>
      <c r="E6564">
        <v>41.6</v>
      </c>
      <c r="F6564">
        <v>0</v>
      </c>
      <c r="G6564">
        <v>0</v>
      </c>
      <c r="H6564" s="1" t="s">
        <v>30</v>
      </c>
      <c r="I6564" s="1" t="s">
        <v>31</v>
      </c>
      <c r="J6564">
        <v>0</v>
      </c>
      <c r="K6564">
        <v>0</v>
      </c>
      <c r="L6564">
        <v>0</v>
      </c>
      <c r="M6564" s="1" t="s">
        <v>30</v>
      </c>
      <c r="N6564">
        <v>0</v>
      </c>
      <c r="O6564" s="1" t="s">
        <v>272</v>
      </c>
      <c r="P6564" s="1" t="s">
        <v>13235</v>
      </c>
      <c r="Q6564" s="1" t="s">
        <v>35</v>
      </c>
      <c r="R6564">
        <v>19</v>
      </c>
      <c r="S6564" s="1" t="s">
        <v>32</v>
      </c>
      <c r="T6564" s="1" t="s">
        <v>30</v>
      </c>
      <c r="U6564" s="1" t="s">
        <v>32</v>
      </c>
      <c r="V6564">
        <v>4</v>
      </c>
      <c r="W6564" s="1" t="s">
        <v>30</v>
      </c>
      <c r="X6564" s="1" t="s">
        <v>57</v>
      </c>
      <c r="Y6564" s="1" t="s">
        <v>58</v>
      </c>
      <c r="Z6564">
        <v>7</v>
      </c>
      <c r="AA6564">
        <v>56</v>
      </c>
      <c r="AB6564" s="1" t="s">
        <v>13500</v>
      </c>
      <c r="AC6564" s="1" t="s">
        <v>13500</v>
      </c>
      <c r="AD6564" t="s">
        <v>13495</v>
      </c>
      <c r="AE6564" s="1" t="s">
        <v>38</v>
      </c>
      <c r="AF6564" s="1" t="s">
        <v>38</v>
      </c>
      <c r="AG6564" t="s">
        <v>13527</v>
      </c>
      <c r="AH6564" t="s">
        <v>38</v>
      </c>
      <c r="AI6564" t="s">
        <v>13538</v>
      </c>
    </row>
    <row r="6565" spans="1:35" x14ac:dyDescent="0.25">
      <c r="A6565" s="1" t="s">
        <v>13236</v>
      </c>
      <c r="B6565" s="1" t="s">
        <v>30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s="1" t="s">
        <v>30</v>
      </c>
      <c r="I6565" s="1" t="s">
        <v>31</v>
      </c>
      <c r="J6565">
        <v>0</v>
      </c>
      <c r="K6565">
        <v>0</v>
      </c>
      <c r="L6565">
        <v>4</v>
      </c>
      <c r="M6565" s="1" t="s">
        <v>32</v>
      </c>
      <c r="N6565">
        <v>0</v>
      </c>
      <c r="O6565" s="1" t="s">
        <v>156</v>
      </c>
      <c r="P6565" s="1" t="s">
        <v>13237</v>
      </c>
      <c r="Q6565" s="1" t="s">
        <v>35</v>
      </c>
      <c r="R6565">
        <v>50</v>
      </c>
      <c r="S6565" s="1" t="s">
        <v>30</v>
      </c>
      <c r="T6565" s="1" t="s">
        <v>30</v>
      </c>
      <c r="U6565" s="1" t="s">
        <v>32</v>
      </c>
      <c r="V6565">
        <v>2</v>
      </c>
      <c r="W6565" s="1" t="s">
        <v>32</v>
      </c>
      <c r="X6565" s="1" t="s">
        <v>43</v>
      </c>
      <c r="Y6565" s="1" t="s">
        <v>37</v>
      </c>
      <c r="Z6565">
        <v>17</v>
      </c>
      <c r="AA6565">
        <v>772</v>
      </c>
      <c r="AB6565" s="1" t="s">
        <v>13500</v>
      </c>
      <c r="AC6565" s="1" t="s">
        <v>13500</v>
      </c>
      <c r="AD6565" t="s">
        <v>13494</v>
      </c>
      <c r="AE6565" s="1" t="s">
        <v>38</v>
      </c>
      <c r="AF6565" s="1" t="s">
        <v>38</v>
      </c>
      <c r="AG6565" t="s">
        <v>13526</v>
      </c>
      <c r="AH6565" t="s">
        <v>38</v>
      </c>
      <c r="AI6565" t="s">
        <v>13540</v>
      </c>
    </row>
    <row r="6566" spans="1:35" x14ac:dyDescent="0.25">
      <c r="A6566" s="1" t="s">
        <v>13238</v>
      </c>
      <c r="B6566" s="1" t="s">
        <v>30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s="1" t="s">
        <v>30</v>
      </c>
      <c r="I6566" s="1" t="s">
        <v>31</v>
      </c>
      <c r="J6566">
        <v>0</v>
      </c>
      <c r="K6566">
        <v>0</v>
      </c>
      <c r="L6566">
        <v>13</v>
      </c>
      <c r="M6566" s="1" t="s">
        <v>32</v>
      </c>
      <c r="N6566">
        <v>0</v>
      </c>
      <c r="O6566" s="1" t="s">
        <v>122</v>
      </c>
      <c r="P6566" s="1" t="s">
        <v>13239</v>
      </c>
      <c r="Q6566" s="1" t="s">
        <v>35</v>
      </c>
      <c r="R6566">
        <v>25</v>
      </c>
      <c r="S6566" s="1" t="s">
        <v>32</v>
      </c>
      <c r="T6566" s="1" t="s">
        <v>30</v>
      </c>
      <c r="U6566" s="1" t="s">
        <v>32</v>
      </c>
      <c r="V6566">
        <v>5</v>
      </c>
      <c r="W6566" s="1" t="s">
        <v>32</v>
      </c>
      <c r="X6566" s="1" t="s">
        <v>43</v>
      </c>
      <c r="Y6566" s="1" t="s">
        <v>58</v>
      </c>
      <c r="Z6566">
        <v>27</v>
      </c>
      <c r="AA6566">
        <v>257</v>
      </c>
      <c r="AB6566" s="1" t="s">
        <v>13500</v>
      </c>
      <c r="AC6566" s="1" t="s">
        <v>13500</v>
      </c>
      <c r="AD6566" t="s">
        <v>13495</v>
      </c>
      <c r="AE6566" s="1" t="s">
        <v>38</v>
      </c>
      <c r="AF6566" s="1" t="s">
        <v>38</v>
      </c>
      <c r="AG6566" t="s">
        <v>13526</v>
      </c>
      <c r="AH6566" t="s">
        <v>38</v>
      </c>
      <c r="AI6566" t="s">
        <v>13538</v>
      </c>
    </row>
    <row r="6567" spans="1:35" x14ac:dyDescent="0.25">
      <c r="A6567" s="1" t="s">
        <v>13240</v>
      </c>
      <c r="B6567" s="1" t="s">
        <v>30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s="1" t="s">
        <v>30</v>
      </c>
      <c r="I6567" s="1" t="s">
        <v>31</v>
      </c>
      <c r="J6567">
        <v>0</v>
      </c>
      <c r="K6567">
        <v>0</v>
      </c>
      <c r="L6567">
        <v>21</v>
      </c>
      <c r="M6567" s="1" t="s">
        <v>32</v>
      </c>
      <c r="N6567">
        <v>0</v>
      </c>
      <c r="O6567" s="1" t="s">
        <v>100</v>
      </c>
      <c r="P6567" s="1" t="s">
        <v>13241</v>
      </c>
      <c r="Q6567" s="1" t="s">
        <v>35</v>
      </c>
      <c r="R6567">
        <v>25</v>
      </c>
      <c r="S6567" s="1" t="s">
        <v>32</v>
      </c>
      <c r="T6567" s="1" t="s">
        <v>30</v>
      </c>
      <c r="U6567" s="1" t="s">
        <v>32</v>
      </c>
      <c r="V6567">
        <v>5</v>
      </c>
      <c r="W6567" s="1" t="s">
        <v>32</v>
      </c>
      <c r="X6567" s="1" t="s">
        <v>43</v>
      </c>
      <c r="Y6567" s="1" t="s">
        <v>58</v>
      </c>
      <c r="Z6567">
        <v>21</v>
      </c>
      <c r="AA6567">
        <v>1031</v>
      </c>
      <c r="AB6567" s="1" t="s">
        <v>13500</v>
      </c>
      <c r="AC6567" s="1" t="s">
        <v>13500</v>
      </c>
      <c r="AD6567" t="s">
        <v>13495</v>
      </c>
      <c r="AE6567" s="1" t="s">
        <v>38</v>
      </c>
      <c r="AF6567" s="1" t="s">
        <v>38</v>
      </c>
      <c r="AG6567" t="s">
        <v>13526</v>
      </c>
      <c r="AH6567" t="s">
        <v>38</v>
      </c>
      <c r="AI6567" t="s">
        <v>13540</v>
      </c>
    </row>
    <row r="6568" spans="1:35" x14ac:dyDescent="0.25">
      <c r="A6568" s="1" t="s">
        <v>13242</v>
      </c>
      <c r="B6568" s="1" t="s">
        <v>30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s="1" t="s">
        <v>30</v>
      </c>
      <c r="I6568" s="1" t="s">
        <v>31</v>
      </c>
      <c r="J6568">
        <v>0</v>
      </c>
      <c r="K6568">
        <v>0</v>
      </c>
      <c r="L6568">
        <v>0</v>
      </c>
      <c r="M6568" s="1" t="s">
        <v>30</v>
      </c>
      <c r="N6568">
        <v>0</v>
      </c>
      <c r="O6568" s="1" t="s">
        <v>40</v>
      </c>
      <c r="P6568" s="1" t="s">
        <v>13243</v>
      </c>
      <c r="Q6568" s="1" t="s">
        <v>35</v>
      </c>
      <c r="R6568">
        <v>40</v>
      </c>
      <c r="S6568" s="1" t="s">
        <v>30</v>
      </c>
      <c r="T6568" s="1" t="s">
        <v>30</v>
      </c>
      <c r="U6568" s="1" t="s">
        <v>32</v>
      </c>
      <c r="V6568">
        <v>3</v>
      </c>
      <c r="W6568" s="1" t="s">
        <v>30</v>
      </c>
      <c r="X6568" s="1" t="s">
        <v>57</v>
      </c>
      <c r="Y6568" s="1" t="s">
        <v>58</v>
      </c>
      <c r="Z6568">
        <v>6</v>
      </c>
      <c r="AA6568">
        <v>317</v>
      </c>
      <c r="AB6568" s="1" t="s">
        <v>13500</v>
      </c>
      <c r="AC6568" s="1" t="s">
        <v>13500</v>
      </c>
      <c r="AD6568" t="s">
        <v>13494</v>
      </c>
      <c r="AE6568" s="1" t="s">
        <v>38</v>
      </c>
      <c r="AF6568" s="1" t="s">
        <v>38</v>
      </c>
      <c r="AG6568" t="s">
        <v>13527</v>
      </c>
      <c r="AH6568" t="s">
        <v>38</v>
      </c>
      <c r="AI6568" t="s">
        <v>13540</v>
      </c>
    </row>
    <row r="6569" spans="1:35" x14ac:dyDescent="0.25">
      <c r="A6569" s="1" t="s">
        <v>13244</v>
      </c>
      <c r="B6569" s="1" t="s">
        <v>30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s="1" t="s">
        <v>30</v>
      </c>
      <c r="I6569" s="1" t="s">
        <v>31</v>
      </c>
      <c r="J6569">
        <v>0</v>
      </c>
      <c r="K6569">
        <v>0</v>
      </c>
      <c r="L6569">
        <v>0</v>
      </c>
      <c r="M6569" s="1" t="s">
        <v>30</v>
      </c>
      <c r="N6569">
        <v>0</v>
      </c>
      <c r="O6569" s="1" t="s">
        <v>125</v>
      </c>
      <c r="P6569" s="1" t="s">
        <v>13245</v>
      </c>
      <c r="Q6569" s="1" t="s">
        <v>35</v>
      </c>
      <c r="R6569">
        <v>49</v>
      </c>
      <c r="S6569" s="1" t="s">
        <v>30</v>
      </c>
      <c r="T6569" s="1" t="s">
        <v>30</v>
      </c>
      <c r="U6569" s="1" t="s">
        <v>32</v>
      </c>
      <c r="V6569">
        <v>3</v>
      </c>
      <c r="W6569" s="1" t="s">
        <v>30</v>
      </c>
      <c r="X6569" s="1" t="s">
        <v>43</v>
      </c>
      <c r="Y6569" s="1" t="s">
        <v>58</v>
      </c>
      <c r="Z6569">
        <v>7</v>
      </c>
      <c r="AA6569">
        <v>299</v>
      </c>
      <c r="AB6569" s="1" t="s">
        <v>13500</v>
      </c>
      <c r="AC6569" s="1" t="s">
        <v>13500</v>
      </c>
      <c r="AD6569" t="s">
        <v>13494</v>
      </c>
      <c r="AE6569" s="1" t="s">
        <v>38</v>
      </c>
      <c r="AF6569" s="1" t="s">
        <v>38</v>
      </c>
      <c r="AG6569" t="s">
        <v>13527</v>
      </c>
      <c r="AH6569" t="s">
        <v>38</v>
      </c>
      <c r="AI6569" t="s">
        <v>13540</v>
      </c>
    </row>
    <row r="6570" spans="1:35" x14ac:dyDescent="0.25">
      <c r="A6570" s="1" t="s">
        <v>13246</v>
      </c>
      <c r="B6570" s="1" t="s">
        <v>30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s="1" t="s">
        <v>30</v>
      </c>
      <c r="I6570" s="1" t="s">
        <v>31</v>
      </c>
      <c r="J6570">
        <v>0</v>
      </c>
      <c r="K6570">
        <v>0</v>
      </c>
      <c r="L6570">
        <v>0</v>
      </c>
      <c r="M6570" s="1" t="s">
        <v>30</v>
      </c>
      <c r="N6570">
        <v>0</v>
      </c>
      <c r="O6570" s="1" t="s">
        <v>33</v>
      </c>
      <c r="P6570" s="1" t="s">
        <v>13247</v>
      </c>
      <c r="Q6570" s="1" t="s">
        <v>35</v>
      </c>
      <c r="R6570">
        <v>23</v>
      </c>
      <c r="S6570" s="1" t="s">
        <v>32</v>
      </c>
      <c r="T6570" s="1" t="s">
        <v>30</v>
      </c>
      <c r="U6570" s="1" t="s">
        <v>32</v>
      </c>
      <c r="V6570">
        <v>2</v>
      </c>
      <c r="W6570" s="1" t="s">
        <v>30</v>
      </c>
      <c r="X6570" s="1" t="s">
        <v>57</v>
      </c>
      <c r="Y6570" s="1" t="s">
        <v>58</v>
      </c>
      <c r="Z6570">
        <v>8</v>
      </c>
      <c r="AA6570">
        <v>400</v>
      </c>
      <c r="AB6570" s="1" t="s">
        <v>13500</v>
      </c>
      <c r="AC6570" s="1" t="s">
        <v>13500</v>
      </c>
      <c r="AD6570" t="s">
        <v>13495</v>
      </c>
      <c r="AE6570" s="1" t="s">
        <v>38</v>
      </c>
      <c r="AF6570" s="1" t="s">
        <v>38</v>
      </c>
      <c r="AG6570" t="s">
        <v>13527</v>
      </c>
      <c r="AH6570" t="s">
        <v>38</v>
      </c>
      <c r="AI6570" t="s">
        <v>13540</v>
      </c>
    </row>
    <row r="6571" spans="1:35" x14ac:dyDescent="0.25">
      <c r="A6571" s="1" t="s">
        <v>13248</v>
      </c>
      <c r="B6571" s="1" t="s">
        <v>30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s="1" t="s">
        <v>32</v>
      </c>
      <c r="I6571" s="1" t="s">
        <v>46</v>
      </c>
      <c r="J6571">
        <v>0</v>
      </c>
      <c r="K6571">
        <v>0</v>
      </c>
      <c r="L6571">
        <v>0</v>
      </c>
      <c r="M6571" s="1" t="s">
        <v>30</v>
      </c>
      <c r="N6571">
        <v>0</v>
      </c>
      <c r="O6571" s="1" t="s">
        <v>55</v>
      </c>
      <c r="P6571" s="1" t="s">
        <v>13249</v>
      </c>
      <c r="Q6571" s="1" t="s">
        <v>35</v>
      </c>
      <c r="R6571">
        <v>65</v>
      </c>
      <c r="S6571" s="1" t="s">
        <v>30</v>
      </c>
      <c r="T6571" s="1" t="s">
        <v>32</v>
      </c>
      <c r="U6571" s="1" t="s">
        <v>32</v>
      </c>
      <c r="V6571">
        <v>2</v>
      </c>
      <c r="W6571" s="1" t="s">
        <v>30</v>
      </c>
      <c r="X6571" s="1" t="s">
        <v>57</v>
      </c>
      <c r="Y6571" s="1" t="s">
        <v>58</v>
      </c>
      <c r="Z6571">
        <v>12</v>
      </c>
      <c r="AA6571">
        <v>316</v>
      </c>
      <c r="AB6571" s="1" t="s">
        <v>13500</v>
      </c>
      <c r="AC6571" s="1" t="s">
        <v>13500</v>
      </c>
      <c r="AD6571" t="s">
        <v>13496</v>
      </c>
      <c r="AE6571" s="1" t="s">
        <v>38</v>
      </c>
      <c r="AF6571" s="1" t="s">
        <v>38</v>
      </c>
      <c r="AG6571" t="s">
        <v>13527</v>
      </c>
      <c r="AH6571" t="s">
        <v>38</v>
      </c>
      <c r="AI6571" t="s">
        <v>13539</v>
      </c>
    </row>
    <row r="6572" spans="1:35" x14ac:dyDescent="0.25">
      <c r="A6572" s="1" t="s">
        <v>13250</v>
      </c>
      <c r="B6572" s="1" t="s">
        <v>30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s="1" t="s">
        <v>32</v>
      </c>
      <c r="I6572" s="1" t="s">
        <v>46</v>
      </c>
      <c r="J6572">
        <v>0</v>
      </c>
      <c r="K6572">
        <v>0</v>
      </c>
      <c r="L6572">
        <v>5</v>
      </c>
      <c r="M6572" s="1" t="s">
        <v>32</v>
      </c>
      <c r="N6572">
        <v>0</v>
      </c>
      <c r="O6572" s="1" t="s">
        <v>52</v>
      </c>
      <c r="P6572" s="1" t="s">
        <v>13251</v>
      </c>
      <c r="Q6572" s="1" t="s">
        <v>35</v>
      </c>
      <c r="R6572">
        <v>55</v>
      </c>
      <c r="S6572" s="1" t="s">
        <v>30</v>
      </c>
      <c r="T6572" s="1" t="s">
        <v>30</v>
      </c>
      <c r="U6572" s="1" t="s">
        <v>32</v>
      </c>
      <c r="V6572">
        <v>5</v>
      </c>
      <c r="W6572" s="1" t="s">
        <v>32</v>
      </c>
      <c r="X6572" s="1" t="s">
        <v>36</v>
      </c>
      <c r="Y6572" s="1" t="s">
        <v>58</v>
      </c>
      <c r="Z6572">
        <v>32</v>
      </c>
      <c r="AA6572">
        <v>1291</v>
      </c>
      <c r="AB6572" s="1" t="s">
        <v>13500</v>
      </c>
      <c r="AC6572" s="1" t="s">
        <v>13500</v>
      </c>
      <c r="AD6572" t="s">
        <v>13494</v>
      </c>
      <c r="AE6572" s="1" t="s">
        <v>38</v>
      </c>
      <c r="AF6572" s="1" t="s">
        <v>38</v>
      </c>
      <c r="AG6572" t="s">
        <v>13526</v>
      </c>
      <c r="AH6572" t="s">
        <v>38</v>
      </c>
      <c r="AI6572" t="s">
        <v>13540</v>
      </c>
    </row>
    <row r="6573" spans="1:35" x14ac:dyDescent="0.25">
      <c r="A6573" s="1" t="s">
        <v>13252</v>
      </c>
      <c r="B6573" s="1" t="s">
        <v>30</v>
      </c>
      <c r="C6573">
        <v>2</v>
      </c>
      <c r="D6573">
        <v>11</v>
      </c>
      <c r="E6573">
        <v>32.4</v>
      </c>
      <c r="F6573">
        <v>0</v>
      </c>
      <c r="G6573">
        <v>0</v>
      </c>
      <c r="H6573" s="1" t="s">
        <v>30</v>
      </c>
      <c r="I6573" s="1" t="s">
        <v>31</v>
      </c>
      <c r="J6573">
        <v>0</v>
      </c>
      <c r="K6573">
        <v>0</v>
      </c>
      <c r="L6573">
        <v>10</v>
      </c>
      <c r="M6573" s="1" t="s">
        <v>32</v>
      </c>
      <c r="N6573">
        <v>0</v>
      </c>
      <c r="O6573" s="1" t="s">
        <v>119</v>
      </c>
      <c r="P6573" s="1" t="s">
        <v>13253</v>
      </c>
      <c r="Q6573" s="1" t="s">
        <v>42</v>
      </c>
      <c r="R6573">
        <v>36</v>
      </c>
      <c r="S6573" s="1" t="s">
        <v>30</v>
      </c>
      <c r="T6573" s="1" t="s">
        <v>30</v>
      </c>
      <c r="U6573" s="1" t="s">
        <v>32</v>
      </c>
      <c r="V6573">
        <v>4</v>
      </c>
      <c r="W6573" s="1" t="s">
        <v>30</v>
      </c>
      <c r="X6573" s="1" t="s">
        <v>36</v>
      </c>
      <c r="Y6573" s="1" t="s">
        <v>37</v>
      </c>
      <c r="Z6573">
        <v>20</v>
      </c>
      <c r="AA6573">
        <v>40</v>
      </c>
      <c r="AB6573" s="1" t="s">
        <v>13500</v>
      </c>
      <c r="AC6573" s="1" t="s">
        <v>13500</v>
      </c>
      <c r="AD6573" t="s">
        <v>13494</v>
      </c>
      <c r="AE6573" s="1" t="s">
        <v>38</v>
      </c>
      <c r="AF6573" s="1" t="s">
        <v>38</v>
      </c>
      <c r="AG6573" t="s">
        <v>13526</v>
      </c>
      <c r="AH6573" t="s">
        <v>38</v>
      </c>
      <c r="AI6573" t="s">
        <v>13538</v>
      </c>
    </row>
    <row r="6574" spans="1:35" x14ac:dyDescent="0.25">
      <c r="A6574" s="1" t="s">
        <v>13254</v>
      </c>
      <c r="B6574" s="1" t="s">
        <v>30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s="1" t="s">
        <v>30</v>
      </c>
      <c r="I6574" s="1" t="s">
        <v>31</v>
      </c>
      <c r="J6574">
        <v>0</v>
      </c>
      <c r="K6574">
        <v>0</v>
      </c>
      <c r="L6574">
        <v>17</v>
      </c>
      <c r="M6574" s="1" t="s">
        <v>30</v>
      </c>
      <c r="N6574">
        <v>15</v>
      </c>
      <c r="O6574" s="1" t="s">
        <v>119</v>
      </c>
      <c r="P6574" s="1" t="s">
        <v>13255</v>
      </c>
      <c r="Q6574" s="1" t="s">
        <v>42</v>
      </c>
      <c r="R6574">
        <v>28</v>
      </c>
      <c r="S6574" s="1" t="s">
        <v>32</v>
      </c>
      <c r="T6574" s="1" t="s">
        <v>30</v>
      </c>
      <c r="U6574" s="1" t="s">
        <v>32</v>
      </c>
      <c r="V6574">
        <v>5</v>
      </c>
      <c r="W6574" s="1" t="s">
        <v>30</v>
      </c>
      <c r="X6574" s="1" t="s">
        <v>43</v>
      </c>
      <c r="Y6574" s="1" t="s">
        <v>37</v>
      </c>
      <c r="Z6574">
        <v>21</v>
      </c>
      <c r="AA6574">
        <v>586</v>
      </c>
      <c r="AB6574" s="1" t="s">
        <v>13500</v>
      </c>
      <c r="AC6574" s="1" t="s">
        <v>13500</v>
      </c>
      <c r="AD6574" t="s">
        <v>13495</v>
      </c>
      <c r="AE6574" s="1" t="s">
        <v>38</v>
      </c>
      <c r="AF6574" s="1" t="s">
        <v>38</v>
      </c>
      <c r="AG6574" t="s">
        <v>13526</v>
      </c>
      <c r="AH6574" t="s">
        <v>38</v>
      </c>
      <c r="AI6574" t="s">
        <v>13539</v>
      </c>
    </row>
    <row r="6575" spans="1:35" x14ac:dyDescent="0.25">
      <c r="A6575" s="1" t="s">
        <v>13256</v>
      </c>
      <c r="B6575" s="1" t="s">
        <v>30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s="1" t="s">
        <v>30</v>
      </c>
      <c r="I6575" s="1" t="s">
        <v>31</v>
      </c>
      <c r="J6575">
        <v>0</v>
      </c>
      <c r="K6575">
        <v>0</v>
      </c>
      <c r="L6575">
        <v>0</v>
      </c>
      <c r="M6575" s="1" t="s">
        <v>30</v>
      </c>
      <c r="N6575">
        <v>0</v>
      </c>
      <c r="O6575" s="1" t="s">
        <v>166</v>
      </c>
      <c r="P6575" s="1" t="s">
        <v>13257</v>
      </c>
      <c r="Q6575" s="1" t="s">
        <v>42</v>
      </c>
      <c r="R6575">
        <v>57</v>
      </c>
      <c r="S6575" s="1" t="s">
        <v>30</v>
      </c>
      <c r="T6575" s="1" t="s">
        <v>30</v>
      </c>
      <c r="U6575" s="1" t="s">
        <v>32</v>
      </c>
      <c r="V6575">
        <v>2</v>
      </c>
      <c r="W6575" s="1" t="s">
        <v>30</v>
      </c>
      <c r="X6575" s="1" t="s">
        <v>57</v>
      </c>
      <c r="Y6575" s="1" t="s">
        <v>58</v>
      </c>
      <c r="Z6575">
        <v>8</v>
      </c>
      <c r="AA6575">
        <v>537</v>
      </c>
      <c r="AB6575" s="1" t="s">
        <v>13500</v>
      </c>
      <c r="AC6575" s="1" t="s">
        <v>13500</v>
      </c>
      <c r="AD6575" t="s">
        <v>13494</v>
      </c>
      <c r="AE6575" s="1" t="s">
        <v>38</v>
      </c>
      <c r="AF6575" s="1" t="s">
        <v>38</v>
      </c>
      <c r="AG6575" t="s">
        <v>13527</v>
      </c>
      <c r="AH6575" t="s">
        <v>38</v>
      </c>
      <c r="AI6575" t="s">
        <v>13540</v>
      </c>
    </row>
    <row r="6576" spans="1:35" x14ac:dyDescent="0.25">
      <c r="A6576" s="1" t="s">
        <v>13258</v>
      </c>
      <c r="B6576" s="1" t="s">
        <v>30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s="1" t="s">
        <v>30</v>
      </c>
      <c r="I6576" s="1" t="s">
        <v>31</v>
      </c>
      <c r="J6576">
        <v>0</v>
      </c>
      <c r="K6576">
        <v>0</v>
      </c>
      <c r="L6576">
        <v>7</v>
      </c>
      <c r="M6576" s="1" t="s">
        <v>32</v>
      </c>
      <c r="N6576">
        <v>0</v>
      </c>
      <c r="O6576" s="1" t="s">
        <v>184</v>
      </c>
      <c r="P6576" s="1" t="s">
        <v>13259</v>
      </c>
      <c r="Q6576" s="1" t="s">
        <v>42</v>
      </c>
      <c r="R6576">
        <v>33</v>
      </c>
      <c r="S6576" s="1" t="s">
        <v>30</v>
      </c>
      <c r="T6576" s="1" t="s">
        <v>30</v>
      </c>
      <c r="U6576" s="1" t="s">
        <v>32</v>
      </c>
      <c r="V6576">
        <v>3</v>
      </c>
      <c r="W6576" s="1" t="s">
        <v>30</v>
      </c>
      <c r="X6576" s="1" t="s">
        <v>36</v>
      </c>
      <c r="Y6576" s="1" t="s">
        <v>37</v>
      </c>
      <c r="Z6576">
        <v>23</v>
      </c>
      <c r="AA6576">
        <v>223</v>
      </c>
      <c r="AB6576" s="1" t="s">
        <v>13500</v>
      </c>
      <c r="AC6576" s="1" t="s">
        <v>13500</v>
      </c>
      <c r="AD6576" t="s">
        <v>13494</v>
      </c>
      <c r="AE6576" s="1" t="s">
        <v>38</v>
      </c>
      <c r="AF6576" s="1" t="s">
        <v>38</v>
      </c>
      <c r="AG6576" t="s">
        <v>13526</v>
      </c>
      <c r="AH6576" t="s">
        <v>38</v>
      </c>
      <c r="AI6576" t="s">
        <v>13539</v>
      </c>
    </row>
    <row r="6577" spans="1:35" x14ac:dyDescent="0.25">
      <c r="A6577" s="1" t="s">
        <v>13260</v>
      </c>
      <c r="B6577" s="1" t="s">
        <v>30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s="1" t="s">
        <v>30</v>
      </c>
      <c r="I6577" s="1" t="s">
        <v>31</v>
      </c>
      <c r="J6577">
        <v>0</v>
      </c>
      <c r="K6577">
        <v>0</v>
      </c>
      <c r="L6577">
        <v>0</v>
      </c>
      <c r="M6577" s="1" t="s">
        <v>30</v>
      </c>
      <c r="N6577">
        <v>0</v>
      </c>
      <c r="O6577" s="1" t="s">
        <v>80</v>
      </c>
      <c r="P6577" s="1" t="s">
        <v>13261</v>
      </c>
      <c r="Q6577" s="1" t="s">
        <v>35</v>
      </c>
      <c r="R6577">
        <v>45</v>
      </c>
      <c r="S6577" s="1" t="s">
        <v>30</v>
      </c>
      <c r="T6577" s="1" t="s">
        <v>30</v>
      </c>
      <c r="U6577" s="1" t="s">
        <v>32</v>
      </c>
      <c r="V6577">
        <v>4</v>
      </c>
      <c r="W6577" s="1" t="s">
        <v>30</v>
      </c>
      <c r="X6577" s="1" t="s">
        <v>57</v>
      </c>
      <c r="Y6577" s="1" t="s">
        <v>58</v>
      </c>
      <c r="Z6577">
        <v>8</v>
      </c>
      <c r="AA6577">
        <v>417</v>
      </c>
      <c r="AB6577" s="1" t="s">
        <v>13500</v>
      </c>
      <c r="AC6577" s="1" t="s">
        <v>13500</v>
      </c>
      <c r="AD6577" t="s">
        <v>13494</v>
      </c>
      <c r="AE6577" s="1" t="s">
        <v>38</v>
      </c>
      <c r="AF6577" s="1" t="s">
        <v>38</v>
      </c>
      <c r="AG6577" t="s">
        <v>13527</v>
      </c>
      <c r="AH6577" t="s">
        <v>38</v>
      </c>
      <c r="AI6577" t="s">
        <v>13540</v>
      </c>
    </row>
    <row r="6578" spans="1:35" x14ac:dyDescent="0.25">
      <c r="A6578" s="1" t="s">
        <v>13262</v>
      </c>
      <c r="B6578" s="1" t="s">
        <v>30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s="1" t="s">
        <v>30</v>
      </c>
      <c r="I6578" s="1" t="s">
        <v>46</v>
      </c>
      <c r="J6578">
        <v>0</v>
      </c>
      <c r="K6578">
        <v>0</v>
      </c>
      <c r="L6578">
        <v>5</v>
      </c>
      <c r="M6578" s="1" t="s">
        <v>32</v>
      </c>
      <c r="N6578">
        <v>0</v>
      </c>
      <c r="O6578" s="1" t="s">
        <v>125</v>
      </c>
      <c r="P6578" s="1" t="s">
        <v>13263</v>
      </c>
      <c r="Q6578" s="1" t="s">
        <v>42</v>
      </c>
      <c r="R6578">
        <v>51</v>
      </c>
      <c r="S6578" s="1" t="s">
        <v>30</v>
      </c>
      <c r="T6578" s="1" t="s">
        <v>30</v>
      </c>
      <c r="U6578" s="1" t="s">
        <v>32</v>
      </c>
      <c r="V6578">
        <v>3</v>
      </c>
      <c r="W6578" s="1" t="s">
        <v>32</v>
      </c>
      <c r="X6578" s="1" t="s">
        <v>57</v>
      </c>
      <c r="Y6578" s="1" t="s">
        <v>37</v>
      </c>
      <c r="Z6578">
        <v>22</v>
      </c>
      <c r="AA6578">
        <v>1431</v>
      </c>
      <c r="AB6578" s="1" t="s">
        <v>13500</v>
      </c>
      <c r="AC6578" s="1" t="s">
        <v>13500</v>
      </c>
      <c r="AD6578" t="s">
        <v>13494</v>
      </c>
      <c r="AE6578" s="1" t="s">
        <v>38</v>
      </c>
      <c r="AF6578" s="1" t="s">
        <v>38</v>
      </c>
      <c r="AG6578" t="s">
        <v>13526</v>
      </c>
      <c r="AH6578" t="s">
        <v>38</v>
      </c>
      <c r="AI6578" t="s">
        <v>13540</v>
      </c>
    </row>
    <row r="6579" spans="1:35" x14ac:dyDescent="0.25">
      <c r="A6579" s="1" t="s">
        <v>13264</v>
      </c>
      <c r="B6579" s="1" t="s">
        <v>30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s="1" t="s">
        <v>30</v>
      </c>
      <c r="I6579" s="1" t="s">
        <v>31</v>
      </c>
      <c r="J6579">
        <v>0</v>
      </c>
      <c r="K6579">
        <v>0</v>
      </c>
      <c r="L6579">
        <v>9</v>
      </c>
      <c r="M6579" s="1" t="s">
        <v>32</v>
      </c>
      <c r="N6579">
        <v>0</v>
      </c>
      <c r="O6579" s="1" t="s">
        <v>119</v>
      </c>
      <c r="P6579" s="1" t="s">
        <v>13265</v>
      </c>
      <c r="Q6579" s="1" t="s">
        <v>35</v>
      </c>
      <c r="R6579">
        <v>41</v>
      </c>
      <c r="S6579" s="1" t="s">
        <v>30</v>
      </c>
      <c r="T6579" s="1" t="s">
        <v>30</v>
      </c>
      <c r="U6579" s="1" t="s">
        <v>32</v>
      </c>
      <c r="V6579">
        <v>5</v>
      </c>
      <c r="W6579" s="1" t="s">
        <v>30</v>
      </c>
      <c r="X6579" s="1" t="s">
        <v>43</v>
      </c>
      <c r="Y6579" s="1" t="s">
        <v>37</v>
      </c>
      <c r="Z6579">
        <v>33</v>
      </c>
      <c r="AA6579">
        <v>319</v>
      </c>
      <c r="AB6579" s="1" t="s">
        <v>13500</v>
      </c>
      <c r="AC6579" s="1" t="s">
        <v>13500</v>
      </c>
      <c r="AD6579" t="s">
        <v>13494</v>
      </c>
      <c r="AE6579" s="1" t="s">
        <v>38</v>
      </c>
      <c r="AF6579" s="1" t="s">
        <v>38</v>
      </c>
      <c r="AG6579" t="s">
        <v>13526</v>
      </c>
      <c r="AH6579" t="s">
        <v>38</v>
      </c>
      <c r="AI6579" t="s">
        <v>13539</v>
      </c>
    </row>
    <row r="6580" spans="1:35" x14ac:dyDescent="0.25">
      <c r="A6580" s="1" t="s">
        <v>13266</v>
      </c>
      <c r="B6580" s="1" t="s">
        <v>30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s="1" t="s">
        <v>30</v>
      </c>
      <c r="I6580" s="1" t="s">
        <v>31</v>
      </c>
      <c r="J6580">
        <v>0</v>
      </c>
      <c r="K6580">
        <v>0</v>
      </c>
      <c r="L6580">
        <v>7</v>
      </c>
      <c r="M6580" s="1" t="s">
        <v>32</v>
      </c>
      <c r="N6580">
        <v>0</v>
      </c>
      <c r="O6580" s="1" t="s">
        <v>240</v>
      </c>
      <c r="P6580" s="1" t="s">
        <v>13267</v>
      </c>
      <c r="Q6580" s="1" t="s">
        <v>42</v>
      </c>
      <c r="R6580">
        <v>41</v>
      </c>
      <c r="S6580" s="1" t="s">
        <v>30</v>
      </c>
      <c r="T6580" s="1" t="s">
        <v>30</v>
      </c>
      <c r="U6580" s="1" t="s">
        <v>32</v>
      </c>
      <c r="V6580">
        <v>3</v>
      </c>
      <c r="W6580" s="1" t="s">
        <v>32</v>
      </c>
      <c r="X6580" s="1" t="s">
        <v>43</v>
      </c>
      <c r="Y6580" s="1" t="s">
        <v>37</v>
      </c>
      <c r="Z6580">
        <v>33</v>
      </c>
      <c r="AA6580">
        <v>1651</v>
      </c>
      <c r="AB6580" s="1" t="s">
        <v>13500</v>
      </c>
      <c r="AC6580" s="1" t="s">
        <v>13500</v>
      </c>
      <c r="AD6580" t="s">
        <v>13494</v>
      </c>
      <c r="AE6580" s="1" t="s">
        <v>38</v>
      </c>
      <c r="AF6580" s="1" t="s">
        <v>38</v>
      </c>
      <c r="AG6580" t="s">
        <v>13526</v>
      </c>
      <c r="AH6580" t="s">
        <v>38</v>
      </c>
      <c r="AI6580" t="s">
        <v>13540</v>
      </c>
    </row>
    <row r="6581" spans="1:35" x14ac:dyDescent="0.25">
      <c r="A6581" s="1" t="s">
        <v>13268</v>
      </c>
      <c r="B6581" s="1" t="s">
        <v>30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s="1" t="s">
        <v>30</v>
      </c>
      <c r="I6581" s="1" t="s">
        <v>31</v>
      </c>
      <c r="J6581">
        <v>0</v>
      </c>
      <c r="K6581">
        <v>0</v>
      </c>
      <c r="L6581">
        <v>10</v>
      </c>
      <c r="M6581" s="1" t="s">
        <v>32</v>
      </c>
      <c r="N6581">
        <v>0</v>
      </c>
      <c r="O6581" s="1" t="s">
        <v>100</v>
      </c>
      <c r="P6581" s="1" t="s">
        <v>13269</v>
      </c>
      <c r="Q6581" s="1" t="s">
        <v>42</v>
      </c>
      <c r="R6581">
        <v>41</v>
      </c>
      <c r="S6581" s="1" t="s">
        <v>30</v>
      </c>
      <c r="T6581" s="1" t="s">
        <v>30</v>
      </c>
      <c r="U6581" s="1" t="s">
        <v>32</v>
      </c>
      <c r="V6581">
        <v>4</v>
      </c>
      <c r="W6581" s="1" t="s">
        <v>32</v>
      </c>
      <c r="X6581" s="1" t="s">
        <v>43</v>
      </c>
      <c r="Y6581" s="1" t="s">
        <v>58</v>
      </c>
      <c r="Z6581">
        <v>17</v>
      </c>
      <c r="AA6581">
        <v>462</v>
      </c>
      <c r="AB6581" s="1" t="s">
        <v>13500</v>
      </c>
      <c r="AC6581" s="1" t="s">
        <v>13500</v>
      </c>
      <c r="AD6581" t="s">
        <v>13494</v>
      </c>
      <c r="AE6581" s="1" t="s">
        <v>38</v>
      </c>
      <c r="AF6581" s="1" t="s">
        <v>38</v>
      </c>
      <c r="AG6581" t="s">
        <v>13526</v>
      </c>
      <c r="AH6581" t="s">
        <v>38</v>
      </c>
      <c r="AI6581" t="s">
        <v>13539</v>
      </c>
    </row>
    <row r="6582" spans="1:35" x14ac:dyDescent="0.25">
      <c r="A6582" s="1" t="s">
        <v>13270</v>
      </c>
      <c r="B6582" s="1" t="s">
        <v>30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s="1" t="s">
        <v>30</v>
      </c>
      <c r="I6582" s="1" t="s">
        <v>31</v>
      </c>
      <c r="J6582">
        <v>0</v>
      </c>
      <c r="K6582">
        <v>0</v>
      </c>
      <c r="L6582">
        <v>0</v>
      </c>
      <c r="M6582" s="1" t="s">
        <v>30</v>
      </c>
      <c r="N6582">
        <v>0</v>
      </c>
      <c r="O6582" s="1" t="s">
        <v>68</v>
      </c>
      <c r="P6582" s="1" t="s">
        <v>13271</v>
      </c>
      <c r="Q6582" s="1" t="s">
        <v>42</v>
      </c>
      <c r="R6582">
        <v>41</v>
      </c>
      <c r="S6582" s="1" t="s">
        <v>30</v>
      </c>
      <c r="T6582" s="1" t="s">
        <v>30</v>
      </c>
      <c r="U6582" s="1" t="s">
        <v>32</v>
      </c>
      <c r="V6582">
        <v>4</v>
      </c>
      <c r="W6582" s="1" t="s">
        <v>30</v>
      </c>
      <c r="X6582" s="1" t="s">
        <v>43</v>
      </c>
      <c r="Y6582" s="1" t="s">
        <v>58</v>
      </c>
      <c r="Z6582">
        <v>8</v>
      </c>
      <c r="AA6582">
        <v>419</v>
      </c>
      <c r="AB6582" s="1" t="s">
        <v>13500</v>
      </c>
      <c r="AC6582" s="1" t="s">
        <v>13500</v>
      </c>
      <c r="AD6582" t="s">
        <v>13494</v>
      </c>
      <c r="AE6582" s="1" t="s">
        <v>38</v>
      </c>
      <c r="AF6582" s="1" t="s">
        <v>38</v>
      </c>
      <c r="AG6582" t="s">
        <v>13527</v>
      </c>
      <c r="AH6582" t="s">
        <v>38</v>
      </c>
      <c r="AI6582" t="s">
        <v>13540</v>
      </c>
    </row>
    <row r="6583" spans="1:35" x14ac:dyDescent="0.25">
      <c r="A6583" s="1" t="s">
        <v>13272</v>
      </c>
      <c r="B6583" s="1" t="s">
        <v>30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s="1" t="s">
        <v>30</v>
      </c>
      <c r="I6583" s="1" t="s">
        <v>31</v>
      </c>
      <c r="J6583">
        <v>0</v>
      </c>
      <c r="K6583">
        <v>0</v>
      </c>
      <c r="L6583">
        <v>14</v>
      </c>
      <c r="M6583" s="1" t="s">
        <v>32</v>
      </c>
      <c r="N6583">
        <v>0</v>
      </c>
      <c r="O6583" s="1" t="s">
        <v>49</v>
      </c>
      <c r="P6583" s="1" t="s">
        <v>13273</v>
      </c>
      <c r="Q6583" s="1" t="s">
        <v>35</v>
      </c>
      <c r="R6583">
        <v>21</v>
      </c>
      <c r="S6583" s="1" t="s">
        <v>32</v>
      </c>
      <c r="T6583" s="1" t="s">
        <v>30</v>
      </c>
      <c r="U6583" s="1" t="s">
        <v>32</v>
      </c>
      <c r="V6583">
        <v>6</v>
      </c>
      <c r="W6583" s="1" t="s">
        <v>32</v>
      </c>
      <c r="X6583" s="1" t="s">
        <v>57</v>
      </c>
      <c r="Y6583" s="1" t="s">
        <v>58</v>
      </c>
      <c r="Z6583">
        <v>39</v>
      </c>
      <c r="AA6583">
        <v>2812</v>
      </c>
      <c r="AB6583" s="1" t="s">
        <v>13500</v>
      </c>
      <c r="AC6583" s="1" t="s">
        <v>13500</v>
      </c>
      <c r="AD6583" t="s">
        <v>13495</v>
      </c>
      <c r="AE6583" s="1" t="s">
        <v>38</v>
      </c>
      <c r="AF6583" s="1" t="s">
        <v>38</v>
      </c>
      <c r="AG6583" t="s">
        <v>13526</v>
      </c>
      <c r="AH6583" t="s">
        <v>38</v>
      </c>
      <c r="AI6583" t="s">
        <v>13540</v>
      </c>
    </row>
    <row r="6584" spans="1:35" x14ac:dyDescent="0.25">
      <c r="A6584" s="1" t="s">
        <v>13274</v>
      </c>
      <c r="B6584" s="1" t="s">
        <v>30</v>
      </c>
      <c r="C6584">
        <v>20</v>
      </c>
      <c r="D6584">
        <v>44</v>
      </c>
      <c r="E6584">
        <v>81</v>
      </c>
      <c r="F6584">
        <v>0</v>
      </c>
      <c r="G6584">
        <v>0</v>
      </c>
      <c r="H6584" s="1" t="s">
        <v>30</v>
      </c>
      <c r="I6584" s="1" t="s">
        <v>31</v>
      </c>
      <c r="J6584">
        <v>0</v>
      </c>
      <c r="K6584">
        <v>0</v>
      </c>
      <c r="L6584">
        <v>0</v>
      </c>
      <c r="M6584" s="1" t="s">
        <v>30</v>
      </c>
      <c r="N6584">
        <v>0</v>
      </c>
      <c r="O6584" s="1" t="s">
        <v>211</v>
      </c>
      <c r="P6584" s="1" t="s">
        <v>13275</v>
      </c>
      <c r="Q6584" s="1" t="s">
        <v>35</v>
      </c>
      <c r="R6584">
        <v>34</v>
      </c>
      <c r="S6584" s="1" t="s">
        <v>30</v>
      </c>
      <c r="T6584" s="1" t="s">
        <v>30</v>
      </c>
      <c r="U6584" s="1" t="s">
        <v>32</v>
      </c>
      <c r="V6584">
        <v>3</v>
      </c>
      <c r="W6584" s="1" t="s">
        <v>30</v>
      </c>
      <c r="X6584" s="1" t="s">
        <v>36</v>
      </c>
      <c r="Y6584" s="1" t="s">
        <v>58</v>
      </c>
      <c r="Z6584">
        <v>8</v>
      </c>
      <c r="AA6584">
        <v>168</v>
      </c>
      <c r="AB6584" s="1" t="s">
        <v>13500</v>
      </c>
      <c r="AC6584" s="1" t="s">
        <v>13500</v>
      </c>
      <c r="AD6584" t="s">
        <v>13494</v>
      </c>
      <c r="AE6584" s="1" t="s">
        <v>38</v>
      </c>
      <c r="AF6584" s="1" t="s">
        <v>38</v>
      </c>
      <c r="AG6584" t="s">
        <v>13527</v>
      </c>
      <c r="AH6584" t="s">
        <v>38</v>
      </c>
      <c r="AI6584" t="s">
        <v>13539</v>
      </c>
    </row>
    <row r="6585" spans="1:35" x14ac:dyDescent="0.25">
      <c r="A6585" s="1" t="s">
        <v>13276</v>
      </c>
      <c r="B6585" s="1" t="s">
        <v>30</v>
      </c>
      <c r="C6585">
        <v>7</v>
      </c>
      <c r="D6585">
        <v>35</v>
      </c>
      <c r="E6585">
        <v>90.9</v>
      </c>
      <c r="F6585">
        <v>0</v>
      </c>
      <c r="G6585">
        <v>0</v>
      </c>
      <c r="H6585" s="1" t="s">
        <v>30</v>
      </c>
      <c r="I6585" s="1" t="s">
        <v>31</v>
      </c>
      <c r="J6585">
        <v>0</v>
      </c>
      <c r="K6585">
        <v>0</v>
      </c>
      <c r="L6585">
        <v>0</v>
      </c>
      <c r="M6585" s="1" t="s">
        <v>30</v>
      </c>
      <c r="N6585">
        <v>0</v>
      </c>
      <c r="O6585" s="1" t="s">
        <v>219</v>
      </c>
      <c r="P6585" s="1" t="s">
        <v>13277</v>
      </c>
      <c r="Q6585" s="1" t="s">
        <v>42</v>
      </c>
      <c r="R6585">
        <v>52</v>
      </c>
      <c r="S6585" s="1" t="s">
        <v>30</v>
      </c>
      <c r="T6585" s="1" t="s">
        <v>30</v>
      </c>
      <c r="U6585" s="1" t="s">
        <v>32</v>
      </c>
      <c r="V6585">
        <v>5</v>
      </c>
      <c r="W6585" s="1" t="s">
        <v>30</v>
      </c>
      <c r="X6585" s="1" t="s">
        <v>36</v>
      </c>
      <c r="Y6585" s="1" t="s">
        <v>58</v>
      </c>
      <c r="Z6585">
        <v>8</v>
      </c>
      <c r="AA6585">
        <v>58</v>
      </c>
      <c r="AB6585" s="1" t="s">
        <v>13500</v>
      </c>
      <c r="AC6585" s="1" t="s">
        <v>13500</v>
      </c>
      <c r="AD6585" t="s">
        <v>13494</v>
      </c>
      <c r="AE6585" s="1" t="s">
        <v>38</v>
      </c>
      <c r="AF6585" s="1" t="s">
        <v>38</v>
      </c>
      <c r="AG6585" t="s">
        <v>13527</v>
      </c>
      <c r="AH6585" t="s">
        <v>38</v>
      </c>
      <c r="AI6585" t="s">
        <v>13538</v>
      </c>
    </row>
    <row r="6586" spans="1:35" x14ac:dyDescent="0.25">
      <c r="A6586" s="1" t="s">
        <v>13278</v>
      </c>
      <c r="B6586" s="1" t="s">
        <v>30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s="1" t="s">
        <v>30</v>
      </c>
      <c r="I6586" s="1" t="s">
        <v>31</v>
      </c>
      <c r="J6586">
        <v>0</v>
      </c>
      <c r="K6586">
        <v>0</v>
      </c>
      <c r="L6586">
        <v>0</v>
      </c>
      <c r="M6586" s="1" t="s">
        <v>30</v>
      </c>
      <c r="N6586">
        <v>0</v>
      </c>
      <c r="O6586" s="1" t="s">
        <v>197</v>
      </c>
      <c r="P6586" s="1" t="s">
        <v>13279</v>
      </c>
      <c r="Q6586" s="1" t="s">
        <v>42</v>
      </c>
      <c r="R6586">
        <v>38</v>
      </c>
      <c r="S6586" s="1" t="s">
        <v>30</v>
      </c>
      <c r="T6586" s="1" t="s">
        <v>30</v>
      </c>
      <c r="U6586" s="1" t="s">
        <v>32</v>
      </c>
      <c r="V6586">
        <v>2</v>
      </c>
      <c r="W6586" s="1" t="s">
        <v>30</v>
      </c>
      <c r="X6586" s="1" t="s">
        <v>57</v>
      </c>
      <c r="Y6586" s="1" t="s">
        <v>58</v>
      </c>
      <c r="Z6586">
        <v>10</v>
      </c>
      <c r="AA6586">
        <v>517</v>
      </c>
      <c r="AB6586" s="1" t="s">
        <v>13500</v>
      </c>
      <c r="AC6586" s="1" t="s">
        <v>13500</v>
      </c>
      <c r="AD6586" t="s">
        <v>13494</v>
      </c>
      <c r="AE6586" s="1" t="s">
        <v>38</v>
      </c>
      <c r="AF6586" s="1" t="s">
        <v>38</v>
      </c>
      <c r="AG6586" t="s">
        <v>13527</v>
      </c>
      <c r="AH6586" t="s">
        <v>38</v>
      </c>
      <c r="AI6586" t="s">
        <v>13540</v>
      </c>
    </row>
    <row r="6587" spans="1:35" x14ac:dyDescent="0.25">
      <c r="A6587" s="1" t="s">
        <v>13280</v>
      </c>
      <c r="B6587" s="1" t="s">
        <v>30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s="1" t="s">
        <v>30</v>
      </c>
      <c r="I6587" s="1" t="s">
        <v>31</v>
      </c>
      <c r="J6587">
        <v>0</v>
      </c>
      <c r="K6587">
        <v>0</v>
      </c>
      <c r="L6587">
        <v>11</v>
      </c>
      <c r="M6587" s="1" t="s">
        <v>32</v>
      </c>
      <c r="N6587">
        <v>0</v>
      </c>
      <c r="O6587" s="1" t="s">
        <v>97</v>
      </c>
      <c r="P6587" s="1" t="s">
        <v>13281</v>
      </c>
      <c r="Q6587" s="1" t="s">
        <v>35</v>
      </c>
      <c r="R6587">
        <v>53</v>
      </c>
      <c r="S6587" s="1" t="s">
        <v>30</v>
      </c>
      <c r="T6587" s="1" t="s">
        <v>30</v>
      </c>
      <c r="U6587" s="1" t="s">
        <v>32</v>
      </c>
      <c r="V6587">
        <v>4</v>
      </c>
      <c r="W6587" s="1" t="s">
        <v>30</v>
      </c>
      <c r="X6587" s="1" t="s">
        <v>57</v>
      </c>
      <c r="Y6587" s="1" t="s">
        <v>58</v>
      </c>
      <c r="Z6587">
        <v>20</v>
      </c>
      <c r="AA6587">
        <v>1380</v>
      </c>
      <c r="AB6587" s="1" t="s">
        <v>13500</v>
      </c>
      <c r="AC6587" s="1" t="s">
        <v>13500</v>
      </c>
      <c r="AD6587" t="s">
        <v>13494</v>
      </c>
      <c r="AE6587" s="1" t="s">
        <v>38</v>
      </c>
      <c r="AF6587" s="1" t="s">
        <v>38</v>
      </c>
      <c r="AG6587" t="s">
        <v>13526</v>
      </c>
      <c r="AH6587" t="s">
        <v>38</v>
      </c>
      <c r="AI6587" t="s">
        <v>13540</v>
      </c>
    </row>
    <row r="6588" spans="1:35" x14ac:dyDescent="0.25">
      <c r="A6588" s="1" t="s">
        <v>13282</v>
      </c>
      <c r="B6588" s="1" t="s">
        <v>30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s="1" t="s">
        <v>30</v>
      </c>
      <c r="I6588" s="1" t="s">
        <v>31</v>
      </c>
      <c r="J6588">
        <v>0</v>
      </c>
      <c r="K6588">
        <v>0</v>
      </c>
      <c r="L6588">
        <v>27</v>
      </c>
      <c r="M6588" s="1" t="s">
        <v>32</v>
      </c>
      <c r="N6588">
        <v>0</v>
      </c>
      <c r="O6588" s="1" t="s">
        <v>375</v>
      </c>
      <c r="P6588" s="1" t="s">
        <v>13283</v>
      </c>
      <c r="Q6588" s="1" t="s">
        <v>42</v>
      </c>
      <c r="R6588">
        <v>47</v>
      </c>
      <c r="S6588" s="1" t="s">
        <v>30</v>
      </c>
      <c r="T6588" s="1" t="s">
        <v>30</v>
      </c>
      <c r="U6588" s="1" t="s">
        <v>32</v>
      </c>
      <c r="V6588">
        <v>2</v>
      </c>
      <c r="W6588" s="1" t="s">
        <v>30</v>
      </c>
      <c r="X6588" s="1" t="s">
        <v>36</v>
      </c>
      <c r="Y6588" s="1" t="s">
        <v>58</v>
      </c>
      <c r="Z6588">
        <v>11</v>
      </c>
      <c r="AA6588">
        <v>462</v>
      </c>
      <c r="AB6588" s="1" t="s">
        <v>13500</v>
      </c>
      <c r="AC6588" s="1" t="s">
        <v>13500</v>
      </c>
      <c r="AD6588" t="s">
        <v>13494</v>
      </c>
      <c r="AE6588" s="1" t="s">
        <v>38</v>
      </c>
      <c r="AF6588" s="1" t="s">
        <v>38</v>
      </c>
      <c r="AG6588" t="s">
        <v>13526</v>
      </c>
      <c r="AH6588" t="s">
        <v>38</v>
      </c>
      <c r="AI6588" t="s">
        <v>13540</v>
      </c>
    </row>
    <row r="6589" spans="1:35" x14ac:dyDescent="0.25">
      <c r="A6589" s="1" t="s">
        <v>13284</v>
      </c>
      <c r="B6589" s="1" t="s">
        <v>30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s="1" t="s">
        <v>32</v>
      </c>
      <c r="I6589" s="1" t="s">
        <v>46</v>
      </c>
      <c r="J6589">
        <v>0</v>
      </c>
      <c r="K6589">
        <v>0</v>
      </c>
      <c r="L6589">
        <v>30</v>
      </c>
      <c r="M6589" s="1" t="s">
        <v>32</v>
      </c>
      <c r="N6589">
        <v>0</v>
      </c>
      <c r="O6589" s="1" t="s">
        <v>100</v>
      </c>
      <c r="P6589" s="1" t="s">
        <v>13285</v>
      </c>
      <c r="Q6589" s="1" t="s">
        <v>35</v>
      </c>
      <c r="R6589">
        <v>27</v>
      </c>
      <c r="S6589" s="1" t="s">
        <v>32</v>
      </c>
      <c r="T6589" s="1" t="s">
        <v>30</v>
      </c>
      <c r="U6589" s="1" t="s">
        <v>32</v>
      </c>
      <c r="V6589">
        <v>6</v>
      </c>
      <c r="W6589" s="1" t="s">
        <v>32</v>
      </c>
      <c r="X6589" s="1" t="s">
        <v>57</v>
      </c>
      <c r="Y6589" s="1" t="s">
        <v>58</v>
      </c>
      <c r="Z6589">
        <v>33</v>
      </c>
      <c r="AA6589">
        <v>333</v>
      </c>
      <c r="AB6589" s="1" t="s">
        <v>13500</v>
      </c>
      <c r="AC6589" s="1" t="s">
        <v>13500</v>
      </c>
      <c r="AD6589" t="s">
        <v>13495</v>
      </c>
      <c r="AE6589" s="1" t="s">
        <v>38</v>
      </c>
      <c r="AF6589" s="1" t="s">
        <v>38</v>
      </c>
      <c r="AG6589" t="s">
        <v>13526</v>
      </c>
      <c r="AH6589" t="s">
        <v>38</v>
      </c>
      <c r="AI6589" t="s">
        <v>13539</v>
      </c>
    </row>
    <row r="6590" spans="1:35" x14ac:dyDescent="0.25">
      <c r="A6590" s="1" t="s">
        <v>13286</v>
      </c>
      <c r="B6590" s="1" t="s">
        <v>30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s="1" t="s">
        <v>30</v>
      </c>
      <c r="I6590" s="1" t="s">
        <v>31</v>
      </c>
      <c r="J6590">
        <v>0</v>
      </c>
      <c r="K6590">
        <v>0</v>
      </c>
      <c r="L6590">
        <v>30</v>
      </c>
      <c r="M6590" s="1" t="s">
        <v>32</v>
      </c>
      <c r="N6590">
        <v>0</v>
      </c>
      <c r="O6590" s="1" t="s">
        <v>197</v>
      </c>
      <c r="P6590" s="1" t="s">
        <v>13287</v>
      </c>
      <c r="Q6590" s="1" t="s">
        <v>35</v>
      </c>
      <c r="R6590">
        <v>21</v>
      </c>
      <c r="S6590" s="1" t="s">
        <v>32</v>
      </c>
      <c r="T6590" s="1" t="s">
        <v>30</v>
      </c>
      <c r="U6590" s="1" t="s">
        <v>32</v>
      </c>
      <c r="V6590">
        <v>4</v>
      </c>
      <c r="W6590" s="1" t="s">
        <v>30</v>
      </c>
      <c r="X6590" s="1" t="s">
        <v>36</v>
      </c>
      <c r="Y6590" s="1" t="s">
        <v>37</v>
      </c>
      <c r="Z6590">
        <v>32</v>
      </c>
      <c r="AA6590">
        <v>1337</v>
      </c>
      <c r="AB6590" s="1" t="s">
        <v>13500</v>
      </c>
      <c r="AC6590" s="1" t="s">
        <v>13500</v>
      </c>
      <c r="AD6590" t="s">
        <v>13495</v>
      </c>
      <c r="AE6590" s="1" t="s">
        <v>38</v>
      </c>
      <c r="AF6590" s="1" t="s">
        <v>38</v>
      </c>
      <c r="AG6590" t="s">
        <v>13526</v>
      </c>
      <c r="AH6590" t="s">
        <v>38</v>
      </c>
      <c r="AI6590" t="s">
        <v>13540</v>
      </c>
    </row>
    <row r="6591" spans="1:35" x14ac:dyDescent="0.25">
      <c r="A6591" s="1" t="s">
        <v>13288</v>
      </c>
      <c r="B6591" s="1" t="s">
        <v>30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s="1" t="s">
        <v>30</v>
      </c>
      <c r="I6591" s="1" t="s">
        <v>31</v>
      </c>
      <c r="J6591">
        <v>0</v>
      </c>
      <c r="K6591">
        <v>0</v>
      </c>
      <c r="L6591">
        <v>0</v>
      </c>
      <c r="M6591" s="1" t="s">
        <v>30</v>
      </c>
      <c r="N6591">
        <v>0</v>
      </c>
      <c r="O6591" s="1" t="s">
        <v>60</v>
      </c>
      <c r="P6591" s="1" t="s">
        <v>13289</v>
      </c>
      <c r="Q6591" s="1" t="s">
        <v>42</v>
      </c>
      <c r="R6591">
        <v>66</v>
      </c>
      <c r="S6591" s="1" t="s">
        <v>30</v>
      </c>
      <c r="T6591" s="1" t="s">
        <v>32</v>
      </c>
      <c r="U6591" s="1" t="s">
        <v>32</v>
      </c>
      <c r="V6591">
        <v>5</v>
      </c>
      <c r="W6591" s="1" t="s">
        <v>30</v>
      </c>
      <c r="X6591" s="1" t="s">
        <v>57</v>
      </c>
      <c r="Y6591" s="1" t="s">
        <v>58</v>
      </c>
      <c r="Z6591">
        <v>10</v>
      </c>
      <c r="AA6591">
        <v>232</v>
      </c>
      <c r="AB6591" s="1" t="s">
        <v>13500</v>
      </c>
      <c r="AC6591" s="1" t="s">
        <v>13500</v>
      </c>
      <c r="AD6591" t="s">
        <v>13496</v>
      </c>
      <c r="AE6591" s="1" t="s">
        <v>38</v>
      </c>
      <c r="AF6591" s="1" t="s">
        <v>38</v>
      </c>
      <c r="AG6591" t="s">
        <v>13527</v>
      </c>
      <c r="AH6591" t="s">
        <v>38</v>
      </c>
      <c r="AI6591" t="s">
        <v>13539</v>
      </c>
    </row>
    <row r="6592" spans="1:35" x14ac:dyDescent="0.25">
      <c r="A6592" s="1" t="s">
        <v>13290</v>
      </c>
      <c r="B6592" s="1" t="s">
        <v>30</v>
      </c>
      <c r="C6592">
        <v>11</v>
      </c>
      <c r="D6592">
        <v>46</v>
      </c>
      <c r="E6592">
        <v>134</v>
      </c>
      <c r="F6592">
        <v>0</v>
      </c>
      <c r="G6592">
        <v>0</v>
      </c>
      <c r="H6592" s="1" t="s">
        <v>30</v>
      </c>
      <c r="I6592" s="1" t="s">
        <v>31</v>
      </c>
      <c r="J6592">
        <v>0</v>
      </c>
      <c r="K6592">
        <v>0</v>
      </c>
      <c r="L6592">
        <v>4</v>
      </c>
      <c r="M6592" s="1" t="s">
        <v>30</v>
      </c>
      <c r="N6592">
        <v>56</v>
      </c>
      <c r="O6592" s="1" t="s">
        <v>135</v>
      </c>
      <c r="P6592" s="1" t="s">
        <v>13291</v>
      </c>
      <c r="Q6592" s="1" t="s">
        <v>35</v>
      </c>
      <c r="R6592">
        <v>58</v>
      </c>
      <c r="S6592" s="1" t="s">
        <v>30</v>
      </c>
      <c r="T6592" s="1" t="s">
        <v>30</v>
      </c>
      <c r="U6592" s="1" t="s">
        <v>32</v>
      </c>
      <c r="V6592">
        <v>2</v>
      </c>
      <c r="W6592" s="1" t="s">
        <v>30</v>
      </c>
      <c r="X6592" s="1" t="s">
        <v>43</v>
      </c>
      <c r="Y6592" s="1" t="s">
        <v>58</v>
      </c>
      <c r="Z6592">
        <v>14</v>
      </c>
      <c r="AA6592">
        <v>160</v>
      </c>
      <c r="AB6592" s="1" t="s">
        <v>13500</v>
      </c>
      <c r="AC6592" s="1" t="s">
        <v>13500</v>
      </c>
      <c r="AD6592" t="s">
        <v>13494</v>
      </c>
      <c r="AE6592" s="1" t="s">
        <v>38</v>
      </c>
      <c r="AF6592" s="1" t="s">
        <v>38</v>
      </c>
      <c r="AG6592" t="s">
        <v>13526</v>
      </c>
      <c r="AH6592" t="s">
        <v>38</v>
      </c>
      <c r="AI6592" t="s">
        <v>13539</v>
      </c>
    </row>
    <row r="6593" spans="1:35" x14ac:dyDescent="0.25">
      <c r="A6593" s="1" t="s">
        <v>13292</v>
      </c>
      <c r="B6593" s="1" t="s">
        <v>32</v>
      </c>
      <c r="C6593">
        <v>2</v>
      </c>
      <c r="D6593">
        <v>10</v>
      </c>
      <c r="E6593">
        <v>19.3</v>
      </c>
      <c r="F6593">
        <v>0</v>
      </c>
      <c r="G6593">
        <v>0</v>
      </c>
      <c r="H6593" s="1" t="s">
        <v>30</v>
      </c>
      <c r="I6593" s="1" t="s">
        <v>46</v>
      </c>
      <c r="J6593">
        <v>0</v>
      </c>
      <c r="K6593">
        <v>0</v>
      </c>
      <c r="L6593">
        <v>26</v>
      </c>
      <c r="M6593" s="1" t="s">
        <v>32</v>
      </c>
      <c r="N6593">
        <v>0</v>
      </c>
      <c r="O6593" s="1" t="s">
        <v>100</v>
      </c>
      <c r="P6593" s="1" t="s">
        <v>13293</v>
      </c>
      <c r="Q6593" s="1" t="s">
        <v>35</v>
      </c>
      <c r="R6593">
        <v>21</v>
      </c>
      <c r="S6593" s="1" t="s">
        <v>32</v>
      </c>
      <c r="T6593" s="1" t="s">
        <v>30</v>
      </c>
      <c r="U6593" s="1" t="s">
        <v>32</v>
      </c>
      <c r="V6593">
        <v>5</v>
      </c>
      <c r="W6593" s="1" t="s">
        <v>30</v>
      </c>
      <c r="X6593" s="1" t="s">
        <v>36</v>
      </c>
      <c r="Y6593" s="1" t="s">
        <v>37</v>
      </c>
      <c r="Z6593">
        <v>27</v>
      </c>
      <c r="AA6593">
        <v>59</v>
      </c>
      <c r="AB6593" s="1" t="s">
        <v>7086</v>
      </c>
      <c r="AC6593" s="1" t="s">
        <v>7087</v>
      </c>
      <c r="AD6593" t="s">
        <v>13495</v>
      </c>
      <c r="AE6593" s="1" t="s">
        <v>7086</v>
      </c>
      <c r="AF6593" s="1" t="s">
        <v>7087</v>
      </c>
      <c r="AG6593" t="s">
        <v>13526</v>
      </c>
      <c r="AH6593" t="s">
        <v>13530</v>
      </c>
      <c r="AI6593" t="s">
        <v>13538</v>
      </c>
    </row>
    <row r="6594" spans="1:35" x14ac:dyDescent="0.25">
      <c r="A6594" s="1" t="s">
        <v>13294</v>
      </c>
      <c r="B6594" s="1" t="s">
        <v>32</v>
      </c>
      <c r="C6594">
        <v>8</v>
      </c>
      <c r="D6594">
        <v>15</v>
      </c>
      <c r="E6594">
        <v>41.2</v>
      </c>
      <c r="F6594">
        <v>0</v>
      </c>
      <c r="G6594">
        <v>0</v>
      </c>
      <c r="H6594" s="1" t="s">
        <v>30</v>
      </c>
      <c r="I6594" s="1" t="s">
        <v>46</v>
      </c>
      <c r="J6594">
        <v>0</v>
      </c>
      <c r="K6594">
        <v>0</v>
      </c>
      <c r="L6594">
        <v>5</v>
      </c>
      <c r="M6594" s="1" t="s">
        <v>32</v>
      </c>
      <c r="N6594">
        <v>0</v>
      </c>
      <c r="O6594" s="1" t="s">
        <v>240</v>
      </c>
      <c r="P6594" s="1" t="s">
        <v>13295</v>
      </c>
      <c r="Q6594" s="1" t="s">
        <v>35</v>
      </c>
      <c r="R6594">
        <v>30</v>
      </c>
      <c r="S6594" s="1" t="s">
        <v>30</v>
      </c>
      <c r="T6594" s="1" t="s">
        <v>30</v>
      </c>
      <c r="U6594" s="1" t="s">
        <v>32</v>
      </c>
      <c r="V6594">
        <v>5</v>
      </c>
      <c r="W6594" s="1" t="s">
        <v>32</v>
      </c>
      <c r="X6594" s="1" t="s">
        <v>36</v>
      </c>
      <c r="Y6594" s="1" t="s">
        <v>37</v>
      </c>
      <c r="Z6594">
        <v>38</v>
      </c>
      <c r="AA6594">
        <v>317</v>
      </c>
      <c r="AB6594" s="1" t="s">
        <v>7086</v>
      </c>
      <c r="AC6594" s="1" t="s">
        <v>7087</v>
      </c>
      <c r="AD6594" t="s">
        <v>13495</v>
      </c>
      <c r="AE6594" s="1" t="s">
        <v>7086</v>
      </c>
      <c r="AF6594" s="1" t="s">
        <v>7087</v>
      </c>
      <c r="AG6594" t="s">
        <v>13526</v>
      </c>
      <c r="AH6594" t="s">
        <v>13530</v>
      </c>
      <c r="AI6594" t="s">
        <v>13538</v>
      </c>
    </row>
    <row r="6595" spans="1:35" x14ac:dyDescent="0.25">
      <c r="A6595" s="1" t="s">
        <v>13296</v>
      </c>
      <c r="B6595" s="1" t="s">
        <v>32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s="1" t="s">
        <v>30</v>
      </c>
      <c r="I6595" s="1" t="s">
        <v>31</v>
      </c>
      <c r="J6595">
        <v>0</v>
      </c>
      <c r="K6595">
        <v>0</v>
      </c>
      <c r="L6595">
        <v>9</v>
      </c>
      <c r="M6595" s="1" t="s">
        <v>32</v>
      </c>
      <c r="N6595">
        <v>0</v>
      </c>
      <c r="O6595" s="1" t="s">
        <v>94</v>
      </c>
      <c r="P6595" s="1" t="s">
        <v>13297</v>
      </c>
      <c r="Q6595" s="1" t="s">
        <v>35</v>
      </c>
      <c r="R6595">
        <v>25</v>
      </c>
      <c r="S6595" s="1" t="s">
        <v>32</v>
      </c>
      <c r="T6595" s="1" t="s">
        <v>30</v>
      </c>
      <c r="U6595" s="1" t="s">
        <v>32</v>
      </c>
      <c r="V6595">
        <v>2</v>
      </c>
      <c r="W6595" s="1" t="s">
        <v>32</v>
      </c>
      <c r="X6595" s="1" t="s">
        <v>36</v>
      </c>
      <c r="Y6595" s="1" t="s">
        <v>37</v>
      </c>
      <c r="Z6595">
        <v>49</v>
      </c>
      <c r="AA6595">
        <v>1425</v>
      </c>
      <c r="AB6595" s="1" t="s">
        <v>7086</v>
      </c>
      <c r="AC6595" s="1" t="s">
        <v>7087</v>
      </c>
      <c r="AD6595" t="s">
        <v>13495</v>
      </c>
      <c r="AE6595" s="1" t="s">
        <v>7086</v>
      </c>
      <c r="AF6595" s="1" t="s">
        <v>7087</v>
      </c>
      <c r="AG6595" t="s">
        <v>13526</v>
      </c>
      <c r="AH6595" t="s">
        <v>13530</v>
      </c>
      <c r="AI6595" t="s">
        <v>13539</v>
      </c>
    </row>
    <row r="6596" spans="1:35" x14ac:dyDescent="0.25">
      <c r="A6596" s="1" t="s">
        <v>13298</v>
      </c>
      <c r="B6596" s="1" t="s">
        <v>32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s="1" t="s">
        <v>30</v>
      </c>
      <c r="I6596" s="1" t="s">
        <v>31</v>
      </c>
      <c r="J6596">
        <v>0</v>
      </c>
      <c r="K6596">
        <v>0</v>
      </c>
      <c r="L6596">
        <v>3</v>
      </c>
      <c r="M6596" s="1" t="s">
        <v>32</v>
      </c>
      <c r="N6596">
        <v>0</v>
      </c>
      <c r="O6596" s="1" t="s">
        <v>216</v>
      </c>
      <c r="P6596" s="1" t="s">
        <v>13299</v>
      </c>
      <c r="Q6596" s="1" t="s">
        <v>42</v>
      </c>
      <c r="R6596">
        <v>37</v>
      </c>
      <c r="S6596" s="1" t="s">
        <v>30</v>
      </c>
      <c r="T6596" s="1" t="s">
        <v>30</v>
      </c>
      <c r="U6596" s="1" t="s">
        <v>32</v>
      </c>
      <c r="V6596">
        <v>4</v>
      </c>
      <c r="W6596" s="1" t="s">
        <v>32</v>
      </c>
      <c r="X6596" s="1" t="s">
        <v>36</v>
      </c>
      <c r="Y6596" s="1" t="s">
        <v>37</v>
      </c>
      <c r="Z6596">
        <v>36</v>
      </c>
      <c r="AA6596">
        <v>1734</v>
      </c>
      <c r="AB6596" s="1" t="s">
        <v>7080</v>
      </c>
      <c r="AC6596" s="1" t="s">
        <v>7092</v>
      </c>
      <c r="AD6596" t="s">
        <v>13494</v>
      </c>
      <c r="AE6596" s="1" t="s">
        <v>7080</v>
      </c>
      <c r="AF6596" s="1" t="s">
        <v>7092</v>
      </c>
      <c r="AG6596" t="s">
        <v>13526</v>
      </c>
      <c r="AH6596" t="s">
        <v>13530</v>
      </c>
      <c r="AI6596" t="s">
        <v>13540</v>
      </c>
    </row>
    <row r="6597" spans="1:35" x14ac:dyDescent="0.25">
      <c r="A6597" s="1" t="s">
        <v>13300</v>
      </c>
      <c r="B6597" s="1" t="s">
        <v>32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s="1" t="s">
        <v>30</v>
      </c>
      <c r="I6597" s="1" t="s">
        <v>31</v>
      </c>
      <c r="J6597">
        <v>0</v>
      </c>
      <c r="K6597">
        <v>0</v>
      </c>
      <c r="L6597">
        <v>5</v>
      </c>
      <c r="M6597" s="1" t="s">
        <v>32</v>
      </c>
      <c r="N6597">
        <v>0</v>
      </c>
      <c r="O6597" s="1" t="s">
        <v>130</v>
      </c>
      <c r="P6597" s="1" t="s">
        <v>13301</v>
      </c>
      <c r="Q6597" s="1" t="s">
        <v>42</v>
      </c>
      <c r="R6597">
        <v>59</v>
      </c>
      <c r="S6597" s="1" t="s">
        <v>30</v>
      </c>
      <c r="T6597" s="1" t="s">
        <v>30</v>
      </c>
      <c r="U6597" s="1" t="s">
        <v>32</v>
      </c>
      <c r="V6597">
        <v>6</v>
      </c>
      <c r="W6597" s="1" t="s">
        <v>30</v>
      </c>
      <c r="X6597" s="1" t="s">
        <v>36</v>
      </c>
      <c r="Y6597" s="1" t="s">
        <v>37</v>
      </c>
      <c r="Z6597">
        <v>35</v>
      </c>
      <c r="AA6597">
        <v>1682</v>
      </c>
      <c r="AB6597" s="1" t="s">
        <v>7080</v>
      </c>
      <c r="AC6597" s="1" t="s">
        <v>7092</v>
      </c>
      <c r="AD6597" t="s">
        <v>13494</v>
      </c>
      <c r="AE6597" s="1" t="s">
        <v>7080</v>
      </c>
      <c r="AF6597" s="1" t="s">
        <v>7092</v>
      </c>
      <c r="AG6597" t="s">
        <v>13526</v>
      </c>
      <c r="AH6597" t="s">
        <v>13530</v>
      </c>
      <c r="AI6597" t="s">
        <v>13540</v>
      </c>
    </row>
    <row r="6598" spans="1:35" x14ac:dyDescent="0.25">
      <c r="A6598" s="1" t="s">
        <v>13302</v>
      </c>
      <c r="B6598" s="1" t="s">
        <v>32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s="1" t="s">
        <v>32</v>
      </c>
      <c r="I6598" s="1" t="s">
        <v>31</v>
      </c>
      <c r="J6598">
        <v>72</v>
      </c>
      <c r="K6598">
        <v>0</v>
      </c>
      <c r="L6598">
        <v>19</v>
      </c>
      <c r="M6598" s="1" t="s">
        <v>32</v>
      </c>
      <c r="N6598">
        <v>0</v>
      </c>
      <c r="O6598" s="1" t="s">
        <v>272</v>
      </c>
      <c r="P6598" s="1" t="s">
        <v>13303</v>
      </c>
      <c r="Q6598" s="1" t="s">
        <v>42</v>
      </c>
      <c r="R6598">
        <v>60</v>
      </c>
      <c r="S6598" s="1" t="s">
        <v>30</v>
      </c>
      <c r="T6598" s="1" t="s">
        <v>30</v>
      </c>
      <c r="U6598" s="1" t="s">
        <v>32</v>
      </c>
      <c r="V6598">
        <v>3</v>
      </c>
      <c r="W6598" s="1" t="s">
        <v>30</v>
      </c>
      <c r="X6598" s="1" t="s">
        <v>36</v>
      </c>
      <c r="Y6598" s="1" t="s">
        <v>37</v>
      </c>
      <c r="Z6598">
        <v>19</v>
      </c>
      <c r="AA6598">
        <v>88</v>
      </c>
      <c r="AB6598" s="1" t="s">
        <v>7080</v>
      </c>
      <c r="AC6598" s="1" t="s">
        <v>7092</v>
      </c>
      <c r="AD6598" t="s">
        <v>13494</v>
      </c>
      <c r="AE6598" s="1" t="s">
        <v>7080</v>
      </c>
      <c r="AF6598" s="1" t="s">
        <v>7092</v>
      </c>
      <c r="AG6598" t="s">
        <v>13526</v>
      </c>
      <c r="AH6598" t="s">
        <v>13530</v>
      </c>
      <c r="AI6598" t="s">
        <v>13538</v>
      </c>
    </row>
    <row r="6599" spans="1:35" x14ac:dyDescent="0.25">
      <c r="A6599" s="1" t="s">
        <v>13304</v>
      </c>
      <c r="B6599" s="1" t="s">
        <v>32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s="1" t="s">
        <v>30</v>
      </c>
      <c r="I6599" s="1" t="s">
        <v>46</v>
      </c>
      <c r="J6599">
        <v>0</v>
      </c>
      <c r="K6599">
        <v>0</v>
      </c>
      <c r="L6599">
        <v>14</v>
      </c>
      <c r="M6599" s="1" t="s">
        <v>32</v>
      </c>
      <c r="N6599">
        <v>0</v>
      </c>
      <c r="O6599" s="1" t="s">
        <v>272</v>
      </c>
      <c r="P6599" s="1" t="s">
        <v>13305</v>
      </c>
      <c r="Q6599" s="1" t="s">
        <v>42</v>
      </c>
      <c r="R6599">
        <v>49</v>
      </c>
      <c r="S6599" s="1" t="s">
        <v>30</v>
      </c>
      <c r="T6599" s="1" t="s">
        <v>30</v>
      </c>
      <c r="U6599" s="1" t="s">
        <v>32</v>
      </c>
      <c r="V6599">
        <v>2</v>
      </c>
      <c r="W6599" s="1" t="s">
        <v>32</v>
      </c>
      <c r="X6599" s="1" t="s">
        <v>36</v>
      </c>
      <c r="Y6599" s="1" t="s">
        <v>37</v>
      </c>
      <c r="Z6599">
        <v>29</v>
      </c>
      <c r="AA6599">
        <v>963</v>
      </c>
      <c r="AB6599" s="1" t="s">
        <v>7080</v>
      </c>
      <c r="AC6599" s="1" t="s">
        <v>7095</v>
      </c>
      <c r="AD6599" t="s">
        <v>13494</v>
      </c>
      <c r="AE6599" s="1" t="s">
        <v>7080</v>
      </c>
      <c r="AF6599" s="1" t="s">
        <v>7095</v>
      </c>
      <c r="AG6599" t="s">
        <v>13526</v>
      </c>
      <c r="AH6599" t="s">
        <v>13530</v>
      </c>
      <c r="AI6599" t="s">
        <v>13539</v>
      </c>
    </row>
    <row r="6600" spans="1:35" x14ac:dyDescent="0.25">
      <c r="A6600" s="1" t="s">
        <v>13306</v>
      </c>
      <c r="B6600" s="1" t="s">
        <v>32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s="1" t="s">
        <v>32</v>
      </c>
      <c r="I6600" s="1" t="s">
        <v>31</v>
      </c>
      <c r="J6600">
        <v>108</v>
      </c>
      <c r="K6600">
        <v>0</v>
      </c>
      <c r="L6600">
        <v>9</v>
      </c>
      <c r="M6600" s="1" t="s">
        <v>32</v>
      </c>
      <c r="N6600">
        <v>0</v>
      </c>
      <c r="O6600" s="1" t="s">
        <v>171</v>
      </c>
      <c r="P6600" s="1" t="s">
        <v>13307</v>
      </c>
      <c r="Q6600" s="1" t="s">
        <v>35</v>
      </c>
      <c r="R6600">
        <v>51</v>
      </c>
      <c r="S6600" s="1" t="s">
        <v>30</v>
      </c>
      <c r="T6600" s="1" t="s">
        <v>30</v>
      </c>
      <c r="U6600" s="1" t="s">
        <v>32</v>
      </c>
      <c r="V6600">
        <v>3</v>
      </c>
      <c r="W6600" s="1" t="s">
        <v>32</v>
      </c>
      <c r="X6600" s="1" t="s">
        <v>36</v>
      </c>
      <c r="Y6600" s="1" t="s">
        <v>37</v>
      </c>
      <c r="Z6600">
        <v>33</v>
      </c>
      <c r="AA6600">
        <v>374</v>
      </c>
      <c r="AB6600" s="1" t="s">
        <v>7080</v>
      </c>
      <c r="AC6600" s="1" t="s">
        <v>7309</v>
      </c>
      <c r="AD6600" t="s">
        <v>13494</v>
      </c>
      <c r="AE6600" s="1" t="s">
        <v>7080</v>
      </c>
      <c r="AF6600" s="1" t="s">
        <v>7309</v>
      </c>
      <c r="AG6600" t="s">
        <v>13526</v>
      </c>
      <c r="AH6600" t="s">
        <v>13530</v>
      </c>
      <c r="AI6600" t="s">
        <v>13539</v>
      </c>
    </row>
    <row r="6601" spans="1:35" x14ac:dyDescent="0.25">
      <c r="A6601" s="1" t="s">
        <v>13308</v>
      </c>
      <c r="B6601" s="1" t="s">
        <v>32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s="1" t="s">
        <v>32</v>
      </c>
      <c r="I6601" s="1" t="s">
        <v>31</v>
      </c>
      <c r="J6601">
        <v>177</v>
      </c>
      <c r="K6601">
        <v>0</v>
      </c>
      <c r="L6601">
        <v>5</v>
      </c>
      <c r="M6601" s="1" t="s">
        <v>30</v>
      </c>
      <c r="N6601">
        <v>10</v>
      </c>
      <c r="O6601" s="1" t="s">
        <v>275</v>
      </c>
      <c r="P6601" s="1" t="s">
        <v>13309</v>
      </c>
      <c r="Q6601" s="1" t="s">
        <v>35</v>
      </c>
      <c r="R6601">
        <v>31</v>
      </c>
      <c r="S6601" s="1" t="s">
        <v>30</v>
      </c>
      <c r="T6601" s="1" t="s">
        <v>30</v>
      </c>
      <c r="U6601" s="1" t="s">
        <v>32</v>
      </c>
      <c r="V6601">
        <v>4</v>
      </c>
      <c r="W6601" s="1" t="s">
        <v>30</v>
      </c>
      <c r="X6601" s="1" t="s">
        <v>36</v>
      </c>
      <c r="Y6601" s="1" t="s">
        <v>37</v>
      </c>
      <c r="Z6601">
        <v>23</v>
      </c>
      <c r="AA6601">
        <v>41</v>
      </c>
      <c r="AB6601" s="1" t="s">
        <v>7080</v>
      </c>
      <c r="AC6601" s="1" t="s">
        <v>7092</v>
      </c>
      <c r="AD6601" t="s">
        <v>13494</v>
      </c>
      <c r="AE6601" s="1" t="s">
        <v>7080</v>
      </c>
      <c r="AF6601" s="1" t="s">
        <v>7092</v>
      </c>
      <c r="AG6601" t="s">
        <v>13526</v>
      </c>
      <c r="AH6601" t="s">
        <v>13530</v>
      </c>
      <c r="AI6601" t="s">
        <v>13538</v>
      </c>
    </row>
    <row r="6602" spans="1:35" x14ac:dyDescent="0.25">
      <c r="A6602" s="1" t="s">
        <v>13310</v>
      </c>
      <c r="B6602" s="1" t="s">
        <v>32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s="1" t="s">
        <v>32</v>
      </c>
      <c r="I6602" s="1" t="s">
        <v>31</v>
      </c>
      <c r="J6602">
        <v>5</v>
      </c>
      <c r="K6602">
        <v>5</v>
      </c>
      <c r="L6602">
        <v>7</v>
      </c>
      <c r="M6602" s="1" t="s">
        <v>32</v>
      </c>
      <c r="N6602">
        <v>0</v>
      </c>
      <c r="O6602" s="1" t="s">
        <v>197</v>
      </c>
      <c r="P6602" s="1" t="s">
        <v>13311</v>
      </c>
      <c r="Q6602" s="1" t="s">
        <v>35</v>
      </c>
      <c r="R6602">
        <v>37</v>
      </c>
      <c r="S6602" s="1" t="s">
        <v>30</v>
      </c>
      <c r="T6602" s="1" t="s">
        <v>30</v>
      </c>
      <c r="U6602" s="1" t="s">
        <v>32</v>
      </c>
      <c r="V6602">
        <v>3</v>
      </c>
      <c r="W6602" s="1" t="s">
        <v>30</v>
      </c>
      <c r="X6602" s="1" t="s">
        <v>36</v>
      </c>
      <c r="Y6602" s="1" t="s">
        <v>58</v>
      </c>
      <c r="Z6602">
        <v>27</v>
      </c>
      <c r="AA6602">
        <v>391</v>
      </c>
      <c r="AB6602" s="1" t="s">
        <v>7080</v>
      </c>
      <c r="AC6602" s="1" t="s">
        <v>7309</v>
      </c>
      <c r="AD6602" t="s">
        <v>13494</v>
      </c>
      <c r="AE6602" s="1" t="s">
        <v>7080</v>
      </c>
      <c r="AF6602" s="1" t="s">
        <v>7309</v>
      </c>
      <c r="AG6602" t="s">
        <v>13526</v>
      </c>
      <c r="AH6602" t="s">
        <v>13530</v>
      </c>
      <c r="AI6602" t="s">
        <v>13539</v>
      </c>
    </row>
    <row r="6603" spans="1:35" x14ac:dyDescent="0.25">
      <c r="A6603" s="1" t="s">
        <v>13312</v>
      </c>
      <c r="B6603" s="1" t="s">
        <v>32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s="1" t="s">
        <v>32</v>
      </c>
      <c r="I6603" s="1" t="s">
        <v>31</v>
      </c>
      <c r="J6603">
        <v>7</v>
      </c>
      <c r="K6603">
        <v>0</v>
      </c>
      <c r="L6603">
        <v>6</v>
      </c>
      <c r="M6603" s="1" t="s">
        <v>32</v>
      </c>
      <c r="N6603">
        <v>0</v>
      </c>
      <c r="O6603" s="1" t="s">
        <v>166</v>
      </c>
      <c r="P6603" s="1" t="s">
        <v>13313</v>
      </c>
      <c r="Q6603" s="1" t="s">
        <v>35</v>
      </c>
      <c r="R6603">
        <v>71</v>
      </c>
      <c r="S6603" s="1" t="s">
        <v>30</v>
      </c>
      <c r="T6603" s="1" t="s">
        <v>32</v>
      </c>
      <c r="U6603" s="1" t="s">
        <v>32</v>
      </c>
      <c r="V6603">
        <v>2</v>
      </c>
      <c r="W6603" s="1" t="s">
        <v>30</v>
      </c>
      <c r="X6603" s="1" t="s">
        <v>36</v>
      </c>
      <c r="Y6603" s="1" t="s">
        <v>58</v>
      </c>
      <c r="Z6603">
        <v>22</v>
      </c>
      <c r="AA6603">
        <v>174</v>
      </c>
      <c r="AB6603" s="1" t="s">
        <v>7080</v>
      </c>
      <c r="AC6603" s="1" t="s">
        <v>7081</v>
      </c>
      <c r="AD6603" t="s">
        <v>13496</v>
      </c>
      <c r="AE6603" s="1" t="s">
        <v>7080</v>
      </c>
      <c r="AF6603" s="1" t="s">
        <v>7081</v>
      </c>
      <c r="AG6603" t="s">
        <v>13526</v>
      </c>
      <c r="AH6603" t="s">
        <v>13530</v>
      </c>
      <c r="AI6603" t="s">
        <v>13538</v>
      </c>
    </row>
    <row r="6604" spans="1:35" x14ac:dyDescent="0.25">
      <c r="A6604" s="1" t="s">
        <v>13314</v>
      </c>
      <c r="B6604" s="1" t="s">
        <v>32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s="1" t="s">
        <v>32</v>
      </c>
      <c r="I6604" s="1" t="s">
        <v>31</v>
      </c>
      <c r="J6604">
        <v>83</v>
      </c>
      <c r="K6604">
        <v>5</v>
      </c>
      <c r="L6604">
        <v>10</v>
      </c>
      <c r="M6604" s="1" t="s">
        <v>32</v>
      </c>
      <c r="N6604">
        <v>0</v>
      </c>
      <c r="O6604" s="1" t="s">
        <v>197</v>
      </c>
      <c r="P6604" s="1" t="s">
        <v>13315</v>
      </c>
      <c r="Q6604" s="1" t="s">
        <v>42</v>
      </c>
      <c r="R6604">
        <v>76</v>
      </c>
      <c r="S6604" s="1" t="s">
        <v>30</v>
      </c>
      <c r="T6604" s="1" t="s">
        <v>32</v>
      </c>
      <c r="U6604" s="1" t="s">
        <v>32</v>
      </c>
      <c r="V6604">
        <v>2</v>
      </c>
      <c r="W6604" s="1" t="s">
        <v>30</v>
      </c>
      <c r="X6604" s="1" t="s">
        <v>36</v>
      </c>
      <c r="Y6604" s="1" t="s">
        <v>37</v>
      </c>
      <c r="Z6604">
        <v>43</v>
      </c>
      <c r="AA6604">
        <v>799</v>
      </c>
      <c r="AB6604" s="1" t="s">
        <v>7080</v>
      </c>
      <c r="AC6604" s="1" t="s">
        <v>7081</v>
      </c>
      <c r="AD6604" t="s">
        <v>13496</v>
      </c>
      <c r="AE6604" s="1" t="s">
        <v>7080</v>
      </c>
      <c r="AF6604" s="1" t="s">
        <v>7081</v>
      </c>
      <c r="AG6604" t="s">
        <v>13526</v>
      </c>
      <c r="AH6604" t="s">
        <v>13530</v>
      </c>
      <c r="AI6604" t="s">
        <v>13539</v>
      </c>
    </row>
    <row r="6605" spans="1:35" x14ac:dyDescent="0.25">
      <c r="A6605" s="1" t="s">
        <v>13316</v>
      </c>
      <c r="B6605" s="1" t="s">
        <v>32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s="1" t="s">
        <v>32</v>
      </c>
      <c r="I6605" s="1" t="s">
        <v>31</v>
      </c>
      <c r="J6605">
        <v>7</v>
      </c>
      <c r="K6605">
        <v>4</v>
      </c>
      <c r="L6605">
        <v>7</v>
      </c>
      <c r="M6605" s="1" t="s">
        <v>32</v>
      </c>
      <c r="N6605">
        <v>0</v>
      </c>
      <c r="O6605" s="1" t="s">
        <v>436</v>
      </c>
      <c r="P6605" s="1" t="s">
        <v>13317</v>
      </c>
      <c r="Q6605" s="1" t="s">
        <v>35</v>
      </c>
      <c r="R6605">
        <v>40</v>
      </c>
      <c r="S6605" s="1" t="s">
        <v>30</v>
      </c>
      <c r="T6605" s="1" t="s">
        <v>30</v>
      </c>
      <c r="U6605" s="1" t="s">
        <v>32</v>
      </c>
      <c r="V6605">
        <v>5</v>
      </c>
      <c r="W6605" s="1" t="s">
        <v>30</v>
      </c>
      <c r="X6605" s="1" t="s">
        <v>36</v>
      </c>
      <c r="Y6605" s="1" t="s">
        <v>37</v>
      </c>
      <c r="Z6605">
        <v>35</v>
      </c>
      <c r="AA6605">
        <v>316</v>
      </c>
      <c r="AB6605" s="1" t="s">
        <v>7134</v>
      </c>
      <c r="AC6605" s="1" t="s">
        <v>7135</v>
      </c>
      <c r="AD6605" t="s">
        <v>13494</v>
      </c>
      <c r="AE6605" s="1" t="s">
        <v>7134</v>
      </c>
      <c r="AF6605" s="1" t="s">
        <v>7135</v>
      </c>
      <c r="AG6605" t="s">
        <v>13526</v>
      </c>
      <c r="AH6605" t="s">
        <v>13530</v>
      </c>
      <c r="AI6605" t="s">
        <v>13538</v>
      </c>
    </row>
    <row r="6606" spans="1:35" x14ac:dyDescent="0.25">
      <c r="A6606" s="1" t="s">
        <v>13318</v>
      </c>
      <c r="B6606" s="1" t="s">
        <v>32</v>
      </c>
      <c r="C6606">
        <v>1</v>
      </c>
      <c r="D6606">
        <v>2</v>
      </c>
      <c r="E6606">
        <v>7</v>
      </c>
      <c r="F6606">
        <v>228</v>
      </c>
      <c r="G6606">
        <v>171</v>
      </c>
      <c r="H6606" s="1" t="s">
        <v>32</v>
      </c>
      <c r="I6606" s="1" t="s">
        <v>31</v>
      </c>
      <c r="J6606">
        <v>34</v>
      </c>
      <c r="K6606">
        <v>5</v>
      </c>
      <c r="L6606">
        <v>29</v>
      </c>
      <c r="M6606" s="1" t="s">
        <v>32</v>
      </c>
      <c r="N6606">
        <v>0</v>
      </c>
      <c r="O6606" s="1" t="s">
        <v>52</v>
      </c>
      <c r="P6606" s="1" t="s">
        <v>13319</v>
      </c>
      <c r="Q6606" s="1" t="s">
        <v>35</v>
      </c>
      <c r="R6606">
        <v>35</v>
      </c>
      <c r="S6606" s="1" t="s">
        <v>30</v>
      </c>
      <c r="T6606" s="1" t="s">
        <v>30</v>
      </c>
      <c r="U6606" s="1" t="s">
        <v>32</v>
      </c>
      <c r="V6606">
        <v>6</v>
      </c>
      <c r="W6606" s="1" t="s">
        <v>30</v>
      </c>
      <c r="X6606" s="1" t="s">
        <v>36</v>
      </c>
      <c r="Y6606" s="1" t="s">
        <v>37</v>
      </c>
      <c r="Z6606">
        <v>26</v>
      </c>
      <c r="AA6606">
        <v>26</v>
      </c>
      <c r="AB6606" s="1" t="s">
        <v>7080</v>
      </c>
      <c r="AC6606" s="1" t="s">
        <v>7092</v>
      </c>
      <c r="AD6606" t="s">
        <v>13494</v>
      </c>
      <c r="AE6606" s="1" t="s">
        <v>7080</v>
      </c>
      <c r="AF6606" s="1" t="s">
        <v>7092</v>
      </c>
      <c r="AG6606" t="s">
        <v>13526</v>
      </c>
      <c r="AH6606" t="s">
        <v>13530</v>
      </c>
      <c r="AI6606" t="s">
        <v>13538</v>
      </c>
    </row>
    <row r="6607" spans="1:35" x14ac:dyDescent="0.25">
      <c r="A6607" s="1" t="s">
        <v>13320</v>
      </c>
      <c r="B6607" s="1" t="s">
        <v>32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s="1" t="s">
        <v>32</v>
      </c>
      <c r="I6607" s="1" t="s">
        <v>31</v>
      </c>
      <c r="J6607">
        <v>21</v>
      </c>
      <c r="K6607">
        <v>5</v>
      </c>
      <c r="L6607">
        <v>11</v>
      </c>
      <c r="M6607" s="1" t="s">
        <v>32</v>
      </c>
      <c r="N6607">
        <v>0</v>
      </c>
      <c r="O6607" s="1" t="s">
        <v>77</v>
      </c>
      <c r="P6607" s="1" t="s">
        <v>13321</v>
      </c>
      <c r="Q6607" s="1" t="s">
        <v>35</v>
      </c>
      <c r="R6607">
        <v>33</v>
      </c>
      <c r="S6607" s="1" t="s">
        <v>30</v>
      </c>
      <c r="T6607" s="1" t="s">
        <v>30</v>
      </c>
      <c r="U6607" s="1" t="s">
        <v>32</v>
      </c>
      <c r="V6607">
        <v>2</v>
      </c>
      <c r="W6607" s="1" t="s">
        <v>32</v>
      </c>
      <c r="X6607" s="1" t="s">
        <v>36</v>
      </c>
      <c r="Y6607" s="1" t="s">
        <v>37</v>
      </c>
      <c r="Z6607">
        <v>33</v>
      </c>
      <c r="AA6607">
        <v>221</v>
      </c>
      <c r="AB6607" s="1" t="s">
        <v>7106</v>
      </c>
      <c r="AC6607" s="1" t="s">
        <v>7117</v>
      </c>
      <c r="AD6607" t="s">
        <v>13494</v>
      </c>
      <c r="AE6607" s="1" t="s">
        <v>7106</v>
      </c>
      <c r="AF6607" s="1" t="s">
        <v>7117</v>
      </c>
      <c r="AG6607" t="s">
        <v>13526</v>
      </c>
      <c r="AH6607" t="s">
        <v>13530</v>
      </c>
      <c r="AI6607" t="s">
        <v>13538</v>
      </c>
    </row>
    <row r="6608" spans="1:35" x14ac:dyDescent="0.25">
      <c r="A6608" s="1" t="s">
        <v>13322</v>
      </c>
      <c r="B6608" s="1" t="s">
        <v>32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s="1" t="s">
        <v>32</v>
      </c>
      <c r="I6608" s="1" t="s">
        <v>31</v>
      </c>
      <c r="J6608">
        <v>12</v>
      </c>
      <c r="K6608">
        <v>3</v>
      </c>
      <c r="L6608">
        <v>19</v>
      </c>
      <c r="M6608" s="1" t="s">
        <v>30</v>
      </c>
      <c r="N6608">
        <v>46</v>
      </c>
      <c r="O6608" s="1" t="s">
        <v>272</v>
      </c>
      <c r="P6608" s="1" t="s">
        <v>13323</v>
      </c>
      <c r="Q6608" s="1" t="s">
        <v>35</v>
      </c>
      <c r="R6608">
        <v>37</v>
      </c>
      <c r="S6608" s="1" t="s">
        <v>30</v>
      </c>
      <c r="T6608" s="1" t="s">
        <v>30</v>
      </c>
      <c r="U6608" s="1" t="s">
        <v>32</v>
      </c>
      <c r="V6608">
        <v>5</v>
      </c>
      <c r="W6608" s="1" t="s">
        <v>30</v>
      </c>
      <c r="X6608" s="1" t="s">
        <v>36</v>
      </c>
      <c r="Y6608" s="1" t="s">
        <v>37</v>
      </c>
      <c r="Z6608">
        <v>29</v>
      </c>
      <c r="AA6608">
        <v>345</v>
      </c>
      <c r="AB6608" s="1" t="s">
        <v>7098</v>
      </c>
      <c r="AC6608" s="1" t="s">
        <v>7099</v>
      </c>
      <c r="AD6608" t="s">
        <v>13494</v>
      </c>
      <c r="AE6608" s="1" t="s">
        <v>7098</v>
      </c>
      <c r="AF6608" s="1" t="s">
        <v>7099</v>
      </c>
      <c r="AG6608" t="s">
        <v>13526</v>
      </c>
      <c r="AH6608" t="s">
        <v>13530</v>
      </c>
      <c r="AI6608" t="s">
        <v>13539</v>
      </c>
    </row>
    <row r="6609" spans="1:35" x14ac:dyDescent="0.25">
      <c r="A6609" s="1" t="s">
        <v>13324</v>
      </c>
      <c r="B6609" s="1" t="s">
        <v>32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s="1" t="s">
        <v>32</v>
      </c>
      <c r="I6609" s="1" t="s">
        <v>31</v>
      </c>
      <c r="J6609">
        <v>2</v>
      </c>
      <c r="K6609">
        <v>4</v>
      </c>
      <c r="L6609">
        <v>6</v>
      </c>
      <c r="M6609" s="1" t="s">
        <v>32</v>
      </c>
      <c r="N6609">
        <v>0</v>
      </c>
      <c r="O6609" s="1" t="s">
        <v>68</v>
      </c>
      <c r="P6609" s="1" t="s">
        <v>13325</v>
      </c>
      <c r="Q6609" s="1" t="s">
        <v>35</v>
      </c>
      <c r="R6609">
        <v>83</v>
      </c>
      <c r="S6609" s="1" t="s">
        <v>30</v>
      </c>
      <c r="T6609" s="1" t="s">
        <v>32</v>
      </c>
      <c r="U6609" s="1" t="s">
        <v>32</v>
      </c>
      <c r="V6609">
        <v>2</v>
      </c>
      <c r="W6609" s="1" t="s">
        <v>32</v>
      </c>
      <c r="X6609" s="1" t="s">
        <v>36</v>
      </c>
      <c r="Y6609" s="1" t="s">
        <v>37</v>
      </c>
      <c r="Z6609">
        <v>44</v>
      </c>
      <c r="AA6609">
        <v>1115</v>
      </c>
      <c r="AB6609" s="1" t="s">
        <v>7106</v>
      </c>
      <c r="AC6609" s="1" t="s">
        <v>7144</v>
      </c>
      <c r="AD6609" t="s">
        <v>13496</v>
      </c>
      <c r="AE6609" s="1" t="s">
        <v>7106</v>
      </c>
      <c r="AF6609" s="1" t="s">
        <v>7144</v>
      </c>
      <c r="AG6609" t="s">
        <v>13526</v>
      </c>
      <c r="AH6609" t="s">
        <v>13530</v>
      </c>
      <c r="AI6609" t="s">
        <v>13539</v>
      </c>
    </row>
    <row r="6610" spans="1:35" x14ac:dyDescent="0.25">
      <c r="A6610" s="1" t="s">
        <v>13326</v>
      </c>
      <c r="B6610" s="1" t="s">
        <v>32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s="1" t="s">
        <v>32</v>
      </c>
      <c r="I6610" s="1" t="s">
        <v>31</v>
      </c>
      <c r="J6610">
        <v>4</v>
      </c>
      <c r="K6610">
        <v>0</v>
      </c>
      <c r="L6610">
        <v>5</v>
      </c>
      <c r="M6610" s="1" t="s">
        <v>32</v>
      </c>
      <c r="N6610">
        <v>0</v>
      </c>
      <c r="O6610" s="1" t="s">
        <v>125</v>
      </c>
      <c r="P6610" s="1" t="s">
        <v>13327</v>
      </c>
      <c r="Q6610" s="1" t="s">
        <v>42</v>
      </c>
      <c r="R6610">
        <v>40</v>
      </c>
      <c r="S6610" s="1" t="s">
        <v>30</v>
      </c>
      <c r="T6610" s="1" t="s">
        <v>30</v>
      </c>
      <c r="U6610" s="1" t="s">
        <v>32</v>
      </c>
      <c r="V6610">
        <v>4</v>
      </c>
      <c r="W6610" s="1" t="s">
        <v>30</v>
      </c>
      <c r="X6610" s="1" t="s">
        <v>36</v>
      </c>
      <c r="Y6610" s="1" t="s">
        <v>37</v>
      </c>
      <c r="Z6610">
        <v>39</v>
      </c>
      <c r="AA6610">
        <v>2099</v>
      </c>
      <c r="AB6610" s="1" t="s">
        <v>7134</v>
      </c>
      <c r="AC6610" s="1" t="s">
        <v>7150</v>
      </c>
      <c r="AD6610" t="s">
        <v>13494</v>
      </c>
      <c r="AE6610" s="1" t="s">
        <v>7134</v>
      </c>
      <c r="AF6610" s="1" t="s">
        <v>7150</v>
      </c>
      <c r="AG6610" t="s">
        <v>13526</v>
      </c>
      <c r="AH6610" t="s">
        <v>13530</v>
      </c>
      <c r="AI6610" t="s">
        <v>13540</v>
      </c>
    </row>
    <row r="6611" spans="1:35" x14ac:dyDescent="0.25">
      <c r="A6611" s="1" t="s">
        <v>13328</v>
      </c>
      <c r="B6611" s="1" t="s">
        <v>32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s="1" t="s">
        <v>32</v>
      </c>
      <c r="I6611" s="1" t="s">
        <v>31</v>
      </c>
      <c r="J6611">
        <v>32</v>
      </c>
      <c r="K6611">
        <v>4</v>
      </c>
      <c r="L6611">
        <v>5</v>
      </c>
      <c r="M6611" s="1" t="s">
        <v>32</v>
      </c>
      <c r="N6611">
        <v>0</v>
      </c>
      <c r="O6611" s="1" t="s">
        <v>275</v>
      </c>
      <c r="P6611" s="1" t="s">
        <v>4671</v>
      </c>
      <c r="Q6611" s="1" t="s">
        <v>35</v>
      </c>
      <c r="R6611">
        <v>77</v>
      </c>
      <c r="S6611" s="1" t="s">
        <v>30</v>
      </c>
      <c r="T6611" s="1" t="s">
        <v>32</v>
      </c>
      <c r="U6611" s="1" t="s">
        <v>32</v>
      </c>
      <c r="V6611">
        <v>2</v>
      </c>
      <c r="W6611" s="1" t="s">
        <v>30</v>
      </c>
      <c r="X6611" s="1" t="s">
        <v>36</v>
      </c>
      <c r="Y6611" s="1" t="s">
        <v>37</v>
      </c>
      <c r="Z6611">
        <v>23</v>
      </c>
      <c r="AA6611">
        <v>880</v>
      </c>
      <c r="AB6611" s="1" t="s">
        <v>7134</v>
      </c>
      <c r="AC6611" s="1" t="s">
        <v>7900</v>
      </c>
      <c r="AD6611" t="s">
        <v>13496</v>
      </c>
      <c r="AE6611" s="1" t="s">
        <v>7134</v>
      </c>
      <c r="AF6611" s="1" t="s">
        <v>7900</v>
      </c>
      <c r="AG6611" t="s">
        <v>13526</v>
      </c>
      <c r="AH6611" t="s">
        <v>13530</v>
      </c>
      <c r="AI6611" t="s">
        <v>13539</v>
      </c>
    </row>
    <row r="6612" spans="1:35" x14ac:dyDescent="0.25">
      <c r="A6612" s="1" t="s">
        <v>13329</v>
      </c>
      <c r="B6612" s="1" t="s">
        <v>32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s="1" t="s">
        <v>32</v>
      </c>
      <c r="I6612" s="1" t="s">
        <v>31</v>
      </c>
      <c r="J6612">
        <v>19</v>
      </c>
      <c r="K6612">
        <v>3</v>
      </c>
      <c r="L6612">
        <v>8</v>
      </c>
      <c r="M6612" s="1" t="s">
        <v>32</v>
      </c>
      <c r="N6612">
        <v>0</v>
      </c>
      <c r="O6612" s="1" t="s">
        <v>179</v>
      </c>
      <c r="P6612" s="1" t="s">
        <v>13330</v>
      </c>
      <c r="Q6612" s="1" t="s">
        <v>35</v>
      </c>
      <c r="R6612">
        <v>66</v>
      </c>
      <c r="S6612" s="1" t="s">
        <v>30</v>
      </c>
      <c r="T6612" s="1" t="s">
        <v>32</v>
      </c>
      <c r="U6612" s="1" t="s">
        <v>32</v>
      </c>
      <c r="V6612">
        <v>5</v>
      </c>
      <c r="W6612" s="1" t="s">
        <v>30</v>
      </c>
      <c r="X6612" s="1" t="s">
        <v>36</v>
      </c>
      <c r="Y6612" s="1" t="s">
        <v>37</v>
      </c>
      <c r="Z6612">
        <v>38</v>
      </c>
      <c r="AA6612">
        <v>398</v>
      </c>
      <c r="AB6612" s="1" t="s">
        <v>7134</v>
      </c>
      <c r="AC6612" s="1" t="s">
        <v>7135</v>
      </c>
      <c r="AD6612" t="s">
        <v>13496</v>
      </c>
      <c r="AE6612" s="1" t="s">
        <v>7134</v>
      </c>
      <c r="AF6612" s="1" t="s">
        <v>7135</v>
      </c>
      <c r="AG6612" t="s">
        <v>13526</v>
      </c>
      <c r="AH6612" t="s">
        <v>13530</v>
      </c>
      <c r="AI6612" t="s">
        <v>13539</v>
      </c>
    </row>
    <row r="6613" spans="1:35" x14ac:dyDescent="0.25">
      <c r="A6613" s="1" t="s">
        <v>13331</v>
      </c>
      <c r="B6613" s="1" t="s">
        <v>32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s="1" t="s">
        <v>32</v>
      </c>
      <c r="I6613" s="1" t="s">
        <v>31</v>
      </c>
      <c r="J6613">
        <v>4</v>
      </c>
      <c r="K6613">
        <v>4</v>
      </c>
      <c r="L6613">
        <v>14</v>
      </c>
      <c r="M6613" s="1" t="s">
        <v>32</v>
      </c>
      <c r="N6613">
        <v>0</v>
      </c>
      <c r="O6613" s="1" t="s">
        <v>111</v>
      </c>
      <c r="P6613" s="1" t="s">
        <v>13332</v>
      </c>
      <c r="Q6613" s="1" t="s">
        <v>42</v>
      </c>
      <c r="R6613">
        <v>21</v>
      </c>
      <c r="S6613" s="1" t="s">
        <v>32</v>
      </c>
      <c r="T6613" s="1" t="s">
        <v>30</v>
      </c>
      <c r="U6613" s="1" t="s">
        <v>32</v>
      </c>
      <c r="V6613">
        <v>2</v>
      </c>
      <c r="W6613" s="1" t="s">
        <v>30</v>
      </c>
      <c r="X6613" s="1" t="s">
        <v>36</v>
      </c>
      <c r="Y6613" s="1" t="s">
        <v>37</v>
      </c>
      <c r="Z6613">
        <v>33</v>
      </c>
      <c r="AA6613">
        <v>102</v>
      </c>
      <c r="AB6613" s="1" t="s">
        <v>7106</v>
      </c>
      <c r="AC6613" s="1" t="s">
        <v>7124</v>
      </c>
      <c r="AD6613" t="s">
        <v>13495</v>
      </c>
      <c r="AE6613" s="1" t="s">
        <v>7106</v>
      </c>
      <c r="AF6613" s="1" t="s">
        <v>7124</v>
      </c>
      <c r="AG6613" t="s">
        <v>13526</v>
      </c>
      <c r="AH6613" t="s">
        <v>13530</v>
      </c>
      <c r="AI6613" t="s">
        <v>13538</v>
      </c>
    </row>
    <row r="6614" spans="1:35" x14ac:dyDescent="0.25">
      <c r="A6614" s="1" t="s">
        <v>13333</v>
      </c>
      <c r="B6614" s="1" t="s">
        <v>32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s="1" t="s">
        <v>32</v>
      </c>
      <c r="I6614" s="1" t="s">
        <v>31</v>
      </c>
      <c r="J6614">
        <v>3</v>
      </c>
      <c r="K6614">
        <v>4</v>
      </c>
      <c r="L6614">
        <v>5</v>
      </c>
      <c r="M6614" s="1" t="s">
        <v>30</v>
      </c>
      <c r="N6614">
        <v>5</v>
      </c>
      <c r="O6614" s="1" t="s">
        <v>219</v>
      </c>
      <c r="P6614" s="1" t="s">
        <v>13334</v>
      </c>
      <c r="Q6614" s="1" t="s">
        <v>35</v>
      </c>
      <c r="R6614">
        <v>77</v>
      </c>
      <c r="S6614" s="1" t="s">
        <v>30</v>
      </c>
      <c r="T6614" s="1" t="s">
        <v>32</v>
      </c>
      <c r="U6614" s="1" t="s">
        <v>32</v>
      </c>
      <c r="V6614">
        <v>6</v>
      </c>
      <c r="W6614" s="1" t="s">
        <v>32</v>
      </c>
      <c r="X6614" s="1" t="s">
        <v>36</v>
      </c>
      <c r="Y6614" s="1" t="s">
        <v>37</v>
      </c>
      <c r="Z6614">
        <v>37</v>
      </c>
      <c r="AA6614">
        <v>1016</v>
      </c>
      <c r="AB6614" s="1" t="s">
        <v>7080</v>
      </c>
      <c r="AC6614" s="1" t="s">
        <v>7092</v>
      </c>
      <c r="AD6614" t="s">
        <v>13496</v>
      </c>
      <c r="AE6614" s="1" t="s">
        <v>7080</v>
      </c>
      <c r="AF6614" s="1" t="s">
        <v>7092</v>
      </c>
      <c r="AG6614" t="s">
        <v>13526</v>
      </c>
      <c r="AH6614" t="s">
        <v>13530</v>
      </c>
      <c r="AI6614" t="s">
        <v>13539</v>
      </c>
    </row>
    <row r="6615" spans="1:35" x14ac:dyDescent="0.25">
      <c r="A6615" s="1" t="s">
        <v>13335</v>
      </c>
      <c r="B6615" s="1" t="s">
        <v>32</v>
      </c>
      <c r="C6615">
        <v>1</v>
      </c>
      <c r="D6615">
        <v>2</v>
      </c>
      <c r="E6615">
        <v>4</v>
      </c>
      <c r="F6615">
        <v>4</v>
      </c>
      <c r="G6615">
        <v>14.79</v>
      </c>
      <c r="H6615" s="1" t="s">
        <v>32</v>
      </c>
      <c r="I6615" s="1" t="s">
        <v>31</v>
      </c>
      <c r="J6615">
        <v>77</v>
      </c>
      <c r="K6615">
        <v>2</v>
      </c>
      <c r="L6615">
        <v>10</v>
      </c>
      <c r="M6615" s="1" t="s">
        <v>32</v>
      </c>
      <c r="N6615">
        <v>0</v>
      </c>
      <c r="O6615" s="1" t="s">
        <v>179</v>
      </c>
      <c r="P6615" s="1" t="s">
        <v>13336</v>
      </c>
      <c r="Q6615" s="1" t="s">
        <v>35</v>
      </c>
      <c r="R6615">
        <v>81</v>
      </c>
      <c r="S6615" s="1" t="s">
        <v>30</v>
      </c>
      <c r="T6615" s="1" t="s">
        <v>32</v>
      </c>
      <c r="U6615" s="1" t="s">
        <v>32</v>
      </c>
      <c r="V6615">
        <v>6</v>
      </c>
      <c r="W6615" s="1" t="s">
        <v>30</v>
      </c>
      <c r="X6615" s="1" t="s">
        <v>36</v>
      </c>
      <c r="Y6615" s="1" t="s">
        <v>44</v>
      </c>
      <c r="Z6615">
        <v>24</v>
      </c>
      <c r="AA6615">
        <v>24</v>
      </c>
      <c r="AB6615" s="1" t="s">
        <v>7086</v>
      </c>
      <c r="AC6615" s="1" t="s">
        <v>7110</v>
      </c>
      <c r="AD6615" t="s">
        <v>13496</v>
      </c>
      <c r="AE6615" s="1" t="s">
        <v>7086</v>
      </c>
      <c r="AF6615" s="1" t="s">
        <v>7110</v>
      </c>
      <c r="AG6615" t="s">
        <v>13526</v>
      </c>
      <c r="AH6615" t="s">
        <v>13530</v>
      </c>
      <c r="AI6615" t="s">
        <v>13538</v>
      </c>
    </row>
    <row r="6616" spans="1:35" x14ac:dyDescent="0.25">
      <c r="A6616" s="1" t="s">
        <v>13337</v>
      </c>
      <c r="B6616" s="1" t="s">
        <v>32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s="1" t="s">
        <v>30</v>
      </c>
      <c r="I6616" s="1" t="s">
        <v>31</v>
      </c>
      <c r="J6616">
        <v>6</v>
      </c>
      <c r="K6616">
        <v>1</v>
      </c>
      <c r="L6616">
        <v>9</v>
      </c>
      <c r="M6616" s="1" t="s">
        <v>30</v>
      </c>
      <c r="N6616">
        <v>5</v>
      </c>
      <c r="O6616" s="1" t="s">
        <v>83</v>
      </c>
      <c r="P6616" s="1" t="s">
        <v>13338</v>
      </c>
      <c r="Q6616" s="1" t="s">
        <v>42</v>
      </c>
      <c r="R6616">
        <v>31</v>
      </c>
      <c r="S6616" s="1" t="s">
        <v>30</v>
      </c>
      <c r="T6616" s="1" t="s">
        <v>30</v>
      </c>
      <c r="U6616" s="1" t="s">
        <v>32</v>
      </c>
      <c r="V6616">
        <v>2</v>
      </c>
      <c r="W6616" s="1" t="s">
        <v>30</v>
      </c>
      <c r="X6616" s="1" t="s">
        <v>36</v>
      </c>
      <c r="Y6616" s="1" t="s">
        <v>58</v>
      </c>
      <c r="Z6616">
        <v>28</v>
      </c>
      <c r="AA6616">
        <v>196</v>
      </c>
      <c r="AB6616" s="1" t="s">
        <v>7080</v>
      </c>
      <c r="AC6616" s="1" t="s">
        <v>7092</v>
      </c>
      <c r="AD6616" t="s">
        <v>13494</v>
      </c>
      <c r="AE6616" s="1" t="s">
        <v>7080</v>
      </c>
      <c r="AF6616" s="1" t="s">
        <v>7092</v>
      </c>
      <c r="AG6616" t="s">
        <v>13526</v>
      </c>
      <c r="AH6616" t="s">
        <v>13530</v>
      </c>
      <c r="AI6616" t="s">
        <v>13538</v>
      </c>
    </row>
    <row r="6617" spans="1:35" x14ac:dyDescent="0.25">
      <c r="A6617" s="1" t="s">
        <v>13339</v>
      </c>
      <c r="B6617" s="1" t="s">
        <v>32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s="1" t="s">
        <v>30</v>
      </c>
      <c r="I6617" s="1" t="s">
        <v>31</v>
      </c>
      <c r="J6617">
        <v>3</v>
      </c>
      <c r="K6617">
        <v>4</v>
      </c>
      <c r="L6617">
        <v>10</v>
      </c>
      <c r="M6617" s="1" t="s">
        <v>32</v>
      </c>
      <c r="N6617">
        <v>0</v>
      </c>
      <c r="O6617" s="1" t="s">
        <v>135</v>
      </c>
      <c r="P6617" s="1" t="s">
        <v>13340</v>
      </c>
      <c r="Q6617" s="1" t="s">
        <v>35</v>
      </c>
      <c r="R6617">
        <v>28</v>
      </c>
      <c r="S6617" s="1" t="s">
        <v>32</v>
      </c>
      <c r="T6617" s="1" t="s">
        <v>30</v>
      </c>
      <c r="U6617" s="1" t="s">
        <v>32</v>
      </c>
      <c r="V6617">
        <v>2</v>
      </c>
      <c r="W6617" s="1" t="s">
        <v>30</v>
      </c>
      <c r="X6617" s="1" t="s">
        <v>36</v>
      </c>
      <c r="Y6617" s="1" t="s">
        <v>37</v>
      </c>
      <c r="Z6617">
        <v>22</v>
      </c>
      <c r="AA6617">
        <v>433</v>
      </c>
      <c r="AB6617" s="1" t="s">
        <v>7134</v>
      </c>
      <c r="AC6617" s="1" t="s">
        <v>7135</v>
      </c>
      <c r="AD6617" t="s">
        <v>13495</v>
      </c>
      <c r="AE6617" s="1" t="s">
        <v>7134</v>
      </c>
      <c r="AF6617" s="1" t="s">
        <v>7135</v>
      </c>
      <c r="AG6617" t="s">
        <v>13526</v>
      </c>
      <c r="AH6617" t="s">
        <v>13530</v>
      </c>
      <c r="AI6617" t="s">
        <v>13539</v>
      </c>
    </row>
    <row r="6618" spans="1:35" x14ac:dyDescent="0.25">
      <c r="A6618" s="1" t="s">
        <v>13341</v>
      </c>
      <c r="B6618" s="1" t="s">
        <v>32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s="1" t="s">
        <v>30</v>
      </c>
      <c r="I6618" s="1" t="s">
        <v>31</v>
      </c>
      <c r="J6618">
        <v>44</v>
      </c>
      <c r="K6618">
        <v>5</v>
      </c>
      <c r="L6618">
        <v>14</v>
      </c>
      <c r="M6618" s="1" t="s">
        <v>32</v>
      </c>
      <c r="N6618">
        <v>0</v>
      </c>
      <c r="O6618" s="1" t="s">
        <v>103</v>
      </c>
      <c r="P6618" s="1" t="s">
        <v>13342</v>
      </c>
      <c r="Q6618" s="1" t="s">
        <v>35</v>
      </c>
      <c r="R6618">
        <v>41</v>
      </c>
      <c r="S6618" s="1" t="s">
        <v>30</v>
      </c>
      <c r="T6618" s="1" t="s">
        <v>30</v>
      </c>
      <c r="U6618" s="1" t="s">
        <v>32</v>
      </c>
      <c r="V6618">
        <v>5</v>
      </c>
      <c r="W6618" s="1" t="s">
        <v>30</v>
      </c>
      <c r="X6618" s="1" t="s">
        <v>36</v>
      </c>
      <c r="Y6618" s="1" t="s">
        <v>37</v>
      </c>
      <c r="Z6618">
        <v>22</v>
      </c>
      <c r="AA6618">
        <v>86</v>
      </c>
      <c r="AB6618" s="1" t="s">
        <v>7106</v>
      </c>
      <c r="AC6618" s="1" t="s">
        <v>7124</v>
      </c>
      <c r="AD6618" t="s">
        <v>13494</v>
      </c>
      <c r="AE6618" s="1" t="s">
        <v>7106</v>
      </c>
      <c r="AF6618" s="1" t="s">
        <v>7124</v>
      </c>
      <c r="AG6618" t="s">
        <v>13526</v>
      </c>
      <c r="AH6618" t="s">
        <v>13530</v>
      </c>
      <c r="AI6618" t="s">
        <v>13538</v>
      </c>
    </row>
    <row r="6619" spans="1:35" x14ac:dyDescent="0.25">
      <c r="A6619" s="1" t="s">
        <v>13343</v>
      </c>
      <c r="B6619" s="1" t="s">
        <v>32</v>
      </c>
      <c r="C6619">
        <v>2</v>
      </c>
      <c r="D6619">
        <v>13</v>
      </c>
      <c r="E6619">
        <v>30.2</v>
      </c>
      <c r="F6619">
        <v>80</v>
      </c>
      <c r="G6619">
        <v>379.05</v>
      </c>
      <c r="H6619" s="1" t="s">
        <v>32</v>
      </c>
      <c r="I6619" s="1" t="s">
        <v>31</v>
      </c>
      <c r="J6619">
        <v>45</v>
      </c>
      <c r="K6619">
        <v>2</v>
      </c>
      <c r="L6619">
        <v>18</v>
      </c>
      <c r="M6619" s="1" t="s">
        <v>32</v>
      </c>
      <c r="N6619">
        <v>0</v>
      </c>
      <c r="O6619" s="1" t="s">
        <v>91</v>
      </c>
      <c r="P6619" s="1" t="s">
        <v>13344</v>
      </c>
      <c r="Q6619" s="1" t="s">
        <v>35</v>
      </c>
      <c r="R6619">
        <v>26</v>
      </c>
      <c r="S6619" s="1" t="s">
        <v>32</v>
      </c>
      <c r="T6619" s="1" t="s">
        <v>30</v>
      </c>
      <c r="U6619" s="1" t="s">
        <v>32</v>
      </c>
      <c r="V6619">
        <v>2</v>
      </c>
      <c r="W6619" s="1" t="s">
        <v>32</v>
      </c>
      <c r="X6619" s="1" t="s">
        <v>36</v>
      </c>
      <c r="Y6619" s="1" t="s">
        <v>37</v>
      </c>
      <c r="Z6619">
        <v>42</v>
      </c>
      <c r="AA6619">
        <v>98</v>
      </c>
      <c r="AB6619" s="1" t="s">
        <v>7098</v>
      </c>
      <c r="AC6619" s="1" t="s">
        <v>7099</v>
      </c>
      <c r="AD6619" t="s">
        <v>13495</v>
      </c>
      <c r="AE6619" s="1" t="s">
        <v>7098</v>
      </c>
      <c r="AF6619" s="1" t="s">
        <v>7099</v>
      </c>
      <c r="AG6619" t="s">
        <v>13526</v>
      </c>
      <c r="AH6619" t="s">
        <v>13530</v>
      </c>
      <c r="AI6619" t="s">
        <v>13538</v>
      </c>
    </row>
    <row r="6620" spans="1:35" x14ac:dyDescent="0.25">
      <c r="A6620" s="1" t="s">
        <v>13345</v>
      </c>
      <c r="B6620" s="1" t="s">
        <v>32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s="1" t="s">
        <v>30</v>
      </c>
      <c r="I6620" s="1" t="s">
        <v>31</v>
      </c>
      <c r="J6620">
        <v>13</v>
      </c>
      <c r="K6620">
        <v>0</v>
      </c>
      <c r="L6620">
        <v>10</v>
      </c>
      <c r="M6620" s="1" t="s">
        <v>32</v>
      </c>
      <c r="N6620">
        <v>0</v>
      </c>
      <c r="O6620" s="1" t="s">
        <v>153</v>
      </c>
      <c r="P6620" s="1" t="s">
        <v>13346</v>
      </c>
      <c r="Q6620" s="1" t="s">
        <v>35</v>
      </c>
      <c r="R6620">
        <v>67</v>
      </c>
      <c r="S6620" s="1" t="s">
        <v>30</v>
      </c>
      <c r="T6620" s="1" t="s">
        <v>32</v>
      </c>
      <c r="U6620" s="1" t="s">
        <v>32</v>
      </c>
      <c r="V6620">
        <v>2</v>
      </c>
      <c r="W6620" s="1" t="s">
        <v>30</v>
      </c>
      <c r="X6620" s="1" t="s">
        <v>36</v>
      </c>
      <c r="Y6620" s="1" t="s">
        <v>44</v>
      </c>
      <c r="Z6620">
        <v>30</v>
      </c>
      <c r="AA6620">
        <v>469</v>
      </c>
      <c r="AB6620" s="1" t="s">
        <v>7106</v>
      </c>
      <c r="AC6620" s="1" t="s">
        <v>7144</v>
      </c>
      <c r="AD6620" t="s">
        <v>13496</v>
      </c>
      <c r="AE6620" s="1" t="s">
        <v>7106</v>
      </c>
      <c r="AF6620" s="1" t="s">
        <v>7144</v>
      </c>
      <c r="AG6620" t="s">
        <v>13526</v>
      </c>
      <c r="AH6620" t="s">
        <v>13530</v>
      </c>
      <c r="AI6620" t="s">
        <v>13539</v>
      </c>
    </row>
    <row r="6621" spans="1:35" x14ac:dyDescent="0.25">
      <c r="A6621" s="1" t="s">
        <v>13347</v>
      </c>
      <c r="B6621" s="1" t="s">
        <v>32</v>
      </c>
      <c r="C6621">
        <v>7</v>
      </c>
      <c r="D6621">
        <v>23</v>
      </c>
      <c r="E6621">
        <v>65.900000000000006</v>
      </c>
      <c r="F6621">
        <v>80</v>
      </c>
      <c r="G6621">
        <v>339.15</v>
      </c>
      <c r="H6621" s="1" t="s">
        <v>32</v>
      </c>
      <c r="I6621" s="1" t="s">
        <v>31</v>
      </c>
      <c r="J6621">
        <v>12</v>
      </c>
      <c r="K6621">
        <v>5</v>
      </c>
      <c r="L6621">
        <v>9</v>
      </c>
      <c r="M6621" s="1" t="s">
        <v>30</v>
      </c>
      <c r="N6621">
        <v>0</v>
      </c>
      <c r="O6621" s="1" t="s">
        <v>125</v>
      </c>
      <c r="P6621" s="1" t="s">
        <v>13348</v>
      </c>
      <c r="Q6621" s="1" t="s">
        <v>35</v>
      </c>
      <c r="R6621">
        <v>82</v>
      </c>
      <c r="S6621" s="1" t="s">
        <v>30</v>
      </c>
      <c r="T6621" s="1" t="s">
        <v>32</v>
      </c>
      <c r="U6621" s="1" t="s">
        <v>32</v>
      </c>
      <c r="V6621">
        <v>4</v>
      </c>
      <c r="W6621" s="1" t="s">
        <v>30</v>
      </c>
      <c r="X6621" s="1" t="s">
        <v>36</v>
      </c>
      <c r="Y6621" s="1" t="s">
        <v>37</v>
      </c>
      <c r="Z6621">
        <v>38</v>
      </c>
      <c r="AA6621">
        <v>253</v>
      </c>
      <c r="AB6621" s="1" t="s">
        <v>7134</v>
      </c>
      <c r="AC6621" s="1" t="s">
        <v>7147</v>
      </c>
      <c r="AD6621" t="s">
        <v>13496</v>
      </c>
      <c r="AE6621" s="1" t="s">
        <v>7134</v>
      </c>
      <c r="AF6621" s="1" t="s">
        <v>7147</v>
      </c>
      <c r="AG6621" t="s">
        <v>13526</v>
      </c>
      <c r="AH6621" t="s">
        <v>13530</v>
      </c>
      <c r="AI6621" t="s">
        <v>13538</v>
      </c>
    </row>
    <row r="6622" spans="1:35" x14ac:dyDescent="0.25">
      <c r="A6622" s="1" t="s">
        <v>13349</v>
      </c>
      <c r="B6622" s="1" t="s">
        <v>32</v>
      </c>
      <c r="C6622">
        <v>8</v>
      </c>
      <c r="D6622">
        <v>13</v>
      </c>
      <c r="E6622">
        <v>31.4</v>
      </c>
      <c r="F6622">
        <v>189</v>
      </c>
      <c r="G6622">
        <v>741825</v>
      </c>
      <c r="H6622" s="1" t="s">
        <v>32</v>
      </c>
      <c r="I6622" s="1" t="s">
        <v>31</v>
      </c>
      <c r="J6622">
        <v>28</v>
      </c>
      <c r="K6622">
        <v>2</v>
      </c>
      <c r="L6622">
        <v>6</v>
      </c>
      <c r="M6622" s="1" t="s">
        <v>32</v>
      </c>
      <c r="N6622">
        <v>0</v>
      </c>
      <c r="O6622" s="1" t="s">
        <v>65</v>
      </c>
      <c r="P6622" s="1" t="s">
        <v>13350</v>
      </c>
      <c r="Q6622" s="1" t="s">
        <v>42</v>
      </c>
      <c r="R6622">
        <v>55</v>
      </c>
      <c r="S6622" s="1" t="s">
        <v>30</v>
      </c>
      <c r="T6622" s="1" t="s">
        <v>30</v>
      </c>
      <c r="U6622" s="1" t="s">
        <v>32</v>
      </c>
      <c r="V6622">
        <v>2</v>
      </c>
      <c r="W6622" s="1" t="s">
        <v>30</v>
      </c>
      <c r="X6622" s="1" t="s">
        <v>36</v>
      </c>
      <c r="Y6622" s="1" t="s">
        <v>37</v>
      </c>
      <c r="Z6622">
        <v>36</v>
      </c>
      <c r="AA6622">
        <v>282</v>
      </c>
      <c r="AB6622" s="1" t="s">
        <v>7134</v>
      </c>
      <c r="AC6622" s="1" t="s">
        <v>7900</v>
      </c>
      <c r="AD6622" t="s">
        <v>13494</v>
      </c>
      <c r="AE6622" s="1" t="s">
        <v>7134</v>
      </c>
      <c r="AF6622" s="1" t="s">
        <v>7900</v>
      </c>
      <c r="AG6622" t="s">
        <v>13526</v>
      </c>
      <c r="AH6622" t="s">
        <v>13530</v>
      </c>
      <c r="AI6622" t="s">
        <v>13538</v>
      </c>
    </row>
    <row r="6623" spans="1:35" x14ac:dyDescent="0.25">
      <c r="A6623" s="1" t="s">
        <v>13351</v>
      </c>
      <c r="B6623" s="1" t="s">
        <v>32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s="1" t="s">
        <v>30</v>
      </c>
      <c r="I6623" s="1" t="s">
        <v>46</v>
      </c>
      <c r="J6623">
        <v>0</v>
      </c>
      <c r="K6623">
        <v>1</v>
      </c>
      <c r="L6623">
        <v>19</v>
      </c>
      <c r="M6623" s="1" t="s">
        <v>32</v>
      </c>
      <c r="N6623">
        <v>0</v>
      </c>
      <c r="O6623" s="1" t="s">
        <v>135</v>
      </c>
      <c r="P6623" s="1" t="s">
        <v>13352</v>
      </c>
      <c r="Q6623" s="1" t="s">
        <v>35</v>
      </c>
      <c r="R6623">
        <v>47</v>
      </c>
      <c r="S6623" s="1" t="s">
        <v>30</v>
      </c>
      <c r="T6623" s="1" t="s">
        <v>30</v>
      </c>
      <c r="U6623" s="1" t="s">
        <v>32</v>
      </c>
      <c r="V6623">
        <v>6</v>
      </c>
      <c r="W6623" s="1" t="s">
        <v>32</v>
      </c>
      <c r="X6623" s="1" t="s">
        <v>36</v>
      </c>
      <c r="Y6623" s="1" t="s">
        <v>37</v>
      </c>
      <c r="Z6623">
        <v>30</v>
      </c>
      <c r="AA6623">
        <v>420</v>
      </c>
      <c r="AB6623" s="1" t="s">
        <v>7080</v>
      </c>
      <c r="AC6623" s="1" t="s">
        <v>7092</v>
      </c>
      <c r="AD6623" t="s">
        <v>13494</v>
      </c>
      <c r="AE6623" s="1" t="s">
        <v>7080</v>
      </c>
      <c r="AF6623" s="1" t="s">
        <v>7092</v>
      </c>
      <c r="AG6623" t="s">
        <v>13526</v>
      </c>
      <c r="AH6623" t="s">
        <v>13530</v>
      </c>
      <c r="AI6623" t="s">
        <v>13539</v>
      </c>
    </row>
    <row r="6624" spans="1:35" x14ac:dyDescent="0.25">
      <c r="A6624" s="1" t="s">
        <v>13353</v>
      </c>
      <c r="B6624" s="1" t="s">
        <v>32</v>
      </c>
      <c r="C6624">
        <v>6</v>
      </c>
      <c r="D6624">
        <v>14</v>
      </c>
      <c r="E6624">
        <v>29.2</v>
      </c>
      <c r="F6624">
        <v>4</v>
      </c>
      <c r="G6624">
        <v>14.07</v>
      </c>
      <c r="H6624" s="1" t="s">
        <v>32</v>
      </c>
      <c r="I6624" s="1" t="s">
        <v>31</v>
      </c>
      <c r="J6624">
        <v>12</v>
      </c>
      <c r="K6624">
        <v>5</v>
      </c>
      <c r="L6624">
        <v>15</v>
      </c>
      <c r="M6624" s="1" t="s">
        <v>32</v>
      </c>
      <c r="N6624">
        <v>0</v>
      </c>
      <c r="O6624" s="1" t="s">
        <v>74</v>
      </c>
      <c r="P6624" s="1" t="s">
        <v>13354</v>
      </c>
      <c r="Q6624" s="1" t="s">
        <v>42</v>
      </c>
      <c r="R6624">
        <v>38</v>
      </c>
      <c r="S6624" s="1" t="s">
        <v>30</v>
      </c>
      <c r="T6624" s="1" t="s">
        <v>30</v>
      </c>
      <c r="U6624" s="1" t="s">
        <v>32</v>
      </c>
      <c r="V6624">
        <v>6</v>
      </c>
      <c r="W6624" s="1" t="s">
        <v>32</v>
      </c>
      <c r="X6624" s="1" t="s">
        <v>36</v>
      </c>
      <c r="Y6624" s="1" t="s">
        <v>37</v>
      </c>
      <c r="Z6624">
        <v>35</v>
      </c>
      <c r="AA6624">
        <v>202</v>
      </c>
      <c r="AB6624" s="1" t="s">
        <v>7106</v>
      </c>
      <c r="AC6624" s="1" t="s">
        <v>7117</v>
      </c>
      <c r="AD6624" t="s">
        <v>13494</v>
      </c>
      <c r="AE6624" s="1" t="s">
        <v>7106</v>
      </c>
      <c r="AF6624" s="1" t="s">
        <v>7117</v>
      </c>
      <c r="AG6624" t="s">
        <v>13526</v>
      </c>
      <c r="AH6624" t="s">
        <v>13530</v>
      </c>
      <c r="AI6624" t="s">
        <v>13538</v>
      </c>
    </row>
    <row r="6625" spans="1:35" x14ac:dyDescent="0.25">
      <c r="A6625" s="1" t="s">
        <v>13355</v>
      </c>
      <c r="B6625" s="1" t="s">
        <v>32</v>
      </c>
      <c r="C6625">
        <v>1</v>
      </c>
      <c r="D6625">
        <v>2</v>
      </c>
      <c r="E6625">
        <v>6</v>
      </c>
      <c r="F6625">
        <v>67</v>
      </c>
      <c r="G6625">
        <v>174.72</v>
      </c>
      <c r="H6625" s="1" t="s">
        <v>32</v>
      </c>
      <c r="I6625" s="1" t="s">
        <v>31</v>
      </c>
      <c r="J6625">
        <v>3</v>
      </c>
      <c r="K6625">
        <v>2</v>
      </c>
      <c r="L6625">
        <v>5</v>
      </c>
      <c r="M6625" s="1" t="s">
        <v>32</v>
      </c>
      <c r="N6625">
        <v>0</v>
      </c>
      <c r="O6625" s="1" t="s">
        <v>122</v>
      </c>
      <c r="P6625" s="1" t="s">
        <v>13356</v>
      </c>
      <c r="Q6625" s="1" t="s">
        <v>42</v>
      </c>
      <c r="R6625">
        <v>66</v>
      </c>
      <c r="S6625" s="1" t="s">
        <v>30</v>
      </c>
      <c r="T6625" s="1" t="s">
        <v>32</v>
      </c>
      <c r="U6625" s="1" t="s">
        <v>32</v>
      </c>
      <c r="V6625">
        <v>5</v>
      </c>
      <c r="W6625" s="1" t="s">
        <v>30</v>
      </c>
      <c r="X6625" s="1" t="s">
        <v>36</v>
      </c>
      <c r="Y6625" s="1" t="s">
        <v>37</v>
      </c>
      <c r="Z6625">
        <v>29</v>
      </c>
      <c r="AA6625">
        <v>29</v>
      </c>
      <c r="AB6625" s="1" t="s">
        <v>7098</v>
      </c>
      <c r="AC6625" s="1" t="s">
        <v>7099</v>
      </c>
      <c r="AD6625" t="s">
        <v>13496</v>
      </c>
      <c r="AE6625" s="1" t="s">
        <v>7098</v>
      </c>
      <c r="AF6625" s="1" t="s">
        <v>7099</v>
      </c>
      <c r="AG6625" t="s">
        <v>13526</v>
      </c>
      <c r="AH6625" t="s">
        <v>13530</v>
      </c>
      <c r="AI6625" t="s">
        <v>13538</v>
      </c>
    </row>
    <row r="6626" spans="1:35" x14ac:dyDescent="0.25">
      <c r="A6626" s="1" t="s">
        <v>13357</v>
      </c>
      <c r="B6626" s="1" t="s">
        <v>32</v>
      </c>
      <c r="C6626">
        <v>18</v>
      </c>
      <c r="D6626">
        <v>23</v>
      </c>
      <c r="E6626">
        <v>72.599999999999994</v>
      </c>
      <c r="F6626">
        <v>13</v>
      </c>
      <c r="G6626">
        <v>37.17</v>
      </c>
      <c r="H6626" s="1" t="s">
        <v>32</v>
      </c>
      <c r="I6626" s="1" t="s">
        <v>31</v>
      </c>
      <c r="J6626">
        <v>3</v>
      </c>
      <c r="K6626">
        <v>2</v>
      </c>
      <c r="L6626">
        <v>10</v>
      </c>
      <c r="M6626" s="1" t="s">
        <v>30</v>
      </c>
      <c r="N6626">
        <v>25</v>
      </c>
      <c r="O6626" s="1" t="s">
        <v>111</v>
      </c>
      <c r="P6626" s="1" t="s">
        <v>13358</v>
      </c>
      <c r="Q6626" s="1" t="s">
        <v>35</v>
      </c>
      <c r="R6626">
        <v>42</v>
      </c>
      <c r="S6626" s="1" t="s">
        <v>30</v>
      </c>
      <c r="T6626" s="1" t="s">
        <v>30</v>
      </c>
      <c r="U6626" s="1" t="s">
        <v>32</v>
      </c>
      <c r="V6626">
        <v>3</v>
      </c>
      <c r="W6626" s="1" t="s">
        <v>32</v>
      </c>
      <c r="X6626" s="1" t="s">
        <v>36</v>
      </c>
      <c r="Y6626" s="1" t="s">
        <v>37</v>
      </c>
      <c r="Z6626">
        <v>38</v>
      </c>
      <c r="AA6626">
        <v>685</v>
      </c>
      <c r="AB6626" s="1" t="s">
        <v>7106</v>
      </c>
      <c r="AC6626" s="1" t="s">
        <v>7107</v>
      </c>
      <c r="AD6626" t="s">
        <v>13494</v>
      </c>
      <c r="AE6626" s="1" t="s">
        <v>7106</v>
      </c>
      <c r="AF6626" s="1" t="s">
        <v>7107</v>
      </c>
      <c r="AG6626" t="s">
        <v>13526</v>
      </c>
      <c r="AH6626" t="s">
        <v>13530</v>
      </c>
      <c r="AI6626" t="s">
        <v>13539</v>
      </c>
    </row>
    <row r="6627" spans="1:35" x14ac:dyDescent="0.25">
      <c r="A6627" s="1" t="s">
        <v>13359</v>
      </c>
      <c r="B6627" s="1" t="s">
        <v>32</v>
      </c>
      <c r="C6627">
        <v>4</v>
      </c>
      <c r="D6627">
        <v>15</v>
      </c>
      <c r="E6627">
        <v>34.4</v>
      </c>
      <c r="F6627">
        <v>239</v>
      </c>
      <c r="G6627">
        <v>179.55</v>
      </c>
      <c r="H6627" s="1" t="s">
        <v>32</v>
      </c>
      <c r="I6627" s="1" t="s">
        <v>31</v>
      </c>
      <c r="J6627">
        <v>20</v>
      </c>
      <c r="K6627">
        <v>0</v>
      </c>
      <c r="L6627">
        <v>9</v>
      </c>
      <c r="M6627" s="1" t="s">
        <v>32</v>
      </c>
      <c r="N6627">
        <v>0</v>
      </c>
      <c r="O6627" s="1" t="s">
        <v>159</v>
      </c>
      <c r="P6627" s="1" t="s">
        <v>13360</v>
      </c>
      <c r="Q6627" s="1" t="s">
        <v>35</v>
      </c>
      <c r="R6627">
        <v>38</v>
      </c>
      <c r="S6627" s="1" t="s">
        <v>30</v>
      </c>
      <c r="T6627" s="1" t="s">
        <v>30</v>
      </c>
      <c r="U6627" s="1" t="s">
        <v>32</v>
      </c>
      <c r="V6627">
        <v>6</v>
      </c>
      <c r="W6627" s="1" t="s">
        <v>30</v>
      </c>
      <c r="X6627" s="1" t="s">
        <v>36</v>
      </c>
      <c r="Y6627" s="1" t="s">
        <v>37</v>
      </c>
      <c r="Z6627">
        <v>26</v>
      </c>
      <c r="AA6627">
        <v>99</v>
      </c>
      <c r="AB6627" s="1" t="s">
        <v>7086</v>
      </c>
      <c r="AC6627" s="1" t="s">
        <v>7110</v>
      </c>
      <c r="AD6627" t="s">
        <v>13494</v>
      </c>
      <c r="AE6627" s="1" t="s">
        <v>7086</v>
      </c>
      <c r="AF6627" s="1" t="s">
        <v>7110</v>
      </c>
      <c r="AG6627" t="s">
        <v>13526</v>
      </c>
      <c r="AH6627" t="s">
        <v>13530</v>
      </c>
      <c r="AI6627" t="s">
        <v>13538</v>
      </c>
    </row>
    <row r="6628" spans="1:35" x14ac:dyDescent="0.25">
      <c r="A6628" s="1" t="s">
        <v>13361</v>
      </c>
      <c r="B6628" s="1" t="s">
        <v>32</v>
      </c>
      <c r="C6628">
        <v>1</v>
      </c>
      <c r="D6628">
        <v>4</v>
      </c>
      <c r="E6628">
        <v>10</v>
      </c>
      <c r="F6628">
        <v>21</v>
      </c>
      <c r="G6628">
        <v>44625</v>
      </c>
      <c r="H6628" s="1" t="s">
        <v>32</v>
      </c>
      <c r="I6628" s="1" t="s">
        <v>31</v>
      </c>
      <c r="J6628">
        <v>89</v>
      </c>
      <c r="K6628">
        <v>2</v>
      </c>
      <c r="L6628">
        <v>2</v>
      </c>
      <c r="M6628" s="1" t="s">
        <v>32</v>
      </c>
      <c r="N6628">
        <v>0</v>
      </c>
      <c r="O6628" s="1" t="s">
        <v>100</v>
      </c>
      <c r="P6628" s="1" t="s">
        <v>13362</v>
      </c>
      <c r="Q6628" s="1" t="s">
        <v>42</v>
      </c>
      <c r="R6628">
        <v>43</v>
      </c>
      <c r="S6628" s="1" t="s">
        <v>30</v>
      </c>
      <c r="T6628" s="1" t="s">
        <v>30</v>
      </c>
      <c r="U6628" s="1" t="s">
        <v>32</v>
      </c>
      <c r="V6628">
        <v>2</v>
      </c>
      <c r="W6628" s="1" t="s">
        <v>30</v>
      </c>
      <c r="X6628" s="1" t="s">
        <v>36</v>
      </c>
      <c r="Y6628" s="1" t="s">
        <v>58</v>
      </c>
      <c r="Z6628">
        <v>39</v>
      </c>
      <c r="AA6628">
        <v>39</v>
      </c>
      <c r="AB6628" s="1" t="s">
        <v>7106</v>
      </c>
      <c r="AC6628" s="1" t="s">
        <v>7511</v>
      </c>
      <c r="AD6628" t="s">
        <v>13494</v>
      </c>
      <c r="AE6628" s="1" t="s">
        <v>7106</v>
      </c>
      <c r="AF6628" s="1" t="s">
        <v>7511</v>
      </c>
      <c r="AG6628" t="s">
        <v>13527</v>
      </c>
      <c r="AH6628" t="s">
        <v>13530</v>
      </c>
      <c r="AI6628" t="s">
        <v>13538</v>
      </c>
    </row>
    <row r="6629" spans="1:35" x14ac:dyDescent="0.25">
      <c r="A6629" s="1" t="s">
        <v>13363</v>
      </c>
      <c r="B6629" s="1" t="s">
        <v>32</v>
      </c>
      <c r="C6629">
        <v>12</v>
      </c>
      <c r="D6629">
        <v>111</v>
      </c>
      <c r="E6629">
        <v>188.7</v>
      </c>
      <c r="F6629">
        <v>17</v>
      </c>
      <c r="G6629">
        <v>39.479999999999997</v>
      </c>
      <c r="H6629" s="1" t="s">
        <v>32</v>
      </c>
      <c r="I6629" s="1" t="s">
        <v>31</v>
      </c>
      <c r="J6629">
        <v>13</v>
      </c>
      <c r="K6629">
        <v>5</v>
      </c>
      <c r="L6629">
        <v>6</v>
      </c>
      <c r="M6629" s="1" t="s">
        <v>30</v>
      </c>
      <c r="N6629">
        <v>74</v>
      </c>
      <c r="O6629" s="1" t="s">
        <v>130</v>
      </c>
      <c r="P6629" s="1" t="s">
        <v>13364</v>
      </c>
      <c r="Q6629" s="1" t="s">
        <v>35</v>
      </c>
      <c r="R6629">
        <v>83</v>
      </c>
      <c r="S6629" s="1" t="s">
        <v>30</v>
      </c>
      <c r="T6629" s="1" t="s">
        <v>32</v>
      </c>
      <c r="U6629" s="1" t="s">
        <v>32</v>
      </c>
      <c r="V6629">
        <v>2</v>
      </c>
      <c r="W6629" s="1" t="s">
        <v>30</v>
      </c>
      <c r="X6629" s="1" t="s">
        <v>36</v>
      </c>
      <c r="Y6629" s="1" t="s">
        <v>37</v>
      </c>
      <c r="Z6629">
        <v>26</v>
      </c>
      <c r="AA6629">
        <v>302</v>
      </c>
      <c r="AB6629" s="1" t="s">
        <v>7106</v>
      </c>
      <c r="AC6629" s="1" t="s">
        <v>7124</v>
      </c>
      <c r="AD6629" t="s">
        <v>13496</v>
      </c>
      <c r="AE6629" s="1" t="s">
        <v>7106</v>
      </c>
      <c r="AF6629" s="1" t="s">
        <v>7124</v>
      </c>
      <c r="AG6629" t="s">
        <v>13526</v>
      </c>
      <c r="AH6629" t="s">
        <v>13530</v>
      </c>
      <c r="AI6629" t="s">
        <v>13539</v>
      </c>
    </row>
    <row r="6630" spans="1:35" x14ac:dyDescent="0.25">
      <c r="A6630" s="1" t="s">
        <v>13365</v>
      </c>
      <c r="B6630" s="1" t="s">
        <v>32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s="1" t="s">
        <v>32</v>
      </c>
      <c r="I6630" s="1" t="s">
        <v>31</v>
      </c>
      <c r="J6630">
        <v>14</v>
      </c>
      <c r="K6630">
        <v>2</v>
      </c>
      <c r="L6630">
        <v>9</v>
      </c>
      <c r="M6630" s="1" t="s">
        <v>32</v>
      </c>
      <c r="N6630">
        <v>0</v>
      </c>
      <c r="O6630" s="1" t="s">
        <v>74</v>
      </c>
      <c r="P6630" s="1" t="s">
        <v>13366</v>
      </c>
      <c r="Q6630" s="1" t="s">
        <v>42</v>
      </c>
      <c r="R6630">
        <v>67</v>
      </c>
      <c r="S6630" s="1" t="s">
        <v>30</v>
      </c>
      <c r="T6630" s="1" t="s">
        <v>32</v>
      </c>
      <c r="U6630" s="1" t="s">
        <v>32</v>
      </c>
      <c r="V6630">
        <v>2</v>
      </c>
      <c r="W6630" s="1" t="s">
        <v>30</v>
      </c>
      <c r="X6630" s="1" t="s">
        <v>36</v>
      </c>
      <c r="Y6630" s="1" t="s">
        <v>37</v>
      </c>
      <c r="Z6630">
        <v>24</v>
      </c>
      <c r="AA6630">
        <v>584</v>
      </c>
      <c r="AB6630" s="1" t="s">
        <v>7098</v>
      </c>
      <c r="AC6630" s="1" t="s">
        <v>7099</v>
      </c>
      <c r="AD6630" t="s">
        <v>13496</v>
      </c>
      <c r="AE6630" s="1" t="s">
        <v>7098</v>
      </c>
      <c r="AF6630" s="1" t="s">
        <v>7099</v>
      </c>
      <c r="AG6630" t="s">
        <v>13526</v>
      </c>
      <c r="AH6630" t="s">
        <v>13530</v>
      </c>
      <c r="AI6630" t="s">
        <v>13539</v>
      </c>
    </row>
    <row r="6631" spans="1:35" x14ac:dyDescent="0.25">
      <c r="A6631" s="1" t="s">
        <v>13367</v>
      </c>
      <c r="B6631" s="1" t="s">
        <v>32</v>
      </c>
      <c r="C6631">
        <v>1</v>
      </c>
      <c r="D6631">
        <v>7</v>
      </c>
      <c r="E6631">
        <v>15</v>
      </c>
      <c r="F6631">
        <v>0</v>
      </c>
      <c r="G6631">
        <v>0</v>
      </c>
      <c r="H6631" s="1" t="s">
        <v>30</v>
      </c>
      <c r="I6631" s="1" t="s">
        <v>31</v>
      </c>
      <c r="J6631">
        <v>0</v>
      </c>
      <c r="K6631">
        <v>1</v>
      </c>
      <c r="L6631">
        <v>5</v>
      </c>
      <c r="M6631" s="1" t="s">
        <v>32</v>
      </c>
      <c r="N6631">
        <v>0</v>
      </c>
      <c r="O6631" s="1" t="s">
        <v>106</v>
      </c>
      <c r="P6631" s="1" t="s">
        <v>13368</v>
      </c>
      <c r="Q6631" s="1" t="s">
        <v>35</v>
      </c>
      <c r="R6631">
        <v>53</v>
      </c>
      <c r="S6631" s="1" t="s">
        <v>30</v>
      </c>
      <c r="T6631" s="1" t="s">
        <v>30</v>
      </c>
      <c r="U6631" s="1" t="s">
        <v>32</v>
      </c>
      <c r="V6631">
        <v>6</v>
      </c>
      <c r="W6631" s="1" t="s">
        <v>30</v>
      </c>
      <c r="X6631" s="1" t="s">
        <v>36</v>
      </c>
      <c r="Y6631" s="1" t="s">
        <v>44</v>
      </c>
      <c r="Z6631">
        <v>21</v>
      </c>
      <c r="AA6631">
        <v>21</v>
      </c>
      <c r="AB6631" s="1" t="s">
        <v>7080</v>
      </c>
      <c r="AC6631" s="1" t="s">
        <v>7092</v>
      </c>
      <c r="AD6631" t="s">
        <v>13494</v>
      </c>
      <c r="AE6631" s="1" t="s">
        <v>7080</v>
      </c>
      <c r="AF6631" s="1" t="s">
        <v>7092</v>
      </c>
      <c r="AG6631" t="s">
        <v>13526</v>
      </c>
      <c r="AH6631" t="s">
        <v>13530</v>
      </c>
      <c r="AI6631" t="s">
        <v>13538</v>
      </c>
    </row>
    <row r="6632" spans="1:35" x14ac:dyDescent="0.25">
      <c r="A6632" s="1" t="s">
        <v>13369</v>
      </c>
      <c r="B6632" s="1" t="s">
        <v>32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s="1" t="s">
        <v>32</v>
      </c>
      <c r="I6632" s="1" t="s">
        <v>31</v>
      </c>
      <c r="J6632">
        <v>11</v>
      </c>
      <c r="K6632">
        <v>4</v>
      </c>
      <c r="L6632">
        <v>8</v>
      </c>
      <c r="M6632" s="1" t="s">
        <v>32</v>
      </c>
      <c r="N6632">
        <v>0</v>
      </c>
      <c r="O6632" s="1" t="s">
        <v>197</v>
      </c>
      <c r="P6632" s="1" t="s">
        <v>13370</v>
      </c>
      <c r="Q6632" s="1" t="s">
        <v>42</v>
      </c>
      <c r="R6632">
        <v>59</v>
      </c>
      <c r="S6632" s="1" t="s">
        <v>30</v>
      </c>
      <c r="T6632" s="1" t="s">
        <v>30</v>
      </c>
      <c r="U6632" s="1" t="s">
        <v>32</v>
      </c>
      <c r="V6632">
        <v>5</v>
      </c>
      <c r="W6632" s="1" t="s">
        <v>30</v>
      </c>
      <c r="X6632" s="1" t="s">
        <v>36</v>
      </c>
      <c r="Y6632" s="1" t="s">
        <v>37</v>
      </c>
      <c r="Z6632">
        <v>13</v>
      </c>
      <c r="AA6632">
        <v>105</v>
      </c>
      <c r="AB6632" s="1" t="s">
        <v>7106</v>
      </c>
      <c r="AC6632" s="1" t="s">
        <v>7117</v>
      </c>
      <c r="AD6632" t="s">
        <v>13494</v>
      </c>
      <c r="AE6632" s="1" t="s">
        <v>7106</v>
      </c>
      <c r="AF6632" s="1" t="s">
        <v>7117</v>
      </c>
      <c r="AG6632" t="s">
        <v>13526</v>
      </c>
      <c r="AH6632" t="s">
        <v>13530</v>
      </c>
      <c r="AI6632" t="s">
        <v>13538</v>
      </c>
    </row>
    <row r="6633" spans="1:35" x14ac:dyDescent="0.25">
      <c r="A6633" s="1" t="s">
        <v>13371</v>
      </c>
      <c r="B6633" s="1" t="s">
        <v>32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s="1" t="s">
        <v>32</v>
      </c>
      <c r="I6633" s="1" t="s">
        <v>31</v>
      </c>
      <c r="J6633">
        <v>112</v>
      </c>
      <c r="K6633">
        <v>0</v>
      </c>
      <c r="L6633">
        <v>8</v>
      </c>
      <c r="M6633" s="1" t="s">
        <v>30</v>
      </c>
      <c r="N6633">
        <v>67</v>
      </c>
      <c r="O6633" s="1" t="s">
        <v>94</v>
      </c>
      <c r="P6633" s="1" t="s">
        <v>13372</v>
      </c>
      <c r="Q6633" s="1" t="s">
        <v>35</v>
      </c>
      <c r="R6633">
        <v>54</v>
      </c>
      <c r="S6633" s="1" t="s">
        <v>30</v>
      </c>
      <c r="T6633" s="1" t="s">
        <v>30</v>
      </c>
      <c r="U6633" s="1" t="s">
        <v>32</v>
      </c>
      <c r="V6633">
        <v>2</v>
      </c>
      <c r="W6633" s="1" t="s">
        <v>32</v>
      </c>
      <c r="X6633" s="1" t="s">
        <v>36</v>
      </c>
      <c r="Y6633" s="1" t="s">
        <v>58</v>
      </c>
      <c r="Z6633">
        <v>13</v>
      </c>
      <c r="AA6633">
        <v>476</v>
      </c>
      <c r="AB6633" s="1" t="s">
        <v>7106</v>
      </c>
      <c r="AC6633" s="1" t="s">
        <v>7107</v>
      </c>
      <c r="AD6633" t="s">
        <v>13494</v>
      </c>
      <c r="AE6633" s="1" t="s">
        <v>7106</v>
      </c>
      <c r="AF6633" s="1" t="s">
        <v>7107</v>
      </c>
      <c r="AG6633" t="s">
        <v>13526</v>
      </c>
      <c r="AH6633" t="s">
        <v>13530</v>
      </c>
      <c r="AI6633" t="s">
        <v>13539</v>
      </c>
    </row>
    <row r="6634" spans="1:35" x14ac:dyDescent="0.25">
      <c r="A6634" s="1" t="s">
        <v>13373</v>
      </c>
      <c r="B6634" s="1" t="s">
        <v>32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s="1" t="s">
        <v>32</v>
      </c>
      <c r="I6634" s="1" t="s">
        <v>31</v>
      </c>
      <c r="J6634">
        <v>19</v>
      </c>
      <c r="K6634">
        <v>1</v>
      </c>
      <c r="L6634">
        <v>7</v>
      </c>
      <c r="M6634" s="1" t="s">
        <v>32</v>
      </c>
      <c r="N6634">
        <v>0</v>
      </c>
      <c r="O6634" s="1" t="s">
        <v>122</v>
      </c>
      <c r="P6634" s="1" t="s">
        <v>13374</v>
      </c>
      <c r="Q6634" s="1" t="s">
        <v>42</v>
      </c>
      <c r="R6634">
        <v>59</v>
      </c>
      <c r="S6634" s="1" t="s">
        <v>30</v>
      </c>
      <c r="T6634" s="1" t="s">
        <v>30</v>
      </c>
      <c r="U6634" s="1" t="s">
        <v>32</v>
      </c>
      <c r="V6634">
        <v>3</v>
      </c>
      <c r="W6634" s="1" t="s">
        <v>30</v>
      </c>
      <c r="X6634" s="1" t="s">
        <v>36</v>
      </c>
      <c r="Y6634" s="1" t="s">
        <v>37</v>
      </c>
      <c r="Z6634">
        <v>24</v>
      </c>
      <c r="AA6634">
        <v>139</v>
      </c>
      <c r="AB6634" s="1" t="s">
        <v>7134</v>
      </c>
      <c r="AC6634" s="1" t="s">
        <v>7900</v>
      </c>
      <c r="AD6634" t="s">
        <v>13494</v>
      </c>
      <c r="AE6634" s="1" t="s">
        <v>7134</v>
      </c>
      <c r="AF6634" s="1" t="s">
        <v>7900</v>
      </c>
      <c r="AG6634" t="s">
        <v>13526</v>
      </c>
      <c r="AH6634" t="s">
        <v>13530</v>
      </c>
      <c r="AI6634" t="s">
        <v>13538</v>
      </c>
    </row>
    <row r="6635" spans="1:35" x14ac:dyDescent="0.25">
      <c r="A6635" s="1" t="s">
        <v>13375</v>
      </c>
      <c r="B6635" s="1" t="s">
        <v>32</v>
      </c>
      <c r="C6635">
        <v>1</v>
      </c>
      <c r="D6635">
        <v>5</v>
      </c>
      <c r="E6635">
        <v>12</v>
      </c>
      <c r="F6635">
        <v>4</v>
      </c>
      <c r="G6635">
        <v>8.6</v>
      </c>
      <c r="H6635" s="1" t="s">
        <v>32</v>
      </c>
      <c r="I6635" s="1" t="s">
        <v>31</v>
      </c>
      <c r="J6635">
        <v>2</v>
      </c>
      <c r="K6635">
        <v>3</v>
      </c>
      <c r="L6635">
        <v>0</v>
      </c>
      <c r="M6635" s="1" t="s">
        <v>30</v>
      </c>
      <c r="N6635">
        <v>0</v>
      </c>
      <c r="O6635" s="1" t="s">
        <v>83</v>
      </c>
      <c r="P6635" s="1" t="s">
        <v>13376</v>
      </c>
      <c r="Q6635" s="1" t="s">
        <v>42</v>
      </c>
      <c r="R6635">
        <v>46</v>
      </c>
      <c r="S6635" s="1" t="s">
        <v>30</v>
      </c>
      <c r="T6635" s="1" t="s">
        <v>30</v>
      </c>
      <c r="U6635" s="1" t="s">
        <v>32</v>
      </c>
      <c r="V6635">
        <v>4</v>
      </c>
      <c r="W6635" s="1" t="s">
        <v>30</v>
      </c>
      <c r="X6635" s="1" t="s">
        <v>36</v>
      </c>
      <c r="Y6635" s="1" t="s">
        <v>58</v>
      </c>
      <c r="Z6635">
        <v>7</v>
      </c>
      <c r="AA6635">
        <v>7</v>
      </c>
      <c r="AB6635" s="1" t="s">
        <v>7098</v>
      </c>
      <c r="AC6635" s="1" t="s">
        <v>7099</v>
      </c>
      <c r="AD6635" t="s">
        <v>13494</v>
      </c>
      <c r="AE6635" s="1" t="s">
        <v>7098</v>
      </c>
      <c r="AF6635" s="1" t="s">
        <v>7099</v>
      </c>
      <c r="AG6635" t="s">
        <v>13527</v>
      </c>
      <c r="AH6635" t="s">
        <v>13530</v>
      </c>
      <c r="AI6635" t="s">
        <v>13538</v>
      </c>
    </row>
    <row r="6636" spans="1:35" x14ac:dyDescent="0.25">
      <c r="A6636" s="1" t="s">
        <v>13377</v>
      </c>
      <c r="B6636" s="1" t="s">
        <v>32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s="1" t="s">
        <v>32</v>
      </c>
      <c r="I6636" s="1" t="s">
        <v>31</v>
      </c>
      <c r="J6636">
        <v>61</v>
      </c>
      <c r="K6636">
        <v>5</v>
      </c>
      <c r="L6636">
        <v>5</v>
      </c>
      <c r="M6636" s="1" t="s">
        <v>32</v>
      </c>
      <c r="N6636">
        <v>0</v>
      </c>
      <c r="O6636" s="1" t="s">
        <v>272</v>
      </c>
      <c r="P6636" s="1" t="s">
        <v>13378</v>
      </c>
      <c r="Q6636" s="1" t="s">
        <v>42</v>
      </c>
      <c r="R6636">
        <v>40</v>
      </c>
      <c r="S6636" s="1" t="s">
        <v>30</v>
      </c>
      <c r="T6636" s="1" t="s">
        <v>30</v>
      </c>
      <c r="U6636" s="1" t="s">
        <v>32</v>
      </c>
      <c r="V6636">
        <v>2</v>
      </c>
      <c r="W6636" s="1" t="s">
        <v>30</v>
      </c>
      <c r="X6636" s="1" t="s">
        <v>36</v>
      </c>
      <c r="Y6636" s="1" t="s">
        <v>37</v>
      </c>
      <c r="Z6636">
        <v>18</v>
      </c>
      <c r="AA6636">
        <v>549</v>
      </c>
      <c r="AB6636" s="1" t="s">
        <v>7098</v>
      </c>
      <c r="AC6636" s="1" t="s">
        <v>7418</v>
      </c>
      <c r="AD6636" t="s">
        <v>13494</v>
      </c>
      <c r="AE6636" s="1" t="s">
        <v>7098</v>
      </c>
      <c r="AF6636" s="1" t="s">
        <v>7418</v>
      </c>
      <c r="AG6636" t="s">
        <v>13526</v>
      </c>
      <c r="AH6636" t="s">
        <v>13530</v>
      </c>
      <c r="AI6636" t="s">
        <v>13539</v>
      </c>
    </row>
    <row r="6637" spans="1:35" x14ac:dyDescent="0.25">
      <c r="A6637" s="1" t="s">
        <v>13379</v>
      </c>
      <c r="B6637" s="1" t="s">
        <v>32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s="1" t="s">
        <v>32</v>
      </c>
      <c r="I6637" s="1" t="s">
        <v>46</v>
      </c>
      <c r="J6637">
        <v>0</v>
      </c>
      <c r="K6637">
        <v>0</v>
      </c>
      <c r="L6637">
        <v>14</v>
      </c>
      <c r="M6637" s="1" t="s">
        <v>32</v>
      </c>
      <c r="N6637">
        <v>0</v>
      </c>
      <c r="O6637" s="1" t="s">
        <v>55</v>
      </c>
      <c r="P6637" s="1" t="s">
        <v>13380</v>
      </c>
      <c r="Q6637" s="1" t="s">
        <v>35</v>
      </c>
      <c r="R6637">
        <v>45</v>
      </c>
      <c r="S6637" s="1" t="s">
        <v>30</v>
      </c>
      <c r="T6637" s="1" t="s">
        <v>30</v>
      </c>
      <c r="U6637" s="1" t="s">
        <v>32</v>
      </c>
      <c r="V6637">
        <v>5</v>
      </c>
      <c r="W6637" s="1" t="s">
        <v>32</v>
      </c>
      <c r="X6637" s="1" t="s">
        <v>36</v>
      </c>
      <c r="Y6637" s="1" t="s">
        <v>58</v>
      </c>
      <c r="Z6637">
        <v>25</v>
      </c>
      <c r="AA6637">
        <v>1058</v>
      </c>
      <c r="AB6637" s="1" t="s">
        <v>7134</v>
      </c>
      <c r="AC6637" s="1" t="s">
        <v>7135</v>
      </c>
      <c r="AD6637" t="s">
        <v>13494</v>
      </c>
      <c r="AE6637" s="1" t="s">
        <v>7134</v>
      </c>
      <c r="AF6637" s="1" t="s">
        <v>7135</v>
      </c>
      <c r="AG6637" t="s">
        <v>13526</v>
      </c>
      <c r="AH6637" t="s">
        <v>13530</v>
      </c>
      <c r="AI6637" t="s">
        <v>13540</v>
      </c>
    </row>
    <row r="6638" spans="1:35" x14ac:dyDescent="0.25">
      <c r="A6638" s="1" t="s">
        <v>13381</v>
      </c>
      <c r="B6638" s="1" t="s">
        <v>32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s="1" t="s">
        <v>32</v>
      </c>
      <c r="I6638" s="1" t="s">
        <v>31</v>
      </c>
      <c r="J6638">
        <v>3</v>
      </c>
      <c r="K6638">
        <v>4</v>
      </c>
      <c r="L6638">
        <v>6</v>
      </c>
      <c r="M6638" s="1" t="s">
        <v>30</v>
      </c>
      <c r="N6638">
        <v>11</v>
      </c>
      <c r="O6638" s="1" t="s">
        <v>156</v>
      </c>
      <c r="P6638" s="1" t="s">
        <v>13382</v>
      </c>
      <c r="Q6638" s="1" t="s">
        <v>35</v>
      </c>
      <c r="R6638">
        <v>46</v>
      </c>
      <c r="S6638" s="1" t="s">
        <v>30</v>
      </c>
      <c r="T6638" s="1" t="s">
        <v>30</v>
      </c>
      <c r="U6638" s="1" t="s">
        <v>32</v>
      </c>
      <c r="V6638">
        <v>2</v>
      </c>
      <c r="W6638" s="1" t="s">
        <v>30</v>
      </c>
      <c r="X6638" s="1" t="s">
        <v>36</v>
      </c>
      <c r="Y6638" s="1" t="s">
        <v>58</v>
      </c>
      <c r="Z6638">
        <v>16</v>
      </c>
      <c r="AA6638">
        <v>50</v>
      </c>
      <c r="AB6638" s="1" t="s">
        <v>7086</v>
      </c>
      <c r="AC6638" s="1" t="s">
        <v>7131</v>
      </c>
      <c r="AD6638" t="s">
        <v>13494</v>
      </c>
      <c r="AE6638" s="1" t="s">
        <v>7086</v>
      </c>
      <c r="AF6638" s="1" t="s">
        <v>7131</v>
      </c>
      <c r="AG6638" t="s">
        <v>13526</v>
      </c>
      <c r="AH6638" t="s">
        <v>13530</v>
      </c>
      <c r="AI6638" t="s">
        <v>13538</v>
      </c>
    </row>
    <row r="6639" spans="1:35" x14ac:dyDescent="0.25">
      <c r="A6639" s="1" t="s">
        <v>13383</v>
      </c>
      <c r="B6639" s="1" t="s">
        <v>32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s="1" t="s">
        <v>32</v>
      </c>
      <c r="I6639" s="1" t="s">
        <v>31</v>
      </c>
      <c r="J6639">
        <v>76</v>
      </c>
      <c r="K6639">
        <v>4</v>
      </c>
      <c r="L6639">
        <v>5</v>
      </c>
      <c r="M6639" s="1" t="s">
        <v>30</v>
      </c>
      <c r="N6639">
        <v>12</v>
      </c>
      <c r="O6639" s="1" t="s">
        <v>74</v>
      </c>
      <c r="P6639" s="1" t="s">
        <v>13384</v>
      </c>
      <c r="Q6639" s="1" t="s">
        <v>35</v>
      </c>
      <c r="R6639">
        <v>31</v>
      </c>
      <c r="S6639" s="1" t="s">
        <v>30</v>
      </c>
      <c r="T6639" s="1" t="s">
        <v>30</v>
      </c>
      <c r="U6639" s="1" t="s">
        <v>32</v>
      </c>
      <c r="V6639">
        <v>2</v>
      </c>
      <c r="W6639" s="1" t="s">
        <v>30</v>
      </c>
      <c r="X6639" s="1" t="s">
        <v>36</v>
      </c>
      <c r="Y6639" s="1" t="s">
        <v>37</v>
      </c>
      <c r="Z6639">
        <v>27</v>
      </c>
      <c r="AA6639">
        <v>593</v>
      </c>
      <c r="AB6639" s="1" t="s">
        <v>7106</v>
      </c>
      <c r="AC6639" s="1" t="s">
        <v>7117</v>
      </c>
      <c r="AD6639" t="s">
        <v>13494</v>
      </c>
      <c r="AE6639" s="1" t="s">
        <v>7106</v>
      </c>
      <c r="AF6639" s="1" t="s">
        <v>7117</v>
      </c>
      <c r="AG6639" t="s">
        <v>13526</v>
      </c>
      <c r="AH6639" t="s">
        <v>13530</v>
      </c>
      <c r="AI6639" t="s">
        <v>13539</v>
      </c>
    </row>
    <row r="6640" spans="1:35" x14ac:dyDescent="0.25">
      <c r="A6640" s="1" t="s">
        <v>13385</v>
      </c>
      <c r="B6640" s="1" t="s">
        <v>32</v>
      </c>
      <c r="C6640">
        <v>1</v>
      </c>
      <c r="D6640">
        <v>5</v>
      </c>
      <c r="E6640">
        <v>14</v>
      </c>
      <c r="F6640">
        <v>3</v>
      </c>
      <c r="G6640">
        <v>2.4</v>
      </c>
      <c r="H6640" s="1" t="s">
        <v>32</v>
      </c>
      <c r="I6640" s="1" t="s">
        <v>31</v>
      </c>
      <c r="J6640">
        <v>0</v>
      </c>
      <c r="K6640">
        <v>1</v>
      </c>
      <c r="L6640">
        <v>6</v>
      </c>
      <c r="M6640" s="1" t="s">
        <v>32</v>
      </c>
      <c r="N6640">
        <v>0</v>
      </c>
      <c r="O6640" s="1" t="s">
        <v>156</v>
      </c>
      <c r="P6640" s="1" t="s">
        <v>13386</v>
      </c>
      <c r="Q6640" s="1" t="s">
        <v>35</v>
      </c>
      <c r="R6640">
        <v>46</v>
      </c>
      <c r="S6640" s="1" t="s">
        <v>30</v>
      </c>
      <c r="T6640" s="1" t="s">
        <v>30</v>
      </c>
      <c r="U6640" s="1" t="s">
        <v>32</v>
      </c>
      <c r="V6640">
        <v>4</v>
      </c>
      <c r="W6640" s="1" t="s">
        <v>32</v>
      </c>
      <c r="X6640" s="1" t="s">
        <v>36</v>
      </c>
      <c r="Y6640" s="1" t="s">
        <v>44</v>
      </c>
      <c r="Z6640">
        <v>22</v>
      </c>
      <c r="AA6640">
        <v>22</v>
      </c>
      <c r="AB6640" s="1" t="s">
        <v>7080</v>
      </c>
      <c r="AC6640" s="1" t="s">
        <v>7081</v>
      </c>
      <c r="AD6640" t="s">
        <v>13494</v>
      </c>
      <c r="AE6640" s="1" t="s">
        <v>7080</v>
      </c>
      <c r="AF6640" s="1" t="s">
        <v>7081</v>
      </c>
      <c r="AG6640" t="s">
        <v>13526</v>
      </c>
      <c r="AH6640" t="s">
        <v>13530</v>
      </c>
      <c r="AI6640" t="s">
        <v>13538</v>
      </c>
    </row>
    <row r="6641" spans="1:35" x14ac:dyDescent="0.25">
      <c r="A6641" s="1" t="s">
        <v>13387</v>
      </c>
      <c r="B6641" s="1" t="s">
        <v>32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s="1" t="s">
        <v>32</v>
      </c>
      <c r="I6641" s="1" t="s">
        <v>31</v>
      </c>
      <c r="J6641">
        <v>9</v>
      </c>
      <c r="K6641">
        <v>3</v>
      </c>
      <c r="L6641">
        <v>7</v>
      </c>
      <c r="M6641" s="1" t="s">
        <v>32</v>
      </c>
      <c r="N6641">
        <v>0</v>
      </c>
      <c r="O6641" s="1" t="s">
        <v>80</v>
      </c>
      <c r="P6641" s="1" t="s">
        <v>13388</v>
      </c>
      <c r="Q6641" s="1" t="s">
        <v>35</v>
      </c>
      <c r="R6641">
        <v>35</v>
      </c>
      <c r="S6641" s="1" t="s">
        <v>30</v>
      </c>
      <c r="T6641" s="1" t="s">
        <v>30</v>
      </c>
      <c r="U6641" s="1" t="s">
        <v>32</v>
      </c>
      <c r="V6641">
        <v>5</v>
      </c>
      <c r="W6641" s="1" t="s">
        <v>30</v>
      </c>
      <c r="X6641" s="1" t="s">
        <v>36</v>
      </c>
      <c r="Y6641" s="1" t="s">
        <v>58</v>
      </c>
      <c r="Z6641">
        <v>26</v>
      </c>
      <c r="AA6641">
        <v>125</v>
      </c>
      <c r="AB6641" s="1" t="s">
        <v>7106</v>
      </c>
      <c r="AC6641" s="1" t="s">
        <v>7124</v>
      </c>
      <c r="AD6641" t="s">
        <v>13494</v>
      </c>
      <c r="AE6641" s="1" t="s">
        <v>7106</v>
      </c>
      <c r="AF6641" s="1" t="s">
        <v>7124</v>
      </c>
      <c r="AG6641" t="s">
        <v>13526</v>
      </c>
      <c r="AH6641" t="s">
        <v>13530</v>
      </c>
      <c r="AI6641" t="s">
        <v>13538</v>
      </c>
    </row>
    <row r="6642" spans="1:35" x14ac:dyDescent="0.25">
      <c r="A6642" s="1" t="s">
        <v>13389</v>
      </c>
      <c r="B6642" s="1" t="s">
        <v>32</v>
      </c>
      <c r="C6642">
        <v>1</v>
      </c>
      <c r="D6642">
        <v>4</v>
      </c>
      <c r="E6642">
        <v>13</v>
      </c>
      <c r="F6642">
        <v>4</v>
      </c>
      <c r="G6642">
        <v>11.3</v>
      </c>
      <c r="H6642" s="1" t="s">
        <v>32</v>
      </c>
      <c r="I6642" s="1" t="s">
        <v>31</v>
      </c>
      <c r="J6642">
        <v>3</v>
      </c>
      <c r="K6642">
        <v>1</v>
      </c>
      <c r="L6642">
        <v>8</v>
      </c>
      <c r="M6642" s="1" t="s">
        <v>32</v>
      </c>
      <c r="N6642">
        <v>0</v>
      </c>
      <c r="O6642" s="1" t="s">
        <v>135</v>
      </c>
      <c r="P6642" s="1" t="s">
        <v>13390</v>
      </c>
      <c r="Q6642" s="1" t="s">
        <v>35</v>
      </c>
      <c r="R6642">
        <v>43</v>
      </c>
      <c r="S6642" s="1" t="s">
        <v>30</v>
      </c>
      <c r="T6642" s="1" t="s">
        <v>30</v>
      </c>
      <c r="U6642" s="1" t="s">
        <v>32</v>
      </c>
      <c r="V6642">
        <v>3</v>
      </c>
      <c r="W6642" s="1" t="s">
        <v>32</v>
      </c>
      <c r="X6642" s="1" t="s">
        <v>36</v>
      </c>
      <c r="Y6642" s="1" t="s">
        <v>37</v>
      </c>
      <c r="Z6642">
        <v>19</v>
      </c>
      <c r="AA6642">
        <v>19</v>
      </c>
      <c r="AB6642" s="1" t="s">
        <v>7106</v>
      </c>
      <c r="AC6642" s="1" t="s">
        <v>7117</v>
      </c>
      <c r="AD6642" t="s">
        <v>13494</v>
      </c>
      <c r="AE6642" s="1" t="s">
        <v>7106</v>
      </c>
      <c r="AF6642" s="1" t="s">
        <v>7117</v>
      </c>
      <c r="AG6642" t="s">
        <v>13526</v>
      </c>
      <c r="AH6642" t="s">
        <v>13530</v>
      </c>
      <c r="AI6642" t="s">
        <v>13538</v>
      </c>
    </row>
    <row r="6643" spans="1:35" x14ac:dyDescent="0.25">
      <c r="A6643" s="1" t="s">
        <v>13391</v>
      </c>
      <c r="B6643" s="1" t="s">
        <v>32</v>
      </c>
      <c r="C6643">
        <v>9</v>
      </c>
      <c r="D6643">
        <v>27</v>
      </c>
      <c r="E6643">
        <v>56.2</v>
      </c>
      <c r="F6643">
        <v>0</v>
      </c>
      <c r="G6643">
        <v>0</v>
      </c>
      <c r="H6643" s="1" t="s">
        <v>30</v>
      </c>
      <c r="I6643" s="1" t="s">
        <v>46</v>
      </c>
      <c r="J6643">
        <v>0</v>
      </c>
      <c r="K6643">
        <v>0</v>
      </c>
      <c r="L6643">
        <v>0</v>
      </c>
      <c r="M6643" s="1" t="s">
        <v>30</v>
      </c>
      <c r="N6643">
        <v>0</v>
      </c>
      <c r="O6643" s="1" t="s">
        <v>272</v>
      </c>
      <c r="P6643" s="1" t="s">
        <v>13392</v>
      </c>
      <c r="Q6643" s="1" t="s">
        <v>35</v>
      </c>
      <c r="R6643">
        <v>38</v>
      </c>
      <c r="S6643" s="1" t="s">
        <v>30</v>
      </c>
      <c r="T6643" s="1" t="s">
        <v>30</v>
      </c>
      <c r="U6643" s="1" t="s">
        <v>32</v>
      </c>
      <c r="V6643">
        <v>4</v>
      </c>
      <c r="W6643" s="1" t="s">
        <v>30</v>
      </c>
      <c r="X6643" s="1" t="s">
        <v>36</v>
      </c>
      <c r="Y6643" s="1" t="s">
        <v>58</v>
      </c>
      <c r="Z6643">
        <v>7</v>
      </c>
      <c r="AA6643">
        <v>62</v>
      </c>
      <c r="AB6643" s="1" t="s">
        <v>7098</v>
      </c>
      <c r="AC6643" s="1" t="s">
        <v>7099</v>
      </c>
      <c r="AD6643" t="s">
        <v>13494</v>
      </c>
      <c r="AE6643" s="1" t="s">
        <v>7098</v>
      </c>
      <c r="AF6643" s="1" t="s">
        <v>7099</v>
      </c>
      <c r="AG6643" t="s">
        <v>13527</v>
      </c>
      <c r="AH6643" t="s">
        <v>13530</v>
      </c>
      <c r="AI6643" t="s">
        <v>13538</v>
      </c>
    </row>
    <row r="6644" spans="1:35" x14ac:dyDescent="0.25">
      <c r="A6644" s="1" t="s">
        <v>13393</v>
      </c>
      <c r="B6644" s="1" t="s">
        <v>32</v>
      </c>
      <c r="C6644">
        <v>1</v>
      </c>
      <c r="D6644">
        <v>2</v>
      </c>
      <c r="E6644">
        <v>4</v>
      </c>
      <c r="F6644">
        <v>4</v>
      </c>
      <c r="G6644">
        <v>12.1</v>
      </c>
      <c r="H6644" s="1" t="s">
        <v>32</v>
      </c>
      <c r="I6644" s="1" t="s">
        <v>31</v>
      </c>
      <c r="J6644">
        <v>4</v>
      </c>
      <c r="K6644">
        <v>0</v>
      </c>
      <c r="L6644">
        <v>7</v>
      </c>
      <c r="M6644" s="1" t="s">
        <v>32</v>
      </c>
      <c r="N6644">
        <v>0</v>
      </c>
      <c r="O6644" s="1" t="s">
        <v>184</v>
      </c>
      <c r="P6644" s="1" t="s">
        <v>13394</v>
      </c>
      <c r="Q6644" s="1" t="s">
        <v>42</v>
      </c>
      <c r="R6644">
        <v>50</v>
      </c>
      <c r="S6644" s="1" t="s">
        <v>30</v>
      </c>
      <c r="T6644" s="1" t="s">
        <v>30</v>
      </c>
      <c r="U6644" s="1" t="s">
        <v>32</v>
      </c>
      <c r="V6644">
        <v>4</v>
      </c>
      <c r="W6644" s="1" t="s">
        <v>30</v>
      </c>
      <c r="X6644" s="1" t="s">
        <v>36</v>
      </c>
      <c r="Y6644" s="1" t="s">
        <v>58</v>
      </c>
      <c r="Z6644">
        <v>16</v>
      </c>
      <c r="AA6644">
        <v>16</v>
      </c>
      <c r="AB6644" s="1" t="s">
        <v>7106</v>
      </c>
      <c r="AC6644" s="1" t="s">
        <v>7117</v>
      </c>
      <c r="AD6644" t="s">
        <v>13494</v>
      </c>
      <c r="AE6644" s="1" t="s">
        <v>7106</v>
      </c>
      <c r="AF6644" s="1" t="s">
        <v>7117</v>
      </c>
      <c r="AG6644" t="s">
        <v>13526</v>
      </c>
      <c r="AH6644" t="s">
        <v>13530</v>
      </c>
      <c r="AI6644" t="s">
        <v>13538</v>
      </c>
    </row>
    <row r="6645" spans="1:35" x14ac:dyDescent="0.25">
      <c r="A6645" s="1" t="s">
        <v>13395</v>
      </c>
      <c r="B6645" s="1" t="s">
        <v>32</v>
      </c>
      <c r="C6645">
        <v>4</v>
      </c>
      <c r="D6645">
        <v>9</v>
      </c>
      <c r="E6645">
        <v>22.4</v>
      </c>
      <c r="F6645">
        <v>0</v>
      </c>
      <c r="G6645">
        <v>0</v>
      </c>
      <c r="H6645" s="1" t="s">
        <v>30</v>
      </c>
      <c r="I6645" s="1" t="s">
        <v>46</v>
      </c>
      <c r="J6645">
        <v>0</v>
      </c>
      <c r="K6645">
        <v>2</v>
      </c>
      <c r="L6645">
        <v>5</v>
      </c>
      <c r="M6645" s="1" t="s">
        <v>32</v>
      </c>
      <c r="N6645">
        <v>0</v>
      </c>
      <c r="O6645" s="1" t="s">
        <v>211</v>
      </c>
      <c r="P6645" s="1" t="s">
        <v>13396</v>
      </c>
      <c r="Q6645" s="1" t="s">
        <v>42</v>
      </c>
      <c r="R6645">
        <v>43</v>
      </c>
      <c r="S6645" s="1" t="s">
        <v>30</v>
      </c>
      <c r="T6645" s="1" t="s">
        <v>30</v>
      </c>
      <c r="U6645" s="1" t="s">
        <v>32</v>
      </c>
      <c r="V6645">
        <v>6</v>
      </c>
      <c r="W6645" s="1" t="s">
        <v>30</v>
      </c>
      <c r="X6645" s="1" t="s">
        <v>36</v>
      </c>
      <c r="Y6645" s="1" t="s">
        <v>58</v>
      </c>
      <c r="Z6645">
        <v>32</v>
      </c>
      <c r="AA6645">
        <v>120</v>
      </c>
      <c r="AB6645" s="1" t="s">
        <v>7134</v>
      </c>
      <c r="AC6645" s="1" t="s">
        <v>7135</v>
      </c>
      <c r="AD6645" t="s">
        <v>13494</v>
      </c>
      <c r="AE6645" s="1" t="s">
        <v>7134</v>
      </c>
      <c r="AF6645" s="1" t="s">
        <v>7135</v>
      </c>
      <c r="AG6645" t="s">
        <v>13526</v>
      </c>
      <c r="AH6645" t="s">
        <v>13530</v>
      </c>
      <c r="AI6645" t="s">
        <v>13538</v>
      </c>
    </row>
    <row r="6646" spans="1:35" x14ac:dyDescent="0.25">
      <c r="A6646" s="1" t="s">
        <v>13397</v>
      </c>
      <c r="B6646" s="1" t="s">
        <v>32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s="1" t="s">
        <v>32</v>
      </c>
      <c r="I6646" s="1" t="s">
        <v>31</v>
      </c>
      <c r="J6646">
        <v>59</v>
      </c>
      <c r="K6646">
        <v>3</v>
      </c>
      <c r="L6646">
        <v>5</v>
      </c>
      <c r="M6646" s="1" t="s">
        <v>32</v>
      </c>
      <c r="N6646">
        <v>0</v>
      </c>
      <c r="O6646" s="1" t="s">
        <v>135</v>
      </c>
      <c r="P6646" s="1" t="s">
        <v>13398</v>
      </c>
      <c r="Q6646" s="1" t="s">
        <v>42</v>
      </c>
      <c r="R6646">
        <v>46</v>
      </c>
      <c r="S6646" s="1" t="s">
        <v>30</v>
      </c>
      <c r="T6646" s="1" t="s">
        <v>30</v>
      </c>
      <c r="U6646" s="1" t="s">
        <v>32</v>
      </c>
      <c r="V6646">
        <v>3</v>
      </c>
      <c r="W6646" s="1" t="s">
        <v>32</v>
      </c>
      <c r="X6646" s="1" t="s">
        <v>36</v>
      </c>
      <c r="Y6646" s="1" t="s">
        <v>37</v>
      </c>
      <c r="Z6646">
        <v>15</v>
      </c>
      <c r="AA6646">
        <v>125</v>
      </c>
      <c r="AB6646" s="1" t="s">
        <v>7106</v>
      </c>
      <c r="AC6646" s="1" t="s">
        <v>7124</v>
      </c>
      <c r="AD6646" t="s">
        <v>13494</v>
      </c>
      <c r="AE6646" s="1" t="s">
        <v>7106</v>
      </c>
      <c r="AF6646" s="1" t="s">
        <v>7124</v>
      </c>
      <c r="AG6646" t="s">
        <v>13526</v>
      </c>
      <c r="AH6646" t="s">
        <v>13530</v>
      </c>
      <c r="AI6646" t="s">
        <v>13538</v>
      </c>
    </row>
    <row r="6647" spans="1:35" x14ac:dyDescent="0.25">
      <c r="A6647" s="1" t="s">
        <v>13399</v>
      </c>
      <c r="B6647" s="1" t="s">
        <v>32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s="1" t="s">
        <v>32</v>
      </c>
      <c r="I6647" s="1" t="s">
        <v>31</v>
      </c>
      <c r="J6647">
        <v>34</v>
      </c>
      <c r="K6647">
        <v>5</v>
      </c>
      <c r="L6647">
        <v>2</v>
      </c>
      <c r="M6647" s="1" t="s">
        <v>32</v>
      </c>
      <c r="N6647">
        <v>0</v>
      </c>
      <c r="O6647" s="1" t="s">
        <v>197</v>
      </c>
      <c r="P6647" s="1" t="s">
        <v>13400</v>
      </c>
      <c r="Q6647" s="1" t="s">
        <v>35</v>
      </c>
      <c r="R6647">
        <v>48</v>
      </c>
      <c r="S6647" s="1" t="s">
        <v>30</v>
      </c>
      <c r="T6647" s="1" t="s">
        <v>30</v>
      </c>
      <c r="U6647" s="1" t="s">
        <v>32</v>
      </c>
      <c r="V6647">
        <v>3</v>
      </c>
      <c r="W6647" s="1" t="s">
        <v>32</v>
      </c>
      <c r="X6647" s="1" t="s">
        <v>36</v>
      </c>
      <c r="Y6647" s="1" t="s">
        <v>58</v>
      </c>
      <c r="Z6647">
        <v>30</v>
      </c>
      <c r="AA6647">
        <v>271</v>
      </c>
      <c r="AB6647" s="1" t="s">
        <v>7080</v>
      </c>
      <c r="AC6647" s="1" t="s">
        <v>7081</v>
      </c>
      <c r="AD6647" t="s">
        <v>13494</v>
      </c>
      <c r="AE6647" s="1" t="s">
        <v>7080</v>
      </c>
      <c r="AF6647" s="1" t="s">
        <v>7081</v>
      </c>
      <c r="AG6647" t="s">
        <v>13527</v>
      </c>
      <c r="AH6647" t="s">
        <v>13530</v>
      </c>
      <c r="AI6647" t="s">
        <v>13538</v>
      </c>
    </row>
    <row r="6648" spans="1:35" x14ac:dyDescent="0.25">
      <c r="A6648" s="1" t="s">
        <v>13401</v>
      </c>
      <c r="B6648" s="1" t="s">
        <v>32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s="1" t="s">
        <v>32</v>
      </c>
      <c r="I6648" s="1" t="s">
        <v>31</v>
      </c>
      <c r="J6648">
        <v>8</v>
      </c>
      <c r="K6648">
        <v>5</v>
      </c>
      <c r="L6648">
        <v>10</v>
      </c>
      <c r="M6648" s="1" t="s">
        <v>32</v>
      </c>
      <c r="N6648">
        <v>0</v>
      </c>
      <c r="O6648" s="1" t="s">
        <v>240</v>
      </c>
      <c r="P6648" s="1" t="s">
        <v>13402</v>
      </c>
      <c r="Q6648" s="1" t="s">
        <v>35</v>
      </c>
      <c r="R6648">
        <v>51</v>
      </c>
      <c r="S6648" s="1" t="s">
        <v>30</v>
      </c>
      <c r="T6648" s="1" t="s">
        <v>30</v>
      </c>
      <c r="U6648" s="1" t="s">
        <v>32</v>
      </c>
      <c r="V6648">
        <v>2</v>
      </c>
      <c r="W6648" s="1" t="s">
        <v>30</v>
      </c>
      <c r="X6648" s="1" t="s">
        <v>36</v>
      </c>
      <c r="Y6648" s="1" t="s">
        <v>58</v>
      </c>
      <c r="Z6648">
        <v>12</v>
      </c>
      <c r="AA6648">
        <v>18</v>
      </c>
      <c r="AB6648" s="1" t="s">
        <v>7106</v>
      </c>
      <c r="AC6648" s="1" t="s">
        <v>8905</v>
      </c>
      <c r="AD6648" t="s">
        <v>13494</v>
      </c>
      <c r="AE6648" s="1" t="s">
        <v>7106</v>
      </c>
      <c r="AF6648" s="1" t="s">
        <v>8905</v>
      </c>
      <c r="AG6648" t="s">
        <v>13526</v>
      </c>
      <c r="AH6648" t="s">
        <v>13530</v>
      </c>
      <c r="AI6648" t="s">
        <v>13538</v>
      </c>
    </row>
    <row r="6649" spans="1:35" x14ac:dyDescent="0.25">
      <c r="A6649" s="1" t="s">
        <v>13403</v>
      </c>
      <c r="B6649" s="1" t="s">
        <v>32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s="1" t="s">
        <v>32</v>
      </c>
      <c r="I6649" s="1" t="s">
        <v>31</v>
      </c>
      <c r="J6649">
        <v>72</v>
      </c>
      <c r="K6649">
        <v>2</v>
      </c>
      <c r="L6649">
        <v>0</v>
      </c>
      <c r="M6649" s="1" t="s">
        <v>30</v>
      </c>
      <c r="N6649">
        <v>0</v>
      </c>
      <c r="O6649" s="1" t="s">
        <v>111</v>
      </c>
      <c r="P6649" s="1" t="s">
        <v>13404</v>
      </c>
      <c r="Q6649" s="1" t="s">
        <v>42</v>
      </c>
      <c r="R6649">
        <v>33</v>
      </c>
      <c r="S6649" s="1" t="s">
        <v>30</v>
      </c>
      <c r="T6649" s="1" t="s">
        <v>30</v>
      </c>
      <c r="U6649" s="1" t="s">
        <v>32</v>
      </c>
      <c r="V6649">
        <v>2</v>
      </c>
      <c r="W6649" s="1" t="s">
        <v>30</v>
      </c>
      <c r="X6649" s="1" t="s">
        <v>36</v>
      </c>
      <c r="Y6649" s="1" t="s">
        <v>37</v>
      </c>
      <c r="Z6649">
        <v>6</v>
      </c>
      <c r="AA6649">
        <v>110</v>
      </c>
      <c r="AB6649" s="1" t="s">
        <v>7098</v>
      </c>
      <c r="AC6649" s="1" t="s">
        <v>7099</v>
      </c>
      <c r="AD6649" t="s">
        <v>13494</v>
      </c>
      <c r="AE6649" s="1" t="s">
        <v>7098</v>
      </c>
      <c r="AF6649" s="1" t="s">
        <v>7099</v>
      </c>
      <c r="AG6649" t="s">
        <v>13527</v>
      </c>
      <c r="AH6649" t="s">
        <v>13530</v>
      </c>
      <c r="AI6649" t="s">
        <v>13539</v>
      </c>
    </row>
    <row r="6650" spans="1:35" x14ac:dyDescent="0.25">
      <c r="A6650" s="1" t="s">
        <v>13405</v>
      </c>
      <c r="B6650" s="1" t="s">
        <v>32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s="1" t="s">
        <v>32</v>
      </c>
      <c r="I6650" s="1" t="s">
        <v>31</v>
      </c>
      <c r="J6650">
        <v>9</v>
      </c>
      <c r="K6650">
        <v>2</v>
      </c>
      <c r="L6650">
        <v>9</v>
      </c>
      <c r="M6650" s="1" t="s">
        <v>32</v>
      </c>
      <c r="N6650">
        <v>0</v>
      </c>
      <c r="O6650" s="1" t="s">
        <v>122</v>
      </c>
      <c r="P6650" s="1" t="s">
        <v>13406</v>
      </c>
      <c r="Q6650" s="1" t="s">
        <v>42</v>
      </c>
      <c r="R6650">
        <v>43</v>
      </c>
      <c r="S6650" s="1" t="s">
        <v>30</v>
      </c>
      <c r="T6650" s="1" t="s">
        <v>30</v>
      </c>
      <c r="U6650" s="1" t="s">
        <v>32</v>
      </c>
      <c r="V6650">
        <v>2</v>
      </c>
      <c r="W6650" s="1" t="s">
        <v>30</v>
      </c>
      <c r="X6650" s="1" t="s">
        <v>36</v>
      </c>
      <c r="Y6650" s="1" t="s">
        <v>37</v>
      </c>
      <c r="Z6650">
        <v>25</v>
      </c>
      <c r="AA6650">
        <v>112</v>
      </c>
      <c r="AB6650" s="1" t="s">
        <v>7106</v>
      </c>
      <c r="AC6650" s="1" t="s">
        <v>8905</v>
      </c>
      <c r="AD6650" t="s">
        <v>13494</v>
      </c>
      <c r="AE6650" s="1" t="s">
        <v>7106</v>
      </c>
      <c r="AF6650" s="1" t="s">
        <v>8905</v>
      </c>
      <c r="AG6650" t="s">
        <v>13526</v>
      </c>
      <c r="AH6650" t="s">
        <v>13530</v>
      </c>
      <c r="AI6650" t="s">
        <v>13538</v>
      </c>
    </row>
    <row r="6651" spans="1:35" x14ac:dyDescent="0.25">
      <c r="A6651" s="1" t="s">
        <v>13407</v>
      </c>
      <c r="B6651" s="1" t="s">
        <v>32</v>
      </c>
      <c r="C6651">
        <v>1</v>
      </c>
      <c r="D6651">
        <v>3</v>
      </c>
      <c r="E6651">
        <v>10</v>
      </c>
      <c r="F6651">
        <v>4</v>
      </c>
      <c r="G6651">
        <v>13.1</v>
      </c>
      <c r="H6651" s="1" t="s">
        <v>32</v>
      </c>
      <c r="I6651" s="1" t="s">
        <v>31</v>
      </c>
      <c r="J6651">
        <v>7</v>
      </c>
      <c r="K6651">
        <v>3</v>
      </c>
      <c r="L6651">
        <v>0</v>
      </c>
      <c r="M6651" s="1" t="s">
        <v>30</v>
      </c>
      <c r="N6651">
        <v>0</v>
      </c>
      <c r="O6651" s="1" t="s">
        <v>153</v>
      </c>
      <c r="P6651" s="1" t="s">
        <v>13408</v>
      </c>
      <c r="Q6651" s="1" t="s">
        <v>35</v>
      </c>
      <c r="R6651">
        <v>46</v>
      </c>
      <c r="S6651" s="1" t="s">
        <v>30</v>
      </c>
      <c r="T6651" s="1" t="s">
        <v>30</v>
      </c>
      <c r="U6651" s="1" t="s">
        <v>32</v>
      </c>
      <c r="V6651">
        <v>3</v>
      </c>
      <c r="W6651" s="1" t="s">
        <v>30</v>
      </c>
      <c r="X6651" s="1" t="s">
        <v>36</v>
      </c>
      <c r="Y6651" s="1" t="s">
        <v>44</v>
      </c>
      <c r="Z6651">
        <v>10</v>
      </c>
      <c r="AA6651">
        <v>10</v>
      </c>
      <c r="AB6651" s="1" t="s">
        <v>7134</v>
      </c>
      <c r="AC6651" s="1" t="s">
        <v>7150</v>
      </c>
      <c r="AD6651" t="s">
        <v>13494</v>
      </c>
      <c r="AE6651" s="1" t="s">
        <v>7134</v>
      </c>
      <c r="AF6651" s="1" t="s">
        <v>7150</v>
      </c>
      <c r="AG6651" t="s">
        <v>13527</v>
      </c>
      <c r="AH6651" t="s">
        <v>13530</v>
      </c>
      <c r="AI6651" t="s">
        <v>13538</v>
      </c>
    </row>
    <row r="6652" spans="1:35" x14ac:dyDescent="0.25">
      <c r="A6652" s="1" t="s">
        <v>13409</v>
      </c>
      <c r="B6652" s="1" t="s">
        <v>32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s="1" t="s">
        <v>32</v>
      </c>
      <c r="I6652" s="1" t="s">
        <v>31</v>
      </c>
      <c r="J6652">
        <v>6</v>
      </c>
      <c r="K6652">
        <v>1</v>
      </c>
      <c r="L6652">
        <v>26</v>
      </c>
      <c r="M6652" s="1" t="s">
        <v>32</v>
      </c>
      <c r="N6652">
        <v>0</v>
      </c>
      <c r="O6652" s="1" t="s">
        <v>52</v>
      </c>
      <c r="P6652" s="1" t="s">
        <v>13410</v>
      </c>
      <c r="Q6652" s="1" t="s">
        <v>35</v>
      </c>
      <c r="R6652">
        <v>23</v>
      </c>
      <c r="S6652" s="1" t="s">
        <v>32</v>
      </c>
      <c r="T6652" s="1" t="s">
        <v>30</v>
      </c>
      <c r="U6652" s="1" t="s">
        <v>32</v>
      </c>
      <c r="V6652">
        <v>5</v>
      </c>
      <c r="W6652" s="1" t="s">
        <v>30</v>
      </c>
      <c r="X6652" s="1" t="s">
        <v>36</v>
      </c>
      <c r="Y6652" s="1" t="s">
        <v>58</v>
      </c>
      <c r="Z6652">
        <v>24</v>
      </c>
      <c r="AA6652">
        <v>49</v>
      </c>
      <c r="AB6652" s="1" t="s">
        <v>7080</v>
      </c>
      <c r="AC6652" s="1" t="s">
        <v>7092</v>
      </c>
      <c r="AD6652" t="s">
        <v>13495</v>
      </c>
      <c r="AE6652" s="1" t="s">
        <v>7080</v>
      </c>
      <c r="AF6652" s="1" t="s">
        <v>7092</v>
      </c>
      <c r="AG6652" t="s">
        <v>13526</v>
      </c>
      <c r="AH6652" t="s">
        <v>13530</v>
      </c>
      <c r="AI6652" t="s">
        <v>13538</v>
      </c>
    </row>
    <row r="6653" spans="1:35" x14ac:dyDescent="0.25">
      <c r="A6653" s="1" t="s">
        <v>13411</v>
      </c>
      <c r="B6653" s="1" t="s">
        <v>32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s="1" t="s">
        <v>32</v>
      </c>
      <c r="I6653" s="1" t="s">
        <v>31</v>
      </c>
      <c r="J6653">
        <v>48</v>
      </c>
      <c r="K6653">
        <v>4</v>
      </c>
      <c r="L6653">
        <v>10</v>
      </c>
      <c r="M6653" s="1" t="s">
        <v>32</v>
      </c>
      <c r="N6653">
        <v>0</v>
      </c>
      <c r="O6653" s="1" t="s">
        <v>166</v>
      </c>
      <c r="P6653" s="1" t="s">
        <v>13412</v>
      </c>
      <c r="Q6653" s="1" t="s">
        <v>42</v>
      </c>
      <c r="R6653">
        <v>45</v>
      </c>
      <c r="S6653" s="1" t="s">
        <v>30</v>
      </c>
      <c r="T6653" s="1" t="s">
        <v>30</v>
      </c>
      <c r="U6653" s="1" t="s">
        <v>32</v>
      </c>
      <c r="V6653">
        <v>5</v>
      </c>
      <c r="W6653" s="1" t="s">
        <v>30</v>
      </c>
      <c r="X6653" s="1" t="s">
        <v>36</v>
      </c>
      <c r="Y6653" s="1" t="s">
        <v>37</v>
      </c>
      <c r="Z6653">
        <v>34</v>
      </c>
      <c r="AA6653">
        <v>484</v>
      </c>
      <c r="AB6653" s="1" t="s">
        <v>7080</v>
      </c>
      <c r="AC6653" s="1" t="s">
        <v>7092</v>
      </c>
      <c r="AD6653" t="s">
        <v>13494</v>
      </c>
      <c r="AE6653" s="1" t="s">
        <v>7080</v>
      </c>
      <c r="AF6653" s="1" t="s">
        <v>7092</v>
      </c>
      <c r="AG6653" t="s">
        <v>13526</v>
      </c>
      <c r="AH6653" t="s">
        <v>13530</v>
      </c>
      <c r="AI6653" t="s">
        <v>13539</v>
      </c>
    </row>
    <row r="6654" spans="1:35" x14ac:dyDescent="0.25">
      <c r="A6654" s="1" t="s">
        <v>13413</v>
      </c>
      <c r="B6654" s="1" t="s">
        <v>32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s="1" t="s">
        <v>32</v>
      </c>
      <c r="I6654" s="1" t="s">
        <v>31</v>
      </c>
      <c r="J6654">
        <v>74</v>
      </c>
      <c r="K6654">
        <v>1</v>
      </c>
      <c r="L6654">
        <v>15</v>
      </c>
      <c r="M6654" s="1" t="s">
        <v>30</v>
      </c>
      <c r="N6654">
        <v>49</v>
      </c>
      <c r="O6654" s="1" t="s">
        <v>77</v>
      </c>
      <c r="P6654" s="1" t="s">
        <v>13414</v>
      </c>
      <c r="Q6654" s="1" t="s">
        <v>35</v>
      </c>
      <c r="R6654">
        <v>21</v>
      </c>
      <c r="S6654" s="1" t="s">
        <v>32</v>
      </c>
      <c r="T6654" s="1" t="s">
        <v>30</v>
      </c>
      <c r="U6654" s="1" t="s">
        <v>32</v>
      </c>
      <c r="V6654">
        <v>5</v>
      </c>
      <c r="W6654" s="1" t="s">
        <v>32</v>
      </c>
      <c r="X6654" s="1" t="s">
        <v>36</v>
      </c>
      <c r="Y6654" s="1" t="s">
        <v>58</v>
      </c>
      <c r="Z6654">
        <v>28</v>
      </c>
      <c r="AA6654">
        <v>640</v>
      </c>
      <c r="AB6654" s="1" t="s">
        <v>7106</v>
      </c>
      <c r="AC6654" s="1" t="s">
        <v>7117</v>
      </c>
      <c r="AD6654" t="s">
        <v>13495</v>
      </c>
      <c r="AE6654" s="1" t="s">
        <v>7106</v>
      </c>
      <c r="AF6654" s="1" t="s">
        <v>7117</v>
      </c>
      <c r="AG6654" t="s">
        <v>13526</v>
      </c>
      <c r="AH6654" t="s">
        <v>13530</v>
      </c>
      <c r="AI6654" t="s">
        <v>13539</v>
      </c>
    </row>
    <row r="6655" spans="1:35" x14ac:dyDescent="0.25">
      <c r="A6655" s="1" t="s">
        <v>13415</v>
      </c>
      <c r="B6655" s="1" t="s">
        <v>32</v>
      </c>
      <c r="C6655">
        <v>1</v>
      </c>
      <c r="D6655">
        <v>3</v>
      </c>
      <c r="E6655">
        <v>10</v>
      </c>
      <c r="F6655">
        <v>0</v>
      </c>
      <c r="G6655">
        <v>0</v>
      </c>
      <c r="H6655" s="1" t="s">
        <v>30</v>
      </c>
      <c r="I6655" s="1" t="s">
        <v>46</v>
      </c>
      <c r="J6655">
        <v>0</v>
      </c>
      <c r="K6655">
        <v>3</v>
      </c>
      <c r="L6655">
        <v>2</v>
      </c>
      <c r="M6655" s="1" t="s">
        <v>30</v>
      </c>
      <c r="N6655">
        <v>4</v>
      </c>
      <c r="O6655" s="1" t="s">
        <v>179</v>
      </c>
      <c r="P6655" s="1" t="s">
        <v>13416</v>
      </c>
      <c r="Q6655" s="1" t="s">
        <v>35</v>
      </c>
      <c r="R6655">
        <v>41</v>
      </c>
      <c r="S6655" s="1" t="s">
        <v>30</v>
      </c>
      <c r="T6655" s="1" t="s">
        <v>30</v>
      </c>
      <c r="U6655" s="1" t="s">
        <v>32</v>
      </c>
      <c r="V6655">
        <v>6</v>
      </c>
      <c r="W6655" s="1" t="s">
        <v>30</v>
      </c>
      <c r="X6655" s="1" t="s">
        <v>36</v>
      </c>
      <c r="Y6655" s="1" t="s">
        <v>37</v>
      </c>
      <c r="Z6655">
        <v>11</v>
      </c>
      <c r="AA6655">
        <v>11</v>
      </c>
      <c r="AB6655" s="1" t="s">
        <v>7098</v>
      </c>
      <c r="AC6655" s="1" t="s">
        <v>7099</v>
      </c>
      <c r="AD6655" t="s">
        <v>13494</v>
      </c>
      <c r="AE6655" s="1" t="s">
        <v>7098</v>
      </c>
      <c r="AF6655" s="1" t="s">
        <v>7099</v>
      </c>
      <c r="AG6655" t="s">
        <v>13527</v>
      </c>
      <c r="AH6655" t="s">
        <v>13530</v>
      </c>
      <c r="AI6655" t="s">
        <v>13538</v>
      </c>
    </row>
    <row r="6656" spans="1:35" x14ac:dyDescent="0.25">
      <c r="A6656" s="1" t="s">
        <v>13417</v>
      </c>
      <c r="B6656" s="1" t="s">
        <v>32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s="1" t="s">
        <v>32</v>
      </c>
      <c r="I6656" s="1" t="s">
        <v>31</v>
      </c>
      <c r="J6656">
        <v>85</v>
      </c>
      <c r="K6656">
        <v>1</v>
      </c>
      <c r="L6656">
        <v>16</v>
      </c>
      <c r="M6656" s="1" t="s">
        <v>32</v>
      </c>
      <c r="N6656">
        <v>0</v>
      </c>
      <c r="O6656" s="1" t="s">
        <v>49</v>
      </c>
      <c r="P6656" s="1" t="s">
        <v>13418</v>
      </c>
      <c r="Q6656" s="1" t="s">
        <v>35</v>
      </c>
      <c r="R6656">
        <v>30</v>
      </c>
      <c r="S6656" s="1" t="s">
        <v>30</v>
      </c>
      <c r="T6656" s="1" t="s">
        <v>30</v>
      </c>
      <c r="U6656" s="1" t="s">
        <v>32</v>
      </c>
      <c r="V6656">
        <v>4</v>
      </c>
      <c r="W6656" s="1" t="s">
        <v>32</v>
      </c>
      <c r="X6656" s="1" t="s">
        <v>36</v>
      </c>
      <c r="Y6656" s="1" t="s">
        <v>37</v>
      </c>
      <c r="Z6656">
        <v>26</v>
      </c>
      <c r="AA6656">
        <v>925</v>
      </c>
      <c r="AB6656" s="1" t="s">
        <v>7086</v>
      </c>
      <c r="AC6656" s="1" t="s">
        <v>7110</v>
      </c>
      <c r="AD6656" t="s">
        <v>13495</v>
      </c>
      <c r="AE6656" s="1" t="s">
        <v>7086</v>
      </c>
      <c r="AF6656" s="1" t="s">
        <v>7110</v>
      </c>
      <c r="AG6656" t="s">
        <v>13526</v>
      </c>
      <c r="AH6656" t="s">
        <v>13530</v>
      </c>
      <c r="AI6656" t="s">
        <v>13539</v>
      </c>
    </row>
    <row r="6657" spans="1:35" x14ac:dyDescent="0.25">
      <c r="A6657" s="1" t="s">
        <v>13419</v>
      </c>
      <c r="B6657" s="1" t="s">
        <v>32</v>
      </c>
      <c r="C6657">
        <v>1</v>
      </c>
      <c r="D6657">
        <v>2</v>
      </c>
      <c r="E6657">
        <v>5</v>
      </c>
      <c r="F6657">
        <v>4</v>
      </c>
      <c r="G6657">
        <v>11</v>
      </c>
      <c r="H6657" s="1" t="s">
        <v>32</v>
      </c>
      <c r="I6657" s="1" t="s">
        <v>31</v>
      </c>
      <c r="J6657">
        <v>3</v>
      </c>
      <c r="K6657">
        <v>1</v>
      </c>
      <c r="L6657">
        <v>29</v>
      </c>
      <c r="M6657" s="1" t="s">
        <v>32</v>
      </c>
      <c r="N6657">
        <v>0</v>
      </c>
      <c r="O6657" s="1" t="s">
        <v>211</v>
      </c>
      <c r="P6657" s="1" t="s">
        <v>13420</v>
      </c>
      <c r="Q6657" s="1" t="s">
        <v>42</v>
      </c>
      <c r="R6657">
        <v>54</v>
      </c>
      <c r="S6657" s="1" t="s">
        <v>30</v>
      </c>
      <c r="T6657" s="1" t="s">
        <v>30</v>
      </c>
      <c r="U6657" s="1" t="s">
        <v>32</v>
      </c>
      <c r="V6657">
        <v>4</v>
      </c>
      <c r="W6657" s="1" t="s">
        <v>30</v>
      </c>
      <c r="X6657" s="1" t="s">
        <v>36</v>
      </c>
      <c r="Y6657" s="1" t="s">
        <v>37</v>
      </c>
      <c r="Z6657">
        <v>7</v>
      </c>
      <c r="AA6657">
        <v>7</v>
      </c>
      <c r="AB6657" s="1" t="s">
        <v>7080</v>
      </c>
      <c r="AC6657" s="1" t="s">
        <v>7092</v>
      </c>
      <c r="AD6657" t="s">
        <v>13494</v>
      </c>
      <c r="AE6657" s="1" t="s">
        <v>7080</v>
      </c>
      <c r="AF6657" s="1" t="s">
        <v>7092</v>
      </c>
      <c r="AG6657" t="s">
        <v>13526</v>
      </c>
      <c r="AH6657" t="s">
        <v>13530</v>
      </c>
      <c r="AI6657" t="s">
        <v>13538</v>
      </c>
    </row>
    <row r="6658" spans="1:35" x14ac:dyDescent="0.25">
      <c r="A6658" s="1" t="s">
        <v>13421</v>
      </c>
      <c r="B6658" s="1" t="s">
        <v>32</v>
      </c>
      <c r="C6658">
        <v>1</v>
      </c>
      <c r="D6658">
        <v>6</v>
      </c>
      <c r="E6658">
        <v>16</v>
      </c>
      <c r="F6658">
        <v>4</v>
      </c>
      <c r="G6658">
        <v>6.9</v>
      </c>
      <c r="H6658" s="1" t="s">
        <v>32</v>
      </c>
      <c r="I6658" s="1" t="s">
        <v>31</v>
      </c>
      <c r="J6658">
        <v>2</v>
      </c>
      <c r="K6658">
        <v>3</v>
      </c>
      <c r="L6658">
        <v>0</v>
      </c>
      <c r="M6658" s="1" t="s">
        <v>30</v>
      </c>
      <c r="N6658">
        <v>0</v>
      </c>
      <c r="O6658" s="1" t="s">
        <v>269</v>
      </c>
      <c r="P6658" s="1" t="s">
        <v>13422</v>
      </c>
      <c r="Q6658" s="1" t="s">
        <v>42</v>
      </c>
      <c r="R6658">
        <v>56</v>
      </c>
      <c r="S6658" s="1" t="s">
        <v>30</v>
      </c>
      <c r="T6658" s="1" t="s">
        <v>30</v>
      </c>
      <c r="U6658" s="1" t="s">
        <v>32</v>
      </c>
      <c r="V6658">
        <v>5</v>
      </c>
      <c r="W6658" s="1" t="s">
        <v>30</v>
      </c>
      <c r="X6658" s="1" t="s">
        <v>36</v>
      </c>
      <c r="Y6658" s="1" t="s">
        <v>37</v>
      </c>
      <c r="Z6658">
        <v>6</v>
      </c>
      <c r="AA6658">
        <v>6</v>
      </c>
      <c r="AB6658" s="1" t="s">
        <v>7134</v>
      </c>
      <c r="AC6658" s="1" t="s">
        <v>7150</v>
      </c>
      <c r="AD6658" t="s">
        <v>13494</v>
      </c>
      <c r="AE6658" s="1" t="s">
        <v>7134</v>
      </c>
      <c r="AF6658" s="1" t="s">
        <v>7150</v>
      </c>
      <c r="AG6658" t="s">
        <v>13527</v>
      </c>
      <c r="AH6658" t="s">
        <v>13530</v>
      </c>
      <c r="AI6658" t="s">
        <v>13538</v>
      </c>
    </row>
    <row r="6659" spans="1:35" x14ac:dyDescent="0.25">
      <c r="A6659" s="1" t="s">
        <v>13423</v>
      </c>
      <c r="B6659" s="1" t="s">
        <v>32</v>
      </c>
      <c r="C6659">
        <v>1</v>
      </c>
      <c r="D6659">
        <v>4</v>
      </c>
      <c r="E6659">
        <v>11</v>
      </c>
      <c r="F6659">
        <v>4</v>
      </c>
      <c r="G6659">
        <v>15</v>
      </c>
      <c r="H6659" s="1" t="s">
        <v>32</v>
      </c>
      <c r="I6659" s="1" t="s">
        <v>31</v>
      </c>
      <c r="J6659">
        <v>3</v>
      </c>
      <c r="K6659">
        <v>2</v>
      </c>
      <c r="L6659">
        <v>0</v>
      </c>
      <c r="M6659" s="1" t="s">
        <v>30</v>
      </c>
      <c r="N6659">
        <v>0</v>
      </c>
      <c r="O6659" s="1" t="s">
        <v>166</v>
      </c>
      <c r="P6659" s="1" t="s">
        <v>13424</v>
      </c>
      <c r="Q6659" s="1" t="s">
        <v>35</v>
      </c>
      <c r="R6659">
        <v>58</v>
      </c>
      <c r="S6659" s="1" t="s">
        <v>30</v>
      </c>
      <c r="T6659" s="1" t="s">
        <v>30</v>
      </c>
      <c r="U6659" s="1" t="s">
        <v>32</v>
      </c>
      <c r="V6659">
        <v>2</v>
      </c>
      <c r="W6659" s="1" t="s">
        <v>30</v>
      </c>
      <c r="X6659" s="1" t="s">
        <v>36</v>
      </c>
      <c r="Y6659" s="1" t="s">
        <v>44</v>
      </c>
      <c r="Z6659">
        <v>10</v>
      </c>
      <c r="AA6659">
        <v>10</v>
      </c>
      <c r="AB6659" s="1" t="s">
        <v>7080</v>
      </c>
      <c r="AC6659" s="1" t="s">
        <v>7081</v>
      </c>
      <c r="AD6659" t="s">
        <v>13494</v>
      </c>
      <c r="AE6659" s="1" t="s">
        <v>7080</v>
      </c>
      <c r="AF6659" s="1" t="s">
        <v>7081</v>
      </c>
      <c r="AG6659" t="s">
        <v>13527</v>
      </c>
      <c r="AH6659" t="s">
        <v>13530</v>
      </c>
      <c r="AI6659" t="s">
        <v>13538</v>
      </c>
    </row>
    <row r="6660" spans="1:35" x14ac:dyDescent="0.25">
      <c r="A6660" s="1" t="s">
        <v>13425</v>
      </c>
      <c r="B6660" s="1" t="s">
        <v>32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s="1" t="s">
        <v>32</v>
      </c>
      <c r="I6660" s="1" t="s">
        <v>31</v>
      </c>
      <c r="J6660">
        <v>232</v>
      </c>
      <c r="K6660">
        <v>4</v>
      </c>
      <c r="L6660">
        <v>4</v>
      </c>
      <c r="M6660" s="1" t="s">
        <v>32</v>
      </c>
      <c r="N6660">
        <v>0</v>
      </c>
      <c r="O6660" s="1" t="s">
        <v>114</v>
      </c>
      <c r="P6660" s="1" t="s">
        <v>13426</v>
      </c>
      <c r="Q6660" s="1" t="s">
        <v>35</v>
      </c>
      <c r="R6660">
        <v>61</v>
      </c>
      <c r="S6660" s="1" t="s">
        <v>30</v>
      </c>
      <c r="T6660" s="1" t="s">
        <v>30</v>
      </c>
      <c r="U6660" s="1" t="s">
        <v>32</v>
      </c>
      <c r="V6660">
        <v>5</v>
      </c>
      <c r="W6660" s="1" t="s">
        <v>30</v>
      </c>
      <c r="X6660" s="1" t="s">
        <v>36</v>
      </c>
      <c r="Y6660" s="1" t="s">
        <v>58</v>
      </c>
      <c r="Z6660">
        <v>18</v>
      </c>
      <c r="AA6660">
        <v>554</v>
      </c>
      <c r="AB6660" s="1" t="s">
        <v>7106</v>
      </c>
      <c r="AC6660" s="1" t="s">
        <v>7107</v>
      </c>
      <c r="AD6660" t="s">
        <v>13494</v>
      </c>
      <c r="AE6660" s="1" t="s">
        <v>7106</v>
      </c>
      <c r="AF6660" s="1" t="s">
        <v>7107</v>
      </c>
      <c r="AG6660" t="s">
        <v>13526</v>
      </c>
      <c r="AH6660" t="s">
        <v>13530</v>
      </c>
      <c r="AI6660" t="s">
        <v>13539</v>
      </c>
    </row>
    <row r="6661" spans="1:35" x14ac:dyDescent="0.25">
      <c r="A6661" s="1" t="s">
        <v>13427</v>
      </c>
      <c r="B6661" s="1" t="s">
        <v>32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s="1" t="s">
        <v>32</v>
      </c>
      <c r="I6661" s="1" t="s">
        <v>31</v>
      </c>
      <c r="J6661">
        <v>13</v>
      </c>
      <c r="K6661">
        <v>1</v>
      </c>
      <c r="L6661">
        <v>13</v>
      </c>
      <c r="M6661" s="1" t="s">
        <v>32</v>
      </c>
      <c r="N6661">
        <v>0</v>
      </c>
      <c r="O6661" s="1" t="s">
        <v>171</v>
      </c>
      <c r="P6661" s="1" t="s">
        <v>13428</v>
      </c>
      <c r="Q6661" s="1" t="s">
        <v>35</v>
      </c>
      <c r="R6661">
        <v>66</v>
      </c>
      <c r="S6661" s="1" t="s">
        <v>30</v>
      </c>
      <c r="T6661" s="1" t="s">
        <v>32</v>
      </c>
      <c r="U6661" s="1" t="s">
        <v>32</v>
      </c>
      <c r="V6661">
        <v>4</v>
      </c>
      <c r="W6661" s="1" t="s">
        <v>30</v>
      </c>
      <c r="X6661" s="1" t="s">
        <v>36</v>
      </c>
      <c r="Y6661" s="1" t="s">
        <v>37</v>
      </c>
      <c r="Z6661">
        <v>24</v>
      </c>
      <c r="AA6661">
        <v>95</v>
      </c>
      <c r="AB6661" s="1" t="s">
        <v>7080</v>
      </c>
      <c r="AC6661" s="1" t="s">
        <v>7081</v>
      </c>
      <c r="AD6661" t="s">
        <v>13496</v>
      </c>
      <c r="AE6661" s="1" t="s">
        <v>7080</v>
      </c>
      <c r="AF6661" s="1" t="s">
        <v>7081</v>
      </c>
      <c r="AG6661" t="s">
        <v>13526</v>
      </c>
      <c r="AH6661" t="s">
        <v>13530</v>
      </c>
      <c r="AI6661" t="s">
        <v>13538</v>
      </c>
    </row>
    <row r="6662" spans="1:35" x14ac:dyDescent="0.25">
      <c r="A6662" s="1" t="s">
        <v>13429</v>
      </c>
      <c r="B6662" s="1" t="s">
        <v>32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s="1" t="s">
        <v>32</v>
      </c>
      <c r="I6662" s="1" t="s">
        <v>31</v>
      </c>
      <c r="J6662">
        <v>16</v>
      </c>
      <c r="K6662">
        <v>0</v>
      </c>
      <c r="L6662">
        <v>29</v>
      </c>
      <c r="M6662" s="1" t="s">
        <v>32</v>
      </c>
      <c r="N6662">
        <v>0</v>
      </c>
      <c r="O6662" s="1" t="s">
        <v>71</v>
      </c>
      <c r="P6662" s="1" t="s">
        <v>13430</v>
      </c>
      <c r="Q6662" s="1" t="s">
        <v>42</v>
      </c>
      <c r="R6662">
        <v>59</v>
      </c>
      <c r="S6662" s="1" t="s">
        <v>30</v>
      </c>
      <c r="T6662" s="1" t="s">
        <v>30</v>
      </c>
      <c r="U6662" s="1" t="s">
        <v>32</v>
      </c>
      <c r="V6662">
        <v>3</v>
      </c>
      <c r="W6662" s="1" t="s">
        <v>30</v>
      </c>
      <c r="X6662" s="1" t="s">
        <v>36</v>
      </c>
      <c r="Y6662" s="1" t="s">
        <v>37</v>
      </c>
      <c r="Z6662">
        <v>18</v>
      </c>
      <c r="AA6662">
        <v>78</v>
      </c>
      <c r="AB6662" s="1" t="s">
        <v>7106</v>
      </c>
      <c r="AC6662" s="1" t="s">
        <v>7107</v>
      </c>
      <c r="AD6662" t="s">
        <v>13494</v>
      </c>
      <c r="AE6662" s="1" t="s">
        <v>7106</v>
      </c>
      <c r="AF6662" s="1" t="s">
        <v>7107</v>
      </c>
      <c r="AG6662" t="s">
        <v>13526</v>
      </c>
      <c r="AH6662" t="s">
        <v>13530</v>
      </c>
      <c r="AI6662" t="s">
        <v>13538</v>
      </c>
    </row>
    <row r="6663" spans="1:35" x14ac:dyDescent="0.25">
      <c r="A6663" s="1" t="s">
        <v>13431</v>
      </c>
      <c r="B6663" s="1" t="s">
        <v>32</v>
      </c>
      <c r="C6663">
        <v>1</v>
      </c>
      <c r="D6663">
        <v>4</v>
      </c>
      <c r="E6663">
        <v>8</v>
      </c>
      <c r="F6663">
        <v>16</v>
      </c>
      <c r="G6663">
        <v>34.4</v>
      </c>
      <c r="H6663" s="1" t="s">
        <v>32</v>
      </c>
      <c r="I6663" s="1" t="s">
        <v>31</v>
      </c>
      <c r="J6663">
        <v>7</v>
      </c>
      <c r="K6663">
        <v>0</v>
      </c>
      <c r="L6663">
        <v>0</v>
      </c>
      <c r="M6663" s="1" t="s">
        <v>30</v>
      </c>
      <c r="N6663">
        <v>0</v>
      </c>
      <c r="O6663" s="1" t="s">
        <v>436</v>
      </c>
      <c r="P6663" s="1" t="s">
        <v>13432</v>
      </c>
      <c r="Q6663" s="1" t="s">
        <v>35</v>
      </c>
      <c r="R6663">
        <v>59</v>
      </c>
      <c r="S6663" s="1" t="s">
        <v>30</v>
      </c>
      <c r="T6663" s="1" t="s">
        <v>30</v>
      </c>
      <c r="U6663" s="1" t="s">
        <v>32</v>
      </c>
      <c r="V6663">
        <v>3</v>
      </c>
      <c r="W6663" s="1" t="s">
        <v>30</v>
      </c>
      <c r="X6663" s="1" t="s">
        <v>36</v>
      </c>
      <c r="Y6663" s="1" t="s">
        <v>58</v>
      </c>
      <c r="Z6663">
        <v>8</v>
      </c>
      <c r="AA6663">
        <v>8</v>
      </c>
      <c r="AB6663" s="1" t="s">
        <v>7134</v>
      </c>
      <c r="AC6663" s="1" t="s">
        <v>7150</v>
      </c>
      <c r="AD6663" t="s">
        <v>13494</v>
      </c>
      <c r="AE6663" s="1" t="s">
        <v>7134</v>
      </c>
      <c r="AF6663" s="1" t="s">
        <v>7150</v>
      </c>
      <c r="AG6663" t="s">
        <v>13527</v>
      </c>
      <c r="AH6663" t="s">
        <v>13530</v>
      </c>
      <c r="AI6663" t="s">
        <v>13538</v>
      </c>
    </row>
    <row r="6664" spans="1:35" x14ac:dyDescent="0.25">
      <c r="A6664" s="1" t="s">
        <v>13433</v>
      </c>
      <c r="B6664" s="1" t="s">
        <v>32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s="1" t="s">
        <v>32</v>
      </c>
      <c r="I6664" s="1" t="s">
        <v>31</v>
      </c>
      <c r="J6664">
        <v>6</v>
      </c>
      <c r="K6664">
        <v>3</v>
      </c>
      <c r="L6664">
        <v>0</v>
      </c>
      <c r="M6664" s="1" t="s">
        <v>30</v>
      </c>
      <c r="N6664">
        <v>0</v>
      </c>
      <c r="O6664" s="1" t="s">
        <v>171</v>
      </c>
      <c r="P6664" s="1" t="s">
        <v>13434</v>
      </c>
      <c r="Q6664" s="1" t="s">
        <v>35</v>
      </c>
      <c r="R6664">
        <v>60</v>
      </c>
      <c r="S6664" s="1" t="s">
        <v>30</v>
      </c>
      <c r="T6664" s="1" t="s">
        <v>30</v>
      </c>
      <c r="U6664" s="1" t="s">
        <v>32</v>
      </c>
      <c r="V6664">
        <v>5</v>
      </c>
      <c r="W6664" s="1" t="s">
        <v>30</v>
      </c>
      <c r="X6664" s="1" t="s">
        <v>36</v>
      </c>
      <c r="Y6664" s="1" t="s">
        <v>58</v>
      </c>
      <c r="Z6664">
        <v>6</v>
      </c>
      <c r="AA6664">
        <v>66</v>
      </c>
      <c r="AB6664" s="1" t="s">
        <v>7098</v>
      </c>
      <c r="AC6664" s="1" t="s">
        <v>7099</v>
      </c>
      <c r="AD6664" t="s">
        <v>13494</v>
      </c>
      <c r="AE6664" s="1" t="s">
        <v>7098</v>
      </c>
      <c r="AF6664" s="1" t="s">
        <v>7099</v>
      </c>
      <c r="AG6664" t="s">
        <v>13527</v>
      </c>
      <c r="AH6664" t="s">
        <v>13530</v>
      </c>
      <c r="AI6664" t="s">
        <v>13539</v>
      </c>
    </row>
    <row r="6665" spans="1:35" x14ac:dyDescent="0.25">
      <c r="A6665" s="1" t="s">
        <v>13435</v>
      </c>
      <c r="B6665" s="1" t="s">
        <v>32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s="1" t="s">
        <v>30</v>
      </c>
      <c r="I6665" s="1" t="s">
        <v>31</v>
      </c>
      <c r="J6665">
        <v>0</v>
      </c>
      <c r="K6665">
        <v>5</v>
      </c>
      <c r="L6665">
        <v>38</v>
      </c>
      <c r="M6665" s="1" t="s">
        <v>32</v>
      </c>
      <c r="N6665">
        <v>0</v>
      </c>
      <c r="O6665" s="1" t="s">
        <v>197</v>
      </c>
      <c r="P6665" s="1" t="s">
        <v>13436</v>
      </c>
      <c r="Q6665" s="1" t="s">
        <v>42</v>
      </c>
      <c r="R6665">
        <v>20</v>
      </c>
      <c r="S6665" s="1" t="s">
        <v>32</v>
      </c>
      <c r="T6665" s="1" t="s">
        <v>30</v>
      </c>
      <c r="U6665" s="1" t="s">
        <v>32</v>
      </c>
      <c r="V6665">
        <v>5</v>
      </c>
      <c r="W6665" s="1" t="s">
        <v>30</v>
      </c>
      <c r="X6665" s="1" t="s">
        <v>36</v>
      </c>
      <c r="Y6665" s="1" t="s">
        <v>44</v>
      </c>
      <c r="Z6665">
        <v>27</v>
      </c>
      <c r="AA6665">
        <v>1046</v>
      </c>
      <c r="AB6665" s="1" t="s">
        <v>7080</v>
      </c>
      <c r="AC6665" s="1" t="s">
        <v>7081</v>
      </c>
      <c r="AD6665" t="s">
        <v>13495</v>
      </c>
      <c r="AE6665" s="1" t="s">
        <v>7080</v>
      </c>
      <c r="AF6665" s="1" t="s">
        <v>7081</v>
      </c>
      <c r="AG6665" t="s">
        <v>13526</v>
      </c>
      <c r="AH6665" t="s">
        <v>13530</v>
      </c>
      <c r="AI6665" t="s">
        <v>13539</v>
      </c>
    </row>
    <row r="6666" spans="1:35" x14ac:dyDescent="0.25">
      <c r="A6666" s="1" t="s">
        <v>13437</v>
      </c>
      <c r="B6666" s="1" t="s">
        <v>32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s="1" t="s">
        <v>30</v>
      </c>
      <c r="I6666" s="1" t="s">
        <v>31</v>
      </c>
      <c r="J6666">
        <v>0</v>
      </c>
      <c r="K6666">
        <v>5</v>
      </c>
      <c r="L6666">
        <v>0</v>
      </c>
      <c r="M6666" s="1" t="s">
        <v>30</v>
      </c>
      <c r="N6666">
        <v>0</v>
      </c>
      <c r="O6666" s="1" t="s">
        <v>197</v>
      </c>
      <c r="P6666" s="1" t="s">
        <v>13438</v>
      </c>
      <c r="Q6666" s="1" t="s">
        <v>42</v>
      </c>
      <c r="R6666">
        <v>57</v>
      </c>
      <c r="S6666" s="1" t="s">
        <v>30</v>
      </c>
      <c r="T6666" s="1" t="s">
        <v>30</v>
      </c>
      <c r="U6666" s="1" t="s">
        <v>32</v>
      </c>
      <c r="V6666">
        <v>3</v>
      </c>
      <c r="W6666" s="1" t="s">
        <v>30</v>
      </c>
      <c r="X6666" s="1" t="s">
        <v>36</v>
      </c>
      <c r="Y6666" s="1" t="s">
        <v>37</v>
      </c>
      <c r="Z6666">
        <v>10</v>
      </c>
      <c r="AA6666">
        <v>139</v>
      </c>
      <c r="AB6666" s="1" t="s">
        <v>7080</v>
      </c>
      <c r="AC6666" s="1" t="s">
        <v>7081</v>
      </c>
      <c r="AD6666" t="s">
        <v>13494</v>
      </c>
      <c r="AE6666" s="1" t="s">
        <v>7080</v>
      </c>
      <c r="AF6666" s="1" t="s">
        <v>7081</v>
      </c>
      <c r="AG6666" t="s">
        <v>13527</v>
      </c>
      <c r="AH6666" t="s">
        <v>13530</v>
      </c>
      <c r="AI6666" t="s">
        <v>13539</v>
      </c>
    </row>
    <row r="6667" spans="1:35" x14ac:dyDescent="0.25">
      <c r="A6667" s="1" t="s">
        <v>13439</v>
      </c>
      <c r="B6667" s="1" t="s">
        <v>32</v>
      </c>
      <c r="C6667">
        <v>1</v>
      </c>
      <c r="D6667">
        <v>7</v>
      </c>
      <c r="E6667">
        <v>15</v>
      </c>
      <c r="F6667">
        <v>0</v>
      </c>
      <c r="G6667">
        <v>0</v>
      </c>
      <c r="H6667" s="1" t="s">
        <v>30</v>
      </c>
      <c r="I6667" s="1" t="s">
        <v>31</v>
      </c>
      <c r="J6667">
        <v>0</v>
      </c>
      <c r="K6667">
        <v>5</v>
      </c>
      <c r="L6667">
        <v>0</v>
      </c>
      <c r="M6667" s="1" t="s">
        <v>30</v>
      </c>
      <c r="N6667">
        <v>0</v>
      </c>
      <c r="O6667" s="1" t="s">
        <v>94</v>
      </c>
      <c r="P6667" s="1" t="s">
        <v>13440</v>
      </c>
      <c r="Q6667" s="1" t="s">
        <v>42</v>
      </c>
      <c r="R6667">
        <v>45</v>
      </c>
      <c r="S6667" s="1" t="s">
        <v>30</v>
      </c>
      <c r="T6667" s="1" t="s">
        <v>30</v>
      </c>
      <c r="U6667" s="1" t="s">
        <v>32</v>
      </c>
      <c r="V6667">
        <v>4</v>
      </c>
      <c r="W6667" s="1" t="s">
        <v>30</v>
      </c>
      <c r="X6667" s="1" t="s">
        <v>36</v>
      </c>
      <c r="Y6667" s="1" t="s">
        <v>44</v>
      </c>
      <c r="Z6667">
        <v>6</v>
      </c>
      <c r="AA6667">
        <v>6</v>
      </c>
      <c r="AB6667" s="1" t="s">
        <v>7080</v>
      </c>
      <c r="AC6667" s="1" t="s">
        <v>7081</v>
      </c>
      <c r="AD6667" t="s">
        <v>13494</v>
      </c>
      <c r="AE6667" s="1" t="s">
        <v>7080</v>
      </c>
      <c r="AF6667" s="1" t="s">
        <v>7081</v>
      </c>
      <c r="AG6667" t="s">
        <v>13527</v>
      </c>
      <c r="AH6667" t="s">
        <v>13530</v>
      </c>
      <c r="AI6667" t="s">
        <v>13538</v>
      </c>
    </row>
    <row r="6668" spans="1:35" x14ac:dyDescent="0.25">
      <c r="A6668" s="1" t="s">
        <v>13441</v>
      </c>
      <c r="B6668" s="1" t="s">
        <v>32</v>
      </c>
      <c r="C6668">
        <v>1</v>
      </c>
      <c r="D6668">
        <v>2</v>
      </c>
      <c r="E6668">
        <v>7</v>
      </c>
      <c r="F6668">
        <v>0</v>
      </c>
      <c r="G6668">
        <v>0</v>
      </c>
      <c r="H6668" s="1" t="s">
        <v>30</v>
      </c>
      <c r="I6668" s="1" t="s">
        <v>31</v>
      </c>
      <c r="J6668">
        <v>0</v>
      </c>
      <c r="K6668">
        <v>1</v>
      </c>
      <c r="L6668">
        <v>20</v>
      </c>
      <c r="M6668" s="1" t="s">
        <v>32</v>
      </c>
      <c r="N6668">
        <v>0</v>
      </c>
      <c r="O6668" s="1" t="s">
        <v>176</v>
      </c>
      <c r="P6668" s="1" t="s">
        <v>13442</v>
      </c>
      <c r="Q6668" s="1" t="s">
        <v>35</v>
      </c>
      <c r="R6668">
        <v>29</v>
      </c>
      <c r="S6668" s="1" t="s">
        <v>32</v>
      </c>
      <c r="T6668" s="1" t="s">
        <v>30</v>
      </c>
      <c r="U6668" s="1" t="s">
        <v>32</v>
      </c>
      <c r="V6668">
        <v>3</v>
      </c>
      <c r="W6668" s="1" t="s">
        <v>30</v>
      </c>
      <c r="X6668" s="1" t="s">
        <v>36</v>
      </c>
      <c r="Y6668" s="1" t="s">
        <v>37</v>
      </c>
      <c r="Z6668">
        <v>12</v>
      </c>
      <c r="AA6668">
        <v>12</v>
      </c>
      <c r="AB6668" s="1" t="s">
        <v>7098</v>
      </c>
      <c r="AC6668" s="1" t="s">
        <v>7099</v>
      </c>
      <c r="AD6668" t="s">
        <v>13495</v>
      </c>
      <c r="AE6668" s="1" t="s">
        <v>7098</v>
      </c>
      <c r="AF6668" s="1" t="s">
        <v>7099</v>
      </c>
      <c r="AG6668" t="s">
        <v>13526</v>
      </c>
      <c r="AH6668" t="s">
        <v>13530</v>
      </c>
      <c r="AI6668" t="s">
        <v>13538</v>
      </c>
    </row>
    <row r="6669" spans="1:35" x14ac:dyDescent="0.25">
      <c r="A6669" s="1" t="s">
        <v>13443</v>
      </c>
      <c r="B6669" s="1" t="s">
        <v>32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s="1" t="s">
        <v>30</v>
      </c>
      <c r="I6669" s="1" t="s">
        <v>31</v>
      </c>
      <c r="J6669">
        <v>0</v>
      </c>
      <c r="K6669">
        <v>5</v>
      </c>
      <c r="L6669">
        <v>3</v>
      </c>
      <c r="M6669" s="1" t="s">
        <v>32</v>
      </c>
      <c r="N6669">
        <v>0</v>
      </c>
      <c r="O6669" s="1" t="s">
        <v>216</v>
      </c>
      <c r="P6669" s="1" t="s">
        <v>13444</v>
      </c>
      <c r="Q6669" s="1" t="s">
        <v>42</v>
      </c>
      <c r="R6669">
        <v>46</v>
      </c>
      <c r="S6669" s="1" t="s">
        <v>30</v>
      </c>
      <c r="T6669" s="1" t="s">
        <v>30</v>
      </c>
      <c r="U6669" s="1" t="s">
        <v>32</v>
      </c>
      <c r="V6669">
        <v>3</v>
      </c>
      <c r="W6669" s="1" t="s">
        <v>30</v>
      </c>
      <c r="X6669" s="1" t="s">
        <v>36</v>
      </c>
      <c r="Y6669" s="1" t="s">
        <v>58</v>
      </c>
      <c r="Z6669">
        <v>29</v>
      </c>
      <c r="AA6669">
        <v>1608</v>
      </c>
      <c r="AB6669" s="1" t="s">
        <v>7086</v>
      </c>
      <c r="AC6669" s="1" t="s">
        <v>7110</v>
      </c>
      <c r="AD6669" t="s">
        <v>13494</v>
      </c>
      <c r="AE6669" s="1" t="s">
        <v>7086</v>
      </c>
      <c r="AF6669" s="1" t="s">
        <v>7110</v>
      </c>
      <c r="AG6669" t="s">
        <v>13526</v>
      </c>
      <c r="AH6669" t="s">
        <v>13530</v>
      </c>
      <c r="AI6669" t="s">
        <v>13540</v>
      </c>
    </row>
    <row r="6670" spans="1:35" x14ac:dyDescent="0.25">
      <c r="A6670" s="1" t="s">
        <v>13445</v>
      </c>
      <c r="B6670" s="1" t="s">
        <v>32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s="1" t="s">
        <v>30</v>
      </c>
      <c r="I6670" s="1" t="s">
        <v>31</v>
      </c>
      <c r="J6670">
        <v>0</v>
      </c>
      <c r="K6670">
        <v>0</v>
      </c>
      <c r="L6670">
        <v>5</v>
      </c>
      <c r="M6670" s="1" t="s">
        <v>32</v>
      </c>
      <c r="N6670">
        <v>0</v>
      </c>
      <c r="O6670" s="1" t="s">
        <v>166</v>
      </c>
      <c r="P6670" s="1" t="s">
        <v>13446</v>
      </c>
      <c r="Q6670" s="1" t="s">
        <v>35</v>
      </c>
      <c r="R6670">
        <v>54</v>
      </c>
      <c r="S6670" s="1" t="s">
        <v>30</v>
      </c>
      <c r="T6670" s="1" t="s">
        <v>30</v>
      </c>
      <c r="U6670" s="1" t="s">
        <v>32</v>
      </c>
      <c r="V6670">
        <v>2</v>
      </c>
      <c r="W6670" s="1" t="s">
        <v>30</v>
      </c>
      <c r="X6670" s="1" t="s">
        <v>36</v>
      </c>
      <c r="Y6670" s="1" t="s">
        <v>44</v>
      </c>
      <c r="Z6670">
        <v>23</v>
      </c>
      <c r="AA6670">
        <v>111</v>
      </c>
      <c r="AB6670" s="1" t="s">
        <v>7080</v>
      </c>
      <c r="AC6670" s="1" t="s">
        <v>7092</v>
      </c>
      <c r="AD6670" t="s">
        <v>13494</v>
      </c>
      <c r="AE6670" s="1" t="s">
        <v>7080</v>
      </c>
      <c r="AF6670" s="1" t="s">
        <v>7092</v>
      </c>
      <c r="AG6670" t="s">
        <v>13526</v>
      </c>
      <c r="AH6670" t="s">
        <v>13530</v>
      </c>
      <c r="AI6670" t="s">
        <v>13538</v>
      </c>
    </row>
    <row r="6671" spans="1:35" x14ac:dyDescent="0.25">
      <c r="A6671" s="1" t="s">
        <v>13447</v>
      </c>
      <c r="B6671" s="1" t="s">
        <v>32</v>
      </c>
      <c r="C6671">
        <v>1</v>
      </c>
      <c r="D6671">
        <v>5</v>
      </c>
      <c r="E6671">
        <v>11</v>
      </c>
      <c r="F6671">
        <v>0</v>
      </c>
      <c r="G6671">
        <v>0</v>
      </c>
      <c r="H6671" s="1" t="s">
        <v>30</v>
      </c>
      <c r="I6671" s="1" t="s">
        <v>31</v>
      </c>
      <c r="J6671">
        <v>0</v>
      </c>
      <c r="K6671">
        <v>1</v>
      </c>
      <c r="L6671">
        <v>0</v>
      </c>
      <c r="M6671" s="1" t="s">
        <v>30</v>
      </c>
      <c r="N6671">
        <v>0</v>
      </c>
      <c r="O6671" s="1" t="s">
        <v>153</v>
      </c>
      <c r="P6671" s="1" t="s">
        <v>13448</v>
      </c>
      <c r="Q6671" s="1" t="s">
        <v>35</v>
      </c>
      <c r="R6671">
        <v>25</v>
      </c>
      <c r="S6671" s="1" t="s">
        <v>32</v>
      </c>
      <c r="T6671" s="1" t="s">
        <v>30</v>
      </c>
      <c r="U6671" s="1" t="s">
        <v>32</v>
      </c>
      <c r="V6671">
        <v>4</v>
      </c>
      <c r="W6671" s="1" t="s">
        <v>30</v>
      </c>
      <c r="X6671" s="1" t="s">
        <v>36</v>
      </c>
      <c r="Y6671" s="1" t="s">
        <v>58</v>
      </c>
      <c r="Z6671">
        <v>11</v>
      </c>
      <c r="AA6671">
        <v>11</v>
      </c>
      <c r="AB6671" s="1" t="s">
        <v>7098</v>
      </c>
      <c r="AC6671" s="1" t="s">
        <v>7099</v>
      </c>
      <c r="AD6671" t="s">
        <v>13495</v>
      </c>
      <c r="AE6671" s="1" t="s">
        <v>7098</v>
      </c>
      <c r="AF6671" s="1" t="s">
        <v>7099</v>
      </c>
      <c r="AG6671" t="s">
        <v>13527</v>
      </c>
      <c r="AH6671" t="s">
        <v>13530</v>
      </c>
      <c r="AI6671" t="s">
        <v>13538</v>
      </c>
    </row>
    <row r="6672" spans="1:35" x14ac:dyDescent="0.25">
      <c r="A6672" s="1" t="s">
        <v>13449</v>
      </c>
      <c r="B6672" s="1" t="s">
        <v>32</v>
      </c>
      <c r="C6672">
        <v>1</v>
      </c>
      <c r="D6672">
        <v>3</v>
      </c>
      <c r="E6672">
        <v>8</v>
      </c>
      <c r="F6672">
        <v>0</v>
      </c>
      <c r="G6672">
        <v>0</v>
      </c>
      <c r="H6672" s="1" t="s">
        <v>30</v>
      </c>
      <c r="I6672" s="1" t="s">
        <v>31</v>
      </c>
      <c r="J6672">
        <v>0</v>
      </c>
      <c r="K6672">
        <v>2</v>
      </c>
      <c r="L6672">
        <v>0</v>
      </c>
      <c r="M6672" s="1" t="s">
        <v>30</v>
      </c>
      <c r="N6672">
        <v>0</v>
      </c>
      <c r="O6672" s="1" t="s">
        <v>600</v>
      </c>
      <c r="P6672" s="1" t="s">
        <v>13450</v>
      </c>
      <c r="Q6672" s="1" t="s">
        <v>35</v>
      </c>
      <c r="R6672">
        <v>32</v>
      </c>
      <c r="S6672" s="1" t="s">
        <v>30</v>
      </c>
      <c r="T6672" s="1" t="s">
        <v>30</v>
      </c>
      <c r="U6672" s="1" t="s">
        <v>32</v>
      </c>
      <c r="V6672">
        <v>2</v>
      </c>
      <c r="W6672" s="1" t="s">
        <v>30</v>
      </c>
      <c r="X6672" s="1" t="s">
        <v>36</v>
      </c>
      <c r="Y6672" s="1" t="s">
        <v>37</v>
      </c>
      <c r="Z6672">
        <v>6</v>
      </c>
      <c r="AA6672">
        <v>6</v>
      </c>
      <c r="AB6672" s="1" t="s">
        <v>7098</v>
      </c>
      <c r="AC6672" s="1" t="s">
        <v>7418</v>
      </c>
      <c r="AD6672" t="s">
        <v>13494</v>
      </c>
      <c r="AE6672" s="1" t="s">
        <v>7098</v>
      </c>
      <c r="AF6672" s="1" t="s">
        <v>7418</v>
      </c>
      <c r="AG6672" t="s">
        <v>13527</v>
      </c>
      <c r="AH6672" t="s">
        <v>13530</v>
      </c>
      <c r="AI6672" t="s">
        <v>13538</v>
      </c>
    </row>
    <row r="6673" spans="1:35" x14ac:dyDescent="0.25">
      <c r="A6673" s="1" t="s">
        <v>13451</v>
      </c>
      <c r="B6673" s="1" t="s">
        <v>32</v>
      </c>
      <c r="C6673">
        <v>1</v>
      </c>
      <c r="D6673">
        <v>5</v>
      </c>
      <c r="E6673">
        <v>13</v>
      </c>
      <c r="F6673">
        <v>0</v>
      </c>
      <c r="G6673">
        <v>0</v>
      </c>
      <c r="H6673" s="1" t="s">
        <v>30</v>
      </c>
      <c r="I6673" s="1" t="s">
        <v>31</v>
      </c>
      <c r="J6673">
        <v>0</v>
      </c>
      <c r="K6673">
        <v>2</v>
      </c>
      <c r="L6673">
        <v>0</v>
      </c>
      <c r="M6673" s="1" t="s">
        <v>30</v>
      </c>
      <c r="N6673">
        <v>0</v>
      </c>
      <c r="O6673" s="1" t="s">
        <v>111</v>
      </c>
      <c r="P6673" s="1" t="s">
        <v>13452</v>
      </c>
      <c r="Q6673" s="1" t="s">
        <v>42</v>
      </c>
      <c r="R6673">
        <v>34</v>
      </c>
      <c r="S6673" s="1" t="s">
        <v>30</v>
      </c>
      <c r="T6673" s="1" t="s">
        <v>30</v>
      </c>
      <c r="U6673" s="1" t="s">
        <v>32</v>
      </c>
      <c r="V6673">
        <v>2</v>
      </c>
      <c r="W6673" s="1" t="s">
        <v>30</v>
      </c>
      <c r="X6673" s="1" t="s">
        <v>36</v>
      </c>
      <c r="Y6673" s="1" t="s">
        <v>58</v>
      </c>
      <c r="Z6673">
        <v>9</v>
      </c>
      <c r="AA6673">
        <v>9</v>
      </c>
      <c r="AB6673" s="1" t="s">
        <v>7098</v>
      </c>
      <c r="AC6673" s="1" t="s">
        <v>7418</v>
      </c>
      <c r="AD6673" t="s">
        <v>13494</v>
      </c>
      <c r="AE6673" s="1" t="s">
        <v>7098</v>
      </c>
      <c r="AF6673" s="1" t="s">
        <v>7418</v>
      </c>
      <c r="AG6673" t="s">
        <v>13527</v>
      </c>
      <c r="AH6673" t="s">
        <v>13530</v>
      </c>
      <c r="AI6673" t="s">
        <v>13538</v>
      </c>
    </row>
    <row r="6674" spans="1:35" x14ac:dyDescent="0.25">
      <c r="A6674" s="1" t="s">
        <v>13453</v>
      </c>
      <c r="B6674" s="1" t="s">
        <v>32</v>
      </c>
      <c r="C6674">
        <v>17</v>
      </c>
      <c r="D6674">
        <v>27</v>
      </c>
      <c r="E6674">
        <v>68</v>
      </c>
      <c r="F6674">
        <v>0</v>
      </c>
      <c r="G6674">
        <v>0</v>
      </c>
      <c r="H6674" s="1" t="s">
        <v>30</v>
      </c>
      <c r="I6674" s="1" t="s">
        <v>31</v>
      </c>
      <c r="J6674">
        <v>0</v>
      </c>
      <c r="K6674">
        <v>4</v>
      </c>
      <c r="L6674">
        <v>0</v>
      </c>
      <c r="M6674" s="1" t="s">
        <v>30</v>
      </c>
      <c r="N6674">
        <v>0</v>
      </c>
      <c r="O6674" s="1" t="s">
        <v>111</v>
      </c>
      <c r="P6674" s="1" t="s">
        <v>13454</v>
      </c>
      <c r="Q6674" s="1" t="s">
        <v>35</v>
      </c>
      <c r="R6674">
        <v>34</v>
      </c>
      <c r="S6674" s="1" t="s">
        <v>30</v>
      </c>
      <c r="T6674" s="1" t="s">
        <v>30</v>
      </c>
      <c r="U6674" s="1" t="s">
        <v>32</v>
      </c>
      <c r="V6674">
        <v>6</v>
      </c>
      <c r="W6674" s="1" t="s">
        <v>30</v>
      </c>
      <c r="X6674" s="1" t="s">
        <v>36</v>
      </c>
      <c r="Y6674" s="1" t="s">
        <v>58</v>
      </c>
      <c r="Z6674">
        <v>13</v>
      </c>
      <c r="AA6674">
        <v>215</v>
      </c>
      <c r="AB6674" s="1" t="s">
        <v>7134</v>
      </c>
      <c r="AC6674" s="1" t="s">
        <v>7150</v>
      </c>
      <c r="AD6674" t="s">
        <v>13494</v>
      </c>
      <c r="AE6674" s="1" t="s">
        <v>7134</v>
      </c>
      <c r="AF6674" s="1" t="s">
        <v>7150</v>
      </c>
      <c r="AG6674" t="s">
        <v>13527</v>
      </c>
      <c r="AH6674" t="s">
        <v>13530</v>
      </c>
      <c r="AI6674" t="s">
        <v>13539</v>
      </c>
    </row>
    <row r="6675" spans="1:35" x14ac:dyDescent="0.25">
      <c r="A6675" s="1" t="s">
        <v>13455</v>
      </c>
      <c r="B6675" s="1" t="s">
        <v>32</v>
      </c>
      <c r="C6675">
        <v>1</v>
      </c>
      <c r="D6675">
        <v>4</v>
      </c>
      <c r="E6675">
        <v>10</v>
      </c>
      <c r="F6675">
        <v>0</v>
      </c>
      <c r="G6675">
        <v>0</v>
      </c>
      <c r="H6675" s="1" t="s">
        <v>30</v>
      </c>
      <c r="I6675" s="1" t="s">
        <v>31</v>
      </c>
      <c r="J6675">
        <v>0</v>
      </c>
      <c r="K6675">
        <v>0</v>
      </c>
      <c r="L6675">
        <v>3</v>
      </c>
      <c r="M6675" s="1" t="s">
        <v>30</v>
      </c>
      <c r="N6675">
        <v>6</v>
      </c>
      <c r="O6675" s="1" t="s">
        <v>269</v>
      </c>
      <c r="P6675" s="1" t="s">
        <v>13456</v>
      </c>
      <c r="Q6675" s="1" t="s">
        <v>35</v>
      </c>
      <c r="R6675">
        <v>62</v>
      </c>
      <c r="S6675" s="1" t="s">
        <v>30</v>
      </c>
      <c r="T6675" s="1" t="s">
        <v>30</v>
      </c>
      <c r="U6675" s="1" t="s">
        <v>32</v>
      </c>
      <c r="V6675">
        <v>4</v>
      </c>
      <c r="W6675" s="1" t="s">
        <v>30</v>
      </c>
      <c r="X6675" s="1" t="s">
        <v>36</v>
      </c>
      <c r="Y6675" s="1" t="s">
        <v>37</v>
      </c>
      <c r="Z6675">
        <v>20</v>
      </c>
      <c r="AA6675">
        <v>20</v>
      </c>
      <c r="AB6675" s="1" t="s">
        <v>7098</v>
      </c>
      <c r="AC6675" s="1" t="s">
        <v>7418</v>
      </c>
      <c r="AD6675" t="s">
        <v>13494</v>
      </c>
      <c r="AE6675" s="1" t="s">
        <v>7098</v>
      </c>
      <c r="AF6675" s="1" t="s">
        <v>7418</v>
      </c>
      <c r="AG6675" t="s">
        <v>13526</v>
      </c>
      <c r="AH6675" t="s">
        <v>13530</v>
      </c>
      <c r="AI6675" t="s">
        <v>13538</v>
      </c>
    </row>
    <row r="6676" spans="1:35" x14ac:dyDescent="0.25">
      <c r="A6676" s="1" t="s">
        <v>13457</v>
      </c>
      <c r="B6676" s="1" t="s">
        <v>32</v>
      </c>
      <c r="C6676">
        <v>2</v>
      </c>
      <c r="D6676">
        <v>8</v>
      </c>
      <c r="E6676">
        <v>27.4</v>
      </c>
      <c r="F6676">
        <v>0</v>
      </c>
      <c r="G6676">
        <v>0</v>
      </c>
      <c r="H6676" s="1" t="s">
        <v>30</v>
      </c>
      <c r="I6676" s="1" t="s">
        <v>31</v>
      </c>
      <c r="J6676">
        <v>0</v>
      </c>
      <c r="K6676">
        <v>3</v>
      </c>
      <c r="L6676">
        <v>0</v>
      </c>
      <c r="M6676" s="1" t="s">
        <v>30</v>
      </c>
      <c r="N6676">
        <v>0</v>
      </c>
      <c r="O6676" s="1" t="s">
        <v>77</v>
      </c>
      <c r="P6676" s="1" t="s">
        <v>13458</v>
      </c>
      <c r="Q6676" s="1" t="s">
        <v>35</v>
      </c>
      <c r="R6676">
        <v>30</v>
      </c>
      <c r="S6676" s="1" t="s">
        <v>30</v>
      </c>
      <c r="T6676" s="1" t="s">
        <v>30</v>
      </c>
      <c r="U6676" s="1" t="s">
        <v>32</v>
      </c>
      <c r="V6676">
        <v>6</v>
      </c>
      <c r="W6676" s="1" t="s">
        <v>30</v>
      </c>
      <c r="X6676" s="1" t="s">
        <v>36</v>
      </c>
      <c r="Y6676" s="1" t="s">
        <v>37</v>
      </c>
      <c r="Z6676">
        <v>7</v>
      </c>
      <c r="AA6676">
        <v>13</v>
      </c>
      <c r="AB6676" s="1" t="s">
        <v>7098</v>
      </c>
      <c r="AC6676" s="1" t="s">
        <v>7099</v>
      </c>
      <c r="AD6676" t="s">
        <v>13495</v>
      </c>
      <c r="AE6676" s="1" t="s">
        <v>7098</v>
      </c>
      <c r="AF6676" s="1" t="s">
        <v>7099</v>
      </c>
      <c r="AG6676" t="s">
        <v>13527</v>
      </c>
      <c r="AH6676" t="s">
        <v>13530</v>
      </c>
      <c r="AI6676" t="s">
        <v>13538</v>
      </c>
    </row>
    <row r="6677" spans="1:35" x14ac:dyDescent="0.25">
      <c r="A6677" s="1" t="s">
        <v>13459</v>
      </c>
      <c r="B6677" s="1" t="s">
        <v>32</v>
      </c>
      <c r="C6677">
        <v>1</v>
      </c>
      <c r="D6677">
        <v>3</v>
      </c>
      <c r="E6677">
        <v>8</v>
      </c>
      <c r="F6677">
        <v>0</v>
      </c>
      <c r="G6677">
        <v>0</v>
      </c>
      <c r="H6677" s="1" t="s">
        <v>30</v>
      </c>
      <c r="I6677" s="1" t="s">
        <v>31</v>
      </c>
      <c r="J6677">
        <v>0</v>
      </c>
      <c r="K6677">
        <v>3</v>
      </c>
      <c r="L6677">
        <v>13</v>
      </c>
      <c r="M6677" s="1" t="s">
        <v>32</v>
      </c>
      <c r="N6677">
        <v>0</v>
      </c>
      <c r="O6677" s="1" t="s">
        <v>197</v>
      </c>
      <c r="P6677" s="1" t="s">
        <v>13460</v>
      </c>
      <c r="Q6677" s="1" t="s">
        <v>42</v>
      </c>
      <c r="R6677">
        <v>29</v>
      </c>
      <c r="S6677" s="1" t="s">
        <v>32</v>
      </c>
      <c r="T6677" s="1" t="s">
        <v>30</v>
      </c>
      <c r="U6677" s="1" t="s">
        <v>32</v>
      </c>
      <c r="V6677">
        <v>3</v>
      </c>
      <c r="W6677" s="1" t="s">
        <v>30</v>
      </c>
      <c r="X6677" s="1" t="s">
        <v>36</v>
      </c>
      <c r="Y6677" s="1" t="s">
        <v>37</v>
      </c>
      <c r="Z6677">
        <v>13</v>
      </c>
      <c r="AA6677">
        <v>13</v>
      </c>
      <c r="AB6677" s="1" t="s">
        <v>7098</v>
      </c>
      <c r="AC6677" s="1" t="s">
        <v>7418</v>
      </c>
      <c r="AD6677" t="s">
        <v>13495</v>
      </c>
      <c r="AE6677" s="1" t="s">
        <v>7098</v>
      </c>
      <c r="AF6677" s="1" t="s">
        <v>7418</v>
      </c>
      <c r="AG6677" t="s">
        <v>13526</v>
      </c>
      <c r="AH6677" t="s">
        <v>13530</v>
      </c>
      <c r="AI6677" t="s">
        <v>13538</v>
      </c>
    </row>
    <row r="6678" spans="1:35" x14ac:dyDescent="0.25">
      <c r="A6678" s="1" t="s">
        <v>13461</v>
      </c>
      <c r="B6678" s="1" t="s">
        <v>32</v>
      </c>
      <c r="C6678">
        <v>5</v>
      </c>
      <c r="D6678">
        <v>26</v>
      </c>
      <c r="E6678">
        <v>83.4</v>
      </c>
      <c r="F6678">
        <v>0</v>
      </c>
      <c r="G6678">
        <v>0</v>
      </c>
      <c r="H6678" s="1" t="s">
        <v>30</v>
      </c>
      <c r="I6678" s="1" t="s">
        <v>31</v>
      </c>
      <c r="J6678">
        <v>0</v>
      </c>
      <c r="K6678">
        <v>1</v>
      </c>
      <c r="L6678">
        <v>0</v>
      </c>
      <c r="M6678" s="1" t="s">
        <v>30</v>
      </c>
      <c r="N6678">
        <v>0</v>
      </c>
      <c r="O6678" s="1" t="s">
        <v>436</v>
      </c>
      <c r="P6678" s="1" t="s">
        <v>13462</v>
      </c>
      <c r="Q6678" s="1" t="s">
        <v>42</v>
      </c>
      <c r="R6678">
        <v>33</v>
      </c>
      <c r="S6678" s="1" t="s">
        <v>30</v>
      </c>
      <c r="T6678" s="1" t="s">
        <v>30</v>
      </c>
      <c r="U6678" s="1" t="s">
        <v>32</v>
      </c>
      <c r="V6678">
        <v>5</v>
      </c>
      <c r="W6678" s="1" t="s">
        <v>30</v>
      </c>
      <c r="X6678" s="1" t="s">
        <v>36</v>
      </c>
      <c r="Y6678" s="1" t="s">
        <v>37</v>
      </c>
      <c r="Z6678">
        <v>11</v>
      </c>
      <c r="AA6678">
        <v>59</v>
      </c>
      <c r="AB6678" s="1" t="s">
        <v>7086</v>
      </c>
      <c r="AC6678" s="1" t="s">
        <v>7087</v>
      </c>
      <c r="AD6678" t="s">
        <v>13494</v>
      </c>
      <c r="AE6678" s="1" t="s">
        <v>7086</v>
      </c>
      <c r="AF6678" s="1" t="s">
        <v>7087</v>
      </c>
      <c r="AG6678" t="s">
        <v>13527</v>
      </c>
      <c r="AH6678" t="s">
        <v>13530</v>
      </c>
      <c r="AI6678" t="s">
        <v>13538</v>
      </c>
    </row>
    <row r="6679" spans="1:35" x14ac:dyDescent="0.25">
      <c r="A6679" s="1" t="s">
        <v>13463</v>
      </c>
      <c r="B6679" s="1" t="s">
        <v>32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s="1" t="s">
        <v>30</v>
      </c>
      <c r="I6679" s="1" t="s">
        <v>31</v>
      </c>
      <c r="J6679">
        <v>0</v>
      </c>
      <c r="K6679">
        <v>0</v>
      </c>
      <c r="L6679">
        <v>6</v>
      </c>
      <c r="M6679" s="1" t="s">
        <v>32</v>
      </c>
      <c r="N6679">
        <v>0</v>
      </c>
      <c r="O6679" s="1" t="s">
        <v>202</v>
      </c>
      <c r="P6679" s="1" t="s">
        <v>13464</v>
      </c>
      <c r="Q6679" s="1" t="s">
        <v>42</v>
      </c>
      <c r="R6679">
        <v>56</v>
      </c>
      <c r="S6679" s="1" t="s">
        <v>30</v>
      </c>
      <c r="T6679" s="1" t="s">
        <v>30</v>
      </c>
      <c r="U6679" s="1" t="s">
        <v>32</v>
      </c>
      <c r="V6679">
        <v>2</v>
      </c>
      <c r="W6679" s="1" t="s">
        <v>32</v>
      </c>
      <c r="X6679" s="1" t="s">
        <v>36</v>
      </c>
      <c r="Y6679" s="1" t="s">
        <v>37</v>
      </c>
      <c r="Z6679">
        <v>16</v>
      </c>
      <c r="AA6679">
        <v>570</v>
      </c>
      <c r="AB6679" s="1" t="s">
        <v>7080</v>
      </c>
      <c r="AC6679" s="1" t="s">
        <v>7309</v>
      </c>
      <c r="AD6679" t="s">
        <v>13494</v>
      </c>
      <c r="AE6679" s="1" t="s">
        <v>7080</v>
      </c>
      <c r="AF6679" s="1" t="s">
        <v>7309</v>
      </c>
      <c r="AG6679" t="s">
        <v>13526</v>
      </c>
      <c r="AH6679" t="s">
        <v>13530</v>
      </c>
      <c r="AI6679" t="s">
        <v>13539</v>
      </c>
    </row>
    <row r="6680" spans="1:35" x14ac:dyDescent="0.25">
      <c r="A6680" s="1" t="s">
        <v>13465</v>
      </c>
      <c r="B6680" s="1" t="s">
        <v>32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s="1" t="s">
        <v>30</v>
      </c>
      <c r="I6680" s="1" t="s">
        <v>46</v>
      </c>
      <c r="J6680">
        <v>0</v>
      </c>
      <c r="K6680">
        <v>2</v>
      </c>
      <c r="L6680">
        <v>8</v>
      </c>
      <c r="M6680" s="1" t="s">
        <v>30</v>
      </c>
      <c r="N6680">
        <v>0</v>
      </c>
      <c r="O6680" s="1" t="s">
        <v>74</v>
      </c>
      <c r="P6680" s="1" t="s">
        <v>13466</v>
      </c>
      <c r="Q6680" s="1" t="s">
        <v>35</v>
      </c>
      <c r="R6680">
        <v>32</v>
      </c>
      <c r="S6680" s="1" t="s">
        <v>30</v>
      </c>
      <c r="T6680" s="1" t="s">
        <v>30</v>
      </c>
      <c r="U6680" s="1" t="s">
        <v>32</v>
      </c>
      <c r="V6680">
        <v>6</v>
      </c>
      <c r="W6680" s="1" t="s">
        <v>30</v>
      </c>
      <c r="X6680" s="1" t="s">
        <v>36</v>
      </c>
      <c r="Y6680" s="1" t="s">
        <v>37</v>
      </c>
      <c r="Z6680">
        <v>22</v>
      </c>
      <c r="AA6680">
        <v>241</v>
      </c>
      <c r="AB6680" s="1" t="s">
        <v>7134</v>
      </c>
      <c r="AC6680" s="1" t="s">
        <v>7900</v>
      </c>
      <c r="AD6680" t="s">
        <v>13494</v>
      </c>
      <c r="AE6680" s="1" t="s">
        <v>7134</v>
      </c>
      <c r="AF6680" s="1" t="s">
        <v>7900</v>
      </c>
      <c r="AG6680" t="s">
        <v>13526</v>
      </c>
      <c r="AH6680" t="s">
        <v>13530</v>
      </c>
      <c r="AI6680" t="s">
        <v>13539</v>
      </c>
    </row>
    <row r="6681" spans="1:35" x14ac:dyDescent="0.25">
      <c r="A6681" s="1" t="s">
        <v>13467</v>
      </c>
      <c r="B6681" s="1" t="s">
        <v>32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s="1" t="s">
        <v>30</v>
      </c>
      <c r="I6681" s="1" t="s">
        <v>31</v>
      </c>
      <c r="J6681">
        <v>0</v>
      </c>
      <c r="K6681">
        <v>4</v>
      </c>
      <c r="L6681">
        <v>6</v>
      </c>
      <c r="M6681" s="1" t="s">
        <v>32</v>
      </c>
      <c r="N6681">
        <v>0</v>
      </c>
      <c r="O6681" s="1" t="s">
        <v>272</v>
      </c>
      <c r="P6681" s="1" t="s">
        <v>13468</v>
      </c>
      <c r="Q6681" s="1" t="s">
        <v>42</v>
      </c>
      <c r="R6681">
        <v>85</v>
      </c>
      <c r="S6681" s="1" t="s">
        <v>30</v>
      </c>
      <c r="T6681" s="1" t="s">
        <v>32</v>
      </c>
      <c r="U6681" s="1" t="s">
        <v>32</v>
      </c>
      <c r="V6681">
        <v>2</v>
      </c>
      <c r="W6681" s="1" t="s">
        <v>30</v>
      </c>
      <c r="X6681" s="1" t="s">
        <v>36</v>
      </c>
      <c r="Y6681" s="1" t="s">
        <v>44</v>
      </c>
      <c r="Z6681">
        <v>17</v>
      </c>
      <c r="AA6681">
        <v>377</v>
      </c>
      <c r="AB6681" s="1" t="s">
        <v>7086</v>
      </c>
      <c r="AC6681" s="1" t="s">
        <v>7087</v>
      </c>
      <c r="AD6681" t="s">
        <v>13496</v>
      </c>
      <c r="AE6681" s="1" t="s">
        <v>7086</v>
      </c>
      <c r="AF6681" s="1" t="s">
        <v>7087</v>
      </c>
      <c r="AG6681" t="s">
        <v>13526</v>
      </c>
      <c r="AH6681" t="s">
        <v>13530</v>
      </c>
      <c r="AI6681" t="s">
        <v>13539</v>
      </c>
    </row>
    <row r="6682" spans="1:35" x14ac:dyDescent="0.25">
      <c r="A6682" s="1" t="s">
        <v>13469</v>
      </c>
      <c r="B6682" s="1" t="s">
        <v>32</v>
      </c>
      <c r="C6682">
        <v>1</v>
      </c>
      <c r="D6682">
        <v>7</v>
      </c>
      <c r="E6682">
        <v>13</v>
      </c>
      <c r="F6682">
        <v>0</v>
      </c>
      <c r="G6682">
        <v>0</v>
      </c>
      <c r="H6682" s="1" t="s">
        <v>30</v>
      </c>
      <c r="I6682" s="1" t="s">
        <v>31</v>
      </c>
      <c r="J6682">
        <v>0</v>
      </c>
      <c r="K6682">
        <v>1</v>
      </c>
      <c r="L6682">
        <v>6</v>
      </c>
      <c r="M6682" s="1" t="s">
        <v>32</v>
      </c>
      <c r="N6682">
        <v>0</v>
      </c>
      <c r="O6682" s="1" t="s">
        <v>49</v>
      </c>
      <c r="P6682" s="1" t="s">
        <v>13470</v>
      </c>
      <c r="Q6682" s="1" t="s">
        <v>42</v>
      </c>
      <c r="R6682">
        <v>33</v>
      </c>
      <c r="S6682" s="1" t="s">
        <v>30</v>
      </c>
      <c r="T6682" s="1" t="s">
        <v>30</v>
      </c>
      <c r="U6682" s="1" t="s">
        <v>32</v>
      </c>
      <c r="V6682">
        <v>2</v>
      </c>
      <c r="W6682" s="1" t="s">
        <v>30</v>
      </c>
      <c r="X6682" s="1" t="s">
        <v>36</v>
      </c>
      <c r="Y6682" s="1" t="s">
        <v>44</v>
      </c>
      <c r="Z6682">
        <v>13</v>
      </c>
      <c r="AA6682">
        <v>13</v>
      </c>
      <c r="AB6682" s="1" t="s">
        <v>7134</v>
      </c>
      <c r="AC6682" s="1" t="s">
        <v>7900</v>
      </c>
      <c r="AD6682" t="s">
        <v>13494</v>
      </c>
      <c r="AE6682" s="1" t="s">
        <v>7134</v>
      </c>
      <c r="AF6682" s="1" t="s">
        <v>7900</v>
      </c>
      <c r="AG6682" t="s">
        <v>13526</v>
      </c>
      <c r="AH6682" t="s">
        <v>13530</v>
      </c>
      <c r="AI6682" t="s">
        <v>13538</v>
      </c>
    </row>
    <row r="6683" spans="1:35" x14ac:dyDescent="0.25">
      <c r="A6683" s="1" t="s">
        <v>13471</v>
      </c>
      <c r="B6683" s="1" t="s">
        <v>32</v>
      </c>
      <c r="C6683">
        <v>1</v>
      </c>
      <c r="D6683">
        <v>4</v>
      </c>
      <c r="E6683">
        <v>12</v>
      </c>
      <c r="F6683">
        <v>0</v>
      </c>
      <c r="G6683">
        <v>0</v>
      </c>
      <c r="H6683" s="1" t="s">
        <v>30</v>
      </c>
      <c r="I6683" s="1" t="s">
        <v>31</v>
      </c>
      <c r="J6683">
        <v>0</v>
      </c>
      <c r="K6683">
        <v>1</v>
      </c>
      <c r="L6683">
        <v>6</v>
      </c>
      <c r="M6683" s="1" t="s">
        <v>32</v>
      </c>
      <c r="N6683">
        <v>0</v>
      </c>
      <c r="O6683" s="1" t="s">
        <v>52</v>
      </c>
      <c r="P6683" s="1" t="s">
        <v>13472</v>
      </c>
      <c r="Q6683" s="1" t="s">
        <v>42</v>
      </c>
      <c r="R6683">
        <v>76</v>
      </c>
      <c r="S6683" s="1" t="s">
        <v>30</v>
      </c>
      <c r="T6683" s="1" t="s">
        <v>32</v>
      </c>
      <c r="U6683" s="1" t="s">
        <v>32</v>
      </c>
      <c r="V6683">
        <v>5</v>
      </c>
      <c r="W6683" s="1" t="s">
        <v>30</v>
      </c>
      <c r="X6683" s="1" t="s">
        <v>36</v>
      </c>
      <c r="Y6683" s="1" t="s">
        <v>58</v>
      </c>
      <c r="Z6683">
        <v>14</v>
      </c>
      <c r="AA6683">
        <v>14</v>
      </c>
      <c r="AB6683" s="1" t="s">
        <v>7106</v>
      </c>
      <c r="AC6683" s="1" t="s">
        <v>7117</v>
      </c>
      <c r="AD6683" t="s">
        <v>13496</v>
      </c>
      <c r="AE6683" s="1" t="s">
        <v>7106</v>
      </c>
      <c r="AF6683" s="1" t="s">
        <v>7117</v>
      </c>
      <c r="AG6683" t="s">
        <v>13526</v>
      </c>
      <c r="AH6683" t="s">
        <v>13530</v>
      </c>
      <c r="AI6683" t="s">
        <v>13538</v>
      </c>
    </row>
    <row r="6684" spans="1:35" x14ac:dyDescent="0.25">
      <c r="A6684" s="1" t="s">
        <v>13473</v>
      </c>
      <c r="B6684" s="1" t="s">
        <v>32</v>
      </c>
      <c r="C6684">
        <v>3</v>
      </c>
      <c r="D6684">
        <v>6</v>
      </c>
      <c r="E6684">
        <v>16.8</v>
      </c>
      <c r="F6684">
        <v>0</v>
      </c>
      <c r="G6684">
        <v>0</v>
      </c>
      <c r="H6684" s="1" t="s">
        <v>30</v>
      </c>
      <c r="I6684" s="1" t="s">
        <v>31</v>
      </c>
      <c r="J6684">
        <v>0</v>
      </c>
      <c r="K6684">
        <v>0</v>
      </c>
      <c r="L6684">
        <v>4</v>
      </c>
      <c r="M6684" s="1" t="s">
        <v>32</v>
      </c>
      <c r="N6684">
        <v>0</v>
      </c>
      <c r="O6684" s="1" t="s">
        <v>80</v>
      </c>
      <c r="P6684" s="1" t="s">
        <v>13474</v>
      </c>
      <c r="Q6684" s="1" t="s">
        <v>35</v>
      </c>
      <c r="R6684">
        <v>42</v>
      </c>
      <c r="S6684" s="1" t="s">
        <v>30</v>
      </c>
      <c r="T6684" s="1" t="s">
        <v>30</v>
      </c>
      <c r="U6684" s="1" t="s">
        <v>32</v>
      </c>
      <c r="V6684">
        <v>2</v>
      </c>
      <c r="W6684" s="1" t="s">
        <v>30</v>
      </c>
      <c r="X6684" s="1" t="s">
        <v>36</v>
      </c>
      <c r="Y6684" s="1" t="s">
        <v>44</v>
      </c>
      <c r="Z6684">
        <v>19</v>
      </c>
      <c r="AA6684">
        <v>52</v>
      </c>
      <c r="AB6684" s="1" t="s">
        <v>7080</v>
      </c>
      <c r="AC6684" s="1" t="s">
        <v>7095</v>
      </c>
      <c r="AD6684" t="s">
        <v>13494</v>
      </c>
      <c r="AE6684" s="1" t="s">
        <v>7080</v>
      </c>
      <c r="AF6684" s="1" t="s">
        <v>7095</v>
      </c>
      <c r="AG6684" t="s">
        <v>13526</v>
      </c>
      <c r="AH6684" t="s">
        <v>13530</v>
      </c>
      <c r="AI6684" t="s">
        <v>13538</v>
      </c>
    </row>
    <row r="6685" spans="1:35" x14ac:dyDescent="0.25">
      <c r="A6685" s="1" t="s">
        <v>13475</v>
      </c>
      <c r="B6685" s="1" t="s">
        <v>32</v>
      </c>
      <c r="C6685">
        <v>1</v>
      </c>
      <c r="D6685">
        <v>7</v>
      </c>
      <c r="E6685">
        <v>15</v>
      </c>
      <c r="F6685">
        <v>0</v>
      </c>
      <c r="G6685">
        <v>0</v>
      </c>
      <c r="H6685" s="1" t="s">
        <v>30</v>
      </c>
      <c r="I6685" s="1" t="s">
        <v>31</v>
      </c>
      <c r="J6685">
        <v>0</v>
      </c>
      <c r="K6685">
        <v>5</v>
      </c>
      <c r="L6685">
        <v>17</v>
      </c>
      <c r="M6685" s="1" t="s">
        <v>32</v>
      </c>
      <c r="N6685">
        <v>0</v>
      </c>
      <c r="O6685" s="1" t="s">
        <v>202</v>
      </c>
      <c r="P6685" s="1" t="s">
        <v>13476</v>
      </c>
      <c r="Q6685" s="1" t="s">
        <v>42</v>
      </c>
      <c r="R6685">
        <v>24</v>
      </c>
      <c r="S6685" s="1" t="s">
        <v>32</v>
      </c>
      <c r="T6685" s="1" t="s">
        <v>30</v>
      </c>
      <c r="U6685" s="1" t="s">
        <v>32</v>
      </c>
      <c r="V6685">
        <v>3</v>
      </c>
      <c r="W6685" s="1" t="s">
        <v>32</v>
      </c>
      <c r="X6685" s="1" t="s">
        <v>36</v>
      </c>
      <c r="Y6685" s="1" t="s">
        <v>37</v>
      </c>
      <c r="Z6685">
        <v>20</v>
      </c>
      <c r="AA6685">
        <v>20</v>
      </c>
      <c r="AB6685" s="1" t="s">
        <v>7080</v>
      </c>
      <c r="AC6685" s="1" t="s">
        <v>7095</v>
      </c>
      <c r="AD6685" t="s">
        <v>13495</v>
      </c>
      <c r="AE6685" s="1" t="s">
        <v>7080</v>
      </c>
      <c r="AF6685" s="1" t="s">
        <v>7095</v>
      </c>
      <c r="AG6685" t="s">
        <v>13526</v>
      </c>
      <c r="AH6685" t="s">
        <v>13530</v>
      </c>
      <c r="AI6685" t="s">
        <v>13538</v>
      </c>
    </row>
    <row r="6686" spans="1:35" x14ac:dyDescent="0.25">
      <c r="A6686" s="1" t="s">
        <v>13477</v>
      </c>
      <c r="B6686" s="1" t="s">
        <v>32</v>
      </c>
      <c r="C6686">
        <v>6</v>
      </c>
      <c r="D6686">
        <v>20</v>
      </c>
      <c r="E6686">
        <v>46.9</v>
      </c>
      <c r="F6686">
        <v>0</v>
      </c>
      <c r="G6686">
        <v>0</v>
      </c>
      <c r="H6686" s="1" t="s">
        <v>30</v>
      </c>
      <c r="I6686" s="1" t="s">
        <v>31</v>
      </c>
      <c r="J6686">
        <v>0</v>
      </c>
      <c r="K6686">
        <v>4</v>
      </c>
      <c r="L6686">
        <v>10</v>
      </c>
      <c r="M6686" s="1" t="s">
        <v>32</v>
      </c>
      <c r="N6686">
        <v>0</v>
      </c>
      <c r="O6686" s="1" t="s">
        <v>83</v>
      </c>
      <c r="P6686" s="1" t="s">
        <v>13478</v>
      </c>
      <c r="Q6686" s="1" t="s">
        <v>42</v>
      </c>
      <c r="R6686">
        <v>48</v>
      </c>
      <c r="S6686" s="1" t="s">
        <v>30</v>
      </c>
      <c r="T6686" s="1" t="s">
        <v>30</v>
      </c>
      <c r="U6686" s="1" t="s">
        <v>32</v>
      </c>
      <c r="V6686">
        <v>6</v>
      </c>
      <c r="W6686" s="1" t="s">
        <v>32</v>
      </c>
      <c r="X6686" s="1" t="s">
        <v>36</v>
      </c>
      <c r="Y6686" s="1" t="s">
        <v>44</v>
      </c>
      <c r="Z6686">
        <v>18</v>
      </c>
      <c r="AA6686">
        <v>108</v>
      </c>
      <c r="AB6686" s="1" t="s">
        <v>7080</v>
      </c>
      <c r="AC6686" s="1" t="s">
        <v>7081</v>
      </c>
      <c r="AD6686" t="s">
        <v>13494</v>
      </c>
      <c r="AE6686" s="1" t="s">
        <v>7080</v>
      </c>
      <c r="AF6686" s="1" t="s">
        <v>7081</v>
      </c>
      <c r="AG6686" t="s">
        <v>13526</v>
      </c>
      <c r="AH6686" t="s">
        <v>13530</v>
      </c>
      <c r="AI6686" t="s">
        <v>13538</v>
      </c>
    </row>
    <row r="6687" spans="1:35" x14ac:dyDescent="0.25">
      <c r="A6687" s="1" t="s">
        <v>13479</v>
      </c>
      <c r="B6687" s="1" t="s">
        <v>32</v>
      </c>
      <c r="C6687">
        <v>3</v>
      </c>
      <c r="D6687">
        <v>6</v>
      </c>
      <c r="E6687">
        <v>15.4</v>
      </c>
      <c r="F6687">
        <v>0</v>
      </c>
      <c r="G6687">
        <v>0</v>
      </c>
      <c r="H6687" s="1" t="s">
        <v>30</v>
      </c>
      <c r="I6687" s="1" t="s">
        <v>31</v>
      </c>
      <c r="J6687">
        <v>0</v>
      </c>
      <c r="K6687">
        <v>2</v>
      </c>
      <c r="L6687">
        <v>5</v>
      </c>
      <c r="M6687" s="1" t="s">
        <v>32</v>
      </c>
      <c r="N6687">
        <v>0</v>
      </c>
      <c r="O6687" s="1" t="s">
        <v>153</v>
      </c>
      <c r="P6687" s="1" t="s">
        <v>13480</v>
      </c>
      <c r="Q6687" s="1" t="s">
        <v>35</v>
      </c>
      <c r="R6687">
        <v>45</v>
      </c>
      <c r="S6687" s="1" t="s">
        <v>30</v>
      </c>
      <c r="T6687" s="1" t="s">
        <v>30</v>
      </c>
      <c r="U6687" s="1" t="s">
        <v>32</v>
      </c>
      <c r="V6687">
        <v>5</v>
      </c>
      <c r="W6687" s="1" t="s">
        <v>30</v>
      </c>
      <c r="X6687" s="1" t="s">
        <v>36</v>
      </c>
      <c r="Y6687" s="1" t="s">
        <v>58</v>
      </c>
      <c r="Z6687">
        <v>15</v>
      </c>
      <c r="AA6687">
        <v>46</v>
      </c>
      <c r="AB6687" s="1" t="s">
        <v>7098</v>
      </c>
      <c r="AC6687" s="1" t="s">
        <v>7099</v>
      </c>
      <c r="AD6687" t="s">
        <v>13494</v>
      </c>
      <c r="AE6687" s="1" t="s">
        <v>7098</v>
      </c>
      <c r="AF6687" s="1" t="s">
        <v>7099</v>
      </c>
      <c r="AG6687" t="s">
        <v>13526</v>
      </c>
      <c r="AH6687" t="s">
        <v>13530</v>
      </c>
      <c r="AI6687" t="s">
        <v>13538</v>
      </c>
    </row>
    <row r="6688" spans="1:35" x14ac:dyDescent="0.25">
      <c r="A6688" s="1" t="s">
        <v>13481</v>
      </c>
      <c r="B6688" s="1" t="s">
        <v>32</v>
      </c>
      <c r="C6688">
        <v>1</v>
      </c>
      <c r="D6688">
        <v>7</v>
      </c>
      <c r="E6688">
        <v>15</v>
      </c>
      <c r="F6688">
        <v>0</v>
      </c>
      <c r="G6688">
        <v>0</v>
      </c>
      <c r="H6688" s="1" t="s">
        <v>30</v>
      </c>
      <c r="I6688" s="1" t="s">
        <v>31</v>
      </c>
      <c r="J6688">
        <v>0</v>
      </c>
      <c r="K6688">
        <v>1</v>
      </c>
      <c r="L6688">
        <v>10</v>
      </c>
      <c r="M6688" s="1" t="s">
        <v>30</v>
      </c>
      <c r="N6688">
        <v>4</v>
      </c>
      <c r="O6688" s="1" t="s">
        <v>197</v>
      </c>
      <c r="P6688" s="1" t="s">
        <v>13482</v>
      </c>
      <c r="Q6688" s="1" t="s">
        <v>42</v>
      </c>
      <c r="R6688">
        <v>22</v>
      </c>
      <c r="S6688" s="1" t="s">
        <v>32</v>
      </c>
      <c r="T6688" s="1" t="s">
        <v>30</v>
      </c>
      <c r="U6688" s="1" t="s">
        <v>32</v>
      </c>
      <c r="V6688">
        <v>6</v>
      </c>
      <c r="W6688" s="1" t="s">
        <v>30</v>
      </c>
      <c r="X6688" s="1" t="s">
        <v>36</v>
      </c>
      <c r="Y6688" s="1" t="s">
        <v>37</v>
      </c>
      <c r="Z6688">
        <v>9</v>
      </c>
      <c r="AA6688">
        <v>9</v>
      </c>
      <c r="AB6688" s="1" t="s">
        <v>7080</v>
      </c>
      <c r="AC6688" s="1" t="s">
        <v>7081</v>
      </c>
      <c r="AD6688" t="s">
        <v>13495</v>
      </c>
      <c r="AE6688" s="1" t="s">
        <v>7080</v>
      </c>
      <c r="AF6688" s="1" t="s">
        <v>7081</v>
      </c>
      <c r="AG6688" t="s">
        <v>13526</v>
      </c>
      <c r="AH6688" t="s">
        <v>13530</v>
      </c>
      <c r="AI6688" t="s">
        <v>13538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B5899-877D-411B-A679-1884FCED7CB4}">
  <dimension ref="A1:AC6701"/>
  <sheetViews>
    <sheetView zoomScaleNormal="100" workbookViewId="0"/>
  </sheetViews>
  <sheetFormatPr defaultRowHeight="15" x14ac:dyDescent="0.25"/>
  <cols>
    <col min="1" max="1" width="32.42578125" bestFit="1" customWidth="1"/>
    <col min="2" max="2" width="14.140625" customWidth="1"/>
    <col min="4" max="4" width="5.5703125" bestFit="1" customWidth="1"/>
    <col min="5" max="5" width="12.5703125" bestFit="1" customWidth="1"/>
    <col min="6" max="6" width="15.7109375" bestFit="1" customWidth="1"/>
    <col min="7" max="7" width="17.5703125" bestFit="1" customWidth="1"/>
    <col min="9" max="9" width="17.7109375" bestFit="1" customWidth="1"/>
    <col min="10" max="10" width="19.28515625" bestFit="1" customWidth="1"/>
    <col min="11" max="11" width="7.140625" bestFit="1" customWidth="1"/>
    <col min="12" max="12" width="11.28515625" bestFit="1" customWidth="1"/>
    <col min="13" max="13" width="19.7109375" bestFit="1" customWidth="1"/>
    <col min="14" max="14" width="16.28515625" bestFit="1" customWidth="1"/>
    <col min="15" max="15" width="12.28515625" bestFit="1" customWidth="1"/>
    <col min="16" max="16" width="11.28515625" bestFit="1" customWidth="1"/>
    <col min="17" max="17" width="11.28515625" style="16" customWidth="1"/>
    <col min="18" max="18" width="11.28515625" customWidth="1"/>
    <col min="19" max="19" width="16.140625" bestFit="1" customWidth="1"/>
    <col min="20" max="20" width="16.140625" customWidth="1"/>
    <col min="21" max="21" width="14.7109375" bestFit="1" customWidth="1"/>
    <col min="22" max="22" width="21.42578125" bestFit="1" customWidth="1"/>
    <col min="23" max="23" width="11.28515625" customWidth="1"/>
    <col min="24" max="24" width="16.140625" bestFit="1" customWidth="1"/>
    <col min="25" max="25" width="18.140625" bestFit="1" customWidth="1"/>
    <col min="26" max="26" width="26.42578125" bestFit="1" customWidth="1"/>
    <col min="27" max="27" width="16.28515625" bestFit="1" customWidth="1"/>
    <col min="28" max="28" width="12.28515625" bestFit="1" customWidth="1"/>
    <col min="29" max="29" width="11.28515625" bestFit="1" customWidth="1"/>
    <col min="30" max="30" width="14.140625" bestFit="1" customWidth="1"/>
    <col min="31" max="31" width="20.42578125" bestFit="1" customWidth="1"/>
    <col min="32" max="32" width="17.42578125" bestFit="1" customWidth="1"/>
    <col min="33" max="33" width="11.28515625" bestFit="1" customWidth="1"/>
    <col min="34" max="35" width="30.42578125" bestFit="1" customWidth="1"/>
    <col min="36" max="36" width="13.28515625" bestFit="1" customWidth="1"/>
    <col min="37" max="37" width="21.42578125" bestFit="1" customWidth="1"/>
    <col min="38" max="38" width="20.85546875" bestFit="1" customWidth="1"/>
    <col min="39" max="39" width="11.28515625" bestFit="1" customWidth="1"/>
  </cols>
  <sheetData>
    <row r="1" spans="1:29" x14ac:dyDescent="0.25">
      <c r="A1" s="31" t="s">
        <v>13483</v>
      </c>
      <c r="B1" s="32" vm="1">
        <f>CUBEVALUE("ThisWorkbookDataModel", "[Measures].[churn_rate]")</f>
        <v>0.2685808284731569</v>
      </c>
      <c r="D1" s="4" t="s">
        <v>13490</v>
      </c>
      <c r="E1" s="3"/>
      <c r="F1" s="3"/>
      <c r="G1" s="3"/>
      <c r="I1" s="5" t="s">
        <v>1</v>
      </c>
      <c r="J1" t="s">
        <v>32</v>
      </c>
      <c r="M1" s="4" t="s">
        <v>13505</v>
      </c>
      <c r="N1" s="4"/>
      <c r="O1" s="4"/>
      <c r="P1" s="4"/>
      <c r="S1" s="20" t="s">
        <v>13510</v>
      </c>
      <c r="T1" s="21"/>
      <c r="U1" s="21"/>
      <c r="V1" s="21"/>
      <c r="W1" s="21"/>
      <c r="AC1" s="3"/>
    </row>
    <row r="2" spans="1:29" x14ac:dyDescent="0.25">
      <c r="A2" s="31" t="s">
        <v>13484</v>
      </c>
      <c r="B2" s="33" vm="2">
        <f>CUBEVALUE("ThisWorkbookDataModel", "[Measures].[total_churn]")</f>
        <v>1796</v>
      </c>
      <c r="D2" s="8" t="s">
        <v>14</v>
      </c>
      <c r="E2" s="8" t="s">
        <v>13489</v>
      </c>
      <c r="F2" s="8" t="s">
        <v>13491</v>
      </c>
      <c r="G2" s="8" t="s">
        <v>13492</v>
      </c>
      <c r="I2" s="4" t="s">
        <v>13507</v>
      </c>
      <c r="J2" s="4"/>
      <c r="M2" s="5" t="s">
        <v>13488</v>
      </c>
      <c r="N2" s="5" t="s">
        <v>13503</v>
      </c>
      <c r="S2" s="10"/>
      <c r="T2" s="10"/>
      <c r="U2" s="10"/>
      <c r="V2" s="10"/>
      <c r="W2" s="10"/>
    </row>
    <row r="3" spans="1:29" x14ac:dyDescent="0.25">
      <c r="A3" s="31" t="s">
        <v>13485</v>
      </c>
      <c r="B3" s="33" vm="3">
        <f>CUBEVALUE("ThisWorkbookDataModel", "[Measures].[total_customers]")</f>
        <v>6687</v>
      </c>
      <c r="D3" t="str" cm="1">
        <f t="array" ref="D3:D53">_xlfn.UNIQUE(data[State])</f>
        <v>KS</v>
      </c>
      <c r="E3">
        <f>COUNTIFS(data[State],D3,data[Churn Label],"Yes")</f>
        <v>36</v>
      </c>
      <c r="F3">
        <f>COUNTIF(data[State],D3)</f>
        <v>141</v>
      </c>
      <c r="G3" s="7">
        <f t="shared" ref="G3:G34" si="0">E3/F3</f>
        <v>0.25531914893617019</v>
      </c>
      <c r="I3" s="5" t="s">
        <v>13486</v>
      </c>
      <c r="J3" t="s">
        <v>13488</v>
      </c>
      <c r="M3" s="5" t="s">
        <v>13486</v>
      </c>
      <c r="N3" t="s">
        <v>30</v>
      </c>
      <c r="O3" t="s">
        <v>32</v>
      </c>
      <c r="P3" t="s">
        <v>13487</v>
      </c>
      <c r="Q3" s="17"/>
      <c r="R3" s="2"/>
      <c r="S3" s="23" t="s">
        <v>13502</v>
      </c>
      <c r="T3" s="23" t="s">
        <v>13516</v>
      </c>
      <c r="U3" s="23" t="s">
        <v>13517</v>
      </c>
      <c r="V3" s="23" t="s">
        <v>13511</v>
      </c>
      <c r="W3" s="23" t="s">
        <v>13512</v>
      </c>
    </row>
    <row r="4" spans="1:29" x14ac:dyDescent="0.25">
      <c r="A4" s="31" t="s">
        <v>13541</v>
      </c>
      <c r="B4" s="33" t="str">
        <f>_xlfn.CONCAT(B2, " : ", B3)</f>
        <v>1796 : 6687</v>
      </c>
      <c r="D4" t="str">
        <v>OH</v>
      </c>
      <c r="E4">
        <f>COUNTIFS(data[State],D4,data[Churn Label],"Yes")</f>
        <v>55</v>
      </c>
      <c r="F4">
        <f>COUNTIF(data[State],D4)</f>
        <v>158</v>
      </c>
      <c r="G4" s="7">
        <f t="shared" si="0"/>
        <v>0.34810126582278483</v>
      </c>
      <c r="I4" s="6" t="s">
        <v>7107</v>
      </c>
      <c r="J4" s="2">
        <v>4.7325102880658436E-2</v>
      </c>
      <c r="K4" s="1"/>
      <c r="M4" s="6" t="s">
        <v>13530</v>
      </c>
      <c r="N4" s="2">
        <v>0.19654788418708241</v>
      </c>
      <c r="O4" s="2">
        <v>0.80345211581291764</v>
      </c>
      <c r="P4" s="2">
        <v>1</v>
      </c>
      <c r="Q4" s="17"/>
      <c r="R4" s="2"/>
      <c r="S4" s="24" t="s">
        <v>13514</v>
      </c>
      <c r="T4" s="25">
        <f>COUNTIF(U15:U6701,0)</f>
        <v>4891</v>
      </c>
      <c r="U4" s="25">
        <f ca="1">SUMIF(U15:U6701,0,_xlfn.ANCHORARRAY(V15))</f>
        <v>1820</v>
      </c>
      <c r="V4" s="26">
        <f ca="1">U4/T4</f>
        <v>0.37211204252709057</v>
      </c>
      <c r="W4" s="26">
        <f>T4/SUM($T$4:$T$5)</f>
        <v>0.7314191715268431</v>
      </c>
    </row>
    <row r="5" spans="1:29" x14ac:dyDescent="0.25">
      <c r="A5" s="31" t="s">
        <v>13542</v>
      </c>
      <c r="B5" s="38" vm="4">
        <f>CUBEVALUE("ThisWorkbookDataModel","[Measures].[revenue_at_risk]")</f>
        <v>1367515</v>
      </c>
      <c r="D5" t="str">
        <v>MO</v>
      </c>
      <c r="E5">
        <f>COUNTIFS(data[State],D5,data[Churn Label],"Yes")</f>
        <v>36</v>
      </c>
      <c r="F5">
        <f>COUNTIF(data[State],D5)</f>
        <v>127</v>
      </c>
      <c r="G5" s="7">
        <f t="shared" si="0"/>
        <v>0.28346456692913385</v>
      </c>
      <c r="I5" s="6" t="s">
        <v>7124</v>
      </c>
      <c r="J5" s="2">
        <v>5.0068587105624146E-2</v>
      </c>
      <c r="K5" s="1"/>
      <c r="M5" s="6" t="s">
        <v>38</v>
      </c>
      <c r="N5" s="2">
        <v>0.37620118585156409</v>
      </c>
      <c r="O5" s="2">
        <v>0.62379881414843585</v>
      </c>
      <c r="P5" s="2">
        <v>1</v>
      </c>
      <c r="Q5" s="17"/>
      <c r="R5" s="2"/>
      <c r="S5" s="24" t="s">
        <v>13515</v>
      </c>
      <c r="T5" s="25">
        <f>COUNTIF(U15:U6701,1)</f>
        <v>1796</v>
      </c>
      <c r="U5" s="25">
        <f ca="1">SUMIF(U15:U6701,1,_xlfn.ANCHORARRAY(V15))</f>
        <v>4303</v>
      </c>
      <c r="V5" s="26">
        <f ca="1">U5/T5</f>
        <v>2.395879732739421</v>
      </c>
      <c r="W5" s="26">
        <f>T5/SUM($T$4:$T$5)</f>
        <v>0.2685808284731569</v>
      </c>
    </row>
    <row r="6" spans="1:29" ht="15.75" thickBot="1" x14ac:dyDescent="0.3">
      <c r="A6" s="34" t="s">
        <v>13534</v>
      </c>
      <c r="B6" s="35">
        <f>GETPIVOTDATA("Monthly Charge",$I$44,"Churn Label","Yes")</f>
        <v>36.80066815144766</v>
      </c>
      <c r="D6" t="str">
        <v>WV</v>
      </c>
      <c r="E6">
        <f>COUNTIFS(data[State],D6,data[Churn Label],"Yes")</f>
        <v>57</v>
      </c>
      <c r="F6">
        <f>COUNTIF(data[State],D6)</f>
        <v>213</v>
      </c>
      <c r="G6" s="7">
        <f t="shared" si="0"/>
        <v>0.26760563380281688</v>
      </c>
      <c r="I6" s="6" t="s">
        <v>7135</v>
      </c>
      <c r="J6" s="2">
        <v>5.0754458161865572E-2</v>
      </c>
      <c r="K6" s="1"/>
      <c r="M6" s="6" t="s">
        <v>13487</v>
      </c>
      <c r="N6" s="2">
        <v>0.32794975325257963</v>
      </c>
      <c r="O6" s="2">
        <v>0.67205024674742042</v>
      </c>
      <c r="P6" s="2">
        <v>1</v>
      </c>
      <c r="Q6" s="17"/>
      <c r="R6" s="2"/>
      <c r="S6" s="22"/>
      <c r="T6" s="10"/>
      <c r="U6" s="10"/>
      <c r="V6" s="10"/>
      <c r="W6" s="10"/>
    </row>
    <row r="7" spans="1:29" ht="15.75" thickBot="1" x14ac:dyDescent="0.3">
      <c r="A7" s="34" t="s">
        <v>13535</v>
      </c>
      <c r="B7" s="35">
        <f>GETPIVOTDATA("Monthly Charge",$I$44,"Churn Label","No")</f>
        <v>28.911470047025148</v>
      </c>
      <c r="D7" t="str">
        <v>RI</v>
      </c>
      <c r="E7">
        <f>COUNTIFS(data[State],D7,data[Churn Label],"Yes")</f>
        <v>33</v>
      </c>
      <c r="F7">
        <f>COUNTIF(data[State],D7)</f>
        <v>131</v>
      </c>
      <c r="G7" s="7">
        <f t="shared" si="0"/>
        <v>0.25190839694656486</v>
      </c>
      <c r="I7" s="6" t="s">
        <v>7418</v>
      </c>
      <c r="J7" s="2">
        <v>5.7613168724279837E-2</v>
      </c>
      <c r="K7" s="1"/>
      <c r="P7" s="2"/>
      <c r="Q7" s="17"/>
      <c r="R7" s="2"/>
      <c r="S7" s="27" t="s">
        <v>13518</v>
      </c>
      <c r="T7" s="28">
        <f ca="1">_xlfn.STDEV.S(_xlfn.ANCHORARRAY(V15))</f>
        <v>1.4114839604989518</v>
      </c>
      <c r="U7" s="10"/>
      <c r="V7" s="29" t="s">
        <v>13513</v>
      </c>
      <c r="W7" s="30">
        <f ca="1">((V5-V4)/T7)*SQRT(W4*W5)</f>
        <v>0.6354851187159466</v>
      </c>
    </row>
    <row r="8" spans="1:29" x14ac:dyDescent="0.25">
      <c r="D8" t="str">
        <v>IA</v>
      </c>
      <c r="E8">
        <f>COUNTIFS(data[State],D8,data[Churn Label],"Yes")</f>
        <v>24</v>
      </c>
      <c r="F8">
        <f>COUNTIF(data[State],D8)</f>
        <v>90</v>
      </c>
      <c r="G8" s="7">
        <f t="shared" si="0"/>
        <v>0.26666666666666666</v>
      </c>
      <c r="I8" s="6" t="s">
        <v>7095</v>
      </c>
      <c r="J8" s="2">
        <v>6.5157750342935528E-2</v>
      </c>
      <c r="K8" s="1"/>
      <c r="M8" s="6"/>
      <c r="N8" s="2"/>
      <c r="O8" s="2"/>
      <c r="P8" s="2"/>
      <c r="S8" s="10"/>
      <c r="T8" s="10"/>
      <c r="U8" s="10"/>
      <c r="V8" s="10"/>
      <c r="W8" s="10"/>
    </row>
    <row r="9" spans="1:29" x14ac:dyDescent="0.25">
      <c r="A9" s="15" t="s">
        <v>13520</v>
      </c>
      <c r="D9" t="str">
        <v>NY</v>
      </c>
      <c r="E9">
        <f>COUNTIFS(data[State],D9,data[Churn Label],"Yes")</f>
        <v>39</v>
      </c>
      <c r="F9">
        <f>COUNTIF(data[State],D9)</f>
        <v>167</v>
      </c>
      <c r="G9" s="7">
        <f t="shared" si="0"/>
        <v>0.23353293413173654</v>
      </c>
      <c r="I9" s="6" t="s">
        <v>7309</v>
      </c>
      <c r="J9" s="2">
        <v>7.5445816186556922E-2</v>
      </c>
      <c r="K9" s="1"/>
      <c r="M9" s="6"/>
      <c r="N9" s="2"/>
      <c r="O9" s="2"/>
      <c r="P9" s="2"/>
      <c r="U9" s="10"/>
      <c r="V9" s="10"/>
      <c r="W9" s="10"/>
    </row>
    <row r="10" spans="1:29" x14ac:dyDescent="0.25">
      <c r="A10" t="str" cm="1">
        <f t="array" ref="A10:A44">TRANSPOSE(data[#Headers])</f>
        <v>Customer ID</v>
      </c>
      <c r="D10" t="str">
        <v>ID</v>
      </c>
      <c r="E10">
        <f>COUNTIFS(data[State],D10,data[Churn Label],"Yes")</f>
        <v>41</v>
      </c>
      <c r="F10">
        <f>COUNTIF(data[State],D10)</f>
        <v>147</v>
      </c>
      <c r="G10" s="7">
        <f t="shared" si="0"/>
        <v>0.27891156462585032</v>
      </c>
      <c r="I10" s="6" t="s">
        <v>7110</v>
      </c>
      <c r="J10" s="2">
        <v>0.102880658436214</v>
      </c>
      <c r="K10" s="1"/>
      <c r="M10" s="4" t="s">
        <v>13504</v>
      </c>
      <c r="N10" s="3"/>
      <c r="O10" s="3"/>
      <c r="P10" s="3"/>
      <c r="S10" s="10"/>
      <c r="T10" s="10"/>
      <c r="U10" s="10"/>
    </row>
    <row r="11" spans="1:29" x14ac:dyDescent="0.25">
      <c r="A11" t="str">
        <v>Churn Label</v>
      </c>
      <c r="D11" t="str">
        <v>VT</v>
      </c>
      <c r="E11">
        <f>COUNTIFS(data[State],D11,data[Churn Label],"Yes")</f>
        <v>39</v>
      </c>
      <c r="F11">
        <f>COUNTIF(data[State],D11)</f>
        <v>147</v>
      </c>
      <c r="G11" s="7">
        <f t="shared" si="0"/>
        <v>0.26530612244897961</v>
      </c>
      <c r="I11" s="6" t="s">
        <v>7099</v>
      </c>
      <c r="J11" s="2">
        <v>0.1392318244170096</v>
      </c>
      <c r="K11" s="1"/>
      <c r="M11" s="5" t="s">
        <v>13488</v>
      </c>
      <c r="N11" s="5" t="s">
        <v>13503</v>
      </c>
      <c r="Q11" s="18"/>
      <c r="R11" s="1"/>
      <c r="T11" s="12" t="s">
        <v>13521</v>
      </c>
      <c r="U11" s="36" t="s">
        <v>10</v>
      </c>
      <c r="V11" s="37"/>
    </row>
    <row r="12" spans="1:29" x14ac:dyDescent="0.25">
      <c r="A12" t="str">
        <v>Account Length (in months)</v>
      </c>
      <c r="D12" t="str">
        <v>TX</v>
      </c>
      <c r="E12">
        <f>COUNTIFS(data[State],D12,data[Churn Label],"Yes")</f>
        <v>42</v>
      </c>
      <c r="F12">
        <f>COUNTIF(data[State],D12)</f>
        <v>145</v>
      </c>
      <c r="G12" s="7">
        <f t="shared" si="0"/>
        <v>0.28965517241379313</v>
      </c>
      <c r="I12" s="6" t="s">
        <v>7092</v>
      </c>
      <c r="J12" s="2">
        <v>0.20370370370370369</v>
      </c>
      <c r="K12" s="1"/>
      <c r="M12" s="5" t="s">
        <v>13486</v>
      </c>
      <c r="N12" t="s">
        <v>30</v>
      </c>
      <c r="O12" t="s">
        <v>32</v>
      </c>
      <c r="P12" t="s">
        <v>13487</v>
      </c>
      <c r="Q12" s="18"/>
      <c r="R12" s="1"/>
      <c r="T12" s="12"/>
      <c r="U12" s="15"/>
      <c r="V12" s="15"/>
    </row>
    <row r="13" spans="1:29" x14ac:dyDescent="0.25">
      <c r="A13" t="str">
        <v>Local Calls</v>
      </c>
      <c r="D13" t="str">
        <v>CO</v>
      </c>
      <c r="E13">
        <f>COUNTIFS(data[State],D13,data[Churn Label],"Yes")</f>
        <v>29</v>
      </c>
      <c r="F13">
        <f>COUNTIF(data[State],D13)</f>
        <v>132</v>
      </c>
      <c r="G13" s="7">
        <f t="shared" si="0"/>
        <v>0.2196969696969697</v>
      </c>
      <c r="I13" s="6" t="s">
        <v>7081</v>
      </c>
      <c r="J13" s="2">
        <v>0.20781893004115226</v>
      </c>
      <c r="K13" s="1"/>
      <c r="M13" s="6" t="s">
        <v>30</v>
      </c>
      <c r="N13" s="2">
        <v>0.67150600077429345</v>
      </c>
      <c r="O13" s="2">
        <v>0.32849399922570655</v>
      </c>
      <c r="P13" s="2">
        <v>1</v>
      </c>
      <c r="Q13" s="18"/>
      <c r="R13" s="1"/>
      <c r="T13" s="4" t="s">
        <v>13519</v>
      </c>
      <c r="U13" s="3"/>
      <c r="V13" s="3"/>
    </row>
    <row r="14" spans="1:29" x14ac:dyDescent="0.25">
      <c r="A14" t="str">
        <v>Local Mins</v>
      </c>
      <c r="D14" t="str">
        <v>SC</v>
      </c>
      <c r="E14">
        <f>COUNTIFS(data[State],D14,data[Churn Label],"Yes")</f>
        <v>36</v>
      </c>
      <c r="F14">
        <f>COUNTIF(data[State],D14)</f>
        <v>120</v>
      </c>
      <c r="G14" s="7">
        <f t="shared" si="0"/>
        <v>0.3</v>
      </c>
      <c r="I14" s="6" t="s">
        <v>13487</v>
      </c>
      <c r="J14" s="2">
        <v>1</v>
      </c>
      <c r="K14" s="1"/>
      <c r="M14" s="6" t="s">
        <v>32</v>
      </c>
      <c r="N14" s="2">
        <v>0.9349112426035503</v>
      </c>
      <c r="O14" s="2">
        <v>6.5088757396449703E-2</v>
      </c>
      <c r="P14" s="2">
        <v>1</v>
      </c>
      <c r="Q14" s="18"/>
      <c r="R14" s="1"/>
      <c r="T14" s="13" t="s">
        <v>13502</v>
      </c>
      <c r="U14" s="13" t="s">
        <v>13509</v>
      </c>
      <c r="V14" s="13" t="str">
        <f>U11</f>
        <v>Customer Service Calls</v>
      </c>
    </row>
    <row r="15" spans="1:29" x14ac:dyDescent="0.25">
      <c r="A15" t="str">
        <v>Intl Calls</v>
      </c>
      <c r="D15" t="str">
        <v>NE</v>
      </c>
      <c r="E15">
        <f>COUNTIFS(data[State],D15,data[Churn Label],"Yes")</f>
        <v>40</v>
      </c>
      <c r="F15">
        <f>COUNTIF(data[State],D15)</f>
        <v>122</v>
      </c>
      <c r="G15" s="7">
        <f t="shared" si="0"/>
        <v>0.32786885245901637</v>
      </c>
      <c r="M15" s="6" t="s">
        <v>13487</v>
      </c>
      <c r="N15" s="2">
        <v>0.7314191715268431</v>
      </c>
      <c r="O15" s="2">
        <v>0.2685808284731569</v>
      </c>
      <c r="P15" s="2">
        <v>1</v>
      </c>
      <c r="Q15" s="17"/>
      <c r="R15" s="2"/>
      <c r="T15" t="str" cm="1">
        <f t="array" ref="T15:T6701">data[Churn Label]</f>
        <v>No</v>
      </c>
      <c r="U15">
        <f>IF(T15="Yes",1,0)</f>
        <v>0</v>
      </c>
      <c r="V15" cm="1">
        <f t="array" aca="1" ref="V15:V6701" ca="1">INDIRECT("data[" &amp; U11 &amp; "]")</f>
        <v>0</v>
      </c>
    </row>
    <row r="16" spans="1:29" x14ac:dyDescent="0.25">
      <c r="A16" t="str">
        <v>Intl Mins</v>
      </c>
      <c r="D16" t="str">
        <v>IL</v>
      </c>
      <c r="E16">
        <f>COUNTIFS(data[State],D16,data[Churn Label],"Yes")</f>
        <v>33</v>
      </c>
      <c r="F16">
        <f>COUNTIF(data[State],D16)</f>
        <v>116</v>
      </c>
      <c r="G16" s="7">
        <f t="shared" si="0"/>
        <v>0.28448275862068967</v>
      </c>
      <c r="Q16" s="17"/>
      <c r="R16" s="2"/>
      <c r="T16" t="str">
        <v>No</v>
      </c>
      <c r="U16">
        <f t="shared" ref="U16:U79" si="1">IF(T16="Yes",1,0)</f>
        <v>0</v>
      </c>
      <c r="V16">
        <f ca="1"/>
        <v>0</v>
      </c>
    </row>
    <row r="17" spans="1:22" x14ac:dyDescent="0.25">
      <c r="A17" t="str">
        <v>Intl Active</v>
      </c>
      <c r="D17" t="str">
        <v>NH</v>
      </c>
      <c r="E17">
        <f>COUNTIFS(data[State],D17,data[Churn Label],"Yes")</f>
        <v>36</v>
      </c>
      <c r="F17">
        <f>COUNTIF(data[State],D17)</f>
        <v>112</v>
      </c>
      <c r="G17" s="7">
        <f t="shared" si="0"/>
        <v>0.32142857142857145</v>
      </c>
      <c r="Q17" s="17"/>
      <c r="R17" s="2"/>
      <c r="T17" t="str">
        <v>No</v>
      </c>
      <c r="U17">
        <f t="shared" si="1"/>
        <v>0</v>
      </c>
      <c r="V17">
        <f ca="1"/>
        <v>0</v>
      </c>
    </row>
    <row r="18" spans="1:22" x14ac:dyDescent="0.25">
      <c r="A18" t="str">
        <v>Intl Plan</v>
      </c>
      <c r="D18" t="str">
        <v>LA</v>
      </c>
      <c r="E18">
        <f>COUNTIFS(data[State],D18,data[Churn Label],"Yes")</f>
        <v>25</v>
      </c>
      <c r="F18">
        <f>COUNTIF(data[State],D18)</f>
        <v>103</v>
      </c>
      <c r="G18" s="7">
        <f t="shared" si="0"/>
        <v>0.24271844660194175</v>
      </c>
      <c r="I18" s="5" t="s">
        <v>1</v>
      </c>
      <c r="J18" t="s">
        <v>32</v>
      </c>
      <c r="Q18" s="17"/>
      <c r="R18" s="2"/>
      <c r="T18" t="str">
        <v>No</v>
      </c>
      <c r="U18">
        <f t="shared" si="1"/>
        <v>0</v>
      </c>
      <c r="V18">
        <f ca="1"/>
        <v>0</v>
      </c>
    </row>
    <row r="19" spans="1:22" x14ac:dyDescent="0.25">
      <c r="A19" t="str">
        <v>Extra International Charges</v>
      </c>
      <c r="D19" t="str">
        <v>AZ</v>
      </c>
      <c r="E19">
        <f>COUNTIFS(data[State],D19,data[Churn Label],"Yes")</f>
        <v>30</v>
      </c>
      <c r="F19">
        <f>COUNTIF(data[State],D19)</f>
        <v>128</v>
      </c>
      <c r="G19" s="7">
        <f t="shared" si="0"/>
        <v>0.234375</v>
      </c>
      <c r="I19" s="4" t="s">
        <v>13501</v>
      </c>
      <c r="J19" s="4"/>
      <c r="M19" s="4" t="s">
        <v>13506</v>
      </c>
      <c r="N19" s="11"/>
      <c r="O19" s="11"/>
      <c r="P19" s="11"/>
      <c r="Q19" s="17"/>
      <c r="R19" s="2"/>
      <c r="T19" t="str">
        <v>No</v>
      </c>
      <c r="U19">
        <f t="shared" si="1"/>
        <v>0</v>
      </c>
      <c r="V19">
        <f ca="1"/>
        <v>0</v>
      </c>
    </row>
    <row r="20" spans="1:22" x14ac:dyDescent="0.25">
      <c r="A20" t="str">
        <v>Customer Service Calls</v>
      </c>
      <c r="D20" t="str">
        <v>OK</v>
      </c>
      <c r="E20">
        <f>COUNTIFS(data[State],D20,data[Churn Label],"Yes")</f>
        <v>24</v>
      </c>
      <c r="F20">
        <f>COUNTIF(data[State],D20)</f>
        <v>123</v>
      </c>
      <c r="G20" s="7">
        <f t="shared" si="0"/>
        <v>0.1951219512195122</v>
      </c>
      <c r="I20" s="5" t="s">
        <v>13486</v>
      </c>
      <c r="J20" t="s">
        <v>13497</v>
      </c>
      <c r="M20" s="5" t="s">
        <v>13488</v>
      </c>
      <c r="N20" s="5" t="s">
        <v>13529</v>
      </c>
      <c r="Q20" s="17"/>
      <c r="R20" s="2"/>
      <c r="T20" t="str">
        <v>No</v>
      </c>
      <c r="U20">
        <f t="shared" si="1"/>
        <v>0</v>
      </c>
      <c r="V20">
        <f ca="1"/>
        <v>0</v>
      </c>
    </row>
    <row r="21" spans="1:22" x14ac:dyDescent="0.25">
      <c r="A21" t="str">
        <v>Avg Monthly GB Download</v>
      </c>
      <c r="D21" t="str">
        <v>GA</v>
      </c>
      <c r="E21">
        <f>COUNTIFS(data[State],D21,data[Churn Label],"Yes")</f>
        <v>25</v>
      </c>
      <c r="F21">
        <f>COUNTIF(data[State],D21)</f>
        <v>108</v>
      </c>
      <c r="G21" s="7">
        <f t="shared" si="0"/>
        <v>0.23148148148148148</v>
      </c>
      <c r="I21" s="6" t="s">
        <v>13495</v>
      </c>
      <c r="J21" s="1">
        <v>322</v>
      </c>
      <c r="K21" s="1"/>
      <c r="M21" s="5" t="s">
        <v>23</v>
      </c>
      <c r="N21" t="s">
        <v>13530</v>
      </c>
      <c r="O21" t="s">
        <v>38</v>
      </c>
      <c r="P21" t="s">
        <v>13487</v>
      </c>
      <c r="Q21" s="17"/>
      <c r="R21" s="2"/>
      <c r="T21" t="str">
        <v>No</v>
      </c>
      <c r="U21">
        <f t="shared" si="1"/>
        <v>0</v>
      </c>
      <c r="V21">
        <f ca="1"/>
        <v>0</v>
      </c>
    </row>
    <row r="22" spans="1:22" x14ac:dyDescent="0.25">
      <c r="A22" t="str">
        <v>Unlimited Data Plan</v>
      </c>
      <c r="D22" t="str">
        <v>MA</v>
      </c>
      <c r="E22">
        <f>COUNTIFS(data[State],D22,data[Churn Label],"Yes")</f>
        <v>33</v>
      </c>
      <c r="F22">
        <f>COUNTIF(data[State],D22)</f>
        <v>131</v>
      </c>
      <c r="G22" s="7">
        <f t="shared" si="0"/>
        <v>0.25190839694656486</v>
      </c>
      <c r="I22" s="6" t="s">
        <v>13496</v>
      </c>
      <c r="J22" s="1">
        <v>483</v>
      </c>
      <c r="K22" s="1"/>
      <c r="M22" t="s">
        <v>36</v>
      </c>
      <c r="N22" s="2">
        <v>0.46291410143652889</v>
      </c>
      <c r="O22" s="2">
        <v>0.53708589856347111</v>
      </c>
      <c r="P22" s="2">
        <v>1</v>
      </c>
      <c r="T22" t="str">
        <v>No</v>
      </c>
      <c r="U22">
        <f t="shared" si="1"/>
        <v>0</v>
      </c>
      <c r="V22">
        <f ca="1"/>
        <v>0</v>
      </c>
    </row>
    <row r="23" spans="1:22" x14ac:dyDescent="0.25">
      <c r="A23" t="str">
        <v>Extra Data Charges</v>
      </c>
      <c r="D23" t="str">
        <v>MD</v>
      </c>
      <c r="E23">
        <f>COUNTIFS(data[State],D23,data[Churn Label],"Yes")</f>
        <v>46</v>
      </c>
      <c r="F23">
        <f>COUNTIF(data[State],D23)</f>
        <v>140</v>
      </c>
      <c r="G23" s="7">
        <f t="shared" si="0"/>
        <v>0.32857142857142857</v>
      </c>
      <c r="I23" s="6" t="s">
        <v>13494</v>
      </c>
      <c r="J23" s="1">
        <v>991</v>
      </c>
      <c r="K23" s="1"/>
      <c r="M23" t="s">
        <v>43</v>
      </c>
      <c r="N23" s="2">
        <v>0.11291413116970926</v>
      </c>
      <c r="O23" s="2">
        <v>0.88708586883029072</v>
      </c>
      <c r="P23" s="2">
        <v>1</v>
      </c>
      <c r="T23" t="str">
        <v>No</v>
      </c>
      <c r="U23">
        <f t="shared" si="1"/>
        <v>0</v>
      </c>
      <c r="V23">
        <f ca="1"/>
        <v>0</v>
      </c>
    </row>
    <row r="24" spans="1:22" x14ac:dyDescent="0.25">
      <c r="A24" t="str">
        <v>State</v>
      </c>
      <c r="D24" t="str">
        <v>AR</v>
      </c>
      <c r="E24">
        <f>COUNTIFS(data[State],D24,data[Churn Label],"Yes")</f>
        <v>27</v>
      </c>
      <c r="F24">
        <f>COUNTIF(data[State],D24)</f>
        <v>110</v>
      </c>
      <c r="G24" s="7">
        <f t="shared" si="0"/>
        <v>0.24545454545454545</v>
      </c>
      <c r="I24" s="9" t="s">
        <v>7134</v>
      </c>
      <c r="J24" s="1">
        <v>108</v>
      </c>
      <c r="K24" s="1"/>
      <c r="M24" t="s">
        <v>57</v>
      </c>
      <c r="N24" s="2">
        <v>2.7824151363383415E-2</v>
      </c>
      <c r="O24" s="2">
        <v>0.97217584863661655</v>
      </c>
      <c r="P24" s="2">
        <v>1</v>
      </c>
      <c r="T24" t="str">
        <v>No</v>
      </c>
      <c r="U24">
        <f t="shared" si="1"/>
        <v>0</v>
      </c>
      <c r="V24">
        <f ca="1"/>
        <v>0</v>
      </c>
    </row>
    <row r="25" spans="1:22" x14ac:dyDescent="0.25">
      <c r="A25" t="str">
        <v>Phone Number</v>
      </c>
      <c r="D25" t="str">
        <v>WI</v>
      </c>
      <c r="E25">
        <f>COUNTIFS(data[State],D25,data[Churn Label],"Yes")</f>
        <v>39</v>
      </c>
      <c r="F25">
        <f>COUNTIF(data[State],D25)</f>
        <v>156</v>
      </c>
      <c r="G25" s="7">
        <f t="shared" si="0"/>
        <v>0.25</v>
      </c>
      <c r="I25" s="9" t="s">
        <v>7086</v>
      </c>
      <c r="J25" s="1">
        <v>127</v>
      </c>
      <c r="K25" s="1"/>
      <c r="M25" t="s">
        <v>13487</v>
      </c>
      <c r="N25" s="2">
        <v>0.2685808284731569</v>
      </c>
      <c r="O25" s="2">
        <v>0.7314191715268431</v>
      </c>
      <c r="P25" s="2">
        <v>1</v>
      </c>
      <c r="T25" t="str">
        <v>No</v>
      </c>
      <c r="U25">
        <f t="shared" si="1"/>
        <v>0</v>
      </c>
      <c r="V25">
        <f ca="1"/>
        <v>0</v>
      </c>
    </row>
    <row r="26" spans="1:22" x14ac:dyDescent="0.25">
      <c r="A26" t="str">
        <v>Gender</v>
      </c>
      <c r="D26" t="str">
        <v>OR</v>
      </c>
      <c r="E26">
        <f>COUNTIFS(data[State],D26,data[Churn Label],"Yes")</f>
        <v>48</v>
      </c>
      <c r="F26">
        <f>COUNTIF(data[State],D26)</f>
        <v>156</v>
      </c>
      <c r="G26" s="7">
        <f t="shared" si="0"/>
        <v>0.30769230769230771</v>
      </c>
      <c r="I26" s="9" t="s">
        <v>7098</v>
      </c>
      <c r="J26" s="1">
        <v>154</v>
      </c>
      <c r="K26" s="1"/>
      <c r="T26" t="str">
        <v>No</v>
      </c>
      <c r="U26">
        <f t="shared" si="1"/>
        <v>0</v>
      </c>
      <c r="V26">
        <f ca="1"/>
        <v>0</v>
      </c>
    </row>
    <row r="27" spans="1:22" x14ac:dyDescent="0.25">
      <c r="A27" t="str">
        <v>Age</v>
      </c>
      <c r="D27" t="str">
        <v>MI</v>
      </c>
      <c r="E27">
        <f>COUNTIFS(data[State],D27,data[Churn Label],"Yes")</f>
        <v>40</v>
      </c>
      <c r="F27">
        <f>COUNTIF(data[State],D27)</f>
        <v>146</v>
      </c>
      <c r="G27" s="7">
        <f t="shared" si="0"/>
        <v>0.27397260273972601</v>
      </c>
      <c r="I27" s="9" t="s">
        <v>7106</v>
      </c>
      <c r="J27" s="1">
        <v>162</v>
      </c>
      <c r="K27" s="1"/>
      <c r="T27" t="str">
        <v>No</v>
      </c>
      <c r="U27">
        <f t="shared" si="1"/>
        <v>0</v>
      </c>
      <c r="V27">
        <f ca="1"/>
        <v>0</v>
      </c>
    </row>
    <row r="28" spans="1:22" x14ac:dyDescent="0.25">
      <c r="A28" t="str">
        <v>Under 30</v>
      </c>
      <c r="D28" t="str">
        <v>WY</v>
      </c>
      <c r="E28">
        <f>COUNTIFS(data[State],D28,data[Churn Label],"Yes")</f>
        <v>38</v>
      </c>
      <c r="F28">
        <f>COUNTIF(data[State],D28)</f>
        <v>154</v>
      </c>
      <c r="G28" s="7">
        <f t="shared" si="0"/>
        <v>0.24675324675324675</v>
      </c>
      <c r="I28" s="9" t="s">
        <v>7080</v>
      </c>
      <c r="J28" s="1">
        <v>440</v>
      </c>
      <c r="K28" s="1"/>
      <c r="T28" t="str">
        <v>No</v>
      </c>
      <c r="U28">
        <f t="shared" si="1"/>
        <v>0</v>
      </c>
      <c r="V28">
        <f ca="1"/>
        <v>0</v>
      </c>
    </row>
    <row r="29" spans="1:22" x14ac:dyDescent="0.25">
      <c r="A29" t="str">
        <v>Senior</v>
      </c>
      <c r="D29" t="str">
        <v>VA</v>
      </c>
      <c r="E29">
        <f>COUNTIFS(data[State],D29,data[Churn Label],"Yes")</f>
        <v>42</v>
      </c>
      <c r="F29">
        <f>COUNTIF(data[State],D29)</f>
        <v>155</v>
      </c>
      <c r="G29" s="7">
        <f t="shared" si="0"/>
        <v>0.2709677419354839</v>
      </c>
      <c r="I29" s="6" t="s">
        <v>13487</v>
      </c>
      <c r="J29" s="1">
        <v>1796</v>
      </c>
      <c r="K29" s="1"/>
      <c r="M29" s="4" t="s">
        <v>13508</v>
      </c>
      <c r="N29" s="3"/>
      <c r="O29" s="3"/>
      <c r="P29" s="3"/>
      <c r="T29" t="str">
        <v>No</v>
      </c>
      <c r="U29">
        <f t="shared" si="1"/>
        <v>0</v>
      </c>
      <c r="V29">
        <f ca="1"/>
        <v>0</v>
      </c>
    </row>
    <row r="30" spans="1:22" x14ac:dyDescent="0.25">
      <c r="A30" t="str">
        <v>Group</v>
      </c>
      <c r="D30" t="str">
        <v>CA</v>
      </c>
      <c r="E30">
        <f>COUNTIFS(data[State],D30,data[Churn Label],"Yes")</f>
        <v>43</v>
      </c>
      <c r="F30">
        <f>COUNTIF(data[State],D30)</f>
        <v>68</v>
      </c>
      <c r="G30" s="7">
        <f t="shared" si="0"/>
        <v>0.63235294117647056</v>
      </c>
      <c r="M30" s="5" t="s">
        <v>13488</v>
      </c>
      <c r="N30" s="5" t="s">
        <v>13503</v>
      </c>
      <c r="T30" t="str">
        <v>No</v>
      </c>
      <c r="U30">
        <f t="shared" si="1"/>
        <v>0</v>
      </c>
      <c r="V30">
        <f ca="1"/>
        <v>0</v>
      </c>
    </row>
    <row r="31" spans="1:22" x14ac:dyDescent="0.25">
      <c r="A31" t="str">
        <v>Number of Customers in Group</v>
      </c>
      <c r="D31" t="str">
        <v>MN</v>
      </c>
      <c r="E31">
        <f>COUNTIFS(data[State],D31,data[Churn Label],"Yes")</f>
        <v>38</v>
      </c>
      <c r="F31">
        <f>COUNTIF(data[State],D31)</f>
        <v>168</v>
      </c>
      <c r="G31" s="7">
        <f t="shared" si="0"/>
        <v>0.22619047619047619</v>
      </c>
      <c r="M31" s="5" t="s">
        <v>13486</v>
      </c>
      <c r="N31" t="s">
        <v>30</v>
      </c>
      <c r="O31" t="s">
        <v>32</v>
      </c>
      <c r="P31" t="s">
        <v>13487</v>
      </c>
      <c r="T31" t="str">
        <v>No</v>
      </c>
      <c r="U31">
        <f t="shared" si="1"/>
        <v>0</v>
      </c>
      <c r="V31">
        <f ca="1"/>
        <v>0</v>
      </c>
    </row>
    <row r="32" spans="1:22" x14ac:dyDescent="0.25">
      <c r="A32" t="str">
        <v>Device Protection &amp; Online Backup</v>
      </c>
      <c r="D32" t="str">
        <v>SD</v>
      </c>
      <c r="E32">
        <f>COUNTIFS(data[State],D32,data[Churn Label],"Yes")</f>
        <v>27</v>
      </c>
      <c r="F32">
        <f>COUNTIF(data[State],D32)</f>
        <v>120</v>
      </c>
      <c r="G32" s="7">
        <f t="shared" si="0"/>
        <v>0.22500000000000001</v>
      </c>
      <c r="M32" s="6" t="s">
        <v>58</v>
      </c>
      <c r="N32" s="2">
        <v>0.85539403213465948</v>
      </c>
      <c r="O32" s="2">
        <v>0.14460596786534047</v>
      </c>
      <c r="P32" s="2">
        <v>1</v>
      </c>
      <c r="T32" t="str">
        <v>No</v>
      </c>
      <c r="U32">
        <f t="shared" si="1"/>
        <v>0</v>
      </c>
      <c r="V32">
        <f ca="1"/>
        <v>0</v>
      </c>
    </row>
    <row r="33" spans="1:22" x14ac:dyDescent="0.25">
      <c r="A33" t="str">
        <v>Contract Type</v>
      </c>
      <c r="D33" t="str">
        <v>WA</v>
      </c>
      <c r="E33">
        <f>COUNTIFS(data[State],D33,data[Churn Label],"Yes")</f>
        <v>29</v>
      </c>
      <c r="F33">
        <f>COUNTIF(data[State],D33)</f>
        <v>132</v>
      </c>
      <c r="G33" s="7">
        <f t="shared" si="0"/>
        <v>0.2196969696969697</v>
      </c>
      <c r="I33" s="5" t="s">
        <v>1</v>
      </c>
      <c r="J33" t="s">
        <v>32</v>
      </c>
      <c r="M33" s="6" t="s">
        <v>37</v>
      </c>
      <c r="N33" s="2">
        <v>0.65505132360886009</v>
      </c>
      <c r="O33" s="2">
        <v>0.34494867639113991</v>
      </c>
      <c r="P33" s="2">
        <v>1</v>
      </c>
      <c r="T33" t="str">
        <v>No</v>
      </c>
      <c r="U33">
        <f t="shared" si="1"/>
        <v>0</v>
      </c>
      <c r="V33">
        <f ca="1"/>
        <v>0</v>
      </c>
    </row>
    <row r="34" spans="1:22" x14ac:dyDescent="0.25">
      <c r="A34" t="str">
        <v>Payment Method</v>
      </c>
      <c r="D34" t="str">
        <v>UT</v>
      </c>
      <c r="E34">
        <f>COUNTIFS(data[State],D34,data[Churn Label],"Yes")</f>
        <v>36</v>
      </c>
      <c r="F34">
        <f>COUNTIF(data[State],D34)</f>
        <v>144</v>
      </c>
      <c r="G34" s="7">
        <f t="shared" si="0"/>
        <v>0.25</v>
      </c>
      <c r="I34" s="4" t="s">
        <v>13532</v>
      </c>
      <c r="J34" s="4"/>
      <c r="M34" s="6" t="s">
        <v>44</v>
      </c>
      <c r="N34" s="2">
        <v>0.61994609164420489</v>
      </c>
      <c r="O34" s="2">
        <v>0.38005390835579517</v>
      </c>
      <c r="P34" s="2">
        <v>1</v>
      </c>
      <c r="T34" t="str">
        <v>No</v>
      </c>
      <c r="U34">
        <f t="shared" si="1"/>
        <v>0</v>
      </c>
      <c r="V34">
        <f ca="1"/>
        <v>0</v>
      </c>
    </row>
    <row r="35" spans="1:22" x14ac:dyDescent="0.25">
      <c r="A35" t="str">
        <v>Monthly Charge</v>
      </c>
      <c r="D35" t="str">
        <v>NJ</v>
      </c>
      <c r="E35">
        <f>COUNTIFS(data[State],D35,data[Churn Label],"Yes")</f>
        <v>37</v>
      </c>
      <c r="F35">
        <f>COUNTIF(data[State],D35)</f>
        <v>137</v>
      </c>
      <c r="G35" s="7">
        <f t="shared" ref="G35:G53" si="2">E35/F35</f>
        <v>0.27007299270072993</v>
      </c>
      <c r="I35" s="5" t="s">
        <v>13486</v>
      </c>
      <c r="J35" t="s">
        <v>13488</v>
      </c>
      <c r="M35" s="6" t="s">
        <v>13487</v>
      </c>
      <c r="N35" s="2">
        <v>0.7314191715268431</v>
      </c>
      <c r="O35" s="2">
        <v>0.2685808284731569</v>
      </c>
      <c r="P35" s="2">
        <v>1</v>
      </c>
      <c r="T35" t="str">
        <v>No</v>
      </c>
      <c r="U35">
        <f t="shared" si="1"/>
        <v>0</v>
      </c>
      <c r="V35">
        <f ca="1"/>
        <v>0</v>
      </c>
    </row>
    <row r="36" spans="1:22" x14ac:dyDescent="0.25">
      <c r="A36" t="str">
        <v>Total Charges</v>
      </c>
      <c r="D36" t="str">
        <v>NM</v>
      </c>
      <c r="E36">
        <f>COUNTIFS(data[State],D36,data[Churn Label],"Yes")</f>
        <v>30</v>
      </c>
      <c r="F36">
        <f>COUNTIF(data[State],D36)</f>
        <v>124</v>
      </c>
      <c r="G36" s="7">
        <f t="shared" si="2"/>
        <v>0.24193548387096775</v>
      </c>
      <c r="I36" s="6" t="s">
        <v>7098</v>
      </c>
      <c r="J36" s="1">
        <v>287</v>
      </c>
      <c r="T36" t="str">
        <v>No</v>
      </c>
      <c r="U36">
        <f t="shared" si="1"/>
        <v>0</v>
      </c>
      <c r="V36">
        <f ca="1"/>
        <v>0</v>
      </c>
    </row>
    <row r="37" spans="1:22" x14ac:dyDescent="0.25">
      <c r="A37" t="str">
        <v>Churn Category</v>
      </c>
      <c r="D37" t="str">
        <v>NV</v>
      </c>
      <c r="E37">
        <f>COUNTIFS(data[State],D37,data[Churn Label],"Yes")</f>
        <v>36</v>
      </c>
      <c r="F37">
        <f>COUNTIF(data[State],D37)</f>
        <v>132</v>
      </c>
      <c r="G37" s="7">
        <f t="shared" si="2"/>
        <v>0.27272727272727271</v>
      </c>
      <c r="I37" s="6" t="s">
        <v>7080</v>
      </c>
      <c r="J37" s="1">
        <v>805</v>
      </c>
      <c r="T37" t="str">
        <v>No</v>
      </c>
      <c r="U37">
        <f t="shared" si="1"/>
        <v>0</v>
      </c>
      <c r="V37">
        <f ca="1"/>
        <v>0</v>
      </c>
    </row>
    <row r="38" spans="1:22" x14ac:dyDescent="0.25">
      <c r="A38" t="str">
        <v>Churn Reason</v>
      </c>
      <c r="D38" t="str">
        <v>DC</v>
      </c>
      <c r="E38">
        <f>COUNTIFS(data[State],D38,data[Churn Label],"Yes")</f>
        <v>21</v>
      </c>
      <c r="F38">
        <f>COUNTIF(data[State],D38)</f>
        <v>108</v>
      </c>
      <c r="G38" s="7">
        <f t="shared" si="2"/>
        <v>0.19444444444444445</v>
      </c>
      <c r="I38" s="6" t="s">
        <v>7106</v>
      </c>
      <c r="J38" s="1">
        <v>286</v>
      </c>
      <c r="T38" t="str">
        <v>No</v>
      </c>
      <c r="U38">
        <f t="shared" si="1"/>
        <v>0</v>
      </c>
      <c r="V38">
        <f ca="1"/>
        <v>0</v>
      </c>
    </row>
    <row r="39" spans="1:22" x14ac:dyDescent="0.25">
      <c r="A39" t="str">
        <v>Age_Group</v>
      </c>
      <c r="D39" t="str">
        <v>IN</v>
      </c>
      <c r="E39">
        <f>COUNTIFS(data[State],D39,data[Churn Label],"Yes")</f>
        <v>42</v>
      </c>
      <c r="F39">
        <f>COUNTIF(data[State],D39)</f>
        <v>143</v>
      </c>
      <c r="G39" s="7">
        <f t="shared" si="2"/>
        <v>0.2937062937062937</v>
      </c>
      <c r="I39" s="6" t="s">
        <v>13487</v>
      </c>
      <c r="J39" s="1">
        <v>1378</v>
      </c>
      <c r="M39" s="4" t="s">
        <v>13522</v>
      </c>
      <c r="N39" s="3"/>
      <c r="O39" s="3"/>
      <c r="P39" s="3"/>
      <c r="T39" t="str">
        <v>No</v>
      </c>
      <c r="U39">
        <f t="shared" si="1"/>
        <v>0</v>
      </c>
      <c r="V39">
        <f ca="1"/>
        <v>0</v>
      </c>
    </row>
    <row r="40" spans="1:22" x14ac:dyDescent="0.25">
      <c r="A40" t="str">
        <v>Churn_Category</v>
      </c>
      <c r="D40" t="str">
        <v>KY</v>
      </c>
      <c r="E40">
        <f>COUNTIFS(data[State],D40,data[Churn Label],"Yes")</f>
        <v>36</v>
      </c>
      <c r="F40">
        <f>COUNTIF(data[State],D40)</f>
        <v>118</v>
      </c>
      <c r="G40" s="7">
        <f t="shared" si="2"/>
        <v>0.30508474576271188</v>
      </c>
      <c r="M40" s="5" t="s">
        <v>13488</v>
      </c>
      <c r="N40" s="5" t="s">
        <v>13503</v>
      </c>
      <c r="T40" t="str">
        <v>No</v>
      </c>
      <c r="U40">
        <f t="shared" si="1"/>
        <v>0</v>
      </c>
      <c r="V40">
        <f ca="1"/>
        <v>0</v>
      </c>
    </row>
    <row r="41" spans="1:22" x14ac:dyDescent="0.25">
      <c r="A41" t="str">
        <v>Churn_Reason</v>
      </c>
      <c r="D41" t="str">
        <v>ME</v>
      </c>
      <c r="E41">
        <f>COUNTIFS(data[State],D41,data[Churn Label],"Yes")</f>
        <v>29</v>
      </c>
      <c r="F41">
        <f>COUNTIF(data[State],D41)</f>
        <v>124</v>
      </c>
      <c r="G41" s="7">
        <f t="shared" si="2"/>
        <v>0.23387096774193547</v>
      </c>
      <c r="M41" s="5" t="s">
        <v>13486</v>
      </c>
      <c r="N41" t="s">
        <v>30</v>
      </c>
      <c r="O41" t="s">
        <v>32</v>
      </c>
      <c r="P41" t="s">
        <v>13487</v>
      </c>
      <c r="T41" t="str">
        <v>No</v>
      </c>
      <c r="U41">
        <f t="shared" si="1"/>
        <v>0</v>
      </c>
      <c r="V41">
        <f ca="1"/>
        <v>0</v>
      </c>
    </row>
    <row r="42" spans="1:22" x14ac:dyDescent="0.25">
      <c r="A42" t="str">
        <v>Data Usage</v>
      </c>
      <c r="D42" t="str">
        <v>MT</v>
      </c>
      <c r="E42">
        <f>COUNTIFS(data[State],D42,data[Churn Label],"Yes")</f>
        <v>43</v>
      </c>
      <c r="F42">
        <f>COUNTIF(data[State],D42)</f>
        <v>137</v>
      </c>
      <c r="G42" s="7">
        <f t="shared" si="2"/>
        <v>0.31386861313868614</v>
      </c>
      <c r="M42" s="6">
        <v>0</v>
      </c>
      <c r="N42" s="2">
        <v>0.91099605522682447</v>
      </c>
      <c r="O42" s="2">
        <v>8.9003944773175539E-2</v>
      </c>
      <c r="P42" s="2">
        <v>1</v>
      </c>
      <c r="T42" t="str">
        <v>No</v>
      </c>
      <c r="U42">
        <f t="shared" si="1"/>
        <v>0</v>
      </c>
      <c r="V42">
        <f ca="1"/>
        <v>0</v>
      </c>
    </row>
    <row r="43" spans="1:22" x14ac:dyDescent="0.25">
      <c r="A43" t="str">
        <v>churn_status</v>
      </c>
      <c r="D43" t="str">
        <v>MS</v>
      </c>
      <c r="E43">
        <f>COUNTIFS(data[State],D43,data[Churn Label],"Yes")</f>
        <v>37</v>
      </c>
      <c r="F43">
        <f>COUNTIF(data[State],D43)</f>
        <v>130</v>
      </c>
      <c r="G43" s="7">
        <f t="shared" si="2"/>
        <v>0.2846153846153846</v>
      </c>
      <c r="I43" s="4" t="s">
        <v>13536</v>
      </c>
      <c r="J43" s="3"/>
      <c r="M43" s="6">
        <v>1</v>
      </c>
      <c r="N43" s="2">
        <v>0.68728908886389206</v>
      </c>
      <c r="O43" s="2">
        <v>0.31271091113610799</v>
      </c>
      <c r="P43" s="2">
        <v>1</v>
      </c>
      <c r="T43" t="str">
        <v>No</v>
      </c>
      <c r="U43">
        <f t="shared" si="1"/>
        <v>0</v>
      </c>
      <c r="V43">
        <f ca="1"/>
        <v>0</v>
      </c>
    </row>
    <row r="44" spans="1:22" x14ac:dyDescent="0.25">
      <c r="A44" t="str">
        <v>Account Length Bin</v>
      </c>
      <c r="D44" t="str">
        <v>AL</v>
      </c>
      <c r="E44">
        <f>COUNTIFS(data[State],D44,data[Churn Label],"Yes")</f>
        <v>46</v>
      </c>
      <c r="F44">
        <f>COUNTIF(data[State],D44)</f>
        <v>161</v>
      </c>
      <c r="G44" s="7">
        <f t="shared" si="2"/>
        <v>0.2857142857142857</v>
      </c>
      <c r="I44" s="5" t="s">
        <v>13486</v>
      </c>
      <c r="J44" t="s">
        <v>13533</v>
      </c>
      <c r="M44" s="6">
        <v>2</v>
      </c>
      <c r="N44" s="2">
        <v>0.63383545770567784</v>
      </c>
      <c r="O44" s="2">
        <v>0.36616454229432216</v>
      </c>
      <c r="P44" s="2">
        <v>1</v>
      </c>
      <c r="T44" t="str">
        <v>No</v>
      </c>
      <c r="U44">
        <f t="shared" si="1"/>
        <v>0</v>
      </c>
      <c r="V44">
        <f ca="1"/>
        <v>0</v>
      </c>
    </row>
    <row r="45" spans="1:22" x14ac:dyDescent="0.25">
      <c r="D45" t="str">
        <v>FL</v>
      </c>
      <c r="E45">
        <f>COUNTIFS(data[State],D45,data[Churn Label],"Yes")</f>
        <v>27</v>
      </c>
      <c r="F45">
        <f>COUNTIF(data[State],D45)</f>
        <v>127</v>
      </c>
      <c r="G45" s="7">
        <f t="shared" si="2"/>
        <v>0.2125984251968504</v>
      </c>
      <c r="I45" s="6" t="s">
        <v>30</v>
      </c>
      <c r="J45" s="14">
        <v>28.911470047025148</v>
      </c>
      <c r="M45" s="6">
        <v>3</v>
      </c>
      <c r="N45" s="2">
        <v>0.12457912457912458</v>
      </c>
      <c r="O45" s="2">
        <v>0.87542087542087543</v>
      </c>
      <c r="P45" s="2">
        <v>1</v>
      </c>
      <c r="T45" t="str">
        <v>No</v>
      </c>
      <c r="U45">
        <f t="shared" si="1"/>
        <v>0</v>
      </c>
      <c r="V45">
        <f ca="1"/>
        <v>0</v>
      </c>
    </row>
    <row r="46" spans="1:22" x14ac:dyDescent="0.25">
      <c r="D46" t="str">
        <v>AK</v>
      </c>
      <c r="E46">
        <f>COUNTIFS(data[State],D46,data[Churn Label],"Yes")</f>
        <v>30</v>
      </c>
      <c r="F46">
        <f>COUNTIF(data[State],D46)</f>
        <v>104</v>
      </c>
      <c r="G46" s="7">
        <f t="shared" si="2"/>
        <v>0.28846153846153844</v>
      </c>
      <c r="I46" s="6" t="s">
        <v>32</v>
      </c>
      <c r="J46" s="14">
        <v>36.80066815144766</v>
      </c>
      <c r="M46" s="6">
        <v>4</v>
      </c>
      <c r="N46" s="2">
        <v>3.4129692832764505E-3</v>
      </c>
      <c r="O46" s="2">
        <v>0.9965870307167235</v>
      </c>
      <c r="P46" s="2">
        <v>1</v>
      </c>
      <c r="T46" t="str">
        <v>No</v>
      </c>
      <c r="U46">
        <f t="shared" si="1"/>
        <v>0</v>
      </c>
      <c r="V46">
        <f ca="1"/>
        <v>0</v>
      </c>
    </row>
    <row r="47" spans="1:22" x14ac:dyDescent="0.25">
      <c r="D47" t="str">
        <v>DE</v>
      </c>
      <c r="E47">
        <f>COUNTIFS(data[State],D47,data[Churn Label],"Yes")</f>
        <v>37</v>
      </c>
      <c r="F47">
        <f>COUNTIF(data[State],D47)</f>
        <v>122</v>
      </c>
      <c r="G47" s="7">
        <f t="shared" si="2"/>
        <v>0.30327868852459017</v>
      </c>
      <c r="I47" s="6" t="s">
        <v>13487</v>
      </c>
      <c r="J47" s="14">
        <v>31.030357409899807</v>
      </c>
      <c r="M47" s="6">
        <v>5</v>
      </c>
      <c r="N47" s="2">
        <v>0</v>
      </c>
      <c r="O47" s="2">
        <v>1</v>
      </c>
      <c r="P47" s="2">
        <v>1</v>
      </c>
      <c r="T47" t="str">
        <v>No</v>
      </c>
      <c r="U47">
        <f t="shared" si="1"/>
        <v>0</v>
      </c>
      <c r="V47">
        <f ca="1"/>
        <v>0</v>
      </c>
    </row>
    <row r="48" spans="1:22" x14ac:dyDescent="0.25">
      <c r="D48" t="str">
        <v>TN</v>
      </c>
      <c r="E48">
        <f>COUNTIFS(data[State],D48,data[Churn Label],"Yes")</f>
        <v>24</v>
      </c>
      <c r="F48">
        <f>COUNTIF(data[State],D48)</f>
        <v>106</v>
      </c>
      <c r="G48" s="7">
        <f t="shared" si="2"/>
        <v>0.22641509433962265</v>
      </c>
      <c r="M48" s="6" t="s">
        <v>13487</v>
      </c>
      <c r="N48" s="2">
        <v>0.7314191715268431</v>
      </c>
      <c r="O48" s="2">
        <v>0.2685808284731569</v>
      </c>
      <c r="P48" s="2">
        <v>1</v>
      </c>
      <c r="T48" t="str">
        <v>No</v>
      </c>
      <c r="U48">
        <f t="shared" si="1"/>
        <v>0</v>
      </c>
      <c r="V48">
        <f ca="1"/>
        <v>0</v>
      </c>
    </row>
    <row r="49" spans="4:22" x14ac:dyDescent="0.25">
      <c r="D49" t="str">
        <v>NC</v>
      </c>
      <c r="E49">
        <f>COUNTIFS(data[State],D49,data[Churn Label],"Yes")</f>
        <v>28</v>
      </c>
      <c r="F49">
        <f>COUNTIF(data[State],D49)</f>
        <v>136</v>
      </c>
      <c r="G49" s="7">
        <f t="shared" si="2"/>
        <v>0.20588235294117646</v>
      </c>
      <c r="T49" t="str">
        <v>No</v>
      </c>
      <c r="U49">
        <f t="shared" si="1"/>
        <v>0</v>
      </c>
      <c r="V49">
        <f ca="1"/>
        <v>0</v>
      </c>
    </row>
    <row r="50" spans="4:22" x14ac:dyDescent="0.25">
      <c r="D50" t="str">
        <v>CT</v>
      </c>
      <c r="E50">
        <f>COUNTIFS(data[State],D50,data[Churn Label],"Yes")</f>
        <v>38</v>
      </c>
      <c r="F50">
        <f>COUNTIF(data[State],D50)</f>
        <v>148</v>
      </c>
      <c r="G50" s="7">
        <f t="shared" si="2"/>
        <v>0.25675675675675674</v>
      </c>
      <c r="T50" t="str">
        <v>No</v>
      </c>
      <c r="U50">
        <f t="shared" si="1"/>
        <v>0</v>
      </c>
      <c r="V50">
        <f ca="1"/>
        <v>0</v>
      </c>
    </row>
    <row r="51" spans="4:22" x14ac:dyDescent="0.25">
      <c r="D51" t="str">
        <v>PA</v>
      </c>
      <c r="E51">
        <f>COUNTIFS(data[State],D51,data[Churn Label],"Yes")</f>
        <v>30</v>
      </c>
      <c r="F51">
        <f>COUNTIF(data[State],D51)</f>
        <v>90</v>
      </c>
      <c r="G51" s="7">
        <f t="shared" si="2"/>
        <v>0.33333333333333331</v>
      </c>
      <c r="T51" t="str">
        <v>No</v>
      </c>
      <c r="U51">
        <f t="shared" si="1"/>
        <v>0</v>
      </c>
      <c r="V51">
        <f ca="1"/>
        <v>0</v>
      </c>
    </row>
    <row r="52" spans="4:22" x14ac:dyDescent="0.25">
      <c r="D52" t="str">
        <v>ND</v>
      </c>
      <c r="E52">
        <f>COUNTIFS(data[State],D52,data[Churn Label],"Yes")</f>
        <v>31</v>
      </c>
      <c r="F52">
        <f>COUNTIF(data[State],D52)</f>
        <v>124</v>
      </c>
      <c r="G52" s="7">
        <f t="shared" si="2"/>
        <v>0.25</v>
      </c>
      <c r="M52" s="4" t="s">
        <v>13528</v>
      </c>
      <c r="N52" s="4"/>
      <c r="O52" s="4"/>
      <c r="P52" s="4"/>
      <c r="T52" t="str">
        <v>No</v>
      </c>
      <c r="U52">
        <f t="shared" si="1"/>
        <v>0</v>
      </c>
      <c r="V52">
        <f ca="1"/>
        <v>0</v>
      </c>
    </row>
    <row r="53" spans="4:22" x14ac:dyDescent="0.25">
      <c r="D53" t="str">
        <v>HI</v>
      </c>
      <c r="E53">
        <f>COUNTIFS(data[State],D53,data[Churn Label],"Yes")</f>
        <v>28</v>
      </c>
      <c r="F53">
        <f>COUNTIF(data[State],D53)</f>
        <v>106</v>
      </c>
      <c r="G53" s="7">
        <f t="shared" si="2"/>
        <v>0.26415094339622641</v>
      </c>
      <c r="M53" s="5" t="s">
        <v>13488</v>
      </c>
      <c r="N53" s="5" t="s">
        <v>13503</v>
      </c>
      <c r="T53" t="str">
        <v>No</v>
      </c>
      <c r="U53">
        <f t="shared" si="1"/>
        <v>0</v>
      </c>
      <c r="V53">
        <f ca="1"/>
        <v>0</v>
      </c>
    </row>
    <row r="54" spans="4:22" x14ac:dyDescent="0.25">
      <c r="M54" s="5" t="s">
        <v>13486</v>
      </c>
      <c r="N54" t="s">
        <v>13526</v>
      </c>
      <c r="O54" t="s">
        <v>13527</v>
      </c>
      <c r="P54" t="s">
        <v>13487</v>
      </c>
      <c r="T54" t="str">
        <v>No</v>
      </c>
      <c r="U54">
        <f t="shared" si="1"/>
        <v>0</v>
      </c>
      <c r="V54">
        <f ca="1"/>
        <v>0</v>
      </c>
    </row>
    <row r="55" spans="4:22" x14ac:dyDescent="0.25">
      <c r="M55" s="6" t="s">
        <v>13530</v>
      </c>
      <c r="N55" s="2">
        <v>0.7533407572383074</v>
      </c>
      <c r="O55" s="2">
        <v>0.24665924276169265</v>
      </c>
      <c r="P55" s="2">
        <v>1</v>
      </c>
      <c r="T55" t="str">
        <v>Yes</v>
      </c>
      <c r="U55">
        <f t="shared" si="1"/>
        <v>1</v>
      </c>
      <c r="V55">
        <f ca="1"/>
        <v>0</v>
      </c>
    </row>
    <row r="56" spans="4:22" x14ac:dyDescent="0.25">
      <c r="M56" s="6" t="s">
        <v>38</v>
      </c>
      <c r="N56" s="2">
        <v>0.62134532815375176</v>
      </c>
      <c r="O56" s="2">
        <v>0.37865467184624824</v>
      </c>
      <c r="P56" s="2">
        <v>1</v>
      </c>
      <c r="T56" t="str">
        <v>No</v>
      </c>
      <c r="U56">
        <f t="shared" si="1"/>
        <v>0</v>
      </c>
      <c r="V56">
        <f ca="1"/>
        <v>0</v>
      </c>
    </row>
    <row r="57" spans="4:22" x14ac:dyDescent="0.25">
      <c r="M57" s="6" t="s">
        <v>13487</v>
      </c>
      <c r="N57" s="2">
        <v>0.65679676985195157</v>
      </c>
      <c r="O57" s="2">
        <v>0.34320323014804843</v>
      </c>
      <c r="P57" s="2">
        <v>1</v>
      </c>
      <c r="T57" t="str">
        <v>No</v>
      </c>
      <c r="U57">
        <f t="shared" si="1"/>
        <v>0</v>
      </c>
      <c r="V57">
        <f ca="1"/>
        <v>0</v>
      </c>
    </row>
    <row r="58" spans="4:22" x14ac:dyDescent="0.25">
      <c r="T58" t="str">
        <v>No</v>
      </c>
      <c r="U58">
        <f t="shared" si="1"/>
        <v>0</v>
      </c>
      <c r="V58">
        <f ca="1"/>
        <v>0</v>
      </c>
    </row>
    <row r="59" spans="4:22" x14ac:dyDescent="0.25">
      <c r="T59" t="str">
        <v>No</v>
      </c>
      <c r="U59">
        <f t="shared" si="1"/>
        <v>0</v>
      </c>
      <c r="V59">
        <f ca="1"/>
        <v>0</v>
      </c>
    </row>
    <row r="60" spans="4:22" x14ac:dyDescent="0.25">
      <c r="T60" t="str">
        <v>No</v>
      </c>
      <c r="U60">
        <f t="shared" si="1"/>
        <v>0</v>
      </c>
      <c r="V60">
        <f ca="1"/>
        <v>0</v>
      </c>
    </row>
    <row r="61" spans="4:22" x14ac:dyDescent="0.25">
      <c r="M61" s="4" t="s">
        <v>13531</v>
      </c>
      <c r="N61" s="4"/>
      <c r="O61" s="4"/>
      <c r="P61" s="4"/>
      <c r="T61" t="str">
        <v>No</v>
      </c>
      <c r="U61">
        <f t="shared" si="1"/>
        <v>0</v>
      </c>
      <c r="V61">
        <f ca="1"/>
        <v>0</v>
      </c>
    </row>
    <row r="62" spans="4:22" x14ac:dyDescent="0.25">
      <c r="M62" s="5" t="s">
        <v>13488</v>
      </c>
      <c r="N62" s="5" t="s">
        <v>13503</v>
      </c>
      <c r="T62" t="str">
        <v>No</v>
      </c>
      <c r="U62">
        <f t="shared" si="1"/>
        <v>0</v>
      </c>
      <c r="V62">
        <f ca="1"/>
        <v>0</v>
      </c>
    </row>
    <row r="63" spans="4:22" x14ac:dyDescent="0.25">
      <c r="M63" s="5" t="s">
        <v>13486</v>
      </c>
      <c r="N63" t="s">
        <v>13530</v>
      </c>
      <c r="O63" t="s">
        <v>38</v>
      </c>
      <c r="P63" t="s">
        <v>13487</v>
      </c>
      <c r="T63" t="str">
        <v>No</v>
      </c>
      <c r="U63">
        <f t="shared" si="1"/>
        <v>0</v>
      </c>
      <c r="V63">
        <f ca="1"/>
        <v>0</v>
      </c>
    </row>
    <row r="64" spans="4:22" x14ac:dyDescent="0.25">
      <c r="M64" s="6">
        <v>1</v>
      </c>
      <c r="N64" s="2">
        <v>0.62098138747884946</v>
      </c>
      <c r="O64" s="2">
        <v>0.3790186125211506</v>
      </c>
      <c r="P64" s="2">
        <v>1</v>
      </c>
      <c r="T64" t="str">
        <v>No</v>
      </c>
      <c r="U64">
        <f t="shared" si="1"/>
        <v>0</v>
      </c>
      <c r="V64">
        <f ca="1"/>
        <v>0</v>
      </c>
    </row>
    <row r="65" spans="13:22" x14ac:dyDescent="0.25">
      <c r="M65" s="6">
        <v>2</v>
      </c>
      <c r="N65" s="2">
        <v>0.52</v>
      </c>
      <c r="O65" s="2">
        <v>0.48</v>
      </c>
      <c r="P65" s="2">
        <v>1</v>
      </c>
      <c r="T65" t="str">
        <v>No</v>
      </c>
      <c r="U65">
        <f t="shared" si="1"/>
        <v>0</v>
      </c>
      <c r="V65">
        <f ca="1"/>
        <v>0</v>
      </c>
    </row>
    <row r="66" spans="13:22" x14ac:dyDescent="0.25">
      <c r="M66" s="6">
        <v>3</v>
      </c>
      <c r="N66" s="2">
        <v>0.43617021276595747</v>
      </c>
      <c r="O66" s="2">
        <v>0.56382978723404253</v>
      </c>
      <c r="P66" s="2">
        <v>1</v>
      </c>
      <c r="T66" t="str">
        <v>No</v>
      </c>
      <c r="U66">
        <f t="shared" si="1"/>
        <v>0</v>
      </c>
      <c r="V66">
        <f ca="1"/>
        <v>0</v>
      </c>
    </row>
    <row r="67" spans="13:22" x14ac:dyDescent="0.25">
      <c r="M67" s="6">
        <v>4</v>
      </c>
      <c r="N67" s="2">
        <v>0.49689440993788819</v>
      </c>
      <c r="O67" s="2">
        <v>0.50310559006211175</v>
      </c>
      <c r="P67" s="2">
        <v>1</v>
      </c>
      <c r="T67" t="str">
        <v>No</v>
      </c>
      <c r="U67">
        <f t="shared" si="1"/>
        <v>0</v>
      </c>
      <c r="V67">
        <f ca="1"/>
        <v>0</v>
      </c>
    </row>
    <row r="68" spans="13:22" x14ac:dyDescent="0.25">
      <c r="M68" s="6">
        <v>5</v>
      </c>
      <c r="N68" s="2">
        <v>0.43478260869565216</v>
      </c>
      <c r="O68" s="2">
        <v>0.56521739130434778</v>
      </c>
      <c r="P68" s="2">
        <v>1</v>
      </c>
      <c r="T68" t="str">
        <v>No</v>
      </c>
      <c r="U68">
        <f t="shared" si="1"/>
        <v>0</v>
      </c>
      <c r="V68">
        <f ca="1"/>
        <v>0</v>
      </c>
    </row>
    <row r="69" spans="13:22" x14ac:dyDescent="0.25">
      <c r="M69" s="6">
        <v>6</v>
      </c>
      <c r="N69" s="2">
        <v>0.38144329896907214</v>
      </c>
      <c r="O69" s="2">
        <v>0.61855670103092786</v>
      </c>
      <c r="P69" s="2">
        <v>1</v>
      </c>
      <c r="T69" t="str">
        <v>No</v>
      </c>
      <c r="U69">
        <f t="shared" si="1"/>
        <v>0</v>
      </c>
      <c r="V69">
        <f ca="1"/>
        <v>0</v>
      </c>
    </row>
    <row r="70" spans="13:22" x14ac:dyDescent="0.25">
      <c r="M70" s="6">
        <v>7</v>
      </c>
      <c r="N70" s="2">
        <v>0.41599999999999998</v>
      </c>
      <c r="O70" s="2">
        <v>0.58399999999999996</v>
      </c>
      <c r="P70" s="2">
        <v>1</v>
      </c>
      <c r="T70" t="str">
        <v>No</v>
      </c>
      <c r="U70">
        <f t="shared" si="1"/>
        <v>0</v>
      </c>
      <c r="V70">
        <f ca="1"/>
        <v>0</v>
      </c>
    </row>
    <row r="71" spans="13:22" x14ac:dyDescent="0.25">
      <c r="M71" s="6">
        <v>8</v>
      </c>
      <c r="N71" s="2">
        <v>0.35652173913043478</v>
      </c>
      <c r="O71" s="2">
        <v>0.64347826086956517</v>
      </c>
      <c r="P71" s="2">
        <v>1</v>
      </c>
      <c r="T71" t="str">
        <v>No</v>
      </c>
      <c r="U71">
        <f t="shared" si="1"/>
        <v>0</v>
      </c>
      <c r="V71">
        <f ca="1"/>
        <v>0</v>
      </c>
    </row>
    <row r="72" spans="13:22" x14ac:dyDescent="0.25">
      <c r="M72" s="6">
        <v>9</v>
      </c>
      <c r="N72" s="2">
        <v>0.36885245901639346</v>
      </c>
      <c r="O72" s="2">
        <v>0.63114754098360659</v>
      </c>
      <c r="P72" s="2">
        <v>1</v>
      </c>
      <c r="T72" t="str">
        <v>No</v>
      </c>
      <c r="U72">
        <f t="shared" si="1"/>
        <v>0</v>
      </c>
      <c r="V72">
        <f ca="1"/>
        <v>0</v>
      </c>
    </row>
    <row r="73" spans="13:22" x14ac:dyDescent="0.25">
      <c r="M73" s="6">
        <v>10</v>
      </c>
      <c r="N73" s="2">
        <v>0.3300970873786408</v>
      </c>
      <c r="O73" s="2">
        <v>0.66990291262135926</v>
      </c>
      <c r="P73" s="2">
        <v>1</v>
      </c>
      <c r="T73" t="str">
        <v>No</v>
      </c>
      <c r="U73">
        <f t="shared" si="1"/>
        <v>0</v>
      </c>
      <c r="V73">
        <f ca="1"/>
        <v>0</v>
      </c>
    </row>
    <row r="74" spans="13:22" x14ac:dyDescent="0.25">
      <c r="M74" s="6">
        <v>11</v>
      </c>
      <c r="N74" s="2">
        <v>0.3949579831932773</v>
      </c>
      <c r="O74" s="2">
        <v>0.60504201680672265</v>
      </c>
      <c r="P74" s="2">
        <v>1</v>
      </c>
      <c r="T74" t="str">
        <v>No</v>
      </c>
      <c r="U74">
        <f t="shared" si="1"/>
        <v>0</v>
      </c>
      <c r="V74">
        <f ca="1"/>
        <v>0</v>
      </c>
    </row>
    <row r="75" spans="13:22" x14ac:dyDescent="0.25">
      <c r="M75" s="6">
        <v>12</v>
      </c>
      <c r="N75" s="2">
        <v>0.3125</v>
      </c>
      <c r="O75" s="2">
        <v>0.6875</v>
      </c>
      <c r="P75" s="2">
        <v>1</v>
      </c>
      <c r="T75" t="str">
        <v>No</v>
      </c>
      <c r="U75">
        <f t="shared" si="1"/>
        <v>0</v>
      </c>
      <c r="V75">
        <f ca="1"/>
        <v>0</v>
      </c>
    </row>
    <row r="76" spans="13:22" x14ac:dyDescent="0.25">
      <c r="M76" s="6">
        <v>13</v>
      </c>
      <c r="N76" s="2">
        <v>0.33653846153846156</v>
      </c>
      <c r="O76" s="2">
        <v>0.66346153846153844</v>
      </c>
      <c r="P76" s="2">
        <v>1</v>
      </c>
      <c r="T76" t="str">
        <v>No</v>
      </c>
      <c r="U76">
        <f t="shared" si="1"/>
        <v>0</v>
      </c>
      <c r="V76">
        <f ca="1"/>
        <v>0</v>
      </c>
    </row>
    <row r="77" spans="13:22" x14ac:dyDescent="0.25">
      <c r="M77" s="6">
        <v>14</v>
      </c>
      <c r="N77" s="2">
        <v>0.30232558139534882</v>
      </c>
      <c r="O77" s="2">
        <v>0.69767441860465118</v>
      </c>
      <c r="P77" s="2">
        <v>1</v>
      </c>
      <c r="T77" t="str">
        <v>No</v>
      </c>
      <c r="U77">
        <f t="shared" si="1"/>
        <v>0</v>
      </c>
      <c r="V77">
        <f ca="1"/>
        <v>0</v>
      </c>
    </row>
    <row r="78" spans="13:22" x14ac:dyDescent="0.25">
      <c r="M78" s="6">
        <v>15</v>
      </c>
      <c r="N78" s="2">
        <v>0.36</v>
      </c>
      <c r="O78" s="2">
        <v>0.64</v>
      </c>
      <c r="P78" s="2">
        <v>1</v>
      </c>
      <c r="T78" t="str">
        <v>No</v>
      </c>
      <c r="U78">
        <f t="shared" si="1"/>
        <v>0</v>
      </c>
      <c r="V78">
        <f ca="1"/>
        <v>0</v>
      </c>
    </row>
    <row r="79" spans="13:22" x14ac:dyDescent="0.25">
      <c r="M79" s="6">
        <v>16</v>
      </c>
      <c r="N79" s="2">
        <v>0.39534883720930231</v>
      </c>
      <c r="O79" s="2">
        <v>0.60465116279069764</v>
      </c>
      <c r="P79" s="2">
        <v>1</v>
      </c>
      <c r="T79" t="str">
        <v>No</v>
      </c>
      <c r="U79">
        <f t="shared" si="1"/>
        <v>0</v>
      </c>
      <c r="V79">
        <f ca="1"/>
        <v>0</v>
      </c>
    </row>
    <row r="80" spans="13:22" x14ac:dyDescent="0.25">
      <c r="M80" s="6">
        <v>17</v>
      </c>
      <c r="N80" s="2">
        <v>0.31914893617021278</v>
      </c>
      <c r="O80" s="2">
        <v>0.68085106382978722</v>
      </c>
      <c r="P80" s="2">
        <v>1</v>
      </c>
      <c r="T80" t="str">
        <v>No</v>
      </c>
      <c r="U80">
        <f t="shared" ref="U80:U143" si="3">IF(T80="Yes",1,0)</f>
        <v>0</v>
      </c>
      <c r="V80">
        <f ca="1"/>
        <v>0</v>
      </c>
    </row>
    <row r="81" spans="13:22" x14ac:dyDescent="0.25">
      <c r="M81" s="6">
        <v>18</v>
      </c>
      <c r="N81" s="2">
        <v>0.22500000000000001</v>
      </c>
      <c r="O81" s="2">
        <v>0.77500000000000002</v>
      </c>
      <c r="P81" s="2">
        <v>1</v>
      </c>
      <c r="T81" t="str">
        <v>No</v>
      </c>
      <c r="U81">
        <f t="shared" si="3"/>
        <v>0</v>
      </c>
      <c r="V81">
        <f ca="1"/>
        <v>0</v>
      </c>
    </row>
    <row r="82" spans="13:22" x14ac:dyDescent="0.25">
      <c r="M82" s="6">
        <v>19</v>
      </c>
      <c r="N82" s="2">
        <v>0.296875</v>
      </c>
      <c r="O82" s="2">
        <v>0.703125</v>
      </c>
      <c r="P82" s="2">
        <v>1</v>
      </c>
      <c r="T82" t="str">
        <v>No</v>
      </c>
      <c r="U82">
        <f t="shared" si="3"/>
        <v>0</v>
      </c>
      <c r="V82">
        <f ca="1"/>
        <v>0</v>
      </c>
    </row>
    <row r="83" spans="13:22" x14ac:dyDescent="0.25">
      <c r="M83" s="6">
        <v>20</v>
      </c>
      <c r="N83" s="2">
        <v>0.25</v>
      </c>
      <c r="O83" s="2">
        <v>0.75</v>
      </c>
      <c r="P83" s="2">
        <v>1</v>
      </c>
      <c r="T83" t="str">
        <v>No</v>
      </c>
      <c r="U83">
        <f t="shared" si="3"/>
        <v>0</v>
      </c>
      <c r="V83">
        <f ca="1"/>
        <v>0</v>
      </c>
    </row>
    <row r="84" spans="13:22" x14ac:dyDescent="0.25">
      <c r="M84" s="6">
        <v>21</v>
      </c>
      <c r="N84" s="2">
        <v>0.27956989247311825</v>
      </c>
      <c r="O84" s="2">
        <v>0.72043010752688175</v>
      </c>
      <c r="P84" s="2">
        <v>1</v>
      </c>
      <c r="T84" t="str">
        <v>No</v>
      </c>
      <c r="U84">
        <f t="shared" si="3"/>
        <v>0</v>
      </c>
      <c r="V84">
        <f ca="1"/>
        <v>0</v>
      </c>
    </row>
    <row r="85" spans="13:22" x14ac:dyDescent="0.25">
      <c r="M85" s="6">
        <v>22</v>
      </c>
      <c r="N85" s="2">
        <v>0.27500000000000002</v>
      </c>
      <c r="O85" s="2">
        <v>0.72499999999999998</v>
      </c>
      <c r="P85" s="2">
        <v>1</v>
      </c>
      <c r="T85" t="str">
        <v>No</v>
      </c>
      <c r="U85">
        <f t="shared" si="3"/>
        <v>0</v>
      </c>
      <c r="V85">
        <f ca="1"/>
        <v>0</v>
      </c>
    </row>
    <row r="86" spans="13:22" x14ac:dyDescent="0.25">
      <c r="M86" s="6">
        <v>23</v>
      </c>
      <c r="N86" s="2">
        <v>0.18518518518518517</v>
      </c>
      <c r="O86" s="2">
        <v>0.81481481481481477</v>
      </c>
      <c r="P86" s="2">
        <v>1</v>
      </c>
      <c r="T86" t="str">
        <v>No</v>
      </c>
      <c r="U86">
        <f t="shared" si="3"/>
        <v>0</v>
      </c>
      <c r="V86">
        <f ca="1"/>
        <v>0</v>
      </c>
    </row>
    <row r="87" spans="13:22" x14ac:dyDescent="0.25">
      <c r="M87" s="6">
        <v>24</v>
      </c>
      <c r="N87" s="2">
        <v>0.28205128205128205</v>
      </c>
      <c r="O87" s="2">
        <v>0.71794871794871795</v>
      </c>
      <c r="P87" s="2">
        <v>1</v>
      </c>
      <c r="T87" t="str">
        <v>No</v>
      </c>
      <c r="U87">
        <f t="shared" si="3"/>
        <v>0</v>
      </c>
      <c r="V87">
        <f ca="1"/>
        <v>0</v>
      </c>
    </row>
    <row r="88" spans="13:22" x14ac:dyDescent="0.25">
      <c r="M88" s="6">
        <v>25</v>
      </c>
      <c r="N88" s="2">
        <v>0.18421052631578946</v>
      </c>
      <c r="O88" s="2">
        <v>0.81578947368421051</v>
      </c>
      <c r="P88" s="2">
        <v>1</v>
      </c>
      <c r="T88" t="str">
        <v>No</v>
      </c>
      <c r="U88">
        <f t="shared" si="3"/>
        <v>0</v>
      </c>
      <c r="V88">
        <f ca="1"/>
        <v>0</v>
      </c>
    </row>
    <row r="89" spans="13:22" x14ac:dyDescent="0.25">
      <c r="M89" s="6">
        <v>26</v>
      </c>
      <c r="N89" s="2">
        <v>0.27027027027027029</v>
      </c>
      <c r="O89" s="2">
        <v>0.72972972972972971</v>
      </c>
      <c r="P89" s="2">
        <v>1</v>
      </c>
      <c r="T89" t="str">
        <v>No</v>
      </c>
      <c r="U89">
        <f t="shared" si="3"/>
        <v>0</v>
      </c>
      <c r="V89">
        <f ca="1"/>
        <v>0</v>
      </c>
    </row>
    <row r="90" spans="13:22" x14ac:dyDescent="0.25">
      <c r="M90" s="6">
        <v>27</v>
      </c>
      <c r="N90" s="2">
        <v>0.13846153846153847</v>
      </c>
      <c r="O90" s="2">
        <v>0.86153846153846159</v>
      </c>
      <c r="P90" s="2">
        <v>1</v>
      </c>
      <c r="T90" t="str">
        <v>No</v>
      </c>
      <c r="U90">
        <f t="shared" si="3"/>
        <v>0</v>
      </c>
      <c r="V90">
        <f ca="1"/>
        <v>0</v>
      </c>
    </row>
    <row r="91" spans="13:22" x14ac:dyDescent="0.25">
      <c r="M91" s="6">
        <v>28</v>
      </c>
      <c r="N91" s="2">
        <v>0.21428571428571427</v>
      </c>
      <c r="O91" s="2">
        <v>0.7857142857142857</v>
      </c>
      <c r="P91" s="2">
        <v>1</v>
      </c>
      <c r="T91" t="str">
        <v>No</v>
      </c>
      <c r="U91">
        <f t="shared" si="3"/>
        <v>0</v>
      </c>
      <c r="V91">
        <f ca="1"/>
        <v>0</v>
      </c>
    </row>
    <row r="92" spans="13:22" x14ac:dyDescent="0.25">
      <c r="M92" s="6">
        <v>29</v>
      </c>
      <c r="N92" s="2">
        <v>0.18032786885245902</v>
      </c>
      <c r="O92" s="2">
        <v>0.81967213114754101</v>
      </c>
      <c r="P92" s="2">
        <v>1</v>
      </c>
      <c r="T92" t="str">
        <v>No</v>
      </c>
      <c r="U92">
        <f t="shared" si="3"/>
        <v>0</v>
      </c>
      <c r="V92">
        <f ca="1"/>
        <v>0</v>
      </c>
    </row>
    <row r="93" spans="13:22" x14ac:dyDescent="0.25">
      <c r="M93" s="6">
        <v>30</v>
      </c>
      <c r="N93" s="2">
        <v>0.33846153846153848</v>
      </c>
      <c r="O93" s="2">
        <v>0.66153846153846152</v>
      </c>
      <c r="P93" s="2">
        <v>1</v>
      </c>
      <c r="T93" t="str">
        <v>No</v>
      </c>
      <c r="U93">
        <f t="shared" si="3"/>
        <v>0</v>
      </c>
      <c r="V93">
        <f ca="1"/>
        <v>0</v>
      </c>
    </row>
    <row r="94" spans="13:22" x14ac:dyDescent="0.25">
      <c r="M94" s="6">
        <v>31</v>
      </c>
      <c r="N94" s="2">
        <v>0.24637681159420291</v>
      </c>
      <c r="O94" s="2">
        <v>0.75362318840579712</v>
      </c>
      <c r="P94" s="2">
        <v>1</v>
      </c>
      <c r="T94" t="str">
        <v>No</v>
      </c>
      <c r="U94">
        <f t="shared" si="3"/>
        <v>0</v>
      </c>
      <c r="V94">
        <f ca="1"/>
        <v>0</v>
      </c>
    </row>
    <row r="95" spans="13:22" x14ac:dyDescent="0.25">
      <c r="M95" s="6">
        <v>32</v>
      </c>
      <c r="N95" s="2">
        <v>0.23636363636363636</v>
      </c>
      <c r="O95" s="2">
        <v>0.76363636363636367</v>
      </c>
      <c r="P95" s="2">
        <v>1</v>
      </c>
      <c r="T95" t="str">
        <v>No</v>
      </c>
      <c r="U95">
        <f t="shared" si="3"/>
        <v>0</v>
      </c>
      <c r="V95">
        <f ca="1"/>
        <v>0</v>
      </c>
    </row>
    <row r="96" spans="13:22" x14ac:dyDescent="0.25">
      <c r="M96" s="6">
        <v>33</v>
      </c>
      <c r="N96" s="2">
        <v>0.24675324675324675</v>
      </c>
      <c r="O96" s="2">
        <v>0.75324675324675328</v>
      </c>
      <c r="P96" s="2">
        <v>1</v>
      </c>
      <c r="T96" t="str">
        <v>No</v>
      </c>
      <c r="U96">
        <f t="shared" si="3"/>
        <v>0</v>
      </c>
      <c r="V96">
        <f ca="1"/>
        <v>0</v>
      </c>
    </row>
    <row r="97" spans="13:22" x14ac:dyDescent="0.25">
      <c r="M97" s="6">
        <v>34</v>
      </c>
      <c r="N97" s="2">
        <v>0.16923076923076924</v>
      </c>
      <c r="O97" s="2">
        <v>0.83076923076923082</v>
      </c>
      <c r="P97" s="2">
        <v>1</v>
      </c>
      <c r="T97" t="str">
        <v>No</v>
      </c>
      <c r="U97">
        <f t="shared" si="3"/>
        <v>0</v>
      </c>
      <c r="V97">
        <f ca="1"/>
        <v>0</v>
      </c>
    </row>
    <row r="98" spans="13:22" x14ac:dyDescent="0.25">
      <c r="M98" s="6">
        <v>35</v>
      </c>
      <c r="N98" s="2">
        <v>0.15</v>
      </c>
      <c r="O98" s="2">
        <v>0.85</v>
      </c>
      <c r="P98" s="2">
        <v>1</v>
      </c>
      <c r="T98" t="str">
        <v>No</v>
      </c>
      <c r="U98">
        <f t="shared" si="3"/>
        <v>0</v>
      </c>
      <c r="V98">
        <f ca="1"/>
        <v>0</v>
      </c>
    </row>
    <row r="99" spans="13:22" x14ac:dyDescent="0.25">
      <c r="M99" s="6">
        <v>36</v>
      </c>
      <c r="N99" s="2">
        <v>0.265625</v>
      </c>
      <c r="O99" s="2">
        <v>0.734375</v>
      </c>
      <c r="P99" s="2">
        <v>1</v>
      </c>
      <c r="T99" t="str">
        <v>No</v>
      </c>
      <c r="U99">
        <f t="shared" si="3"/>
        <v>0</v>
      </c>
      <c r="V99">
        <f ca="1"/>
        <v>0</v>
      </c>
    </row>
    <row r="100" spans="13:22" x14ac:dyDescent="0.25">
      <c r="M100" s="6">
        <v>37</v>
      </c>
      <c r="N100" s="2">
        <v>0.12962962962962962</v>
      </c>
      <c r="O100" s="2">
        <v>0.87037037037037035</v>
      </c>
      <c r="P100" s="2">
        <v>1</v>
      </c>
      <c r="T100" t="str">
        <v>No</v>
      </c>
      <c r="U100">
        <f t="shared" si="3"/>
        <v>0</v>
      </c>
      <c r="V100">
        <f ca="1"/>
        <v>0</v>
      </c>
    </row>
    <row r="101" spans="13:22" x14ac:dyDescent="0.25">
      <c r="M101" s="6">
        <v>38</v>
      </c>
      <c r="N101" s="2">
        <v>0.2711864406779661</v>
      </c>
      <c r="O101" s="2">
        <v>0.72881355932203384</v>
      </c>
      <c r="P101" s="2">
        <v>1</v>
      </c>
      <c r="T101" t="str">
        <v>No</v>
      </c>
      <c r="U101">
        <f t="shared" si="3"/>
        <v>0</v>
      </c>
      <c r="V101">
        <f ca="1"/>
        <v>0</v>
      </c>
    </row>
    <row r="102" spans="13:22" x14ac:dyDescent="0.25">
      <c r="M102" s="6">
        <v>39</v>
      </c>
      <c r="N102" s="2">
        <v>0.33333333333333331</v>
      </c>
      <c r="O102" s="2">
        <v>0.66666666666666663</v>
      </c>
      <c r="P102" s="2">
        <v>1</v>
      </c>
      <c r="T102" t="str">
        <v>No</v>
      </c>
      <c r="U102">
        <f t="shared" si="3"/>
        <v>0</v>
      </c>
      <c r="V102">
        <f ca="1"/>
        <v>0</v>
      </c>
    </row>
    <row r="103" spans="13:22" x14ac:dyDescent="0.25">
      <c r="M103" s="6">
        <v>40</v>
      </c>
      <c r="N103" s="2">
        <v>0.1206896551724138</v>
      </c>
      <c r="O103" s="2">
        <v>0.87931034482758619</v>
      </c>
      <c r="P103" s="2">
        <v>1</v>
      </c>
      <c r="T103" t="str">
        <v>No</v>
      </c>
      <c r="U103">
        <f t="shared" si="3"/>
        <v>0</v>
      </c>
      <c r="V103">
        <f ca="1"/>
        <v>0</v>
      </c>
    </row>
    <row r="104" spans="13:22" x14ac:dyDescent="0.25">
      <c r="M104" s="6">
        <v>41</v>
      </c>
      <c r="N104" s="2">
        <v>0.16666666666666666</v>
      </c>
      <c r="O104" s="2">
        <v>0.83333333333333337</v>
      </c>
      <c r="P104" s="2">
        <v>1</v>
      </c>
      <c r="T104" t="str">
        <v>No</v>
      </c>
      <c r="U104">
        <f t="shared" si="3"/>
        <v>0</v>
      </c>
      <c r="V104">
        <f ca="1"/>
        <v>0</v>
      </c>
    </row>
    <row r="105" spans="13:22" x14ac:dyDescent="0.25">
      <c r="M105" s="6">
        <v>42</v>
      </c>
      <c r="N105" s="2">
        <v>0.23333333333333334</v>
      </c>
      <c r="O105" s="2">
        <v>0.76666666666666672</v>
      </c>
      <c r="P105" s="2">
        <v>1</v>
      </c>
      <c r="T105" t="str">
        <v>No</v>
      </c>
      <c r="U105">
        <f t="shared" si="3"/>
        <v>0</v>
      </c>
      <c r="V105">
        <f ca="1"/>
        <v>0</v>
      </c>
    </row>
    <row r="106" spans="13:22" x14ac:dyDescent="0.25">
      <c r="M106" s="6">
        <v>43</v>
      </c>
      <c r="N106" s="2">
        <v>0.19672131147540983</v>
      </c>
      <c r="O106" s="2">
        <v>0.80327868852459017</v>
      </c>
      <c r="P106" s="2">
        <v>1</v>
      </c>
      <c r="T106" t="str">
        <v>No</v>
      </c>
      <c r="U106">
        <f t="shared" si="3"/>
        <v>0</v>
      </c>
      <c r="V106">
        <f ca="1"/>
        <v>0</v>
      </c>
    </row>
    <row r="107" spans="13:22" x14ac:dyDescent="0.25">
      <c r="M107" s="6">
        <v>44</v>
      </c>
      <c r="N107" s="2">
        <v>0.16949152542372881</v>
      </c>
      <c r="O107" s="2">
        <v>0.83050847457627119</v>
      </c>
      <c r="P107" s="2">
        <v>1</v>
      </c>
      <c r="T107" t="str">
        <v>No</v>
      </c>
      <c r="U107">
        <f t="shared" si="3"/>
        <v>0</v>
      </c>
      <c r="V107">
        <f ca="1"/>
        <v>0</v>
      </c>
    </row>
    <row r="108" spans="13:22" x14ac:dyDescent="0.25">
      <c r="M108" s="6">
        <v>45</v>
      </c>
      <c r="N108" s="2">
        <v>0.17857142857142858</v>
      </c>
      <c r="O108" s="2">
        <v>0.8214285714285714</v>
      </c>
      <c r="P108" s="2">
        <v>1</v>
      </c>
      <c r="T108" t="str">
        <v>No</v>
      </c>
      <c r="U108">
        <f t="shared" si="3"/>
        <v>0</v>
      </c>
      <c r="V108">
        <f ca="1"/>
        <v>0</v>
      </c>
    </row>
    <row r="109" spans="13:22" x14ac:dyDescent="0.25">
      <c r="M109" s="6">
        <v>46</v>
      </c>
      <c r="N109" s="2">
        <v>0.15068493150684931</v>
      </c>
      <c r="O109" s="2">
        <v>0.84931506849315064</v>
      </c>
      <c r="P109" s="2">
        <v>1</v>
      </c>
      <c r="T109" t="str">
        <v>No</v>
      </c>
      <c r="U109">
        <f t="shared" si="3"/>
        <v>0</v>
      </c>
      <c r="V109">
        <f ca="1"/>
        <v>0</v>
      </c>
    </row>
    <row r="110" spans="13:22" x14ac:dyDescent="0.25">
      <c r="M110" s="6">
        <v>47</v>
      </c>
      <c r="N110" s="2">
        <v>0.15384615384615385</v>
      </c>
      <c r="O110" s="2">
        <v>0.84615384615384615</v>
      </c>
      <c r="P110" s="2">
        <v>1</v>
      </c>
      <c r="T110" t="str">
        <v>No</v>
      </c>
      <c r="U110">
        <f t="shared" si="3"/>
        <v>0</v>
      </c>
      <c r="V110">
        <f ca="1"/>
        <v>0</v>
      </c>
    </row>
    <row r="111" spans="13:22" x14ac:dyDescent="0.25">
      <c r="M111" s="6">
        <v>48</v>
      </c>
      <c r="N111" s="2">
        <v>0.17460317460317459</v>
      </c>
      <c r="O111" s="2">
        <v>0.82539682539682535</v>
      </c>
      <c r="P111" s="2">
        <v>1</v>
      </c>
      <c r="T111" t="str">
        <v>No</v>
      </c>
      <c r="U111">
        <f t="shared" si="3"/>
        <v>0</v>
      </c>
      <c r="V111">
        <f ca="1"/>
        <v>0</v>
      </c>
    </row>
    <row r="112" spans="13:22" x14ac:dyDescent="0.25">
      <c r="M112" s="6">
        <v>49</v>
      </c>
      <c r="N112" s="2">
        <v>0.3</v>
      </c>
      <c r="O112" s="2">
        <v>0.7</v>
      </c>
      <c r="P112" s="2">
        <v>1</v>
      </c>
      <c r="T112" t="str">
        <v>No</v>
      </c>
      <c r="U112">
        <f t="shared" si="3"/>
        <v>0</v>
      </c>
      <c r="V112">
        <f ca="1"/>
        <v>0</v>
      </c>
    </row>
    <row r="113" spans="13:22" x14ac:dyDescent="0.25">
      <c r="M113" s="6">
        <v>50</v>
      </c>
      <c r="N113" s="2">
        <v>0.13114754098360656</v>
      </c>
      <c r="O113" s="2">
        <v>0.86885245901639341</v>
      </c>
      <c r="P113" s="2">
        <v>1</v>
      </c>
      <c r="T113" t="str">
        <v>No</v>
      </c>
      <c r="U113">
        <f t="shared" si="3"/>
        <v>0</v>
      </c>
      <c r="V113">
        <f ca="1"/>
        <v>0</v>
      </c>
    </row>
    <row r="114" spans="13:22" x14ac:dyDescent="0.25">
      <c r="M114" s="6">
        <v>51</v>
      </c>
      <c r="N114" s="2">
        <v>0.11428571428571428</v>
      </c>
      <c r="O114" s="2">
        <v>0.88571428571428568</v>
      </c>
      <c r="P114" s="2">
        <v>1</v>
      </c>
      <c r="T114" t="str">
        <v>No</v>
      </c>
      <c r="U114">
        <f t="shared" si="3"/>
        <v>0</v>
      </c>
      <c r="V114">
        <f ca="1"/>
        <v>0</v>
      </c>
    </row>
    <row r="115" spans="13:22" x14ac:dyDescent="0.25">
      <c r="M115" s="6">
        <v>52</v>
      </c>
      <c r="N115" s="2">
        <v>0.12</v>
      </c>
      <c r="O115" s="2">
        <v>0.88</v>
      </c>
      <c r="P115" s="2">
        <v>1</v>
      </c>
      <c r="T115" t="str">
        <v>No</v>
      </c>
      <c r="U115">
        <f t="shared" si="3"/>
        <v>0</v>
      </c>
      <c r="V115">
        <f ca="1"/>
        <v>0</v>
      </c>
    </row>
    <row r="116" spans="13:22" x14ac:dyDescent="0.25">
      <c r="M116" s="6">
        <v>53</v>
      </c>
      <c r="N116" s="2">
        <v>0.24590163934426229</v>
      </c>
      <c r="O116" s="2">
        <v>0.75409836065573765</v>
      </c>
      <c r="P116" s="2">
        <v>1</v>
      </c>
      <c r="T116" t="str">
        <v>No</v>
      </c>
      <c r="U116">
        <f t="shared" si="3"/>
        <v>0</v>
      </c>
      <c r="V116">
        <f ca="1"/>
        <v>0</v>
      </c>
    </row>
    <row r="117" spans="13:22" x14ac:dyDescent="0.25">
      <c r="M117" s="6">
        <v>54</v>
      </c>
      <c r="N117" s="2">
        <v>0.16</v>
      </c>
      <c r="O117" s="2">
        <v>0.84</v>
      </c>
      <c r="P117" s="2">
        <v>1</v>
      </c>
      <c r="T117" t="str">
        <v>No</v>
      </c>
      <c r="U117">
        <f t="shared" si="3"/>
        <v>0</v>
      </c>
      <c r="V117">
        <f ca="1"/>
        <v>0</v>
      </c>
    </row>
    <row r="118" spans="13:22" x14ac:dyDescent="0.25">
      <c r="M118" s="6">
        <v>55</v>
      </c>
      <c r="N118" s="2">
        <v>9.8360655737704916E-2</v>
      </c>
      <c r="O118" s="2">
        <v>0.90163934426229508</v>
      </c>
      <c r="P118" s="2">
        <v>1</v>
      </c>
      <c r="T118" t="str">
        <v>No</v>
      </c>
      <c r="U118">
        <f t="shared" si="3"/>
        <v>0</v>
      </c>
      <c r="V118">
        <f ca="1"/>
        <v>0</v>
      </c>
    </row>
    <row r="119" spans="13:22" x14ac:dyDescent="0.25">
      <c r="M119" s="6">
        <v>56</v>
      </c>
      <c r="N119" s="2">
        <v>0.125</v>
      </c>
      <c r="O119" s="2">
        <v>0.875</v>
      </c>
      <c r="P119" s="2">
        <v>1</v>
      </c>
      <c r="T119" t="str">
        <v>No</v>
      </c>
      <c r="U119">
        <f t="shared" si="3"/>
        <v>0</v>
      </c>
      <c r="V119">
        <f ca="1"/>
        <v>0</v>
      </c>
    </row>
    <row r="120" spans="13:22" x14ac:dyDescent="0.25">
      <c r="M120" s="6">
        <v>57</v>
      </c>
      <c r="N120" s="2">
        <v>0.13235294117647059</v>
      </c>
      <c r="O120" s="2">
        <v>0.86764705882352944</v>
      </c>
      <c r="P120" s="2">
        <v>1</v>
      </c>
      <c r="T120" t="str">
        <v>No</v>
      </c>
      <c r="U120">
        <f t="shared" si="3"/>
        <v>0</v>
      </c>
      <c r="V120">
        <f ca="1"/>
        <v>0</v>
      </c>
    </row>
    <row r="121" spans="13:22" x14ac:dyDescent="0.25">
      <c r="M121" s="6">
        <v>58</v>
      </c>
      <c r="N121" s="2">
        <v>0.11320754716981132</v>
      </c>
      <c r="O121" s="2">
        <v>0.8867924528301887</v>
      </c>
      <c r="P121" s="2">
        <v>1</v>
      </c>
      <c r="T121" t="str">
        <v>No</v>
      </c>
      <c r="U121">
        <f t="shared" si="3"/>
        <v>0</v>
      </c>
      <c r="V121">
        <f ca="1"/>
        <v>0</v>
      </c>
    </row>
    <row r="122" spans="13:22" x14ac:dyDescent="0.25">
      <c r="M122" s="6">
        <v>59</v>
      </c>
      <c r="N122" s="2">
        <v>0.15384615384615385</v>
      </c>
      <c r="O122" s="2">
        <v>0.84615384615384615</v>
      </c>
      <c r="P122" s="2">
        <v>1</v>
      </c>
      <c r="T122" t="str">
        <v>No</v>
      </c>
      <c r="U122">
        <f t="shared" si="3"/>
        <v>0</v>
      </c>
      <c r="V122">
        <f ca="1"/>
        <v>0</v>
      </c>
    </row>
    <row r="123" spans="13:22" x14ac:dyDescent="0.25">
      <c r="M123" s="6">
        <v>60</v>
      </c>
      <c r="N123" s="2">
        <v>0.11494252873563218</v>
      </c>
      <c r="O123" s="2">
        <v>0.88505747126436785</v>
      </c>
      <c r="P123" s="2">
        <v>1</v>
      </c>
      <c r="T123" t="str">
        <v>No</v>
      </c>
      <c r="U123">
        <f t="shared" si="3"/>
        <v>0</v>
      </c>
      <c r="V123">
        <f ca="1"/>
        <v>0</v>
      </c>
    </row>
    <row r="124" spans="13:22" x14ac:dyDescent="0.25">
      <c r="M124" s="6">
        <v>61</v>
      </c>
      <c r="N124" s="2">
        <v>8.4507042253521125E-2</v>
      </c>
      <c r="O124" s="2">
        <v>0.91549295774647887</v>
      </c>
      <c r="P124" s="2">
        <v>1</v>
      </c>
      <c r="T124" t="str">
        <v>No</v>
      </c>
      <c r="U124">
        <f t="shared" si="3"/>
        <v>0</v>
      </c>
      <c r="V124">
        <f ca="1"/>
        <v>0</v>
      </c>
    </row>
    <row r="125" spans="13:22" x14ac:dyDescent="0.25">
      <c r="M125" s="6">
        <v>62</v>
      </c>
      <c r="N125" s="2">
        <v>5.4545454545454543E-2</v>
      </c>
      <c r="O125" s="2">
        <v>0.94545454545454544</v>
      </c>
      <c r="P125" s="2">
        <v>1</v>
      </c>
      <c r="T125" t="str">
        <v>No</v>
      </c>
      <c r="U125">
        <f t="shared" si="3"/>
        <v>0</v>
      </c>
      <c r="V125">
        <f ca="1"/>
        <v>0</v>
      </c>
    </row>
    <row r="126" spans="13:22" x14ac:dyDescent="0.25">
      <c r="M126" s="6">
        <v>63</v>
      </c>
      <c r="N126" s="2">
        <v>3.7499999999999999E-2</v>
      </c>
      <c r="O126" s="2">
        <v>0.96250000000000002</v>
      </c>
      <c r="P126" s="2">
        <v>1</v>
      </c>
      <c r="T126" t="str">
        <v>No</v>
      </c>
      <c r="U126">
        <f t="shared" si="3"/>
        <v>0</v>
      </c>
      <c r="V126">
        <f ca="1"/>
        <v>0</v>
      </c>
    </row>
    <row r="127" spans="13:22" x14ac:dyDescent="0.25">
      <c r="M127" s="6">
        <v>64</v>
      </c>
      <c r="N127" s="2">
        <v>0.11627906976744186</v>
      </c>
      <c r="O127" s="2">
        <v>0.88372093023255816</v>
      </c>
      <c r="P127" s="2">
        <v>1</v>
      </c>
      <c r="T127" t="str">
        <v>No</v>
      </c>
      <c r="U127">
        <f t="shared" si="3"/>
        <v>0</v>
      </c>
      <c r="V127">
        <f ca="1"/>
        <v>0</v>
      </c>
    </row>
    <row r="128" spans="13:22" x14ac:dyDescent="0.25">
      <c r="M128" s="6">
        <v>65</v>
      </c>
      <c r="N128" s="2">
        <v>7.575757575757576E-2</v>
      </c>
      <c r="O128" s="2">
        <v>0.9242424242424242</v>
      </c>
      <c r="P128" s="2">
        <v>1</v>
      </c>
      <c r="T128" t="str">
        <v>No</v>
      </c>
      <c r="U128">
        <f t="shared" si="3"/>
        <v>0</v>
      </c>
      <c r="V128">
        <f ca="1"/>
        <v>0</v>
      </c>
    </row>
    <row r="129" spans="13:22" x14ac:dyDescent="0.25">
      <c r="M129" s="6">
        <v>66</v>
      </c>
      <c r="N129" s="2">
        <v>0.12345679012345678</v>
      </c>
      <c r="O129" s="2">
        <v>0.87654320987654322</v>
      </c>
      <c r="P129" s="2">
        <v>1</v>
      </c>
      <c r="T129" t="str">
        <v>No</v>
      </c>
      <c r="U129">
        <f t="shared" si="3"/>
        <v>0</v>
      </c>
      <c r="V129">
        <f ca="1"/>
        <v>0</v>
      </c>
    </row>
    <row r="130" spans="13:22" x14ac:dyDescent="0.25">
      <c r="M130" s="6">
        <v>67</v>
      </c>
      <c r="N130" s="2">
        <v>8.3333333333333329E-2</v>
      </c>
      <c r="O130" s="2">
        <v>0.91666666666666663</v>
      </c>
      <c r="P130" s="2">
        <v>1</v>
      </c>
      <c r="T130" t="str">
        <v>No</v>
      </c>
      <c r="U130">
        <f t="shared" si="3"/>
        <v>0</v>
      </c>
      <c r="V130">
        <f ca="1"/>
        <v>0</v>
      </c>
    </row>
    <row r="131" spans="13:22" x14ac:dyDescent="0.25">
      <c r="M131" s="6">
        <v>68</v>
      </c>
      <c r="N131" s="2">
        <v>0.11578947368421053</v>
      </c>
      <c r="O131" s="2">
        <v>0.88421052631578945</v>
      </c>
      <c r="P131" s="2">
        <v>1</v>
      </c>
      <c r="T131" t="str">
        <v>No</v>
      </c>
      <c r="U131">
        <f t="shared" si="3"/>
        <v>0</v>
      </c>
      <c r="V131">
        <f ca="1"/>
        <v>0</v>
      </c>
    </row>
    <row r="132" spans="13:22" x14ac:dyDescent="0.25">
      <c r="M132" s="6">
        <v>69</v>
      </c>
      <c r="N132" s="2">
        <v>0.1111111111111111</v>
      </c>
      <c r="O132" s="2">
        <v>0.88888888888888884</v>
      </c>
      <c r="P132" s="2">
        <v>1</v>
      </c>
      <c r="T132" t="str">
        <v>No</v>
      </c>
      <c r="U132">
        <f t="shared" si="3"/>
        <v>0</v>
      </c>
      <c r="V132">
        <f ca="1"/>
        <v>0</v>
      </c>
    </row>
    <row r="133" spans="13:22" x14ac:dyDescent="0.25">
      <c r="M133" s="6">
        <v>70</v>
      </c>
      <c r="N133" s="2">
        <v>6.9930069930069935E-2</v>
      </c>
      <c r="O133" s="2">
        <v>0.93006993006993011</v>
      </c>
      <c r="P133" s="2">
        <v>1</v>
      </c>
      <c r="T133" t="str">
        <v>No</v>
      </c>
      <c r="U133">
        <f t="shared" si="3"/>
        <v>0</v>
      </c>
      <c r="V133">
        <f ca="1"/>
        <v>0</v>
      </c>
    </row>
    <row r="134" spans="13:22" x14ac:dyDescent="0.25">
      <c r="M134" s="6">
        <v>71</v>
      </c>
      <c r="N134" s="2">
        <v>1.7964071856287425E-2</v>
      </c>
      <c r="O134" s="2">
        <v>0.98203592814371254</v>
      </c>
      <c r="P134" s="2">
        <v>1</v>
      </c>
      <c r="T134" t="str">
        <v>No</v>
      </c>
      <c r="U134">
        <f t="shared" si="3"/>
        <v>0</v>
      </c>
      <c r="V134">
        <f ca="1"/>
        <v>0</v>
      </c>
    </row>
    <row r="135" spans="13:22" x14ac:dyDescent="0.25">
      <c r="M135" s="6">
        <v>72</v>
      </c>
      <c r="N135" s="2">
        <v>2.1897810218978103E-2</v>
      </c>
      <c r="O135" s="2">
        <v>0.97810218978102192</v>
      </c>
      <c r="P135" s="2">
        <v>1</v>
      </c>
      <c r="T135" t="str">
        <v>No</v>
      </c>
      <c r="U135">
        <f t="shared" si="3"/>
        <v>0</v>
      </c>
      <c r="V135">
        <f ca="1"/>
        <v>0</v>
      </c>
    </row>
    <row r="136" spans="13:22" x14ac:dyDescent="0.25">
      <c r="M136" s="6">
        <v>73</v>
      </c>
      <c r="N136" s="2">
        <v>2.9411764705882353E-2</v>
      </c>
      <c r="O136" s="2">
        <v>0.97058823529411764</v>
      </c>
      <c r="P136" s="2">
        <v>1</v>
      </c>
      <c r="T136" t="str">
        <v>No</v>
      </c>
      <c r="U136">
        <f t="shared" si="3"/>
        <v>0</v>
      </c>
      <c r="V136">
        <f ca="1"/>
        <v>0</v>
      </c>
    </row>
    <row r="137" spans="13:22" x14ac:dyDescent="0.25">
      <c r="M137" s="6">
        <v>74</v>
      </c>
      <c r="N137" s="2">
        <v>7.6923076923076927E-2</v>
      </c>
      <c r="O137" s="2">
        <v>0.92307692307692313</v>
      </c>
      <c r="P137" s="2">
        <v>1</v>
      </c>
      <c r="T137" t="str">
        <v>No</v>
      </c>
      <c r="U137">
        <f t="shared" si="3"/>
        <v>0</v>
      </c>
      <c r="V137">
        <f ca="1"/>
        <v>0</v>
      </c>
    </row>
    <row r="138" spans="13:22" x14ac:dyDescent="0.25">
      <c r="M138" s="6">
        <v>75</v>
      </c>
      <c r="N138" s="2">
        <v>0</v>
      </c>
      <c r="O138" s="2">
        <v>1</v>
      </c>
      <c r="P138" s="2">
        <v>1</v>
      </c>
      <c r="T138" t="str">
        <v>No</v>
      </c>
      <c r="U138">
        <f t="shared" si="3"/>
        <v>0</v>
      </c>
      <c r="V138">
        <f ca="1"/>
        <v>0</v>
      </c>
    </row>
    <row r="139" spans="13:22" x14ac:dyDescent="0.25">
      <c r="M139" s="6">
        <v>76</v>
      </c>
      <c r="N139" s="2">
        <v>0</v>
      </c>
      <c r="O139" s="2">
        <v>1</v>
      </c>
      <c r="P139" s="2">
        <v>1</v>
      </c>
      <c r="T139" t="str">
        <v>No</v>
      </c>
      <c r="U139">
        <f t="shared" si="3"/>
        <v>0</v>
      </c>
      <c r="V139">
        <f ca="1"/>
        <v>0</v>
      </c>
    </row>
    <row r="140" spans="13:22" x14ac:dyDescent="0.25">
      <c r="M140" s="6">
        <v>77</v>
      </c>
      <c r="N140" s="2">
        <v>0</v>
      </c>
      <c r="O140" s="2">
        <v>1</v>
      </c>
      <c r="P140" s="2">
        <v>1</v>
      </c>
      <c r="T140" t="str">
        <v>No</v>
      </c>
      <c r="U140">
        <f t="shared" si="3"/>
        <v>0</v>
      </c>
      <c r="V140">
        <f ca="1"/>
        <v>0</v>
      </c>
    </row>
    <row r="141" spans="13:22" x14ac:dyDescent="0.25">
      <c r="M141" s="6" t="s">
        <v>13487</v>
      </c>
      <c r="N141" s="2">
        <v>0.2685808284731569</v>
      </c>
      <c r="O141" s="2">
        <v>0.7314191715268431</v>
      </c>
      <c r="P141" s="2">
        <v>1</v>
      </c>
      <c r="T141" t="str">
        <v>No</v>
      </c>
      <c r="U141">
        <f t="shared" si="3"/>
        <v>0</v>
      </c>
      <c r="V141">
        <f ca="1"/>
        <v>0</v>
      </c>
    </row>
    <row r="142" spans="13:22" x14ac:dyDescent="0.25">
      <c r="T142" t="str">
        <v>No</v>
      </c>
      <c r="U142">
        <f t="shared" si="3"/>
        <v>0</v>
      </c>
      <c r="V142">
        <f ca="1"/>
        <v>0</v>
      </c>
    </row>
    <row r="143" spans="13:22" x14ac:dyDescent="0.25">
      <c r="T143" t="str">
        <v>No</v>
      </c>
      <c r="U143">
        <f t="shared" si="3"/>
        <v>0</v>
      </c>
      <c r="V143">
        <f ca="1"/>
        <v>0</v>
      </c>
    </row>
    <row r="144" spans="13:22" x14ac:dyDescent="0.25">
      <c r="T144" t="str">
        <v>No</v>
      </c>
      <c r="U144">
        <f t="shared" ref="U144:U207" si="4">IF(T144="Yes",1,0)</f>
        <v>0</v>
      </c>
      <c r="V144">
        <f ca="1"/>
        <v>0</v>
      </c>
    </row>
    <row r="145" spans="13:22" x14ac:dyDescent="0.25">
      <c r="M145" s="39" t="s">
        <v>13544</v>
      </c>
      <c r="N145" s="40"/>
      <c r="O145" s="40"/>
      <c r="P145" s="40"/>
      <c r="T145" t="str">
        <v>No</v>
      </c>
      <c r="U145">
        <f t="shared" si="4"/>
        <v>0</v>
      </c>
      <c r="V145">
        <f ca="1"/>
        <v>0</v>
      </c>
    </row>
    <row r="146" spans="13:22" x14ac:dyDescent="0.25">
      <c r="M146" s="5" t="s">
        <v>13543</v>
      </c>
      <c r="N146" s="5" t="s">
        <v>13503</v>
      </c>
      <c r="T146" t="str">
        <v>No</v>
      </c>
      <c r="U146">
        <f t="shared" si="4"/>
        <v>0</v>
      </c>
      <c r="V146">
        <f ca="1"/>
        <v>0</v>
      </c>
    </row>
    <row r="147" spans="13:22" x14ac:dyDescent="0.25">
      <c r="M147" s="5" t="s">
        <v>13486</v>
      </c>
      <c r="N147" t="s">
        <v>13530</v>
      </c>
      <c r="O147" t="s">
        <v>38</v>
      </c>
      <c r="P147" t="s">
        <v>13487</v>
      </c>
      <c r="T147" t="str">
        <v>No</v>
      </c>
      <c r="U147">
        <f t="shared" si="4"/>
        <v>0</v>
      </c>
      <c r="V147">
        <f ca="1"/>
        <v>0</v>
      </c>
    </row>
    <row r="148" spans="13:22" x14ac:dyDescent="0.25">
      <c r="M148" s="6" t="s">
        <v>30</v>
      </c>
      <c r="N148" s="2">
        <v>0.16096671226630188</v>
      </c>
      <c r="O148" s="2">
        <v>0.83903328773369812</v>
      </c>
      <c r="P148" s="2">
        <v>1</v>
      </c>
      <c r="T148" t="str">
        <v>No</v>
      </c>
      <c r="U148">
        <f t="shared" si="4"/>
        <v>0</v>
      </c>
      <c r="V148">
        <f ca="1"/>
        <v>0</v>
      </c>
    </row>
    <row r="149" spans="13:22" x14ac:dyDescent="0.25">
      <c r="M149" s="9" t="s">
        <v>13527</v>
      </c>
      <c r="N149" s="2">
        <v>0.10362364907819453</v>
      </c>
      <c r="O149" s="2">
        <v>0.89637635092180545</v>
      </c>
      <c r="P149" s="2">
        <v>1</v>
      </c>
      <c r="T149" t="str">
        <v>No</v>
      </c>
      <c r="U149">
        <f t="shared" si="4"/>
        <v>0</v>
      </c>
      <c r="V149">
        <f ca="1"/>
        <v>0</v>
      </c>
    </row>
    <row r="150" spans="13:22" x14ac:dyDescent="0.25">
      <c r="M150" s="9" t="s">
        <v>13526</v>
      </c>
      <c r="N150" s="2">
        <v>0.30645161290322581</v>
      </c>
      <c r="O150" s="2">
        <v>0.69354838709677424</v>
      </c>
      <c r="P150" s="2">
        <v>1</v>
      </c>
      <c r="T150" t="str">
        <v>No</v>
      </c>
      <c r="U150">
        <f t="shared" si="4"/>
        <v>0</v>
      </c>
      <c r="V150">
        <f ca="1"/>
        <v>0</v>
      </c>
    </row>
    <row r="151" spans="13:22" x14ac:dyDescent="0.25">
      <c r="M151" s="6" t="s">
        <v>32</v>
      </c>
      <c r="N151" s="2">
        <v>0.3210947930574099</v>
      </c>
      <c r="O151" s="2">
        <v>0.67890520694259016</v>
      </c>
      <c r="P151" s="2">
        <v>1</v>
      </c>
      <c r="T151" t="str">
        <v>No</v>
      </c>
      <c r="U151">
        <f t="shared" si="4"/>
        <v>0</v>
      </c>
      <c r="V151">
        <f ca="1"/>
        <v>0</v>
      </c>
    </row>
    <row r="152" spans="13:22" x14ac:dyDescent="0.25">
      <c r="M152" s="9" t="s">
        <v>13527</v>
      </c>
      <c r="N152" s="2">
        <v>0.38781163434903049</v>
      </c>
      <c r="O152" s="2">
        <v>0.61218836565096957</v>
      </c>
      <c r="P152" s="2">
        <v>1</v>
      </c>
      <c r="T152" t="str">
        <v>No</v>
      </c>
      <c r="U152">
        <f t="shared" si="4"/>
        <v>0</v>
      </c>
      <c r="V152">
        <f ca="1"/>
        <v>0</v>
      </c>
    </row>
    <row r="153" spans="13:22" x14ac:dyDescent="0.25">
      <c r="M153" s="9" t="s">
        <v>13526</v>
      </c>
      <c r="N153" s="2">
        <v>0.30832449628844116</v>
      </c>
      <c r="O153" s="2">
        <v>0.69167550371155884</v>
      </c>
      <c r="P153" s="2">
        <v>1</v>
      </c>
      <c r="T153" t="str">
        <v>No</v>
      </c>
      <c r="U153">
        <f t="shared" si="4"/>
        <v>0</v>
      </c>
      <c r="V153">
        <f ca="1"/>
        <v>0</v>
      </c>
    </row>
    <row r="154" spans="13:22" x14ac:dyDescent="0.25">
      <c r="M154" s="6" t="s">
        <v>13487</v>
      </c>
      <c r="N154" s="2">
        <v>0.2685808284731569</v>
      </c>
      <c r="O154" s="2">
        <v>0.7314191715268431</v>
      </c>
      <c r="P154" s="2">
        <v>1</v>
      </c>
      <c r="T154" t="str">
        <v>No</v>
      </c>
      <c r="U154">
        <f t="shared" si="4"/>
        <v>0</v>
      </c>
      <c r="V154">
        <f ca="1"/>
        <v>0</v>
      </c>
    </row>
    <row r="155" spans="13:22" x14ac:dyDescent="0.25">
      <c r="T155" t="str">
        <v>No</v>
      </c>
      <c r="U155">
        <f t="shared" si="4"/>
        <v>0</v>
      </c>
      <c r="V155">
        <f ca="1"/>
        <v>0</v>
      </c>
    </row>
    <row r="156" spans="13:22" x14ac:dyDescent="0.25">
      <c r="T156" t="str">
        <v>No</v>
      </c>
      <c r="U156">
        <f t="shared" si="4"/>
        <v>0</v>
      </c>
      <c r="V156">
        <f ca="1"/>
        <v>0</v>
      </c>
    </row>
    <row r="157" spans="13:22" x14ac:dyDescent="0.25">
      <c r="T157" t="str">
        <v>No</v>
      </c>
      <c r="U157">
        <f t="shared" si="4"/>
        <v>0</v>
      </c>
      <c r="V157">
        <f ca="1"/>
        <v>0</v>
      </c>
    </row>
    <row r="158" spans="13:22" x14ac:dyDescent="0.25">
      <c r="T158" t="str">
        <v>No</v>
      </c>
      <c r="U158">
        <f t="shared" si="4"/>
        <v>0</v>
      </c>
      <c r="V158">
        <f ca="1"/>
        <v>0</v>
      </c>
    </row>
    <row r="159" spans="13:22" x14ac:dyDescent="0.25">
      <c r="T159" t="str">
        <v>No</v>
      </c>
      <c r="U159">
        <f t="shared" si="4"/>
        <v>0</v>
      </c>
      <c r="V159">
        <f ca="1"/>
        <v>0</v>
      </c>
    </row>
    <row r="160" spans="13:22" x14ac:dyDescent="0.25">
      <c r="T160" t="str">
        <v>No</v>
      </c>
      <c r="U160">
        <f t="shared" si="4"/>
        <v>0</v>
      </c>
      <c r="V160">
        <f ca="1"/>
        <v>0</v>
      </c>
    </row>
    <row r="161" spans="20:22" x14ac:dyDescent="0.25">
      <c r="T161" t="str">
        <v>No</v>
      </c>
      <c r="U161">
        <f t="shared" si="4"/>
        <v>0</v>
      </c>
      <c r="V161">
        <f ca="1"/>
        <v>0</v>
      </c>
    </row>
    <row r="162" spans="20:22" x14ac:dyDescent="0.25">
      <c r="T162" t="str">
        <v>No</v>
      </c>
      <c r="U162">
        <f t="shared" si="4"/>
        <v>0</v>
      </c>
      <c r="V162">
        <f ca="1"/>
        <v>0</v>
      </c>
    </row>
    <row r="163" spans="20:22" x14ac:dyDescent="0.25">
      <c r="T163" t="str">
        <v>No</v>
      </c>
      <c r="U163">
        <f t="shared" si="4"/>
        <v>0</v>
      </c>
      <c r="V163">
        <f ca="1"/>
        <v>0</v>
      </c>
    </row>
    <row r="164" spans="20:22" x14ac:dyDescent="0.25">
      <c r="T164" t="str">
        <v>No</v>
      </c>
      <c r="U164">
        <f t="shared" si="4"/>
        <v>0</v>
      </c>
      <c r="V164">
        <f ca="1"/>
        <v>0</v>
      </c>
    </row>
    <row r="165" spans="20:22" x14ac:dyDescent="0.25">
      <c r="T165" t="str">
        <v>No</v>
      </c>
      <c r="U165">
        <f t="shared" si="4"/>
        <v>0</v>
      </c>
      <c r="V165">
        <f ca="1"/>
        <v>0</v>
      </c>
    </row>
    <row r="166" spans="20:22" x14ac:dyDescent="0.25">
      <c r="T166" t="str">
        <v>No</v>
      </c>
      <c r="U166">
        <f t="shared" si="4"/>
        <v>0</v>
      </c>
      <c r="V166">
        <f ca="1"/>
        <v>0</v>
      </c>
    </row>
    <row r="167" spans="20:22" x14ac:dyDescent="0.25">
      <c r="T167" t="str">
        <v>No</v>
      </c>
      <c r="U167">
        <f t="shared" si="4"/>
        <v>0</v>
      </c>
      <c r="V167">
        <f ca="1"/>
        <v>0</v>
      </c>
    </row>
    <row r="168" spans="20:22" x14ac:dyDescent="0.25">
      <c r="T168" t="str">
        <v>No</v>
      </c>
      <c r="U168">
        <f t="shared" si="4"/>
        <v>0</v>
      </c>
      <c r="V168">
        <f ca="1"/>
        <v>0</v>
      </c>
    </row>
    <row r="169" spans="20:22" x14ac:dyDescent="0.25">
      <c r="T169" t="str">
        <v>No</v>
      </c>
      <c r="U169">
        <f t="shared" si="4"/>
        <v>0</v>
      </c>
      <c r="V169">
        <f ca="1"/>
        <v>0</v>
      </c>
    </row>
    <row r="170" spans="20:22" x14ac:dyDescent="0.25">
      <c r="T170" t="str">
        <v>No</v>
      </c>
      <c r="U170">
        <f t="shared" si="4"/>
        <v>0</v>
      </c>
      <c r="V170">
        <f ca="1"/>
        <v>0</v>
      </c>
    </row>
    <row r="171" spans="20:22" x14ac:dyDescent="0.25">
      <c r="T171" t="str">
        <v>No</v>
      </c>
      <c r="U171">
        <f t="shared" si="4"/>
        <v>0</v>
      </c>
      <c r="V171">
        <f ca="1"/>
        <v>0</v>
      </c>
    </row>
    <row r="172" spans="20:22" x14ac:dyDescent="0.25">
      <c r="T172" t="str">
        <v>No</v>
      </c>
      <c r="U172">
        <f t="shared" si="4"/>
        <v>0</v>
      </c>
      <c r="V172">
        <f ca="1"/>
        <v>0</v>
      </c>
    </row>
    <row r="173" spans="20:22" x14ac:dyDescent="0.25">
      <c r="T173" t="str">
        <v>No</v>
      </c>
      <c r="U173">
        <f t="shared" si="4"/>
        <v>0</v>
      </c>
      <c r="V173">
        <f ca="1"/>
        <v>0</v>
      </c>
    </row>
    <row r="174" spans="20:22" x14ac:dyDescent="0.25">
      <c r="T174" t="str">
        <v>No</v>
      </c>
      <c r="U174">
        <f t="shared" si="4"/>
        <v>0</v>
      </c>
      <c r="V174">
        <f ca="1"/>
        <v>0</v>
      </c>
    </row>
    <row r="175" spans="20:22" x14ac:dyDescent="0.25">
      <c r="T175" t="str">
        <v>No</v>
      </c>
      <c r="U175">
        <f t="shared" si="4"/>
        <v>0</v>
      </c>
      <c r="V175">
        <f ca="1"/>
        <v>0</v>
      </c>
    </row>
    <row r="176" spans="20:22" x14ac:dyDescent="0.25">
      <c r="T176" t="str">
        <v>No</v>
      </c>
      <c r="U176">
        <f t="shared" si="4"/>
        <v>0</v>
      </c>
      <c r="V176">
        <f ca="1"/>
        <v>0</v>
      </c>
    </row>
    <row r="177" spans="20:22" x14ac:dyDescent="0.25">
      <c r="T177" t="str">
        <v>No</v>
      </c>
      <c r="U177">
        <f t="shared" si="4"/>
        <v>0</v>
      </c>
      <c r="V177">
        <f ca="1"/>
        <v>0</v>
      </c>
    </row>
    <row r="178" spans="20:22" x14ac:dyDescent="0.25">
      <c r="T178" t="str">
        <v>No</v>
      </c>
      <c r="U178">
        <f t="shared" si="4"/>
        <v>0</v>
      </c>
      <c r="V178">
        <f ca="1"/>
        <v>0</v>
      </c>
    </row>
    <row r="179" spans="20:22" x14ac:dyDescent="0.25">
      <c r="T179" t="str">
        <v>No</v>
      </c>
      <c r="U179">
        <f t="shared" si="4"/>
        <v>0</v>
      </c>
      <c r="V179">
        <f ca="1"/>
        <v>0</v>
      </c>
    </row>
    <row r="180" spans="20:22" x14ac:dyDescent="0.25">
      <c r="T180" t="str">
        <v>No</v>
      </c>
      <c r="U180">
        <f t="shared" si="4"/>
        <v>0</v>
      </c>
      <c r="V180">
        <f ca="1"/>
        <v>0</v>
      </c>
    </row>
    <row r="181" spans="20:22" x14ac:dyDescent="0.25">
      <c r="T181" t="str">
        <v>No</v>
      </c>
      <c r="U181">
        <f t="shared" si="4"/>
        <v>0</v>
      </c>
      <c r="V181">
        <f ca="1"/>
        <v>0</v>
      </c>
    </row>
    <row r="182" spans="20:22" x14ac:dyDescent="0.25">
      <c r="T182" t="str">
        <v>No</v>
      </c>
      <c r="U182">
        <f t="shared" si="4"/>
        <v>0</v>
      </c>
      <c r="V182">
        <f ca="1"/>
        <v>0</v>
      </c>
    </row>
    <row r="183" spans="20:22" x14ac:dyDescent="0.25">
      <c r="T183" t="str">
        <v>No</v>
      </c>
      <c r="U183">
        <f t="shared" si="4"/>
        <v>0</v>
      </c>
      <c r="V183">
        <f ca="1"/>
        <v>0</v>
      </c>
    </row>
    <row r="184" spans="20:22" x14ac:dyDescent="0.25">
      <c r="T184" t="str">
        <v>No</v>
      </c>
      <c r="U184">
        <f t="shared" si="4"/>
        <v>0</v>
      </c>
      <c r="V184">
        <f ca="1"/>
        <v>0</v>
      </c>
    </row>
    <row r="185" spans="20:22" x14ac:dyDescent="0.25">
      <c r="T185" t="str">
        <v>No</v>
      </c>
      <c r="U185">
        <f t="shared" si="4"/>
        <v>0</v>
      </c>
      <c r="V185">
        <f ca="1"/>
        <v>0</v>
      </c>
    </row>
    <row r="186" spans="20:22" x14ac:dyDescent="0.25">
      <c r="T186" t="str">
        <v>No</v>
      </c>
      <c r="U186">
        <f t="shared" si="4"/>
        <v>0</v>
      </c>
      <c r="V186">
        <f ca="1"/>
        <v>0</v>
      </c>
    </row>
    <row r="187" spans="20:22" x14ac:dyDescent="0.25">
      <c r="T187" t="str">
        <v>No</v>
      </c>
      <c r="U187">
        <f t="shared" si="4"/>
        <v>0</v>
      </c>
      <c r="V187">
        <f ca="1"/>
        <v>0</v>
      </c>
    </row>
    <row r="188" spans="20:22" x14ac:dyDescent="0.25">
      <c r="T188" t="str">
        <v>No</v>
      </c>
      <c r="U188">
        <f t="shared" si="4"/>
        <v>0</v>
      </c>
      <c r="V188">
        <f ca="1"/>
        <v>0</v>
      </c>
    </row>
    <row r="189" spans="20:22" x14ac:dyDescent="0.25">
      <c r="T189" t="str">
        <v>No</v>
      </c>
      <c r="U189">
        <f t="shared" si="4"/>
        <v>0</v>
      </c>
      <c r="V189">
        <f ca="1"/>
        <v>0</v>
      </c>
    </row>
    <row r="190" spans="20:22" x14ac:dyDescent="0.25">
      <c r="T190" t="str">
        <v>No</v>
      </c>
      <c r="U190">
        <f t="shared" si="4"/>
        <v>0</v>
      </c>
      <c r="V190">
        <f ca="1"/>
        <v>0</v>
      </c>
    </row>
    <row r="191" spans="20:22" x14ac:dyDescent="0.25">
      <c r="T191" t="str">
        <v>No</v>
      </c>
      <c r="U191">
        <f t="shared" si="4"/>
        <v>0</v>
      </c>
      <c r="V191">
        <f ca="1"/>
        <v>0</v>
      </c>
    </row>
    <row r="192" spans="20:22" x14ac:dyDescent="0.25">
      <c r="T192" t="str">
        <v>No</v>
      </c>
      <c r="U192">
        <f t="shared" si="4"/>
        <v>0</v>
      </c>
      <c r="V192">
        <f ca="1"/>
        <v>0</v>
      </c>
    </row>
    <row r="193" spans="20:22" x14ac:dyDescent="0.25">
      <c r="T193" t="str">
        <v>No</v>
      </c>
      <c r="U193">
        <f t="shared" si="4"/>
        <v>0</v>
      </c>
      <c r="V193">
        <f ca="1"/>
        <v>0</v>
      </c>
    </row>
    <row r="194" spans="20:22" x14ac:dyDescent="0.25">
      <c r="T194" t="str">
        <v>No</v>
      </c>
      <c r="U194">
        <f t="shared" si="4"/>
        <v>0</v>
      </c>
      <c r="V194">
        <f ca="1"/>
        <v>0</v>
      </c>
    </row>
    <row r="195" spans="20:22" x14ac:dyDescent="0.25">
      <c r="T195" t="str">
        <v>No</v>
      </c>
      <c r="U195">
        <f t="shared" si="4"/>
        <v>0</v>
      </c>
      <c r="V195">
        <f ca="1"/>
        <v>0</v>
      </c>
    </row>
    <row r="196" spans="20:22" x14ac:dyDescent="0.25">
      <c r="T196" t="str">
        <v>No</v>
      </c>
      <c r="U196">
        <f t="shared" si="4"/>
        <v>0</v>
      </c>
      <c r="V196">
        <f ca="1"/>
        <v>0</v>
      </c>
    </row>
    <row r="197" spans="20:22" x14ac:dyDescent="0.25">
      <c r="T197" t="str">
        <v>No</v>
      </c>
      <c r="U197">
        <f t="shared" si="4"/>
        <v>0</v>
      </c>
      <c r="V197">
        <f ca="1"/>
        <v>0</v>
      </c>
    </row>
    <row r="198" spans="20:22" x14ac:dyDescent="0.25">
      <c r="T198" t="str">
        <v>No</v>
      </c>
      <c r="U198">
        <f t="shared" si="4"/>
        <v>0</v>
      </c>
      <c r="V198">
        <f ca="1"/>
        <v>0</v>
      </c>
    </row>
    <row r="199" spans="20:22" x14ac:dyDescent="0.25">
      <c r="T199" t="str">
        <v>No</v>
      </c>
      <c r="U199">
        <f t="shared" si="4"/>
        <v>0</v>
      </c>
      <c r="V199">
        <f ca="1"/>
        <v>0</v>
      </c>
    </row>
    <row r="200" spans="20:22" x14ac:dyDescent="0.25">
      <c r="T200" t="str">
        <v>No</v>
      </c>
      <c r="U200">
        <f t="shared" si="4"/>
        <v>0</v>
      </c>
      <c r="V200">
        <f ca="1"/>
        <v>0</v>
      </c>
    </row>
    <row r="201" spans="20:22" x14ac:dyDescent="0.25">
      <c r="T201" t="str">
        <v>No</v>
      </c>
      <c r="U201">
        <f t="shared" si="4"/>
        <v>0</v>
      </c>
      <c r="V201">
        <f ca="1"/>
        <v>0</v>
      </c>
    </row>
    <row r="202" spans="20:22" x14ac:dyDescent="0.25">
      <c r="T202" t="str">
        <v>No</v>
      </c>
      <c r="U202">
        <f t="shared" si="4"/>
        <v>0</v>
      </c>
      <c r="V202">
        <f ca="1"/>
        <v>0</v>
      </c>
    </row>
    <row r="203" spans="20:22" x14ac:dyDescent="0.25">
      <c r="T203" t="str">
        <v>No</v>
      </c>
      <c r="U203">
        <f t="shared" si="4"/>
        <v>0</v>
      </c>
      <c r="V203">
        <f ca="1"/>
        <v>0</v>
      </c>
    </row>
    <row r="204" spans="20:22" x14ac:dyDescent="0.25">
      <c r="T204" t="str">
        <v>No</v>
      </c>
      <c r="U204">
        <f t="shared" si="4"/>
        <v>0</v>
      </c>
      <c r="V204">
        <f ca="1"/>
        <v>0</v>
      </c>
    </row>
    <row r="205" spans="20:22" x14ac:dyDescent="0.25">
      <c r="T205" t="str">
        <v>No</v>
      </c>
      <c r="U205">
        <f t="shared" si="4"/>
        <v>0</v>
      </c>
      <c r="V205">
        <f ca="1"/>
        <v>0</v>
      </c>
    </row>
    <row r="206" spans="20:22" x14ac:dyDescent="0.25">
      <c r="T206" t="str">
        <v>No</v>
      </c>
      <c r="U206">
        <f t="shared" si="4"/>
        <v>0</v>
      </c>
      <c r="V206">
        <f ca="1"/>
        <v>0</v>
      </c>
    </row>
    <row r="207" spans="20:22" x14ac:dyDescent="0.25">
      <c r="T207" t="str">
        <v>No</v>
      </c>
      <c r="U207">
        <f t="shared" si="4"/>
        <v>0</v>
      </c>
      <c r="V207">
        <f ca="1"/>
        <v>0</v>
      </c>
    </row>
    <row r="208" spans="20:22" x14ac:dyDescent="0.25">
      <c r="T208" t="str">
        <v>No</v>
      </c>
      <c r="U208">
        <f t="shared" ref="U208:U271" si="5">IF(T208="Yes",1,0)</f>
        <v>0</v>
      </c>
      <c r="V208">
        <f ca="1"/>
        <v>0</v>
      </c>
    </row>
    <row r="209" spans="20:22" x14ac:dyDescent="0.25">
      <c r="T209" t="str">
        <v>No</v>
      </c>
      <c r="U209">
        <f t="shared" si="5"/>
        <v>0</v>
      </c>
      <c r="V209">
        <f ca="1"/>
        <v>0</v>
      </c>
    </row>
    <row r="210" spans="20:22" x14ac:dyDescent="0.25">
      <c r="T210" t="str">
        <v>No</v>
      </c>
      <c r="U210">
        <f t="shared" si="5"/>
        <v>0</v>
      </c>
      <c r="V210">
        <f ca="1"/>
        <v>0</v>
      </c>
    </row>
    <row r="211" spans="20:22" x14ac:dyDescent="0.25">
      <c r="T211" t="str">
        <v>No</v>
      </c>
      <c r="U211">
        <f t="shared" si="5"/>
        <v>0</v>
      </c>
      <c r="V211">
        <f ca="1"/>
        <v>0</v>
      </c>
    </row>
    <row r="212" spans="20:22" x14ac:dyDescent="0.25">
      <c r="T212" t="str">
        <v>No</v>
      </c>
      <c r="U212">
        <f t="shared" si="5"/>
        <v>0</v>
      </c>
      <c r="V212">
        <f ca="1"/>
        <v>0</v>
      </c>
    </row>
    <row r="213" spans="20:22" x14ac:dyDescent="0.25">
      <c r="T213" t="str">
        <v>No</v>
      </c>
      <c r="U213">
        <f t="shared" si="5"/>
        <v>0</v>
      </c>
      <c r="V213">
        <f ca="1"/>
        <v>0</v>
      </c>
    </row>
    <row r="214" spans="20:22" x14ac:dyDescent="0.25">
      <c r="T214" t="str">
        <v>No</v>
      </c>
      <c r="U214">
        <f t="shared" si="5"/>
        <v>0</v>
      </c>
      <c r="V214">
        <f ca="1"/>
        <v>0</v>
      </c>
    </row>
    <row r="215" spans="20:22" x14ac:dyDescent="0.25">
      <c r="T215" t="str">
        <v>No</v>
      </c>
      <c r="U215">
        <f t="shared" si="5"/>
        <v>0</v>
      </c>
      <c r="V215">
        <f ca="1"/>
        <v>0</v>
      </c>
    </row>
    <row r="216" spans="20:22" x14ac:dyDescent="0.25">
      <c r="T216" t="str">
        <v>No</v>
      </c>
      <c r="U216">
        <f t="shared" si="5"/>
        <v>0</v>
      </c>
      <c r="V216">
        <f ca="1"/>
        <v>0</v>
      </c>
    </row>
    <row r="217" spans="20:22" x14ac:dyDescent="0.25">
      <c r="T217" t="str">
        <v>No</v>
      </c>
      <c r="U217">
        <f t="shared" si="5"/>
        <v>0</v>
      </c>
      <c r="V217">
        <f ca="1"/>
        <v>0</v>
      </c>
    </row>
    <row r="218" spans="20:22" x14ac:dyDescent="0.25">
      <c r="T218" t="str">
        <v>No</v>
      </c>
      <c r="U218">
        <f t="shared" si="5"/>
        <v>0</v>
      </c>
      <c r="V218">
        <f ca="1"/>
        <v>0</v>
      </c>
    </row>
    <row r="219" spans="20:22" x14ac:dyDescent="0.25">
      <c r="T219" t="str">
        <v>No</v>
      </c>
      <c r="U219">
        <f t="shared" si="5"/>
        <v>0</v>
      </c>
      <c r="V219">
        <f ca="1"/>
        <v>0</v>
      </c>
    </row>
    <row r="220" spans="20:22" x14ac:dyDescent="0.25">
      <c r="T220" t="str">
        <v>No</v>
      </c>
      <c r="U220">
        <f t="shared" si="5"/>
        <v>0</v>
      </c>
      <c r="V220">
        <f ca="1"/>
        <v>0</v>
      </c>
    </row>
    <row r="221" spans="20:22" x14ac:dyDescent="0.25">
      <c r="T221" t="str">
        <v>No</v>
      </c>
      <c r="U221">
        <f t="shared" si="5"/>
        <v>0</v>
      </c>
      <c r="V221">
        <f ca="1"/>
        <v>0</v>
      </c>
    </row>
    <row r="222" spans="20:22" x14ac:dyDescent="0.25">
      <c r="T222" t="str">
        <v>No</v>
      </c>
      <c r="U222">
        <f t="shared" si="5"/>
        <v>0</v>
      </c>
      <c r="V222">
        <f ca="1"/>
        <v>0</v>
      </c>
    </row>
    <row r="223" spans="20:22" x14ac:dyDescent="0.25">
      <c r="T223" t="str">
        <v>No</v>
      </c>
      <c r="U223">
        <f t="shared" si="5"/>
        <v>0</v>
      </c>
      <c r="V223">
        <f ca="1"/>
        <v>0</v>
      </c>
    </row>
    <row r="224" spans="20:22" x14ac:dyDescent="0.25">
      <c r="T224" t="str">
        <v>No</v>
      </c>
      <c r="U224">
        <f t="shared" si="5"/>
        <v>0</v>
      </c>
      <c r="V224">
        <f ca="1"/>
        <v>0</v>
      </c>
    </row>
    <row r="225" spans="20:22" x14ac:dyDescent="0.25">
      <c r="T225" t="str">
        <v>No</v>
      </c>
      <c r="U225">
        <f t="shared" si="5"/>
        <v>0</v>
      </c>
      <c r="V225">
        <f ca="1"/>
        <v>0</v>
      </c>
    </row>
    <row r="226" spans="20:22" x14ac:dyDescent="0.25">
      <c r="T226" t="str">
        <v>No</v>
      </c>
      <c r="U226">
        <f t="shared" si="5"/>
        <v>0</v>
      </c>
      <c r="V226">
        <f ca="1"/>
        <v>0</v>
      </c>
    </row>
    <row r="227" spans="20:22" x14ac:dyDescent="0.25">
      <c r="T227" t="str">
        <v>No</v>
      </c>
      <c r="U227">
        <f t="shared" si="5"/>
        <v>0</v>
      </c>
      <c r="V227">
        <f ca="1"/>
        <v>0</v>
      </c>
    </row>
    <row r="228" spans="20:22" x14ac:dyDescent="0.25">
      <c r="T228" t="str">
        <v>No</v>
      </c>
      <c r="U228">
        <f t="shared" si="5"/>
        <v>0</v>
      </c>
      <c r="V228">
        <f ca="1"/>
        <v>0</v>
      </c>
    </row>
    <row r="229" spans="20:22" x14ac:dyDescent="0.25">
      <c r="T229" t="str">
        <v>No</v>
      </c>
      <c r="U229">
        <f t="shared" si="5"/>
        <v>0</v>
      </c>
      <c r="V229">
        <f ca="1"/>
        <v>0</v>
      </c>
    </row>
    <row r="230" spans="20:22" x14ac:dyDescent="0.25">
      <c r="T230" t="str">
        <v>No</v>
      </c>
      <c r="U230">
        <f t="shared" si="5"/>
        <v>0</v>
      </c>
      <c r="V230">
        <f ca="1"/>
        <v>0</v>
      </c>
    </row>
    <row r="231" spans="20:22" x14ac:dyDescent="0.25">
      <c r="T231" t="str">
        <v>No</v>
      </c>
      <c r="U231">
        <f t="shared" si="5"/>
        <v>0</v>
      </c>
      <c r="V231">
        <f ca="1"/>
        <v>0</v>
      </c>
    </row>
    <row r="232" spans="20:22" x14ac:dyDescent="0.25">
      <c r="T232" t="str">
        <v>No</v>
      </c>
      <c r="U232">
        <f t="shared" si="5"/>
        <v>0</v>
      </c>
      <c r="V232">
        <f ca="1"/>
        <v>0</v>
      </c>
    </row>
    <row r="233" spans="20:22" x14ac:dyDescent="0.25">
      <c r="T233" t="str">
        <v>No</v>
      </c>
      <c r="U233">
        <f t="shared" si="5"/>
        <v>0</v>
      </c>
      <c r="V233">
        <f ca="1"/>
        <v>0</v>
      </c>
    </row>
    <row r="234" spans="20:22" x14ac:dyDescent="0.25">
      <c r="T234" t="str">
        <v>No</v>
      </c>
      <c r="U234">
        <f t="shared" si="5"/>
        <v>0</v>
      </c>
      <c r="V234">
        <f ca="1"/>
        <v>0</v>
      </c>
    </row>
    <row r="235" spans="20:22" x14ac:dyDescent="0.25">
      <c r="T235" t="str">
        <v>No</v>
      </c>
      <c r="U235">
        <f t="shared" si="5"/>
        <v>0</v>
      </c>
      <c r="V235">
        <f ca="1"/>
        <v>0</v>
      </c>
    </row>
    <row r="236" spans="20:22" x14ac:dyDescent="0.25">
      <c r="T236" t="str">
        <v>No</v>
      </c>
      <c r="U236">
        <f t="shared" si="5"/>
        <v>0</v>
      </c>
      <c r="V236">
        <f ca="1"/>
        <v>0</v>
      </c>
    </row>
    <row r="237" spans="20:22" x14ac:dyDescent="0.25">
      <c r="T237" t="str">
        <v>No</v>
      </c>
      <c r="U237">
        <f t="shared" si="5"/>
        <v>0</v>
      </c>
      <c r="V237">
        <f ca="1"/>
        <v>0</v>
      </c>
    </row>
    <row r="238" spans="20:22" x14ac:dyDescent="0.25">
      <c r="T238" t="str">
        <v>No</v>
      </c>
      <c r="U238">
        <f t="shared" si="5"/>
        <v>0</v>
      </c>
      <c r="V238">
        <f ca="1"/>
        <v>0</v>
      </c>
    </row>
    <row r="239" spans="20:22" x14ac:dyDescent="0.25">
      <c r="T239" t="str">
        <v>No</v>
      </c>
      <c r="U239">
        <f t="shared" si="5"/>
        <v>0</v>
      </c>
      <c r="V239">
        <f ca="1"/>
        <v>0</v>
      </c>
    </row>
    <row r="240" spans="20:22" x14ac:dyDescent="0.25">
      <c r="T240" t="str">
        <v>No</v>
      </c>
      <c r="U240">
        <f t="shared" si="5"/>
        <v>0</v>
      </c>
      <c r="V240">
        <f ca="1"/>
        <v>0</v>
      </c>
    </row>
    <row r="241" spans="20:22" x14ac:dyDescent="0.25">
      <c r="T241" t="str">
        <v>No</v>
      </c>
      <c r="U241">
        <f t="shared" si="5"/>
        <v>0</v>
      </c>
      <c r="V241">
        <f ca="1"/>
        <v>0</v>
      </c>
    </row>
    <row r="242" spans="20:22" x14ac:dyDescent="0.25">
      <c r="T242" t="str">
        <v>No</v>
      </c>
      <c r="U242">
        <f t="shared" si="5"/>
        <v>0</v>
      </c>
      <c r="V242">
        <f ca="1"/>
        <v>0</v>
      </c>
    </row>
    <row r="243" spans="20:22" x14ac:dyDescent="0.25">
      <c r="T243" t="str">
        <v>Yes</v>
      </c>
      <c r="U243">
        <f t="shared" si="5"/>
        <v>1</v>
      </c>
      <c r="V243">
        <f ca="1"/>
        <v>0</v>
      </c>
    </row>
    <row r="244" spans="20:22" x14ac:dyDescent="0.25">
      <c r="T244" t="str">
        <v>No</v>
      </c>
      <c r="U244">
        <f t="shared" si="5"/>
        <v>0</v>
      </c>
      <c r="V244">
        <f ca="1"/>
        <v>0</v>
      </c>
    </row>
    <row r="245" spans="20:22" x14ac:dyDescent="0.25">
      <c r="T245" t="str">
        <v>No</v>
      </c>
      <c r="U245">
        <f t="shared" si="5"/>
        <v>0</v>
      </c>
      <c r="V245">
        <f ca="1"/>
        <v>0</v>
      </c>
    </row>
    <row r="246" spans="20:22" x14ac:dyDescent="0.25">
      <c r="T246" t="str">
        <v>No</v>
      </c>
      <c r="U246">
        <f t="shared" si="5"/>
        <v>0</v>
      </c>
      <c r="V246">
        <f ca="1"/>
        <v>0</v>
      </c>
    </row>
    <row r="247" spans="20:22" x14ac:dyDescent="0.25">
      <c r="T247" t="str">
        <v>No</v>
      </c>
      <c r="U247">
        <f t="shared" si="5"/>
        <v>0</v>
      </c>
      <c r="V247">
        <f ca="1"/>
        <v>0</v>
      </c>
    </row>
    <row r="248" spans="20:22" x14ac:dyDescent="0.25">
      <c r="T248" t="str">
        <v>No</v>
      </c>
      <c r="U248">
        <f t="shared" si="5"/>
        <v>0</v>
      </c>
      <c r="V248">
        <f ca="1"/>
        <v>0</v>
      </c>
    </row>
    <row r="249" spans="20:22" x14ac:dyDescent="0.25">
      <c r="T249" t="str">
        <v>No</v>
      </c>
      <c r="U249">
        <f t="shared" si="5"/>
        <v>0</v>
      </c>
      <c r="V249">
        <f ca="1"/>
        <v>0</v>
      </c>
    </row>
    <row r="250" spans="20:22" x14ac:dyDescent="0.25">
      <c r="T250" t="str">
        <v>No</v>
      </c>
      <c r="U250">
        <f t="shared" si="5"/>
        <v>0</v>
      </c>
      <c r="V250">
        <f ca="1"/>
        <v>0</v>
      </c>
    </row>
    <row r="251" spans="20:22" x14ac:dyDescent="0.25">
      <c r="T251" t="str">
        <v>No</v>
      </c>
      <c r="U251">
        <f t="shared" si="5"/>
        <v>0</v>
      </c>
      <c r="V251">
        <f ca="1"/>
        <v>0</v>
      </c>
    </row>
    <row r="252" spans="20:22" x14ac:dyDescent="0.25">
      <c r="T252" t="str">
        <v>No</v>
      </c>
      <c r="U252">
        <f t="shared" si="5"/>
        <v>0</v>
      </c>
      <c r="V252">
        <f ca="1"/>
        <v>0</v>
      </c>
    </row>
    <row r="253" spans="20:22" x14ac:dyDescent="0.25">
      <c r="T253" t="str">
        <v>No</v>
      </c>
      <c r="U253">
        <f t="shared" si="5"/>
        <v>0</v>
      </c>
      <c r="V253">
        <f ca="1"/>
        <v>0</v>
      </c>
    </row>
    <row r="254" spans="20:22" x14ac:dyDescent="0.25">
      <c r="T254" t="str">
        <v>Yes</v>
      </c>
      <c r="U254">
        <f t="shared" si="5"/>
        <v>1</v>
      </c>
      <c r="V254">
        <f ca="1"/>
        <v>0</v>
      </c>
    </row>
    <row r="255" spans="20:22" x14ac:dyDescent="0.25">
      <c r="T255" t="str">
        <v>No</v>
      </c>
      <c r="U255">
        <f t="shared" si="5"/>
        <v>0</v>
      </c>
      <c r="V255">
        <f ca="1"/>
        <v>0</v>
      </c>
    </row>
    <row r="256" spans="20:22" x14ac:dyDescent="0.25">
      <c r="T256" t="str">
        <v>No</v>
      </c>
      <c r="U256">
        <f t="shared" si="5"/>
        <v>0</v>
      </c>
      <c r="V256">
        <f ca="1"/>
        <v>0</v>
      </c>
    </row>
    <row r="257" spans="20:22" x14ac:dyDescent="0.25">
      <c r="T257" t="str">
        <v>No</v>
      </c>
      <c r="U257">
        <f t="shared" si="5"/>
        <v>0</v>
      </c>
      <c r="V257">
        <f ca="1"/>
        <v>0</v>
      </c>
    </row>
    <row r="258" spans="20:22" x14ac:dyDescent="0.25">
      <c r="T258" t="str">
        <v>No</v>
      </c>
      <c r="U258">
        <f t="shared" si="5"/>
        <v>0</v>
      </c>
      <c r="V258">
        <f ca="1"/>
        <v>0</v>
      </c>
    </row>
    <row r="259" spans="20:22" x14ac:dyDescent="0.25">
      <c r="T259" t="str">
        <v>No</v>
      </c>
      <c r="U259">
        <f t="shared" si="5"/>
        <v>0</v>
      </c>
      <c r="V259">
        <f ca="1"/>
        <v>0</v>
      </c>
    </row>
    <row r="260" spans="20:22" x14ac:dyDescent="0.25">
      <c r="T260" t="str">
        <v>No</v>
      </c>
      <c r="U260">
        <f t="shared" si="5"/>
        <v>0</v>
      </c>
      <c r="V260">
        <f ca="1"/>
        <v>0</v>
      </c>
    </row>
    <row r="261" spans="20:22" x14ac:dyDescent="0.25">
      <c r="T261" t="str">
        <v>No</v>
      </c>
      <c r="U261">
        <f t="shared" si="5"/>
        <v>0</v>
      </c>
      <c r="V261">
        <f ca="1"/>
        <v>0</v>
      </c>
    </row>
    <row r="262" spans="20:22" x14ac:dyDescent="0.25">
      <c r="T262" t="str">
        <v>No</v>
      </c>
      <c r="U262">
        <f t="shared" si="5"/>
        <v>0</v>
      </c>
      <c r="V262">
        <f ca="1"/>
        <v>0</v>
      </c>
    </row>
    <row r="263" spans="20:22" x14ac:dyDescent="0.25">
      <c r="T263" t="str">
        <v>No</v>
      </c>
      <c r="U263">
        <f t="shared" si="5"/>
        <v>0</v>
      </c>
      <c r="V263">
        <f ca="1"/>
        <v>0</v>
      </c>
    </row>
    <row r="264" spans="20:22" x14ac:dyDescent="0.25">
      <c r="T264" t="str">
        <v>No</v>
      </c>
      <c r="U264">
        <f t="shared" si="5"/>
        <v>0</v>
      </c>
      <c r="V264">
        <f ca="1"/>
        <v>0</v>
      </c>
    </row>
    <row r="265" spans="20:22" x14ac:dyDescent="0.25">
      <c r="T265" t="str">
        <v>No</v>
      </c>
      <c r="U265">
        <f t="shared" si="5"/>
        <v>0</v>
      </c>
      <c r="V265">
        <f ca="1"/>
        <v>0</v>
      </c>
    </row>
    <row r="266" spans="20:22" x14ac:dyDescent="0.25">
      <c r="T266" t="str">
        <v>No</v>
      </c>
      <c r="U266">
        <f t="shared" si="5"/>
        <v>0</v>
      </c>
      <c r="V266">
        <f ca="1"/>
        <v>0</v>
      </c>
    </row>
    <row r="267" spans="20:22" x14ac:dyDescent="0.25">
      <c r="T267" t="str">
        <v>No</v>
      </c>
      <c r="U267">
        <f t="shared" si="5"/>
        <v>0</v>
      </c>
      <c r="V267">
        <f ca="1"/>
        <v>0</v>
      </c>
    </row>
    <row r="268" spans="20:22" x14ac:dyDescent="0.25">
      <c r="T268" t="str">
        <v>No</v>
      </c>
      <c r="U268">
        <f t="shared" si="5"/>
        <v>0</v>
      </c>
      <c r="V268">
        <f ca="1"/>
        <v>0</v>
      </c>
    </row>
    <row r="269" spans="20:22" x14ac:dyDescent="0.25">
      <c r="T269" t="str">
        <v>No</v>
      </c>
      <c r="U269">
        <f t="shared" si="5"/>
        <v>0</v>
      </c>
      <c r="V269">
        <f ca="1"/>
        <v>0</v>
      </c>
    </row>
    <row r="270" spans="20:22" x14ac:dyDescent="0.25">
      <c r="T270" t="str">
        <v>No</v>
      </c>
      <c r="U270">
        <f t="shared" si="5"/>
        <v>0</v>
      </c>
      <c r="V270">
        <f ca="1"/>
        <v>0</v>
      </c>
    </row>
    <row r="271" spans="20:22" x14ac:dyDescent="0.25">
      <c r="T271" t="str">
        <v>No</v>
      </c>
      <c r="U271">
        <f t="shared" si="5"/>
        <v>0</v>
      </c>
      <c r="V271">
        <f ca="1"/>
        <v>0</v>
      </c>
    </row>
    <row r="272" spans="20:22" x14ac:dyDescent="0.25">
      <c r="T272" t="str">
        <v>No</v>
      </c>
      <c r="U272">
        <f t="shared" ref="U272:U335" si="6">IF(T272="Yes",1,0)</f>
        <v>0</v>
      </c>
      <c r="V272">
        <f ca="1"/>
        <v>0</v>
      </c>
    </row>
    <row r="273" spans="20:22" x14ac:dyDescent="0.25">
      <c r="T273" t="str">
        <v>No</v>
      </c>
      <c r="U273">
        <f t="shared" si="6"/>
        <v>0</v>
      </c>
      <c r="V273">
        <f ca="1"/>
        <v>0</v>
      </c>
    </row>
    <row r="274" spans="20:22" x14ac:dyDescent="0.25">
      <c r="T274" t="str">
        <v>No</v>
      </c>
      <c r="U274">
        <f t="shared" si="6"/>
        <v>0</v>
      </c>
      <c r="V274">
        <f ca="1"/>
        <v>0</v>
      </c>
    </row>
    <row r="275" spans="20:22" x14ac:dyDescent="0.25">
      <c r="T275" t="str">
        <v>No</v>
      </c>
      <c r="U275">
        <f t="shared" si="6"/>
        <v>0</v>
      </c>
      <c r="V275">
        <f ca="1"/>
        <v>0</v>
      </c>
    </row>
    <row r="276" spans="20:22" x14ac:dyDescent="0.25">
      <c r="T276" t="str">
        <v>No</v>
      </c>
      <c r="U276">
        <f t="shared" si="6"/>
        <v>0</v>
      </c>
      <c r="V276">
        <f ca="1"/>
        <v>0</v>
      </c>
    </row>
    <row r="277" spans="20:22" x14ac:dyDescent="0.25">
      <c r="T277" t="str">
        <v>No</v>
      </c>
      <c r="U277">
        <f t="shared" si="6"/>
        <v>0</v>
      </c>
      <c r="V277">
        <f ca="1"/>
        <v>0</v>
      </c>
    </row>
    <row r="278" spans="20:22" x14ac:dyDescent="0.25">
      <c r="T278" t="str">
        <v>No</v>
      </c>
      <c r="U278">
        <f t="shared" si="6"/>
        <v>0</v>
      </c>
      <c r="V278">
        <f ca="1"/>
        <v>0</v>
      </c>
    </row>
    <row r="279" spans="20:22" x14ac:dyDescent="0.25">
      <c r="T279" t="str">
        <v>No</v>
      </c>
      <c r="U279">
        <f t="shared" si="6"/>
        <v>0</v>
      </c>
      <c r="V279">
        <f ca="1"/>
        <v>0</v>
      </c>
    </row>
    <row r="280" spans="20:22" x14ac:dyDescent="0.25">
      <c r="T280" t="str">
        <v>No</v>
      </c>
      <c r="U280">
        <f t="shared" si="6"/>
        <v>0</v>
      </c>
      <c r="V280">
        <f ca="1"/>
        <v>0</v>
      </c>
    </row>
    <row r="281" spans="20:22" x14ac:dyDescent="0.25">
      <c r="T281" t="str">
        <v>No</v>
      </c>
      <c r="U281">
        <f t="shared" si="6"/>
        <v>0</v>
      </c>
      <c r="V281">
        <f ca="1"/>
        <v>0</v>
      </c>
    </row>
    <row r="282" spans="20:22" x14ac:dyDescent="0.25">
      <c r="T282" t="str">
        <v>No</v>
      </c>
      <c r="U282">
        <f t="shared" si="6"/>
        <v>0</v>
      </c>
      <c r="V282">
        <f ca="1"/>
        <v>0</v>
      </c>
    </row>
    <row r="283" spans="20:22" x14ac:dyDescent="0.25">
      <c r="T283" t="str">
        <v>No</v>
      </c>
      <c r="U283">
        <f t="shared" si="6"/>
        <v>0</v>
      </c>
      <c r="V283">
        <f ca="1"/>
        <v>0</v>
      </c>
    </row>
    <row r="284" spans="20:22" x14ac:dyDescent="0.25">
      <c r="T284" t="str">
        <v>No</v>
      </c>
      <c r="U284">
        <f t="shared" si="6"/>
        <v>0</v>
      </c>
      <c r="V284">
        <f ca="1"/>
        <v>0</v>
      </c>
    </row>
    <row r="285" spans="20:22" x14ac:dyDescent="0.25">
      <c r="T285" t="str">
        <v>No</v>
      </c>
      <c r="U285">
        <f t="shared" si="6"/>
        <v>0</v>
      </c>
      <c r="V285">
        <f ca="1"/>
        <v>0</v>
      </c>
    </row>
    <row r="286" spans="20:22" x14ac:dyDescent="0.25">
      <c r="T286" t="str">
        <v>No</v>
      </c>
      <c r="U286">
        <f t="shared" si="6"/>
        <v>0</v>
      </c>
      <c r="V286">
        <f ca="1"/>
        <v>0</v>
      </c>
    </row>
    <row r="287" spans="20:22" x14ac:dyDescent="0.25">
      <c r="T287" t="str">
        <v>No</v>
      </c>
      <c r="U287">
        <f t="shared" si="6"/>
        <v>0</v>
      </c>
      <c r="V287">
        <f ca="1"/>
        <v>0</v>
      </c>
    </row>
    <row r="288" spans="20:22" x14ac:dyDescent="0.25">
      <c r="T288" t="str">
        <v>No</v>
      </c>
      <c r="U288">
        <f t="shared" si="6"/>
        <v>0</v>
      </c>
      <c r="V288">
        <f ca="1"/>
        <v>0</v>
      </c>
    </row>
    <row r="289" spans="20:22" x14ac:dyDescent="0.25">
      <c r="T289" t="str">
        <v>No</v>
      </c>
      <c r="U289">
        <f t="shared" si="6"/>
        <v>0</v>
      </c>
      <c r="V289">
        <f ca="1"/>
        <v>0</v>
      </c>
    </row>
    <row r="290" spans="20:22" x14ac:dyDescent="0.25">
      <c r="T290" t="str">
        <v>No</v>
      </c>
      <c r="U290">
        <f t="shared" si="6"/>
        <v>0</v>
      </c>
      <c r="V290">
        <f ca="1"/>
        <v>0</v>
      </c>
    </row>
    <row r="291" spans="20:22" x14ac:dyDescent="0.25">
      <c r="T291" t="str">
        <v>No</v>
      </c>
      <c r="U291">
        <f t="shared" si="6"/>
        <v>0</v>
      </c>
      <c r="V291">
        <f ca="1"/>
        <v>0</v>
      </c>
    </row>
    <row r="292" spans="20:22" x14ac:dyDescent="0.25">
      <c r="T292" t="str">
        <v>No</v>
      </c>
      <c r="U292">
        <f t="shared" si="6"/>
        <v>0</v>
      </c>
      <c r="V292">
        <f ca="1"/>
        <v>0</v>
      </c>
    </row>
    <row r="293" spans="20:22" x14ac:dyDescent="0.25">
      <c r="T293" t="str">
        <v>No</v>
      </c>
      <c r="U293">
        <f t="shared" si="6"/>
        <v>0</v>
      </c>
      <c r="V293">
        <f ca="1"/>
        <v>0</v>
      </c>
    </row>
    <row r="294" spans="20:22" x14ac:dyDescent="0.25">
      <c r="T294" t="str">
        <v>No</v>
      </c>
      <c r="U294">
        <f t="shared" si="6"/>
        <v>0</v>
      </c>
      <c r="V294">
        <f ca="1"/>
        <v>0</v>
      </c>
    </row>
    <row r="295" spans="20:22" x14ac:dyDescent="0.25">
      <c r="T295" t="str">
        <v>No</v>
      </c>
      <c r="U295">
        <f t="shared" si="6"/>
        <v>0</v>
      </c>
      <c r="V295">
        <f ca="1"/>
        <v>0</v>
      </c>
    </row>
    <row r="296" spans="20:22" x14ac:dyDescent="0.25">
      <c r="T296" t="str">
        <v>No</v>
      </c>
      <c r="U296">
        <f t="shared" si="6"/>
        <v>0</v>
      </c>
      <c r="V296">
        <f ca="1"/>
        <v>0</v>
      </c>
    </row>
    <row r="297" spans="20:22" x14ac:dyDescent="0.25">
      <c r="T297" t="str">
        <v>No</v>
      </c>
      <c r="U297">
        <f t="shared" si="6"/>
        <v>0</v>
      </c>
      <c r="V297">
        <f ca="1"/>
        <v>0</v>
      </c>
    </row>
    <row r="298" spans="20:22" x14ac:dyDescent="0.25">
      <c r="T298" t="str">
        <v>No</v>
      </c>
      <c r="U298">
        <f t="shared" si="6"/>
        <v>0</v>
      </c>
      <c r="V298">
        <f ca="1"/>
        <v>0</v>
      </c>
    </row>
    <row r="299" spans="20:22" x14ac:dyDescent="0.25">
      <c r="T299" t="str">
        <v>No</v>
      </c>
      <c r="U299">
        <f t="shared" si="6"/>
        <v>0</v>
      </c>
      <c r="V299">
        <f ca="1"/>
        <v>0</v>
      </c>
    </row>
    <row r="300" spans="20:22" x14ac:dyDescent="0.25">
      <c r="T300" t="str">
        <v>No</v>
      </c>
      <c r="U300">
        <f t="shared" si="6"/>
        <v>0</v>
      </c>
      <c r="V300">
        <f ca="1"/>
        <v>0</v>
      </c>
    </row>
    <row r="301" spans="20:22" x14ac:dyDescent="0.25">
      <c r="T301" t="str">
        <v>No</v>
      </c>
      <c r="U301">
        <f t="shared" si="6"/>
        <v>0</v>
      </c>
      <c r="V301">
        <f ca="1"/>
        <v>0</v>
      </c>
    </row>
    <row r="302" spans="20:22" x14ac:dyDescent="0.25">
      <c r="T302" t="str">
        <v>No</v>
      </c>
      <c r="U302">
        <f t="shared" si="6"/>
        <v>0</v>
      </c>
      <c r="V302">
        <f ca="1"/>
        <v>0</v>
      </c>
    </row>
    <row r="303" spans="20:22" x14ac:dyDescent="0.25">
      <c r="T303" t="str">
        <v>No</v>
      </c>
      <c r="U303">
        <f t="shared" si="6"/>
        <v>0</v>
      </c>
      <c r="V303">
        <f ca="1"/>
        <v>0</v>
      </c>
    </row>
    <row r="304" spans="20:22" x14ac:dyDescent="0.25">
      <c r="T304" t="str">
        <v>No</v>
      </c>
      <c r="U304">
        <f t="shared" si="6"/>
        <v>0</v>
      </c>
      <c r="V304">
        <f ca="1"/>
        <v>0</v>
      </c>
    </row>
    <row r="305" spans="20:22" x14ac:dyDescent="0.25">
      <c r="T305" t="str">
        <v>No</v>
      </c>
      <c r="U305">
        <f t="shared" si="6"/>
        <v>0</v>
      </c>
      <c r="V305">
        <f ca="1"/>
        <v>0</v>
      </c>
    </row>
    <row r="306" spans="20:22" x14ac:dyDescent="0.25">
      <c r="T306" t="str">
        <v>No</v>
      </c>
      <c r="U306">
        <f t="shared" si="6"/>
        <v>0</v>
      </c>
      <c r="V306">
        <f ca="1"/>
        <v>0</v>
      </c>
    </row>
    <row r="307" spans="20:22" x14ac:dyDescent="0.25">
      <c r="T307" t="str">
        <v>No</v>
      </c>
      <c r="U307">
        <f t="shared" si="6"/>
        <v>0</v>
      </c>
      <c r="V307">
        <f ca="1"/>
        <v>0</v>
      </c>
    </row>
    <row r="308" spans="20:22" x14ac:dyDescent="0.25">
      <c r="T308" t="str">
        <v>No</v>
      </c>
      <c r="U308">
        <f t="shared" si="6"/>
        <v>0</v>
      </c>
      <c r="V308">
        <f ca="1"/>
        <v>0</v>
      </c>
    </row>
    <row r="309" spans="20:22" x14ac:dyDescent="0.25">
      <c r="T309" t="str">
        <v>No</v>
      </c>
      <c r="U309">
        <f t="shared" si="6"/>
        <v>0</v>
      </c>
      <c r="V309">
        <f ca="1"/>
        <v>0</v>
      </c>
    </row>
    <row r="310" spans="20:22" x14ac:dyDescent="0.25">
      <c r="T310" t="str">
        <v>No</v>
      </c>
      <c r="U310">
        <f t="shared" si="6"/>
        <v>0</v>
      </c>
      <c r="V310">
        <f ca="1"/>
        <v>0</v>
      </c>
    </row>
    <row r="311" spans="20:22" x14ac:dyDescent="0.25">
      <c r="T311" t="str">
        <v>No</v>
      </c>
      <c r="U311">
        <f t="shared" si="6"/>
        <v>0</v>
      </c>
      <c r="V311">
        <f ca="1"/>
        <v>0</v>
      </c>
    </row>
    <row r="312" spans="20:22" x14ac:dyDescent="0.25">
      <c r="T312" t="str">
        <v>No</v>
      </c>
      <c r="U312">
        <f t="shared" si="6"/>
        <v>0</v>
      </c>
      <c r="V312">
        <f ca="1"/>
        <v>0</v>
      </c>
    </row>
    <row r="313" spans="20:22" x14ac:dyDescent="0.25">
      <c r="T313" t="str">
        <v>No</v>
      </c>
      <c r="U313">
        <f t="shared" si="6"/>
        <v>0</v>
      </c>
      <c r="V313">
        <f ca="1"/>
        <v>0</v>
      </c>
    </row>
    <row r="314" spans="20:22" x14ac:dyDescent="0.25">
      <c r="T314" t="str">
        <v>No</v>
      </c>
      <c r="U314">
        <f t="shared" si="6"/>
        <v>0</v>
      </c>
      <c r="V314">
        <f ca="1"/>
        <v>0</v>
      </c>
    </row>
    <row r="315" spans="20:22" x14ac:dyDescent="0.25">
      <c r="T315" t="str">
        <v>No</v>
      </c>
      <c r="U315">
        <f t="shared" si="6"/>
        <v>0</v>
      </c>
      <c r="V315">
        <f ca="1"/>
        <v>0</v>
      </c>
    </row>
    <row r="316" spans="20:22" x14ac:dyDescent="0.25">
      <c r="T316" t="str">
        <v>No</v>
      </c>
      <c r="U316">
        <f t="shared" si="6"/>
        <v>0</v>
      </c>
      <c r="V316">
        <f ca="1"/>
        <v>0</v>
      </c>
    </row>
    <row r="317" spans="20:22" x14ac:dyDescent="0.25">
      <c r="T317" t="str">
        <v>No</v>
      </c>
      <c r="U317">
        <f t="shared" si="6"/>
        <v>0</v>
      </c>
      <c r="V317">
        <f ca="1"/>
        <v>0</v>
      </c>
    </row>
    <row r="318" spans="20:22" x14ac:dyDescent="0.25">
      <c r="T318" t="str">
        <v>No</v>
      </c>
      <c r="U318">
        <f t="shared" si="6"/>
        <v>0</v>
      </c>
      <c r="V318">
        <f ca="1"/>
        <v>0</v>
      </c>
    </row>
    <row r="319" spans="20:22" x14ac:dyDescent="0.25">
      <c r="T319" t="str">
        <v>No</v>
      </c>
      <c r="U319">
        <f t="shared" si="6"/>
        <v>0</v>
      </c>
      <c r="V319">
        <f ca="1"/>
        <v>0</v>
      </c>
    </row>
    <row r="320" spans="20:22" x14ac:dyDescent="0.25">
      <c r="T320" t="str">
        <v>No</v>
      </c>
      <c r="U320">
        <f t="shared" si="6"/>
        <v>0</v>
      </c>
      <c r="V320">
        <f ca="1"/>
        <v>0</v>
      </c>
    </row>
    <row r="321" spans="20:22" x14ac:dyDescent="0.25">
      <c r="T321" t="str">
        <v>No</v>
      </c>
      <c r="U321">
        <f t="shared" si="6"/>
        <v>0</v>
      </c>
      <c r="V321">
        <f ca="1"/>
        <v>0</v>
      </c>
    </row>
    <row r="322" spans="20:22" x14ac:dyDescent="0.25">
      <c r="T322" t="str">
        <v>No</v>
      </c>
      <c r="U322">
        <f t="shared" si="6"/>
        <v>0</v>
      </c>
      <c r="V322">
        <f ca="1"/>
        <v>0</v>
      </c>
    </row>
    <row r="323" spans="20:22" x14ac:dyDescent="0.25">
      <c r="T323" t="str">
        <v>No</v>
      </c>
      <c r="U323">
        <f t="shared" si="6"/>
        <v>0</v>
      </c>
      <c r="V323">
        <f ca="1"/>
        <v>0</v>
      </c>
    </row>
    <row r="324" spans="20:22" x14ac:dyDescent="0.25">
      <c r="T324" t="str">
        <v>No</v>
      </c>
      <c r="U324">
        <f t="shared" si="6"/>
        <v>0</v>
      </c>
      <c r="V324">
        <f ca="1"/>
        <v>0</v>
      </c>
    </row>
    <row r="325" spans="20:22" x14ac:dyDescent="0.25">
      <c r="T325" t="str">
        <v>No</v>
      </c>
      <c r="U325">
        <f t="shared" si="6"/>
        <v>0</v>
      </c>
      <c r="V325">
        <f ca="1"/>
        <v>0</v>
      </c>
    </row>
    <row r="326" spans="20:22" x14ac:dyDescent="0.25">
      <c r="T326" t="str">
        <v>No</v>
      </c>
      <c r="U326">
        <f t="shared" si="6"/>
        <v>0</v>
      </c>
      <c r="V326">
        <f ca="1"/>
        <v>0</v>
      </c>
    </row>
    <row r="327" spans="20:22" x14ac:dyDescent="0.25">
      <c r="T327" t="str">
        <v>No</v>
      </c>
      <c r="U327">
        <f t="shared" si="6"/>
        <v>0</v>
      </c>
      <c r="V327">
        <f ca="1"/>
        <v>0</v>
      </c>
    </row>
    <row r="328" spans="20:22" x14ac:dyDescent="0.25">
      <c r="T328" t="str">
        <v>No</v>
      </c>
      <c r="U328">
        <f t="shared" si="6"/>
        <v>0</v>
      </c>
      <c r="V328">
        <f ca="1"/>
        <v>0</v>
      </c>
    </row>
    <row r="329" spans="20:22" x14ac:dyDescent="0.25">
      <c r="T329" t="str">
        <v>No</v>
      </c>
      <c r="U329">
        <f t="shared" si="6"/>
        <v>0</v>
      </c>
      <c r="V329">
        <f ca="1"/>
        <v>0</v>
      </c>
    </row>
    <row r="330" spans="20:22" x14ac:dyDescent="0.25">
      <c r="T330" t="str">
        <v>No</v>
      </c>
      <c r="U330">
        <f t="shared" si="6"/>
        <v>0</v>
      </c>
      <c r="V330">
        <f ca="1"/>
        <v>0</v>
      </c>
    </row>
    <row r="331" spans="20:22" x14ac:dyDescent="0.25">
      <c r="T331" t="str">
        <v>No</v>
      </c>
      <c r="U331">
        <f t="shared" si="6"/>
        <v>0</v>
      </c>
      <c r="V331">
        <f ca="1"/>
        <v>0</v>
      </c>
    </row>
    <row r="332" spans="20:22" x14ac:dyDescent="0.25">
      <c r="T332" t="str">
        <v>No</v>
      </c>
      <c r="U332">
        <f t="shared" si="6"/>
        <v>0</v>
      </c>
      <c r="V332">
        <f ca="1"/>
        <v>0</v>
      </c>
    </row>
    <row r="333" spans="20:22" x14ac:dyDescent="0.25">
      <c r="T333" t="str">
        <v>Yes</v>
      </c>
      <c r="U333">
        <f t="shared" si="6"/>
        <v>1</v>
      </c>
      <c r="V333">
        <f ca="1"/>
        <v>0</v>
      </c>
    </row>
    <row r="334" spans="20:22" x14ac:dyDescent="0.25">
      <c r="T334" t="str">
        <v>No</v>
      </c>
      <c r="U334">
        <f t="shared" si="6"/>
        <v>0</v>
      </c>
      <c r="V334">
        <f ca="1"/>
        <v>0</v>
      </c>
    </row>
    <row r="335" spans="20:22" x14ac:dyDescent="0.25">
      <c r="T335" t="str">
        <v>No</v>
      </c>
      <c r="U335">
        <f t="shared" si="6"/>
        <v>0</v>
      </c>
      <c r="V335">
        <f ca="1"/>
        <v>0</v>
      </c>
    </row>
    <row r="336" spans="20:22" x14ac:dyDescent="0.25">
      <c r="T336" t="str">
        <v>No</v>
      </c>
      <c r="U336">
        <f t="shared" ref="U336:U399" si="7">IF(T336="Yes",1,0)</f>
        <v>0</v>
      </c>
      <c r="V336">
        <f ca="1"/>
        <v>0</v>
      </c>
    </row>
    <row r="337" spans="20:22" x14ac:dyDescent="0.25">
      <c r="T337" t="str">
        <v>No</v>
      </c>
      <c r="U337">
        <f t="shared" si="7"/>
        <v>0</v>
      </c>
      <c r="V337">
        <f ca="1"/>
        <v>0</v>
      </c>
    </row>
    <row r="338" spans="20:22" x14ac:dyDescent="0.25">
      <c r="T338" t="str">
        <v>No</v>
      </c>
      <c r="U338">
        <f t="shared" si="7"/>
        <v>0</v>
      </c>
      <c r="V338">
        <f ca="1"/>
        <v>0</v>
      </c>
    </row>
    <row r="339" spans="20:22" x14ac:dyDescent="0.25">
      <c r="T339" t="str">
        <v>No</v>
      </c>
      <c r="U339">
        <f t="shared" si="7"/>
        <v>0</v>
      </c>
      <c r="V339">
        <f ca="1"/>
        <v>0</v>
      </c>
    </row>
    <row r="340" spans="20:22" x14ac:dyDescent="0.25">
      <c r="T340" t="str">
        <v>No</v>
      </c>
      <c r="U340">
        <f t="shared" si="7"/>
        <v>0</v>
      </c>
      <c r="V340">
        <f ca="1"/>
        <v>0</v>
      </c>
    </row>
    <row r="341" spans="20:22" x14ac:dyDescent="0.25">
      <c r="T341" t="str">
        <v>No</v>
      </c>
      <c r="U341">
        <f t="shared" si="7"/>
        <v>0</v>
      </c>
      <c r="V341">
        <f ca="1"/>
        <v>0</v>
      </c>
    </row>
    <row r="342" spans="20:22" x14ac:dyDescent="0.25">
      <c r="T342" t="str">
        <v>No</v>
      </c>
      <c r="U342">
        <f t="shared" si="7"/>
        <v>0</v>
      </c>
      <c r="V342">
        <f ca="1"/>
        <v>0</v>
      </c>
    </row>
    <row r="343" spans="20:22" x14ac:dyDescent="0.25">
      <c r="T343" t="str">
        <v>No</v>
      </c>
      <c r="U343">
        <f t="shared" si="7"/>
        <v>0</v>
      </c>
      <c r="V343">
        <f ca="1"/>
        <v>0</v>
      </c>
    </row>
    <row r="344" spans="20:22" x14ac:dyDescent="0.25">
      <c r="T344" t="str">
        <v>No</v>
      </c>
      <c r="U344">
        <f t="shared" si="7"/>
        <v>0</v>
      </c>
      <c r="V344">
        <f ca="1"/>
        <v>0</v>
      </c>
    </row>
    <row r="345" spans="20:22" x14ac:dyDescent="0.25">
      <c r="T345" t="str">
        <v>No</v>
      </c>
      <c r="U345">
        <f t="shared" si="7"/>
        <v>0</v>
      </c>
      <c r="V345">
        <f ca="1"/>
        <v>0</v>
      </c>
    </row>
    <row r="346" spans="20:22" x14ac:dyDescent="0.25">
      <c r="T346" t="str">
        <v>No</v>
      </c>
      <c r="U346">
        <f t="shared" si="7"/>
        <v>0</v>
      </c>
      <c r="V346">
        <f ca="1"/>
        <v>0</v>
      </c>
    </row>
    <row r="347" spans="20:22" x14ac:dyDescent="0.25">
      <c r="T347" t="str">
        <v>No</v>
      </c>
      <c r="U347">
        <f t="shared" si="7"/>
        <v>0</v>
      </c>
      <c r="V347">
        <f ca="1"/>
        <v>0</v>
      </c>
    </row>
    <row r="348" spans="20:22" x14ac:dyDescent="0.25">
      <c r="T348" t="str">
        <v>No</v>
      </c>
      <c r="U348">
        <f t="shared" si="7"/>
        <v>0</v>
      </c>
      <c r="V348">
        <f ca="1"/>
        <v>0</v>
      </c>
    </row>
    <row r="349" spans="20:22" x14ac:dyDescent="0.25">
      <c r="T349" t="str">
        <v>No</v>
      </c>
      <c r="U349">
        <f t="shared" si="7"/>
        <v>0</v>
      </c>
      <c r="V349">
        <f ca="1"/>
        <v>0</v>
      </c>
    </row>
    <row r="350" spans="20:22" x14ac:dyDescent="0.25">
      <c r="T350" t="str">
        <v>No</v>
      </c>
      <c r="U350">
        <f t="shared" si="7"/>
        <v>0</v>
      </c>
      <c r="V350">
        <f ca="1"/>
        <v>0</v>
      </c>
    </row>
    <row r="351" spans="20:22" x14ac:dyDescent="0.25">
      <c r="T351" t="str">
        <v>No</v>
      </c>
      <c r="U351">
        <f t="shared" si="7"/>
        <v>0</v>
      </c>
      <c r="V351">
        <f ca="1"/>
        <v>0</v>
      </c>
    </row>
    <row r="352" spans="20:22" x14ac:dyDescent="0.25">
      <c r="T352" t="str">
        <v>No</v>
      </c>
      <c r="U352">
        <f t="shared" si="7"/>
        <v>0</v>
      </c>
      <c r="V352">
        <f ca="1"/>
        <v>0</v>
      </c>
    </row>
    <row r="353" spans="20:22" x14ac:dyDescent="0.25">
      <c r="T353" t="str">
        <v>No</v>
      </c>
      <c r="U353">
        <f t="shared" si="7"/>
        <v>0</v>
      </c>
      <c r="V353">
        <f ca="1"/>
        <v>0</v>
      </c>
    </row>
    <row r="354" spans="20:22" x14ac:dyDescent="0.25">
      <c r="T354" t="str">
        <v>No</v>
      </c>
      <c r="U354">
        <f t="shared" si="7"/>
        <v>0</v>
      </c>
      <c r="V354">
        <f ca="1"/>
        <v>0</v>
      </c>
    </row>
    <row r="355" spans="20:22" x14ac:dyDescent="0.25">
      <c r="T355" t="str">
        <v>No</v>
      </c>
      <c r="U355">
        <f t="shared" si="7"/>
        <v>0</v>
      </c>
      <c r="V355">
        <f ca="1"/>
        <v>0</v>
      </c>
    </row>
    <row r="356" spans="20:22" x14ac:dyDescent="0.25">
      <c r="T356" t="str">
        <v>No</v>
      </c>
      <c r="U356">
        <f t="shared" si="7"/>
        <v>0</v>
      </c>
      <c r="V356">
        <f ca="1"/>
        <v>0</v>
      </c>
    </row>
    <row r="357" spans="20:22" x14ac:dyDescent="0.25">
      <c r="T357" t="str">
        <v>No</v>
      </c>
      <c r="U357">
        <f t="shared" si="7"/>
        <v>0</v>
      </c>
      <c r="V357">
        <f ca="1"/>
        <v>0</v>
      </c>
    </row>
    <row r="358" spans="20:22" x14ac:dyDescent="0.25">
      <c r="T358" t="str">
        <v>No</v>
      </c>
      <c r="U358">
        <f t="shared" si="7"/>
        <v>0</v>
      </c>
      <c r="V358">
        <f ca="1"/>
        <v>0</v>
      </c>
    </row>
    <row r="359" spans="20:22" x14ac:dyDescent="0.25">
      <c r="T359" t="str">
        <v>No</v>
      </c>
      <c r="U359">
        <f t="shared" si="7"/>
        <v>0</v>
      </c>
      <c r="V359">
        <f ca="1"/>
        <v>0</v>
      </c>
    </row>
    <row r="360" spans="20:22" x14ac:dyDescent="0.25">
      <c r="T360" t="str">
        <v>No</v>
      </c>
      <c r="U360">
        <f t="shared" si="7"/>
        <v>0</v>
      </c>
      <c r="V360">
        <f ca="1"/>
        <v>0</v>
      </c>
    </row>
    <row r="361" spans="20:22" x14ac:dyDescent="0.25">
      <c r="T361" t="str">
        <v>No</v>
      </c>
      <c r="U361">
        <f t="shared" si="7"/>
        <v>0</v>
      </c>
      <c r="V361">
        <f ca="1"/>
        <v>0</v>
      </c>
    </row>
    <row r="362" spans="20:22" x14ac:dyDescent="0.25">
      <c r="T362" t="str">
        <v>No</v>
      </c>
      <c r="U362">
        <f t="shared" si="7"/>
        <v>0</v>
      </c>
      <c r="V362">
        <f ca="1"/>
        <v>0</v>
      </c>
    </row>
    <row r="363" spans="20:22" x14ac:dyDescent="0.25">
      <c r="T363" t="str">
        <v>No</v>
      </c>
      <c r="U363">
        <f t="shared" si="7"/>
        <v>0</v>
      </c>
      <c r="V363">
        <f ca="1"/>
        <v>0</v>
      </c>
    </row>
    <row r="364" spans="20:22" x14ac:dyDescent="0.25">
      <c r="T364" t="str">
        <v>No</v>
      </c>
      <c r="U364">
        <f t="shared" si="7"/>
        <v>0</v>
      </c>
      <c r="V364">
        <f ca="1"/>
        <v>0</v>
      </c>
    </row>
    <row r="365" spans="20:22" x14ac:dyDescent="0.25">
      <c r="T365" t="str">
        <v>No</v>
      </c>
      <c r="U365">
        <f t="shared" si="7"/>
        <v>0</v>
      </c>
      <c r="V365">
        <f ca="1"/>
        <v>0</v>
      </c>
    </row>
    <row r="366" spans="20:22" x14ac:dyDescent="0.25">
      <c r="T366" t="str">
        <v>No</v>
      </c>
      <c r="U366">
        <f t="shared" si="7"/>
        <v>0</v>
      </c>
      <c r="V366">
        <f ca="1"/>
        <v>0</v>
      </c>
    </row>
    <row r="367" spans="20:22" x14ac:dyDescent="0.25">
      <c r="T367" t="str">
        <v>No</v>
      </c>
      <c r="U367">
        <f t="shared" si="7"/>
        <v>0</v>
      </c>
      <c r="V367">
        <f ca="1"/>
        <v>0</v>
      </c>
    </row>
    <row r="368" spans="20:22" x14ac:dyDescent="0.25">
      <c r="T368" t="str">
        <v>No</v>
      </c>
      <c r="U368">
        <f t="shared" si="7"/>
        <v>0</v>
      </c>
      <c r="V368">
        <f ca="1"/>
        <v>0</v>
      </c>
    </row>
    <row r="369" spans="20:22" x14ac:dyDescent="0.25">
      <c r="T369" t="str">
        <v>No</v>
      </c>
      <c r="U369">
        <f t="shared" si="7"/>
        <v>0</v>
      </c>
      <c r="V369">
        <f ca="1"/>
        <v>0</v>
      </c>
    </row>
    <row r="370" spans="20:22" x14ac:dyDescent="0.25">
      <c r="T370" t="str">
        <v>No</v>
      </c>
      <c r="U370">
        <f t="shared" si="7"/>
        <v>0</v>
      </c>
      <c r="V370">
        <f ca="1"/>
        <v>0</v>
      </c>
    </row>
    <row r="371" spans="20:22" x14ac:dyDescent="0.25">
      <c r="T371" t="str">
        <v>No</v>
      </c>
      <c r="U371">
        <f t="shared" si="7"/>
        <v>0</v>
      </c>
      <c r="V371">
        <f ca="1"/>
        <v>0</v>
      </c>
    </row>
    <row r="372" spans="20:22" x14ac:dyDescent="0.25">
      <c r="T372" t="str">
        <v>No</v>
      </c>
      <c r="U372">
        <f t="shared" si="7"/>
        <v>0</v>
      </c>
      <c r="V372">
        <f ca="1"/>
        <v>0</v>
      </c>
    </row>
    <row r="373" spans="20:22" x14ac:dyDescent="0.25">
      <c r="T373" t="str">
        <v>No</v>
      </c>
      <c r="U373">
        <f t="shared" si="7"/>
        <v>0</v>
      </c>
      <c r="V373">
        <f ca="1"/>
        <v>0</v>
      </c>
    </row>
    <row r="374" spans="20:22" x14ac:dyDescent="0.25">
      <c r="T374" t="str">
        <v>No</v>
      </c>
      <c r="U374">
        <f t="shared" si="7"/>
        <v>0</v>
      </c>
      <c r="V374">
        <f ca="1"/>
        <v>0</v>
      </c>
    </row>
    <row r="375" spans="20:22" x14ac:dyDescent="0.25">
      <c r="T375" t="str">
        <v>No</v>
      </c>
      <c r="U375">
        <f t="shared" si="7"/>
        <v>0</v>
      </c>
      <c r="V375">
        <f ca="1"/>
        <v>0</v>
      </c>
    </row>
    <row r="376" spans="20:22" x14ac:dyDescent="0.25">
      <c r="T376" t="str">
        <v>No</v>
      </c>
      <c r="U376">
        <f t="shared" si="7"/>
        <v>0</v>
      </c>
      <c r="V376">
        <f ca="1"/>
        <v>0</v>
      </c>
    </row>
    <row r="377" spans="20:22" x14ac:dyDescent="0.25">
      <c r="T377" t="str">
        <v>No</v>
      </c>
      <c r="U377">
        <f t="shared" si="7"/>
        <v>0</v>
      </c>
      <c r="V377">
        <f ca="1"/>
        <v>0</v>
      </c>
    </row>
    <row r="378" spans="20:22" x14ac:dyDescent="0.25">
      <c r="T378" t="str">
        <v>No</v>
      </c>
      <c r="U378">
        <f t="shared" si="7"/>
        <v>0</v>
      </c>
      <c r="V378">
        <f ca="1"/>
        <v>0</v>
      </c>
    </row>
    <row r="379" spans="20:22" x14ac:dyDescent="0.25">
      <c r="T379" t="str">
        <v>No</v>
      </c>
      <c r="U379">
        <f t="shared" si="7"/>
        <v>0</v>
      </c>
      <c r="V379">
        <f ca="1"/>
        <v>0</v>
      </c>
    </row>
    <row r="380" spans="20:22" x14ac:dyDescent="0.25">
      <c r="T380" t="str">
        <v>No</v>
      </c>
      <c r="U380">
        <f t="shared" si="7"/>
        <v>0</v>
      </c>
      <c r="V380">
        <f ca="1"/>
        <v>0</v>
      </c>
    </row>
    <row r="381" spans="20:22" x14ac:dyDescent="0.25">
      <c r="T381" t="str">
        <v>No</v>
      </c>
      <c r="U381">
        <f t="shared" si="7"/>
        <v>0</v>
      </c>
      <c r="V381">
        <f ca="1"/>
        <v>2</v>
      </c>
    </row>
    <row r="382" spans="20:22" x14ac:dyDescent="0.25">
      <c r="T382" t="str">
        <v>No</v>
      </c>
      <c r="U382">
        <f t="shared" si="7"/>
        <v>0</v>
      </c>
      <c r="V382">
        <f ca="1"/>
        <v>2</v>
      </c>
    </row>
    <row r="383" spans="20:22" x14ac:dyDescent="0.25">
      <c r="T383" t="str">
        <v>No</v>
      </c>
      <c r="U383">
        <f t="shared" si="7"/>
        <v>0</v>
      </c>
      <c r="V383">
        <f ca="1"/>
        <v>0</v>
      </c>
    </row>
    <row r="384" spans="20:22" x14ac:dyDescent="0.25">
      <c r="T384" t="str">
        <v>No</v>
      </c>
      <c r="U384">
        <f t="shared" si="7"/>
        <v>0</v>
      </c>
      <c r="V384">
        <f ca="1"/>
        <v>0</v>
      </c>
    </row>
    <row r="385" spans="20:22" x14ac:dyDescent="0.25">
      <c r="T385" t="str">
        <v>No</v>
      </c>
      <c r="U385">
        <f t="shared" si="7"/>
        <v>0</v>
      </c>
      <c r="V385">
        <f ca="1"/>
        <v>2</v>
      </c>
    </row>
    <row r="386" spans="20:22" x14ac:dyDescent="0.25">
      <c r="T386" t="str">
        <v>No</v>
      </c>
      <c r="U386">
        <f t="shared" si="7"/>
        <v>0</v>
      </c>
      <c r="V386">
        <f ca="1"/>
        <v>0</v>
      </c>
    </row>
    <row r="387" spans="20:22" x14ac:dyDescent="0.25">
      <c r="T387" t="str">
        <v>No</v>
      </c>
      <c r="U387">
        <f t="shared" si="7"/>
        <v>0</v>
      </c>
      <c r="V387">
        <f ca="1"/>
        <v>2</v>
      </c>
    </row>
    <row r="388" spans="20:22" x14ac:dyDescent="0.25">
      <c r="T388" t="str">
        <v>No</v>
      </c>
      <c r="U388">
        <f t="shared" si="7"/>
        <v>0</v>
      </c>
      <c r="V388">
        <f ca="1"/>
        <v>1</v>
      </c>
    </row>
    <row r="389" spans="20:22" x14ac:dyDescent="0.25">
      <c r="T389" t="str">
        <v>No</v>
      </c>
      <c r="U389">
        <f t="shared" si="7"/>
        <v>0</v>
      </c>
      <c r="V389">
        <f ca="1"/>
        <v>0</v>
      </c>
    </row>
    <row r="390" spans="20:22" x14ac:dyDescent="0.25">
      <c r="T390" t="str">
        <v>No</v>
      </c>
      <c r="U390">
        <f t="shared" si="7"/>
        <v>0</v>
      </c>
      <c r="V390">
        <f ca="1"/>
        <v>2</v>
      </c>
    </row>
    <row r="391" spans="20:22" x14ac:dyDescent="0.25">
      <c r="T391" t="str">
        <v>No</v>
      </c>
      <c r="U391">
        <f t="shared" si="7"/>
        <v>0</v>
      </c>
      <c r="V391">
        <f ca="1"/>
        <v>1</v>
      </c>
    </row>
    <row r="392" spans="20:22" x14ac:dyDescent="0.25">
      <c r="T392" t="str">
        <v>No</v>
      </c>
      <c r="U392">
        <f t="shared" si="7"/>
        <v>0</v>
      </c>
      <c r="V392">
        <f ca="1"/>
        <v>1</v>
      </c>
    </row>
    <row r="393" spans="20:22" x14ac:dyDescent="0.25">
      <c r="T393" t="str">
        <v>No</v>
      </c>
      <c r="U393">
        <f t="shared" si="7"/>
        <v>0</v>
      </c>
      <c r="V393">
        <f ca="1"/>
        <v>0</v>
      </c>
    </row>
    <row r="394" spans="20:22" x14ac:dyDescent="0.25">
      <c r="T394" t="str">
        <v>No</v>
      </c>
      <c r="U394">
        <f t="shared" si="7"/>
        <v>0</v>
      </c>
      <c r="V394">
        <f ca="1"/>
        <v>0</v>
      </c>
    </row>
    <row r="395" spans="20:22" x14ac:dyDescent="0.25">
      <c r="T395" t="str">
        <v>No</v>
      </c>
      <c r="U395">
        <f t="shared" si="7"/>
        <v>0</v>
      </c>
      <c r="V395">
        <f ca="1"/>
        <v>2</v>
      </c>
    </row>
    <row r="396" spans="20:22" x14ac:dyDescent="0.25">
      <c r="T396" t="str">
        <v>No</v>
      </c>
      <c r="U396">
        <f t="shared" si="7"/>
        <v>0</v>
      </c>
      <c r="V396">
        <f ca="1"/>
        <v>1</v>
      </c>
    </row>
    <row r="397" spans="20:22" x14ac:dyDescent="0.25">
      <c r="T397" t="str">
        <v>No</v>
      </c>
      <c r="U397">
        <f t="shared" si="7"/>
        <v>0</v>
      </c>
      <c r="V397">
        <f ca="1"/>
        <v>1</v>
      </c>
    </row>
    <row r="398" spans="20:22" x14ac:dyDescent="0.25">
      <c r="T398" t="str">
        <v>No</v>
      </c>
      <c r="U398">
        <f t="shared" si="7"/>
        <v>0</v>
      </c>
      <c r="V398">
        <f ca="1"/>
        <v>0</v>
      </c>
    </row>
    <row r="399" spans="20:22" x14ac:dyDescent="0.25">
      <c r="T399" t="str">
        <v>No</v>
      </c>
      <c r="U399">
        <f t="shared" si="7"/>
        <v>0</v>
      </c>
      <c r="V399">
        <f ca="1"/>
        <v>2</v>
      </c>
    </row>
    <row r="400" spans="20:22" x14ac:dyDescent="0.25">
      <c r="T400" t="str">
        <v>No</v>
      </c>
      <c r="U400">
        <f t="shared" ref="U400:U463" si="8">IF(T400="Yes",1,0)</f>
        <v>0</v>
      </c>
      <c r="V400">
        <f ca="1"/>
        <v>2</v>
      </c>
    </row>
    <row r="401" spans="20:22" x14ac:dyDescent="0.25">
      <c r="T401" t="str">
        <v>No</v>
      </c>
      <c r="U401">
        <f t="shared" si="8"/>
        <v>0</v>
      </c>
      <c r="V401">
        <f ca="1"/>
        <v>0</v>
      </c>
    </row>
    <row r="402" spans="20:22" x14ac:dyDescent="0.25">
      <c r="T402" t="str">
        <v>No</v>
      </c>
      <c r="U402">
        <f t="shared" si="8"/>
        <v>0</v>
      </c>
      <c r="V402">
        <f ca="1"/>
        <v>0</v>
      </c>
    </row>
    <row r="403" spans="20:22" x14ac:dyDescent="0.25">
      <c r="T403" t="str">
        <v>No</v>
      </c>
      <c r="U403">
        <f t="shared" si="8"/>
        <v>0</v>
      </c>
      <c r="V403">
        <f ca="1"/>
        <v>0</v>
      </c>
    </row>
    <row r="404" spans="20:22" x14ac:dyDescent="0.25">
      <c r="T404" t="str">
        <v>No</v>
      </c>
      <c r="U404">
        <f t="shared" si="8"/>
        <v>0</v>
      </c>
      <c r="V404">
        <f ca="1"/>
        <v>2</v>
      </c>
    </row>
    <row r="405" spans="20:22" x14ac:dyDescent="0.25">
      <c r="T405" t="str">
        <v>No</v>
      </c>
      <c r="U405">
        <f t="shared" si="8"/>
        <v>0</v>
      </c>
      <c r="V405">
        <f ca="1"/>
        <v>2</v>
      </c>
    </row>
    <row r="406" spans="20:22" x14ac:dyDescent="0.25">
      <c r="T406" t="str">
        <v>No</v>
      </c>
      <c r="U406">
        <f t="shared" si="8"/>
        <v>0</v>
      </c>
      <c r="V406">
        <f ca="1"/>
        <v>1</v>
      </c>
    </row>
    <row r="407" spans="20:22" x14ac:dyDescent="0.25">
      <c r="T407" t="str">
        <v>No</v>
      </c>
      <c r="U407">
        <f t="shared" si="8"/>
        <v>0</v>
      </c>
      <c r="V407">
        <f ca="1"/>
        <v>1</v>
      </c>
    </row>
    <row r="408" spans="20:22" x14ac:dyDescent="0.25">
      <c r="T408" t="str">
        <v>No</v>
      </c>
      <c r="U408">
        <f t="shared" si="8"/>
        <v>0</v>
      </c>
      <c r="V408">
        <f ca="1"/>
        <v>1</v>
      </c>
    </row>
    <row r="409" spans="20:22" x14ac:dyDescent="0.25">
      <c r="T409" t="str">
        <v>No</v>
      </c>
      <c r="U409">
        <f t="shared" si="8"/>
        <v>0</v>
      </c>
      <c r="V409">
        <f ca="1"/>
        <v>1</v>
      </c>
    </row>
    <row r="410" spans="20:22" x14ac:dyDescent="0.25">
      <c r="T410" t="str">
        <v>No</v>
      </c>
      <c r="U410">
        <f t="shared" si="8"/>
        <v>0</v>
      </c>
      <c r="V410">
        <f ca="1"/>
        <v>2</v>
      </c>
    </row>
    <row r="411" spans="20:22" x14ac:dyDescent="0.25">
      <c r="T411" t="str">
        <v>No</v>
      </c>
      <c r="U411">
        <f t="shared" si="8"/>
        <v>0</v>
      </c>
      <c r="V411">
        <f ca="1"/>
        <v>0</v>
      </c>
    </row>
    <row r="412" spans="20:22" x14ac:dyDescent="0.25">
      <c r="T412" t="str">
        <v>No</v>
      </c>
      <c r="U412">
        <f t="shared" si="8"/>
        <v>0</v>
      </c>
      <c r="V412">
        <f ca="1"/>
        <v>2</v>
      </c>
    </row>
    <row r="413" spans="20:22" x14ac:dyDescent="0.25">
      <c r="T413" t="str">
        <v>No</v>
      </c>
      <c r="U413">
        <f t="shared" si="8"/>
        <v>0</v>
      </c>
      <c r="V413">
        <f ca="1"/>
        <v>0</v>
      </c>
    </row>
    <row r="414" spans="20:22" x14ac:dyDescent="0.25">
      <c r="T414" t="str">
        <v>No</v>
      </c>
      <c r="U414">
        <f t="shared" si="8"/>
        <v>0</v>
      </c>
      <c r="V414">
        <f ca="1"/>
        <v>1</v>
      </c>
    </row>
    <row r="415" spans="20:22" x14ac:dyDescent="0.25">
      <c r="T415" t="str">
        <v>No</v>
      </c>
      <c r="U415">
        <f t="shared" si="8"/>
        <v>0</v>
      </c>
      <c r="V415">
        <f ca="1"/>
        <v>1</v>
      </c>
    </row>
    <row r="416" spans="20:22" x14ac:dyDescent="0.25">
      <c r="T416" t="str">
        <v>No</v>
      </c>
      <c r="U416">
        <f t="shared" si="8"/>
        <v>0</v>
      </c>
      <c r="V416">
        <f ca="1"/>
        <v>1</v>
      </c>
    </row>
    <row r="417" spans="20:22" x14ac:dyDescent="0.25">
      <c r="T417" t="str">
        <v>No</v>
      </c>
      <c r="U417">
        <f t="shared" si="8"/>
        <v>0</v>
      </c>
      <c r="V417">
        <f ca="1"/>
        <v>2</v>
      </c>
    </row>
    <row r="418" spans="20:22" x14ac:dyDescent="0.25">
      <c r="T418" t="str">
        <v>No</v>
      </c>
      <c r="U418">
        <f t="shared" si="8"/>
        <v>0</v>
      </c>
      <c r="V418">
        <f ca="1"/>
        <v>1</v>
      </c>
    </row>
    <row r="419" spans="20:22" x14ac:dyDescent="0.25">
      <c r="T419" t="str">
        <v>No</v>
      </c>
      <c r="U419">
        <f t="shared" si="8"/>
        <v>0</v>
      </c>
      <c r="V419">
        <f ca="1"/>
        <v>2</v>
      </c>
    </row>
    <row r="420" spans="20:22" x14ac:dyDescent="0.25">
      <c r="T420" t="str">
        <v>No</v>
      </c>
      <c r="U420">
        <f t="shared" si="8"/>
        <v>0</v>
      </c>
      <c r="V420">
        <f ca="1"/>
        <v>2</v>
      </c>
    </row>
    <row r="421" spans="20:22" x14ac:dyDescent="0.25">
      <c r="T421" t="str">
        <v>No</v>
      </c>
      <c r="U421">
        <f t="shared" si="8"/>
        <v>0</v>
      </c>
      <c r="V421">
        <f ca="1"/>
        <v>2</v>
      </c>
    </row>
    <row r="422" spans="20:22" x14ac:dyDescent="0.25">
      <c r="T422" t="str">
        <v>No</v>
      </c>
      <c r="U422">
        <f t="shared" si="8"/>
        <v>0</v>
      </c>
      <c r="V422">
        <f ca="1"/>
        <v>2</v>
      </c>
    </row>
    <row r="423" spans="20:22" x14ac:dyDescent="0.25">
      <c r="T423" t="str">
        <v>Yes</v>
      </c>
      <c r="U423">
        <f t="shared" si="8"/>
        <v>1</v>
      </c>
      <c r="V423">
        <f ca="1"/>
        <v>2</v>
      </c>
    </row>
    <row r="424" spans="20:22" x14ac:dyDescent="0.25">
      <c r="T424" t="str">
        <v>No</v>
      </c>
      <c r="U424">
        <f t="shared" si="8"/>
        <v>0</v>
      </c>
      <c r="V424">
        <f ca="1"/>
        <v>0</v>
      </c>
    </row>
    <row r="425" spans="20:22" x14ac:dyDescent="0.25">
      <c r="T425" t="str">
        <v>No</v>
      </c>
      <c r="U425">
        <f t="shared" si="8"/>
        <v>0</v>
      </c>
      <c r="V425">
        <f ca="1"/>
        <v>2</v>
      </c>
    </row>
    <row r="426" spans="20:22" x14ac:dyDescent="0.25">
      <c r="T426" t="str">
        <v>No</v>
      </c>
      <c r="U426">
        <f t="shared" si="8"/>
        <v>0</v>
      </c>
      <c r="V426">
        <f ca="1"/>
        <v>0</v>
      </c>
    </row>
    <row r="427" spans="20:22" x14ac:dyDescent="0.25">
      <c r="T427" t="str">
        <v>No</v>
      </c>
      <c r="U427">
        <f t="shared" si="8"/>
        <v>0</v>
      </c>
      <c r="V427">
        <f ca="1"/>
        <v>0</v>
      </c>
    </row>
    <row r="428" spans="20:22" x14ac:dyDescent="0.25">
      <c r="T428" t="str">
        <v>No</v>
      </c>
      <c r="U428">
        <f t="shared" si="8"/>
        <v>0</v>
      </c>
      <c r="V428">
        <f ca="1"/>
        <v>2</v>
      </c>
    </row>
    <row r="429" spans="20:22" x14ac:dyDescent="0.25">
      <c r="T429" t="str">
        <v>No</v>
      </c>
      <c r="U429">
        <f t="shared" si="8"/>
        <v>0</v>
      </c>
      <c r="V429">
        <f ca="1"/>
        <v>2</v>
      </c>
    </row>
    <row r="430" spans="20:22" x14ac:dyDescent="0.25">
      <c r="T430" t="str">
        <v>No</v>
      </c>
      <c r="U430">
        <f t="shared" si="8"/>
        <v>0</v>
      </c>
      <c r="V430">
        <f ca="1"/>
        <v>1</v>
      </c>
    </row>
    <row r="431" spans="20:22" x14ac:dyDescent="0.25">
      <c r="T431" t="str">
        <v>No</v>
      </c>
      <c r="U431">
        <f t="shared" si="8"/>
        <v>0</v>
      </c>
      <c r="V431">
        <f ca="1"/>
        <v>1</v>
      </c>
    </row>
    <row r="432" spans="20:22" x14ac:dyDescent="0.25">
      <c r="T432" t="str">
        <v>No</v>
      </c>
      <c r="U432">
        <f t="shared" si="8"/>
        <v>0</v>
      </c>
      <c r="V432">
        <f ca="1"/>
        <v>1</v>
      </c>
    </row>
    <row r="433" spans="20:22" x14ac:dyDescent="0.25">
      <c r="T433" t="str">
        <v>No</v>
      </c>
      <c r="U433">
        <f t="shared" si="8"/>
        <v>0</v>
      </c>
      <c r="V433">
        <f ca="1"/>
        <v>0</v>
      </c>
    </row>
    <row r="434" spans="20:22" x14ac:dyDescent="0.25">
      <c r="T434" t="str">
        <v>No</v>
      </c>
      <c r="U434">
        <f t="shared" si="8"/>
        <v>0</v>
      </c>
      <c r="V434">
        <f ca="1"/>
        <v>1</v>
      </c>
    </row>
    <row r="435" spans="20:22" x14ac:dyDescent="0.25">
      <c r="T435" t="str">
        <v>No</v>
      </c>
      <c r="U435">
        <f t="shared" si="8"/>
        <v>0</v>
      </c>
      <c r="V435">
        <f ca="1"/>
        <v>2</v>
      </c>
    </row>
    <row r="436" spans="20:22" x14ac:dyDescent="0.25">
      <c r="T436" t="str">
        <v>No</v>
      </c>
      <c r="U436">
        <f t="shared" si="8"/>
        <v>0</v>
      </c>
      <c r="V436">
        <f ca="1"/>
        <v>2</v>
      </c>
    </row>
    <row r="437" spans="20:22" x14ac:dyDescent="0.25">
      <c r="T437" t="str">
        <v>No</v>
      </c>
      <c r="U437">
        <f t="shared" si="8"/>
        <v>0</v>
      </c>
      <c r="V437">
        <f ca="1"/>
        <v>1</v>
      </c>
    </row>
    <row r="438" spans="20:22" x14ac:dyDescent="0.25">
      <c r="T438" t="str">
        <v>No</v>
      </c>
      <c r="U438">
        <f t="shared" si="8"/>
        <v>0</v>
      </c>
      <c r="V438">
        <f ca="1"/>
        <v>2</v>
      </c>
    </row>
    <row r="439" spans="20:22" x14ac:dyDescent="0.25">
      <c r="T439" t="str">
        <v>No</v>
      </c>
      <c r="U439">
        <f t="shared" si="8"/>
        <v>0</v>
      </c>
      <c r="V439">
        <f ca="1"/>
        <v>2</v>
      </c>
    </row>
    <row r="440" spans="20:22" x14ac:dyDescent="0.25">
      <c r="T440" t="str">
        <v>No</v>
      </c>
      <c r="U440">
        <f t="shared" si="8"/>
        <v>0</v>
      </c>
      <c r="V440">
        <f ca="1"/>
        <v>0</v>
      </c>
    </row>
    <row r="441" spans="20:22" x14ac:dyDescent="0.25">
      <c r="T441" t="str">
        <v>No</v>
      </c>
      <c r="U441">
        <f t="shared" si="8"/>
        <v>0</v>
      </c>
      <c r="V441">
        <f ca="1"/>
        <v>1</v>
      </c>
    </row>
    <row r="442" spans="20:22" x14ac:dyDescent="0.25">
      <c r="T442" t="str">
        <v>No</v>
      </c>
      <c r="U442">
        <f t="shared" si="8"/>
        <v>0</v>
      </c>
      <c r="V442">
        <f ca="1"/>
        <v>1</v>
      </c>
    </row>
    <row r="443" spans="20:22" x14ac:dyDescent="0.25">
      <c r="T443" t="str">
        <v>No</v>
      </c>
      <c r="U443">
        <f t="shared" si="8"/>
        <v>0</v>
      </c>
      <c r="V443">
        <f ca="1"/>
        <v>1</v>
      </c>
    </row>
    <row r="444" spans="20:22" x14ac:dyDescent="0.25">
      <c r="T444" t="str">
        <v>No</v>
      </c>
      <c r="U444">
        <f t="shared" si="8"/>
        <v>0</v>
      </c>
      <c r="V444">
        <f ca="1"/>
        <v>1</v>
      </c>
    </row>
    <row r="445" spans="20:22" x14ac:dyDescent="0.25">
      <c r="T445" t="str">
        <v>No</v>
      </c>
      <c r="U445">
        <f t="shared" si="8"/>
        <v>0</v>
      </c>
      <c r="V445">
        <f ca="1"/>
        <v>0</v>
      </c>
    </row>
    <row r="446" spans="20:22" x14ac:dyDescent="0.25">
      <c r="T446" t="str">
        <v>No</v>
      </c>
      <c r="U446">
        <f t="shared" si="8"/>
        <v>0</v>
      </c>
      <c r="V446">
        <f ca="1"/>
        <v>1</v>
      </c>
    </row>
    <row r="447" spans="20:22" x14ac:dyDescent="0.25">
      <c r="T447" t="str">
        <v>No</v>
      </c>
      <c r="U447">
        <f t="shared" si="8"/>
        <v>0</v>
      </c>
      <c r="V447">
        <f ca="1"/>
        <v>1</v>
      </c>
    </row>
    <row r="448" spans="20:22" x14ac:dyDescent="0.25">
      <c r="T448" t="str">
        <v>No</v>
      </c>
      <c r="U448">
        <f t="shared" si="8"/>
        <v>0</v>
      </c>
      <c r="V448">
        <f ca="1"/>
        <v>2</v>
      </c>
    </row>
    <row r="449" spans="20:22" x14ac:dyDescent="0.25">
      <c r="T449" t="str">
        <v>No</v>
      </c>
      <c r="U449">
        <f t="shared" si="8"/>
        <v>0</v>
      </c>
      <c r="V449">
        <f ca="1"/>
        <v>2</v>
      </c>
    </row>
    <row r="450" spans="20:22" x14ac:dyDescent="0.25">
      <c r="T450" t="str">
        <v>No</v>
      </c>
      <c r="U450">
        <f t="shared" si="8"/>
        <v>0</v>
      </c>
      <c r="V450">
        <f ca="1"/>
        <v>2</v>
      </c>
    </row>
    <row r="451" spans="20:22" x14ac:dyDescent="0.25">
      <c r="T451" t="str">
        <v>No</v>
      </c>
      <c r="U451">
        <f t="shared" si="8"/>
        <v>0</v>
      </c>
      <c r="V451">
        <f ca="1"/>
        <v>1</v>
      </c>
    </row>
    <row r="452" spans="20:22" x14ac:dyDescent="0.25">
      <c r="T452" t="str">
        <v>No</v>
      </c>
      <c r="U452">
        <f t="shared" si="8"/>
        <v>0</v>
      </c>
      <c r="V452">
        <f ca="1"/>
        <v>0</v>
      </c>
    </row>
    <row r="453" spans="20:22" x14ac:dyDescent="0.25">
      <c r="T453" t="str">
        <v>No</v>
      </c>
      <c r="U453">
        <f t="shared" si="8"/>
        <v>0</v>
      </c>
      <c r="V453">
        <f ca="1"/>
        <v>2</v>
      </c>
    </row>
    <row r="454" spans="20:22" x14ac:dyDescent="0.25">
      <c r="T454" t="str">
        <v>No</v>
      </c>
      <c r="U454">
        <f t="shared" si="8"/>
        <v>0</v>
      </c>
      <c r="V454">
        <f ca="1"/>
        <v>2</v>
      </c>
    </row>
    <row r="455" spans="20:22" x14ac:dyDescent="0.25">
      <c r="T455" t="str">
        <v>No</v>
      </c>
      <c r="U455">
        <f t="shared" si="8"/>
        <v>0</v>
      </c>
      <c r="V455">
        <f ca="1"/>
        <v>1</v>
      </c>
    </row>
    <row r="456" spans="20:22" x14ac:dyDescent="0.25">
      <c r="T456" t="str">
        <v>No</v>
      </c>
      <c r="U456">
        <f t="shared" si="8"/>
        <v>0</v>
      </c>
      <c r="V456">
        <f ca="1"/>
        <v>0</v>
      </c>
    </row>
    <row r="457" spans="20:22" x14ac:dyDescent="0.25">
      <c r="T457" t="str">
        <v>No</v>
      </c>
      <c r="U457">
        <f t="shared" si="8"/>
        <v>0</v>
      </c>
      <c r="V457">
        <f ca="1"/>
        <v>0</v>
      </c>
    </row>
    <row r="458" spans="20:22" x14ac:dyDescent="0.25">
      <c r="T458" t="str">
        <v>No</v>
      </c>
      <c r="U458">
        <f t="shared" si="8"/>
        <v>0</v>
      </c>
      <c r="V458">
        <f ca="1"/>
        <v>0</v>
      </c>
    </row>
    <row r="459" spans="20:22" x14ac:dyDescent="0.25">
      <c r="T459" t="str">
        <v>No</v>
      </c>
      <c r="U459">
        <f t="shared" si="8"/>
        <v>0</v>
      </c>
      <c r="V459">
        <f ca="1"/>
        <v>2</v>
      </c>
    </row>
    <row r="460" spans="20:22" x14ac:dyDescent="0.25">
      <c r="T460" t="str">
        <v>No</v>
      </c>
      <c r="U460">
        <f t="shared" si="8"/>
        <v>0</v>
      </c>
      <c r="V460">
        <f ca="1"/>
        <v>0</v>
      </c>
    </row>
    <row r="461" spans="20:22" x14ac:dyDescent="0.25">
      <c r="T461" t="str">
        <v>No</v>
      </c>
      <c r="U461">
        <f t="shared" si="8"/>
        <v>0</v>
      </c>
      <c r="V461">
        <f ca="1"/>
        <v>2</v>
      </c>
    </row>
    <row r="462" spans="20:22" x14ac:dyDescent="0.25">
      <c r="T462" t="str">
        <v>No</v>
      </c>
      <c r="U462">
        <f t="shared" si="8"/>
        <v>0</v>
      </c>
      <c r="V462">
        <f ca="1"/>
        <v>1</v>
      </c>
    </row>
    <row r="463" spans="20:22" x14ac:dyDescent="0.25">
      <c r="T463" t="str">
        <v>No</v>
      </c>
      <c r="U463">
        <f t="shared" si="8"/>
        <v>0</v>
      </c>
      <c r="V463">
        <f ca="1"/>
        <v>2</v>
      </c>
    </row>
    <row r="464" spans="20:22" x14ac:dyDescent="0.25">
      <c r="T464" t="str">
        <v>No</v>
      </c>
      <c r="U464">
        <f t="shared" ref="U464:U527" si="9">IF(T464="Yes",1,0)</f>
        <v>0</v>
      </c>
      <c r="V464">
        <f ca="1"/>
        <v>0</v>
      </c>
    </row>
    <row r="465" spans="20:22" x14ac:dyDescent="0.25">
      <c r="T465" t="str">
        <v>No</v>
      </c>
      <c r="U465">
        <f t="shared" si="9"/>
        <v>0</v>
      </c>
      <c r="V465">
        <f ca="1"/>
        <v>0</v>
      </c>
    </row>
    <row r="466" spans="20:22" x14ac:dyDescent="0.25">
      <c r="T466" t="str">
        <v>No</v>
      </c>
      <c r="U466">
        <f t="shared" si="9"/>
        <v>0</v>
      </c>
      <c r="V466">
        <f ca="1"/>
        <v>0</v>
      </c>
    </row>
    <row r="467" spans="20:22" x14ac:dyDescent="0.25">
      <c r="T467" t="str">
        <v>No</v>
      </c>
      <c r="U467">
        <f t="shared" si="9"/>
        <v>0</v>
      </c>
      <c r="V467">
        <f ca="1"/>
        <v>1</v>
      </c>
    </row>
    <row r="468" spans="20:22" x14ac:dyDescent="0.25">
      <c r="T468" t="str">
        <v>No</v>
      </c>
      <c r="U468">
        <f t="shared" si="9"/>
        <v>0</v>
      </c>
      <c r="V468">
        <f ca="1"/>
        <v>2</v>
      </c>
    </row>
    <row r="469" spans="20:22" x14ac:dyDescent="0.25">
      <c r="T469" t="str">
        <v>No</v>
      </c>
      <c r="U469">
        <f t="shared" si="9"/>
        <v>0</v>
      </c>
      <c r="V469">
        <f ca="1"/>
        <v>1</v>
      </c>
    </row>
    <row r="470" spans="20:22" x14ac:dyDescent="0.25">
      <c r="T470" t="str">
        <v>No</v>
      </c>
      <c r="U470">
        <f t="shared" si="9"/>
        <v>0</v>
      </c>
      <c r="V470">
        <f ca="1"/>
        <v>0</v>
      </c>
    </row>
    <row r="471" spans="20:22" x14ac:dyDescent="0.25">
      <c r="T471" t="str">
        <v>No</v>
      </c>
      <c r="U471">
        <f t="shared" si="9"/>
        <v>0</v>
      </c>
      <c r="V471">
        <f ca="1"/>
        <v>1</v>
      </c>
    </row>
    <row r="472" spans="20:22" x14ac:dyDescent="0.25">
      <c r="T472" t="str">
        <v>No</v>
      </c>
      <c r="U472">
        <f t="shared" si="9"/>
        <v>0</v>
      </c>
      <c r="V472">
        <f ca="1"/>
        <v>2</v>
      </c>
    </row>
    <row r="473" spans="20:22" x14ac:dyDescent="0.25">
      <c r="T473" t="str">
        <v>No</v>
      </c>
      <c r="U473">
        <f t="shared" si="9"/>
        <v>0</v>
      </c>
      <c r="V473">
        <f ca="1"/>
        <v>1</v>
      </c>
    </row>
    <row r="474" spans="20:22" x14ac:dyDescent="0.25">
      <c r="T474" t="str">
        <v>No</v>
      </c>
      <c r="U474">
        <f t="shared" si="9"/>
        <v>0</v>
      </c>
      <c r="V474">
        <f ca="1"/>
        <v>0</v>
      </c>
    </row>
    <row r="475" spans="20:22" x14ac:dyDescent="0.25">
      <c r="T475" t="str">
        <v>No</v>
      </c>
      <c r="U475">
        <f t="shared" si="9"/>
        <v>0</v>
      </c>
      <c r="V475">
        <f ca="1"/>
        <v>2</v>
      </c>
    </row>
    <row r="476" spans="20:22" x14ac:dyDescent="0.25">
      <c r="T476" t="str">
        <v>No</v>
      </c>
      <c r="U476">
        <f t="shared" si="9"/>
        <v>0</v>
      </c>
      <c r="V476">
        <f ca="1"/>
        <v>0</v>
      </c>
    </row>
    <row r="477" spans="20:22" x14ac:dyDescent="0.25">
      <c r="T477" t="str">
        <v>No</v>
      </c>
      <c r="U477">
        <f t="shared" si="9"/>
        <v>0</v>
      </c>
      <c r="V477">
        <f ca="1"/>
        <v>0</v>
      </c>
    </row>
    <row r="478" spans="20:22" x14ac:dyDescent="0.25">
      <c r="T478" t="str">
        <v>No</v>
      </c>
      <c r="U478">
        <f t="shared" si="9"/>
        <v>0</v>
      </c>
      <c r="V478">
        <f ca="1"/>
        <v>0</v>
      </c>
    </row>
    <row r="479" spans="20:22" x14ac:dyDescent="0.25">
      <c r="T479" t="str">
        <v>No</v>
      </c>
      <c r="U479">
        <f t="shared" si="9"/>
        <v>0</v>
      </c>
      <c r="V479">
        <f ca="1"/>
        <v>0</v>
      </c>
    </row>
    <row r="480" spans="20:22" x14ac:dyDescent="0.25">
      <c r="T480" t="str">
        <v>No</v>
      </c>
      <c r="U480">
        <f t="shared" si="9"/>
        <v>0</v>
      </c>
      <c r="V480">
        <f ca="1"/>
        <v>1</v>
      </c>
    </row>
    <row r="481" spans="20:22" x14ac:dyDescent="0.25">
      <c r="T481" t="str">
        <v>No</v>
      </c>
      <c r="U481">
        <f t="shared" si="9"/>
        <v>0</v>
      </c>
      <c r="V481">
        <f ca="1"/>
        <v>0</v>
      </c>
    </row>
    <row r="482" spans="20:22" x14ac:dyDescent="0.25">
      <c r="T482" t="str">
        <v>No</v>
      </c>
      <c r="U482">
        <f t="shared" si="9"/>
        <v>0</v>
      </c>
      <c r="V482">
        <f ca="1"/>
        <v>2</v>
      </c>
    </row>
    <row r="483" spans="20:22" x14ac:dyDescent="0.25">
      <c r="T483" t="str">
        <v>No</v>
      </c>
      <c r="U483">
        <f t="shared" si="9"/>
        <v>0</v>
      </c>
      <c r="V483">
        <f ca="1"/>
        <v>1</v>
      </c>
    </row>
    <row r="484" spans="20:22" x14ac:dyDescent="0.25">
      <c r="T484" t="str">
        <v>No</v>
      </c>
      <c r="U484">
        <f t="shared" si="9"/>
        <v>0</v>
      </c>
      <c r="V484">
        <f ca="1"/>
        <v>0</v>
      </c>
    </row>
    <row r="485" spans="20:22" x14ac:dyDescent="0.25">
      <c r="T485" t="str">
        <v>No</v>
      </c>
      <c r="U485">
        <f t="shared" si="9"/>
        <v>0</v>
      </c>
      <c r="V485">
        <f ca="1"/>
        <v>2</v>
      </c>
    </row>
    <row r="486" spans="20:22" x14ac:dyDescent="0.25">
      <c r="T486" t="str">
        <v>No</v>
      </c>
      <c r="U486">
        <f t="shared" si="9"/>
        <v>0</v>
      </c>
      <c r="V486">
        <f ca="1"/>
        <v>1</v>
      </c>
    </row>
    <row r="487" spans="20:22" x14ac:dyDescent="0.25">
      <c r="T487" t="str">
        <v>No</v>
      </c>
      <c r="U487">
        <f t="shared" si="9"/>
        <v>0</v>
      </c>
      <c r="V487">
        <f ca="1"/>
        <v>1</v>
      </c>
    </row>
    <row r="488" spans="20:22" x14ac:dyDescent="0.25">
      <c r="T488" t="str">
        <v>No</v>
      </c>
      <c r="U488">
        <f t="shared" si="9"/>
        <v>0</v>
      </c>
      <c r="V488">
        <f ca="1"/>
        <v>0</v>
      </c>
    </row>
    <row r="489" spans="20:22" x14ac:dyDescent="0.25">
      <c r="T489" t="str">
        <v>No</v>
      </c>
      <c r="U489">
        <f t="shared" si="9"/>
        <v>0</v>
      </c>
      <c r="V489">
        <f ca="1"/>
        <v>0</v>
      </c>
    </row>
    <row r="490" spans="20:22" x14ac:dyDescent="0.25">
      <c r="T490" t="str">
        <v>No</v>
      </c>
      <c r="U490">
        <f t="shared" si="9"/>
        <v>0</v>
      </c>
      <c r="V490">
        <f ca="1"/>
        <v>2</v>
      </c>
    </row>
    <row r="491" spans="20:22" x14ac:dyDescent="0.25">
      <c r="T491" t="str">
        <v>No</v>
      </c>
      <c r="U491">
        <f t="shared" si="9"/>
        <v>0</v>
      </c>
      <c r="V491">
        <f ca="1"/>
        <v>2</v>
      </c>
    </row>
    <row r="492" spans="20:22" x14ac:dyDescent="0.25">
      <c r="T492" t="str">
        <v>No</v>
      </c>
      <c r="U492">
        <f t="shared" si="9"/>
        <v>0</v>
      </c>
      <c r="V492">
        <f ca="1"/>
        <v>0</v>
      </c>
    </row>
    <row r="493" spans="20:22" x14ac:dyDescent="0.25">
      <c r="T493" t="str">
        <v>No</v>
      </c>
      <c r="U493">
        <f t="shared" si="9"/>
        <v>0</v>
      </c>
      <c r="V493">
        <f ca="1"/>
        <v>2</v>
      </c>
    </row>
    <row r="494" spans="20:22" x14ac:dyDescent="0.25">
      <c r="T494" t="str">
        <v>No</v>
      </c>
      <c r="U494">
        <f t="shared" si="9"/>
        <v>0</v>
      </c>
      <c r="V494">
        <f ca="1"/>
        <v>1</v>
      </c>
    </row>
    <row r="495" spans="20:22" x14ac:dyDescent="0.25">
      <c r="T495" t="str">
        <v>No</v>
      </c>
      <c r="U495">
        <f t="shared" si="9"/>
        <v>0</v>
      </c>
      <c r="V495">
        <f ca="1"/>
        <v>0</v>
      </c>
    </row>
    <row r="496" spans="20:22" x14ac:dyDescent="0.25">
      <c r="T496" t="str">
        <v>No</v>
      </c>
      <c r="U496">
        <f t="shared" si="9"/>
        <v>0</v>
      </c>
      <c r="V496">
        <f ca="1"/>
        <v>0</v>
      </c>
    </row>
    <row r="497" spans="20:22" x14ac:dyDescent="0.25">
      <c r="T497" t="str">
        <v>No</v>
      </c>
      <c r="U497">
        <f t="shared" si="9"/>
        <v>0</v>
      </c>
      <c r="V497">
        <f ca="1"/>
        <v>2</v>
      </c>
    </row>
    <row r="498" spans="20:22" x14ac:dyDescent="0.25">
      <c r="T498" t="str">
        <v>No</v>
      </c>
      <c r="U498">
        <f t="shared" si="9"/>
        <v>0</v>
      </c>
      <c r="V498">
        <f ca="1"/>
        <v>1</v>
      </c>
    </row>
    <row r="499" spans="20:22" x14ac:dyDescent="0.25">
      <c r="T499" t="str">
        <v>No</v>
      </c>
      <c r="U499">
        <f t="shared" si="9"/>
        <v>0</v>
      </c>
      <c r="V499">
        <f ca="1"/>
        <v>2</v>
      </c>
    </row>
    <row r="500" spans="20:22" x14ac:dyDescent="0.25">
      <c r="T500" t="str">
        <v>No</v>
      </c>
      <c r="U500">
        <f t="shared" si="9"/>
        <v>0</v>
      </c>
      <c r="V500">
        <f ca="1"/>
        <v>1</v>
      </c>
    </row>
    <row r="501" spans="20:22" x14ac:dyDescent="0.25">
      <c r="T501" t="str">
        <v>Yes</v>
      </c>
      <c r="U501">
        <f t="shared" si="9"/>
        <v>1</v>
      </c>
      <c r="V501">
        <f ca="1"/>
        <v>2</v>
      </c>
    </row>
    <row r="502" spans="20:22" x14ac:dyDescent="0.25">
      <c r="T502" t="str">
        <v>No</v>
      </c>
      <c r="U502">
        <f t="shared" si="9"/>
        <v>0</v>
      </c>
      <c r="V502">
        <f ca="1"/>
        <v>2</v>
      </c>
    </row>
    <row r="503" spans="20:22" x14ac:dyDescent="0.25">
      <c r="T503" t="str">
        <v>No</v>
      </c>
      <c r="U503">
        <f t="shared" si="9"/>
        <v>0</v>
      </c>
      <c r="V503">
        <f ca="1"/>
        <v>0</v>
      </c>
    </row>
    <row r="504" spans="20:22" x14ac:dyDescent="0.25">
      <c r="T504" t="str">
        <v>No</v>
      </c>
      <c r="U504">
        <f t="shared" si="9"/>
        <v>0</v>
      </c>
      <c r="V504">
        <f ca="1"/>
        <v>0</v>
      </c>
    </row>
    <row r="505" spans="20:22" x14ac:dyDescent="0.25">
      <c r="T505" t="str">
        <v>No</v>
      </c>
      <c r="U505">
        <f t="shared" si="9"/>
        <v>0</v>
      </c>
      <c r="V505">
        <f ca="1"/>
        <v>0</v>
      </c>
    </row>
    <row r="506" spans="20:22" x14ac:dyDescent="0.25">
      <c r="T506" t="str">
        <v>No</v>
      </c>
      <c r="U506">
        <f t="shared" si="9"/>
        <v>0</v>
      </c>
      <c r="V506">
        <f ca="1"/>
        <v>1</v>
      </c>
    </row>
    <row r="507" spans="20:22" x14ac:dyDescent="0.25">
      <c r="T507" t="str">
        <v>No</v>
      </c>
      <c r="U507">
        <f t="shared" si="9"/>
        <v>0</v>
      </c>
      <c r="V507">
        <f ca="1"/>
        <v>2</v>
      </c>
    </row>
    <row r="508" spans="20:22" x14ac:dyDescent="0.25">
      <c r="T508" t="str">
        <v>No</v>
      </c>
      <c r="U508">
        <f t="shared" si="9"/>
        <v>0</v>
      </c>
      <c r="V508">
        <f ca="1"/>
        <v>1</v>
      </c>
    </row>
    <row r="509" spans="20:22" x14ac:dyDescent="0.25">
      <c r="T509" t="str">
        <v>No</v>
      </c>
      <c r="U509">
        <f t="shared" si="9"/>
        <v>0</v>
      </c>
      <c r="V509">
        <f ca="1"/>
        <v>0</v>
      </c>
    </row>
    <row r="510" spans="20:22" x14ac:dyDescent="0.25">
      <c r="T510" t="str">
        <v>No</v>
      </c>
      <c r="U510">
        <f t="shared" si="9"/>
        <v>0</v>
      </c>
      <c r="V510">
        <f ca="1"/>
        <v>1</v>
      </c>
    </row>
    <row r="511" spans="20:22" x14ac:dyDescent="0.25">
      <c r="T511" t="str">
        <v>No</v>
      </c>
      <c r="U511">
        <f t="shared" si="9"/>
        <v>0</v>
      </c>
      <c r="V511">
        <f ca="1"/>
        <v>0</v>
      </c>
    </row>
    <row r="512" spans="20:22" x14ac:dyDescent="0.25">
      <c r="T512" t="str">
        <v>No</v>
      </c>
      <c r="U512">
        <f t="shared" si="9"/>
        <v>0</v>
      </c>
      <c r="V512">
        <f ca="1"/>
        <v>2</v>
      </c>
    </row>
    <row r="513" spans="20:22" x14ac:dyDescent="0.25">
      <c r="T513" t="str">
        <v>No</v>
      </c>
      <c r="U513">
        <f t="shared" si="9"/>
        <v>0</v>
      </c>
      <c r="V513">
        <f ca="1"/>
        <v>3</v>
      </c>
    </row>
    <row r="514" spans="20:22" x14ac:dyDescent="0.25">
      <c r="T514" t="str">
        <v>No</v>
      </c>
      <c r="U514">
        <f t="shared" si="9"/>
        <v>0</v>
      </c>
      <c r="V514">
        <f ca="1"/>
        <v>2</v>
      </c>
    </row>
    <row r="515" spans="20:22" x14ac:dyDescent="0.25">
      <c r="T515" t="str">
        <v>No</v>
      </c>
      <c r="U515">
        <f t="shared" si="9"/>
        <v>0</v>
      </c>
      <c r="V515">
        <f ca="1"/>
        <v>0</v>
      </c>
    </row>
    <row r="516" spans="20:22" x14ac:dyDescent="0.25">
      <c r="T516" t="str">
        <v>No</v>
      </c>
      <c r="U516">
        <f t="shared" si="9"/>
        <v>0</v>
      </c>
      <c r="V516">
        <f ca="1"/>
        <v>2</v>
      </c>
    </row>
    <row r="517" spans="20:22" x14ac:dyDescent="0.25">
      <c r="T517" t="str">
        <v>No</v>
      </c>
      <c r="U517">
        <f t="shared" si="9"/>
        <v>0</v>
      </c>
      <c r="V517">
        <f ca="1"/>
        <v>1</v>
      </c>
    </row>
    <row r="518" spans="20:22" x14ac:dyDescent="0.25">
      <c r="T518" t="str">
        <v>No</v>
      </c>
      <c r="U518">
        <f t="shared" si="9"/>
        <v>0</v>
      </c>
      <c r="V518">
        <f ca="1"/>
        <v>0</v>
      </c>
    </row>
    <row r="519" spans="20:22" x14ac:dyDescent="0.25">
      <c r="T519" t="str">
        <v>No</v>
      </c>
      <c r="U519">
        <f t="shared" si="9"/>
        <v>0</v>
      </c>
      <c r="V519">
        <f ca="1"/>
        <v>2</v>
      </c>
    </row>
    <row r="520" spans="20:22" x14ac:dyDescent="0.25">
      <c r="T520" t="str">
        <v>No</v>
      </c>
      <c r="U520">
        <f t="shared" si="9"/>
        <v>0</v>
      </c>
      <c r="V520">
        <f ca="1"/>
        <v>0</v>
      </c>
    </row>
    <row r="521" spans="20:22" x14ac:dyDescent="0.25">
      <c r="T521" t="str">
        <v>No</v>
      </c>
      <c r="U521">
        <f t="shared" si="9"/>
        <v>0</v>
      </c>
      <c r="V521">
        <f ca="1"/>
        <v>3</v>
      </c>
    </row>
    <row r="522" spans="20:22" x14ac:dyDescent="0.25">
      <c r="T522" t="str">
        <v>No</v>
      </c>
      <c r="U522">
        <f t="shared" si="9"/>
        <v>0</v>
      </c>
      <c r="V522">
        <f ca="1"/>
        <v>0</v>
      </c>
    </row>
    <row r="523" spans="20:22" x14ac:dyDescent="0.25">
      <c r="T523" t="str">
        <v>No</v>
      </c>
      <c r="U523">
        <f t="shared" si="9"/>
        <v>0</v>
      </c>
      <c r="V523">
        <f ca="1"/>
        <v>2</v>
      </c>
    </row>
    <row r="524" spans="20:22" x14ac:dyDescent="0.25">
      <c r="T524" t="str">
        <v>No</v>
      </c>
      <c r="U524">
        <f t="shared" si="9"/>
        <v>0</v>
      </c>
      <c r="V524">
        <f ca="1"/>
        <v>1</v>
      </c>
    </row>
    <row r="525" spans="20:22" x14ac:dyDescent="0.25">
      <c r="T525" t="str">
        <v>No</v>
      </c>
      <c r="U525">
        <f t="shared" si="9"/>
        <v>0</v>
      </c>
      <c r="V525">
        <f ca="1"/>
        <v>2</v>
      </c>
    </row>
    <row r="526" spans="20:22" x14ac:dyDescent="0.25">
      <c r="T526" t="str">
        <v>No</v>
      </c>
      <c r="U526">
        <f t="shared" si="9"/>
        <v>0</v>
      </c>
      <c r="V526">
        <f ca="1"/>
        <v>3</v>
      </c>
    </row>
    <row r="527" spans="20:22" x14ac:dyDescent="0.25">
      <c r="T527" t="str">
        <v>No</v>
      </c>
      <c r="U527">
        <f t="shared" si="9"/>
        <v>0</v>
      </c>
      <c r="V527">
        <f ca="1"/>
        <v>2</v>
      </c>
    </row>
    <row r="528" spans="20:22" x14ac:dyDescent="0.25">
      <c r="T528" t="str">
        <v>No</v>
      </c>
      <c r="U528">
        <f t="shared" ref="U528:U591" si="10">IF(T528="Yes",1,0)</f>
        <v>0</v>
      </c>
      <c r="V528">
        <f ca="1"/>
        <v>1</v>
      </c>
    </row>
    <row r="529" spans="20:22" x14ac:dyDescent="0.25">
      <c r="T529" t="str">
        <v>No</v>
      </c>
      <c r="U529">
        <f t="shared" si="10"/>
        <v>0</v>
      </c>
      <c r="V529">
        <f ca="1"/>
        <v>2</v>
      </c>
    </row>
    <row r="530" spans="20:22" x14ac:dyDescent="0.25">
      <c r="T530" t="str">
        <v>No</v>
      </c>
      <c r="U530">
        <f t="shared" si="10"/>
        <v>0</v>
      </c>
      <c r="V530">
        <f ca="1"/>
        <v>2</v>
      </c>
    </row>
    <row r="531" spans="20:22" x14ac:dyDescent="0.25">
      <c r="T531" t="str">
        <v>No</v>
      </c>
      <c r="U531">
        <f t="shared" si="10"/>
        <v>0</v>
      </c>
      <c r="V531">
        <f ca="1"/>
        <v>2</v>
      </c>
    </row>
    <row r="532" spans="20:22" x14ac:dyDescent="0.25">
      <c r="T532" t="str">
        <v>No</v>
      </c>
      <c r="U532">
        <f t="shared" si="10"/>
        <v>0</v>
      </c>
      <c r="V532">
        <f ca="1"/>
        <v>0</v>
      </c>
    </row>
    <row r="533" spans="20:22" x14ac:dyDescent="0.25">
      <c r="T533" t="str">
        <v>No</v>
      </c>
      <c r="U533">
        <f t="shared" si="10"/>
        <v>0</v>
      </c>
      <c r="V533">
        <f ca="1"/>
        <v>2</v>
      </c>
    </row>
    <row r="534" spans="20:22" x14ac:dyDescent="0.25">
      <c r="T534" t="str">
        <v>No</v>
      </c>
      <c r="U534">
        <f t="shared" si="10"/>
        <v>0</v>
      </c>
      <c r="V534">
        <f ca="1"/>
        <v>1</v>
      </c>
    </row>
    <row r="535" spans="20:22" x14ac:dyDescent="0.25">
      <c r="T535" t="str">
        <v>No</v>
      </c>
      <c r="U535">
        <f t="shared" si="10"/>
        <v>0</v>
      </c>
      <c r="V535">
        <f ca="1"/>
        <v>0</v>
      </c>
    </row>
    <row r="536" spans="20:22" x14ac:dyDescent="0.25">
      <c r="T536" t="str">
        <v>No</v>
      </c>
      <c r="U536">
        <f t="shared" si="10"/>
        <v>0</v>
      </c>
      <c r="V536">
        <f ca="1"/>
        <v>1</v>
      </c>
    </row>
    <row r="537" spans="20:22" x14ac:dyDescent="0.25">
      <c r="T537" t="str">
        <v>No</v>
      </c>
      <c r="U537">
        <f t="shared" si="10"/>
        <v>0</v>
      </c>
      <c r="V537">
        <f ca="1"/>
        <v>0</v>
      </c>
    </row>
    <row r="538" spans="20:22" x14ac:dyDescent="0.25">
      <c r="T538" t="str">
        <v>No</v>
      </c>
      <c r="U538">
        <f t="shared" si="10"/>
        <v>0</v>
      </c>
      <c r="V538">
        <f ca="1"/>
        <v>1</v>
      </c>
    </row>
    <row r="539" spans="20:22" x14ac:dyDescent="0.25">
      <c r="T539" t="str">
        <v>No</v>
      </c>
      <c r="U539">
        <f t="shared" si="10"/>
        <v>0</v>
      </c>
      <c r="V539">
        <f ca="1"/>
        <v>2</v>
      </c>
    </row>
    <row r="540" spans="20:22" x14ac:dyDescent="0.25">
      <c r="T540" t="str">
        <v>No</v>
      </c>
      <c r="U540">
        <f t="shared" si="10"/>
        <v>0</v>
      </c>
      <c r="V540">
        <f ca="1"/>
        <v>0</v>
      </c>
    </row>
    <row r="541" spans="20:22" x14ac:dyDescent="0.25">
      <c r="T541" t="str">
        <v>No</v>
      </c>
      <c r="U541">
        <f t="shared" si="10"/>
        <v>0</v>
      </c>
      <c r="V541">
        <f ca="1"/>
        <v>1</v>
      </c>
    </row>
    <row r="542" spans="20:22" x14ac:dyDescent="0.25">
      <c r="T542" t="str">
        <v>No</v>
      </c>
      <c r="U542">
        <f t="shared" si="10"/>
        <v>0</v>
      </c>
      <c r="V542">
        <f ca="1"/>
        <v>1</v>
      </c>
    </row>
    <row r="543" spans="20:22" x14ac:dyDescent="0.25">
      <c r="T543" t="str">
        <v>No</v>
      </c>
      <c r="U543">
        <f t="shared" si="10"/>
        <v>0</v>
      </c>
      <c r="V543">
        <f ca="1"/>
        <v>2</v>
      </c>
    </row>
    <row r="544" spans="20:22" x14ac:dyDescent="0.25">
      <c r="T544" t="str">
        <v>No</v>
      </c>
      <c r="U544">
        <f t="shared" si="10"/>
        <v>0</v>
      </c>
      <c r="V544">
        <f ca="1"/>
        <v>2</v>
      </c>
    </row>
    <row r="545" spans="20:22" x14ac:dyDescent="0.25">
      <c r="T545" t="str">
        <v>No</v>
      </c>
      <c r="U545">
        <f t="shared" si="10"/>
        <v>0</v>
      </c>
      <c r="V545">
        <f ca="1"/>
        <v>0</v>
      </c>
    </row>
    <row r="546" spans="20:22" x14ac:dyDescent="0.25">
      <c r="T546" t="str">
        <v>No</v>
      </c>
      <c r="U546">
        <f t="shared" si="10"/>
        <v>0</v>
      </c>
      <c r="V546">
        <f ca="1"/>
        <v>0</v>
      </c>
    </row>
    <row r="547" spans="20:22" x14ac:dyDescent="0.25">
      <c r="T547" t="str">
        <v>No</v>
      </c>
      <c r="U547">
        <f t="shared" si="10"/>
        <v>0</v>
      </c>
      <c r="V547">
        <f ca="1"/>
        <v>2</v>
      </c>
    </row>
    <row r="548" spans="20:22" x14ac:dyDescent="0.25">
      <c r="T548" t="str">
        <v>No</v>
      </c>
      <c r="U548">
        <f t="shared" si="10"/>
        <v>0</v>
      </c>
      <c r="V548">
        <f ca="1"/>
        <v>1</v>
      </c>
    </row>
    <row r="549" spans="20:22" x14ac:dyDescent="0.25">
      <c r="T549" t="str">
        <v>No</v>
      </c>
      <c r="U549">
        <f t="shared" si="10"/>
        <v>0</v>
      </c>
      <c r="V549">
        <f ca="1"/>
        <v>0</v>
      </c>
    </row>
    <row r="550" spans="20:22" x14ac:dyDescent="0.25">
      <c r="T550" t="str">
        <v>No</v>
      </c>
      <c r="U550">
        <f t="shared" si="10"/>
        <v>0</v>
      </c>
      <c r="V550">
        <f ca="1"/>
        <v>2</v>
      </c>
    </row>
    <row r="551" spans="20:22" x14ac:dyDescent="0.25">
      <c r="T551" t="str">
        <v>No</v>
      </c>
      <c r="U551">
        <f t="shared" si="10"/>
        <v>0</v>
      </c>
      <c r="V551">
        <f ca="1"/>
        <v>2</v>
      </c>
    </row>
    <row r="552" spans="20:22" x14ac:dyDescent="0.25">
      <c r="T552" t="str">
        <v>No</v>
      </c>
      <c r="U552">
        <f t="shared" si="10"/>
        <v>0</v>
      </c>
      <c r="V552">
        <f ca="1"/>
        <v>1</v>
      </c>
    </row>
    <row r="553" spans="20:22" x14ac:dyDescent="0.25">
      <c r="T553" t="str">
        <v>No</v>
      </c>
      <c r="U553">
        <f t="shared" si="10"/>
        <v>0</v>
      </c>
      <c r="V553">
        <f ca="1"/>
        <v>1</v>
      </c>
    </row>
    <row r="554" spans="20:22" x14ac:dyDescent="0.25">
      <c r="T554" t="str">
        <v>No</v>
      </c>
      <c r="U554">
        <f t="shared" si="10"/>
        <v>0</v>
      </c>
      <c r="V554">
        <f ca="1"/>
        <v>0</v>
      </c>
    </row>
    <row r="555" spans="20:22" x14ac:dyDescent="0.25">
      <c r="T555" t="str">
        <v>No</v>
      </c>
      <c r="U555">
        <f t="shared" si="10"/>
        <v>0</v>
      </c>
      <c r="V555">
        <f ca="1"/>
        <v>1</v>
      </c>
    </row>
    <row r="556" spans="20:22" x14ac:dyDescent="0.25">
      <c r="T556" t="str">
        <v>No</v>
      </c>
      <c r="U556">
        <f t="shared" si="10"/>
        <v>0</v>
      </c>
      <c r="V556">
        <f ca="1"/>
        <v>2</v>
      </c>
    </row>
    <row r="557" spans="20:22" x14ac:dyDescent="0.25">
      <c r="T557" t="str">
        <v>No</v>
      </c>
      <c r="U557">
        <f t="shared" si="10"/>
        <v>0</v>
      </c>
      <c r="V557">
        <f ca="1"/>
        <v>0</v>
      </c>
    </row>
    <row r="558" spans="20:22" x14ac:dyDescent="0.25">
      <c r="T558" t="str">
        <v>No</v>
      </c>
      <c r="U558">
        <f t="shared" si="10"/>
        <v>0</v>
      </c>
      <c r="V558">
        <f ca="1"/>
        <v>0</v>
      </c>
    </row>
    <row r="559" spans="20:22" x14ac:dyDescent="0.25">
      <c r="T559" t="str">
        <v>No</v>
      </c>
      <c r="U559">
        <f t="shared" si="10"/>
        <v>0</v>
      </c>
      <c r="V559">
        <f ca="1"/>
        <v>1</v>
      </c>
    </row>
    <row r="560" spans="20:22" x14ac:dyDescent="0.25">
      <c r="T560" t="str">
        <v>No</v>
      </c>
      <c r="U560">
        <f t="shared" si="10"/>
        <v>0</v>
      </c>
      <c r="V560">
        <f ca="1"/>
        <v>1</v>
      </c>
    </row>
    <row r="561" spans="20:22" x14ac:dyDescent="0.25">
      <c r="T561" t="str">
        <v>No</v>
      </c>
      <c r="U561">
        <f t="shared" si="10"/>
        <v>0</v>
      </c>
      <c r="V561">
        <f ca="1"/>
        <v>1</v>
      </c>
    </row>
    <row r="562" spans="20:22" x14ac:dyDescent="0.25">
      <c r="T562" t="str">
        <v>No</v>
      </c>
      <c r="U562">
        <f t="shared" si="10"/>
        <v>0</v>
      </c>
      <c r="V562">
        <f ca="1"/>
        <v>0</v>
      </c>
    </row>
    <row r="563" spans="20:22" x14ac:dyDescent="0.25">
      <c r="T563" t="str">
        <v>No</v>
      </c>
      <c r="U563">
        <f t="shared" si="10"/>
        <v>0</v>
      </c>
      <c r="V563">
        <f ca="1"/>
        <v>2</v>
      </c>
    </row>
    <row r="564" spans="20:22" x14ac:dyDescent="0.25">
      <c r="T564" t="str">
        <v>No</v>
      </c>
      <c r="U564">
        <f t="shared" si="10"/>
        <v>0</v>
      </c>
      <c r="V564">
        <f ca="1"/>
        <v>1</v>
      </c>
    </row>
    <row r="565" spans="20:22" x14ac:dyDescent="0.25">
      <c r="T565" t="str">
        <v>No</v>
      </c>
      <c r="U565">
        <f t="shared" si="10"/>
        <v>0</v>
      </c>
      <c r="V565">
        <f ca="1"/>
        <v>2</v>
      </c>
    </row>
    <row r="566" spans="20:22" x14ac:dyDescent="0.25">
      <c r="T566" t="str">
        <v>No</v>
      </c>
      <c r="U566">
        <f t="shared" si="10"/>
        <v>0</v>
      </c>
      <c r="V566">
        <f ca="1"/>
        <v>0</v>
      </c>
    </row>
    <row r="567" spans="20:22" x14ac:dyDescent="0.25">
      <c r="T567" t="str">
        <v>No</v>
      </c>
      <c r="U567">
        <f t="shared" si="10"/>
        <v>0</v>
      </c>
      <c r="V567">
        <f ca="1"/>
        <v>0</v>
      </c>
    </row>
    <row r="568" spans="20:22" x14ac:dyDescent="0.25">
      <c r="T568" t="str">
        <v>No</v>
      </c>
      <c r="U568">
        <f t="shared" si="10"/>
        <v>0</v>
      </c>
      <c r="V568">
        <f ca="1"/>
        <v>2</v>
      </c>
    </row>
    <row r="569" spans="20:22" x14ac:dyDescent="0.25">
      <c r="T569" t="str">
        <v>No</v>
      </c>
      <c r="U569">
        <f t="shared" si="10"/>
        <v>0</v>
      </c>
      <c r="V569">
        <f ca="1"/>
        <v>1</v>
      </c>
    </row>
    <row r="570" spans="20:22" x14ac:dyDescent="0.25">
      <c r="T570" t="str">
        <v>No</v>
      </c>
      <c r="U570">
        <f t="shared" si="10"/>
        <v>0</v>
      </c>
      <c r="V570">
        <f ca="1"/>
        <v>0</v>
      </c>
    </row>
    <row r="571" spans="20:22" x14ac:dyDescent="0.25">
      <c r="T571" t="str">
        <v>No</v>
      </c>
      <c r="U571">
        <f t="shared" si="10"/>
        <v>0</v>
      </c>
      <c r="V571">
        <f ca="1"/>
        <v>1</v>
      </c>
    </row>
    <row r="572" spans="20:22" x14ac:dyDescent="0.25">
      <c r="T572" t="str">
        <v>No</v>
      </c>
      <c r="U572">
        <f t="shared" si="10"/>
        <v>0</v>
      </c>
      <c r="V572">
        <f ca="1"/>
        <v>0</v>
      </c>
    </row>
    <row r="573" spans="20:22" x14ac:dyDescent="0.25">
      <c r="T573" t="str">
        <v>No</v>
      </c>
      <c r="U573">
        <f t="shared" si="10"/>
        <v>0</v>
      </c>
      <c r="V573">
        <f ca="1"/>
        <v>2</v>
      </c>
    </row>
    <row r="574" spans="20:22" x14ac:dyDescent="0.25">
      <c r="T574" t="str">
        <v>No</v>
      </c>
      <c r="U574">
        <f t="shared" si="10"/>
        <v>0</v>
      </c>
      <c r="V574">
        <f ca="1"/>
        <v>0</v>
      </c>
    </row>
    <row r="575" spans="20:22" x14ac:dyDescent="0.25">
      <c r="T575" t="str">
        <v>No</v>
      </c>
      <c r="U575">
        <f t="shared" si="10"/>
        <v>0</v>
      </c>
      <c r="V575">
        <f ca="1"/>
        <v>1</v>
      </c>
    </row>
    <row r="576" spans="20:22" x14ac:dyDescent="0.25">
      <c r="T576" t="str">
        <v>No</v>
      </c>
      <c r="U576">
        <f t="shared" si="10"/>
        <v>0</v>
      </c>
      <c r="V576">
        <f ca="1"/>
        <v>1</v>
      </c>
    </row>
    <row r="577" spans="20:22" x14ac:dyDescent="0.25">
      <c r="T577" t="str">
        <v>No</v>
      </c>
      <c r="U577">
        <f t="shared" si="10"/>
        <v>0</v>
      </c>
      <c r="V577">
        <f ca="1"/>
        <v>0</v>
      </c>
    </row>
    <row r="578" spans="20:22" x14ac:dyDescent="0.25">
      <c r="T578" t="str">
        <v>No</v>
      </c>
      <c r="U578">
        <f t="shared" si="10"/>
        <v>0</v>
      </c>
      <c r="V578">
        <f ca="1"/>
        <v>2</v>
      </c>
    </row>
    <row r="579" spans="20:22" x14ac:dyDescent="0.25">
      <c r="T579" t="str">
        <v>No</v>
      </c>
      <c r="U579">
        <f t="shared" si="10"/>
        <v>0</v>
      </c>
      <c r="V579">
        <f ca="1"/>
        <v>2</v>
      </c>
    </row>
    <row r="580" spans="20:22" x14ac:dyDescent="0.25">
      <c r="T580" t="str">
        <v>No</v>
      </c>
      <c r="U580">
        <f t="shared" si="10"/>
        <v>0</v>
      </c>
      <c r="V580">
        <f ca="1"/>
        <v>1</v>
      </c>
    </row>
    <row r="581" spans="20:22" x14ac:dyDescent="0.25">
      <c r="T581" t="str">
        <v>No</v>
      </c>
      <c r="U581">
        <f t="shared" si="10"/>
        <v>0</v>
      </c>
      <c r="V581">
        <f ca="1"/>
        <v>2</v>
      </c>
    </row>
    <row r="582" spans="20:22" x14ac:dyDescent="0.25">
      <c r="T582" t="str">
        <v>No</v>
      </c>
      <c r="U582">
        <f t="shared" si="10"/>
        <v>0</v>
      </c>
      <c r="V582">
        <f ca="1"/>
        <v>2</v>
      </c>
    </row>
    <row r="583" spans="20:22" x14ac:dyDescent="0.25">
      <c r="T583" t="str">
        <v>No</v>
      </c>
      <c r="U583">
        <f t="shared" si="10"/>
        <v>0</v>
      </c>
      <c r="V583">
        <f ca="1"/>
        <v>1</v>
      </c>
    </row>
    <row r="584" spans="20:22" x14ac:dyDescent="0.25">
      <c r="T584" t="str">
        <v>No</v>
      </c>
      <c r="U584">
        <f t="shared" si="10"/>
        <v>0</v>
      </c>
      <c r="V584">
        <f ca="1"/>
        <v>2</v>
      </c>
    </row>
    <row r="585" spans="20:22" x14ac:dyDescent="0.25">
      <c r="T585" t="str">
        <v>No</v>
      </c>
      <c r="U585">
        <f t="shared" si="10"/>
        <v>0</v>
      </c>
      <c r="V585">
        <f ca="1"/>
        <v>2</v>
      </c>
    </row>
    <row r="586" spans="20:22" x14ac:dyDescent="0.25">
      <c r="T586" t="str">
        <v>No</v>
      </c>
      <c r="U586">
        <f t="shared" si="10"/>
        <v>0</v>
      </c>
      <c r="V586">
        <f ca="1"/>
        <v>1</v>
      </c>
    </row>
    <row r="587" spans="20:22" x14ac:dyDescent="0.25">
      <c r="T587" t="str">
        <v>No</v>
      </c>
      <c r="U587">
        <f t="shared" si="10"/>
        <v>0</v>
      </c>
      <c r="V587">
        <f ca="1"/>
        <v>2</v>
      </c>
    </row>
    <row r="588" spans="20:22" x14ac:dyDescent="0.25">
      <c r="T588" t="str">
        <v>No</v>
      </c>
      <c r="U588">
        <f t="shared" si="10"/>
        <v>0</v>
      </c>
      <c r="V588">
        <f ca="1"/>
        <v>2</v>
      </c>
    </row>
    <row r="589" spans="20:22" x14ac:dyDescent="0.25">
      <c r="T589" t="str">
        <v>No</v>
      </c>
      <c r="U589">
        <f t="shared" si="10"/>
        <v>0</v>
      </c>
      <c r="V589">
        <f ca="1"/>
        <v>0</v>
      </c>
    </row>
    <row r="590" spans="20:22" x14ac:dyDescent="0.25">
      <c r="T590" t="str">
        <v>No</v>
      </c>
      <c r="U590">
        <f t="shared" si="10"/>
        <v>0</v>
      </c>
      <c r="V590">
        <f ca="1"/>
        <v>1</v>
      </c>
    </row>
    <row r="591" spans="20:22" x14ac:dyDescent="0.25">
      <c r="T591" t="str">
        <v>No</v>
      </c>
      <c r="U591">
        <f t="shared" si="10"/>
        <v>0</v>
      </c>
      <c r="V591">
        <f ca="1"/>
        <v>2</v>
      </c>
    </row>
    <row r="592" spans="20:22" x14ac:dyDescent="0.25">
      <c r="T592" t="str">
        <v>No</v>
      </c>
      <c r="U592">
        <f t="shared" ref="U592:U655" si="11">IF(T592="Yes",1,0)</f>
        <v>0</v>
      </c>
      <c r="V592">
        <f ca="1"/>
        <v>2</v>
      </c>
    </row>
    <row r="593" spans="20:22" x14ac:dyDescent="0.25">
      <c r="T593" t="str">
        <v>No</v>
      </c>
      <c r="U593">
        <f t="shared" si="11"/>
        <v>0</v>
      </c>
      <c r="V593">
        <f ca="1"/>
        <v>1</v>
      </c>
    </row>
    <row r="594" spans="20:22" x14ac:dyDescent="0.25">
      <c r="T594" t="str">
        <v>No</v>
      </c>
      <c r="U594">
        <f t="shared" si="11"/>
        <v>0</v>
      </c>
      <c r="V594">
        <f ca="1"/>
        <v>0</v>
      </c>
    </row>
    <row r="595" spans="20:22" x14ac:dyDescent="0.25">
      <c r="T595" t="str">
        <v>No</v>
      </c>
      <c r="U595">
        <f t="shared" si="11"/>
        <v>0</v>
      </c>
      <c r="V595">
        <f ca="1"/>
        <v>0</v>
      </c>
    </row>
    <row r="596" spans="20:22" x14ac:dyDescent="0.25">
      <c r="T596" t="str">
        <v>No</v>
      </c>
      <c r="U596">
        <f t="shared" si="11"/>
        <v>0</v>
      </c>
      <c r="V596">
        <f ca="1"/>
        <v>0</v>
      </c>
    </row>
    <row r="597" spans="20:22" x14ac:dyDescent="0.25">
      <c r="T597" t="str">
        <v>No</v>
      </c>
      <c r="U597">
        <f t="shared" si="11"/>
        <v>0</v>
      </c>
      <c r="V597">
        <f ca="1"/>
        <v>0</v>
      </c>
    </row>
    <row r="598" spans="20:22" x14ac:dyDescent="0.25">
      <c r="T598" t="str">
        <v>No</v>
      </c>
      <c r="U598">
        <f t="shared" si="11"/>
        <v>0</v>
      </c>
      <c r="V598">
        <f ca="1"/>
        <v>0</v>
      </c>
    </row>
    <row r="599" spans="20:22" x14ac:dyDescent="0.25">
      <c r="T599" t="str">
        <v>No</v>
      </c>
      <c r="U599">
        <f t="shared" si="11"/>
        <v>0</v>
      </c>
      <c r="V599">
        <f ca="1"/>
        <v>2</v>
      </c>
    </row>
    <row r="600" spans="20:22" x14ac:dyDescent="0.25">
      <c r="T600" t="str">
        <v>No</v>
      </c>
      <c r="U600">
        <f t="shared" si="11"/>
        <v>0</v>
      </c>
      <c r="V600">
        <f ca="1"/>
        <v>2</v>
      </c>
    </row>
    <row r="601" spans="20:22" x14ac:dyDescent="0.25">
      <c r="T601" t="str">
        <v>No</v>
      </c>
      <c r="U601">
        <f t="shared" si="11"/>
        <v>0</v>
      </c>
      <c r="V601">
        <f ca="1"/>
        <v>0</v>
      </c>
    </row>
    <row r="602" spans="20:22" x14ac:dyDescent="0.25">
      <c r="T602" t="str">
        <v>No</v>
      </c>
      <c r="U602">
        <f t="shared" si="11"/>
        <v>0</v>
      </c>
      <c r="V602">
        <f ca="1"/>
        <v>2</v>
      </c>
    </row>
    <row r="603" spans="20:22" x14ac:dyDescent="0.25">
      <c r="T603" t="str">
        <v>No</v>
      </c>
      <c r="U603">
        <f t="shared" si="11"/>
        <v>0</v>
      </c>
      <c r="V603">
        <f ca="1"/>
        <v>0</v>
      </c>
    </row>
    <row r="604" spans="20:22" x14ac:dyDescent="0.25">
      <c r="T604" t="str">
        <v>No</v>
      </c>
      <c r="U604">
        <f t="shared" si="11"/>
        <v>0</v>
      </c>
      <c r="V604">
        <f ca="1"/>
        <v>0</v>
      </c>
    </row>
    <row r="605" spans="20:22" x14ac:dyDescent="0.25">
      <c r="T605" t="str">
        <v>No</v>
      </c>
      <c r="U605">
        <f t="shared" si="11"/>
        <v>0</v>
      </c>
      <c r="V605">
        <f ca="1"/>
        <v>1</v>
      </c>
    </row>
    <row r="606" spans="20:22" x14ac:dyDescent="0.25">
      <c r="T606" t="str">
        <v>No</v>
      </c>
      <c r="U606">
        <f t="shared" si="11"/>
        <v>0</v>
      </c>
      <c r="V606">
        <f ca="1"/>
        <v>3</v>
      </c>
    </row>
    <row r="607" spans="20:22" x14ac:dyDescent="0.25">
      <c r="T607" t="str">
        <v>Yes</v>
      </c>
      <c r="U607">
        <f t="shared" si="11"/>
        <v>1</v>
      </c>
      <c r="V607">
        <f ca="1"/>
        <v>0</v>
      </c>
    </row>
    <row r="608" spans="20:22" x14ac:dyDescent="0.25">
      <c r="T608" t="str">
        <v>No</v>
      </c>
      <c r="U608">
        <f t="shared" si="11"/>
        <v>0</v>
      </c>
      <c r="V608">
        <f ca="1"/>
        <v>3</v>
      </c>
    </row>
    <row r="609" spans="20:22" x14ac:dyDescent="0.25">
      <c r="T609" t="str">
        <v>No</v>
      </c>
      <c r="U609">
        <f t="shared" si="11"/>
        <v>0</v>
      </c>
      <c r="V609">
        <f ca="1"/>
        <v>0</v>
      </c>
    </row>
    <row r="610" spans="20:22" x14ac:dyDescent="0.25">
      <c r="T610" t="str">
        <v>No</v>
      </c>
      <c r="U610">
        <f t="shared" si="11"/>
        <v>0</v>
      </c>
      <c r="V610">
        <f ca="1"/>
        <v>1</v>
      </c>
    </row>
    <row r="611" spans="20:22" x14ac:dyDescent="0.25">
      <c r="T611" t="str">
        <v>No</v>
      </c>
      <c r="U611">
        <f t="shared" si="11"/>
        <v>0</v>
      </c>
      <c r="V611">
        <f ca="1"/>
        <v>3</v>
      </c>
    </row>
    <row r="612" spans="20:22" x14ac:dyDescent="0.25">
      <c r="T612" t="str">
        <v>No</v>
      </c>
      <c r="U612">
        <f t="shared" si="11"/>
        <v>0</v>
      </c>
      <c r="V612">
        <f ca="1"/>
        <v>1</v>
      </c>
    </row>
    <row r="613" spans="20:22" x14ac:dyDescent="0.25">
      <c r="T613" t="str">
        <v>No</v>
      </c>
      <c r="U613">
        <f t="shared" si="11"/>
        <v>0</v>
      </c>
      <c r="V613">
        <f ca="1"/>
        <v>3</v>
      </c>
    </row>
    <row r="614" spans="20:22" x14ac:dyDescent="0.25">
      <c r="T614" t="str">
        <v>No</v>
      </c>
      <c r="U614">
        <f t="shared" si="11"/>
        <v>0</v>
      </c>
      <c r="V614">
        <f ca="1"/>
        <v>2</v>
      </c>
    </row>
    <row r="615" spans="20:22" x14ac:dyDescent="0.25">
      <c r="T615" t="str">
        <v>No</v>
      </c>
      <c r="U615">
        <f t="shared" si="11"/>
        <v>0</v>
      </c>
      <c r="V615">
        <f ca="1"/>
        <v>1</v>
      </c>
    </row>
    <row r="616" spans="20:22" x14ac:dyDescent="0.25">
      <c r="T616" t="str">
        <v>No</v>
      </c>
      <c r="U616">
        <f t="shared" si="11"/>
        <v>0</v>
      </c>
      <c r="V616">
        <f ca="1"/>
        <v>0</v>
      </c>
    </row>
    <row r="617" spans="20:22" x14ac:dyDescent="0.25">
      <c r="T617" t="str">
        <v>No</v>
      </c>
      <c r="U617">
        <f t="shared" si="11"/>
        <v>0</v>
      </c>
      <c r="V617">
        <f ca="1"/>
        <v>1</v>
      </c>
    </row>
    <row r="618" spans="20:22" x14ac:dyDescent="0.25">
      <c r="T618" t="str">
        <v>No</v>
      </c>
      <c r="U618">
        <f t="shared" si="11"/>
        <v>0</v>
      </c>
      <c r="V618">
        <f ca="1"/>
        <v>2</v>
      </c>
    </row>
    <row r="619" spans="20:22" x14ac:dyDescent="0.25">
      <c r="T619" t="str">
        <v>No</v>
      </c>
      <c r="U619">
        <f t="shared" si="11"/>
        <v>0</v>
      </c>
      <c r="V619">
        <f ca="1"/>
        <v>1</v>
      </c>
    </row>
    <row r="620" spans="20:22" x14ac:dyDescent="0.25">
      <c r="T620" t="str">
        <v>No</v>
      </c>
      <c r="U620">
        <f t="shared" si="11"/>
        <v>0</v>
      </c>
      <c r="V620">
        <f ca="1"/>
        <v>1</v>
      </c>
    </row>
    <row r="621" spans="20:22" x14ac:dyDescent="0.25">
      <c r="T621" t="str">
        <v>No</v>
      </c>
      <c r="U621">
        <f t="shared" si="11"/>
        <v>0</v>
      </c>
      <c r="V621">
        <f ca="1"/>
        <v>0</v>
      </c>
    </row>
    <row r="622" spans="20:22" x14ac:dyDescent="0.25">
      <c r="T622" t="str">
        <v>No</v>
      </c>
      <c r="U622">
        <f t="shared" si="11"/>
        <v>0</v>
      </c>
      <c r="V622">
        <f ca="1"/>
        <v>2</v>
      </c>
    </row>
    <row r="623" spans="20:22" x14ac:dyDescent="0.25">
      <c r="T623" t="str">
        <v>No</v>
      </c>
      <c r="U623">
        <f t="shared" si="11"/>
        <v>0</v>
      </c>
      <c r="V623">
        <f ca="1"/>
        <v>2</v>
      </c>
    </row>
    <row r="624" spans="20:22" x14ac:dyDescent="0.25">
      <c r="T624" t="str">
        <v>No</v>
      </c>
      <c r="U624">
        <f t="shared" si="11"/>
        <v>0</v>
      </c>
      <c r="V624">
        <f ca="1"/>
        <v>0</v>
      </c>
    </row>
    <row r="625" spans="20:22" x14ac:dyDescent="0.25">
      <c r="T625" t="str">
        <v>No</v>
      </c>
      <c r="U625">
        <f t="shared" si="11"/>
        <v>0</v>
      </c>
      <c r="V625">
        <f ca="1"/>
        <v>2</v>
      </c>
    </row>
    <row r="626" spans="20:22" x14ac:dyDescent="0.25">
      <c r="T626" t="str">
        <v>No</v>
      </c>
      <c r="U626">
        <f t="shared" si="11"/>
        <v>0</v>
      </c>
      <c r="V626">
        <f ca="1"/>
        <v>1</v>
      </c>
    </row>
    <row r="627" spans="20:22" x14ac:dyDescent="0.25">
      <c r="T627" t="str">
        <v>No</v>
      </c>
      <c r="U627">
        <f t="shared" si="11"/>
        <v>0</v>
      </c>
      <c r="V627">
        <f ca="1"/>
        <v>0</v>
      </c>
    </row>
    <row r="628" spans="20:22" x14ac:dyDescent="0.25">
      <c r="T628" t="str">
        <v>No</v>
      </c>
      <c r="U628">
        <f t="shared" si="11"/>
        <v>0</v>
      </c>
      <c r="V628">
        <f ca="1"/>
        <v>1</v>
      </c>
    </row>
    <row r="629" spans="20:22" x14ac:dyDescent="0.25">
      <c r="T629" t="str">
        <v>No</v>
      </c>
      <c r="U629">
        <f t="shared" si="11"/>
        <v>0</v>
      </c>
      <c r="V629">
        <f ca="1"/>
        <v>1</v>
      </c>
    </row>
    <row r="630" spans="20:22" x14ac:dyDescent="0.25">
      <c r="T630" t="str">
        <v>No</v>
      </c>
      <c r="U630">
        <f t="shared" si="11"/>
        <v>0</v>
      </c>
      <c r="V630">
        <f ca="1"/>
        <v>1</v>
      </c>
    </row>
    <row r="631" spans="20:22" x14ac:dyDescent="0.25">
      <c r="T631" t="str">
        <v>No</v>
      </c>
      <c r="U631">
        <f t="shared" si="11"/>
        <v>0</v>
      </c>
      <c r="V631">
        <f ca="1"/>
        <v>1</v>
      </c>
    </row>
    <row r="632" spans="20:22" x14ac:dyDescent="0.25">
      <c r="T632" t="str">
        <v>No</v>
      </c>
      <c r="U632">
        <f t="shared" si="11"/>
        <v>0</v>
      </c>
      <c r="V632">
        <f ca="1"/>
        <v>2</v>
      </c>
    </row>
    <row r="633" spans="20:22" x14ac:dyDescent="0.25">
      <c r="T633" t="str">
        <v>No</v>
      </c>
      <c r="U633">
        <f t="shared" si="11"/>
        <v>0</v>
      </c>
      <c r="V633">
        <f ca="1"/>
        <v>0</v>
      </c>
    </row>
    <row r="634" spans="20:22" x14ac:dyDescent="0.25">
      <c r="T634" t="str">
        <v>No</v>
      </c>
      <c r="U634">
        <f t="shared" si="11"/>
        <v>0</v>
      </c>
      <c r="V634">
        <f ca="1"/>
        <v>0</v>
      </c>
    </row>
    <row r="635" spans="20:22" x14ac:dyDescent="0.25">
      <c r="T635" t="str">
        <v>No</v>
      </c>
      <c r="U635">
        <f t="shared" si="11"/>
        <v>0</v>
      </c>
      <c r="V635">
        <f ca="1"/>
        <v>1</v>
      </c>
    </row>
    <row r="636" spans="20:22" x14ac:dyDescent="0.25">
      <c r="T636" t="str">
        <v>No</v>
      </c>
      <c r="U636">
        <f t="shared" si="11"/>
        <v>0</v>
      </c>
      <c r="V636">
        <f ca="1"/>
        <v>2</v>
      </c>
    </row>
    <row r="637" spans="20:22" x14ac:dyDescent="0.25">
      <c r="T637" t="str">
        <v>No</v>
      </c>
      <c r="U637">
        <f t="shared" si="11"/>
        <v>0</v>
      </c>
      <c r="V637">
        <f ca="1"/>
        <v>2</v>
      </c>
    </row>
    <row r="638" spans="20:22" x14ac:dyDescent="0.25">
      <c r="T638" t="str">
        <v>No</v>
      </c>
      <c r="U638">
        <f t="shared" si="11"/>
        <v>0</v>
      </c>
      <c r="V638">
        <f ca="1"/>
        <v>1</v>
      </c>
    </row>
    <row r="639" spans="20:22" x14ac:dyDescent="0.25">
      <c r="T639" t="str">
        <v>No</v>
      </c>
      <c r="U639">
        <f t="shared" si="11"/>
        <v>0</v>
      </c>
      <c r="V639">
        <f ca="1"/>
        <v>2</v>
      </c>
    </row>
    <row r="640" spans="20:22" x14ac:dyDescent="0.25">
      <c r="T640" t="str">
        <v>No</v>
      </c>
      <c r="U640">
        <f t="shared" si="11"/>
        <v>0</v>
      </c>
      <c r="V640">
        <f ca="1"/>
        <v>2</v>
      </c>
    </row>
    <row r="641" spans="20:22" x14ac:dyDescent="0.25">
      <c r="T641" t="str">
        <v>No</v>
      </c>
      <c r="U641">
        <f t="shared" si="11"/>
        <v>0</v>
      </c>
      <c r="V641">
        <f ca="1"/>
        <v>2</v>
      </c>
    </row>
    <row r="642" spans="20:22" x14ac:dyDescent="0.25">
      <c r="T642" t="str">
        <v>No</v>
      </c>
      <c r="U642">
        <f t="shared" si="11"/>
        <v>0</v>
      </c>
      <c r="V642">
        <f ca="1"/>
        <v>2</v>
      </c>
    </row>
    <row r="643" spans="20:22" x14ac:dyDescent="0.25">
      <c r="T643" t="str">
        <v>No</v>
      </c>
      <c r="U643">
        <f t="shared" si="11"/>
        <v>0</v>
      </c>
      <c r="V643">
        <f ca="1"/>
        <v>0</v>
      </c>
    </row>
    <row r="644" spans="20:22" x14ac:dyDescent="0.25">
      <c r="T644" t="str">
        <v>No</v>
      </c>
      <c r="U644">
        <f t="shared" si="11"/>
        <v>0</v>
      </c>
      <c r="V644">
        <f ca="1"/>
        <v>2</v>
      </c>
    </row>
    <row r="645" spans="20:22" x14ac:dyDescent="0.25">
      <c r="T645" t="str">
        <v>No</v>
      </c>
      <c r="U645">
        <f t="shared" si="11"/>
        <v>0</v>
      </c>
      <c r="V645">
        <f ca="1"/>
        <v>1</v>
      </c>
    </row>
    <row r="646" spans="20:22" x14ac:dyDescent="0.25">
      <c r="T646" t="str">
        <v>No</v>
      </c>
      <c r="U646">
        <f t="shared" si="11"/>
        <v>0</v>
      </c>
      <c r="V646">
        <f ca="1"/>
        <v>0</v>
      </c>
    </row>
    <row r="647" spans="20:22" x14ac:dyDescent="0.25">
      <c r="T647" t="str">
        <v>No</v>
      </c>
      <c r="U647">
        <f t="shared" si="11"/>
        <v>0</v>
      </c>
      <c r="V647">
        <f ca="1"/>
        <v>1</v>
      </c>
    </row>
    <row r="648" spans="20:22" x14ac:dyDescent="0.25">
      <c r="T648" t="str">
        <v>No</v>
      </c>
      <c r="U648">
        <f t="shared" si="11"/>
        <v>0</v>
      </c>
      <c r="V648">
        <f ca="1"/>
        <v>0</v>
      </c>
    </row>
    <row r="649" spans="20:22" x14ac:dyDescent="0.25">
      <c r="T649" t="str">
        <v>No</v>
      </c>
      <c r="U649">
        <f t="shared" si="11"/>
        <v>0</v>
      </c>
      <c r="V649">
        <f ca="1"/>
        <v>0</v>
      </c>
    </row>
    <row r="650" spans="20:22" x14ac:dyDescent="0.25">
      <c r="T650" t="str">
        <v>No</v>
      </c>
      <c r="U650">
        <f t="shared" si="11"/>
        <v>0</v>
      </c>
      <c r="V650">
        <f ca="1"/>
        <v>1</v>
      </c>
    </row>
    <row r="651" spans="20:22" x14ac:dyDescent="0.25">
      <c r="T651" t="str">
        <v>No</v>
      </c>
      <c r="U651">
        <f t="shared" si="11"/>
        <v>0</v>
      </c>
      <c r="V651">
        <f ca="1"/>
        <v>2</v>
      </c>
    </row>
    <row r="652" spans="20:22" x14ac:dyDescent="0.25">
      <c r="T652" t="str">
        <v>Yes</v>
      </c>
      <c r="U652">
        <f t="shared" si="11"/>
        <v>1</v>
      </c>
      <c r="V652">
        <f ca="1"/>
        <v>0</v>
      </c>
    </row>
    <row r="653" spans="20:22" x14ac:dyDescent="0.25">
      <c r="T653" t="str">
        <v>No</v>
      </c>
      <c r="U653">
        <f t="shared" si="11"/>
        <v>0</v>
      </c>
      <c r="V653">
        <f ca="1"/>
        <v>2</v>
      </c>
    </row>
    <row r="654" spans="20:22" x14ac:dyDescent="0.25">
      <c r="T654" t="str">
        <v>No</v>
      </c>
      <c r="U654">
        <f t="shared" si="11"/>
        <v>0</v>
      </c>
      <c r="V654">
        <f ca="1"/>
        <v>2</v>
      </c>
    </row>
    <row r="655" spans="20:22" x14ac:dyDescent="0.25">
      <c r="T655" t="str">
        <v>No</v>
      </c>
      <c r="U655">
        <f t="shared" si="11"/>
        <v>0</v>
      </c>
      <c r="V655">
        <f ca="1"/>
        <v>0</v>
      </c>
    </row>
    <row r="656" spans="20:22" x14ac:dyDescent="0.25">
      <c r="T656" t="str">
        <v>No</v>
      </c>
      <c r="U656">
        <f t="shared" ref="U656:U719" si="12">IF(T656="Yes",1,0)</f>
        <v>0</v>
      </c>
      <c r="V656">
        <f ca="1"/>
        <v>2</v>
      </c>
    </row>
    <row r="657" spans="20:22" x14ac:dyDescent="0.25">
      <c r="T657" t="str">
        <v>No</v>
      </c>
      <c r="U657">
        <f t="shared" si="12"/>
        <v>0</v>
      </c>
      <c r="V657">
        <f ca="1"/>
        <v>0</v>
      </c>
    </row>
    <row r="658" spans="20:22" x14ac:dyDescent="0.25">
      <c r="T658" t="str">
        <v>No</v>
      </c>
      <c r="U658">
        <f t="shared" si="12"/>
        <v>0</v>
      </c>
      <c r="V658">
        <f ca="1"/>
        <v>1</v>
      </c>
    </row>
    <row r="659" spans="20:22" x14ac:dyDescent="0.25">
      <c r="T659" t="str">
        <v>No</v>
      </c>
      <c r="U659">
        <f t="shared" si="12"/>
        <v>0</v>
      </c>
      <c r="V659">
        <f ca="1"/>
        <v>0</v>
      </c>
    </row>
    <row r="660" spans="20:22" x14ac:dyDescent="0.25">
      <c r="T660" t="str">
        <v>No</v>
      </c>
      <c r="U660">
        <f t="shared" si="12"/>
        <v>0</v>
      </c>
      <c r="V660">
        <f ca="1"/>
        <v>0</v>
      </c>
    </row>
    <row r="661" spans="20:22" x14ac:dyDescent="0.25">
      <c r="T661" t="str">
        <v>No</v>
      </c>
      <c r="U661">
        <f t="shared" si="12"/>
        <v>0</v>
      </c>
      <c r="V661">
        <f ca="1"/>
        <v>2</v>
      </c>
    </row>
    <row r="662" spans="20:22" x14ac:dyDescent="0.25">
      <c r="T662" t="str">
        <v>No</v>
      </c>
      <c r="U662">
        <f t="shared" si="12"/>
        <v>0</v>
      </c>
      <c r="V662">
        <f ca="1"/>
        <v>1</v>
      </c>
    </row>
    <row r="663" spans="20:22" x14ac:dyDescent="0.25">
      <c r="T663" t="str">
        <v>No</v>
      </c>
      <c r="U663">
        <f t="shared" si="12"/>
        <v>0</v>
      </c>
      <c r="V663">
        <f ca="1"/>
        <v>2</v>
      </c>
    </row>
    <row r="664" spans="20:22" x14ac:dyDescent="0.25">
      <c r="T664" t="str">
        <v>No</v>
      </c>
      <c r="U664">
        <f t="shared" si="12"/>
        <v>0</v>
      </c>
      <c r="V664">
        <f ca="1"/>
        <v>1</v>
      </c>
    </row>
    <row r="665" spans="20:22" x14ac:dyDescent="0.25">
      <c r="T665" t="str">
        <v>No</v>
      </c>
      <c r="U665">
        <f t="shared" si="12"/>
        <v>0</v>
      </c>
      <c r="V665">
        <f ca="1"/>
        <v>2</v>
      </c>
    </row>
    <row r="666" spans="20:22" x14ac:dyDescent="0.25">
      <c r="T666" t="str">
        <v>No</v>
      </c>
      <c r="U666">
        <f t="shared" si="12"/>
        <v>0</v>
      </c>
      <c r="V666">
        <f ca="1"/>
        <v>1</v>
      </c>
    </row>
    <row r="667" spans="20:22" x14ac:dyDescent="0.25">
      <c r="T667" t="str">
        <v>No</v>
      </c>
      <c r="U667">
        <f t="shared" si="12"/>
        <v>0</v>
      </c>
      <c r="V667">
        <f ca="1"/>
        <v>0</v>
      </c>
    </row>
    <row r="668" spans="20:22" x14ac:dyDescent="0.25">
      <c r="T668" t="str">
        <v>No</v>
      </c>
      <c r="U668">
        <f t="shared" si="12"/>
        <v>0</v>
      </c>
      <c r="V668">
        <f ca="1"/>
        <v>1</v>
      </c>
    </row>
    <row r="669" spans="20:22" x14ac:dyDescent="0.25">
      <c r="T669" t="str">
        <v>No</v>
      </c>
      <c r="U669">
        <f t="shared" si="12"/>
        <v>0</v>
      </c>
      <c r="V669">
        <f ca="1"/>
        <v>1</v>
      </c>
    </row>
    <row r="670" spans="20:22" x14ac:dyDescent="0.25">
      <c r="T670" t="str">
        <v>No</v>
      </c>
      <c r="U670">
        <f t="shared" si="12"/>
        <v>0</v>
      </c>
      <c r="V670">
        <f ca="1"/>
        <v>2</v>
      </c>
    </row>
    <row r="671" spans="20:22" x14ac:dyDescent="0.25">
      <c r="T671" t="str">
        <v>No</v>
      </c>
      <c r="U671">
        <f t="shared" si="12"/>
        <v>0</v>
      </c>
      <c r="V671">
        <f ca="1"/>
        <v>0</v>
      </c>
    </row>
    <row r="672" spans="20:22" x14ac:dyDescent="0.25">
      <c r="T672" t="str">
        <v>No</v>
      </c>
      <c r="U672">
        <f t="shared" si="12"/>
        <v>0</v>
      </c>
      <c r="V672">
        <f ca="1"/>
        <v>0</v>
      </c>
    </row>
    <row r="673" spans="20:22" x14ac:dyDescent="0.25">
      <c r="T673" t="str">
        <v>No</v>
      </c>
      <c r="U673">
        <f t="shared" si="12"/>
        <v>0</v>
      </c>
      <c r="V673">
        <f ca="1"/>
        <v>1</v>
      </c>
    </row>
    <row r="674" spans="20:22" x14ac:dyDescent="0.25">
      <c r="T674" t="str">
        <v>No</v>
      </c>
      <c r="U674">
        <f t="shared" si="12"/>
        <v>0</v>
      </c>
      <c r="V674">
        <f ca="1"/>
        <v>2</v>
      </c>
    </row>
    <row r="675" spans="20:22" x14ac:dyDescent="0.25">
      <c r="T675" t="str">
        <v>No</v>
      </c>
      <c r="U675">
        <f t="shared" si="12"/>
        <v>0</v>
      </c>
      <c r="V675">
        <f ca="1"/>
        <v>1</v>
      </c>
    </row>
    <row r="676" spans="20:22" x14ac:dyDescent="0.25">
      <c r="T676" t="str">
        <v>No</v>
      </c>
      <c r="U676">
        <f t="shared" si="12"/>
        <v>0</v>
      </c>
      <c r="V676">
        <f ca="1"/>
        <v>0</v>
      </c>
    </row>
    <row r="677" spans="20:22" x14ac:dyDescent="0.25">
      <c r="T677" t="str">
        <v>No</v>
      </c>
      <c r="U677">
        <f t="shared" si="12"/>
        <v>0</v>
      </c>
      <c r="V677">
        <f ca="1"/>
        <v>2</v>
      </c>
    </row>
    <row r="678" spans="20:22" x14ac:dyDescent="0.25">
      <c r="T678" t="str">
        <v>No</v>
      </c>
      <c r="U678">
        <f t="shared" si="12"/>
        <v>0</v>
      </c>
      <c r="V678">
        <f ca="1"/>
        <v>2</v>
      </c>
    </row>
    <row r="679" spans="20:22" x14ac:dyDescent="0.25">
      <c r="T679" t="str">
        <v>No</v>
      </c>
      <c r="U679">
        <f t="shared" si="12"/>
        <v>0</v>
      </c>
      <c r="V679">
        <f ca="1"/>
        <v>2</v>
      </c>
    </row>
    <row r="680" spans="20:22" x14ac:dyDescent="0.25">
      <c r="T680" t="str">
        <v>No</v>
      </c>
      <c r="U680">
        <f t="shared" si="12"/>
        <v>0</v>
      </c>
      <c r="V680">
        <f ca="1"/>
        <v>0</v>
      </c>
    </row>
    <row r="681" spans="20:22" x14ac:dyDescent="0.25">
      <c r="T681" t="str">
        <v>No</v>
      </c>
      <c r="U681">
        <f t="shared" si="12"/>
        <v>0</v>
      </c>
      <c r="V681">
        <f ca="1"/>
        <v>0</v>
      </c>
    </row>
    <row r="682" spans="20:22" x14ac:dyDescent="0.25">
      <c r="T682" t="str">
        <v>No</v>
      </c>
      <c r="U682">
        <f t="shared" si="12"/>
        <v>0</v>
      </c>
      <c r="V682">
        <f ca="1"/>
        <v>2</v>
      </c>
    </row>
    <row r="683" spans="20:22" x14ac:dyDescent="0.25">
      <c r="T683" t="str">
        <v>No</v>
      </c>
      <c r="U683">
        <f t="shared" si="12"/>
        <v>0</v>
      </c>
      <c r="V683">
        <f ca="1"/>
        <v>0</v>
      </c>
    </row>
    <row r="684" spans="20:22" x14ac:dyDescent="0.25">
      <c r="T684" t="str">
        <v>No</v>
      </c>
      <c r="U684">
        <f t="shared" si="12"/>
        <v>0</v>
      </c>
      <c r="V684">
        <f ca="1"/>
        <v>0</v>
      </c>
    </row>
    <row r="685" spans="20:22" x14ac:dyDescent="0.25">
      <c r="T685" t="str">
        <v>No</v>
      </c>
      <c r="U685">
        <f t="shared" si="12"/>
        <v>0</v>
      </c>
      <c r="V685">
        <f ca="1"/>
        <v>0</v>
      </c>
    </row>
    <row r="686" spans="20:22" x14ac:dyDescent="0.25">
      <c r="T686" t="str">
        <v>No</v>
      </c>
      <c r="U686">
        <f t="shared" si="12"/>
        <v>0</v>
      </c>
      <c r="V686">
        <f ca="1"/>
        <v>0</v>
      </c>
    </row>
    <row r="687" spans="20:22" x14ac:dyDescent="0.25">
      <c r="T687" t="str">
        <v>No</v>
      </c>
      <c r="U687">
        <f t="shared" si="12"/>
        <v>0</v>
      </c>
      <c r="V687">
        <f ca="1"/>
        <v>0</v>
      </c>
    </row>
    <row r="688" spans="20:22" x14ac:dyDescent="0.25">
      <c r="T688" t="str">
        <v>No</v>
      </c>
      <c r="U688">
        <f t="shared" si="12"/>
        <v>0</v>
      </c>
      <c r="V688">
        <f ca="1"/>
        <v>0</v>
      </c>
    </row>
    <row r="689" spans="20:22" x14ac:dyDescent="0.25">
      <c r="T689" t="str">
        <v>No</v>
      </c>
      <c r="U689">
        <f t="shared" si="12"/>
        <v>0</v>
      </c>
      <c r="V689">
        <f ca="1"/>
        <v>0</v>
      </c>
    </row>
    <row r="690" spans="20:22" x14ac:dyDescent="0.25">
      <c r="T690" t="str">
        <v>No</v>
      </c>
      <c r="U690">
        <f t="shared" si="12"/>
        <v>0</v>
      </c>
      <c r="V690">
        <f ca="1"/>
        <v>0</v>
      </c>
    </row>
    <row r="691" spans="20:22" x14ac:dyDescent="0.25">
      <c r="T691" t="str">
        <v>No</v>
      </c>
      <c r="U691">
        <f t="shared" si="12"/>
        <v>0</v>
      </c>
      <c r="V691">
        <f ca="1"/>
        <v>0</v>
      </c>
    </row>
    <row r="692" spans="20:22" x14ac:dyDescent="0.25">
      <c r="T692" t="str">
        <v>No</v>
      </c>
      <c r="U692">
        <f t="shared" si="12"/>
        <v>0</v>
      </c>
      <c r="V692">
        <f ca="1"/>
        <v>0</v>
      </c>
    </row>
    <row r="693" spans="20:22" x14ac:dyDescent="0.25">
      <c r="T693" t="str">
        <v>No</v>
      </c>
      <c r="U693">
        <f t="shared" si="12"/>
        <v>0</v>
      </c>
      <c r="V693">
        <f ca="1"/>
        <v>0</v>
      </c>
    </row>
    <row r="694" spans="20:22" x14ac:dyDescent="0.25">
      <c r="T694" t="str">
        <v>No</v>
      </c>
      <c r="U694">
        <f t="shared" si="12"/>
        <v>0</v>
      </c>
      <c r="V694">
        <f ca="1"/>
        <v>0</v>
      </c>
    </row>
    <row r="695" spans="20:22" x14ac:dyDescent="0.25">
      <c r="T695" t="str">
        <v>No</v>
      </c>
      <c r="U695">
        <f t="shared" si="12"/>
        <v>0</v>
      </c>
      <c r="V695">
        <f ca="1"/>
        <v>0</v>
      </c>
    </row>
    <row r="696" spans="20:22" x14ac:dyDescent="0.25">
      <c r="T696" t="str">
        <v>No</v>
      </c>
      <c r="U696">
        <f t="shared" si="12"/>
        <v>0</v>
      </c>
      <c r="V696">
        <f ca="1"/>
        <v>0</v>
      </c>
    </row>
    <row r="697" spans="20:22" x14ac:dyDescent="0.25">
      <c r="T697" t="str">
        <v>No</v>
      </c>
      <c r="U697">
        <f t="shared" si="12"/>
        <v>0</v>
      </c>
      <c r="V697">
        <f ca="1"/>
        <v>0</v>
      </c>
    </row>
    <row r="698" spans="20:22" x14ac:dyDescent="0.25">
      <c r="T698" t="str">
        <v>No</v>
      </c>
      <c r="U698">
        <f t="shared" si="12"/>
        <v>0</v>
      </c>
      <c r="V698">
        <f ca="1"/>
        <v>0</v>
      </c>
    </row>
    <row r="699" spans="20:22" x14ac:dyDescent="0.25">
      <c r="T699" t="str">
        <v>No</v>
      </c>
      <c r="U699">
        <f t="shared" si="12"/>
        <v>0</v>
      </c>
      <c r="V699">
        <f ca="1"/>
        <v>0</v>
      </c>
    </row>
    <row r="700" spans="20:22" x14ac:dyDescent="0.25">
      <c r="T700" t="str">
        <v>No</v>
      </c>
      <c r="U700">
        <f t="shared" si="12"/>
        <v>0</v>
      </c>
      <c r="V700">
        <f ca="1"/>
        <v>0</v>
      </c>
    </row>
    <row r="701" spans="20:22" x14ac:dyDescent="0.25">
      <c r="T701" t="str">
        <v>No</v>
      </c>
      <c r="U701">
        <f t="shared" si="12"/>
        <v>0</v>
      </c>
      <c r="V701">
        <f ca="1"/>
        <v>0</v>
      </c>
    </row>
    <row r="702" spans="20:22" x14ac:dyDescent="0.25">
      <c r="T702" t="str">
        <v>No</v>
      </c>
      <c r="U702">
        <f t="shared" si="12"/>
        <v>0</v>
      </c>
      <c r="V702">
        <f ca="1"/>
        <v>0</v>
      </c>
    </row>
    <row r="703" spans="20:22" x14ac:dyDescent="0.25">
      <c r="T703" t="str">
        <v>No</v>
      </c>
      <c r="U703">
        <f t="shared" si="12"/>
        <v>0</v>
      </c>
      <c r="V703">
        <f ca="1"/>
        <v>0</v>
      </c>
    </row>
    <row r="704" spans="20:22" x14ac:dyDescent="0.25">
      <c r="T704" t="str">
        <v>No</v>
      </c>
      <c r="U704">
        <f t="shared" si="12"/>
        <v>0</v>
      </c>
      <c r="V704">
        <f ca="1"/>
        <v>0</v>
      </c>
    </row>
    <row r="705" spans="20:22" x14ac:dyDescent="0.25">
      <c r="T705" t="str">
        <v>No</v>
      </c>
      <c r="U705">
        <f t="shared" si="12"/>
        <v>0</v>
      </c>
      <c r="V705">
        <f ca="1"/>
        <v>0</v>
      </c>
    </row>
    <row r="706" spans="20:22" x14ac:dyDescent="0.25">
      <c r="T706" t="str">
        <v>No</v>
      </c>
      <c r="U706">
        <f t="shared" si="12"/>
        <v>0</v>
      </c>
      <c r="V706">
        <f ca="1"/>
        <v>0</v>
      </c>
    </row>
    <row r="707" spans="20:22" x14ac:dyDescent="0.25">
      <c r="T707" t="str">
        <v>No</v>
      </c>
      <c r="U707">
        <f t="shared" si="12"/>
        <v>0</v>
      </c>
      <c r="V707">
        <f ca="1"/>
        <v>0</v>
      </c>
    </row>
    <row r="708" spans="20:22" x14ac:dyDescent="0.25">
      <c r="T708" t="str">
        <v>No</v>
      </c>
      <c r="U708">
        <f t="shared" si="12"/>
        <v>0</v>
      </c>
      <c r="V708">
        <f ca="1"/>
        <v>0</v>
      </c>
    </row>
    <row r="709" spans="20:22" x14ac:dyDescent="0.25">
      <c r="T709" t="str">
        <v>No</v>
      </c>
      <c r="U709">
        <f t="shared" si="12"/>
        <v>0</v>
      </c>
      <c r="V709">
        <f ca="1"/>
        <v>0</v>
      </c>
    </row>
    <row r="710" spans="20:22" x14ac:dyDescent="0.25">
      <c r="T710" t="str">
        <v>No</v>
      </c>
      <c r="U710">
        <f t="shared" si="12"/>
        <v>0</v>
      </c>
      <c r="V710">
        <f ca="1"/>
        <v>0</v>
      </c>
    </row>
    <row r="711" spans="20:22" x14ac:dyDescent="0.25">
      <c r="T711" t="str">
        <v>No</v>
      </c>
      <c r="U711">
        <f t="shared" si="12"/>
        <v>0</v>
      </c>
      <c r="V711">
        <f ca="1"/>
        <v>0</v>
      </c>
    </row>
    <row r="712" spans="20:22" x14ac:dyDescent="0.25">
      <c r="T712" t="str">
        <v>No</v>
      </c>
      <c r="U712">
        <f t="shared" si="12"/>
        <v>0</v>
      </c>
      <c r="V712">
        <f ca="1"/>
        <v>0</v>
      </c>
    </row>
    <row r="713" spans="20:22" x14ac:dyDescent="0.25">
      <c r="T713" t="str">
        <v>No</v>
      </c>
      <c r="U713">
        <f t="shared" si="12"/>
        <v>0</v>
      </c>
      <c r="V713">
        <f ca="1"/>
        <v>0</v>
      </c>
    </row>
    <row r="714" spans="20:22" x14ac:dyDescent="0.25">
      <c r="T714" t="str">
        <v>No</v>
      </c>
      <c r="U714">
        <f t="shared" si="12"/>
        <v>0</v>
      </c>
      <c r="V714">
        <f ca="1"/>
        <v>0</v>
      </c>
    </row>
    <row r="715" spans="20:22" x14ac:dyDescent="0.25">
      <c r="T715" t="str">
        <v>No</v>
      </c>
      <c r="U715">
        <f t="shared" si="12"/>
        <v>0</v>
      </c>
      <c r="V715">
        <f ca="1"/>
        <v>0</v>
      </c>
    </row>
    <row r="716" spans="20:22" x14ac:dyDescent="0.25">
      <c r="T716" t="str">
        <v>No</v>
      </c>
      <c r="U716">
        <f t="shared" si="12"/>
        <v>0</v>
      </c>
      <c r="V716">
        <f ca="1"/>
        <v>0</v>
      </c>
    </row>
    <row r="717" spans="20:22" x14ac:dyDescent="0.25">
      <c r="T717" t="str">
        <v>Yes</v>
      </c>
      <c r="U717">
        <f t="shared" si="12"/>
        <v>1</v>
      </c>
      <c r="V717">
        <f ca="1"/>
        <v>0</v>
      </c>
    </row>
    <row r="718" spans="20:22" x14ac:dyDescent="0.25">
      <c r="T718" t="str">
        <v>No</v>
      </c>
      <c r="U718">
        <f t="shared" si="12"/>
        <v>0</v>
      </c>
      <c r="V718">
        <f ca="1"/>
        <v>0</v>
      </c>
    </row>
    <row r="719" spans="20:22" x14ac:dyDescent="0.25">
      <c r="T719" t="str">
        <v>No</v>
      </c>
      <c r="U719">
        <f t="shared" si="12"/>
        <v>0</v>
      </c>
      <c r="V719">
        <f ca="1"/>
        <v>0</v>
      </c>
    </row>
    <row r="720" spans="20:22" x14ac:dyDescent="0.25">
      <c r="T720" t="str">
        <v>No</v>
      </c>
      <c r="U720">
        <f t="shared" ref="U720:U783" si="13">IF(T720="Yes",1,0)</f>
        <v>0</v>
      </c>
      <c r="V720">
        <f ca="1"/>
        <v>0</v>
      </c>
    </row>
    <row r="721" spans="20:22" x14ac:dyDescent="0.25">
      <c r="T721" t="str">
        <v>No</v>
      </c>
      <c r="U721">
        <f t="shared" si="13"/>
        <v>0</v>
      </c>
      <c r="V721">
        <f ca="1"/>
        <v>0</v>
      </c>
    </row>
    <row r="722" spans="20:22" x14ac:dyDescent="0.25">
      <c r="T722" t="str">
        <v>No</v>
      </c>
      <c r="U722">
        <f t="shared" si="13"/>
        <v>0</v>
      </c>
      <c r="V722">
        <f ca="1"/>
        <v>0</v>
      </c>
    </row>
    <row r="723" spans="20:22" x14ac:dyDescent="0.25">
      <c r="T723" t="str">
        <v>No</v>
      </c>
      <c r="U723">
        <f t="shared" si="13"/>
        <v>0</v>
      </c>
      <c r="V723">
        <f ca="1"/>
        <v>0</v>
      </c>
    </row>
    <row r="724" spans="20:22" x14ac:dyDescent="0.25">
      <c r="T724" t="str">
        <v>No</v>
      </c>
      <c r="U724">
        <f t="shared" si="13"/>
        <v>0</v>
      </c>
      <c r="V724">
        <f ca="1"/>
        <v>0</v>
      </c>
    </row>
    <row r="725" spans="20:22" x14ac:dyDescent="0.25">
      <c r="T725" t="str">
        <v>No</v>
      </c>
      <c r="U725">
        <f t="shared" si="13"/>
        <v>0</v>
      </c>
      <c r="V725">
        <f ca="1"/>
        <v>0</v>
      </c>
    </row>
    <row r="726" spans="20:22" x14ac:dyDescent="0.25">
      <c r="T726" t="str">
        <v>No</v>
      </c>
      <c r="U726">
        <f t="shared" si="13"/>
        <v>0</v>
      </c>
      <c r="V726">
        <f ca="1"/>
        <v>0</v>
      </c>
    </row>
    <row r="727" spans="20:22" x14ac:dyDescent="0.25">
      <c r="T727" t="str">
        <v>No</v>
      </c>
      <c r="U727">
        <f t="shared" si="13"/>
        <v>0</v>
      </c>
      <c r="V727">
        <f ca="1"/>
        <v>0</v>
      </c>
    </row>
    <row r="728" spans="20:22" x14ac:dyDescent="0.25">
      <c r="T728" t="str">
        <v>No</v>
      </c>
      <c r="U728">
        <f t="shared" si="13"/>
        <v>0</v>
      </c>
      <c r="V728">
        <f ca="1"/>
        <v>0</v>
      </c>
    </row>
    <row r="729" spans="20:22" x14ac:dyDescent="0.25">
      <c r="T729" t="str">
        <v>No</v>
      </c>
      <c r="U729">
        <f t="shared" si="13"/>
        <v>0</v>
      </c>
      <c r="V729">
        <f ca="1"/>
        <v>0</v>
      </c>
    </row>
    <row r="730" spans="20:22" x14ac:dyDescent="0.25">
      <c r="T730" t="str">
        <v>No</v>
      </c>
      <c r="U730">
        <f t="shared" si="13"/>
        <v>0</v>
      </c>
      <c r="V730">
        <f ca="1"/>
        <v>0</v>
      </c>
    </row>
    <row r="731" spans="20:22" x14ac:dyDescent="0.25">
      <c r="T731" t="str">
        <v>No</v>
      </c>
      <c r="U731">
        <f t="shared" si="13"/>
        <v>0</v>
      </c>
      <c r="V731">
        <f ca="1"/>
        <v>0</v>
      </c>
    </row>
    <row r="732" spans="20:22" x14ac:dyDescent="0.25">
      <c r="T732" t="str">
        <v>No</v>
      </c>
      <c r="U732">
        <f t="shared" si="13"/>
        <v>0</v>
      </c>
      <c r="V732">
        <f ca="1"/>
        <v>0</v>
      </c>
    </row>
    <row r="733" spans="20:22" x14ac:dyDescent="0.25">
      <c r="T733" t="str">
        <v>No</v>
      </c>
      <c r="U733">
        <f t="shared" si="13"/>
        <v>0</v>
      </c>
      <c r="V733">
        <f ca="1"/>
        <v>0</v>
      </c>
    </row>
    <row r="734" spans="20:22" x14ac:dyDescent="0.25">
      <c r="T734" t="str">
        <v>No</v>
      </c>
      <c r="U734">
        <f t="shared" si="13"/>
        <v>0</v>
      </c>
      <c r="V734">
        <f ca="1"/>
        <v>0</v>
      </c>
    </row>
    <row r="735" spans="20:22" x14ac:dyDescent="0.25">
      <c r="T735" t="str">
        <v>No</v>
      </c>
      <c r="U735">
        <f t="shared" si="13"/>
        <v>0</v>
      </c>
      <c r="V735">
        <f ca="1"/>
        <v>0</v>
      </c>
    </row>
    <row r="736" spans="20:22" x14ac:dyDescent="0.25">
      <c r="T736" t="str">
        <v>No</v>
      </c>
      <c r="U736">
        <f t="shared" si="13"/>
        <v>0</v>
      </c>
      <c r="V736">
        <f ca="1"/>
        <v>0</v>
      </c>
    </row>
    <row r="737" spans="20:22" x14ac:dyDescent="0.25">
      <c r="T737" t="str">
        <v>No</v>
      </c>
      <c r="U737">
        <f t="shared" si="13"/>
        <v>0</v>
      </c>
      <c r="V737">
        <f ca="1"/>
        <v>0</v>
      </c>
    </row>
    <row r="738" spans="20:22" x14ac:dyDescent="0.25">
      <c r="T738" t="str">
        <v>No</v>
      </c>
      <c r="U738">
        <f t="shared" si="13"/>
        <v>0</v>
      </c>
      <c r="V738">
        <f ca="1"/>
        <v>0</v>
      </c>
    </row>
    <row r="739" spans="20:22" x14ac:dyDescent="0.25">
      <c r="T739" t="str">
        <v>No</v>
      </c>
      <c r="U739">
        <f t="shared" si="13"/>
        <v>0</v>
      </c>
      <c r="V739">
        <f ca="1"/>
        <v>0</v>
      </c>
    </row>
    <row r="740" spans="20:22" x14ac:dyDescent="0.25">
      <c r="T740" t="str">
        <v>No</v>
      </c>
      <c r="U740">
        <f t="shared" si="13"/>
        <v>0</v>
      </c>
      <c r="V740">
        <f ca="1"/>
        <v>0</v>
      </c>
    </row>
    <row r="741" spans="20:22" x14ac:dyDescent="0.25">
      <c r="T741" t="str">
        <v>No</v>
      </c>
      <c r="U741">
        <f t="shared" si="13"/>
        <v>0</v>
      </c>
      <c r="V741">
        <f ca="1"/>
        <v>0</v>
      </c>
    </row>
    <row r="742" spans="20:22" x14ac:dyDescent="0.25">
      <c r="T742" t="str">
        <v>No</v>
      </c>
      <c r="U742">
        <f t="shared" si="13"/>
        <v>0</v>
      </c>
      <c r="V742">
        <f ca="1"/>
        <v>0</v>
      </c>
    </row>
    <row r="743" spans="20:22" x14ac:dyDescent="0.25">
      <c r="T743" t="str">
        <v>No</v>
      </c>
      <c r="U743">
        <f t="shared" si="13"/>
        <v>0</v>
      </c>
      <c r="V743">
        <f ca="1"/>
        <v>0</v>
      </c>
    </row>
    <row r="744" spans="20:22" x14ac:dyDescent="0.25">
      <c r="T744" t="str">
        <v>No</v>
      </c>
      <c r="U744">
        <f t="shared" si="13"/>
        <v>0</v>
      </c>
      <c r="V744">
        <f ca="1"/>
        <v>0</v>
      </c>
    </row>
    <row r="745" spans="20:22" x14ac:dyDescent="0.25">
      <c r="T745" t="str">
        <v>No</v>
      </c>
      <c r="U745">
        <f t="shared" si="13"/>
        <v>0</v>
      </c>
      <c r="V745">
        <f ca="1"/>
        <v>0</v>
      </c>
    </row>
    <row r="746" spans="20:22" x14ac:dyDescent="0.25">
      <c r="T746" t="str">
        <v>No</v>
      </c>
      <c r="U746">
        <f t="shared" si="13"/>
        <v>0</v>
      </c>
      <c r="V746">
        <f ca="1"/>
        <v>0</v>
      </c>
    </row>
    <row r="747" spans="20:22" x14ac:dyDescent="0.25">
      <c r="T747" t="str">
        <v>No</v>
      </c>
      <c r="U747">
        <f t="shared" si="13"/>
        <v>0</v>
      </c>
      <c r="V747">
        <f ca="1"/>
        <v>0</v>
      </c>
    </row>
    <row r="748" spans="20:22" x14ac:dyDescent="0.25">
      <c r="T748" t="str">
        <v>No</v>
      </c>
      <c r="U748">
        <f t="shared" si="13"/>
        <v>0</v>
      </c>
      <c r="V748">
        <f ca="1"/>
        <v>0</v>
      </c>
    </row>
    <row r="749" spans="20:22" x14ac:dyDescent="0.25">
      <c r="T749" t="str">
        <v>No</v>
      </c>
      <c r="U749">
        <f t="shared" si="13"/>
        <v>0</v>
      </c>
      <c r="V749">
        <f ca="1"/>
        <v>0</v>
      </c>
    </row>
    <row r="750" spans="20:22" x14ac:dyDescent="0.25">
      <c r="T750" t="str">
        <v>No</v>
      </c>
      <c r="U750">
        <f t="shared" si="13"/>
        <v>0</v>
      </c>
      <c r="V750">
        <f ca="1"/>
        <v>0</v>
      </c>
    </row>
    <row r="751" spans="20:22" x14ac:dyDescent="0.25">
      <c r="T751" t="str">
        <v>No</v>
      </c>
      <c r="U751">
        <f t="shared" si="13"/>
        <v>0</v>
      </c>
      <c r="V751">
        <f ca="1"/>
        <v>0</v>
      </c>
    </row>
    <row r="752" spans="20:22" x14ac:dyDescent="0.25">
      <c r="T752" t="str">
        <v>No</v>
      </c>
      <c r="U752">
        <f t="shared" si="13"/>
        <v>0</v>
      </c>
      <c r="V752">
        <f ca="1"/>
        <v>0</v>
      </c>
    </row>
    <row r="753" spans="20:22" x14ac:dyDescent="0.25">
      <c r="T753" t="str">
        <v>No</v>
      </c>
      <c r="U753">
        <f t="shared" si="13"/>
        <v>0</v>
      </c>
      <c r="V753">
        <f ca="1"/>
        <v>0</v>
      </c>
    </row>
    <row r="754" spans="20:22" x14ac:dyDescent="0.25">
      <c r="T754" t="str">
        <v>No</v>
      </c>
      <c r="U754">
        <f t="shared" si="13"/>
        <v>0</v>
      </c>
      <c r="V754">
        <f ca="1"/>
        <v>0</v>
      </c>
    </row>
    <row r="755" spans="20:22" x14ac:dyDescent="0.25">
      <c r="T755" t="str">
        <v>No</v>
      </c>
      <c r="U755">
        <f t="shared" si="13"/>
        <v>0</v>
      </c>
      <c r="V755">
        <f ca="1"/>
        <v>0</v>
      </c>
    </row>
    <row r="756" spans="20:22" x14ac:dyDescent="0.25">
      <c r="T756" t="str">
        <v>No</v>
      </c>
      <c r="U756">
        <f t="shared" si="13"/>
        <v>0</v>
      </c>
      <c r="V756">
        <f ca="1"/>
        <v>0</v>
      </c>
    </row>
    <row r="757" spans="20:22" x14ac:dyDescent="0.25">
      <c r="T757" t="str">
        <v>No</v>
      </c>
      <c r="U757">
        <f t="shared" si="13"/>
        <v>0</v>
      </c>
      <c r="V757">
        <f ca="1"/>
        <v>0</v>
      </c>
    </row>
    <row r="758" spans="20:22" x14ac:dyDescent="0.25">
      <c r="T758" t="str">
        <v>No</v>
      </c>
      <c r="U758">
        <f t="shared" si="13"/>
        <v>0</v>
      </c>
      <c r="V758">
        <f ca="1"/>
        <v>0</v>
      </c>
    </row>
    <row r="759" spans="20:22" x14ac:dyDescent="0.25">
      <c r="T759" t="str">
        <v>No</v>
      </c>
      <c r="U759">
        <f t="shared" si="13"/>
        <v>0</v>
      </c>
      <c r="V759">
        <f ca="1"/>
        <v>0</v>
      </c>
    </row>
    <row r="760" spans="20:22" x14ac:dyDescent="0.25">
      <c r="T760" t="str">
        <v>No</v>
      </c>
      <c r="U760">
        <f t="shared" si="13"/>
        <v>0</v>
      </c>
      <c r="V760">
        <f ca="1"/>
        <v>0</v>
      </c>
    </row>
    <row r="761" spans="20:22" x14ac:dyDescent="0.25">
      <c r="T761" t="str">
        <v>No</v>
      </c>
      <c r="U761">
        <f t="shared" si="13"/>
        <v>0</v>
      </c>
      <c r="V761">
        <f ca="1"/>
        <v>0</v>
      </c>
    </row>
    <row r="762" spans="20:22" x14ac:dyDescent="0.25">
      <c r="T762" t="str">
        <v>No</v>
      </c>
      <c r="U762">
        <f t="shared" si="13"/>
        <v>0</v>
      </c>
      <c r="V762">
        <f ca="1"/>
        <v>0</v>
      </c>
    </row>
    <row r="763" spans="20:22" x14ac:dyDescent="0.25">
      <c r="T763" t="str">
        <v>No</v>
      </c>
      <c r="U763">
        <f t="shared" si="13"/>
        <v>0</v>
      </c>
      <c r="V763">
        <f ca="1"/>
        <v>0</v>
      </c>
    </row>
    <row r="764" spans="20:22" x14ac:dyDescent="0.25">
      <c r="T764" t="str">
        <v>No</v>
      </c>
      <c r="U764">
        <f t="shared" si="13"/>
        <v>0</v>
      </c>
      <c r="V764">
        <f ca="1"/>
        <v>0</v>
      </c>
    </row>
    <row r="765" spans="20:22" x14ac:dyDescent="0.25">
      <c r="T765" t="str">
        <v>No</v>
      </c>
      <c r="U765">
        <f t="shared" si="13"/>
        <v>0</v>
      </c>
      <c r="V765">
        <f ca="1"/>
        <v>0</v>
      </c>
    </row>
    <row r="766" spans="20:22" x14ac:dyDescent="0.25">
      <c r="T766" t="str">
        <v>No</v>
      </c>
      <c r="U766">
        <f t="shared" si="13"/>
        <v>0</v>
      </c>
      <c r="V766">
        <f ca="1"/>
        <v>0</v>
      </c>
    </row>
    <row r="767" spans="20:22" x14ac:dyDescent="0.25">
      <c r="T767" t="str">
        <v>No</v>
      </c>
      <c r="U767">
        <f t="shared" si="13"/>
        <v>0</v>
      </c>
      <c r="V767">
        <f ca="1"/>
        <v>0</v>
      </c>
    </row>
    <row r="768" spans="20:22" x14ac:dyDescent="0.25">
      <c r="T768" t="str">
        <v>No</v>
      </c>
      <c r="U768">
        <f t="shared" si="13"/>
        <v>0</v>
      </c>
      <c r="V768">
        <f ca="1"/>
        <v>0</v>
      </c>
    </row>
    <row r="769" spans="20:22" x14ac:dyDescent="0.25">
      <c r="T769" t="str">
        <v>No</v>
      </c>
      <c r="U769">
        <f t="shared" si="13"/>
        <v>0</v>
      </c>
      <c r="V769">
        <f ca="1"/>
        <v>0</v>
      </c>
    </row>
    <row r="770" spans="20:22" x14ac:dyDescent="0.25">
      <c r="T770" t="str">
        <v>No</v>
      </c>
      <c r="U770">
        <f t="shared" si="13"/>
        <v>0</v>
      </c>
      <c r="V770">
        <f ca="1"/>
        <v>0</v>
      </c>
    </row>
    <row r="771" spans="20:22" x14ac:dyDescent="0.25">
      <c r="T771" t="str">
        <v>No</v>
      </c>
      <c r="U771">
        <f t="shared" si="13"/>
        <v>0</v>
      </c>
      <c r="V771">
        <f ca="1"/>
        <v>0</v>
      </c>
    </row>
    <row r="772" spans="20:22" x14ac:dyDescent="0.25">
      <c r="T772" t="str">
        <v>No</v>
      </c>
      <c r="U772">
        <f t="shared" si="13"/>
        <v>0</v>
      </c>
      <c r="V772">
        <f ca="1"/>
        <v>0</v>
      </c>
    </row>
    <row r="773" spans="20:22" x14ac:dyDescent="0.25">
      <c r="T773" t="str">
        <v>No</v>
      </c>
      <c r="U773">
        <f t="shared" si="13"/>
        <v>0</v>
      </c>
      <c r="V773">
        <f ca="1"/>
        <v>0</v>
      </c>
    </row>
    <row r="774" spans="20:22" x14ac:dyDescent="0.25">
      <c r="T774" t="str">
        <v>No</v>
      </c>
      <c r="U774">
        <f t="shared" si="13"/>
        <v>0</v>
      </c>
      <c r="V774">
        <f ca="1"/>
        <v>0</v>
      </c>
    </row>
    <row r="775" spans="20:22" x14ac:dyDescent="0.25">
      <c r="T775" t="str">
        <v>No</v>
      </c>
      <c r="U775">
        <f t="shared" si="13"/>
        <v>0</v>
      </c>
      <c r="V775">
        <f ca="1"/>
        <v>0</v>
      </c>
    </row>
    <row r="776" spans="20:22" x14ac:dyDescent="0.25">
      <c r="T776" t="str">
        <v>No</v>
      </c>
      <c r="U776">
        <f t="shared" si="13"/>
        <v>0</v>
      </c>
      <c r="V776">
        <f ca="1"/>
        <v>0</v>
      </c>
    </row>
    <row r="777" spans="20:22" x14ac:dyDescent="0.25">
      <c r="T777" t="str">
        <v>No</v>
      </c>
      <c r="U777">
        <f t="shared" si="13"/>
        <v>0</v>
      </c>
      <c r="V777">
        <f ca="1"/>
        <v>0</v>
      </c>
    </row>
    <row r="778" spans="20:22" x14ac:dyDescent="0.25">
      <c r="T778" t="str">
        <v>No</v>
      </c>
      <c r="U778">
        <f t="shared" si="13"/>
        <v>0</v>
      </c>
      <c r="V778">
        <f ca="1"/>
        <v>0</v>
      </c>
    </row>
    <row r="779" spans="20:22" x14ac:dyDescent="0.25">
      <c r="T779" t="str">
        <v>No</v>
      </c>
      <c r="U779">
        <f t="shared" si="13"/>
        <v>0</v>
      </c>
      <c r="V779">
        <f ca="1"/>
        <v>0</v>
      </c>
    </row>
    <row r="780" spans="20:22" x14ac:dyDescent="0.25">
      <c r="T780" t="str">
        <v>No</v>
      </c>
      <c r="U780">
        <f t="shared" si="13"/>
        <v>0</v>
      </c>
      <c r="V780">
        <f ca="1"/>
        <v>0</v>
      </c>
    </row>
    <row r="781" spans="20:22" x14ac:dyDescent="0.25">
      <c r="T781" t="str">
        <v>No</v>
      </c>
      <c r="U781">
        <f t="shared" si="13"/>
        <v>0</v>
      </c>
      <c r="V781">
        <f ca="1"/>
        <v>0</v>
      </c>
    </row>
    <row r="782" spans="20:22" x14ac:dyDescent="0.25">
      <c r="T782" t="str">
        <v>No</v>
      </c>
      <c r="U782">
        <f t="shared" si="13"/>
        <v>0</v>
      </c>
      <c r="V782">
        <f ca="1"/>
        <v>0</v>
      </c>
    </row>
    <row r="783" spans="20:22" x14ac:dyDescent="0.25">
      <c r="T783" t="str">
        <v>No</v>
      </c>
      <c r="U783">
        <f t="shared" si="13"/>
        <v>0</v>
      </c>
      <c r="V783">
        <f ca="1"/>
        <v>0</v>
      </c>
    </row>
    <row r="784" spans="20:22" x14ac:dyDescent="0.25">
      <c r="T784" t="str">
        <v>No</v>
      </c>
      <c r="U784">
        <f t="shared" ref="U784:U847" si="14">IF(T784="Yes",1,0)</f>
        <v>0</v>
      </c>
      <c r="V784">
        <f ca="1"/>
        <v>0</v>
      </c>
    </row>
    <row r="785" spans="20:22" x14ac:dyDescent="0.25">
      <c r="T785" t="str">
        <v>No</v>
      </c>
      <c r="U785">
        <f t="shared" si="14"/>
        <v>0</v>
      </c>
      <c r="V785">
        <f ca="1"/>
        <v>0</v>
      </c>
    </row>
    <row r="786" spans="20:22" x14ac:dyDescent="0.25">
      <c r="T786" t="str">
        <v>No</v>
      </c>
      <c r="U786">
        <f t="shared" si="14"/>
        <v>0</v>
      </c>
      <c r="V786">
        <f ca="1"/>
        <v>0</v>
      </c>
    </row>
    <row r="787" spans="20:22" x14ac:dyDescent="0.25">
      <c r="T787" t="str">
        <v>No</v>
      </c>
      <c r="U787">
        <f t="shared" si="14"/>
        <v>0</v>
      </c>
      <c r="V787">
        <f ca="1"/>
        <v>0</v>
      </c>
    </row>
    <row r="788" spans="20:22" x14ac:dyDescent="0.25">
      <c r="T788" t="str">
        <v>No</v>
      </c>
      <c r="U788">
        <f t="shared" si="14"/>
        <v>0</v>
      </c>
      <c r="V788">
        <f ca="1"/>
        <v>0</v>
      </c>
    </row>
    <row r="789" spans="20:22" x14ac:dyDescent="0.25">
      <c r="T789" t="str">
        <v>No</v>
      </c>
      <c r="U789">
        <f t="shared" si="14"/>
        <v>0</v>
      </c>
      <c r="V789">
        <f ca="1"/>
        <v>0</v>
      </c>
    </row>
    <row r="790" spans="20:22" x14ac:dyDescent="0.25">
      <c r="T790" t="str">
        <v>No</v>
      </c>
      <c r="U790">
        <f t="shared" si="14"/>
        <v>0</v>
      </c>
      <c r="V790">
        <f ca="1"/>
        <v>0</v>
      </c>
    </row>
    <row r="791" spans="20:22" x14ac:dyDescent="0.25">
      <c r="T791" t="str">
        <v>No</v>
      </c>
      <c r="U791">
        <f t="shared" si="14"/>
        <v>0</v>
      </c>
      <c r="V791">
        <f ca="1"/>
        <v>0</v>
      </c>
    </row>
    <row r="792" spans="20:22" x14ac:dyDescent="0.25">
      <c r="T792" t="str">
        <v>No</v>
      </c>
      <c r="U792">
        <f t="shared" si="14"/>
        <v>0</v>
      </c>
      <c r="V792">
        <f ca="1"/>
        <v>0</v>
      </c>
    </row>
    <row r="793" spans="20:22" x14ac:dyDescent="0.25">
      <c r="T793" t="str">
        <v>No</v>
      </c>
      <c r="U793">
        <f t="shared" si="14"/>
        <v>0</v>
      </c>
      <c r="V793">
        <f ca="1"/>
        <v>0</v>
      </c>
    </row>
    <row r="794" spans="20:22" x14ac:dyDescent="0.25">
      <c r="T794" t="str">
        <v>No</v>
      </c>
      <c r="U794">
        <f t="shared" si="14"/>
        <v>0</v>
      </c>
      <c r="V794">
        <f ca="1"/>
        <v>0</v>
      </c>
    </row>
    <row r="795" spans="20:22" x14ac:dyDescent="0.25">
      <c r="T795" t="str">
        <v>No</v>
      </c>
      <c r="U795">
        <f t="shared" si="14"/>
        <v>0</v>
      </c>
      <c r="V795">
        <f ca="1"/>
        <v>0</v>
      </c>
    </row>
    <row r="796" spans="20:22" x14ac:dyDescent="0.25">
      <c r="T796" t="str">
        <v>No</v>
      </c>
      <c r="U796">
        <f t="shared" si="14"/>
        <v>0</v>
      </c>
      <c r="V796">
        <f ca="1"/>
        <v>0</v>
      </c>
    </row>
    <row r="797" spans="20:22" x14ac:dyDescent="0.25">
      <c r="T797" t="str">
        <v>No</v>
      </c>
      <c r="U797">
        <f t="shared" si="14"/>
        <v>0</v>
      </c>
      <c r="V797">
        <f ca="1"/>
        <v>0</v>
      </c>
    </row>
    <row r="798" spans="20:22" x14ac:dyDescent="0.25">
      <c r="T798" t="str">
        <v>No</v>
      </c>
      <c r="U798">
        <f t="shared" si="14"/>
        <v>0</v>
      </c>
      <c r="V798">
        <f ca="1"/>
        <v>0</v>
      </c>
    </row>
    <row r="799" spans="20:22" x14ac:dyDescent="0.25">
      <c r="T799" t="str">
        <v>No</v>
      </c>
      <c r="U799">
        <f t="shared" si="14"/>
        <v>0</v>
      </c>
      <c r="V799">
        <f ca="1"/>
        <v>0</v>
      </c>
    </row>
    <row r="800" spans="20:22" x14ac:dyDescent="0.25">
      <c r="T800" t="str">
        <v>No</v>
      </c>
      <c r="U800">
        <f t="shared" si="14"/>
        <v>0</v>
      </c>
      <c r="V800">
        <f ca="1"/>
        <v>0</v>
      </c>
    </row>
    <row r="801" spans="20:22" x14ac:dyDescent="0.25">
      <c r="T801" t="str">
        <v>No</v>
      </c>
      <c r="U801">
        <f t="shared" si="14"/>
        <v>0</v>
      </c>
      <c r="V801">
        <f ca="1"/>
        <v>0</v>
      </c>
    </row>
    <row r="802" spans="20:22" x14ac:dyDescent="0.25">
      <c r="T802" t="str">
        <v>No</v>
      </c>
      <c r="U802">
        <f t="shared" si="14"/>
        <v>0</v>
      </c>
      <c r="V802">
        <f ca="1"/>
        <v>0</v>
      </c>
    </row>
    <row r="803" spans="20:22" x14ac:dyDescent="0.25">
      <c r="T803" t="str">
        <v>No</v>
      </c>
      <c r="U803">
        <f t="shared" si="14"/>
        <v>0</v>
      </c>
      <c r="V803">
        <f ca="1"/>
        <v>0</v>
      </c>
    </row>
    <row r="804" spans="20:22" x14ac:dyDescent="0.25">
      <c r="T804" t="str">
        <v>No</v>
      </c>
      <c r="U804">
        <f t="shared" si="14"/>
        <v>0</v>
      </c>
      <c r="V804">
        <f ca="1"/>
        <v>0</v>
      </c>
    </row>
    <row r="805" spans="20:22" x14ac:dyDescent="0.25">
      <c r="T805" t="str">
        <v>No</v>
      </c>
      <c r="U805">
        <f t="shared" si="14"/>
        <v>0</v>
      </c>
      <c r="V805">
        <f ca="1"/>
        <v>0</v>
      </c>
    </row>
    <row r="806" spans="20:22" x14ac:dyDescent="0.25">
      <c r="T806" t="str">
        <v>No</v>
      </c>
      <c r="U806">
        <f t="shared" si="14"/>
        <v>0</v>
      </c>
      <c r="V806">
        <f ca="1"/>
        <v>0</v>
      </c>
    </row>
    <row r="807" spans="20:22" x14ac:dyDescent="0.25">
      <c r="T807" t="str">
        <v>No</v>
      </c>
      <c r="U807">
        <f t="shared" si="14"/>
        <v>0</v>
      </c>
      <c r="V807">
        <f ca="1"/>
        <v>0</v>
      </c>
    </row>
    <row r="808" spans="20:22" x14ac:dyDescent="0.25">
      <c r="T808" t="str">
        <v>No</v>
      </c>
      <c r="U808">
        <f t="shared" si="14"/>
        <v>0</v>
      </c>
      <c r="V808">
        <f ca="1"/>
        <v>0</v>
      </c>
    </row>
    <row r="809" spans="20:22" x14ac:dyDescent="0.25">
      <c r="T809" t="str">
        <v>No</v>
      </c>
      <c r="U809">
        <f t="shared" si="14"/>
        <v>0</v>
      </c>
      <c r="V809">
        <f ca="1"/>
        <v>0</v>
      </c>
    </row>
    <row r="810" spans="20:22" x14ac:dyDescent="0.25">
      <c r="T810" t="str">
        <v>No</v>
      </c>
      <c r="U810">
        <f t="shared" si="14"/>
        <v>0</v>
      </c>
      <c r="V810">
        <f ca="1"/>
        <v>0</v>
      </c>
    </row>
    <row r="811" spans="20:22" x14ac:dyDescent="0.25">
      <c r="T811" t="str">
        <v>No</v>
      </c>
      <c r="U811">
        <f t="shared" si="14"/>
        <v>0</v>
      </c>
      <c r="V811">
        <f ca="1"/>
        <v>0</v>
      </c>
    </row>
    <row r="812" spans="20:22" x14ac:dyDescent="0.25">
      <c r="T812" t="str">
        <v>No</v>
      </c>
      <c r="U812">
        <f t="shared" si="14"/>
        <v>0</v>
      </c>
      <c r="V812">
        <f ca="1"/>
        <v>0</v>
      </c>
    </row>
    <row r="813" spans="20:22" x14ac:dyDescent="0.25">
      <c r="T813" t="str">
        <v>No</v>
      </c>
      <c r="U813">
        <f t="shared" si="14"/>
        <v>0</v>
      </c>
      <c r="V813">
        <f ca="1"/>
        <v>0</v>
      </c>
    </row>
    <row r="814" spans="20:22" x14ac:dyDescent="0.25">
      <c r="T814" t="str">
        <v>No</v>
      </c>
      <c r="U814">
        <f t="shared" si="14"/>
        <v>0</v>
      </c>
      <c r="V814">
        <f ca="1"/>
        <v>0</v>
      </c>
    </row>
    <row r="815" spans="20:22" x14ac:dyDescent="0.25">
      <c r="T815" t="str">
        <v>No</v>
      </c>
      <c r="U815">
        <f t="shared" si="14"/>
        <v>0</v>
      </c>
      <c r="V815">
        <f ca="1"/>
        <v>0</v>
      </c>
    </row>
    <row r="816" spans="20:22" x14ac:dyDescent="0.25">
      <c r="T816" t="str">
        <v>No</v>
      </c>
      <c r="U816">
        <f t="shared" si="14"/>
        <v>0</v>
      </c>
      <c r="V816">
        <f ca="1"/>
        <v>0</v>
      </c>
    </row>
    <row r="817" spans="20:22" x14ac:dyDescent="0.25">
      <c r="T817" t="str">
        <v>No</v>
      </c>
      <c r="U817">
        <f t="shared" si="14"/>
        <v>0</v>
      </c>
      <c r="V817">
        <f ca="1"/>
        <v>0</v>
      </c>
    </row>
    <row r="818" spans="20:22" x14ac:dyDescent="0.25">
      <c r="T818" t="str">
        <v>No</v>
      </c>
      <c r="U818">
        <f t="shared" si="14"/>
        <v>0</v>
      </c>
      <c r="V818">
        <f ca="1"/>
        <v>0</v>
      </c>
    </row>
    <row r="819" spans="20:22" x14ac:dyDescent="0.25">
      <c r="T819" t="str">
        <v>No</v>
      </c>
      <c r="U819">
        <f t="shared" si="14"/>
        <v>0</v>
      </c>
      <c r="V819">
        <f ca="1"/>
        <v>0</v>
      </c>
    </row>
    <row r="820" spans="20:22" x14ac:dyDescent="0.25">
      <c r="T820" t="str">
        <v>No</v>
      </c>
      <c r="U820">
        <f t="shared" si="14"/>
        <v>0</v>
      </c>
      <c r="V820">
        <f ca="1"/>
        <v>0</v>
      </c>
    </row>
    <row r="821" spans="20:22" x14ac:dyDescent="0.25">
      <c r="T821" t="str">
        <v>No</v>
      </c>
      <c r="U821">
        <f t="shared" si="14"/>
        <v>0</v>
      </c>
      <c r="V821">
        <f ca="1"/>
        <v>0</v>
      </c>
    </row>
    <row r="822" spans="20:22" x14ac:dyDescent="0.25">
      <c r="T822" t="str">
        <v>No</v>
      </c>
      <c r="U822">
        <f t="shared" si="14"/>
        <v>0</v>
      </c>
      <c r="V822">
        <f ca="1"/>
        <v>0</v>
      </c>
    </row>
    <row r="823" spans="20:22" x14ac:dyDescent="0.25">
      <c r="T823" t="str">
        <v>No</v>
      </c>
      <c r="U823">
        <f t="shared" si="14"/>
        <v>0</v>
      </c>
      <c r="V823">
        <f ca="1"/>
        <v>0</v>
      </c>
    </row>
    <row r="824" spans="20:22" x14ac:dyDescent="0.25">
      <c r="T824" t="str">
        <v>No</v>
      </c>
      <c r="U824">
        <f t="shared" si="14"/>
        <v>0</v>
      </c>
      <c r="V824">
        <f ca="1"/>
        <v>0</v>
      </c>
    </row>
    <row r="825" spans="20:22" x14ac:dyDescent="0.25">
      <c r="T825" t="str">
        <v>No</v>
      </c>
      <c r="U825">
        <f t="shared" si="14"/>
        <v>0</v>
      </c>
      <c r="V825">
        <f ca="1"/>
        <v>0</v>
      </c>
    </row>
    <row r="826" spans="20:22" x14ac:dyDescent="0.25">
      <c r="T826" t="str">
        <v>No</v>
      </c>
      <c r="U826">
        <f t="shared" si="14"/>
        <v>0</v>
      </c>
      <c r="V826">
        <f ca="1"/>
        <v>0</v>
      </c>
    </row>
    <row r="827" spans="20:22" x14ac:dyDescent="0.25">
      <c r="T827" t="str">
        <v>No</v>
      </c>
      <c r="U827">
        <f t="shared" si="14"/>
        <v>0</v>
      </c>
      <c r="V827">
        <f ca="1"/>
        <v>0</v>
      </c>
    </row>
    <row r="828" spans="20:22" x14ac:dyDescent="0.25">
      <c r="T828" t="str">
        <v>No</v>
      </c>
      <c r="U828">
        <f t="shared" si="14"/>
        <v>0</v>
      </c>
      <c r="V828">
        <f ca="1"/>
        <v>0</v>
      </c>
    </row>
    <row r="829" spans="20:22" x14ac:dyDescent="0.25">
      <c r="T829" t="str">
        <v>No</v>
      </c>
      <c r="U829">
        <f t="shared" si="14"/>
        <v>0</v>
      </c>
      <c r="V829">
        <f ca="1"/>
        <v>0</v>
      </c>
    </row>
    <row r="830" spans="20:22" x14ac:dyDescent="0.25">
      <c r="T830" t="str">
        <v>No</v>
      </c>
      <c r="U830">
        <f t="shared" si="14"/>
        <v>0</v>
      </c>
      <c r="V830">
        <f ca="1"/>
        <v>0</v>
      </c>
    </row>
    <row r="831" spans="20:22" x14ac:dyDescent="0.25">
      <c r="T831" t="str">
        <v>No</v>
      </c>
      <c r="U831">
        <f t="shared" si="14"/>
        <v>0</v>
      </c>
      <c r="V831">
        <f ca="1"/>
        <v>0</v>
      </c>
    </row>
    <row r="832" spans="20:22" x14ac:dyDescent="0.25">
      <c r="T832" t="str">
        <v>No</v>
      </c>
      <c r="U832">
        <f t="shared" si="14"/>
        <v>0</v>
      </c>
      <c r="V832">
        <f ca="1"/>
        <v>0</v>
      </c>
    </row>
    <row r="833" spans="20:22" x14ac:dyDescent="0.25">
      <c r="T833" t="str">
        <v>No</v>
      </c>
      <c r="U833">
        <f t="shared" si="14"/>
        <v>0</v>
      </c>
      <c r="V833">
        <f ca="1"/>
        <v>0</v>
      </c>
    </row>
    <row r="834" spans="20:22" x14ac:dyDescent="0.25">
      <c r="T834" t="str">
        <v>No</v>
      </c>
      <c r="U834">
        <f t="shared" si="14"/>
        <v>0</v>
      </c>
      <c r="V834">
        <f ca="1"/>
        <v>0</v>
      </c>
    </row>
    <row r="835" spans="20:22" x14ac:dyDescent="0.25">
      <c r="T835" t="str">
        <v>No</v>
      </c>
      <c r="U835">
        <f t="shared" si="14"/>
        <v>0</v>
      </c>
      <c r="V835">
        <f ca="1"/>
        <v>0</v>
      </c>
    </row>
    <row r="836" spans="20:22" x14ac:dyDescent="0.25">
      <c r="T836" t="str">
        <v>No</v>
      </c>
      <c r="U836">
        <f t="shared" si="14"/>
        <v>0</v>
      </c>
      <c r="V836">
        <f ca="1"/>
        <v>0</v>
      </c>
    </row>
    <row r="837" spans="20:22" x14ac:dyDescent="0.25">
      <c r="T837" t="str">
        <v>No</v>
      </c>
      <c r="U837">
        <f t="shared" si="14"/>
        <v>0</v>
      </c>
      <c r="V837">
        <f ca="1"/>
        <v>0</v>
      </c>
    </row>
    <row r="838" spans="20:22" x14ac:dyDescent="0.25">
      <c r="T838" t="str">
        <v>No</v>
      </c>
      <c r="U838">
        <f t="shared" si="14"/>
        <v>0</v>
      </c>
      <c r="V838">
        <f ca="1"/>
        <v>0</v>
      </c>
    </row>
    <row r="839" spans="20:22" x14ac:dyDescent="0.25">
      <c r="T839" t="str">
        <v>No</v>
      </c>
      <c r="U839">
        <f t="shared" si="14"/>
        <v>0</v>
      </c>
      <c r="V839">
        <f ca="1"/>
        <v>0</v>
      </c>
    </row>
    <row r="840" spans="20:22" x14ac:dyDescent="0.25">
      <c r="T840" t="str">
        <v>No</v>
      </c>
      <c r="U840">
        <f t="shared" si="14"/>
        <v>0</v>
      </c>
      <c r="V840">
        <f ca="1"/>
        <v>0</v>
      </c>
    </row>
    <row r="841" spans="20:22" x14ac:dyDescent="0.25">
      <c r="T841" t="str">
        <v>No</v>
      </c>
      <c r="U841">
        <f t="shared" si="14"/>
        <v>0</v>
      </c>
      <c r="V841">
        <f ca="1"/>
        <v>0</v>
      </c>
    </row>
    <row r="842" spans="20:22" x14ac:dyDescent="0.25">
      <c r="T842" t="str">
        <v>No</v>
      </c>
      <c r="U842">
        <f t="shared" si="14"/>
        <v>0</v>
      </c>
      <c r="V842">
        <f ca="1"/>
        <v>0</v>
      </c>
    </row>
    <row r="843" spans="20:22" x14ac:dyDescent="0.25">
      <c r="T843" t="str">
        <v>No</v>
      </c>
      <c r="U843">
        <f t="shared" si="14"/>
        <v>0</v>
      </c>
      <c r="V843">
        <f ca="1"/>
        <v>0</v>
      </c>
    </row>
    <row r="844" spans="20:22" x14ac:dyDescent="0.25">
      <c r="T844" t="str">
        <v>No</v>
      </c>
      <c r="U844">
        <f t="shared" si="14"/>
        <v>0</v>
      </c>
      <c r="V844">
        <f ca="1"/>
        <v>0</v>
      </c>
    </row>
    <row r="845" spans="20:22" x14ac:dyDescent="0.25">
      <c r="T845" t="str">
        <v>No</v>
      </c>
      <c r="U845">
        <f t="shared" si="14"/>
        <v>0</v>
      </c>
      <c r="V845">
        <f ca="1"/>
        <v>0</v>
      </c>
    </row>
    <row r="846" spans="20:22" x14ac:dyDescent="0.25">
      <c r="T846" t="str">
        <v>No</v>
      </c>
      <c r="U846">
        <f t="shared" si="14"/>
        <v>0</v>
      </c>
      <c r="V846">
        <f ca="1"/>
        <v>0</v>
      </c>
    </row>
    <row r="847" spans="20:22" x14ac:dyDescent="0.25">
      <c r="T847" t="str">
        <v>No</v>
      </c>
      <c r="U847">
        <f t="shared" si="14"/>
        <v>0</v>
      </c>
      <c r="V847">
        <f ca="1"/>
        <v>0</v>
      </c>
    </row>
    <row r="848" spans="20:22" x14ac:dyDescent="0.25">
      <c r="T848" t="str">
        <v>No</v>
      </c>
      <c r="U848">
        <f t="shared" ref="U848:U911" si="15">IF(T848="Yes",1,0)</f>
        <v>0</v>
      </c>
      <c r="V848">
        <f ca="1"/>
        <v>0</v>
      </c>
    </row>
    <row r="849" spans="20:22" x14ac:dyDescent="0.25">
      <c r="T849" t="str">
        <v>No</v>
      </c>
      <c r="U849">
        <f t="shared" si="15"/>
        <v>0</v>
      </c>
      <c r="V849">
        <f ca="1"/>
        <v>0</v>
      </c>
    </row>
    <row r="850" spans="20:22" x14ac:dyDescent="0.25">
      <c r="T850" t="str">
        <v>No</v>
      </c>
      <c r="U850">
        <f t="shared" si="15"/>
        <v>0</v>
      </c>
      <c r="V850">
        <f ca="1"/>
        <v>0</v>
      </c>
    </row>
    <row r="851" spans="20:22" x14ac:dyDescent="0.25">
      <c r="T851" t="str">
        <v>No</v>
      </c>
      <c r="U851">
        <f t="shared" si="15"/>
        <v>0</v>
      </c>
      <c r="V851">
        <f ca="1"/>
        <v>0</v>
      </c>
    </row>
    <row r="852" spans="20:22" x14ac:dyDescent="0.25">
      <c r="T852" t="str">
        <v>No</v>
      </c>
      <c r="U852">
        <f t="shared" si="15"/>
        <v>0</v>
      </c>
      <c r="V852">
        <f ca="1"/>
        <v>0</v>
      </c>
    </row>
    <row r="853" spans="20:22" x14ac:dyDescent="0.25">
      <c r="T853" t="str">
        <v>No</v>
      </c>
      <c r="U853">
        <f t="shared" si="15"/>
        <v>0</v>
      </c>
      <c r="V853">
        <f ca="1"/>
        <v>0</v>
      </c>
    </row>
    <row r="854" spans="20:22" x14ac:dyDescent="0.25">
      <c r="T854" t="str">
        <v>No</v>
      </c>
      <c r="U854">
        <f t="shared" si="15"/>
        <v>0</v>
      </c>
      <c r="V854">
        <f ca="1"/>
        <v>0</v>
      </c>
    </row>
    <row r="855" spans="20:22" x14ac:dyDescent="0.25">
      <c r="T855" t="str">
        <v>No</v>
      </c>
      <c r="U855">
        <f t="shared" si="15"/>
        <v>0</v>
      </c>
      <c r="V855">
        <f ca="1"/>
        <v>0</v>
      </c>
    </row>
    <row r="856" spans="20:22" x14ac:dyDescent="0.25">
      <c r="T856" t="str">
        <v>No</v>
      </c>
      <c r="U856">
        <f t="shared" si="15"/>
        <v>0</v>
      </c>
      <c r="V856">
        <f ca="1"/>
        <v>0</v>
      </c>
    </row>
    <row r="857" spans="20:22" x14ac:dyDescent="0.25">
      <c r="T857" t="str">
        <v>No</v>
      </c>
      <c r="U857">
        <f t="shared" si="15"/>
        <v>0</v>
      </c>
      <c r="V857">
        <f ca="1"/>
        <v>0</v>
      </c>
    </row>
    <row r="858" spans="20:22" x14ac:dyDescent="0.25">
      <c r="T858" t="str">
        <v>No</v>
      </c>
      <c r="U858">
        <f t="shared" si="15"/>
        <v>0</v>
      </c>
      <c r="V858">
        <f ca="1"/>
        <v>0</v>
      </c>
    </row>
    <row r="859" spans="20:22" x14ac:dyDescent="0.25">
      <c r="T859" t="str">
        <v>No</v>
      </c>
      <c r="U859">
        <f t="shared" si="15"/>
        <v>0</v>
      </c>
      <c r="V859">
        <f ca="1"/>
        <v>0</v>
      </c>
    </row>
    <row r="860" spans="20:22" x14ac:dyDescent="0.25">
      <c r="T860" t="str">
        <v>No</v>
      </c>
      <c r="U860">
        <f t="shared" si="15"/>
        <v>0</v>
      </c>
      <c r="V860">
        <f ca="1"/>
        <v>0</v>
      </c>
    </row>
    <row r="861" spans="20:22" x14ac:dyDescent="0.25">
      <c r="T861" t="str">
        <v>No</v>
      </c>
      <c r="U861">
        <f t="shared" si="15"/>
        <v>0</v>
      </c>
      <c r="V861">
        <f ca="1"/>
        <v>0</v>
      </c>
    </row>
    <row r="862" spans="20:22" x14ac:dyDescent="0.25">
      <c r="T862" t="str">
        <v>No</v>
      </c>
      <c r="U862">
        <f t="shared" si="15"/>
        <v>0</v>
      </c>
      <c r="V862">
        <f ca="1"/>
        <v>0</v>
      </c>
    </row>
    <row r="863" spans="20:22" x14ac:dyDescent="0.25">
      <c r="T863" t="str">
        <v>No</v>
      </c>
      <c r="U863">
        <f t="shared" si="15"/>
        <v>0</v>
      </c>
      <c r="V863">
        <f ca="1"/>
        <v>0</v>
      </c>
    </row>
    <row r="864" spans="20:22" x14ac:dyDescent="0.25">
      <c r="T864" t="str">
        <v>No</v>
      </c>
      <c r="U864">
        <f t="shared" si="15"/>
        <v>0</v>
      </c>
      <c r="V864">
        <f ca="1"/>
        <v>0</v>
      </c>
    </row>
    <row r="865" spans="20:22" x14ac:dyDescent="0.25">
      <c r="T865" t="str">
        <v>No</v>
      </c>
      <c r="U865">
        <f t="shared" si="15"/>
        <v>0</v>
      </c>
      <c r="V865">
        <f ca="1"/>
        <v>0</v>
      </c>
    </row>
    <row r="866" spans="20:22" x14ac:dyDescent="0.25">
      <c r="T866" t="str">
        <v>No</v>
      </c>
      <c r="U866">
        <f t="shared" si="15"/>
        <v>0</v>
      </c>
      <c r="V866">
        <f ca="1"/>
        <v>0</v>
      </c>
    </row>
    <row r="867" spans="20:22" x14ac:dyDescent="0.25">
      <c r="T867" t="str">
        <v>No</v>
      </c>
      <c r="U867">
        <f t="shared" si="15"/>
        <v>0</v>
      </c>
      <c r="V867">
        <f ca="1"/>
        <v>0</v>
      </c>
    </row>
    <row r="868" spans="20:22" x14ac:dyDescent="0.25">
      <c r="T868" t="str">
        <v>No</v>
      </c>
      <c r="U868">
        <f t="shared" si="15"/>
        <v>0</v>
      </c>
      <c r="V868">
        <f ca="1"/>
        <v>0</v>
      </c>
    </row>
    <row r="869" spans="20:22" x14ac:dyDescent="0.25">
      <c r="T869" t="str">
        <v>No</v>
      </c>
      <c r="U869">
        <f t="shared" si="15"/>
        <v>0</v>
      </c>
      <c r="V869">
        <f ca="1"/>
        <v>0</v>
      </c>
    </row>
    <row r="870" spans="20:22" x14ac:dyDescent="0.25">
      <c r="T870" t="str">
        <v>No</v>
      </c>
      <c r="U870">
        <f t="shared" si="15"/>
        <v>0</v>
      </c>
      <c r="V870">
        <f ca="1"/>
        <v>0</v>
      </c>
    </row>
    <row r="871" spans="20:22" x14ac:dyDescent="0.25">
      <c r="T871" t="str">
        <v>No</v>
      </c>
      <c r="U871">
        <f t="shared" si="15"/>
        <v>0</v>
      </c>
      <c r="V871">
        <f ca="1"/>
        <v>0</v>
      </c>
    </row>
    <row r="872" spans="20:22" x14ac:dyDescent="0.25">
      <c r="T872" t="str">
        <v>No</v>
      </c>
      <c r="U872">
        <f t="shared" si="15"/>
        <v>0</v>
      </c>
      <c r="V872">
        <f ca="1"/>
        <v>0</v>
      </c>
    </row>
    <row r="873" spans="20:22" x14ac:dyDescent="0.25">
      <c r="T873" t="str">
        <v>No</v>
      </c>
      <c r="U873">
        <f t="shared" si="15"/>
        <v>0</v>
      </c>
      <c r="V873">
        <f ca="1"/>
        <v>0</v>
      </c>
    </row>
    <row r="874" spans="20:22" x14ac:dyDescent="0.25">
      <c r="T874" t="str">
        <v>No</v>
      </c>
      <c r="U874">
        <f t="shared" si="15"/>
        <v>0</v>
      </c>
      <c r="V874">
        <f ca="1"/>
        <v>0</v>
      </c>
    </row>
    <row r="875" spans="20:22" x14ac:dyDescent="0.25">
      <c r="T875" t="str">
        <v>No</v>
      </c>
      <c r="U875">
        <f t="shared" si="15"/>
        <v>0</v>
      </c>
      <c r="V875">
        <f ca="1"/>
        <v>0</v>
      </c>
    </row>
    <row r="876" spans="20:22" x14ac:dyDescent="0.25">
      <c r="T876" t="str">
        <v>No</v>
      </c>
      <c r="U876">
        <f t="shared" si="15"/>
        <v>0</v>
      </c>
      <c r="V876">
        <f ca="1"/>
        <v>0</v>
      </c>
    </row>
    <row r="877" spans="20:22" x14ac:dyDescent="0.25">
      <c r="T877" t="str">
        <v>No</v>
      </c>
      <c r="U877">
        <f t="shared" si="15"/>
        <v>0</v>
      </c>
      <c r="V877">
        <f ca="1"/>
        <v>0</v>
      </c>
    </row>
    <row r="878" spans="20:22" x14ac:dyDescent="0.25">
      <c r="T878" t="str">
        <v>No</v>
      </c>
      <c r="U878">
        <f t="shared" si="15"/>
        <v>0</v>
      </c>
      <c r="V878">
        <f ca="1"/>
        <v>0</v>
      </c>
    </row>
    <row r="879" spans="20:22" x14ac:dyDescent="0.25">
      <c r="T879" t="str">
        <v>No</v>
      </c>
      <c r="U879">
        <f t="shared" si="15"/>
        <v>0</v>
      </c>
      <c r="V879">
        <f ca="1"/>
        <v>0</v>
      </c>
    </row>
    <row r="880" spans="20:22" x14ac:dyDescent="0.25">
      <c r="T880" t="str">
        <v>No</v>
      </c>
      <c r="U880">
        <f t="shared" si="15"/>
        <v>0</v>
      </c>
      <c r="V880">
        <f ca="1"/>
        <v>0</v>
      </c>
    </row>
    <row r="881" spans="20:22" x14ac:dyDescent="0.25">
      <c r="T881" t="str">
        <v>No</v>
      </c>
      <c r="U881">
        <f t="shared" si="15"/>
        <v>0</v>
      </c>
      <c r="V881">
        <f ca="1"/>
        <v>0</v>
      </c>
    </row>
    <row r="882" spans="20:22" x14ac:dyDescent="0.25">
      <c r="T882" t="str">
        <v>No</v>
      </c>
      <c r="U882">
        <f t="shared" si="15"/>
        <v>0</v>
      </c>
      <c r="V882">
        <f ca="1"/>
        <v>0</v>
      </c>
    </row>
    <row r="883" spans="20:22" x14ac:dyDescent="0.25">
      <c r="T883" t="str">
        <v>No</v>
      </c>
      <c r="U883">
        <f t="shared" si="15"/>
        <v>0</v>
      </c>
      <c r="V883">
        <f ca="1"/>
        <v>0</v>
      </c>
    </row>
    <row r="884" spans="20:22" x14ac:dyDescent="0.25">
      <c r="T884" t="str">
        <v>No</v>
      </c>
      <c r="U884">
        <f t="shared" si="15"/>
        <v>0</v>
      </c>
      <c r="V884">
        <f ca="1"/>
        <v>0</v>
      </c>
    </row>
    <row r="885" spans="20:22" x14ac:dyDescent="0.25">
      <c r="T885" t="str">
        <v>No</v>
      </c>
      <c r="U885">
        <f t="shared" si="15"/>
        <v>0</v>
      </c>
      <c r="V885">
        <f ca="1"/>
        <v>0</v>
      </c>
    </row>
    <row r="886" spans="20:22" x14ac:dyDescent="0.25">
      <c r="T886" t="str">
        <v>No</v>
      </c>
      <c r="U886">
        <f t="shared" si="15"/>
        <v>0</v>
      </c>
      <c r="V886">
        <f ca="1"/>
        <v>0</v>
      </c>
    </row>
    <row r="887" spans="20:22" x14ac:dyDescent="0.25">
      <c r="T887" t="str">
        <v>No</v>
      </c>
      <c r="U887">
        <f t="shared" si="15"/>
        <v>0</v>
      </c>
      <c r="V887">
        <f ca="1"/>
        <v>0</v>
      </c>
    </row>
    <row r="888" spans="20:22" x14ac:dyDescent="0.25">
      <c r="T888" t="str">
        <v>No</v>
      </c>
      <c r="U888">
        <f t="shared" si="15"/>
        <v>0</v>
      </c>
      <c r="V888">
        <f ca="1"/>
        <v>0</v>
      </c>
    </row>
    <row r="889" spans="20:22" x14ac:dyDescent="0.25">
      <c r="T889" t="str">
        <v>No</v>
      </c>
      <c r="U889">
        <f t="shared" si="15"/>
        <v>0</v>
      </c>
      <c r="V889">
        <f ca="1"/>
        <v>0</v>
      </c>
    </row>
    <row r="890" spans="20:22" x14ac:dyDescent="0.25">
      <c r="T890" t="str">
        <v>No</v>
      </c>
      <c r="U890">
        <f t="shared" si="15"/>
        <v>0</v>
      </c>
      <c r="V890">
        <f ca="1"/>
        <v>0</v>
      </c>
    </row>
    <row r="891" spans="20:22" x14ac:dyDescent="0.25">
      <c r="T891" t="str">
        <v>No</v>
      </c>
      <c r="U891">
        <f t="shared" si="15"/>
        <v>0</v>
      </c>
      <c r="V891">
        <f ca="1"/>
        <v>0</v>
      </c>
    </row>
    <row r="892" spans="20:22" x14ac:dyDescent="0.25">
      <c r="T892" t="str">
        <v>No</v>
      </c>
      <c r="U892">
        <f t="shared" si="15"/>
        <v>0</v>
      </c>
      <c r="V892">
        <f ca="1"/>
        <v>0</v>
      </c>
    </row>
    <row r="893" spans="20:22" x14ac:dyDescent="0.25">
      <c r="T893" t="str">
        <v>No</v>
      </c>
      <c r="U893">
        <f t="shared" si="15"/>
        <v>0</v>
      </c>
      <c r="V893">
        <f ca="1"/>
        <v>0</v>
      </c>
    </row>
    <row r="894" spans="20:22" x14ac:dyDescent="0.25">
      <c r="T894" t="str">
        <v>No</v>
      </c>
      <c r="U894">
        <f t="shared" si="15"/>
        <v>0</v>
      </c>
      <c r="V894">
        <f ca="1"/>
        <v>0</v>
      </c>
    </row>
    <row r="895" spans="20:22" x14ac:dyDescent="0.25">
      <c r="T895" t="str">
        <v>No</v>
      </c>
      <c r="U895">
        <f t="shared" si="15"/>
        <v>0</v>
      </c>
      <c r="V895">
        <f ca="1"/>
        <v>0</v>
      </c>
    </row>
    <row r="896" spans="20:22" x14ac:dyDescent="0.25">
      <c r="T896" t="str">
        <v>No</v>
      </c>
      <c r="U896">
        <f t="shared" si="15"/>
        <v>0</v>
      </c>
      <c r="V896">
        <f ca="1"/>
        <v>0</v>
      </c>
    </row>
    <row r="897" spans="20:22" x14ac:dyDescent="0.25">
      <c r="T897" t="str">
        <v>No</v>
      </c>
      <c r="U897">
        <f t="shared" si="15"/>
        <v>0</v>
      </c>
      <c r="V897">
        <f ca="1"/>
        <v>0</v>
      </c>
    </row>
    <row r="898" spans="20:22" x14ac:dyDescent="0.25">
      <c r="T898" t="str">
        <v>No</v>
      </c>
      <c r="U898">
        <f t="shared" si="15"/>
        <v>0</v>
      </c>
      <c r="V898">
        <f ca="1"/>
        <v>0</v>
      </c>
    </row>
    <row r="899" spans="20:22" x14ac:dyDescent="0.25">
      <c r="T899" t="str">
        <v>No</v>
      </c>
      <c r="U899">
        <f t="shared" si="15"/>
        <v>0</v>
      </c>
      <c r="V899">
        <f ca="1"/>
        <v>0</v>
      </c>
    </row>
    <row r="900" spans="20:22" x14ac:dyDescent="0.25">
      <c r="T900" t="str">
        <v>No</v>
      </c>
      <c r="U900">
        <f t="shared" si="15"/>
        <v>0</v>
      </c>
      <c r="V900">
        <f ca="1"/>
        <v>0</v>
      </c>
    </row>
    <row r="901" spans="20:22" x14ac:dyDescent="0.25">
      <c r="T901" t="str">
        <v>No</v>
      </c>
      <c r="U901">
        <f t="shared" si="15"/>
        <v>0</v>
      </c>
      <c r="V901">
        <f ca="1"/>
        <v>0</v>
      </c>
    </row>
    <row r="902" spans="20:22" x14ac:dyDescent="0.25">
      <c r="T902" t="str">
        <v>No</v>
      </c>
      <c r="U902">
        <f t="shared" si="15"/>
        <v>0</v>
      </c>
      <c r="V902">
        <f ca="1"/>
        <v>0</v>
      </c>
    </row>
    <row r="903" spans="20:22" x14ac:dyDescent="0.25">
      <c r="T903" t="str">
        <v>No</v>
      </c>
      <c r="U903">
        <f t="shared" si="15"/>
        <v>0</v>
      </c>
      <c r="V903">
        <f ca="1"/>
        <v>0</v>
      </c>
    </row>
    <row r="904" spans="20:22" x14ac:dyDescent="0.25">
      <c r="T904" t="str">
        <v>No</v>
      </c>
      <c r="U904">
        <f t="shared" si="15"/>
        <v>0</v>
      </c>
      <c r="V904">
        <f ca="1"/>
        <v>0</v>
      </c>
    </row>
    <row r="905" spans="20:22" x14ac:dyDescent="0.25">
      <c r="T905" t="str">
        <v>No</v>
      </c>
      <c r="U905">
        <f t="shared" si="15"/>
        <v>0</v>
      </c>
      <c r="V905">
        <f ca="1"/>
        <v>0</v>
      </c>
    </row>
    <row r="906" spans="20:22" x14ac:dyDescent="0.25">
      <c r="T906" t="str">
        <v>No</v>
      </c>
      <c r="U906">
        <f t="shared" si="15"/>
        <v>0</v>
      </c>
      <c r="V906">
        <f ca="1"/>
        <v>0</v>
      </c>
    </row>
    <row r="907" spans="20:22" x14ac:dyDescent="0.25">
      <c r="T907" t="str">
        <v>No</v>
      </c>
      <c r="U907">
        <f t="shared" si="15"/>
        <v>0</v>
      </c>
      <c r="V907">
        <f ca="1"/>
        <v>0</v>
      </c>
    </row>
    <row r="908" spans="20:22" x14ac:dyDescent="0.25">
      <c r="T908" t="str">
        <v>No</v>
      </c>
      <c r="U908">
        <f t="shared" si="15"/>
        <v>0</v>
      </c>
      <c r="V908">
        <f ca="1"/>
        <v>0</v>
      </c>
    </row>
    <row r="909" spans="20:22" x14ac:dyDescent="0.25">
      <c r="T909" t="str">
        <v>No</v>
      </c>
      <c r="U909">
        <f t="shared" si="15"/>
        <v>0</v>
      </c>
      <c r="V909">
        <f ca="1"/>
        <v>0</v>
      </c>
    </row>
    <row r="910" spans="20:22" x14ac:dyDescent="0.25">
      <c r="T910" t="str">
        <v>No</v>
      </c>
      <c r="U910">
        <f t="shared" si="15"/>
        <v>0</v>
      </c>
      <c r="V910">
        <f ca="1"/>
        <v>0</v>
      </c>
    </row>
    <row r="911" spans="20:22" x14ac:dyDescent="0.25">
      <c r="T911" t="str">
        <v>No</v>
      </c>
      <c r="U911">
        <f t="shared" si="15"/>
        <v>0</v>
      </c>
      <c r="V911">
        <f ca="1"/>
        <v>0</v>
      </c>
    </row>
    <row r="912" spans="20:22" x14ac:dyDescent="0.25">
      <c r="T912" t="str">
        <v>No</v>
      </c>
      <c r="U912">
        <f t="shared" ref="U912:U975" si="16">IF(T912="Yes",1,0)</f>
        <v>0</v>
      </c>
      <c r="V912">
        <f ca="1"/>
        <v>0</v>
      </c>
    </row>
    <row r="913" spans="20:22" x14ac:dyDescent="0.25">
      <c r="T913" t="str">
        <v>No</v>
      </c>
      <c r="U913">
        <f t="shared" si="16"/>
        <v>0</v>
      </c>
      <c r="V913">
        <f ca="1"/>
        <v>0</v>
      </c>
    </row>
    <row r="914" spans="20:22" x14ac:dyDescent="0.25">
      <c r="T914" t="str">
        <v>No</v>
      </c>
      <c r="U914">
        <f t="shared" si="16"/>
        <v>0</v>
      </c>
      <c r="V914">
        <f ca="1"/>
        <v>0</v>
      </c>
    </row>
    <row r="915" spans="20:22" x14ac:dyDescent="0.25">
      <c r="T915" t="str">
        <v>No</v>
      </c>
      <c r="U915">
        <f t="shared" si="16"/>
        <v>0</v>
      </c>
      <c r="V915">
        <f ca="1"/>
        <v>0</v>
      </c>
    </row>
    <row r="916" spans="20:22" x14ac:dyDescent="0.25">
      <c r="T916" t="str">
        <v>No</v>
      </c>
      <c r="U916">
        <f t="shared" si="16"/>
        <v>0</v>
      </c>
      <c r="V916">
        <f ca="1"/>
        <v>0</v>
      </c>
    </row>
    <row r="917" spans="20:22" x14ac:dyDescent="0.25">
      <c r="T917" t="str">
        <v>No</v>
      </c>
      <c r="U917">
        <f t="shared" si="16"/>
        <v>0</v>
      </c>
      <c r="V917">
        <f ca="1"/>
        <v>0</v>
      </c>
    </row>
    <row r="918" spans="20:22" x14ac:dyDescent="0.25">
      <c r="T918" t="str">
        <v>No</v>
      </c>
      <c r="U918">
        <f t="shared" si="16"/>
        <v>0</v>
      </c>
      <c r="V918">
        <f ca="1"/>
        <v>0</v>
      </c>
    </row>
    <row r="919" spans="20:22" x14ac:dyDescent="0.25">
      <c r="T919" t="str">
        <v>No</v>
      </c>
      <c r="U919">
        <f t="shared" si="16"/>
        <v>0</v>
      </c>
      <c r="V919">
        <f ca="1"/>
        <v>0</v>
      </c>
    </row>
    <row r="920" spans="20:22" x14ac:dyDescent="0.25">
      <c r="T920" t="str">
        <v>No</v>
      </c>
      <c r="U920">
        <f t="shared" si="16"/>
        <v>0</v>
      </c>
      <c r="V920">
        <f ca="1"/>
        <v>0</v>
      </c>
    </row>
    <row r="921" spans="20:22" x14ac:dyDescent="0.25">
      <c r="T921" t="str">
        <v>No</v>
      </c>
      <c r="U921">
        <f t="shared" si="16"/>
        <v>0</v>
      </c>
      <c r="V921">
        <f ca="1"/>
        <v>0</v>
      </c>
    </row>
    <row r="922" spans="20:22" x14ac:dyDescent="0.25">
      <c r="T922" t="str">
        <v>No</v>
      </c>
      <c r="U922">
        <f t="shared" si="16"/>
        <v>0</v>
      </c>
      <c r="V922">
        <f ca="1"/>
        <v>0</v>
      </c>
    </row>
    <row r="923" spans="20:22" x14ac:dyDescent="0.25">
      <c r="T923" t="str">
        <v>No</v>
      </c>
      <c r="U923">
        <f t="shared" si="16"/>
        <v>0</v>
      </c>
      <c r="V923">
        <f ca="1"/>
        <v>0</v>
      </c>
    </row>
    <row r="924" spans="20:22" x14ac:dyDescent="0.25">
      <c r="T924" t="str">
        <v>No</v>
      </c>
      <c r="U924">
        <f t="shared" si="16"/>
        <v>0</v>
      </c>
      <c r="V924">
        <f ca="1"/>
        <v>0</v>
      </c>
    </row>
    <row r="925" spans="20:22" x14ac:dyDescent="0.25">
      <c r="T925" t="str">
        <v>No</v>
      </c>
      <c r="U925">
        <f t="shared" si="16"/>
        <v>0</v>
      </c>
      <c r="V925">
        <f ca="1"/>
        <v>0</v>
      </c>
    </row>
    <row r="926" spans="20:22" x14ac:dyDescent="0.25">
      <c r="T926" t="str">
        <v>No</v>
      </c>
      <c r="U926">
        <f t="shared" si="16"/>
        <v>0</v>
      </c>
      <c r="V926">
        <f ca="1"/>
        <v>0</v>
      </c>
    </row>
    <row r="927" spans="20:22" x14ac:dyDescent="0.25">
      <c r="T927" t="str">
        <v>No</v>
      </c>
      <c r="U927">
        <f t="shared" si="16"/>
        <v>0</v>
      </c>
      <c r="V927">
        <f ca="1"/>
        <v>0</v>
      </c>
    </row>
    <row r="928" spans="20:22" x14ac:dyDescent="0.25">
      <c r="T928" t="str">
        <v>No</v>
      </c>
      <c r="U928">
        <f t="shared" si="16"/>
        <v>0</v>
      </c>
      <c r="V928">
        <f ca="1"/>
        <v>0</v>
      </c>
    </row>
    <row r="929" spans="20:22" x14ac:dyDescent="0.25">
      <c r="T929" t="str">
        <v>No</v>
      </c>
      <c r="U929">
        <f t="shared" si="16"/>
        <v>0</v>
      </c>
      <c r="V929">
        <f ca="1"/>
        <v>0</v>
      </c>
    </row>
    <row r="930" spans="20:22" x14ac:dyDescent="0.25">
      <c r="T930" t="str">
        <v>No</v>
      </c>
      <c r="U930">
        <f t="shared" si="16"/>
        <v>0</v>
      </c>
      <c r="V930">
        <f ca="1"/>
        <v>0</v>
      </c>
    </row>
    <row r="931" spans="20:22" x14ac:dyDescent="0.25">
      <c r="T931" t="str">
        <v>No</v>
      </c>
      <c r="U931">
        <f t="shared" si="16"/>
        <v>0</v>
      </c>
      <c r="V931">
        <f ca="1"/>
        <v>0</v>
      </c>
    </row>
    <row r="932" spans="20:22" x14ac:dyDescent="0.25">
      <c r="T932" t="str">
        <v>No</v>
      </c>
      <c r="U932">
        <f t="shared" si="16"/>
        <v>0</v>
      </c>
      <c r="V932">
        <f ca="1"/>
        <v>0</v>
      </c>
    </row>
    <row r="933" spans="20:22" x14ac:dyDescent="0.25">
      <c r="T933" t="str">
        <v>No</v>
      </c>
      <c r="U933">
        <f t="shared" si="16"/>
        <v>0</v>
      </c>
      <c r="V933">
        <f ca="1"/>
        <v>0</v>
      </c>
    </row>
    <row r="934" spans="20:22" x14ac:dyDescent="0.25">
      <c r="T934" t="str">
        <v>No</v>
      </c>
      <c r="U934">
        <f t="shared" si="16"/>
        <v>0</v>
      </c>
      <c r="V934">
        <f ca="1"/>
        <v>0</v>
      </c>
    </row>
    <row r="935" spans="20:22" x14ac:dyDescent="0.25">
      <c r="T935" t="str">
        <v>No</v>
      </c>
      <c r="U935">
        <f t="shared" si="16"/>
        <v>0</v>
      </c>
      <c r="V935">
        <f ca="1"/>
        <v>0</v>
      </c>
    </row>
    <row r="936" spans="20:22" x14ac:dyDescent="0.25">
      <c r="T936" t="str">
        <v>No</v>
      </c>
      <c r="U936">
        <f t="shared" si="16"/>
        <v>0</v>
      </c>
      <c r="V936">
        <f ca="1"/>
        <v>0</v>
      </c>
    </row>
    <row r="937" spans="20:22" x14ac:dyDescent="0.25">
      <c r="T937" t="str">
        <v>No</v>
      </c>
      <c r="U937">
        <f t="shared" si="16"/>
        <v>0</v>
      </c>
      <c r="V937">
        <f ca="1"/>
        <v>0</v>
      </c>
    </row>
    <row r="938" spans="20:22" x14ac:dyDescent="0.25">
      <c r="T938" t="str">
        <v>No</v>
      </c>
      <c r="U938">
        <f t="shared" si="16"/>
        <v>0</v>
      </c>
      <c r="V938">
        <f ca="1"/>
        <v>0</v>
      </c>
    </row>
    <row r="939" spans="20:22" x14ac:dyDescent="0.25">
      <c r="T939" t="str">
        <v>No</v>
      </c>
      <c r="U939">
        <f t="shared" si="16"/>
        <v>0</v>
      </c>
      <c r="V939">
        <f ca="1"/>
        <v>0</v>
      </c>
    </row>
    <row r="940" spans="20:22" x14ac:dyDescent="0.25">
      <c r="T940" t="str">
        <v>No</v>
      </c>
      <c r="U940">
        <f t="shared" si="16"/>
        <v>0</v>
      </c>
      <c r="V940">
        <f ca="1"/>
        <v>0</v>
      </c>
    </row>
    <row r="941" spans="20:22" x14ac:dyDescent="0.25">
      <c r="T941" t="str">
        <v>No</v>
      </c>
      <c r="U941">
        <f t="shared" si="16"/>
        <v>0</v>
      </c>
      <c r="V941">
        <f ca="1"/>
        <v>0</v>
      </c>
    </row>
    <row r="942" spans="20:22" x14ac:dyDescent="0.25">
      <c r="T942" t="str">
        <v>No</v>
      </c>
      <c r="U942">
        <f t="shared" si="16"/>
        <v>0</v>
      </c>
      <c r="V942">
        <f ca="1"/>
        <v>0</v>
      </c>
    </row>
    <row r="943" spans="20:22" x14ac:dyDescent="0.25">
      <c r="T943" t="str">
        <v>No</v>
      </c>
      <c r="U943">
        <f t="shared" si="16"/>
        <v>0</v>
      </c>
      <c r="V943">
        <f ca="1"/>
        <v>0</v>
      </c>
    </row>
    <row r="944" spans="20:22" x14ac:dyDescent="0.25">
      <c r="T944" t="str">
        <v>No</v>
      </c>
      <c r="U944">
        <f t="shared" si="16"/>
        <v>0</v>
      </c>
      <c r="V944">
        <f ca="1"/>
        <v>0</v>
      </c>
    </row>
    <row r="945" spans="20:22" x14ac:dyDescent="0.25">
      <c r="T945" t="str">
        <v>No</v>
      </c>
      <c r="U945">
        <f t="shared" si="16"/>
        <v>0</v>
      </c>
      <c r="V945">
        <f ca="1"/>
        <v>0</v>
      </c>
    </row>
    <row r="946" spans="20:22" x14ac:dyDescent="0.25">
      <c r="T946" t="str">
        <v>No</v>
      </c>
      <c r="U946">
        <f t="shared" si="16"/>
        <v>0</v>
      </c>
      <c r="V946">
        <f ca="1"/>
        <v>0</v>
      </c>
    </row>
    <row r="947" spans="20:22" x14ac:dyDescent="0.25">
      <c r="T947" t="str">
        <v>No</v>
      </c>
      <c r="U947">
        <f t="shared" si="16"/>
        <v>0</v>
      </c>
      <c r="V947">
        <f ca="1"/>
        <v>0</v>
      </c>
    </row>
    <row r="948" spans="20:22" x14ac:dyDescent="0.25">
      <c r="T948" t="str">
        <v>No</v>
      </c>
      <c r="U948">
        <f t="shared" si="16"/>
        <v>0</v>
      </c>
      <c r="V948">
        <f ca="1"/>
        <v>0</v>
      </c>
    </row>
    <row r="949" spans="20:22" x14ac:dyDescent="0.25">
      <c r="T949" t="str">
        <v>No</v>
      </c>
      <c r="U949">
        <f t="shared" si="16"/>
        <v>0</v>
      </c>
      <c r="V949">
        <f ca="1"/>
        <v>0</v>
      </c>
    </row>
    <row r="950" spans="20:22" x14ac:dyDescent="0.25">
      <c r="T950" t="str">
        <v>No</v>
      </c>
      <c r="U950">
        <f t="shared" si="16"/>
        <v>0</v>
      </c>
      <c r="V950">
        <f ca="1"/>
        <v>0</v>
      </c>
    </row>
    <row r="951" spans="20:22" x14ac:dyDescent="0.25">
      <c r="T951" t="str">
        <v>No</v>
      </c>
      <c r="U951">
        <f t="shared" si="16"/>
        <v>0</v>
      </c>
      <c r="V951">
        <f ca="1"/>
        <v>0</v>
      </c>
    </row>
    <row r="952" spans="20:22" x14ac:dyDescent="0.25">
      <c r="T952" t="str">
        <v>No</v>
      </c>
      <c r="U952">
        <f t="shared" si="16"/>
        <v>0</v>
      </c>
      <c r="V952">
        <f ca="1"/>
        <v>0</v>
      </c>
    </row>
    <row r="953" spans="20:22" x14ac:dyDescent="0.25">
      <c r="T953" t="str">
        <v>No</v>
      </c>
      <c r="U953">
        <f t="shared" si="16"/>
        <v>0</v>
      </c>
      <c r="V953">
        <f ca="1"/>
        <v>0</v>
      </c>
    </row>
    <row r="954" spans="20:22" x14ac:dyDescent="0.25">
      <c r="T954" t="str">
        <v>No</v>
      </c>
      <c r="U954">
        <f t="shared" si="16"/>
        <v>0</v>
      </c>
      <c r="V954">
        <f ca="1"/>
        <v>0</v>
      </c>
    </row>
    <row r="955" spans="20:22" x14ac:dyDescent="0.25">
      <c r="T955" t="str">
        <v>No</v>
      </c>
      <c r="U955">
        <f t="shared" si="16"/>
        <v>0</v>
      </c>
      <c r="V955">
        <f ca="1"/>
        <v>0</v>
      </c>
    </row>
    <row r="956" spans="20:22" x14ac:dyDescent="0.25">
      <c r="T956" t="str">
        <v>No</v>
      </c>
      <c r="U956">
        <f t="shared" si="16"/>
        <v>0</v>
      </c>
      <c r="V956">
        <f ca="1"/>
        <v>0</v>
      </c>
    </row>
    <row r="957" spans="20:22" x14ac:dyDescent="0.25">
      <c r="T957" t="str">
        <v>No</v>
      </c>
      <c r="U957">
        <f t="shared" si="16"/>
        <v>0</v>
      </c>
      <c r="V957">
        <f ca="1"/>
        <v>0</v>
      </c>
    </row>
    <row r="958" spans="20:22" x14ac:dyDescent="0.25">
      <c r="T958" t="str">
        <v>No</v>
      </c>
      <c r="U958">
        <f t="shared" si="16"/>
        <v>0</v>
      </c>
      <c r="V958">
        <f ca="1"/>
        <v>0</v>
      </c>
    </row>
    <row r="959" spans="20:22" x14ac:dyDescent="0.25">
      <c r="T959" t="str">
        <v>No</v>
      </c>
      <c r="U959">
        <f t="shared" si="16"/>
        <v>0</v>
      </c>
      <c r="V959">
        <f ca="1"/>
        <v>0</v>
      </c>
    </row>
    <row r="960" spans="20:22" x14ac:dyDescent="0.25">
      <c r="T960" t="str">
        <v>No</v>
      </c>
      <c r="U960">
        <f t="shared" si="16"/>
        <v>0</v>
      </c>
      <c r="V960">
        <f ca="1"/>
        <v>0</v>
      </c>
    </row>
    <row r="961" spans="20:22" x14ac:dyDescent="0.25">
      <c r="T961" t="str">
        <v>No</v>
      </c>
      <c r="U961">
        <f t="shared" si="16"/>
        <v>0</v>
      </c>
      <c r="V961">
        <f ca="1"/>
        <v>0</v>
      </c>
    </row>
    <row r="962" spans="20:22" x14ac:dyDescent="0.25">
      <c r="T962" t="str">
        <v>No</v>
      </c>
      <c r="U962">
        <f t="shared" si="16"/>
        <v>0</v>
      </c>
      <c r="V962">
        <f ca="1"/>
        <v>0</v>
      </c>
    </row>
    <row r="963" spans="20:22" x14ac:dyDescent="0.25">
      <c r="T963" t="str">
        <v>No</v>
      </c>
      <c r="U963">
        <f t="shared" si="16"/>
        <v>0</v>
      </c>
      <c r="V963">
        <f ca="1"/>
        <v>0</v>
      </c>
    </row>
    <row r="964" spans="20:22" x14ac:dyDescent="0.25">
      <c r="T964" t="str">
        <v>No</v>
      </c>
      <c r="U964">
        <f t="shared" si="16"/>
        <v>0</v>
      </c>
      <c r="V964">
        <f ca="1"/>
        <v>0</v>
      </c>
    </row>
    <row r="965" spans="20:22" x14ac:dyDescent="0.25">
      <c r="T965" t="str">
        <v>No</v>
      </c>
      <c r="U965">
        <f t="shared" si="16"/>
        <v>0</v>
      </c>
      <c r="V965">
        <f ca="1"/>
        <v>0</v>
      </c>
    </row>
    <row r="966" spans="20:22" x14ac:dyDescent="0.25">
      <c r="T966" t="str">
        <v>No</v>
      </c>
      <c r="U966">
        <f t="shared" si="16"/>
        <v>0</v>
      </c>
      <c r="V966">
        <f ca="1"/>
        <v>0</v>
      </c>
    </row>
    <row r="967" spans="20:22" x14ac:dyDescent="0.25">
      <c r="T967" t="str">
        <v>No</v>
      </c>
      <c r="U967">
        <f t="shared" si="16"/>
        <v>0</v>
      </c>
      <c r="V967">
        <f ca="1"/>
        <v>0</v>
      </c>
    </row>
    <row r="968" spans="20:22" x14ac:dyDescent="0.25">
      <c r="T968" t="str">
        <v>No</v>
      </c>
      <c r="U968">
        <f t="shared" si="16"/>
        <v>0</v>
      </c>
      <c r="V968">
        <f ca="1"/>
        <v>0</v>
      </c>
    </row>
    <row r="969" spans="20:22" x14ac:dyDescent="0.25">
      <c r="T969" t="str">
        <v>No</v>
      </c>
      <c r="U969">
        <f t="shared" si="16"/>
        <v>0</v>
      </c>
      <c r="V969">
        <f ca="1"/>
        <v>0</v>
      </c>
    </row>
    <row r="970" spans="20:22" x14ac:dyDescent="0.25">
      <c r="T970" t="str">
        <v>No</v>
      </c>
      <c r="U970">
        <f t="shared" si="16"/>
        <v>0</v>
      </c>
      <c r="V970">
        <f ca="1"/>
        <v>0</v>
      </c>
    </row>
    <row r="971" spans="20:22" x14ac:dyDescent="0.25">
      <c r="T971" t="str">
        <v>No</v>
      </c>
      <c r="U971">
        <f t="shared" si="16"/>
        <v>0</v>
      </c>
      <c r="V971">
        <f ca="1"/>
        <v>0</v>
      </c>
    </row>
    <row r="972" spans="20:22" x14ac:dyDescent="0.25">
      <c r="T972" t="str">
        <v>No</v>
      </c>
      <c r="U972">
        <f t="shared" si="16"/>
        <v>0</v>
      </c>
      <c r="V972">
        <f ca="1"/>
        <v>0</v>
      </c>
    </row>
    <row r="973" spans="20:22" x14ac:dyDescent="0.25">
      <c r="T973" t="str">
        <v>No</v>
      </c>
      <c r="U973">
        <f t="shared" si="16"/>
        <v>0</v>
      </c>
      <c r="V973">
        <f ca="1"/>
        <v>0</v>
      </c>
    </row>
    <row r="974" spans="20:22" x14ac:dyDescent="0.25">
      <c r="T974" t="str">
        <v>No</v>
      </c>
      <c r="U974">
        <f t="shared" si="16"/>
        <v>0</v>
      </c>
      <c r="V974">
        <f ca="1"/>
        <v>0</v>
      </c>
    </row>
    <row r="975" spans="20:22" x14ac:dyDescent="0.25">
      <c r="T975" t="str">
        <v>No</v>
      </c>
      <c r="U975">
        <f t="shared" si="16"/>
        <v>0</v>
      </c>
      <c r="V975">
        <f ca="1"/>
        <v>0</v>
      </c>
    </row>
    <row r="976" spans="20:22" x14ac:dyDescent="0.25">
      <c r="T976" t="str">
        <v>No</v>
      </c>
      <c r="U976">
        <f t="shared" ref="U976:U1039" si="17">IF(T976="Yes",1,0)</f>
        <v>0</v>
      </c>
      <c r="V976">
        <f ca="1"/>
        <v>0</v>
      </c>
    </row>
    <row r="977" spans="20:22" x14ac:dyDescent="0.25">
      <c r="T977" t="str">
        <v>No</v>
      </c>
      <c r="U977">
        <f t="shared" si="17"/>
        <v>0</v>
      </c>
      <c r="V977">
        <f ca="1"/>
        <v>0</v>
      </c>
    </row>
    <row r="978" spans="20:22" x14ac:dyDescent="0.25">
      <c r="T978" t="str">
        <v>No</v>
      </c>
      <c r="U978">
        <f t="shared" si="17"/>
        <v>0</v>
      </c>
      <c r="V978">
        <f ca="1"/>
        <v>0</v>
      </c>
    </row>
    <row r="979" spans="20:22" x14ac:dyDescent="0.25">
      <c r="T979" t="str">
        <v>No</v>
      </c>
      <c r="U979">
        <f t="shared" si="17"/>
        <v>0</v>
      </c>
      <c r="V979">
        <f ca="1"/>
        <v>0</v>
      </c>
    </row>
    <row r="980" spans="20:22" x14ac:dyDescent="0.25">
      <c r="T980" t="str">
        <v>No</v>
      </c>
      <c r="U980">
        <f t="shared" si="17"/>
        <v>0</v>
      </c>
      <c r="V980">
        <f ca="1"/>
        <v>0</v>
      </c>
    </row>
    <row r="981" spans="20:22" x14ac:dyDescent="0.25">
      <c r="T981" t="str">
        <v>No</v>
      </c>
      <c r="U981">
        <f t="shared" si="17"/>
        <v>0</v>
      </c>
      <c r="V981">
        <f ca="1"/>
        <v>0</v>
      </c>
    </row>
    <row r="982" spans="20:22" x14ac:dyDescent="0.25">
      <c r="T982" t="str">
        <v>No</v>
      </c>
      <c r="U982">
        <f t="shared" si="17"/>
        <v>0</v>
      </c>
      <c r="V982">
        <f ca="1"/>
        <v>0</v>
      </c>
    </row>
    <row r="983" spans="20:22" x14ac:dyDescent="0.25">
      <c r="T983" t="str">
        <v>No</v>
      </c>
      <c r="U983">
        <f t="shared" si="17"/>
        <v>0</v>
      </c>
      <c r="V983">
        <f ca="1"/>
        <v>0</v>
      </c>
    </row>
    <row r="984" spans="20:22" x14ac:dyDescent="0.25">
      <c r="T984" t="str">
        <v>No</v>
      </c>
      <c r="U984">
        <f t="shared" si="17"/>
        <v>0</v>
      </c>
      <c r="V984">
        <f ca="1"/>
        <v>0</v>
      </c>
    </row>
    <row r="985" spans="20:22" x14ac:dyDescent="0.25">
      <c r="T985" t="str">
        <v>No</v>
      </c>
      <c r="U985">
        <f t="shared" si="17"/>
        <v>0</v>
      </c>
      <c r="V985">
        <f ca="1"/>
        <v>0</v>
      </c>
    </row>
    <row r="986" spans="20:22" x14ac:dyDescent="0.25">
      <c r="T986" t="str">
        <v>No</v>
      </c>
      <c r="U986">
        <f t="shared" si="17"/>
        <v>0</v>
      </c>
      <c r="V986">
        <f ca="1"/>
        <v>0</v>
      </c>
    </row>
    <row r="987" spans="20:22" x14ac:dyDescent="0.25">
      <c r="T987" t="str">
        <v>No</v>
      </c>
      <c r="U987">
        <f t="shared" si="17"/>
        <v>0</v>
      </c>
      <c r="V987">
        <f ca="1"/>
        <v>0</v>
      </c>
    </row>
    <row r="988" spans="20:22" x14ac:dyDescent="0.25">
      <c r="T988" t="str">
        <v>No</v>
      </c>
      <c r="U988">
        <f t="shared" si="17"/>
        <v>0</v>
      </c>
      <c r="V988">
        <f ca="1"/>
        <v>0</v>
      </c>
    </row>
    <row r="989" spans="20:22" x14ac:dyDescent="0.25">
      <c r="T989" t="str">
        <v>No</v>
      </c>
      <c r="U989">
        <f t="shared" si="17"/>
        <v>0</v>
      </c>
      <c r="V989">
        <f ca="1"/>
        <v>0</v>
      </c>
    </row>
    <row r="990" spans="20:22" x14ac:dyDescent="0.25">
      <c r="T990" t="str">
        <v>No</v>
      </c>
      <c r="U990">
        <f t="shared" si="17"/>
        <v>0</v>
      </c>
      <c r="V990">
        <f ca="1"/>
        <v>0</v>
      </c>
    </row>
    <row r="991" spans="20:22" x14ac:dyDescent="0.25">
      <c r="T991" t="str">
        <v>No</v>
      </c>
      <c r="U991">
        <f t="shared" si="17"/>
        <v>0</v>
      </c>
      <c r="V991">
        <f ca="1"/>
        <v>0</v>
      </c>
    </row>
    <row r="992" spans="20:22" x14ac:dyDescent="0.25">
      <c r="T992" t="str">
        <v>No</v>
      </c>
      <c r="U992">
        <f t="shared" si="17"/>
        <v>0</v>
      </c>
      <c r="V992">
        <f ca="1"/>
        <v>0</v>
      </c>
    </row>
    <row r="993" spans="20:22" x14ac:dyDescent="0.25">
      <c r="T993" t="str">
        <v>No</v>
      </c>
      <c r="U993">
        <f t="shared" si="17"/>
        <v>0</v>
      </c>
      <c r="V993">
        <f ca="1"/>
        <v>0</v>
      </c>
    </row>
    <row r="994" spans="20:22" x14ac:dyDescent="0.25">
      <c r="T994" t="str">
        <v>No</v>
      </c>
      <c r="U994">
        <f t="shared" si="17"/>
        <v>0</v>
      </c>
      <c r="V994">
        <f ca="1"/>
        <v>0</v>
      </c>
    </row>
    <row r="995" spans="20:22" x14ac:dyDescent="0.25">
      <c r="T995" t="str">
        <v>No</v>
      </c>
      <c r="U995">
        <f t="shared" si="17"/>
        <v>0</v>
      </c>
      <c r="V995">
        <f ca="1"/>
        <v>0</v>
      </c>
    </row>
    <row r="996" spans="20:22" x14ac:dyDescent="0.25">
      <c r="T996" t="str">
        <v>No</v>
      </c>
      <c r="U996">
        <f t="shared" si="17"/>
        <v>0</v>
      </c>
      <c r="V996">
        <f ca="1"/>
        <v>0</v>
      </c>
    </row>
    <row r="997" spans="20:22" x14ac:dyDescent="0.25">
      <c r="T997" t="str">
        <v>No</v>
      </c>
      <c r="U997">
        <f t="shared" si="17"/>
        <v>0</v>
      </c>
      <c r="V997">
        <f ca="1"/>
        <v>0</v>
      </c>
    </row>
    <row r="998" spans="20:22" x14ac:dyDescent="0.25">
      <c r="T998" t="str">
        <v>No</v>
      </c>
      <c r="U998">
        <f t="shared" si="17"/>
        <v>0</v>
      </c>
      <c r="V998">
        <f ca="1"/>
        <v>0</v>
      </c>
    </row>
    <row r="999" spans="20:22" x14ac:dyDescent="0.25">
      <c r="T999" t="str">
        <v>No</v>
      </c>
      <c r="U999">
        <f t="shared" si="17"/>
        <v>0</v>
      </c>
      <c r="V999">
        <f ca="1"/>
        <v>0</v>
      </c>
    </row>
    <row r="1000" spans="20:22" x14ac:dyDescent="0.25">
      <c r="T1000" t="str">
        <v>No</v>
      </c>
      <c r="U1000">
        <f t="shared" si="17"/>
        <v>0</v>
      </c>
      <c r="V1000">
        <f ca="1"/>
        <v>0</v>
      </c>
    </row>
    <row r="1001" spans="20:22" x14ac:dyDescent="0.25">
      <c r="T1001" t="str">
        <v>No</v>
      </c>
      <c r="U1001">
        <f t="shared" si="17"/>
        <v>0</v>
      </c>
      <c r="V1001">
        <f ca="1"/>
        <v>0</v>
      </c>
    </row>
    <row r="1002" spans="20:22" x14ac:dyDescent="0.25">
      <c r="T1002" t="str">
        <v>No</v>
      </c>
      <c r="U1002">
        <f t="shared" si="17"/>
        <v>0</v>
      </c>
      <c r="V1002">
        <f ca="1"/>
        <v>0</v>
      </c>
    </row>
    <row r="1003" spans="20:22" x14ac:dyDescent="0.25">
      <c r="T1003" t="str">
        <v>No</v>
      </c>
      <c r="U1003">
        <f t="shared" si="17"/>
        <v>0</v>
      </c>
      <c r="V1003">
        <f ca="1"/>
        <v>0</v>
      </c>
    </row>
    <row r="1004" spans="20:22" x14ac:dyDescent="0.25">
      <c r="T1004" t="str">
        <v>No</v>
      </c>
      <c r="U1004">
        <f t="shared" si="17"/>
        <v>0</v>
      </c>
      <c r="V1004">
        <f ca="1"/>
        <v>0</v>
      </c>
    </row>
    <row r="1005" spans="20:22" x14ac:dyDescent="0.25">
      <c r="T1005" t="str">
        <v>No</v>
      </c>
      <c r="U1005">
        <f t="shared" si="17"/>
        <v>0</v>
      </c>
      <c r="V1005">
        <f ca="1"/>
        <v>0</v>
      </c>
    </row>
    <row r="1006" spans="20:22" x14ac:dyDescent="0.25">
      <c r="T1006" t="str">
        <v>No</v>
      </c>
      <c r="U1006">
        <f t="shared" si="17"/>
        <v>0</v>
      </c>
      <c r="V1006">
        <f ca="1"/>
        <v>0</v>
      </c>
    </row>
    <row r="1007" spans="20:22" x14ac:dyDescent="0.25">
      <c r="T1007" t="str">
        <v>No</v>
      </c>
      <c r="U1007">
        <f t="shared" si="17"/>
        <v>0</v>
      </c>
      <c r="V1007">
        <f ca="1"/>
        <v>0</v>
      </c>
    </row>
    <row r="1008" spans="20:22" x14ac:dyDescent="0.25">
      <c r="T1008" t="str">
        <v>No</v>
      </c>
      <c r="U1008">
        <f t="shared" si="17"/>
        <v>0</v>
      </c>
      <c r="V1008">
        <f ca="1"/>
        <v>0</v>
      </c>
    </row>
    <row r="1009" spans="20:22" x14ac:dyDescent="0.25">
      <c r="T1009" t="str">
        <v>No</v>
      </c>
      <c r="U1009">
        <f t="shared" si="17"/>
        <v>0</v>
      </c>
      <c r="V1009">
        <f ca="1"/>
        <v>0</v>
      </c>
    </row>
    <row r="1010" spans="20:22" x14ac:dyDescent="0.25">
      <c r="T1010" t="str">
        <v>No</v>
      </c>
      <c r="U1010">
        <f t="shared" si="17"/>
        <v>0</v>
      </c>
      <c r="V1010">
        <f ca="1"/>
        <v>0</v>
      </c>
    </row>
    <row r="1011" spans="20:22" x14ac:dyDescent="0.25">
      <c r="T1011" t="str">
        <v>No</v>
      </c>
      <c r="U1011">
        <f t="shared" si="17"/>
        <v>0</v>
      </c>
      <c r="V1011">
        <f ca="1"/>
        <v>0</v>
      </c>
    </row>
    <row r="1012" spans="20:22" x14ac:dyDescent="0.25">
      <c r="T1012" t="str">
        <v>No</v>
      </c>
      <c r="U1012">
        <f t="shared" si="17"/>
        <v>0</v>
      </c>
      <c r="V1012">
        <f ca="1"/>
        <v>0</v>
      </c>
    </row>
    <row r="1013" spans="20:22" x14ac:dyDescent="0.25">
      <c r="T1013" t="str">
        <v>No</v>
      </c>
      <c r="U1013">
        <f t="shared" si="17"/>
        <v>0</v>
      </c>
      <c r="V1013">
        <f ca="1"/>
        <v>0</v>
      </c>
    </row>
    <row r="1014" spans="20:22" x14ac:dyDescent="0.25">
      <c r="T1014" t="str">
        <v>No</v>
      </c>
      <c r="U1014">
        <f t="shared" si="17"/>
        <v>0</v>
      </c>
      <c r="V1014">
        <f ca="1"/>
        <v>0</v>
      </c>
    </row>
    <row r="1015" spans="20:22" x14ac:dyDescent="0.25">
      <c r="T1015" t="str">
        <v>No</v>
      </c>
      <c r="U1015">
        <f t="shared" si="17"/>
        <v>0</v>
      </c>
      <c r="V1015">
        <f ca="1"/>
        <v>0</v>
      </c>
    </row>
    <row r="1016" spans="20:22" x14ac:dyDescent="0.25">
      <c r="T1016" t="str">
        <v>No</v>
      </c>
      <c r="U1016">
        <f t="shared" si="17"/>
        <v>0</v>
      </c>
      <c r="V1016">
        <f ca="1"/>
        <v>0</v>
      </c>
    </row>
    <row r="1017" spans="20:22" x14ac:dyDescent="0.25">
      <c r="T1017" t="str">
        <v>No</v>
      </c>
      <c r="U1017">
        <f t="shared" si="17"/>
        <v>0</v>
      </c>
      <c r="V1017">
        <f ca="1"/>
        <v>0</v>
      </c>
    </row>
    <row r="1018" spans="20:22" x14ac:dyDescent="0.25">
      <c r="T1018" t="str">
        <v>No</v>
      </c>
      <c r="U1018">
        <f t="shared" si="17"/>
        <v>0</v>
      </c>
      <c r="V1018">
        <f ca="1"/>
        <v>0</v>
      </c>
    </row>
    <row r="1019" spans="20:22" x14ac:dyDescent="0.25">
      <c r="T1019" t="str">
        <v>No</v>
      </c>
      <c r="U1019">
        <f t="shared" si="17"/>
        <v>0</v>
      </c>
      <c r="V1019">
        <f ca="1"/>
        <v>2</v>
      </c>
    </row>
    <row r="1020" spans="20:22" x14ac:dyDescent="0.25">
      <c r="T1020" t="str">
        <v>No</v>
      </c>
      <c r="U1020">
        <f t="shared" si="17"/>
        <v>0</v>
      </c>
      <c r="V1020">
        <f ca="1"/>
        <v>0</v>
      </c>
    </row>
    <row r="1021" spans="20:22" x14ac:dyDescent="0.25">
      <c r="T1021" t="str">
        <v>No</v>
      </c>
      <c r="U1021">
        <f t="shared" si="17"/>
        <v>0</v>
      </c>
      <c r="V1021">
        <f ca="1"/>
        <v>0</v>
      </c>
    </row>
    <row r="1022" spans="20:22" x14ac:dyDescent="0.25">
      <c r="T1022" t="str">
        <v>No</v>
      </c>
      <c r="U1022">
        <f t="shared" si="17"/>
        <v>0</v>
      </c>
      <c r="V1022">
        <f ca="1"/>
        <v>1</v>
      </c>
    </row>
    <row r="1023" spans="20:22" x14ac:dyDescent="0.25">
      <c r="T1023" t="str">
        <v>No</v>
      </c>
      <c r="U1023">
        <f t="shared" si="17"/>
        <v>0</v>
      </c>
      <c r="V1023">
        <f ca="1"/>
        <v>1</v>
      </c>
    </row>
    <row r="1024" spans="20:22" x14ac:dyDescent="0.25">
      <c r="T1024" t="str">
        <v>No</v>
      </c>
      <c r="U1024">
        <f t="shared" si="17"/>
        <v>0</v>
      </c>
      <c r="V1024">
        <f ca="1"/>
        <v>2</v>
      </c>
    </row>
    <row r="1025" spans="20:22" x14ac:dyDescent="0.25">
      <c r="T1025" t="str">
        <v>No</v>
      </c>
      <c r="U1025">
        <f t="shared" si="17"/>
        <v>0</v>
      </c>
      <c r="V1025">
        <f ca="1"/>
        <v>0</v>
      </c>
    </row>
    <row r="1026" spans="20:22" x14ac:dyDescent="0.25">
      <c r="T1026" t="str">
        <v>No</v>
      </c>
      <c r="U1026">
        <f t="shared" si="17"/>
        <v>0</v>
      </c>
      <c r="V1026">
        <f ca="1"/>
        <v>0</v>
      </c>
    </row>
    <row r="1027" spans="20:22" x14ac:dyDescent="0.25">
      <c r="T1027" t="str">
        <v>No</v>
      </c>
      <c r="U1027">
        <f t="shared" si="17"/>
        <v>0</v>
      </c>
      <c r="V1027">
        <f ca="1"/>
        <v>1</v>
      </c>
    </row>
    <row r="1028" spans="20:22" x14ac:dyDescent="0.25">
      <c r="T1028" t="str">
        <v>No</v>
      </c>
      <c r="U1028">
        <f t="shared" si="17"/>
        <v>0</v>
      </c>
      <c r="V1028">
        <f ca="1"/>
        <v>1</v>
      </c>
    </row>
    <row r="1029" spans="20:22" x14ac:dyDescent="0.25">
      <c r="T1029" t="str">
        <v>No</v>
      </c>
      <c r="U1029">
        <f t="shared" si="17"/>
        <v>0</v>
      </c>
      <c r="V1029">
        <f ca="1"/>
        <v>0</v>
      </c>
    </row>
    <row r="1030" spans="20:22" x14ac:dyDescent="0.25">
      <c r="T1030" t="str">
        <v>No</v>
      </c>
      <c r="U1030">
        <f t="shared" si="17"/>
        <v>0</v>
      </c>
      <c r="V1030">
        <f ca="1"/>
        <v>0</v>
      </c>
    </row>
    <row r="1031" spans="20:22" x14ac:dyDescent="0.25">
      <c r="T1031" t="str">
        <v>No</v>
      </c>
      <c r="U1031">
        <f t="shared" si="17"/>
        <v>0</v>
      </c>
      <c r="V1031">
        <f ca="1"/>
        <v>1</v>
      </c>
    </row>
    <row r="1032" spans="20:22" x14ac:dyDescent="0.25">
      <c r="T1032" t="str">
        <v>No</v>
      </c>
      <c r="U1032">
        <f t="shared" si="17"/>
        <v>0</v>
      </c>
      <c r="V1032">
        <f ca="1"/>
        <v>2</v>
      </c>
    </row>
    <row r="1033" spans="20:22" x14ac:dyDescent="0.25">
      <c r="T1033" t="str">
        <v>No</v>
      </c>
      <c r="U1033">
        <f t="shared" si="17"/>
        <v>0</v>
      </c>
      <c r="V1033">
        <f ca="1"/>
        <v>1</v>
      </c>
    </row>
    <row r="1034" spans="20:22" x14ac:dyDescent="0.25">
      <c r="T1034" t="str">
        <v>No</v>
      </c>
      <c r="U1034">
        <f t="shared" si="17"/>
        <v>0</v>
      </c>
      <c r="V1034">
        <f ca="1"/>
        <v>2</v>
      </c>
    </row>
    <row r="1035" spans="20:22" x14ac:dyDescent="0.25">
      <c r="T1035" t="str">
        <v>No</v>
      </c>
      <c r="U1035">
        <f t="shared" si="17"/>
        <v>0</v>
      </c>
      <c r="V1035">
        <f ca="1"/>
        <v>0</v>
      </c>
    </row>
    <row r="1036" spans="20:22" x14ac:dyDescent="0.25">
      <c r="T1036" t="str">
        <v>No</v>
      </c>
      <c r="U1036">
        <f t="shared" si="17"/>
        <v>0</v>
      </c>
      <c r="V1036">
        <f ca="1"/>
        <v>0</v>
      </c>
    </row>
    <row r="1037" spans="20:22" x14ac:dyDescent="0.25">
      <c r="T1037" t="str">
        <v>No</v>
      </c>
      <c r="U1037">
        <f t="shared" si="17"/>
        <v>0</v>
      </c>
      <c r="V1037">
        <f ca="1"/>
        <v>2</v>
      </c>
    </row>
    <row r="1038" spans="20:22" x14ac:dyDescent="0.25">
      <c r="T1038" t="str">
        <v>No</v>
      </c>
      <c r="U1038">
        <f t="shared" si="17"/>
        <v>0</v>
      </c>
      <c r="V1038">
        <f ca="1"/>
        <v>0</v>
      </c>
    </row>
    <row r="1039" spans="20:22" x14ac:dyDescent="0.25">
      <c r="T1039" t="str">
        <v>No</v>
      </c>
      <c r="U1039">
        <f t="shared" si="17"/>
        <v>0</v>
      </c>
      <c r="V1039">
        <f ca="1"/>
        <v>0</v>
      </c>
    </row>
    <row r="1040" spans="20:22" x14ac:dyDescent="0.25">
      <c r="T1040" t="str">
        <v>No</v>
      </c>
      <c r="U1040">
        <f t="shared" ref="U1040:U1103" si="18">IF(T1040="Yes",1,0)</f>
        <v>0</v>
      </c>
      <c r="V1040">
        <f ca="1"/>
        <v>2</v>
      </c>
    </row>
    <row r="1041" spans="20:22" x14ac:dyDescent="0.25">
      <c r="T1041" t="str">
        <v>No</v>
      </c>
      <c r="U1041">
        <f t="shared" si="18"/>
        <v>0</v>
      </c>
      <c r="V1041">
        <f ca="1"/>
        <v>0</v>
      </c>
    </row>
    <row r="1042" spans="20:22" x14ac:dyDescent="0.25">
      <c r="T1042" t="str">
        <v>No</v>
      </c>
      <c r="U1042">
        <f t="shared" si="18"/>
        <v>0</v>
      </c>
      <c r="V1042">
        <f ca="1"/>
        <v>0</v>
      </c>
    </row>
    <row r="1043" spans="20:22" x14ac:dyDescent="0.25">
      <c r="T1043" t="str">
        <v>No</v>
      </c>
      <c r="U1043">
        <f t="shared" si="18"/>
        <v>0</v>
      </c>
      <c r="V1043">
        <f ca="1"/>
        <v>2</v>
      </c>
    </row>
    <row r="1044" spans="20:22" x14ac:dyDescent="0.25">
      <c r="T1044" t="str">
        <v>No</v>
      </c>
      <c r="U1044">
        <f t="shared" si="18"/>
        <v>0</v>
      </c>
      <c r="V1044">
        <f ca="1"/>
        <v>0</v>
      </c>
    </row>
    <row r="1045" spans="20:22" x14ac:dyDescent="0.25">
      <c r="T1045" t="str">
        <v>No</v>
      </c>
      <c r="U1045">
        <f t="shared" si="18"/>
        <v>0</v>
      </c>
      <c r="V1045">
        <f ca="1"/>
        <v>0</v>
      </c>
    </row>
    <row r="1046" spans="20:22" x14ac:dyDescent="0.25">
      <c r="T1046" t="str">
        <v>No</v>
      </c>
      <c r="U1046">
        <f t="shared" si="18"/>
        <v>0</v>
      </c>
      <c r="V1046">
        <f ca="1"/>
        <v>0</v>
      </c>
    </row>
    <row r="1047" spans="20:22" x14ac:dyDescent="0.25">
      <c r="T1047" t="str">
        <v>No</v>
      </c>
      <c r="U1047">
        <f t="shared" si="18"/>
        <v>0</v>
      </c>
      <c r="V1047">
        <f ca="1"/>
        <v>1</v>
      </c>
    </row>
    <row r="1048" spans="20:22" x14ac:dyDescent="0.25">
      <c r="T1048" t="str">
        <v>No</v>
      </c>
      <c r="U1048">
        <f t="shared" si="18"/>
        <v>0</v>
      </c>
      <c r="V1048">
        <f ca="1"/>
        <v>1</v>
      </c>
    </row>
    <row r="1049" spans="20:22" x14ac:dyDescent="0.25">
      <c r="T1049" t="str">
        <v>No</v>
      </c>
      <c r="U1049">
        <f t="shared" si="18"/>
        <v>0</v>
      </c>
      <c r="V1049">
        <f ca="1"/>
        <v>1</v>
      </c>
    </row>
    <row r="1050" spans="20:22" x14ac:dyDescent="0.25">
      <c r="T1050" t="str">
        <v>No</v>
      </c>
      <c r="U1050">
        <f t="shared" si="18"/>
        <v>0</v>
      </c>
      <c r="V1050">
        <f ca="1"/>
        <v>2</v>
      </c>
    </row>
    <row r="1051" spans="20:22" x14ac:dyDescent="0.25">
      <c r="T1051" t="str">
        <v>No</v>
      </c>
      <c r="U1051">
        <f t="shared" si="18"/>
        <v>0</v>
      </c>
      <c r="V1051">
        <f ca="1"/>
        <v>2</v>
      </c>
    </row>
    <row r="1052" spans="20:22" x14ac:dyDescent="0.25">
      <c r="T1052" t="str">
        <v>No</v>
      </c>
      <c r="U1052">
        <f t="shared" si="18"/>
        <v>0</v>
      </c>
      <c r="V1052">
        <f ca="1"/>
        <v>2</v>
      </c>
    </row>
    <row r="1053" spans="20:22" x14ac:dyDescent="0.25">
      <c r="T1053" t="str">
        <v>No</v>
      </c>
      <c r="U1053">
        <f t="shared" si="18"/>
        <v>0</v>
      </c>
      <c r="V1053">
        <f ca="1"/>
        <v>0</v>
      </c>
    </row>
    <row r="1054" spans="20:22" x14ac:dyDescent="0.25">
      <c r="T1054" t="str">
        <v>No</v>
      </c>
      <c r="U1054">
        <f t="shared" si="18"/>
        <v>0</v>
      </c>
      <c r="V1054">
        <f ca="1"/>
        <v>1</v>
      </c>
    </row>
    <row r="1055" spans="20:22" x14ac:dyDescent="0.25">
      <c r="T1055" t="str">
        <v>No</v>
      </c>
      <c r="U1055">
        <f t="shared" si="18"/>
        <v>0</v>
      </c>
      <c r="V1055">
        <f ca="1"/>
        <v>2</v>
      </c>
    </row>
    <row r="1056" spans="20:22" x14ac:dyDescent="0.25">
      <c r="T1056" t="str">
        <v>No</v>
      </c>
      <c r="U1056">
        <f t="shared" si="18"/>
        <v>0</v>
      </c>
      <c r="V1056">
        <f ca="1"/>
        <v>2</v>
      </c>
    </row>
    <row r="1057" spans="20:22" x14ac:dyDescent="0.25">
      <c r="T1057" t="str">
        <v>No</v>
      </c>
      <c r="U1057">
        <f t="shared" si="18"/>
        <v>0</v>
      </c>
      <c r="V1057">
        <f ca="1"/>
        <v>2</v>
      </c>
    </row>
    <row r="1058" spans="20:22" x14ac:dyDescent="0.25">
      <c r="T1058" t="str">
        <v>No</v>
      </c>
      <c r="U1058">
        <f t="shared" si="18"/>
        <v>0</v>
      </c>
      <c r="V1058">
        <f ca="1"/>
        <v>2</v>
      </c>
    </row>
    <row r="1059" spans="20:22" x14ac:dyDescent="0.25">
      <c r="T1059" t="str">
        <v>No</v>
      </c>
      <c r="U1059">
        <f t="shared" si="18"/>
        <v>0</v>
      </c>
      <c r="V1059">
        <f ca="1"/>
        <v>2</v>
      </c>
    </row>
    <row r="1060" spans="20:22" x14ac:dyDescent="0.25">
      <c r="T1060" t="str">
        <v>No</v>
      </c>
      <c r="U1060">
        <f t="shared" si="18"/>
        <v>0</v>
      </c>
      <c r="V1060">
        <f ca="1"/>
        <v>2</v>
      </c>
    </row>
    <row r="1061" spans="20:22" x14ac:dyDescent="0.25">
      <c r="T1061" t="str">
        <v>No</v>
      </c>
      <c r="U1061">
        <f t="shared" si="18"/>
        <v>0</v>
      </c>
      <c r="V1061">
        <f ca="1"/>
        <v>1</v>
      </c>
    </row>
    <row r="1062" spans="20:22" x14ac:dyDescent="0.25">
      <c r="T1062" t="str">
        <v>No</v>
      </c>
      <c r="U1062">
        <f t="shared" si="18"/>
        <v>0</v>
      </c>
      <c r="V1062">
        <f ca="1"/>
        <v>0</v>
      </c>
    </row>
    <row r="1063" spans="20:22" x14ac:dyDescent="0.25">
      <c r="T1063" t="str">
        <v>No</v>
      </c>
      <c r="U1063">
        <f t="shared" si="18"/>
        <v>0</v>
      </c>
      <c r="V1063">
        <f ca="1"/>
        <v>2</v>
      </c>
    </row>
    <row r="1064" spans="20:22" x14ac:dyDescent="0.25">
      <c r="T1064" t="str">
        <v>No</v>
      </c>
      <c r="U1064">
        <f t="shared" si="18"/>
        <v>0</v>
      </c>
      <c r="V1064">
        <f ca="1"/>
        <v>1</v>
      </c>
    </row>
    <row r="1065" spans="20:22" x14ac:dyDescent="0.25">
      <c r="T1065" t="str">
        <v>No</v>
      </c>
      <c r="U1065">
        <f t="shared" si="18"/>
        <v>0</v>
      </c>
      <c r="V1065">
        <f ca="1"/>
        <v>2</v>
      </c>
    </row>
    <row r="1066" spans="20:22" x14ac:dyDescent="0.25">
      <c r="T1066" t="str">
        <v>No</v>
      </c>
      <c r="U1066">
        <f t="shared" si="18"/>
        <v>0</v>
      </c>
      <c r="V1066">
        <f ca="1"/>
        <v>2</v>
      </c>
    </row>
    <row r="1067" spans="20:22" x14ac:dyDescent="0.25">
      <c r="T1067" t="str">
        <v>No</v>
      </c>
      <c r="U1067">
        <f t="shared" si="18"/>
        <v>0</v>
      </c>
      <c r="V1067">
        <f ca="1"/>
        <v>0</v>
      </c>
    </row>
    <row r="1068" spans="20:22" x14ac:dyDescent="0.25">
      <c r="T1068" t="str">
        <v>No</v>
      </c>
      <c r="U1068">
        <f t="shared" si="18"/>
        <v>0</v>
      </c>
      <c r="V1068">
        <f ca="1"/>
        <v>2</v>
      </c>
    </row>
    <row r="1069" spans="20:22" x14ac:dyDescent="0.25">
      <c r="T1069" t="str">
        <v>No</v>
      </c>
      <c r="U1069">
        <f t="shared" si="18"/>
        <v>0</v>
      </c>
      <c r="V1069">
        <f ca="1"/>
        <v>2</v>
      </c>
    </row>
    <row r="1070" spans="20:22" x14ac:dyDescent="0.25">
      <c r="T1070" t="str">
        <v>No</v>
      </c>
      <c r="U1070">
        <f t="shared" si="18"/>
        <v>0</v>
      </c>
      <c r="V1070">
        <f ca="1"/>
        <v>1</v>
      </c>
    </row>
    <row r="1071" spans="20:22" x14ac:dyDescent="0.25">
      <c r="T1071" t="str">
        <v>No</v>
      </c>
      <c r="U1071">
        <f t="shared" si="18"/>
        <v>0</v>
      </c>
      <c r="V1071">
        <f ca="1"/>
        <v>2</v>
      </c>
    </row>
    <row r="1072" spans="20:22" x14ac:dyDescent="0.25">
      <c r="T1072" t="str">
        <v>No</v>
      </c>
      <c r="U1072">
        <f t="shared" si="18"/>
        <v>0</v>
      </c>
      <c r="V1072">
        <f ca="1"/>
        <v>2</v>
      </c>
    </row>
    <row r="1073" spans="20:22" x14ac:dyDescent="0.25">
      <c r="T1073" t="str">
        <v>No</v>
      </c>
      <c r="U1073">
        <f t="shared" si="18"/>
        <v>0</v>
      </c>
      <c r="V1073">
        <f ca="1"/>
        <v>2</v>
      </c>
    </row>
    <row r="1074" spans="20:22" x14ac:dyDescent="0.25">
      <c r="T1074" t="str">
        <v>No</v>
      </c>
      <c r="U1074">
        <f t="shared" si="18"/>
        <v>0</v>
      </c>
      <c r="V1074">
        <f ca="1"/>
        <v>1</v>
      </c>
    </row>
    <row r="1075" spans="20:22" x14ac:dyDescent="0.25">
      <c r="T1075" t="str">
        <v>No</v>
      </c>
      <c r="U1075">
        <f t="shared" si="18"/>
        <v>0</v>
      </c>
      <c r="V1075">
        <f ca="1"/>
        <v>0</v>
      </c>
    </row>
    <row r="1076" spans="20:22" x14ac:dyDescent="0.25">
      <c r="T1076" t="str">
        <v>No</v>
      </c>
      <c r="U1076">
        <f t="shared" si="18"/>
        <v>0</v>
      </c>
      <c r="V1076">
        <f ca="1"/>
        <v>2</v>
      </c>
    </row>
    <row r="1077" spans="20:22" x14ac:dyDescent="0.25">
      <c r="T1077" t="str">
        <v>No</v>
      </c>
      <c r="U1077">
        <f t="shared" si="18"/>
        <v>0</v>
      </c>
      <c r="V1077">
        <f ca="1"/>
        <v>1</v>
      </c>
    </row>
    <row r="1078" spans="20:22" x14ac:dyDescent="0.25">
      <c r="T1078" t="str">
        <v>No</v>
      </c>
      <c r="U1078">
        <f t="shared" si="18"/>
        <v>0</v>
      </c>
      <c r="V1078">
        <f ca="1"/>
        <v>1</v>
      </c>
    </row>
    <row r="1079" spans="20:22" x14ac:dyDescent="0.25">
      <c r="T1079" t="str">
        <v>No</v>
      </c>
      <c r="U1079">
        <f t="shared" si="18"/>
        <v>0</v>
      </c>
      <c r="V1079">
        <f ca="1"/>
        <v>2</v>
      </c>
    </row>
    <row r="1080" spans="20:22" x14ac:dyDescent="0.25">
      <c r="T1080" t="str">
        <v>No</v>
      </c>
      <c r="U1080">
        <f t="shared" si="18"/>
        <v>0</v>
      </c>
      <c r="V1080">
        <f ca="1"/>
        <v>0</v>
      </c>
    </row>
    <row r="1081" spans="20:22" x14ac:dyDescent="0.25">
      <c r="T1081" t="str">
        <v>No</v>
      </c>
      <c r="U1081">
        <f t="shared" si="18"/>
        <v>0</v>
      </c>
      <c r="V1081">
        <f ca="1"/>
        <v>0</v>
      </c>
    </row>
    <row r="1082" spans="20:22" x14ac:dyDescent="0.25">
      <c r="T1082" t="str">
        <v>No</v>
      </c>
      <c r="U1082">
        <f t="shared" si="18"/>
        <v>0</v>
      </c>
      <c r="V1082">
        <f ca="1"/>
        <v>1</v>
      </c>
    </row>
    <row r="1083" spans="20:22" x14ac:dyDescent="0.25">
      <c r="T1083" t="str">
        <v>No</v>
      </c>
      <c r="U1083">
        <f t="shared" si="18"/>
        <v>0</v>
      </c>
      <c r="V1083">
        <f ca="1"/>
        <v>0</v>
      </c>
    </row>
    <row r="1084" spans="20:22" x14ac:dyDescent="0.25">
      <c r="T1084" t="str">
        <v>No</v>
      </c>
      <c r="U1084">
        <f t="shared" si="18"/>
        <v>0</v>
      </c>
      <c r="V1084">
        <f ca="1"/>
        <v>1</v>
      </c>
    </row>
    <row r="1085" spans="20:22" x14ac:dyDescent="0.25">
      <c r="T1085" t="str">
        <v>No</v>
      </c>
      <c r="U1085">
        <f t="shared" si="18"/>
        <v>0</v>
      </c>
      <c r="V1085">
        <f ca="1"/>
        <v>0</v>
      </c>
    </row>
    <row r="1086" spans="20:22" x14ac:dyDescent="0.25">
      <c r="T1086" t="str">
        <v>No</v>
      </c>
      <c r="U1086">
        <f t="shared" si="18"/>
        <v>0</v>
      </c>
      <c r="V1086">
        <f ca="1"/>
        <v>0</v>
      </c>
    </row>
    <row r="1087" spans="20:22" x14ac:dyDescent="0.25">
      <c r="T1087" t="str">
        <v>No</v>
      </c>
      <c r="U1087">
        <f t="shared" si="18"/>
        <v>0</v>
      </c>
      <c r="V1087">
        <f ca="1"/>
        <v>1</v>
      </c>
    </row>
    <row r="1088" spans="20:22" x14ac:dyDescent="0.25">
      <c r="T1088" t="str">
        <v>No</v>
      </c>
      <c r="U1088">
        <f t="shared" si="18"/>
        <v>0</v>
      </c>
      <c r="V1088">
        <f ca="1"/>
        <v>0</v>
      </c>
    </row>
    <row r="1089" spans="20:22" x14ac:dyDescent="0.25">
      <c r="T1089" t="str">
        <v>No</v>
      </c>
      <c r="U1089">
        <f t="shared" si="18"/>
        <v>0</v>
      </c>
      <c r="V1089">
        <f ca="1"/>
        <v>1</v>
      </c>
    </row>
    <row r="1090" spans="20:22" x14ac:dyDescent="0.25">
      <c r="T1090" t="str">
        <v>No</v>
      </c>
      <c r="U1090">
        <f t="shared" si="18"/>
        <v>0</v>
      </c>
      <c r="V1090">
        <f ca="1"/>
        <v>2</v>
      </c>
    </row>
    <row r="1091" spans="20:22" x14ac:dyDescent="0.25">
      <c r="T1091" t="str">
        <v>No</v>
      </c>
      <c r="U1091">
        <f t="shared" si="18"/>
        <v>0</v>
      </c>
      <c r="V1091">
        <f ca="1"/>
        <v>0</v>
      </c>
    </row>
    <row r="1092" spans="20:22" x14ac:dyDescent="0.25">
      <c r="T1092" t="str">
        <v>No</v>
      </c>
      <c r="U1092">
        <f t="shared" si="18"/>
        <v>0</v>
      </c>
      <c r="V1092">
        <f ca="1"/>
        <v>2</v>
      </c>
    </row>
    <row r="1093" spans="20:22" x14ac:dyDescent="0.25">
      <c r="T1093" t="str">
        <v>No</v>
      </c>
      <c r="U1093">
        <f t="shared" si="18"/>
        <v>0</v>
      </c>
      <c r="V1093">
        <f ca="1"/>
        <v>0</v>
      </c>
    </row>
    <row r="1094" spans="20:22" x14ac:dyDescent="0.25">
      <c r="T1094" t="str">
        <v>No</v>
      </c>
      <c r="U1094">
        <f t="shared" si="18"/>
        <v>0</v>
      </c>
      <c r="V1094">
        <f ca="1"/>
        <v>0</v>
      </c>
    </row>
    <row r="1095" spans="20:22" x14ac:dyDescent="0.25">
      <c r="T1095" t="str">
        <v>No</v>
      </c>
      <c r="U1095">
        <f t="shared" si="18"/>
        <v>0</v>
      </c>
      <c r="V1095">
        <f ca="1"/>
        <v>1</v>
      </c>
    </row>
    <row r="1096" spans="20:22" x14ac:dyDescent="0.25">
      <c r="T1096" t="str">
        <v>No</v>
      </c>
      <c r="U1096">
        <f t="shared" si="18"/>
        <v>0</v>
      </c>
      <c r="V1096">
        <f ca="1"/>
        <v>0</v>
      </c>
    </row>
    <row r="1097" spans="20:22" x14ac:dyDescent="0.25">
      <c r="T1097" t="str">
        <v>No</v>
      </c>
      <c r="U1097">
        <f t="shared" si="18"/>
        <v>0</v>
      </c>
      <c r="V1097">
        <f ca="1"/>
        <v>0</v>
      </c>
    </row>
    <row r="1098" spans="20:22" x14ac:dyDescent="0.25">
      <c r="T1098" t="str">
        <v>No</v>
      </c>
      <c r="U1098">
        <f t="shared" si="18"/>
        <v>0</v>
      </c>
      <c r="V1098">
        <f ca="1"/>
        <v>0</v>
      </c>
    </row>
    <row r="1099" spans="20:22" x14ac:dyDescent="0.25">
      <c r="T1099" t="str">
        <v>No</v>
      </c>
      <c r="U1099">
        <f t="shared" si="18"/>
        <v>0</v>
      </c>
      <c r="V1099">
        <f ca="1"/>
        <v>2</v>
      </c>
    </row>
    <row r="1100" spans="20:22" x14ac:dyDescent="0.25">
      <c r="T1100" t="str">
        <v>No</v>
      </c>
      <c r="U1100">
        <f t="shared" si="18"/>
        <v>0</v>
      </c>
      <c r="V1100">
        <f ca="1"/>
        <v>0</v>
      </c>
    </row>
    <row r="1101" spans="20:22" x14ac:dyDescent="0.25">
      <c r="T1101" t="str">
        <v>No</v>
      </c>
      <c r="U1101">
        <f t="shared" si="18"/>
        <v>0</v>
      </c>
      <c r="V1101">
        <f ca="1"/>
        <v>1</v>
      </c>
    </row>
    <row r="1102" spans="20:22" x14ac:dyDescent="0.25">
      <c r="T1102" t="str">
        <v>No</v>
      </c>
      <c r="U1102">
        <f t="shared" si="18"/>
        <v>0</v>
      </c>
      <c r="V1102">
        <f ca="1"/>
        <v>2</v>
      </c>
    </row>
    <row r="1103" spans="20:22" x14ac:dyDescent="0.25">
      <c r="T1103" t="str">
        <v>No</v>
      </c>
      <c r="U1103">
        <f t="shared" si="18"/>
        <v>0</v>
      </c>
      <c r="V1103">
        <f ca="1"/>
        <v>2</v>
      </c>
    </row>
    <row r="1104" spans="20:22" x14ac:dyDescent="0.25">
      <c r="T1104" t="str">
        <v>No</v>
      </c>
      <c r="U1104">
        <f t="shared" ref="U1104:U1167" si="19">IF(T1104="Yes",1,0)</f>
        <v>0</v>
      </c>
      <c r="V1104">
        <f ca="1"/>
        <v>0</v>
      </c>
    </row>
    <row r="1105" spans="20:22" x14ac:dyDescent="0.25">
      <c r="T1105" t="str">
        <v>No</v>
      </c>
      <c r="U1105">
        <f t="shared" si="19"/>
        <v>0</v>
      </c>
      <c r="V1105">
        <f ca="1"/>
        <v>0</v>
      </c>
    </row>
    <row r="1106" spans="20:22" x14ac:dyDescent="0.25">
      <c r="T1106" t="str">
        <v>No</v>
      </c>
      <c r="U1106">
        <f t="shared" si="19"/>
        <v>0</v>
      </c>
      <c r="V1106">
        <f ca="1"/>
        <v>2</v>
      </c>
    </row>
    <row r="1107" spans="20:22" x14ac:dyDescent="0.25">
      <c r="T1107" t="str">
        <v>No</v>
      </c>
      <c r="U1107">
        <f t="shared" si="19"/>
        <v>0</v>
      </c>
      <c r="V1107">
        <f ca="1"/>
        <v>1</v>
      </c>
    </row>
    <row r="1108" spans="20:22" x14ac:dyDescent="0.25">
      <c r="T1108" t="str">
        <v>No</v>
      </c>
      <c r="U1108">
        <f t="shared" si="19"/>
        <v>0</v>
      </c>
      <c r="V1108">
        <f ca="1"/>
        <v>1</v>
      </c>
    </row>
    <row r="1109" spans="20:22" x14ac:dyDescent="0.25">
      <c r="T1109" t="str">
        <v>No</v>
      </c>
      <c r="U1109">
        <f t="shared" si="19"/>
        <v>0</v>
      </c>
      <c r="V1109">
        <f ca="1"/>
        <v>1</v>
      </c>
    </row>
    <row r="1110" spans="20:22" x14ac:dyDescent="0.25">
      <c r="T1110" t="str">
        <v>No</v>
      </c>
      <c r="U1110">
        <f t="shared" si="19"/>
        <v>0</v>
      </c>
      <c r="V1110">
        <f ca="1"/>
        <v>0</v>
      </c>
    </row>
    <row r="1111" spans="20:22" x14ac:dyDescent="0.25">
      <c r="T1111" t="str">
        <v>No</v>
      </c>
      <c r="U1111">
        <f t="shared" si="19"/>
        <v>0</v>
      </c>
      <c r="V1111">
        <f ca="1"/>
        <v>2</v>
      </c>
    </row>
    <row r="1112" spans="20:22" x14ac:dyDescent="0.25">
      <c r="T1112" t="str">
        <v>No</v>
      </c>
      <c r="U1112">
        <f t="shared" si="19"/>
        <v>0</v>
      </c>
      <c r="V1112">
        <f ca="1"/>
        <v>1</v>
      </c>
    </row>
    <row r="1113" spans="20:22" x14ac:dyDescent="0.25">
      <c r="T1113" t="str">
        <v>No</v>
      </c>
      <c r="U1113">
        <f t="shared" si="19"/>
        <v>0</v>
      </c>
      <c r="V1113">
        <f ca="1"/>
        <v>1</v>
      </c>
    </row>
    <row r="1114" spans="20:22" x14ac:dyDescent="0.25">
      <c r="T1114" t="str">
        <v>No</v>
      </c>
      <c r="U1114">
        <f t="shared" si="19"/>
        <v>0</v>
      </c>
      <c r="V1114">
        <f ca="1"/>
        <v>1</v>
      </c>
    </row>
    <row r="1115" spans="20:22" x14ac:dyDescent="0.25">
      <c r="T1115" t="str">
        <v>No</v>
      </c>
      <c r="U1115">
        <f t="shared" si="19"/>
        <v>0</v>
      </c>
      <c r="V1115">
        <f ca="1"/>
        <v>2</v>
      </c>
    </row>
    <row r="1116" spans="20:22" x14ac:dyDescent="0.25">
      <c r="T1116" t="str">
        <v>No</v>
      </c>
      <c r="U1116">
        <f t="shared" si="19"/>
        <v>0</v>
      </c>
      <c r="V1116">
        <f ca="1"/>
        <v>0</v>
      </c>
    </row>
    <row r="1117" spans="20:22" x14ac:dyDescent="0.25">
      <c r="T1117" t="str">
        <v>No</v>
      </c>
      <c r="U1117">
        <f t="shared" si="19"/>
        <v>0</v>
      </c>
      <c r="V1117">
        <f ca="1"/>
        <v>2</v>
      </c>
    </row>
    <row r="1118" spans="20:22" x14ac:dyDescent="0.25">
      <c r="T1118" t="str">
        <v>No</v>
      </c>
      <c r="U1118">
        <f t="shared" si="19"/>
        <v>0</v>
      </c>
      <c r="V1118">
        <f ca="1"/>
        <v>1</v>
      </c>
    </row>
    <row r="1119" spans="20:22" x14ac:dyDescent="0.25">
      <c r="T1119" t="str">
        <v>No</v>
      </c>
      <c r="U1119">
        <f t="shared" si="19"/>
        <v>0</v>
      </c>
      <c r="V1119">
        <f ca="1"/>
        <v>0</v>
      </c>
    </row>
    <row r="1120" spans="20:22" x14ac:dyDescent="0.25">
      <c r="T1120" t="str">
        <v>No</v>
      </c>
      <c r="U1120">
        <f t="shared" si="19"/>
        <v>0</v>
      </c>
      <c r="V1120">
        <f ca="1"/>
        <v>1</v>
      </c>
    </row>
    <row r="1121" spans="20:22" x14ac:dyDescent="0.25">
      <c r="T1121" t="str">
        <v>No</v>
      </c>
      <c r="U1121">
        <f t="shared" si="19"/>
        <v>0</v>
      </c>
      <c r="V1121">
        <f ca="1"/>
        <v>2</v>
      </c>
    </row>
    <row r="1122" spans="20:22" x14ac:dyDescent="0.25">
      <c r="T1122" t="str">
        <v>No</v>
      </c>
      <c r="U1122">
        <f t="shared" si="19"/>
        <v>0</v>
      </c>
      <c r="V1122">
        <f ca="1"/>
        <v>0</v>
      </c>
    </row>
    <row r="1123" spans="20:22" x14ac:dyDescent="0.25">
      <c r="T1123" t="str">
        <v>No</v>
      </c>
      <c r="U1123">
        <f t="shared" si="19"/>
        <v>0</v>
      </c>
      <c r="V1123">
        <f ca="1"/>
        <v>2</v>
      </c>
    </row>
    <row r="1124" spans="20:22" x14ac:dyDescent="0.25">
      <c r="T1124" t="str">
        <v>No</v>
      </c>
      <c r="U1124">
        <f t="shared" si="19"/>
        <v>0</v>
      </c>
      <c r="V1124">
        <f ca="1"/>
        <v>1</v>
      </c>
    </row>
    <row r="1125" spans="20:22" x14ac:dyDescent="0.25">
      <c r="T1125" t="str">
        <v>No</v>
      </c>
      <c r="U1125">
        <f t="shared" si="19"/>
        <v>0</v>
      </c>
      <c r="V1125">
        <f ca="1"/>
        <v>1</v>
      </c>
    </row>
    <row r="1126" spans="20:22" x14ac:dyDescent="0.25">
      <c r="T1126" t="str">
        <v>No</v>
      </c>
      <c r="U1126">
        <f t="shared" si="19"/>
        <v>0</v>
      </c>
      <c r="V1126">
        <f ca="1"/>
        <v>2</v>
      </c>
    </row>
    <row r="1127" spans="20:22" x14ac:dyDescent="0.25">
      <c r="T1127" t="str">
        <v>No</v>
      </c>
      <c r="U1127">
        <f t="shared" si="19"/>
        <v>0</v>
      </c>
      <c r="V1127">
        <f ca="1"/>
        <v>1</v>
      </c>
    </row>
    <row r="1128" spans="20:22" x14ac:dyDescent="0.25">
      <c r="T1128" t="str">
        <v>No</v>
      </c>
      <c r="U1128">
        <f t="shared" si="19"/>
        <v>0</v>
      </c>
      <c r="V1128">
        <f ca="1"/>
        <v>0</v>
      </c>
    </row>
    <row r="1129" spans="20:22" x14ac:dyDescent="0.25">
      <c r="T1129" t="str">
        <v>No</v>
      </c>
      <c r="U1129">
        <f t="shared" si="19"/>
        <v>0</v>
      </c>
      <c r="V1129">
        <f ca="1"/>
        <v>0</v>
      </c>
    </row>
    <row r="1130" spans="20:22" x14ac:dyDescent="0.25">
      <c r="T1130" t="str">
        <v>No</v>
      </c>
      <c r="U1130">
        <f t="shared" si="19"/>
        <v>0</v>
      </c>
      <c r="V1130">
        <f ca="1"/>
        <v>2</v>
      </c>
    </row>
    <row r="1131" spans="20:22" x14ac:dyDescent="0.25">
      <c r="T1131" t="str">
        <v>No</v>
      </c>
      <c r="U1131">
        <f t="shared" si="19"/>
        <v>0</v>
      </c>
      <c r="V1131">
        <f ca="1"/>
        <v>0</v>
      </c>
    </row>
    <row r="1132" spans="20:22" x14ac:dyDescent="0.25">
      <c r="T1132" t="str">
        <v>No</v>
      </c>
      <c r="U1132">
        <f t="shared" si="19"/>
        <v>0</v>
      </c>
      <c r="V1132">
        <f ca="1"/>
        <v>1</v>
      </c>
    </row>
    <row r="1133" spans="20:22" x14ac:dyDescent="0.25">
      <c r="T1133" t="str">
        <v>No</v>
      </c>
      <c r="U1133">
        <f t="shared" si="19"/>
        <v>0</v>
      </c>
      <c r="V1133">
        <f ca="1"/>
        <v>1</v>
      </c>
    </row>
    <row r="1134" spans="20:22" x14ac:dyDescent="0.25">
      <c r="T1134" t="str">
        <v>No</v>
      </c>
      <c r="U1134">
        <f t="shared" si="19"/>
        <v>0</v>
      </c>
      <c r="V1134">
        <f ca="1"/>
        <v>0</v>
      </c>
    </row>
    <row r="1135" spans="20:22" x14ac:dyDescent="0.25">
      <c r="T1135" t="str">
        <v>No</v>
      </c>
      <c r="U1135">
        <f t="shared" si="19"/>
        <v>0</v>
      </c>
      <c r="V1135">
        <f ca="1"/>
        <v>2</v>
      </c>
    </row>
    <row r="1136" spans="20:22" x14ac:dyDescent="0.25">
      <c r="T1136" t="str">
        <v>No</v>
      </c>
      <c r="U1136">
        <f t="shared" si="19"/>
        <v>0</v>
      </c>
      <c r="V1136">
        <f ca="1"/>
        <v>1</v>
      </c>
    </row>
    <row r="1137" spans="20:22" x14ac:dyDescent="0.25">
      <c r="T1137" t="str">
        <v>No</v>
      </c>
      <c r="U1137">
        <f t="shared" si="19"/>
        <v>0</v>
      </c>
      <c r="V1137">
        <f ca="1"/>
        <v>1</v>
      </c>
    </row>
    <row r="1138" spans="20:22" x14ac:dyDescent="0.25">
      <c r="T1138" t="str">
        <v>No</v>
      </c>
      <c r="U1138">
        <f t="shared" si="19"/>
        <v>0</v>
      </c>
      <c r="V1138">
        <f ca="1"/>
        <v>1</v>
      </c>
    </row>
    <row r="1139" spans="20:22" x14ac:dyDescent="0.25">
      <c r="T1139" t="str">
        <v>No</v>
      </c>
      <c r="U1139">
        <f t="shared" si="19"/>
        <v>0</v>
      </c>
      <c r="V1139">
        <f ca="1"/>
        <v>0</v>
      </c>
    </row>
    <row r="1140" spans="20:22" x14ac:dyDescent="0.25">
      <c r="T1140" t="str">
        <v>No</v>
      </c>
      <c r="U1140">
        <f t="shared" si="19"/>
        <v>0</v>
      </c>
      <c r="V1140">
        <f ca="1"/>
        <v>2</v>
      </c>
    </row>
    <row r="1141" spans="20:22" x14ac:dyDescent="0.25">
      <c r="T1141" t="str">
        <v>No</v>
      </c>
      <c r="U1141">
        <f t="shared" si="19"/>
        <v>0</v>
      </c>
      <c r="V1141">
        <f ca="1"/>
        <v>0</v>
      </c>
    </row>
    <row r="1142" spans="20:22" x14ac:dyDescent="0.25">
      <c r="T1142" t="str">
        <v>No</v>
      </c>
      <c r="U1142">
        <f t="shared" si="19"/>
        <v>0</v>
      </c>
      <c r="V1142">
        <f ca="1"/>
        <v>0</v>
      </c>
    </row>
    <row r="1143" spans="20:22" x14ac:dyDescent="0.25">
      <c r="T1143" t="str">
        <v>No</v>
      </c>
      <c r="U1143">
        <f t="shared" si="19"/>
        <v>0</v>
      </c>
      <c r="V1143">
        <f ca="1"/>
        <v>1</v>
      </c>
    </row>
    <row r="1144" spans="20:22" x14ac:dyDescent="0.25">
      <c r="T1144" t="str">
        <v>No</v>
      </c>
      <c r="U1144">
        <f t="shared" si="19"/>
        <v>0</v>
      </c>
      <c r="V1144">
        <f ca="1"/>
        <v>1</v>
      </c>
    </row>
    <row r="1145" spans="20:22" x14ac:dyDescent="0.25">
      <c r="T1145" t="str">
        <v>No</v>
      </c>
      <c r="U1145">
        <f t="shared" si="19"/>
        <v>0</v>
      </c>
      <c r="V1145">
        <f ca="1"/>
        <v>2</v>
      </c>
    </row>
    <row r="1146" spans="20:22" x14ac:dyDescent="0.25">
      <c r="T1146" t="str">
        <v>No</v>
      </c>
      <c r="U1146">
        <f t="shared" si="19"/>
        <v>0</v>
      </c>
      <c r="V1146">
        <f ca="1"/>
        <v>2</v>
      </c>
    </row>
    <row r="1147" spans="20:22" x14ac:dyDescent="0.25">
      <c r="T1147" t="str">
        <v>No</v>
      </c>
      <c r="U1147">
        <f t="shared" si="19"/>
        <v>0</v>
      </c>
      <c r="V1147">
        <f ca="1"/>
        <v>2</v>
      </c>
    </row>
    <row r="1148" spans="20:22" x14ac:dyDescent="0.25">
      <c r="T1148" t="str">
        <v>No</v>
      </c>
      <c r="U1148">
        <f t="shared" si="19"/>
        <v>0</v>
      </c>
      <c r="V1148">
        <f ca="1"/>
        <v>0</v>
      </c>
    </row>
    <row r="1149" spans="20:22" x14ac:dyDescent="0.25">
      <c r="T1149" t="str">
        <v>No</v>
      </c>
      <c r="U1149">
        <f t="shared" si="19"/>
        <v>0</v>
      </c>
      <c r="V1149">
        <f ca="1"/>
        <v>0</v>
      </c>
    </row>
    <row r="1150" spans="20:22" x14ac:dyDescent="0.25">
      <c r="T1150" t="str">
        <v>No</v>
      </c>
      <c r="U1150">
        <f t="shared" si="19"/>
        <v>0</v>
      </c>
      <c r="V1150">
        <f ca="1"/>
        <v>0</v>
      </c>
    </row>
    <row r="1151" spans="20:22" x14ac:dyDescent="0.25">
      <c r="T1151" t="str">
        <v>No</v>
      </c>
      <c r="U1151">
        <f t="shared" si="19"/>
        <v>0</v>
      </c>
      <c r="V1151">
        <f ca="1"/>
        <v>1</v>
      </c>
    </row>
    <row r="1152" spans="20:22" x14ac:dyDescent="0.25">
      <c r="T1152" t="str">
        <v>No</v>
      </c>
      <c r="U1152">
        <f t="shared" si="19"/>
        <v>0</v>
      </c>
      <c r="V1152">
        <f ca="1"/>
        <v>0</v>
      </c>
    </row>
    <row r="1153" spans="20:22" x14ac:dyDescent="0.25">
      <c r="T1153" t="str">
        <v>No</v>
      </c>
      <c r="U1153">
        <f t="shared" si="19"/>
        <v>0</v>
      </c>
      <c r="V1153">
        <f ca="1"/>
        <v>2</v>
      </c>
    </row>
    <row r="1154" spans="20:22" x14ac:dyDescent="0.25">
      <c r="T1154" t="str">
        <v>No</v>
      </c>
      <c r="U1154">
        <f t="shared" si="19"/>
        <v>0</v>
      </c>
      <c r="V1154">
        <f ca="1"/>
        <v>2</v>
      </c>
    </row>
    <row r="1155" spans="20:22" x14ac:dyDescent="0.25">
      <c r="T1155" t="str">
        <v>No</v>
      </c>
      <c r="U1155">
        <f t="shared" si="19"/>
        <v>0</v>
      </c>
      <c r="V1155">
        <f ca="1"/>
        <v>0</v>
      </c>
    </row>
    <row r="1156" spans="20:22" x14ac:dyDescent="0.25">
      <c r="T1156" t="str">
        <v>No</v>
      </c>
      <c r="U1156">
        <f t="shared" si="19"/>
        <v>0</v>
      </c>
      <c r="V1156">
        <f ca="1"/>
        <v>0</v>
      </c>
    </row>
    <row r="1157" spans="20:22" x14ac:dyDescent="0.25">
      <c r="T1157" t="str">
        <v>No</v>
      </c>
      <c r="U1157">
        <f t="shared" si="19"/>
        <v>0</v>
      </c>
      <c r="V1157">
        <f ca="1"/>
        <v>0</v>
      </c>
    </row>
    <row r="1158" spans="20:22" x14ac:dyDescent="0.25">
      <c r="T1158" t="str">
        <v>No</v>
      </c>
      <c r="U1158">
        <f t="shared" si="19"/>
        <v>0</v>
      </c>
      <c r="V1158">
        <f ca="1"/>
        <v>1</v>
      </c>
    </row>
    <row r="1159" spans="20:22" x14ac:dyDescent="0.25">
      <c r="T1159" t="str">
        <v>No</v>
      </c>
      <c r="U1159">
        <f t="shared" si="19"/>
        <v>0</v>
      </c>
      <c r="V1159">
        <f ca="1"/>
        <v>3</v>
      </c>
    </row>
    <row r="1160" spans="20:22" x14ac:dyDescent="0.25">
      <c r="T1160" t="str">
        <v>No</v>
      </c>
      <c r="U1160">
        <f t="shared" si="19"/>
        <v>0</v>
      </c>
      <c r="V1160">
        <f ca="1"/>
        <v>0</v>
      </c>
    </row>
    <row r="1161" spans="20:22" x14ac:dyDescent="0.25">
      <c r="T1161" t="str">
        <v>No</v>
      </c>
      <c r="U1161">
        <f t="shared" si="19"/>
        <v>0</v>
      </c>
      <c r="V1161">
        <f ca="1"/>
        <v>1</v>
      </c>
    </row>
    <row r="1162" spans="20:22" x14ac:dyDescent="0.25">
      <c r="T1162" t="str">
        <v>No</v>
      </c>
      <c r="U1162">
        <f t="shared" si="19"/>
        <v>0</v>
      </c>
      <c r="V1162">
        <f ca="1"/>
        <v>1</v>
      </c>
    </row>
    <row r="1163" spans="20:22" x14ac:dyDescent="0.25">
      <c r="T1163" t="str">
        <v>No</v>
      </c>
      <c r="U1163">
        <f t="shared" si="19"/>
        <v>0</v>
      </c>
      <c r="V1163">
        <f ca="1"/>
        <v>2</v>
      </c>
    </row>
    <row r="1164" spans="20:22" x14ac:dyDescent="0.25">
      <c r="T1164" t="str">
        <v>No</v>
      </c>
      <c r="U1164">
        <f t="shared" si="19"/>
        <v>0</v>
      </c>
      <c r="V1164">
        <f ca="1"/>
        <v>0</v>
      </c>
    </row>
    <row r="1165" spans="20:22" x14ac:dyDescent="0.25">
      <c r="T1165" t="str">
        <v>No</v>
      </c>
      <c r="U1165">
        <f t="shared" si="19"/>
        <v>0</v>
      </c>
      <c r="V1165">
        <f ca="1"/>
        <v>1</v>
      </c>
    </row>
    <row r="1166" spans="20:22" x14ac:dyDescent="0.25">
      <c r="T1166" t="str">
        <v>No</v>
      </c>
      <c r="U1166">
        <f t="shared" si="19"/>
        <v>0</v>
      </c>
      <c r="V1166">
        <f ca="1"/>
        <v>0</v>
      </c>
    </row>
    <row r="1167" spans="20:22" x14ac:dyDescent="0.25">
      <c r="T1167" t="str">
        <v>No</v>
      </c>
      <c r="U1167">
        <f t="shared" si="19"/>
        <v>0</v>
      </c>
      <c r="V1167">
        <f ca="1"/>
        <v>0</v>
      </c>
    </row>
    <row r="1168" spans="20:22" x14ac:dyDescent="0.25">
      <c r="T1168" t="str">
        <v>No</v>
      </c>
      <c r="U1168">
        <f t="shared" ref="U1168:U1231" si="20">IF(T1168="Yes",1,0)</f>
        <v>0</v>
      </c>
      <c r="V1168">
        <f ca="1"/>
        <v>0</v>
      </c>
    </row>
    <row r="1169" spans="20:22" x14ac:dyDescent="0.25">
      <c r="T1169" t="str">
        <v>No</v>
      </c>
      <c r="U1169">
        <f t="shared" si="20"/>
        <v>0</v>
      </c>
      <c r="V1169">
        <f ca="1"/>
        <v>2</v>
      </c>
    </row>
    <row r="1170" spans="20:22" x14ac:dyDescent="0.25">
      <c r="T1170" t="str">
        <v>No</v>
      </c>
      <c r="U1170">
        <f t="shared" si="20"/>
        <v>0</v>
      </c>
      <c r="V1170">
        <f ca="1"/>
        <v>2</v>
      </c>
    </row>
    <row r="1171" spans="20:22" x14ac:dyDescent="0.25">
      <c r="T1171" t="str">
        <v>No</v>
      </c>
      <c r="U1171">
        <f t="shared" si="20"/>
        <v>0</v>
      </c>
      <c r="V1171">
        <f ca="1"/>
        <v>0</v>
      </c>
    </row>
    <row r="1172" spans="20:22" x14ac:dyDescent="0.25">
      <c r="T1172" t="str">
        <v>No</v>
      </c>
      <c r="U1172">
        <f t="shared" si="20"/>
        <v>0</v>
      </c>
      <c r="V1172">
        <f ca="1"/>
        <v>0</v>
      </c>
    </row>
    <row r="1173" spans="20:22" x14ac:dyDescent="0.25">
      <c r="T1173" t="str">
        <v>No</v>
      </c>
      <c r="U1173">
        <f t="shared" si="20"/>
        <v>0</v>
      </c>
      <c r="V1173">
        <f ca="1"/>
        <v>2</v>
      </c>
    </row>
    <row r="1174" spans="20:22" x14ac:dyDescent="0.25">
      <c r="T1174" t="str">
        <v>No</v>
      </c>
      <c r="U1174">
        <f t="shared" si="20"/>
        <v>0</v>
      </c>
      <c r="V1174">
        <f ca="1"/>
        <v>1</v>
      </c>
    </row>
    <row r="1175" spans="20:22" x14ac:dyDescent="0.25">
      <c r="T1175" t="str">
        <v>No</v>
      </c>
      <c r="U1175">
        <f t="shared" si="20"/>
        <v>0</v>
      </c>
      <c r="V1175">
        <f ca="1"/>
        <v>0</v>
      </c>
    </row>
    <row r="1176" spans="20:22" x14ac:dyDescent="0.25">
      <c r="T1176" t="str">
        <v>No</v>
      </c>
      <c r="U1176">
        <f t="shared" si="20"/>
        <v>0</v>
      </c>
      <c r="V1176">
        <f ca="1"/>
        <v>2</v>
      </c>
    </row>
    <row r="1177" spans="20:22" x14ac:dyDescent="0.25">
      <c r="T1177" t="str">
        <v>No</v>
      </c>
      <c r="U1177">
        <f t="shared" si="20"/>
        <v>0</v>
      </c>
      <c r="V1177">
        <f ca="1"/>
        <v>2</v>
      </c>
    </row>
    <row r="1178" spans="20:22" x14ac:dyDescent="0.25">
      <c r="T1178" t="str">
        <v>No</v>
      </c>
      <c r="U1178">
        <f t="shared" si="20"/>
        <v>0</v>
      </c>
      <c r="V1178">
        <f ca="1"/>
        <v>1</v>
      </c>
    </row>
    <row r="1179" spans="20:22" x14ac:dyDescent="0.25">
      <c r="T1179" t="str">
        <v>No</v>
      </c>
      <c r="U1179">
        <f t="shared" si="20"/>
        <v>0</v>
      </c>
      <c r="V1179">
        <f ca="1"/>
        <v>0</v>
      </c>
    </row>
    <row r="1180" spans="20:22" x14ac:dyDescent="0.25">
      <c r="T1180" t="str">
        <v>No</v>
      </c>
      <c r="U1180">
        <f t="shared" si="20"/>
        <v>0</v>
      </c>
      <c r="V1180">
        <f ca="1"/>
        <v>0</v>
      </c>
    </row>
    <row r="1181" spans="20:22" x14ac:dyDescent="0.25">
      <c r="T1181" t="str">
        <v>No</v>
      </c>
      <c r="U1181">
        <f t="shared" si="20"/>
        <v>0</v>
      </c>
      <c r="V1181">
        <f ca="1"/>
        <v>1</v>
      </c>
    </row>
    <row r="1182" spans="20:22" x14ac:dyDescent="0.25">
      <c r="T1182" t="str">
        <v>No</v>
      </c>
      <c r="U1182">
        <f t="shared" si="20"/>
        <v>0</v>
      </c>
      <c r="V1182">
        <f ca="1"/>
        <v>1</v>
      </c>
    </row>
    <row r="1183" spans="20:22" x14ac:dyDescent="0.25">
      <c r="T1183" t="str">
        <v>No</v>
      </c>
      <c r="U1183">
        <f t="shared" si="20"/>
        <v>0</v>
      </c>
      <c r="V1183">
        <f ca="1"/>
        <v>0</v>
      </c>
    </row>
    <row r="1184" spans="20:22" x14ac:dyDescent="0.25">
      <c r="T1184" t="str">
        <v>No</v>
      </c>
      <c r="U1184">
        <f t="shared" si="20"/>
        <v>0</v>
      </c>
      <c r="V1184">
        <f ca="1"/>
        <v>1</v>
      </c>
    </row>
    <row r="1185" spans="20:22" x14ac:dyDescent="0.25">
      <c r="T1185" t="str">
        <v>No</v>
      </c>
      <c r="U1185">
        <f t="shared" si="20"/>
        <v>0</v>
      </c>
      <c r="V1185">
        <f ca="1"/>
        <v>1</v>
      </c>
    </row>
    <row r="1186" spans="20:22" x14ac:dyDescent="0.25">
      <c r="T1186" t="str">
        <v>No</v>
      </c>
      <c r="U1186">
        <f t="shared" si="20"/>
        <v>0</v>
      </c>
      <c r="V1186">
        <f ca="1"/>
        <v>0</v>
      </c>
    </row>
    <row r="1187" spans="20:22" x14ac:dyDescent="0.25">
      <c r="T1187" t="str">
        <v>No</v>
      </c>
      <c r="U1187">
        <f t="shared" si="20"/>
        <v>0</v>
      </c>
      <c r="V1187">
        <f ca="1"/>
        <v>0</v>
      </c>
    </row>
    <row r="1188" spans="20:22" x14ac:dyDescent="0.25">
      <c r="T1188" t="str">
        <v>No</v>
      </c>
      <c r="U1188">
        <f t="shared" si="20"/>
        <v>0</v>
      </c>
      <c r="V1188">
        <f ca="1"/>
        <v>1</v>
      </c>
    </row>
    <row r="1189" spans="20:22" x14ac:dyDescent="0.25">
      <c r="T1189" t="str">
        <v>No</v>
      </c>
      <c r="U1189">
        <f t="shared" si="20"/>
        <v>0</v>
      </c>
      <c r="V1189">
        <f ca="1"/>
        <v>0</v>
      </c>
    </row>
    <row r="1190" spans="20:22" x14ac:dyDescent="0.25">
      <c r="T1190" t="str">
        <v>No</v>
      </c>
      <c r="U1190">
        <f t="shared" si="20"/>
        <v>0</v>
      </c>
      <c r="V1190">
        <f ca="1"/>
        <v>0</v>
      </c>
    </row>
    <row r="1191" spans="20:22" x14ac:dyDescent="0.25">
      <c r="T1191" t="str">
        <v>No</v>
      </c>
      <c r="U1191">
        <f t="shared" si="20"/>
        <v>0</v>
      </c>
      <c r="V1191">
        <f ca="1"/>
        <v>2</v>
      </c>
    </row>
    <row r="1192" spans="20:22" x14ac:dyDescent="0.25">
      <c r="T1192" t="str">
        <v>No</v>
      </c>
      <c r="U1192">
        <f t="shared" si="20"/>
        <v>0</v>
      </c>
      <c r="V1192">
        <f ca="1"/>
        <v>2</v>
      </c>
    </row>
    <row r="1193" spans="20:22" x14ac:dyDescent="0.25">
      <c r="T1193" t="str">
        <v>No</v>
      </c>
      <c r="U1193">
        <f t="shared" si="20"/>
        <v>0</v>
      </c>
      <c r="V1193">
        <f ca="1"/>
        <v>0</v>
      </c>
    </row>
    <row r="1194" spans="20:22" x14ac:dyDescent="0.25">
      <c r="T1194" t="str">
        <v>No</v>
      </c>
      <c r="U1194">
        <f t="shared" si="20"/>
        <v>0</v>
      </c>
      <c r="V1194">
        <f ca="1"/>
        <v>1</v>
      </c>
    </row>
    <row r="1195" spans="20:22" x14ac:dyDescent="0.25">
      <c r="T1195" t="str">
        <v>No</v>
      </c>
      <c r="U1195">
        <f t="shared" si="20"/>
        <v>0</v>
      </c>
      <c r="V1195">
        <f ca="1"/>
        <v>0</v>
      </c>
    </row>
    <row r="1196" spans="20:22" x14ac:dyDescent="0.25">
      <c r="T1196" t="str">
        <v>No</v>
      </c>
      <c r="U1196">
        <f t="shared" si="20"/>
        <v>0</v>
      </c>
      <c r="V1196">
        <f ca="1"/>
        <v>0</v>
      </c>
    </row>
    <row r="1197" spans="20:22" x14ac:dyDescent="0.25">
      <c r="T1197" t="str">
        <v>No</v>
      </c>
      <c r="U1197">
        <f t="shared" si="20"/>
        <v>0</v>
      </c>
      <c r="V1197">
        <f ca="1"/>
        <v>2</v>
      </c>
    </row>
    <row r="1198" spans="20:22" x14ac:dyDescent="0.25">
      <c r="T1198" t="str">
        <v>No</v>
      </c>
      <c r="U1198">
        <f t="shared" si="20"/>
        <v>0</v>
      </c>
      <c r="V1198">
        <f ca="1"/>
        <v>1</v>
      </c>
    </row>
    <row r="1199" spans="20:22" x14ac:dyDescent="0.25">
      <c r="T1199" t="str">
        <v>No</v>
      </c>
      <c r="U1199">
        <f t="shared" si="20"/>
        <v>0</v>
      </c>
      <c r="V1199">
        <f ca="1"/>
        <v>1</v>
      </c>
    </row>
    <row r="1200" spans="20:22" x14ac:dyDescent="0.25">
      <c r="T1200" t="str">
        <v>No</v>
      </c>
      <c r="U1200">
        <f t="shared" si="20"/>
        <v>0</v>
      </c>
      <c r="V1200">
        <f ca="1"/>
        <v>0</v>
      </c>
    </row>
    <row r="1201" spans="20:22" x14ac:dyDescent="0.25">
      <c r="T1201" t="str">
        <v>No</v>
      </c>
      <c r="U1201">
        <f t="shared" si="20"/>
        <v>0</v>
      </c>
      <c r="V1201">
        <f ca="1"/>
        <v>0</v>
      </c>
    </row>
    <row r="1202" spans="20:22" x14ac:dyDescent="0.25">
      <c r="T1202" t="str">
        <v>No</v>
      </c>
      <c r="U1202">
        <f t="shared" si="20"/>
        <v>0</v>
      </c>
      <c r="V1202">
        <f ca="1"/>
        <v>0</v>
      </c>
    </row>
    <row r="1203" spans="20:22" x14ac:dyDescent="0.25">
      <c r="T1203" t="str">
        <v>No</v>
      </c>
      <c r="U1203">
        <f t="shared" si="20"/>
        <v>0</v>
      </c>
      <c r="V1203">
        <f ca="1"/>
        <v>0</v>
      </c>
    </row>
    <row r="1204" spans="20:22" x14ac:dyDescent="0.25">
      <c r="T1204" t="str">
        <v>No</v>
      </c>
      <c r="U1204">
        <f t="shared" si="20"/>
        <v>0</v>
      </c>
      <c r="V1204">
        <f ca="1"/>
        <v>0</v>
      </c>
    </row>
    <row r="1205" spans="20:22" x14ac:dyDescent="0.25">
      <c r="T1205" t="str">
        <v>No</v>
      </c>
      <c r="U1205">
        <f t="shared" si="20"/>
        <v>0</v>
      </c>
      <c r="V1205">
        <f ca="1"/>
        <v>1</v>
      </c>
    </row>
    <row r="1206" spans="20:22" x14ac:dyDescent="0.25">
      <c r="T1206" t="str">
        <v>No</v>
      </c>
      <c r="U1206">
        <f t="shared" si="20"/>
        <v>0</v>
      </c>
      <c r="V1206">
        <f ca="1"/>
        <v>0</v>
      </c>
    </row>
    <row r="1207" spans="20:22" x14ac:dyDescent="0.25">
      <c r="T1207" t="str">
        <v>No</v>
      </c>
      <c r="U1207">
        <f t="shared" si="20"/>
        <v>0</v>
      </c>
      <c r="V1207">
        <f ca="1"/>
        <v>1</v>
      </c>
    </row>
    <row r="1208" spans="20:22" x14ac:dyDescent="0.25">
      <c r="T1208" t="str">
        <v>No</v>
      </c>
      <c r="U1208">
        <f t="shared" si="20"/>
        <v>0</v>
      </c>
      <c r="V1208">
        <f ca="1"/>
        <v>2</v>
      </c>
    </row>
    <row r="1209" spans="20:22" x14ac:dyDescent="0.25">
      <c r="T1209" t="str">
        <v>No</v>
      </c>
      <c r="U1209">
        <f t="shared" si="20"/>
        <v>0</v>
      </c>
      <c r="V1209">
        <f ca="1"/>
        <v>0</v>
      </c>
    </row>
    <row r="1210" spans="20:22" x14ac:dyDescent="0.25">
      <c r="T1210" t="str">
        <v>No</v>
      </c>
      <c r="U1210">
        <f t="shared" si="20"/>
        <v>0</v>
      </c>
      <c r="V1210">
        <f ca="1"/>
        <v>0</v>
      </c>
    </row>
    <row r="1211" spans="20:22" x14ac:dyDescent="0.25">
      <c r="T1211" t="str">
        <v>No</v>
      </c>
      <c r="U1211">
        <f t="shared" si="20"/>
        <v>0</v>
      </c>
      <c r="V1211">
        <f ca="1"/>
        <v>0</v>
      </c>
    </row>
    <row r="1212" spans="20:22" x14ac:dyDescent="0.25">
      <c r="T1212" t="str">
        <v>No</v>
      </c>
      <c r="U1212">
        <f t="shared" si="20"/>
        <v>0</v>
      </c>
      <c r="V1212">
        <f ca="1"/>
        <v>0</v>
      </c>
    </row>
    <row r="1213" spans="20:22" x14ac:dyDescent="0.25">
      <c r="T1213" t="str">
        <v>No</v>
      </c>
      <c r="U1213">
        <f t="shared" si="20"/>
        <v>0</v>
      </c>
      <c r="V1213">
        <f ca="1"/>
        <v>1</v>
      </c>
    </row>
    <row r="1214" spans="20:22" x14ac:dyDescent="0.25">
      <c r="T1214" t="str">
        <v>No</v>
      </c>
      <c r="U1214">
        <f t="shared" si="20"/>
        <v>0</v>
      </c>
      <c r="V1214">
        <f ca="1"/>
        <v>2</v>
      </c>
    </row>
    <row r="1215" spans="20:22" x14ac:dyDescent="0.25">
      <c r="T1215" t="str">
        <v>No</v>
      </c>
      <c r="U1215">
        <f t="shared" si="20"/>
        <v>0</v>
      </c>
      <c r="V1215">
        <f ca="1"/>
        <v>2</v>
      </c>
    </row>
    <row r="1216" spans="20:22" x14ac:dyDescent="0.25">
      <c r="T1216" t="str">
        <v>No</v>
      </c>
      <c r="U1216">
        <f t="shared" si="20"/>
        <v>0</v>
      </c>
      <c r="V1216">
        <f ca="1"/>
        <v>2</v>
      </c>
    </row>
    <row r="1217" spans="20:22" x14ac:dyDescent="0.25">
      <c r="T1217" t="str">
        <v>No</v>
      </c>
      <c r="U1217">
        <f t="shared" si="20"/>
        <v>0</v>
      </c>
      <c r="V1217">
        <f ca="1"/>
        <v>1</v>
      </c>
    </row>
    <row r="1218" spans="20:22" x14ac:dyDescent="0.25">
      <c r="T1218" t="str">
        <v>No</v>
      </c>
      <c r="U1218">
        <f t="shared" si="20"/>
        <v>0</v>
      </c>
      <c r="V1218">
        <f ca="1"/>
        <v>2</v>
      </c>
    </row>
    <row r="1219" spans="20:22" x14ac:dyDescent="0.25">
      <c r="T1219" t="str">
        <v>No</v>
      </c>
      <c r="U1219">
        <f t="shared" si="20"/>
        <v>0</v>
      </c>
      <c r="V1219">
        <f ca="1"/>
        <v>0</v>
      </c>
    </row>
    <row r="1220" spans="20:22" x14ac:dyDescent="0.25">
      <c r="T1220" t="str">
        <v>No</v>
      </c>
      <c r="U1220">
        <f t="shared" si="20"/>
        <v>0</v>
      </c>
      <c r="V1220">
        <f ca="1"/>
        <v>1</v>
      </c>
    </row>
    <row r="1221" spans="20:22" x14ac:dyDescent="0.25">
      <c r="T1221" t="str">
        <v>No</v>
      </c>
      <c r="U1221">
        <f t="shared" si="20"/>
        <v>0</v>
      </c>
      <c r="V1221">
        <f ca="1"/>
        <v>2</v>
      </c>
    </row>
    <row r="1222" spans="20:22" x14ac:dyDescent="0.25">
      <c r="T1222" t="str">
        <v>No</v>
      </c>
      <c r="U1222">
        <f t="shared" si="20"/>
        <v>0</v>
      </c>
      <c r="V1222">
        <f ca="1"/>
        <v>2</v>
      </c>
    </row>
    <row r="1223" spans="20:22" x14ac:dyDescent="0.25">
      <c r="T1223" t="str">
        <v>No</v>
      </c>
      <c r="U1223">
        <f t="shared" si="20"/>
        <v>0</v>
      </c>
      <c r="V1223">
        <f ca="1"/>
        <v>1</v>
      </c>
    </row>
    <row r="1224" spans="20:22" x14ac:dyDescent="0.25">
      <c r="T1224" t="str">
        <v>No</v>
      </c>
      <c r="U1224">
        <f t="shared" si="20"/>
        <v>0</v>
      </c>
      <c r="V1224">
        <f ca="1"/>
        <v>1</v>
      </c>
    </row>
    <row r="1225" spans="20:22" x14ac:dyDescent="0.25">
      <c r="T1225" t="str">
        <v>No</v>
      </c>
      <c r="U1225">
        <f t="shared" si="20"/>
        <v>0</v>
      </c>
      <c r="V1225">
        <f ca="1"/>
        <v>1</v>
      </c>
    </row>
    <row r="1226" spans="20:22" x14ac:dyDescent="0.25">
      <c r="T1226" t="str">
        <v>No</v>
      </c>
      <c r="U1226">
        <f t="shared" si="20"/>
        <v>0</v>
      </c>
      <c r="V1226">
        <f ca="1"/>
        <v>2</v>
      </c>
    </row>
    <row r="1227" spans="20:22" x14ac:dyDescent="0.25">
      <c r="T1227" t="str">
        <v>No</v>
      </c>
      <c r="U1227">
        <f t="shared" si="20"/>
        <v>0</v>
      </c>
      <c r="V1227">
        <f ca="1"/>
        <v>1</v>
      </c>
    </row>
    <row r="1228" spans="20:22" x14ac:dyDescent="0.25">
      <c r="T1228" t="str">
        <v>No</v>
      </c>
      <c r="U1228">
        <f t="shared" si="20"/>
        <v>0</v>
      </c>
      <c r="V1228">
        <f ca="1"/>
        <v>0</v>
      </c>
    </row>
    <row r="1229" spans="20:22" x14ac:dyDescent="0.25">
      <c r="T1229" t="str">
        <v>No</v>
      </c>
      <c r="U1229">
        <f t="shared" si="20"/>
        <v>0</v>
      </c>
      <c r="V1229">
        <f ca="1"/>
        <v>0</v>
      </c>
    </row>
    <row r="1230" spans="20:22" x14ac:dyDescent="0.25">
      <c r="T1230" t="str">
        <v>No</v>
      </c>
      <c r="U1230">
        <f t="shared" si="20"/>
        <v>0</v>
      </c>
      <c r="V1230">
        <f ca="1"/>
        <v>1</v>
      </c>
    </row>
    <row r="1231" spans="20:22" x14ac:dyDescent="0.25">
      <c r="T1231" t="str">
        <v>No</v>
      </c>
      <c r="U1231">
        <f t="shared" si="20"/>
        <v>0</v>
      </c>
      <c r="V1231">
        <f ca="1"/>
        <v>2</v>
      </c>
    </row>
    <row r="1232" spans="20:22" x14ac:dyDescent="0.25">
      <c r="T1232" t="str">
        <v>No</v>
      </c>
      <c r="U1232">
        <f t="shared" ref="U1232:U1295" si="21">IF(T1232="Yes",1,0)</f>
        <v>0</v>
      </c>
      <c r="V1232">
        <f ca="1"/>
        <v>2</v>
      </c>
    </row>
    <row r="1233" spans="20:22" x14ac:dyDescent="0.25">
      <c r="T1233" t="str">
        <v>No</v>
      </c>
      <c r="U1233">
        <f t="shared" si="21"/>
        <v>0</v>
      </c>
      <c r="V1233">
        <f ca="1"/>
        <v>2</v>
      </c>
    </row>
    <row r="1234" spans="20:22" x14ac:dyDescent="0.25">
      <c r="T1234" t="str">
        <v>No</v>
      </c>
      <c r="U1234">
        <f t="shared" si="21"/>
        <v>0</v>
      </c>
      <c r="V1234">
        <f ca="1"/>
        <v>2</v>
      </c>
    </row>
    <row r="1235" spans="20:22" x14ac:dyDescent="0.25">
      <c r="T1235" t="str">
        <v>No</v>
      </c>
      <c r="U1235">
        <f t="shared" si="21"/>
        <v>0</v>
      </c>
      <c r="V1235">
        <f ca="1"/>
        <v>1</v>
      </c>
    </row>
    <row r="1236" spans="20:22" x14ac:dyDescent="0.25">
      <c r="T1236" t="str">
        <v>No</v>
      </c>
      <c r="U1236">
        <f t="shared" si="21"/>
        <v>0</v>
      </c>
      <c r="V1236">
        <f ca="1"/>
        <v>2</v>
      </c>
    </row>
    <row r="1237" spans="20:22" x14ac:dyDescent="0.25">
      <c r="T1237" t="str">
        <v>No</v>
      </c>
      <c r="U1237">
        <f t="shared" si="21"/>
        <v>0</v>
      </c>
      <c r="V1237">
        <f ca="1"/>
        <v>2</v>
      </c>
    </row>
    <row r="1238" spans="20:22" x14ac:dyDescent="0.25">
      <c r="T1238" t="str">
        <v>No</v>
      </c>
      <c r="U1238">
        <f t="shared" si="21"/>
        <v>0</v>
      </c>
      <c r="V1238">
        <f ca="1"/>
        <v>1</v>
      </c>
    </row>
    <row r="1239" spans="20:22" x14ac:dyDescent="0.25">
      <c r="T1239" t="str">
        <v>No</v>
      </c>
      <c r="U1239">
        <f t="shared" si="21"/>
        <v>0</v>
      </c>
      <c r="V1239">
        <f ca="1"/>
        <v>0</v>
      </c>
    </row>
    <row r="1240" spans="20:22" x14ac:dyDescent="0.25">
      <c r="T1240" t="str">
        <v>No</v>
      </c>
      <c r="U1240">
        <f t="shared" si="21"/>
        <v>0</v>
      </c>
      <c r="V1240">
        <f ca="1"/>
        <v>2</v>
      </c>
    </row>
    <row r="1241" spans="20:22" x14ac:dyDescent="0.25">
      <c r="T1241" t="str">
        <v>No</v>
      </c>
      <c r="U1241">
        <f t="shared" si="21"/>
        <v>0</v>
      </c>
      <c r="V1241">
        <f ca="1"/>
        <v>1</v>
      </c>
    </row>
    <row r="1242" spans="20:22" x14ac:dyDescent="0.25">
      <c r="T1242" t="str">
        <v>No</v>
      </c>
      <c r="U1242">
        <f t="shared" si="21"/>
        <v>0</v>
      </c>
      <c r="V1242">
        <f ca="1"/>
        <v>2</v>
      </c>
    </row>
    <row r="1243" spans="20:22" x14ac:dyDescent="0.25">
      <c r="T1243" t="str">
        <v>No</v>
      </c>
      <c r="U1243">
        <f t="shared" si="21"/>
        <v>0</v>
      </c>
      <c r="V1243">
        <f ca="1"/>
        <v>1</v>
      </c>
    </row>
    <row r="1244" spans="20:22" x14ac:dyDescent="0.25">
      <c r="T1244" t="str">
        <v>No</v>
      </c>
      <c r="U1244">
        <f t="shared" si="21"/>
        <v>0</v>
      </c>
      <c r="V1244">
        <f ca="1"/>
        <v>1</v>
      </c>
    </row>
    <row r="1245" spans="20:22" x14ac:dyDescent="0.25">
      <c r="T1245" t="str">
        <v>No</v>
      </c>
      <c r="U1245">
        <f t="shared" si="21"/>
        <v>0</v>
      </c>
      <c r="V1245">
        <f ca="1"/>
        <v>3</v>
      </c>
    </row>
    <row r="1246" spans="20:22" x14ac:dyDescent="0.25">
      <c r="T1246" t="str">
        <v>No</v>
      </c>
      <c r="U1246">
        <f t="shared" si="21"/>
        <v>0</v>
      </c>
      <c r="V1246">
        <f ca="1"/>
        <v>1</v>
      </c>
    </row>
    <row r="1247" spans="20:22" x14ac:dyDescent="0.25">
      <c r="T1247" t="str">
        <v>No</v>
      </c>
      <c r="U1247">
        <f t="shared" si="21"/>
        <v>0</v>
      </c>
      <c r="V1247">
        <f ca="1"/>
        <v>0</v>
      </c>
    </row>
    <row r="1248" spans="20:22" x14ac:dyDescent="0.25">
      <c r="T1248" t="str">
        <v>No</v>
      </c>
      <c r="U1248">
        <f t="shared" si="21"/>
        <v>0</v>
      </c>
      <c r="V1248">
        <f ca="1"/>
        <v>1</v>
      </c>
    </row>
    <row r="1249" spans="20:22" x14ac:dyDescent="0.25">
      <c r="T1249" t="str">
        <v>No</v>
      </c>
      <c r="U1249">
        <f t="shared" si="21"/>
        <v>0</v>
      </c>
      <c r="V1249">
        <f ca="1"/>
        <v>0</v>
      </c>
    </row>
    <row r="1250" spans="20:22" x14ac:dyDescent="0.25">
      <c r="T1250" t="str">
        <v>No</v>
      </c>
      <c r="U1250">
        <f t="shared" si="21"/>
        <v>0</v>
      </c>
      <c r="V1250">
        <f ca="1"/>
        <v>3</v>
      </c>
    </row>
    <row r="1251" spans="20:22" x14ac:dyDescent="0.25">
      <c r="T1251" t="str">
        <v>No</v>
      </c>
      <c r="U1251">
        <f t="shared" si="21"/>
        <v>0</v>
      </c>
      <c r="V1251">
        <f ca="1"/>
        <v>1</v>
      </c>
    </row>
    <row r="1252" spans="20:22" x14ac:dyDescent="0.25">
      <c r="T1252" t="str">
        <v>No</v>
      </c>
      <c r="U1252">
        <f t="shared" si="21"/>
        <v>0</v>
      </c>
      <c r="V1252">
        <f ca="1"/>
        <v>3</v>
      </c>
    </row>
    <row r="1253" spans="20:22" x14ac:dyDescent="0.25">
      <c r="T1253" t="str">
        <v>No</v>
      </c>
      <c r="U1253">
        <f t="shared" si="21"/>
        <v>0</v>
      </c>
      <c r="V1253">
        <f ca="1"/>
        <v>0</v>
      </c>
    </row>
    <row r="1254" spans="20:22" x14ac:dyDescent="0.25">
      <c r="T1254" t="str">
        <v>No</v>
      </c>
      <c r="U1254">
        <f t="shared" si="21"/>
        <v>0</v>
      </c>
      <c r="V1254">
        <f ca="1"/>
        <v>2</v>
      </c>
    </row>
    <row r="1255" spans="20:22" x14ac:dyDescent="0.25">
      <c r="T1255" t="str">
        <v>No</v>
      </c>
      <c r="U1255">
        <f t="shared" si="21"/>
        <v>0</v>
      </c>
      <c r="V1255">
        <f ca="1"/>
        <v>0</v>
      </c>
    </row>
    <row r="1256" spans="20:22" x14ac:dyDescent="0.25">
      <c r="T1256" t="str">
        <v>No</v>
      </c>
      <c r="U1256">
        <f t="shared" si="21"/>
        <v>0</v>
      </c>
      <c r="V1256">
        <f ca="1"/>
        <v>0</v>
      </c>
    </row>
    <row r="1257" spans="20:22" x14ac:dyDescent="0.25">
      <c r="T1257" t="str">
        <v>No</v>
      </c>
      <c r="U1257">
        <f t="shared" si="21"/>
        <v>0</v>
      </c>
      <c r="V1257">
        <f ca="1"/>
        <v>2</v>
      </c>
    </row>
    <row r="1258" spans="20:22" x14ac:dyDescent="0.25">
      <c r="T1258" t="str">
        <v>No</v>
      </c>
      <c r="U1258">
        <f t="shared" si="21"/>
        <v>0</v>
      </c>
      <c r="V1258">
        <f ca="1"/>
        <v>0</v>
      </c>
    </row>
    <row r="1259" spans="20:22" x14ac:dyDescent="0.25">
      <c r="T1259" t="str">
        <v>No</v>
      </c>
      <c r="U1259">
        <f t="shared" si="21"/>
        <v>0</v>
      </c>
      <c r="V1259">
        <f ca="1"/>
        <v>0</v>
      </c>
    </row>
    <row r="1260" spans="20:22" x14ac:dyDescent="0.25">
      <c r="T1260" t="str">
        <v>No</v>
      </c>
      <c r="U1260">
        <f t="shared" si="21"/>
        <v>0</v>
      </c>
      <c r="V1260">
        <f ca="1"/>
        <v>0</v>
      </c>
    </row>
    <row r="1261" spans="20:22" x14ac:dyDescent="0.25">
      <c r="T1261" t="str">
        <v>No</v>
      </c>
      <c r="U1261">
        <f t="shared" si="21"/>
        <v>0</v>
      </c>
      <c r="V1261">
        <f ca="1"/>
        <v>0</v>
      </c>
    </row>
    <row r="1262" spans="20:22" x14ac:dyDescent="0.25">
      <c r="T1262" t="str">
        <v>No</v>
      </c>
      <c r="U1262">
        <f t="shared" si="21"/>
        <v>0</v>
      </c>
      <c r="V1262">
        <f ca="1"/>
        <v>0</v>
      </c>
    </row>
    <row r="1263" spans="20:22" x14ac:dyDescent="0.25">
      <c r="T1263" t="str">
        <v>No</v>
      </c>
      <c r="U1263">
        <f t="shared" si="21"/>
        <v>0</v>
      </c>
      <c r="V1263">
        <f ca="1"/>
        <v>1</v>
      </c>
    </row>
    <row r="1264" spans="20:22" x14ac:dyDescent="0.25">
      <c r="T1264" t="str">
        <v>No</v>
      </c>
      <c r="U1264">
        <f t="shared" si="21"/>
        <v>0</v>
      </c>
      <c r="V1264">
        <f ca="1"/>
        <v>1</v>
      </c>
    </row>
    <row r="1265" spans="20:22" x14ac:dyDescent="0.25">
      <c r="T1265" t="str">
        <v>No</v>
      </c>
      <c r="U1265">
        <f t="shared" si="21"/>
        <v>0</v>
      </c>
      <c r="V1265">
        <f ca="1"/>
        <v>1</v>
      </c>
    </row>
    <row r="1266" spans="20:22" x14ac:dyDescent="0.25">
      <c r="T1266" t="str">
        <v>No</v>
      </c>
      <c r="U1266">
        <f t="shared" si="21"/>
        <v>0</v>
      </c>
      <c r="V1266">
        <f ca="1"/>
        <v>2</v>
      </c>
    </row>
    <row r="1267" spans="20:22" x14ac:dyDescent="0.25">
      <c r="T1267" t="str">
        <v>No</v>
      </c>
      <c r="U1267">
        <f t="shared" si="21"/>
        <v>0</v>
      </c>
      <c r="V1267">
        <f ca="1"/>
        <v>0</v>
      </c>
    </row>
    <row r="1268" spans="20:22" x14ac:dyDescent="0.25">
      <c r="T1268" t="str">
        <v>No</v>
      </c>
      <c r="U1268">
        <f t="shared" si="21"/>
        <v>0</v>
      </c>
      <c r="V1268">
        <f ca="1"/>
        <v>0</v>
      </c>
    </row>
    <row r="1269" spans="20:22" x14ac:dyDescent="0.25">
      <c r="T1269" t="str">
        <v>No</v>
      </c>
      <c r="U1269">
        <f t="shared" si="21"/>
        <v>0</v>
      </c>
      <c r="V1269">
        <f ca="1"/>
        <v>0</v>
      </c>
    </row>
    <row r="1270" spans="20:22" x14ac:dyDescent="0.25">
      <c r="T1270" t="str">
        <v>No</v>
      </c>
      <c r="U1270">
        <f t="shared" si="21"/>
        <v>0</v>
      </c>
      <c r="V1270">
        <f ca="1"/>
        <v>0</v>
      </c>
    </row>
    <row r="1271" spans="20:22" x14ac:dyDescent="0.25">
      <c r="T1271" t="str">
        <v>No</v>
      </c>
      <c r="U1271">
        <f t="shared" si="21"/>
        <v>0</v>
      </c>
      <c r="V1271">
        <f ca="1"/>
        <v>1</v>
      </c>
    </row>
    <row r="1272" spans="20:22" x14ac:dyDescent="0.25">
      <c r="T1272" t="str">
        <v>No</v>
      </c>
      <c r="U1272">
        <f t="shared" si="21"/>
        <v>0</v>
      </c>
      <c r="V1272">
        <f ca="1"/>
        <v>0</v>
      </c>
    </row>
    <row r="1273" spans="20:22" x14ac:dyDescent="0.25">
      <c r="T1273" t="str">
        <v>No</v>
      </c>
      <c r="U1273">
        <f t="shared" si="21"/>
        <v>0</v>
      </c>
      <c r="V1273">
        <f ca="1"/>
        <v>1</v>
      </c>
    </row>
    <row r="1274" spans="20:22" x14ac:dyDescent="0.25">
      <c r="T1274" t="str">
        <v>No</v>
      </c>
      <c r="U1274">
        <f t="shared" si="21"/>
        <v>0</v>
      </c>
      <c r="V1274">
        <f ca="1"/>
        <v>0</v>
      </c>
    </row>
    <row r="1275" spans="20:22" x14ac:dyDescent="0.25">
      <c r="T1275" t="str">
        <v>No</v>
      </c>
      <c r="U1275">
        <f t="shared" si="21"/>
        <v>0</v>
      </c>
      <c r="V1275">
        <f ca="1"/>
        <v>1</v>
      </c>
    </row>
    <row r="1276" spans="20:22" x14ac:dyDescent="0.25">
      <c r="T1276" t="str">
        <v>No</v>
      </c>
      <c r="U1276">
        <f t="shared" si="21"/>
        <v>0</v>
      </c>
      <c r="V1276">
        <f ca="1"/>
        <v>2</v>
      </c>
    </row>
    <row r="1277" spans="20:22" x14ac:dyDescent="0.25">
      <c r="T1277" t="str">
        <v>No</v>
      </c>
      <c r="U1277">
        <f t="shared" si="21"/>
        <v>0</v>
      </c>
      <c r="V1277">
        <f ca="1"/>
        <v>2</v>
      </c>
    </row>
    <row r="1278" spans="20:22" x14ac:dyDescent="0.25">
      <c r="T1278" t="str">
        <v>No</v>
      </c>
      <c r="U1278">
        <f t="shared" si="21"/>
        <v>0</v>
      </c>
      <c r="V1278">
        <f ca="1"/>
        <v>0</v>
      </c>
    </row>
    <row r="1279" spans="20:22" x14ac:dyDescent="0.25">
      <c r="T1279" t="str">
        <v>No</v>
      </c>
      <c r="U1279">
        <f t="shared" si="21"/>
        <v>0</v>
      </c>
      <c r="V1279">
        <f ca="1"/>
        <v>2</v>
      </c>
    </row>
    <row r="1280" spans="20:22" x14ac:dyDescent="0.25">
      <c r="T1280" t="str">
        <v>No</v>
      </c>
      <c r="U1280">
        <f t="shared" si="21"/>
        <v>0</v>
      </c>
      <c r="V1280">
        <f ca="1"/>
        <v>2</v>
      </c>
    </row>
    <row r="1281" spans="20:22" x14ac:dyDescent="0.25">
      <c r="T1281" t="str">
        <v>No</v>
      </c>
      <c r="U1281">
        <f t="shared" si="21"/>
        <v>0</v>
      </c>
      <c r="V1281">
        <f ca="1"/>
        <v>2</v>
      </c>
    </row>
    <row r="1282" spans="20:22" x14ac:dyDescent="0.25">
      <c r="T1282" t="str">
        <v>No</v>
      </c>
      <c r="U1282">
        <f t="shared" si="21"/>
        <v>0</v>
      </c>
      <c r="V1282">
        <f ca="1"/>
        <v>1</v>
      </c>
    </row>
    <row r="1283" spans="20:22" x14ac:dyDescent="0.25">
      <c r="T1283" t="str">
        <v>No</v>
      </c>
      <c r="U1283">
        <f t="shared" si="21"/>
        <v>0</v>
      </c>
      <c r="V1283">
        <f ca="1"/>
        <v>0</v>
      </c>
    </row>
    <row r="1284" spans="20:22" x14ac:dyDescent="0.25">
      <c r="T1284" t="str">
        <v>No</v>
      </c>
      <c r="U1284">
        <f t="shared" si="21"/>
        <v>0</v>
      </c>
      <c r="V1284">
        <f ca="1"/>
        <v>1</v>
      </c>
    </row>
    <row r="1285" spans="20:22" x14ac:dyDescent="0.25">
      <c r="T1285" t="str">
        <v>No</v>
      </c>
      <c r="U1285">
        <f t="shared" si="21"/>
        <v>0</v>
      </c>
      <c r="V1285">
        <f ca="1"/>
        <v>1</v>
      </c>
    </row>
    <row r="1286" spans="20:22" x14ac:dyDescent="0.25">
      <c r="T1286" t="str">
        <v>No</v>
      </c>
      <c r="U1286">
        <f t="shared" si="21"/>
        <v>0</v>
      </c>
      <c r="V1286">
        <f ca="1"/>
        <v>2</v>
      </c>
    </row>
    <row r="1287" spans="20:22" x14ac:dyDescent="0.25">
      <c r="T1287" t="str">
        <v>No</v>
      </c>
      <c r="U1287">
        <f t="shared" si="21"/>
        <v>0</v>
      </c>
      <c r="V1287">
        <f ca="1"/>
        <v>1</v>
      </c>
    </row>
    <row r="1288" spans="20:22" x14ac:dyDescent="0.25">
      <c r="T1288" t="str">
        <v>No</v>
      </c>
      <c r="U1288">
        <f t="shared" si="21"/>
        <v>0</v>
      </c>
      <c r="V1288">
        <f ca="1"/>
        <v>2</v>
      </c>
    </row>
    <row r="1289" spans="20:22" x14ac:dyDescent="0.25">
      <c r="T1289" t="str">
        <v>No</v>
      </c>
      <c r="U1289">
        <f t="shared" si="21"/>
        <v>0</v>
      </c>
      <c r="V1289">
        <f ca="1"/>
        <v>1</v>
      </c>
    </row>
    <row r="1290" spans="20:22" x14ac:dyDescent="0.25">
      <c r="T1290" t="str">
        <v>No</v>
      </c>
      <c r="U1290">
        <f t="shared" si="21"/>
        <v>0</v>
      </c>
      <c r="V1290">
        <f ca="1"/>
        <v>0</v>
      </c>
    </row>
    <row r="1291" spans="20:22" x14ac:dyDescent="0.25">
      <c r="T1291" t="str">
        <v>No</v>
      </c>
      <c r="U1291">
        <f t="shared" si="21"/>
        <v>0</v>
      </c>
      <c r="V1291">
        <f ca="1"/>
        <v>0</v>
      </c>
    </row>
    <row r="1292" spans="20:22" x14ac:dyDescent="0.25">
      <c r="T1292" t="str">
        <v>No</v>
      </c>
      <c r="U1292">
        <f t="shared" si="21"/>
        <v>0</v>
      </c>
      <c r="V1292">
        <f ca="1"/>
        <v>1</v>
      </c>
    </row>
    <row r="1293" spans="20:22" x14ac:dyDescent="0.25">
      <c r="T1293" t="str">
        <v>No</v>
      </c>
      <c r="U1293">
        <f t="shared" si="21"/>
        <v>0</v>
      </c>
      <c r="V1293">
        <f ca="1"/>
        <v>1</v>
      </c>
    </row>
    <row r="1294" spans="20:22" x14ac:dyDescent="0.25">
      <c r="T1294" t="str">
        <v>No</v>
      </c>
      <c r="U1294">
        <f t="shared" si="21"/>
        <v>0</v>
      </c>
      <c r="V1294">
        <f ca="1"/>
        <v>2</v>
      </c>
    </row>
    <row r="1295" spans="20:22" x14ac:dyDescent="0.25">
      <c r="T1295" t="str">
        <v>No</v>
      </c>
      <c r="U1295">
        <f t="shared" si="21"/>
        <v>0</v>
      </c>
      <c r="V1295">
        <f ca="1"/>
        <v>2</v>
      </c>
    </row>
    <row r="1296" spans="20:22" x14ac:dyDescent="0.25">
      <c r="T1296" t="str">
        <v>No</v>
      </c>
      <c r="U1296">
        <f t="shared" ref="U1296:U1359" si="22">IF(T1296="Yes",1,0)</f>
        <v>0</v>
      </c>
      <c r="V1296">
        <f ca="1"/>
        <v>1</v>
      </c>
    </row>
    <row r="1297" spans="20:22" x14ac:dyDescent="0.25">
      <c r="T1297" t="str">
        <v>No</v>
      </c>
      <c r="U1297">
        <f t="shared" si="22"/>
        <v>0</v>
      </c>
      <c r="V1297">
        <f ca="1"/>
        <v>2</v>
      </c>
    </row>
    <row r="1298" spans="20:22" x14ac:dyDescent="0.25">
      <c r="T1298" t="str">
        <v>No</v>
      </c>
      <c r="U1298">
        <f t="shared" si="22"/>
        <v>0</v>
      </c>
      <c r="V1298">
        <f ca="1"/>
        <v>1</v>
      </c>
    </row>
    <row r="1299" spans="20:22" x14ac:dyDescent="0.25">
      <c r="T1299" t="str">
        <v>No</v>
      </c>
      <c r="U1299">
        <f t="shared" si="22"/>
        <v>0</v>
      </c>
      <c r="V1299">
        <f ca="1"/>
        <v>2</v>
      </c>
    </row>
    <row r="1300" spans="20:22" x14ac:dyDescent="0.25">
      <c r="T1300" t="str">
        <v>No</v>
      </c>
      <c r="U1300">
        <f t="shared" si="22"/>
        <v>0</v>
      </c>
      <c r="V1300">
        <f ca="1"/>
        <v>0</v>
      </c>
    </row>
    <row r="1301" spans="20:22" x14ac:dyDescent="0.25">
      <c r="T1301" t="str">
        <v>No</v>
      </c>
      <c r="U1301">
        <f t="shared" si="22"/>
        <v>0</v>
      </c>
      <c r="V1301">
        <f ca="1"/>
        <v>2</v>
      </c>
    </row>
    <row r="1302" spans="20:22" x14ac:dyDescent="0.25">
      <c r="T1302" t="str">
        <v>No</v>
      </c>
      <c r="U1302">
        <f t="shared" si="22"/>
        <v>0</v>
      </c>
      <c r="V1302">
        <f ca="1"/>
        <v>1</v>
      </c>
    </row>
    <row r="1303" spans="20:22" x14ac:dyDescent="0.25">
      <c r="T1303" t="str">
        <v>No</v>
      </c>
      <c r="U1303">
        <f t="shared" si="22"/>
        <v>0</v>
      </c>
      <c r="V1303">
        <f ca="1"/>
        <v>1</v>
      </c>
    </row>
    <row r="1304" spans="20:22" x14ac:dyDescent="0.25">
      <c r="T1304" t="str">
        <v>No</v>
      </c>
      <c r="U1304">
        <f t="shared" si="22"/>
        <v>0</v>
      </c>
      <c r="V1304">
        <f ca="1"/>
        <v>0</v>
      </c>
    </row>
    <row r="1305" spans="20:22" x14ac:dyDescent="0.25">
      <c r="T1305" t="str">
        <v>No</v>
      </c>
      <c r="U1305">
        <f t="shared" si="22"/>
        <v>0</v>
      </c>
      <c r="V1305">
        <f ca="1"/>
        <v>0</v>
      </c>
    </row>
    <row r="1306" spans="20:22" x14ac:dyDescent="0.25">
      <c r="T1306" t="str">
        <v>Yes</v>
      </c>
      <c r="U1306">
        <f t="shared" si="22"/>
        <v>1</v>
      </c>
      <c r="V1306">
        <f ca="1"/>
        <v>0</v>
      </c>
    </row>
    <row r="1307" spans="20:22" x14ac:dyDescent="0.25">
      <c r="T1307" t="str">
        <v>No</v>
      </c>
      <c r="U1307">
        <f t="shared" si="22"/>
        <v>0</v>
      </c>
      <c r="V1307">
        <f ca="1"/>
        <v>0</v>
      </c>
    </row>
    <row r="1308" spans="20:22" x14ac:dyDescent="0.25">
      <c r="T1308" t="str">
        <v>No</v>
      </c>
      <c r="U1308">
        <f t="shared" si="22"/>
        <v>0</v>
      </c>
      <c r="V1308">
        <f ca="1"/>
        <v>0</v>
      </c>
    </row>
    <row r="1309" spans="20:22" x14ac:dyDescent="0.25">
      <c r="T1309" t="str">
        <v>No</v>
      </c>
      <c r="U1309">
        <f t="shared" si="22"/>
        <v>0</v>
      </c>
      <c r="V1309">
        <f ca="1"/>
        <v>0</v>
      </c>
    </row>
    <row r="1310" spans="20:22" x14ac:dyDescent="0.25">
      <c r="T1310" t="str">
        <v>No</v>
      </c>
      <c r="U1310">
        <f t="shared" si="22"/>
        <v>0</v>
      </c>
      <c r="V1310">
        <f ca="1"/>
        <v>0</v>
      </c>
    </row>
    <row r="1311" spans="20:22" x14ac:dyDescent="0.25">
      <c r="T1311" t="str">
        <v>No</v>
      </c>
      <c r="U1311">
        <f t="shared" si="22"/>
        <v>0</v>
      </c>
      <c r="V1311">
        <f ca="1"/>
        <v>0</v>
      </c>
    </row>
    <row r="1312" spans="20:22" x14ac:dyDescent="0.25">
      <c r="T1312" t="str">
        <v>No</v>
      </c>
      <c r="U1312">
        <f t="shared" si="22"/>
        <v>0</v>
      </c>
      <c r="V1312">
        <f ca="1"/>
        <v>0</v>
      </c>
    </row>
    <row r="1313" spans="20:22" x14ac:dyDescent="0.25">
      <c r="T1313" t="str">
        <v>No</v>
      </c>
      <c r="U1313">
        <f t="shared" si="22"/>
        <v>0</v>
      </c>
      <c r="V1313">
        <f ca="1"/>
        <v>0</v>
      </c>
    </row>
    <row r="1314" spans="20:22" x14ac:dyDescent="0.25">
      <c r="T1314" t="str">
        <v>No</v>
      </c>
      <c r="U1314">
        <f t="shared" si="22"/>
        <v>0</v>
      </c>
      <c r="V1314">
        <f ca="1"/>
        <v>0</v>
      </c>
    </row>
    <row r="1315" spans="20:22" x14ac:dyDescent="0.25">
      <c r="T1315" t="str">
        <v>No</v>
      </c>
      <c r="U1315">
        <f t="shared" si="22"/>
        <v>0</v>
      </c>
      <c r="V1315">
        <f ca="1"/>
        <v>0</v>
      </c>
    </row>
    <row r="1316" spans="20:22" x14ac:dyDescent="0.25">
      <c r="T1316" t="str">
        <v>No</v>
      </c>
      <c r="U1316">
        <f t="shared" si="22"/>
        <v>0</v>
      </c>
      <c r="V1316">
        <f ca="1"/>
        <v>0</v>
      </c>
    </row>
    <row r="1317" spans="20:22" x14ac:dyDescent="0.25">
      <c r="T1317" t="str">
        <v>No</v>
      </c>
      <c r="U1317">
        <f t="shared" si="22"/>
        <v>0</v>
      </c>
      <c r="V1317">
        <f ca="1"/>
        <v>0</v>
      </c>
    </row>
    <row r="1318" spans="20:22" x14ac:dyDescent="0.25">
      <c r="T1318" t="str">
        <v>No</v>
      </c>
      <c r="U1318">
        <f t="shared" si="22"/>
        <v>0</v>
      </c>
      <c r="V1318">
        <f ca="1"/>
        <v>0</v>
      </c>
    </row>
    <row r="1319" spans="20:22" x14ac:dyDescent="0.25">
      <c r="T1319" t="str">
        <v>No</v>
      </c>
      <c r="U1319">
        <f t="shared" si="22"/>
        <v>0</v>
      </c>
      <c r="V1319">
        <f ca="1"/>
        <v>0</v>
      </c>
    </row>
    <row r="1320" spans="20:22" x14ac:dyDescent="0.25">
      <c r="T1320" t="str">
        <v>No</v>
      </c>
      <c r="U1320">
        <f t="shared" si="22"/>
        <v>0</v>
      </c>
      <c r="V1320">
        <f ca="1"/>
        <v>0</v>
      </c>
    </row>
    <row r="1321" spans="20:22" x14ac:dyDescent="0.25">
      <c r="T1321" t="str">
        <v>No</v>
      </c>
      <c r="U1321">
        <f t="shared" si="22"/>
        <v>0</v>
      </c>
      <c r="V1321">
        <f ca="1"/>
        <v>0</v>
      </c>
    </row>
    <row r="1322" spans="20:22" x14ac:dyDescent="0.25">
      <c r="T1322" t="str">
        <v>No</v>
      </c>
      <c r="U1322">
        <f t="shared" si="22"/>
        <v>0</v>
      </c>
      <c r="V1322">
        <f ca="1"/>
        <v>0</v>
      </c>
    </row>
    <row r="1323" spans="20:22" x14ac:dyDescent="0.25">
      <c r="T1323" t="str">
        <v>No</v>
      </c>
      <c r="U1323">
        <f t="shared" si="22"/>
        <v>0</v>
      </c>
      <c r="V1323">
        <f ca="1"/>
        <v>0</v>
      </c>
    </row>
    <row r="1324" spans="20:22" x14ac:dyDescent="0.25">
      <c r="T1324" t="str">
        <v>No</v>
      </c>
      <c r="U1324">
        <f t="shared" si="22"/>
        <v>0</v>
      </c>
      <c r="V1324">
        <f ca="1"/>
        <v>0</v>
      </c>
    </row>
    <row r="1325" spans="20:22" x14ac:dyDescent="0.25">
      <c r="T1325" t="str">
        <v>No</v>
      </c>
      <c r="U1325">
        <f t="shared" si="22"/>
        <v>0</v>
      </c>
      <c r="V1325">
        <f ca="1"/>
        <v>0</v>
      </c>
    </row>
    <row r="1326" spans="20:22" x14ac:dyDescent="0.25">
      <c r="T1326" t="str">
        <v>No</v>
      </c>
      <c r="U1326">
        <f t="shared" si="22"/>
        <v>0</v>
      </c>
      <c r="V1326">
        <f ca="1"/>
        <v>0</v>
      </c>
    </row>
    <row r="1327" spans="20:22" x14ac:dyDescent="0.25">
      <c r="T1327" t="str">
        <v>No</v>
      </c>
      <c r="U1327">
        <f t="shared" si="22"/>
        <v>0</v>
      </c>
      <c r="V1327">
        <f ca="1"/>
        <v>0</v>
      </c>
    </row>
    <row r="1328" spans="20:22" x14ac:dyDescent="0.25">
      <c r="T1328" t="str">
        <v>No</v>
      </c>
      <c r="U1328">
        <f t="shared" si="22"/>
        <v>0</v>
      </c>
      <c r="V1328">
        <f ca="1"/>
        <v>0</v>
      </c>
    </row>
    <row r="1329" spans="20:22" x14ac:dyDescent="0.25">
      <c r="T1329" t="str">
        <v>No</v>
      </c>
      <c r="U1329">
        <f t="shared" si="22"/>
        <v>0</v>
      </c>
      <c r="V1329">
        <f ca="1"/>
        <v>0</v>
      </c>
    </row>
    <row r="1330" spans="20:22" x14ac:dyDescent="0.25">
      <c r="T1330" t="str">
        <v>No</v>
      </c>
      <c r="U1330">
        <f t="shared" si="22"/>
        <v>0</v>
      </c>
      <c r="V1330">
        <f ca="1"/>
        <v>0</v>
      </c>
    </row>
    <row r="1331" spans="20:22" x14ac:dyDescent="0.25">
      <c r="T1331" t="str">
        <v>No</v>
      </c>
      <c r="U1331">
        <f t="shared" si="22"/>
        <v>0</v>
      </c>
      <c r="V1331">
        <f ca="1"/>
        <v>0</v>
      </c>
    </row>
    <row r="1332" spans="20:22" x14ac:dyDescent="0.25">
      <c r="T1332" t="str">
        <v>No</v>
      </c>
      <c r="U1332">
        <f t="shared" si="22"/>
        <v>0</v>
      </c>
      <c r="V1332">
        <f ca="1"/>
        <v>0</v>
      </c>
    </row>
    <row r="1333" spans="20:22" x14ac:dyDescent="0.25">
      <c r="T1333" t="str">
        <v>No</v>
      </c>
      <c r="U1333">
        <f t="shared" si="22"/>
        <v>0</v>
      </c>
      <c r="V1333">
        <f ca="1"/>
        <v>0</v>
      </c>
    </row>
    <row r="1334" spans="20:22" x14ac:dyDescent="0.25">
      <c r="T1334" t="str">
        <v>No</v>
      </c>
      <c r="U1334">
        <f t="shared" si="22"/>
        <v>0</v>
      </c>
      <c r="V1334">
        <f ca="1"/>
        <v>0</v>
      </c>
    </row>
    <row r="1335" spans="20:22" x14ac:dyDescent="0.25">
      <c r="T1335" t="str">
        <v>No</v>
      </c>
      <c r="U1335">
        <f t="shared" si="22"/>
        <v>0</v>
      </c>
      <c r="V1335">
        <f ca="1"/>
        <v>0</v>
      </c>
    </row>
    <row r="1336" spans="20:22" x14ac:dyDescent="0.25">
      <c r="T1336" t="str">
        <v>No</v>
      </c>
      <c r="U1336">
        <f t="shared" si="22"/>
        <v>0</v>
      </c>
      <c r="V1336">
        <f ca="1"/>
        <v>0</v>
      </c>
    </row>
    <row r="1337" spans="20:22" x14ac:dyDescent="0.25">
      <c r="T1337" t="str">
        <v>No</v>
      </c>
      <c r="U1337">
        <f t="shared" si="22"/>
        <v>0</v>
      </c>
      <c r="V1337">
        <f ca="1"/>
        <v>0</v>
      </c>
    </row>
    <row r="1338" spans="20:22" x14ac:dyDescent="0.25">
      <c r="T1338" t="str">
        <v>No</v>
      </c>
      <c r="U1338">
        <f t="shared" si="22"/>
        <v>0</v>
      </c>
      <c r="V1338">
        <f ca="1"/>
        <v>0</v>
      </c>
    </row>
    <row r="1339" spans="20:22" x14ac:dyDescent="0.25">
      <c r="T1339" t="str">
        <v>No</v>
      </c>
      <c r="U1339">
        <f t="shared" si="22"/>
        <v>0</v>
      </c>
      <c r="V1339">
        <f ca="1"/>
        <v>0</v>
      </c>
    </row>
    <row r="1340" spans="20:22" x14ac:dyDescent="0.25">
      <c r="T1340" t="str">
        <v>No</v>
      </c>
      <c r="U1340">
        <f t="shared" si="22"/>
        <v>0</v>
      </c>
      <c r="V1340">
        <f ca="1"/>
        <v>0</v>
      </c>
    </row>
    <row r="1341" spans="20:22" x14ac:dyDescent="0.25">
      <c r="T1341" t="str">
        <v>No</v>
      </c>
      <c r="U1341">
        <f t="shared" si="22"/>
        <v>0</v>
      </c>
      <c r="V1341">
        <f ca="1"/>
        <v>0</v>
      </c>
    </row>
    <row r="1342" spans="20:22" x14ac:dyDescent="0.25">
      <c r="T1342" t="str">
        <v>No</v>
      </c>
      <c r="U1342">
        <f t="shared" si="22"/>
        <v>0</v>
      </c>
      <c r="V1342">
        <f ca="1"/>
        <v>0</v>
      </c>
    </row>
    <row r="1343" spans="20:22" x14ac:dyDescent="0.25">
      <c r="T1343" t="str">
        <v>No</v>
      </c>
      <c r="U1343">
        <f t="shared" si="22"/>
        <v>0</v>
      </c>
      <c r="V1343">
        <f ca="1"/>
        <v>0</v>
      </c>
    </row>
    <row r="1344" spans="20:22" x14ac:dyDescent="0.25">
      <c r="T1344" t="str">
        <v>No</v>
      </c>
      <c r="U1344">
        <f t="shared" si="22"/>
        <v>0</v>
      </c>
      <c r="V1344">
        <f ca="1"/>
        <v>0</v>
      </c>
    </row>
    <row r="1345" spans="20:22" x14ac:dyDescent="0.25">
      <c r="T1345" t="str">
        <v>No</v>
      </c>
      <c r="U1345">
        <f t="shared" si="22"/>
        <v>0</v>
      </c>
      <c r="V1345">
        <f ca="1"/>
        <v>0</v>
      </c>
    </row>
    <row r="1346" spans="20:22" x14ac:dyDescent="0.25">
      <c r="T1346" t="str">
        <v>No</v>
      </c>
      <c r="U1346">
        <f t="shared" si="22"/>
        <v>0</v>
      </c>
      <c r="V1346">
        <f ca="1"/>
        <v>0</v>
      </c>
    </row>
    <row r="1347" spans="20:22" x14ac:dyDescent="0.25">
      <c r="T1347" t="str">
        <v>No</v>
      </c>
      <c r="U1347">
        <f t="shared" si="22"/>
        <v>0</v>
      </c>
      <c r="V1347">
        <f ca="1"/>
        <v>0</v>
      </c>
    </row>
    <row r="1348" spans="20:22" x14ac:dyDescent="0.25">
      <c r="T1348" t="str">
        <v>No</v>
      </c>
      <c r="U1348">
        <f t="shared" si="22"/>
        <v>0</v>
      </c>
      <c r="V1348">
        <f ca="1"/>
        <v>0</v>
      </c>
    </row>
    <row r="1349" spans="20:22" x14ac:dyDescent="0.25">
      <c r="T1349" t="str">
        <v>No</v>
      </c>
      <c r="U1349">
        <f t="shared" si="22"/>
        <v>0</v>
      </c>
      <c r="V1349">
        <f ca="1"/>
        <v>0</v>
      </c>
    </row>
    <row r="1350" spans="20:22" x14ac:dyDescent="0.25">
      <c r="T1350" t="str">
        <v>No</v>
      </c>
      <c r="U1350">
        <f t="shared" si="22"/>
        <v>0</v>
      </c>
      <c r="V1350">
        <f ca="1"/>
        <v>0</v>
      </c>
    </row>
    <row r="1351" spans="20:22" x14ac:dyDescent="0.25">
      <c r="T1351" t="str">
        <v>No</v>
      </c>
      <c r="U1351">
        <f t="shared" si="22"/>
        <v>0</v>
      </c>
      <c r="V1351">
        <f ca="1"/>
        <v>0</v>
      </c>
    </row>
    <row r="1352" spans="20:22" x14ac:dyDescent="0.25">
      <c r="T1352" t="str">
        <v>No</v>
      </c>
      <c r="U1352">
        <f t="shared" si="22"/>
        <v>0</v>
      </c>
      <c r="V1352">
        <f ca="1"/>
        <v>0</v>
      </c>
    </row>
    <row r="1353" spans="20:22" x14ac:dyDescent="0.25">
      <c r="T1353" t="str">
        <v>No</v>
      </c>
      <c r="U1353">
        <f t="shared" si="22"/>
        <v>0</v>
      </c>
      <c r="V1353">
        <f ca="1"/>
        <v>0</v>
      </c>
    </row>
    <row r="1354" spans="20:22" x14ac:dyDescent="0.25">
      <c r="T1354" t="str">
        <v>No</v>
      </c>
      <c r="U1354">
        <f t="shared" si="22"/>
        <v>0</v>
      </c>
      <c r="V1354">
        <f ca="1"/>
        <v>0</v>
      </c>
    </row>
    <row r="1355" spans="20:22" x14ac:dyDescent="0.25">
      <c r="T1355" t="str">
        <v>No</v>
      </c>
      <c r="U1355">
        <f t="shared" si="22"/>
        <v>0</v>
      </c>
      <c r="V1355">
        <f ca="1"/>
        <v>0</v>
      </c>
    </row>
    <row r="1356" spans="20:22" x14ac:dyDescent="0.25">
      <c r="T1356" t="str">
        <v>No</v>
      </c>
      <c r="U1356">
        <f t="shared" si="22"/>
        <v>0</v>
      </c>
      <c r="V1356">
        <f ca="1"/>
        <v>0</v>
      </c>
    </row>
    <row r="1357" spans="20:22" x14ac:dyDescent="0.25">
      <c r="T1357" t="str">
        <v>No</v>
      </c>
      <c r="U1357">
        <f t="shared" si="22"/>
        <v>0</v>
      </c>
      <c r="V1357">
        <f ca="1"/>
        <v>0</v>
      </c>
    </row>
    <row r="1358" spans="20:22" x14ac:dyDescent="0.25">
      <c r="T1358" t="str">
        <v>No</v>
      </c>
      <c r="U1358">
        <f t="shared" si="22"/>
        <v>0</v>
      </c>
      <c r="V1358">
        <f ca="1"/>
        <v>0</v>
      </c>
    </row>
    <row r="1359" spans="20:22" x14ac:dyDescent="0.25">
      <c r="T1359" t="str">
        <v>No</v>
      </c>
      <c r="U1359">
        <f t="shared" si="22"/>
        <v>0</v>
      </c>
      <c r="V1359">
        <f ca="1"/>
        <v>0</v>
      </c>
    </row>
    <row r="1360" spans="20:22" x14ac:dyDescent="0.25">
      <c r="T1360" t="str">
        <v>No</v>
      </c>
      <c r="U1360">
        <f t="shared" ref="U1360:U1423" si="23">IF(T1360="Yes",1,0)</f>
        <v>0</v>
      </c>
      <c r="V1360">
        <f ca="1"/>
        <v>0</v>
      </c>
    </row>
    <row r="1361" spans="20:22" x14ac:dyDescent="0.25">
      <c r="T1361" t="str">
        <v>No</v>
      </c>
      <c r="U1361">
        <f t="shared" si="23"/>
        <v>0</v>
      </c>
      <c r="V1361">
        <f ca="1"/>
        <v>0</v>
      </c>
    </row>
    <row r="1362" spans="20:22" x14ac:dyDescent="0.25">
      <c r="T1362" t="str">
        <v>No</v>
      </c>
      <c r="U1362">
        <f t="shared" si="23"/>
        <v>0</v>
      </c>
      <c r="V1362">
        <f ca="1"/>
        <v>0</v>
      </c>
    </row>
    <row r="1363" spans="20:22" x14ac:dyDescent="0.25">
      <c r="T1363" t="str">
        <v>No</v>
      </c>
      <c r="U1363">
        <f t="shared" si="23"/>
        <v>0</v>
      </c>
      <c r="V1363">
        <f ca="1"/>
        <v>0</v>
      </c>
    </row>
    <row r="1364" spans="20:22" x14ac:dyDescent="0.25">
      <c r="T1364" t="str">
        <v>No</v>
      </c>
      <c r="U1364">
        <f t="shared" si="23"/>
        <v>0</v>
      </c>
      <c r="V1364">
        <f ca="1"/>
        <v>0</v>
      </c>
    </row>
    <row r="1365" spans="20:22" x14ac:dyDescent="0.25">
      <c r="T1365" t="str">
        <v>No</v>
      </c>
      <c r="U1365">
        <f t="shared" si="23"/>
        <v>0</v>
      </c>
      <c r="V1365">
        <f ca="1"/>
        <v>0</v>
      </c>
    </row>
    <row r="1366" spans="20:22" x14ac:dyDescent="0.25">
      <c r="T1366" t="str">
        <v>No</v>
      </c>
      <c r="U1366">
        <f t="shared" si="23"/>
        <v>0</v>
      </c>
      <c r="V1366">
        <f ca="1"/>
        <v>0</v>
      </c>
    </row>
    <row r="1367" spans="20:22" x14ac:dyDescent="0.25">
      <c r="T1367" t="str">
        <v>No</v>
      </c>
      <c r="U1367">
        <f t="shared" si="23"/>
        <v>0</v>
      </c>
      <c r="V1367">
        <f ca="1"/>
        <v>0</v>
      </c>
    </row>
    <row r="1368" spans="20:22" x14ac:dyDescent="0.25">
      <c r="T1368" t="str">
        <v>No</v>
      </c>
      <c r="U1368">
        <f t="shared" si="23"/>
        <v>0</v>
      </c>
      <c r="V1368">
        <f ca="1"/>
        <v>0</v>
      </c>
    </row>
    <row r="1369" spans="20:22" x14ac:dyDescent="0.25">
      <c r="T1369" t="str">
        <v>No</v>
      </c>
      <c r="U1369">
        <f t="shared" si="23"/>
        <v>0</v>
      </c>
      <c r="V1369">
        <f ca="1"/>
        <v>0</v>
      </c>
    </row>
    <row r="1370" spans="20:22" x14ac:dyDescent="0.25">
      <c r="T1370" t="str">
        <v>No</v>
      </c>
      <c r="U1370">
        <f t="shared" si="23"/>
        <v>0</v>
      </c>
      <c r="V1370">
        <f ca="1"/>
        <v>0</v>
      </c>
    </row>
    <row r="1371" spans="20:22" x14ac:dyDescent="0.25">
      <c r="T1371" t="str">
        <v>No</v>
      </c>
      <c r="U1371">
        <f t="shared" si="23"/>
        <v>0</v>
      </c>
      <c r="V1371">
        <f ca="1"/>
        <v>0</v>
      </c>
    </row>
    <row r="1372" spans="20:22" x14ac:dyDescent="0.25">
      <c r="T1372" t="str">
        <v>No</v>
      </c>
      <c r="U1372">
        <f t="shared" si="23"/>
        <v>0</v>
      </c>
      <c r="V1372">
        <f ca="1"/>
        <v>0</v>
      </c>
    </row>
    <row r="1373" spans="20:22" x14ac:dyDescent="0.25">
      <c r="T1373" t="str">
        <v>No</v>
      </c>
      <c r="U1373">
        <f t="shared" si="23"/>
        <v>0</v>
      </c>
      <c r="V1373">
        <f ca="1"/>
        <v>0</v>
      </c>
    </row>
    <row r="1374" spans="20:22" x14ac:dyDescent="0.25">
      <c r="T1374" t="str">
        <v>No</v>
      </c>
      <c r="U1374">
        <f t="shared" si="23"/>
        <v>0</v>
      </c>
      <c r="V1374">
        <f ca="1"/>
        <v>0</v>
      </c>
    </row>
    <row r="1375" spans="20:22" x14ac:dyDescent="0.25">
      <c r="T1375" t="str">
        <v>No</v>
      </c>
      <c r="U1375">
        <f t="shared" si="23"/>
        <v>0</v>
      </c>
      <c r="V1375">
        <f ca="1"/>
        <v>0</v>
      </c>
    </row>
    <row r="1376" spans="20:22" x14ac:dyDescent="0.25">
      <c r="T1376" t="str">
        <v>No</v>
      </c>
      <c r="U1376">
        <f t="shared" si="23"/>
        <v>0</v>
      </c>
      <c r="V1376">
        <f ca="1"/>
        <v>0</v>
      </c>
    </row>
    <row r="1377" spans="20:22" x14ac:dyDescent="0.25">
      <c r="T1377" t="str">
        <v>No</v>
      </c>
      <c r="U1377">
        <f t="shared" si="23"/>
        <v>0</v>
      </c>
      <c r="V1377">
        <f ca="1"/>
        <v>0</v>
      </c>
    </row>
    <row r="1378" spans="20:22" x14ac:dyDescent="0.25">
      <c r="T1378" t="str">
        <v>No</v>
      </c>
      <c r="U1378">
        <f t="shared" si="23"/>
        <v>0</v>
      </c>
      <c r="V1378">
        <f ca="1"/>
        <v>0</v>
      </c>
    </row>
    <row r="1379" spans="20:22" x14ac:dyDescent="0.25">
      <c r="T1379" t="str">
        <v>Yes</v>
      </c>
      <c r="U1379">
        <f t="shared" si="23"/>
        <v>1</v>
      </c>
      <c r="V1379">
        <f ca="1"/>
        <v>0</v>
      </c>
    </row>
    <row r="1380" spans="20:22" x14ac:dyDescent="0.25">
      <c r="T1380" t="str">
        <v>No</v>
      </c>
      <c r="U1380">
        <f t="shared" si="23"/>
        <v>0</v>
      </c>
      <c r="V1380">
        <f ca="1"/>
        <v>0</v>
      </c>
    </row>
    <row r="1381" spans="20:22" x14ac:dyDescent="0.25">
      <c r="T1381" t="str">
        <v>No</v>
      </c>
      <c r="U1381">
        <f t="shared" si="23"/>
        <v>0</v>
      </c>
      <c r="V1381">
        <f ca="1"/>
        <v>0</v>
      </c>
    </row>
    <row r="1382" spans="20:22" x14ac:dyDescent="0.25">
      <c r="T1382" t="str">
        <v>No</v>
      </c>
      <c r="U1382">
        <f t="shared" si="23"/>
        <v>0</v>
      </c>
      <c r="V1382">
        <f ca="1"/>
        <v>0</v>
      </c>
    </row>
    <row r="1383" spans="20:22" x14ac:dyDescent="0.25">
      <c r="T1383" t="str">
        <v>No</v>
      </c>
      <c r="U1383">
        <f t="shared" si="23"/>
        <v>0</v>
      </c>
      <c r="V1383">
        <f ca="1"/>
        <v>0</v>
      </c>
    </row>
    <row r="1384" spans="20:22" x14ac:dyDescent="0.25">
      <c r="T1384" t="str">
        <v>No</v>
      </c>
      <c r="U1384">
        <f t="shared" si="23"/>
        <v>0</v>
      </c>
      <c r="V1384">
        <f ca="1"/>
        <v>0</v>
      </c>
    </row>
    <row r="1385" spans="20:22" x14ac:dyDescent="0.25">
      <c r="T1385" t="str">
        <v>No</v>
      </c>
      <c r="U1385">
        <f t="shared" si="23"/>
        <v>0</v>
      </c>
      <c r="V1385">
        <f ca="1"/>
        <v>0</v>
      </c>
    </row>
    <row r="1386" spans="20:22" x14ac:dyDescent="0.25">
      <c r="T1386" t="str">
        <v>No</v>
      </c>
      <c r="U1386">
        <f t="shared" si="23"/>
        <v>0</v>
      </c>
      <c r="V1386">
        <f ca="1"/>
        <v>0</v>
      </c>
    </row>
    <row r="1387" spans="20:22" x14ac:dyDescent="0.25">
      <c r="T1387" t="str">
        <v>No</v>
      </c>
      <c r="U1387">
        <f t="shared" si="23"/>
        <v>0</v>
      </c>
      <c r="V1387">
        <f ca="1"/>
        <v>0</v>
      </c>
    </row>
    <row r="1388" spans="20:22" x14ac:dyDescent="0.25">
      <c r="T1388" t="str">
        <v>No</v>
      </c>
      <c r="U1388">
        <f t="shared" si="23"/>
        <v>0</v>
      </c>
      <c r="V1388">
        <f ca="1"/>
        <v>0</v>
      </c>
    </row>
    <row r="1389" spans="20:22" x14ac:dyDescent="0.25">
      <c r="T1389" t="str">
        <v>No</v>
      </c>
      <c r="U1389">
        <f t="shared" si="23"/>
        <v>0</v>
      </c>
      <c r="V1389">
        <f ca="1"/>
        <v>0</v>
      </c>
    </row>
    <row r="1390" spans="20:22" x14ac:dyDescent="0.25">
      <c r="T1390" t="str">
        <v>No</v>
      </c>
      <c r="U1390">
        <f t="shared" si="23"/>
        <v>0</v>
      </c>
      <c r="V1390">
        <f ca="1"/>
        <v>0</v>
      </c>
    </row>
    <row r="1391" spans="20:22" x14ac:dyDescent="0.25">
      <c r="T1391" t="str">
        <v>No</v>
      </c>
      <c r="U1391">
        <f t="shared" si="23"/>
        <v>0</v>
      </c>
      <c r="V1391">
        <f ca="1"/>
        <v>0</v>
      </c>
    </row>
    <row r="1392" spans="20:22" x14ac:dyDescent="0.25">
      <c r="T1392" t="str">
        <v>No</v>
      </c>
      <c r="U1392">
        <f t="shared" si="23"/>
        <v>0</v>
      </c>
      <c r="V1392">
        <f ca="1"/>
        <v>0</v>
      </c>
    </row>
    <row r="1393" spans="20:22" x14ac:dyDescent="0.25">
      <c r="T1393" t="str">
        <v>No</v>
      </c>
      <c r="U1393">
        <f t="shared" si="23"/>
        <v>0</v>
      </c>
      <c r="V1393">
        <f ca="1"/>
        <v>0</v>
      </c>
    </row>
    <row r="1394" spans="20:22" x14ac:dyDescent="0.25">
      <c r="T1394" t="str">
        <v>No</v>
      </c>
      <c r="U1394">
        <f t="shared" si="23"/>
        <v>0</v>
      </c>
      <c r="V1394">
        <f ca="1"/>
        <v>0</v>
      </c>
    </row>
    <row r="1395" spans="20:22" x14ac:dyDescent="0.25">
      <c r="T1395" t="str">
        <v>No</v>
      </c>
      <c r="U1395">
        <f t="shared" si="23"/>
        <v>0</v>
      </c>
      <c r="V1395">
        <f ca="1"/>
        <v>0</v>
      </c>
    </row>
    <row r="1396" spans="20:22" x14ac:dyDescent="0.25">
      <c r="T1396" t="str">
        <v>No</v>
      </c>
      <c r="U1396">
        <f t="shared" si="23"/>
        <v>0</v>
      </c>
      <c r="V1396">
        <f ca="1"/>
        <v>0</v>
      </c>
    </row>
    <row r="1397" spans="20:22" x14ac:dyDescent="0.25">
      <c r="T1397" t="str">
        <v>No</v>
      </c>
      <c r="U1397">
        <f t="shared" si="23"/>
        <v>0</v>
      </c>
      <c r="V1397">
        <f ca="1"/>
        <v>0</v>
      </c>
    </row>
    <row r="1398" spans="20:22" x14ac:dyDescent="0.25">
      <c r="T1398" t="str">
        <v>No</v>
      </c>
      <c r="U1398">
        <f t="shared" si="23"/>
        <v>0</v>
      </c>
      <c r="V1398">
        <f ca="1"/>
        <v>0</v>
      </c>
    </row>
    <row r="1399" spans="20:22" x14ac:dyDescent="0.25">
      <c r="T1399" t="str">
        <v>No</v>
      </c>
      <c r="U1399">
        <f t="shared" si="23"/>
        <v>0</v>
      </c>
      <c r="V1399">
        <f ca="1"/>
        <v>0</v>
      </c>
    </row>
    <row r="1400" spans="20:22" x14ac:dyDescent="0.25">
      <c r="T1400" t="str">
        <v>No</v>
      </c>
      <c r="U1400">
        <f t="shared" si="23"/>
        <v>0</v>
      </c>
      <c r="V1400">
        <f ca="1"/>
        <v>0</v>
      </c>
    </row>
    <row r="1401" spans="20:22" x14ac:dyDescent="0.25">
      <c r="T1401" t="str">
        <v>No</v>
      </c>
      <c r="U1401">
        <f t="shared" si="23"/>
        <v>0</v>
      </c>
      <c r="V1401">
        <f ca="1"/>
        <v>0</v>
      </c>
    </row>
    <row r="1402" spans="20:22" x14ac:dyDescent="0.25">
      <c r="T1402" t="str">
        <v>No</v>
      </c>
      <c r="U1402">
        <f t="shared" si="23"/>
        <v>0</v>
      </c>
      <c r="V1402">
        <f ca="1"/>
        <v>0</v>
      </c>
    </row>
    <row r="1403" spans="20:22" x14ac:dyDescent="0.25">
      <c r="T1403" t="str">
        <v>No</v>
      </c>
      <c r="U1403">
        <f t="shared" si="23"/>
        <v>0</v>
      </c>
      <c r="V1403">
        <f ca="1"/>
        <v>0</v>
      </c>
    </row>
    <row r="1404" spans="20:22" x14ac:dyDescent="0.25">
      <c r="T1404" t="str">
        <v>No</v>
      </c>
      <c r="U1404">
        <f t="shared" si="23"/>
        <v>0</v>
      </c>
      <c r="V1404">
        <f ca="1"/>
        <v>0</v>
      </c>
    </row>
    <row r="1405" spans="20:22" x14ac:dyDescent="0.25">
      <c r="T1405" t="str">
        <v>No</v>
      </c>
      <c r="U1405">
        <f t="shared" si="23"/>
        <v>0</v>
      </c>
      <c r="V1405">
        <f ca="1"/>
        <v>0</v>
      </c>
    </row>
    <row r="1406" spans="20:22" x14ac:dyDescent="0.25">
      <c r="T1406" t="str">
        <v>No</v>
      </c>
      <c r="U1406">
        <f t="shared" si="23"/>
        <v>0</v>
      </c>
      <c r="V1406">
        <f ca="1"/>
        <v>0</v>
      </c>
    </row>
    <row r="1407" spans="20:22" x14ac:dyDescent="0.25">
      <c r="T1407" t="str">
        <v>No</v>
      </c>
      <c r="U1407">
        <f t="shared" si="23"/>
        <v>0</v>
      </c>
      <c r="V1407">
        <f ca="1"/>
        <v>0</v>
      </c>
    </row>
    <row r="1408" spans="20:22" x14ac:dyDescent="0.25">
      <c r="T1408" t="str">
        <v>No</v>
      </c>
      <c r="U1408">
        <f t="shared" si="23"/>
        <v>0</v>
      </c>
      <c r="V1408">
        <f ca="1"/>
        <v>0</v>
      </c>
    </row>
    <row r="1409" spans="20:22" x14ac:dyDescent="0.25">
      <c r="T1409" t="str">
        <v>No</v>
      </c>
      <c r="U1409">
        <f t="shared" si="23"/>
        <v>0</v>
      </c>
      <c r="V1409">
        <f ca="1"/>
        <v>0</v>
      </c>
    </row>
    <row r="1410" spans="20:22" x14ac:dyDescent="0.25">
      <c r="T1410" t="str">
        <v>No</v>
      </c>
      <c r="U1410">
        <f t="shared" si="23"/>
        <v>0</v>
      </c>
      <c r="V1410">
        <f ca="1"/>
        <v>0</v>
      </c>
    </row>
    <row r="1411" spans="20:22" x14ac:dyDescent="0.25">
      <c r="T1411" t="str">
        <v>No</v>
      </c>
      <c r="U1411">
        <f t="shared" si="23"/>
        <v>0</v>
      </c>
      <c r="V1411">
        <f ca="1"/>
        <v>0</v>
      </c>
    </row>
    <row r="1412" spans="20:22" x14ac:dyDescent="0.25">
      <c r="T1412" t="str">
        <v>No</v>
      </c>
      <c r="U1412">
        <f t="shared" si="23"/>
        <v>0</v>
      </c>
      <c r="V1412">
        <f ca="1"/>
        <v>0</v>
      </c>
    </row>
    <row r="1413" spans="20:22" x14ac:dyDescent="0.25">
      <c r="T1413" t="str">
        <v>No</v>
      </c>
      <c r="U1413">
        <f t="shared" si="23"/>
        <v>0</v>
      </c>
      <c r="V1413">
        <f ca="1"/>
        <v>0</v>
      </c>
    </row>
    <row r="1414" spans="20:22" x14ac:dyDescent="0.25">
      <c r="T1414" t="str">
        <v>No</v>
      </c>
      <c r="U1414">
        <f t="shared" si="23"/>
        <v>0</v>
      </c>
      <c r="V1414">
        <f ca="1"/>
        <v>0</v>
      </c>
    </row>
    <row r="1415" spans="20:22" x14ac:dyDescent="0.25">
      <c r="T1415" t="str">
        <v>No</v>
      </c>
      <c r="U1415">
        <f t="shared" si="23"/>
        <v>0</v>
      </c>
      <c r="V1415">
        <f ca="1"/>
        <v>0</v>
      </c>
    </row>
    <row r="1416" spans="20:22" x14ac:dyDescent="0.25">
      <c r="T1416" t="str">
        <v>No</v>
      </c>
      <c r="U1416">
        <f t="shared" si="23"/>
        <v>0</v>
      </c>
      <c r="V1416">
        <f ca="1"/>
        <v>0</v>
      </c>
    </row>
    <row r="1417" spans="20:22" x14ac:dyDescent="0.25">
      <c r="T1417" t="str">
        <v>Yes</v>
      </c>
      <c r="U1417">
        <f t="shared" si="23"/>
        <v>1</v>
      </c>
      <c r="V1417">
        <f ca="1"/>
        <v>0</v>
      </c>
    </row>
    <row r="1418" spans="20:22" x14ac:dyDescent="0.25">
      <c r="T1418" t="str">
        <v>No</v>
      </c>
      <c r="U1418">
        <f t="shared" si="23"/>
        <v>0</v>
      </c>
      <c r="V1418">
        <f ca="1"/>
        <v>0</v>
      </c>
    </row>
    <row r="1419" spans="20:22" x14ac:dyDescent="0.25">
      <c r="T1419" t="str">
        <v>No</v>
      </c>
      <c r="U1419">
        <f t="shared" si="23"/>
        <v>0</v>
      </c>
      <c r="V1419">
        <f ca="1"/>
        <v>0</v>
      </c>
    </row>
    <row r="1420" spans="20:22" x14ac:dyDescent="0.25">
      <c r="T1420" t="str">
        <v>No</v>
      </c>
      <c r="U1420">
        <f t="shared" si="23"/>
        <v>0</v>
      </c>
      <c r="V1420">
        <f ca="1"/>
        <v>0</v>
      </c>
    </row>
    <row r="1421" spans="20:22" x14ac:dyDescent="0.25">
      <c r="T1421" t="str">
        <v>No</v>
      </c>
      <c r="U1421">
        <f t="shared" si="23"/>
        <v>0</v>
      </c>
      <c r="V1421">
        <f ca="1"/>
        <v>0</v>
      </c>
    </row>
    <row r="1422" spans="20:22" x14ac:dyDescent="0.25">
      <c r="T1422" t="str">
        <v>No</v>
      </c>
      <c r="U1422">
        <f t="shared" si="23"/>
        <v>0</v>
      </c>
      <c r="V1422">
        <f ca="1"/>
        <v>0</v>
      </c>
    </row>
    <row r="1423" spans="20:22" x14ac:dyDescent="0.25">
      <c r="T1423" t="str">
        <v>No</v>
      </c>
      <c r="U1423">
        <f t="shared" si="23"/>
        <v>0</v>
      </c>
      <c r="V1423">
        <f ca="1"/>
        <v>0</v>
      </c>
    </row>
    <row r="1424" spans="20:22" x14ac:dyDescent="0.25">
      <c r="T1424" t="str">
        <v>No</v>
      </c>
      <c r="U1424">
        <f t="shared" ref="U1424:U1487" si="24">IF(T1424="Yes",1,0)</f>
        <v>0</v>
      </c>
      <c r="V1424">
        <f ca="1"/>
        <v>0</v>
      </c>
    </row>
    <row r="1425" spans="20:22" x14ac:dyDescent="0.25">
      <c r="T1425" t="str">
        <v>No</v>
      </c>
      <c r="U1425">
        <f t="shared" si="24"/>
        <v>0</v>
      </c>
      <c r="V1425">
        <f ca="1"/>
        <v>0</v>
      </c>
    </row>
    <row r="1426" spans="20:22" x14ac:dyDescent="0.25">
      <c r="T1426" t="str">
        <v>No</v>
      </c>
      <c r="U1426">
        <f t="shared" si="24"/>
        <v>0</v>
      </c>
      <c r="V1426">
        <f ca="1"/>
        <v>0</v>
      </c>
    </row>
    <row r="1427" spans="20:22" x14ac:dyDescent="0.25">
      <c r="T1427" t="str">
        <v>No</v>
      </c>
      <c r="U1427">
        <f t="shared" si="24"/>
        <v>0</v>
      </c>
      <c r="V1427">
        <f ca="1"/>
        <v>0</v>
      </c>
    </row>
    <row r="1428" spans="20:22" x14ac:dyDescent="0.25">
      <c r="T1428" t="str">
        <v>No</v>
      </c>
      <c r="U1428">
        <f t="shared" si="24"/>
        <v>0</v>
      </c>
      <c r="V1428">
        <f ca="1"/>
        <v>0</v>
      </c>
    </row>
    <row r="1429" spans="20:22" x14ac:dyDescent="0.25">
      <c r="T1429" t="str">
        <v>No</v>
      </c>
      <c r="U1429">
        <f t="shared" si="24"/>
        <v>0</v>
      </c>
      <c r="V1429">
        <f ca="1"/>
        <v>0</v>
      </c>
    </row>
    <row r="1430" spans="20:22" x14ac:dyDescent="0.25">
      <c r="T1430" t="str">
        <v>No</v>
      </c>
      <c r="U1430">
        <f t="shared" si="24"/>
        <v>0</v>
      </c>
      <c r="V1430">
        <f ca="1"/>
        <v>0</v>
      </c>
    </row>
    <row r="1431" spans="20:22" x14ac:dyDescent="0.25">
      <c r="T1431" t="str">
        <v>No</v>
      </c>
      <c r="U1431">
        <f t="shared" si="24"/>
        <v>0</v>
      </c>
      <c r="V1431">
        <f ca="1"/>
        <v>0</v>
      </c>
    </row>
    <row r="1432" spans="20:22" x14ac:dyDescent="0.25">
      <c r="T1432" t="str">
        <v>No</v>
      </c>
      <c r="U1432">
        <f t="shared" si="24"/>
        <v>0</v>
      </c>
      <c r="V1432">
        <f ca="1"/>
        <v>0</v>
      </c>
    </row>
    <row r="1433" spans="20:22" x14ac:dyDescent="0.25">
      <c r="T1433" t="str">
        <v>No</v>
      </c>
      <c r="U1433">
        <f t="shared" si="24"/>
        <v>0</v>
      </c>
      <c r="V1433">
        <f ca="1"/>
        <v>0</v>
      </c>
    </row>
    <row r="1434" spans="20:22" x14ac:dyDescent="0.25">
      <c r="T1434" t="str">
        <v>No</v>
      </c>
      <c r="U1434">
        <f t="shared" si="24"/>
        <v>0</v>
      </c>
      <c r="V1434">
        <f ca="1"/>
        <v>0</v>
      </c>
    </row>
    <row r="1435" spans="20:22" x14ac:dyDescent="0.25">
      <c r="T1435" t="str">
        <v>No</v>
      </c>
      <c r="U1435">
        <f t="shared" si="24"/>
        <v>0</v>
      </c>
      <c r="V1435">
        <f ca="1"/>
        <v>0</v>
      </c>
    </row>
    <row r="1436" spans="20:22" x14ac:dyDescent="0.25">
      <c r="T1436" t="str">
        <v>No</v>
      </c>
      <c r="U1436">
        <f t="shared" si="24"/>
        <v>0</v>
      </c>
      <c r="V1436">
        <f ca="1"/>
        <v>0</v>
      </c>
    </row>
    <row r="1437" spans="20:22" x14ac:dyDescent="0.25">
      <c r="T1437" t="str">
        <v>No</v>
      </c>
      <c r="U1437">
        <f t="shared" si="24"/>
        <v>0</v>
      </c>
      <c r="V1437">
        <f ca="1"/>
        <v>0</v>
      </c>
    </row>
    <row r="1438" spans="20:22" x14ac:dyDescent="0.25">
      <c r="T1438" t="str">
        <v>No</v>
      </c>
      <c r="U1438">
        <f t="shared" si="24"/>
        <v>0</v>
      </c>
      <c r="V1438">
        <f ca="1"/>
        <v>0</v>
      </c>
    </row>
    <row r="1439" spans="20:22" x14ac:dyDescent="0.25">
      <c r="T1439" t="str">
        <v>No</v>
      </c>
      <c r="U1439">
        <f t="shared" si="24"/>
        <v>0</v>
      </c>
      <c r="V1439">
        <f ca="1"/>
        <v>0</v>
      </c>
    </row>
    <row r="1440" spans="20:22" x14ac:dyDescent="0.25">
      <c r="T1440" t="str">
        <v>No</v>
      </c>
      <c r="U1440">
        <f t="shared" si="24"/>
        <v>0</v>
      </c>
      <c r="V1440">
        <f ca="1"/>
        <v>0</v>
      </c>
    </row>
    <row r="1441" spans="20:22" x14ac:dyDescent="0.25">
      <c r="T1441" t="str">
        <v>No</v>
      </c>
      <c r="U1441">
        <f t="shared" si="24"/>
        <v>0</v>
      </c>
      <c r="V1441">
        <f ca="1"/>
        <v>0</v>
      </c>
    </row>
    <row r="1442" spans="20:22" x14ac:dyDescent="0.25">
      <c r="T1442" t="str">
        <v>No</v>
      </c>
      <c r="U1442">
        <f t="shared" si="24"/>
        <v>0</v>
      </c>
      <c r="V1442">
        <f ca="1"/>
        <v>0</v>
      </c>
    </row>
    <row r="1443" spans="20:22" x14ac:dyDescent="0.25">
      <c r="T1443" t="str">
        <v>No</v>
      </c>
      <c r="U1443">
        <f t="shared" si="24"/>
        <v>0</v>
      </c>
      <c r="V1443">
        <f ca="1"/>
        <v>0</v>
      </c>
    </row>
    <row r="1444" spans="20:22" x14ac:dyDescent="0.25">
      <c r="T1444" t="str">
        <v>No</v>
      </c>
      <c r="U1444">
        <f t="shared" si="24"/>
        <v>0</v>
      </c>
      <c r="V1444">
        <f ca="1"/>
        <v>0</v>
      </c>
    </row>
    <row r="1445" spans="20:22" x14ac:dyDescent="0.25">
      <c r="T1445" t="str">
        <v>No</v>
      </c>
      <c r="U1445">
        <f t="shared" si="24"/>
        <v>0</v>
      </c>
      <c r="V1445">
        <f ca="1"/>
        <v>0</v>
      </c>
    </row>
    <row r="1446" spans="20:22" x14ac:dyDescent="0.25">
      <c r="T1446" t="str">
        <v>No</v>
      </c>
      <c r="U1446">
        <f t="shared" si="24"/>
        <v>0</v>
      </c>
      <c r="V1446">
        <f ca="1"/>
        <v>0</v>
      </c>
    </row>
    <row r="1447" spans="20:22" x14ac:dyDescent="0.25">
      <c r="T1447" t="str">
        <v>No</v>
      </c>
      <c r="U1447">
        <f t="shared" si="24"/>
        <v>0</v>
      </c>
      <c r="V1447">
        <f ca="1"/>
        <v>0</v>
      </c>
    </row>
    <row r="1448" spans="20:22" x14ac:dyDescent="0.25">
      <c r="T1448" t="str">
        <v>No</v>
      </c>
      <c r="U1448">
        <f t="shared" si="24"/>
        <v>0</v>
      </c>
      <c r="V1448">
        <f ca="1"/>
        <v>0</v>
      </c>
    </row>
    <row r="1449" spans="20:22" x14ac:dyDescent="0.25">
      <c r="T1449" t="str">
        <v>No</v>
      </c>
      <c r="U1449">
        <f t="shared" si="24"/>
        <v>0</v>
      </c>
      <c r="V1449">
        <f ca="1"/>
        <v>0</v>
      </c>
    </row>
    <row r="1450" spans="20:22" x14ac:dyDescent="0.25">
      <c r="T1450" t="str">
        <v>No</v>
      </c>
      <c r="U1450">
        <f t="shared" si="24"/>
        <v>0</v>
      </c>
      <c r="V1450">
        <f ca="1"/>
        <v>0</v>
      </c>
    </row>
    <row r="1451" spans="20:22" x14ac:dyDescent="0.25">
      <c r="T1451" t="str">
        <v>No</v>
      </c>
      <c r="U1451">
        <f t="shared" si="24"/>
        <v>0</v>
      </c>
      <c r="V1451">
        <f ca="1"/>
        <v>0</v>
      </c>
    </row>
    <row r="1452" spans="20:22" x14ac:dyDescent="0.25">
      <c r="T1452" t="str">
        <v>No</v>
      </c>
      <c r="U1452">
        <f t="shared" si="24"/>
        <v>0</v>
      </c>
      <c r="V1452">
        <f ca="1"/>
        <v>0</v>
      </c>
    </row>
    <row r="1453" spans="20:22" x14ac:dyDescent="0.25">
      <c r="T1453" t="str">
        <v>No</v>
      </c>
      <c r="U1453">
        <f t="shared" si="24"/>
        <v>0</v>
      </c>
      <c r="V1453">
        <f ca="1"/>
        <v>0</v>
      </c>
    </row>
    <row r="1454" spans="20:22" x14ac:dyDescent="0.25">
      <c r="T1454" t="str">
        <v>No</v>
      </c>
      <c r="U1454">
        <f t="shared" si="24"/>
        <v>0</v>
      </c>
      <c r="V1454">
        <f ca="1"/>
        <v>0</v>
      </c>
    </row>
    <row r="1455" spans="20:22" x14ac:dyDescent="0.25">
      <c r="T1455" t="str">
        <v>No</v>
      </c>
      <c r="U1455">
        <f t="shared" si="24"/>
        <v>0</v>
      </c>
      <c r="V1455">
        <f ca="1"/>
        <v>0</v>
      </c>
    </row>
    <row r="1456" spans="20:22" x14ac:dyDescent="0.25">
      <c r="T1456" t="str">
        <v>No</v>
      </c>
      <c r="U1456">
        <f t="shared" si="24"/>
        <v>0</v>
      </c>
      <c r="V1456">
        <f ca="1"/>
        <v>0</v>
      </c>
    </row>
    <row r="1457" spans="20:22" x14ac:dyDescent="0.25">
      <c r="T1457" t="str">
        <v>No</v>
      </c>
      <c r="U1457">
        <f t="shared" si="24"/>
        <v>0</v>
      </c>
      <c r="V1457">
        <f ca="1"/>
        <v>0</v>
      </c>
    </row>
    <row r="1458" spans="20:22" x14ac:dyDescent="0.25">
      <c r="T1458" t="str">
        <v>No</v>
      </c>
      <c r="U1458">
        <f t="shared" si="24"/>
        <v>0</v>
      </c>
      <c r="V1458">
        <f ca="1"/>
        <v>0</v>
      </c>
    </row>
    <row r="1459" spans="20:22" x14ac:dyDescent="0.25">
      <c r="T1459" t="str">
        <v>No</v>
      </c>
      <c r="U1459">
        <f t="shared" si="24"/>
        <v>0</v>
      </c>
      <c r="V1459">
        <f ca="1"/>
        <v>0</v>
      </c>
    </row>
    <row r="1460" spans="20:22" x14ac:dyDescent="0.25">
      <c r="T1460" t="str">
        <v>No</v>
      </c>
      <c r="U1460">
        <f t="shared" si="24"/>
        <v>0</v>
      </c>
      <c r="V1460">
        <f ca="1"/>
        <v>0</v>
      </c>
    </row>
    <row r="1461" spans="20:22" x14ac:dyDescent="0.25">
      <c r="T1461" t="str">
        <v>No</v>
      </c>
      <c r="U1461">
        <f t="shared" si="24"/>
        <v>0</v>
      </c>
      <c r="V1461">
        <f ca="1"/>
        <v>0</v>
      </c>
    </row>
    <row r="1462" spans="20:22" x14ac:dyDescent="0.25">
      <c r="T1462" t="str">
        <v>No</v>
      </c>
      <c r="U1462">
        <f t="shared" si="24"/>
        <v>0</v>
      </c>
      <c r="V1462">
        <f ca="1"/>
        <v>0</v>
      </c>
    </row>
    <row r="1463" spans="20:22" x14ac:dyDescent="0.25">
      <c r="T1463" t="str">
        <v>No</v>
      </c>
      <c r="U1463">
        <f t="shared" si="24"/>
        <v>0</v>
      </c>
      <c r="V1463">
        <f ca="1"/>
        <v>0</v>
      </c>
    </row>
    <row r="1464" spans="20:22" x14ac:dyDescent="0.25">
      <c r="T1464" t="str">
        <v>No</v>
      </c>
      <c r="U1464">
        <f t="shared" si="24"/>
        <v>0</v>
      </c>
      <c r="V1464">
        <f ca="1"/>
        <v>0</v>
      </c>
    </row>
    <row r="1465" spans="20:22" x14ac:dyDescent="0.25">
      <c r="T1465" t="str">
        <v>No</v>
      </c>
      <c r="U1465">
        <f t="shared" si="24"/>
        <v>0</v>
      </c>
      <c r="V1465">
        <f ca="1"/>
        <v>0</v>
      </c>
    </row>
    <row r="1466" spans="20:22" x14ac:dyDescent="0.25">
      <c r="T1466" t="str">
        <v>No</v>
      </c>
      <c r="U1466">
        <f t="shared" si="24"/>
        <v>0</v>
      </c>
      <c r="V1466">
        <f ca="1"/>
        <v>0</v>
      </c>
    </row>
    <row r="1467" spans="20:22" x14ac:dyDescent="0.25">
      <c r="T1467" t="str">
        <v>No</v>
      </c>
      <c r="U1467">
        <f t="shared" si="24"/>
        <v>0</v>
      </c>
      <c r="V1467">
        <f ca="1"/>
        <v>0</v>
      </c>
    </row>
    <row r="1468" spans="20:22" x14ac:dyDescent="0.25">
      <c r="T1468" t="str">
        <v>No</v>
      </c>
      <c r="U1468">
        <f t="shared" si="24"/>
        <v>0</v>
      </c>
      <c r="V1468">
        <f ca="1"/>
        <v>0</v>
      </c>
    </row>
    <row r="1469" spans="20:22" x14ac:dyDescent="0.25">
      <c r="T1469" t="str">
        <v>No</v>
      </c>
      <c r="U1469">
        <f t="shared" si="24"/>
        <v>0</v>
      </c>
      <c r="V1469">
        <f ca="1"/>
        <v>0</v>
      </c>
    </row>
    <row r="1470" spans="20:22" x14ac:dyDescent="0.25">
      <c r="T1470" t="str">
        <v>No</v>
      </c>
      <c r="U1470">
        <f t="shared" si="24"/>
        <v>0</v>
      </c>
      <c r="V1470">
        <f ca="1"/>
        <v>0</v>
      </c>
    </row>
    <row r="1471" spans="20:22" x14ac:dyDescent="0.25">
      <c r="T1471" t="str">
        <v>No</v>
      </c>
      <c r="U1471">
        <f t="shared" si="24"/>
        <v>0</v>
      </c>
      <c r="V1471">
        <f ca="1"/>
        <v>0</v>
      </c>
    </row>
    <row r="1472" spans="20:22" x14ac:dyDescent="0.25">
      <c r="T1472" t="str">
        <v>No</v>
      </c>
      <c r="U1472">
        <f t="shared" si="24"/>
        <v>0</v>
      </c>
      <c r="V1472">
        <f ca="1"/>
        <v>0</v>
      </c>
    </row>
    <row r="1473" spans="20:22" x14ac:dyDescent="0.25">
      <c r="T1473" t="str">
        <v>No</v>
      </c>
      <c r="U1473">
        <f t="shared" si="24"/>
        <v>0</v>
      </c>
      <c r="V1473">
        <f ca="1"/>
        <v>0</v>
      </c>
    </row>
    <row r="1474" spans="20:22" x14ac:dyDescent="0.25">
      <c r="T1474" t="str">
        <v>No</v>
      </c>
      <c r="U1474">
        <f t="shared" si="24"/>
        <v>0</v>
      </c>
      <c r="V1474">
        <f ca="1"/>
        <v>0</v>
      </c>
    </row>
    <row r="1475" spans="20:22" x14ac:dyDescent="0.25">
      <c r="T1475" t="str">
        <v>No</v>
      </c>
      <c r="U1475">
        <f t="shared" si="24"/>
        <v>0</v>
      </c>
      <c r="V1475">
        <f ca="1"/>
        <v>0</v>
      </c>
    </row>
    <row r="1476" spans="20:22" x14ac:dyDescent="0.25">
      <c r="T1476" t="str">
        <v>No</v>
      </c>
      <c r="U1476">
        <f t="shared" si="24"/>
        <v>0</v>
      </c>
      <c r="V1476">
        <f ca="1"/>
        <v>0</v>
      </c>
    </row>
    <row r="1477" spans="20:22" x14ac:dyDescent="0.25">
      <c r="T1477" t="str">
        <v>No</v>
      </c>
      <c r="U1477">
        <f t="shared" si="24"/>
        <v>0</v>
      </c>
      <c r="V1477">
        <f ca="1"/>
        <v>0</v>
      </c>
    </row>
    <row r="1478" spans="20:22" x14ac:dyDescent="0.25">
      <c r="T1478" t="str">
        <v>No</v>
      </c>
      <c r="U1478">
        <f t="shared" si="24"/>
        <v>0</v>
      </c>
      <c r="V1478">
        <f ca="1"/>
        <v>0</v>
      </c>
    </row>
    <row r="1479" spans="20:22" x14ac:dyDescent="0.25">
      <c r="T1479" t="str">
        <v>No</v>
      </c>
      <c r="U1479">
        <f t="shared" si="24"/>
        <v>0</v>
      </c>
      <c r="V1479">
        <f ca="1"/>
        <v>0</v>
      </c>
    </row>
    <row r="1480" spans="20:22" x14ac:dyDescent="0.25">
      <c r="T1480" t="str">
        <v>No</v>
      </c>
      <c r="U1480">
        <f t="shared" si="24"/>
        <v>0</v>
      </c>
      <c r="V1480">
        <f ca="1"/>
        <v>0</v>
      </c>
    </row>
    <row r="1481" spans="20:22" x14ac:dyDescent="0.25">
      <c r="T1481" t="str">
        <v>No</v>
      </c>
      <c r="U1481">
        <f t="shared" si="24"/>
        <v>0</v>
      </c>
      <c r="V1481">
        <f ca="1"/>
        <v>0</v>
      </c>
    </row>
    <row r="1482" spans="20:22" x14ac:dyDescent="0.25">
      <c r="T1482" t="str">
        <v>No</v>
      </c>
      <c r="U1482">
        <f t="shared" si="24"/>
        <v>0</v>
      </c>
      <c r="V1482">
        <f ca="1"/>
        <v>0</v>
      </c>
    </row>
    <row r="1483" spans="20:22" x14ac:dyDescent="0.25">
      <c r="T1483" t="str">
        <v>No</v>
      </c>
      <c r="U1483">
        <f t="shared" si="24"/>
        <v>0</v>
      </c>
      <c r="V1483">
        <f ca="1"/>
        <v>0</v>
      </c>
    </row>
    <row r="1484" spans="20:22" x14ac:dyDescent="0.25">
      <c r="T1484" t="str">
        <v>No</v>
      </c>
      <c r="U1484">
        <f t="shared" si="24"/>
        <v>0</v>
      </c>
      <c r="V1484">
        <f ca="1"/>
        <v>0</v>
      </c>
    </row>
    <row r="1485" spans="20:22" x14ac:dyDescent="0.25">
      <c r="T1485" t="str">
        <v>No</v>
      </c>
      <c r="U1485">
        <f t="shared" si="24"/>
        <v>0</v>
      </c>
      <c r="V1485">
        <f ca="1"/>
        <v>0</v>
      </c>
    </row>
    <row r="1486" spans="20:22" x14ac:dyDescent="0.25">
      <c r="T1486" t="str">
        <v>No</v>
      </c>
      <c r="U1486">
        <f t="shared" si="24"/>
        <v>0</v>
      </c>
      <c r="V1486">
        <f ca="1"/>
        <v>0</v>
      </c>
    </row>
    <row r="1487" spans="20:22" x14ac:dyDescent="0.25">
      <c r="T1487" t="str">
        <v>No</v>
      </c>
      <c r="U1487">
        <f t="shared" si="24"/>
        <v>0</v>
      </c>
      <c r="V1487">
        <f ca="1"/>
        <v>0</v>
      </c>
    </row>
    <row r="1488" spans="20:22" x14ac:dyDescent="0.25">
      <c r="T1488" t="str">
        <v>No</v>
      </c>
      <c r="U1488">
        <f t="shared" ref="U1488:U1551" si="25">IF(T1488="Yes",1,0)</f>
        <v>0</v>
      </c>
      <c r="V1488">
        <f ca="1"/>
        <v>0</v>
      </c>
    </row>
    <row r="1489" spans="20:22" x14ac:dyDescent="0.25">
      <c r="T1489" t="str">
        <v>No</v>
      </c>
      <c r="U1489">
        <f t="shared" si="25"/>
        <v>0</v>
      </c>
      <c r="V1489">
        <f ca="1"/>
        <v>0</v>
      </c>
    </row>
    <row r="1490" spans="20:22" x14ac:dyDescent="0.25">
      <c r="T1490" t="str">
        <v>No</v>
      </c>
      <c r="U1490">
        <f t="shared" si="25"/>
        <v>0</v>
      </c>
      <c r="V1490">
        <f ca="1"/>
        <v>0</v>
      </c>
    </row>
    <row r="1491" spans="20:22" x14ac:dyDescent="0.25">
      <c r="T1491" t="str">
        <v>No</v>
      </c>
      <c r="U1491">
        <f t="shared" si="25"/>
        <v>0</v>
      </c>
      <c r="V1491">
        <f ca="1"/>
        <v>0</v>
      </c>
    </row>
    <row r="1492" spans="20:22" x14ac:dyDescent="0.25">
      <c r="T1492" t="str">
        <v>No</v>
      </c>
      <c r="U1492">
        <f t="shared" si="25"/>
        <v>0</v>
      </c>
      <c r="V1492">
        <f ca="1"/>
        <v>0</v>
      </c>
    </row>
    <row r="1493" spans="20:22" x14ac:dyDescent="0.25">
      <c r="T1493" t="str">
        <v>No</v>
      </c>
      <c r="U1493">
        <f t="shared" si="25"/>
        <v>0</v>
      </c>
      <c r="V1493">
        <f ca="1"/>
        <v>0</v>
      </c>
    </row>
    <row r="1494" spans="20:22" x14ac:dyDescent="0.25">
      <c r="T1494" t="str">
        <v>No</v>
      </c>
      <c r="U1494">
        <f t="shared" si="25"/>
        <v>0</v>
      </c>
      <c r="V1494">
        <f ca="1"/>
        <v>0</v>
      </c>
    </row>
    <row r="1495" spans="20:22" x14ac:dyDescent="0.25">
      <c r="T1495" t="str">
        <v>No</v>
      </c>
      <c r="U1495">
        <f t="shared" si="25"/>
        <v>0</v>
      </c>
      <c r="V1495">
        <f ca="1"/>
        <v>0</v>
      </c>
    </row>
    <row r="1496" spans="20:22" x14ac:dyDescent="0.25">
      <c r="T1496" t="str">
        <v>No</v>
      </c>
      <c r="U1496">
        <f t="shared" si="25"/>
        <v>0</v>
      </c>
      <c r="V1496">
        <f ca="1"/>
        <v>0</v>
      </c>
    </row>
    <row r="1497" spans="20:22" x14ac:dyDescent="0.25">
      <c r="T1497" t="str">
        <v>No</v>
      </c>
      <c r="U1497">
        <f t="shared" si="25"/>
        <v>0</v>
      </c>
      <c r="V1497">
        <f ca="1"/>
        <v>0</v>
      </c>
    </row>
    <row r="1498" spans="20:22" x14ac:dyDescent="0.25">
      <c r="T1498" t="str">
        <v>No</v>
      </c>
      <c r="U1498">
        <f t="shared" si="25"/>
        <v>0</v>
      </c>
      <c r="V1498">
        <f ca="1"/>
        <v>0</v>
      </c>
    </row>
    <row r="1499" spans="20:22" x14ac:dyDescent="0.25">
      <c r="T1499" t="str">
        <v>No</v>
      </c>
      <c r="U1499">
        <f t="shared" si="25"/>
        <v>0</v>
      </c>
      <c r="V1499">
        <f ca="1"/>
        <v>0</v>
      </c>
    </row>
    <row r="1500" spans="20:22" x14ac:dyDescent="0.25">
      <c r="T1500" t="str">
        <v>No</v>
      </c>
      <c r="U1500">
        <f t="shared" si="25"/>
        <v>0</v>
      </c>
      <c r="V1500">
        <f ca="1"/>
        <v>0</v>
      </c>
    </row>
    <row r="1501" spans="20:22" x14ac:dyDescent="0.25">
      <c r="T1501" t="str">
        <v>No</v>
      </c>
      <c r="U1501">
        <f t="shared" si="25"/>
        <v>0</v>
      </c>
      <c r="V1501">
        <f ca="1"/>
        <v>0</v>
      </c>
    </row>
    <row r="1502" spans="20:22" x14ac:dyDescent="0.25">
      <c r="T1502" t="str">
        <v>No</v>
      </c>
      <c r="U1502">
        <f t="shared" si="25"/>
        <v>0</v>
      </c>
      <c r="V1502">
        <f ca="1"/>
        <v>0</v>
      </c>
    </row>
    <row r="1503" spans="20:22" x14ac:dyDescent="0.25">
      <c r="T1503" t="str">
        <v>No</v>
      </c>
      <c r="U1503">
        <f t="shared" si="25"/>
        <v>0</v>
      </c>
      <c r="V1503">
        <f ca="1"/>
        <v>0</v>
      </c>
    </row>
    <row r="1504" spans="20:22" x14ac:dyDescent="0.25">
      <c r="T1504" t="str">
        <v>No</v>
      </c>
      <c r="U1504">
        <f t="shared" si="25"/>
        <v>0</v>
      </c>
      <c r="V1504">
        <f ca="1"/>
        <v>0</v>
      </c>
    </row>
    <row r="1505" spans="20:22" x14ac:dyDescent="0.25">
      <c r="T1505" t="str">
        <v>No</v>
      </c>
      <c r="U1505">
        <f t="shared" si="25"/>
        <v>0</v>
      </c>
      <c r="V1505">
        <f ca="1"/>
        <v>0</v>
      </c>
    </row>
    <row r="1506" spans="20:22" x14ac:dyDescent="0.25">
      <c r="T1506" t="str">
        <v>No</v>
      </c>
      <c r="U1506">
        <f t="shared" si="25"/>
        <v>0</v>
      </c>
      <c r="V1506">
        <f ca="1"/>
        <v>0</v>
      </c>
    </row>
    <row r="1507" spans="20:22" x14ac:dyDescent="0.25">
      <c r="T1507" t="str">
        <v>No</v>
      </c>
      <c r="U1507">
        <f t="shared" si="25"/>
        <v>0</v>
      </c>
      <c r="V1507">
        <f ca="1"/>
        <v>0</v>
      </c>
    </row>
    <row r="1508" spans="20:22" x14ac:dyDescent="0.25">
      <c r="T1508" t="str">
        <v>No</v>
      </c>
      <c r="U1508">
        <f t="shared" si="25"/>
        <v>0</v>
      </c>
      <c r="V1508">
        <f ca="1"/>
        <v>0</v>
      </c>
    </row>
    <row r="1509" spans="20:22" x14ac:dyDescent="0.25">
      <c r="T1509" t="str">
        <v>No</v>
      </c>
      <c r="U1509">
        <f t="shared" si="25"/>
        <v>0</v>
      </c>
      <c r="V1509">
        <f ca="1"/>
        <v>0</v>
      </c>
    </row>
    <row r="1510" spans="20:22" x14ac:dyDescent="0.25">
      <c r="T1510" t="str">
        <v>No</v>
      </c>
      <c r="U1510">
        <f t="shared" si="25"/>
        <v>0</v>
      </c>
      <c r="V1510">
        <f ca="1"/>
        <v>0</v>
      </c>
    </row>
    <row r="1511" spans="20:22" x14ac:dyDescent="0.25">
      <c r="T1511" t="str">
        <v>No</v>
      </c>
      <c r="U1511">
        <f t="shared" si="25"/>
        <v>0</v>
      </c>
      <c r="V1511">
        <f ca="1"/>
        <v>0</v>
      </c>
    </row>
    <row r="1512" spans="20:22" x14ac:dyDescent="0.25">
      <c r="T1512" t="str">
        <v>No</v>
      </c>
      <c r="U1512">
        <f t="shared" si="25"/>
        <v>0</v>
      </c>
      <c r="V1512">
        <f ca="1"/>
        <v>0</v>
      </c>
    </row>
    <row r="1513" spans="20:22" x14ac:dyDescent="0.25">
      <c r="T1513" t="str">
        <v>No</v>
      </c>
      <c r="U1513">
        <f t="shared" si="25"/>
        <v>0</v>
      </c>
      <c r="V1513">
        <f ca="1"/>
        <v>0</v>
      </c>
    </row>
    <row r="1514" spans="20:22" x14ac:dyDescent="0.25">
      <c r="T1514" t="str">
        <v>No</v>
      </c>
      <c r="U1514">
        <f t="shared" si="25"/>
        <v>0</v>
      </c>
      <c r="V1514">
        <f ca="1"/>
        <v>0</v>
      </c>
    </row>
    <row r="1515" spans="20:22" x14ac:dyDescent="0.25">
      <c r="T1515" t="str">
        <v>No</v>
      </c>
      <c r="U1515">
        <f t="shared" si="25"/>
        <v>0</v>
      </c>
      <c r="V1515">
        <f ca="1"/>
        <v>0</v>
      </c>
    </row>
    <row r="1516" spans="20:22" x14ac:dyDescent="0.25">
      <c r="T1516" t="str">
        <v>No</v>
      </c>
      <c r="U1516">
        <f t="shared" si="25"/>
        <v>0</v>
      </c>
      <c r="V1516">
        <f ca="1"/>
        <v>0</v>
      </c>
    </row>
    <row r="1517" spans="20:22" x14ac:dyDescent="0.25">
      <c r="T1517" t="str">
        <v>No</v>
      </c>
      <c r="U1517">
        <f t="shared" si="25"/>
        <v>0</v>
      </c>
      <c r="V1517">
        <f ca="1"/>
        <v>0</v>
      </c>
    </row>
    <row r="1518" spans="20:22" x14ac:dyDescent="0.25">
      <c r="T1518" t="str">
        <v>No</v>
      </c>
      <c r="U1518">
        <f t="shared" si="25"/>
        <v>0</v>
      </c>
      <c r="V1518">
        <f ca="1"/>
        <v>0</v>
      </c>
    </row>
    <row r="1519" spans="20:22" x14ac:dyDescent="0.25">
      <c r="T1519" t="str">
        <v>No</v>
      </c>
      <c r="U1519">
        <f t="shared" si="25"/>
        <v>0</v>
      </c>
      <c r="V1519">
        <f ca="1"/>
        <v>0</v>
      </c>
    </row>
    <row r="1520" spans="20:22" x14ac:dyDescent="0.25">
      <c r="T1520" t="str">
        <v>No</v>
      </c>
      <c r="U1520">
        <f t="shared" si="25"/>
        <v>0</v>
      </c>
      <c r="V1520">
        <f ca="1"/>
        <v>0</v>
      </c>
    </row>
    <row r="1521" spans="20:22" x14ac:dyDescent="0.25">
      <c r="T1521" t="str">
        <v>No</v>
      </c>
      <c r="U1521">
        <f t="shared" si="25"/>
        <v>0</v>
      </c>
      <c r="V1521">
        <f ca="1"/>
        <v>0</v>
      </c>
    </row>
    <row r="1522" spans="20:22" x14ac:dyDescent="0.25">
      <c r="T1522" t="str">
        <v>No</v>
      </c>
      <c r="U1522">
        <f t="shared" si="25"/>
        <v>0</v>
      </c>
      <c r="V1522">
        <f ca="1"/>
        <v>0</v>
      </c>
    </row>
    <row r="1523" spans="20:22" x14ac:dyDescent="0.25">
      <c r="T1523" t="str">
        <v>No</v>
      </c>
      <c r="U1523">
        <f t="shared" si="25"/>
        <v>0</v>
      </c>
      <c r="V1523">
        <f ca="1"/>
        <v>0</v>
      </c>
    </row>
    <row r="1524" spans="20:22" x14ac:dyDescent="0.25">
      <c r="T1524" t="str">
        <v>No</v>
      </c>
      <c r="U1524">
        <f t="shared" si="25"/>
        <v>0</v>
      </c>
      <c r="V1524">
        <f ca="1"/>
        <v>0</v>
      </c>
    </row>
    <row r="1525" spans="20:22" x14ac:dyDescent="0.25">
      <c r="T1525" t="str">
        <v>No</v>
      </c>
      <c r="U1525">
        <f t="shared" si="25"/>
        <v>0</v>
      </c>
      <c r="V1525">
        <f ca="1"/>
        <v>0</v>
      </c>
    </row>
    <row r="1526" spans="20:22" x14ac:dyDescent="0.25">
      <c r="T1526" t="str">
        <v>No</v>
      </c>
      <c r="U1526">
        <f t="shared" si="25"/>
        <v>0</v>
      </c>
      <c r="V1526">
        <f ca="1"/>
        <v>0</v>
      </c>
    </row>
    <row r="1527" spans="20:22" x14ac:dyDescent="0.25">
      <c r="T1527" t="str">
        <v>No</v>
      </c>
      <c r="U1527">
        <f t="shared" si="25"/>
        <v>0</v>
      </c>
      <c r="V1527">
        <f ca="1"/>
        <v>0</v>
      </c>
    </row>
    <row r="1528" spans="20:22" x14ac:dyDescent="0.25">
      <c r="T1528" t="str">
        <v>No</v>
      </c>
      <c r="U1528">
        <f t="shared" si="25"/>
        <v>0</v>
      </c>
      <c r="V1528">
        <f ca="1"/>
        <v>0</v>
      </c>
    </row>
    <row r="1529" spans="20:22" x14ac:dyDescent="0.25">
      <c r="T1529" t="str">
        <v>No</v>
      </c>
      <c r="U1529">
        <f t="shared" si="25"/>
        <v>0</v>
      </c>
      <c r="V1529">
        <f ca="1"/>
        <v>0</v>
      </c>
    </row>
    <row r="1530" spans="20:22" x14ac:dyDescent="0.25">
      <c r="T1530" t="str">
        <v>No</v>
      </c>
      <c r="U1530">
        <f t="shared" si="25"/>
        <v>0</v>
      </c>
      <c r="V1530">
        <f ca="1"/>
        <v>0</v>
      </c>
    </row>
    <row r="1531" spans="20:22" x14ac:dyDescent="0.25">
      <c r="T1531" t="str">
        <v>No</v>
      </c>
      <c r="U1531">
        <f t="shared" si="25"/>
        <v>0</v>
      </c>
      <c r="V1531">
        <f ca="1"/>
        <v>0</v>
      </c>
    </row>
    <row r="1532" spans="20:22" x14ac:dyDescent="0.25">
      <c r="T1532" t="str">
        <v>No</v>
      </c>
      <c r="U1532">
        <f t="shared" si="25"/>
        <v>0</v>
      </c>
      <c r="V1532">
        <f ca="1"/>
        <v>0</v>
      </c>
    </row>
    <row r="1533" spans="20:22" x14ac:dyDescent="0.25">
      <c r="T1533" t="str">
        <v>No</v>
      </c>
      <c r="U1533">
        <f t="shared" si="25"/>
        <v>0</v>
      </c>
      <c r="V1533">
        <f ca="1"/>
        <v>0</v>
      </c>
    </row>
    <row r="1534" spans="20:22" x14ac:dyDescent="0.25">
      <c r="T1534" t="str">
        <v>No</v>
      </c>
      <c r="U1534">
        <f t="shared" si="25"/>
        <v>0</v>
      </c>
      <c r="V1534">
        <f ca="1"/>
        <v>0</v>
      </c>
    </row>
    <row r="1535" spans="20:22" x14ac:dyDescent="0.25">
      <c r="T1535" t="str">
        <v>No</v>
      </c>
      <c r="U1535">
        <f t="shared" si="25"/>
        <v>0</v>
      </c>
      <c r="V1535">
        <f ca="1"/>
        <v>0</v>
      </c>
    </row>
    <row r="1536" spans="20:22" x14ac:dyDescent="0.25">
      <c r="T1536" t="str">
        <v>No</v>
      </c>
      <c r="U1536">
        <f t="shared" si="25"/>
        <v>0</v>
      </c>
      <c r="V1536">
        <f ca="1"/>
        <v>0</v>
      </c>
    </row>
    <row r="1537" spans="20:22" x14ac:dyDescent="0.25">
      <c r="T1537" t="str">
        <v>No</v>
      </c>
      <c r="U1537">
        <f t="shared" si="25"/>
        <v>0</v>
      </c>
      <c r="V1537">
        <f ca="1"/>
        <v>0</v>
      </c>
    </row>
    <row r="1538" spans="20:22" x14ac:dyDescent="0.25">
      <c r="T1538" t="str">
        <v>No</v>
      </c>
      <c r="U1538">
        <f t="shared" si="25"/>
        <v>0</v>
      </c>
      <c r="V1538">
        <f ca="1"/>
        <v>0</v>
      </c>
    </row>
    <row r="1539" spans="20:22" x14ac:dyDescent="0.25">
      <c r="T1539" t="str">
        <v>No</v>
      </c>
      <c r="U1539">
        <f t="shared" si="25"/>
        <v>0</v>
      </c>
      <c r="V1539">
        <f ca="1"/>
        <v>0</v>
      </c>
    </row>
    <row r="1540" spans="20:22" x14ac:dyDescent="0.25">
      <c r="T1540" t="str">
        <v>No</v>
      </c>
      <c r="U1540">
        <f t="shared" si="25"/>
        <v>0</v>
      </c>
      <c r="V1540">
        <f ca="1"/>
        <v>0</v>
      </c>
    </row>
    <row r="1541" spans="20:22" x14ac:dyDescent="0.25">
      <c r="T1541" t="str">
        <v>No</v>
      </c>
      <c r="U1541">
        <f t="shared" si="25"/>
        <v>0</v>
      </c>
      <c r="V1541">
        <f ca="1"/>
        <v>0</v>
      </c>
    </row>
    <row r="1542" spans="20:22" x14ac:dyDescent="0.25">
      <c r="T1542" t="str">
        <v>No</v>
      </c>
      <c r="U1542">
        <f t="shared" si="25"/>
        <v>0</v>
      </c>
      <c r="V1542">
        <f ca="1"/>
        <v>0</v>
      </c>
    </row>
    <row r="1543" spans="20:22" x14ac:dyDescent="0.25">
      <c r="T1543" t="str">
        <v>No</v>
      </c>
      <c r="U1543">
        <f t="shared" si="25"/>
        <v>0</v>
      </c>
      <c r="V1543">
        <f ca="1"/>
        <v>0</v>
      </c>
    </row>
    <row r="1544" spans="20:22" x14ac:dyDescent="0.25">
      <c r="T1544" t="str">
        <v>No</v>
      </c>
      <c r="U1544">
        <f t="shared" si="25"/>
        <v>0</v>
      </c>
      <c r="V1544">
        <f ca="1"/>
        <v>0</v>
      </c>
    </row>
    <row r="1545" spans="20:22" x14ac:dyDescent="0.25">
      <c r="T1545" t="str">
        <v>No</v>
      </c>
      <c r="U1545">
        <f t="shared" si="25"/>
        <v>0</v>
      </c>
      <c r="V1545">
        <f ca="1"/>
        <v>0</v>
      </c>
    </row>
    <row r="1546" spans="20:22" x14ac:dyDescent="0.25">
      <c r="T1546" t="str">
        <v>No</v>
      </c>
      <c r="U1546">
        <f t="shared" si="25"/>
        <v>0</v>
      </c>
      <c r="V1546">
        <f ca="1"/>
        <v>0</v>
      </c>
    </row>
    <row r="1547" spans="20:22" x14ac:dyDescent="0.25">
      <c r="T1547" t="str">
        <v>No</v>
      </c>
      <c r="U1547">
        <f t="shared" si="25"/>
        <v>0</v>
      </c>
      <c r="V1547">
        <f ca="1"/>
        <v>0</v>
      </c>
    </row>
    <row r="1548" spans="20:22" x14ac:dyDescent="0.25">
      <c r="T1548" t="str">
        <v>No</v>
      </c>
      <c r="U1548">
        <f t="shared" si="25"/>
        <v>0</v>
      </c>
      <c r="V1548">
        <f ca="1"/>
        <v>0</v>
      </c>
    </row>
    <row r="1549" spans="20:22" x14ac:dyDescent="0.25">
      <c r="T1549" t="str">
        <v>No</v>
      </c>
      <c r="U1549">
        <f t="shared" si="25"/>
        <v>0</v>
      </c>
      <c r="V1549">
        <f ca="1"/>
        <v>0</v>
      </c>
    </row>
    <row r="1550" spans="20:22" x14ac:dyDescent="0.25">
      <c r="T1550" t="str">
        <v>No</v>
      </c>
      <c r="U1550">
        <f t="shared" si="25"/>
        <v>0</v>
      </c>
      <c r="V1550">
        <f ca="1"/>
        <v>0</v>
      </c>
    </row>
    <row r="1551" spans="20:22" x14ac:dyDescent="0.25">
      <c r="T1551" t="str">
        <v>No</v>
      </c>
      <c r="U1551">
        <f t="shared" si="25"/>
        <v>0</v>
      </c>
      <c r="V1551">
        <f ca="1"/>
        <v>0</v>
      </c>
    </row>
    <row r="1552" spans="20:22" x14ac:dyDescent="0.25">
      <c r="T1552" t="str">
        <v>No</v>
      </c>
      <c r="U1552">
        <f t="shared" ref="U1552:U1615" si="26">IF(T1552="Yes",1,0)</f>
        <v>0</v>
      </c>
      <c r="V1552">
        <f ca="1"/>
        <v>0</v>
      </c>
    </row>
    <row r="1553" spans="20:22" x14ac:dyDescent="0.25">
      <c r="T1553" t="str">
        <v>No</v>
      </c>
      <c r="U1553">
        <f t="shared" si="26"/>
        <v>0</v>
      </c>
      <c r="V1553">
        <f ca="1"/>
        <v>0</v>
      </c>
    </row>
    <row r="1554" spans="20:22" x14ac:dyDescent="0.25">
      <c r="T1554" t="str">
        <v>No</v>
      </c>
      <c r="U1554">
        <f t="shared" si="26"/>
        <v>0</v>
      </c>
      <c r="V1554">
        <f ca="1"/>
        <v>0</v>
      </c>
    </row>
    <row r="1555" spans="20:22" x14ac:dyDescent="0.25">
      <c r="T1555" t="str">
        <v>No</v>
      </c>
      <c r="U1555">
        <f t="shared" si="26"/>
        <v>0</v>
      </c>
      <c r="V1555">
        <f ca="1"/>
        <v>0</v>
      </c>
    </row>
    <row r="1556" spans="20:22" x14ac:dyDescent="0.25">
      <c r="T1556" t="str">
        <v>No</v>
      </c>
      <c r="U1556">
        <f t="shared" si="26"/>
        <v>0</v>
      </c>
      <c r="V1556">
        <f ca="1"/>
        <v>0</v>
      </c>
    </row>
    <row r="1557" spans="20:22" x14ac:dyDescent="0.25">
      <c r="T1557" t="str">
        <v>No</v>
      </c>
      <c r="U1557">
        <f t="shared" si="26"/>
        <v>0</v>
      </c>
      <c r="V1557">
        <f ca="1"/>
        <v>0</v>
      </c>
    </row>
    <row r="1558" spans="20:22" x14ac:dyDescent="0.25">
      <c r="T1558" t="str">
        <v>No</v>
      </c>
      <c r="U1558">
        <f t="shared" si="26"/>
        <v>0</v>
      </c>
      <c r="V1558">
        <f ca="1"/>
        <v>0</v>
      </c>
    </row>
    <row r="1559" spans="20:22" x14ac:dyDescent="0.25">
      <c r="T1559" t="str">
        <v>No</v>
      </c>
      <c r="U1559">
        <f t="shared" si="26"/>
        <v>0</v>
      </c>
      <c r="V1559">
        <f ca="1"/>
        <v>0</v>
      </c>
    </row>
    <row r="1560" spans="20:22" x14ac:dyDescent="0.25">
      <c r="T1560" t="str">
        <v>No</v>
      </c>
      <c r="U1560">
        <f t="shared" si="26"/>
        <v>0</v>
      </c>
      <c r="V1560">
        <f ca="1"/>
        <v>0</v>
      </c>
    </row>
    <row r="1561" spans="20:22" x14ac:dyDescent="0.25">
      <c r="T1561" t="str">
        <v>No</v>
      </c>
      <c r="U1561">
        <f t="shared" si="26"/>
        <v>0</v>
      </c>
      <c r="V1561">
        <f ca="1"/>
        <v>0</v>
      </c>
    </row>
    <row r="1562" spans="20:22" x14ac:dyDescent="0.25">
      <c r="T1562" t="str">
        <v>No</v>
      </c>
      <c r="U1562">
        <f t="shared" si="26"/>
        <v>0</v>
      </c>
      <c r="V1562">
        <f ca="1"/>
        <v>0</v>
      </c>
    </row>
    <row r="1563" spans="20:22" x14ac:dyDescent="0.25">
      <c r="T1563" t="str">
        <v>No</v>
      </c>
      <c r="U1563">
        <f t="shared" si="26"/>
        <v>0</v>
      </c>
      <c r="V1563">
        <f ca="1"/>
        <v>0</v>
      </c>
    </row>
    <row r="1564" spans="20:22" x14ac:dyDescent="0.25">
      <c r="T1564" t="str">
        <v>No</v>
      </c>
      <c r="U1564">
        <f t="shared" si="26"/>
        <v>0</v>
      </c>
      <c r="V1564">
        <f ca="1"/>
        <v>0</v>
      </c>
    </row>
    <row r="1565" spans="20:22" x14ac:dyDescent="0.25">
      <c r="T1565" t="str">
        <v>No</v>
      </c>
      <c r="U1565">
        <f t="shared" si="26"/>
        <v>0</v>
      </c>
      <c r="V1565">
        <f ca="1"/>
        <v>0</v>
      </c>
    </row>
    <row r="1566" spans="20:22" x14ac:dyDescent="0.25">
      <c r="T1566" t="str">
        <v>No</v>
      </c>
      <c r="U1566">
        <f t="shared" si="26"/>
        <v>0</v>
      </c>
      <c r="V1566">
        <f ca="1"/>
        <v>0</v>
      </c>
    </row>
    <row r="1567" spans="20:22" x14ac:dyDescent="0.25">
      <c r="T1567" t="str">
        <v>No</v>
      </c>
      <c r="U1567">
        <f t="shared" si="26"/>
        <v>0</v>
      </c>
      <c r="V1567">
        <f ca="1"/>
        <v>0</v>
      </c>
    </row>
    <row r="1568" spans="20:22" x14ac:dyDescent="0.25">
      <c r="T1568" t="str">
        <v>No</v>
      </c>
      <c r="U1568">
        <f t="shared" si="26"/>
        <v>0</v>
      </c>
      <c r="V1568">
        <f ca="1"/>
        <v>0</v>
      </c>
    </row>
    <row r="1569" spans="20:22" x14ac:dyDescent="0.25">
      <c r="T1569" t="str">
        <v>No</v>
      </c>
      <c r="U1569">
        <f t="shared" si="26"/>
        <v>0</v>
      </c>
      <c r="V1569">
        <f ca="1"/>
        <v>0</v>
      </c>
    </row>
    <row r="1570" spans="20:22" x14ac:dyDescent="0.25">
      <c r="T1570" t="str">
        <v>No</v>
      </c>
      <c r="U1570">
        <f t="shared" si="26"/>
        <v>0</v>
      </c>
      <c r="V1570">
        <f ca="1"/>
        <v>0</v>
      </c>
    </row>
    <row r="1571" spans="20:22" x14ac:dyDescent="0.25">
      <c r="T1571" t="str">
        <v>No</v>
      </c>
      <c r="U1571">
        <f t="shared" si="26"/>
        <v>0</v>
      </c>
      <c r="V1571">
        <f ca="1"/>
        <v>0</v>
      </c>
    </row>
    <row r="1572" spans="20:22" x14ac:dyDescent="0.25">
      <c r="T1572" t="str">
        <v>No</v>
      </c>
      <c r="U1572">
        <f t="shared" si="26"/>
        <v>0</v>
      </c>
      <c r="V1572">
        <f ca="1"/>
        <v>0</v>
      </c>
    </row>
    <row r="1573" spans="20:22" x14ac:dyDescent="0.25">
      <c r="T1573" t="str">
        <v>No</v>
      </c>
      <c r="U1573">
        <f t="shared" si="26"/>
        <v>0</v>
      </c>
      <c r="V1573">
        <f ca="1"/>
        <v>0</v>
      </c>
    </row>
    <row r="1574" spans="20:22" x14ac:dyDescent="0.25">
      <c r="T1574" t="str">
        <v>No</v>
      </c>
      <c r="U1574">
        <f t="shared" si="26"/>
        <v>0</v>
      </c>
      <c r="V1574">
        <f ca="1"/>
        <v>0</v>
      </c>
    </row>
    <row r="1575" spans="20:22" x14ac:dyDescent="0.25">
      <c r="T1575" t="str">
        <v>No</v>
      </c>
      <c r="U1575">
        <f t="shared" si="26"/>
        <v>0</v>
      </c>
      <c r="V1575">
        <f ca="1"/>
        <v>0</v>
      </c>
    </row>
    <row r="1576" spans="20:22" x14ac:dyDescent="0.25">
      <c r="T1576" t="str">
        <v>No</v>
      </c>
      <c r="U1576">
        <f t="shared" si="26"/>
        <v>0</v>
      </c>
      <c r="V1576">
        <f ca="1"/>
        <v>0</v>
      </c>
    </row>
    <row r="1577" spans="20:22" x14ac:dyDescent="0.25">
      <c r="T1577" t="str">
        <v>No</v>
      </c>
      <c r="U1577">
        <f t="shared" si="26"/>
        <v>0</v>
      </c>
      <c r="V1577">
        <f ca="1"/>
        <v>0</v>
      </c>
    </row>
    <row r="1578" spans="20:22" x14ac:dyDescent="0.25">
      <c r="T1578" t="str">
        <v>No</v>
      </c>
      <c r="U1578">
        <f t="shared" si="26"/>
        <v>0</v>
      </c>
      <c r="V1578">
        <f ca="1"/>
        <v>0</v>
      </c>
    </row>
    <row r="1579" spans="20:22" x14ac:dyDescent="0.25">
      <c r="T1579" t="str">
        <v>No</v>
      </c>
      <c r="U1579">
        <f t="shared" si="26"/>
        <v>0</v>
      </c>
      <c r="V1579">
        <f ca="1"/>
        <v>0</v>
      </c>
    </row>
    <row r="1580" spans="20:22" x14ac:dyDescent="0.25">
      <c r="T1580" t="str">
        <v>No</v>
      </c>
      <c r="U1580">
        <f t="shared" si="26"/>
        <v>0</v>
      </c>
      <c r="V1580">
        <f ca="1"/>
        <v>0</v>
      </c>
    </row>
    <row r="1581" spans="20:22" x14ac:dyDescent="0.25">
      <c r="T1581" t="str">
        <v>No</v>
      </c>
      <c r="U1581">
        <f t="shared" si="26"/>
        <v>0</v>
      </c>
      <c r="V1581">
        <f ca="1"/>
        <v>0</v>
      </c>
    </row>
    <row r="1582" spans="20:22" x14ac:dyDescent="0.25">
      <c r="T1582" t="str">
        <v>No</v>
      </c>
      <c r="U1582">
        <f t="shared" si="26"/>
        <v>0</v>
      </c>
      <c r="V1582">
        <f ca="1"/>
        <v>0</v>
      </c>
    </row>
    <row r="1583" spans="20:22" x14ac:dyDescent="0.25">
      <c r="T1583" t="str">
        <v>No</v>
      </c>
      <c r="U1583">
        <f t="shared" si="26"/>
        <v>0</v>
      </c>
      <c r="V1583">
        <f ca="1"/>
        <v>0</v>
      </c>
    </row>
    <row r="1584" spans="20:22" x14ac:dyDescent="0.25">
      <c r="T1584" t="str">
        <v>No</v>
      </c>
      <c r="U1584">
        <f t="shared" si="26"/>
        <v>0</v>
      </c>
      <c r="V1584">
        <f ca="1"/>
        <v>0</v>
      </c>
    </row>
    <row r="1585" spans="20:22" x14ac:dyDescent="0.25">
      <c r="T1585" t="str">
        <v>No</v>
      </c>
      <c r="U1585">
        <f t="shared" si="26"/>
        <v>0</v>
      </c>
      <c r="V1585">
        <f ca="1"/>
        <v>0</v>
      </c>
    </row>
    <row r="1586" spans="20:22" x14ac:dyDescent="0.25">
      <c r="T1586" t="str">
        <v>No</v>
      </c>
      <c r="U1586">
        <f t="shared" si="26"/>
        <v>0</v>
      </c>
      <c r="V1586">
        <f ca="1"/>
        <v>0</v>
      </c>
    </row>
    <row r="1587" spans="20:22" x14ac:dyDescent="0.25">
      <c r="T1587" t="str">
        <v>No</v>
      </c>
      <c r="U1587">
        <f t="shared" si="26"/>
        <v>0</v>
      </c>
      <c r="V1587">
        <f ca="1"/>
        <v>0</v>
      </c>
    </row>
    <row r="1588" spans="20:22" x14ac:dyDescent="0.25">
      <c r="T1588" t="str">
        <v>No</v>
      </c>
      <c r="U1588">
        <f t="shared" si="26"/>
        <v>0</v>
      </c>
      <c r="V1588">
        <f ca="1"/>
        <v>0</v>
      </c>
    </row>
    <row r="1589" spans="20:22" x14ac:dyDescent="0.25">
      <c r="T1589" t="str">
        <v>No</v>
      </c>
      <c r="U1589">
        <f t="shared" si="26"/>
        <v>0</v>
      </c>
      <c r="V1589">
        <f ca="1"/>
        <v>0</v>
      </c>
    </row>
    <row r="1590" spans="20:22" x14ac:dyDescent="0.25">
      <c r="T1590" t="str">
        <v>No</v>
      </c>
      <c r="U1590">
        <f t="shared" si="26"/>
        <v>0</v>
      </c>
      <c r="V1590">
        <f ca="1"/>
        <v>0</v>
      </c>
    </row>
    <row r="1591" spans="20:22" x14ac:dyDescent="0.25">
      <c r="T1591" t="str">
        <v>No</v>
      </c>
      <c r="U1591">
        <f t="shared" si="26"/>
        <v>0</v>
      </c>
      <c r="V1591">
        <f ca="1"/>
        <v>0</v>
      </c>
    </row>
    <row r="1592" spans="20:22" x14ac:dyDescent="0.25">
      <c r="T1592" t="str">
        <v>No</v>
      </c>
      <c r="U1592">
        <f t="shared" si="26"/>
        <v>0</v>
      </c>
      <c r="V1592">
        <f ca="1"/>
        <v>0</v>
      </c>
    </row>
    <row r="1593" spans="20:22" x14ac:dyDescent="0.25">
      <c r="T1593" t="str">
        <v>No</v>
      </c>
      <c r="U1593">
        <f t="shared" si="26"/>
        <v>0</v>
      </c>
      <c r="V1593">
        <f ca="1"/>
        <v>0</v>
      </c>
    </row>
    <row r="1594" spans="20:22" x14ac:dyDescent="0.25">
      <c r="T1594" t="str">
        <v>No</v>
      </c>
      <c r="U1594">
        <f t="shared" si="26"/>
        <v>0</v>
      </c>
      <c r="V1594">
        <f ca="1"/>
        <v>0</v>
      </c>
    </row>
    <row r="1595" spans="20:22" x14ac:dyDescent="0.25">
      <c r="T1595" t="str">
        <v>No</v>
      </c>
      <c r="U1595">
        <f t="shared" si="26"/>
        <v>0</v>
      </c>
      <c r="V1595">
        <f ca="1"/>
        <v>0</v>
      </c>
    </row>
    <row r="1596" spans="20:22" x14ac:dyDescent="0.25">
      <c r="T1596" t="str">
        <v>No</v>
      </c>
      <c r="U1596">
        <f t="shared" si="26"/>
        <v>0</v>
      </c>
      <c r="V1596">
        <f ca="1"/>
        <v>0</v>
      </c>
    </row>
    <row r="1597" spans="20:22" x14ac:dyDescent="0.25">
      <c r="T1597" t="str">
        <v>No</v>
      </c>
      <c r="U1597">
        <f t="shared" si="26"/>
        <v>0</v>
      </c>
      <c r="V1597">
        <f ca="1"/>
        <v>0</v>
      </c>
    </row>
    <row r="1598" spans="20:22" x14ac:dyDescent="0.25">
      <c r="T1598" t="str">
        <v>No</v>
      </c>
      <c r="U1598">
        <f t="shared" si="26"/>
        <v>0</v>
      </c>
      <c r="V1598">
        <f ca="1"/>
        <v>0</v>
      </c>
    </row>
    <row r="1599" spans="20:22" x14ac:dyDescent="0.25">
      <c r="T1599" t="str">
        <v>No</v>
      </c>
      <c r="U1599">
        <f t="shared" si="26"/>
        <v>0</v>
      </c>
      <c r="V1599">
        <f ca="1"/>
        <v>0</v>
      </c>
    </row>
    <row r="1600" spans="20:22" x14ac:dyDescent="0.25">
      <c r="T1600" t="str">
        <v>No</v>
      </c>
      <c r="U1600">
        <f t="shared" si="26"/>
        <v>0</v>
      </c>
      <c r="V1600">
        <f ca="1"/>
        <v>0</v>
      </c>
    </row>
    <row r="1601" spans="20:22" x14ac:dyDescent="0.25">
      <c r="T1601" t="str">
        <v>No</v>
      </c>
      <c r="U1601">
        <f t="shared" si="26"/>
        <v>0</v>
      </c>
      <c r="V1601">
        <f ca="1"/>
        <v>0</v>
      </c>
    </row>
    <row r="1602" spans="20:22" x14ac:dyDescent="0.25">
      <c r="T1602" t="str">
        <v>No</v>
      </c>
      <c r="U1602">
        <f t="shared" si="26"/>
        <v>0</v>
      </c>
      <c r="V1602">
        <f ca="1"/>
        <v>0</v>
      </c>
    </row>
    <row r="1603" spans="20:22" x14ac:dyDescent="0.25">
      <c r="T1603" t="str">
        <v>No</v>
      </c>
      <c r="U1603">
        <f t="shared" si="26"/>
        <v>0</v>
      </c>
      <c r="V1603">
        <f ca="1"/>
        <v>0</v>
      </c>
    </row>
    <row r="1604" spans="20:22" x14ac:dyDescent="0.25">
      <c r="T1604" t="str">
        <v>No</v>
      </c>
      <c r="U1604">
        <f t="shared" si="26"/>
        <v>0</v>
      </c>
      <c r="V1604">
        <f ca="1"/>
        <v>0</v>
      </c>
    </row>
    <row r="1605" spans="20:22" x14ac:dyDescent="0.25">
      <c r="T1605" t="str">
        <v>No</v>
      </c>
      <c r="U1605">
        <f t="shared" si="26"/>
        <v>0</v>
      </c>
      <c r="V1605">
        <f ca="1"/>
        <v>2</v>
      </c>
    </row>
    <row r="1606" spans="20:22" x14ac:dyDescent="0.25">
      <c r="T1606" t="str">
        <v>No</v>
      </c>
      <c r="U1606">
        <f t="shared" si="26"/>
        <v>0</v>
      </c>
      <c r="V1606">
        <f ca="1"/>
        <v>0</v>
      </c>
    </row>
    <row r="1607" spans="20:22" x14ac:dyDescent="0.25">
      <c r="T1607" t="str">
        <v>No</v>
      </c>
      <c r="U1607">
        <f t="shared" si="26"/>
        <v>0</v>
      </c>
      <c r="V1607">
        <f ca="1"/>
        <v>0</v>
      </c>
    </row>
    <row r="1608" spans="20:22" x14ac:dyDescent="0.25">
      <c r="T1608" t="str">
        <v>No</v>
      </c>
      <c r="U1608">
        <f t="shared" si="26"/>
        <v>0</v>
      </c>
      <c r="V1608">
        <f ca="1"/>
        <v>0</v>
      </c>
    </row>
    <row r="1609" spans="20:22" x14ac:dyDescent="0.25">
      <c r="T1609" t="str">
        <v>No</v>
      </c>
      <c r="U1609">
        <f t="shared" si="26"/>
        <v>0</v>
      </c>
      <c r="V1609">
        <f ca="1"/>
        <v>2</v>
      </c>
    </row>
    <row r="1610" spans="20:22" x14ac:dyDescent="0.25">
      <c r="T1610" t="str">
        <v>No</v>
      </c>
      <c r="U1610">
        <f t="shared" si="26"/>
        <v>0</v>
      </c>
      <c r="V1610">
        <f ca="1"/>
        <v>2</v>
      </c>
    </row>
    <row r="1611" spans="20:22" x14ac:dyDescent="0.25">
      <c r="T1611" t="str">
        <v>No</v>
      </c>
      <c r="U1611">
        <f t="shared" si="26"/>
        <v>0</v>
      </c>
      <c r="V1611">
        <f ca="1"/>
        <v>1</v>
      </c>
    </row>
    <row r="1612" spans="20:22" x14ac:dyDescent="0.25">
      <c r="T1612" t="str">
        <v>No</v>
      </c>
      <c r="U1612">
        <f t="shared" si="26"/>
        <v>0</v>
      </c>
      <c r="V1612">
        <f ca="1"/>
        <v>1</v>
      </c>
    </row>
    <row r="1613" spans="20:22" x14ac:dyDescent="0.25">
      <c r="T1613" t="str">
        <v>No</v>
      </c>
      <c r="U1613">
        <f t="shared" si="26"/>
        <v>0</v>
      </c>
      <c r="V1613">
        <f ca="1"/>
        <v>2</v>
      </c>
    </row>
    <row r="1614" spans="20:22" x14ac:dyDescent="0.25">
      <c r="T1614" t="str">
        <v>No</v>
      </c>
      <c r="U1614">
        <f t="shared" si="26"/>
        <v>0</v>
      </c>
      <c r="V1614">
        <f ca="1"/>
        <v>2</v>
      </c>
    </row>
    <row r="1615" spans="20:22" x14ac:dyDescent="0.25">
      <c r="T1615" t="str">
        <v>No</v>
      </c>
      <c r="U1615">
        <f t="shared" si="26"/>
        <v>0</v>
      </c>
      <c r="V1615">
        <f ca="1"/>
        <v>2</v>
      </c>
    </row>
    <row r="1616" spans="20:22" x14ac:dyDescent="0.25">
      <c r="T1616" t="str">
        <v>No</v>
      </c>
      <c r="U1616">
        <f t="shared" ref="U1616:U1679" si="27">IF(T1616="Yes",1,0)</f>
        <v>0</v>
      </c>
      <c r="V1616">
        <f ca="1"/>
        <v>0</v>
      </c>
    </row>
    <row r="1617" spans="20:22" x14ac:dyDescent="0.25">
      <c r="T1617" t="str">
        <v>No</v>
      </c>
      <c r="U1617">
        <f t="shared" si="27"/>
        <v>0</v>
      </c>
      <c r="V1617">
        <f ca="1"/>
        <v>1</v>
      </c>
    </row>
    <row r="1618" spans="20:22" x14ac:dyDescent="0.25">
      <c r="T1618" t="str">
        <v>No</v>
      </c>
      <c r="U1618">
        <f t="shared" si="27"/>
        <v>0</v>
      </c>
      <c r="V1618">
        <f ca="1"/>
        <v>2</v>
      </c>
    </row>
    <row r="1619" spans="20:22" x14ac:dyDescent="0.25">
      <c r="T1619" t="str">
        <v>No</v>
      </c>
      <c r="U1619">
        <f t="shared" si="27"/>
        <v>0</v>
      </c>
      <c r="V1619">
        <f ca="1"/>
        <v>0</v>
      </c>
    </row>
    <row r="1620" spans="20:22" x14ac:dyDescent="0.25">
      <c r="T1620" t="str">
        <v>No</v>
      </c>
      <c r="U1620">
        <f t="shared" si="27"/>
        <v>0</v>
      </c>
      <c r="V1620">
        <f ca="1"/>
        <v>0</v>
      </c>
    </row>
    <row r="1621" spans="20:22" x14ac:dyDescent="0.25">
      <c r="T1621" t="str">
        <v>No</v>
      </c>
      <c r="U1621">
        <f t="shared" si="27"/>
        <v>0</v>
      </c>
      <c r="V1621">
        <f ca="1"/>
        <v>0</v>
      </c>
    </row>
    <row r="1622" spans="20:22" x14ac:dyDescent="0.25">
      <c r="T1622" t="str">
        <v>No</v>
      </c>
      <c r="U1622">
        <f t="shared" si="27"/>
        <v>0</v>
      </c>
      <c r="V1622">
        <f ca="1"/>
        <v>2</v>
      </c>
    </row>
    <row r="1623" spans="20:22" x14ac:dyDescent="0.25">
      <c r="T1623" t="str">
        <v>No</v>
      </c>
      <c r="U1623">
        <f t="shared" si="27"/>
        <v>0</v>
      </c>
      <c r="V1623">
        <f ca="1"/>
        <v>1</v>
      </c>
    </row>
    <row r="1624" spans="20:22" x14ac:dyDescent="0.25">
      <c r="T1624" t="str">
        <v>No</v>
      </c>
      <c r="U1624">
        <f t="shared" si="27"/>
        <v>0</v>
      </c>
      <c r="V1624">
        <f ca="1"/>
        <v>2</v>
      </c>
    </row>
    <row r="1625" spans="20:22" x14ac:dyDescent="0.25">
      <c r="T1625" t="str">
        <v>No</v>
      </c>
      <c r="U1625">
        <f t="shared" si="27"/>
        <v>0</v>
      </c>
      <c r="V1625">
        <f ca="1"/>
        <v>0</v>
      </c>
    </row>
    <row r="1626" spans="20:22" x14ac:dyDescent="0.25">
      <c r="T1626" t="str">
        <v>No</v>
      </c>
      <c r="U1626">
        <f t="shared" si="27"/>
        <v>0</v>
      </c>
      <c r="V1626">
        <f ca="1"/>
        <v>2</v>
      </c>
    </row>
    <row r="1627" spans="20:22" x14ac:dyDescent="0.25">
      <c r="T1627" t="str">
        <v>No</v>
      </c>
      <c r="U1627">
        <f t="shared" si="27"/>
        <v>0</v>
      </c>
      <c r="V1627">
        <f ca="1"/>
        <v>0</v>
      </c>
    </row>
    <row r="1628" spans="20:22" x14ac:dyDescent="0.25">
      <c r="T1628" t="str">
        <v>No</v>
      </c>
      <c r="U1628">
        <f t="shared" si="27"/>
        <v>0</v>
      </c>
      <c r="V1628">
        <f ca="1"/>
        <v>2</v>
      </c>
    </row>
    <row r="1629" spans="20:22" x14ac:dyDescent="0.25">
      <c r="T1629" t="str">
        <v>No</v>
      </c>
      <c r="U1629">
        <f t="shared" si="27"/>
        <v>0</v>
      </c>
      <c r="V1629">
        <f ca="1"/>
        <v>1</v>
      </c>
    </row>
    <row r="1630" spans="20:22" x14ac:dyDescent="0.25">
      <c r="T1630" t="str">
        <v>No</v>
      </c>
      <c r="U1630">
        <f t="shared" si="27"/>
        <v>0</v>
      </c>
      <c r="V1630">
        <f ca="1"/>
        <v>2</v>
      </c>
    </row>
    <row r="1631" spans="20:22" x14ac:dyDescent="0.25">
      <c r="T1631" t="str">
        <v>No</v>
      </c>
      <c r="U1631">
        <f t="shared" si="27"/>
        <v>0</v>
      </c>
      <c r="V1631">
        <f ca="1"/>
        <v>0</v>
      </c>
    </row>
    <row r="1632" spans="20:22" x14ac:dyDescent="0.25">
      <c r="T1632" t="str">
        <v>No</v>
      </c>
      <c r="U1632">
        <f t="shared" si="27"/>
        <v>0</v>
      </c>
      <c r="V1632">
        <f ca="1"/>
        <v>2</v>
      </c>
    </row>
    <row r="1633" spans="20:22" x14ac:dyDescent="0.25">
      <c r="T1633" t="str">
        <v>No</v>
      </c>
      <c r="U1633">
        <f t="shared" si="27"/>
        <v>0</v>
      </c>
      <c r="V1633">
        <f ca="1"/>
        <v>1</v>
      </c>
    </row>
    <row r="1634" spans="20:22" x14ac:dyDescent="0.25">
      <c r="T1634" t="str">
        <v>No</v>
      </c>
      <c r="U1634">
        <f t="shared" si="27"/>
        <v>0</v>
      </c>
      <c r="V1634">
        <f ca="1"/>
        <v>2</v>
      </c>
    </row>
    <row r="1635" spans="20:22" x14ac:dyDescent="0.25">
      <c r="T1635" t="str">
        <v>No</v>
      </c>
      <c r="U1635">
        <f t="shared" si="27"/>
        <v>0</v>
      </c>
      <c r="V1635">
        <f ca="1"/>
        <v>0</v>
      </c>
    </row>
    <row r="1636" spans="20:22" x14ac:dyDescent="0.25">
      <c r="T1636" t="str">
        <v>No</v>
      </c>
      <c r="U1636">
        <f t="shared" si="27"/>
        <v>0</v>
      </c>
      <c r="V1636">
        <f ca="1"/>
        <v>0</v>
      </c>
    </row>
    <row r="1637" spans="20:22" x14ac:dyDescent="0.25">
      <c r="T1637" t="str">
        <v>No</v>
      </c>
      <c r="U1637">
        <f t="shared" si="27"/>
        <v>0</v>
      </c>
      <c r="V1637">
        <f ca="1"/>
        <v>0</v>
      </c>
    </row>
    <row r="1638" spans="20:22" x14ac:dyDescent="0.25">
      <c r="T1638" t="str">
        <v>No</v>
      </c>
      <c r="U1638">
        <f t="shared" si="27"/>
        <v>0</v>
      </c>
      <c r="V1638">
        <f ca="1"/>
        <v>1</v>
      </c>
    </row>
    <row r="1639" spans="20:22" x14ac:dyDescent="0.25">
      <c r="T1639" t="str">
        <v>No</v>
      </c>
      <c r="U1639">
        <f t="shared" si="27"/>
        <v>0</v>
      </c>
      <c r="V1639">
        <f ca="1"/>
        <v>1</v>
      </c>
    </row>
    <row r="1640" spans="20:22" x14ac:dyDescent="0.25">
      <c r="T1640" t="str">
        <v>No</v>
      </c>
      <c r="U1640">
        <f t="shared" si="27"/>
        <v>0</v>
      </c>
      <c r="V1640">
        <f ca="1"/>
        <v>2</v>
      </c>
    </row>
    <row r="1641" spans="20:22" x14ac:dyDescent="0.25">
      <c r="T1641" t="str">
        <v>No</v>
      </c>
      <c r="U1641">
        <f t="shared" si="27"/>
        <v>0</v>
      </c>
      <c r="V1641">
        <f ca="1"/>
        <v>2</v>
      </c>
    </row>
    <row r="1642" spans="20:22" x14ac:dyDescent="0.25">
      <c r="T1642" t="str">
        <v>No</v>
      </c>
      <c r="U1642">
        <f t="shared" si="27"/>
        <v>0</v>
      </c>
      <c r="V1642">
        <f ca="1"/>
        <v>1</v>
      </c>
    </row>
    <row r="1643" spans="20:22" x14ac:dyDescent="0.25">
      <c r="T1643" t="str">
        <v>No</v>
      </c>
      <c r="U1643">
        <f t="shared" si="27"/>
        <v>0</v>
      </c>
      <c r="V1643">
        <f ca="1"/>
        <v>1</v>
      </c>
    </row>
    <row r="1644" spans="20:22" x14ac:dyDescent="0.25">
      <c r="T1644" t="str">
        <v>No</v>
      </c>
      <c r="U1644">
        <f t="shared" si="27"/>
        <v>0</v>
      </c>
      <c r="V1644">
        <f ca="1"/>
        <v>2</v>
      </c>
    </row>
    <row r="1645" spans="20:22" x14ac:dyDescent="0.25">
      <c r="T1645" t="str">
        <v>No</v>
      </c>
      <c r="U1645">
        <f t="shared" si="27"/>
        <v>0</v>
      </c>
      <c r="V1645">
        <f ca="1"/>
        <v>1</v>
      </c>
    </row>
    <row r="1646" spans="20:22" x14ac:dyDescent="0.25">
      <c r="T1646" t="str">
        <v>No</v>
      </c>
      <c r="U1646">
        <f t="shared" si="27"/>
        <v>0</v>
      </c>
      <c r="V1646">
        <f ca="1"/>
        <v>0</v>
      </c>
    </row>
    <row r="1647" spans="20:22" x14ac:dyDescent="0.25">
      <c r="T1647" t="str">
        <v>No</v>
      </c>
      <c r="U1647">
        <f t="shared" si="27"/>
        <v>0</v>
      </c>
      <c r="V1647">
        <f ca="1"/>
        <v>0</v>
      </c>
    </row>
    <row r="1648" spans="20:22" x14ac:dyDescent="0.25">
      <c r="T1648" t="str">
        <v>No</v>
      </c>
      <c r="U1648">
        <f t="shared" si="27"/>
        <v>0</v>
      </c>
      <c r="V1648">
        <f ca="1"/>
        <v>2</v>
      </c>
    </row>
    <row r="1649" spans="20:22" x14ac:dyDescent="0.25">
      <c r="T1649" t="str">
        <v>No</v>
      </c>
      <c r="U1649">
        <f t="shared" si="27"/>
        <v>0</v>
      </c>
      <c r="V1649">
        <f ca="1"/>
        <v>1</v>
      </c>
    </row>
    <row r="1650" spans="20:22" x14ac:dyDescent="0.25">
      <c r="T1650" t="str">
        <v>No</v>
      </c>
      <c r="U1650">
        <f t="shared" si="27"/>
        <v>0</v>
      </c>
      <c r="V1650">
        <f ca="1"/>
        <v>1</v>
      </c>
    </row>
    <row r="1651" spans="20:22" x14ac:dyDescent="0.25">
      <c r="T1651" t="str">
        <v>No</v>
      </c>
      <c r="U1651">
        <f t="shared" si="27"/>
        <v>0</v>
      </c>
      <c r="V1651">
        <f ca="1"/>
        <v>0</v>
      </c>
    </row>
    <row r="1652" spans="20:22" x14ac:dyDescent="0.25">
      <c r="T1652" t="str">
        <v>No</v>
      </c>
      <c r="U1652">
        <f t="shared" si="27"/>
        <v>0</v>
      </c>
      <c r="V1652">
        <f ca="1"/>
        <v>2</v>
      </c>
    </row>
    <row r="1653" spans="20:22" x14ac:dyDescent="0.25">
      <c r="T1653" t="str">
        <v>No</v>
      </c>
      <c r="U1653">
        <f t="shared" si="27"/>
        <v>0</v>
      </c>
      <c r="V1653">
        <f ca="1"/>
        <v>0</v>
      </c>
    </row>
    <row r="1654" spans="20:22" x14ac:dyDescent="0.25">
      <c r="T1654" t="str">
        <v>No</v>
      </c>
      <c r="U1654">
        <f t="shared" si="27"/>
        <v>0</v>
      </c>
      <c r="V1654">
        <f ca="1"/>
        <v>0</v>
      </c>
    </row>
    <row r="1655" spans="20:22" x14ac:dyDescent="0.25">
      <c r="T1655" t="str">
        <v>No</v>
      </c>
      <c r="U1655">
        <f t="shared" si="27"/>
        <v>0</v>
      </c>
      <c r="V1655">
        <f ca="1"/>
        <v>0</v>
      </c>
    </row>
    <row r="1656" spans="20:22" x14ac:dyDescent="0.25">
      <c r="T1656" t="str">
        <v>No</v>
      </c>
      <c r="U1656">
        <f t="shared" si="27"/>
        <v>0</v>
      </c>
      <c r="V1656">
        <f ca="1"/>
        <v>2</v>
      </c>
    </row>
    <row r="1657" spans="20:22" x14ac:dyDescent="0.25">
      <c r="T1657" t="str">
        <v>No</v>
      </c>
      <c r="U1657">
        <f t="shared" si="27"/>
        <v>0</v>
      </c>
      <c r="V1657">
        <f ca="1"/>
        <v>1</v>
      </c>
    </row>
    <row r="1658" spans="20:22" x14ac:dyDescent="0.25">
      <c r="T1658" t="str">
        <v>No</v>
      </c>
      <c r="U1658">
        <f t="shared" si="27"/>
        <v>0</v>
      </c>
      <c r="V1658">
        <f ca="1"/>
        <v>0</v>
      </c>
    </row>
    <row r="1659" spans="20:22" x14ac:dyDescent="0.25">
      <c r="T1659" t="str">
        <v>No</v>
      </c>
      <c r="U1659">
        <f t="shared" si="27"/>
        <v>0</v>
      </c>
      <c r="V1659">
        <f ca="1"/>
        <v>0</v>
      </c>
    </row>
    <row r="1660" spans="20:22" x14ac:dyDescent="0.25">
      <c r="T1660" t="str">
        <v>No</v>
      </c>
      <c r="U1660">
        <f t="shared" si="27"/>
        <v>0</v>
      </c>
      <c r="V1660">
        <f ca="1"/>
        <v>0</v>
      </c>
    </row>
    <row r="1661" spans="20:22" x14ac:dyDescent="0.25">
      <c r="T1661" t="str">
        <v>Yes</v>
      </c>
      <c r="U1661">
        <f t="shared" si="27"/>
        <v>1</v>
      </c>
      <c r="V1661">
        <f ca="1"/>
        <v>2</v>
      </c>
    </row>
    <row r="1662" spans="20:22" x14ac:dyDescent="0.25">
      <c r="T1662" t="str">
        <v>No</v>
      </c>
      <c r="U1662">
        <f t="shared" si="27"/>
        <v>0</v>
      </c>
      <c r="V1662">
        <f ca="1"/>
        <v>2</v>
      </c>
    </row>
    <row r="1663" spans="20:22" x14ac:dyDescent="0.25">
      <c r="T1663" t="str">
        <v>No</v>
      </c>
      <c r="U1663">
        <f t="shared" si="27"/>
        <v>0</v>
      </c>
      <c r="V1663">
        <f ca="1"/>
        <v>1</v>
      </c>
    </row>
    <row r="1664" spans="20:22" x14ac:dyDescent="0.25">
      <c r="T1664" t="str">
        <v>No</v>
      </c>
      <c r="U1664">
        <f t="shared" si="27"/>
        <v>0</v>
      </c>
      <c r="V1664">
        <f ca="1"/>
        <v>1</v>
      </c>
    </row>
    <row r="1665" spans="20:22" x14ac:dyDescent="0.25">
      <c r="T1665" t="str">
        <v>No</v>
      </c>
      <c r="U1665">
        <f t="shared" si="27"/>
        <v>0</v>
      </c>
      <c r="V1665">
        <f ca="1"/>
        <v>1</v>
      </c>
    </row>
    <row r="1666" spans="20:22" x14ac:dyDescent="0.25">
      <c r="T1666" t="str">
        <v>No</v>
      </c>
      <c r="U1666">
        <f t="shared" si="27"/>
        <v>0</v>
      </c>
      <c r="V1666">
        <f ca="1"/>
        <v>2</v>
      </c>
    </row>
    <row r="1667" spans="20:22" x14ac:dyDescent="0.25">
      <c r="T1667" t="str">
        <v>No</v>
      </c>
      <c r="U1667">
        <f t="shared" si="27"/>
        <v>0</v>
      </c>
      <c r="V1667">
        <f ca="1"/>
        <v>1</v>
      </c>
    </row>
    <row r="1668" spans="20:22" x14ac:dyDescent="0.25">
      <c r="T1668" t="str">
        <v>No</v>
      </c>
      <c r="U1668">
        <f t="shared" si="27"/>
        <v>0</v>
      </c>
      <c r="V1668">
        <f ca="1"/>
        <v>2</v>
      </c>
    </row>
    <row r="1669" spans="20:22" x14ac:dyDescent="0.25">
      <c r="T1669" t="str">
        <v>No</v>
      </c>
      <c r="U1669">
        <f t="shared" si="27"/>
        <v>0</v>
      </c>
      <c r="V1669">
        <f ca="1"/>
        <v>1</v>
      </c>
    </row>
    <row r="1670" spans="20:22" x14ac:dyDescent="0.25">
      <c r="T1670" t="str">
        <v>No</v>
      </c>
      <c r="U1670">
        <f t="shared" si="27"/>
        <v>0</v>
      </c>
      <c r="V1670">
        <f ca="1"/>
        <v>2</v>
      </c>
    </row>
    <row r="1671" spans="20:22" x14ac:dyDescent="0.25">
      <c r="T1671" t="str">
        <v>No</v>
      </c>
      <c r="U1671">
        <f t="shared" si="27"/>
        <v>0</v>
      </c>
      <c r="V1671">
        <f ca="1"/>
        <v>2</v>
      </c>
    </row>
    <row r="1672" spans="20:22" x14ac:dyDescent="0.25">
      <c r="T1672" t="str">
        <v>No</v>
      </c>
      <c r="U1672">
        <f t="shared" si="27"/>
        <v>0</v>
      </c>
      <c r="V1672">
        <f ca="1"/>
        <v>0</v>
      </c>
    </row>
    <row r="1673" spans="20:22" x14ac:dyDescent="0.25">
      <c r="T1673" t="str">
        <v>No</v>
      </c>
      <c r="U1673">
        <f t="shared" si="27"/>
        <v>0</v>
      </c>
      <c r="V1673">
        <f ca="1"/>
        <v>0</v>
      </c>
    </row>
    <row r="1674" spans="20:22" x14ac:dyDescent="0.25">
      <c r="T1674" t="str">
        <v>No</v>
      </c>
      <c r="U1674">
        <f t="shared" si="27"/>
        <v>0</v>
      </c>
      <c r="V1674">
        <f ca="1"/>
        <v>0</v>
      </c>
    </row>
    <row r="1675" spans="20:22" x14ac:dyDescent="0.25">
      <c r="T1675" t="str">
        <v>No</v>
      </c>
      <c r="U1675">
        <f t="shared" si="27"/>
        <v>0</v>
      </c>
      <c r="V1675">
        <f ca="1"/>
        <v>1</v>
      </c>
    </row>
    <row r="1676" spans="20:22" x14ac:dyDescent="0.25">
      <c r="T1676" t="str">
        <v>No</v>
      </c>
      <c r="U1676">
        <f t="shared" si="27"/>
        <v>0</v>
      </c>
      <c r="V1676">
        <f ca="1"/>
        <v>1</v>
      </c>
    </row>
    <row r="1677" spans="20:22" x14ac:dyDescent="0.25">
      <c r="T1677" t="str">
        <v>No</v>
      </c>
      <c r="U1677">
        <f t="shared" si="27"/>
        <v>0</v>
      </c>
      <c r="V1677">
        <f ca="1"/>
        <v>1</v>
      </c>
    </row>
    <row r="1678" spans="20:22" x14ac:dyDescent="0.25">
      <c r="T1678" t="str">
        <v>No</v>
      </c>
      <c r="U1678">
        <f t="shared" si="27"/>
        <v>0</v>
      </c>
      <c r="V1678">
        <f ca="1"/>
        <v>1</v>
      </c>
    </row>
    <row r="1679" spans="20:22" x14ac:dyDescent="0.25">
      <c r="T1679" t="str">
        <v>No</v>
      </c>
      <c r="U1679">
        <f t="shared" si="27"/>
        <v>0</v>
      </c>
      <c r="V1679">
        <f ca="1"/>
        <v>1</v>
      </c>
    </row>
    <row r="1680" spans="20:22" x14ac:dyDescent="0.25">
      <c r="T1680" t="str">
        <v>No</v>
      </c>
      <c r="U1680">
        <f t="shared" ref="U1680:U1743" si="28">IF(T1680="Yes",1,0)</f>
        <v>0</v>
      </c>
      <c r="V1680">
        <f ca="1"/>
        <v>2</v>
      </c>
    </row>
    <row r="1681" spans="20:22" x14ac:dyDescent="0.25">
      <c r="T1681" t="str">
        <v>No</v>
      </c>
      <c r="U1681">
        <f t="shared" si="28"/>
        <v>0</v>
      </c>
      <c r="V1681">
        <f ca="1"/>
        <v>1</v>
      </c>
    </row>
    <row r="1682" spans="20:22" x14ac:dyDescent="0.25">
      <c r="T1682" t="str">
        <v>No</v>
      </c>
      <c r="U1682">
        <f t="shared" si="28"/>
        <v>0</v>
      </c>
      <c r="V1682">
        <f ca="1"/>
        <v>0</v>
      </c>
    </row>
    <row r="1683" spans="20:22" x14ac:dyDescent="0.25">
      <c r="T1683" t="str">
        <v>No</v>
      </c>
      <c r="U1683">
        <f t="shared" si="28"/>
        <v>0</v>
      </c>
      <c r="V1683">
        <f ca="1"/>
        <v>0</v>
      </c>
    </row>
    <row r="1684" spans="20:22" x14ac:dyDescent="0.25">
      <c r="T1684" t="str">
        <v>No</v>
      </c>
      <c r="U1684">
        <f t="shared" si="28"/>
        <v>0</v>
      </c>
      <c r="V1684">
        <f ca="1"/>
        <v>1</v>
      </c>
    </row>
    <row r="1685" spans="20:22" x14ac:dyDescent="0.25">
      <c r="T1685" t="str">
        <v>No</v>
      </c>
      <c r="U1685">
        <f t="shared" si="28"/>
        <v>0</v>
      </c>
      <c r="V1685">
        <f ca="1"/>
        <v>0</v>
      </c>
    </row>
    <row r="1686" spans="20:22" x14ac:dyDescent="0.25">
      <c r="T1686" t="str">
        <v>No</v>
      </c>
      <c r="U1686">
        <f t="shared" si="28"/>
        <v>0</v>
      </c>
      <c r="V1686">
        <f ca="1"/>
        <v>2</v>
      </c>
    </row>
    <row r="1687" spans="20:22" x14ac:dyDescent="0.25">
      <c r="T1687" t="str">
        <v>No</v>
      </c>
      <c r="U1687">
        <f t="shared" si="28"/>
        <v>0</v>
      </c>
      <c r="V1687">
        <f ca="1"/>
        <v>1</v>
      </c>
    </row>
    <row r="1688" spans="20:22" x14ac:dyDescent="0.25">
      <c r="T1688" t="str">
        <v>No</v>
      </c>
      <c r="U1688">
        <f t="shared" si="28"/>
        <v>0</v>
      </c>
      <c r="V1688">
        <f ca="1"/>
        <v>0</v>
      </c>
    </row>
    <row r="1689" spans="20:22" x14ac:dyDescent="0.25">
      <c r="T1689" t="str">
        <v>No</v>
      </c>
      <c r="U1689">
        <f t="shared" si="28"/>
        <v>0</v>
      </c>
      <c r="V1689">
        <f ca="1"/>
        <v>2</v>
      </c>
    </row>
    <row r="1690" spans="20:22" x14ac:dyDescent="0.25">
      <c r="T1690" t="str">
        <v>No</v>
      </c>
      <c r="U1690">
        <f t="shared" si="28"/>
        <v>0</v>
      </c>
      <c r="V1690">
        <f ca="1"/>
        <v>0</v>
      </c>
    </row>
    <row r="1691" spans="20:22" x14ac:dyDescent="0.25">
      <c r="T1691" t="str">
        <v>No</v>
      </c>
      <c r="U1691">
        <f t="shared" si="28"/>
        <v>0</v>
      </c>
      <c r="V1691">
        <f ca="1"/>
        <v>0</v>
      </c>
    </row>
    <row r="1692" spans="20:22" x14ac:dyDescent="0.25">
      <c r="T1692" t="str">
        <v>No</v>
      </c>
      <c r="U1692">
        <f t="shared" si="28"/>
        <v>0</v>
      </c>
      <c r="V1692">
        <f ca="1"/>
        <v>0</v>
      </c>
    </row>
    <row r="1693" spans="20:22" x14ac:dyDescent="0.25">
      <c r="T1693" t="str">
        <v>No</v>
      </c>
      <c r="U1693">
        <f t="shared" si="28"/>
        <v>0</v>
      </c>
      <c r="V1693">
        <f ca="1"/>
        <v>1</v>
      </c>
    </row>
    <row r="1694" spans="20:22" x14ac:dyDescent="0.25">
      <c r="T1694" t="str">
        <v>No</v>
      </c>
      <c r="U1694">
        <f t="shared" si="28"/>
        <v>0</v>
      </c>
      <c r="V1694">
        <f ca="1"/>
        <v>2</v>
      </c>
    </row>
    <row r="1695" spans="20:22" x14ac:dyDescent="0.25">
      <c r="T1695" t="str">
        <v>No</v>
      </c>
      <c r="U1695">
        <f t="shared" si="28"/>
        <v>0</v>
      </c>
      <c r="V1695">
        <f ca="1"/>
        <v>1</v>
      </c>
    </row>
    <row r="1696" spans="20:22" x14ac:dyDescent="0.25">
      <c r="T1696" t="str">
        <v>No</v>
      </c>
      <c r="U1696">
        <f t="shared" si="28"/>
        <v>0</v>
      </c>
      <c r="V1696">
        <f ca="1"/>
        <v>1</v>
      </c>
    </row>
    <row r="1697" spans="20:22" x14ac:dyDescent="0.25">
      <c r="T1697" t="str">
        <v>No</v>
      </c>
      <c r="U1697">
        <f t="shared" si="28"/>
        <v>0</v>
      </c>
      <c r="V1697">
        <f ca="1"/>
        <v>2</v>
      </c>
    </row>
    <row r="1698" spans="20:22" x14ac:dyDescent="0.25">
      <c r="T1698" t="str">
        <v>No</v>
      </c>
      <c r="U1698">
        <f t="shared" si="28"/>
        <v>0</v>
      </c>
      <c r="V1698">
        <f ca="1"/>
        <v>0</v>
      </c>
    </row>
    <row r="1699" spans="20:22" x14ac:dyDescent="0.25">
      <c r="T1699" t="str">
        <v>No</v>
      </c>
      <c r="U1699">
        <f t="shared" si="28"/>
        <v>0</v>
      </c>
      <c r="V1699">
        <f ca="1"/>
        <v>2</v>
      </c>
    </row>
    <row r="1700" spans="20:22" x14ac:dyDescent="0.25">
      <c r="T1700" t="str">
        <v>No</v>
      </c>
      <c r="U1700">
        <f t="shared" si="28"/>
        <v>0</v>
      </c>
      <c r="V1700">
        <f ca="1"/>
        <v>1</v>
      </c>
    </row>
    <row r="1701" spans="20:22" x14ac:dyDescent="0.25">
      <c r="T1701" t="str">
        <v>No</v>
      </c>
      <c r="U1701">
        <f t="shared" si="28"/>
        <v>0</v>
      </c>
      <c r="V1701">
        <f ca="1"/>
        <v>0</v>
      </c>
    </row>
    <row r="1702" spans="20:22" x14ac:dyDescent="0.25">
      <c r="T1702" t="str">
        <v>No</v>
      </c>
      <c r="U1702">
        <f t="shared" si="28"/>
        <v>0</v>
      </c>
      <c r="V1702">
        <f ca="1"/>
        <v>2</v>
      </c>
    </row>
    <row r="1703" spans="20:22" x14ac:dyDescent="0.25">
      <c r="T1703" t="str">
        <v>No</v>
      </c>
      <c r="U1703">
        <f t="shared" si="28"/>
        <v>0</v>
      </c>
      <c r="V1703">
        <f ca="1"/>
        <v>1</v>
      </c>
    </row>
    <row r="1704" spans="20:22" x14ac:dyDescent="0.25">
      <c r="T1704" t="str">
        <v>No</v>
      </c>
      <c r="U1704">
        <f t="shared" si="28"/>
        <v>0</v>
      </c>
      <c r="V1704">
        <f ca="1"/>
        <v>1</v>
      </c>
    </row>
    <row r="1705" spans="20:22" x14ac:dyDescent="0.25">
      <c r="T1705" t="str">
        <v>No</v>
      </c>
      <c r="U1705">
        <f t="shared" si="28"/>
        <v>0</v>
      </c>
      <c r="V1705">
        <f ca="1"/>
        <v>0</v>
      </c>
    </row>
    <row r="1706" spans="20:22" x14ac:dyDescent="0.25">
      <c r="T1706" t="str">
        <v>No</v>
      </c>
      <c r="U1706">
        <f t="shared" si="28"/>
        <v>0</v>
      </c>
      <c r="V1706">
        <f ca="1"/>
        <v>0</v>
      </c>
    </row>
    <row r="1707" spans="20:22" x14ac:dyDescent="0.25">
      <c r="T1707" t="str">
        <v>No</v>
      </c>
      <c r="U1707">
        <f t="shared" si="28"/>
        <v>0</v>
      </c>
      <c r="V1707">
        <f ca="1"/>
        <v>1</v>
      </c>
    </row>
    <row r="1708" spans="20:22" x14ac:dyDescent="0.25">
      <c r="T1708" t="str">
        <v>No</v>
      </c>
      <c r="U1708">
        <f t="shared" si="28"/>
        <v>0</v>
      </c>
      <c r="V1708">
        <f ca="1"/>
        <v>1</v>
      </c>
    </row>
    <row r="1709" spans="20:22" x14ac:dyDescent="0.25">
      <c r="T1709" t="str">
        <v>No</v>
      </c>
      <c r="U1709">
        <f t="shared" si="28"/>
        <v>0</v>
      </c>
      <c r="V1709">
        <f ca="1"/>
        <v>1</v>
      </c>
    </row>
    <row r="1710" spans="20:22" x14ac:dyDescent="0.25">
      <c r="T1710" t="str">
        <v>No</v>
      </c>
      <c r="U1710">
        <f t="shared" si="28"/>
        <v>0</v>
      </c>
      <c r="V1710">
        <f ca="1"/>
        <v>1</v>
      </c>
    </row>
    <row r="1711" spans="20:22" x14ac:dyDescent="0.25">
      <c r="T1711" t="str">
        <v>No</v>
      </c>
      <c r="U1711">
        <f t="shared" si="28"/>
        <v>0</v>
      </c>
      <c r="V1711">
        <f ca="1"/>
        <v>1</v>
      </c>
    </row>
    <row r="1712" spans="20:22" x14ac:dyDescent="0.25">
      <c r="T1712" t="str">
        <v>No</v>
      </c>
      <c r="U1712">
        <f t="shared" si="28"/>
        <v>0</v>
      </c>
      <c r="V1712">
        <f ca="1"/>
        <v>2</v>
      </c>
    </row>
    <row r="1713" spans="20:22" x14ac:dyDescent="0.25">
      <c r="T1713" t="str">
        <v>No</v>
      </c>
      <c r="U1713">
        <f t="shared" si="28"/>
        <v>0</v>
      </c>
      <c r="V1713">
        <f ca="1"/>
        <v>1</v>
      </c>
    </row>
    <row r="1714" spans="20:22" x14ac:dyDescent="0.25">
      <c r="T1714" t="str">
        <v>No</v>
      </c>
      <c r="U1714">
        <f t="shared" si="28"/>
        <v>0</v>
      </c>
      <c r="V1714">
        <f ca="1"/>
        <v>0</v>
      </c>
    </row>
    <row r="1715" spans="20:22" x14ac:dyDescent="0.25">
      <c r="T1715" t="str">
        <v>No</v>
      </c>
      <c r="U1715">
        <f t="shared" si="28"/>
        <v>0</v>
      </c>
      <c r="V1715">
        <f ca="1"/>
        <v>1</v>
      </c>
    </row>
    <row r="1716" spans="20:22" x14ac:dyDescent="0.25">
      <c r="T1716" t="str">
        <v>No</v>
      </c>
      <c r="U1716">
        <f t="shared" si="28"/>
        <v>0</v>
      </c>
      <c r="V1716">
        <f ca="1"/>
        <v>0</v>
      </c>
    </row>
    <row r="1717" spans="20:22" x14ac:dyDescent="0.25">
      <c r="T1717" t="str">
        <v>No</v>
      </c>
      <c r="U1717">
        <f t="shared" si="28"/>
        <v>0</v>
      </c>
      <c r="V1717">
        <f ca="1"/>
        <v>2</v>
      </c>
    </row>
    <row r="1718" spans="20:22" x14ac:dyDescent="0.25">
      <c r="T1718" t="str">
        <v>No</v>
      </c>
      <c r="U1718">
        <f t="shared" si="28"/>
        <v>0</v>
      </c>
      <c r="V1718">
        <f ca="1"/>
        <v>1</v>
      </c>
    </row>
    <row r="1719" spans="20:22" x14ac:dyDescent="0.25">
      <c r="T1719" t="str">
        <v>No</v>
      </c>
      <c r="U1719">
        <f t="shared" si="28"/>
        <v>0</v>
      </c>
      <c r="V1719">
        <f ca="1"/>
        <v>0</v>
      </c>
    </row>
    <row r="1720" spans="20:22" x14ac:dyDescent="0.25">
      <c r="T1720" t="str">
        <v>No</v>
      </c>
      <c r="U1720">
        <f t="shared" si="28"/>
        <v>0</v>
      </c>
      <c r="V1720">
        <f ca="1"/>
        <v>1</v>
      </c>
    </row>
    <row r="1721" spans="20:22" x14ac:dyDescent="0.25">
      <c r="T1721" t="str">
        <v>No</v>
      </c>
      <c r="U1721">
        <f t="shared" si="28"/>
        <v>0</v>
      </c>
      <c r="V1721">
        <f ca="1"/>
        <v>2</v>
      </c>
    </row>
    <row r="1722" spans="20:22" x14ac:dyDescent="0.25">
      <c r="T1722" t="str">
        <v>No</v>
      </c>
      <c r="U1722">
        <f t="shared" si="28"/>
        <v>0</v>
      </c>
      <c r="V1722">
        <f ca="1"/>
        <v>2</v>
      </c>
    </row>
    <row r="1723" spans="20:22" x14ac:dyDescent="0.25">
      <c r="T1723" t="str">
        <v>No</v>
      </c>
      <c r="U1723">
        <f t="shared" si="28"/>
        <v>0</v>
      </c>
      <c r="V1723">
        <f ca="1"/>
        <v>2</v>
      </c>
    </row>
    <row r="1724" spans="20:22" x14ac:dyDescent="0.25">
      <c r="T1724" t="str">
        <v>No</v>
      </c>
      <c r="U1724">
        <f t="shared" si="28"/>
        <v>0</v>
      </c>
      <c r="V1724">
        <f ca="1"/>
        <v>1</v>
      </c>
    </row>
    <row r="1725" spans="20:22" x14ac:dyDescent="0.25">
      <c r="T1725" t="str">
        <v>No</v>
      </c>
      <c r="U1725">
        <f t="shared" si="28"/>
        <v>0</v>
      </c>
      <c r="V1725">
        <f ca="1"/>
        <v>1</v>
      </c>
    </row>
    <row r="1726" spans="20:22" x14ac:dyDescent="0.25">
      <c r="T1726" t="str">
        <v>No</v>
      </c>
      <c r="U1726">
        <f t="shared" si="28"/>
        <v>0</v>
      </c>
      <c r="V1726">
        <f ca="1"/>
        <v>0</v>
      </c>
    </row>
    <row r="1727" spans="20:22" x14ac:dyDescent="0.25">
      <c r="T1727" t="str">
        <v>No</v>
      </c>
      <c r="U1727">
        <f t="shared" si="28"/>
        <v>0</v>
      </c>
      <c r="V1727">
        <f ca="1"/>
        <v>1</v>
      </c>
    </row>
    <row r="1728" spans="20:22" x14ac:dyDescent="0.25">
      <c r="T1728" t="str">
        <v>No</v>
      </c>
      <c r="U1728">
        <f t="shared" si="28"/>
        <v>0</v>
      </c>
      <c r="V1728">
        <f ca="1"/>
        <v>2</v>
      </c>
    </row>
    <row r="1729" spans="20:22" x14ac:dyDescent="0.25">
      <c r="T1729" t="str">
        <v>No</v>
      </c>
      <c r="U1729">
        <f t="shared" si="28"/>
        <v>0</v>
      </c>
      <c r="V1729">
        <f ca="1"/>
        <v>2</v>
      </c>
    </row>
    <row r="1730" spans="20:22" x14ac:dyDescent="0.25">
      <c r="T1730" t="str">
        <v>No</v>
      </c>
      <c r="U1730">
        <f t="shared" si="28"/>
        <v>0</v>
      </c>
      <c r="V1730">
        <f ca="1"/>
        <v>2</v>
      </c>
    </row>
    <row r="1731" spans="20:22" x14ac:dyDescent="0.25">
      <c r="T1731" t="str">
        <v>No</v>
      </c>
      <c r="U1731">
        <f t="shared" si="28"/>
        <v>0</v>
      </c>
      <c r="V1731">
        <f ca="1"/>
        <v>2</v>
      </c>
    </row>
    <row r="1732" spans="20:22" x14ac:dyDescent="0.25">
      <c r="T1732" t="str">
        <v>No</v>
      </c>
      <c r="U1732">
        <f t="shared" si="28"/>
        <v>0</v>
      </c>
      <c r="V1732">
        <f ca="1"/>
        <v>1</v>
      </c>
    </row>
    <row r="1733" spans="20:22" x14ac:dyDescent="0.25">
      <c r="T1733" t="str">
        <v>No</v>
      </c>
      <c r="U1733">
        <f t="shared" si="28"/>
        <v>0</v>
      </c>
      <c r="V1733">
        <f ca="1"/>
        <v>0</v>
      </c>
    </row>
    <row r="1734" spans="20:22" x14ac:dyDescent="0.25">
      <c r="T1734" t="str">
        <v>No</v>
      </c>
      <c r="U1734">
        <f t="shared" si="28"/>
        <v>0</v>
      </c>
      <c r="V1734">
        <f ca="1"/>
        <v>2</v>
      </c>
    </row>
    <row r="1735" spans="20:22" x14ac:dyDescent="0.25">
      <c r="T1735" t="str">
        <v>No</v>
      </c>
      <c r="U1735">
        <f t="shared" si="28"/>
        <v>0</v>
      </c>
      <c r="V1735">
        <f ca="1"/>
        <v>2</v>
      </c>
    </row>
    <row r="1736" spans="20:22" x14ac:dyDescent="0.25">
      <c r="T1736" t="str">
        <v>No</v>
      </c>
      <c r="U1736">
        <f t="shared" si="28"/>
        <v>0</v>
      </c>
      <c r="V1736">
        <f ca="1"/>
        <v>0</v>
      </c>
    </row>
    <row r="1737" spans="20:22" x14ac:dyDescent="0.25">
      <c r="T1737" t="str">
        <v>No</v>
      </c>
      <c r="U1737">
        <f t="shared" si="28"/>
        <v>0</v>
      </c>
      <c r="V1737">
        <f ca="1"/>
        <v>0</v>
      </c>
    </row>
    <row r="1738" spans="20:22" x14ac:dyDescent="0.25">
      <c r="T1738" t="str">
        <v>No</v>
      </c>
      <c r="U1738">
        <f t="shared" si="28"/>
        <v>0</v>
      </c>
      <c r="V1738">
        <f ca="1"/>
        <v>2</v>
      </c>
    </row>
    <row r="1739" spans="20:22" x14ac:dyDescent="0.25">
      <c r="T1739" t="str">
        <v>No</v>
      </c>
      <c r="U1739">
        <f t="shared" si="28"/>
        <v>0</v>
      </c>
      <c r="V1739">
        <f ca="1"/>
        <v>0</v>
      </c>
    </row>
    <row r="1740" spans="20:22" x14ac:dyDescent="0.25">
      <c r="T1740" t="str">
        <v>No</v>
      </c>
      <c r="U1740">
        <f t="shared" si="28"/>
        <v>0</v>
      </c>
      <c r="V1740">
        <f ca="1"/>
        <v>2</v>
      </c>
    </row>
    <row r="1741" spans="20:22" x14ac:dyDescent="0.25">
      <c r="T1741" t="str">
        <v>No</v>
      </c>
      <c r="U1741">
        <f t="shared" si="28"/>
        <v>0</v>
      </c>
      <c r="V1741">
        <f ca="1"/>
        <v>2</v>
      </c>
    </row>
    <row r="1742" spans="20:22" x14ac:dyDescent="0.25">
      <c r="T1742" t="str">
        <v>No</v>
      </c>
      <c r="U1742">
        <f t="shared" si="28"/>
        <v>0</v>
      </c>
      <c r="V1742">
        <f ca="1"/>
        <v>0</v>
      </c>
    </row>
    <row r="1743" spans="20:22" x14ac:dyDescent="0.25">
      <c r="T1743" t="str">
        <v>No</v>
      </c>
      <c r="U1743">
        <f t="shared" si="28"/>
        <v>0</v>
      </c>
      <c r="V1743">
        <f ca="1"/>
        <v>0</v>
      </c>
    </row>
    <row r="1744" spans="20:22" x14ac:dyDescent="0.25">
      <c r="T1744" t="str">
        <v>No</v>
      </c>
      <c r="U1744">
        <f t="shared" ref="U1744:U1807" si="29">IF(T1744="Yes",1,0)</f>
        <v>0</v>
      </c>
      <c r="V1744">
        <f ca="1"/>
        <v>1</v>
      </c>
    </row>
    <row r="1745" spans="20:22" x14ac:dyDescent="0.25">
      <c r="T1745" t="str">
        <v>No</v>
      </c>
      <c r="U1745">
        <f t="shared" si="29"/>
        <v>0</v>
      </c>
      <c r="V1745">
        <f ca="1"/>
        <v>1</v>
      </c>
    </row>
    <row r="1746" spans="20:22" x14ac:dyDescent="0.25">
      <c r="T1746" t="str">
        <v>No</v>
      </c>
      <c r="U1746">
        <f t="shared" si="29"/>
        <v>0</v>
      </c>
      <c r="V1746">
        <f ca="1"/>
        <v>1</v>
      </c>
    </row>
    <row r="1747" spans="20:22" x14ac:dyDescent="0.25">
      <c r="T1747" t="str">
        <v>No</v>
      </c>
      <c r="U1747">
        <f t="shared" si="29"/>
        <v>0</v>
      </c>
      <c r="V1747">
        <f ca="1"/>
        <v>1</v>
      </c>
    </row>
    <row r="1748" spans="20:22" x14ac:dyDescent="0.25">
      <c r="T1748" t="str">
        <v>No</v>
      </c>
      <c r="U1748">
        <f t="shared" si="29"/>
        <v>0</v>
      </c>
      <c r="V1748">
        <f ca="1"/>
        <v>1</v>
      </c>
    </row>
    <row r="1749" spans="20:22" x14ac:dyDescent="0.25">
      <c r="T1749" t="str">
        <v>No</v>
      </c>
      <c r="U1749">
        <f t="shared" si="29"/>
        <v>0</v>
      </c>
      <c r="V1749">
        <f ca="1"/>
        <v>3</v>
      </c>
    </row>
    <row r="1750" spans="20:22" x14ac:dyDescent="0.25">
      <c r="T1750" t="str">
        <v>No</v>
      </c>
      <c r="U1750">
        <f t="shared" si="29"/>
        <v>0</v>
      </c>
      <c r="V1750">
        <f ca="1"/>
        <v>0</v>
      </c>
    </row>
    <row r="1751" spans="20:22" x14ac:dyDescent="0.25">
      <c r="T1751" t="str">
        <v>No</v>
      </c>
      <c r="U1751">
        <f t="shared" si="29"/>
        <v>0</v>
      </c>
      <c r="V1751">
        <f ca="1"/>
        <v>1</v>
      </c>
    </row>
    <row r="1752" spans="20:22" x14ac:dyDescent="0.25">
      <c r="T1752" t="str">
        <v>No</v>
      </c>
      <c r="U1752">
        <f t="shared" si="29"/>
        <v>0</v>
      </c>
      <c r="V1752">
        <f ca="1"/>
        <v>0</v>
      </c>
    </row>
    <row r="1753" spans="20:22" x14ac:dyDescent="0.25">
      <c r="T1753" t="str">
        <v>No</v>
      </c>
      <c r="U1753">
        <f t="shared" si="29"/>
        <v>0</v>
      </c>
      <c r="V1753">
        <f ca="1"/>
        <v>1</v>
      </c>
    </row>
    <row r="1754" spans="20:22" x14ac:dyDescent="0.25">
      <c r="T1754" t="str">
        <v>No</v>
      </c>
      <c r="U1754">
        <f t="shared" si="29"/>
        <v>0</v>
      </c>
      <c r="V1754">
        <f ca="1"/>
        <v>1</v>
      </c>
    </row>
    <row r="1755" spans="20:22" x14ac:dyDescent="0.25">
      <c r="T1755" t="str">
        <v>No</v>
      </c>
      <c r="U1755">
        <f t="shared" si="29"/>
        <v>0</v>
      </c>
      <c r="V1755">
        <f ca="1"/>
        <v>0</v>
      </c>
    </row>
    <row r="1756" spans="20:22" x14ac:dyDescent="0.25">
      <c r="T1756" t="str">
        <v>No</v>
      </c>
      <c r="U1756">
        <f t="shared" si="29"/>
        <v>0</v>
      </c>
      <c r="V1756">
        <f ca="1"/>
        <v>3</v>
      </c>
    </row>
    <row r="1757" spans="20:22" x14ac:dyDescent="0.25">
      <c r="T1757" t="str">
        <v>No</v>
      </c>
      <c r="U1757">
        <f t="shared" si="29"/>
        <v>0</v>
      </c>
      <c r="V1757">
        <f ca="1"/>
        <v>3</v>
      </c>
    </row>
    <row r="1758" spans="20:22" x14ac:dyDescent="0.25">
      <c r="T1758" t="str">
        <v>No</v>
      </c>
      <c r="U1758">
        <f t="shared" si="29"/>
        <v>0</v>
      </c>
      <c r="V1758">
        <f ca="1"/>
        <v>1</v>
      </c>
    </row>
    <row r="1759" spans="20:22" x14ac:dyDescent="0.25">
      <c r="T1759" t="str">
        <v>No</v>
      </c>
      <c r="U1759">
        <f t="shared" si="29"/>
        <v>0</v>
      </c>
      <c r="V1759">
        <f ca="1"/>
        <v>1</v>
      </c>
    </row>
    <row r="1760" spans="20:22" x14ac:dyDescent="0.25">
      <c r="T1760" t="str">
        <v>No</v>
      </c>
      <c r="U1760">
        <f t="shared" si="29"/>
        <v>0</v>
      </c>
      <c r="V1760">
        <f ca="1"/>
        <v>3</v>
      </c>
    </row>
    <row r="1761" spans="20:22" x14ac:dyDescent="0.25">
      <c r="T1761" t="str">
        <v>No</v>
      </c>
      <c r="U1761">
        <f t="shared" si="29"/>
        <v>0</v>
      </c>
      <c r="V1761">
        <f ca="1"/>
        <v>0</v>
      </c>
    </row>
    <row r="1762" spans="20:22" x14ac:dyDescent="0.25">
      <c r="T1762" t="str">
        <v>No</v>
      </c>
      <c r="U1762">
        <f t="shared" si="29"/>
        <v>0</v>
      </c>
      <c r="V1762">
        <f ca="1"/>
        <v>0</v>
      </c>
    </row>
    <row r="1763" spans="20:22" x14ac:dyDescent="0.25">
      <c r="T1763" t="str">
        <v>No</v>
      </c>
      <c r="U1763">
        <f t="shared" si="29"/>
        <v>0</v>
      </c>
      <c r="V1763">
        <f ca="1"/>
        <v>1</v>
      </c>
    </row>
    <row r="1764" spans="20:22" x14ac:dyDescent="0.25">
      <c r="T1764" t="str">
        <v>No</v>
      </c>
      <c r="U1764">
        <f t="shared" si="29"/>
        <v>0</v>
      </c>
      <c r="V1764">
        <f ca="1"/>
        <v>1</v>
      </c>
    </row>
    <row r="1765" spans="20:22" x14ac:dyDescent="0.25">
      <c r="T1765" t="str">
        <v>No</v>
      </c>
      <c r="U1765">
        <f t="shared" si="29"/>
        <v>0</v>
      </c>
      <c r="V1765">
        <f ca="1"/>
        <v>3</v>
      </c>
    </row>
    <row r="1766" spans="20:22" x14ac:dyDescent="0.25">
      <c r="T1766" t="str">
        <v>No</v>
      </c>
      <c r="U1766">
        <f t="shared" si="29"/>
        <v>0</v>
      </c>
      <c r="V1766">
        <f ca="1"/>
        <v>2</v>
      </c>
    </row>
    <row r="1767" spans="20:22" x14ac:dyDescent="0.25">
      <c r="T1767" t="str">
        <v>No</v>
      </c>
      <c r="U1767">
        <f t="shared" si="29"/>
        <v>0</v>
      </c>
      <c r="V1767">
        <f ca="1"/>
        <v>2</v>
      </c>
    </row>
    <row r="1768" spans="20:22" x14ac:dyDescent="0.25">
      <c r="T1768" t="str">
        <v>No</v>
      </c>
      <c r="U1768">
        <f t="shared" si="29"/>
        <v>0</v>
      </c>
      <c r="V1768">
        <f ca="1"/>
        <v>2</v>
      </c>
    </row>
    <row r="1769" spans="20:22" x14ac:dyDescent="0.25">
      <c r="T1769" t="str">
        <v>No</v>
      </c>
      <c r="U1769">
        <f t="shared" si="29"/>
        <v>0</v>
      </c>
      <c r="V1769">
        <f ca="1"/>
        <v>1</v>
      </c>
    </row>
    <row r="1770" spans="20:22" x14ac:dyDescent="0.25">
      <c r="T1770" t="str">
        <v>No</v>
      </c>
      <c r="U1770">
        <f t="shared" si="29"/>
        <v>0</v>
      </c>
      <c r="V1770">
        <f ca="1"/>
        <v>2</v>
      </c>
    </row>
    <row r="1771" spans="20:22" x14ac:dyDescent="0.25">
      <c r="T1771" t="str">
        <v>No</v>
      </c>
      <c r="U1771">
        <f t="shared" si="29"/>
        <v>0</v>
      </c>
      <c r="V1771">
        <f ca="1"/>
        <v>1</v>
      </c>
    </row>
    <row r="1772" spans="20:22" x14ac:dyDescent="0.25">
      <c r="T1772" t="str">
        <v>No</v>
      </c>
      <c r="U1772">
        <f t="shared" si="29"/>
        <v>0</v>
      </c>
      <c r="V1772">
        <f ca="1"/>
        <v>1</v>
      </c>
    </row>
    <row r="1773" spans="20:22" x14ac:dyDescent="0.25">
      <c r="T1773" t="str">
        <v>No</v>
      </c>
      <c r="U1773">
        <f t="shared" si="29"/>
        <v>0</v>
      </c>
      <c r="V1773">
        <f ca="1"/>
        <v>2</v>
      </c>
    </row>
    <row r="1774" spans="20:22" x14ac:dyDescent="0.25">
      <c r="T1774" t="str">
        <v>No</v>
      </c>
      <c r="U1774">
        <f t="shared" si="29"/>
        <v>0</v>
      </c>
      <c r="V1774">
        <f ca="1"/>
        <v>1</v>
      </c>
    </row>
    <row r="1775" spans="20:22" x14ac:dyDescent="0.25">
      <c r="T1775" t="str">
        <v>No</v>
      </c>
      <c r="U1775">
        <f t="shared" si="29"/>
        <v>0</v>
      </c>
      <c r="V1775">
        <f ca="1"/>
        <v>2</v>
      </c>
    </row>
    <row r="1776" spans="20:22" x14ac:dyDescent="0.25">
      <c r="T1776" t="str">
        <v>No</v>
      </c>
      <c r="U1776">
        <f t="shared" si="29"/>
        <v>0</v>
      </c>
      <c r="V1776">
        <f ca="1"/>
        <v>2</v>
      </c>
    </row>
    <row r="1777" spans="20:22" x14ac:dyDescent="0.25">
      <c r="T1777" t="str">
        <v>No</v>
      </c>
      <c r="U1777">
        <f t="shared" si="29"/>
        <v>0</v>
      </c>
      <c r="V1777">
        <f ca="1"/>
        <v>1</v>
      </c>
    </row>
    <row r="1778" spans="20:22" x14ac:dyDescent="0.25">
      <c r="T1778" t="str">
        <v>No</v>
      </c>
      <c r="U1778">
        <f t="shared" si="29"/>
        <v>0</v>
      </c>
      <c r="V1778">
        <f ca="1"/>
        <v>2</v>
      </c>
    </row>
    <row r="1779" spans="20:22" x14ac:dyDescent="0.25">
      <c r="T1779" t="str">
        <v>No</v>
      </c>
      <c r="U1779">
        <f t="shared" si="29"/>
        <v>0</v>
      </c>
      <c r="V1779">
        <f ca="1"/>
        <v>1</v>
      </c>
    </row>
    <row r="1780" spans="20:22" x14ac:dyDescent="0.25">
      <c r="T1780" t="str">
        <v>No</v>
      </c>
      <c r="U1780">
        <f t="shared" si="29"/>
        <v>0</v>
      </c>
      <c r="V1780">
        <f ca="1"/>
        <v>0</v>
      </c>
    </row>
    <row r="1781" spans="20:22" x14ac:dyDescent="0.25">
      <c r="T1781" t="str">
        <v>No</v>
      </c>
      <c r="U1781">
        <f t="shared" si="29"/>
        <v>0</v>
      </c>
      <c r="V1781">
        <f ca="1"/>
        <v>1</v>
      </c>
    </row>
    <row r="1782" spans="20:22" x14ac:dyDescent="0.25">
      <c r="T1782" t="str">
        <v>No</v>
      </c>
      <c r="U1782">
        <f t="shared" si="29"/>
        <v>0</v>
      </c>
      <c r="V1782">
        <f ca="1"/>
        <v>2</v>
      </c>
    </row>
    <row r="1783" spans="20:22" x14ac:dyDescent="0.25">
      <c r="T1783" t="str">
        <v>No</v>
      </c>
      <c r="U1783">
        <f t="shared" si="29"/>
        <v>0</v>
      </c>
      <c r="V1783">
        <f ca="1"/>
        <v>1</v>
      </c>
    </row>
    <row r="1784" spans="20:22" x14ac:dyDescent="0.25">
      <c r="T1784" t="str">
        <v>No</v>
      </c>
      <c r="U1784">
        <f t="shared" si="29"/>
        <v>0</v>
      </c>
      <c r="V1784">
        <f ca="1"/>
        <v>2</v>
      </c>
    </row>
    <row r="1785" spans="20:22" x14ac:dyDescent="0.25">
      <c r="T1785" t="str">
        <v>No</v>
      </c>
      <c r="U1785">
        <f t="shared" si="29"/>
        <v>0</v>
      </c>
      <c r="V1785">
        <f ca="1"/>
        <v>1</v>
      </c>
    </row>
    <row r="1786" spans="20:22" x14ac:dyDescent="0.25">
      <c r="T1786" t="str">
        <v>No</v>
      </c>
      <c r="U1786">
        <f t="shared" si="29"/>
        <v>0</v>
      </c>
      <c r="V1786">
        <f ca="1"/>
        <v>2</v>
      </c>
    </row>
    <row r="1787" spans="20:22" x14ac:dyDescent="0.25">
      <c r="T1787" t="str">
        <v>No</v>
      </c>
      <c r="U1787">
        <f t="shared" si="29"/>
        <v>0</v>
      </c>
      <c r="V1787">
        <f ca="1"/>
        <v>1</v>
      </c>
    </row>
    <row r="1788" spans="20:22" x14ac:dyDescent="0.25">
      <c r="T1788" t="str">
        <v>No</v>
      </c>
      <c r="U1788">
        <f t="shared" si="29"/>
        <v>0</v>
      </c>
      <c r="V1788">
        <f ca="1"/>
        <v>1</v>
      </c>
    </row>
    <row r="1789" spans="20:22" x14ac:dyDescent="0.25">
      <c r="T1789" t="str">
        <v>No</v>
      </c>
      <c r="U1789">
        <f t="shared" si="29"/>
        <v>0</v>
      </c>
      <c r="V1789">
        <f ca="1"/>
        <v>1</v>
      </c>
    </row>
    <row r="1790" spans="20:22" x14ac:dyDescent="0.25">
      <c r="T1790" t="str">
        <v>No</v>
      </c>
      <c r="U1790">
        <f t="shared" si="29"/>
        <v>0</v>
      </c>
      <c r="V1790">
        <f ca="1"/>
        <v>0</v>
      </c>
    </row>
    <row r="1791" spans="20:22" x14ac:dyDescent="0.25">
      <c r="T1791" t="str">
        <v>No</v>
      </c>
      <c r="U1791">
        <f t="shared" si="29"/>
        <v>0</v>
      </c>
      <c r="V1791">
        <f ca="1"/>
        <v>2</v>
      </c>
    </row>
    <row r="1792" spans="20:22" x14ac:dyDescent="0.25">
      <c r="T1792" t="str">
        <v>No</v>
      </c>
      <c r="U1792">
        <f t="shared" si="29"/>
        <v>0</v>
      </c>
      <c r="V1792">
        <f ca="1"/>
        <v>0</v>
      </c>
    </row>
    <row r="1793" spans="20:22" x14ac:dyDescent="0.25">
      <c r="T1793" t="str">
        <v>No</v>
      </c>
      <c r="U1793">
        <f t="shared" si="29"/>
        <v>0</v>
      </c>
      <c r="V1793">
        <f ca="1"/>
        <v>2</v>
      </c>
    </row>
    <row r="1794" spans="20:22" x14ac:dyDescent="0.25">
      <c r="T1794" t="str">
        <v>No</v>
      </c>
      <c r="U1794">
        <f t="shared" si="29"/>
        <v>0</v>
      </c>
      <c r="V1794">
        <f ca="1"/>
        <v>0</v>
      </c>
    </row>
    <row r="1795" spans="20:22" x14ac:dyDescent="0.25">
      <c r="T1795" t="str">
        <v>No</v>
      </c>
      <c r="U1795">
        <f t="shared" si="29"/>
        <v>0</v>
      </c>
      <c r="V1795">
        <f ca="1"/>
        <v>1</v>
      </c>
    </row>
    <row r="1796" spans="20:22" x14ac:dyDescent="0.25">
      <c r="T1796" t="str">
        <v>No</v>
      </c>
      <c r="U1796">
        <f t="shared" si="29"/>
        <v>0</v>
      </c>
      <c r="V1796">
        <f ca="1"/>
        <v>0</v>
      </c>
    </row>
    <row r="1797" spans="20:22" x14ac:dyDescent="0.25">
      <c r="T1797" t="str">
        <v>No</v>
      </c>
      <c r="U1797">
        <f t="shared" si="29"/>
        <v>0</v>
      </c>
      <c r="V1797">
        <f ca="1"/>
        <v>0</v>
      </c>
    </row>
    <row r="1798" spans="20:22" x14ac:dyDescent="0.25">
      <c r="T1798" t="str">
        <v>No</v>
      </c>
      <c r="U1798">
        <f t="shared" si="29"/>
        <v>0</v>
      </c>
      <c r="V1798">
        <f ca="1"/>
        <v>2</v>
      </c>
    </row>
    <row r="1799" spans="20:22" x14ac:dyDescent="0.25">
      <c r="T1799" t="str">
        <v>No</v>
      </c>
      <c r="U1799">
        <f t="shared" si="29"/>
        <v>0</v>
      </c>
      <c r="V1799">
        <f ca="1"/>
        <v>1</v>
      </c>
    </row>
    <row r="1800" spans="20:22" x14ac:dyDescent="0.25">
      <c r="T1800" t="str">
        <v>No</v>
      </c>
      <c r="U1800">
        <f t="shared" si="29"/>
        <v>0</v>
      </c>
      <c r="V1800">
        <f ca="1"/>
        <v>2</v>
      </c>
    </row>
    <row r="1801" spans="20:22" x14ac:dyDescent="0.25">
      <c r="T1801" t="str">
        <v>No</v>
      </c>
      <c r="U1801">
        <f t="shared" si="29"/>
        <v>0</v>
      </c>
      <c r="V1801">
        <f ca="1"/>
        <v>1</v>
      </c>
    </row>
    <row r="1802" spans="20:22" x14ac:dyDescent="0.25">
      <c r="T1802" t="str">
        <v>No</v>
      </c>
      <c r="U1802">
        <f t="shared" si="29"/>
        <v>0</v>
      </c>
      <c r="V1802">
        <f ca="1"/>
        <v>2</v>
      </c>
    </row>
    <row r="1803" spans="20:22" x14ac:dyDescent="0.25">
      <c r="T1803" t="str">
        <v>No</v>
      </c>
      <c r="U1803">
        <f t="shared" si="29"/>
        <v>0</v>
      </c>
      <c r="V1803">
        <f ca="1"/>
        <v>2</v>
      </c>
    </row>
    <row r="1804" spans="20:22" x14ac:dyDescent="0.25">
      <c r="T1804" t="str">
        <v>No</v>
      </c>
      <c r="U1804">
        <f t="shared" si="29"/>
        <v>0</v>
      </c>
      <c r="V1804">
        <f ca="1"/>
        <v>2</v>
      </c>
    </row>
    <row r="1805" spans="20:22" x14ac:dyDescent="0.25">
      <c r="T1805" t="str">
        <v>No</v>
      </c>
      <c r="U1805">
        <f t="shared" si="29"/>
        <v>0</v>
      </c>
      <c r="V1805">
        <f ca="1"/>
        <v>1</v>
      </c>
    </row>
    <row r="1806" spans="20:22" x14ac:dyDescent="0.25">
      <c r="T1806" t="str">
        <v>No</v>
      </c>
      <c r="U1806">
        <f t="shared" si="29"/>
        <v>0</v>
      </c>
      <c r="V1806">
        <f ca="1"/>
        <v>2</v>
      </c>
    </row>
    <row r="1807" spans="20:22" x14ac:dyDescent="0.25">
      <c r="T1807" t="str">
        <v>No</v>
      </c>
      <c r="U1807">
        <f t="shared" si="29"/>
        <v>0</v>
      </c>
      <c r="V1807">
        <f ca="1"/>
        <v>2</v>
      </c>
    </row>
    <row r="1808" spans="20:22" x14ac:dyDescent="0.25">
      <c r="T1808" t="str">
        <v>No</v>
      </c>
      <c r="U1808">
        <f t="shared" ref="U1808:U1871" si="30">IF(T1808="Yes",1,0)</f>
        <v>0</v>
      </c>
      <c r="V1808">
        <f ca="1"/>
        <v>0</v>
      </c>
    </row>
    <row r="1809" spans="20:22" x14ac:dyDescent="0.25">
      <c r="T1809" t="str">
        <v>No</v>
      </c>
      <c r="U1809">
        <f t="shared" si="30"/>
        <v>0</v>
      </c>
      <c r="V1809">
        <f ca="1"/>
        <v>0</v>
      </c>
    </row>
    <row r="1810" spans="20:22" x14ac:dyDescent="0.25">
      <c r="T1810" t="str">
        <v>No</v>
      </c>
      <c r="U1810">
        <f t="shared" si="30"/>
        <v>0</v>
      </c>
      <c r="V1810">
        <f ca="1"/>
        <v>0</v>
      </c>
    </row>
    <row r="1811" spans="20:22" x14ac:dyDescent="0.25">
      <c r="T1811" t="str">
        <v>No</v>
      </c>
      <c r="U1811">
        <f t="shared" si="30"/>
        <v>0</v>
      </c>
      <c r="V1811">
        <f ca="1"/>
        <v>0</v>
      </c>
    </row>
    <row r="1812" spans="20:22" x14ac:dyDescent="0.25">
      <c r="T1812" t="str">
        <v>No</v>
      </c>
      <c r="U1812">
        <f t="shared" si="30"/>
        <v>0</v>
      </c>
      <c r="V1812">
        <f ca="1"/>
        <v>0</v>
      </c>
    </row>
    <row r="1813" spans="20:22" x14ac:dyDescent="0.25">
      <c r="T1813" t="str">
        <v>No</v>
      </c>
      <c r="U1813">
        <f t="shared" si="30"/>
        <v>0</v>
      </c>
      <c r="V1813">
        <f ca="1"/>
        <v>0</v>
      </c>
    </row>
    <row r="1814" spans="20:22" x14ac:dyDescent="0.25">
      <c r="T1814" t="str">
        <v>No</v>
      </c>
      <c r="U1814">
        <f t="shared" si="30"/>
        <v>0</v>
      </c>
      <c r="V1814">
        <f ca="1"/>
        <v>0</v>
      </c>
    </row>
    <row r="1815" spans="20:22" x14ac:dyDescent="0.25">
      <c r="T1815" t="str">
        <v>No</v>
      </c>
      <c r="U1815">
        <f t="shared" si="30"/>
        <v>0</v>
      </c>
      <c r="V1815">
        <f ca="1"/>
        <v>0</v>
      </c>
    </row>
    <row r="1816" spans="20:22" x14ac:dyDescent="0.25">
      <c r="T1816" t="str">
        <v>No</v>
      </c>
      <c r="U1816">
        <f t="shared" si="30"/>
        <v>0</v>
      </c>
      <c r="V1816">
        <f ca="1"/>
        <v>0</v>
      </c>
    </row>
    <row r="1817" spans="20:22" x14ac:dyDescent="0.25">
      <c r="T1817" t="str">
        <v>No</v>
      </c>
      <c r="U1817">
        <f t="shared" si="30"/>
        <v>0</v>
      </c>
      <c r="V1817">
        <f ca="1"/>
        <v>0</v>
      </c>
    </row>
    <row r="1818" spans="20:22" x14ac:dyDescent="0.25">
      <c r="T1818" t="str">
        <v>No</v>
      </c>
      <c r="U1818">
        <f t="shared" si="30"/>
        <v>0</v>
      </c>
      <c r="V1818">
        <f ca="1"/>
        <v>0</v>
      </c>
    </row>
    <row r="1819" spans="20:22" x14ac:dyDescent="0.25">
      <c r="T1819" t="str">
        <v>No</v>
      </c>
      <c r="U1819">
        <f t="shared" si="30"/>
        <v>0</v>
      </c>
      <c r="V1819">
        <f ca="1"/>
        <v>0</v>
      </c>
    </row>
    <row r="1820" spans="20:22" x14ac:dyDescent="0.25">
      <c r="T1820" t="str">
        <v>No</v>
      </c>
      <c r="U1820">
        <f t="shared" si="30"/>
        <v>0</v>
      </c>
      <c r="V1820">
        <f ca="1"/>
        <v>0</v>
      </c>
    </row>
    <row r="1821" spans="20:22" x14ac:dyDescent="0.25">
      <c r="T1821" t="str">
        <v>No</v>
      </c>
      <c r="U1821">
        <f t="shared" si="30"/>
        <v>0</v>
      </c>
      <c r="V1821">
        <f ca="1"/>
        <v>0</v>
      </c>
    </row>
    <row r="1822" spans="20:22" x14ac:dyDescent="0.25">
      <c r="T1822" t="str">
        <v>No</v>
      </c>
      <c r="U1822">
        <f t="shared" si="30"/>
        <v>0</v>
      </c>
      <c r="V1822">
        <f ca="1"/>
        <v>0</v>
      </c>
    </row>
    <row r="1823" spans="20:22" x14ac:dyDescent="0.25">
      <c r="T1823" t="str">
        <v>No</v>
      </c>
      <c r="U1823">
        <f t="shared" si="30"/>
        <v>0</v>
      </c>
      <c r="V1823">
        <f ca="1"/>
        <v>0</v>
      </c>
    </row>
    <row r="1824" spans="20:22" x14ac:dyDescent="0.25">
      <c r="T1824" t="str">
        <v>No</v>
      </c>
      <c r="U1824">
        <f t="shared" si="30"/>
        <v>0</v>
      </c>
      <c r="V1824">
        <f ca="1"/>
        <v>0</v>
      </c>
    </row>
    <row r="1825" spans="20:22" x14ac:dyDescent="0.25">
      <c r="T1825" t="str">
        <v>No</v>
      </c>
      <c r="U1825">
        <f t="shared" si="30"/>
        <v>0</v>
      </c>
      <c r="V1825">
        <f ca="1"/>
        <v>0</v>
      </c>
    </row>
    <row r="1826" spans="20:22" x14ac:dyDescent="0.25">
      <c r="T1826" t="str">
        <v>No</v>
      </c>
      <c r="U1826">
        <f t="shared" si="30"/>
        <v>0</v>
      </c>
      <c r="V1826">
        <f ca="1"/>
        <v>0</v>
      </c>
    </row>
    <row r="1827" spans="20:22" x14ac:dyDescent="0.25">
      <c r="T1827" t="str">
        <v>No</v>
      </c>
      <c r="U1827">
        <f t="shared" si="30"/>
        <v>0</v>
      </c>
      <c r="V1827">
        <f ca="1"/>
        <v>0</v>
      </c>
    </row>
    <row r="1828" spans="20:22" x14ac:dyDescent="0.25">
      <c r="T1828" t="str">
        <v>No</v>
      </c>
      <c r="U1828">
        <f t="shared" si="30"/>
        <v>0</v>
      </c>
      <c r="V1828">
        <f ca="1"/>
        <v>0</v>
      </c>
    </row>
    <row r="1829" spans="20:22" x14ac:dyDescent="0.25">
      <c r="T1829" t="str">
        <v>No</v>
      </c>
      <c r="U1829">
        <f t="shared" si="30"/>
        <v>0</v>
      </c>
      <c r="V1829">
        <f ca="1"/>
        <v>0</v>
      </c>
    </row>
    <row r="1830" spans="20:22" x14ac:dyDescent="0.25">
      <c r="T1830" t="str">
        <v>No</v>
      </c>
      <c r="U1830">
        <f t="shared" si="30"/>
        <v>0</v>
      </c>
      <c r="V1830">
        <f ca="1"/>
        <v>0</v>
      </c>
    </row>
    <row r="1831" spans="20:22" x14ac:dyDescent="0.25">
      <c r="T1831" t="str">
        <v>No</v>
      </c>
      <c r="U1831">
        <f t="shared" si="30"/>
        <v>0</v>
      </c>
      <c r="V1831">
        <f ca="1"/>
        <v>0</v>
      </c>
    </row>
    <row r="1832" spans="20:22" x14ac:dyDescent="0.25">
      <c r="T1832" t="str">
        <v>No</v>
      </c>
      <c r="U1832">
        <f t="shared" si="30"/>
        <v>0</v>
      </c>
      <c r="V1832">
        <f ca="1"/>
        <v>0</v>
      </c>
    </row>
    <row r="1833" spans="20:22" x14ac:dyDescent="0.25">
      <c r="T1833" t="str">
        <v>No</v>
      </c>
      <c r="U1833">
        <f t="shared" si="30"/>
        <v>0</v>
      </c>
      <c r="V1833">
        <f ca="1"/>
        <v>0</v>
      </c>
    </row>
    <row r="1834" spans="20:22" x14ac:dyDescent="0.25">
      <c r="T1834" t="str">
        <v>No</v>
      </c>
      <c r="U1834">
        <f t="shared" si="30"/>
        <v>0</v>
      </c>
      <c r="V1834">
        <f ca="1"/>
        <v>0</v>
      </c>
    </row>
    <row r="1835" spans="20:22" x14ac:dyDescent="0.25">
      <c r="T1835" t="str">
        <v>No</v>
      </c>
      <c r="U1835">
        <f t="shared" si="30"/>
        <v>0</v>
      </c>
      <c r="V1835">
        <f ca="1"/>
        <v>0</v>
      </c>
    </row>
    <row r="1836" spans="20:22" x14ac:dyDescent="0.25">
      <c r="T1836" t="str">
        <v>No</v>
      </c>
      <c r="U1836">
        <f t="shared" si="30"/>
        <v>0</v>
      </c>
      <c r="V1836">
        <f ca="1"/>
        <v>0</v>
      </c>
    </row>
    <row r="1837" spans="20:22" x14ac:dyDescent="0.25">
      <c r="T1837" t="str">
        <v>No</v>
      </c>
      <c r="U1837">
        <f t="shared" si="30"/>
        <v>0</v>
      </c>
      <c r="V1837">
        <f ca="1"/>
        <v>0</v>
      </c>
    </row>
    <row r="1838" spans="20:22" x14ac:dyDescent="0.25">
      <c r="T1838" t="str">
        <v>No</v>
      </c>
      <c r="U1838">
        <f t="shared" si="30"/>
        <v>0</v>
      </c>
      <c r="V1838">
        <f ca="1"/>
        <v>0</v>
      </c>
    </row>
    <row r="1839" spans="20:22" x14ac:dyDescent="0.25">
      <c r="T1839" t="str">
        <v>No</v>
      </c>
      <c r="U1839">
        <f t="shared" si="30"/>
        <v>0</v>
      </c>
      <c r="V1839">
        <f ca="1"/>
        <v>0</v>
      </c>
    </row>
    <row r="1840" spans="20:22" x14ac:dyDescent="0.25">
      <c r="T1840" t="str">
        <v>No</v>
      </c>
      <c r="U1840">
        <f t="shared" si="30"/>
        <v>0</v>
      </c>
      <c r="V1840">
        <f ca="1"/>
        <v>0</v>
      </c>
    </row>
    <row r="1841" spans="20:22" x14ac:dyDescent="0.25">
      <c r="T1841" t="str">
        <v>No</v>
      </c>
      <c r="U1841">
        <f t="shared" si="30"/>
        <v>0</v>
      </c>
      <c r="V1841">
        <f ca="1"/>
        <v>0</v>
      </c>
    </row>
    <row r="1842" spans="20:22" x14ac:dyDescent="0.25">
      <c r="T1842" t="str">
        <v>No</v>
      </c>
      <c r="U1842">
        <f t="shared" si="30"/>
        <v>0</v>
      </c>
      <c r="V1842">
        <f ca="1"/>
        <v>0</v>
      </c>
    </row>
    <row r="1843" spans="20:22" x14ac:dyDescent="0.25">
      <c r="T1843" t="str">
        <v>No</v>
      </c>
      <c r="U1843">
        <f t="shared" si="30"/>
        <v>0</v>
      </c>
      <c r="V1843">
        <f ca="1"/>
        <v>0</v>
      </c>
    </row>
    <row r="1844" spans="20:22" x14ac:dyDescent="0.25">
      <c r="T1844" t="str">
        <v>Yes</v>
      </c>
      <c r="U1844">
        <f t="shared" si="30"/>
        <v>1</v>
      </c>
      <c r="V1844">
        <f ca="1"/>
        <v>0</v>
      </c>
    </row>
    <row r="1845" spans="20:22" x14ac:dyDescent="0.25">
      <c r="T1845" t="str">
        <v>No</v>
      </c>
      <c r="U1845">
        <f t="shared" si="30"/>
        <v>0</v>
      </c>
      <c r="V1845">
        <f ca="1"/>
        <v>0</v>
      </c>
    </row>
    <row r="1846" spans="20:22" x14ac:dyDescent="0.25">
      <c r="T1846" t="str">
        <v>No</v>
      </c>
      <c r="U1846">
        <f t="shared" si="30"/>
        <v>0</v>
      </c>
      <c r="V1846">
        <f ca="1"/>
        <v>0</v>
      </c>
    </row>
    <row r="1847" spans="20:22" x14ac:dyDescent="0.25">
      <c r="T1847" t="str">
        <v>No</v>
      </c>
      <c r="U1847">
        <f t="shared" si="30"/>
        <v>0</v>
      </c>
      <c r="V1847">
        <f ca="1"/>
        <v>0</v>
      </c>
    </row>
    <row r="1848" spans="20:22" x14ac:dyDescent="0.25">
      <c r="T1848" t="str">
        <v>No</v>
      </c>
      <c r="U1848">
        <f t="shared" si="30"/>
        <v>0</v>
      </c>
      <c r="V1848">
        <f ca="1"/>
        <v>0</v>
      </c>
    </row>
    <row r="1849" spans="20:22" x14ac:dyDescent="0.25">
      <c r="T1849" t="str">
        <v>No</v>
      </c>
      <c r="U1849">
        <f t="shared" si="30"/>
        <v>0</v>
      </c>
      <c r="V1849">
        <f ca="1"/>
        <v>0</v>
      </c>
    </row>
    <row r="1850" spans="20:22" x14ac:dyDescent="0.25">
      <c r="T1850" t="str">
        <v>No</v>
      </c>
      <c r="U1850">
        <f t="shared" si="30"/>
        <v>0</v>
      </c>
      <c r="V1850">
        <f ca="1"/>
        <v>0</v>
      </c>
    </row>
    <row r="1851" spans="20:22" x14ac:dyDescent="0.25">
      <c r="T1851" t="str">
        <v>No</v>
      </c>
      <c r="U1851">
        <f t="shared" si="30"/>
        <v>0</v>
      </c>
      <c r="V1851">
        <f ca="1"/>
        <v>0</v>
      </c>
    </row>
    <row r="1852" spans="20:22" x14ac:dyDescent="0.25">
      <c r="T1852" t="str">
        <v>No</v>
      </c>
      <c r="U1852">
        <f t="shared" si="30"/>
        <v>0</v>
      </c>
      <c r="V1852">
        <f ca="1"/>
        <v>0</v>
      </c>
    </row>
    <row r="1853" spans="20:22" x14ac:dyDescent="0.25">
      <c r="T1853" t="str">
        <v>No</v>
      </c>
      <c r="U1853">
        <f t="shared" si="30"/>
        <v>0</v>
      </c>
      <c r="V1853">
        <f ca="1"/>
        <v>0</v>
      </c>
    </row>
    <row r="1854" spans="20:22" x14ac:dyDescent="0.25">
      <c r="T1854" t="str">
        <v>No</v>
      </c>
      <c r="U1854">
        <f t="shared" si="30"/>
        <v>0</v>
      </c>
      <c r="V1854">
        <f ca="1"/>
        <v>0</v>
      </c>
    </row>
    <row r="1855" spans="20:22" x14ac:dyDescent="0.25">
      <c r="T1855" t="str">
        <v>No</v>
      </c>
      <c r="U1855">
        <f t="shared" si="30"/>
        <v>0</v>
      </c>
      <c r="V1855">
        <f ca="1"/>
        <v>0</v>
      </c>
    </row>
    <row r="1856" spans="20:22" x14ac:dyDescent="0.25">
      <c r="T1856" t="str">
        <v>No</v>
      </c>
      <c r="U1856">
        <f t="shared" si="30"/>
        <v>0</v>
      </c>
      <c r="V1856">
        <f ca="1"/>
        <v>0</v>
      </c>
    </row>
    <row r="1857" spans="20:22" x14ac:dyDescent="0.25">
      <c r="T1857" t="str">
        <v>No</v>
      </c>
      <c r="U1857">
        <f t="shared" si="30"/>
        <v>0</v>
      </c>
      <c r="V1857">
        <f ca="1"/>
        <v>0</v>
      </c>
    </row>
    <row r="1858" spans="20:22" x14ac:dyDescent="0.25">
      <c r="T1858" t="str">
        <v>No</v>
      </c>
      <c r="U1858">
        <f t="shared" si="30"/>
        <v>0</v>
      </c>
      <c r="V1858">
        <f ca="1"/>
        <v>0</v>
      </c>
    </row>
    <row r="1859" spans="20:22" x14ac:dyDescent="0.25">
      <c r="T1859" t="str">
        <v>No</v>
      </c>
      <c r="U1859">
        <f t="shared" si="30"/>
        <v>0</v>
      </c>
      <c r="V1859">
        <f ca="1"/>
        <v>0</v>
      </c>
    </row>
    <row r="1860" spans="20:22" x14ac:dyDescent="0.25">
      <c r="T1860" t="str">
        <v>No</v>
      </c>
      <c r="U1860">
        <f t="shared" si="30"/>
        <v>0</v>
      </c>
      <c r="V1860">
        <f ca="1"/>
        <v>0</v>
      </c>
    </row>
    <row r="1861" spans="20:22" x14ac:dyDescent="0.25">
      <c r="T1861" t="str">
        <v>No</v>
      </c>
      <c r="U1861">
        <f t="shared" si="30"/>
        <v>0</v>
      </c>
      <c r="V1861">
        <f ca="1"/>
        <v>0</v>
      </c>
    </row>
    <row r="1862" spans="20:22" x14ac:dyDescent="0.25">
      <c r="T1862" t="str">
        <v>No</v>
      </c>
      <c r="U1862">
        <f t="shared" si="30"/>
        <v>0</v>
      </c>
      <c r="V1862">
        <f ca="1"/>
        <v>0</v>
      </c>
    </row>
    <row r="1863" spans="20:22" x14ac:dyDescent="0.25">
      <c r="T1863" t="str">
        <v>No</v>
      </c>
      <c r="U1863">
        <f t="shared" si="30"/>
        <v>0</v>
      </c>
      <c r="V1863">
        <f ca="1"/>
        <v>0</v>
      </c>
    </row>
    <row r="1864" spans="20:22" x14ac:dyDescent="0.25">
      <c r="T1864" t="str">
        <v>No</v>
      </c>
      <c r="U1864">
        <f t="shared" si="30"/>
        <v>0</v>
      </c>
      <c r="V1864">
        <f ca="1"/>
        <v>0</v>
      </c>
    </row>
    <row r="1865" spans="20:22" x14ac:dyDescent="0.25">
      <c r="T1865" t="str">
        <v>No</v>
      </c>
      <c r="U1865">
        <f t="shared" si="30"/>
        <v>0</v>
      </c>
      <c r="V1865">
        <f ca="1"/>
        <v>0</v>
      </c>
    </row>
    <row r="1866" spans="20:22" x14ac:dyDescent="0.25">
      <c r="T1866" t="str">
        <v>No</v>
      </c>
      <c r="U1866">
        <f t="shared" si="30"/>
        <v>0</v>
      </c>
      <c r="V1866">
        <f ca="1"/>
        <v>0</v>
      </c>
    </row>
    <row r="1867" spans="20:22" x14ac:dyDescent="0.25">
      <c r="T1867" t="str">
        <v>No</v>
      </c>
      <c r="U1867">
        <f t="shared" si="30"/>
        <v>0</v>
      </c>
      <c r="V1867">
        <f ca="1"/>
        <v>0</v>
      </c>
    </row>
    <row r="1868" spans="20:22" x14ac:dyDescent="0.25">
      <c r="T1868" t="str">
        <v>No</v>
      </c>
      <c r="U1868">
        <f t="shared" si="30"/>
        <v>0</v>
      </c>
      <c r="V1868">
        <f ca="1"/>
        <v>0</v>
      </c>
    </row>
    <row r="1869" spans="20:22" x14ac:dyDescent="0.25">
      <c r="T1869" t="str">
        <v>No</v>
      </c>
      <c r="U1869">
        <f t="shared" si="30"/>
        <v>0</v>
      </c>
      <c r="V1869">
        <f ca="1"/>
        <v>0</v>
      </c>
    </row>
    <row r="1870" spans="20:22" x14ac:dyDescent="0.25">
      <c r="T1870" t="str">
        <v>No</v>
      </c>
      <c r="U1870">
        <f t="shared" si="30"/>
        <v>0</v>
      </c>
      <c r="V1870">
        <f ca="1"/>
        <v>0</v>
      </c>
    </row>
    <row r="1871" spans="20:22" x14ac:dyDescent="0.25">
      <c r="T1871" t="str">
        <v>No</v>
      </c>
      <c r="U1871">
        <f t="shared" si="30"/>
        <v>0</v>
      </c>
      <c r="V1871">
        <f ca="1"/>
        <v>0</v>
      </c>
    </row>
    <row r="1872" spans="20:22" x14ac:dyDescent="0.25">
      <c r="T1872" t="str">
        <v>No</v>
      </c>
      <c r="U1872">
        <f t="shared" ref="U1872:U1935" si="31">IF(T1872="Yes",1,0)</f>
        <v>0</v>
      </c>
      <c r="V1872">
        <f ca="1"/>
        <v>0</v>
      </c>
    </row>
    <row r="1873" spans="20:22" x14ac:dyDescent="0.25">
      <c r="T1873" t="str">
        <v>No</v>
      </c>
      <c r="U1873">
        <f t="shared" si="31"/>
        <v>0</v>
      </c>
      <c r="V1873">
        <f ca="1"/>
        <v>0</v>
      </c>
    </row>
    <row r="1874" spans="20:22" x14ac:dyDescent="0.25">
      <c r="T1874" t="str">
        <v>No</v>
      </c>
      <c r="U1874">
        <f t="shared" si="31"/>
        <v>0</v>
      </c>
      <c r="V1874">
        <f ca="1"/>
        <v>0</v>
      </c>
    </row>
    <row r="1875" spans="20:22" x14ac:dyDescent="0.25">
      <c r="T1875" t="str">
        <v>No</v>
      </c>
      <c r="U1875">
        <f t="shared" si="31"/>
        <v>0</v>
      </c>
      <c r="V1875">
        <f ca="1"/>
        <v>0</v>
      </c>
    </row>
    <row r="1876" spans="20:22" x14ac:dyDescent="0.25">
      <c r="T1876" t="str">
        <v>No</v>
      </c>
      <c r="U1876">
        <f t="shared" si="31"/>
        <v>0</v>
      </c>
      <c r="V1876">
        <f ca="1"/>
        <v>0</v>
      </c>
    </row>
    <row r="1877" spans="20:22" x14ac:dyDescent="0.25">
      <c r="T1877" t="str">
        <v>No</v>
      </c>
      <c r="U1877">
        <f t="shared" si="31"/>
        <v>0</v>
      </c>
      <c r="V1877">
        <f ca="1"/>
        <v>0</v>
      </c>
    </row>
    <row r="1878" spans="20:22" x14ac:dyDescent="0.25">
      <c r="T1878" t="str">
        <v>No</v>
      </c>
      <c r="U1878">
        <f t="shared" si="31"/>
        <v>0</v>
      </c>
      <c r="V1878">
        <f ca="1"/>
        <v>0</v>
      </c>
    </row>
    <row r="1879" spans="20:22" x14ac:dyDescent="0.25">
      <c r="T1879" t="str">
        <v>No</v>
      </c>
      <c r="U1879">
        <f t="shared" si="31"/>
        <v>0</v>
      </c>
      <c r="V1879">
        <f ca="1"/>
        <v>0</v>
      </c>
    </row>
    <row r="1880" spans="20:22" x14ac:dyDescent="0.25">
      <c r="T1880" t="str">
        <v>No</v>
      </c>
      <c r="U1880">
        <f t="shared" si="31"/>
        <v>0</v>
      </c>
      <c r="V1880">
        <f ca="1"/>
        <v>0</v>
      </c>
    </row>
    <row r="1881" spans="20:22" x14ac:dyDescent="0.25">
      <c r="T1881" t="str">
        <v>No</v>
      </c>
      <c r="U1881">
        <f t="shared" si="31"/>
        <v>0</v>
      </c>
      <c r="V1881">
        <f ca="1"/>
        <v>0</v>
      </c>
    </row>
    <row r="1882" spans="20:22" x14ac:dyDescent="0.25">
      <c r="T1882" t="str">
        <v>No</v>
      </c>
      <c r="U1882">
        <f t="shared" si="31"/>
        <v>0</v>
      </c>
      <c r="V1882">
        <f ca="1"/>
        <v>0</v>
      </c>
    </row>
    <row r="1883" spans="20:22" x14ac:dyDescent="0.25">
      <c r="T1883" t="str">
        <v>No</v>
      </c>
      <c r="U1883">
        <f t="shared" si="31"/>
        <v>0</v>
      </c>
      <c r="V1883">
        <f ca="1"/>
        <v>0</v>
      </c>
    </row>
    <row r="1884" spans="20:22" x14ac:dyDescent="0.25">
      <c r="T1884" t="str">
        <v>No</v>
      </c>
      <c r="U1884">
        <f t="shared" si="31"/>
        <v>0</v>
      </c>
      <c r="V1884">
        <f ca="1"/>
        <v>0</v>
      </c>
    </row>
    <row r="1885" spans="20:22" x14ac:dyDescent="0.25">
      <c r="T1885" t="str">
        <v>No</v>
      </c>
      <c r="U1885">
        <f t="shared" si="31"/>
        <v>0</v>
      </c>
      <c r="V1885">
        <f ca="1"/>
        <v>0</v>
      </c>
    </row>
    <row r="1886" spans="20:22" x14ac:dyDescent="0.25">
      <c r="T1886" t="str">
        <v>No</v>
      </c>
      <c r="U1886">
        <f t="shared" si="31"/>
        <v>0</v>
      </c>
      <c r="V1886">
        <f ca="1"/>
        <v>0</v>
      </c>
    </row>
    <row r="1887" spans="20:22" x14ac:dyDescent="0.25">
      <c r="T1887" t="str">
        <v>No</v>
      </c>
      <c r="U1887">
        <f t="shared" si="31"/>
        <v>0</v>
      </c>
      <c r="V1887">
        <f ca="1"/>
        <v>0</v>
      </c>
    </row>
    <row r="1888" spans="20:22" x14ac:dyDescent="0.25">
      <c r="T1888" t="str">
        <v>No</v>
      </c>
      <c r="U1888">
        <f t="shared" si="31"/>
        <v>0</v>
      </c>
      <c r="V1888">
        <f ca="1"/>
        <v>0</v>
      </c>
    </row>
    <row r="1889" spans="20:22" x14ac:dyDescent="0.25">
      <c r="T1889" t="str">
        <v>No</v>
      </c>
      <c r="U1889">
        <f t="shared" si="31"/>
        <v>0</v>
      </c>
      <c r="V1889">
        <f ca="1"/>
        <v>0</v>
      </c>
    </row>
    <row r="1890" spans="20:22" x14ac:dyDescent="0.25">
      <c r="T1890" t="str">
        <v>No</v>
      </c>
      <c r="U1890">
        <f t="shared" si="31"/>
        <v>0</v>
      </c>
      <c r="V1890">
        <f ca="1"/>
        <v>0</v>
      </c>
    </row>
    <row r="1891" spans="20:22" x14ac:dyDescent="0.25">
      <c r="T1891" t="str">
        <v>No</v>
      </c>
      <c r="U1891">
        <f t="shared" si="31"/>
        <v>0</v>
      </c>
      <c r="V1891">
        <f ca="1"/>
        <v>0</v>
      </c>
    </row>
    <row r="1892" spans="20:22" x14ac:dyDescent="0.25">
      <c r="T1892" t="str">
        <v>No</v>
      </c>
      <c r="U1892">
        <f t="shared" si="31"/>
        <v>0</v>
      </c>
      <c r="V1892">
        <f ca="1"/>
        <v>0</v>
      </c>
    </row>
    <row r="1893" spans="20:22" x14ac:dyDescent="0.25">
      <c r="T1893" t="str">
        <v>No</v>
      </c>
      <c r="U1893">
        <f t="shared" si="31"/>
        <v>0</v>
      </c>
      <c r="V1893">
        <f ca="1"/>
        <v>0</v>
      </c>
    </row>
    <row r="1894" spans="20:22" x14ac:dyDescent="0.25">
      <c r="T1894" t="str">
        <v>No</v>
      </c>
      <c r="U1894">
        <f t="shared" si="31"/>
        <v>0</v>
      </c>
      <c r="V1894">
        <f ca="1"/>
        <v>0</v>
      </c>
    </row>
    <row r="1895" spans="20:22" x14ac:dyDescent="0.25">
      <c r="T1895" t="str">
        <v>No</v>
      </c>
      <c r="U1895">
        <f t="shared" si="31"/>
        <v>0</v>
      </c>
      <c r="V1895">
        <f ca="1"/>
        <v>0</v>
      </c>
    </row>
    <row r="1896" spans="20:22" x14ac:dyDescent="0.25">
      <c r="T1896" t="str">
        <v>No</v>
      </c>
      <c r="U1896">
        <f t="shared" si="31"/>
        <v>0</v>
      </c>
      <c r="V1896">
        <f ca="1"/>
        <v>0</v>
      </c>
    </row>
    <row r="1897" spans="20:22" x14ac:dyDescent="0.25">
      <c r="T1897" t="str">
        <v>No</v>
      </c>
      <c r="U1897">
        <f t="shared" si="31"/>
        <v>0</v>
      </c>
      <c r="V1897">
        <f ca="1"/>
        <v>0</v>
      </c>
    </row>
    <row r="1898" spans="20:22" x14ac:dyDescent="0.25">
      <c r="T1898" t="str">
        <v>No</v>
      </c>
      <c r="U1898">
        <f t="shared" si="31"/>
        <v>0</v>
      </c>
      <c r="V1898">
        <f ca="1"/>
        <v>0</v>
      </c>
    </row>
    <row r="1899" spans="20:22" x14ac:dyDescent="0.25">
      <c r="T1899" t="str">
        <v>No</v>
      </c>
      <c r="U1899">
        <f t="shared" si="31"/>
        <v>0</v>
      </c>
      <c r="V1899">
        <f ca="1"/>
        <v>0</v>
      </c>
    </row>
    <row r="1900" spans="20:22" x14ac:dyDescent="0.25">
      <c r="T1900" t="str">
        <v>Yes</v>
      </c>
      <c r="U1900">
        <f t="shared" si="31"/>
        <v>1</v>
      </c>
      <c r="V1900">
        <f ca="1"/>
        <v>0</v>
      </c>
    </row>
    <row r="1901" spans="20:22" x14ac:dyDescent="0.25">
      <c r="T1901" t="str">
        <v>No</v>
      </c>
      <c r="U1901">
        <f t="shared" si="31"/>
        <v>0</v>
      </c>
      <c r="V1901">
        <f ca="1"/>
        <v>0</v>
      </c>
    </row>
    <row r="1902" spans="20:22" x14ac:dyDescent="0.25">
      <c r="T1902" t="str">
        <v>No</v>
      </c>
      <c r="U1902">
        <f t="shared" si="31"/>
        <v>0</v>
      </c>
      <c r="V1902">
        <f ca="1"/>
        <v>0</v>
      </c>
    </row>
    <row r="1903" spans="20:22" x14ac:dyDescent="0.25">
      <c r="T1903" t="str">
        <v>No</v>
      </c>
      <c r="U1903">
        <f t="shared" si="31"/>
        <v>0</v>
      </c>
      <c r="V1903">
        <f ca="1"/>
        <v>0</v>
      </c>
    </row>
    <row r="1904" spans="20:22" x14ac:dyDescent="0.25">
      <c r="T1904" t="str">
        <v>No</v>
      </c>
      <c r="U1904">
        <f t="shared" si="31"/>
        <v>0</v>
      </c>
      <c r="V1904">
        <f ca="1"/>
        <v>0</v>
      </c>
    </row>
    <row r="1905" spans="20:22" x14ac:dyDescent="0.25">
      <c r="T1905" t="str">
        <v>No</v>
      </c>
      <c r="U1905">
        <f t="shared" si="31"/>
        <v>0</v>
      </c>
      <c r="V1905">
        <f ca="1"/>
        <v>0</v>
      </c>
    </row>
    <row r="1906" spans="20:22" x14ac:dyDescent="0.25">
      <c r="T1906" t="str">
        <v>No</v>
      </c>
      <c r="U1906">
        <f t="shared" si="31"/>
        <v>0</v>
      </c>
      <c r="V1906">
        <f ca="1"/>
        <v>0</v>
      </c>
    </row>
    <row r="1907" spans="20:22" x14ac:dyDescent="0.25">
      <c r="T1907" t="str">
        <v>No</v>
      </c>
      <c r="U1907">
        <f t="shared" si="31"/>
        <v>0</v>
      </c>
      <c r="V1907">
        <f ca="1"/>
        <v>0</v>
      </c>
    </row>
    <row r="1908" spans="20:22" x14ac:dyDescent="0.25">
      <c r="T1908" t="str">
        <v>No</v>
      </c>
      <c r="U1908">
        <f t="shared" si="31"/>
        <v>0</v>
      </c>
      <c r="V1908">
        <f ca="1"/>
        <v>0</v>
      </c>
    </row>
    <row r="1909" spans="20:22" x14ac:dyDescent="0.25">
      <c r="T1909" t="str">
        <v>No</v>
      </c>
      <c r="U1909">
        <f t="shared" si="31"/>
        <v>0</v>
      </c>
      <c r="V1909">
        <f ca="1"/>
        <v>0</v>
      </c>
    </row>
    <row r="1910" spans="20:22" x14ac:dyDescent="0.25">
      <c r="T1910" t="str">
        <v>No</v>
      </c>
      <c r="U1910">
        <f t="shared" si="31"/>
        <v>0</v>
      </c>
      <c r="V1910">
        <f ca="1"/>
        <v>0</v>
      </c>
    </row>
    <row r="1911" spans="20:22" x14ac:dyDescent="0.25">
      <c r="T1911" t="str">
        <v>No</v>
      </c>
      <c r="U1911">
        <f t="shared" si="31"/>
        <v>0</v>
      </c>
      <c r="V1911">
        <f ca="1"/>
        <v>0</v>
      </c>
    </row>
    <row r="1912" spans="20:22" x14ac:dyDescent="0.25">
      <c r="T1912" t="str">
        <v>No</v>
      </c>
      <c r="U1912">
        <f t="shared" si="31"/>
        <v>0</v>
      </c>
      <c r="V1912">
        <f ca="1"/>
        <v>0</v>
      </c>
    </row>
    <row r="1913" spans="20:22" x14ac:dyDescent="0.25">
      <c r="T1913" t="str">
        <v>No</v>
      </c>
      <c r="U1913">
        <f t="shared" si="31"/>
        <v>0</v>
      </c>
      <c r="V1913">
        <f ca="1"/>
        <v>0</v>
      </c>
    </row>
    <row r="1914" spans="20:22" x14ac:dyDescent="0.25">
      <c r="T1914" t="str">
        <v>No</v>
      </c>
      <c r="U1914">
        <f t="shared" si="31"/>
        <v>0</v>
      </c>
      <c r="V1914">
        <f ca="1"/>
        <v>0</v>
      </c>
    </row>
    <row r="1915" spans="20:22" x14ac:dyDescent="0.25">
      <c r="T1915" t="str">
        <v>No</v>
      </c>
      <c r="U1915">
        <f t="shared" si="31"/>
        <v>0</v>
      </c>
      <c r="V1915">
        <f ca="1"/>
        <v>0</v>
      </c>
    </row>
    <row r="1916" spans="20:22" x14ac:dyDescent="0.25">
      <c r="T1916" t="str">
        <v>No</v>
      </c>
      <c r="U1916">
        <f t="shared" si="31"/>
        <v>0</v>
      </c>
      <c r="V1916">
        <f ca="1"/>
        <v>0</v>
      </c>
    </row>
    <row r="1917" spans="20:22" x14ac:dyDescent="0.25">
      <c r="T1917" t="str">
        <v>No</v>
      </c>
      <c r="U1917">
        <f t="shared" si="31"/>
        <v>0</v>
      </c>
      <c r="V1917">
        <f ca="1"/>
        <v>0</v>
      </c>
    </row>
    <row r="1918" spans="20:22" x14ac:dyDescent="0.25">
      <c r="T1918" t="str">
        <v>No</v>
      </c>
      <c r="U1918">
        <f t="shared" si="31"/>
        <v>0</v>
      </c>
      <c r="V1918">
        <f ca="1"/>
        <v>0</v>
      </c>
    </row>
    <row r="1919" spans="20:22" x14ac:dyDescent="0.25">
      <c r="T1919" t="str">
        <v>No</v>
      </c>
      <c r="U1919">
        <f t="shared" si="31"/>
        <v>0</v>
      </c>
      <c r="V1919">
        <f ca="1"/>
        <v>0</v>
      </c>
    </row>
    <row r="1920" spans="20:22" x14ac:dyDescent="0.25">
      <c r="T1920" t="str">
        <v>No</v>
      </c>
      <c r="U1920">
        <f t="shared" si="31"/>
        <v>0</v>
      </c>
      <c r="V1920">
        <f ca="1"/>
        <v>0</v>
      </c>
    </row>
    <row r="1921" spans="20:22" x14ac:dyDescent="0.25">
      <c r="T1921" t="str">
        <v>No</v>
      </c>
      <c r="U1921">
        <f t="shared" si="31"/>
        <v>0</v>
      </c>
      <c r="V1921">
        <f ca="1"/>
        <v>0</v>
      </c>
    </row>
    <row r="1922" spans="20:22" x14ac:dyDescent="0.25">
      <c r="T1922" t="str">
        <v>No</v>
      </c>
      <c r="U1922">
        <f t="shared" si="31"/>
        <v>0</v>
      </c>
      <c r="V1922">
        <f ca="1"/>
        <v>0</v>
      </c>
    </row>
    <row r="1923" spans="20:22" x14ac:dyDescent="0.25">
      <c r="T1923" t="str">
        <v>No</v>
      </c>
      <c r="U1923">
        <f t="shared" si="31"/>
        <v>0</v>
      </c>
      <c r="V1923">
        <f ca="1"/>
        <v>0</v>
      </c>
    </row>
    <row r="1924" spans="20:22" x14ac:dyDescent="0.25">
      <c r="T1924" t="str">
        <v>No</v>
      </c>
      <c r="U1924">
        <f t="shared" si="31"/>
        <v>0</v>
      </c>
      <c r="V1924">
        <f ca="1"/>
        <v>0</v>
      </c>
    </row>
    <row r="1925" spans="20:22" x14ac:dyDescent="0.25">
      <c r="T1925" t="str">
        <v>No</v>
      </c>
      <c r="U1925">
        <f t="shared" si="31"/>
        <v>0</v>
      </c>
      <c r="V1925">
        <f ca="1"/>
        <v>0</v>
      </c>
    </row>
    <row r="1926" spans="20:22" x14ac:dyDescent="0.25">
      <c r="T1926" t="str">
        <v>No</v>
      </c>
      <c r="U1926">
        <f t="shared" si="31"/>
        <v>0</v>
      </c>
      <c r="V1926">
        <f ca="1"/>
        <v>0</v>
      </c>
    </row>
    <row r="1927" spans="20:22" x14ac:dyDescent="0.25">
      <c r="T1927" t="str">
        <v>No</v>
      </c>
      <c r="U1927">
        <f t="shared" si="31"/>
        <v>0</v>
      </c>
      <c r="V1927">
        <f ca="1"/>
        <v>0</v>
      </c>
    </row>
    <row r="1928" spans="20:22" x14ac:dyDescent="0.25">
      <c r="T1928" t="str">
        <v>No</v>
      </c>
      <c r="U1928">
        <f t="shared" si="31"/>
        <v>0</v>
      </c>
      <c r="V1928">
        <f ca="1"/>
        <v>0</v>
      </c>
    </row>
    <row r="1929" spans="20:22" x14ac:dyDescent="0.25">
      <c r="T1929" t="str">
        <v>No</v>
      </c>
      <c r="U1929">
        <f t="shared" si="31"/>
        <v>0</v>
      </c>
      <c r="V1929">
        <f ca="1"/>
        <v>0</v>
      </c>
    </row>
    <row r="1930" spans="20:22" x14ac:dyDescent="0.25">
      <c r="T1930" t="str">
        <v>No</v>
      </c>
      <c r="U1930">
        <f t="shared" si="31"/>
        <v>0</v>
      </c>
      <c r="V1930">
        <f ca="1"/>
        <v>0</v>
      </c>
    </row>
    <row r="1931" spans="20:22" x14ac:dyDescent="0.25">
      <c r="T1931" t="str">
        <v>No</v>
      </c>
      <c r="U1931">
        <f t="shared" si="31"/>
        <v>0</v>
      </c>
      <c r="V1931">
        <f ca="1"/>
        <v>0</v>
      </c>
    </row>
    <row r="1932" spans="20:22" x14ac:dyDescent="0.25">
      <c r="T1932" t="str">
        <v>No</v>
      </c>
      <c r="U1932">
        <f t="shared" si="31"/>
        <v>0</v>
      </c>
      <c r="V1932">
        <f ca="1"/>
        <v>0</v>
      </c>
    </row>
    <row r="1933" spans="20:22" x14ac:dyDescent="0.25">
      <c r="T1933" t="str">
        <v>No</v>
      </c>
      <c r="U1933">
        <f t="shared" si="31"/>
        <v>0</v>
      </c>
      <c r="V1933">
        <f ca="1"/>
        <v>0</v>
      </c>
    </row>
    <row r="1934" spans="20:22" x14ac:dyDescent="0.25">
      <c r="T1934" t="str">
        <v>No</v>
      </c>
      <c r="U1934">
        <f t="shared" si="31"/>
        <v>0</v>
      </c>
      <c r="V1934">
        <f ca="1"/>
        <v>0</v>
      </c>
    </row>
    <row r="1935" spans="20:22" x14ac:dyDescent="0.25">
      <c r="T1935" t="str">
        <v>No</v>
      </c>
      <c r="U1935">
        <f t="shared" si="31"/>
        <v>0</v>
      </c>
      <c r="V1935">
        <f ca="1"/>
        <v>0</v>
      </c>
    </row>
    <row r="1936" spans="20:22" x14ac:dyDescent="0.25">
      <c r="T1936" t="str">
        <v>Yes</v>
      </c>
      <c r="U1936">
        <f t="shared" ref="U1936:U1999" si="32">IF(T1936="Yes",1,0)</f>
        <v>1</v>
      </c>
      <c r="V1936">
        <f ca="1"/>
        <v>0</v>
      </c>
    </row>
    <row r="1937" spans="20:22" x14ac:dyDescent="0.25">
      <c r="T1937" t="str">
        <v>No</v>
      </c>
      <c r="U1937">
        <f t="shared" si="32"/>
        <v>0</v>
      </c>
      <c r="V1937">
        <f ca="1"/>
        <v>0</v>
      </c>
    </row>
    <row r="1938" spans="20:22" x14ac:dyDescent="0.25">
      <c r="T1938" t="str">
        <v>No</v>
      </c>
      <c r="U1938">
        <f t="shared" si="32"/>
        <v>0</v>
      </c>
      <c r="V1938">
        <f ca="1"/>
        <v>0</v>
      </c>
    </row>
    <row r="1939" spans="20:22" x14ac:dyDescent="0.25">
      <c r="T1939" t="str">
        <v>No</v>
      </c>
      <c r="U1939">
        <f t="shared" si="32"/>
        <v>0</v>
      </c>
      <c r="V1939">
        <f ca="1"/>
        <v>0</v>
      </c>
    </row>
    <row r="1940" spans="20:22" x14ac:dyDescent="0.25">
      <c r="T1940" t="str">
        <v>No</v>
      </c>
      <c r="U1940">
        <f t="shared" si="32"/>
        <v>0</v>
      </c>
      <c r="V1940">
        <f ca="1"/>
        <v>0</v>
      </c>
    </row>
    <row r="1941" spans="20:22" x14ac:dyDescent="0.25">
      <c r="T1941" t="str">
        <v>No</v>
      </c>
      <c r="U1941">
        <f t="shared" si="32"/>
        <v>0</v>
      </c>
      <c r="V1941">
        <f ca="1"/>
        <v>0</v>
      </c>
    </row>
    <row r="1942" spans="20:22" x14ac:dyDescent="0.25">
      <c r="T1942" t="str">
        <v>No</v>
      </c>
      <c r="U1942">
        <f t="shared" si="32"/>
        <v>0</v>
      </c>
      <c r="V1942">
        <f ca="1"/>
        <v>0</v>
      </c>
    </row>
    <row r="1943" spans="20:22" x14ac:dyDescent="0.25">
      <c r="T1943" t="str">
        <v>No</v>
      </c>
      <c r="U1943">
        <f t="shared" si="32"/>
        <v>0</v>
      </c>
      <c r="V1943">
        <f ca="1"/>
        <v>0</v>
      </c>
    </row>
    <row r="1944" spans="20:22" x14ac:dyDescent="0.25">
      <c r="T1944" t="str">
        <v>No</v>
      </c>
      <c r="U1944">
        <f t="shared" si="32"/>
        <v>0</v>
      </c>
      <c r="V1944">
        <f ca="1"/>
        <v>0</v>
      </c>
    </row>
    <row r="1945" spans="20:22" x14ac:dyDescent="0.25">
      <c r="T1945" t="str">
        <v>No</v>
      </c>
      <c r="U1945">
        <f t="shared" si="32"/>
        <v>0</v>
      </c>
      <c r="V1945">
        <f ca="1"/>
        <v>0</v>
      </c>
    </row>
    <row r="1946" spans="20:22" x14ac:dyDescent="0.25">
      <c r="T1946" t="str">
        <v>No</v>
      </c>
      <c r="U1946">
        <f t="shared" si="32"/>
        <v>0</v>
      </c>
      <c r="V1946">
        <f ca="1"/>
        <v>0</v>
      </c>
    </row>
    <row r="1947" spans="20:22" x14ac:dyDescent="0.25">
      <c r="T1947" t="str">
        <v>No</v>
      </c>
      <c r="U1947">
        <f t="shared" si="32"/>
        <v>0</v>
      </c>
      <c r="V1947">
        <f ca="1"/>
        <v>0</v>
      </c>
    </row>
    <row r="1948" spans="20:22" x14ac:dyDescent="0.25">
      <c r="T1948" t="str">
        <v>No</v>
      </c>
      <c r="U1948">
        <f t="shared" si="32"/>
        <v>0</v>
      </c>
      <c r="V1948">
        <f ca="1"/>
        <v>0</v>
      </c>
    </row>
    <row r="1949" spans="20:22" x14ac:dyDescent="0.25">
      <c r="T1949" t="str">
        <v>No</v>
      </c>
      <c r="U1949">
        <f t="shared" si="32"/>
        <v>0</v>
      </c>
      <c r="V1949">
        <f ca="1"/>
        <v>0</v>
      </c>
    </row>
    <row r="1950" spans="20:22" x14ac:dyDescent="0.25">
      <c r="T1950" t="str">
        <v>No</v>
      </c>
      <c r="U1950">
        <f t="shared" si="32"/>
        <v>0</v>
      </c>
      <c r="V1950">
        <f ca="1"/>
        <v>0</v>
      </c>
    </row>
    <row r="1951" spans="20:22" x14ac:dyDescent="0.25">
      <c r="T1951" t="str">
        <v>No</v>
      </c>
      <c r="U1951">
        <f t="shared" si="32"/>
        <v>0</v>
      </c>
      <c r="V1951">
        <f ca="1"/>
        <v>0</v>
      </c>
    </row>
    <row r="1952" spans="20:22" x14ac:dyDescent="0.25">
      <c r="T1952" t="str">
        <v>No</v>
      </c>
      <c r="U1952">
        <f t="shared" si="32"/>
        <v>0</v>
      </c>
      <c r="V1952">
        <f ca="1"/>
        <v>0</v>
      </c>
    </row>
    <row r="1953" spans="20:22" x14ac:dyDescent="0.25">
      <c r="T1953" t="str">
        <v>No</v>
      </c>
      <c r="U1953">
        <f t="shared" si="32"/>
        <v>0</v>
      </c>
      <c r="V1953">
        <f ca="1"/>
        <v>0</v>
      </c>
    </row>
    <row r="1954" spans="20:22" x14ac:dyDescent="0.25">
      <c r="T1954" t="str">
        <v>No</v>
      </c>
      <c r="U1954">
        <f t="shared" si="32"/>
        <v>0</v>
      </c>
      <c r="V1954">
        <f ca="1"/>
        <v>0</v>
      </c>
    </row>
    <row r="1955" spans="20:22" x14ac:dyDescent="0.25">
      <c r="T1955" t="str">
        <v>No</v>
      </c>
      <c r="U1955">
        <f t="shared" si="32"/>
        <v>0</v>
      </c>
      <c r="V1955">
        <f ca="1"/>
        <v>0</v>
      </c>
    </row>
    <row r="1956" spans="20:22" x14ac:dyDescent="0.25">
      <c r="T1956" t="str">
        <v>No</v>
      </c>
      <c r="U1956">
        <f t="shared" si="32"/>
        <v>0</v>
      </c>
      <c r="V1956">
        <f ca="1"/>
        <v>0</v>
      </c>
    </row>
    <row r="1957" spans="20:22" x14ac:dyDescent="0.25">
      <c r="T1957" t="str">
        <v>No</v>
      </c>
      <c r="U1957">
        <f t="shared" si="32"/>
        <v>0</v>
      </c>
      <c r="V1957">
        <f ca="1"/>
        <v>0</v>
      </c>
    </row>
    <row r="1958" spans="20:22" x14ac:dyDescent="0.25">
      <c r="T1958" t="str">
        <v>No</v>
      </c>
      <c r="U1958">
        <f t="shared" si="32"/>
        <v>0</v>
      </c>
      <c r="V1958">
        <f ca="1"/>
        <v>0</v>
      </c>
    </row>
    <row r="1959" spans="20:22" x14ac:dyDescent="0.25">
      <c r="T1959" t="str">
        <v>No</v>
      </c>
      <c r="U1959">
        <f t="shared" si="32"/>
        <v>0</v>
      </c>
      <c r="V1959">
        <f ca="1"/>
        <v>0</v>
      </c>
    </row>
    <row r="1960" spans="20:22" x14ac:dyDescent="0.25">
      <c r="T1960" t="str">
        <v>No</v>
      </c>
      <c r="U1960">
        <f t="shared" si="32"/>
        <v>0</v>
      </c>
      <c r="V1960">
        <f ca="1"/>
        <v>0</v>
      </c>
    </row>
    <row r="1961" spans="20:22" x14ac:dyDescent="0.25">
      <c r="T1961" t="str">
        <v>No</v>
      </c>
      <c r="U1961">
        <f t="shared" si="32"/>
        <v>0</v>
      </c>
      <c r="V1961">
        <f ca="1"/>
        <v>0</v>
      </c>
    </row>
    <row r="1962" spans="20:22" x14ac:dyDescent="0.25">
      <c r="T1962" t="str">
        <v>No</v>
      </c>
      <c r="U1962">
        <f t="shared" si="32"/>
        <v>0</v>
      </c>
      <c r="V1962">
        <f ca="1"/>
        <v>0</v>
      </c>
    </row>
    <row r="1963" spans="20:22" x14ac:dyDescent="0.25">
      <c r="T1963" t="str">
        <v>No</v>
      </c>
      <c r="U1963">
        <f t="shared" si="32"/>
        <v>0</v>
      </c>
      <c r="V1963">
        <f ca="1"/>
        <v>0</v>
      </c>
    </row>
    <row r="1964" spans="20:22" x14ac:dyDescent="0.25">
      <c r="T1964" t="str">
        <v>No</v>
      </c>
      <c r="U1964">
        <f t="shared" si="32"/>
        <v>0</v>
      </c>
      <c r="V1964">
        <f ca="1"/>
        <v>0</v>
      </c>
    </row>
    <row r="1965" spans="20:22" x14ac:dyDescent="0.25">
      <c r="T1965" t="str">
        <v>No</v>
      </c>
      <c r="U1965">
        <f t="shared" si="32"/>
        <v>0</v>
      </c>
      <c r="V1965">
        <f ca="1"/>
        <v>0</v>
      </c>
    </row>
    <row r="1966" spans="20:22" x14ac:dyDescent="0.25">
      <c r="T1966" t="str">
        <v>No</v>
      </c>
      <c r="U1966">
        <f t="shared" si="32"/>
        <v>0</v>
      </c>
      <c r="V1966">
        <f ca="1"/>
        <v>0</v>
      </c>
    </row>
    <row r="1967" spans="20:22" x14ac:dyDescent="0.25">
      <c r="T1967" t="str">
        <v>No</v>
      </c>
      <c r="U1967">
        <f t="shared" si="32"/>
        <v>0</v>
      </c>
      <c r="V1967">
        <f ca="1"/>
        <v>0</v>
      </c>
    </row>
    <row r="1968" spans="20:22" x14ac:dyDescent="0.25">
      <c r="T1968" t="str">
        <v>No</v>
      </c>
      <c r="U1968">
        <f t="shared" si="32"/>
        <v>0</v>
      </c>
      <c r="V1968">
        <f ca="1"/>
        <v>0</v>
      </c>
    </row>
    <row r="1969" spans="20:22" x14ac:dyDescent="0.25">
      <c r="T1969" t="str">
        <v>No</v>
      </c>
      <c r="U1969">
        <f t="shared" si="32"/>
        <v>0</v>
      </c>
      <c r="V1969">
        <f ca="1"/>
        <v>0</v>
      </c>
    </row>
    <row r="1970" spans="20:22" x14ac:dyDescent="0.25">
      <c r="T1970" t="str">
        <v>No</v>
      </c>
      <c r="U1970">
        <f t="shared" si="32"/>
        <v>0</v>
      </c>
      <c r="V1970">
        <f ca="1"/>
        <v>0</v>
      </c>
    </row>
    <row r="1971" spans="20:22" x14ac:dyDescent="0.25">
      <c r="T1971" t="str">
        <v>No</v>
      </c>
      <c r="U1971">
        <f t="shared" si="32"/>
        <v>0</v>
      </c>
      <c r="V1971">
        <f ca="1"/>
        <v>0</v>
      </c>
    </row>
    <row r="1972" spans="20:22" x14ac:dyDescent="0.25">
      <c r="T1972" t="str">
        <v>No</v>
      </c>
      <c r="U1972">
        <f t="shared" si="32"/>
        <v>0</v>
      </c>
      <c r="V1972">
        <f ca="1"/>
        <v>0</v>
      </c>
    </row>
    <row r="1973" spans="20:22" x14ac:dyDescent="0.25">
      <c r="T1973" t="str">
        <v>No</v>
      </c>
      <c r="U1973">
        <f t="shared" si="32"/>
        <v>0</v>
      </c>
      <c r="V1973">
        <f ca="1"/>
        <v>0</v>
      </c>
    </row>
    <row r="1974" spans="20:22" x14ac:dyDescent="0.25">
      <c r="T1974" t="str">
        <v>No</v>
      </c>
      <c r="U1974">
        <f t="shared" si="32"/>
        <v>0</v>
      </c>
      <c r="V1974">
        <f ca="1"/>
        <v>0</v>
      </c>
    </row>
    <row r="1975" spans="20:22" x14ac:dyDescent="0.25">
      <c r="T1975" t="str">
        <v>No</v>
      </c>
      <c r="U1975">
        <f t="shared" si="32"/>
        <v>0</v>
      </c>
      <c r="V1975">
        <f ca="1"/>
        <v>0</v>
      </c>
    </row>
    <row r="1976" spans="20:22" x14ac:dyDescent="0.25">
      <c r="T1976" t="str">
        <v>No</v>
      </c>
      <c r="U1976">
        <f t="shared" si="32"/>
        <v>0</v>
      </c>
      <c r="V1976">
        <f ca="1"/>
        <v>0</v>
      </c>
    </row>
    <row r="1977" spans="20:22" x14ac:dyDescent="0.25">
      <c r="T1977" t="str">
        <v>No</v>
      </c>
      <c r="U1977">
        <f t="shared" si="32"/>
        <v>0</v>
      </c>
      <c r="V1977">
        <f ca="1"/>
        <v>0</v>
      </c>
    </row>
    <row r="1978" spans="20:22" x14ac:dyDescent="0.25">
      <c r="T1978" t="str">
        <v>No</v>
      </c>
      <c r="U1978">
        <f t="shared" si="32"/>
        <v>0</v>
      </c>
      <c r="V1978">
        <f ca="1"/>
        <v>0</v>
      </c>
    </row>
    <row r="1979" spans="20:22" x14ac:dyDescent="0.25">
      <c r="T1979" t="str">
        <v>No</v>
      </c>
      <c r="U1979">
        <f t="shared" si="32"/>
        <v>0</v>
      </c>
      <c r="V1979">
        <f ca="1"/>
        <v>0</v>
      </c>
    </row>
    <row r="1980" spans="20:22" x14ac:dyDescent="0.25">
      <c r="T1980" t="str">
        <v>No</v>
      </c>
      <c r="U1980">
        <f t="shared" si="32"/>
        <v>0</v>
      </c>
      <c r="V1980">
        <f ca="1"/>
        <v>0</v>
      </c>
    </row>
    <row r="1981" spans="20:22" x14ac:dyDescent="0.25">
      <c r="T1981" t="str">
        <v>No</v>
      </c>
      <c r="U1981">
        <f t="shared" si="32"/>
        <v>0</v>
      </c>
      <c r="V1981">
        <f ca="1"/>
        <v>0</v>
      </c>
    </row>
    <row r="1982" spans="20:22" x14ac:dyDescent="0.25">
      <c r="T1982" t="str">
        <v>No</v>
      </c>
      <c r="U1982">
        <f t="shared" si="32"/>
        <v>0</v>
      </c>
      <c r="V1982">
        <f ca="1"/>
        <v>0</v>
      </c>
    </row>
    <row r="1983" spans="20:22" x14ac:dyDescent="0.25">
      <c r="T1983" t="str">
        <v>No</v>
      </c>
      <c r="U1983">
        <f t="shared" si="32"/>
        <v>0</v>
      </c>
      <c r="V1983">
        <f ca="1"/>
        <v>0</v>
      </c>
    </row>
    <row r="1984" spans="20:22" x14ac:dyDescent="0.25">
      <c r="T1984" t="str">
        <v>No</v>
      </c>
      <c r="U1984">
        <f t="shared" si="32"/>
        <v>0</v>
      </c>
      <c r="V1984">
        <f ca="1"/>
        <v>0</v>
      </c>
    </row>
    <row r="1985" spans="20:22" x14ac:dyDescent="0.25">
      <c r="T1985" t="str">
        <v>No</v>
      </c>
      <c r="U1985">
        <f t="shared" si="32"/>
        <v>0</v>
      </c>
      <c r="V1985">
        <f ca="1"/>
        <v>0</v>
      </c>
    </row>
    <row r="1986" spans="20:22" x14ac:dyDescent="0.25">
      <c r="T1986" t="str">
        <v>No</v>
      </c>
      <c r="U1986">
        <f t="shared" si="32"/>
        <v>0</v>
      </c>
      <c r="V1986">
        <f ca="1"/>
        <v>0</v>
      </c>
    </row>
    <row r="1987" spans="20:22" x14ac:dyDescent="0.25">
      <c r="T1987" t="str">
        <v>No</v>
      </c>
      <c r="U1987">
        <f t="shared" si="32"/>
        <v>0</v>
      </c>
      <c r="V1987">
        <f ca="1"/>
        <v>0</v>
      </c>
    </row>
    <row r="1988" spans="20:22" x14ac:dyDescent="0.25">
      <c r="T1988" t="str">
        <v>No</v>
      </c>
      <c r="U1988">
        <f t="shared" si="32"/>
        <v>0</v>
      </c>
      <c r="V1988">
        <f ca="1"/>
        <v>0</v>
      </c>
    </row>
    <row r="1989" spans="20:22" x14ac:dyDescent="0.25">
      <c r="T1989" t="str">
        <v>No</v>
      </c>
      <c r="U1989">
        <f t="shared" si="32"/>
        <v>0</v>
      </c>
      <c r="V1989">
        <f ca="1"/>
        <v>0</v>
      </c>
    </row>
    <row r="1990" spans="20:22" x14ac:dyDescent="0.25">
      <c r="T1990" t="str">
        <v>No</v>
      </c>
      <c r="U1990">
        <f t="shared" si="32"/>
        <v>0</v>
      </c>
      <c r="V1990">
        <f ca="1"/>
        <v>0</v>
      </c>
    </row>
    <row r="1991" spans="20:22" x14ac:dyDescent="0.25">
      <c r="T1991" t="str">
        <v>No</v>
      </c>
      <c r="U1991">
        <f t="shared" si="32"/>
        <v>0</v>
      </c>
      <c r="V1991">
        <f ca="1"/>
        <v>0</v>
      </c>
    </row>
    <row r="1992" spans="20:22" x14ac:dyDescent="0.25">
      <c r="T1992" t="str">
        <v>No</v>
      </c>
      <c r="U1992">
        <f t="shared" si="32"/>
        <v>0</v>
      </c>
      <c r="V1992">
        <f ca="1"/>
        <v>0</v>
      </c>
    </row>
    <row r="1993" spans="20:22" x14ac:dyDescent="0.25">
      <c r="T1993" t="str">
        <v>No</v>
      </c>
      <c r="U1993">
        <f t="shared" si="32"/>
        <v>0</v>
      </c>
      <c r="V1993">
        <f ca="1"/>
        <v>0</v>
      </c>
    </row>
    <row r="1994" spans="20:22" x14ac:dyDescent="0.25">
      <c r="T1994" t="str">
        <v>No</v>
      </c>
      <c r="U1994">
        <f t="shared" si="32"/>
        <v>0</v>
      </c>
      <c r="V1994">
        <f ca="1"/>
        <v>0</v>
      </c>
    </row>
    <row r="1995" spans="20:22" x14ac:dyDescent="0.25">
      <c r="T1995" t="str">
        <v>No</v>
      </c>
      <c r="U1995">
        <f t="shared" si="32"/>
        <v>0</v>
      </c>
      <c r="V1995">
        <f ca="1"/>
        <v>0</v>
      </c>
    </row>
    <row r="1996" spans="20:22" x14ac:dyDescent="0.25">
      <c r="T1996" t="str">
        <v>No</v>
      </c>
      <c r="U1996">
        <f t="shared" si="32"/>
        <v>0</v>
      </c>
      <c r="V1996">
        <f ca="1"/>
        <v>0</v>
      </c>
    </row>
    <row r="1997" spans="20:22" x14ac:dyDescent="0.25">
      <c r="T1997" t="str">
        <v>No</v>
      </c>
      <c r="U1997">
        <f t="shared" si="32"/>
        <v>0</v>
      </c>
      <c r="V1997">
        <f ca="1"/>
        <v>0</v>
      </c>
    </row>
    <row r="1998" spans="20:22" x14ac:dyDescent="0.25">
      <c r="T1998" t="str">
        <v>No</v>
      </c>
      <c r="U1998">
        <f t="shared" si="32"/>
        <v>0</v>
      </c>
      <c r="V1998">
        <f ca="1"/>
        <v>0</v>
      </c>
    </row>
    <row r="1999" spans="20:22" x14ac:dyDescent="0.25">
      <c r="T1999" t="str">
        <v>No</v>
      </c>
      <c r="U1999">
        <f t="shared" si="32"/>
        <v>0</v>
      </c>
      <c r="V1999">
        <f ca="1"/>
        <v>0</v>
      </c>
    </row>
    <row r="2000" spans="20:22" x14ac:dyDescent="0.25">
      <c r="T2000" t="str">
        <v>No</v>
      </c>
      <c r="U2000">
        <f t="shared" ref="U2000:U2063" si="33">IF(T2000="Yes",1,0)</f>
        <v>0</v>
      </c>
      <c r="V2000">
        <f ca="1"/>
        <v>0</v>
      </c>
    </row>
    <row r="2001" spans="20:22" x14ac:dyDescent="0.25">
      <c r="T2001" t="str">
        <v>No</v>
      </c>
      <c r="U2001">
        <f t="shared" si="33"/>
        <v>0</v>
      </c>
      <c r="V2001">
        <f ca="1"/>
        <v>0</v>
      </c>
    </row>
    <row r="2002" spans="20:22" x14ac:dyDescent="0.25">
      <c r="T2002" t="str">
        <v>No</v>
      </c>
      <c r="U2002">
        <f t="shared" si="33"/>
        <v>0</v>
      </c>
      <c r="V2002">
        <f ca="1"/>
        <v>0</v>
      </c>
    </row>
    <row r="2003" spans="20:22" x14ac:dyDescent="0.25">
      <c r="T2003" t="str">
        <v>No</v>
      </c>
      <c r="U2003">
        <f t="shared" si="33"/>
        <v>0</v>
      </c>
      <c r="V2003">
        <f ca="1"/>
        <v>0</v>
      </c>
    </row>
    <row r="2004" spans="20:22" x14ac:dyDescent="0.25">
      <c r="T2004" t="str">
        <v>No</v>
      </c>
      <c r="U2004">
        <f t="shared" si="33"/>
        <v>0</v>
      </c>
      <c r="V2004">
        <f ca="1"/>
        <v>0</v>
      </c>
    </row>
    <row r="2005" spans="20:22" x14ac:dyDescent="0.25">
      <c r="T2005" t="str">
        <v>No</v>
      </c>
      <c r="U2005">
        <f t="shared" si="33"/>
        <v>0</v>
      </c>
      <c r="V2005">
        <f ca="1"/>
        <v>0</v>
      </c>
    </row>
    <row r="2006" spans="20:22" x14ac:dyDescent="0.25">
      <c r="T2006" t="str">
        <v>No</v>
      </c>
      <c r="U2006">
        <f t="shared" si="33"/>
        <v>0</v>
      </c>
      <c r="V2006">
        <f ca="1"/>
        <v>0</v>
      </c>
    </row>
    <row r="2007" spans="20:22" x14ac:dyDescent="0.25">
      <c r="T2007" t="str">
        <v>No</v>
      </c>
      <c r="U2007">
        <f t="shared" si="33"/>
        <v>0</v>
      </c>
      <c r="V2007">
        <f ca="1"/>
        <v>0</v>
      </c>
    </row>
    <row r="2008" spans="20:22" x14ac:dyDescent="0.25">
      <c r="T2008" t="str">
        <v>No</v>
      </c>
      <c r="U2008">
        <f t="shared" si="33"/>
        <v>0</v>
      </c>
      <c r="V2008">
        <f ca="1"/>
        <v>0</v>
      </c>
    </row>
    <row r="2009" spans="20:22" x14ac:dyDescent="0.25">
      <c r="T2009" t="str">
        <v>No</v>
      </c>
      <c r="U2009">
        <f t="shared" si="33"/>
        <v>0</v>
      </c>
      <c r="V2009">
        <f ca="1"/>
        <v>0</v>
      </c>
    </row>
    <row r="2010" spans="20:22" x14ac:dyDescent="0.25">
      <c r="T2010" t="str">
        <v>No</v>
      </c>
      <c r="U2010">
        <f t="shared" si="33"/>
        <v>0</v>
      </c>
      <c r="V2010">
        <f ca="1"/>
        <v>0</v>
      </c>
    </row>
    <row r="2011" spans="20:22" x14ac:dyDescent="0.25">
      <c r="T2011" t="str">
        <v>No</v>
      </c>
      <c r="U2011">
        <f t="shared" si="33"/>
        <v>0</v>
      </c>
      <c r="V2011">
        <f ca="1"/>
        <v>0</v>
      </c>
    </row>
    <row r="2012" spans="20:22" x14ac:dyDescent="0.25">
      <c r="T2012" t="str">
        <v>No</v>
      </c>
      <c r="U2012">
        <f t="shared" si="33"/>
        <v>0</v>
      </c>
      <c r="V2012">
        <f ca="1"/>
        <v>0</v>
      </c>
    </row>
    <row r="2013" spans="20:22" x14ac:dyDescent="0.25">
      <c r="T2013" t="str">
        <v>No</v>
      </c>
      <c r="U2013">
        <f t="shared" si="33"/>
        <v>0</v>
      </c>
      <c r="V2013">
        <f ca="1"/>
        <v>0</v>
      </c>
    </row>
    <row r="2014" spans="20:22" x14ac:dyDescent="0.25">
      <c r="T2014" t="str">
        <v>No</v>
      </c>
      <c r="U2014">
        <f t="shared" si="33"/>
        <v>0</v>
      </c>
      <c r="V2014">
        <f ca="1"/>
        <v>0</v>
      </c>
    </row>
    <row r="2015" spans="20:22" x14ac:dyDescent="0.25">
      <c r="T2015" t="str">
        <v>No</v>
      </c>
      <c r="U2015">
        <f t="shared" si="33"/>
        <v>0</v>
      </c>
      <c r="V2015">
        <f ca="1"/>
        <v>0</v>
      </c>
    </row>
    <row r="2016" spans="20:22" x14ac:dyDescent="0.25">
      <c r="T2016" t="str">
        <v>No</v>
      </c>
      <c r="U2016">
        <f t="shared" si="33"/>
        <v>0</v>
      </c>
      <c r="V2016">
        <f ca="1"/>
        <v>0</v>
      </c>
    </row>
    <row r="2017" spans="20:22" x14ac:dyDescent="0.25">
      <c r="T2017" t="str">
        <v>No</v>
      </c>
      <c r="U2017">
        <f t="shared" si="33"/>
        <v>0</v>
      </c>
      <c r="V2017">
        <f ca="1"/>
        <v>0</v>
      </c>
    </row>
    <row r="2018" spans="20:22" x14ac:dyDescent="0.25">
      <c r="T2018" t="str">
        <v>No</v>
      </c>
      <c r="U2018">
        <f t="shared" si="33"/>
        <v>0</v>
      </c>
      <c r="V2018">
        <f ca="1"/>
        <v>0</v>
      </c>
    </row>
    <row r="2019" spans="20:22" x14ac:dyDescent="0.25">
      <c r="T2019" t="str">
        <v>No</v>
      </c>
      <c r="U2019">
        <f t="shared" si="33"/>
        <v>0</v>
      </c>
      <c r="V2019">
        <f ca="1"/>
        <v>0</v>
      </c>
    </row>
    <row r="2020" spans="20:22" x14ac:dyDescent="0.25">
      <c r="T2020" t="str">
        <v>No</v>
      </c>
      <c r="U2020">
        <f t="shared" si="33"/>
        <v>0</v>
      </c>
      <c r="V2020">
        <f ca="1"/>
        <v>0</v>
      </c>
    </row>
    <row r="2021" spans="20:22" x14ac:dyDescent="0.25">
      <c r="T2021" t="str">
        <v>No</v>
      </c>
      <c r="U2021">
        <f t="shared" si="33"/>
        <v>0</v>
      </c>
      <c r="V2021">
        <f ca="1"/>
        <v>0</v>
      </c>
    </row>
    <row r="2022" spans="20:22" x14ac:dyDescent="0.25">
      <c r="T2022" t="str">
        <v>No</v>
      </c>
      <c r="U2022">
        <f t="shared" si="33"/>
        <v>0</v>
      </c>
      <c r="V2022">
        <f ca="1"/>
        <v>0</v>
      </c>
    </row>
    <row r="2023" spans="20:22" x14ac:dyDescent="0.25">
      <c r="T2023" t="str">
        <v>No</v>
      </c>
      <c r="U2023">
        <f t="shared" si="33"/>
        <v>0</v>
      </c>
      <c r="V2023">
        <f ca="1"/>
        <v>0</v>
      </c>
    </row>
    <row r="2024" spans="20:22" x14ac:dyDescent="0.25">
      <c r="T2024" t="str">
        <v>No</v>
      </c>
      <c r="U2024">
        <f t="shared" si="33"/>
        <v>0</v>
      </c>
      <c r="V2024">
        <f ca="1"/>
        <v>0</v>
      </c>
    </row>
    <row r="2025" spans="20:22" x14ac:dyDescent="0.25">
      <c r="T2025" t="str">
        <v>No</v>
      </c>
      <c r="U2025">
        <f t="shared" si="33"/>
        <v>0</v>
      </c>
      <c r="V2025">
        <f ca="1"/>
        <v>0</v>
      </c>
    </row>
    <row r="2026" spans="20:22" x14ac:dyDescent="0.25">
      <c r="T2026" t="str">
        <v>No</v>
      </c>
      <c r="U2026">
        <f t="shared" si="33"/>
        <v>0</v>
      </c>
      <c r="V2026">
        <f ca="1"/>
        <v>0</v>
      </c>
    </row>
    <row r="2027" spans="20:22" x14ac:dyDescent="0.25">
      <c r="T2027" t="str">
        <v>No</v>
      </c>
      <c r="U2027">
        <f t="shared" si="33"/>
        <v>0</v>
      </c>
      <c r="V2027">
        <f ca="1"/>
        <v>0</v>
      </c>
    </row>
    <row r="2028" spans="20:22" x14ac:dyDescent="0.25">
      <c r="T2028" t="str">
        <v>No</v>
      </c>
      <c r="U2028">
        <f t="shared" si="33"/>
        <v>0</v>
      </c>
      <c r="V2028">
        <f ca="1"/>
        <v>0</v>
      </c>
    </row>
    <row r="2029" spans="20:22" x14ac:dyDescent="0.25">
      <c r="T2029" t="str">
        <v>No</v>
      </c>
      <c r="U2029">
        <f t="shared" si="33"/>
        <v>0</v>
      </c>
      <c r="V2029">
        <f ca="1"/>
        <v>0</v>
      </c>
    </row>
    <row r="2030" spans="20:22" x14ac:dyDescent="0.25">
      <c r="T2030" t="str">
        <v>No</v>
      </c>
      <c r="U2030">
        <f t="shared" si="33"/>
        <v>0</v>
      </c>
      <c r="V2030">
        <f ca="1"/>
        <v>0</v>
      </c>
    </row>
    <row r="2031" spans="20:22" x14ac:dyDescent="0.25">
      <c r="T2031" t="str">
        <v>No</v>
      </c>
      <c r="U2031">
        <f t="shared" si="33"/>
        <v>0</v>
      </c>
      <c r="V2031">
        <f ca="1"/>
        <v>0</v>
      </c>
    </row>
    <row r="2032" spans="20:22" x14ac:dyDescent="0.25">
      <c r="T2032" t="str">
        <v>No</v>
      </c>
      <c r="U2032">
        <f t="shared" si="33"/>
        <v>0</v>
      </c>
      <c r="V2032">
        <f ca="1"/>
        <v>0</v>
      </c>
    </row>
    <row r="2033" spans="20:22" x14ac:dyDescent="0.25">
      <c r="T2033" t="str">
        <v>No</v>
      </c>
      <c r="U2033">
        <f t="shared" si="33"/>
        <v>0</v>
      </c>
      <c r="V2033">
        <f ca="1"/>
        <v>0</v>
      </c>
    </row>
    <row r="2034" spans="20:22" x14ac:dyDescent="0.25">
      <c r="T2034" t="str">
        <v>No</v>
      </c>
      <c r="U2034">
        <f t="shared" si="33"/>
        <v>0</v>
      </c>
      <c r="V2034">
        <f ca="1"/>
        <v>0</v>
      </c>
    </row>
    <row r="2035" spans="20:22" x14ac:dyDescent="0.25">
      <c r="T2035" t="str">
        <v>No</v>
      </c>
      <c r="U2035">
        <f t="shared" si="33"/>
        <v>0</v>
      </c>
      <c r="V2035">
        <f ca="1"/>
        <v>0</v>
      </c>
    </row>
    <row r="2036" spans="20:22" x14ac:dyDescent="0.25">
      <c r="T2036" t="str">
        <v>No</v>
      </c>
      <c r="U2036">
        <f t="shared" si="33"/>
        <v>0</v>
      </c>
      <c r="V2036">
        <f ca="1"/>
        <v>0</v>
      </c>
    </row>
    <row r="2037" spans="20:22" x14ac:dyDescent="0.25">
      <c r="T2037" t="str">
        <v>No</v>
      </c>
      <c r="U2037">
        <f t="shared" si="33"/>
        <v>0</v>
      </c>
      <c r="V2037">
        <f ca="1"/>
        <v>0</v>
      </c>
    </row>
    <row r="2038" spans="20:22" x14ac:dyDescent="0.25">
      <c r="T2038" t="str">
        <v>No</v>
      </c>
      <c r="U2038">
        <f t="shared" si="33"/>
        <v>0</v>
      </c>
      <c r="V2038">
        <f ca="1"/>
        <v>0</v>
      </c>
    </row>
    <row r="2039" spans="20:22" x14ac:dyDescent="0.25">
      <c r="T2039" t="str">
        <v>No</v>
      </c>
      <c r="U2039">
        <f t="shared" si="33"/>
        <v>0</v>
      </c>
      <c r="V2039">
        <f ca="1"/>
        <v>0</v>
      </c>
    </row>
    <row r="2040" spans="20:22" x14ac:dyDescent="0.25">
      <c r="T2040" t="str">
        <v>No</v>
      </c>
      <c r="U2040">
        <f t="shared" si="33"/>
        <v>0</v>
      </c>
      <c r="V2040">
        <f ca="1"/>
        <v>0</v>
      </c>
    </row>
    <row r="2041" spans="20:22" x14ac:dyDescent="0.25">
      <c r="T2041" t="str">
        <v>No</v>
      </c>
      <c r="U2041">
        <f t="shared" si="33"/>
        <v>0</v>
      </c>
      <c r="V2041">
        <f ca="1"/>
        <v>0</v>
      </c>
    </row>
    <row r="2042" spans="20:22" x14ac:dyDescent="0.25">
      <c r="T2042" t="str">
        <v>No</v>
      </c>
      <c r="U2042">
        <f t="shared" si="33"/>
        <v>0</v>
      </c>
      <c r="V2042">
        <f ca="1"/>
        <v>0</v>
      </c>
    </row>
    <row r="2043" spans="20:22" x14ac:dyDescent="0.25">
      <c r="T2043" t="str">
        <v>No</v>
      </c>
      <c r="U2043">
        <f t="shared" si="33"/>
        <v>0</v>
      </c>
      <c r="V2043">
        <f ca="1"/>
        <v>0</v>
      </c>
    </row>
    <row r="2044" spans="20:22" x14ac:dyDescent="0.25">
      <c r="T2044" t="str">
        <v>No</v>
      </c>
      <c r="U2044">
        <f t="shared" si="33"/>
        <v>0</v>
      </c>
      <c r="V2044">
        <f ca="1"/>
        <v>0</v>
      </c>
    </row>
    <row r="2045" spans="20:22" x14ac:dyDescent="0.25">
      <c r="T2045" t="str">
        <v>No</v>
      </c>
      <c r="U2045">
        <f t="shared" si="33"/>
        <v>0</v>
      </c>
      <c r="V2045">
        <f ca="1"/>
        <v>0</v>
      </c>
    </row>
    <row r="2046" spans="20:22" x14ac:dyDescent="0.25">
      <c r="T2046" t="str">
        <v>No</v>
      </c>
      <c r="U2046">
        <f t="shared" si="33"/>
        <v>0</v>
      </c>
      <c r="V2046">
        <f ca="1"/>
        <v>0</v>
      </c>
    </row>
    <row r="2047" spans="20:22" x14ac:dyDescent="0.25">
      <c r="T2047" t="str">
        <v>No</v>
      </c>
      <c r="U2047">
        <f t="shared" si="33"/>
        <v>0</v>
      </c>
      <c r="V2047">
        <f ca="1"/>
        <v>0</v>
      </c>
    </row>
    <row r="2048" spans="20:22" x14ac:dyDescent="0.25">
      <c r="T2048" t="str">
        <v>No</v>
      </c>
      <c r="U2048">
        <f t="shared" si="33"/>
        <v>0</v>
      </c>
      <c r="V2048">
        <f ca="1"/>
        <v>0</v>
      </c>
    </row>
    <row r="2049" spans="20:22" x14ac:dyDescent="0.25">
      <c r="T2049" t="str">
        <v>No</v>
      </c>
      <c r="U2049">
        <f t="shared" si="33"/>
        <v>0</v>
      </c>
      <c r="V2049">
        <f ca="1"/>
        <v>0</v>
      </c>
    </row>
    <row r="2050" spans="20:22" x14ac:dyDescent="0.25">
      <c r="T2050" t="str">
        <v>No</v>
      </c>
      <c r="U2050">
        <f t="shared" si="33"/>
        <v>0</v>
      </c>
      <c r="V2050">
        <f ca="1"/>
        <v>0</v>
      </c>
    </row>
    <row r="2051" spans="20:22" x14ac:dyDescent="0.25">
      <c r="T2051" t="str">
        <v>No</v>
      </c>
      <c r="U2051">
        <f t="shared" si="33"/>
        <v>0</v>
      </c>
      <c r="V2051">
        <f ca="1"/>
        <v>0</v>
      </c>
    </row>
    <row r="2052" spans="20:22" x14ac:dyDescent="0.25">
      <c r="T2052" t="str">
        <v>No</v>
      </c>
      <c r="U2052">
        <f t="shared" si="33"/>
        <v>0</v>
      </c>
      <c r="V2052">
        <f ca="1"/>
        <v>0</v>
      </c>
    </row>
    <row r="2053" spans="20:22" x14ac:dyDescent="0.25">
      <c r="T2053" t="str">
        <v>No</v>
      </c>
      <c r="U2053">
        <f t="shared" si="33"/>
        <v>0</v>
      </c>
      <c r="V2053">
        <f ca="1"/>
        <v>0</v>
      </c>
    </row>
    <row r="2054" spans="20:22" x14ac:dyDescent="0.25">
      <c r="T2054" t="str">
        <v>No</v>
      </c>
      <c r="U2054">
        <f t="shared" si="33"/>
        <v>0</v>
      </c>
      <c r="V2054">
        <f ca="1"/>
        <v>0</v>
      </c>
    </row>
    <row r="2055" spans="20:22" x14ac:dyDescent="0.25">
      <c r="T2055" t="str">
        <v>No</v>
      </c>
      <c r="U2055">
        <f t="shared" si="33"/>
        <v>0</v>
      </c>
      <c r="V2055">
        <f ca="1"/>
        <v>0</v>
      </c>
    </row>
    <row r="2056" spans="20:22" x14ac:dyDescent="0.25">
      <c r="T2056" t="str">
        <v>No</v>
      </c>
      <c r="U2056">
        <f t="shared" si="33"/>
        <v>0</v>
      </c>
      <c r="V2056">
        <f ca="1"/>
        <v>0</v>
      </c>
    </row>
    <row r="2057" spans="20:22" x14ac:dyDescent="0.25">
      <c r="T2057" t="str">
        <v>No</v>
      </c>
      <c r="U2057">
        <f t="shared" si="33"/>
        <v>0</v>
      </c>
      <c r="V2057">
        <f ca="1"/>
        <v>0</v>
      </c>
    </row>
    <row r="2058" spans="20:22" x14ac:dyDescent="0.25">
      <c r="T2058" t="str">
        <v>No</v>
      </c>
      <c r="U2058">
        <f t="shared" si="33"/>
        <v>0</v>
      </c>
      <c r="V2058">
        <f ca="1"/>
        <v>0</v>
      </c>
    </row>
    <row r="2059" spans="20:22" x14ac:dyDescent="0.25">
      <c r="T2059" t="str">
        <v>No</v>
      </c>
      <c r="U2059">
        <f t="shared" si="33"/>
        <v>0</v>
      </c>
      <c r="V2059">
        <f ca="1"/>
        <v>0</v>
      </c>
    </row>
    <row r="2060" spans="20:22" x14ac:dyDescent="0.25">
      <c r="T2060" t="str">
        <v>No</v>
      </c>
      <c r="U2060">
        <f t="shared" si="33"/>
        <v>0</v>
      </c>
      <c r="V2060">
        <f ca="1"/>
        <v>0</v>
      </c>
    </row>
    <row r="2061" spans="20:22" x14ac:dyDescent="0.25">
      <c r="T2061" t="str">
        <v>No</v>
      </c>
      <c r="U2061">
        <f t="shared" si="33"/>
        <v>0</v>
      </c>
      <c r="V2061">
        <f ca="1"/>
        <v>0</v>
      </c>
    </row>
    <row r="2062" spans="20:22" x14ac:dyDescent="0.25">
      <c r="T2062" t="str">
        <v>No</v>
      </c>
      <c r="U2062">
        <f t="shared" si="33"/>
        <v>0</v>
      </c>
      <c r="V2062">
        <f ca="1"/>
        <v>0</v>
      </c>
    </row>
    <row r="2063" spans="20:22" x14ac:dyDescent="0.25">
      <c r="T2063" t="str">
        <v>No</v>
      </c>
      <c r="U2063">
        <f t="shared" si="33"/>
        <v>0</v>
      </c>
      <c r="V2063">
        <f ca="1"/>
        <v>0</v>
      </c>
    </row>
    <row r="2064" spans="20:22" x14ac:dyDescent="0.25">
      <c r="T2064" t="str">
        <v>No</v>
      </c>
      <c r="U2064">
        <f t="shared" ref="U2064:U2127" si="34">IF(T2064="Yes",1,0)</f>
        <v>0</v>
      </c>
      <c r="V2064">
        <f ca="1"/>
        <v>0</v>
      </c>
    </row>
    <row r="2065" spans="20:22" x14ac:dyDescent="0.25">
      <c r="T2065" t="str">
        <v>No</v>
      </c>
      <c r="U2065">
        <f t="shared" si="34"/>
        <v>0</v>
      </c>
      <c r="V2065">
        <f ca="1"/>
        <v>0</v>
      </c>
    </row>
    <row r="2066" spans="20:22" x14ac:dyDescent="0.25">
      <c r="T2066" t="str">
        <v>No</v>
      </c>
      <c r="U2066">
        <f t="shared" si="34"/>
        <v>0</v>
      </c>
      <c r="V2066">
        <f ca="1"/>
        <v>0</v>
      </c>
    </row>
    <row r="2067" spans="20:22" x14ac:dyDescent="0.25">
      <c r="T2067" t="str">
        <v>No</v>
      </c>
      <c r="U2067">
        <f t="shared" si="34"/>
        <v>0</v>
      </c>
      <c r="V2067">
        <f ca="1"/>
        <v>0</v>
      </c>
    </row>
    <row r="2068" spans="20:22" x14ac:dyDescent="0.25">
      <c r="T2068" t="str">
        <v>No</v>
      </c>
      <c r="U2068">
        <f t="shared" si="34"/>
        <v>0</v>
      </c>
      <c r="V2068">
        <f ca="1"/>
        <v>0</v>
      </c>
    </row>
    <row r="2069" spans="20:22" x14ac:dyDescent="0.25">
      <c r="T2069" t="str">
        <v>No</v>
      </c>
      <c r="U2069">
        <f t="shared" si="34"/>
        <v>0</v>
      </c>
      <c r="V2069">
        <f ca="1"/>
        <v>0</v>
      </c>
    </row>
    <row r="2070" spans="20:22" x14ac:dyDescent="0.25">
      <c r="T2070" t="str">
        <v>No</v>
      </c>
      <c r="U2070">
        <f t="shared" si="34"/>
        <v>0</v>
      </c>
      <c r="V2070">
        <f ca="1"/>
        <v>0</v>
      </c>
    </row>
    <row r="2071" spans="20:22" x14ac:dyDescent="0.25">
      <c r="T2071" t="str">
        <v>No</v>
      </c>
      <c r="U2071">
        <f t="shared" si="34"/>
        <v>0</v>
      </c>
      <c r="V2071">
        <f ca="1"/>
        <v>0</v>
      </c>
    </row>
    <row r="2072" spans="20:22" x14ac:dyDescent="0.25">
      <c r="T2072" t="str">
        <v>No</v>
      </c>
      <c r="U2072">
        <f t="shared" si="34"/>
        <v>0</v>
      </c>
      <c r="V2072">
        <f ca="1"/>
        <v>0</v>
      </c>
    </row>
    <row r="2073" spans="20:22" x14ac:dyDescent="0.25">
      <c r="T2073" t="str">
        <v>No</v>
      </c>
      <c r="U2073">
        <f t="shared" si="34"/>
        <v>0</v>
      </c>
      <c r="V2073">
        <f ca="1"/>
        <v>0</v>
      </c>
    </row>
    <row r="2074" spans="20:22" x14ac:dyDescent="0.25">
      <c r="T2074" t="str">
        <v>No</v>
      </c>
      <c r="U2074">
        <f t="shared" si="34"/>
        <v>0</v>
      </c>
      <c r="V2074">
        <f ca="1"/>
        <v>0</v>
      </c>
    </row>
    <row r="2075" spans="20:22" x14ac:dyDescent="0.25">
      <c r="T2075" t="str">
        <v>No</v>
      </c>
      <c r="U2075">
        <f t="shared" si="34"/>
        <v>0</v>
      </c>
      <c r="V2075">
        <f ca="1"/>
        <v>0</v>
      </c>
    </row>
    <row r="2076" spans="20:22" x14ac:dyDescent="0.25">
      <c r="T2076" t="str">
        <v>No</v>
      </c>
      <c r="U2076">
        <f t="shared" si="34"/>
        <v>0</v>
      </c>
      <c r="V2076">
        <f ca="1"/>
        <v>0</v>
      </c>
    </row>
    <row r="2077" spans="20:22" x14ac:dyDescent="0.25">
      <c r="T2077" t="str">
        <v>No</v>
      </c>
      <c r="U2077">
        <f t="shared" si="34"/>
        <v>0</v>
      </c>
      <c r="V2077">
        <f ca="1"/>
        <v>0</v>
      </c>
    </row>
    <row r="2078" spans="20:22" x14ac:dyDescent="0.25">
      <c r="T2078" t="str">
        <v>No</v>
      </c>
      <c r="U2078">
        <f t="shared" si="34"/>
        <v>0</v>
      </c>
      <c r="V2078">
        <f ca="1"/>
        <v>0</v>
      </c>
    </row>
    <row r="2079" spans="20:22" x14ac:dyDescent="0.25">
      <c r="T2079" t="str">
        <v>No</v>
      </c>
      <c r="U2079">
        <f t="shared" si="34"/>
        <v>0</v>
      </c>
      <c r="V2079">
        <f ca="1"/>
        <v>0</v>
      </c>
    </row>
    <row r="2080" spans="20:22" x14ac:dyDescent="0.25">
      <c r="T2080" t="str">
        <v>No</v>
      </c>
      <c r="U2080">
        <f t="shared" si="34"/>
        <v>0</v>
      </c>
      <c r="V2080">
        <f ca="1"/>
        <v>0</v>
      </c>
    </row>
    <row r="2081" spans="20:22" x14ac:dyDescent="0.25">
      <c r="T2081" t="str">
        <v>No</v>
      </c>
      <c r="U2081">
        <f t="shared" si="34"/>
        <v>0</v>
      </c>
      <c r="V2081">
        <f ca="1"/>
        <v>0</v>
      </c>
    </row>
    <row r="2082" spans="20:22" x14ac:dyDescent="0.25">
      <c r="T2082" t="str">
        <v>No</v>
      </c>
      <c r="U2082">
        <f t="shared" si="34"/>
        <v>0</v>
      </c>
      <c r="V2082">
        <f ca="1"/>
        <v>0</v>
      </c>
    </row>
    <row r="2083" spans="20:22" x14ac:dyDescent="0.25">
      <c r="T2083" t="str">
        <v>No</v>
      </c>
      <c r="U2083">
        <f t="shared" si="34"/>
        <v>0</v>
      </c>
      <c r="V2083">
        <f ca="1"/>
        <v>0</v>
      </c>
    </row>
    <row r="2084" spans="20:22" x14ac:dyDescent="0.25">
      <c r="T2084" t="str">
        <v>No</v>
      </c>
      <c r="U2084">
        <f t="shared" si="34"/>
        <v>0</v>
      </c>
      <c r="V2084">
        <f ca="1"/>
        <v>0</v>
      </c>
    </row>
    <row r="2085" spans="20:22" x14ac:dyDescent="0.25">
      <c r="T2085" t="str">
        <v>No</v>
      </c>
      <c r="U2085">
        <f t="shared" si="34"/>
        <v>0</v>
      </c>
      <c r="V2085">
        <f ca="1"/>
        <v>0</v>
      </c>
    </row>
    <row r="2086" spans="20:22" x14ac:dyDescent="0.25">
      <c r="T2086" t="str">
        <v>No</v>
      </c>
      <c r="U2086">
        <f t="shared" si="34"/>
        <v>0</v>
      </c>
      <c r="V2086">
        <f ca="1"/>
        <v>0</v>
      </c>
    </row>
    <row r="2087" spans="20:22" x14ac:dyDescent="0.25">
      <c r="T2087" t="str">
        <v>No</v>
      </c>
      <c r="U2087">
        <f t="shared" si="34"/>
        <v>0</v>
      </c>
      <c r="V2087">
        <f ca="1"/>
        <v>0</v>
      </c>
    </row>
    <row r="2088" spans="20:22" x14ac:dyDescent="0.25">
      <c r="T2088" t="str">
        <v>No</v>
      </c>
      <c r="U2088">
        <f t="shared" si="34"/>
        <v>0</v>
      </c>
      <c r="V2088">
        <f ca="1"/>
        <v>0</v>
      </c>
    </row>
    <row r="2089" spans="20:22" x14ac:dyDescent="0.25">
      <c r="T2089" t="str">
        <v>No</v>
      </c>
      <c r="U2089">
        <f t="shared" si="34"/>
        <v>0</v>
      </c>
      <c r="V2089">
        <f ca="1"/>
        <v>0</v>
      </c>
    </row>
    <row r="2090" spans="20:22" x14ac:dyDescent="0.25">
      <c r="T2090" t="str">
        <v>No</v>
      </c>
      <c r="U2090">
        <f t="shared" si="34"/>
        <v>0</v>
      </c>
      <c r="V2090">
        <f ca="1"/>
        <v>0</v>
      </c>
    </row>
    <row r="2091" spans="20:22" x14ac:dyDescent="0.25">
      <c r="T2091" t="str">
        <v>No</v>
      </c>
      <c r="U2091">
        <f t="shared" si="34"/>
        <v>0</v>
      </c>
      <c r="V2091">
        <f ca="1"/>
        <v>0</v>
      </c>
    </row>
    <row r="2092" spans="20:22" x14ac:dyDescent="0.25">
      <c r="T2092" t="str">
        <v>No</v>
      </c>
      <c r="U2092">
        <f t="shared" si="34"/>
        <v>0</v>
      </c>
      <c r="V2092">
        <f ca="1"/>
        <v>0</v>
      </c>
    </row>
    <row r="2093" spans="20:22" x14ac:dyDescent="0.25">
      <c r="T2093" t="str">
        <v>No</v>
      </c>
      <c r="U2093">
        <f t="shared" si="34"/>
        <v>0</v>
      </c>
      <c r="V2093">
        <f ca="1"/>
        <v>0</v>
      </c>
    </row>
    <row r="2094" spans="20:22" x14ac:dyDescent="0.25">
      <c r="T2094" t="str">
        <v>No</v>
      </c>
      <c r="U2094">
        <f t="shared" si="34"/>
        <v>0</v>
      </c>
      <c r="V2094">
        <f ca="1"/>
        <v>0</v>
      </c>
    </row>
    <row r="2095" spans="20:22" x14ac:dyDescent="0.25">
      <c r="T2095" t="str">
        <v>No</v>
      </c>
      <c r="U2095">
        <f t="shared" si="34"/>
        <v>0</v>
      </c>
      <c r="V2095">
        <f ca="1"/>
        <v>0</v>
      </c>
    </row>
    <row r="2096" spans="20:22" x14ac:dyDescent="0.25">
      <c r="T2096" t="str">
        <v>No</v>
      </c>
      <c r="U2096">
        <f t="shared" si="34"/>
        <v>0</v>
      </c>
      <c r="V2096">
        <f ca="1"/>
        <v>0</v>
      </c>
    </row>
    <row r="2097" spans="20:22" x14ac:dyDescent="0.25">
      <c r="T2097" t="str">
        <v>No</v>
      </c>
      <c r="U2097">
        <f t="shared" si="34"/>
        <v>0</v>
      </c>
      <c r="V2097">
        <f ca="1"/>
        <v>0</v>
      </c>
    </row>
    <row r="2098" spans="20:22" x14ac:dyDescent="0.25">
      <c r="T2098" t="str">
        <v>No</v>
      </c>
      <c r="U2098">
        <f t="shared" si="34"/>
        <v>0</v>
      </c>
      <c r="V2098">
        <f ca="1"/>
        <v>0</v>
      </c>
    </row>
    <row r="2099" spans="20:22" x14ac:dyDescent="0.25">
      <c r="T2099" t="str">
        <v>No</v>
      </c>
      <c r="U2099">
        <f t="shared" si="34"/>
        <v>0</v>
      </c>
      <c r="V2099">
        <f ca="1"/>
        <v>0</v>
      </c>
    </row>
    <row r="2100" spans="20:22" x14ac:dyDescent="0.25">
      <c r="T2100" t="str">
        <v>No</v>
      </c>
      <c r="U2100">
        <f t="shared" si="34"/>
        <v>0</v>
      </c>
      <c r="V2100">
        <f ca="1"/>
        <v>0</v>
      </c>
    </row>
    <row r="2101" spans="20:22" x14ac:dyDescent="0.25">
      <c r="T2101" t="str">
        <v>No</v>
      </c>
      <c r="U2101">
        <f t="shared" si="34"/>
        <v>0</v>
      </c>
      <c r="V2101">
        <f ca="1"/>
        <v>0</v>
      </c>
    </row>
    <row r="2102" spans="20:22" x14ac:dyDescent="0.25">
      <c r="T2102" t="str">
        <v>No</v>
      </c>
      <c r="U2102">
        <f t="shared" si="34"/>
        <v>0</v>
      </c>
      <c r="V2102">
        <f ca="1"/>
        <v>0</v>
      </c>
    </row>
    <row r="2103" spans="20:22" x14ac:dyDescent="0.25">
      <c r="T2103" t="str">
        <v>No</v>
      </c>
      <c r="U2103">
        <f t="shared" si="34"/>
        <v>0</v>
      </c>
      <c r="V2103">
        <f ca="1"/>
        <v>0</v>
      </c>
    </row>
    <row r="2104" spans="20:22" x14ac:dyDescent="0.25">
      <c r="T2104" t="str">
        <v>No</v>
      </c>
      <c r="U2104">
        <f t="shared" si="34"/>
        <v>0</v>
      </c>
      <c r="V2104">
        <f ca="1"/>
        <v>0</v>
      </c>
    </row>
    <row r="2105" spans="20:22" x14ac:dyDescent="0.25">
      <c r="T2105" t="str">
        <v>No</v>
      </c>
      <c r="U2105">
        <f t="shared" si="34"/>
        <v>0</v>
      </c>
      <c r="V2105">
        <f ca="1"/>
        <v>0</v>
      </c>
    </row>
    <row r="2106" spans="20:22" x14ac:dyDescent="0.25">
      <c r="T2106" t="str">
        <v>No</v>
      </c>
      <c r="U2106">
        <f t="shared" si="34"/>
        <v>0</v>
      </c>
      <c r="V2106">
        <f ca="1"/>
        <v>0</v>
      </c>
    </row>
    <row r="2107" spans="20:22" x14ac:dyDescent="0.25">
      <c r="T2107" t="str">
        <v>No</v>
      </c>
      <c r="U2107">
        <f t="shared" si="34"/>
        <v>0</v>
      </c>
      <c r="V2107">
        <f ca="1"/>
        <v>0</v>
      </c>
    </row>
    <row r="2108" spans="20:22" x14ac:dyDescent="0.25">
      <c r="T2108" t="str">
        <v>No</v>
      </c>
      <c r="U2108">
        <f t="shared" si="34"/>
        <v>0</v>
      </c>
      <c r="V2108">
        <f ca="1"/>
        <v>0</v>
      </c>
    </row>
    <row r="2109" spans="20:22" x14ac:dyDescent="0.25">
      <c r="T2109" t="str">
        <v>No</v>
      </c>
      <c r="U2109">
        <f t="shared" si="34"/>
        <v>0</v>
      </c>
      <c r="V2109">
        <f ca="1"/>
        <v>0</v>
      </c>
    </row>
    <row r="2110" spans="20:22" x14ac:dyDescent="0.25">
      <c r="T2110" t="str">
        <v>No</v>
      </c>
      <c r="U2110">
        <f t="shared" si="34"/>
        <v>0</v>
      </c>
      <c r="V2110">
        <f ca="1"/>
        <v>0</v>
      </c>
    </row>
    <row r="2111" spans="20:22" x14ac:dyDescent="0.25">
      <c r="T2111" t="str">
        <v>No</v>
      </c>
      <c r="U2111">
        <f t="shared" si="34"/>
        <v>0</v>
      </c>
      <c r="V2111">
        <f ca="1"/>
        <v>0</v>
      </c>
    </row>
    <row r="2112" spans="20:22" x14ac:dyDescent="0.25">
      <c r="T2112" t="str">
        <v>No</v>
      </c>
      <c r="U2112">
        <f t="shared" si="34"/>
        <v>0</v>
      </c>
      <c r="V2112">
        <f ca="1"/>
        <v>1</v>
      </c>
    </row>
    <row r="2113" spans="20:22" x14ac:dyDescent="0.25">
      <c r="T2113" t="str">
        <v>No</v>
      </c>
      <c r="U2113">
        <f t="shared" si="34"/>
        <v>0</v>
      </c>
      <c r="V2113">
        <f ca="1"/>
        <v>2</v>
      </c>
    </row>
    <row r="2114" spans="20:22" x14ac:dyDescent="0.25">
      <c r="T2114" t="str">
        <v>No</v>
      </c>
      <c r="U2114">
        <f t="shared" si="34"/>
        <v>0</v>
      </c>
      <c r="V2114">
        <f ca="1"/>
        <v>1</v>
      </c>
    </row>
    <row r="2115" spans="20:22" x14ac:dyDescent="0.25">
      <c r="T2115" t="str">
        <v>No</v>
      </c>
      <c r="U2115">
        <f t="shared" si="34"/>
        <v>0</v>
      </c>
      <c r="V2115">
        <f ca="1"/>
        <v>2</v>
      </c>
    </row>
    <row r="2116" spans="20:22" x14ac:dyDescent="0.25">
      <c r="T2116" t="str">
        <v>No</v>
      </c>
      <c r="U2116">
        <f t="shared" si="34"/>
        <v>0</v>
      </c>
      <c r="V2116">
        <f ca="1"/>
        <v>2</v>
      </c>
    </row>
    <row r="2117" spans="20:22" x14ac:dyDescent="0.25">
      <c r="T2117" t="str">
        <v>No</v>
      </c>
      <c r="U2117">
        <f t="shared" si="34"/>
        <v>0</v>
      </c>
      <c r="V2117">
        <f ca="1"/>
        <v>2</v>
      </c>
    </row>
    <row r="2118" spans="20:22" x14ac:dyDescent="0.25">
      <c r="T2118" t="str">
        <v>No</v>
      </c>
      <c r="U2118">
        <f t="shared" si="34"/>
        <v>0</v>
      </c>
      <c r="V2118">
        <f ca="1"/>
        <v>1</v>
      </c>
    </row>
    <row r="2119" spans="20:22" x14ac:dyDescent="0.25">
      <c r="T2119" t="str">
        <v>No</v>
      </c>
      <c r="U2119">
        <f t="shared" si="34"/>
        <v>0</v>
      </c>
      <c r="V2119">
        <f ca="1"/>
        <v>2</v>
      </c>
    </row>
    <row r="2120" spans="20:22" x14ac:dyDescent="0.25">
      <c r="T2120" t="str">
        <v>No</v>
      </c>
      <c r="U2120">
        <f t="shared" si="34"/>
        <v>0</v>
      </c>
      <c r="V2120">
        <f ca="1"/>
        <v>2</v>
      </c>
    </row>
    <row r="2121" spans="20:22" x14ac:dyDescent="0.25">
      <c r="T2121" t="str">
        <v>No</v>
      </c>
      <c r="U2121">
        <f t="shared" si="34"/>
        <v>0</v>
      </c>
      <c r="V2121">
        <f ca="1"/>
        <v>2</v>
      </c>
    </row>
    <row r="2122" spans="20:22" x14ac:dyDescent="0.25">
      <c r="T2122" t="str">
        <v>No</v>
      </c>
      <c r="U2122">
        <f t="shared" si="34"/>
        <v>0</v>
      </c>
      <c r="V2122">
        <f ca="1"/>
        <v>0</v>
      </c>
    </row>
    <row r="2123" spans="20:22" x14ac:dyDescent="0.25">
      <c r="T2123" t="str">
        <v>No</v>
      </c>
      <c r="U2123">
        <f t="shared" si="34"/>
        <v>0</v>
      </c>
      <c r="V2123">
        <f ca="1"/>
        <v>1</v>
      </c>
    </row>
    <row r="2124" spans="20:22" x14ac:dyDescent="0.25">
      <c r="T2124" t="str">
        <v>No</v>
      </c>
      <c r="U2124">
        <f t="shared" si="34"/>
        <v>0</v>
      </c>
      <c r="V2124">
        <f ca="1"/>
        <v>0</v>
      </c>
    </row>
    <row r="2125" spans="20:22" x14ac:dyDescent="0.25">
      <c r="T2125" t="str">
        <v>No</v>
      </c>
      <c r="U2125">
        <f t="shared" si="34"/>
        <v>0</v>
      </c>
      <c r="V2125">
        <f ca="1"/>
        <v>2</v>
      </c>
    </row>
    <row r="2126" spans="20:22" x14ac:dyDescent="0.25">
      <c r="T2126" t="str">
        <v>No</v>
      </c>
      <c r="U2126">
        <f t="shared" si="34"/>
        <v>0</v>
      </c>
      <c r="V2126">
        <f ca="1"/>
        <v>0</v>
      </c>
    </row>
    <row r="2127" spans="20:22" x14ac:dyDescent="0.25">
      <c r="T2127" t="str">
        <v>No</v>
      </c>
      <c r="U2127">
        <f t="shared" si="34"/>
        <v>0</v>
      </c>
      <c r="V2127">
        <f ca="1"/>
        <v>2</v>
      </c>
    </row>
    <row r="2128" spans="20:22" x14ac:dyDescent="0.25">
      <c r="T2128" t="str">
        <v>No</v>
      </c>
      <c r="U2128">
        <f t="shared" ref="U2128:U2191" si="35">IF(T2128="Yes",1,0)</f>
        <v>0</v>
      </c>
      <c r="V2128">
        <f ca="1"/>
        <v>2</v>
      </c>
    </row>
    <row r="2129" spans="20:22" x14ac:dyDescent="0.25">
      <c r="T2129" t="str">
        <v>No</v>
      </c>
      <c r="U2129">
        <f t="shared" si="35"/>
        <v>0</v>
      </c>
      <c r="V2129">
        <f ca="1"/>
        <v>2</v>
      </c>
    </row>
    <row r="2130" spans="20:22" x14ac:dyDescent="0.25">
      <c r="T2130" t="str">
        <v>No</v>
      </c>
      <c r="U2130">
        <f t="shared" si="35"/>
        <v>0</v>
      </c>
      <c r="V2130">
        <f ca="1"/>
        <v>1</v>
      </c>
    </row>
    <row r="2131" spans="20:22" x14ac:dyDescent="0.25">
      <c r="T2131" t="str">
        <v>No</v>
      </c>
      <c r="U2131">
        <f t="shared" si="35"/>
        <v>0</v>
      </c>
      <c r="V2131">
        <f ca="1"/>
        <v>0</v>
      </c>
    </row>
    <row r="2132" spans="20:22" x14ac:dyDescent="0.25">
      <c r="T2132" t="str">
        <v>No</v>
      </c>
      <c r="U2132">
        <f t="shared" si="35"/>
        <v>0</v>
      </c>
      <c r="V2132">
        <f ca="1"/>
        <v>1</v>
      </c>
    </row>
    <row r="2133" spans="20:22" x14ac:dyDescent="0.25">
      <c r="T2133" t="str">
        <v>No</v>
      </c>
      <c r="U2133">
        <f t="shared" si="35"/>
        <v>0</v>
      </c>
      <c r="V2133">
        <f ca="1"/>
        <v>1</v>
      </c>
    </row>
    <row r="2134" spans="20:22" x14ac:dyDescent="0.25">
      <c r="T2134" t="str">
        <v>No</v>
      </c>
      <c r="U2134">
        <f t="shared" si="35"/>
        <v>0</v>
      </c>
      <c r="V2134">
        <f ca="1"/>
        <v>2</v>
      </c>
    </row>
    <row r="2135" spans="20:22" x14ac:dyDescent="0.25">
      <c r="T2135" t="str">
        <v>No</v>
      </c>
      <c r="U2135">
        <f t="shared" si="35"/>
        <v>0</v>
      </c>
      <c r="V2135">
        <f ca="1"/>
        <v>2</v>
      </c>
    </row>
    <row r="2136" spans="20:22" x14ac:dyDescent="0.25">
      <c r="T2136" t="str">
        <v>No</v>
      </c>
      <c r="U2136">
        <f t="shared" si="35"/>
        <v>0</v>
      </c>
      <c r="V2136">
        <f ca="1"/>
        <v>0</v>
      </c>
    </row>
    <row r="2137" spans="20:22" x14ac:dyDescent="0.25">
      <c r="T2137" t="str">
        <v>No</v>
      </c>
      <c r="U2137">
        <f t="shared" si="35"/>
        <v>0</v>
      </c>
      <c r="V2137">
        <f ca="1"/>
        <v>2</v>
      </c>
    </row>
    <row r="2138" spans="20:22" x14ac:dyDescent="0.25">
      <c r="T2138" t="str">
        <v>No</v>
      </c>
      <c r="U2138">
        <f t="shared" si="35"/>
        <v>0</v>
      </c>
      <c r="V2138">
        <f ca="1"/>
        <v>1</v>
      </c>
    </row>
    <row r="2139" spans="20:22" x14ac:dyDescent="0.25">
      <c r="T2139" t="str">
        <v>No</v>
      </c>
      <c r="U2139">
        <f t="shared" si="35"/>
        <v>0</v>
      </c>
      <c r="V2139">
        <f ca="1"/>
        <v>0</v>
      </c>
    </row>
    <row r="2140" spans="20:22" x14ac:dyDescent="0.25">
      <c r="T2140" t="str">
        <v>No</v>
      </c>
      <c r="U2140">
        <f t="shared" si="35"/>
        <v>0</v>
      </c>
      <c r="V2140">
        <f ca="1"/>
        <v>0</v>
      </c>
    </row>
    <row r="2141" spans="20:22" x14ac:dyDescent="0.25">
      <c r="T2141" t="str">
        <v>No</v>
      </c>
      <c r="U2141">
        <f t="shared" si="35"/>
        <v>0</v>
      </c>
      <c r="V2141">
        <f ca="1"/>
        <v>0</v>
      </c>
    </row>
    <row r="2142" spans="20:22" x14ac:dyDescent="0.25">
      <c r="T2142" t="str">
        <v>No</v>
      </c>
      <c r="U2142">
        <f t="shared" si="35"/>
        <v>0</v>
      </c>
      <c r="V2142">
        <f ca="1"/>
        <v>2</v>
      </c>
    </row>
    <row r="2143" spans="20:22" x14ac:dyDescent="0.25">
      <c r="T2143" t="str">
        <v>No</v>
      </c>
      <c r="U2143">
        <f t="shared" si="35"/>
        <v>0</v>
      </c>
      <c r="V2143">
        <f ca="1"/>
        <v>1</v>
      </c>
    </row>
    <row r="2144" spans="20:22" x14ac:dyDescent="0.25">
      <c r="T2144" t="str">
        <v>No</v>
      </c>
      <c r="U2144">
        <f t="shared" si="35"/>
        <v>0</v>
      </c>
      <c r="V2144">
        <f ca="1"/>
        <v>0</v>
      </c>
    </row>
    <row r="2145" spans="20:22" x14ac:dyDescent="0.25">
      <c r="T2145" t="str">
        <v>No</v>
      </c>
      <c r="U2145">
        <f t="shared" si="35"/>
        <v>0</v>
      </c>
      <c r="V2145">
        <f ca="1"/>
        <v>2</v>
      </c>
    </row>
    <row r="2146" spans="20:22" x14ac:dyDescent="0.25">
      <c r="T2146" t="str">
        <v>No</v>
      </c>
      <c r="U2146">
        <f t="shared" si="35"/>
        <v>0</v>
      </c>
      <c r="V2146">
        <f ca="1"/>
        <v>0</v>
      </c>
    </row>
    <row r="2147" spans="20:22" x14ac:dyDescent="0.25">
      <c r="T2147" t="str">
        <v>No</v>
      </c>
      <c r="U2147">
        <f t="shared" si="35"/>
        <v>0</v>
      </c>
      <c r="V2147">
        <f ca="1"/>
        <v>0</v>
      </c>
    </row>
    <row r="2148" spans="20:22" x14ac:dyDescent="0.25">
      <c r="T2148" t="str">
        <v>No</v>
      </c>
      <c r="U2148">
        <f t="shared" si="35"/>
        <v>0</v>
      </c>
      <c r="V2148">
        <f ca="1"/>
        <v>0</v>
      </c>
    </row>
    <row r="2149" spans="20:22" x14ac:dyDescent="0.25">
      <c r="T2149" t="str">
        <v>No</v>
      </c>
      <c r="U2149">
        <f t="shared" si="35"/>
        <v>0</v>
      </c>
      <c r="V2149">
        <f ca="1"/>
        <v>1</v>
      </c>
    </row>
    <row r="2150" spans="20:22" x14ac:dyDescent="0.25">
      <c r="T2150" t="str">
        <v>No</v>
      </c>
      <c r="U2150">
        <f t="shared" si="35"/>
        <v>0</v>
      </c>
      <c r="V2150">
        <f ca="1"/>
        <v>2</v>
      </c>
    </row>
    <row r="2151" spans="20:22" x14ac:dyDescent="0.25">
      <c r="T2151" t="str">
        <v>No</v>
      </c>
      <c r="U2151">
        <f t="shared" si="35"/>
        <v>0</v>
      </c>
      <c r="V2151">
        <f ca="1"/>
        <v>2</v>
      </c>
    </row>
    <row r="2152" spans="20:22" x14ac:dyDescent="0.25">
      <c r="T2152" t="str">
        <v>No</v>
      </c>
      <c r="U2152">
        <f t="shared" si="35"/>
        <v>0</v>
      </c>
      <c r="V2152">
        <f ca="1"/>
        <v>2</v>
      </c>
    </row>
    <row r="2153" spans="20:22" x14ac:dyDescent="0.25">
      <c r="T2153" t="str">
        <v>No</v>
      </c>
      <c r="U2153">
        <f t="shared" si="35"/>
        <v>0</v>
      </c>
      <c r="V2153">
        <f ca="1"/>
        <v>2</v>
      </c>
    </row>
    <row r="2154" spans="20:22" x14ac:dyDescent="0.25">
      <c r="T2154" t="str">
        <v>No</v>
      </c>
      <c r="U2154">
        <f t="shared" si="35"/>
        <v>0</v>
      </c>
      <c r="V2154">
        <f ca="1"/>
        <v>2</v>
      </c>
    </row>
    <row r="2155" spans="20:22" x14ac:dyDescent="0.25">
      <c r="T2155" t="str">
        <v>No</v>
      </c>
      <c r="U2155">
        <f t="shared" si="35"/>
        <v>0</v>
      </c>
      <c r="V2155">
        <f ca="1"/>
        <v>0</v>
      </c>
    </row>
    <row r="2156" spans="20:22" x14ac:dyDescent="0.25">
      <c r="T2156" t="str">
        <v>No</v>
      </c>
      <c r="U2156">
        <f t="shared" si="35"/>
        <v>0</v>
      </c>
      <c r="V2156">
        <f ca="1"/>
        <v>1</v>
      </c>
    </row>
    <row r="2157" spans="20:22" x14ac:dyDescent="0.25">
      <c r="T2157" t="str">
        <v>No</v>
      </c>
      <c r="U2157">
        <f t="shared" si="35"/>
        <v>0</v>
      </c>
      <c r="V2157">
        <f ca="1"/>
        <v>0</v>
      </c>
    </row>
    <row r="2158" spans="20:22" x14ac:dyDescent="0.25">
      <c r="T2158" t="str">
        <v>No</v>
      </c>
      <c r="U2158">
        <f t="shared" si="35"/>
        <v>0</v>
      </c>
      <c r="V2158">
        <f ca="1"/>
        <v>1</v>
      </c>
    </row>
    <row r="2159" spans="20:22" x14ac:dyDescent="0.25">
      <c r="T2159" t="str">
        <v>No</v>
      </c>
      <c r="U2159">
        <f t="shared" si="35"/>
        <v>0</v>
      </c>
      <c r="V2159">
        <f ca="1"/>
        <v>3</v>
      </c>
    </row>
    <row r="2160" spans="20:22" x14ac:dyDescent="0.25">
      <c r="T2160" t="str">
        <v>No</v>
      </c>
      <c r="U2160">
        <f t="shared" si="35"/>
        <v>0</v>
      </c>
      <c r="V2160">
        <f ca="1"/>
        <v>0</v>
      </c>
    </row>
    <row r="2161" spans="20:22" x14ac:dyDescent="0.25">
      <c r="T2161" t="str">
        <v>No</v>
      </c>
      <c r="U2161">
        <f t="shared" si="35"/>
        <v>0</v>
      </c>
      <c r="V2161">
        <f ca="1"/>
        <v>3</v>
      </c>
    </row>
    <row r="2162" spans="20:22" x14ac:dyDescent="0.25">
      <c r="T2162" t="str">
        <v>No</v>
      </c>
      <c r="U2162">
        <f t="shared" si="35"/>
        <v>0</v>
      </c>
      <c r="V2162">
        <f ca="1"/>
        <v>0</v>
      </c>
    </row>
    <row r="2163" spans="20:22" x14ac:dyDescent="0.25">
      <c r="T2163" t="str">
        <v>No</v>
      </c>
      <c r="U2163">
        <f t="shared" si="35"/>
        <v>0</v>
      </c>
      <c r="V2163">
        <f ca="1"/>
        <v>1</v>
      </c>
    </row>
    <row r="2164" spans="20:22" x14ac:dyDescent="0.25">
      <c r="T2164" t="str">
        <v>No</v>
      </c>
      <c r="U2164">
        <f t="shared" si="35"/>
        <v>0</v>
      </c>
      <c r="V2164">
        <f ca="1"/>
        <v>2</v>
      </c>
    </row>
    <row r="2165" spans="20:22" x14ac:dyDescent="0.25">
      <c r="T2165" t="str">
        <v>No</v>
      </c>
      <c r="U2165">
        <f t="shared" si="35"/>
        <v>0</v>
      </c>
      <c r="V2165">
        <f ca="1"/>
        <v>1</v>
      </c>
    </row>
    <row r="2166" spans="20:22" x14ac:dyDescent="0.25">
      <c r="T2166" t="str">
        <v>No</v>
      </c>
      <c r="U2166">
        <f t="shared" si="35"/>
        <v>0</v>
      </c>
      <c r="V2166">
        <f ca="1"/>
        <v>0</v>
      </c>
    </row>
    <row r="2167" spans="20:22" x14ac:dyDescent="0.25">
      <c r="T2167" t="str">
        <v>No</v>
      </c>
      <c r="U2167">
        <f t="shared" si="35"/>
        <v>0</v>
      </c>
      <c r="V2167">
        <f ca="1"/>
        <v>1</v>
      </c>
    </row>
    <row r="2168" spans="20:22" x14ac:dyDescent="0.25">
      <c r="T2168" t="str">
        <v>No</v>
      </c>
      <c r="U2168">
        <f t="shared" si="35"/>
        <v>0</v>
      </c>
      <c r="V2168">
        <f ca="1"/>
        <v>0</v>
      </c>
    </row>
    <row r="2169" spans="20:22" x14ac:dyDescent="0.25">
      <c r="T2169" t="str">
        <v>No</v>
      </c>
      <c r="U2169">
        <f t="shared" si="35"/>
        <v>0</v>
      </c>
      <c r="V2169">
        <f ca="1"/>
        <v>1</v>
      </c>
    </row>
    <row r="2170" spans="20:22" x14ac:dyDescent="0.25">
      <c r="T2170" t="str">
        <v>No</v>
      </c>
      <c r="U2170">
        <f t="shared" si="35"/>
        <v>0</v>
      </c>
      <c r="V2170">
        <f ca="1"/>
        <v>1</v>
      </c>
    </row>
    <row r="2171" spans="20:22" x14ac:dyDescent="0.25">
      <c r="T2171" t="str">
        <v>No</v>
      </c>
      <c r="U2171">
        <f t="shared" si="35"/>
        <v>0</v>
      </c>
      <c r="V2171">
        <f ca="1"/>
        <v>2</v>
      </c>
    </row>
    <row r="2172" spans="20:22" x14ac:dyDescent="0.25">
      <c r="T2172" t="str">
        <v>No</v>
      </c>
      <c r="U2172">
        <f t="shared" si="35"/>
        <v>0</v>
      </c>
      <c r="V2172">
        <f ca="1"/>
        <v>2</v>
      </c>
    </row>
    <row r="2173" spans="20:22" x14ac:dyDescent="0.25">
      <c r="T2173" t="str">
        <v>No</v>
      </c>
      <c r="U2173">
        <f t="shared" si="35"/>
        <v>0</v>
      </c>
      <c r="V2173">
        <f ca="1"/>
        <v>1</v>
      </c>
    </row>
    <row r="2174" spans="20:22" x14ac:dyDescent="0.25">
      <c r="T2174" t="str">
        <v>No</v>
      </c>
      <c r="U2174">
        <f t="shared" si="35"/>
        <v>0</v>
      </c>
      <c r="V2174">
        <f ca="1"/>
        <v>1</v>
      </c>
    </row>
    <row r="2175" spans="20:22" x14ac:dyDescent="0.25">
      <c r="T2175" t="str">
        <v>No</v>
      </c>
      <c r="U2175">
        <f t="shared" si="35"/>
        <v>0</v>
      </c>
      <c r="V2175">
        <f ca="1"/>
        <v>2</v>
      </c>
    </row>
    <row r="2176" spans="20:22" x14ac:dyDescent="0.25">
      <c r="T2176" t="str">
        <v>No</v>
      </c>
      <c r="U2176">
        <f t="shared" si="35"/>
        <v>0</v>
      </c>
      <c r="V2176">
        <f ca="1"/>
        <v>0</v>
      </c>
    </row>
    <row r="2177" spans="20:22" x14ac:dyDescent="0.25">
      <c r="T2177" t="str">
        <v>No</v>
      </c>
      <c r="U2177">
        <f t="shared" si="35"/>
        <v>0</v>
      </c>
      <c r="V2177">
        <f ca="1"/>
        <v>0</v>
      </c>
    </row>
    <row r="2178" spans="20:22" x14ac:dyDescent="0.25">
      <c r="T2178" t="str">
        <v>No</v>
      </c>
      <c r="U2178">
        <f t="shared" si="35"/>
        <v>0</v>
      </c>
      <c r="V2178">
        <f ca="1"/>
        <v>1</v>
      </c>
    </row>
    <row r="2179" spans="20:22" x14ac:dyDescent="0.25">
      <c r="T2179" t="str">
        <v>No</v>
      </c>
      <c r="U2179">
        <f t="shared" si="35"/>
        <v>0</v>
      </c>
      <c r="V2179">
        <f ca="1"/>
        <v>2</v>
      </c>
    </row>
    <row r="2180" spans="20:22" x14ac:dyDescent="0.25">
      <c r="T2180" t="str">
        <v>No</v>
      </c>
      <c r="U2180">
        <f t="shared" si="35"/>
        <v>0</v>
      </c>
      <c r="V2180">
        <f ca="1"/>
        <v>0</v>
      </c>
    </row>
    <row r="2181" spans="20:22" x14ac:dyDescent="0.25">
      <c r="T2181" t="str">
        <v>No</v>
      </c>
      <c r="U2181">
        <f t="shared" si="35"/>
        <v>0</v>
      </c>
      <c r="V2181">
        <f ca="1"/>
        <v>2</v>
      </c>
    </row>
    <row r="2182" spans="20:22" x14ac:dyDescent="0.25">
      <c r="T2182" t="str">
        <v>No</v>
      </c>
      <c r="U2182">
        <f t="shared" si="35"/>
        <v>0</v>
      </c>
      <c r="V2182">
        <f ca="1"/>
        <v>0</v>
      </c>
    </row>
    <row r="2183" spans="20:22" x14ac:dyDescent="0.25">
      <c r="T2183" t="str">
        <v>No</v>
      </c>
      <c r="U2183">
        <f t="shared" si="35"/>
        <v>0</v>
      </c>
      <c r="V2183">
        <f ca="1"/>
        <v>1</v>
      </c>
    </row>
    <row r="2184" spans="20:22" x14ac:dyDescent="0.25">
      <c r="T2184" t="str">
        <v>No</v>
      </c>
      <c r="U2184">
        <f t="shared" si="35"/>
        <v>0</v>
      </c>
      <c r="V2184">
        <f ca="1"/>
        <v>1</v>
      </c>
    </row>
    <row r="2185" spans="20:22" x14ac:dyDescent="0.25">
      <c r="T2185" t="str">
        <v>No</v>
      </c>
      <c r="U2185">
        <f t="shared" si="35"/>
        <v>0</v>
      </c>
      <c r="V2185">
        <f ca="1"/>
        <v>2</v>
      </c>
    </row>
    <row r="2186" spans="20:22" x14ac:dyDescent="0.25">
      <c r="T2186" t="str">
        <v>No</v>
      </c>
      <c r="U2186">
        <f t="shared" si="35"/>
        <v>0</v>
      </c>
      <c r="V2186">
        <f ca="1"/>
        <v>1</v>
      </c>
    </row>
    <row r="2187" spans="20:22" x14ac:dyDescent="0.25">
      <c r="T2187" t="str">
        <v>No</v>
      </c>
      <c r="U2187">
        <f t="shared" si="35"/>
        <v>0</v>
      </c>
      <c r="V2187">
        <f ca="1"/>
        <v>0</v>
      </c>
    </row>
    <row r="2188" spans="20:22" x14ac:dyDescent="0.25">
      <c r="T2188" t="str">
        <v>No</v>
      </c>
      <c r="U2188">
        <f t="shared" si="35"/>
        <v>0</v>
      </c>
      <c r="V2188">
        <f ca="1"/>
        <v>0</v>
      </c>
    </row>
    <row r="2189" spans="20:22" x14ac:dyDescent="0.25">
      <c r="T2189" t="str">
        <v>No</v>
      </c>
      <c r="U2189">
        <f t="shared" si="35"/>
        <v>0</v>
      </c>
      <c r="V2189">
        <f ca="1"/>
        <v>1</v>
      </c>
    </row>
    <row r="2190" spans="20:22" x14ac:dyDescent="0.25">
      <c r="T2190" t="str">
        <v>No</v>
      </c>
      <c r="U2190">
        <f t="shared" si="35"/>
        <v>0</v>
      </c>
      <c r="V2190">
        <f ca="1"/>
        <v>0</v>
      </c>
    </row>
    <row r="2191" spans="20:22" x14ac:dyDescent="0.25">
      <c r="T2191" t="str">
        <v>No</v>
      </c>
      <c r="U2191">
        <f t="shared" si="35"/>
        <v>0</v>
      </c>
      <c r="V2191">
        <f ca="1"/>
        <v>1</v>
      </c>
    </row>
    <row r="2192" spans="20:22" x14ac:dyDescent="0.25">
      <c r="T2192" t="str">
        <v>No</v>
      </c>
      <c r="U2192">
        <f t="shared" ref="U2192:U2255" si="36">IF(T2192="Yes",1,0)</f>
        <v>0</v>
      </c>
      <c r="V2192">
        <f ca="1"/>
        <v>0</v>
      </c>
    </row>
    <row r="2193" spans="20:22" x14ac:dyDescent="0.25">
      <c r="T2193" t="str">
        <v>No</v>
      </c>
      <c r="U2193">
        <f t="shared" si="36"/>
        <v>0</v>
      </c>
      <c r="V2193">
        <f ca="1"/>
        <v>2</v>
      </c>
    </row>
    <row r="2194" spans="20:22" x14ac:dyDescent="0.25">
      <c r="T2194" t="str">
        <v>No</v>
      </c>
      <c r="U2194">
        <f t="shared" si="36"/>
        <v>0</v>
      </c>
      <c r="V2194">
        <f ca="1"/>
        <v>0</v>
      </c>
    </row>
    <row r="2195" spans="20:22" x14ac:dyDescent="0.25">
      <c r="T2195" t="str">
        <v>No</v>
      </c>
      <c r="U2195">
        <f t="shared" si="36"/>
        <v>0</v>
      </c>
      <c r="V2195">
        <f ca="1"/>
        <v>2</v>
      </c>
    </row>
    <row r="2196" spans="20:22" x14ac:dyDescent="0.25">
      <c r="T2196" t="str">
        <v>No</v>
      </c>
      <c r="U2196">
        <f t="shared" si="36"/>
        <v>0</v>
      </c>
      <c r="V2196">
        <f ca="1"/>
        <v>1</v>
      </c>
    </row>
    <row r="2197" spans="20:22" x14ac:dyDescent="0.25">
      <c r="T2197" t="str">
        <v>No</v>
      </c>
      <c r="U2197">
        <f t="shared" si="36"/>
        <v>0</v>
      </c>
      <c r="V2197">
        <f ca="1"/>
        <v>0</v>
      </c>
    </row>
    <row r="2198" spans="20:22" x14ac:dyDescent="0.25">
      <c r="T2198" t="str">
        <v>Yes</v>
      </c>
      <c r="U2198">
        <f t="shared" si="36"/>
        <v>1</v>
      </c>
      <c r="V2198">
        <f ca="1"/>
        <v>2</v>
      </c>
    </row>
    <row r="2199" spans="20:22" x14ac:dyDescent="0.25">
      <c r="T2199" t="str">
        <v>No</v>
      </c>
      <c r="U2199">
        <f t="shared" si="36"/>
        <v>0</v>
      </c>
      <c r="V2199">
        <f ca="1"/>
        <v>2</v>
      </c>
    </row>
    <row r="2200" spans="20:22" x14ac:dyDescent="0.25">
      <c r="T2200" t="str">
        <v>No</v>
      </c>
      <c r="U2200">
        <f t="shared" si="36"/>
        <v>0</v>
      </c>
      <c r="V2200">
        <f ca="1"/>
        <v>1</v>
      </c>
    </row>
    <row r="2201" spans="20:22" x14ac:dyDescent="0.25">
      <c r="T2201" t="str">
        <v>No</v>
      </c>
      <c r="U2201">
        <f t="shared" si="36"/>
        <v>0</v>
      </c>
      <c r="V2201">
        <f ca="1"/>
        <v>0</v>
      </c>
    </row>
    <row r="2202" spans="20:22" x14ac:dyDescent="0.25">
      <c r="T2202" t="str">
        <v>No</v>
      </c>
      <c r="U2202">
        <f t="shared" si="36"/>
        <v>0</v>
      </c>
      <c r="V2202">
        <f ca="1"/>
        <v>0</v>
      </c>
    </row>
    <row r="2203" spans="20:22" x14ac:dyDescent="0.25">
      <c r="T2203" t="str">
        <v>No</v>
      </c>
      <c r="U2203">
        <f t="shared" si="36"/>
        <v>0</v>
      </c>
      <c r="V2203">
        <f ca="1"/>
        <v>1</v>
      </c>
    </row>
    <row r="2204" spans="20:22" x14ac:dyDescent="0.25">
      <c r="T2204" t="str">
        <v>No</v>
      </c>
      <c r="U2204">
        <f t="shared" si="36"/>
        <v>0</v>
      </c>
      <c r="V2204">
        <f ca="1"/>
        <v>0</v>
      </c>
    </row>
    <row r="2205" spans="20:22" x14ac:dyDescent="0.25">
      <c r="T2205" t="str">
        <v>No</v>
      </c>
      <c r="U2205">
        <f t="shared" si="36"/>
        <v>0</v>
      </c>
      <c r="V2205">
        <f ca="1"/>
        <v>2</v>
      </c>
    </row>
    <row r="2206" spans="20:22" x14ac:dyDescent="0.25">
      <c r="T2206" t="str">
        <v>No</v>
      </c>
      <c r="U2206">
        <f t="shared" si="36"/>
        <v>0</v>
      </c>
      <c r="V2206">
        <f ca="1"/>
        <v>0</v>
      </c>
    </row>
    <row r="2207" spans="20:22" x14ac:dyDescent="0.25">
      <c r="T2207" t="str">
        <v>No</v>
      </c>
      <c r="U2207">
        <f t="shared" si="36"/>
        <v>0</v>
      </c>
      <c r="V2207">
        <f ca="1"/>
        <v>1</v>
      </c>
    </row>
    <row r="2208" spans="20:22" x14ac:dyDescent="0.25">
      <c r="T2208" t="str">
        <v>No</v>
      </c>
      <c r="U2208">
        <f t="shared" si="36"/>
        <v>0</v>
      </c>
      <c r="V2208">
        <f ca="1"/>
        <v>0</v>
      </c>
    </row>
    <row r="2209" spans="20:22" x14ac:dyDescent="0.25">
      <c r="T2209" t="str">
        <v>No</v>
      </c>
      <c r="U2209">
        <f t="shared" si="36"/>
        <v>0</v>
      </c>
      <c r="V2209">
        <f ca="1"/>
        <v>2</v>
      </c>
    </row>
    <row r="2210" spans="20:22" x14ac:dyDescent="0.25">
      <c r="T2210" t="str">
        <v>No</v>
      </c>
      <c r="U2210">
        <f t="shared" si="36"/>
        <v>0</v>
      </c>
      <c r="V2210">
        <f ca="1"/>
        <v>0</v>
      </c>
    </row>
    <row r="2211" spans="20:22" x14ac:dyDescent="0.25">
      <c r="T2211" t="str">
        <v>No</v>
      </c>
      <c r="U2211">
        <f t="shared" si="36"/>
        <v>0</v>
      </c>
      <c r="V2211">
        <f ca="1"/>
        <v>1</v>
      </c>
    </row>
    <row r="2212" spans="20:22" x14ac:dyDescent="0.25">
      <c r="T2212" t="str">
        <v>No</v>
      </c>
      <c r="U2212">
        <f t="shared" si="36"/>
        <v>0</v>
      </c>
      <c r="V2212">
        <f ca="1"/>
        <v>2</v>
      </c>
    </row>
    <row r="2213" spans="20:22" x14ac:dyDescent="0.25">
      <c r="T2213" t="str">
        <v>No</v>
      </c>
      <c r="U2213">
        <f t="shared" si="36"/>
        <v>0</v>
      </c>
      <c r="V2213">
        <f ca="1"/>
        <v>1</v>
      </c>
    </row>
    <row r="2214" spans="20:22" x14ac:dyDescent="0.25">
      <c r="T2214" t="str">
        <v>No</v>
      </c>
      <c r="U2214">
        <f t="shared" si="36"/>
        <v>0</v>
      </c>
      <c r="V2214">
        <f ca="1"/>
        <v>1</v>
      </c>
    </row>
    <row r="2215" spans="20:22" x14ac:dyDescent="0.25">
      <c r="T2215" t="str">
        <v>No</v>
      </c>
      <c r="U2215">
        <f t="shared" si="36"/>
        <v>0</v>
      </c>
      <c r="V2215">
        <f ca="1"/>
        <v>0</v>
      </c>
    </row>
    <row r="2216" spans="20:22" x14ac:dyDescent="0.25">
      <c r="T2216" t="str">
        <v>No</v>
      </c>
      <c r="U2216">
        <f t="shared" si="36"/>
        <v>0</v>
      </c>
      <c r="V2216">
        <f ca="1"/>
        <v>0</v>
      </c>
    </row>
    <row r="2217" spans="20:22" x14ac:dyDescent="0.25">
      <c r="T2217" t="str">
        <v>No</v>
      </c>
      <c r="U2217">
        <f t="shared" si="36"/>
        <v>0</v>
      </c>
      <c r="V2217">
        <f ca="1"/>
        <v>0</v>
      </c>
    </row>
    <row r="2218" spans="20:22" x14ac:dyDescent="0.25">
      <c r="T2218" t="str">
        <v>No</v>
      </c>
      <c r="U2218">
        <f t="shared" si="36"/>
        <v>0</v>
      </c>
      <c r="V2218">
        <f ca="1"/>
        <v>1</v>
      </c>
    </row>
    <row r="2219" spans="20:22" x14ac:dyDescent="0.25">
      <c r="T2219" t="str">
        <v>No</v>
      </c>
      <c r="U2219">
        <f t="shared" si="36"/>
        <v>0</v>
      </c>
      <c r="V2219">
        <f ca="1"/>
        <v>1</v>
      </c>
    </row>
    <row r="2220" spans="20:22" x14ac:dyDescent="0.25">
      <c r="T2220" t="str">
        <v>No</v>
      </c>
      <c r="U2220">
        <f t="shared" si="36"/>
        <v>0</v>
      </c>
      <c r="V2220">
        <f ca="1"/>
        <v>1</v>
      </c>
    </row>
    <row r="2221" spans="20:22" x14ac:dyDescent="0.25">
      <c r="T2221" t="str">
        <v>No</v>
      </c>
      <c r="U2221">
        <f t="shared" si="36"/>
        <v>0</v>
      </c>
      <c r="V2221">
        <f ca="1"/>
        <v>1</v>
      </c>
    </row>
    <row r="2222" spans="20:22" x14ac:dyDescent="0.25">
      <c r="T2222" t="str">
        <v>No</v>
      </c>
      <c r="U2222">
        <f t="shared" si="36"/>
        <v>0</v>
      </c>
      <c r="V2222">
        <f ca="1"/>
        <v>0</v>
      </c>
    </row>
    <row r="2223" spans="20:22" x14ac:dyDescent="0.25">
      <c r="T2223" t="str">
        <v>No</v>
      </c>
      <c r="U2223">
        <f t="shared" si="36"/>
        <v>0</v>
      </c>
      <c r="V2223">
        <f ca="1"/>
        <v>2</v>
      </c>
    </row>
    <row r="2224" spans="20:22" x14ac:dyDescent="0.25">
      <c r="T2224" t="str">
        <v>No</v>
      </c>
      <c r="U2224">
        <f t="shared" si="36"/>
        <v>0</v>
      </c>
      <c r="V2224">
        <f ca="1"/>
        <v>0</v>
      </c>
    </row>
    <row r="2225" spans="20:22" x14ac:dyDescent="0.25">
      <c r="T2225" t="str">
        <v>No</v>
      </c>
      <c r="U2225">
        <f t="shared" si="36"/>
        <v>0</v>
      </c>
      <c r="V2225">
        <f ca="1"/>
        <v>1</v>
      </c>
    </row>
    <row r="2226" spans="20:22" x14ac:dyDescent="0.25">
      <c r="T2226" t="str">
        <v>No</v>
      </c>
      <c r="U2226">
        <f t="shared" si="36"/>
        <v>0</v>
      </c>
      <c r="V2226">
        <f ca="1"/>
        <v>2</v>
      </c>
    </row>
    <row r="2227" spans="20:22" x14ac:dyDescent="0.25">
      <c r="T2227" t="str">
        <v>No</v>
      </c>
      <c r="U2227">
        <f t="shared" si="36"/>
        <v>0</v>
      </c>
      <c r="V2227">
        <f ca="1"/>
        <v>0</v>
      </c>
    </row>
    <row r="2228" spans="20:22" x14ac:dyDescent="0.25">
      <c r="T2228" t="str">
        <v>No</v>
      </c>
      <c r="U2228">
        <f t="shared" si="36"/>
        <v>0</v>
      </c>
      <c r="V2228">
        <f ca="1"/>
        <v>0</v>
      </c>
    </row>
    <row r="2229" spans="20:22" x14ac:dyDescent="0.25">
      <c r="T2229" t="str">
        <v>No</v>
      </c>
      <c r="U2229">
        <f t="shared" si="36"/>
        <v>0</v>
      </c>
      <c r="V2229">
        <f ca="1"/>
        <v>1</v>
      </c>
    </row>
    <row r="2230" spans="20:22" x14ac:dyDescent="0.25">
      <c r="T2230" t="str">
        <v>No</v>
      </c>
      <c r="U2230">
        <f t="shared" si="36"/>
        <v>0</v>
      </c>
      <c r="V2230">
        <f ca="1"/>
        <v>2</v>
      </c>
    </row>
    <row r="2231" spans="20:22" x14ac:dyDescent="0.25">
      <c r="T2231" t="str">
        <v>No</v>
      </c>
      <c r="U2231">
        <f t="shared" si="36"/>
        <v>0</v>
      </c>
      <c r="V2231">
        <f ca="1"/>
        <v>2</v>
      </c>
    </row>
    <row r="2232" spans="20:22" x14ac:dyDescent="0.25">
      <c r="T2232" t="str">
        <v>No</v>
      </c>
      <c r="U2232">
        <f t="shared" si="36"/>
        <v>0</v>
      </c>
      <c r="V2232">
        <f ca="1"/>
        <v>1</v>
      </c>
    </row>
    <row r="2233" spans="20:22" x14ac:dyDescent="0.25">
      <c r="T2233" t="str">
        <v>No</v>
      </c>
      <c r="U2233">
        <f t="shared" si="36"/>
        <v>0</v>
      </c>
      <c r="V2233">
        <f ca="1"/>
        <v>2</v>
      </c>
    </row>
    <row r="2234" spans="20:22" x14ac:dyDescent="0.25">
      <c r="T2234" t="str">
        <v>No</v>
      </c>
      <c r="U2234">
        <f t="shared" si="36"/>
        <v>0</v>
      </c>
      <c r="V2234">
        <f ca="1"/>
        <v>1</v>
      </c>
    </row>
    <row r="2235" spans="20:22" x14ac:dyDescent="0.25">
      <c r="T2235" t="str">
        <v>No</v>
      </c>
      <c r="U2235">
        <f t="shared" si="36"/>
        <v>0</v>
      </c>
      <c r="V2235">
        <f ca="1"/>
        <v>0</v>
      </c>
    </row>
    <row r="2236" spans="20:22" x14ac:dyDescent="0.25">
      <c r="T2236" t="str">
        <v>No</v>
      </c>
      <c r="U2236">
        <f t="shared" si="36"/>
        <v>0</v>
      </c>
      <c r="V2236">
        <f ca="1"/>
        <v>1</v>
      </c>
    </row>
    <row r="2237" spans="20:22" x14ac:dyDescent="0.25">
      <c r="T2237" t="str">
        <v>No</v>
      </c>
      <c r="U2237">
        <f t="shared" si="36"/>
        <v>0</v>
      </c>
      <c r="V2237">
        <f ca="1"/>
        <v>1</v>
      </c>
    </row>
    <row r="2238" spans="20:22" x14ac:dyDescent="0.25">
      <c r="T2238" t="str">
        <v>No</v>
      </c>
      <c r="U2238">
        <f t="shared" si="36"/>
        <v>0</v>
      </c>
      <c r="V2238">
        <f ca="1"/>
        <v>2</v>
      </c>
    </row>
    <row r="2239" spans="20:22" x14ac:dyDescent="0.25">
      <c r="T2239" t="str">
        <v>No</v>
      </c>
      <c r="U2239">
        <f t="shared" si="36"/>
        <v>0</v>
      </c>
      <c r="V2239">
        <f ca="1"/>
        <v>1</v>
      </c>
    </row>
    <row r="2240" spans="20:22" x14ac:dyDescent="0.25">
      <c r="T2240" t="str">
        <v>No</v>
      </c>
      <c r="U2240">
        <f t="shared" si="36"/>
        <v>0</v>
      </c>
      <c r="V2240">
        <f ca="1"/>
        <v>1</v>
      </c>
    </row>
    <row r="2241" spans="20:22" x14ac:dyDescent="0.25">
      <c r="T2241" t="str">
        <v>No</v>
      </c>
      <c r="U2241">
        <f t="shared" si="36"/>
        <v>0</v>
      </c>
      <c r="V2241">
        <f ca="1"/>
        <v>1</v>
      </c>
    </row>
    <row r="2242" spans="20:22" x14ac:dyDescent="0.25">
      <c r="T2242" t="str">
        <v>No</v>
      </c>
      <c r="U2242">
        <f t="shared" si="36"/>
        <v>0</v>
      </c>
      <c r="V2242">
        <f ca="1"/>
        <v>1</v>
      </c>
    </row>
    <row r="2243" spans="20:22" x14ac:dyDescent="0.25">
      <c r="T2243" t="str">
        <v>No</v>
      </c>
      <c r="U2243">
        <f t="shared" si="36"/>
        <v>0</v>
      </c>
      <c r="V2243">
        <f ca="1"/>
        <v>1</v>
      </c>
    </row>
    <row r="2244" spans="20:22" x14ac:dyDescent="0.25">
      <c r="T2244" t="str">
        <v>No</v>
      </c>
      <c r="U2244">
        <f t="shared" si="36"/>
        <v>0</v>
      </c>
      <c r="V2244">
        <f ca="1"/>
        <v>2</v>
      </c>
    </row>
    <row r="2245" spans="20:22" x14ac:dyDescent="0.25">
      <c r="T2245" t="str">
        <v>No</v>
      </c>
      <c r="U2245">
        <f t="shared" si="36"/>
        <v>0</v>
      </c>
      <c r="V2245">
        <f ca="1"/>
        <v>0</v>
      </c>
    </row>
    <row r="2246" spans="20:22" x14ac:dyDescent="0.25">
      <c r="T2246" t="str">
        <v>No</v>
      </c>
      <c r="U2246">
        <f t="shared" si="36"/>
        <v>0</v>
      </c>
      <c r="V2246">
        <f ca="1"/>
        <v>2</v>
      </c>
    </row>
    <row r="2247" spans="20:22" x14ac:dyDescent="0.25">
      <c r="T2247" t="str">
        <v>No</v>
      </c>
      <c r="U2247">
        <f t="shared" si="36"/>
        <v>0</v>
      </c>
      <c r="V2247">
        <f ca="1"/>
        <v>0</v>
      </c>
    </row>
    <row r="2248" spans="20:22" x14ac:dyDescent="0.25">
      <c r="T2248" t="str">
        <v>No</v>
      </c>
      <c r="U2248">
        <f t="shared" si="36"/>
        <v>0</v>
      </c>
      <c r="V2248">
        <f ca="1"/>
        <v>2</v>
      </c>
    </row>
    <row r="2249" spans="20:22" x14ac:dyDescent="0.25">
      <c r="T2249" t="str">
        <v>No</v>
      </c>
      <c r="U2249">
        <f t="shared" si="36"/>
        <v>0</v>
      </c>
      <c r="V2249">
        <f ca="1"/>
        <v>0</v>
      </c>
    </row>
    <row r="2250" spans="20:22" x14ac:dyDescent="0.25">
      <c r="T2250" t="str">
        <v>No</v>
      </c>
      <c r="U2250">
        <f t="shared" si="36"/>
        <v>0</v>
      </c>
      <c r="V2250">
        <f ca="1"/>
        <v>0</v>
      </c>
    </row>
    <row r="2251" spans="20:22" x14ac:dyDescent="0.25">
      <c r="T2251" t="str">
        <v>No</v>
      </c>
      <c r="U2251">
        <f t="shared" si="36"/>
        <v>0</v>
      </c>
      <c r="V2251">
        <f ca="1"/>
        <v>1</v>
      </c>
    </row>
    <row r="2252" spans="20:22" x14ac:dyDescent="0.25">
      <c r="T2252" t="str">
        <v>No</v>
      </c>
      <c r="U2252">
        <f t="shared" si="36"/>
        <v>0</v>
      </c>
      <c r="V2252">
        <f ca="1"/>
        <v>0</v>
      </c>
    </row>
    <row r="2253" spans="20:22" x14ac:dyDescent="0.25">
      <c r="T2253" t="str">
        <v>No</v>
      </c>
      <c r="U2253">
        <f t="shared" si="36"/>
        <v>0</v>
      </c>
      <c r="V2253">
        <f ca="1"/>
        <v>0</v>
      </c>
    </row>
    <row r="2254" spans="20:22" x14ac:dyDescent="0.25">
      <c r="T2254" t="str">
        <v>No</v>
      </c>
      <c r="U2254">
        <f t="shared" si="36"/>
        <v>0</v>
      </c>
      <c r="V2254">
        <f ca="1"/>
        <v>0</v>
      </c>
    </row>
    <row r="2255" spans="20:22" x14ac:dyDescent="0.25">
      <c r="T2255" t="str">
        <v>No</v>
      </c>
      <c r="U2255">
        <f t="shared" si="36"/>
        <v>0</v>
      </c>
      <c r="V2255">
        <f ca="1"/>
        <v>2</v>
      </c>
    </row>
    <row r="2256" spans="20:22" x14ac:dyDescent="0.25">
      <c r="T2256" t="str">
        <v>No</v>
      </c>
      <c r="U2256">
        <f t="shared" ref="U2256:U2319" si="37">IF(T2256="Yes",1,0)</f>
        <v>0</v>
      </c>
      <c r="V2256">
        <f ca="1"/>
        <v>2</v>
      </c>
    </row>
    <row r="2257" spans="20:22" x14ac:dyDescent="0.25">
      <c r="T2257" t="str">
        <v>No</v>
      </c>
      <c r="U2257">
        <f t="shared" si="37"/>
        <v>0</v>
      </c>
      <c r="V2257">
        <f ca="1"/>
        <v>2</v>
      </c>
    </row>
    <row r="2258" spans="20:22" x14ac:dyDescent="0.25">
      <c r="T2258" t="str">
        <v>No</v>
      </c>
      <c r="U2258">
        <f t="shared" si="37"/>
        <v>0</v>
      </c>
      <c r="V2258">
        <f ca="1"/>
        <v>1</v>
      </c>
    </row>
    <row r="2259" spans="20:22" x14ac:dyDescent="0.25">
      <c r="T2259" t="str">
        <v>No</v>
      </c>
      <c r="U2259">
        <f t="shared" si="37"/>
        <v>0</v>
      </c>
      <c r="V2259">
        <f ca="1"/>
        <v>2</v>
      </c>
    </row>
    <row r="2260" spans="20:22" x14ac:dyDescent="0.25">
      <c r="T2260" t="str">
        <v>No</v>
      </c>
      <c r="U2260">
        <f t="shared" si="37"/>
        <v>0</v>
      </c>
      <c r="V2260">
        <f ca="1"/>
        <v>2</v>
      </c>
    </row>
    <row r="2261" spans="20:22" x14ac:dyDescent="0.25">
      <c r="T2261" t="str">
        <v>No</v>
      </c>
      <c r="U2261">
        <f t="shared" si="37"/>
        <v>0</v>
      </c>
      <c r="V2261">
        <f ca="1"/>
        <v>1</v>
      </c>
    </row>
    <row r="2262" spans="20:22" x14ac:dyDescent="0.25">
      <c r="T2262" t="str">
        <v>No</v>
      </c>
      <c r="U2262">
        <f t="shared" si="37"/>
        <v>0</v>
      </c>
      <c r="V2262">
        <f ca="1"/>
        <v>1</v>
      </c>
    </row>
    <row r="2263" spans="20:22" x14ac:dyDescent="0.25">
      <c r="T2263" t="str">
        <v>No</v>
      </c>
      <c r="U2263">
        <f t="shared" si="37"/>
        <v>0</v>
      </c>
      <c r="V2263">
        <f ca="1"/>
        <v>1</v>
      </c>
    </row>
    <row r="2264" spans="20:22" x14ac:dyDescent="0.25">
      <c r="T2264" t="str">
        <v>No</v>
      </c>
      <c r="U2264">
        <f t="shared" si="37"/>
        <v>0</v>
      </c>
      <c r="V2264">
        <f ca="1"/>
        <v>0</v>
      </c>
    </row>
    <row r="2265" spans="20:22" x14ac:dyDescent="0.25">
      <c r="T2265" t="str">
        <v>No</v>
      </c>
      <c r="U2265">
        <f t="shared" si="37"/>
        <v>0</v>
      </c>
      <c r="V2265">
        <f ca="1"/>
        <v>2</v>
      </c>
    </row>
    <row r="2266" spans="20:22" x14ac:dyDescent="0.25">
      <c r="T2266" t="str">
        <v>No</v>
      </c>
      <c r="U2266">
        <f t="shared" si="37"/>
        <v>0</v>
      </c>
      <c r="V2266">
        <f ca="1"/>
        <v>0</v>
      </c>
    </row>
    <row r="2267" spans="20:22" x14ac:dyDescent="0.25">
      <c r="T2267" t="str">
        <v>No</v>
      </c>
      <c r="U2267">
        <f t="shared" si="37"/>
        <v>0</v>
      </c>
      <c r="V2267">
        <f ca="1"/>
        <v>0</v>
      </c>
    </row>
    <row r="2268" spans="20:22" x14ac:dyDescent="0.25">
      <c r="T2268" t="str">
        <v>No</v>
      </c>
      <c r="U2268">
        <f t="shared" si="37"/>
        <v>0</v>
      </c>
      <c r="V2268">
        <f ca="1"/>
        <v>0</v>
      </c>
    </row>
    <row r="2269" spans="20:22" x14ac:dyDescent="0.25">
      <c r="T2269" t="str">
        <v>No</v>
      </c>
      <c r="U2269">
        <f t="shared" si="37"/>
        <v>0</v>
      </c>
      <c r="V2269">
        <f ca="1"/>
        <v>0</v>
      </c>
    </row>
    <row r="2270" spans="20:22" x14ac:dyDescent="0.25">
      <c r="T2270" t="str">
        <v>No</v>
      </c>
      <c r="U2270">
        <f t="shared" si="37"/>
        <v>0</v>
      </c>
      <c r="V2270">
        <f ca="1"/>
        <v>1</v>
      </c>
    </row>
    <row r="2271" spans="20:22" x14ac:dyDescent="0.25">
      <c r="T2271" t="str">
        <v>No</v>
      </c>
      <c r="U2271">
        <f t="shared" si="37"/>
        <v>0</v>
      </c>
      <c r="V2271">
        <f ca="1"/>
        <v>0</v>
      </c>
    </row>
    <row r="2272" spans="20:22" x14ac:dyDescent="0.25">
      <c r="T2272" t="str">
        <v>No</v>
      </c>
      <c r="U2272">
        <f t="shared" si="37"/>
        <v>0</v>
      </c>
      <c r="V2272">
        <f ca="1"/>
        <v>0</v>
      </c>
    </row>
    <row r="2273" spans="20:22" x14ac:dyDescent="0.25">
      <c r="T2273" t="str">
        <v>No</v>
      </c>
      <c r="U2273">
        <f t="shared" si="37"/>
        <v>0</v>
      </c>
      <c r="V2273">
        <f ca="1"/>
        <v>0</v>
      </c>
    </row>
    <row r="2274" spans="20:22" x14ac:dyDescent="0.25">
      <c r="T2274" t="str">
        <v>No</v>
      </c>
      <c r="U2274">
        <f t="shared" si="37"/>
        <v>0</v>
      </c>
      <c r="V2274">
        <f ca="1"/>
        <v>0</v>
      </c>
    </row>
    <row r="2275" spans="20:22" x14ac:dyDescent="0.25">
      <c r="T2275" t="str">
        <v>No</v>
      </c>
      <c r="U2275">
        <f t="shared" si="37"/>
        <v>0</v>
      </c>
      <c r="V2275">
        <f ca="1"/>
        <v>0</v>
      </c>
    </row>
    <row r="2276" spans="20:22" x14ac:dyDescent="0.25">
      <c r="T2276" t="str">
        <v>No</v>
      </c>
      <c r="U2276">
        <f t="shared" si="37"/>
        <v>0</v>
      </c>
      <c r="V2276">
        <f ca="1"/>
        <v>0</v>
      </c>
    </row>
    <row r="2277" spans="20:22" x14ac:dyDescent="0.25">
      <c r="T2277" t="str">
        <v>No</v>
      </c>
      <c r="U2277">
        <f t="shared" si="37"/>
        <v>0</v>
      </c>
      <c r="V2277">
        <f ca="1"/>
        <v>0</v>
      </c>
    </row>
    <row r="2278" spans="20:22" x14ac:dyDescent="0.25">
      <c r="T2278" t="str">
        <v>No</v>
      </c>
      <c r="U2278">
        <f t="shared" si="37"/>
        <v>0</v>
      </c>
      <c r="V2278">
        <f ca="1"/>
        <v>0</v>
      </c>
    </row>
    <row r="2279" spans="20:22" x14ac:dyDescent="0.25">
      <c r="T2279" t="str">
        <v>No</v>
      </c>
      <c r="U2279">
        <f t="shared" si="37"/>
        <v>0</v>
      </c>
      <c r="V2279">
        <f ca="1"/>
        <v>0</v>
      </c>
    </row>
    <row r="2280" spans="20:22" x14ac:dyDescent="0.25">
      <c r="T2280" t="str">
        <v>No</v>
      </c>
      <c r="U2280">
        <f t="shared" si="37"/>
        <v>0</v>
      </c>
      <c r="V2280">
        <f ca="1"/>
        <v>0</v>
      </c>
    </row>
    <row r="2281" spans="20:22" x14ac:dyDescent="0.25">
      <c r="T2281" t="str">
        <v>No</v>
      </c>
      <c r="U2281">
        <f t="shared" si="37"/>
        <v>0</v>
      </c>
      <c r="V2281">
        <f ca="1"/>
        <v>0</v>
      </c>
    </row>
    <row r="2282" spans="20:22" x14ac:dyDescent="0.25">
      <c r="T2282" t="str">
        <v>No</v>
      </c>
      <c r="U2282">
        <f t="shared" si="37"/>
        <v>0</v>
      </c>
      <c r="V2282">
        <f ca="1"/>
        <v>0</v>
      </c>
    </row>
    <row r="2283" spans="20:22" x14ac:dyDescent="0.25">
      <c r="T2283" t="str">
        <v>No</v>
      </c>
      <c r="U2283">
        <f t="shared" si="37"/>
        <v>0</v>
      </c>
      <c r="V2283">
        <f ca="1"/>
        <v>0</v>
      </c>
    </row>
    <row r="2284" spans="20:22" x14ac:dyDescent="0.25">
      <c r="T2284" t="str">
        <v>No</v>
      </c>
      <c r="U2284">
        <f t="shared" si="37"/>
        <v>0</v>
      </c>
      <c r="V2284">
        <f ca="1"/>
        <v>0</v>
      </c>
    </row>
    <row r="2285" spans="20:22" x14ac:dyDescent="0.25">
      <c r="T2285" t="str">
        <v>No</v>
      </c>
      <c r="U2285">
        <f t="shared" si="37"/>
        <v>0</v>
      </c>
      <c r="V2285">
        <f ca="1"/>
        <v>0</v>
      </c>
    </row>
    <row r="2286" spans="20:22" x14ac:dyDescent="0.25">
      <c r="T2286" t="str">
        <v>No</v>
      </c>
      <c r="U2286">
        <f t="shared" si="37"/>
        <v>0</v>
      </c>
      <c r="V2286">
        <f ca="1"/>
        <v>0</v>
      </c>
    </row>
    <row r="2287" spans="20:22" x14ac:dyDescent="0.25">
      <c r="T2287" t="str">
        <v>No</v>
      </c>
      <c r="U2287">
        <f t="shared" si="37"/>
        <v>0</v>
      </c>
      <c r="V2287">
        <f ca="1"/>
        <v>0</v>
      </c>
    </row>
    <row r="2288" spans="20:22" x14ac:dyDescent="0.25">
      <c r="T2288" t="str">
        <v>No</v>
      </c>
      <c r="U2288">
        <f t="shared" si="37"/>
        <v>0</v>
      </c>
      <c r="V2288">
        <f ca="1"/>
        <v>0</v>
      </c>
    </row>
    <row r="2289" spans="20:22" x14ac:dyDescent="0.25">
      <c r="T2289" t="str">
        <v>No</v>
      </c>
      <c r="U2289">
        <f t="shared" si="37"/>
        <v>0</v>
      </c>
      <c r="V2289">
        <f ca="1"/>
        <v>0</v>
      </c>
    </row>
    <row r="2290" spans="20:22" x14ac:dyDescent="0.25">
      <c r="T2290" t="str">
        <v>No</v>
      </c>
      <c r="U2290">
        <f t="shared" si="37"/>
        <v>0</v>
      </c>
      <c r="V2290">
        <f ca="1"/>
        <v>0</v>
      </c>
    </row>
    <row r="2291" spans="20:22" x14ac:dyDescent="0.25">
      <c r="T2291" t="str">
        <v>No</v>
      </c>
      <c r="U2291">
        <f t="shared" si="37"/>
        <v>0</v>
      </c>
      <c r="V2291">
        <f ca="1"/>
        <v>0</v>
      </c>
    </row>
    <row r="2292" spans="20:22" x14ac:dyDescent="0.25">
      <c r="T2292" t="str">
        <v>No</v>
      </c>
      <c r="U2292">
        <f t="shared" si="37"/>
        <v>0</v>
      </c>
      <c r="V2292">
        <f ca="1"/>
        <v>0</v>
      </c>
    </row>
    <row r="2293" spans="20:22" x14ac:dyDescent="0.25">
      <c r="T2293" t="str">
        <v>No</v>
      </c>
      <c r="U2293">
        <f t="shared" si="37"/>
        <v>0</v>
      </c>
      <c r="V2293">
        <f ca="1"/>
        <v>0</v>
      </c>
    </row>
    <row r="2294" spans="20:22" x14ac:dyDescent="0.25">
      <c r="T2294" t="str">
        <v>No</v>
      </c>
      <c r="U2294">
        <f t="shared" si="37"/>
        <v>0</v>
      </c>
      <c r="V2294">
        <f ca="1"/>
        <v>0</v>
      </c>
    </row>
    <row r="2295" spans="20:22" x14ac:dyDescent="0.25">
      <c r="T2295" t="str">
        <v>No</v>
      </c>
      <c r="U2295">
        <f t="shared" si="37"/>
        <v>0</v>
      </c>
      <c r="V2295">
        <f ca="1"/>
        <v>0</v>
      </c>
    </row>
    <row r="2296" spans="20:22" x14ac:dyDescent="0.25">
      <c r="T2296" t="str">
        <v>No</v>
      </c>
      <c r="U2296">
        <f t="shared" si="37"/>
        <v>0</v>
      </c>
      <c r="V2296">
        <f ca="1"/>
        <v>0</v>
      </c>
    </row>
    <row r="2297" spans="20:22" x14ac:dyDescent="0.25">
      <c r="T2297" t="str">
        <v>No</v>
      </c>
      <c r="U2297">
        <f t="shared" si="37"/>
        <v>0</v>
      </c>
      <c r="V2297">
        <f ca="1"/>
        <v>0</v>
      </c>
    </row>
    <row r="2298" spans="20:22" x14ac:dyDescent="0.25">
      <c r="T2298" t="str">
        <v>No</v>
      </c>
      <c r="U2298">
        <f t="shared" si="37"/>
        <v>0</v>
      </c>
      <c r="V2298">
        <f ca="1"/>
        <v>0</v>
      </c>
    </row>
    <row r="2299" spans="20:22" x14ac:dyDescent="0.25">
      <c r="T2299" t="str">
        <v>No</v>
      </c>
      <c r="U2299">
        <f t="shared" si="37"/>
        <v>0</v>
      </c>
      <c r="V2299">
        <f ca="1"/>
        <v>0</v>
      </c>
    </row>
    <row r="2300" spans="20:22" x14ac:dyDescent="0.25">
      <c r="T2300" t="str">
        <v>No</v>
      </c>
      <c r="U2300">
        <f t="shared" si="37"/>
        <v>0</v>
      </c>
      <c r="V2300">
        <f ca="1"/>
        <v>0</v>
      </c>
    </row>
    <row r="2301" spans="20:22" x14ac:dyDescent="0.25">
      <c r="T2301" t="str">
        <v>No</v>
      </c>
      <c r="U2301">
        <f t="shared" si="37"/>
        <v>0</v>
      </c>
      <c r="V2301">
        <f ca="1"/>
        <v>0</v>
      </c>
    </row>
    <row r="2302" spans="20:22" x14ac:dyDescent="0.25">
      <c r="T2302" t="str">
        <v>No</v>
      </c>
      <c r="U2302">
        <f t="shared" si="37"/>
        <v>0</v>
      </c>
      <c r="V2302">
        <f ca="1"/>
        <v>0</v>
      </c>
    </row>
    <row r="2303" spans="20:22" x14ac:dyDescent="0.25">
      <c r="T2303" t="str">
        <v>No</v>
      </c>
      <c r="U2303">
        <f t="shared" si="37"/>
        <v>0</v>
      </c>
      <c r="V2303">
        <f ca="1"/>
        <v>0</v>
      </c>
    </row>
    <row r="2304" spans="20:22" x14ac:dyDescent="0.25">
      <c r="T2304" t="str">
        <v>No</v>
      </c>
      <c r="U2304">
        <f t="shared" si="37"/>
        <v>0</v>
      </c>
      <c r="V2304">
        <f ca="1"/>
        <v>0</v>
      </c>
    </row>
    <row r="2305" spans="20:22" x14ac:dyDescent="0.25">
      <c r="T2305" t="str">
        <v>No</v>
      </c>
      <c r="U2305">
        <f t="shared" si="37"/>
        <v>0</v>
      </c>
      <c r="V2305">
        <f ca="1"/>
        <v>0</v>
      </c>
    </row>
    <row r="2306" spans="20:22" x14ac:dyDescent="0.25">
      <c r="T2306" t="str">
        <v>Yes</v>
      </c>
      <c r="U2306">
        <f t="shared" si="37"/>
        <v>1</v>
      </c>
      <c r="V2306">
        <f ca="1"/>
        <v>0</v>
      </c>
    </row>
    <row r="2307" spans="20:22" x14ac:dyDescent="0.25">
      <c r="T2307" t="str">
        <v>No</v>
      </c>
      <c r="U2307">
        <f t="shared" si="37"/>
        <v>0</v>
      </c>
      <c r="V2307">
        <f ca="1"/>
        <v>0</v>
      </c>
    </row>
    <row r="2308" spans="20:22" x14ac:dyDescent="0.25">
      <c r="T2308" t="str">
        <v>No</v>
      </c>
      <c r="U2308">
        <f t="shared" si="37"/>
        <v>0</v>
      </c>
      <c r="V2308">
        <f ca="1"/>
        <v>0</v>
      </c>
    </row>
    <row r="2309" spans="20:22" x14ac:dyDescent="0.25">
      <c r="T2309" t="str">
        <v>No</v>
      </c>
      <c r="U2309">
        <f t="shared" si="37"/>
        <v>0</v>
      </c>
      <c r="V2309">
        <f ca="1"/>
        <v>0</v>
      </c>
    </row>
    <row r="2310" spans="20:22" x14ac:dyDescent="0.25">
      <c r="T2310" t="str">
        <v>No</v>
      </c>
      <c r="U2310">
        <f t="shared" si="37"/>
        <v>0</v>
      </c>
      <c r="V2310">
        <f ca="1"/>
        <v>0</v>
      </c>
    </row>
    <row r="2311" spans="20:22" x14ac:dyDescent="0.25">
      <c r="T2311" t="str">
        <v>No</v>
      </c>
      <c r="U2311">
        <f t="shared" si="37"/>
        <v>0</v>
      </c>
      <c r="V2311">
        <f ca="1"/>
        <v>0</v>
      </c>
    </row>
    <row r="2312" spans="20:22" x14ac:dyDescent="0.25">
      <c r="T2312" t="str">
        <v>No</v>
      </c>
      <c r="U2312">
        <f t="shared" si="37"/>
        <v>0</v>
      </c>
      <c r="V2312">
        <f ca="1"/>
        <v>0</v>
      </c>
    </row>
    <row r="2313" spans="20:22" x14ac:dyDescent="0.25">
      <c r="T2313" t="str">
        <v>No</v>
      </c>
      <c r="U2313">
        <f t="shared" si="37"/>
        <v>0</v>
      </c>
      <c r="V2313">
        <f ca="1"/>
        <v>0</v>
      </c>
    </row>
    <row r="2314" spans="20:22" x14ac:dyDescent="0.25">
      <c r="T2314" t="str">
        <v>No</v>
      </c>
      <c r="U2314">
        <f t="shared" si="37"/>
        <v>0</v>
      </c>
      <c r="V2314">
        <f ca="1"/>
        <v>0</v>
      </c>
    </row>
    <row r="2315" spans="20:22" x14ac:dyDescent="0.25">
      <c r="T2315" t="str">
        <v>No</v>
      </c>
      <c r="U2315">
        <f t="shared" si="37"/>
        <v>0</v>
      </c>
      <c r="V2315">
        <f ca="1"/>
        <v>0</v>
      </c>
    </row>
    <row r="2316" spans="20:22" x14ac:dyDescent="0.25">
      <c r="T2316" t="str">
        <v>No</v>
      </c>
      <c r="U2316">
        <f t="shared" si="37"/>
        <v>0</v>
      </c>
      <c r="V2316">
        <f ca="1"/>
        <v>0</v>
      </c>
    </row>
    <row r="2317" spans="20:22" x14ac:dyDescent="0.25">
      <c r="T2317" t="str">
        <v>No</v>
      </c>
      <c r="U2317">
        <f t="shared" si="37"/>
        <v>0</v>
      </c>
      <c r="V2317">
        <f ca="1"/>
        <v>0</v>
      </c>
    </row>
    <row r="2318" spans="20:22" x14ac:dyDescent="0.25">
      <c r="T2318" t="str">
        <v>No</v>
      </c>
      <c r="U2318">
        <f t="shared" si="37"/>
        <v>0</v>
      </c>
      <c r="V2318">
        <f ca="1"/>
        <v>0</v>
      </c>
    </row>
    <row r="2319" spans="20:22" x14ac:dyDescent="0.25">
      <c r="T2319" t="str">
        <v>No</v>
      </c>
      <c r="U2319">
        <f t="shared" si="37"/>
        <v>0</v>
      </c>
      <c r="V2319">
        <f ca="1"/>
        <v>0</v>
      </c>
    </row>
    <row r="2320" spans="20:22" x14ac:dyDescent="0.25">
      <c r="T2320" t="str">
        <v>No</v>
      </c>
      <c r="U2320">
        <f t="shared" ref="U2320:U2383" si="38">IF(T2320="Yes",1,0)</f>
        <v>0</v>
      </c>
      <c r="V2320">
        <f ca="1"/>
        <v>0</v>
      </c>
    </row>
    <row r="2321" spans="20:22" x14ac:dyDescent="0.25">
      <c r="T2321" t="str">
        <v>No</v>
      </c>
      <c r="U2321">
        <f t="shared" si="38"/>
        <v>0</v>
      </c>
      <c r="V2321">
        <f ca="1"/>
        <v>0</v>
      </c>
    </row>
    <row r="2322" spans="20:22" x14ac:dyDescent="0.25">
      <c r="T2322" t="str">
        <v>No</v>
      </c>
      <c r="U2322">
        <f t="shared" si="38"/>
        <v>0</v>
      </c>
      <c r="V2322">
        <f ca="1"/>
        <v>0</v>
      </c>
    </row>
    <row r="2323" spans="20:22" x14ac:dyDescent="0.25">
      <c r="T2323" t="str">
        <v>No</v>
      </c>
      <c r="U2323">
        <f t="shared" si="38"/>
        <v>0</v>
      </c>
      <c r="V2323">
        <f ca="1"/>
        <v>0</v>
      </c>
    </row>
    <row r="2324" spans="20:22" x14ac:dyDescent="0.25">
      <c r="T2324" t="str">
        <v>No</v>
      </c>
      <c r="U2324">
        <f t="shared" si="38"/>
        <v>0</v>
      </c>
      <c r="V2324">
        <f ca="1"/>
        <v>0</v>
      </c>
    </row>
    <row r="2325" spans="20:22" x14ac:dyDescent="0.25">
      <c r="T2325" t="str">
        <v>No</v>
      </c>
      <c r="U2325">
        <f t="shared" si="38"/>
        <v>0</v>
      </c>
      <c r="V2325">
        <f ca="1"/>
        <v>0</v>
      </c>
    </row>
    <row r="2326" spans="20:22" x14ac:dyDescent="0.25">
      <c r="T2326" t="str">
        <v>No</v>
      </c>
      <c r="U2326">
        <f t="shared" si="38"/>
        <v>0</v>
      </c>
      <c r="V2326">
        <f ca="1"/>
        <v>0</v>
      </c>
    </row>
    <row r="2327" spans="20:22" x14ac:dyDescent="0.25">
      <c r="T2327" t="str">
        <v>No</v>
      </c>
      <c r="U2327">
        <f t="shared" si="38"/>
        <v>0</v>
      </c>
      <c r="V2327">
        <f ca="1"/>
        <v>0</v>
      </c>
    </row>
    <row r="2328" spans="20:22" x14ac:dyDescent="0.25">
      <c r="T2328" t="str">
        <v>No</v>
      </c>
      <c r="U2328">
        <f t="shared" si="38"/>
        <v>0</v>
      </c>
      <c r="V2328">
        <f ca="1"/>
        <v>0</v>
      </c>
    </row>
    <row r="2329" spans="20:22" x14ac:dyDescent="0.25">
      <c r="T2329" t="str">
        <v>No</v>
      </c>
      <c r="U2329">
        <f t="shared" si="38"/>
        <v>0</v>
      </c>
      <c r="V2329">
        <f ca="1"/>
        <v>0</v>
      </c>
    </row>
    <row r="2330" spans="20:22" x14ac:dyDescent="0.25">
      <c r="T2330" t="str">
        <v>No</v>
      </c>
      <c r="U2330">
        <f t="shared" si="38"/>
        <v>0</v>
      </c>
      <c r="V2330">
        <f ca="1"/>
        <v>0</v>
      </c>
    </row>
    <row r="2331" spans="20:22" x14ac:dyDescent="0.25">
      <c r="T2331" t="str">
        <v>No</v>
      </c>
      <c r="U2331">
        <f t="shared" si="38"/>
        <v>0</v>
      </c>
      <c r="V2331">
        <f ca="1"/>
        <v>0</v>
      </c>
    </row>
    <row r="2332" spans="20:22" x14ac:dyDescent="0.25">
      <c r="T2332" t="str">
        <v>No</v>
      </c>
      <c r="U2332">
        <f t="shared" si="38"/>
        <v>0</v>
      </c>
      <c r="V2332">
        <f ca="1"/>
        <v>0</v>
      </c>
    </row>
    <row r="2333" spans="20:22" x14ac:dyDescent="0.25">
      <c r="T2333" t="str">
        <v>No</v>
      </c>
      <c r="U2333">
        <f t="shared" si="38"/>
        <v>0</v>
      </c>
      <c r="V2333">
        <f ca="1"/>
        <v>0</v>
      </c>
    </row>
    <row r="2334" spans="20:22" x14ac:dyDescent="0.25">
      <c r="T2334" t="str">
        <v>No</v>
      </c>
      <c r="U2334">
        <f t="shared" si="38"/>
        <v>0</v>
      </c>
      <c r="V2334">
        <f ca="1"/>
        <v>0</v>
      </c>
    </row>
    <row r="2335" spans="20:22" x14ac:dyDescent="0.25">
      <c r="T2335" t="str">
        <v>No</v>
      </c>
      <c r="U2335">
        <f t="shared" si="38"/>
        <v>0</v>
      </c>
      <c r="V2335">
        <f ca="1"/>
        <v>0</v>
      </c>
    </row>
    <row r="2336" spans="20:22" x14ac:dyDescent="0.25">
      <c r="T2336" t="str">
        <v>No</v>
      </c>
      <c r="U2336">
        <f t="shared" si="38"/>
        <v>0</v>
      </c>
      <c r="V2336">
        <f ca="1"/>
        <v>0</v>
      </c>
    </row>
    <row r="2337" spans="20:22" x14ac:dyDescent="0.25">
      <c r="T2337" t="str">
        <v>No</v>
      </c>
      <c r="U2337">
        <f t="shared" si="38"/>
        <v>0</v>
      </c>
      <c r="V2337">
        <f ca="1"/>
        <v>0</v>
      </c>
    </row>
    <row r="2338" spans="20:22" x14ac:dyDescent="0.25">
      <c r="T2338" t="str">
        <v>No</v>
      </c>
      <c r="U2338">
        <f t="shared" si="38"/>
        <v>0</v>
      </c>
      <c r="V2338">
        <f ca="1"/>
        <v>0</v>
      </c>
    </row>
    <row r="2339" spans="20:22" x14ac:dyDescent="0.25">
      <c r="T2339" t="str">
        <v>No</v>
      </c>
      <c r="U2339">
        <f t="shared" si="38"/>
        <v>0</v>
      </c>
      <c r="V2339">
        <f ca="1"/>
        <v>0</v>
      </c>
    </row>
    <row r="2340" spans="20:22" x14ac:dyDescent="0.25">
      <c r="T2340" t="str">
        <v>No</v>
      </c>
      <c r="U2340">
        <f t="shared" si="38"/>
        <v>0</v>
      </c>
      <c r="V2340">
        <f ca="1"/>
        <v>0</v>
      </c>
    </row>
    <row r="2341" spans="20:22" x14ac:dyDescent="0.25">
      <c r="T2341" t="str">
        <v>No</v>
      </c>
      <c r="U2341">
        <f t="shared" si="38"/>
        <v>0</v>
      </c>
      <c r="V2341">
        <f ca="1"/>
        <v>0</v>
      </c>
    </row>
    <row r="2342" spans="20:22" x14ac:dyDescent="0.25">
      <c r="T2342" t="str">
        <v>No</v>
      </c>
      <c r="U2342">
        <f t="shared" si="38"/>
        <v>0</v>
      </c>
      <c r="V2342">
        <f ca="1"/>
        <v>0</v>
      </c>
    </row>
    <row r="2343" spans="20:22" x14ac:dyDescent="0.25">
      <c r="T2343" t="str">
        <v>No</v>
      </c>
      <c r="U2343">
        <f t="shared" si="38"/>
        <v>0</v>
      </c>
      <c r="V2343">
        <f ca="1"/>
        <v>0</v>
      </c>
    </row>
    <row r="2344" spans="20:22" x14ac:dyDescent="0.25">
      <c r="T2344" t="str">
        <v>No</v>
      </c>
      <c r="U2344">
        <f t="shared" si="38"/>
        <v>0</v>
      </c>
      <c r="V2344">
        <f ca="1"/>
        <v>0</v>
      </c>
    </row>
    <row r="2345" spans="20:22" x14ac:dyDescent="0.25">
      <c r="T2345" t="str">
        <v>No</v>
      </c>
      <c r="U2345">
        <f t="shared" si="38"/>
        <v>0</v>
      </c>
      <c r="V2345">
        <f ca="1"/>
        <v>0</v>
      </c>
    </row>
    <row r="2346" spans="20:22" x14ac:dyDescent="0.25">
      <c r="T2346" t="str">
        <v>No</v>
      </c>
      <c r="U2346">
        <f t="shared" si="38"/>
        <v>0</v>
      </c>
      <c r="V2346">
        <f ca="1"/>
        <v>0</v>
      </c>
    </row>
    <row r="2347" spans="20:22" x14ac:dyDescent="0.25">
      <c r="T2347" t="str">
        <v>No</v>
      </c>
      <c r="U2347">
        <f t="shared" si="38"/>
        <v>0</v>
      </c>
      <c r="V2347">
        <f ca="1"/>
        <v>0</v>
      </c>
    </row>
    <row r="2348" spans="20:22" x14ac:dyDescent="0.25">
      <c r="T2348" t="str">
        <v>No</v>
      </c>
      <c r="U2348">
        <f t="shared" si="38"/>
        <v>0</v>
      </c>
      <c r="V2348">
        <f ca="1"/>
        <v>0</v>
      </c>
    </row>
    <row r="2349" spans="20:22" x14ac:dyDescent="0.25">
      <c r="T2349" t="str">
        <v>No</v>
      </c>
      <c r="U2349">
        <f t="shared" si="38"/>
        <v>0</v>
      </c>
      <c r="V2349">
        <f ca="1"/>
        <v>0</v>
      </c>
    </row>
    <row r="2350" spans="20:22" x14ac:dyDescent="0.25">
      <c r="T2350" t="str">
        <v>No</v>
      </c>
      <c r="U2350">
        <f t="shared" si="38"/>
        <v>0</v>
      </c>
      <c r="V2350">
        <f ca="1"/>
        <v>0</v>
      </c>
    </row>
    <row r="2351" spans="20:22" x14ac:dyDescent="0.25">
      <c r="T2351" t="str">
        <v>No</v>
      </c>
      <c r="U2351">
        <f t="shared" si="38"/>
        <v>0</v>
      </c>
      <c r="V2351">
        <f ca="1"/>
        <v>0</v>
      </c>
    </row>
    <row r="2352" spans="20:22" x14ac:dyDescent="0.25">
      <c r="T2352" t="str">
        <v>No</v>
      </c>
      <c r="U2352">
        <f t="shared" si="38"/>
        <v>0</v>
      </c>
      <c r="V2352">
        <f ca="1"/>
        <v>0</v>
      </c>
    </row>
    <row r="2353" spans="20:22" x14ac:dyDescent="0.25">
      <c r="T2353" t="str">
        <v>No</v>
      </c>
      <c r="U2353">
        <f t="shared" si="38"/>
        <v>0</v>
      </c>
      <c r="V2353">
        <f ca="1"/>
        <v>0</v>
      </c>
    </row>
    <row r="2354" spans="20:22" x14ac:dyDescent="0.25">
      <c r="T2354" t="str">
        <v>No</v>
      </c>
      <c r="U2354">
        <f t="shared" si="38"/>
        <v>0</v>
      </c>
      <c r="V2354">
        <f ca="1"/>
        <v>0</v>
      </c>
    </row>
    <row r="2355" spans="20:22" x14ac:dyDescent="0.25">
      <c r="T2355" t="str">
        <v>No</v>
      </c>
      <c r="U2355">
        <f t="shared" si="38"/>
        <v>0</v>
      </c>
      <c r="V2355">
        <f ca="1"/>
        <v>0</v>
      </c>
    </row>
    <row r="2356" spans="20:22" x14ac:dyDescent="0.25">
      <c r="T2356" t="str">
        <v>No</v>
      </c>
      <c r="U2356">
        <f t="shared" si="38"/>
        <v>0</v>
      </c>
      <c r="V2356">
        <f ca="1"/>
        <v>0</v>
      </c>
    </row>
    <row r="2357" spans="20:22" x14ac:dyDescent="0.25">
      <c r="T2357" t="str">
        <v>No</v>
      </c>
      <c r="U2357">
        <f t="shared" si="38"/>
        <v>0</v>
      </c>
      <c r="V2357">
        <f ca="1"/>
        <v>0</v>
      </c>
    </row>
    <row r="2358" spans="20:22" x14ac:dyDescent="0.25">
      <c r="T2358" t="str">
        <v>No</v>
      </c>
      <c r="U2358">
        <f t="shared" si="38"/>
        <v>0</v>
      </c>
      <c r="V2358">
        <f ca="1"/>
        <v>0</v>
      </c>
    </row>
    <row r="2359" spans="20:22" x14ac:dyDescent="0.25">
      <c r="T2359" t="str">
        <v>No</v>
      </c>
      <c r="U2359">
        <f t="shared" si="38"/>
        <v>0</v>
      </c>
      <c r="V2359">
        <f ca="1"/>
        <v>0</v>
      </c>
    </row>
    <row r="2360" spans="20:22" x14ac:dyDescent="0.25">
      <c r="T2360" t="str">
        <v>No</v>
      </c>
      <c r="U2360">
        <f t="shared" si="38"/>
        <v>0</v>
      </c>
      <c r="V2360">
        <f ca="1"/>
        <v>0</v>
      </c>
    </row>
    <row r="2361" spans="20:22" x14ac:dyDescent="0.25">
      <c r="T2361" t="str">
        <v>No</v>
      </c>
      <c r="U2361">
        <f t="shared" si="38"/>
        <v>0</v>
      </c>
      <c r="V2361">
        <f ca="1"/>
        <v>0</v>
      </c>
    </row>
    <row r="2362" spans="20:22" x14ac:dyDescent="0.25">
      <c r="T2362" t="str">
        <v>No</v>
      </c>
      <c r="U2362">
        <f t="shared" si="38"/>
        <v>0</v>
      </c>
      <c r="V2362">
        <f ca="1"/>
        <v>0</v>
      </c>
    </row>
    <row r="2363" spans="20:22" x14ac:dyDescent="0.25">
      <c r="T2363" t="str">
        <v>No</v>
      </c>
      <c r="U2363">
        <f t="shared" si="38"/>
        <v>0</v>
      </c>
      <c r="V2363">
        <f ca="1"/>
        <v>0</v>
      </c>
    </row>
    <row r="2364" spans="20:22" x14ac:dyDescent="0.25">
      <c r="T2364" t="str">
        <v>No</v>
      </c>
      <c r="U2364">
        <f t="shared" si="38"/>
        <v>0</v>
      </c>
      <c r="V2364">
        <f ca="1"/>
        <v>0</v>
      </c>
    </row>
    <row r="2365" spans="20:22" x14ac:dyDescent="0.25">
      <c r="T2365" t="str">
        <v>No</v>
      </c>
      <c r="U2365">
        <f t="shared" si="38"/>
        <v>0</v>
      </c>
      <c r="V2365">
        <f ca="1"/>
        <v>0</v>
      </c>
    </row>
    <row r="2366" spans="20:22" x14ac:dyDescent="0.25">
      <c r="T2366" t="str">
        <v>No</v>
      </c>
      <c r="U2366">
        <f t="shared" si="38"/>
        <v>0</v>
      </c>
      <c r="V2366">
        <f ca="1"/>
        <v>0</v>
      </c>
    </row>
    <row r="2367" spans="20:22" x14ac:dyDescent="0.25">
      <c r="T2367" t="str">
        <v>No</v>
      </c>
      <c r="U2367">
        <f t="shared" si="38"/>
        <v>0</v>
      </c>
      <c r="V2367">
        <f ca="1"/>
        <v>0</v>
      </c>
    </row>
    <row r="2368" spans="20:22" x14ac:dyDescent="0.25">
      <c r="T2368" t="str">
        <v>No</v>
      </c>
      <c r="U2368">
        <f t="shared" si="38"/>
        <v>0</v>
      </c>
      <c r="V2368">
        <f ca="1"/>
        <v>0</v>
      </c>
    </row>
    <row r="2369" spans="20:22" x14ac:dyDescent="0.25">
      <c r="T2369" t="str">
        <v>No</v>
      </c>
      <c r="U2369">
        <f t="shared" si="38"/>
        <v>0</v>
      </c>
      <c r="V2369">
        <f ca="1"/>
        <v>0</v>
      </c>
    </row>
    <row r="2370" spans="20:22" x14ac:dyDescent="0.25">
      <c r="T2370" t="str">
        <v>No</v>
      </c>
      <c r="U2370">
        <f t="shared" si="38"/>
        <v>0</v>
      </c>
      <c r="V2370">
        <f ca="1"/>
        <v>0</v>
      </c>
    </row>
    <row r="2371" spans="20:22" x14ac:dyDescent="0.25">
      <c r="T2371" t="str">
        <v>No</v>
      </c>
      <c r="U2371">
        <f t="shared" si="38"/>
        <v>0</v>
      </c>
      <c r="V2371">
        <f ca="1"/>
        <v>0</v>
      </c>
    </row>
    <row r="2372" spans="20:22" x14ac:dyDescent="0.25">
      <c r="T2372" t="str">
        <v>No</v>
      </c>
      <c r="U2372">
        <f t="shared" si="38"/>
        <v>0</v>
      </c>
      <c r="V2372">
        <f ca="1"/>
        <v>0</v>
      </c>
    </row>
    <row r="2373" spans="20:22" x14ac:dyDescent="0.25">
      <c r="T2373" t="str">
        <v>No</v>
      </c>
      <c r="U2373">
        <f t="shared" si="38"/>
        <v>0</v>
      </c>
      <c r="V2373">
        <f ca="1"/>
        <v>0</v>
      </c>
    </row>
    <row r="2374" spans="20:22" x14ac:dyDescent="0.25">
      <c r="T2374" t="str">
        <v>No</v>
      </c>
      <c r="U2374">
        <f t="shared" si="38"/>
        <v>0</v>
      </c>
      <c r="V2374">
        <f ca="1"/>
        <v>0</v>
      </c>
    </row>
    <row r="2375" spans="20:22" x14ac:dyDescent="0.25">
      <c r="T2375" t="str">
        <v>No</v>
      </c>
      <c r="U2375">
        <f t="shared" si="38"/>
        <v>0</v>
      </c>
      <c r="V2375">
        <f ca="1"/>
        <v>0</v>
      </c>
    </row>
    <row r="2376" spans="20:22" x14ac:dyDescent="0.25">
      <c r="T2376" t="str">
        <v>No</v>
      </c>
      <c r="U2376">
        <f t="shared" si="38"/>
        <v>0</v>
      </c>
      <c r="V2376">
        <f ca="1"/>
        <v>0</v>
      </c>
    </row>
    <row r="2377" spans="20:22" x14ac:dyDescent="0.25">
      <c r="T2377" t="str">
        <v>No</v>
      </c>
      <c r="U2377">
        <f t="shared" si="38"/>
        <v>0</v>
      </c>
      <c r="V2377">
        <f ca="1"/>
        <v>0</v>
      </c>
    </row>
    <row r="2378" spans="20:22" x14ac:dyDescent="0.25">
      <c r="T2378" t="str">
        <v>No</v>
      </c>
      <c r="U2378">
        <f t="shared" si="38"/>
        <v>0</v>
      </c>
      <c r="V2378">
        <f ca="1"/>
        <v>0</v>
      </c>
    </row>
    <row r="2379" spans="20:22" x14ac:dyDescent="0.25">
      <c r="T2379" t="str">
        <v>No</v>
      </c>
      <c r="U2379">
        <f t="shared" si="38"/>
        <v>0</v>
      </c>
      <c r="V2379">
        <f ca="1"/>
        <v>0</v>
      </c>
    </row>
    <row r="2380" spans="20:22" x14ac:dyDescent="0.25">
      <c r="T2380" t="str">
        <v>No</v>
      </c>
      <c r="U2380">
        <f t="shared" si="38"/>
        <v>0</v>
      </c>
      <c r="V2380">
        <f ca="1"/>
        <v>0</v>
      </c>
    </row>
    <row r="2381" spans="20:22" x14ac:dyDescent="0.25">
      <c r="T2381" t="str">
        <v>No</v>
      </c>
      <c r="U2381">
        <f t="shared" si="38"/>
        <v>0</v>
      </c>
      <c r="V2381">
        <f ca="1"/>
        <v>0</v>
      </c>
    </row>
    <row r="2382" spans="20:22" x14ac:dyDescent="0.25">
      <c r="T2382" t="str">
        <v>No</v>
      </c>
      <c r="U2382">
        <f t="shared" si="38"/>
        <v>0</v>
      </c>
      <c r="V2382">
        <f ca="1"/>
        <v>0</v>
      </c>
    </row>
    <row r="2383" spans="20:22" x14ac:dyDescent="0.25">
      <c r="T2383" t="str">
        <v>No</v>
      </c>
      <c r="U2383">
        <f t="shared" si="38"/>
        <v>0</v>
      </c>
      <c r="V2383">
        <f ca="1"/>
        <v>0</v>
      </c>
    </row>
    <row r="2384" spans="20:22" x14ac:dyDescent="0.25">
      <c r="T2384" t="str">
        <v>No</v>
      </c>
      <c r="U2384">
        <f t="shared" ref="U2384:U2447" si="39">IF(T2384="Yes",1,0)</f>
        <v>0</v>
      </c>
      <c r="V2384">
        <f ca="1"/>
        <v>0</v>
      </c>
    </row>
    <row r="2385" spans="20:22" x14ac:dyDescent="0.25">
      <c r="T2385" t="str">
        <v>No</v>
      </c>
      <c r="U2385">
        <f t="shared" si="39"/>
        <v>0</v>
      </c>
      <c r="V2385">
        <f ca="1"/>
        <v>0</v>
      </c>
    </row>
    <row r="2386" spans="20:22" x14ac:dyDescent="0.25">
      <c r="T2386" t="str">
        <v>No</v>
      </c>
      <c r="U2386">
        <f t="shared" si="39"/>
        <v>0</v>
      </c>
      <c r="V2386">
        <f ca="1"/>
        <v>0</v>
      </c>
    </row>
    <row r="2387" spans="20:22" x14ac:dyDescent="0.25">
      <c r="T2387" t="str">
        <v>No</v>
      </c>
      <c r="U2387">
        <f t="shared" si="39"/>
        <v>0</v>
      </c>
      <c r="V2387">
        <f ca="1"/>
        <v>0</v>
      </c>
    </row>
    <row r="2388" spans="20:22" x14ac:dyDescent="0.25">
      <c r="T2388" t="str">
        <v>No</v>
      </c>
      <c r="U2388">
        <f t="shared" si="39"/>
        <v>0</v>
      </c>
      <c r="V2388">
        <f ca="1"/>
        <v>0</v>
      </c>
    </row>
    <row r="2389" spans="20:22" x14ac:dyDescent="0.25">
      <c r="T2389" t="str">
        <v>No</v>
      </c>
      <c r="U2389">
        <f t="shared" si="39"/>
        <v>0</v>
      </c>
      <c r="V2389">
        <f ca="1"/>
        <v>0</v>
      </c>
    </row>
    <row r="2390" spans="20:22" x14ac:dyDescent="0.25">
      <c r="T2390" t="str">
        <v>No</v>
      </c>
      <c r="U2390">
        <f t="shared" si="39"/>
        <v>0</v>
      </c>
      <c r="V2390">
        <f ca="1"/>
        <v>0</v>
      </c>
    </row>
    <row r="2391" spans="20:22" x14ac:dyDescent="0.25">
      <c r="T2391" t="str">
        <v>No</v>
      </c>
      <c r="U2391">
        <f t="shared" si="39"/>
        <v>0</v>
      </c>
      <c r="V2391">
        <f ca="1"/>
        <v>0</v>
      </c>
    </row>
    <row r="2392" spans="20:22" x14ac:dyDescent="0.25">
      <c r="T2392" t="str">
        <v>No</v>
      </c>
      <c r="U2392">
        <f t="shared" si="39"/>
        <v>0</v>
      </c>
      <c r="V2392">
        <f ca="1"/>
        <v>0</v>
      </c>
    </row>
    <row r="2393" spans="20:22" x14ac:dyDescent="0.25">
      <c r="T2393" t="str">
        <v>No</v>
      </c>
      <c r="U2393">
        <f t="shared" si="39"/>
        <v>0</v>
      </c>
      <c r="V2393">
        <f ca="1"/>
        <v>0</v>
      </c>
    </row>
    <row r="2394" spans="20:22" x14ac:dyDescent="0.25">
      <c r="T2394" t="str">
        <v>No</v>
      </c>
      <c r="U2394">
        <f t="shared" si="39"/>
        <v>0</v>
      </c>
      <c r="V2394">
        <f ca="1"/>
        <v>0</v>
      </c>
    </row>
    <row r="2395" spans="20:22" x14ac:dyDescent="0.25">
      <c r="T2395" t="str">
        <v>No</v>
      </c>
      <c r="U2395">
        <f t="shared" si="39"/>
        <v>0</v>
      </c>
      <c r="V2395">
        <f ca="1"/>
        <v>0</v>
      </c>
    </row>
    <row r="2396" spans="20:22" x14ac:dyDescent="0.25">
      <c r="T2396" t="str">
        <v>No</v>
      </c>
      <c r="U2396">
        <f t="shared" si="39"/>
        <v>0</v>
      </c>
      <c r="V2396">
        <f ca="1"/>
        <v>0</v>
      </c>
    </row>
    <row r="2397" spans="20:22" x14ac:dyDescent="0.25">
      <c r="T2397" t="str">
        <v>No</v>
      </c>
      <c r="U2397">
        <f t="shared" si="39"/>
        <v>0</v>
      </c>
      <c r="V2397">
        <f ca="1"/>
        <v>0</v>
      </c>
    </row>
    <row r="2398" spans="20:22" x14ac:dyDescent="0.25">
      <c r="T2398" t="str">
        <v>No</v>
      </c>
      <c r="U2398">
        <f t="shared" si="39"/>
        <v>0</v>
      </c>
      <c r="V2398">
        <f ca="1"/>
        <v>0</v>
      </c>
    </row>
    <row r="2399" spans="20:22" x14ac:dyDescent="0.25">
      <c r="T2399" t="str">
        <v>No</v>
      </c>
      <c r="U2399">
        <f t="shared" si="39"/>
        <v>0</v>
      </c>
      <c r="V2399">
        <f ca="1"/>
        <v>0</v>
      </c>
    </row>
    <row r="2400" spans="20:22" x14ac:dyDescent="0.25">
      <c r="T2400" t="str">
        <v>No</v>
      </c>
      <c r="U2400">
        <f t="shared" si="39"/>
        <v>0</v>
      </c>
      <c r="V2400">
        <f ca="1"/>
        <v>0</v>
      </c>
    </row>
    <row r="2401" spans="20:22" x14ac:dyDescent="0.25">
      <c r="T2401" t="str">
        <v>No</v>
      </c>
      <c r="U2401">
        <f t="shared" si="39"/>
        <v>0</v>
      </c>
      <c r="V2401">
        <f ca="1"/>
        <v>0</v>
      </c>
    </row>
    <row r="2402" spans="20:22" x14ac:dyDescent="0.25">
      <c r="T2402" t="str">
        <v>No</v>
      </c>
      <c r="U2402">
        <f t="shared" si="39"/>
        <v>0</v>
      </c>
      <c r="V2402">
        <f ca="1"/>
        <v>0</v>
      </c>
    </row>
    <row r="2403" spans="20:22" x14ac:dyDescent="0.25">
      <c r="T2403" t="str">
        <v>No</v>
      </c>
      <c r="U2403">
        <f t="shared" si="39"/>
        <v>0</v>
      </c>
      <c r="V2403">
        <f ca="1"/>
        <v>0</v>
      </c>
    </row>
    <row r="2404" spans="20:22" x14ac:dyDescent="0.25">
      <c r="T2404" t="str">
        <v>No</v>
      </c>
      <c r="U2404">
        <f t="shared" si="39"/>
        <v>0</v>
      </c>
      <c r="V2404">
        <f ca="1"/>
        <v>0</v>
      </c>
    </row>
    <row r="2405" spans="20:22" x14ac:dyDescent="0.25">
      <c r="T2405" t="str">
        <v>No</v>
      </c>
      <c r="U2405">
        <f t="shared" si="39"/>
        <v>0</v>
      </c>
      <c r="V2405">
        <f ca="1"/>
        <v>0</v>
      </c>
    </row>
    <row r="2406" spans="20:22" x14ac:dyDescent="0.25">
      <c r="T2406" t="str">
        <v>No</v>
      </c>
      <c r="U2406">
        <f t="shared" si="39"/>
        <v>0</v>
      </c>
      <c r="V2406">
        <f ca="1"/>
        <v>0</v>
      </c>
    </row>
    <row r="2407" spans="20:22" x14ac:dyDescent="0.25">
      <c r="T2407" t="str">
        <v>No</v>
      </c>
      <c r="U2407">
        <f t="shared" si="39"/>
        <v>0</v>
      </c>
      <c r="V2407">
        <f ca="1"/>
        <v>0</v>
      </c>
    </row>
    <row r="2408" spans="20:22" x14ac:dyDescent="0.25">
      <c r="T2408" t="str">
        <v>No</v>
      </c>
      <c r="U2408">
        <f t="shared" si="39"/>
        <v>0</v>
      </c>
      <c r="V2408">
        <f ca="1"/>
        <v>0</v>
      </c>
    </row>
    <row r="2409" spans="20:22" x14ac:dyDescent="0.25">
      <c r="T2409" t="str">
        <v>No</v>
      </c>
      <c r="U2409">
        <f t="shared" si="39"/>
        <v>0</v>
      </c>
      <c r="V2409">
        <f ca="1"/>
        <v>0</v>
      </c>
    </row>
    <row r="2410" spans="20:22" x14ac:dyDescent="0.25">
      <c r="T2410" t="str">
        <v>No</v>
      </c>
      <c r="U2410">
        <f t="shared" si="39"/>
        <v>0</v>
      </c>
      <c r="V2410">
        <f ca="1"/>
        <v>0</v>
      </c>
    </row>
    <row r="2411" spans="20:22" x14ac:dyDescent="0.25">
      <c r="T2411" t="str">
        <v>No</v>
      </c>
      <c r="U2411">
        <f t="shared" si="39"/>
        <v>0</v>
      </c>
      <c r="V2411">
        <f ca="1"/>
        <v>0</v>
      </c>
    </row>
    <row r="2412" spans="20:22" x14ac:dyDescent="0.25">
      <c r="T2412" t="str">
        <v>No</v>
      </c>
      <c r="U2412">
        <f t="shared" si="39"/>
        <v>0</v>
      </c>
      <c r="V2412">
        <f ca="1"/>
        <v>0</v>
      </c>
    </row>
    <row r="2413" spans="20:22" x14ac:dyDescent="0.25">
      <c r="T2413" t="str">
        <v>No</v>
      </c>
      <c r="U2413">
        <f t="shared" si="39"/>
        <v>0</v>
      </c>
      <c r="V2413">
        <f ca="1"/>
        <v>0</v>
      </c>
    </row>
    <row r="2414" spans="20:22" x14ac:dyDescent="0.25">
      <c r="T2414" t="str">
        <v>No</v>
      </c>
      <c r="U2414">
        <f t="shared" si="39"/>
        <v>0</v>
      </c>
      <c r="V2414">
        <f ca="1"/>
        <v>0</v>
      </c>
    </row>
    <row r="2415" spans="20:22" x14ac:dyDescent="0.25">
      <c r="T2415" t="str">
        <v>No</v>
      </c>
      <c r="U2415">
        <f t="shared" si="39"/>
        <v>0</v>
      </c>
      <c r="V2415">
        <f ca="1"/>
        <v>0</v>
      </c>
    </row>
    <row r="2416" spans="20:22" x14ac:dyDescent="0.25">
      <c r="T2416" t="str">
        <v>No</v>
      </c>
      <c r="U2416">
        <f t="shared" si="39"/>
        <v>0</v>
      </c>
      <c r="V2416">
        <f ca="1"/>
        <v>0</v>
      </c>
    </row>
    <row r="2417" spans="20:22" x14ac:dyDescent="0.25">
      <c r="T2417" t="str">
        <v>No</v>
      </c>
      <c r="U2417">
        <f t="shared" si="39"/>
        <v>0</v>
      </c>
      <c r="V2417">
        <f ca="1"/>
        <v>0</v>
      </c>
    </row>
    <row r="2418" spans="20:22" x14ac:dyDescent="0.25">
      <c r="T2418" t="str">
        <v>No</v>
      </c>
      <c r="U2418">
        <f t="shared" si="39"/>
        <v>0</v>
      </c>
      <c r="V2418">
        <f ca="1"/>
        <v>0</v>
      </c>
    </row>
    <row r="2419" spans="20:22" x14ac:dyDescent="0.25">
      <c r="T2419" t="str">
        <v>No</v>
      </c>
      <c r="U2419">
        <f t="shared" si="39"/>
        <v>0</v>
      </c>
      <c r="V2419">
        <f ca="1"/>
        <v>0</v>
      </c>
    </row>
    <row r="2420" spans="20:22" x14ac:dyDescent="0.25">
      <c r="T2420" t="str">
        <v>No</v>
      </c>
      <c r="U2420">
        <f t="shared" si="39"/>
        <v>0</v>
      </c>
      <c r="V2420">
        <f ca="1"/>
        <v>0</v>
      </c>
    </row>
    <row r="2421" spans="20:22" x14ac:dyDescent="0.25">
      <c r="T2421" t="str">
        <v>No</v>
      </c>
      <c r="U2421">
        <f t="shared" si="39"/>
        <v>0</v>
      </c>
      <c r="V2421">
        <f ca="1"/>
        <v>0</v>
      </c>
    </row>
    <row r="2422" spans="20:22" x14ac:dyDescent="0.25">
      <c r="T2422" t="str">
        <v>No</v>
      </c>
      <c r="U2422">
        <f t="shared" si="39"/>
        <v>0</v>
      </c>
      <c r="V2422">
        <f ca="1"/>
        <v>0</v>
      </c>
    </row>
    <row r="2423" spans="20:22" x14ac:dyDescent="0.25">
      <c r="T2423" t="str">
        <v>No</v>
      </c>
      <c r="U2423">
        <f t="shared" si="39"/>
        <v>0</v>
      </c>
      <c r="V2423">
        <f ca="1"/>
        <v>0</v>
      </c>
    </row>
    <row r="2424" spans="20:22" x14ac:dyDescent="0.25">
      <c r="T2424" t="str">
        <v>No</v>
      </c>
      <c r="U2424">
        <f t="shared" si="39"/>
        <v>0</v>
      </c>
      <c r="V2424">
        <f ca="1"/>
        <v>0</v>
      </c>
    </row>
    <row r="2425" spans="20:22" x14ac:dyDescent="0.25">
      <c r="T2425" t="str">
        <v>No</v>
      </c>
      <c r="U2425">
        <f t="shared" si="39"/>
        <v>0</v>
      </c>
      <c r="V2425">
        <f ca="1"/>
        <v>0</v>
      </c>
    </row>
    <row r="2426" spans="20:22" x14ac:dyDescent="0.25">
      <c r="T2426" t="str">
        <v>No</v>
      </c>
      <c r="U2426">
        <f t="shared" si="39"/>
        <v>0</v>
      </c>
      <c r="V2426">
        <f ca="1"/>
        <v>0</v>
      </c>
    </row>
    <row r="2427" spans="20:22" x14ac:dyDescent="0.25">
      <c r="T2427" t="str">
        <v>No</v>
      </c>
      <c r="U2427">
        <f t="shared" si="39"/>
        <v>0</v>
      </c>
      <c r="V2427">
        <f ca="1"/>
        <v>0</v>
      </c>
    </row>
    <row r="2428" spans="20:22" x14ac:dyDescent="0.25">
      <c r="T2428" t="str">
        <v>No</v>
      </c>
      <c r="U2428">
        <f t="shared" si="39"/>
        <v>0</v>
      </c>
      <c r="V2428">
        <f ca="1"/>
        <v>0</v>
      </c>
    </row>
    <row r="2429" spans="20:22" x14ac:dyDescent="0.25">
      <c r="T2429" t="str">
        <v>No</v>
      </c>
      <c r="U2429">
        <f t="shared" si="39"/>
        <v>0</v>
      </c>
      <c r="V2429">
        <f ca="1"/>
        <v>0</v>
      </c>
    </row>
    <row r="2430" spans="20:22" x14ac:dyDescent="0.25">
      <c r="T2430" t="str">
        <v>No</v>
      </c>
      <c r="U2430">
        <f t="shared" si="39"/>
        <v>0</v>
      </c>
      <c r="V2430">
        <f ca="1"/>
        <v>0</v>
      </c>
    </row>
    <row r="2431" spans="20:22" x14ac:dyDescent="0.25">
      <c r="T2431" t="str">
        <v>No</v>
      </c>
      <c r="U2431">
        <f t="shared" si="39"/>
        <v>0</v>
      </c>
      <c r="V2431">
        <f ca="1"/>
        <v>0</v>
      </c>
    </row>
    <row r="2432" spans="20:22" x14ac:dyDescent="0.25">
      <c r="T2432" t="str">
        <v>No</v>
      </c>
      <c r="U2432">
        <f t="shared" si="39"/>
        <v>0</v>
      </c>
      <c r="V2432">
        <f ca="1"/>
        <v>0</v>
      </c>
    </row>
    <row r="2433" spans="20:22" x14ac:dyDescent="0.25">
      <c r="T2433" t="str">
        <v>No</v>
      </c>
      <c r="U2433">
        <f t="shared" si="39"/>
        <v>0</v>
      </c>
      <c r="V2433">
        <f ca="1"/>
        <v>0</v>
      </c>
    </row>
    <row r="2434" spans="20:22" x14ac:dyDescent="0.25">
      <c r="T2434" t="str">
        <v>No</v>
      </c>
      <c r="U2434">
        <f t="shared" si="39"/>
        <v>0</v>
      </c>
      <c r="V2434">
        <f ca="1"/>
        <v>0</v>
      </c>
    </row>
    <row r="2435" spans="20:22" x14ac:dyDescent="0.25">
      <c r="T2435" t="str">
        <v>No</v>
      </c>
      <c r="U2435">
        <f t="shared" si="39"/>
        <v>0</v>
      </c>
      <c r="V2435">
        <f ca="1"/>
        <v>0</v>
      </c>
    </row>
    <row r="2436" spans="20:22" x14ac:dyDescent="0.25">
      <c r="T2436" t="str">
        <v>No</v>
      </c>
      <c r="U2436">
        <f t="shared" si="39"/>
        <v>0</v>
      </c>
      <c r="V2436">
        <f ca="1"/>
        <v>0</v>
      </c>
    </row>
    <row r="2437" spans="20:22" x14ac:dyDescent="0.25">
      <c r="T2437" t="str">
        <v>No</v>
      </c>
      <c r="U2437">
        <f t="shared" si="39"/>
        <v>0</v>
      </c>
      <c r="V2437">
        <f ca="1"/>
        <v>0</v>
      </c>
    </row>
    <row r="2438" spans="20:22" x14ac:dyDescent="0.25">
      <c r="T2438" t="str">
        <v>No</v>
      </c>
      <c r="U2438">
        <f t="shared" si="39"/>
        <v>0</v>
      </c>
      <c r="V2438">
        <f ca="1"/>
        <v>0</v>
      </c>
    </row>
    <row r="2439" spans="20:22" x14ac:dyDescent="0.25">
      <c r="T2439" t="str">
        <v>No</v>
      </c>
      <c r="U2439">
        <f t="shared" si="39"/>
        <v>0</v>
      </c>
      <c r="V2439">
        <f ca="1"/>
        <v>0</v>
      </c>
    </row>
    <row r="2440" spans="20:22" x14ac:dyDescent="0.25">
      <c r="T2440" t="str">
        <v>No</v>
      </c>
      <c r="U2440">
        <f t="shared" si="39"/>
        <v>0</v>
      </c>
      <c r="V2440">
        <f ca="1"/>
        <v>0</v>
      </c>
    </row>
    <row r="2441" spans="20:22" x14ac:dyDescent="0.25">
      <c r="T2441" t="str">
        <v>No</v>
      </c>
      <c r="U2441">
        <f t="shared" si="39"/>
        <v>0</v>
      </c>
      <c r="V2441">
        <f ca="1"/>
        <v>0</v>
      </c>
    </row>
    <row r="2442" spans="20:22" x14ac:dyDescent="0.25">
      <c r="T2442" t="str">
        <v>No</v>
      </c>
      <c r="U2442">
        <f t="shared" si="39"/>
        <v>0</v>
      </c>
      <c r="V2442">
        <f ca="1"/>
        <v>0</v>
      </c>
    </row>
    <row r="2443" spans="20:22" x14ac:dyDescent="0.25">
      <c r="T2443" t="str">
        <v>No</v>
      </c>
      <c r="U2443">
        <f t="shared" si="39"/>
        <v>0</v>
      </c>
      <c r="V2443">
        <f ca="1"/>
        <v>0</v>
      </c>
    </row>
    <row r="2444" spans="20:22" x14ac:dyDescent="0.25">
      <c r="T2444" t="str">
        <v>No</v>
      </c>
      <c r="U2444">
        <f t="shared" si="39"/>
        <v>0</v>
      </c>
      <c r="V2444">
        <f ca="1"/>
        <v>0</v>
      </c>
    </row>
    <row r="2445" spans="20:22" x14ac:dyDescent="0.25">
      <c r="T2445" t="str">
        <v>No</v>
      </c>
      <c r="U2445">
        <f t="shared" si="39"/>
        <v>0</v>
      </c>
      <c r="V2445">
        <f ca="1"/>
        <v>0</v>
      </c>
    </row>
    <row r="2446" spans="20:22" x14ac:dyDescent="0.25">
      <c r="T2446" t="str">
        <v>No</v>
      </c>
      <c r="U2446">
        <f t="shared" si="39"/>
        <v>0</v>
      </c>
      <c r="V2446">
        <f ca="1"/>
        <v>0</v>
      </c>
    </row>
    <row r="2447" spans="20:22" x14ac:dyDescent="0.25">
      <c r="T2447" t="str">
        <v>No</v>
      </c>
      <c r="U2447">
        <f t="shared" si="39"/>
        <v>0</v>
      </c>
      <c r="V2447">
        <f ca="1"/>
        <v>0</v>
      </c>
    </row>
    <row r="2448" spans="20:22" x14ac:dyDescent="0.25">
      <c r="T2448" t="str">
        <v>No</v>
      </c>
      <c r="U2448">
        <f t="shared" ref="U2448:U2511" si="40">IF(T2448="Yes",1,0)</f>
        <v>0</v>
      </c>
      <c r="V2448">
        <f ca="1"/>
        <v>0</v>
      </c>
    </row>
    <row r="2449" spans="20:22" x14ac:dyDescent="0.25">
      <c r="T2449" t="str">
        <v>No</v>
      </c>
      <c r="U2449">
        <f t="shared" si="40"/>
        <v>0</v>
      </c>
      <c r="V2449">
        <f ca="1"/>
        <v>0</v>
      </c>
    </row>
    <row r="2450" spans="20:22" x14ac:dyDescent="0.25">
      <c r="T2450" t="str">
        <v>No</v>
      </c>
      <c r="U2450">
        <f t="shared" si="40"/>
        <v>0</v>
      </c>
      <c r="V2450">
        <f ca="1"/>
        <v>0</v>
      </c>
    </row>
    <row r="2451" spans="20:22" x14ac:dyDescent="0.25">
      <c r="T2451" t="str">
        <v>No</v>
      </c>
      <c r="U2451">
        <f t="shared" si="40"/>
        <v>0</v>
      </c>
      <c r="V2451">
        <f ca="1"/>
        <v>0</v>
      </c>
    </row>
    <row r="2452" spans="20:22" x14ac:dyDescent="0.25">
      <c r="T2452" t="str">
        <v>No</v>
      </c>
      <c r="U2452">
        <f t="shared" si="40"/>
        <v>0</v>
      </c>
      <c r="V2452">
        <f ca="1"/>
        <v>0</v>
      </c>
    </row>
    <row r="2453" spans="20:22" x14ac:dyDescent="0.25">
      <c r="T2453" t="str">
        <v>No</v>
      </c>
      <c r="U2453">
        <f t="shared" si="40"/>
        <v>0</v>
      </c>
      <c r="V2453">
        <f ca="1"/>
        <v>0</v>
      </c>
    </row>
    <row r="2454" spans="20:22" x14ac:dyDescent="0.25">
      <c r="T2454" t="str">
        <v>No</v>
      </c>
      <c r="U2454">
        <f t="shared" si="40"/>
        <v>0</v>
      </c>
      <c r="V2454">
        <f ca="1"/>
        <v>0</v>
      </c>
    </row>
    <row r="2455" spans="20:22" x14ac:dyDescent="0.25">
      <c r="T2455" t="str">
        <v>No</v>
      </c>
      <c r="U2455">
        <f t="shared" si="40"/>
        <v>0</v>
      </c>
      <c r="V2455">
        <f ca="1"/>
        <v>0</v>
      </c>
    </row>
    <row r="2456" spans="20:22" x14ac:dyDescent="0.25">
      <c r="T2456" t="str">
        <v>No</v>
      </c>
      <c r="U2456">
        <f t="shared" si="40"/>
        <v>0</v>
      </c>
      <c r="V2456">
        <f ca="1"/>
        <v>0</v>
      </c>
    </row>
    <row r="2457" spans="20:22" x14ac:dyDescent="0.25">
      <c r="T2457" t="str">
        <v>No</v>
      </c>
      <c r="U2457">
        <f t="shared" si="40"/>
        <v>0</v>
      </c>
      <c r="V2457">
        <f ca="1"/>
        <v>0</v>
      </c>
    </row>
    <row r="2458" spans="20:22" x14ac:dyDescent="0.25">
      <c r="T2458" t="str">
        <v>No</v>
      </c>
      <c r="U2458">
        <f t="shared" si="40"/>
        <v>0</v>
      </c>
      <c r="V2458">
        <f ca="1"/>
        <v>0</v>
      </c>
    </row>
    <row r="2459" spans="20:22" x14ac:dyDescent="0.25">
      <c r="T2459" t="str">
        <v>Yes</v>
      </c>
      <c r="U2459">
        <f t="shared" si="40"/>
        <v>1</v>
      </c>
      <c r="V2459">
        <f ca="1"/>
        <v>0</v>
      </c>
    </row>
    <row r="2460" spans="20:22" x14ac:dyDescent="0.25">
      <c r="T2460" t="str">
        <v>No</v>
      </c>
      <c r="U2460">
        <f t="shared" si="40"/>
        <v>0</v>
      </c>
      <c r="V2460">
        <f ca="1"/>
        <v>0</v>
      </c>
    </row>
    <row r="2461" spans="20:22" x14ac:dyDescent="0.25">
      <c r="T2461" t="str">
        <v>No</v>
      </c>
      <c r="U2461">
        <f t="shared" si="40"/>
        <v>0</v>
      </c>
      <c r="V2461">
        <f ca="1"/>
        <v>0</v>
      </c>
    </row>
    <row r="2462" spans="20:22" x14ac:dyDescent="0.25">
      <c r="T2462" t="str">
        <v>No</v>
      </c>
      <c r="U2462">
        <f t="shared" si="40"/>
        <v>0</v>
      </c>
      <c r="V2462">
        <f ca="1"/>
        <v>0</v>
      </c>
    </row>
    <row r="2463" spans="20:22" x14ac:dyDescent="0.25">
      <c r="T2463" t="str">
        <v>No</v>
      </c>
      <c r="U2463">
        <f t="shared" si="40"/>
        <v>0</v>
      </c>
      <c r="V2463">
        <f ca="1"/>
        <v>0</v>
      </c>
    </row>
    <row r="2464" spans="20:22" x14ac:dyDescent="0.25">
      <c r="T2464" t="str">
        <v>No</v>
      </c>
      <c r="U2464">
        <f t="shared" si="40"/>
        <v>0</v>
      </c>
      <c r="V2464">
        <f ca="1"/>
        <v>0</v>
      </c>
    </row>
    <row r="2465" spans="20:22" x14ac:dyDescent="0.25">
      <c r="T2465" t="str">
        <v>No</v>
      </c>
      <c r="U2465">
        <f t="shared" si="40"/>
        <v>0</v>
      </c>
      <c r="V2465">
        <f ca="1"/>
        <v>0</v>
      </c>
    </row>
    <row r="2466" spans="20:22" x14ac:dyDescent="0.25">
      <c r="T2466" t="str">
        <v>Yes</v>
      </c>
      <c r="U2466">
        <f t="shared" si="40"/>
        <v>1</v>
      </c>
      <c r="V2466">
        <f ca="1"/>
        <v>0</v>
      </c>
    </row>
    <row r="2467" spans="20:22" x14ac:dyDescent="0.25">
      <c r="T2467" t="str">
        <v>No</v>
      </c>
      <c r="U2467">
        <f t="shared" si="40"/>
        <v>0</v>
      </c>
      <c r="V2467">
        <f ca="1"/>
        <v>0</v>
      </c>
    </row>
    <row r="2468" spans="20:22" x14ac:dyDescent="0.25">
      <c r="T2468" t="str">
        <v>No</v>
      </c>
      <c r="U2468">
        <f t="shared" si="40"/>
        <v>0</v>
      </c>
      <c r="V2468">
        <f ca="1"/>
        <v>0</v>
      </c>
    </row>
    <row r="2469" spans="20:22" x14ac:dyDescent="0.25">
      <c r="T2469" t="str">
        <v>No</v>
      </c>
      <c r="U2469">
        <f t="shared" si="40"/>
        <v>0</v>
      </c>
      <c r="V2469">
        <f ca="1"/>
        <v>0</v>
      </c>
    </row>
    <row r="2470" spans="20:22" x14ac:dyDescent="0.25">
      <c r="T2470" t="str">
        <v>No</v>
      </c>
      <c r="U2470">
        <f t="shared" si="40"/>
        <v>0</v>
      </c>
      <c r="V2470">
        <f ca="1"/>
        <v>0</v>
      </c>
    </row>
    <row r="2471" spans="20:22" x14ac:dyDescent="0.25">
      <c r="T2471" t="str">
        <v>No</v>
      </c>
      <c r="U2471">
        <f t="shared" si="40"/>
        <v>0</v>
      </c>
      <c r="V2471">
        <f ca="1"/>
        <v>0</v>
      </c>
    </row>
    <row r="2472" spans="20:22" x14ac:dyDescent="0.25">
      <c r="T2472" t="str">
        <v>No</v>
      </c>
      <c r="U2472">
        <f t="shared" si="40"/>
        <v>0</v>
      </c>
      <c r="V2472">
        <f ca="1"/>
        <v>0</v>
      </c>
    </row>
    <row r="2473" spans="20:22" x14ac:dyDescent="0.25">
      <c r="T2473" t="str">
        <v>No</v>
      </c>
      <c r="U2473">
        <f t="shared" si="40"/>
        <v>0</v>
      </c>
      <c r="V2473">
        <f ca="1"/>
        <v>0</v>
      </c>
    </row>
    <row r="2474" spans="20:22" x14ac:dyDescent="0.25">
      <c r="T2474" t="str">
        <v>No</v>
      </c>
      <c r="U2474">
        <f t="shared" si="40"/>
        <v>0</v>
      </c>
      <c r="V2474">
        <f ca="1"/>
        <v>0</v>
      </c>
    </row>
    <row r="2475" spans="20:22" x14ac:dyDescent="0.25">
      <c r="T2475" t="str">
        <v>No</v>
      </c>
      <c r="U2475">
        <f t="shared" si="40"/>
        <v>0</v>
      </c>
      <c r="V2475">
        <f ca="1"/>
        <v>0</v>
      </c>
    </row>
    <row r="2476" spans="20:22" x14ac:dyDescent="0.25">
      <c r="T2476" t="str">
        <v>No</v>
      </c>
      <c r="U2476">
        <f t="shared" si="40"/>
        <v>0</v>
      </c>
      <c r="V2476">
        <f ca="1"/>
        <v>0</v>
      </c>
    </row>
    <row r="2477" spans="20:22" x14ac:dyDescent="0.25">
      <c r="T2477" t="str">
        <v>No</v>
      </c>
      <c r="U2477">
        <f t="shared" si="40"/>
        <v>0</v>
      </c>
      <c r="V2477">
        <f ca="1"/>
        <v>0</v>
      </c>
    </row>
    <row r="2478" spans="20:22" x14ac:dyDescent="0.25">
      <c r="T2478" t="str">
        <v>No</v>
      </c>
      <c r="U2478">
        <f t="shared" si="40"/>
        <v>0</v>
      </c>
      <c r="V2478">
        <f ca="1"/>
        <v>0</v>
      </c>
    </row>
    <row r="2479" spans="20:22" x14ac:dyDescent="0.25">
      <c r="T2479" t="str">
        <v>No</v>
      </c>
      <c r="U2479">
        <f t="shared" si="40"/>
        <v>0</v>
      </c>
      <c r="V2479">
        <f ca="1"/>
        <v>0</v>
      </c>
    </row>
    <row r="2480" spans="20:22" x14ac:dyDescent="0.25">
      <c r="T2480" t="str">
        <v>No</v>
      </c>
      <c r="U2480">
        <f t="shared" si="40"/>
        <v>0</v>
      </c>
      <c r="V2480">
        <f ca="1"/>
        <v>0</v>
      </c>
    </row>
    <row r="2481" spans="20:22" x14ac:dyDescent="0.25">
      <c r="T2481" t="str">
        <v>No</v>
      </c>
      <c r="U2481">
        <f t="shared" si="40"/>
        <v>0</v>
      </c>
      <c r="V2481">
        <f ca="1"/>
        <v>0</v>
      </c>
    </row>
    <row r="2482" spans="20:22" x14ac:dyDescent="0.25">
      <c r="T2482" t="str">
        <v>No</v>
      </c>
      <c r="U2482">
        <f t="shared" si="40"/>
        <v>0</v>
      </c>
      <c r="V2482">
        <f ca="1"/>
        <v>0</v>
      </c>
    </row>
    <row r="2483" spans="20:22" x14ac:dyDescent="0.25">
      <c r="T2483" t="str">
        <v>No</v>
      </c>
      <c r="U2483">
        <f t="shared" si="40"/>
        <v>0</v>
      </c>
      <c r="V2483">
        <f ca="1"/>
        <v>0</v>
      </c>
    </row>
    <row r="2484" spans="20:22" x14ac:dyDescent="0.25">
      <c r="T2484" t="str">
        <v>No</v>
      </c>
      <c r="U2484">
        <f t="shared" si="40"/>
        <v>0</v>
      </c>
      <c r="V2484">
        <f ca="1"/>
        <v>0</v>
      </c>
    </row>
    <row r="2485" spans="20:22" x14ac:dyDescent="0.25">
      <c r="T2485" t="str">
        <v>No</v>
      </c>
      <c r="U2485">
        <f t="shared" si="40"/>
        <v>0</v>
      </c>
      <c r="V2485">
        <f ca="1"/>
        <v>0</v>
      </c>
    </row>
    <row r="2486" spans="20:22" x14ac:dyDescent="0.25">
      <c r="T2486" t="str">
        <v>No</v>
      </c>
      <c r="U2486">
        <f t="shared" si="40"/>
        <v>0</v>
      </c>
      <c r="V2486">
        <f ca="1"/>
        <v>0</v>
      </c>
    </row>
    <row r="2487" spans="20:22" x14ac:dyDescent="0.25">
      <c r="T2487" t="str">
        <v>No</v>
      </c>
      <c r="U2487">
        <f t="shared" si="40"/>
        <v>0</v>
      </c>
      <c r="V2487">
        <f ca="1"/>
        <v>0</v>
      </c>
    </row>
    <row r="2488" spans="20:22" x14ac:dyDescent="0.25">
      <c r="T2488" t="str">
        <v>No</v>
      </c>
      <c r="U2488">
        <f t="shared" si="40"/>
        <v>0</v>
      </c>
      <c r="V2488">
        <f ca="1"/>
        <v>0</v>
      </c>
    </row>
    <row r="2489" spans="20:22" x14ac:dyDescent="0.25">
      <c r="T2489" t="str">
        <v>No</v>
      </c>
      <c r="U2489">
        <f t="shared" si="40"/>
        <v>0</v>
      </c>
      <c r="V2489">
        <f ca="1"/>
        <v>0</v>
      </c>
    </row>
    <row r="2490" spans="20:22" x14ac:dyDescent="0.25">
      <c r="T2490" t="str">
        <v>No</v>
      </c>
      <c r="U2490">
        <f t="shared" si="40"/>
        <v>0</v>
      </c>
      <c r="V2490">
        <f ca="1"/>
        <v>0</v>
      </c>
    </row>
    <row r="2491" spans="20:22" x14ac:dyDescent="0.25">
      <c r="T2491" t="str">
        <v>No</v>
      </c>
      <c r="U2491">
        <f t="shared" si="40"/>
        <v>0</v>
      </c>
      <c r="V2491">
        <f ca="1"/>
        <v>0</v>
      </c>
    </row>
    <row r="2492" spans="20:22" x14ac:dyDescent="0.25">
      <c r="T2492" t="str">
        <v>No</v>
      </c>
      <c r="U2492">
        <f t="shared" si="40"/>
        <v>0</v>
      </c>
      <c r="V2492">
        <f ca="1"/>
        <v>0</v>
      </c>
    </row>
    <row r="2493" spans="20:22" x14ac:dyDescent="0.25">
      <c r="T2493" t="str">
        <v>No</v>
      </c>
      <c r="U2493">
        <f t="shared" si="40"/>
        <v>0</v>
      </c>
      <c r="V2493">
        <f ca="1"/>
        <v>0</v>
      </c>
    </row>
    <row r="2494" spans="20:22" x14ac:dyDescent="0.25">
      <c r="T2494" t="str">
        <v>No</v>
      </c>
      <c r="U2494">
        <f t="shared" si="40"/>
        <v>0</v>
      </c>
      <c r="V2494">
        <f ca="1"/>
        <v>0</v>
      </c>
    </row>
    <row r="2495" spans="20:22" x14ac:dyDescent="0.25">
      <c r="T2495" t="str">
        <v>No</v>
      </c>
      <c r="U2495">
        <f t="shared" si="40"/>
        <v>0</v>
      </c>
      <c r="V2495">
        <f ca="1"/>
        <v>0</v>
      </c>
    </row>
    <row r="2496" spans="20:22" x14ac:dyDescent="0.25">
      <c r="T2496" t="str">
        <v>No</v>
      </c>
      <c r="U2496">
        <f t="shared" si="40"/>
        <v>0</v>
      </c>
      <c r="V2496">
        <f ca="1"/>
        <v>0</v>
      </c>
    </row>
    <row r="2497" spans="20:22" x14ac:dyDescent="0.25">
      <c r="T2497" t="str">
        <v>No</v>
      </c>
      <c r="U2497">
        <f t="shared" si="40"/>
        <v>0</v>
      </c>
      <c r="V2497">
        <f ca="1"/>
        <v>0</v>
      </c>
    </row>
    <row r="2498" spans="20:22" x14ac:dyDescent="0.25">
      <c r="T2498" t="str">
        <v>No</v>
      </c>
      <c r="U2498">
        <f t="shared" si="40"/>
        <v>0</v>
      </c>
      <c r="V2498">
        <f ca="1"/>
        <v>0</v>
      </c>
    </row>
    <row r="2499" spans="20:22" x14ac:dyDescent="0.25">
      <c r="T2499" t="str">
        <v>No</v>
      </c>
      <c r="U2499">
        <f t="shared" si="40"/>
        <v>0</v>
      </c>
      <c r="V2499">
        <f ca="1"/>
        <v>0</v>
      </c>
    </row>
    <row r="2500" spans="20:22" x14ac:dyDescent="0.25">
      <c r="T2500" t="str">
        <v>No</v>
      </c>
      <c r="U2500">
        <f t="shared" si="40"/>
        <v>0</v>
      </c>
      <c r="V2500">
        <f ca="1"/>
        <v>0</v>
      </c>
    </row>
    <row r="2501" spans="20:22" x14ac:dyDescent="0.25">
      <c r="T2501" t="str">
        <v>No</v>
      </c>
      <c r="U2501">
        <f t="shared" si="40"/>
        <v>0</v>
      </c>
      <c r="V2501">
        <f ca="1"/>
        <v>0</v>
      </c>
    </row>
    <row r="2502" spans="20:22" x14ac:dyDescent="0.25">
      <c r="T2502" t="str">
        <v>No</v>
      </c>
      <c r="U2502">
        <f t="shared" si="40"/>
        <v>0</v>
      </c>
      <c r="V2502">
        <f ca="1"/>
        <v>0</v>
      </c>
    </row>
    <row r="2503" spans="20:22" x14ac:dyDescent="0.25">
      <c r="T2503" t="str">
        <v>No</v>
      </c>
      <c r="U2503">
        <f t="shared" si="40"/>
        <v>0</v>
      </c>
      <c r="V2503">
        <f ca="1"/>
        <v>0</v>
      </c>
    </row>
    <row r="2504" spans="20:22" x14ac:dyDescent="0.25">
      <c r="T2504" t="str">
        <v>No</v>
      </c>
      <c r="U2504">
        <f t="shared" si="40"/>
        <v>0</v>
      </c>
      <c r="V2504">
        <f ca="1"/>
        <v>0</v>
      </c>
    </row>
    <row r="2505" spans="20:22" x14ac:dyDescent="0.25">
      <c r="T2505" t="str">
        <v>No</v>
      </c>
      <c r="U2505">
        <f t="shared" si="40"/>
        <v>0</v>
      </c>
      <c r="V2505">
        <f ca="1"/>
        <v>0</v>
      </c>
    </row>
    <row r="2506" spans="20:22" x14ac:dyDescent="0.25">
      <c r="T2506" t="str">
        <v>No</v>
      </c>
      <c r="U2506">
        <f t="shared" si="40"/>
        <v>0</v>
      </c>
      <c r="V2506">
        <f ca="1"/>
        <v>0</v>
      </c>
    </row>
    <row r="2507" spans="20:22" x14ac:dyDescent="0.25">
      <c r="T2507" t="str">
        <v>No</v>
      </c>
      <c r="U2507">
        <f t="shared" si="40"/>
        <v>0</v>
      </c>
      <c r="V2507">
        <f ca="1"/>
        <v>0</v>
      </c>
    </row>
    <row r="2508" spans="20:22" x14ac:dyDescent="0.25">
      <c r="T2508" t="str">
        <v>No</v>
      </c>
      <c r="U2508">
        <f t="shared" si="40"/>
        <v>0</v>
      </c>
      <c r="V2508">
        <f ca="1"/>
        <v>0</v>
      </c>
    </row>
    <row r="2509" spans="20:22" x14ac:dyDescent="0.25">
      <c r="T2509" t="str">
        <v>No</v>
      </c>
      <c r="U2509">
        <f t="shared" si="40"/>
        <v>0</v>
      </c>
      <c r="V2509">
        <f ca="1"/>
        <v>0</v>
      </c>
    </row>
    <row r="2510" spans="20:22" x14ac:dyDescent="0.25">
      <c r="T2510" t="str">
        <v>No</v>
      </c>
      <c r="U2510">
        <f t="shared" si="40"/>
        <v>0</v>
      </c>
      <c r="V2510">
        <f ca="1"/>
        <v>0</v>
      </c>
    </row>
    <row r="2511" spans="20:22" x14ac:dyDescent="0.25">
      <c r="T2511" t="str">
        <v>No</v>
      </c>
      <c r="U2511">
        <f t="shared" si="40"/>
        <v>0</v>
      </c>
      <c r="V2511">
        <f ca="1"/>
        <v>0</v>
      </c>
    </row>
    <row r="2512" spans="20:22" x14ac:dyDescent="0.25">
      <c r="T2512" t="str">
        <v>No</v>
      </c>
      <c r="U2512">
        <f t="shared" ref="U2512:U2575" si="41">IF(T2512="Yes",1,0)</f>
        <v>0</v>
      </c>
      <c r="V2512">
        <f ca="1"/>
        <v>0</v>
      </c>
    </row>
    <row r="2513" spans="20:22" x14ac:dyDescent="0.25">
      <c r="T2513" t="str">
        <v>No</v>
      </c>
      <c r="U2513">
        <f t="shared" si="41"/>
        <v>0</v>
      </c>
      <c r="V2513">
        <f ca="1"/>
        <v>0</v>
      </c>
    </row>
    <row r="2514" spans="20:22" x14ac:dyDescent="0.25">
      <c r="T2514" t="str">
        <v>No</v>
      </c>
      <c r="U2514">
        <f t="shared" si="41"/>
        <v>0</v>
      </c>
      <c r="V2514">
        <f ca="1"/>
        <v>0</v>
      </c>
    </row>
    <row r="2515" spans="20:22" x14ac:dyDescent="0.25">
      <c r="T2515" t="str">
        <v>No</v>
      </c>
      <c r="U2515">
        <f t="shared" si="41"/>
        <v>0</v>
      </c>
      <c r="V2515">
        <f ca="1"/>
        <v>0</v>
      </c>
    </row>
    <row r="2516" spans="20:22" x14ac:dyDescent="0.25">
      <c r="T2516" t="str">
        <v>No</v>
      </c>
      <c r="U2516">
        <f t="shared" si="41"/>
        <v>0</v>
      </c>
      <c r="V2516">
        <f ca="1"/>
        <v>0</v>
      </c>
    </row>
    <row r="2517" spans="20:22" x14ac:dyDescent="0.25">
      <c r="T2517" t="str">
        <v>No</v>
      </c>
      <c r="U2517">
        <f t="shared" si="41"/>
        <v>0</v>
      </c>
      <c r="V2517">
        <f ca="1"/>
        <v>0</v>
      </c>
    </row>
    <row r="2518" spans="20:22" x14ac:dyDescent="0.25">
      <c r="T2518" t="str">
        <v>No</v>
      </c>
      <c r="U2518">
        <f t="shared" si="41"/>
        <v>0</v>
      </c>
      <c r="V2518">
        <f ca="1"/>
        <v>0</v>
      </c>
    </row>
    <row r="2519" spans="20:22" x14ac:dyDescent="0.25">
      <c r="T2519" t="str">
        <v>No</v>
      </c>
      <c r="U2519">
        <f t="shared" si="41"/>
        <v>0</v>
      </c>
      <c r="V2519">
        <f ca="1"/>
        <v>0</v>
      </c>
    </row>
    <row r="2520" spans="20:22" x14ac:dyDescent="0.25">
      <c r="T2520" t="str">
        <v>No</v>
      </c>
      <c r="U2520">
        <f t="shared" si="41"/>
        <v>0</v>
      </c>
      <c r="V2520">
        <f ca="1"/>
        <v>0</v>
      </c>
    </row>
    <row r="2521" spans="20:22" x14ac:dyDescent="0.25">
      <c r="T2521" t="str">
        <v>No</v>
      </c>
      <c r="U2521">
        <f t="shared" si="41"/>
        <v>0</v>
      </c>
      <c r="V2521">
        <f ca="1"/>
        <v>0</v>
      </c>
    </row>
    <row r="2522" spans="20:22" x14ac:dyDescent="0.25">
      <c r="T2522" t="str">
        <v>No</v>
      </c>
      <c r="U2522">
        <f t="shared" si="41"/>
        <v>0</v>
      </c>
      <c r="V2522">
        <f ca="1"/>
        <v>0</v>
      </c>
    </row>
    <row r="2523" spans="20:22" x14ac:dyDescent="0.25">
      <c r="T2523" t="str">
        <v>No</v>
      </c>
      <c r="U2523">
        <f t="shared" si="41"/>
        <v>0</v>
      </c>
      <c r="V2523">
        <f ca="1"/>
        <v>0</v>
      </c>
    </row>
    <row r="2524" spans="20:22" x14ac:dyDescent="0.25">
      <c r="T2524" t="str">
        <v>No</v>
      </c>
      <c r="U2524">
        <f t="shared" si="41"/>
        <v>0</v>
      </c>
      <c r="V2524">
        <f ca="1"/>
        <v>0</v>
      </c>
    </row>
    <row r="2525" spans="20:22" x14ac:dyDescent="0.25">
      <c r="T2525" t="str">
        <v>No</v>
      </c>
      <c r="U2525">
        <f t="shared" si="41"/>
        <v>0</v>
      </c>
      <c r="V2525">
        <f ca="1"/>
        <v>0</v>
      </c>
    </row>
    <row r="2526" spans="20:22" x14ac:dyDescent="0.25">
      <c r="T2526" t="str">
        <v>No</v>
      </c>
      <c r="U2526">
        <f t="shared" si="41"/>
        <v>0</v>
      </c>
      <c r="V2526">
        <f ca="1"/>
        <v>0</v>
      </c>
    </row>
    <row r="2527" spans="20:22" x14ac:dyDescent="0.25">
      <c r="T2527" t="str">
        <v>No</v>
      </c>
      <c r="U2527">
        <f t="shared" si="41"/>
        <v>0</v>
      </c>
      <c r="V2527">
        <f ca="1"/>
        <v>0</v>
      </c>
    </row>
    <row r="2528" spans="20:22" x14ac:dyDescent="0.25">
      <c r="T2528" t="str">
        <v>Yes</v>
      </c>
      <c r="U2528">
        <f t="shared" si="41"/>
        <v>1</v>
      </c>
      <c r="V2528">
        <f ca="1"/>
        <v>0</v>
      </c>
    </row>
    <row r="2529" spans="20:22" x14ac:dyDescent="0.25">
      <c r="T2529" t="str">
        <v>No</v>
      </c>
      <c r="U2529">
        <f t="shared" si="41"/>
        <v>0</v>
      </c>
      <c r="V2529">
        <f ca="1"/>
        <v>0</v>
      </c>
    </row>
    <row r="2530" spans="20:22" x14ac:dyDescent="0.25">
      <c r="T2530" t="str">
        <v>No</v>
      </c>
      <c r="U2530">
        <f t="shared" si="41"/>
        <v>0</v>
      </c>
      <c r="V2530">
        <f ca="1"/>
        <v>0</v>
      </c>
    </row>
    <row r="2531" spans="20:22" x14ac:dyDescent="0.25">
      <c r="T2531" t="str">
        <v>No</v>
      </c>
      <c r="U2531">
        <f t="shared" si="41"/>
        <v>0</v>
      </c>
      <c r="V2531">
        <f ca="1"/>
        <v>0</v>
      </c>
    </row>
    <row r="2532" spans="20:22" x14ac:dyDescent="0.25">
      <c r="T2532" t="str">
        <v>No</v>
      </c>
      <c r="U2532">
        <f t="shared" si="41"/>
        <v>0</v>
      </c>
      <c r="V2532">
        <f ca="1"/>
        <v>0</v>
      </c>
    </row>
    <row r="2533" spans="20:22" x14ac:dyDescent="0.25">
      <c r="T2533" t="str">
        <v>No</v>
      </c>
      <c r="U2533">
        <f t="shared" si="41"/>
        <v>0</v>
      </c>
      <c r="V2533">
        <f ca="1"/>
        <v>0</v>
      </c>
    </row>
    <row r="2534" spans="20:22" x14ac:dyDescent="0.25">
      <c r="T2534" t="str">
        <v>No</v>
      </c>
      <c r="U2534">
        <f t="shared" si="41"/>
        <v>0</v>
      </c>
      <c r="V2534">
        <f ca="1"/>
        <v>0</v>
      </c>
    </row>
    <row r="2535" spans="20:22" x14ac:dyDescent="0.25">
      <c r="T2535" t="str">
        <v>No</v>
      </c>
      <c r="U2535">
        <f t="shared" si="41"/>
        <v>0</v>
      </c>
      <c r="V2535">
        <f ca="1"/>
        <v>0</v>
      </c>
    </row>
    <row r="2536" spans="20:22" x14ac:dyDescent="0.25">
      <c r="T2536" t="str">
        <v>No</v>
      </c>
      <c r="U2536">
        <f t="shared" si="41"/>
        <v>0</v>
      </c>
      <c r="V2536">
        <f ca="1"/>
        <v>0</v>
      </c>
    </row>
    <row r="2537" spans="20:22" x14ac:dyDescent="0.25">
      <c r="T2537" t="str">
        <v>No</v>
      </c>
      <c r="U2537">
        <f t="shared" si="41"/>
        <v>0</v>
      </c>
      <c r="V2537">
        <f ca="1"/>
        <v>0</v>
      </c>
    </row>
    <row r="2538" spans="20:22" x14ac:dyDescent="0.25">
      <c r="T2538" t="str">
        <v>No</v>
      </c>
      <c r="U2538">
        <f t="shared" si="41"/>
        <v>0</v>
      </c>
      <c r="V2538">
        <f ca="1"/>
        <v>0</v>
      </c>
    </row>
    <row r="2539" spans="20:22" x14ac:dyDescent="0.25">
      <c r="T2539" t="str">
        <v>No</v>
      </c>
      <c r="U2539">
        <f t="shared" si="41"/>
        <v>0</v>
      </c>
      <c r="V2539">
        <f ca="1"/>
        <v>0</v>
      </c>
    </row>
    <row r="2540" spans="20:22" x14ac:dyDescent="0.25">
      <c r="T2540" t="str">
        <v>No</v>
      </c>
      <c r="U2540">
        <f t="shared" si="41"/>
        <v>0</v>
      </c>
      <c r="V2540">
        <f ca="1"/>
        <v>0</v>
      </c>
    </row>
    <row r="2541" spans="20:22" x14ac:dyDescent="0.25">
      <c r="T2541" t="str">
        <v>No</v>
      </c>
      <c r="U2541">
        <f t="shared" si="41"/>
        <v>0</v>
      </c>
      <c r="V2541">
        <f ca="1"/>
        <v>0</v>
      </c>
    </row>
    <row r="2542" spans="20:22" x14ac:dyDescent="0.25">
      <c r="T2542" t="str">
        <v>No</v>
      </c>
      <c r="U2542">
        <f t="shared" si="41"/>
        <v>0</v>
      </c>
      <c r="V2542">
        <f ca="1"/>
        <v>0</v>
      </c>
    </row>
    <row r="2543" spans="20:22" x14ac:dyDescent="0.25">
      <c r="T2543" t="str">
        <v>No</v>
      </c>
      <c r="U2543">
        <f t="shared" si="41"/>
        <v>0</v>
      </c>
      <c r="V2543">
        <f ca="1"/>
        <v>0</v>
      </c>
    </row>
    <row r="2544" spans="20:22" x14ac:dyDescent="0.25">
      <c r="T2544" t="str">
        <v>No</v>
      </c>
      <c r="U2544">
        <f t="shared" si="41"/>
        <v>0</v>
      </c>
      <c r="V2544">
        <f ca="1"/>
        <v>0</v>
      </c>
    </row>
    <row r="2545" spans="20:22" x14ac:dyDescent="0.25">
      <c r="T2545" t="str">
        <v>No</v>
      </c>
      <c r="U2545">
        <f t="shared" si="41"/>
        <v>0</v>
      </c>
      <c r="V2545">
        <f ca="1"/>
        <v>0</v>
      </c>
    </row>
    <row r="2546" spans="20:22" x14ac:dyDescent="0.25">
      <c r="T2546" t="str">
        <v>No</v>
      </c>
      <c r="U2546">
        <f t="shared" si="41"/>
        <v>0</v>
      </c>
      <c r="V2546">
        <f ca="1"/>
        <v>0</v>
      </c>
    </row>
    <row r="2547" spans="20:22" x14ac:dyDescent="0.25">
      <c r="T2547" t="str">
        <v>No</v>
      </c>
      <c r="U2547">
        <f t="shared" si="41"/>
        <v>0</v>
      </c>
      <c r="V2547">
        <f ca="1"/>
        <v>0</v>
      </c>
    </row>
    <row r="2548" spans="20:22" x14ac:dyDescent="0.25">
      <c r="T2548" t="str">
        <v>No</v>
      </c>
      <c r="U2548">
        <f t="shared" si="41"/>
        <v>0</v>
      </c>
      <c r="V2548">
        <f ca="1"/>
        <v>0</v>
      </c>
    </row>
    <row r="2549" spans="20:22" x14ac:dyDescent="0.25">
      <c r="T2549" t="str">
        <v>No</v>
      </c>
      <c r="U2549">
        <f t="shared" si="41"/>
        <v>0</v>
      </c>
      <c r="V2549">
        <f ca="1"/>
        <v>0</v>
      </c>
    </row>
    <row r="2550" spans="20:22" x14ac:dyDescent="0.25">
      <c r="T2550" t="str">
        <v>No</v>
      </c>
      <c r="U2550">
        <f t="shared" si="41"/>
        <v>0</v>
      </c>
      <c r="V2550">
        <f ca="1"/>
        <v>0</v>
      </c>
    </row>
    <row r="2551" spans="20:22" x14ac:dyDescent="0.25">
      <c r="T2551" t="str">
        <v>No</v>
      </c>
      <c r="U2551">
        <f t="shared" si="41"/>
        <v>0</v>
      </c>
      <c r="V2551">
        <f ca="1"/>
        <v>0</v>
      </c>
    </row>
    <row r="2552" spans="20:22" x14ac:dyDescent="0.25">
      <c r="T2552" t="str">
        <v>No</v>
      </c>
      <c r="U2552">
        <f t="shared" si="41"/>
        <v>0</v>
      </c>
      <c r="V2552">
        <f ca="1"/>
        <v>0</v>
      </c>
    </row>
    <row r="2553" spans="20:22" x14ac:dyDescent="0.25">
      <c r="T2553" t="str">
        <v>No</v>
      </c>
      <c r="U2553">
        <f t="shared" si="41"/>
        <v>0</v>
      </c>
      <c r="V2553">
        <f ca="1"/>
        <v>0</v>
      </c>
    </row>
    <row r="2554" spans="20:22" x14ac:dyDescent="0.25">
      <c r="T2554" t="str">
        <v>No</v>
      </c>
      <c r="U2554">
        <f t="shared" si="41"/>
        <v>0</v>
      </c>
      <c r="V2554">
        <f ca="1"/>
        <v>0</v>
      </c>
    </row>
    <row r="2555" spans="20:22" x14ac:dyDescent="0.25">
      <c r="T2555" t="str">
        <v>No</v>
      </c>
      <c r="U2555">
        <f t="shared" si="41"/>
        <v>0</v>
      </c>
      <c r="V2555">
        <f ca="1"/>
        <v>0</v>
      </c>
    </row>
    <row r="2556" spans="20:22" x14ac:dyDescent="0.25">
      <c r="T2556" t="str">
        <v>No</v>
      </c>
      <c r="U2556">
        <f t="shared" si="41"/>
        <v>0</v>
      </c>
      <c r="V2556">
        <f ca="1"/>
        <v>0</v>
      </c>
    </row>
    <row r="2557" spans="20:22" x14ac:dyDescent="0.25">
      <c r="T2557" t="str">
        <v>No</v>
      </c>
      <c r="U2557">
        <f t="shared" si="41"/>
        <v>0</v>
      </c>
      <c r="V2557">
        <f ca="1"/>
        <v>0</v>
      </c>
    </row>
    <row r="2558" spans="20:22" x14ac:dyDescent="0.25">
      <c r="T2558" t="str">
        <v>No</v>
      </c>
      <c r="U2558">
        <f t="shared" si="41"/>
        <v>0</v>
      </c>
      <c r="V2558">
        <f ca="1"/>
        <v>0</v>
      </c>
    </row>
    <row r="2559" spans="20:22" x14ac:dyDescent="0.25">
      <c r="T2559" t="str">
        <v>No</v>
      </c>
      <c r="U2559">
        <f t="shared" si="41"/>
        <v>0</v>
      </c>
      <c r="V2559">
        <f ca="1"/>
        <v>0</v>
      </c>
    </row>
    <row r="2560" spans="20:22" x14ac:dyDescent="0.25">
      <c r="T2560" t="str">
        <v>No</v>
      </c>
      <c r="U2560">
        <f t="shared" si="41"/>
        <v>0</v>
      </c>
      <c r="V2560">
        <f ca="1"/>
        <v>0</v>
      </c>
    </row>
    <row r="2561" spans="20:22" x14ac:dyDescent="0.25">
      <c r="T2561" t="str">
        <v>No</v>
      </c>
      <c r="U2561">
        <f t="shared" si="41"/>
        <v>0</v>
      </c>
      <c r="V2561">
        <f ca="1"/>
        <v>0</v>
      </c>
    </row>
    <row r="2562" spans="20:22" x14ac:dyDescent="0.25">
      <c r="T2562" t="str">
        <v>No</v>
      </c>
      <c r="U2562">
        <f t="shared" si="41"/>
        <v>0</v>
      </c>
      <c r="V2562">
        <f ca="1"/>
        <v>0</v>
      </c>
    </row>
    <row r="2563" spans="20:22" x14ac:dyDescent="0.25">
      <c r="T2563" t="str">
        <v>No</v>
      </c>
      <c r="U2563">
        <f t="shared" si="41"/>
        <v>0</v>
      </c>
      <c r="V2563">
        <f ca="1"/>
        <v>0</v>
      </c>
    </row>
    <row r="2564" spans="20:22" x14ac:dyDescent="0.25">
      <c r="T2564" t="str">
        <v>No</v>
      </c>
      <c r="U2564">
        <f t="shared" si="41"/>
        <v>0</v>
      </c>
      <c r="V2564">
        <f ca="1"/>
        <v>0</v>
      </c>
    </row>
    <row r="2565" spans="20:22" x14ac:dyDescent="0.25">
      <c r="T2565" t="str">
        <v>No</v>
      </c>
      <c r="U2565">
        <f t="shared" si="41"/>
        <v>0</v>
      </c>
      <c r="V2565">
        <f ca="1"/>
        <v>0</v>
      </c>
    </row>
    <row r="2566" spans="20:22" x14ac:dyDescent="0.25">
      <c r="T2566" t="str">
        <v>No</v>
      </c>
      <c r="U2566">
        <f t="shared" si="41"/>
        <v>0</v>
      </c>
      <c r="V2566">
        <f ca="1"/>
        <v>0</v>
      </c>
    </row>
    <row r="2567" spans="20:22" x14ac:dyDescent="0.25">
      <c r="T2567" t="str">
        <v>No</v>
      </c>
      <c r="U2567">
        <f t="shared" si="41"/>
        <v>0</v>
      </c>
      <c r="V2567">
        <f ca="1"/>
        <v>0</v>
      </c>
    </row>
    <row r="2568" spans="20:22" x14ac:dyDescent="0.25">
      <c r="T2568" t="str">
        <v>No</v>
      </c>
      <c r="U2568">
        <f t="shared" si="41"/>
        <v>0</v>
      </c>
      <c r="V2568">
        <f ca="1"/>
        <v>0</v>
      </c>
    </row>
    <row r="2569" spans="20:22" x14ac:dyDescent="0.25">
      <c r="T2569" t="str">
        <v>No</v>
      </c>
      <c r="U2569">
        <f t="shared" si="41"/>
        <v>0</v>
      </c>
      <c r="V2569">
        <f ca="1"/>
        <v>0</v>
      </c>
    </row>
    <row r="2570" spans="20:22" x14ac:dyDescent="0.25">
      <c r="T2570" t="str">
        <v>No</v>
      </c>
      <c r="U2570">
        <f t="shared" si="41"/>
        <v>0</v>
      </c>
      <c r="V2570">
        <f ca="1"/>
        <v>0</v>
      </c>
    </row>
    <row r="2571" spans="20:22" x14ac:dyDescent="0.25">
      <c r="T2571" t="str">
        <v>No</v>
      </c>
      <c r="U2571">
        <f t="shared" si="41"/>
        <v>0</v>
      </c>
      <c r="V2571">
        <f ca="1"/>
        <v>0</v>
      </c>
    </row>
    <row r="2572" spans="20:22" x14ac:dyDescent="0.25">
      <c r="T2572" t="str">
        <v>No</v>
      </c>
      <c r="U2572">
        <f t="shared" si="41"/>
        <v>0</v>
      </c>
      <c r="V2572">
        <f ca="1"/>
        <v>0</v>
      </c>
    </row>
    <row r="2573" spans="20:22" x14ac:dyDescent="0.25">
      <c r="T2573" t="str">
        <v>No</v>
      </c>
      <c r="U2573">
        <f t="shared" si="41"/>
        <v>0</v>
      </c>
      <c r="V2573">
        <f ca="1"/>
        <v>0</v>
      </c>
    </row>
    <row r="2574" spans="20:22" x14ac:dyDescent="0.25">
      <c r="T2574" t="str">
        <v>No</v>
      </c>
      <c r="U2574">
        <f t="shared" si="41"/>
        <v>0</v>
      </c>
      <c r="V2574">
        <f ca="1"/>
        <v>0</v>
      </c>
    </row>
    <row r="2575" spans="20:22" x14ac:dyDescent="0.25">
      <c r="T2575" t="str">
        <v>No</v>
      </c>
      <c r="U2575">
        <f t="shared" si="41"/>
        <v>0</v>
      </c>
      <c r="V2575">
        <f ca="1"/>
        <v>0</v>
      </c>
    </row>
    <row r="2576" spans="20:22" x14ac:dyDescent="0.25">
      <c r="T2576" t="str">
        <v>No</v>
      </c>
      <c r="U2576">
        <f t="shared" ref="U2576:U2639" si="42">IF(T2576="Yes",1,0)</f>
        <v>0</v>
      </c>
      <c r="V2576">
        <f ca="1"/>
        <v>0</v>
      </c>
    </row>
    <row r="2577" spans="20:22" x14ac:dyDescent="0.25">
      <c r="T2577" t="str">
        <v>No</v>
      </c>
      <c r="U2577">
        <f t="shared" si="42"/>
        <v>0</v>
      </c>
      <c r="V2577">
        <f ca="1"/>
        <v>0</v>
      </c>
    </row>
    <row r="2578" spans="20:22" x14ac:dyDescent="0.25">
      <c r="T2578" t="str">
        <v>No</v>
      </c>
      <c r="U2578">
        <f t="shared" si="42"/>
        <v>0</v>
      </c>
      <c r="V2578">
        <f ca="1"/>
        <v>0</v>
      </c>
    </row>
    <row r="2579" spans="20:22" x14ac:dyDescent="0.25">
      <c r="T2579" t="str">
        <v>No</v>
      </c>
      <c r="U2579">
        <f t="shared" si="42"/>
        <v>0</v>
      </c>
      <c r="V2579">
        <f ca="1"/>
        <v>1</v>
      </c>
    </row>
    <row r="2580" spans="20:22" x14ac:dyDescent="0.25">
      <c r="T2580" t="str">
        <v>No</v>
      </c>
      <c r="U2580">
        <f t="shared" si="42"/>
        <v>0</v>
      </c>
      <c r="V2580">
        <f ca="1"/>
        <v>2</v>
      </c>
    </row>
    <row r="2581" spans="20:22" x14ac:dyDescent="0.25">
      <c r="T2581" t="str">
        <v>No</v>
      </c>
      <c r="U2581">
        <f t="shared" si="42"/>
        <v>0</v>
      </c>
      <c r="V2581">
        <f ca="1"/>
        <v>1</v>
      </c>
    </row>
    <row r="2582" spans="20:22" x14ac:dyDescent="0.25">
      <c r="T2582" t="str">
        <v>No</v>
      </c>
      <c r="U2582">
        <f t="shared" si="42"/>
        <v>0</v>
      </c>
      <c r="V2582">
        <f ca="1"/>
        <v>1</v>
      </c>
    </row>
    <row r="2583" spans="20:22" x14ac:dyDescent="0.25">
      <c r="T2583" t="str">
        <v>No</v>
      </c>
      <c r="U2583">
        <f t="shared" si="42"/>
        <v>0</v>
      </c>
      <c r="V2583">
        <f ca="1"/>
        <v>2</v>
      </c>
    </row>
    <row r="2584" spans="20:22" x14ac:dyDescent="0.25">
      <c r="T2584" t="str">
        <v>No</v>
      </c>
      <c r="U2584">
        <f t="shared" si="42"/>
        <v>0</v>
      </c>
      <c r="V2584">
        <f ca="1"/>
        <v>0</v>
      </c>
    </row>
    <row r="2585" spans="20:22" x14ac:dyDescent="0.25">
      <c r="T2585" t="str">
        <v>No</v>
      </c>
      <c r="U2585">
        <f t="shared" si="42"/>
        <v>0</v>
      </c>
      <c r="V2585">
        <f ca="1"/>
        <v>1</v>
      </c>
    </row>
    <row r="2586" spans="20:22" x14ac:dyDescent="0.25">
      <c r="T2586" t="str">
        <v>No</v>
      </c>
      <c r="U2586">
        <f t="shared" si="42"/>
        <v>0</v>
      </c>
      <c r="V2586">
        <f ca="1"/>
        <v>1</v>
      </c>
    </row>
    <row r="2587" spans="20:22" x14ac:dyDescent="0.25">
      <c r="T2587" t="str">
        <v>No</v>
      </c>
      <c r="U2587">
        <f t="shared" si="42"/>
        <v>0</v>
      </c>
      <c r="V2587">
        <f ca="1"/>
        <v>2</v>
      </c>
    </row>
    <row r="2588" spans="20:22" x14ac:dyDescent="0.25">
      <c r="T2588" t="str">
        <v>No</v>
      </c>
      <c r="U2588">
        <f t="shared" si="42"/>
        <v>0</v>
      </c>
      <c r="V2588">
        <f ca="1"/>
        <v>1</v>
      </c>
    </row>
    <row r="2589" spans="20:22" x14ac:dyDescent="0.25">
      <c r="T2589" t="str">
        <v>No</v>
      </c>
      <c r="U2589">
        <f t="shared" si="42"/>
        <v>0</v>
      </c>
      <c r="V2589">
        <f ca="1"/>
        <v>2</v>
      </c>
    </row>
    <row r="2590" spans="20:22" x14ac:dyDescent="0.25">
      <c r="T2590" t="str">
        <v>No</v>
      </c>
      <c r="U2590">
        <f t="shared" si="42"/>
        <v>0</v>
      </c>
      <c r="V2590">
        <f ca="1"/>
        <v>0</v>
      </c>
    </row>
    <row r="2591" spans="20:22" x14ac:dyDescent="0.25">
      <c r="T2591" t="str">
        <v>No</v>
      </c>
      <c r="U2591">
        <f t="shared" si="42"/>
        <v>0</v>
      </c>
      <c r="V2591">
        <f ca="1"/>
        <v>0</v>
      </c>
    </row>
    <row r="2592" spans="20:22" x14ac:dyDescent="0.25">
      <c r="T2592" t="str">
        <v>No</v>
      </c>
      <c r="U2592">
        <f t="shared" si="42"/>
        <v>0</v>
      </c>
      <c r="V2592">
        <f ca="1"/>
        <v>2</v>
      </c>
    </row>
    <row r="2593" spans="20:22" x14ac:dyDescent="0.25">
      <c r="T2593" t="str">
        <v>No</v>
      </c>
      <c r="U2593">
        <f t="shared" si="42"/>
        <v>0</v>
      </c>
      <c r="V2593">
        <f ca="1"/>
        <v>0</v>
      </c>
    </row>
    <row r="2594" spans="20:22" x14ac:dyDescent="0.25">
      <c r="T2594" t="str">
        <v>No</v>
      </c>
      <c r="U2594">
        <f t="shared" si="42"/>
        <v>0</v>
      </c>
      <c r="V2594">
        <f ca="1"/>
        <v>2</v>
      </c>
    </row>
    <row r="2595" spans="20:22" x14ac:dyDescent="0.25">
      <c r="T2595" t="str">
        <v>No</v>
      </c>
      <c r="U2595">
        <f t="shared" si="42"/>
        <v>0</v>
      </c>
      <c r="V2595">
        <f ca="1"/>
        <v>1</v>
      </c>
    </row>
    <row r="2596" spans="20:22" x14ac:dyDescent="0.25">
      <c r="T2596" t="str">
        <v>No</v>
      </c>
      <c r="U2596">
        <f t="shared" si="42"/>
        <v>0</v>
      </c>
      <c r="V2596">
        <f ca="1"/>
        <v>2</v>
      </c>
    </row>
    <row r="2597" spans="20:22" x14ac:dyDescent="0.25">
      <c r="T2597" t="str">
        <v>No</v>
      </c>
      <c r="U2597">
        <f t="shared" si="42"/>
        <v>0</v>
      </c>
      <c r="V2597">
        <f ca="1"/>
        <v>0</v>
      </c>
    </row>
    <row r="2598" spans="20:22" x14ac:dyDescent="0.25">
      <c r="T2598" t="str">
        <v>No</v>
      </c>
      <c r="U2598">
        <f t="shared" si="42"/>
        <v>0</v>
      </c>
      <c r="V2598">
        <f ca="1"/>
        <v>2</v>
      </c>
    </row>
    <row r="2599" spans="20:22" x14ac:dyDescent="0.25">
      <c r="T2599" t="str">
        <v>No</v>
      </c>
      <c r="U2599">
        <f t="shared" si="42"/>
        <v>0</v>
      </c>
      <c r="V2599">
        <f ca="1"/>
        <v>0</v>
      </c>
    </row>
    <row r="2600" spans="20:22" x14ac:dyDescent="0.25">
      <c r="T2600" t="str">
        <v>No</v>
      </c>
      <c r="U2600">
        <f t="shared" si="42"/>
        <v>0</v>
      </c>
      <c r="V2600">
        <f ca="1"/>
        <v>1</v>
      </c>
    </row>
    <row r="2601" spans="20:22" x14ac:dyDescent="0.25">
      <c r="T2601" t="str">
        <v>No</v>
      </c>
      <c r="U2601">
        <f t="shared" si="42"/>
        <v>0</v>
      </c>
      <c r="V2601">
        <f ca="1"/>
        <v>2</v>
      </c>
    </row>
    <row r="2602" spans="20:22" x14ac:dyDescent="0.25">
      <c r="T2602" t="str">
        <v>No</v>
      </c>
      <c r="U2602">
        <f t="shared" si="42"/>
        <v>0</v>
      </c>
      <c r="V2602">
        <f ca="1"/>
        <v>2</v>
      </c>
    </row>
    <row r="2603" spans="20:22" x14ac:dyDescent="0.25">
      <c r="T2603" t="str">
        <v>No</v>
      </c>
      <c r="U2603">
        <f t="shared" si="42"/>
        <v>0</v>
      </c>
      <c r="V2603">
        <f ca="1"/>
        <v>0</v>
      </c>
    </row>
    <row r="2604" spans="20:22" x14ac:dyDescent="0.25">
      <c r="T2604" t="str">
        <v>No</v>
      </c>
      <c r="U2604">
        <f t="shared" si="42"/>
        <v>0</v>
      </c>
      <c r="V2604">
        <f ca="1"/>
        <v>1</v>
      </c>
    </row>
    <row r="2605" spans="20:22" x14ac:dyDescent="0.25">
      <c r="T2605" t="str">
        <v>No</v>
      </c>
      <c r="U2605">
        <f t="shared" si="42"/>
        <v>0</v>
      </c>
      <c r="V2605">
        <f ca="1"/>
        <v>1</v>
      </c>
    </row>
    <row r="2606" spans="20:22" x14ac:dyDescent="0.25">
      <c r="T2606" t="str">
        <v>No</v>
      </c>
      <c r="U2606">
        <f t="shared" si="42"/>
        <v>0</v>
      </c>
      <c r="V2606">
        <f ca="1"/>
        <v>0</v>
      </c>
    </row>
    <row r="2607" spans="20:22" x14ac:dyDescent="0.25">
      <c r="T2607" t="str">
        <v>No</v>
      </c>
      <c r="U2607">
        <f t="shared" si="42"/>
        <v>0</v>
      </c>
      <c r="V2607">
        <f ca="1"/>
        <v>1</v>
      </c>
    </row>
    <row r="2608" spans="20:22" x14ac:dyDescent="0.25">
      <c r="T2608" t="str">
        <v>No</v>
      </c>
      <c r="U2608">
        <f t="shared" si="42"/>
        <v>0</v>
      </c>
      <c r="V2608">
        <f ca="1"/>
        <v>2</v>
      </c>
    </row>
    <row r="2609" spans="20:22" x14ac:dyDescent="0.25">
      <c r="T2609" t="str">
        <v>No</v>
      </c>
      <c r="U2609">
        <f t="shared" si="42"/>
        <v>0</v>
      </c>
      <c r="V2609">
        <f ca="1"/>
        <v>0</v>
      </c>
    </row>
    <row r="2610" spans="20:22" x14ac:dyDescent="0.25">
      <c r="T2610" t="str">
        <v>No</v>
      </c>
      <c r="U2610">
        <f t="shared" si="42"/>
        <v>0</v>
      </c>
      <c r="V2610">
        <f ca="1"/>
        <v>2</v>
      </c>
    </row>
    <row r="2611" spans="20:22" x14ac:dyDescent="0.25">
      <c r="T2611" t="str">
        <v>No</v>
      </c>
      <c r="U2611">
        <f t="shared" si="42"/>
        <v>0</v>
      </c>
      <c r="V2611">
        <f ca="1"/>
        <v>2</v>
      </c>
    </row>
    <row r="2612" spans="20:22" x14ac:dyDescent="0.25">
      <c r="T2612" t="str">
        <v>No</v>
      </c>
      <c r="U2612">
        <f t="shared" si="42"/>
        <v>0</v>
      </c>
      <c r="V2612">
        <f ca="1"/>
        <v>0</v>
      </c>
    </row>
    <row r="2613" spans="20:22" x14ac:dyDescent="0.25">
      <c r="T2613" t="str">
        <v>No</v>
      </c>
      <c r="U2613">
        <f t="shared" si="42"/>
        <v>0</v>
      </c>
      <c r="V2613">
        <f ca="1"/>
        <v>1</v>
      </c>
    </row>
    <row r="2614" spans="20:22" x14ac:dyDescent="0.25">
      <c r="T2614" t="str">
        <v>No</v>
      </c>
      <c r="U2614">
        <f t="shared" si="42"/>
        <v>0</v>
      </c>
      <c r="V2614">
        <f ca="1"/>
        <v>0</v>
      </c>
    </row>
    <row r="2615" spans="20:22" x14ac:dyDescent="0.25">
      <c r="T2615" t="str">
        <v>No</v>
      </c>
      <c r="U2615">
        <f t="shared" si="42"/>
        <v>0</v>
      </c>
      <c r="V2615">
        <f ca="1"/>
        <v>2</v>
      </c>
    </row>
    <row r="2616" spans="20:22" x14ac:dyDescent="0.25">
      <c r="T2616" t="str">
        <v>No</v>
      </c>
      <c r="U2616">
        <f t="shared" si="42"/>
        <v>0</v>
      </c>
      <c r="V2616">
        <f ca="1"/>
        <v>1</v>
      </c>
    </row>
    <row r="2617" spans="20:22" x14ac:dyDescent="0.25">
      <c r="T2617" t="str">
        <v>No</v>
      </c>
      <c r="U2617">
        <f t="shared" si="42"/>
        <v>0</v>
      </c>
      <c r="V2617">
        <f ca="1"/>
        <v>1</v>
      </c>
    </row>
    <row r="2618" spans="20:22" x14ac:dyDescent="0.25">
      <c r="T2618" t="str">
        <v>No</v>
      </c>
      <c r="U2618">
        <f t="shared" si="42"/>
        <v>0</v>
      </c>
      <c r="V2618">
        <f ca="1"/>
        <v>1</v>
      </c>
    </row>
    <row r="2619" spans="20:22" x14ac:dyDescent="0.25">
      <c r="T2619" t="str">
        <v>No</v>
      </c>
      <c r="U2619">
        <f t="shared" si="42"/>
        <v>0</v>
      </c>
      <c r="V2619">
        <f ca="1"/>
        <v>0</v>
      </c>
    </row>
    <row r="2620" spans="20:22" x14ac:dyDescent="0.25">
      <c r="T2620" t="str">
        <v>No</v>
      </c>
      <c r="U2620">
        <f t="shared" si="42"/>
        <v>0</v>
      </c>
      <c r="V2620">
        <f ca="1"/>
        <v>0</v>
      </c>
    </row>
    <row r="2621" spans="20:22" x14ac:dyDescent="0.25">
      <c r="T2621" t="str">
        <v>No</v>
      </c>
      <c r="U2621">
        <f t="shared" si="42"/>
        <v>0</v>
      </c>
      <c r="V2621">
        <f ca="1"/>
        <v>0</v>
      </c>
    </row>
    <row r="2622" spans="20:22" x14ac:dyDescent="0.25">
      <c r="T2622" t="str">
        <v>No</v>
      </c>
      <c r="U2622">
        <f t="shared" si="42"/>
        <v>0</v>
      </c>
      <c r="V2622">
        <f ca="1"/>
        <v>0</v>
      </c>
    </row>
    <row r="2623" spans="20:22" x14ac:dyDescent="0.25">
      <c r="T2623" t="str">
        <v>No</v>
      </c>
      <c r="U2623">
        <f t="shared" si="42"/>
        <v>0</v>
      </c>
      <c r="V2623">
        <f ca="1"/>
        <v>0</v>
      </c>
    </row>
    <row r="2624" spans="20:22" x14ac:dyDescent="0.25">
      <c r="T2624" t="str">
        <v>No</v>
      </c>
      <c r="U2624">
        <f t="shared" si="42"/>
        <v>0</v>
      </c>
      <c r="V2624">
        <f ca="1"/>
        <v>2</v>
      </c>
    </row>
    <row r="2625" spans="20:22" x14ac:dyDescent="0.25">
      <c r="T2625" t="str">
        <v>No</v>
      </c>
      <c r="U2625">
        <f t="shared" si="42"/>
        <v>0</v>
      </c>
      <c r="V2625">
        <f ca="1"/>
        <v>1</v>
      </c>
    </row>
    <row r="2626" spans="20:22" x14ac:dyDescent="0.25">
      <c r="T2626" t="str">
        <v>No</v>
      </c>
      <c r="U2626">
        <f t="shared" si="42"/>
        <v>0</v>
      </c>
      <c r="V2626">
        <f ca="1"/>
        <v>0</v>
      </c>
    </row>
    <row r="2627" spans="20:22" x14ac:dyDescent="0.25">
      <c r="T2627" t="str">
        <v>No</v>
      </c>
      <c r="U2627">
        <f t="shared" si="42"/>
        <v>0</v>
      </c>
      <c r="V2627">
        <f ca="1"/>
        <v>1</v>
      </c>
    </row>
    <row r="2628" spans="20:22" x14ac:dyDescent="0.25">
      <c r="T2628" t="str">
        <v>No</v>
      </c>
      <c r="U2628">
        <f t="shared" si="42"/>
        <v>0</v>
      </c>
      <c r="V2628">
        <f ca="1"/>
        <v>0</v>
      </c>
    </row>
    <row r="2629" spans="20:22" x14ac:dyDescent="0.25">
      <c r="T2629" t="str">
        <v>No</v>
      </c>
      <c r="U2629">
        <f t="shared" si="42"/>
        <v>0</v>
      </c>
      <c r="V2629">
        <f ca="1"/>
        <v>0</v>
      </c>
    </row>
    <row r="2630" spans="20:22" x14ac:dyDescent="0.25">
      <c r="T2630" t="str">
        <v>No</v>
      </c>
      <c r="U2630">
        <f t="shared" si="42"/>
        <v>0</v>
      </c>
      <c r="V2630">
        <f ca="1"/>
        <v>0</v>
      </c>
    </row>
    <row r="2631" spans="20:22" x14ac:dyDescent="0.25">
      <c r="T2631" t="str">
        <v>No</v>
      </c>
      <c r="U2631">
        <f t="shared" si="42"/>
        <v>0</v>
      </c>
      <c r="V2631">
        <f ca="1"/>
        <v>0</v>
      </c>
    </row>
    <row r="2632" spans="20:22" x14ac:dyDescent="0.25">
      <c r="T2632" t="str">
        <v>No</v>
      </c>
      <c r="U2632">
        <f t="shared" si="42"/>
        <v>0</v>
      </c>
      <c r="V2632">
        <f ca="1"/>
        <v>1</v>
      </c>
    </row>
    <row r="2633" spans="20:22" x14ac:dyDescent="0.25">
      <c r="T2633" t="str">
        <v>No</v>
      </c>
      <c r="U2633">
        <f t="shared" si="42"/>
        <v>0</v>
      </c>
      <c r="V2633">
        <f ca="1"/>
        <v>1</v>
      </c>
    </row>
    <row r="2634" spans="20:22" x14ac:dyDescent="0.25">
      <c r="T2634" t="str">
        <v>No</v>
      </c>
      <c r="U2634">
        <f t="shared" si="42"/>
        <v>0</v>
      </c>
      <c r="V2634">
        <f ca="1"/>
        <v>1</v>
      </c>
    </row>
    <row r="2635" spans="20:22" x14ac:dyDescent="0.25">
      <c r="T2635" t="str">
        <v>No</v>
      </c>
      <c r="U2635">
        <f t="shared" si="42"/>
        <v>0</v>
      </c>
      <c r="V2635">
        <f ca="1"/>
        <v>2</v>
      </c>
    </row>
    <row r="2636" spans="20:22" x14ac:dyDescent="0.25">
      <c r="T2636" t="str">
        <v>No</v>
      </c>
      <c r="U2636">
        <f t="shared" si="42"/>
        <v>0</v>
      </c>
      <c r="V2636">
        <f ca="1"/>
        <v>2</v>
      </c>
    </row>
    <row r="2637" spans="20:22" x14ac:dyDescent="0.25">
      <c r="T2637" t="str">
        <v>No</v>
      </c>
      <c r="U2637">
        <f t="shared" si="42"/>
        <v>0</v>
      </c>
      <c r="V2637">
        <f ca="1"/>
        <v>1</v>
      </c>
    </row>
    <row r="2638" spans="20:22" x14ac:dyDescent="0.25">
      <c r="T2638" t="str">
        <v>No</v>
      </c>
      <c r="U2638">
        <f t="shared" si="42"/>
        <v>0</v>
      </c>
      <c r="V2638">
        <f ca="1"/>
        <v>1</v>
      </c>
    </row>
    <row r="2639" spans="20:22" x14ac:dyDescent="0.25">
      <c r="T2639" t="str">
        <v>No</v>
      </c>
      <c r="U2639">
        <f t="shared" si="42"/>
        <v>0</v>
      </c>
      <c r="V2639">
        <f ca="1"/>
        <v>1</v>
      </c>
    </row>
    <row r="2640" spans="20:22" x14ac:dyDescent="0.25">
      <c r="T2640" t="str">
        <v>No</v>
      </c>
      <c r="U2640">
        <f t="shared" ref="U2640:U2703" si="43">IF(T2640="Yes",1,0)</f>
        <v>0</v>
      </c>
      <c r="V2640">
        <f ca="1"/>
        <v>1</v>
      </c>
    </row>
    <row r="2641" spans="20:22" x14ac:dyDescent="0.25">
      <c r="T2641" t="str">
        <v>No</v>
      </c>
      <c r="U2641">
        <f t="shared" si="43"/>
        <v>0</v>
      </c>
      <c r="V2641">
        <f ca="1"/>
        <v>0</v>
      </c>
    </row>
    <row r="2642" spans="20:22" x14ac:dyDescent="0.25">
      <c r="T2642" t="str">
        <v>No</v>
      </c>
      <c r="U2642">
        <f t="shared" si="43"/>
        <v>0</v>
      </c>
      <c r="V2642">
        <f ca="1"/>
        <v>0</v>
      </c>
    </row>
    <row r="2643" spans="20:22" x14ac:dyDescent="0.25">
      <c r="T2643" t="str">
        <v>No</v>
      </c>
      <c r="U2643">
        <f t="shared" si="43"/>
        <v>0</v>
      </c>
      <c r="V2643">
        <f ca="1"/>
        <v>2</v>
      </c>
    </row>
    <row r="2644" spans="20:22" x14ac:dyDescent="0.25">
      <c r="T2644" t="str">
        <v>No</v>
      </c>
      <c r="U2644">
        <f t="shared" si="43"/>
        <v>0</v>
      </c>
      <c r="V2644">
        <f ca="1"/>
        <v>1</v>
      </c>
    </row>
    <row r="2645" spans="20:22" x14ac:dyDescent="0.25">
      <c r="T2645" t="str">
        <v>No</v>
      </c>
      <c r="U2645">
        <f t="shared" si="43"/>
        <v>0</v>
      </c>
      <c r="V2645">
        <f ca="1"/>
        <v>1</v>
      </c>
    </row>
    <row r="2646" spans="20:22" x14ac:dyDescent="0.25">
      <c r="T2646" t="str">
        <v>No</v>
      </c>
      <c r="U2646">
        <f t="shared" si="43"/>
        <v>0</v>
      </c>
      <c r="V2646">
        <f ca="1"/>
        <v>1</v>
      </c>
    </row>
    <row r="2647" spans="20:22" x14ac:dyDescent="0.25">
      <c r="T2647" t="str">
        <v>No</v>
      </c>
      <c r="U2647">
        <f t="shared" si="43"/>
        <v>0</v>
      </c>
      <c r="V2647">
        <f ca="1"/>
        <v>0</v>
      </c>
    </row>
    <row r="2648" spans="20:22" x14ac:dyDescent="0.25">
      <c r="T2648" t="str">
        <v>No</v>
      </c>
      <c r="U2648">
        <f t="shared" si="43"/>
        <v>0</v>
      </c>
      <c r="V2648">
        <f ca="1"/>
        <v>0</v>
      </c>
    </row>
    <row r="2649" spans="20:22" x14ac:dyDescent="0.25">
      <c r="T2649" t="str">
        <v>No</v>
      </c>
      <c r="U2649">
        <f t="shared" si="43"/>
        <v>0</v>
      </c>
      <c r="V2649">
        <f ca="1"/>
        <v>0</v>
      </c>
    </row>
    <row r="2650" spans="20:22" x14ac:dyDescent="0.25">
      <c r="T2650" t="str">
        <v>No</v>
      </c>
      <c r="U2650">
        <f t="shared" si="43"/>
        <v>0</v>
      </c>
      <c r="V2650">
        <f ca="1"/>
        <v>0</v>
      </c>
    </row>
    <row r="2651" spans="20:22" x14ac:dyDescent="0.25">
      <c r="T2651" t="str">
        <v>No</v>
      </c>
      <c r="U2651">
        <f t="shared" si="43"/>
        <v>0</v>
      </c>
      <c r="V2651">
        <f ca="1"/>
        <v>0</v>
      </c>
    </row>
    <row r="2652" spans="20:22" x14ac:dyDescent="0.25">
      <c r="T2652" t="str">
        <v>No</v>
      </c>
      <c r="U2652">
        <f t="shared" si="43"/>
        <v>0</v>
      </c>
      <c r="V2652">
        <f ca="1"/>
        <v>1</v>
      </c>
    </row>
    <row r="2653" spans="20:22" x14ac:dyDescent="0.25">
      <c r="T2653" t="str">
        <v>No</v>
      </c>
      <c r="U2653">
        <f t="shared" si="43"/>
        <v>0</v>
      </c>
      <c r="V2653">
        <f ca="1"/>
        <v>2</v>
      </c>
    </row>
    <row r="2654" spans="20:22" x14ac:dyDescent="0.25">
      <c r="T2654" t="str">
        <v>No</v>
      </c>
      <c r="U2654">
        <f t="shared" si="43"/>
        <v>0</v>
      </c>
      <c r="V2654">
        <f ca="1"/>
        <v>2</v>
      </c>
    </row>
    <row r="2655" spans="20:22" x14ac:dyDescent="0.25">
      <c r="T2655" t="str">
        <v>No</v>
      </c>
      <c r="U2655">
        <f t="shared" si="43"/>
        <v>0</v>
      </c>
      <c r="V2655">
        <f ca="1"/>
        <v>1</v>
      </c>
    </row>
    <row r="2656" spans="20:22" x14ac:dyDescent="0.25">
      <c r="T2656" t="str">
        <v>No</v>
      </c>
      <c r="U2656">
        <f t="shared" si="43"/>
        <v>0</v>
      </c>
      <c r="V2656">
        <f ca="1"/>
        <v>1</v>
      </c>
    </row>
    <row r="2657" spans="20:22" x14ac:dyDescent="0.25">
      <c r="T2657" t="str">
        <v>No</v>
      </c>
      <c r="U2657">
        <f t="shared" si="43"/>
        <v>0</v>
      </c>
      <c r="V2657">
        <f ca="1"/>
        <v>0</v>
      </c>
    </row>
    <row r="2658" spans="20:22" x14ac:dyDescent="0.25">
      <c r="T2658" t="str">
        <v>No</v>
      </c>
      <c r="U2658">
        <f t="shared" si="43"/>
        <v>0</v>
      </c>
      <c r="V2658">
        <f ca="1"/>
        <v>0</v>
      </c>
    </row>
    <row r="2659" spans="20:22" x14ac:dyDescent="0.25">
      <c r="T2659" t="str">
        <v>No</v>
      </c>
      <c r="U2659">
        <f t="shared" si="43"/>
        <v>0</v>
      </c>
      <c r="V2659">
        <f ca="1"/>
        <v>0</v>
      </c>
    </row>
    <row r="2660" spans="20:22" x14ac:dyDescent="0.25">
      <c r="T2660" t="str">
        <v>No</v>
      </c>
      <c r="U2660">
        <f t="shared" si="43"/>
        <v>0</v>
      </c>
      <c r="V2660">
        <f ca="1"/>
        <v>0</v>
      </c>
    </row>
    <row r="2661" spans="20:22" x14ac:dyDescent="0.25">
      <c r="T2661" t="str">
        <v>No</v>
      </c>
      <c r="U2661">
        <f t="shared" si="43"/>
        <v>0</v>
      </c>
      <c r="V2661">
        <f ca="1"/>
        <v>1</v>
      </c>
    </row>
    <row r="2662" spans="20:22" x14ac:dyDescent="0.25">
      <c r="T2662" t="str">
        <v>No</v>
      </c>
      <c r="U2662">
        <f t="shared" si="43"/>
        <v>0</v>
      </c>
      <c r="V2662">
        <f ca="1"/>
        <v>2</v>
      </c>
    </row>
    <row r="2663" spans="20:22" x14ac:dyDescent="0.25">
      <c r="T2663" t="str">
        <v>No</v>
      </c>
      <c r="U2663">
        <f t="shared" si="43"/>
        <v>0</v>
      </c>
      <c r="V2663">
        <f ca="1"/>
        <v>1</v>
      </c>
    </row>
    <row r="2664" spans="20:22" x14ac:dyDescent="0.25">
      <c r="T2664" t="str">
        <v>No</v>
      </c>
      <c r="U2664">
        <f t="shared" si="43"/>
        <v>0</v>
      </c>
      <c r="V2664">
        <f ca="1"/>
        <v>1</v>
      </c>
    </row>
    <row r="2665" spans="20:22" x14ac:dyDescent="0.25">
      <c r="T2665" t="str">
        <v>No</v>
      </c>
      <c r="U2665">
        <f t="shared" si="43"/>
        <v>0</v>
      </c>
      <c r="V2665">
        <f ca="1"/>
        <v>0</v>
      </c>
    </row>
    <row r="2666" spans="20:22" x14ac:dyDescent="0.25">
      <c r="T2666" t="str">
        <v>No</v>
      </c>
      <c r="U2666">
        <f t="shared" si="43"/>
        <v>0</v>
      </c>
      <c r="V2666">
        <f ca="1"/>
        <v>0</v>
      </c>
    </row>
    <row r="2667" spans="20:22" x14ac:dyDescent="0.25">
      <c r="T2667" t="str">
        <v>No</v>
      </c>
      <c r="U2667">
        <f t="shared" si="43"/>
        <v>0</v>
      </c>
      <c r="V2667">
        <f ca="1"/>
        <v>0</v>
      </c>
    </row>
    <row r="2668" spans="20:22" x14ac:dyDescent="0.25">
      <c r="T2668" t="str">
        <v>No</v>
      </c>
      <c r="U2668">
        <f t="shared" si="43"/>
        <v>0</v>
      </c>
      <c r="V2668">
        <f ca="1"/>
        <v>3</v>
      </c>
    </row>
    <row r="2669" spans="20:22" x14ac:dyDescent="0.25">
      <c r="T2669" t="str">
        <v>No</v>
      </c>
      <c r="U2669">
        <f t="shared" si="43"/>
        <v>0</v>
      </c>
      <c r="V2669">
        <f ca="1"/>
        <v>0</v>
      </c>
    </row>
    <row r="2670" spans="20:22" x14ac:dyDescent="0.25">
      <c r="T2670" t="str">
        <v>No</v>
      </c>
      <c r="U2670">
        <f t="shared" si="43"/>
        <v>0</v>
      </c>
      <c r="V2670">
        <f ca="1"/>
        <v>2</v>
      </c>
    </row>
    <row r="2671" spans="20:22" x14ac:dyDescent="0.25">
      <c r="T2671" t="str">
        <v>No</v>
      </c>
      <c r="U2671">
        <f t="shared" si="43"/>
        <v>0</v>
      </c>
      <c r="V2671">
        <f ca="1"/>
        <v>3</v>
      </c>
    </row>
    <row r="2672" spans="20:22" x14ac:dyDescent="0.25">
      <c r="T2672" t="str">
        <v>No</v>
      </c>
      <c r="U2672">
        <f t="shared" si="43"/>
        <v>0</v>
      </c>
      <c r="V2672">
        <f ca="1"/>
        <v>0</v>
      </c>
    </row>
    <row r="2673" spans="20:22" x14ac:dyDescent="0.25">
      <c r="T2673" t="str">
        <v>No</v>
      </c>
      <c r="U2673">
        <f t="shared" si="43"/>
        <v>0</v>
      </c>
      <c r="V2673">
        <f ca="1"/>
        <v>2</v>
      </c>
    </row>
    <row r="2674" spans="20:22" x14ac:dyDescent="0.25">
      <c r="T2674" t="str">
        <v>No</v>
      </c>
      <c r="U2674">
        <f t="shared" si="43"/>
        <v>0</v>
      </c>
      <c r="V2674">
        <f ca="1"/>
        <v>2</v>
      </c>
    </row>
    <row r="2675" spans="20:22" x14ac:dyDescent="0.25">
      <c r="T2675" t="str">
        <v>No</v>
      </c>
      <c r="U2675">
        <f t="shared" si="43"/>
        <v>0</v>
      </c>
      <c r="V2675">
        <f ca="1"/>
        <v>0</v>
      </c>
    </row>
    <row r="2676" spans="20:22" x14ac:dyDescent="0.25">
      <c r="T2676" t="str">
        <v>No</v>
      </c>
      <c r="U2676">
        <f t="shared" si="43"/>
        <v>0</v>
      </c>
      <c r="V2676">
        <f ca="1"/>
        <v>0</v>
      </c>
    </row>
    <row r="2677" spans="20:22" x14ac:dyDescent="0.25">
      <c r="T2677" t="str">
        <v>No</v>
      </c>
      <c r="U2677">
        <f t="shared" si="43"/>
        <v>0</v>
      </c>
      <c r="V2677">
        <f ca="1"/>
        <v>0</v>
      </c>
    </row>
    <row r="2678" spans="20:22" x14ac:dyDescent="0.25">
      <c r="T2678" t="str">
        <v>No</v>
      </c>
      <c r="U2678">
        <f t="shared" si="43"/>
        <v>0</v>
      </c>
      <c r="V2678">
        <f ca="1"/>
        <v>0</v>
      </c>
    </row>
    <row r="2679" spans="20:22" x14ac:dyDescent="0.25">
      <c r="T2679" t="str">
        <v>No</v>
      </c>
      <c r="U2679">
        <f t="shared" si="43"/>
        <v>0</v>
      </c>
      <c r="V2679">
        <f ca="1"/>
        <v>0</v>
      </c>
    </row>
    <row r="2680" spans="20:22" x14ac:dyDescent="0.25">
      <c r="T2680" t="str">
        <v>No</v>
      </c>
      <c r="U2680">
        <f t="shared" si="43"/>
        <v>0</v>
      </c>
      <c r="V2680">
        <f ca="1"/>
        <v>0</v>
      </c>
    </row>
    <row r="2681" spans="20:22" x14ac:dyDescent="0.25">
      <c r="T2681" t="str">
        <v>No</v>
      </c>
      <c r="U2681">
        <f t="shared" si="43"/>
        <v>0</v>
      </c>
      <c r="V2681">
        <f ca="1"/>
        <v>0</v>
      </c>
    </row>
    <row r="2682" spans="20:22" x14ac:dyDescent="0.25">
      <c r="T2682" t="str">
        <v>No</v>
      </c>
      <c r="U2682">
        <f t="shared" si="43"/>
        <v>0</v>
      </c>
      <c r="V2682">
        <f ca="1"/>
        <v>0</v>
      </c>
    </row>
    <row r="2683" spans="20:22" x14ac:dyDescent="0.25">
      <c r="T2683" t="str">
        <v>No</v>
      </c>
      <c r="U2683">
        <f t="shared" si="43"/>
        <v>0</v>
      </c>
      <c r="V2683">
        <f ca="1"/>
        <v>0</v>
      </c>
    </row>
    <row r="2684" spans="20:22" x14ac:dyDescent="0.25">
      <c r="T2684" t="str">
        <v>No</v>
      </c>
      <c r="U2684">
        <f t="shared" si="43"/>
        <v>0</v>
      </c>
      <c r="V2684">
        <f ca="1"/>
        <v>0</v>
      </c>
    </row>
    <row r="2685" spans="20:22" x14ac:dyDescent="0.25">
      <c r="T2685" t="str">
        <v>No</v>
      </c>
      <c r="U2685">
        <f t="shared" si="43"/>
        <v>0</v>
      </c>
      <c r="V2685">
        <f ca="1"/>
        <v>0</v>
      </c>
    </row>
    <row r="2686" spans="20:22" x14ac:dyDescent="0.25">
      <c r="T2686" t="str">
        <v>No</v>
      </c>
      <c r="U2686">
        <f t="shared" si="43"/>
        <v>0</v>
      </c>
      <c r="V2686">
        <f ca="1"/>
        <v>0</v>
      </c>
    </row>
    <row r="2687" spans="20:22" x14ac:dyDescent="0.25">
      <c r="T2687" t="str">
        <v>No</v>
      </c>
      <c r="U2687">
        <f t="shared" si="43"/>
        <v>0</v>
      </c>
      <c r="V2687">
        <f ca="1"/>
        <v>0</v>
      </c>
    </row>
    <row r="2688" spans="20:22" x14ac:dyDescent="0.25">
      <c r="T2688" t="str">
        <v>No</v>
      </c>
      <c r="U2688">
        <f t="shared" si="43"/>
        <v>0</v>
      </c>
      <c r="V2688">
        <f ca="1"/>
        <v>0</v>
      </c>
    </row>
    <row r="2689" spans="20:22" x14ac:dyDescent="0.25">
      <c r="T2689" t="str">
        <v>No</v>
      </c>
      <c r="U2689">
        <f t="shared" si="43"/>
        <v>0</v>
      </c>
      <c r="V2689">
        <f ca="1"/>
        <v>0</v>
      </c>
    </row>
    <row r="2690" spans="20:22" x14ac:dyDescent="0.25">
      <c r="T2690" t="str">
        <v>No</v>
      </c>
      <c r="U2690">
        <f t="shared" si="43"/>
        <v>0</v>
      </c>
      <c r="V2690">
        <f ca="1"/>
        <v>0</v>
      </c>
    </row>
    <row r="2691" spans="20:22" x14ac:dyDescent="0.25">
      <c r="T2691" t="str">
        <v>No</v>
      </c>
      <c r="U2691">
        <f t="shared" si="43"/>
        <v>0</v>
      </c>
      <c r="V2691">
        <f ca="1"/>
        <v>0</v>
      </c>
    </row>
    <row r="2692" spans="20:22" x14ac:dyDescent="0.25">
      <c r="T2692" t="str">
        <v>No</v>
      </c>
      <c r="U2692">
        <f t="shared" si="43"/>
        <v>0</v>
      </c>
      <c r="V2692">
        <f ca="1"/>
        <v>0</v>
      </c>
    </row>
    <row r="2693" spans="20:22" x14ac:dyDescent="0.25">
      <c r="T2693" t="str">
        <v>No</v>
      </c>
      <c r="U2693">
        <f t="shared" si="43"/>
        <v>0</v>
      </c>
      <c r="V2693">
        <f ca="1"/>
        <v>0</v>
      </c>
    </row>
    <row r="2694" spans="20:22" x14ac:dyDescent="0.25">
      <c r="T2694" t="str">
        <v>No</v>
      </c>
      <c r="U2694">
        <f t="shared" si="43"/>
        <v>0</v>
      </c>
      <c r="V2694">
        <f ca="1"/>
        <v>0</v>
      </c>
    </row>
    <row r="2695" spans="20:22" x14ac:dyDescent="0.25">
      <c r="T2695" t="str">
        <v>No</v>
      </c>
      <c r="U2695">
        <f t="shared" si="43"/>
        <v>0</v>
      </c>
      <c r="V2695">
        <f ca="1"/>
        <v>0</v>
      </c>
    </row>
    <row r="2696" spans="20:22" x14ac:dyDescent="0.25">
      <c r="T2696" t="str">
        <v>No</v>
      </c>
      <c r="U2696">
        <f t="shared" si="43"/>
        <v>0</v>
      </c>
      <c r="V2696">
        <f ca="1"/>
        <v>0</v>
      </c>
    </row>
    <row r="2697" spans="20:22" x14ac:dyDescent="0.25">
      <c r="T2697" t="str">
        <v>No</v>
      </c>
      <c r="U2697">
        <f t="shared" si="43"/>
        <v>0</v>
      </c>
      <c r="V2697">
        <f ca="1"/>
        <v>0</v>
      </c>
    </row>
    <row r="2698" spans="20:22" x14ac:dyDescent="0.25">
      <c r="T2698" t="str">
        <v>No</v>
      </c>
      <c r="U2698">
        <f t="shared" si="43"/>
        <v>0</v>
      </c>
      <c r="V2698">
        <f ca="1"/>
        <v>0</v>
      </c>
    </row>
    <row r="2699" spans="20:22" x14ac:dyDescent="0.25">
      <c r="T2699" t="str">
        <v>No</v>
      </c>
      <c r="U2699">
        <f t="shared" si="43"/>
        <v>0</v>
      </c>
      <c r="V2699">
        <f ca="1"/>
        <v>0</v>
      </c>
    </row>
    <row r="2700" spans="20:22" x14ac:dyDescent="0.25">
      <c r="T2700" t="str">
        <v>No</v>
      </c>
      <c r="U2700">
        <f t="shared" si="43"/>
        <v>0</v>
      </c>
      <c r="V2700">
        <f ca="1"/>
        <v>0</v>
      </c>
    </row>
    <row r="2701" spans="20:22" x14ac:dyDescent="0.25">
      <c r="T2701" t="str">
        <v>No</v>
      </c>
      <c r="U2701">
        <f t="shared" si="43"/>
        <v>0</v>
      </c>
      <c r="V2701">
        <f ca="1"/>
        <v>0</v>
      </c>
    </row>
    <row r="2702" spans="20:22" x14ac:dyDescent="0.25">
      <c r="T2702" t="str">
        <v>No</v>
      </c>
      <c r="U2702">
        <f t="shared" si="43"/>
        <v>0</v>
      </c>
      <c r="V2702">
        <f ca="1"/>
        <v>0</v>
      </c>
    </row>
    <row r="2703" spans="20:22" x14ac:dyDescent="0.25">
      <c r="T2703" t="str">
        <v>No</v>
      </c>
      <c r="U2703">
        <f t="shared" si="43"/>
        <v>0</v>
      </c>
      <c r="V2703">
        <f ca="1"/>
        <v>0</v>
      </c>
    </row>
    <row r="2704" spans="20:22" x14ac:dyDescent="0.25">
      <c r="T2704" t="str">
        <v>No</v>
      </c>
      <c r="U2704">
        <f t="shared" ref="U2704:U2767" si="44">IF(T2704="Yes",1,0)</f>
        <v>0</v>
      </c>
      <c r="V2704">
        <f ca="1"/>
        <v>0</v>
      </c>
    </row>
    <row r="2705" spans="20:22" x14ac:dyDescent="0.25">
      <c r="T2705" t="str">
        <v>No</v>
      </c>
      <c r="U2705">
        <f t="shared" si="44"/>
        <v>0</v>
      </c>
      <c r="V2705">
        <f ca="1"/>
        <v>0</v>
      </c>
    </row>
    <row r="2706" spans="20:22" x14ac:dyDescent="0.25">
      <c r="T2706" t="str">
        <v>No</v>
      </c>
      <c r="U2706">
        <f t="shared" si="44"/>
        <v>0</v>
      </c>
      <c r="V2706">
        <f ca="1"/>
        <v>0</v>
      </c>
    </row>
    <row r="2707" spans="20:22" x14ac:dyDescent="0.25">
      <c r="T2707" t="str">
        <v>No</v>
      </c>
      <c r="U2707">
        <f t="shared" si="44"/>
        <v>0</v>
      </c>
      <c r="V2707">
        <f ca="1"/>
        <v>0</v>
      </c>
    </row>
    <row r="2708" spans="20:22" x14ac:dyDescent="0.25">
      <c r="T2708" t="str">
        <v>No</v>
      </c>
      <c r="U2708">
        <f t="shared" si="44"/>
        <v>0</v>
      </c>
      <c r="V2708">
        <f ca="1"/>
        <v>0</v>
      </c>
    </row>
    <row r="2709" spans="20:22" x14ac:dyDescent="0.25">
      <c r="T2709" t="str">
        <v>No</v>
      </c>
      <c r="U2709">
        <f t="shared" si="44"/>
        <v>0</v>
      </c>
      <c r="V2709">
        <f ca="1"/>
        <v>0</v>
      </c>
    </row>
    <row r="2710" spans="20:22" x14ac:dyDescent="0.25">
      <c r="T2710" t="str">
        <v>No</v>
      </c>
      <c r="U2710">
        <f t="shared" si="44"/>
        <v>0</v>
      </c>
      <c r="V2710">
        <f ca="1"/>
        <v>0</v>
      </c>
    </row>
    <row r="2711" spans="20:22" x14ac:dyDescent="0.25">
      <c r="T2711" t="str">
        <v>No</v>
      </c>
      <c r="U2711">
        <f t="shared" si="44"/>
        <v>0</v>
      </c>
      <c r="V2711">
        <f ca="1"/>
        <v>0</v>
      </c>
    </row>
    <row r="2712" spans="20:22" x14ac:dyDescent="0.25">
      <c r="T2712" t="str">
        <v>No</v>
      </c>
      <c r="U2712">
        <f t="shared" si="44"/>
        <v>0</v>
      </c>
      <c r="V2712">
        <f ca="1"/>
        <v>0</v>
      </c>
    </row>
    <row r="2713" spans="20:22" x14ac:dyDescent="0.25">
      <c r="T2713" t="str">
        <v>No</v>
      </c>
      <c r="U2713">
        <f t="shared" si="44"/>
        <v>0</v>
      </c>
      <c r="V2713">
        <f ca="1"/>
        <v>0</v>
      </c>
    </row>
    <row r="2714" spans="20:22" x14ac:dyDescent="0.25">
      <c r="T2714" t="str">
        <v>No</v>
      </c>
      <c r="U2714">
        <f t="shared" si="44"/>
        <v>0</v>
      </c>
      <c r="V2714">
        <f ca="1"/>
        <v>0</v>
      </c>
    </row>
    <row r="2715" spans="20:22" x14ac:dyDescent="0.25">
      <c r="T2715" t="str">
        <v>No</v>
      </c>
      <c r="U2715">
        <f t="shared" si="44"/>
        <v>0</v>
      </c>
      <c r="V2715">
        <f ca="1"/>
        <v>0</v>
      </c>
    </row>
    <row r="2716" spans="20:22" x14ac:dyDescent="0.25">
      <c r="T2716" t="str">
        <v>No</v>
      </c>
      <c r="U2716">
        <f t="shared" si="44"/>
        <v>0</v>
      </c>
      <c r="V2716">
        <f ca="1"/>
        <v>0</v>
      </c>
    </row>
    <row r="2717" spans="20:22" x14ac:dyDescent="0.25">
      <c r="T2717" t="str">
        <v>No</v>
      </c>
      <c r="U2717">
        <f t="shared" si="44"/>
        <v>0</v>
      </c>
      <c r="V2717">
        <f ca="1"/>
        <v>0</v>
      </c>
    </row>
    <row r="2718" spans="20:22" x14ac:dyDescent="0.25">
      <c r="T2718" t="str">
        <v>No</v>
      </c>
      <c r="U2718">
        <f t="shared" si="44"/>
        <v>0</v>
      </c>
      <c r="V2718">
        <f ca="1"/>
        <v>0</v>
      </c>
    </row>
    <row r="2719" spans="20:22" x14ac:dyDescent="0.25">
      <c r="T2719" t="str">
        <v>No</v>
      </c>
      <c r="U2719">
        <f t="shared" si="44"/>
        <v>0</v>
      </c>
      <c r="V2719">
        <f ca="1"/>
        <v>0</v>
      </c>
    </row>
    <row r="2720" spans="20:22" x14ac:dyDescent="0.25">
      <c r="T2720" t="str">
        <v>No</v>
      </c>
      <c r="U2720">
        <f t="shared" si="44"/>
        <v>0</v>
      </c>
      <c r="V2720">
        <f ca="1"/>
        <v>0</v>
      </c>
    </row>
    <row r="2721" spans="20:22" x14ac:dyDescent="0.25">
      <c r="T2721" t="str">
        <v>No</v>
      </c>
      <c r="U2721">
        <f t="shared" si="44"/>
        <v>0</v>
      </c>
      <c r="V2721">
        <f ca="1"/>
        <v>0</v>
      </c>
    </row>
    <row r="2722" spans="20:22" x14ac:dyDescent="0.25">
      <c r="T2722" t="str">
        <v>No</v>
      </c>
      <c r="U2722">
        <f t="shared" si="44"/>
        <v>0</v>
      </c>
      <c r="V2722">
        <f ca="1"/>
        <v>0</v>
      </c>
    </row>
    <row r="2723" spans="20:22" x14ac:dyDescent="0.25">
      <c r="T2723" t="str">
        <v>No</v>
      </c>
      <c r="U2723">
        <f t="shared" si="44"/>
        <v>0</v>
      </c>
      <c r="V2723">
        <f ca="1"/>
        <v>0</v>
      </c>
    </row>
    <row r="2724" spans="20:22" x14ac:dyDescent="0.25">
      <c r="T2724" t="str">
        <v>No</v>
      </c>
      <c r="U2724">
        <f t="shared" si="44"/>
        <v>0</v>
      </c>
      <c r="V2724">
        <f ca="1"/>
        <v>0</v>
      </c>
    </row>
    <row r="2725" spans="20:22" x14ac:dyDescent="0.25">
      <c r="T2725" t="str">
        <v>No</v>
      </c>
      <c r="U2725">
        <f t="shared" si="44"/>
        <v>0</v>
      </c>
      <c r="V2725">
        <f ca="1"/>
        <v>0</v>
      </c>
    </row>
    <row r="2726" spans="20:22" x14ac:dyDescent="0.25">
      <c r="T2726" t="str">
        <v>No</v>
      </c>
      <c r="U2726">
        <f t="shared" si="44"/>
        <v>0</v>
      </c>
      <c r="V2726">
        <f ca="1"/>
        <v>0</v>
      </c>
    </row>
    <row r="2727" spans="20:22" x14ac:dyDescent="0.25">
      <c r="T2727" t="str">
        <v>No</v>
      </c>
      <c r="U2727">
        <f t="shared" si="44"/>
        <v>0</v>
      </c>
      <c r="V2727">
        <f ca="1"/>
        <v>0</v>
      </c>
    </row>
    <row r="2728" spans="20:22" x14ac:dyDescent="0.25">
      <c r="T2728" t="str">
        <v>No</v>
      </c>
      <c r="U2728">
        <f t="shared" si="44"/>
        <v>0</v>
      </c>
      <c r="V2728">
        <f ca="1"/>
        <v>0</v>
      </c>
    </row>
    <row r="2729" spans="20:22" x14ac:dyDescent="0.25">
      <c r="T2729" t="str">
        <v>No</v>
      </c>
      <c r="U2729">
        <f t="shared" si="44"/>
        <v>0</v>
      </c>
      <c r="V2729">
        <f ca="1"/>
        <v>0</v>
      </c>
    </row>
    <row r="2730" spans="20:22" x14ac:dyDescent="0.25">
      <c r="T2730" t="str">
        <v>No</v>
      </c>
      <c r="U2730">
        <f t="shared" si="44"/>
        <v>0</v>
      </c>
      <c r="V2730">
        <f ca="1"/>
        <v>0</v>
      </c>
    </row>
    <row r="2731" spans="20:22" x14ac:dyDescent="0.25">
      <c r="T2731" t="str">
        <v>No</v>
      </c>
      <c r="U2731">
        <f t="shared" si="44"/>
        <v>0</v>
      </c>
      <c r="V2731">
        <f ca="1"/>
        <v>0</v>
      </c>
    </row>
    <row r="2732" spans="20:22" x14ac:dyDescent="0.25">
      <c r="T2732" t="str">
        <v>No</v>
      </c>
      <c r="U2732">
        <f t="shared" si="44"/>
        <v>0</v>
      </c>
      <c r="V2732">
        <f ca="1"/>
        <v>0</v>
      </c>
    </row>
    <row r="2733" spans="20:22" x14ac:dyDescent="0.25">
      <c r="T2733" t="str">
        <v>No</v>
      </c>
      <c r="U2733">
        <f t="shared" si="44"/>
        <v>0</v>
      </c>
      <c r="V2733">
        <f ca="1"/>
        <v>0</v>
      </c>
    </row>
    <row r="2734" spans="20:22" x14ac:dyDescent="0.25">
      <c r="T2734" t="str">
        <v>No</v>
      </c>
      <c r="U2734">
        <f t="shared" si="44"/>
        <v>0</v>
      </c>
      <c r="V2734">
        <f ca="1"/>
        <v>0</v>
      </c>
    </row>
    <row r="2735" spans="20:22" x14ac:dyDescent="0.25">
      <c r="T2735" t="str">
        <v>No</v>
      </c>
      <c r="U2735">
        <f t="shared" si="44"/>
        <v>0</v>
      </c>
      <c r="V2735">
        <f ca="1"/>
        <v>0</v>
      </c>
    </row>
    <row r="2736" spans="20:22" x14ac:dyDescent="0.25">
      <c r="T2736" t="str">
        <v>No</v>
      </c>
      <c r="U2736">
        <f t="shared" si="44"/>
        <v>0</v>
      </c>
      <c r="V2736">
        <f ca="1"/>
        <v>0</v>
      </c>
    </row>
    <row r="2737" spans="20:22" x14ac:dyDescent="0.25">
      <c r="T2737" t="str">
        <v>No</v>
      </c>
      <c r="U2737">
        <f t="shared" si="44"/>
        <v>0</v>
      </c>
      <c r="V2737">
        <f ca="1"/>
        <v>0</v>
      </c>
    </row>
    <row r="2738" spans="20:22" x14ac:dyDescent="0.25">
      <c r="T2738" t="str">
        <v>No</v>
      </c>
      <c r="U2738">
        <f t="shared" si="44"/>
        <v>0</v>
      </c>
      <c r="V2738">
        <f ca="1"/>
        <v>0</v>
      </c>
    </row>
    <row r="2739" spans="20:22" x14ac:dyDescent="0.25">
      <c r="T2739" t="str">
        <v>No</v>
      </c>
      <c r="U2739">
        <f t="shared" si="44"/>
        <v>0</v>
      </c>
      <c r="V2739">
        <f ca="1"/>
        <v>0</v>
      </c>
    </row>
    <row r="2740" spans="20:22" x14ac:dyDescent="0.25">
      <c r="T2740" t="str">
        <v>No</v>
      </c>
      <c r="U2740">
        <f t="shared" si="44"/>
        <v>0</v>
      </c>
      <c r="V2740">
        <f ca="1"/>
        <v>0</v>
      </c>
    </row>
    <row r="2741" spans="20:22" x14ac:dyDescent="0.25">
      <c r="T2741" t="str">
        <v>No</v>
      </c>
      <c r="U2741">
        <f t="shared" si="44"/>
        <v>0</v>
      </c>
      <c r="V2741">
        <f ca="1"/>
        <v>0</v>
      </c>
    </row>
    <row r="2742" spans="20:22" x14ac:dyDescent="0.25">
      <c r="T2742" t="str">
        <v>No</v>
      </c>
      <c r="U2742">
        <f t="shared" si="44"/>
        <v>0</v>
      </c>
      <c r="V2742">
        <f ca="1"/>
        <v>0</v>
      </c>
    </row>
    <row r="2743" spans="20:22" x14ac:dyDescent="0.25">
      <c r="T2743" t="str">
        <v>No</v>
      </c>
      <c r="U2743">
        <f t="shared" si="44"/>
        <v>0</v>
      </c>
      <c r="V2743">
        <f ca="1"/>
        <v>0</v>
      </c>
    </row>
    <row r="2744" spans="20:22" x14ac:dyDescent="0.25">
      <c r="T2744" t="str">
        <v>No</v>
      </c>
      <c r="U2744">
        <f t="shared" si="44"/>
        <v>0</v>
      </c>
      <c r="V2744">
        <f ca="1"/>
        <v>0</v>
      </c>
    </row>
    <row r="2745" spans="20:22" x14ac:dyDescent="0.25">
      <c r="T2745" t="str">
        <v>No</v>
      </c>
      <c r="U2745">
        <f t="shared" si="44"/>
        <v>0</v>
      </c>
      <c r="V2745">
        <f ca="1"/>
        <v>0</v>
      </c>
    </row>
    <row r="2746" spans="20:22" x14ac:dyDescent="0.25">
      <c r="T2746" t="str">
        <v>No</v>
      </c>
      <c r="U2746">
        <f t="shared" si="44"/>
        <v>0</v>
      </c>
      <c r="V2746">
        <f ca="1"/>
        <v>0</v>
      </c>
    </row>
    <row r="2747" spans="20:22" x14ac:dyDescent="0.25">
      <c r="T2747" t="str">
        <v>No</v>
      </c>
      <c r="U2747">
        <f t="shared" si="44"/>
        <v>0</v>
      </c>
      <c r="V2747">
        <f ca="1"/>
        <v>0</v>
      </c>
    </row>
    <row r="2748" spans="20:22" x14ac:dyDescent="0.25">
      <c r="T2748" t="str">
        <v>No</v>
      </c>
      <c r="U2748">
        <f t="shared" si="44"/>
        <v>0</v>
      </c>
      <c r="V2748">
        <f ca="1"/>
        <v>0</v>
      </c>
    </row>
    <row r="2749" spans="20:22" x14ac:dyDescent="0.25">
      <c r="T2749" t="str">
        <v>No</v>
      </c>
      <c r="U2749">
        <f t="shared" si="44"/>
        <v>0</v>
      </c>
      <c r="V2749">
        <f ca="1"/>
        <v>0</v>
      </c>
    </row>
    <row r="2750" spans="20:22" x14ac:dyDescent="0.25">
      <c r="T2750" t="str">
        <v>No</v>
      </c>
      <c r="U2750">
        <f t="shared" si="44"/>
        <v>0</v>
      </c>
      <c r="V2750">
        <f ca="1"/>
        <v>0</v>
      </c>
    </row>
    <row r="2751" spans="20:22" x14ac:dyDescent="0.25">
      <c r="T2751" t="str">
        <v>No</v>
      </c>
      <c r="U2751">
        <f t="shared" si="44"/>
        <v>0</v>
      </c>
      <c r="V2751">
        <f ca="1"/>
        <v>0</v>
      </c>
    </row>
    <row r="2752" spans="20:22" x14ac:dyDescent="0.25">
      <c r="T2752" t="str">
        <v>No</v>
      </c>
      <c r="U2752">
        <f t="shared" si="44"/>
        <v>0</v>
      </c>
      <c r="V2752">
        <f ca="1"/>
        <v>0</v>
      </c>
    </row>
    <row r="2753" spans="20:22" x14ac:dyDescent="0.25">
      <c r="T2753" t="str">
        <v>No</v>
      </c>
      <c r="U2753">
        <f t="shared" si="44"/>
        <v>0</v>
      </c>
      <c r="V2753">
        <f ca="1"/>
        <v>0</v>
      </c>
    </row>
    <row r="2754" spans="20:22" x14ac:dyDescent="0.25">
      <c r="T2754" t="str">
        <v>No</v>
      </c>
      <c r="U2754">
        <f t="shared" si="44"/>
        <v>0</v>
      </c>
      <c r="V2754">
        <f ca="1"/>
        <v>0</v>
      </c>
    </row>
    <row r="2755" spans="20:22" x14ac:dyDescent="0.25">
      <c r="T2755" t="str">
        <v>No</v>
      </c>
      <c r="U2755">
        <f t="shared" si="44"/>
        <v>0</v>
      </c>
      <c r="V2755">
        <f ca="1"/>
        <v>0</v>
      </c>
    </row>
    <row r="2756" spans="20:22" x14ac:dyDescent="0.25">
      <c r="T2756" t="str">
        <v>No</v>
      </c>
      <c r="U2756">
        <f t="shared" si="44"/>
        <v>0</v>
      </c>
      <c r="V2756">
        <f ca="1"/>
        <v>0</v>
      </c>
    </row>
    <row r="2757" spans="20:22" x14ac:dyDescent="0.25">
      <c r="T2757" t="str">
        <v>No</v>
      </c>
      <c r="U2757">
        <f t="shared" si="44"/>
        <v>0</v>
      </c>
      <c r="V2757">
        <f ca="1"/>
        <v>0</v>
      </c>
    </row>
    <row r="2758" spans="20:22" x14ac:dyDescent="0.25">
      <c r="T2758" t="str">
        <v>No</v>
      </c>
      <c r="U2758">
        <f t="shared" si="44"/>
        <v>0</v>
      </c>
      <c r="V2758">
        <f ca="1"/>
        <v>0</v>
      </c>
    </row>
    <row r="2759" spans="20:22" x14ac:dyDescent="0.25">
      <c r="T2759" t="str">
        <v>No</v>
      </c>
      <c r="U2759">
        <f t="shared" si="44"/>
        <v>0</v>
      </c>
      <c r="V2759">
        <f ca="1"/>
        <v>0</v>
      </c>
    </row>
    <row r="2760" spans="20:22" x14ac:dyDescent="0.25">
      <c r="T2760" t="str">
        <v>No</v>
      </c>
      <c r="U2760">
        <f t="shared" si="44"/>
        <v>0</v>
      </c>
      <c r="V2760">
        <f ca="1"/>
        <v>0</v>
      </c>
    </row>
    <row r="2761" spans="20:22" x14ac:dyDescent="0.25">
      <c r="T2761" t="str">
        <v>No</v>
      </c>
      <c r="U2761">
        <f t="shared" si="44"/>
        <v>0</v>
      </c>
      <c r="V2761">
        <f ca="1"/>
        <v>0</v>
      </c>
    </row>
    <row r="2762" spans="20:22" x14ac:dyDescent="0.25">
      <c r="T2762" t="str">
        <v>No</v>
      </c>
      <c r="U2762">
        <f t="shared" si="44"/>
        <v>0</v>
      </c>
      <c r="V2762">
        <f ca="1"/>
        <v>0</v>
      </c>
    </row>
    <row r="2763" spans="20:22" x14ac:dyDescent="0.25">
      <c r="T2763" t="str">
        <v>No</v>
      </c>
      <c r="U2763">
        <f t="shared" si="44"/>
        <v>0</v>
      </c>
      <c r="V2763">
        <f ca="1"/>
        <v>0</v>
      </c>
    </row>
    <row r="2764" spans="20:22" x14ac:dyDescent="0.25">
      <c r="T2764" t="str">
        <v>No</v>
      </c>
      <c r="U2764">
        <f t="shared" si="44"/>
        <v>0</v>
      </c>
      <c r="V2764">
        <f ca="1"/>
        <v>0</v>
      </c>
    </row>
    <row r="2765" spans="20:22" x14ac:dyDescent="0.25">
      <c r="T2765" t="str">
        <v>No</v>
      </c>
      <c r="U2765">
        <f t="shared" si="44"/>
        <v>0</v>
      </c>
      <c r="V2765">
        <f ca="1"/>
        <v>0</v>
      </c>
    </row>
    <row r="2766" spans="20:22" x14ac:dyDescent="0.25">
      <c r="T2766" t="str">
        <v>No</v>
      </c>
      <c r="U2766">
        <f t="shared" si="44"/>
        <v>0</v>
      </c>
      <c r="V2766">
        <f ca="1"/>
        <v>0</v>
      </c>
    </row>
    <row r="2767" spans="20:22" x14ac:dyDescent="0.25">
      <c r="T2767" t="str">
        <v>No</v>
      </c>
      <c r="U2767">
        <f t="shared" si="44"/>
        <v>0</v>
      </c>
      <c r="V2767">
        <f ca="1"/>
        <v>0</v>
      </c>
    </row>
    <row r="2768" spans="20:22" x14ac:dyDescent="0.25">
      <c r="T2768" t="str">
        <v>No</v>
      </c>
      <c r="U2768">
        <f t="shared" ref="U2768:U2831" si="45">IF(T2768="Yes",1,0)</f>
        <v>0</v>
      </c>
      <c r="V2768">
        <f ca="1"/>
        <v>0</v>
      </c>
    </row>
    <row r="2769" spans="20:22" x14ac:dyDescent="0.25">
      <c r="T2769" t="str">
        <v>No</v>
      </c>
      <c r="U2769">
        <f t="shared" si="45"/>
        <v>0</v>
      </c>
      <c r="V2769">
        <f ca="1"/>
        <v>0</v>
      </c>
    </row>
    <row r="2770" spans="20:22" x14ac:dyDescent="0.25">
      <c r="T2770" t="str">
        <v>No</v>
      </c>
      <c r="U2770">
        <f t="shared" si="45"/>
        <v>0</v>
      </c>
      <c r="V2770">
        <f ca="1"/>
        <v>0</v>
      </c>
    </row>
    <row r="2771" spans="20:22" x14ac:dyDescent="0.25">
      <c r="T2771" t="str">
        <v>No</v>
      </c>
      <c r="U2771">
        <f t="shared" si="45"/>
        <v>0</v>
      </c>
      <c r="V2771">
        <f ca="1"/>
        <v>0</v>
      </c>
    </row>
    <row r="2772" spans="20:22" x14ac:dyDescent="0.25">
      <c r="T2772" t="str">
        <v>No</v>
      </c>
      <c r="U2772">
        <f t="shared" si="45"/>
        <v>0</v>
      </c>
      <c r="V2772">
        <f ca="1"/>
        <v>0</v>
      </c>
    </row>
    <row r="2773" spans="20:22" x14ac:dyDescent="0.25">
      <c r="T2773" t="str">
        <v>No</v>
      </c>
      <c r="U2773">
        <f t="shared" si="45"/>
        <v>0</v>
      </c>
      <c r="V2773">
        <f ca="1"/>
        <v>0</v>
      </c>
    </row>
    <row r="2774" spans="20:22" x14ac:dyDescent="0.25">
      <c r="T2774" t="str">
        <v>No</v>
      </c>
      <c r="U2774">
        <f t="shared" si="45"/>
        <v>0</v>
      </c>
      <c r="V2774">
        <f ca="1"/>
        <v>0</v>
      </c>
    </row>
    <row r="2775" spans="20:22" x14ac:dyDescent="0.25">
      <c r="T2775" t="str">
        <v>No</v>
      </c>
      <c r="U2775">
        <f t="shared" si="45"/>
        <v>0</v>
      </c>
      <c r="V2775">
        <f ca="1"/>
        <v>0</v>
      </c>
    </row>
    <row r="2776" spans="20:22" x14ac:dyDescent="0.25">
      <c r="T2776" t="str">
        <v>No</v>
      </c>
      <c r="U2776">
        <f t="shared" si="45"/>
        <v>0</v>
      </c>
      <c r="V2776">
        <f ca="1"/>
        <v>0</v>
      </c>
    </row>
    <row r="2777" spans="20:22" x14ac:dyDescent="0.25">
      <c r="T2777" t="str">
        <v>No</v>
      </c>
      <c r="U2777">
        <f t="shared" si="45"/>
        <v>0</v>
      </c>
      <c r="V2777">
        <f ca="1"/>
        <v>0</v>
      </c>
    </row>
    <row r="2778" spans="20:22" x14ac:dyDescent="0.25">
      <c r="T2778" t="str">
        <v>No</v>
      </c>
      <c r="U2778">
        <f t="shared" si="45"/>
        <v>0</v>
      </c>
      <c r="V2778">
        <f ca="1"/>
        <v>0</v>
      </c>
    </row>
    <row r="2779" spans="20:22" x14ac:dyDescent="0.25">
      <c r="T2779" t="str">
        <v>No</v>
      </c>
      <c r="U2779">
        <f t="shared" si="45"/>
        <v>0</v>
      </c>
      <c r="V2779">
        <f ca="1"/>
        <v>0</v>
      </c>
    </row>
    <row r="2780" spans="20:22" x14ac:dyDescent="0.25">
      <c r="T2780" t="str">
        <v>No</v>
      </c>
      <c r="U2780">
        <f t="shared" si="45"/>
        <v>0</v>
      </c>
      <c r="V2780">
        <f ca="1"/>
        <v>0</v>
      </c>
    </row>
    <row r="2781" spans="20:22" x14ac:dyDescent="0.25">
      <c r="T2781" t="str">
        <v>No</v>
      </c>
      <c r="U2781">
        <f t="shared" si="45"/>
        <v>0</v>
      </c>
      <c r="V2781">
        <f ca="1"/>
        <v>0</v>
      </c>
    </row>
    <row r="2782" spans="20:22" x14ac:dyDescent="0.25">
      <c r="T2782" t="str">
        <v>No</v>
      </c>
      <c r="U2782">
        <f t="shared" si="45"/>
        <v>0</v>
      </c>
      <c r="V2782">
        <f ca="1"/>
        <v>0</v>
      </c>
    </row>
    <row r="2783" spans="20:22" x14ac:dyDescent="0.25">
      <c r="T2783" t="str">
        <v>No</v>
      </c>
      <c r="U2783">
        <f t="shared" si="45"/>
        <v>0</v>
      </c>
      <c r="V2783">
        <f ca="1"/>
        <v>0</v>
      </c>
    </row>
    <row r="2784" spans="20:22" x14ac:dyDescent="0.25">
      <c r="T2784" t="str">
        <v>No</v>
      </c>
      <c r="U2784">
        <f t="shared" si="45"/>
        <v>0</v>
      </c>
      <c r="V2784">
        <f ca="1"/>
        <v>0</v>
      </c>
    </row>
    <row r="2785" spans="20:22" x14ac:dyDescent="0.25">
      <c r="T2785" t="str">
        <v>No</v>
      </c>
      <c r="U2785">
        <f t="shared" si="45"/>
        <v>0</v>
      </c>
      <c r="V2785">
        <f ca="1"/>
        <v>0</v>
      </c>
    </row>
    <row r="2786" spans="20:22" x14ac:dyDescent="0.25">
      <c r="T2786" t="str">
        <v>No</v>
      </c>
      <c r="U2786">
        <f t="shared" si="45"/>
        <v>0</v>
      </c>
      <c r="V2786">
        <f ca="1"/>
        <v>0</v>
      </c>
    </row>
    <row r="2787" spans="20:22" x14ac:dyDescent="0.25">
      <c r="T2787" t="str">
        <v>No</v>
      </c>
      <c r="U2787">
        <f t="shared" si="45"/>
        <v>0</v>
      </c>
      <c r="V2787">
        <f ca="1"/>
        <v>0</v>
      </c>
    </row>
    <row r="2788" spans="20:22" x14ac:dyDescent="0.25">
      <c r="T2788" t="str">
        <v>No</v>
      </c>
      <c r="U2788">
        <f t="shared" si="45"/>
        <v>0</v>
      </c>
      <c r="V2788">
        <f ca="1"/>
        <v>0</v>
      </c>
    </row>
    <row r="2789" spans="20:22" x14ac:dyDescent="0.25">
      <c r="T2789" t="str">
        <v>No</v>
      </c>
      <c r="U2789">
        <f t="shared" si="45"/>
        <v>0</v>
      </c>
      <c r="V2789">
        <f ca="1"/>
        <v>0</v>
      </c>
    </row>
    <row r="2790" spans="20:22" x14ac:dyDescent="0.25">
      <c r="T2790" t="str">
        <v>No</v>
      </c>
      <c r="U2790">
        <f t="shared" si="45"/>
        <v>0</v>
      </c>
      <c r="V2790">
        <f ca="1"/>
        <v>0</v>
      </c>
    </row>
    <row r="2791" spans="20:22" x14ac:dyDescent="0.25">
      <c r="T2791" t="str">
        <v>No</v>
      </c>
      <c r="U2791">
        <f t="shared" si="45"/>
        <v>0</v>
      </c>
      <c r="V2791">
        <f ca="1"/>
        <v>0</v>
      </c>
    </row>
    <row r="2792" spans="20:22" x14ac:dyDescent="0.25">
      <c r="T2792" t="str">
        <v>No</v>
      </c>
      <c r="U2792">
        <f t="shared" si="45"/>
        <v>0</v>
      </c>
      <c r="V2792">
        <f ca="1"/>
        <v>0</v>
      </c>
    </row>
    <row r="2793" spans="20:22" x14ac:dyDescent="0.25">
      <c r="T2793" t="str">
        <v>No</v>
      </c>
      <c r="U2793">
        <f t="shared" si="45"/>
        <v>0</v>
      </c>
      <c r="V2793">
        <f ca="1"/>
        <v>0</v>
      </c>
    </row>
    <row r="2794" spans="20:22" x14ac:dyDescent="0.25">
      <c r="T2794" t="str">
        <v>No</v>
      </c>
      <c r="U2794">
        <f t="shared" si="45"/>
        <v>0</v>
      </c>
      <c r="V2794">
        <f ca="1"/>
        <v>0</v>
      </c>
    </row>
    <row r="2795" spans="20:22" x14ac:dyDescent="0.25">
      <c r="T2795" t="str">
        <v>No</v>
      </c>
      <c r="U2795">
        <f t="shared" si="45"/>
        <v>0</v>
      </c>
      <c r="V2795">
        <f ca="1"/>
        <v>0</v>
      </c>
    </row>
    <row r="2796" spans="20:22" x14ac:dyDescent="0.25">
      <c r="T2796" t="str">
        <v>No</v>
      </c>
      <c r="U2796">
        <f t="shared" si="45"/>
        <v>0</v>
      </c>
      <c r="V2796">
        <f ca="1"/>
        <v>0</v>
      </c>
    </row>
    <row r="2797" spans="20:22" x14ac:dyDescent="0.25">
      <c r="T2797" t="str">
        <v>No</v>
      </c>
      <c r="U2797">
        <f t="shared" si="45"/>
        <v>0</v>
      </c>
      <c r="V2797">
        <f ca="1"/>
        <v>0</v>
      </c>
    </row>
    <row r="2798" spans="20:22" x14ac:dyDescent="0.25">
      <c r="T2798" t="str">
        <v>No</v>
      </c>
      <c r="U2798">
        <f t="shared" si="45"/>
        <v>0</v>
      </c>
      <c r="V2798">
        <f ca="1"/>
        <v>0</v>
      </c>
    </row>
    <row r="2799" spans="20:22" x14ac:dyDescent="0.25">
      <c r="T2799" t="str">
        <v>No</v>
      </c>
      <c r="U2799">
        <f t="shared" si="45"/>
        <v>0</v>
      </c>
      <c r="V2799">
        <f ca="1"/>
        <v>0</v>
      </c>
    </row>
    <row r="2800" spans="20:22" x14ac:dyDescent="0.25">
      <c r="T2800" t="str">
        <v>No</v>
      </c>
      <c r="U2800">
        <f t="shared" si="45"/>
        <v>0</v>
      </c>
      <c r="V2800">
        <f ca="1"/>
        <v>0</v>
      </c>
    </row>
    <row r="2801" spans="20:22" x14ac:dyDescent="0.25">
      <c r="T2801" t="str">
        <v>No</v>
      </c>
      <c r="U2801">
        <f t="shared" si="45"/>
        <v>0</v>
      </c>
      <c r="V2801">
        <f ca="1"/>
        <v>0</v>
      </c>
    </row>
    <row r="2802" spans="20:22" x14ac:dyDescent="0.25">
      <c r="T2802" t="str">
        <v>No</v>
      </c>
      <c r="U2802">
        <f t="shared" si="45"/>
        <v>0</v>
      </c>
      <c r="V2802">
        <f ca="1"/>
        <v>0</v>
      </c>
    </row>
    <row r="2803" spans="20:22" x14ac:dyDescent="0.25">
      <c r="T2803" t="str">
        <v>No</v>
      </c>
      <c r="U2803">
        <f t="shared" si="45"/>
        <v>0</v>
      </c>
      <c r="V2803">
        <f ca="1"/>
        <v>0</v>
      </c>
    </row>
    <row r="2804" spans="20:22" x14ac:dyDescent="0.25">
      <c r="T2804" t="str">
        <v>No</v>
      </c>
      <c r="U2804">
        <f t="shared" si="45"/>
        <v>0</v>
      </c>
      <c r="V2804">
        <f ca="1"/>
        <v>0</v>
      </c>
    </row>
    <row r="2805" spans="20:22" x14ac:dyDescent="0.25">
      <c r="T2805" t="str">
        <v>No</v>
      </c>
      <c r="U2805">
        <f t="shared" si="45"/>
        <v>0</v>
      </c>
      <c r="V2805">
        <f ca="1"/>
        <v>0</v>
      </c>
    </row>
    <row r="2806" spans="20:22" x14ac:dyDescent="0.25">
      <c r="T2806" t="str">
        <v>No</v>
      </c>
      <c r="U2806">
        <f t="shared" si="45"/>
        <v>0</v>
      </c>
      <c r="V2806">
        <f ca="1"/>
        <v>0</v>
      </c>
    </row>
    <row r="2807" spans="20:22" x14ac:dyDescent="0.25">
      <c r="T2807" t="str">
        <v>No</v>
      </c>
      <c r="U2807">
        <f t="shared" si="45"/>
        <v>0</v>
      </c>
      <c r="V2807">
        <f ca="1"/>
        <v>0</v>
      </c>
    </row>
    <row r="2808" spans="20:22" x14ac:dyDescent="0.25">
      <c r="T2808" t="str">
        <v>No</v>
      </c>
      <c r="U2808">
        <f t="shared" si="45"/>
        <v>0</v>
      </c>
      <c r="V2808">
        <f ca="1"/>
        <v>0</v>
      </c>
    </row>
    <row r="2809" spans="20:22" x14ac:dyDescent="0.25">
      <c r="T2809" t="str">
        <v>No</v>
      </c>
      <c r="U2809">
        <f t="shared" si="45"/>
        <v>0</v>
      </c>
      <c r="V2809">
        <f ca="1"/>
        <v>0</v>
      </c>
    </row>
    <row r="2810" spans="20:22" x14ac:dyDescent="0.25">
      <c r="T2810" t="str">
        <v>No</v>
      </c>
      <c r="U2810">
        <f t="shared" si="45"/>
        <v>0</v>
      </c>
      <c r="V2810">
        <f ca="1"/>
        <v>0</v>
      </c>
    </row>
    <row r="2811" spans="20:22" x14ac:dyDescent="0.25">
      <c r="T2811" t="str">
        <v>No</v>
      </c>
      <c r="U2811">
        <f t="shared" si="45"/>
        <v>0</v>
      </c>
      <c r="V2811">
        <f ca="1"/>
        <v>0</v>
      </c>
    </row>
    <row r="2812" spans="20:22" x14ac:dyDescent="0.25">
      <c r="T2812" t="str">
        <v>No</v>
      </c>
      <c r="U2812">
        <f t="shared" si="45"/>
        <v>0</v>
      </c>
      <c r="V2812">
        <f ca="1"/>
        <v>0</v>
      </c>
    </row>
    <row r="2813" spans="20:22" x14ac:dyDescent="0.25">
      <c r="T2813" t="str">
        <v>No</v>
      </c>
      <c r="U2813">
        <f t="shared" si="45"/>
        <v>0</v>
      </c>
      <c r="V2813">
        <f ca="1"/>
        <v>0</v>
      </c>
    </row>
    <row r="2814" spans="20:22" x14ac:dyDescent="0.25">
      <c r="T2814" t="str">
        <v>No</v>
      </c>
      <c r="U2814">
        <f t="shared" si="45"/>
        <v>0</v>
      </c>
      <c r="V2814">
        <f ca="1"/>
        <v>0</v>
      </c>
    </row>
    <row r="2815" spans="20:22" x14ac:dyDescent="0.25">
      <c r="T2815" t="str">
        <v>No</v>
      </c>
      <c r="U2815">
        <f t="shared" si="45"/>
        <v>0</v>
      </c>
      <c r="V2815">
        <f ca="1"/>
        <v>0</v>
      </c>
    </row>
    <row r="2816" spans="20:22" x14ac:dyDescent="0.25">
      <c r="T2816" t="str">
        <v>No</v>
      </c>
      <c r="U2816">
        <f t="shared" si="45"/>
        <v>0</v>
      </c>
      <c r="V2816">
        <f ca="1"/>
        <v>0</v>
      </c>
    </row>
    <row r="2817" spans="20:22" x14ac:dyDescent="0.25">
      <c r="T2817" t="str">
        <v>No</v>
      </c>
      <c r="U2817">
        <f t="shared" si="45"/>
        <v>0</v>
      </c>
      <c r="V2817">
        <f ca="1"/>
        <v>0</v>
      </c>
    </row>
    <row r="2818" spans="20:22" x14ac:dyDescent="0.25">
      <c r="T2818" t="str">
        <v>No</v>
      </c>
      <c r="U2818">
        <f t="shared" si="45"/>
        <v>0</v>
      </c>
      <c r="V2818">
        <f ca="1"/>
        <v>0</v>
      </c>
    </row>
    <row r="2819" spans="20:22" x14ac:dyDescent="0.25">
      <c r="T2819" t="str">
        <v>No</v>
      </c>
      <c r="U2819">
        <f t="shared" si="45"/>
        <v>0</v>
      </c>
      <c r="V2819">
        <f ca="1"/>
        <v>0</v>
      </c>
    </row>
    <row r="2820" spans="20:22" x14ac:dyDescent="0.25">
      <c r="T2820" t="str">
        <v>No</v>
      </c>
      <c r="U2820">
        <f t="shared" si="45"/>
        <v>0</v>
      </c>
      <c r="V2820">
        <f ca="1"/>
        <v>0</v>
      </c>
    </row>
    <row r="2821" spans="20:22" x14ac:dyDescent="0.25">
      <c r="T2821" t="str">
        <v>No</v>
      </c>
      <c r="U2821">
        <f t="shared" si="45"/>
        <v>0</v>
      </c>
      <c r="V2821">
        <f ca="1"/>
        <v>0</v>
      </c>
    </row>
    <row r="2822" spans="20:22" x14ac:dyDescent="0.25">
      <c r="T2822" t="str">
        <v>No</v>
      </c>
      <c r="U2822">
        <f t="shared" si="45"/>
        <v>0</v>
      </c>
      <c r="V2822">
        <f ca="1"/>
        <v>0</v>
      </c>
    </row>
    <row r="2823" spans="20:22" x14ac:dyDescent="0.25">
      <c r="T2823" t="str">
        <v>No</v>
      </c>
      <c r="U2823">
        <f t="shared" si="45"/>
        <v>0</v>
      </c>
      <c r="V2823">
        <f ca="1"/>
        <v>0</v>
      </c>
    </row>
    <row r="2824" spans="20:22" x14ac:dyDescent="0.25">
      <c r="T2824" t="str">
        <v>No</v>
      </c>
      <c r="U2824">
        <f t="shared" si="45"/>
        <v>0</v>
      </c>
      <c r="V2824">
        <f ca="1"/>
        <v>0</v>
      </c>
    </row>
    <row r="2825" spans="20:22" x14ac:dyDescent="0.25">
      <c r="T2825" t="str">
        <v>No</v>
      </c>
      <c r="U2825">
        <f t="shared" si="45"/>
        <v>0</v>
      </c>
      <c r="V2825">
        <f ca="1"/>
        <v>0</v>
      </c>
    </row>
    <row r="2826" spans="20:22" x14ac:dyDescent="0.25">
      <c r="T2826" t="str">
        <v>No</v>
      </c>
      <c r="U2826">
        <f t="shared" si="45"/>
        <v>0</v>
      </c>
      <c r="V2826">
        <f ca="1"/>
        <v>0</v>
      </c>
    </row>
    <row r="2827" spans="20:22" x14ac:dyDescent="0.25">
      <c r="T2827" t="str">
        <v>No</v>
      </c>
      <c r="U2827">
        <f t="shared" si="45"/>
        <v>0</v>
      </c>
      <c r="V2827">
        <f ca="1"/>
        <v>0</v>
      </c>
    </row>
    <row r="2828" spans="20:22" x14ac:dyDescent="0.25">
      <c r="T2828" t="str">
        <v>No</v>
      </c>
      <c r="U2828">
        <f t="shared" si="45"/>
        <v>0</v>
      </c>
      <c r="V2828">
        <f ca="1"/>
        <v>0</v>
      </c>
    </row>
    <row r="2829" spans="20:22" x14ac:dyDescent="0.25">
      <c r="T2829" t="str">
        <v>No</v>
      </c>
      <c r="U2829">
        <f t="shared" si="45"/>
        <v>0</v>
      </c>
      <c r="V2829">
        <f ca="1"/>
        <v>0</v>
      </c>
    </row>
    <row r="2830" spans="20:22" x14ac:dyDescent="0.25">
      <c r="T2830" t="str">
        <v>No</v>
      </c>
      <c r="U2830">
        <f t="shared" si="45"/>
        <v>0</v>
      </c>
      <c r="V2830">
        <f ca="1"/>
        <v>0</v>
      </c>
    </row>
    <row r="2831" spans="20:22" x14ac:dyDescent="0.25">
      <c r="T2831" t="str">
        <v>No</v>
      </c>
      <c r="U2831">
        <f t="shared" si="45"/>
        <v>0</v>
      </c>
      <c r="V2831">
        <f ca="1"/>
        <v>0</v>
      </c>
    </row>
    <row r="2832" spans="20:22" x14ac:dyDescent="0.25">
      <c r="T2832" t="str">
        <v>No</v>
      </c>
      <c r="U2832">
        <f t="shared" ref="U2832:U2895" si="46">IF(T2832="Yes",1,0)</f>
        <v>0</v>
      </c>
      <c r="V2832">
        <f ca="1"/>
        <v>0</v>
      </c>
    </row>
    <row r="2833" spans="20:22" x14ac:dyDescent="0.25">
      <c r="T2833" t="str">
        <v>No</v>
      </c>
      <c r="U2833">
        <f t="shared" si="46"/>
        <v>0</v>
      </c>
      <c r="V2833">
        <f ca="1"/>
        <v>0</v>
      </c>
    </row>
    <row r="2834" spans="20:22" x14ac:dyDescent="0.25">
      <c r="T2834" t="str">
        <v>No</v>
      </c>
      <c r="U2834">
        <f t="shared" si="46"/>
        <v>0</v>
      </c>
      <c r="V2834">
        <f ca="1"/>
        <v>0</v>
      </c>
    </row>
    <row r="2835" spans="20:22" x14ac:dyDescent="0.25">
      <c r="T2835" t="str">
        <v>No</v>
      </c>
      <c r="U2835">
        <f t="shared" si="46"/>
        <v>0</v>
      </c>
      <c r="V2835">
        <f ca="1"/>
        <v>0</v>
      </c>
    </row>
    <row r="2836" spans="20:22" x14ac:dyDescent="0.25">
      <c r="T2836" t="str">
        <v>No</v>
      </c>
      <c r="U2836">
        <f t="shared" si="46"/>
        <v>0</v>
      </c>
      <c r="V2836">
        <f ca="1"/>
        <v>0</v>
      </c>
    </row>
    <row r="2837" spans="20:22" x14ac:dyDescent="0.25">
      <c r="T2837" t="str">
        <v>No</v>
      </c>
      <c r="U2837">
        <f t="shared" si="46"/>
        <v>0</v>
      </c>
      <c r="V2837">
        <f ca="1"/>
        <v>0</v>
      </c>
    </row>
    <row r="2838" spans="20:22" x14ac:dyDescent="0.25">
      <c r="T2838" t="str">
        <v>No</v>
      </c>
      <c r="U2838">
        <f t="shared" si="46"/>
        <v>0</v>
      </c>
      <c r="V2838">
        <f ca="1"/>
        <v>0</v>
      </c>
    </row>
    <row r="2839" spans="20:22" x14ac:dyDescent="0.25">
      <c r="T2839" t="str">
        <v>No</v>
      </c>
      <c r="U2839">
        <f t="shared" si="46"/>
        <v>0</v>
      </c>
      <c r="V2839">
        <f ca="1"/>
        <v>0</v>
      </c>
    </row>
    <row r="2840" spans="20:22" x14ac:dyDescent="0.25">
      <c r="T2840" t="str">
        <v>No</v>
      </c>
      <c r="U2840">
        <f t="shared" si="46"/>
        <v>0</v>
      </c>
      <c r="V2840">
        <f ca="1"/>
        <v>0</v>
      </c>
    </row>
    <row r="2841" spans="20:22" x14ac:dyDescent="0.25">
      <c r="T2841" t="str">
        <v>No</v>
      </c>
      <c r="U2841">
        <f t="shared" si="46"/>
        <v>0</v>
      </c>
      <c r="V2841">
        <f ca="1"/>
        <v>0</v>
      </c>
    </row>
    <row r="2842" spans="20:22" x14ac:dyDescent="0.25">
      <c r="T2842" t="str">
        <v>No</v>
      </c>
      <c r="U2842">
        <f t="shared" si="46"/>
        <v>0</v>
      </c>
      <c r="V2842">
        <f ca="1"/>
        <v>0</v>
      </c>
    </row>
    <row r="2843" spans="20:22" x14ac:dyDescent="0.25">
      <c r="T2843" t="str">
        <v>No</v>
      </c>
      <c r="U2843">
        <f t="shared" si="46"/>
        <v>0</v>
      </c>
      <c r="V2843">
        <f ca="1"/>
        <v>0</v>
      </c>
    </row>
    <row r="2844" spans="20:22" x14ac:dyDescent="0.25">
      <c r="T2844" t="str">
        <v>No</v>
      </c>
      <c r="U2844">
        <f t="shared" si="46"/>
        <v>0</v>
      </c>
      <c r="V2844">
        <f ca="1"/>
        <v>0</v>
      </c>
    </row>
    <row r="2845" spans="20:22" x14ac:dyDescent="0.25">
      <c r="T2845" t="str">
        <v>No</v>
      </c>
      <c r="U2845">
        <f t="shared" si="46"/>
        <v>0</v>
      </c>
      <c r="V2845">
        <f ca="1"/>
        <v>0</v>
      </c>
    </row>
    <row r="2846" spans="20:22" x14ac:dyDescent="0.25">
      <c r="T2846" t="str">
        <v>No</v>
      </c>
      <c r="U2846">
        <f t="shared" si="46"/>
        <v>0</v>
      </c>
      <c r="V2846">
        <f ca="1"/>
        <v>0</v>
      </c>
    </row>
    <row r="2847" spans="20:22" x14ac:dyDescent="0.25">
      <c r="T2847" t="str">
        <v>No</v>
      </c>
      <c r="U2847">
        <f t="shared" si="46"/>
        <v>0</v>
      </c>
      <c r="V2847">
        <f ca="1"/>
        <v>0</v>
      </c>
    </row>
    <row r="2848" spans="20:22" x14ac:dyDescent="0.25">
      <c r="T2848" t="str">
        <v>No</v>
      </c>
      <c r="U2848">
        <f t="shared" si="46"/>
        <v>0</v>
      </c>
      <c r="V2848">
        <f ca="1"/>
        <v>0</v>
      </c>
    </row>
    <row r="2849" spans="20:22" x14ac:dyDescent="0.25">
      <c r="T2849" t="str">
        <v>No</v>
      </c>
      <c r="U2849">
        <f t="shared" si="46"/>
        <v>0</v>
      </c>
      <c r="V2849">
        <f ca="1"/>
        <v>0</v>
      </c>
    </row>
    <row r="2850" spans="20:22" x14ac:dyDescent="0.25">
      <c r="T2850" t="str">
        <v>No</v>
      </c>
      <c r="U2850">
        <f t="shared" si="46"/>
        <v>0</v>
      </c>
      <c r="V2850">
        <f ca="1"/>
        <v>0</v>
      </c>
    </row>
    <row r="2851" spans="20:22" x14ac:dyDescent="0.25">
      <c r="T2851" t="str">
        <v>No</v>
      </c>
      <c r="U2851">
        <f t="shared" si="46"/>
        <v>0</v>
      </c>
      <c r="V2851">
        <f ca="1"/>
        <v>0</v>
      </c>
    </row>
    <row r="2852" spans="20:22" x14ac:dyDescent="0.25">
      <c r="T2852" t="str">
        <v>No</v>
      </c>
      <c r="U2852">
        <f t="shared" si="46"/>
        <v>0</v>
      </c>
      <c r="V2852">
        <f ca="1"/>
        <v>0</v>
      </c>
    </row>
    <row r="2853" spans="20:22" x14ac:dyDescent="0.25">
      <c r="T2853" t="str">
        <v>No</v>
      </c>
      <c r="U2853">
        <f t="shared" si="46"/>
        <v>0</v>
      </c>
      <c r="V2853">
        <f ca="1"/>
        <v>0</v>
      </c>
    </row>
    <row r="2854" spans="20:22" x14ac:dyDescent="0.25">
      <c r="T2854" t="str">
        <v>No</v>
      </c>
      <c r="U2854">
        <f t="shared" si="46"/>
        <v>0</v>
      </c>
      <c r="V2854">
        <f ca="1"/>
        <v>0</v>
      </c>
    </row>
    <row r="2855" spans="20:22" x14ac:dyDescent="0.25">
      <c r="T2855" t="str">
        <v>No</v>
      </c>
      <c r="U2855">
        <f t="shared" si="46"/>
        <v>0</v>
      </c>
      <c r="V2855">
        <f ca="1"/>
        <v>0</v>
      </c>
    </row>
    <row r="2856" spans="20:22" x14ac:dyDescent="0.25">
      <c r="T2856" t="str">
        <v>No</v>
      </c>
      <c r="U2856">
        <f t="shared" si="46"/>
        <v>0</v>
      </c>
      <c r="V2856">
        <f ca="1"/>
        <v>0</v>
      </c>
    </row>
    <row r="2857" spans="20:22" x14ac:dyDescent="0.25">
      <c r="T2857" t="str">
        <v>No</v>
      </c>
      <c r="U2857">
        <f t="shared" si="46"/>
        <v>0</v>
      </c>
      <c r="V2857">
        <f ca="1"/>
        <v>0</v>
      </c>
    </row>
    <row r="2858" spans="20:22" x14ac:dyDescent="0.25">
      <c r="T2858" t="str">
        <v>No</v>
      </c>
      <c r="U2858">
        <f t="shared" si="46"/>
        <v>0</v>
      </c>
      <c r="V2858">
        <f ca="1"/>
        <v>0</v>
      </c>
    </row>
    <row r="2859" spans="20:22" x14ac:dyDescent="0.25">
      <c r="T2859" t="str">
        <v>No</v>
      </c>
      <c r="U2859">
        <f t="shared" si="46"/>
        <v>0</v>
      </c>
      <c r="V2859">
        <f ca="1"/>
        <v>0</v>
      </c>
    </row>
    <row r="2860" spans="20:22" x14ac:dyDescent="0.25">
      <c r="T2860" t="str">
        <v>No</v>
      </c>
      <c r="U2860">
        <f t="shared" si="46"/>
        <v>0</v>
      </c>
      <c r="V2860">
        <f ca="1"/>
        <v>0</v>
      </c>
    </row>
    <row r="2861" spans="20:22" x14ac:dyDescent="0.25">
      <c r="T2861" t="str">
        <v>No</v>
      </c>
      <c r="U2861">
        <f t="shared" si="46"/>
        <v>0</v>
      </c>
      <c r="V2861">
        <f ca="1"/>
        <v>0</v>
      </c>
    </row>
    <row r="2862" spans="20:22" x14ac:dyDescent="0.25">
      <c r="T2862" t="str">
        <v>No</v>
      </c>
      <c r="U2862">
        <f t="shared" si="46"/>
        <v>0</v>
      </c>
      <c r="V2862">
        <f ca="1"/>
        <v>0</v>
      </c>
    </row>
    <row r="2863" spans="20:22" x14ac:dyDescent="0.25">
      <c r="T2863" t="str">
        <v>No</v>
      </c>
      <c r="U2863">
        <f t="shared" si="46"/>
        <v>0</v>
      </c>
      <c r="V2863">
        <f ca="1"/>
        <v>0</v>
      </c>
    </row>
    <row r="2864" spans="20:22" x14ac:dyDescent="0.25">
      <c r="T2864" t="str">
        <v>No</v>
      </c>
      <c r="U2864">
        <f t="shared" si="46"/>
        <v>0</v>
      </c>
      <c r="V2864">
        <f ca="1"/>
        <v>0</v>
      </c>
    </row>
    <row r="2865" spans="20:22" x14ac:dyDescent="0.25">
      <c r="T2865" t="str">
        <v>No</v>
      </c>
      <c r="U2865">
        <f t="shared" si="46"/>
        <v>0</v>
      </c>
      <c r="V2865">
        <f ca="1"/>
        <v>0</v>
      </c>
    </row>
    <row r="2866" spans="20:22" x14ac:dyDescent="0.25">
      <c r="T2866" t="str">
        <v>No</v>
      </c>
      <c r="U2866">
        <f t="shared" si="46"/>
        <v>0</v>
      </c>
      <c r="V2866">
        <f ca="1"/>
        <v>0</v>
      </c>
    </row>
    <row r="2867" spans="20:22" x14ac:dyDescent="0.25">
      <c r="T2867" t="str">
        <v>No</v>
      </c>
      <c r="U2867">
        <f t="shared" si="46"/>
        <v>0</v>
      </c>
      <c r="V2867">
        <f ca="1"/>
        <v>0</v>
      </c>
    </row>
    <row r="2868" spans="20:22" x14ac:dyDescent="0.25">
      <c r="T2868" t="str">
        <v>No</v>
      </c>
      <c r="U2868">
        <f t="shared" si="46"/>
        <v>0</v>
      </c>
      <c r="V2868">
        <f ca="1"/>
        <v>0</v>
      </c>
    </row>
    <row r="2869" spans="20:22" x14ac:dyDescent="0.25">
      <c r="T2869" t="str">
        <v>No</v>
      </c>
      <c r="U2869">
        <f t="shared" si="46"/>
        <v>0</v>
      </c>
      <c r="V2869">
        <f ca="1"/>
        <v>0</v>
      </c>
    </row>
    <row r="2870" spans="20:22" x14ac:dyDescent="0.25">
      <c r="T2870" t="str">
        <v>No</v>
      </c>
      <c r="U2870">
        <f t="shared" si="46"/>
        <v>0</v>
      </c>
      <c r="V2870">
        <f ca="1"/>
        <v>0</v>
      </c>
    </row>
    <row r="2871" spans="20:22" x14ac:dyDescent="0.25">
      <c r="T2871" t="str">
        <v>No</v>
      </c>
      <c r="U2871">
        <f t="shared" si="46"/>
        <v>0</v>
      </c>
      <c r="V2871">
        <f ca="1"/>
        <v>0</v>
      </c>
    </row>
    <row r="2872" spans="20:22" x14ac:dyDescent="0.25">
      <c r="T2872" t="str">
        <v>No</v>
      </c>
      <c r="U2872">
        <f t="shared" si="46"/>
        <v>0</v>
      </c>
      <c r="V2872">
        <f ca="1"/>
        <v>0</v>
      </c>
    </row>
    <row r="2873" spans="20:22" x14ac:dyDescent="0.25">
      <c r="T2873" t="str">
        <v>No</v>
      </c>
      <c r="U2873">
        <f t="shared" si="46"/>
        <v>0</v>
      </c>
      <c r="V2873">
        <f ca="1"/>
        <v>0</v>
      </c>
    </row>
    <row r="2874" spans="20:22" x14ac:dyDescent="0.25">
      <c r="T2874" t="str">
        <v>No</v>
      </c>
      <c r="U2874">
        <f t="shared" si="46"/>
        <v>0</v>
      </c>
      <c r="V2874">
        <f ca="1"/>
        <v>0</v>
      </c>
    </row>
    <row r="2875" spans="20:22" x14ac:dyDescent="0.25">
      <c r="T2875" t="str">
        <v>No</v>
      </c>
      <c r="U2875">
        <f t="shared" si="46"/>
        <v>0</v>
      </c>
      <c r="V2875">
        <f ca="1"/>
        <v>0</v>
      </c>
    </row>
    <row r="2876" spans="20:22" x14ac:dyDescent="0.25">
      <c r="T2876" t="str">
        <v>No</v>
      </c>
      <c r="U2876">
        <f t="shared" si="46"/>
        <v>0</v>
      </c>
      <c r="V2876">
        <f ca="1"/>
        <v>0</v>
      </c>
    </row>
    <row r="2877" spans="20:22" x14ac:dyDescent="0.25">
      <c r="T2877" t="str">
        <v>No</v>
      </c>
      <c r="U2877">
        <f t="shared" si="46"/>
        <v>0</v>
      </c>
      <c r="V2877">
        <f ca="1"/>
        <v>0</v>
      </c>
    </row>
    <row r="2878" spans="20:22" x14ac:dyDescent="0.25">
      <c r="T2878" t="str">
        <v>No</v>
      </c>
      <c r="U2878">
        <f t="shared" si="46"/>
        <v>0</v>
      </c>
      <c r="V2878">
        <f ca="1"/>
        <v>0</v>
      </c>
    </row>
    <row r="2879" spans="20:22" x14ac:dyDescent="0.25">
      <c r="T2879" t="str">
        <v>No</v>
      </c>
      <c r="U2879">
        <f t="shared" si="46"/>
        <v>0</v>
      </c>
      <c r="V2879">
        <f ca="1"/>
        <v>0</v>
      </c>
    </row>
    <row r="2880" spans="20:22" x14ac:dyDescent="0.25">
      <c r="T2880" t="str">
        <v>No</v>
      </c>
      <c r="U2880">
        <f t="shared" si="46"/>
        <v>0</v>
      </c>
      <c r="V2880">
        <f ca="1"/>
        <v>0</v>
      </c>
    </row>
    <row r="2881" spans="20:22" x14ac:dyDescent="0.25">
      <c r="T2881" t="str">
        <v>No</v>
      </c>
      <c r="U2881">
        <f t="shared" si="46"/>
        <v>0</v>
      </c>
      <c r="V2881">
        <f ca="1"/>
        <v>0</v>
      </c>
    </row>
    <row r="2882" spans="20:22" x14ac:dyDescent="0.25">
      <c r="T2882" t="str">
        <v>No</v>
      </c>
      <c r="U2882">
        <f t="shared" si="46"/>
        <v>0</v>
      </c>
      <c r="V2882">
        <f ca="1"/>
        <v>0</v>
      </c>
    </row>
    <row r="2883" spans="20:22" x14ac:dyDescent="0.25">
      <c r="T2883" t="str">
        <v>No</v>
      </c>
      <c r="U2883">
        <f t="shared" si="46"/>
        <v>0</v>
      </c>
      <c r="V2883">
        <f ca="1"/>
        <v>0</v>
      </c>
    </row>
    <row r="2884" spans="20:22" x14ac:dyDescent="0.25">
      <c r="T2884" t="str">
        <v>No</v>
      </c>
      <c r="U2884">
        <f t="shared" si="46"/>
        <v>0</v>
      </c>
      <c r="V2884">
        <f ca="1"/>
        <v>0</v>
      </c>
    </row>
    <row r="2885" spans="20:22" x14ac:dyDescent="0.25">
      <c r="T2885" t="str">
        <v>No</v>
      </c>
      <c r="U2885">
        <f t="shared" si="46"/>
        <v>0</v>
      </c>
      <c r="V2885">
        <f ca="1"/>
        <v>0</v>
      </c>
    </row>
    <row r="2886" spans="20:22" x14ac:dyDescent="0.25">
      <c r="T2886" t="str">
        <v>No</v>
      </c>
      <c r="U2886">
        <f t="shared" si="46"/>
        <v>0</v>
      </c>
      <c r="V2886">
        <f ca="1"/>
        <v>0</v>
      </c>
    </row>
    <row r="2887" spans="20:22" x14ac:dyDescent="0.25">
      <c r="T2887" t="str">
        <v>No</v>
      </c>
      <c r="U2887">
        <f t="shared" si="46"/>
        <v>0</v>
      </c>
      <c r="V2887">
        <f ca="1"/>
        <v>0</v>
      </c>
    </row>
    <row r="2888" spans="20:22" x14ac:dyDescent="0.25">
      <c r="T2888" t="str">
        <v>No</v>
      </c>
      <c r="U2888">
        <f t="shared" si="46"/>
        <v>0</v>
      </c>
      <c r="V2888">
        <f ca="1"/>
        <v>0</v>
      </c>
    </row>
    <row r="2889" spans="20:22" x14ac:dyDescent="0.25">
      <c r="T2889" t="str">
        <v>No</v>
      </c>
      <c r="U2889">
        <f t="shared" si="46"/>
        <v>0</v>
      </c>
      <c r="V2889">
        <f ca="1"/>
        <v>0</v>
      </c>
    </row>
    <row r="2890" spans="20:22" x14ac:dyDescent="0.25">
      <c r="T2890" t="str">
        <v>No</v>
      </c>
      <c r="U2890">
        <f t="shared" si="46"/>
        <v>0</v>
      </c>
      <c r="V2890">
        <f ca="1"/>
        <v>0</v>
      </c>
    </row>
    <row r="2891" spans="20:22" x14ac:dyDescent="0.25">
      <c r="T2891" t="str">
        <v>No</v>
      </c>
      <c r="U2891">
        <f t="shared" si="46"/>
        <v>0</v>
      </c>
      <c r="V2891">
        <f ca="1"/>
        <v>0</v>
      </c>
    </row>
    <row r="2892" spans="20:22" x14ac:dyDescent="0.25">
      <c r="T2892" t="str">
        <v>No</v>
      </c>
      <c r="U2892">
        <f t="shared" si="46"/>
        <v>0</v>
      </c>
      <c r="V2892">
        <f ca="1"/>
        <v>0</v>
      </c>
    </row>
    <row r="2893" spans="20:22" x14ac:dyDescent="0.25">
      <c r="T2893" t="str">
        <v>No</v>
      </c>
      <c r="U2893">
        <f t="shared" si="46"/>
        <v>0</v>
      </c>
      <c r="V2893">
        <f ca="1"/>
        <v>0</v>
      </c>
    </row>
    <row r="2894" spans="20:22" x14ac:dyDescent="0.25">
      <c r="T2894" t="str">
        <v>No</v>
      </c>
      <c r="U2894">
        <f t="shared" si="46"/>
        <v>0</v>
      </c>
      <c r="V2894">
        <f ca="1"/>
        <v>0</v>
      </c>
    </row>
    <row r="2895" spans="20:22" x14ac:dyDescent="0.25">
      <c r="T2895" t="str">
        <v>No</v>
      </c>
      <c r="U2895">
        <f t="shared" si="46"/>
        <v>0</v>
      </c>
      <c r="V2895">
        <f ca="1"/>
        <v>0</v>
      </c>
    </row>
    <row r="2896" spans="20:22" x14ac:dyDescent="0.25">
      <c r="T2896" t="str">
        <v>No</v>
      </c>
      <c r="U2896">
        <f t="shared" ref="U2896:U2959" si="47">IF(T2896="Yes",1,0)</f>
        <v>0</v>
      </c>
      <c r="V2896">
        <f ca="1"/>
        <v>0</v>
      </c>
    </row>
    <row r="2897" spans="20:22" x14ac:dyDescent="0.25">
      <c r="T2897" t="str">
        <v>No</v>
      </c>
      <c r="U2897">
        <f t="shared" si="47"/>
        <v>0</v>
      </c>
      <c r="V2897">
        <f ca="1"/>
        <v>0</v>
      </c>
    </row>
    <row r="2898" spans="20:22" x14ac:dyDescent="0.25">
      <c r="T2898" t="str">
        <v>No</v>
      </c>
      <c r="U2898">
        <f t="shared" si="47"/>
        <v>0</v>
      </c>
      <c r="V2898">
        <f ca="1"/>
        <v>0</v>
      </c>
    </row>
    <row r="2899" spans="20:22" x14ac:dyDescent="0.25">
      <c r="T2899" t="str">
        <v>No</v>
      </c>
      <c r="U2899">
        <f t="shared" si="47"/>
        <v>0</v>
      </c>
      <c r="V2899">
        <f ca="1"/>
        <v>0</v>
      </c>
    </row>
    <row r="2900" spans="20:22" x14ac:dyDescent="0.25">
      <c r="T2900" t="str">
        <v>No</v>
      </c>
      <c r="U2900">
        <f t="shared" si="47"/>
        <v>0</v>
      </c>
      <c r="V2900">
        <f ca="1"/>
        <v>0</v>
      </c>
    </row>
    <row r="2901" spans="20:22" x14ac:dyDescent="0.25">
      <c r="T2901" t="str">
        <v>No</v>
      </c>
      <c r="U2901">
        <f t="shared" si="47"/>
        <v>0</v>
      </c>
      <c r="V2901">
        <f ca="1"/>
        <v>0</v>
      </c>
    </row>
    <row r="2902" spans="20:22" x14ac:dyDescent="0.25">
      <c r="T2902" t="str">
        <v>No</v>
      </c>
      <c r="U2902">
        <f t="shared" si="47"/>
        <v>0</v>
      </c>
      <c r="V2902">
        <f ca="1"/>
        <v>0</v>
      </c>
    </row>
    <row r="2903" spans="20:22" x14ac:dyDescent="0.25">
      <c r="T2903" t="str">
        <v>No</v>
      </c>
      <c r="U2903">
        <f t="shared" si="47"/>
        <v>0</v>
      </c>
      <c r="V2903">
        <f ca="1"/>
        <v>0</v>
      </c>
    </row>
    <row r="2904" spans="20:22" x14ac:dyDescent="0.25">
      <c r="T2904" t="str">
        <v>No</v>
      </c>
      <c r="U2904">
        <f t="shared" si="47"/>
        <v>0</v>
      </c>
      <c r="V2904">
        <f ca="1"/>
        <v>0</v>
      </c>
    </row>
    <row r="2905" spans="20:22" x14ac:dyDescent="0.25">
      <c r="T2905" t="str">
        <v>No</v>
      </c>
      <c r="U2905">
        <f t="shared" si="47"/>
        <v>0</v>
      </c>
      <c r="V2905">
        <f ca="1"/>
        <v>0</v>
      </c>
    </row>
    <row r="2906" spans="20:22" x14ac:dyDescent="0.25">
      <c r="T2906" t="str">
        <v>No</v>
      </c>
      <c r="U2906">
        <f t="shared" si="47"/>
        <v>0</v>
      </c>
      <c r="V2906">
        <f ca="1"/>
        <v>0</v>
      </c>
    </row>
    <row r="2907" spans="20:22" x14ac:dyDescent="0.25">
      <c r="T2907" t="str">
        <v>No</v>
      </c>
      <c r="U2907">
        <f t="shared" si="47"/>
        <v>0</v>
      </c>
      <c r="V2907">
        <f ca="1"/>
        <v>0</v>
      </c>
    </row>
    <row r="2908" spans="20:22" x14ac:dyDescent="0.25">
      <c r="T2908" t="str">
        <v>No</v>
      </c>
      <c r="U2908">
        <f t="shared" si="47"/>
        <v>0</v>
      </c>
      <c r="V2908">
        <f ca="1"/>
        <v>0</v>
      </c>
    </row>
    <row r="2909" spans="20:22" x14ac:dyDescent="0.25">
      <c r="T2909" t="str">
        <v>No</v>
      </c>
      <c r="U2909">
        <f t="shared" si="47"/>
        <v>0</v>
      </c>
      <c r="V2909">
        <f ca="1"/>
        <v>0</v>
      </c>
    </row>
    <row r="2910" spans="20:22" x14ac:dyDescent="0.25">
      <c r="T2910" t="str">
        <v>No</v>
      </c>
      <c r="U2910">
        <f t="shared" si="47"/>
        <v>0</v>
      </c>
      <c r="V2910">
        <f ca="1"/>
        <v>0</v>
      </c>
    </row>
    <row r="2911" spans="20:22" x14ac:dyDescent="0.25">
      <c r="T2911" t="str">
        <v>No</v>
      </c>
      <c r="U2911">
        <f t="shared" si="47"/>
        <v>0</v>
      </c>
      <c r="V2911">
        <f ca="1"/>
        <v>0</v>
      </c>
    </row>
    <row r="2912" spans="20:22" x14ac:dyDescent="0.25">
      <c r="T2912" t="str">
        <v>No</v>
      </c>
      <c r="U2912">
        <f t="shared" si="47"/>
        <v>0</v>
      </c>
      <c r="V2912">
        <f ca="1"/>
        <v>0</v>
      </c>
    </row>
    <row r="2913" spans="20:22" x14ac:dyDescent="0.25">
      <c r="T2913" t="str">
        <v>No</v>
      </c>
      <c r="U2913">
        <f t="shared" si="47"/>
        <v>0</v>
      </c>
      <c r="V2913">
        <f ca="1"/>
        <v>0</v>
      </c>
    </row>
    <row r="2914" spans="20:22" x14ac:dyDescent="0.25">
      <c r="T2914" t="str">
        <v>No</v>
      </c>
      <c r="U2914">
        <f t="shared" si="47"/>
        <v>0</v>
      </c>
      <c r="V2914">
        <f ca="1"/>
        <v>0</v>
      </c>
    </row>
    <row r="2915" spans="20:22" x14ac:dyDescent="0.25">
      <c r="T2915" t="str">
        <v>No</v>
      </c>
      <c r="U2915">
        <f t="shared" si="47"/>
        <v>0</v>
      </c>
      <c r="V2915">
        <f ca="1"/>
        <v>0</v>
      </c>
    </row>
    <row r="2916" spans="20:22" x14ac:dyDescent="0.25">
      <c r="T2916" t="str">
        <v>No</v>
      </c>
      <c r="U2916">
        <f t="shared" si="47"/>
        <v>0</v>
      </c>
      <c r="V2916">
        <f ca="1"/>
        <v>0</v>
      </c>
    </row>
    <row r="2917" spans="20:22" x14ac:dyDescent="0.25">
      <c r="T2917" t="str">
        <v>No</v>
      </c>
      <c r="U2917">
        <f t="shared" si="47"/>
        <v>0</v>
      </c>
      <c r="V2917">
        <f ca="1"/>
        <v>0</v>
      </c>
    </row>
    <row r="2918" spans="20:22" x14ac:dyDescent="0.25">
      <c r="T2918" t="str">
        <v>No</v>
      </c>
      <c r="U2918">
        <f t="shared" si="47"/>
        <v>0</v>
      </c>
      <c r="V2918">
        <f ca="1"/>
        <v>0</v>
      </c>
    </row>
    <row r="2919" spans="20:22" x14ac:dyDescent="0.25">
      <c r="T2919" t="str">
        <v>No</v>
      </c>
      <c r="U2919">
        <f t="shared" si="47"/>
        <v>0</v>
      </c>
      <c r="V2919">
        <f ca="1"/>
        <v>0</v>
      </c>
    </row>
    <row r="2920" spans="20:22" x14ac:dyDescent="0.25">
      <c r="T2920" t="str">
        <v>No</v>
      </c>
      <c r="U2920">
        <f t="shared" si="47"/>
        <v>0</v>
      </c>
      <c r="V2920">
        <f ca="1"/>
        <v>0</v>
      </c>
    </row>
    <row r="2921" spans="20:22" x14ac:dyDescent="0.25">
      <c r="T2921" t="str">
        <v>No</v>
      </c>
      <c r="U2921">
        <f t="shared" si="47"/>
        <v>0</v>
      </c>
      <c r="V2921">
        <f ca="1"/>
        <v>0</v>
      </c>
    </row>
    <row r="2922" spans="20:22" x14ac:dyDescent="0.25">
      <c r="T2922" t="str">
        <v>No</v>
      </c>
      <c r="U2922">
        <f t="shared" si="47"/>
        <v>0</v>
      </c>
      <c r="V2922">
        <f ca="1"/>
        <v>0</v>
      </c>
    </row>
    <row r="2923" spans="20:22" x14ac:dyDescent="0.25">
      <c r="T2923" t="str">
        <v>No</v>
      </c>
      <c r="U2923">
        <f t="shared" si="47"/>
        <v>0</v>
      </c>
      <c r="V2923">
        <f ca="1"/>
        <v>0</v>
      </c>
    </row>
    <row r="2924" spans="20:22" x14ac:dyDescent="0.25">
      <c r="T2924" t="str">
        <v>No</v>
      </c>
      <c r="U2924">
        <f t="shared" si="47"/>
        <v>0</v>
      </c>
      <c r="V2924">
        <f ca="1"/>
        <v>0</v>
      </c>
    </row>
    <row r="2925" spans="20:22" x14ac:dyDescent="0.25">
      <c r="T2925" t="str">
        <v>No</v>
      </c>
      <c r="U2925">
        <f t="shared" si="47"/>
        <v>0</v>
      </c>
      <c r="V2925">
        <f ca="1"/>
        <v>0</v>
      </c>
    </row>
    <row r="2926" spans="20:22" x14ac:dyDescent="0.25">
      <c r="T2926" t="str">
        <v>No</v>
      </c>
      <c r="U2926">
        <f t="shared" si="47"/>
        <v>0</v>
      </c>
      <c r="V2926">
        <f ca="1"/>
        <v>0</v>
      </c>
    </row>
    <row r="2927" spans="20:22" x14ac:dyDescent="0.25">
      <c r="T2927" t="str">
        <v>No</v>
      </c>
      <c r="U2927">
        <f t="shared" si="47"/>
        <v>0</v>
      </c>
      <c r="V2927">
        <f ca="1"/>
        <v>0</v>
      </c>
    </row>
    <row r="2928" spans="20:22" x14ac:dyDescent="0.25">
      <c r="T2928" t="str">
        <v>No</v>
      </c>
      <c r="U2928">
        <f t="shared" si="47"/>
        <v>0</v>
      </c>
      <c r="V2928">
        <f ca="1"/>
        <v>0</v>
      </c>
    </row>
    <row r="2929" spans="20:22" x14ac:dyDescent="0.25">
      <c r="T2929" t="str">
        <v>No</v>
      </c>
      <c r="U2929">
        <f t="shared" si="47"/>
        <v>0</v>
      </c>
      <c r="V2929">
        <f ca="1"/>
        <v>0</v>
      </c>
    </row>
    <row r="2930" spans="20:22" x14ac:dyDescent="0.25">
      <c r="T2930" t="str">
        <v>No</v>
      </c>
      <c r="U2930">
        <f t="shared" si="47"/>
        <v>0</v>
      </c>
      <c r="V2930">
        <f ca="1"/>
        <v>0</v>
      </c>
    </row>
    <row r="2931" spans="20:22" x14ac:dyDescent="0.25">
      <c r="T2931" t="str">
        <v>No</v>
      </c>
      <c r="U2931">
        <f t="shared" si="47"/>
        <v>0</v>
      </c>
      <c r="V2931">
        <f ca="1"/>
        <v>0</v>
      </c>
    </row>
    <row r="2932" spans="20:22" x14ac:dyDescent="0.25">
      <c r="T2932" t="str">
        <v>No</v>
      </c>
      <c r="U2932">
        <f t="shared" si="47"/>
        <v>0</v>
      </c>
      <c r="V2932">
        <f ca="1"/>
        <v>0</v>
      </c>
    </row>
    <row r="2933" spans="20:22" x14ac:dyDescent="0.25">
      <c r="T2933" t="str">
        <v>No</v>
      </c>
      <c r="U2933">
        <f t="shared" si="47"/>
        <v>0</v>
      </c>
      <c r="V2933">
        <f ca="1"/>
        <v>0</v>
      </c>
    </row>
    <row r="2934" spans="20:22" x14ac:dyDescent="0.25">
      <c r="T2934" t="str">
        <v>No</v>
      </c>
      <c r="U2934">
        <f t="shared" si="47"/>
        <v>0</v>
      </c>
      <c r="V2934">
        <f ca="1"/>
        <v>0</v>
      </c>
    </row>
    <row r="2935" spans="20:22" x14ac:dyDescent="0.25">
      <c r="T2935" t="str">
        <v>No</v>
      </c>
      <c r="U2935">
        <f t="shared" si="47"/>
        <v>0</v>
      </c>
      <c r="V2935">
        <f ca="1"/>
        <v>0</v>
      </c>
    </row>
    <row r="2936" spans="20:22" x14ac:dyDescent="0.25">
      <c r="T2936" t="str">
        <v>No</v>
      </c>
      <c r="U2936">
        <f t="shared" si="47"/>
        <v>0</v>
      </c>
      <c r="V2936">
        <f ca="1"/>
        <v>0</v>
      </c>
    </row>
    <row r="2937" spans="20:22" x14ac:dyDescent="0.25">
      <c r="T2937" t="str">
        <v>No</v>
      </c>
      <c r="U2937">
        <f t="shared" si="47"/>
        <v>0</v>
      </c>
      <c r="V2937">
        <f ca="1"/>
        <v>0</v>
      </c>
    </row>
    <row r="2938" spans="20:22" x14ac:dyDescent="0.25">
      <c r="T2938" t="str">
        <v>No</v>
      </c>
      <c r="U2938">
        <f t="shared" si="47"/>
        <v>0</v>
      </c>
      <c r="V2938">
        <f ca="1"/>
        <v>0</v>
      </c>
    </row>
    <row r="2939" spans="20:22" x14ac:dyDescent="0.25">
      <c r="T2939" t="str">
        <v>No</v>
      </c>
      <c r="U2939">
        <f t="shared" si="47"/>
        <v>0</v>
      </c>
      <c r="V2939">
        <f ca="1"/>
        <v>0</v>
      </c>
    </row>
    <row r="2940" spans="20:22" x14ac:dyDescent="0.25">
      <c r="T2940" t="str">
        <v>No</v>
      </c>
      <c r="U2940">
        <f t="shared" si="47"/>
        <v>0</v>
      </c>
      <c r="V2940">
        <f ca="1"/>
        <v>0</v>
      </c>
    </row>
    <row r="2941" spans="20:22" x14ac:dyDescent="0.25">
      <c r="T2941" t="str">
        <v>No</v>
      </c>
      <c r="U2941">
        <f t="shared" si="47"/>
        <v>0</v>
      </c>
      <c r="V2941">
        <f ca="1"/>
        <v>0</v>
      </c>
    </row>
    <row r="2942" spans="20:22" x14ac:dyDescent="0.25">
      <c r="T2942" t="str">
        <v>No</v>
      </c>
      <c r="U2942">
        <f t="shared" si="47"/>
        <v>0</v>
      </c>
      <c r="V2942">
        <f ca="1"/>
        <v>0</v>
      </c>
    </row>
    <row r="2943" spans="20:22" x14ac:dyDescent="0.25">
      <c r="T2943" t="str">
        <v>No</v>
      </c>
      <c r="U2943">
        <f t="shared" si="47"/>
        <v>0</v>
      </c>
      <c r="V2943">
        <f ca="1"/>
        <v>0</v>
      </c>
    </row>
    <row r="2944" spans="20:22" x14ac:dyDescent="0.25">
      <c r="T2944" t="str">
        <v>No</v>
      </c>
      <c r="U2944">
        <f t="shared" si="47"/>
        <v>0</v>
      </c>
      <c r="V2944">
        <f ca="1"/>
        <v>0</v>
      </c>
    </row>
    <row r="2945" spans="20:22" x14ac:dyDescent="0.25">
      <c r="T2945" t="str">
        <v>No</v>
      </c>
      <c r="U2945">
        <f t="shared" si="47"/>
        <v>0</v>
      </c>
      <c r="V2945">
        <f ca="1"/>
        <v>0</v>
      </c>
    </row>
    <row r="2946" spans="20:22" x14ac:dyDescent="0.25">
      <c r="T2946" t="str">
        <v>No</v>
      </c>
      <c r="U2946">
        <f t="shared" si="47"/>
        <v>0</v>
      </c>
      <c r="V2946">
        <f ca="1"/>
        <v>0</v>
      </c>
    </row>
    <row r="2947" spans="20:22" x14ac:dyDescent="0.25">
      <c r="T2947" t="str">
        <v>No</v>
      </c>
      <c r="U2947">
        <f t="shared" si="47"/>
        <v>0</v>
      </c>
      <c r="V2947">
        <f ca="1"/>
        <v>0</v>
      </c>
    </row>
    <row r="2948" spans="20:22" x14ac:dyDescent="0.25">
      <c r="T2948" t="str">
        <v>No</v>
      </c>
      <c r="U2948">
        <f t="shared" si="47"/>
        <v>0</v>
      </c>
      <c r="V2948">
        <f ca="1"/>
        <v>0</v>
      </c>
    </row>
    <row r="2949" spans="20:22" x14ac:dyDescent="0.25">
      <c r="T2949" t="str">
        <v>No</v>
      </c>
      <c r="U2949">
        <f t="shared" si="47"/>
        <v>0</v>
      </c>
      <c r="V2949">
        <f ca="1"/>
        <v>0</v>
      </c>
    </row>
    <row r="2950" spans="20:22" x14ac:dyDescent="0.25">
      <c r="T2950" t="str">
        <v>No</v>
      </c>
      <c r="U2950">
        <f t="shared" si="47"/>
        <v>0</v>
      </c>
      <c r="V2950">
        <f ca="1"/>
        <v>0</v>
      </c>
    </row>
    <row r="2951" spans="20:22" x14ac:dyDescent="0.25">
      <c r="T2951" t="str">
        <v>No</v>
      </c>
      <c r="U2951">
        <f t="shared" si="47"/>
        <v>0</v>
      </c>
      <c r="V2951">
        <f ca="1"/>
        <v>0</v>
      </c>
    </row>
    <row r="2952" spans="20:22" x14ac:dyDescent="0.25">
      <c r="T2952" t="str">
        <v>No</v>
      </c>
      <c r="U2952">
        <f t="shared" si="47"/>
        <v>0</v>
      </c>
      <c r="V2952">
        <f ca="1"/>
        <v>0</v>
      </c>
    </row>
    <row r="2953" spans="20:22" x14ac:dyDescent="0.25">
      <c r="T2953" t="str">
        <v>No</v>
      </c>
      <c r="U2953">
        <f t="shared" si="47"/>
        <v>0</v>
      </c>
      <c r="V2953">
        <f ca="1"/>
        <v>0</v>
      </c>
    </row>
    <row r="2954" spans="20:22" x14ac:dyDescent="0.25">
      <c r="T2954" t="str">
        <v>No</v>
      </c>
      <c r="U2954">
        <f t="shared" si="47"/>
        <v>0</v>
      </c>
      <c r="V2954">
        <f ca="1"/>
        <v>0</v>
      </c>
    </row>
    <row r="2955" spans="20:22" x14ac:dyDescent="0.25">
      <c r="T2955" t="str">
        <v>No</v>
      </c>
      <c r="U2955">
        <f t="shared" si="47"/>
        <v>0</v>
      </c>
      <c r="V2955">
        <f ca="1"/>
        <v>0</v>
      </c>
    </row>
    <row r="2956" spans="20:22" x14ac:dyDescent="0.25">
      <c r="T2956" t="str">
        <v>No</v>
      </c>
      <c r="U2956">
        <f t="shared" si="47"/>
        <v>0</v>
      </c>
      <c r="V2956">
        <f ca="1"/>
        <v>0</v>
      </c>
    </row>
    <row r="2957" spans="20:22" x14ac:dyDescent="0.25">
      <c r="T2957" t="str">
        <v>No</v>
      </c>
      <c r="U2957">
        <f t="shared" si="47"/>
        <v>0</v>
      </c>
      <c r="V2957">
        <f ca="1"/>
        <v>0</v>
      </c>
    </row>
    <row r="2958" spans="20:22" x14ac:dyDescent="0.25">
      <c r="T2958" t="str">
        <v>No</v>
      </c>
      <c r="U2958">
        <f t="shared" si="47"/>
        <v>0</v>
      </c>
      <c r="V2958">
        <f ca="1"/>
        <v>0</v>
      </c>
    </row>
    <row r="2959" spans="20:22" x14ac:dyDescent="0.25">
      <c r="T2959" t="str">
        <v>No</v>
      </c>
      <c r="U2959">
        <f t="shared" si="47"/>
        <v>0</v>
      </c>
      <c r="V2959">
        <f ca="1"/>
        <v>1</v>
      </c>
    </row>
    <row r="2960" spans="20:22" x14ac:dyDescent="0.25">
      <c r="T2960" t="str">
        <v>No</v>
      </c>
      <c r="U2960">
        <f t="shared" ref="U2960:U3023" si="48">IF(T2960="Yes",1,0)</f>
        <v>0</v>
      </c>
      <c r="V2960">
        <f ca="1"/>
        <v>0</v>
      </c>
    </row>
    <row r="2961" spans="20:22" x14ac:dyDescent="0.25">
      <c r="T2961" t="str">
        <v>No</v>
      </c>
      <c r="U2961">
        <f t="shared" si="48"/>
        <v>0</v>
      </c>
      <c r="V2961">
        <f ca="1"/>
        <v>0</v>
      </c>
    </row>
    <row r="2962" spans="20:22" x14ac:dyDescent="0.25">
      <c r="T2962" t="str">
        <v>No</v>
      </c>
      <c r="U2962">
        <f t="shared" si="48"/>
        <v>0</v>
      </c>
      <c r="V2962">
        <f ca="1"/>
        <v>1</v>
      </c>
    </row>
    <row r="2963" spans="20:22" x14ac:dyDescent="0.25">
      <c r="T2963" t="str">
        <v>No</v>
      </c>
      <c r="U2963">
        <f t="shared" si="48"/>
        <v>0</v>
      </c>
      <c r="V2963">
        <f ca="1"/>
        <v>1</v>
      </c>
    </row>
    <row r="2964" spans="20:22" x14ac:dyDescent="0.25">
      <c r="T2964" t="str">
        <v>No</v>
      </c>
      <c r="U2964">
        <f t="shared" si="48"/>
        <v>0</v>
      </c>
      <c r="V2964">
        <f ca="1"/>
        <v>0</v>
      </c>
    </row>
    <row r="2965" spans="20:22" x14ac:dyDescent="0.25">
      <c r="T2965" t="str">
        <v>No</v>
      </c>
      <c r="U2965">
        <f t="shared" si="48"/>
        <v>0</v>
      </c>
      <c r="V2965">
        <f ca="1"/>
        <v>1</v>
      </c>
    </row>
    <row r="2966" spans="20:22" x14ac:dyDescent="0.25">
      <c r="T2966" t="str">
        <v>Yes</v>
      </c>
      <c r="U2966">
        <f t="shared" si="48"/>
        <v>1</v>
      </c>
      <c r="V2966">
        <f ca="1"/>
        <v>2</v>
      </c>
    </row>
    <row r="2967" spans="20:22" x14ac:dyDescent="0.25">
      <c r="T2967" t="str">
        <v>No</v>
      </c>
      <c r="U2967">
        <f t="shared" si="48"/>
        <v>0</v>
      </c>
      <c r="V2967">
        <f ca="1"/>
        <v>0</v>
      </c>
    </row>
    <row r="2968" spans="20:22" x14ac:dyDescent="0.25">
      <c r="T2968" t="str">
        <v>No</v>
      </c>
      <c r="U2968">
        <f t="shared" si="48"/>
        <v>0</v>
      </c>
      <c r="V2968">
        <f ca="1"/>
        <v>0</v>
      </c>
    </row>
    <row r="2969" spans="20:22" x14ac:dyDescent="0.25">
      <c r="T2969" t="str">
        <v>No</v>
      </c>
      <c r="U2969">
        <f t="shared" si="48"/>
        <v>0</v>
      </c>
      <c r="V2969">
        <f ca="1"/>
        <v>1</v>
      </c>
    </row>
    <row r="2970" spans="20:22" x14ac:dyDescent="0.25">
      <c r="T2970" t="str">
        <v>No</v>
      </c>
      <c r="U2970">
        <f t="shared" si="48"/>
        <v>0</v>
      </c>
      <c r="V2970">
        <f ca="1"/>
        <v>0</v>
      </c>
    </row>
    <row r="2971" spans="20:22" x14ac:dyDescent="0.25">
      <c r="T2971" t="str">
        <v>No</v>
      </c>
      <c r="U2971">
        <f t="shared" si="48"/>
        <v>0</v>
      </c>
      <c r="V2971">
        <f ca="1"/>
        <v>2</v>
      </c>
    </row>
    <row r="2972" spans="20:22" x14ac:dyDescent="0.25">
      <c r="T2972" t="str">
        <v>No</v>
      </c>
      <c r="U2972">
        <f t="shared" si="48"/>
        <v>0</v>
      </c>
      <c r="V2972">
        <f ca="1"/>
        <v>0</v>
      </c>
    </row>
    <row r="2973" spans="20:22" x14ac:dyDescent="0.25">
      <c r="T2973" t="str">
        <v>No</v>
      </c>
      <c r="U2973">
        <f t="shared" si="48"/>
        <v>0</v>
      </c>
      <c r="V2973">
        <f ca="1"/>
        <v>2</v>
      </c>
    </row>
    <row r="2974" spans="20:22" x14ac:dyDescent="0.25">
      <c r="T2974" t="str">
        <v>No</v>
      </c>
      <c r="U2974">
        <f t="shared" si="48"/>
        <v>0</v>
      </c>
      <c r="V2974">
        <f ca="1"/>
        <v>1</v>
      </c>
    </row>
    <row r="2975" spans="20:22" x14ac:dyDescent="0.25">
      <c r="T2975" t="str">
        <v>No</v>
      </c>
      <c r="U2975">
        <f t="shared" si="48"/>
        <v>0</v>
      </c>
      <c r="V2975">
        <f ca="1"/>
        <v>1</v>
      </c>
    </row>
    <row r="2976" spans="20:22" x14ac:dyDescent="0.25">
      <c r="T2976" t="str">
        <v>No</v>
      </c>
      <c r="U2976">
        <f t="shared" si="48"/>
        <v>0</v>
      </c>
      <c r="V2976">
        <f ca="1"/>
        <v>0</v>
      </c>
    </row>
    <row r="2977" spans="20:22" x14ac:dyDescent="0.25">
      <c r="T2977" t="str">
        <v>No</v>
      </c>
      <c r="U2977">
        <f t="shared" si="48"/>
        <v>0</v>
      </c>
      <c r="V2977">
        <f ca="1"/>
        <v>2</v>
      </c>
    </row>
    <row r="2978" spans="20:22" x14ac:dyDescent="0.25">
      <c r="T2978" t="str">
        <v>No</v>
      </c>
      <c r="U2978">
        <f t="shared" si="48"/>
        <v>0</v>
      </c>
      <c r="V2978">
        <f ca="1"/>
        <v>0</v>
      </c>
    </row>
    <row r="2979" spans="20:22" x14ac:dyDescent="0.25">
      <c r="T2979" t="str">
        <v>No</v>
      </c>
      <c r="U2979">
        <f t="shared" si="48"/>
        <v>0</v>
      </c>
      <c r="V2979">
        <f ca="1"/>
        <v>0</v>
      </c>
    </row>
    <row r="2980" spans="20:22" x14ac:dyDescent="0.25">
      <c r="T2980" t="str">
        <v>No</v>
      </c>
      <c r="U2980">
        <f t="shared" si="48"/>
        <v>0</v>
      </c>
      <c r="V2980">
        <f ca="1"/>
        <v>2</v>
      </c>
    </row>
    <row r="2981" spans="20:22" x14ac:dyDescent="0.25">
      <c r="T2981" t="str">
        <v>No</v>
      </c>
      <c r="U2981">
        <f t="shared" si="48"/>
        <v>0</v>
      </c>
      <c r="V2981">
        <f ca="1"/>
        <v>2</v>
      </c>
    </row>
    <row r="2982" spans="20:22" x14ac:dyDescent="0.25">
      <c r="T2982" t="str">
        <v>No</v>
      </c>
      <c r="U2982">
        <f t="shared" si="48"/>
        <v>0</v>
      </c>
      <c r="V2982">
        <f ca="1"/>
        <v>1</v>
      </c>
    </row>
    <row r="2983" spans="20:22" x14ac:dyDescent="0.25">
      <c r="T2983" t="str">
        <v>No</v>
      </c>
      <c r="U2983">
        <f t="shared" si="48"/>
        <v>0</v>
      </c>
      <c r="V2983">
        <f ca="1"/>
        <v>1</v>
      </c>
    </row>
    <row r="2984" spans="20:22" x14ac:dyDescent="0.25">
      <c r="T2984" t="str">
        <v>No</v>
      </c>
      <c r="U2984">
        <f t="shared" si="48"/>
        <v>0</v>
      </c>
      <c r="V2984">
        <f ca="1"/>
        <v>1</v>
      </c>
    </row>
    <row r="2985" spans="20:22" x14ac:dyDescent="0.25">
      <c r="T2985" t="str">
        <v>No</v>
      </c>
      <c r="U2985">
        <f t="shared" si="48"/>
        <v>0</v>
      </c>
      <c r="V2985">
        <f ca="1"/>
        <v>0</v>
      </c>
    </row>
    <row r="2986" spans="20:22" x14ac:dyDescent="0.25">
      <c r="T2986" t="str">
        <v>No</v>
      </c>
      <c r="U2986">
        <f t="shared" si="48"/>
        <v>0</v>
      </c>
      <c r="V2986">
        <f ca="1"/>
        <v>1</v>
      </c>
    </row>
    <row r="2987" spans="20:22" x14ac:dyDescent="0.25">
      <c r="T2987" t="str">
        <v>No</v>
      </c>
      <c r="U2987">
        <f t="shared" si="48"/>
        <v>0</v>
      </c>
      <c r="V2987">
        <f ca="1"/>
        <v>0</v>
      </c>
    </row>
    <row r="2988" spans="20:22" x14ac:dyDescent="0.25">
      <c r="T2988" t="str">
        <v>No</v>
      </c>
      <c r="U2988">
        <f t="shared" si="48"/>
        <v>0</v>
      </c>
      <c r="V2988">
        <f ca="1"/>
        <v>0</v>
      </c>
    </row>
    <row r="2989" spans="20:22" x14ac:dyDescent="0.25">
      <c r="T2989" t="str">
        <v>No</v>
      </c>
      <c r="U2989">
        <f t="shared" si="48"/>
        <v>0</v>
      </c>
      <c r="V2989">
        <f ca="1"/>
        <v>0</v>
      </c>
    </row>
    <row r="2990" spans="20:22" x14ac:dyDescent="0.25">
      <c r="T2990" t="str">
        <v>No</v>
      </c>
      <c r="U2990">
        <f t="shared" si="48"/>
        <v>0</v>
      </c>
      <c r="V2990">
        <f ca="1"/>
        <v>1</v>
      </c>
    </row>
    <row r="2991" spans="20:22" x14ac:dyDescent="0.25">
      <c r="T2991" t="str">
        <v>No</v>
      </c>
      <c r="U2991">
        <f t="shared" si="48"/>
        <v>0</v>
      </c>
      <c r="V2991">
        <f ca="1"/>
        <v>1</v>
      </c>
    </row>
    <row r="2992" spans="20:22" x14ac:dyDescent="0.25">
      <c r="T2992" t="str">
        <v>No</v>
      </c>
      <c r="U2992">
        <f t="shared" si="48"/>
        <v>0</v>
      </c>
      <c r="V2992">
        <f ca="1"/>
        <v>0</v>
      </c>
    </row>
    <row r="2993" spans="20:22" x14ac:dyDescent="0.25">
      <c r="T2993" t="str">
        <v>No</v>
      </c>
      <c r="U2993">
        <f t="shared" si="48"/>
        <v>0</v>
      </c>
      <c r="V2993">
        <f ca="1"/>
        <v>1</v>
      </c>
    </row>
    <row r="2994" spans="20:22" x14ac:dyDescent="0.25">
      <c r="T2994" t="str">
        <v>No</v>
      </c>
      <c r="U2994">
        <f t="shared" si="48"/>
        <v>0</v>
      </c>
      <c r="V2994">
        <f ca="1"/>
        <v>2</v>
      </c>
    </row>
    <row r="2995" spans="20:22" x14ac:dyDescent="0.25">
      <c r="T2995" t="str">
        <v>No</v>
      </c>
      <c r="U2995">
        <f t="shared" si="48"/>
        <v>0</v>
      </c>
      <c r="V2995">
        <f ca="1"/>
        <v>2</v>
      </c>
    </row>
    <row r="2996" spans="20:22" x14ac:dyDescent="0.25">
      <c r="T2996" t="str">
        <v>No</v>
      </c>
      <c r="U2996">
        <f t="shared" si="48"/>
        <v>0</v>
      </c>
      <c r="V2996">
        <f ca="1"/>
        <v>0</v>
      </c>
    </row>
    <row r="2997" spans="20:22" x14ac:dyDescent="0.25">
      <c r="T2997" t="str">
        <v>No</v>
      </c>
      <c r="U2997">
        <f t="shared" si="48"/>
        <v>0</v>
      </c>
      <c r="V2997">
        <f ca="1"/>
        <v>1</v>
      </c>
    </row>
    <row r="2998" spans="20:22" x14ac:dyDescent="0.25">
      <c r="T2998" t="str">
        <v>No</v>
      </c>
      <c r="U2998">
        <f t="shared" si="48"/>
        <v>0</v>
      </c>
      <c r="V2998">
        <f ca="1"/>
        <v>1</v>
      </c>
    </row>
    <row r="2999" spans="20:22" x14ac:dyDescent="0.25">
      <c r="T2999" t="str">
        <v>No</v>
      </c>
      <c r="U2999">
        <f t="shared" si="48"/>
        <v>0</v>
      </c>
      <c r="V2999">
        <f ca="1"/>
        <v>1</v>
      </c>
    </row>
    <row r="3000" spans="20:22" x14ac:dyDescent="0.25">
      <c r="T3000" t="str">
        <v>No</v>
      </c>
      <c r="U3000">
        <f t="shared" si="48"/>
        <v>0</v>
      </c>
      <c r="V3000">
        <f ca="1"/>
        <v>1</v>
      </c>
    </row>
    <row r="3001" spans="20:22" x14ac:dyDescent="0.25">
      <c r="T3001" t="str">
        <v>No</v>
      </c>
      <c r="U3001">
        <f t="shared" si="48"/>
        <v>0</v>
      </c>
      <c r="V3001">
        <f ca="1"/>
        <v>2</v>
      </c>
    </row>
    <row r="3002" spans="20:22" x14ac:dyDescent="0.25">
      <c r="T3002" t="str">
        <v>No</v>
      </c>
      <c r="U3002">
        <f t="shared" si="48"/>
        <v>0</v>
      </c>
      <c r="V3002">
        <f ca="1"/>
        <v>2</v>
      </c>
    </row>
    <row r="3003" spans="20:22" x14ac:dyDescent="0.25">
      <c r="T3003" t="str">
        <v>No</v>
      </c>
      <c r="U3003">
        <f t="shared" si="48"/>
        <v>0</v>
      </c>
      <c r="V3003">
        <f ca="1"/>
        <v>1</v>
      </c>
    </row>
    <row r="3004" spans="20:22" x14ac:dyDescent="0.25">
      <c r="T3004" t="str">
        <v>No</v>
      </c>
      <c r="U3004">
        <f t="shared" si="48"/>
        <v>0</v>
      </c>
      <c r="V3004">
        <f ca="1"/>
        <v>0</v>
      </c>
    </row>
    <row r="3005" spans="20:22" x14ac:dyDescent="0.25">
      <c r="T3005" t="str">
        <v>No</v>
      </c>
      <c r="U3005">
        <f t="shared" si="48"/>
        <v>0</v>
      </c>
      <c r="V3005">
        <f ca="1"/>
        <v>1</v>
      </c>
    </row>
    <row r="3006" spans="20:22" x14ac:dyDescent="0.25">
      <c r="T3006" t="str">
        <v>No</v>
      </c>
      <c r="U3006">
        <f t="shared" si="48"/>
        <v>0</v>
      </c>
      <c r="V3006">
        <f ca="1"/>
        <v>0</v>
      </c>
    </row>
    <row r="3007" spans="20:22" x14ac:dyDescent="0.25">
      <c r="T3007" t="str">
        <v>No</v>
      </c>
      <c r="U3007">
        <f t="shared" si="48"/>
        <v>0</v>
      </c>
      <c r="V3007">
        <f ca="1"/>
        <v>3</v>
      </c>
    </row>
    <row r="3008" spans="20:22" x14ac:dyDescent="0.25">
      <c r="T3008" t="str">
        <v>No</v>
      </c>
      <c r="U3008">
        <f t="shared" si="48"/>
        <v>0</v>
      </c>
      <c r="V3008">
        <f ca="1"/>
        <v>3</v>
      </c>
    </row>
    <row r="3009" spans="20:22" x14ac:dyDescent="0.25">
      <c r="T3009" t="str">
        <v>No</v>
      </c>
      <c r="U3009">
        <f t="shared" si="48"/>
        <v>0</v>
      </c>
      <c r="V3009">
        <f ca="1"/>
        <v>0</v>
      </c>
    </row>
    <row r="3010" spans="20:22" x14ac:dyDescent="0.25">
      <c r="T3010" t="str">
        <v>No</v>
      </c>
      <c r="U3010">
        <f t="shared" si="48"/>
        <v>0</v>
      </c>
      <c r="V3010">
        <f ca="1"/>
        <v>0</v>
      </c>
    </row>
    <row r="3011" spans="20:22" x14ac:dyDescent="0.25">
      <c r="T3011" t="str">
        <v>No</v>
      </c>
      <c r="U3011">
        <f t="shared" si="48"/>
        <v>0</v>
      </c>
      <c r="V3011">
        <f ca="1"/>
        <v>0</v>
      </c>
    </row>
    <row r="3012" spans="20:22" x14ac:dyDescent="0.25">
      <c r="T3012" t="str">
        <v>No</v>
      </c>
      <c r="U3012">
        <f t="shared" si="48"/>
        <v>0</v>
      </c>
      <c r="V3012">
        <f ca="1"/>
        <v>3</v>
      </c>
    </row>
    <row r="3013" spans="20:22" x14ac:dyDescent="0.25">
      <c r="T3013" t="str">
        <v>No</v>
      </c>
      <c r="U3013">
        <f t="shared" si="48"/>
        <v>0</v>
      </c>
      <c r="V3013">
        <f ca="1"/>
        <v>1</v>
      </c>
    </row>
    <row r="3014" spans="20:22" x14ac:dyDescent="0.25">
      <c r="T3014" t="str">
        <v>No</v>
      </c>
      <c r="U3014">
        <f t="shared" si="48"/>
        <v>0</v>
      </c>
      <c r="V3014">
        <f ca="1"/>
        <v>3</v>
      </c>
    </row>
    <row r="3015" spans="20:22" x14ac:dyDescent="0.25">
      <c r="T3015" t="str">
        <v>No</v>
      </c>
      <c r="U3015">
        <f t="shared" si="48"/>
        <v>0</v>
      </c>
      <c r="V3015">
        <f ca="1"/>
        <v>1</v>
      </c>
    </row>
    <row r="3016" spans="20:22" x14ac:dyDescent="0.25">
      <c r="T3016" t="str">
        <v>No</v>
      </c>
      <c r="U3016">
        <f t="shared" si="48"/>
        <v>0</v>
      </c>
      <c r="V3016">
        <f ca="1"/>
        <v>1</v>
      </c>
    </row>
    <row r="3017" spans="20:22" x14ac:dyDescent="0.25">
      <c r="T3017" t="str">
        <v>No</v>
      </c>
      <c r="U3017">
        <f t="shared" si="48"/>
        <v>0</v>
      </c>
      <c r="V3017">
        <f ca="1"/>
        <v>1</v>
      </c>
    </row>
    <row r="3018" spans="20:22" x14ac:dyDescent="0.25">
      <c r="T3018" t="str">
        <v>No</v>
      </c>
      <c r="U3018">
        <f t="shared" si="48"/>
        <v>0</v>
      </c>
      <c r="V3018">
        <f ca="1"/>
        <v>1</v>
      </c>
    </row>
    <row r="3019" spans="20:22" x14ac:dyDescent="0.25">
      <c r="T3019" t="str">
        <v>No</v>
      </c>
      <c r="U3019">
        <f t="shared" si="48"/>
        <v>0</v>
      </c>
      <c r="V3019">
        <f ca="1"/>
        <v>1</v>
      </c>
    </row>
    <row r="3020" spans="20:22" x14ac:dyDescent="0.25">
      <c r="T3020" t="str">
        <v>No</v>
      </c>
      <c r="U3020">
        <f t="shared" si="48"/>
        <v>0</v>
      </c>
      <c r="V3020">
        <f ca="1"/>
        <v>1</v>
      </c>
    </row>
    <row r="3021" spans="20:22" x14ac:dyDescent="0.25">
      <c r="T3021" t="str">
        <v>No</v>
      </c>
      <c r="U3021">
        <f t="shared" si="48"/>
        <v>0</v>
      </c>
      <c r="V3021">
        <f ca="1"/>
        <v>1</v>
      </c>
    </row>
    <row r="3022" spans="20:22" x14ac:dyDescent="0.25">
      <c r="T3022" t="str">
        <v>No</v>
      </c>
      <c r="U3022">
        <f t="shared" si="48"/>
        <v>0</v>
      </c>
      <c r="V3022">
        <f ca="1"/>
        <v>1</v>
      </c>
    </row>
    <row r="3023" spans="20:22" x14ac:dyDescent="0.25">
      <c r="T3023" t="str">
        <v>No</v>
      </c>
      <c r="U3023">
        <f t="shared" si="48"/>
        <v>0</v>
      </c>
      <c r="V3023">
        <f ca="1"/>
        <v>0</v>
      </c>
    </row>
    <row r="3024" spans="20:22" x14ac:dyDescent="0.25">
      <c r="T3024" t="str">
        <v>No</v>
      </c>
      <c r="U3024">
        <f t="shared" ref="U3024:U3087" si="49">IF(T3024="Yes",1,0)</f>
        <v>0</v>
      </c>
      <c r="V3024">
        <f ca="1"/>
        <v>0</v>
      </c>
    </row>
    <row r="3025" spans="20:22" x14ac:dyDescent="0.25">
      <c r="T3025" t="str">
        <v>No</v>
      </c>
      <c r="U3025">
        <f t="shared" si="49"/>
        <v>0</v>
      </c>
      <c r="V3025">
        <f ca="1"/>
        <v>2</v>
      </c>
    </row>
    <row r="3026" spans="20:22" x14ac:dyDescent="0.25">
      <c r="T3026" t="str">
        <v>No</v>
      </c>
      <c r="U3026">
        <f t="shared" si="49"/>
        <v>0</v>
      </c>
      <c r="V3026">
        <f ca="1"/>
        <v>0</v>
      </c>
    </row>
    <row r="3027" spans="20:22" x14ac:dyDescent="0.25">
      <c r="T3027" t="str">
        <v>No</v>
      </c>
      <c r="U3027">
        <f t="shared" si="49"/>
        <v>0</v>
      </c>
      <c r="V3027">
        <f ca="1"/>
        <v>0</v>
      </c>
    </row>
    <row r="3028" spans="20:22" x14ac:dyDescent="0.25">
      <c r="T3028" t="str">
        <v>Yes</v>
      </c>
      <c r="U3028">
        <f t="shared" si="49"/>
        <v>1</v>
      </c>
      <c r="V3028">
        <f ca="1"/>
        <v>1</v>
      </c>
    </row>
    <row r="3029" spans="20:22" x14ac:dyDescent="0.25">
      <c r="T3029" t="str">
        <v>No</v>
      </c>
      <c r="U3029">
        <f t="shared" si="49"/>
        <v>0</v>
      </c>
      <c r="V3029">
        <f ca="1"/>
        <v>1</v>
      </c>
    </row>
    <row r="3030" spans="20:22" x14ac:dyDescent="0.25">
      <c r="T3030" t="str">
        <v>No</v>
      </c>
      <c r="U3030">
        <f t="shared" si="49"/>
        <v>0</v>
      </c>
      <c r="V3030">
        <f ca="1"/>
        <v>0</v>
      </c>
    </row>
    <row r="3031" spans="20:22" x14ac:dyDescent="0.25">
      <c r="T3031" t="str">
        <v>No</v>
      </c>
      <c r="U3031">
        <f t="shared" si="49"/>
        <v>0</v>
      </c>
      <c r="V3031">
        <f ca="1"/>
        <v>1</v>
      </c>
    </row>
    <row r="3032" spans="20:22" x14ac:dyDescent="0.25">
      <c r="T3032" t="str">
        <v>No</v>
      </c>
      <c r="U3032">
        <f t="shared" si="49"/>
        <v>0</v>
      </c>
      <c r="V3032">
        <f ca="1"/>
        <v>2</v>
      </c>
    </row>
    <row r="3033" spans="20:22" x14ac:dyDescent="0.25">
      <c r="T3033" t="str">
        <v>No</v>
      </c>
      <c r="U3033">
        <f t="shared" si="49"/>
        <v>0</v>
      </c>
      <c r="V3033">
        <f ca="1"/>
        <v>1</v>
      </c>
    </row>
    <row r="3034" spans="20:22" x14ac:dyDescent="0.25">
      <c r="T3034" t="str">
        <v>No</v>
      </c>
      <c r="U3034">
        <f t="shared" si="49"/>
        <v>0</v>
      </c>
      <c r="V3034">
        <f ca="1"/>
        <v>1</v>
      </c>
    </row>
    <row r="3035" spans="20:22" x14ac:dyDescent="0.25">
      <c r="T3035" t="str">
        <v>No</v>
      </c>
      <c r="U3035">
        <f t="shared" si="49"/>
        <v>0</v>
      </c>
      <c r="V3035">
        <f ca="1"/>
        <v>1</v>
      </c>
    </row>
    <row r="3036" spans="20:22" x14ac:dyDescent="0.25">
      <c r="T3036" t="str">
        <v>No</v>
      </c>
      <c r="U3036">
        <f t="shared" si="49"/>
        <v>0</v>
      </c>
      <c r="V3036">
        <f ca="1"/>
        <v>2</v>
      </c>
    </row>
    <row r="3037" spans="20:22" x14ac:dyDescent="0.25">
      <c r="T3037" t="str">
        <v>No</v>
      </c>
      <c r="U3037">
        <f t="shared" si="49"/>
        <v>0</v>
      </c>
      <c r="V3037">
        <f ca="1"/>
        <v>1</v>
      </c>
    </row>
    <row r="3038" spans="20:22" x14ac:dyDescent="0.25">
      <c r="T3038" t="str">
        <v>No</v>
      </c>
      <c r="U3038">
        <f t="shared" si="49"/>
        <v>0</v>
      </c>
      <c r="V3038">
        <f ca="1"/>
        <v>2</v>
      </c>
    </row>
    <row r="3039" spans="20:22" x14ac:dyDescent="0.25">
      <c r="T3039" t="str">
        <v>No</v>
      </c>
      <c r="U3039">
        <f t="shared" si="49"/>
        <v>0</v>
      </c>
      <c r="V3039">
        <f ca="1"/>
        <v>0</v>
      </c>
    </row>
    <row r="3040" spans="20:22" x14ac:dyDescent="0.25">
      <c r="T3040" t="str">
        <v>No</v>
      </c>
      <c r="U3040">
        <f t="shared" si="49"/>
        <v>0</v>
      </c>
      <c r="V3040">
        <f ca="1"/>
        <v>0</v>
      </c>
    </row>
    <row r="3041" spans="20:22" x14ac:dyDescent="0.25">
      <c r="T3041" t="str">
        <v>No</v>
      </c>
      <c r="U3041">
        <f t="shared" si="49"/>
        <v>0</v>
      </c>
      <c r="V3041">
        <f ca="1"/>
        <v>0</v>
      </c>
    </row>
    <row r="3042" spans="20:22" x14ac:dyDescent="0.25">
      <c r="T3042" t="str">
        <v>No</v>
      </c>
      <c r="U3042">
        <f t="shared" si="49"/>
        <v>0</v>
      </c>
      <c r="V3042">
        <f ca="1"/>
        <v>1</v>
      </c>
    </row>
    <row r="3043" spans="20:22" x14ac:dyDescent="0.25">
      <c r="T3043" t="str">
        <v>No</v>
      </c>
      <c r="U3043">
        <f t="shared" si="49"/>
        <v>0</v>
      </c>
      <c r="V3043">
        <f ca="1"/>
        <v>2</v>
      </c>
    </row>
    <row r="3044" spans="20:22" x14ac:dyDescent="0.25">
      <c r="T3044" t="str">
        <v>No</v>
      </c>
      <c r="U3044">
        <f t="shared" si="49"/>
        <v>0</v>
      </c>
      <c r="V3044">
        <f ca="1"/>
        <v>0</v>
      </c>
    </row>
    <row r="3045" spans="20:22" x14ac:dyDescent="0.25">
      <c r="T3045" t="str">
        <v>No</v>
      </c>
      <c r="U3045">
        <f t="shared" si="49"/>
        <v>0</v>
      </c>
      <c r="V3045">
        <f ca="1"/>
        <v>0</v>
      </c>
    </row>
    <row r="3046" spans="20:22" x14ac:dyDescent="0.25">
      <c r="T3046" t="str">
        <v>No</v>
      </c>
      <c r="U3046">
        <f t="shared" si="49"/>
        <v>0</v>
      </c>
      <c r="V3046">
        <f ca="1"/>
        <v>0</v>
      </c>
    </row>
    <row r="3047" spans="20:22" x14ac:dyDescent="0.25">
      <c r="T3047" t="str">
        <v>No</v>
      </c>
      <c r="U3047">
        <f t="shared" si="49"/>
        <v>0</v>
      </c>
      <c r="V3047">
        <f ca="1"/>
        <v>0</v>
      </c>
    </row>
    <row r="3048" spans="20:22" x14ac:dyDescent="0.25">
      <c r="T3048" t="str">
        <v>No</v>
      </c>
      <c r="U3048">
        <f t="shared" si="49"/>
        <v>0</v>
      </c>
      <c r="V3048">
        <f ca="1"/>
        <v>2</v>
      </c>
    </row>
    <row r="3049" spans="20:22" x14ac:dyDescent="0.25">
      <c r="T3049" t="str">
        <v>No</v>
      </c>
      <c r="U3049">
        <f t="shared" si="49"/>
        <v>0</v>
      </c>
      <c r="V3049">
        <f ca="1"/>
        <v>0</v>
      </c>
    </row>
    <row r="3050" spans="20:22" x14ac:dyDescent="0.25">
      <c r="T3050" t="str">
        <v>No</v>
      </c>
      <c r="U3050">
        <f t="shared" si="49"/>
        <v>0</v>
      </c>
      <c r="V3050">
        <f ca="1"/>
        <v>1</v>
      </c>
    </row>
    <row r="3051" spans="20:22" x14ac:dyDescent="0.25">
      <c r="T3051" t="str">
        <v>No</v>
      </c>
      <c r="U3051">
        <f t="shared" si="49"/>
        <v>0</v>
      </c>
      <c r="V3051">
        <f ca="1"/>
        <v>0</v>
      </c>
    </row>
    <row r="3052" spans="20:22" x14ac:dyDescent="0.25">
      <c r="T3052" t="str">
        <v>No</v>
      </c>
      <c r="U3052">
        <f t="shared" si="49"/>
        <v>0</v>
      </c>
      <c r="V3052">
        <f ca="1"/>
        <v>2</v>
      </c>
    </row>
    <row r="3053" spans="20:22" x14ac:dyDescent="0.25">
      <c r="T3053" t="str">
        <v>No</v>
      </c>
      <c r="U3053">
        <f t="shared" si="49"/>
        <v>0</v>
      </c>
      <c r="V3053">
        <f ca="1"/>
        <v>1</v>
      </c>
    </row>
    <row r="3054" spans="20:22" x14ac:dyDescent="0.25">
      <c r="T3054" t="str">
        <v>No</v>
      </c>
      <c r="U3054">
        <f t="shared" si="49"/>
        <v>0</v>
      </c>
      <c r="V3054">
        <f ca="1"/>
        <v>1</v>
      </c>
    </row>
    <row r="3055" spans="20:22" x14ac:dyDescent="0.25">
      <c r="T3055" t="str">
        <v>No</v>
      </c>
      <c r="U3055">
        <f t="shared" si="49"/>
        <v>0</v>
      </c>
      <c r="V3055">
        <f ca="1"/>
        <v>0</v>
      </c>
    </row>
    <row r="3056" spans="20:22" x14ac:dyDescent="0.25">
      <c r="T3056" t="str">
        <v>No</v>
      </c>
      <c r="U3056">
        <f t="shared" si="49"/>
        <v>0</v>
      </c>
      <c r="V3056">
        <f ca="1"/>
        <v>2</v>
      </c>
    </row>
    <row r="3057" spans="20:22" x14ac:dyDescent="0.25">
      <c r="T3057" t="str">
        <v>No</v>
      </c>
      <c r="U3057">
        <f t="shared" si="49"/>
        <v>0</v>
      </c>
      <c r="V3057">
        <f ca="1"/>
        <v>2</v>
      </c>
    </row>
    <row r="3058" spans="20:22" x14ac:dyDescent="0.25">
      <c r="T3058" t="str">
        <v>No</v>
      </c>
      <c r="U3058">
        <f t="shared" si="49"/>
        <v>0</v>
      </c>
      <c r="V3058">
        <f ca="1"/>
        <v>2</v>
      </c>
    </row>
    <row r="3059" spans="20:22" x14ac:dyDescent="0.25">
      <c r="T3059" t="str">
        <v>No</v>
      </c>
      <c r="U3059">
        <f t="shared" si="49"/>
        <v>0</v>
      </c>
      <c r="V3059">
        <f ca="1"/>
        <v>1</v>
      </c>
    </row>
    <row r="3060" spans="20:22" x14ac:dyDescent="0.25">
      <c r="T3060" t="str">
        <v>No</v>
      </c>
      <c r="U3060">
        <f t="shared" si="49"/>
        <v>0</v>
      </c>
      <c r="V3060">
        <f ca="1"/>
        <v>2</v>
      </c>
    </row>
    <row r="3061" spans="20:22" x14ac:dyDescent="0.25">
      <c r="T3061" t="str">
        <v>No</v>
      </c>
      <c r="U3061">
        <f t="shared" si="49"/>
        <v>0</v>
      </c>
      <c r="V3061">
        <f ca="1"/>
        <v>1</v>
      </c>
    </row>
    <row r="3062" spans="20:22" x14ac:dyDescent="0.25">
      <c r="T3062" t="str">
        <v>No</v>
      </c>
      <c r="U3062">
        <f t="shared" si="49"/>
        <v>0</v>
      </c>
      <c r="V3062">
        <f ca="1"/>
        <v>0</v>
      </c>
    </row>
    <row r="3063" spans="20:22" x14ac:dyDescent="0.25">
      <c r="T3063" t="str">
        <v>No</v>
      </c>
      <c r="U3063">
        <f t="shared" si="49"/>
        <v>0</v>
      </c>
      <c r="V3063">
        <f ca="1"/>
        <v>1</v>
      </c>
    </row>
    <row r="3064" spans="20:22" x14ac:dyDescent="0.25">
      <c r="T3064" t="str">
        <v>No</v>
      </c>
      <c r="U3064">
        <f t="shared" si="49"/>
        <v>0</v>
      </c>
      <c r="V3064">
        <f ca="1"/>
        <v>2</v>
      </c>
    </row>
    <row r="3065" spans="20:22" x14ac:dyDescent="0.25">
      <c r="T3065" t="str">
        <v>No</v>
      </c>
      <c r="U3065">
        <f t="shared" si="49"/>
        <v>0</v>
      </c>
      <c r="V3065">
        <f ca="1"/>
        <v>2</v>
      </c>
    </row>
    <row r="3066" spans="20:22" x14ac:dyDescent="0.25">
      <c r="T3066" t="str">
        <v>No</v>
      </c>
      <c r="U3066">
        <f t="shared" si="49"/>
        <v>0</v>
      </c>
      <c r="V3066">
        <f ca="1"/>
        <v>1</v>
      </c>
    </row>
    <row r="3067" spans="20:22" x14ac:dyDescent="0.25">
      <c r="T3067" t="str">
        <v>No</v>
      </c>
      <c r="U3067">
        <f t="shared" si="49"/>
        <v>0</v>
      </c>
      <c r="V3067">
        <f ca="1"/>
        <v>0</v>
      </c>
    </row>
    <row r="3068" spans="20:22" x14ac:dyDescent="0.25">
      <c r="T3068" t="str">
        <v>No</v>
      </c>
      <c r="U3068">
        <f t="shared" si="49"/>
        <v>0</v>
      </c>
      <c r="V3068">
        <f ca="1"/>
        <v>0</v>
      </c>
    </row>
    <row r="3069" spans="20:22" x14ac:dyDescent="0.25">
      <c r="T3069" t="str">
        <v>No</v>
      </c>
      <c r="U3069">
        <f t="shared" si="49"/>
        <v>0</v>
      </c>
      <c r="V3069">
        <f ca="1"/>
        <v>0</v>
      </c>
    </row>
    <row r="3070" spans="20:22" x14ac:dyDescent="0.25">
      <c r="T3070" t="str">
        <v>No</v>
      </c>
      <c r="U3070">
        <f t="shared" si="49"/>
        <v>0</v>
      </c>
      <c r="V3070">
        <f ca="1"/>
        <v>2</v>
      </c>
    </row>
    <row r="3071" spans="20:22" x14ac:dyDescent="0.25">
      <c r="T3071" t="str">
        <v>No</v>
      </c>
      <c r="U3071">
        <f t="shared" si="49"/>
        <v>0</v>
      </c>
      <c r="V3071">
        <f ca="1"/>
        <v>0</v>
      </c>
    </row>
    <row r="3072" spans="20:22" x14ac:dyDescent="0.25">
      <c r="T3072" t="str">
        <v>No</v>
      </c>
      <c r="U3072">
        <f t="shared" si="49"/>
        <v>0</v>
      </c>
      <c r="V3072">
        <f ca="1"/>
        <v>1</v>
      </c>
    </row>
    <row r="3073" spans="20:22" x14ac:dyDescent="0.25">
      <c r="T3073" t="str">
        <v>No</v>
      </c>
      <c r="U3073">
        <f t="shared" si="49"/>
        <v>0</v>
      </c>
      <c r="V3073">
        <f ca="1"/>
        <v>2</v>
      </c>
    </row>
    <row r="3074" spans="20:22" x14ac:dyDescent="0.25">
      <c r="T3074" t="str">
        <v>No</v>
      </c>
      <c r="U3074">
        <f t="shared" si="49"/>
        <v>0</v>
      </c>
      <c r="V3074">
        <f ca="1"/>
        <v>0</v>
      </c>
    </row>
    <row r="3075" spans="20:22" x14ac:dyDescent="0.25">
      <c r="T3075" t="str">
        <v>No</v>
      </c>
      <c r="U3075">
        <f t="shared" si="49"/>
        <v>0</v>
      </c>
      <c r="V3075">
        <f ca="1"/>
        <v>2</v>
      </c>
    </row>
    <row r="3076" spans="20:22" x14ac:dyDescent="0.25">
      <c r="T3076" t="str">
        <v>Yes</v>
      </c>
      <c r="U3076">
        <f t="shared" si="49"/>
        <v>1</v>
      </c>
      <c r="V3076">
        <f ca="1"/>
        <v>2</v>
      </c>
    </row>
    <row r="3077" spans="20:22" x14ac:dyDescent="0.25">
      <c r="T3077" t="str">
        <v>No</v>
      </c>
      <c r="U3077">
        <f t="shared" si="49"/>
        <v>0</v>
      </c>
      <c r="V3077">
        <f ca="1"/>
        <v>1</v>
      </c>
    </row>
    <row r="3078" spans="20:22" x14ac:dyDescent="0.25">
      <c r="T3078" t="str">
        <v>No</v>
      </c>
      <c r="U3078">
        <f t="shared" si="49"/>
        <v>0</v>
      </c>
      <c r="V3078">
        <f ca="1"/>
        <v>0</v>
      </c>
    </row>
    <row r="3079" spans="20:22" x14ac:dyDescent="0.25">
      <c r="T3079" t="str">
        <v>No</v>
      </c>
      <c r="U3079">
        <f t="shared" si="49"/>
        <v>0</v>
      </c>
      <c r="V3079">
        <f ca="1"/>
        <v>0</v>
      </c>
    </row>
    <row r="3080" spans="20:22" x14ac:dyDescent="0.25">
      <c r="T3080" t="str">
        <v>No</v>
      </c>
      <c r="U3080">
        <f t="shared" si="49"/>
        <v>0</v>
      </c>
      <c r="V3080">
        <f ca="1"/>
        <v>2</v>
      </c>
    </row>
    <row r="3081" spans="20:22" x14ac:dyDescent="0.25">
      <c r="T3081" t="str">
        <v>No</v>
      </c>
      <c r="U3081">
        <f t="shared" si="49"/>
        <v>0</v>
      </c>
      <c r="V3081">
        <f ca="1"/>
        <v>1</v>
      </c>
    </row>
    <row r="3082" spans="20:22" x14ac:dyDescent="0.25">
      <c r="T3082" t="str">
        <v>No</v>
      </c>
      <c r="U3082">
        <f t="shared" si="49"/>
        <v>0</v>
      </c>
      <c r="V3082">
        <f ca="1"/>
        <v>1</v>
      </c>
    </row>
    <row r="3083" spans="20:22" x14ac:dyDescent="0.25">
      <c r="T3083" t="str">
        <v>No</v>
      </c>
      <c r="U3083">
        <f t="shared" si="49"/>
        <v>0</v>
      </c>
      <c r="V3083">
        <f ca="1"/>
        <v>2</v>
      </c>
    </row>
    <row r="3084" spans="20:22" x14ac:dyDescent="0.25">
      <c r="T3084" t="str">
        <v>No</v>
      </c>
      <c r="U3084">
        <f t="shared" si="49"/>
        <v>0</v>
      </c>
      <c r="V3084">
        <f ca="1"/>
        <v>0</v>
      </c>
    </row>
    <row r="3085" spans="20:22" x14ac:dyDescent="0.25">
      <c r="T3085" t="str">
        <v>No</v>
      </c>
      <c r="U3085">
        <f t="shared" si="49"/>
        <v>0</v>
      </c>
      <c r="V3085">
        <f ca="1"/>
        <v>0</v>
      </c>
    </row>
    <row r="3086" spans="20:22" x14ac:dyDescent="0.25">
      <c r="T3086" t="str">
        <v>No</v>
      </c>
      <c r="U3086">
        <f t="shared" si="49"/>
        <v>0</v>
      </c>
      <c r="V3086">
        <f ca="1"/>
        <v>1</v>
      </c>
    </row>
    <row r="3087" spans="20:22" x14ac:dyDescent="0.25">
      <c r="T3087" t="str">
        <v>No</v>
      </c>
      <c r="U3087">
        <f t="shared" si="49"/>
        <v>0</v>
      </c>
      <c r="V3087">
        <f ca="1"/>
        <v>0</v>
      </c>
    </row>
    <row r="3088" spans="20:22" x14ac:dyDescent="0.25">
      <c r="T3088" t="str">
        <v>No</v>
      </c>
      <c r="U3088">
        <f t="shared" ref="U3088:U3151" si="50">IF(T3088="Yes",1,0)</f>
        <v>0</v>
      </c>
      <c r="V3088">
        <f ca="1"/>
        <v>0</v>
      </c>
    </row>
    <row r="3089" spans="20:22" x14ac:dyDescent="0.25">
      <c r="T3089" t="str">
        <v>No</v>
      </c>
      <c r="U3089">
        <f t="shared" si="50"/>
        <v>0</v>
      </c>
      <c r="V3089">
        <f ca="1"/>
        <v>1</v>
      </c>
    </row>
    <row r="3090" spans="20:22" x14ac:dyDescent="0.25">
      <c r="T3090" t="str">
        <v>No</v>
      </c>
      <c r="U3090">
        <f t="shared" si="50"/>
        <v>0</v>
      </c>
      <c r="V3090">
        <f ca="1"/>
        <v>2</v>
      </c>
    </row>
    <row r="3091" spans="20:22" x14ac:dyDescent="0.25">
      <c r="T3091" t="str">
        <v>No</v>
      </c>
      <c r="U3091">
        <f t="shared" si="50"/>
        <v>0</v>
      </c>
      <c r="V3091">
        <f ca="1"/>
        <v>0</v>
      </c>
    </row>
    <row r="3092" spans="20:22" x14ac:dyDescent="0.25">
      <c r="T3092" t="str">
        <v>No</v>
      </c>
      <c r="U3092">
        <f t="shared" si="50"/>
        <v>0</v>
      </c>
      <c r="V3092">
        <f ca="1"/>
        <v>1</v>
      </c>
    </row>
    <row r="3093" spans="20:22" x14ac:dyDescent="0.25">
      <c r="T3093" t="str">
        <v>No</v>
      </c>
      <c r="U3093">
        <f t="shared" si="50"/>
        <v>0</v>
      </c>
      <c r="V3093">
        <f ca="1"/>
        <v>2</v>
      </c>
    </row>
    <row r="3094" spans="20:22" x14ac:dyDescent="0.25">
      <c r="T3094" t="str">
        <v>No</v>
      </c>
      <c r="U3094">
        <f t="shared" si="50"/>
        <v>0</v>
      </c>
      <c r="V3094">
        <f ca="1"/>
        <v>2</v>
      </c>
    </row>
    <row r="3095" spans="20:22" x14ac:dyDescent="0.25">
      <c r="T3095" t="str">
        <v>No</v>
      </c>
      <c r="U3095">
        <f t="shared" si="50"/>
        <v>0</v>
      </c>
      <c r="V3095">
        <f ca="1"/>
        <v>2</v>
      </c>
    </row>
    <row r="3096" spans="20:22" x14ac:dyDescent="0.25">
      <c r="T3096" t="str">
        <v>No</v>
      </c>
      <c r="U3096">
        <f t="shared" si="50"/>
        <v>0</v>
      </c>
      <c r="V3096">
        <f ca="1"/>
        <v>0</v>
      </c>
    </row>
    <row r="3097" spans="20:22" x14ac:dyDescent="0.25">
      <c r="T3097" t="str">
        <v>No</v>
      </c>
      <c r="U3097">
        <f t="shared" si="50"/>
        <v>0</v>
      </c>
      <c r="V3097">
        <f ca="1"/>
        <v>2</v>
      </c>
    </row>
    <row r="3098" spans="20:22" x14ac:dyDescent="0.25">
      <c r="T3098" t="str">
        <v>No</v>
      </c>
      <c r="U3098">
        <f t="shared" si="50"/>
        <v>0</v>
      </c>
      <c r="V3098">
        <f ca="1"/>
        <v>1</v>
      </c>
    </row>
    <row r="3099" spans="20:22" x14ac:dyDescent="0.25">
      <c r="T3099" t="str">
        <v>No</v>
      </c>
      <c r="U3099">
        <f t="shared" si="50"/>
        <v>0</v>
      </c>
      <c r="V3099">
        <f ca="1"/>
        <v>2</v>
      </c>
    </row>
    <row r="3100" spans="20:22" x14ac:dyDescent="0.25">
      <c r="T3100" t="str">
        <v>No</v>
      </c>
      <c r="U3100">
        <f t="shared" si="50"/>
        <v>0</v>
      </c>
      <c r="V3100">
        <f ca="1"/>
        <v>0</v>
      </c>
    </row>
    <row r="3101" spans="20:22" x14ac:dyDescent="0.25">
      <c r="T3101" t="str">
        <v>No</v>
      </c>
      <c r="U3101">
        <f t="shared" si="50"/>
        <v>0</v>
      </c>
      <c r="V3101">
        <f ca="1"/>
        <v>2</v>
      </c>
    </row>
    <row r="3102" spans="20:22" x14ac:dyDescent="0.25">
      <c r="T3102" t="str">
        <v>No</v>
      </c>
      <c r="U3102">
        <f t="shared" si="50"/>
        <v>0</v>
      </c>
      <c r="V3102">
        <f ca="1"/>
        <v>1</v>
      </c>
    </row>
    <row r="3103" spans="20:22" x14ac:dyDescent="0.25">
      <c r="T3103" t="str">
        <v>No</v>
      </c>
      <c r="U3103">
        <f t="shared" si="50"/>
        <v>0</v>
      </c>
      <c r="V3103">
        <f ca="1"/>
        <v>2</v>
      </c>
    </row>
    <row r="3104" spans="20:22" x14ac:dyDescent="0.25">
      <c r="T3104" t="str">
        <v>No</v>
      </c>
      <c r="U3104">
        <f t="shared" si="50"/>
        <v>0</v>
      </c>
      <c r="V3104">
        <f ca="1"/>
        <v>0</v>
      </c>
    </row>
    <row r="3105" spans="20:22" x14ac:dyDescent="0.25">
      <c r="T3105" t="str">
        <v>No</v>
      </c>
      <c r="U3105">
        <f t="shared" si="50"/>
        <v>0</v>
      </c>
      <c r="V3105">
        <f ca="1"/>
        <v>0</v>
      </c>
    </row>
    <row r="3106" spans="20:22" x14ac:dyDescent="0.25">
      <c r="T3106" t="str">
        <v>No</v>
      </c>
      <c r="U3106">
        <f t="shared" si="50"/>
        <v>0</v>
      </c>
      <c r="V3106">
        <f ca="1"/>
        <v>2</v>
      </c>
    </row>
    <row r="3107" spans="20:22" x14ac:dyDescent="0.25">
      <c r="T3107" t="str">
        <v>No</v>
      </c>
      <c r="U3107">
        <f t="shared" si="50"/>
        <v>0</v>
      </c>
      <c r="V3107">
        <f ca="1"/>
        <v>1</v>
      </c>
    </row>
    <row r="3108" spans="20:22" x14ac:dyDescent="0.25">
      <c r="T3108" t="str">
        <v>No</v>
      </c>
      <c r="U3108">
        <f t="shared" si="50"/>
        <v>0</v>
      </c>
      <c r="V3108">
        <f ca="1"/>
        <v>0</v>
      </c>
    </row>
    <row r="3109" spans="20:22" x14ac:dyDescent="0.25">
      <c r="T3109" t="str">
        <v>No</v>
      </c>
      <c r="U3109">
        <f t="shared" si="50"/>
        <v>0</v>
      </c>
      <c r="V3109">
        <f ca="1"/>
        <v>1</v>
      </c>
    </row>
    <row r="3110" spans="20:22" x14ac:dyDescent="0.25">
      <c r="T3110" t="str">
        <v>No</v>
      </c>
      <c r="U3110">
        <f t="shared" si="50"/>
        <v>0</v>
      </c>
      <c r="V3110">
        <f ca="1"/>
        <v>1</v>
      </c>
    </row>
    <row r="3111" spans="20:22" x14ac:dyDescent="0.25">
      <c r="T3111" t="str">
        <v>No</v>
      </c>
      <c r="U3111">
        <f t="shared" si="50"/>
        <v>0</v>
      </c>
      <c r="V3111">
        <f ca="1"/>
        <v>2</v>
      </c>
    </row>
    <row r="3112" spans="20:22" x14ac:dyDescent="0.25">
      <c r="T3112" t="str">
        <v>No</v>
      </c>
      <c r="U3112">
        <f t="shared" si="50"/>
        <v>0</v>
      </c>
      <c r="V3112">
        <f ca="1"/>
        <v>1</v>
      </c>
    </row>
    <row r="3113" spans="20:22" x14ac:dyDescent="0.25">
      <c r="T3113" t="str">
        <v>No</v>
      </c>
      <c r="U3113">
        <f t="shared" si="50"/>
        <v>0</v>
      </c>
      <c r="V3113">
        <f ca="1"/>
        <v>0</v>
      </c>
    </row>
    <row r="3114" spans="20:22" x14ac:dyDescent="0.25">
      <c r="T3114" t="str">
        <v>No</v>
      </c>
      <c r="U3114">
        <f t="shared" si="50"/>
        <v>0</v>
      </c>
      <c r="V3114">
        <f ca="1"/>
        <v>1</v>
      </c>
    </row>
    <row r="3115" spans="20:22" x14ac:dyDescent="0.25">
      <c r="T3115" t="str">
        <v>No</v>
      </c>
      <c r="U3115">
        <f t="shared" si="50"/>
        <v>0</v>
      </c>
      <c r="V3115">
        <f ca="1"/>
        <v>0</v>
      </c>
    </row>
    <row r="3116" spans="20:22" x14ac:dyDescent="0.25">
      <c r="T3116" t="str">
        <v>No</v>
      </c>
      <c r="U3116">
        <f t="shared" si="50"/>
        <v>0</v>
      </c>
      <c r="V3116">
        <f ca="1"/>
        <v>1</v>
      </c>
    </row>
    <row r="3117" spans="20:22" x14ac:dyDescent="0.25">
      <c r="T3117" t="str">
        <v>No</v>
      </c>
      <c r="U3117">
        <f t="shared" si="50"/>
        <v>0</v>
      </c>
      <c r="V3117">
        <f ca="1"/>
        <v>0</v>
      </c>
    </row>
    <row r="3118" spans="20:22" x14ac:dyDescent="0.25">
      <c r="T3118" t="str">
        <v>No</v>
      </c>
      <c r="U3118">
        <f t="shared" si="50"/>
        <v>0</v>
      </c>
      <c r="V3118">
        <f ca="1"/>
        <v>1</v>
      </c>
    </row>
    <row r="3119" spans="20:22" x14ac:dyDescent="0.25">
      <c r="T3119" t="str">
        <v>No</v>
      </c>
      <c r="U3119">
        <f t="shared" si="50"/>
        <v>0</v>
      </c>
      <c r="V3119">
        <f ca="1"/>
        <v>2</v>
      </c>
    </row>
    <row r="3120" spans="20:22" x14ac:dyDescent="0.25">
      <c r="T3120" t="str">
        <v>No</v>
      </c>
      <c r="U3120">
        <f t="shared" si="50"/>
        <v>0</v>
      </c>
      <c r="V3120">
        <f ca="1"/>
        <v>1</v>
      </c>
    </row>
    <row r="3121" spans="20:22" x14ac:dyDescent="0.25">
      <c r="T3121" t="str">
        <v>No</v>
      </c>
      <c r="U3121">
        <f t="shared" si="50"/>
        <v>0</v>
      </c>
      <c r="V3121">
        <f ca="1"/>
        <v>1</v>
      </c>
    </row>
    <row r="3122" spans="20:22" x14ac:dyDescent="0.25">
      <c r="T3122" t="str">
        <v>No</v>
      </c>
      <c r="U3122">
        <f t="shared" si="50"/>
        <v>0</v>
      </c>
      <c r="V3122">
        <f ca="1"/>
        <v>2</v>
      </c>
    </row>
    <row r="3123" spans="20:22" x14ac:dyDescent="0.25">
      <c r="T3123" t="str">
        <v>No</v>
      </c>
      <c r="U3123">
        <f t="shared" si="50"/>
        <v>0</v>
      </c>
      <c r="V3123">
        <f ca="1"/>
        <v>1</v>
      </c>
    </row>
    <row r="3124" spans="20:22" x14ac:dyDescent="0.25">
      <c r="T3124" t="str">
        <v>No</v>
      </c>
      <c r="U3124">
        <f t="shared" si="50"/>
        <v>0</v>
      </c>
      <c r="V3124">
        <f ca="1"/>
        <v>1</v>
      </c>
    </row>
    <row r="3125" spans="20:22" x14ac:dyDescent="0.25">
      <c r="T3125" t="str">
        <v>No</v>
      </c>
      <c r="U3125">
        <f t="shared" si="50"/>
        <v>0</v>
      </c>
      <c r="V3125">
        <f ca="1"/>
        <v>2</v>
      </c>
    </row>
    <row r="3126" spans="20:22" x14ac:dyDescent="0.25">
      <c r="T3126" t="str">
        <v>No</v>
      </c>
      <c r="U3126">
        <f t="shared" si="50"/>
        <v>0</v>
      </c>
      <c r="V3126">
        <f ca="1"/>
        <v>0</v>
      </c>
    </row>
    <row r="3127" spans="20:22" x14ac:dyDescent="0.25">
      <c r="T3127" t="str">
        <v>No</v>
      </c>
      <c r="U3127">
        <f t="shared" si="50"/>
        <v>0</v>
      </c>
      <c r="V3127">
        <f ca="1"/>
        <v>2</v>
      </c>
    </row>
    <row r="3128" spans="20:22" x14ac:dyDescent="0.25">
      <c r="T3128" t="str">
        <v>No</v>
      </c>
      <c r="U3128">
        <f t="shared" si="50"/>
        <v>0</v>
      </c>
      <c r="V3128">
        <f ca="1"/>
        <v>0</v>
      </c>
    </row>
    <row r="3129" spans="20:22" x14ac:dyDescent="0.25">
      <c r="T3129" t="str">
        <v>No</v>
      </c>
      <c r="U3129">
        <f t="shared" si="50"/>
        <v>0</v>
      </c>
      <c r="V3129">
        <f ca="1"/>
        <v>0</v>
      </c>
    </row>
    <row r="3130" spans="20:22" x14ac:dyDescent="0.25">
      <c r="T3130" t="str">
        <v>No</v>
      </c>
      <c r="U3130">
        <f t="shared" si="50"/>
        <v>0</v>
      </c>
      <c r="V3130">
        <f ca="1"/>
        <v>2</v>
      </c>
    </row>
    <row r="3131" spans="20:22" x14ac:dyDescent="0.25">
      <c r="T3131" t="str">
        <v>No</v>
      </c>
      <c r="U3131">
        <f t="shared" si="50"/>
        <v>0</v>
      </c>
      <c r="V3131">
        <f ca="1"/>
        <v>1</v>
      </c>
    </row>
    <row r="3132" spans="20:22" x14ac:dyDescent="0.25">
      <c r="T3132" t="str">
        <v>No</v>
      </c>
      <c r="U3132">
        <f t="shared" si="50"/>
        <v>0</v>
      </c>
      <c r="V3132">
        <f ca="1"/>
        <v>1</v>
      </c>
    </row>
    <row r="3133" spans="20:22" x14ac:dyDescent="0.25">
      <c r="T3133" t="str">
        <v>No</v>
      </c>
      <c r="U3133">
        <f t="shared" si="50"/>
        <v>0</v>
      </c>
      <c r="V3133">
        <f ca="1"/>
        <v>0</v>
      </c>
    </row>
    <row r="3134" spans="20:22" x14ac:dyDescent="0.25">
      <c r="T3134" t="str">
        <v>No</v>
      </c>
      <c r="U3134">
        <f t="shared" si="50"/>
        <v>0</v>
      </c>
      <c r="V3134">
        <f ca="1"/>
        <v>1</v>
      </c>
    </row>
    <row r="3135" spans="20:22" x14ac:dyDescent="0.25">
      <c r="T3135" t="str">
        <v>No</v>
      </c>
      <c r="U3135">
        <f t="shared" si="50"/>
        <v>0</v>
      </c>
      <c r="V3135">
        <f ca="1"/>
        <v>2</v>
      </c>
    </row>
    <row r="3136" spans="20:22" x14ac:dyDescent="0.25">
      <c r="T3136" t="str">
        <v>No</v>
      </c>
      <c r="U3136">
        <f t="shared" si="50"/>
        <v>0</v>
      </c>
      <c r="V3136">
        <f ca="1"/>
        <v>0</v>
      </c>
    </row>
    <row r="3137" spans="20:22" x14ac:dyDescent="0.25">
      <c r="T3137" t="str">
        <v>No</v>
      </c>
      <c r="U3137">
        <f t="shared" si="50"/>
        <v>0</v>
      </c>
      <c r="V3137">
        <f ca="1"/>
        <v>2</v>
      </c>
    </row>
    <row r="3138" spans="20:22" x14ac:dyDescent="0.25">
      <c r="T3138" t="str">
        <v>No</v>
      </c>
      <c r="U3138">
        <f t="shared" si="50"/>
        <v>0</v>
      </c>
      <c r="V3138">
        <f ca="1"/>
        <v>0</v>
      </c>
    </row>
    <row r="3139" spans="20:22" x14ac:dyDescent="0.25">
      <c r="T3139" t="str">
        <v>No</v>
      </c>
      <c r="U3139">
        <f t="shared" si="50"/>
        <v>0</v>
      </c>
      <c r="V3139">
        <f ca="1"/>
        <v>1</v>
      </c>
    </row>
    <row r="3140" spans="20:22" x14ac:dyDescent="0.25">
      <c r="T3140" t="str">
        <v>No</v>
      </c>
      <c r="U3140">
        <f t="shared" si="50"/>
        <v>0</v>
      </c>
      <c r="V3140">
        <f ca="1"/>
        <v>1</v>
      </c>
    </row>
    <row r="3141" spans="20:22" x14ac:dyDescent="0.25">
      <c r="T3141" t="str">
        <v>No</v>
      </c>
      <c r="U3141">
        <f t="shared" si="50"/>
        <v>0</v>
      </c>
      <c r="V3141">
        <f ca="1"/>
        <v>0</v>
      </c>
    </row>
    <row r="3142" spans="20:22" x14ac:dyDescent="0.25">
      <c r="T3142" t="str">
        <v>No</v>
      </c>
      <c r="U3142">
        <f t="shared" si="50"/>
        <v>0</v>
      </c>
      <c r="V3142">
        <f ca="1"/>
        <v>1</v>
      </c>
    </row>
    <row r="3143" spans="20:22" x14ac:dyDescent="0.25">
      <c r="T3143" t="str">
        <v>No</v>
      </c>
      <c r="U3143">
        <f t="shared" si="50"/>
        <v>0</v>
      </c>
      <c r="V3143">
        <f ca="1"/>
        <v>0</v>
      </c>
    </row>
    <row r="3144" spans="20:22" x14ac:dyDescent="0.25">
      <c r="T3144" t="str">
        <v>No</v>
      </c>
      <c r="U3144">
        <f t="shared" si="50"/>
        <v>0</v>
      </c>
      <c r="V3144">
        <f ca="1"/>
        <v>2</v>
      </c>
    </row>
    <row r="3145" spans="20:22" x14ac:dyDescent="0.25">
      <c r="T3145" t="str">
        <v>No</v>
      </c>
      <c r="U3145">
        <f t="shared" si="50"/>
        <v>0</v>
      </c>
      <c r="V3145">
        <f ca="1"/>
        <v>0</v>
      </c>
    </row>
    <row r="3146" spans="20:22" x14ac:dyDescent="0.25">
      <c r="T3146" t="str">
        <v>No</v>
      </c>
      <c r="U3146">
        <f t="shared" si="50"/>
        <v>0</v>
      </c>
      <c r="V3146">
        <f ca="1"/>
        <v>2</v>
      </c>
    </row>
    <row r="3147" spans="20:22" x14ac:dyDescent="0.25">
      <c r="T3147" t="str">
        <v>No</v>
      </c>
      <c r="U3147">
        <f t="shared" si="50"/>
        <v>0</v>
      </c>
      <c r="V3147">
        <f ca="1"/>
        <v>2</v>
      </c>
    </row>
    <row r="3148" spans="20:22" x14ac:dyDescent="0.25">
      <c r="T3148" t="str">
        <v>No</v>
      </c>
      <c r="U3148">
        <f t="shared" si="50"/>
        <v>0</v>
      </c>
      <c r="V3148">
        <f ca="1"/>
        <v>2</v>
      </c>
    </row>
    <row r="3149" spans="20:22" x14ac:dyDescent="0.25">
      <c r="T3149" t="str">
        <v>No</v>
      </c>
      <c r="U3149">
        <f t="shared" si="50"/>
        <v>0</v>
      </c>
      <c r="V3149">
        <f ca="1"/>
        <v>1</v>
      </c>
    </row>
    <row r="3150" spans="20:22" x14ac:dyDescent="0.25">
      <c r="T3150" t="str">
        <v>No</v>
      </c>
      <c r="U3150">
        <f t="shared" si="50"/>
        <v>0</v>
      </c>
      <c r="V3150">
        <f ca="1"/>
        <v>1</v>
      </c>
    </row>
    <row r="3151" spans="20:22" x14ac:dyDescent="0.25">
      <c r="T3151" t="str">
        <v>No</v>
      </c>
      <c r="U3151">
        <f t="shared" si="50"/>
        <v>0</v>
      </c>
      <c r="V3151">
        <f ca="1"/>
        <v>1</v>
      </c>
    </row>
    <row r="3152" spans="20:22" x14ac:dyDescent="0.25">
      <c r="T3152" t="str">
        <v>No</v>
      </c>
      <c r="U3152">
        <f t="shared" ref="U3152:U3215" si="51">IF(T3152="Yes",1,0)</f>
        <v>0</v>
      </c>
      <c r="V3152">
        <f ca="1"/>
        <v>0</v>
      </c>
    </row>
    <row r="3153" spans="20:22" x14ac:dyDescent="0.25">
      <c r="T3153" t="str">
        <v>No</v>
      </c>
      <c r="U3153">
        <f t="shared" si="51"/>
        <v>0</v>
      </c>
      <c r="V3153">
        <f ca="1"/>
        <v>2</v>
      </c>
    </row>
    <row r="3154" spans="20:22" x14ac:dyDescent="0.25">
      <c r="T3154" t="str">
        <v>No</v>
      </c>
      <c r="U3154">
        <f t="shared" si="51"/>
        <v>0</v>
      </c>
      <c r="V3154">
        <f ca="1"/>
        <v>2</v>
      </c>
    </row>
    <row r="3155" spans="20:22" x14ac:dyDescent="0.25">
      <c r="T3155" t="str">
        <v>No</v>
      </c>
      <c r="U3155">
        <f t="shared" si="51"/>
        <v>0</v>
      </c>
      <c r="V3155">
        <f ca="1"/>
        <v>0</v>
      </c>
    </row>
    <row r="3156" spans="20:22" x14ac:dyDescent="0.25">
      <c r="T3156" t="str">
        <v>No</v>
      </c>
      <c r="U3156">
        <f t="shared" si="51"/>
        <v>0</v>
      </c>
      <c r="V3156">
        <f ca="1"/>
        <v>2</v>
      </c>
    </row>
    <row r="3157" spans="20:22" x14ac:dyDescent="0.25">
      <c r="T3157" t="str">
        <v>No</v>
      </c>
      <c r="U3157">
        <f t="shared" si="51"/>
        <v>0</v>
      </c>
      <c r="V3157">
        <f ca="1"/>
        <v>0</v>
      </c>
    </row>
    <row r="3158" spans="20:22" x14ac:dyDescent="0.25">
      <c r="T3158" t="str">
        <v>No</v>
      </c>
      <c r="U3158">
        <f t="shared" si="51"/>
        <v>0</v>
      </c>
      <c r="V3158">
        <f ca="1"/>
        <v>1</v>
      </c>
    </row>
    <row r="3159" spans="20:22" x14ac:dyDescent="0.25">
      <c r="T3159" t="str">
        <v>No</v>
      </c>
      <c r="U3159">
        <f t="shared" si="51"/>
        <v>0</v>
      </c>
      <c r="V3159">
        <f ca="1"/>
        <v>0</v>
      </c>
    </row>
    <row r="3160" spans="20:22" x14ac:dyDescent="0.25">
      <c r="T3160" t="str">
        <v>No</v>
      </c>
      <c r="U3160">
        <f t="shared" si="51"/>
        <v>0</v>
      </c>
      <c r="V3160">
        <f ca="1"/>
        <v>0</v>
      </c>
    </row>
    <row r="3161" spans="20:22" x14ac:dyDescent="0.25">
      <c r="T3161" t="str">
        <v>No</v>
      </c>
      <c r="U3161">
        <f t="shared" si="51"/>
        <v>0</v>
      </c>
      <c r="V3161">
        <f ca="1"/>
        <v>0</v>
      </c>
    </row>
    <row r="3162" spans="20:22" x14ac:dyDescent="0.25">
      <c r="T3162" t="str">
        <v>No</v>
      </c>
      <c r="U3162">
        <f t="shared" si="51"/>
        <v>0</v>
      </c>
      <c r="V3162">
        <f ca="1"/>
        <v>1</v>
      </c>
    </row>
    <row r="3163" spans="20:22" x14ac:dyDescent="0.25">
      <c r="T3163" t="str">
        <v>No</v>
      </c>
      <c r="U3163">
        <f t="shared" si="51"/>
        <v>0</v>
      </c>
      <c r="V3163">
        <f ca="1"/>
        <v>0</v>
      </c>
    </row>
    <row r="3164" spans="20:22" x14ac:dyDescent="0.25">
      <c r="T3164" t="str">
        <v>No</v>
      </c>
      <c r="U3164">
        <f t="shared" si="51"/>
        <v>0</v>
      </c>
      <c r="V3164">
        <f ca="1"/>
        <v>1</v>
      </c>
    </row>
    <row r="3165" spans="20:22" x14ac:dyDescent="0.25">
      <c r="T3165" t="str">
        <v>No</v>
      </c>
      <c r="U3165">
        <f t="shared" si="51"/>
        <v>0</v>
      </c>
      <c r="V3165">
        <f ca="1"/>
        <v>0</v>
      </c>
    </row>
    <row r="3166" spans="20:22" x14ac:dyDescent="0.25">
      <c r="T3166" t="str">
        <v>No</v>
      </c>
      <c r="U3166">
        <f t="shared" si="51"/>
        <v>0</v>
      </c>
      <c r="V3166">
        <f ca="1"/>
        <v>2</v>
      </c>
    </row>
    <row r="3167" spans="20:22" x14ac:dyDescent="0.25">
      <c r="T3167" t="str">
        <v>No</v>
      </c>
      <c r="U3167">
        <f t="shared" si="51"/>
        <v>0</v>
      </c>
      <c r="V3167">
        <f ca="1"/>
        <v>0</v>
      </c>
    </row>
    <row r="3168" spans="20:22" x14ac:dyDescent="0.25">
      <c r="T3168" t="str">
        <v>No</v>
      </c>
      <c r="U3168">
        <f t="shared" si="51"/>
        <v>0</v>
      </c>
      <c r="V3168">
        <f ca="1"/>
        <v>0</v>
      </c>
    </row>
    <row r="3169" spans="20:22" x14ac:dyDescent="0.25">
      <c r="T3169" t="str">
        <v>No</v>
      </c>
      <c r="U3169">
        <f t="shared" si="51"/>
        <v>0</v>
      </c>
      <c r="V3169">
        <f ca="1"/>
        <v>0</v>
      </c>
    </row>
    <row r="3170" spans="20:22" x14ac:dyDescent="0.25">
      <c r="T3170" t="str">
        <v>No</v>
      </c>
      <c r="U3170">
        <f t="shared" si="51"/>
        <v>0</v>
      </c>
      <c r="V3170">
        <f ca="1"/>
        <v>0</v>
      </c>
    </row>
    <row r="3171" spans="20:22" x14ac:dyDescent="0.25">
      <c r="T3171" t="str">
        <v>No</v>
      </c>
      <c r="U3171">
        <f t="shared" si="51"/>
        <v>0</v>
      </c>
      <c r="V3171">
        <f ca="1"/>
        <v>2</v>
      </c>
    </row>
    <row r="3172" spans="20:22" x14ac:dyDescent="0.25">
      <c r="T3172" t="str">
        <v>No</v>
      </c>
      <c r="U3172">
        <f t="shared" si="51"/>
        <v>0</v>
      </c>
      <c r="V3172">
        <f ca="1"/>
        <v>0</v>
      </c>
    </row>
    <row r="3173" spans="20:22" x14ac:dyDescent="0.25">
      <c r="T3173" t="str">
        <v>No</v>
      </c>
      <c r="U3173">
        <f t="shared" si="51"/>
        <v>0</v>
      </c>
      <c r="V3173">
        <f ca="1"/>
        <v>0</v>
      </c>
    </row>
    <row r="3174" spans="20:22" x14ac:dyDescent="0.25">
      <c r="T3174" t="str">
        <v>No</v>
      </c>
      <c r="U3174">
        <f t="shared" si="51"/>
        <v>0</v>
      </c>
      <c r="V3174">
        <f ca="1"/>
        <v>2</v>
      </c>
    </row>
    <row r="3175" spans="20:22" x14ac:dyDescent="0.25">
      <c r="T3175" t="str">
        <v>No</v>
      </c>
      <c r="U3175">
        <f t="shared" si="51"/>
        <v>0</v>
      </c>
      <c r="V3175">
        <f ca="1"/>
        <v>2</v>
      </c>
    </row>
    <row r="3176" spans="20:22" x14ac:dyDescent="0.25">
      <c r="T3176" t="str">
        <v>No</v>
      </c>
      <c r="U3176">
        <f t="shared" si="51"/>
        <v>0</v>
      </c>
      <c r="V3176">
        <f ca="1"/>
        <v>2</v>
      </c>
    </row>
    <row r="3177" spans="20:22" x14ac:dyDescent="0.25">
      <c r="T3177" t="str">
        <v>No</v>
      </c>
      <c r="U3177">
        <f t="shared" si="51"/>
        <v>0</v>
      </c>
      <c r="V3177">
        <f ca="1"/>
        <v>2</v>
      </c>
    </row>
    <row r="3178" spans="20:22" x14ac:dyDescent="0.25">
      <c r="T3178" t="str">
        <v>No</v>
      </c>
      <c r="U3178">
        <f t="shared" si="51"/>
        <v>0</v>
      </c>
      <c r="V3178">
        <f ca="1"/>
        <v>0</v>
      </c>
    </row>
    <row r="3179" spans="20:22" x14ac:dyDescent="0.25">
      <c r="T3179" t="str">
        <v>No</v>
      </c>
      <c r="U3179">
        <f t="shared" si="51"/>
        <v>0</v>
      </c>
      <c r="V3179">
        <f ca="1"/>
        <v>1</v>
      </c>
    </row>
    <row r="3180" spans="20:22" x14ac:dyDescent="0.25">
      <c r="T3180" t="str">
        <v>No</v>
      </c>
      <c r="U3180">
        <f t="shared" si="51"/>
        <v>0</v>
      </c>
      <c r="V3180">
        <f ca="1"/>
        <v>2</v>
      </c>
    </row>
    <row r="3181" spans="20:22" x14ac:dyDescent="0.25">
      <c r="T3181" t="str">
        <v>No</v>
      </c>
      <c r="U3181">
        <f t="shared" si="51"/>
        <v>0</v>
      </c>
      <c r="V3181">
        <f ca="1"/>
        <v>2</v>
      </c>
    </row>
    <row r="3182" spans="20:22" x14ac:dyDescent="0.25">
      <c r="T3182" t="str">
        <v>No</v>
      </c>
      <c r="U3182">
        <f t="shared" si="51"/>
        <v>0</v>
      </c>
      <c r="V3182">
        <f ca="1"/>
        <v>1</v>
      </c>
    </row>
    <row r="3183" spans="20:22" x14ac:dyDescent="0.25">
      <c r="T3183" t="str">
        <v>No</v>
      </c>
      <c r="U3183">
        <f t="shared" si="51"/>
        <v>0</v>
      </c>
      <c r="V3183">
        <f ca="1"/>
        <v>1</v>
      </c>
    </row>
    <row r="3184" spans="20:22" x14ac:dyDescent="0.25">
      <c r="T3184" t="str">
        <v>No</v>
      </c>
      <c r="U3184">
        <f t="shared" si="51"/>
        <v>0</v>
      </c>
      <c r="V3184">
        <f ca="1"/>
        <v>0</v>
      </c>
    </row>
    <row r="3185" spans="20:22" x14ac:dyDescent="0.25">
      <c r="T3185" t="str">
        <v>No</v>
      </c>
      <c r="U3185">
        <f t="shared" si="51"/>
        <v>0</v>
      </c>
      <c r="V3185">
        <f ca="1"/>
        <v>1</v>
      </c>
    </row>
    <row r="3186" spans="20:22" x14ac:dyDescent="0.25">
      <c r="T3186" t="str">
        <v>No</v>
      </c>
      <c r="U3186">
        <f t="shared" si="51"/>
        <v>0</v>
      </c>
      <c r="V3186">
        <f ca="1"/>
        <v>2</v>
      </c>
    </row>
    <row r="3187" spans="20:22" x14ac:dyDescent="0.25">
      <c r="T3187" t="str">
        <v>No</v>
      </c>
      <c r="U3187">
        <f t="shared" si="51"/>
        <v>0</v>
      </c>
      <c r="V3187">
        <f ca="1"/>
        <v>1</v>
      </c>
    </row>
    <row r="3188" spans="20:22" x14ac:dyDescent="0.25">
      <c r="T3188" t="str">
        <v>No</v>
      </c>
      <c r="U3188">
        <f t="shared" si="51"/>
        <v>0</v>
      </c>
      <c r="V3188">
        <f ca="1"/>
        <v>1</v>
      </c>
    </row>
    <row r="3189" spans="20:22" x14ac:dyDescent="0.25">
      <c r="T3189" t="str">
        <v>No</v>
      </c>
      <c r="U3189">
        <f t="shared" si="51"/>
        <v>0</v>
      </c>
      <c r="V3189">
        <f ca="1"/>
        <v>0</v>
      </c>
    </row>
    <row r="3190" spans="20:22" x14ac:dyDescent="0.25">
      <c r="T3190" t="str">
        <v>No</v>
      </c>
      <c r="U3190">
        <f t="shared" si="51"/>
        <v>0</v>
      </c>
      <c r="V3190">
        <f ca="1"/>
        <v>0</v>
      </c>
    </row>
    <row r="3191" spans="20:22" x14ac:dyDescent="0.25">
      <c r="T3191" t="str">
        <v>No</v>
      </c>
      <c r="U3191">
        <f t="shared" si="51"/>
        <v>0</v>
      </c>
      <c r="V3191">
        <f ca="1"/>
        <v>0</v>
      </c>
    </row>
    <row r="3192" spans="20:22" x14ac:dyDescent="0.25">
      <c r="T3192" t="str">
        <v>No</v>
      </c>
      <c r="U3192">
        <f t="shared" si="51"/>
        <v>0</v>
      </c>
      <c r="V3192">
        <f ca="1"/>
        <v>1</v>
      </c>
    </row>
    <row r="3193" spans="20:22" x14ac:dyDescent="0.25">
      <c r="T3193" t="str">
        <v>No</v>
      </c>
      <c r="U3193">
        <f t="shared" si="51"/>
        <v>0</v>
      </c>
      <c r="V3193">
        <f ca="1"/>
        <v>1</v>
      </c>
    </row>
    <row r="3194" spans="20:22" x14ac:dyDescent="0.25">
      <c r="T3194" t="str">
        <v>No</v>
      </c>
      <c r="U3194">
        <f t="shared" si="51"/>
        <v>0</v>
      </c>
      <c r="V3194">
        <f ca="1"/>
        <v>0</v>
      </c>
    </row>
    <row r="3195" spans="20:22" x14ac:dyDescent="0.25">
      <c r="T3195" t="str">
        <v>No</v>
      </c>
      <c r="U3195">
        <f t="shared" si="51"/>
        <v>0</v>
      </c>
      <c r="V3195">
        <f ca="1"/>
        <v>1</v>
      </c>
    </row>
    <row r="3196" spans="20:22" x14ac:dyDescent="0.25">
      <c r="T3196" t="str">
        <v>No</v>
      </c>
      <c r="U3196">
        <f t="shared" si="51"/>
        <v>0</v>
      </c>
      <c r="V3196">
        <f ca="1"/>
        <v>0</v>
      </c>
    </row>
    <row r="3197" spans="20:22" x14ac:dyDescent="0.25">
      <c r="T3197" t="str">
        <v>No</v>
      </c>
      <c r="U3197">
        <f t="shared" si="51"/>
        <v>0</v>
      </c>
      <c r="V3197">
        <f ca="1"/>
        <v>1</v>
      </c>
    </row>
    <row r="3198" spans="20:22" x14ac:dyDescent="0.25">
      <c r="T3198" t="str">
        <v>No</v>
      </c>
      <c r="U3198">
        <f t="shared" si="51"/>
        <v>0</v>
      </c>
      <c r="V3198">
        <f ca="1"/>
        <v>1</v>
      </c>
    </row>
    <row r="3199" spans="20:22" x14ac:dyDescent="0.25">
      <c r="T3199" t="str">
        <v>No</v>
      </c>
      <c r="U3199">
        <f t="shared" si="51"/>
        <v>0</v>
      </c>
      <c r="V3199">
        <f ca="1"/>
        <v>0</v>
      </c>
    </row>
    <row r="3200" spans="20:22" x14ac:dyDescent="0.25">
      <c r="T3200" t="str">
        <v>No</v>
      </c>
      <c r="U3200">
        <f t="shared" si="51"/>
        <v>0</v>
      </c>
      <c r="V3200">
        <f ca="1"/>
        <v>0</v>
      </c>
    </row>
    <row r="3201" spans="20:22" x14ac:dyDescent="0.25">
      <c r="T3201" t="str">
        <v>No</v>
      </c>
      <c r="U3201">
        <f t="shared" si="51"/>
        <v>0</v>
      </c>
      <c r="V3201">
        <f ca="1"/>
        <v>0</v>
      </c>
    </row>
    <row r="3202" spans="20:22" x14ac:dyDescent="0.25">
      <c r="T3202" t="str">
        <v>No</v>
      </c>
      <c r="U3202">
        <f t="shared" si="51"/>
        <v>0</v>
      </c>
      <c r="V3202">
        <f ca="1"/>
        <v>0</v>
      </c>
    </row>
    <row r="3203" spans="20:22" x14ac:dyDescent="0.25">
      <c r="T3203" t="str">
        <v>No</v>
      </c>
      <c r="U3203">
        <f t="shared" si="51"/>
        <v>0</v>
      </c>
      <c r="V3203">
        <f ca="1"/>
        <v>1</v>
      </c>
    </row>
    <row r="3204" spans="20:22" x14ac:dyDescent="0.25">
      <c r="T3204" t="str">
        <v>No</v>
      </c>
      <c r="U3204">
        <f t="shared" si="51"/>
        <v>0</v>
      </c>
      <c r="V3204">
        <f ca="1"/>
        <v>2</v>
      </c>
    </row>
    <row r="3205" spans="20:22" x14ac:dyDescent="0.25">
      <c r="T3205" t="str">
        <v>No</v>
      </c>
      <c r="U3205">
        <f t="shared" si="51"/>
        <v>0</v>
      </c>
      <c r="V3205">
        <f ca="1"/>
        <v>0</v>
      </c>
    </row>
    <row r="3206" spans="20:22" x14ac:dyDescent="0.25">
      <c r="T3206" t="str">
        <v>No</v>
      </c>
      <c r="U3206">
        <f t="shared" si="51"/>
        <v>0</v>
      </c>
      <c r="V3206">
        <f ca="1"/>
        <v>1</v>
      </c>
    </row>
    <row r="3207" spans="20:22" x14ac:dyDescent="0.25">
      <c r="T3207" t="str">
        <v>No</v>
      </c>
      <c r="U3207">
        <f t="shared" si="51"/>
        <v>0</v>
      </c>
      <c r="V3207">
        <f ca="1"/>
        <v>0</v>
      </c>
    </row>
    <row r="3208" spans="20:22" x14ac:dyDescent="0.25">
      <c r="T3208" t="str">
        <v>No</v>
      </c>
      <c r="U3208">
        <f t="shared" si="51"/>
        <v>0</v>
      </c>
      <c r="V3208">
        <f ca="1"/>
        <v>1</v>
      </c>
    </row>
    <row r="3209" spans="20:22" x14ac:dyDescent="0.25">
      <c r="T3209" t="str">
        <v>No</v>
      </c>
      <c r="U3209">
        <f t="shared" si="51"/>
        <v>0</v>
      </c>
      <c r="V3209">
        <f ca="1"/>
        <v>1</v>
      </c>
    </row>
    <row r="3210" spans="20:22" x14ac:dyDescent="0.25">
      <c r="T3210" t="str">
        <v>No</v>
      </c>
      <c r="U3210">
        <f t="shared" si="51"/>
        <v>0</v>
      </c>
      <c r="V3210">
        <f ca="1"/>
        <v>2</v>
      </c>
    </row>
    <row r="3211" spans="20:22" x14ac:dyDescent="0.25">
      <c r="T3211" t="str">
        <v>No</v>
      </c>
      <c r="U3211">
        <f t="shared" si="51"/>
        <v>0</v>
      </c>
      <c r="V3211">
        <f ca="1"/>
        <v>2</v>
      </c>
    </row>
    <row r="3212" spans="20:22" x14ac:dyDescent="0.25">
      <c r="T3212" t="str">
        <v>No</v>
      </c>
      <c r="U3212">
        <f t="shared" si="51"/>
        <v>0</v>
      </c>
      <c r="V3212">
        <f ca="1"/>
        <v>0</v>
      </c>
    </row>
    <row r="3213" spans="20:22" x14ac:dyDescent="0.25">
      <c r="T3213" t="str">
        <v>No</v>
      </c>
      <c r="U3213">
        <f t="shared" si="51"/>
        <v>0</v>
      </c>
      <c r="V3213">
        <f ca="1"/>
        <v>0</v>
      </c>
    </row>
    <row r="3214" spans="20:22" x14ac:dyDescent="0.25">
      <c r="T3214" t="str">
        <v>No</v>
      </c>
      <c r="U3214">
        <f t="shared" si="51"/>
        <v>0</v>
      </c>
      <c r="V3214">
        <f ca="1"/>
        <v>0</v>
      </c>
    </row>
    <row r="3215" spans="20:22" x14ac:dyDescent="0.25">
      <c r="T3215" t="str">
        <v>No</v>
      </c>
      <c r="U3215">
        <f t="shared" si="51"/>
        <v>0</v>
      </c>
      <c r="V3215">
        <f ca="1"/>
        <v>1</v>
      </c>
    </row>
    <row r="3216" spans="20:22" x14ac:dyDescent="0.25">
      <c r="T3216" t="str">
        <v>No</v>
      </c>
      <c r="U3216">
        <f t="shared" ref="U3216:U3279" si="52">IF(T3216="Yes",1,0)</f>
        <v>0</v>
      </c>
      <c r="V3216">
        <f ca="1"/>
        <v>0</v>
      </c>
    </row>
    <row r="3217" spans="20:22" x14ac:dyDescent="0.25">
      <c r="T3217" t="str">
        <v>No</v>
      </c>
      <c r="U3217">
        <f t="shared" si="52"/>
        <v>0</v>
      </c>
      <c r="V3217">
        <f ca="1"/>
        <v>0</v>
      </c>
    </row>
    <row r="3218" spans="20:22" x14ac:dyDescent="0.25">
      <c r="T3218" t="str">
        <v>No</v>
      </c>
      <c r="U3218">
        <f t="shared" si="52"/>
        <v>0</v>
      </c>
      <c r="V3218">
        <f ca="1"/>
        <v>0</v>
      </c>
    </row>
    <row r="3219" spans="20:22" x14ac:dyDescent="0.25">
      <c r="T3219" t="str">
        <v>No</v>
      </c>
      <c r="U3219">
        <f t="shared" si="52"/>
        <v>0</v>
      </c>
      <c r="V3219">
        <f ca="1"/>
        <v>0</v>
      </c>
    </row>
    <row r="3220" spans="20:22" x14ac:dyDescent="0.25">
      <c r="T3220" t="str">
        <v>No</v>
      </c>
      <c r="U3220">
        <f t="shared" si="52"/>
        <v>0</v>
      </c>
      <c r="V3220">
        <f ca="1"/>
        <v>0</v>
      </c>
    </row>
    <row r="3221" spans="20:22" x14ac:dyDescent="0.25">
      <c r="T3221" t="str">
        <v>No</v>
      </c>
      <c r="U3221">
        <f t="shared" si="52"/>
        <v>0</v>
      </c>
      <c r="V3221">
        <f ca="1"/>
        <v>0</v>
      </c>
    </row>
    <row r="3222" spans="20:22" x14ac:dyDescent="0.25">
      <c r="T3222" t="str">
        <v>No</v>
      </c>
      <c r="U3222">
        <f t="shared" si="52"/>
        <v>0</v>
      </c>
      <c r="V3222">
        <f ca="1"/>
        <v>0</v>
      </c>
    </row>
    <row r="3223" spans="20:22" x14ac:dyDescent="0.25">
      <c r="T3223" t="str">
        <v>No</v>
      </c>
      <c r="U3223">
        <f t="shared" si="52"/>
        <v>0</v>
      </c>
      <c r="V3223">
        <f ca="1"/>
        <v>2</v>
      </c>
    </row>
    <row r="3224" spans="20:22" x14ac:dyDescent="0.25">
      <c r="T3224" t="str">
        <v>No</v>
      </c>
      <c r="U3224">
        <f t="shared" si="52"/>
        <v>0</v>
      </c>
      <c r="V3224">
        <f ca="1"/>
        <v>0</v>
      </c>
    </row>
    <row r="3225" spans="20:22" x14ac:dyDescent="0.25">
      <c r="T3225" t="str">
        <v>No</v>
      </c>
      <c r="U3225">
        <f t="shared" si="52"/>
        <v>0</v>
      </c>
      <c r="V3225">
        <f ca="1"/>
        <v>1</v>
      </c>
    </row>
    <row r="3226" spans="20:22" x14ac:dyDescent="0.25">
      <c r="T3226" t="str">
        <v>No</v>
      </c>
      <c r="U3226">
        <f t="shared" si="52"/>
        <v>0</v>
      </c>
      <c r="V3226">
        <f ca="1"/>
        <v>0</v>
      </c>
    </row>
    <row r="3227" spans="20:22" x14ac:dyDescent="0.25">
      <c r="T3227" t="str">
        <v>No</v>
      </c>
      <c r="U3227">
        <f t="shared" si="52"/>
        <v>0</v>
      </c>
      <c r="V3227">
        <f ca="1"/>
        <v>2</v>
      </c>
    </row>
    <row r="3228" spans="20:22" x14ac:dyDescent="0.25">
      <c r="T3228" t="str">
        <v>No</v>
      </c>
      <c r="U3228">
        <f t="shared" si="52"/>
        <v>0</v>
      </c>
      <c r="V3228">
        <f ca="1"/>
        <v>1</v>
      </c>
    </row>
    <row r="3229" spans="20:22" x14ac:dyDescent="0.25">
      <c r="T3229" t="str">
        <v>No</v>
      </c>
      <c r="U3229">
        <f t="shared" si="52"/>
        <v>0</v>
      </c>
      <c r="V3229">
        <f ca="1"/>
        <v>1</v>
      </c>
    </row>
    <row r="3230" spans="20:22" x14ac:dyDescent="0.25">
      <c r="T3230" t="str">
        <v>No</v>
      </c>
      <c r="U3230">
        <f t="shared" si="52"/>
        <v>0</v>
      </c>
      <c r="V3230">
        <f ca="1"/>
        <v>1</v>
      </c>
    </row>
    <row r="3231" spans="20:22" x14ac:dyDescent="0.25">
      <c r="T3231" t="str">
        <v>No</v>
      </c>
      <c r="U3231">
        <f t="shared" si="52"/>
        <v>0</v>
      </c>
      <c r="V3231">
        <f ca="1"/>
        <v>2</v>
      </c>
    </row>
    <row r="3232" spans="20:22" x14ac:dyDescent="0.25">
      <c r="T3232" t="str">
        <v>No</v>
      </c>
      <c r="U3232">
        <f t="shared" si="52"/>
        <v>0</v>
      </c>
      <c r="V3232">
        <f ca="1"/>
        <v>0</v>
      </c>
    </row>
    <row r="3233" spans="20:22" x14ac:dyDescent="0.25">
      <c r="T3233" t="str">
        <v>No</v>
      </c>
      <c r="U3233">
        <f t="shared" si="52"/>
        <v>0</v>
      </c>
      <c r="V3233">
        <f ca="1"/>
        <v>0</v>
      </c>
    </row>
    <row r="3234" spans="20:22" x14ac:dyDescent="0.25">
      <c r="T3234" t="str">
        <v>No</v>
      </c>
      <c r="U3234">
        <f t="shared" si="52"/>
        <v>0</v>
      </c>
      <c r="V3234">
        <f ca="1"/>
        <v>2</v>
      </c>
    </row>
    <row r="3235" spans="20:22" x14ac:dyDescent="0.25">
      <c r="T3235" t="str">
        <v>No</v>
      </c>
      <c r="U3235">
        <f t="shared" si="52"/>
        <v>0</v>
      </c>
      <c r="V3235">
        <f ca="1"/>
        <v>2</v>
      </c>
    </row>
    <row r="3236" spans="20:22" x14ac:dyDescent="0.25">
      <c r="T3236" t="str">
        <v>No</v>
      </c>
      <c r="U3236">
        <f t="shared" si="52"/>
        <v>0</v>
      </c>
      <c r="V3236">
        <f ca="1"/>
        <v>0</v>
      </c>
    </row>
    <row r="3237" spans="20:22" x14ac:dyDescent="0.25">
      <c r="T3237" t="str">
        <v>No</v>
      </c>
      <c r="U3237">
        <f t="shared" si="52"/>
        <v>0</v>
      </c>
      <c r="V3237">
        <f ca="1"/>
        <v>1</v>
      </c>
    </row>
    <row r="3238" spans="20:22" x14ac:dyDescent="0.25">
      <c r="T3238" t="str">
        <v>No</v>
      </c>
      <c r="U3238">
        <f t="shared" si="52"/>
        <v>0</v>
      </c>
      <c r="V3238">
        <f ca="1"/>
        <v>2</v>
      </c>
    </row>
    <row r="3239" spans="20:22" x14ac:dyDescent="0.25">
      <c r="T3239" t="str">
        <v>No</v>
      </c>
      <c r="U3239">
        <f t="shared" si="52"/>
        <v>0</v>
      </c>
      <c r="V3239">
        <f ca="1"/>
        <v>0</v>
      </c>
    </row>
    <row r="3240" spans="20:22" x14ac:dyDescent="0.25">
      <c r="T3240" t="str">
        <v>No</v>
      </c>
      <c r="U3240">
        <f t="shared" si="52"/>
        <v>0</v>
      </c>
      <c r="V3240">
        <f ca="1"/>
        <v>0</v>
      </c>
    </row>
    <row r="3241" spans="20:22" x14ac:dyDescent="0.25">
      <c r="T3241" t="str">
        <v>No</v>
      </c>
      <c r="U3241">
        <f t="shared" si="52"/>
        <v>0</v>
      </c>
      <c r="V3241">
        <f ca="1"/>
        <v>1</v>
      </c>
    </row>
    <row r="3242" spans="20:22" x14ac:dyDescent="0.25">
      <c r="T3242" t="str">
        <v>No</v>
      </c>
      <c r="U3242">
        <f t="shared" si="52"/>
        <v>0</v>
      </c>
      <c r="V3242">
        <f ca="1"/>
        <v>0</v>
      </c>
    </row>
    <row r="3243" spans="20:22" x14ac:dyDescent="0.25">
      <c r="T3243" t="str">
        <v>No</v>
      </c>
      <c r="U3243">
        <f t="shared" si="52"/>
        <v>0</v>
      </c>
      <c r="V3243">
        <f ca="1"/>
        <v>0</v>
      </c>
    </row>
    <row r="3244" spans="20:22" x14ac:dyDescent="0.25">
      <c r="T3244" t="str">
        <v>No</v>
      </c>
      <c r="U3244">
        <f t="shared" si="52"/>
        <v>0</v>
      </c>
      <c r="V3244">
        <f ca="1"/>
        <v>0</v>
      </c>
    </row>
    <row r="3245" spans="20:22" x14ac:dyDescent="0.25">
      <c r="T3245" t="str">
        <v>No</v>
      </c>
      <c r="U3245">
        <f t="shared" si="52"/>
        <v>0</v>
      </c>
      <c r="V3245">
        <f ca="1"/>
        <v>0</v>
      </c>
    </row>
    <row r="3246" spans="20:22" x14ac:dyDescent="0.25">
      <c r="T3246" t="str">
        <v>No</v>
      </c>
      <c r="U3246">
        <f t="shared" si="52"/>
        <v>0</v>
      </c>
      <c r="V3246">
        <f ca="1"/>
        <v>0</v>
      </c>
    </row>
    <row r="3247" spans="20:22" x14ac:dyDescent="0.25">
      <c r="T3247" t="str">
        <v>No</v>
      </c>
      <c r="U3247">
        <f t="shared" si="52"/>
        <v>0</v>
      </c>
      <c r="V3247">
        <f ca="1"/>
        <v>0</v>
      </c>
    </row>
    <row r="3248" spans="20:22" x14ac:dyDescent="0.25">
      <c r="T3248" t="str">
        <v>No</v>
      </c>
      <c r="U3248">
        <f t="shared" si="52"/>
        <v>0</v>
      </c>
      <c r="V3248">
        <f ca="1"/>
        <v>0</v>
      </c>
    </row>
    <row r="3249" spans="20:22" x14ac:dyDescent="0.25">
      <c r="T3249" t="str">
        <v>No</v>
      </c>
      <c r="U3249">
        <f t="shared" si="52"/>
        <v>0</v>
      </c>
      <c r="V3249">
        <f ca="1"/>
        <v>0</v>
      </c>
    </row>
    <row r="3250" spans="20:22" x14ac:dyDescent="0.25">
      <c r="T3250" t="str">
        <v>No</v>
      </c>
      <c r="U3250">
        <f t="shared" si="52"/>
        <v>0</v>
      </c>
      <c r="V3250">
        <f ca="1"/>
        <v>0</v>
      </c>
    </row>
    <row r="3251" spans="20:22" x14ac:dyDescent="0.25">
      <c r="T3251" t="str">
        <v>No</v>
      </c>
      <c r="U3251">
        <f t="shared" si="52"/>
        <v>0</v>
      </c>
      <c r="V3251">
        <f ca="1"/>
        <v>0</v>
      </c>
    </row>
    <row r="3252" spans="20:22" x14ac:dyDescent="0.25">
      <c r="T3252" t="str">
        <v>No</v>
      </c>
      <c r="U3252">
        <f t="shared" si="52"/>
        <v>0</v>
      </c>
      <c r="V3252">
        <f ca="1"/>
        <v>0</v>
      </c>
    </row>
    <row r="3253" spans="20:22" x14ac:dyDescent="0.25">
      <c r="T3253" t="str">
        <v>No</v>
      </c>
      <c r="U3253">
        <f t="shared" si="52"/>
        <v>0</v>
      </c>
      <c r="V3253">
        <f ca="1"/>
        <v>0</v>
      </c>
    </row>
    <row r="3254" spans="20:22" x14ac:dyDescent="0.25">
      <c r="T3254" t="str">
        <v>No</v>
      </c>
      <c r="U3254">
        <f t="shared" si="52"/>
        <v>0</v>
      </c>
      <c r="V3254">
        <f ca="1"/>
        <v>0</v>
      </c>
    </row>
    <row r="3255" spans="20:22" x14ac:dyDescent="0.25">
      <c r="T3255" t="str">
        <v>No</v>
      </c>
      <c r="U3255">
        <f t="shared" si="52"/>
        <v>0</v>
      </c>
      <c r="V3255">
        <f ca="1"/>
        <v>0</v>
      </c>
    </row>
    <row r="3256" spans="20:22" x14ac:dyDescent="0.25">
      <c r="T3256" t="str">
        <v>No</v>
      </c>
      <c r="U3256">
        <f t="shared" si="52"/>
        <v>0</v>
      </c>
      <c r="V3256">
        <f ca="1"/>
        <v>0</v>
      </c>
    </row>
    <row r="3257" spans="20:22" x14ac:dyDescent="0.25">
      <c r="T3257" t="str">
        <v>No</v>
      </c>
      <c r="U3257">
        <f t="shared" si="52"/>
        <v>0</v>
      </c>
      <c r="V3257">
        <f ca="1"/>
        <v>0</v>
      </c>
    </row>
    <row r="3258" spans="20:22" x14ac:dyDescent="0.25">
      <c r="T3258" t="str">
        <v>No</v>
      </c>
      <c r="U3258">
        <f t="shared" si="52"/>
        <v>0</v>
      </c>
      <c r="V3258">
        <f ca="1"/>
        <v>0</v>
      </c>
    </row>
    <row r="3259" spans="20:22" x14ac:dyDescent="0.25">
      <c r="T3259" t="str">
        <v>No</v>
      </c>
      <c r="U3259">
        <f t="shared" si="52"/>
        <v>0</v>
      </c>
      <c r="V3259">
        <f ca="1"/>
        <v>0</v>
      </c>
    </row>
    <row r="3260" spans="20:22" x14ac:dyDescent="0.25">
      <c r="T3260" t="str">
        <v>No</v>
      </c>
      <c r="U3260">
        <f t="shared" si="52"/>
        <v>0</v>
      </c>
      <c r="V3260">
        <f ca="1"/>
        <v>0</v>
      </c>
    </row>
    <row r="3261" spans="20:22" x14ac:dyDescent="0.25">
      <c r="T3261" t="str">
        <v>No</v>
      </c>
      <c r="U3261">
        <f t="shared" si="52"/>
        <v>0</v>
      </c>
      <c r="V3261">
        <f ca="1"/>
        <v>0</v>
      </c>
    </row>
    <row r="3262" spans="20:22" x14ac:dyDescent="0.25">
      <c r="T3262" t="str">
        <v>No</v>
      </c>
      <c r="U3262">
        <f t="shared" si="52"/>
        <v>0</v>
      </c>
      <c r="V3262">
        <f ca="1"/>
        <v>0</v>
      </c>
    </row>
    <row r="3263" spans="20:22" x14ac:dyDescent="0.25">
      <c r="T3263" t="str">
        <v>No</v>
      </c>
      <c r="U3263">
        <f t="shared" si="52"/>
        <v>0</v>
      </c>
      <c r="V3263">
        <f ca="1"/>
        <v>0</v>
      </c>
    </row>
    <row r="3264" spans="20:22" x14ac:dyDescent="0.25">
      <c r="T3264" t="str">
        <v>No</v>
      </c>
      <c r="U3264">
        <f t="shared" si="52"/>
        <v>0</v>
      </c>
      <c r="V3264">
        <f ca="1"/>
        <v>0</v>
      </c>
    </row>
    <row r="3265" spans="20:22" x14ac:dyDescent="0.25">
      <c r="T3265" t="str">
        <v>No</v>
      </c>
      <c r="U3265">
        <f t="shared" si="52"/>
        <v>0</v>
      </c>
      <c r="V3265">
        <f ca="1"/>
        <v>0</v>
      </c>
    </row>
    <row r="3266" spans="20:22" x14ac:dyDescent="0.25">
      <c r="T3266" t="str">
        <v>No</v>
      </c>
      <c r="U3266">
        <f t="shared" si="52"/>
        <v>0</v>
      </c>
      <c r="V3266">
        <f ca="1"/>
        <v>0</v>
      </c>
    </row>
    <row r="3267" spans="20:22" x14ac:dyDescent="0.25">
      <c r="T3267" t="str">
        <v>No</v>
      </c>
      <c r="U3267">
        <f t="shared" si="52"/>
        <v>0</v>
      </c>
      <c r="V3267">
        <f ca="1"/>
        <v>0</v>
      </c>
    </row>
    <row r="3268" spans="20:22" x14ac:dyDescent="0.25">
      <c r="T3268" t="str">
        <v>No</v>
      </c>
      <c r="U3268">
        <f t="shared" si="52"/>
        <v>0</v>
      </c>
      <c r="V3268">
        <f ca="1"/>
        <v>0</v>
      </c>
    </row>
    <row r="3269" spans="20:22" x14ac:dyDescent="0.25">
      <c r="T3269" t="str">
        <v>No</v>
      </c>
      <c r="U3269">
        <f t="shared" si="52"/>
        <v>0</v>
      </c>
      <c r="V3269">
        <f ca="1"/>
        <v>0</v>
      </c>
    </row>
    <row r="3270" spans="20:22" x14ac:dyDescent="0.25">
      <c r="T3270" t="str">
        <v>No</v>
      </c>
      <c r="U3270">
        <f t="shared" si="52"/>
        <v>0</v>
      </c>
      <c r="V3270">
        <f ca="1"/>
        <v>0</v>
      </c>
    </row>
    <row r="3271" spans="20:22" x14ac:dyDescent="0.25">
      <c r="T3271" t="str">
        <v>No</v>
      </c>
      <c r="U3271">
        <f t="shared" si="52"/>
        <v>0</v>
      </c>
      <c r="V3271">
        <f ca="1"/>
        <v>0</v>
      </c>
    </row>
    <row r="3272" spans="20:22" x14ac:dyDescent="0.25">
      <c r="T3272" t="str">
        <v>No</v>
      </c>
      <c r="U3272">
        <f t="shared" si="52"/>
        <v>0</v>
      </c>
      <c r="V3272">
        <f ca="1"/>
        <v>0</v>
      </c>
    </row>
    <row r="3273" spans="20:22" x14ac:dyDescent="0.25">
      <c r="T3273" t="str">
        <v>No</v>
      </c>
      <c r="U3273">
        <f t="shared" si="52"/>
        <v>0</v>
      </c>
      <c r="V3273">
        <f ca="1"/>
        <v>0</v>
      </c>
    </row>
    <row r="3274" spans="20:22" x14ac:dyDescent="0.25">
      <c r="T3274" t="str">
        <v>No</v>
      </c>
      <c r="U3274">
        <f t="shared" si="52"/>
        <v>0</v>
      </c>
      <c r="V3274">
        <f ca="1"/>
        <v>0</v>
      </c>
    </row>
    <row r="3275" spans="20:22" x14ac:dyDescent="0.25">
      <c r="T3275" t="str">
        <v>No</v>
      </c>
      <c r="U3275">
        <f t="shared" si="52"/>
        <v>0</v>
      </c>
      <c r="V3275">
        <f ca="1"/>
        <v>0</v>
      </c>
    </row>
    <row r="3276" spans="20:22" x14ac:dyDescent="0.25">
      <c r="T3276" t="str">
        <v>No</v>
      </c>
      <c r="U3276">
        <f t="shared" si="52"/>
        <v>0</v>
      </c>
      <c r="V3276">
        <f ca="1"/>
        <v>0</v>
      </c>
    </row>
    <row r="3277" spans="20:22" x14ac:dyDescent="0.25">
      <c r="T3277" t="str">
        <v>No</v>
      </c>
      <c r="U3277">
        <f t="shared" si="52"/>
        <v>0</v>
      </c>
      <c r="V3277">
        <f ca="1"/>
        <v>0</v>
      </c>
    </row>
    <row r="3278" spans="20:22" x14ac:dyDescent="0.25">
      <c r="T3278" t="str">
        <v>No</v>
      </c>
      <c r="U3278">
        <f t="shared" si="52"/>
        <v>0</v>
      </c>
      <c r="V3278">
        <f ca="1"/>
        <v>0</v>
      </c>
    </row>
    <row r="3279" spans="20:22" x14ac:dyDescent="0.25">
      <c r="T3279" t="str">
        <v>No</v>
      </c>
      <c r="U3279">
        <f t="shared" si="52"/>
        <v>0</v>
      </c>
      <c r="V3279">
        <f ca="1"/>
        <v>0</v>
      </c>
    </row>
    <row r="3280" spans="20:22" x14ac:dyDescent="0.25">
      <c r="T3280" t="str">
        <v>No</v>
      </c>
      <c r="U3280">
        <f t="shared" ref="U3280:U3343" si="53">IF(T3280="Yes",1,0)</f>
        <v>0</v>
      </c>
      <c r="V3280">
        <f ca="1"/>
        <v>0</v>
      </c>
    </row>
    <row r="3281" spans="20:22" x14ac:dyDescent="0.25">
      <c r="T3281" t="str">
        <v>No</v>
      </c>
      <c r="U3281">
        <f t="shared" si="53"/>
        <v>0</v>
      </c>
      <c r="V3281">
        <f ca="1"/>
        <v>0</v>
      </c>
    </row>
    <row r="3282" spans="20:22" x14ac:dyDescent="0.25">
      <c r="T3282" t="str">
        <v>No</v>
      </c>
      <c r="U3282">
        <f t="shared" si="53"/>
        <v>0</v>
      </c>
      <c r="V3282">
        <f ca="1"/>
        <v>0</v>
      </c>
    </row>
    <row r="3283" spans="20:22" x14ac:dyDescent="0.25">
      <c r="T3283" t="str">
        <v>No</v>
      </c>
      <c r="U3283">
        <f t="shared" si="53"/>
        <v>0</v>
      </c>
      <c r="V3283">
        <f ca="1"/>
        <v>0</v>
      </c>
    </row>
    <row r="3284" spans="20:22" x14ac:dyDescent="0.25">
      <c r="T3284" t="str">
        <v>No</v>
      </c>
      <c r="U3284">
        <f t="shared" si="53"/>
        <v>0</v>
      </c>
      <c r="V3284">
        <f ca="1"/>
        <v>0</v>
      </c>
    </row>
    <row r="3285" spans="20:22" x14ac:dyDescent="0.25">
      <c r="T3285" t="str">
        <v>No</v>
      </c>
      <c r="U3285">
        <f t="shared" si="53"/>
        <v>0</v>
      </c>
      <c r="V3285">
        <f ca="1"/>
        <v>0</v>
      </c>
    </row>
    <row r="3286" spans="20:22" x14ac:dyDescent="0.25">
      <c r="T3286" t="str">
        <v>No</v>
      </c>
      <c r="U3286">
        <f t="shared" si="53"/>
        <v>0</v>
      </c>
      <c r="V3286">
        <f ca="1"/>
        <v>0</v>
      </c>
    </row>
    <row r="3287" spans="20:22" x14ac:dyDescent="0.25">
      <c r="T3287" t="str">
        <v>No</v>
      </c>
      <c r="U3287">
        <f t="shared" si="53"/>
        <v>0</v>
      </c>
      <c r="V3287">
        <f ca="1"/>
        <v>0</v>
      </c>
    </row>
    <row r="3288" spans="20:22" x14ac:dyDescent="0.25">
      <c r="T3288" t="str">
        <v>No</v>
      </c>
      <c r="U3288">
        <f t="shared" si="53"/>
        <v>0</v>
      </c>
      <c r="V3288">
        <f ca="1"/>
        <v>0</v>
      </c>
    </row>
    <row r="3289" spans="20:22" x14ac:dyDescent="0.25">
      <c r="T3289" t="str">
        <v>No</v>
      </c>
      <c r="U3289">
        <f t="shared" si="53"/>
        <v>0</v>
      </c>
      <c r="V3289">
        <f ca="1"/>
        <v>0</v>
      </c>
    </row>
    <row r="3290" spans="20:22" x14ac:dyDescent="0.25">
      <c r="T3290" t="str">
        <v>No</v>
      </c>
      <c r="U3290">
        <f t="shared" si="53"/>
        <v>0</v>
      </c>
      <c r="V3290">
        <f ca="1"/>
        <v>0</v>
      </c>
    </row>
    <row r="3291" spans="20:22" x14ac:dyDescent="0.25">
      <c r="T3291" t="str">
        <v>No</v>
      </c>
      <c r="U3291">
        <f t="shared" si="53"/>
        <v>0</v>
      </c>
      <c r="V3291">
        <f ca="1"/>
        <v>0</v>
      </c>
    </row>
    <row r="3292" spans="20:22" x14ac:dyDescent="0.25">
      <c r="T3292" t="str">
        <v>No</v>
      </c>
      <c r="U3292">
        <f t="shared" si="53"/>
        <v>0</v>
      </c>
      <c r="V3292">
        <f ca="1"/>
        <v>0</v>
      </c>
    </row>
    <row r="3293" spans="20:22" x14ac:dyDescent="0.25">
      <c r="T3293" t="str">
        <v>No</v>
      </c>
      <c r="U3293">
        <f t="shared" si="53"/>
        <v>0</v>
      </c>
      <c r="V3293">
        <f ca="1"/>
        <v>0</v>
      </c>
    </row>
    <row r="3294" spans="20:22" x14ac:dyDescent="0.25">
      <c r="T3294" t="str">
        <v>No</v>
      </c>
      <c r="U3294">
        <f t="shared" si="53"/>
        <v>0</v>
      </c>
      <c r="V3294">
        <f ca="1"/>
        <v>0</v>
      </c>
    </row>
    <row r="3295" spans="20:22" x14ac:dyDescent="0.25">
      <c r="T3295" t="str">
        <v>No</v>
      </c>
      <c r="U3295">
        <f t="shared" si="53"/>
        <v>0</v>
      </c>
      <c r="V3295">
        <f ca="1"/>
        <v>0</v>
      </c>
    </row>
    <row r="3296" spans="20:22" x14ac:dyDescent="0.25">
      <c r="T3296" t="str">
        <v>No</v>
      </c>
      <c r="U3296">
        <f t="shared" si="53"/>
        <v>0</v>
      </c>
      <c r="V3296">
        <f ca="1"/>
        <v>0</v>
      </c>
    </row>
    <row r="3297" spans="20:22" x14ac:dyDescent="0.25">
      <c r="T3297" t="str">
        <v>No</v>
      </c>
      <c r="U3297">
        <f t="shared" si="53"/>
        <v>0</v>
      </c>
      <c r="V3297">
        <f ca="1"/>
        <v>0</v>
      </c>
    </row>
    <row r="3298" spans="20:22" x14ac:dyDescent="0.25">
      <c r="T3298" t="str">
        <v>No</v>
      </c>
      <c r="U3298">
        <f t="shared" si="53"/>
        <v>0</v>
      </c>
      <c r="V3298">
        <f ca="1"/>
        <v>0</v>
      </c>
    </row>
    <row r="3299" spans="20:22" x14ac:dyDescent="0.25">
      <c r="T3299" t="str">
        <v>No</v>
      </c>
      <c r="U3299">
        <f t="shared" si="53"/>
        <v>0</v>
      </c>
      <c r="V3299">
        <f ca="1"/>
        <v>0</v>
      </c>
    </row>
    <row r="3300" spans="20:22" x14ac:dyDescent="0.25">
      <c r="T3300" t="str">
        <v>No</v>
      </c>
      <c r="U3300">
        <f t="shared" si="53"/>
        <v>0</v>
      </c>
      <c r="V3300">
        <f ca="1"/>
        <v>0</v>
      </c>
    </row>
    <row r="3301" spans="20:22" x14ac:dyDescent="0.25">
      <c r="T3301" t="str">
        <v>No</v>
      </c>
      <c r="U3301">
        <f t="shared" si="53"/>
        <v>0</v>
      </c>
      <c r="V3301">
        <f ca="1"/>
        <v>0</v>
      </c>
    </row>
    <row r="3302" spans="20:22" x14ac:dyDescent="0.25">
      <c r="T3302" t="str">
        <v>No</v>
      </c>
      <c r="U3302">
        <f t="shared" si="53"/>
        <v>0</v>
      </c>
      <c r="V3302">
        <f ca="1"/>
        <v>0</v>
      </c>
    </row>
    <row r="3303" spans="20:22" x14ac:dyDescent="0.25">
      <c r="T3303" t="str">
        <v>No</v>
      </c>
      <c r="U3303">
        <f t="shared" si="53"/>
        <v>0</v>
      </c>
      <c r="V3303">
        <f ca="1"/>
        <v>0</v>
      </c>
    </row>
    <row r="3304" spans="20:22" x14ac:dyDescent="0.25">
      <c r="T3304" t="str">
        <v>No</v>
      </c>
      <c r="U3304">
        <f t="shared" si="53"/>
        <v>0</v>
      </c>
      <c r="V3304">
        <f ca="1"/>
        <v>0</v>
      </c>
    </row>
    <row r="3305" spans="20:22" x14ac:dyDescent="0.25">
      <c r="T3305" t="str">
        <v>No</v>
      </c>
      <c r="U3305">
        <f t="shared" si="53"/>
        <v>0</v>
      </c>
      <c r="V3305">
        <f ca="1"/>
        <v>0</v>
      </c>
    </row>
    <row r="3306" spans="20:22" x14ac:dyDescent="0.25">
      <c r="T3306" t="str">
        <v>No</v>
      </c>
      <c r="U3306">
        <f t="shared" si="53"/>
        <v>0</v>
      </c>
      <c r="V3306">
        <f ca="1"/>
        <v>0</v>
      </c>
    </row>
    <row r="3307" spans="20:22" x14ac:dyDescent="0.25">
      <c r="T3307" t="str">
        <v>No</v>
      </c>
      <c r="U3307">
        <f t="shared" si="53"/>
        <v>0</v>
      </c>
      <c r="V3307">
        <f ca="1"/>
        <v>0</v>
      </c>
    </row>
    <row r="3308" spans="20:22" x14ac:dyDescent="0.25">
      <c r="T3308" t="str">
        <v>No</v>
      </c>
      <c r="U3308">
        <f t="shared" si="53"/>
        <v>0</v>
      </c>
      <c r="V3308">
        <f ca="1"/>
        <v>0</v>
      </c>
    </row>
    <row r="3309" spans="20:22" x14ac:dyDescent="0.25">
      <c r="T3309" t="str">
        <v>No</v>
      </c>
      <c r="U3309">
        <f t="shared" si="53"/>
        <v>0</v>
      </c>
      <c r="V3309">
        <f ca="1"/>
        <v>0</v>
      </c>
    </row>
    <row r="3310" spans="20:22" x14ac:dyDescent="0.25">
      <c r="T3310" t="str">
        <v>No</v>
      </c>
      <c r="U3310">
        <f t="shared" si="53"/>
        <v>0</v>
      </c>
      <c r="V3310">
        <f ca="1"/>
        <v>0</v>
      </c>
    </row>
    <row r="3311" spans="20:22" x14ac:dyDescent="0.25">
      <c r="T3311" t="str">
        <v>No</v>
      </c>
      <c r="U3311">
        <f t="shared" si="53"/>
        <v>0</v>
      </c>
      <c r="V3311">
        <f ca="1"/>
        <v>0</v>
      </c>
    </row>
    <row r="3312" spans="20:22" x14ac:dyDescent="0.25">
      <c r="T3312" t="str">
        <v>No</v>
      </c>
      <c r="U3312">
        <f t="shared" si="53"/>
        <v>0</v>
      </c>
      <c r="V3312">
        <f ca="1"/>
        <v>0</v>
      </c>
    </row>
    <row r="3313" spans="20:22" x14ac:dyDescent="0.25">
      <c r="T3313" t="str">
        <v>No</v>
      </c>
      <c r="U3313">
        <f t="shared" si="53"/>
        <v>0</v>
      </c>
      <c r="V3313">
        <f ca="1"/>
        <v>0</v>
      </c>
    </row>
    <row r="3314" spans="20:22" x14ac:dyDescent="0.25">
      <c r="T3314" t="str">
        <v>No</v>
      </c>
      <c r="U3314">
        <f t="shared" si="53"/>
        <v>0</v>
      </c>
      <c r="V3314">
        <f ca="1"/>
        <v>0</v>
      </c>
    </row>
    <row r="3315" spans="20:22" x14ac:dyDescent="0.25">
      <c r="T3315" t="str">
        <v>No</v>
      </c>
      <c r="U3315">
        <f t="shared" si="53"/>
        <v>0</v>
      </c>
      <c r="V3315">
        <f ca="1"/>
        <v>0</v>
      </c>
    </row>
    <row r="3316" spans="20:22" x14ac:dyDescent="0.25">
      <c r="T3316" t="str">
        <v>No</v>
      </c>
      <c r="U3316">
        <f t="shared" si="53"/>
        <v>0</v>
      </c>
      <c r="V3316">
        <f ca="1"/>
        <v>0</v>
      </c>
    </row>
    <row r="3317" spans="20:22" x14ac:dyDescent="0.25">
      <c r="T3317" t="str">
        <v>No</v>
      </c>
      <c r="U3317">
        <f t="shared" si="53"/>
        <v>0</v>
      </c>
      <c r="V3317">
        <f ca="1"/>
        <v>0</v>
      </c>
    </row>
    <row r="3318" spans="20:22" x14ac:dyDescent="0.25">
      <c r="T3318" t="str">
        <v>No</v>
      </c>
      <c r="U3318">
        <f t="shared" si="53"/>
        <v>0</v>
      </c>
      <c r="V3318">
        <f ca="1"/>
        <v>0</v>
      </c>
    </row>
    <row r="3319" spans="20:22" x14ac:dyDescent="0.25">
      <c r="T3319" t="str">
        <v>No</v>
      </c>
      <c r="U3319">
        <f t="shared" si="53"/>
        <v>0</v>
      </c>
      <c r="V3319">
        <f ca="1"/>
        <v>0</v>
      </c>
    </row>
    <row r="3320" spans="20:22" x14ac:dyDescent="0.25">
      <c r="T3320" t="str">
        <v>No</v>
      </c>
      <c r="U3320">
        <f t="shared" si="53"/>
        <v>0</v>
      </c>
      <c r="V3320">
        <f ca="1"/>
        <v>0</v>
      </c>
    </row>
    <row r="3321" spans="20:22" x14ac:dyDescent="0.25">
      <c r="T3321" t="str">
        <v>No</v>
      </c>
      <c r="U3321">
        <f t="shared" si="53"/>
        <v>0</v>
      </c>
      <c r="V3321">
        <f ca="1"/>
        <v>0</v>
      </c>
    </row>
    <row r="3322" spans="20:22" x14ac:dyDescent="0.25">
      <c r="T3322" t="str">
        <v>No</v>
      </c>
      <c r="U3322">
        <f t="shared" si="53"/>
        <v>0</v>
      </c>
      <c r="V3322">
        <f ca="1"/>
        <v>0</v>
      </c>
    </row>
    <row r="3323" spans="20:22" x14ac:dyDescent="0.25">
      <c r="T3323" t="str">
        <v>No</v>
      </c>
      <c r="U3323">
        <f t="shared" si="53"/>
        <v>0</v>
      </c>
      <c r="V3323">
        <f ca="1"/>
        <v>0</v>
      </c>
    </row>
    <row r="3324" spans="20:22" x14ac:dyDescent="0.25">
      <c r="T3324" t="str">
        <v>No</v>
      </c>
      <c r="U3324">
        <f t="shared" si="53"/>
        <v>0</v>
      </c>
      <c r="V3324">
        <f ca="1"/>
        <v>0</v>
      </c>
    </row>
    <row r="3325" spans="20:22" x14ac:dyDescent="0.25">
      <c r="T3325" t="str">
        <v>No</v>
      </c>
      <c r="U3325">
        <f t="shared" si="53"/>
        <v>0</v>
      </c>
      <c r="V3325">
        <f ca="1"/>
        <v>0</v>
      </c>
    </row>
    <row r="3326" spans="20:22" x14ac:dyDescent="0.25">
      <c r="T3326" t="str">
        <v>No</v>
      </c>
      <c r="U3326">
        <f t="shared" si="53"/>
        <v>0</v>
      </c>
      <c r="V3326">
        <f ca="1"/>
        <v>0</v>
      </c>
    </row>
    <row r="3327" spans="20:22" x14ac:dyDescent="0.25">
      <c r="T3327" t="str">
        <v>No</v>
      </c>
      <c r="U3327">
        <f t="shared" si="53"/>
        <v>0</v>
      </c>
      <c r="V3327">
        <f ca="1"/>
        <v>0</v>
      </c>
    </row>
    <row r="3328" spans="20:22" x14ac:dyDescent="0.25">
      <c r="T3328" t="str">
        <v>No</v>
      </c>
      <c r="U3328">
        <f t="shared" si="53"/>
        <v>0</v>
      </c>
      <c r="V3328">
        <f ca="1"/>
        <v>0</v>
      </c>
    </row>
    <row r="3329" spans="20:22" x14ac:dyDescent="0.25">
      <c r="T3329" t="str">
        <v>No</v>
      </c>
      <c r="U3329">
        <f t="shared" si="53"/>
        <v>0</v>
      </c>
      <c r="V3329">
        <f ca="1"/>
        <v>0</v>
      </c>
    </row>
    <row r="3330" spans="20:22" x14ac:dyDescent="0.25">
      <c r="T3330" t="str">
        <v>No</v>
      </c>
      <c r="U3330">
        <f t="shared" si="53"/>
        <v>0</v>
      </c>
      <c r="V3330">
        <f ca="1"/>
        <v>0</v>
      </c>
    </row>
    <row r="3331" spans="20:22" x14ac:dyDescent="0.25">
      <c r="T3331" t="str">
        <v>No</v>
      </c>
      <c r="U3331">
        <f t="shared" si="53"/>
        <v>0</v>
      </c>
      <c r="V3331">
        <f ca="1"/>
        <v>0</v>
      </c>
    </row>
    <row r="3332" spans="20:22" x14ac:dyDescent="0.25">
      <c r="T3332" t="str">
        <v>No</v>
      </c>
      <c r="U3332">
        <f t="shared" si="53"/>
        <v>0</v>
      </c>
      <c r="V3332">
        <f ca="1"/>
        <v>0</v>
      </c>
    </row>
    <row r="3333" spans="20:22" x14ac:dyDescent="0.25">
      <c r="T3333" t="str">
        <v>No</v>
      </c>
      <c r="U3333">
        <f t="shared" si="53"/>
        <v>0</v>
      </c>
      <c r="V3333">
        <f ca="1"/>
        <v>0</v>
      </c>
    </row>
    <row r="3334" spans="20:22" x14ac:dyDescent="0.25">
      <c r="T3334" t="str">
        <v>No</v>
      </c>
      <c r="U3334">
        <f t="shared" si="53"/>
        <v>0</v>
      </c>
      <c r="V3334">
        <f ca="1"/>
        <v>0</v>
      </c>
    </row>
    <row r="3335" spans="20:22" x14ac:dyDescent="0.25">
      <c r="T3335" t="str">
        <v>No</v>
      </c>
      <c r="U3335">
        <f t="shared" si="53"/>
        <v>0</v>
      </c>
      <c r="V3335">
        <f ca="1"/>
        <v>0</v>
      </c>
    </row>
    <row r="3336" spans="20:22" x14ac:dyDescent="0.25">
      <c r="T3336" t="str">
        <v>No</v>
      </c>
      <c r="U3336">
        <f t="shared" si="53"/>
        <v>0</v>
      </c>
      <c r="V3336">
        <f ca="1"/>
        <v>0</v>
      </c>
    </row>
    <row r="3337" spans="20:22" x14ac:dyDescent="0.25">
      <c r="T3337" t="str">
        <v>No</v>
      </c>
      <c r="U3337">
        <f t="shared" si="53"/>
        <v>0</v>
      </c>
      <c r="V3337">
        <f ca="1"/>
        <v>0</v>
      </c>
    </row>
    <row r="3338" spans="20:22" x14ac:dyDescent="0.25">
      <c r="T3338" t="str">
        <v>No</v>
      </c>
      <c r="U3338">
        <f t="shared" si="53"/>
        <v>0</v>
      </c>
      <c r="V3338">
        <f ca="1"/>
        <v>0</v>
      </c>
    </row>
    <row r="3339" spans="20:22" x14ac:dyDescent="0.25">
      <c r="T3339" t="str">
        <v>No</v>
      </c>
      <c r="U3339">
        <f t="shared" si="53"/>
        <v>0</v>
      </c>
      <c r="V3339">
        <f ca="1"/>
        <v>0</v>
      </c>
    </row>
    <row r="3340" spans="20:22" x14ac:dyDescent="0.25">
      <c r="T3340" t="str">
        <v>No</v>
      </c>
      <c r="U3340">
        <f t="shared" si="53"/>
        <v>0</v>
      </c>
      <c r="V3340">
        <f ca="1"/>
        <v>0</v>
      </c>
    </row>
    <row r="3341" spans="20:22" x14ac:dyDescent="0.25">
      <c r="T3341" t="str">
        <v>No</v>
      </c>
      <c r="U3341">
        <f t="shared" si="53"/>
        <v>0</v>
      </c>
      <c r="V3341">
        <f ca="1"/>
        <v>0</v>
      </c>
    </row>
    <row r="3342" spans="20:22" x14ac:dyDescent="0.25">
      <c r="T3342" t="str">
        <v>No</v>
      </c>
      <c r="U3342">
        <f t="shared" si="53"/>
        <v>0</v>
      </c>
      <c r="V3342">
        <f ca="1"/>
        <v>0</v>
      </c>
    </row>
    <row r="3343" spans="20:22" x14ac:dyDescent="0.25">
      <c r="T3343" t="str">
        <v>No</v>
      </c>
      <c r="U3343">
        <f t="shared" si="53"/>
        <v>0</v>
      </c>
      <c r="V3343">
        <f ca="1"/>
        <v>0</v>
      </c>
    </row>
    <row r="3344" spans="20:22" x14ac:dyDescent="0.25">
      <c r="T3344" t="str">
        <v>No</v>
      </c>
      <c r="U3344">
        <f t="shared" ref="U3344:U3407" si="54">IF(T3344="Yes",1,0)</f>
        <v>0</v>
      </c>
      <c r="V3344">
        <f ca="1"/>
        <v>0</v>
      </c>
    </row>
    <row r="3345" spans="20:22" x14ac:dyDescent="0.25">
      <c r="T3345" t="str">
        <v>No</v>
      </c>
      <c r="U3345">
        <f t="shared" si="54"/>
        <v>0</v>
      </c>
      <c r="V3345">
        <f ca="1"/>
        <v>0</v>
      </c>
    </row>
    <row r="3346" spans="20:22" x14ac:dyDescent="0.25">
      <c r="T3346" t="str">
        <v>No</v>
      </c>
      <c r="U3346">
        <f t="shared" si="54"/>
        <v>0</v>
      </c>
      <c r="V3346">
        <f ca="1"/>
        <v>0</v>
      </c>
    </row>
    <row r="3347" spans="20:22" x14ac:dyDescent="0.25">
      <c r="T3347" t="str">
        <v>No</v>
      </c>
      <c r="U3347">
        <f t="shared" si="54"/>
        <v>0</v>
      </c>
      <c r="V3347">
        <f ca="1"/>
        <v>0</v>
      </c>
    </row>
    <row r="3348" spans="20:22" x14ac:dyDescent="0.25">
      <c r="T3348" t="str">
        <v>No</v>
      </c>
      <c r="U3348">
        <f t="shared" si="54"/>
        <v>0</v>
      </c>
      <c r="V3348">
        <f ca="1"/>
        <v>0</v>
      </c>
    </row>
    <row r="3349" spans="20:22" x14ac:dyDescent="0.25">
      <c r="T3349" t="str">
        <v>No</v>
      </c>
      <c r="U3349">
        <f t="shared" si="54"/>
        <v>0</v>
      </c>
      <c r="V3349">
        <f ca="1"/>
        <v>0</v>
      </c>
    </row>
    <row r="3350" spans="20:22" x14ac:dyDescent="0.25">
      <c r="T3350" t="str">
        <v>No</v>
      </c>
      <c r="U3350">
        <f t="shared" si="54"/>
        <v>0</v>
      </c>
      <c r="V3350">
        <f ca="1"/>
        <v>0</v>
      </c>
    </row>
    <row r="3351" spans="20:22" x14ac:dyDescent="0.25">
      <c r="T3351" t="str">
        <v>No</v>
      </c>
      <c r="U3351">
        <f t="shared" si="54"/>
        <v>0</v>
      </c>
      <c r="V3351">
        <f ca="1"/>
        <v>0</v>
      </c>
    </row>
    <row r="3352" spans="20:22" x14ac:dyDescent="0.25">
      <c r="T3352" t="str">
        <v>No</v>
      </c>
      <c r="U3352">
        <f t="shared" si="54"/>
        <v>0</v>
      </c>
      <c r="V3352">
        <f ca="1"/>
        <v>0</v>
      </c>
    </row>
    <row r="3353" spans="20:22" x14ac:dyDescent="0.25">
      <c r="T3353" t="str">
        <v>No</v>
      </c>
      <c r="U3353">
        <f t="shared" si="54"/>
        <v>0</v>
      </c>
      <c r="V3353">
        <f ca="1"/>
        <v>0</v>
      </c>
    </row>
    <row r="3354" spans="20:22" x14ac:dyDescent="0.25">
      <c r="T3354" t="str">
        <v>No</v>
      </c>
      <c r="U3354">
        <f t="shared" si="54"/>
        <v>0</v>
      </c>
      <c r="V3354">
        <f ca="1"/>
        <v>0</v>
      </c>
    </row>
    <row r="3355" spans="20:22" x14ac:dyDescent="0.25">
      <c r="T3355" t="str">
        <v>No</v>
      </c>
      <c r="U3355">
        <f t="shared" si="54"/>
        <v>0</v>
      </c>
      <c r="V3355">
        <f ca="1"/>
        <v>0</v>
      </c>
    </row>
    <row r="3356" spans="20:22" x14ac:dyDescent="0.25">
      <c r="T3356" t="str">
        <v>No</v>
      </c>
      <c r="U3356">
        <f t="shared" si="54"/>
        <v>0</v>
      </c>
      <c r="V3356">
        <f ca="1"/>
        <v>0</v>
      </c>
    </row>
    <row r="3357" spans="20:22" x14ac:dyDescent="0.25">
      <c r="T3357" t="str">
        <v>No</v>
      </c>
      <c r="U3357">
        <f t="shared" si="54"/>
        <v>0</v>
      </c>
      <c r="V3357">
        <f ca="1"/>
        <v>0</v>
      </c>
    </row>
    <row r="3358" spans="20:22" x14ac:dyDescent="0.25">
      <c r="T3358" t="str">
        <v>No</v>
      </c>
      <c r="U3358">
        <f t="shared" si="54"/>
        <v>0</v>
      </c>
      <c r="V3358">
        <f ca="1"/>
        <v>0</v>
      </c>
    </row>
    <row r="3359" spans="20:22" x14ac:dyDescent="0.25">
      <c r="T3359" t="str">
        <v>No</v>
      </c>
      <c r="U3359">
        <f t="shared" si="54"/>
        <v>0</v>
      </c>
      <c r="V3359">
        <f ca="1"/>
        <v>0</v>
      </c>
    </row>
    <row r="3360" spans="20:22" x14ac:dyDescent="0.25">
      <c r="T3360" t="str">
        <v>No</v>
      </c>
      <c r="U3360">
        <f t="shared" si="54"/>
        <v>0</v>
      </c>
      <c r="V3360">
        <f ca="1"/>
        <v>0</v>
      </c>
    </row>
    <row r="3361" spans="20:22" x14ac:dyDescent="0.25">
      <c r="T3361" t="str">
        <v>No</v>
      </c>
      <c r="U3361">
        <f t="shared" si="54"/>
        <v>0</v>
      </c>
      <c r="V3361">
        <f ca="1"/>
        <v>0</v>
      </c>
    </row>
    <row r="3362" spans="20:22" x14ac:dyDescent="0.25">
      <c r="T3362" t="str">
        <v>No</v>
      </c>
      <c r="U3362">
        <f t="shared" si="54"/>
        <v>0</v>
      </c>
      <c r="V3362">
        <f ca="1"/>
        <v>0</v>
      </c>
    </row>
    <row r="3363" spans="20:22" x14ac:dyDescent="0.25">
      <c r="T3363" t="str">
        <v>No</v>
      </c>
      <c r="U3363">
        <f t="shared" si="54"/>
        <v>0</v>
      </c>
      <c r="V3363">
        <f ca="1"/>
        <v>0</v>
      </c>
    </row>
    <row r="3364" spans="20:22" x14ac:dyDescent="0.25">
      <c r="T3364" t="str">
        <v>No</v>
      </c>
      <c r="U3364">
        <f t="shared" si="54"/>
        <v>0</v>
      </c>
      <c r="V3364">
        <f ca="1"/>
        <v>0</v>
      </c>
    </row>
    <row r="3365" spans="20:22" x14ac:dyDescent="0.25">
      <c r="T3365" t="str">
        <v>No</v>
      </c>
      <c r="U3365">
        <f t="shared" si="54"/>
        <v>0</v>
      </c>
      <c r="V3365">
        <f ca="1"/>
        <v>0</v>
      </c>
    </row>
    <row r="3366" spans="20:22" x14ac:dyDescent="0.25">
      <c r="T3366" t="str">
        <v>No</v>
      </c>
      <c r="U3366">
        <f t="shared" si="54"/>
        <v>0</v>
      </c>
      <c r="V3366">
        <f ca="1"/>
        <v>0</v>
      </c>
    </row>
    <row r="3367" spans="20:22" x14ac:dyDescent="0.25">
      <c r="T3367" t="str">
        <v>No</v>
      </c>
      <c r="U3367">
        <f t="shared" si="54"/>
        <v>0</v>
      </c>
      <c r="V3367">
        <f ca="1"/>
        <v>0</v>
      </c>
    </row>
    <row r="3368" spans="20:22" x14ac:dyDescent="0.25">
      <c r="T3368" t="str">
        <v>No</v>
      </c>
      <c r="U3368">
        <f t="shared" si="54"/>
        <v>0</v>
      </c>
      <c r="V3368">
        <f ca="1"/>
        <v>0</v>
      </c>
    </row>
    <row r="3369" spans="20:22" x14ac:dyDescent="0.25">
      <c r="T3369" t="str">
        <v>No</v>
      </c>
      <c r="U3369">
        <f t="shared" si="54"/>
        <v>0</v>
      </c>
      <c r="V3369">
        <f ca="1"/>
        <v>0</v>
      </c>
    </row>
    <row r="3370" spans="20:22" x14ac:dyDescent="0.25">
      <c r="T3370" t="str">
        <v>No</v>
      </c>
      <c r="U3370">
        <f t="shared" si="54"/>
        <v>0</v>
      </c>
      <c r="V3370">
        <f ca="1"/>
        <v>0</v>
      </c>
    </row>
    <row r="3371" spans="20:22" x14ac:dyDescent="0.25">
      <c r="T3371" t="str">
        <v>No</v>
      </c>
      <c r="U3371">
        <f t="shared" si="54"/>
        <v>0</v>
      </c>
      <c r="V3371">
        <f ca="1"/>
        <v>0</v>
      </c>
    </row>
    <row r="3372" spans="20:22" x14ac:dyDescent="0.25">
      <c r="T3372" t="str">
        <v>No</v>
      </c>
      <c r="U3372">
        <f t="shared" si="54"/>
        <v>0</v>
      </c>
      <c r="V3372">
        <f ca="1"/>
        <v>0</v>
      </c>
    </row>
    <row r="3373" spans="20:22" x14ac:dyDescent="0.25">
      <c r="T3373" t="str">
        <v>No</v>
      </c>
      <c r="U3373">
        <f t="shared" si="54"/>
        <v>0</v>
      </c>
      <c r="V3373">
        <f ca="1"/>
        <v>0</v>
      </c>
    </row>
    <row r="3374" spans="20:22" x14ac:dyDescent="0.25">
      <c r="T3374" t="str">
        <v>No</v>
      </c>
      <c r="U3374">
        <f t="shared" si="54"/>
        <v>0</v>
      </c>
      <c r="V3374">
        <f ca="1"/>
        <v>0</v>
      </c>
    </row>
    <row r="3375" spans="20:22" x14ac:dyDescent="0.25">
      <c r="T3375" t="str">
        <v>No</v>
      </c>
      <c r="U3375">
        <f t="shared" si="54"/>
        <v>0</v>
      </c>
      <c r="V3375">
        <f ca="1"/>
        <v>0</v>
      </c>
    </row>
    <row r="3376" spans="20:22" x14ac:dyDescent="0.25">
      <c r="T3376" t="str">
        <v>No</v>
      </c>
      <c r="U3376">
        <f t="shared" si="54"/>
        <v>0</v>
      </c>
      <c r="V3376">
        <f ca="1"/>
        <v>0</v>
      </c>
    </row>
    <row r="3377" spans="20:22" x14ac:dyDescent="0.25">
      <c r="T3377" t="str">
        <v>No</v>
      </c>
      <c r="U3377">
        <f t="shared" si="54"/>
        <v>0</v>
      </c>
      <c r="V3377">
        <f ca="1"/>
        <v>0</v>
      </c>
    </row>
    <row r="3378" spans="20:22" x14ac:dyDescent="0.25">
      <c r="T3378" t="str">
        <v>No</v>
      </c>
      <c r="U3378">
        <f t="shared" si="54"/>
        <v>0</v>
      </c>
      <c r="V3378">
        <f ca="1"/>
        <v>0</v>
      </c>
    </row>
    <row r="3379" spans="20:22" x14ac:dyDescent="0.25">
      <c r="T3379" t="str">
        <v>No</v>
      </c>
      <c r="U3379">
        <f t="shared" si="54"/>
        <v>0</v>
      </c>
      <c r="V3379">
        <f ca="1"/>
        <v>0</v>
      </c>
    </row>
    <row r="3380" spans="20:22" x14ac:dyDescent="0.25">
      <c r="T3380" t="str">
        <v>No</v>
      </c>
      <c r="U3380">
        <f t="shared" si="54"/>
        <v>0</v>
      </c>
      <c r="V3380">
        <f ca="1"/>
        <v>0</v>
      </c>
    </row>
    <row r="3381" spans="20:22" x14ac:dyDescent="0.25">
      <c r="T3381" t="str">
        <v>No</v>
      </c>
      <c r="U3381">
        <f t="shared" si="54"/>
        <v>0</v>
      </c>
      <c r="V3381">
        <f ca="1"/>
        <v>0</v>
      </c>
    </row>
    <row r="3382" spans="20:22" x14ac:dyDescent="0.25">
      <c r="T3382" t="str">
        <v>No</v>
      </c>
      <c r="U3382">
        <f t="shared" si="54"/>
        <v>0</v>
      </c>
      <c r="V3382">
        <f ca="1"/>
        <v>0</v>
      </c>
    </row>
    <row r="3383" spans="20:22" x14ac:dyDescent="0.25">
      <c r="T3383" t="str">
        <v>No</v>
      </c>
      <c r="U3383">
        <f t="shared" si="54"/>
        <v>0</v>
      </c>
      <c r="V3383">
        <f ca="1"/>
        <v>0</v>
      </c>
    </row>
    <row r="3384" spans="20:22" x14ac:dyDescent="0.25">
      <c r="T3384" t="str">
        <v>No</v>
      </c>
      <c r="U3384">
        <f t="shared" si="54"/>
        <v>0</v>
      </c>
      <c r="V3384">
        <f ca="1"/>
        <v>0</v>
      </c>
    </row>
    <row r="3385" spans="20:22" x14ac:dyDescent="0.25">
      <c r="T3385" t="str">
        <v>No</v>
      </c>
      <c r="U3385">
        <f t="shared" si="54"/>
        <v>0</v>
      </c>
      <c r="V3385">
        <f ca="1"/>
        <v>0</v>
      </c>
    </row>
    <row r="3386" spans="20:22" x14ac:dyDescent="0.25">
      <c r="T3386" t="str">
        <v>No</v>
      </c>
      <c r="U3386">
        <f t="shared" si="54"/>
        <v>0</v>
      </c>
      <c r="V3386">
        <f ca="1"/>
        <v>0</v>
      </c>
    </row>
    <row r="3387" spans="20:22" x14ac:dyDescent="0.25">
      <c r="T3387" t="str">
        <v>No</v>
      </c>
      <c r="U3387">
        <f t="shared" si="54"/>
        <v>0</v>
      </c>
      <c r="V3387">
        <f ca="1"/>
        <v>0</v>
      </c>
    </row>
    <row r="3388" spans="20:22" x14ac:dyDescent="0.25">
      <c r="T3388" t="str">
        <v>No</v>
      </c>
      <c r="U3388">
        <f t="shared" si="54"/>
        <v>0</v>
      </c>
      <c r="V3388">
        <f ca="1"/>
        <v>0</v>
      </c>
    </row>
    <row r="3389" spans="20:22" x14ac:dyDescent="0.25">
      <c r="T3389" t="str">
        <v>No</v>
      </c>
      <c r="U3389">
        <f t="shared" si="54"/>
        <v>0</v>
      </c>
      <c r="V3389">
        <f ca="1"/>
        <v>0</v>
      </c>
    </row>
    <row r="3390" spans="20:22" x14ac:dyDescent="0.25">
      <c r="T3390" t="str">
        <v>No</v>
      </c>
      <c r="U3390">
        <f t="shared" si="54"/>
        <v>0</v>
      </c>
      <c r="V3390">
        <f ca="1"/>
        <v>0</v>
      </c>
    </row>
    <row r="3391" spans="20:22" x14ac:dyDescent="0.25">
      <c r="T3391" t="str">
        <v>No</v>
      </c>
      <c r="U3391">
        <f t="shared" si="54"/>
        <v>0</v>
      </c>
      <c r="V3391">
        <f ca="1"/>
        <v>0</v>
      </c>
    </row>
    <row r="3392" spans="20:22" x14ac:dyDescent="0.25">
      <c r="T3392" t="str">
        <v>No</v>
      </c>
      <c r="U3392">
        <f t="shared" si="54"/>
        <v>0</v>
      </c>
      <c r="V3392">
        <f ca="1"/>
        <v>0</v>
      </c>
    </row>
    <row r="3393" spans="20:22" x14ac:dyDescent="0.25">
      <c r="T3393" t="str">
        <v>No</v>
      </c>
      <c r="U3393">
        <f t="shared" si="54"/>
        <v>0</v>
      </c>
      <c r="V3393">
        <f ca="1"/>
        <v>0</v>
      </c>
    </row>
    <row r="3394" spans="20:22" x14ac:dyDescent="0.25">
      <c r="T3394" t="str">
        <v>No</v>
      </c>
      <c r="U3394">
        <f t="shared" si="54"/>
        <v>0</v>
      </c>
      <c r="V3394">
        <f ca="1"/>
        <v>0</v>
      </c>
    </row>
    <row r="3395" spans="20:22" x14ac:dyDescent="0.25">
      <c r="T3395" t="str">
        <v>No</v>
      </c>
      <c r="U3395">
        <f t="shared" si="54"/>
        <v>0</v>
      </c>
      <c r="V3395">
        <f ca="1"/>
        <v>0</v>
      </c>
    </row>
    <row r="3396" spans="20:22" x14ac:dyDescent="0.25">
      <c r="T3396" t="str">
        <v>No</v>
      </c>
      <c r="U3396">
        <f t="shared" si="54"/>
        <v>0</v>
      </c>
      <c r="V3396">
        <f ca="1"/>
        <v>0</v>
      </c>
    </row>
    <row r="3397" spans="20:22" x14ac:dyDescent="0.25">
      <c r="T3397" t="str">
        <v>No</v>
      </c>
      <c r="U3397">
        <f t="shared" si="54"/>
        <v>0</v>
      </c>
      <c r="V3397">
        <f ca="1"/>
        <v>0</v>
      </c>
    </row>
    <row r="3398" spans="20:22" x14ac:dyDescent="0.25">
      <c r="T3398" t="str">
        <v>No</v>
      </c>
      <c r="U3398">
        <f t="shared" si="54"/>
        <v>0</v>
      </c>
      <c r="V3398">
        <f ca="1"/>
        <v>0</v>
      </c>
    </row>
    <row r="3399" spans="20:22" x14ac:dyDescent="0.25">
      <c r="T3399" t="str">
        <v>No</v>
      </c>
      <c r="U3399">
        <f t="shared" si="54"/>
        <v>0</v>
      </c>
      <c r="V3399">
        <f ca="1"/>
        <v>0</v>
      </c>
    </row>
    <row r="3400" spans="20:22" x14ac:dyDescent="0.25">
      <c r="T3400" t="str">
        <v>No</v>
      </c>
      <c r="U3400">
        <f t="shared" si="54"/>
        <v>0</v>
      </c>
      <c r="V3400">
        <f ca="1"/>
        <v>0</v>
      </c>
    </row>
    <row r="3401" spans="20:22" x14ac:dyDescent="0.25">
      <c r="T3401" t="str">
        <v>No</v>
      </c>
      <c r="U3401">
        <f t="shared" si="54"/>
        <v>0</v>
      </c>
      <c r="V3401">
        <f ca="1"/>
        <v>0</v>
      </c>
    </row>
    <row r="3402" spans="20:22" x14ac:dyDescent="0.25">
      <c r="T3402" t="str">
        <v>No</v>
      </c>
      <c r="U3402">
        <f t="shared" si="54"/>
        <v>0</v>
      </c>
      <c r="V3402">
        <f ca="1"/>
        <v>0</v>
      </c>
    </row>
    <row r="3403" spans="20:22" x14ac:dyDescent="0.25">
      <c r="T3403" t="str">
        <v>No</v>
      </c>
      <c r="U3403">
        <f t="shared" si="54"/>
        <v>0</v>
      </c>
      <c r="V3403">
        <f ca="1"/>
        <v>0</v>
      </c>
    </row>
    <row r="3404" spans="20:22" x14ac:dyDescent="0.25">
      <c r="T3404" t="str">
        <v>No</v>
      </c>
      <c r="U3404">
        <f t="shared" si="54"/>
        <v>0</v>
      </c>
      <c r="V3404">
        <f ca="1"/>
        <v>0</v>
      </c>
    </row>
    <row r="3405" spans="20:22" x14ac:dyDescent="0.25">
      <c r="T3405" t="str">
        <v>No</v>
      </c>
      <c r="U3405">
        <f t="shared" si="54"/>
        <v>0</v>
      </c>
      <c r="V3405">
        <f ca="1"/>
        <v>0</v>
      </c>
    </row>
    <row r="3406" spans="20:22" x14ac:dyDescent="0.25">
      <c r="T3406" t="str">
        <v>No</v>
      </c>
      <c r="U3406">
        <f t="shared" si="54"/>
        <v>0</v>
      </c>
      <c r="V3406">
        <f ca="1"/>
        <v>0</v>
      </c>
    </row>
    <row r="3407" spans="20:22" x14ac:dyDescent="0.25">
      <c r="T3407" t="str">
        <v>No</v>
      </c>
      <c r="U3407">
        <f t="shared" si="54"/>
        <v>0</v>
      </c>
      <c r="V3407">
        <f ca="1"/>
        <v>0</v>
      </c>
    </row>
    <row r="3408" spans="20:22" x14ac:dyDescent="0.25">
      <c r="T3408" t="str">
        <v>No</v>
      </c>
      <c r="U3408">
        <f t="shared" ref="U3408:U3471" si="55">IF(T3408="Yes",1,0)</f>
        <v>0</v>
      </c>
      <c r="V3408">
        <f ca="1"/>
        <v>0</v>
      </c>
    </row>
    <row r="3409" spans="20:22" x14ac:dyDescent="0.25">
      <c r="T3409" t="str">
        <v>No</v>
      </c>
      <c r="U3409">
        <f t="shared" si="55"/>
        <v>0</v>
      </c>
      <c r="V3409">
        <f ca="1"/>
        <v>0</v>
      </c>
    </row>
    <row r="3410" spans="20:22" x14ac:dyDescent="0.25">
      <c r="T3410" t="str">
        <v>No</v>
      </c>
      <c r="U3410">
        <f t="shared" si="55"/>
        <v>0</v>
      </c>
      <c r="V3410">
        <f ca="1"/>
        <v>0</v>
      </c>
    </row>
    <row r="3411" spans="20:22" x14ac:dyDescent="0.25">
      <c r="T3411" t="str">
        <v>No</v>
      </c>
      <c r="U3411">
        <f t="shared" si="55"/>
        <v>0</v>
      </c>
      <c r="V3411">
        <f ca="1"/>
        <v>0</v>
      </c>
    </row>
    <row r="3412" spans="20:22" x14ac:dyDescent="0.25">
      <c r="T3412" t="str">
        <v>No</v>
      </c>
      <c r="U3412">
        <f t="shared" si="55"/>
        <v>0</v>
      </c>
      <c r="V3412">
        <f ca="1"/>
        <v>0</v>
      </c>
    </row>
    <row r="3413" spans="20:22" x14ac:dyDescent="0.25">
      <c r="T3413" t="str">
        <v>No</v>
      </c>
      <c r="U3413">
        <f t="shared" si="55"/>
        <v>0</v>
      </c>
      <c r="V3413">
        <f ca="1"/>
        <v>0</v>
      </c>
    </row>
    <row r="3414" spans="20:22" x14ac:dyDescent="0.25">
      <c r="T3414" t="str">
        <v>No</v>
      </c>
      <c r="U3414">
        <f t="shared" si="55"/>
        <v>0</v>
      </c>
      <c r="V3414">
        <f ca="1"/>
        <v>0</v>
      </c>
    </row>
    <row r="3415" spans="20:22" x14ac:dyDescent="0.25">
      <c r="T3415" t="str">
        <v>No</v>
      </c>
      <c r="U3415">
        <f t="shared" si="55"/>
        <v>0</v>
      </c>
      <c r="V3415">
        <f ca="1"/>
        <v>0</v>
      </c>
    </row>
    <row r="3416" spans="20:22" x14ac:dyDescent="0.25">
      <c r="T3416" t="str">
        <v>No</v>
      </c>
      <c r="U3416">
        <f t="shared" si="55"/>
        <v>0</v>
      </c>
      <c r="V3416">
        <f ca="1"/>
        <v>0</v>
      </c>
    </row>
    <row r="3417" spans="20:22" x14ac:dyDescent="0.25">
      <c r="T3417" t="str">
        <v>No</v>
      </c>
      <c r="U3417">
        <f t="shared" si="55"/>
        <v>0</v>
      </c>
      <c r="V3417">
        <f ca="1"/>
        <v>0</v>
      </c>
    </row>
    <row r="3418" spans="20:22" x14ac:dyDescent="0.25">
      <c r="T3418" t="str">
        <v>No</v>
      </c>
      <c r="U3418">
        <f t="shared" si="55"/>
        <v>0</v>
      </c>
      <c r="V3418">
        <f ca="1"/>
        <v>0</v>
      </c>
    </row>
    <row r="3419" spans="20:22" x14ac:dyDescent="0.25">
      <c r="T3419" t="str">
        <v>No</v>
      </c>
      <c r="U3419">
        <f t="shared" si="55"/>
        <v>0</v>
      </c>
      <c r="V3419">
        <f ca="1"/>
        <v>0</v>
      </c>
    </row>
    <row r="3420" spans="20:22" x14ac:dyDescent="0.25">
      <c r="T3420" t="str">
        <v>No</v>
      </c>
      <c r="U3420">
        <f t="shared" si="55"/>
        <v>0</v>
      </c>
      <c r="V3420">
        <f ca="1"/>
        <v>0</v>
      </c>
    </row>
    <row r="3421" spans="20:22" x14ac:dyDescent="0.25">
      <c r="T3421" t="str">
        <v>No</v>
      </c>
      <c r="U3421">
        <f t="shared" si="55"/>
        <v>0</v>
      </c>
      <c r="V3421">
        <f ca="1"/>
        <v>0</v>
      </c>
    </row>
    <row r="3422" spans="20:22" x14ac:dyDescent="0.25">
      <c r="T3422" t="str">
        <v>No</v>
      </c>
      <c r="U3422">
        <f t="shared" si="55"/>
        <v>0</v>
      </c>
      <c r="V3422">
        <f ca="1"/>
        <v>0</v>
      </c>
    </row>
    <row r="3423" spans="20:22" x14ac:dyDescent="0.25">
      <c r="T3423" t="str">
        <v>No</v>
      </c>
      <c r="U3423">
        <f t="shared" si="55"/>
        <v>0</v>
      </c>
      <c r="V3423">
        <f ca="1"/>
        <v>0</v>
      </c>
    </row>
    <row r="3424" spans="20:22" x14ac:dyDescent="0.25">
      <c r="T3424" t="str">
        <v>No</v>
      </c>
      <c r="U3424">
        <f t="shared" si="55"/>
        <v>0</v>
      </c>
      <c r="V3424">
        <f ca="1"/>
        <v>0</v>
      </c>
    </row>
    <row r="3425" spans="20:22" x14ac:dyDescent="0.25">
      <c r="T3425" t="str">
        <v>No</v>
      </c>
      <c r="U3425">
        <f t="shared" si="55"/>
        <v>0</v>
      </c>
      <c r="V3425">
        <f ca="1"/>
        <v>0</v>
      </c>
    </row>
    <row r="3426" spans="20:22" x14ac:dyDescent="0.25">
      <c r="T3426" t="str">
        <v>No</v>
      </c>
      <c r="U3426">
        <f t="shared" si="55"/>
        <v>0</v>
      </c>
      <c r="V3426">
        <f ca="1"/>
        <v>0</v>
      </c>
    </row>
    <row r="3427" spans="20:22" x14ac:dyDescent="0.25">
      <c r="T3427" t="str">
        <v>No</v>
      </c>
      <c r="U3427">
        <f t="shared" si="55"/>
        <v>0</v>
      </c>
      <c r="V3427">
        <f ca="1"/>
        <v>0</v>
      </c>
    </row>
    <row r="3428" spans="20:22" x14ac:dyDescent="0.25">
      <c r="T3428" t="str">
        <v>No</v>
      </c>
      <c r="U3428">
        <f t="shared" si="55"/>
        <v>0</v>
      </c>
      <c r="V3428">
        <f ca="1"/>
        <v>0</v>
      </c>
    </row>
    <row r="3429" spans="20:22" x14ac:dyDescent="0.25">
      <c r="T3429" t="str">
        <v>No</v>
      </c>
      <c r="U3429">
        <f t="shared" si="55"/>
        <v>0</v>
      </c>
      <c r="V3429">
        <f ca="1"/>
        <v>0</v>
      </c>
    </row>
    <row r="3430" spans="20:22" x14ac:dyDescent="0.25">
      <c r="T3430" t="str">
        <v>No</v>
      </c>
      <c r="U3430">
        <f t="shared" si="55"/>
        <v>0</v>
      </c>
      <c r="V3430">
        <f ca="1"/>
        <v>0</v>
      </c>
    </row>
    <row r="3431" spans="20:22" x14ac:dyDescent="0.25">
      <c r="T3431" t="str">
        <v>No</v>
      </c>
      <c r="U3431">
        <f t="shared" si="55"/>
        <v>0</v>
      </c>
      <c r="V3431">
        <f ca="1"/>
        <v>0</v>
      </c>
    </row>
    <row r="3432" spans="20:22" x14ac:dyDescent="0.25">
      <c r="T3432" t="str">
        <v>No</v>
      </c>
      <c r="U3432">
        <f t="shared" si="55"/>
        <v>0</v>
      </c>
      <c r="V3432">
        <f ca="1"/>
        <v>0</v>
      </c>
    </row>
    <row r="3433" spans="20:22" x14ac:dyDescent="0.25">
      <c r="T3433" t="str">
        <v>No</v>
      </c>
      <c r="U3433">
        <f t="shared" si="55"/>
        <v>0</v>
      </c>
      <c r="V3433">
        <f ca="1"/>
        <v>0</v>
      </c>
    </row>
    <row r="3434" spans="20:22" x14ac:dyDescent="0.25">
      <c r="T3434" t="str">
        <v>No</v>
      </c>
      <c r="U3434">
        <f t="shared" si="55"/>
        <v>0</v>
      </c>
      <c r="V3434">
        <f ca="1"/>
        <v>0</v>
      </c>
    </row>
    <row r="3435" spans="20:22" x14ac:dyDescent="0.25">
      <c r="T3435" t="str">
        <v>No</v>
      </c>
      <c r="U3435">
        <f t="shared" si="55"/>
        <v>0</v>
      </c>
      <c r="V3435">
        <f ca="1"/>
        <v>0</v>
      </c>
    </row>
    <row r="3436" spans="20:22" x14ac:dyDescent="0.25">
      <c r="T3436" t="str">
        <v>No</v>
      </c>
      <c r="U3436">
        <f t="shared" si="55"/>
        <v>0</v>
      </c>
      <c r="V3436">
        <f ca="1"/>
        <v>0</v>
      </c>
    </row>
    <row r="3437" spans="20:22" x14ac:dyDescent="0.25">
      <c r="T3437" t="str">
        <v>No</v>
      </c>
      <c r="U3437">
        <f t="shared" si="55"/>
        <v>0</v>
      </c>
      <c r="V3437">
        <f ca="1"/>
        <v>0</v>
      </c>
    </row>
    <row r="3438" spans="20:22" x14ac:dyDescent="0.25">
      <c r="T3438" t="str">
        <v>No</v>
      </c>
      <c r="U3438">
        <f t="shared" si="55"/>
        <v>0</v>
      </c>
      <c r="V3438">
        <f ca="1"/>
        <v>0</v>
      </c>
    </row>
    <row r="3439" spans="20:22" x14ac:dyDescent="0.25">
      <c r="T3439" t="str">
        <v>No</v>
      </c>
      <c r="U3439">
        <f t="shared" si="55"/>
        <v>0</v>
      </c>
      <c r="V3439">
        <f ca="1"/>
        <v>0</v>
      </c>
    </row>
    <row r="3440" spans="20:22" x14ac:dyDescent="0.25">
      <c r="T3440" t="str">
        <v>No</v>
      </c>
      <c r="U3440">
        <f t="shared" si="55"/>
        <v>0</v>
      </c>
      <c r="V3440">
        <f ca="1"/>
        <v>0</v>
      </c>
    </row>
    <row r="3441" spans="20:22" x14ac:dyDescent="0.25">
      <c r="T3441" t="str">
        <v>No</v>
      </c>
      <c r="U3441">
        <f t="shared" si="55"/>
        <v>0</v>
      </c>
      <c r="V3441">
        <f ca="1"/>
        <v>0</v>
      </c>
    </row>
    <row r="3442" spans="20:22" x14ac:dyDescent="0.25">
      <c r="T3442" t="str">
        <v>No</v>
      </c>
      <c r="U3442">
        <f t="shared" si="55"/>
        <v>0</v>
      </c>
      <c r="V3442">
        <f ca="1"/>
        <v>0</v>
      </c>
    </row>
    <row r="3443" spans="20:22" x14ac:dyDescent="0.25">
      <c r="T3443" t="str">
        <v>No</v>
      </c>
      <c r="U3443">
        <f t="shared" si="55"/>
        <v>0</v>
      </c>
      <c r="V3443">
        <f ca="1"/>
        <v>0</v>
      </c>
    </row>
    <row r="3444" spans="20:22" x14ac:dyDescent="0.25">
      <c r="T3444" t="str">
        <v>No</v>
      </c>
      <c r="U3444">
        <f t="shared" si="55"/>
        <v>0</v>
      </c>
      <c r="V3444">
        <f ca="1"/>
        <v>0</v>
      </c>
    </row>
    <row r="3445" spans="20:22" x14ac:dyDescent="0.25">
      <c r="T3445" t="str">
        <v>No</v>
      </c>
      <c r="U3445">
        <f t="shared" si="55"/>
        <v>0</v>
      </c>
      <c r="V3445">
        <f ca="1"/>
        <v>0</v>
      </c>
    </row>
    <row r="3446" spans="20:22" x14ac:dyDescent="0.25">
      <c r="T3446" t="str">
        <v>No</v>
      </c>
      <c r="U3446">
        <f t="shared" si="55"/>
        <v>0</v>
      </c>
      <c r="V3446">
        <f ca="1"/>
        <v>0</v>
      </c>
    </row>
    <row r="3447" spans="20:22" x14ac:dyDescent="0.25">
      <c r="T3447" t="str">
        <v>No</v>
      </c>
      <c r="U3447">
        <f t="shared" si="55"/>
        <v>0</v>
      </c>
      <c r="V3447">
        <f ca="1"/>
        <v>0</v>
      </c>
    </row>
    <row r="3448" spans="20:22" x14ac:dyDescent="0.25">
      <c r="T3448" t="str">
        <v>No</v>
      </c>
      <c r="U3448">
        <f t="shared" si="55"/>
        <v>0</v>
      </c>
      <c r="V3448">
        <f ca="1"/>
        <v>0</v>
      </c>
    </row>
    <row r="3449" spans="20:22" x14ac:dyDescent="0.25">
      <c r="T3449" t="str">
        <v>No</v>
      </c>
      <c r="U3449">
        <f t="shared" si="55"/>
        <v>0</v>
      </c>
      <c r="V3449">
        <f ca="1"/>
        <v>0</v>
      </c>
    </row>
    <row r="3450" spans="20:22" x14ac:dyDescent="0.25">
      <c r="T3450" t="str">
        <v>No</v>
      </c>
      <c r="U3450">
        <f t="shared" si="55"/>
        <v>0</v>
      </c>
      <c r="V3450">
        <f ca="1"/>
        <v>0</v>
      </c>
    </row>
    <row r="3451" spans="20:22" x14ac:dyDescent="0.25">
      <c r="T3451" t="str">
        <v>No</v>
      </c>
      <c r="U3451">
        <f t="shared" si="55"/>
        <v>0</v>
      </c>
      <c r="V3451">
        <f ca="1"/>
        <v>0</v>
      </c>
    </row>
    <row r="3452" spans="20:22" x14ac:dyDescent="0.25">
      <c r="T3452" t="str">
        <v>No</v>
      </c>
      <c r="U3452">
        <f t="shared" si="55"/>
        <v>0</v>
      </c>
      <c r="V3452">
        <f ca="1"/>
        <v>0</v>
      </c>
    </row>
    <row r="3453" spans="20:22" x14ac:dyDescent="0.25">
      <c r="T3453" t="str">
        <v>No</v>
      </c>
      <c r="U3453">
        <f t="shared" si="55"/>
        <v>0</v>
      </c>
      <c r="V3453">
        <f ca="1"/>
        <v>0</v>
      </c>
    </row>
    <row r="3454" spans="20:22" x14ac:dyDescent="0.25">
      <c r="T3454" t="str">
        <v>No</v>
      </c>
      <c r="U3454">
        <f t="shared" si="55"/>
        <v>0</v>
      </c>
      <c r="V3454">
        <f ca="1"/>
        <v>0</v>
      </c>
    </row>
    <row r="3455" spans="20:22" x14ac:dyDescent="0.25">
      <c r="T3455" t="str">
        <v>No</v>
      </c>
      <c r="U3455">
        <f t="shared" si="55"/>
        <v>0</v>
      </c>
      <c r="V3455">
        <f ca="1"/>
        <v>0</v>
      </c>
    </row>
    <row r="3456" spans="20:22" x14ac:dyDescent="0.25">
      <c r="T3456" t="str">
        <v>No</v>
      </c>
      <c r="U3456">
        <f t="shared" si="55"/>
        <v>0</v>
      </c>
      <c r="V3456">
        <f ca="1"/>
        <v>0</v>
      </c>
    </row>
    <row r="3457" spans="20:22" x14ac:dyDescent="0.25">
      <c r="T3457" t="str">
        <v>No</v>
      </c>
      <c r="U3457">
        <f t="shared" si="55"/>
        <v>0</v>
      </c>
      <c r="V3457">
        <f ca="1"/>
        <v>0</v>
      </c>
    </row>
    <row r="3458" spans="20:22" x14ac:dyDescent="0.25">
      <c r="T3458" t="str">
        <v>No</v>
      </c>
      <c r="U3458">
        <f t="shared" si="55"/>
        <v>0</v>
      </c>
      <c r="V3458">
        <f ca="1"/>
        <v>0</v>
      </c>
    </row>
    <row r="3459" spans="20:22" x14ac:dyDescent="0.25">
      <c r="T3459" t="str">
        <v>No</v>
      </c>
      <c r="U3459">
        <f t="shared" si="55"/>
        <v>0</v>
      </c>
      <c r="V3459">
        <f ca="1"/>
        <v>0</v>
      </c>
    </row>
    <row r="3460" spans="20:22" x14ac:dyDescent="0.25">
      <c r="T3460" t="str">
        <v>No</v>
      </c>
      <c r="U3460">
        <f t="shared" si="55"/>
        <v>0</v>
      </c>
      <c r="V3460">
        <f ca="1"/>
        <v>0</v>
      </c>
    </row>
    <row r="3461" spans="20:22" x14ac:dyDescent="0.25">
      <c r="T3461" t="str">
        <v>No</v>
      </c>
      <c r="U3461">
        <f t="shared" si="55"/>
        <v>0</v>
      </c>
      <c r="V3461">
        <f ca="1"/>
        <v>0</v>
      </c>
    </row>
    <row r="3462" spans="20:22" x14ac:dyDescent="0.25">
      <c r="T3462" t="str">
        <v>No</v>
      </c>
      <c r="U3462">
        <f t="shared" si="55"/>
        <v>0</v>
      </c>
      <c r="V3462">
        <f ca="1"/>
        <v>0</v>
      </c>
    </row>
    <row r="3463" spans="20:22" x14ac:dyDescent="0.25">
      <c r="T3463" t="str">
        <v>No</v>
      </c>
      <c r="U3463">
        <f t="shared" si="55"/>
        <v>0</v>
      </c>
      <c r="V3463">
        <f ca="1"/>
        <v>0</v>
      </c>
    </row>
    <row r="3464" spans="20:22" x14ac:dyDescent="0.25">
      <c r="T3464" t="str">
        <v>No</v>
      </c>
      <c r="U3464">
        <f t="shared" si="55"/>
        <v>0</v>
      </c>
      <c r="V3464">
        <f ca="1"/>
        <v>0</v>
      </c>
    </row>
    <row r="3465" spans="20:22" x14ac:dyDescent="0.25">
      <c r="T3465" t="str">
        <v>No</v>
      </c>
      <c r="U3465">
        <f t="shared" si="55"/>
        <v>0</v>
      </c>
      <c r="V3465">
        <f ca="1"/>
        <v>0</v>
      </c>
    </row>
    <row r="3466" spans="20:22" x14ac:dyDescent="0.25">
      <c r="T3466" t="str">
        <v>No</v>
      </c>
      <c r="U3466">
        <f t="shared" si="55"/>
        <v>0</v>
      </c>
      <c r="V3466">
        <f ca="1"/>
        <v>0</v>
      </c>
    </row>
    <row r="3467" spans="20:22" x14ac:dyDescent="0.25">
      <c r="T3467" t="str">
        <v>No</v>
      </c>
      <c r="U3467">
        <f t="shared" si="55"/>
        <v>0</v>
      </c>
      <c r="V3467">
        <f ca="1"/>
        <v>0</v>
      </c>
    </row>
    <row r="3468" spans="20:22" x14ac:dyDescent="0.25">
      <c r="T3468" t="str">
        <v>No</v>
      </c>
      <c r="U3468">
        <f t="shared" si="55"/>
        <v>0</v>
      </c>
      <c r="V3468">
        <f ca="1"/>
        <v>0</v>
      </c>
    </row>
    <row r="3469" spans="20:22" x14ac:dyDescent="0.25">
      <c r="T3469" t="str">
        <v>No</v>
      </c>
      <c r="U3469">
        <f t="shared" si="55"/>
        <v>0</v>
      </c>
      <c r="V3469">
        <f ca="1"/>
        <v>0</v>
      </c>
    </row>
    <row r="3470" spans="20:22" x14ac:dyDescent="0.25">
      <c r="T3470" t="str">
        <v>No</v>
      </c>
      <c r="U3470">
        <f t="shared" si="55"/>
        <v>0</v>
      </c>
      <c r="V3470">
        <f ca="1"/>
        <v>0</v>
      </c>
    </row>
    <row r="3471" spans="20:22" x14ac:dyDescent="0.25">
      <c r="T3471" t="str">
        <v>No</v>
      </c>
      <c r="U3471">
        <f t="shared" si="55"/>
        <v>0</v>
      </c>
      <c r="V3471">
        <f ca="1"/>
        <v>0</v>
      </c>
    </row>
    <row r="3472" spans="20:22" x14ac:dyDescent="0.25">
      <c r="T3472" t="str">
        <v>No</v>
      </c>
      <c r="U3472">
        <f t="shared" ref="U3472:U3535" si="56">IF(T3472="Yes",1,0)</f>
        <v>0</v>
      </c>
      <c r="V3472">
        <f ca="1"/>
        <v>0</v>
      </c>
    </row>
    <row r="3473" spans="20:22" x14ac:dyDescent="0.25">
      <c r="T3473" t="str">
        <v>No</v>
      </c>
      <c r="U3473">
        <f t="shared" si="56"/>
        <v>0</v>
      </c>
      <c r="V3473">
        <f ca="1"/>
        <v>0</v>
      </c>
    </row>
    <row r="3474" spans="20:22" x14ac:dyDescent="0.25">
      <c r="T3474" t="str">
        <v>No</v>
      </c>
      <c r="U3474">
        <f t="shared" si="56"/>
        <v>0</v>
      </c>
      <c r="V3474">
        <f ca="1"/>
        <v>0</v>
      </c>
    </row>
    <row r="3475" spans="20:22" x14ac:dyDescent="0.25">
      <c r="T3475" t="str">
        <v>No</v>
      </c>
      <c r="U3475">
        <f t="shared" si="56"/>
        <v>0</v>
      </c>
      <c r="V3475">
        <f ca="1"/>
        <v>0</v>
      </c>
    </row>
    <row r="3476" spans="20:22" x14ac:dyDescent="0.25">
      <c r="T3476" t="str">
        <v>No</v>
      </c>
      <c r="U3476">
        <f t="shared" si="56"/>
        <v>0</v>
      </c>
      <c r="V3476">
        <f ca="1"/>
        <v>0</v>
      </c>
    </row>
    <row r="3477" spans="20:22" x14ac:dyDescent="0.25">
      <c r="T3477" t="str">
        <v>No</v>
      </c>
      <c r="U3477">
        <f t="shared" si="56"/>
        <v>0</v>
      </c>
      <c r="V3477">
        <f ca="1"/>
        <v>0</v>
      </c>
    </row>
    <row r="3478" spans="20:22" x14ac:dyDescent="0.25">
      <c r="T3478" t="str">
        <v>No</v>
      </c>
      <c r="U3478">
        <f t="shared" si="56"/>
        <v>0</v>
      </c>
      <c r="V3478">
        <f ca="1"/>
        <v>0</v>
      </c>
    </row>
    <row r="3479" spans="20:22" x14ac:dyDescent="0.25">
      <c r="T3479" t="str">
        <v>No</v>
      </c>
      <c r="U3479">
        <f t="shared" si="56"/>
        <v>0</v>
      </c>
      <c r="V3479">
        <f ca="1"/>
        <v>0</v>
      </c>
    </row>
    <row r="3480" spans="20:22" x14ac:dyDescent="0.25">
      <c r="T3480" t="str">
        <v>No</v>
      </c>
      <c r="U3480">
        <f t="shared" si="56"/>
        <v>0</v>
      </c>
      <c r="V3480">
        <f ca="1"/>
        <v>0</v>
      </c>
    </row>
    <row r="3481" spans="20:22" x14ac:dyDescent="0.25">
      <c r="T3481" t="str">
        <v>No</v>
      </c>
      <c r="U3481">
        <f t="shared" si="56"/>
        <v>0</v>
      </c>
      <c r="V3481">
        <f ca="1"/>
        <v>0</v>
      </c>
    </row>
    <row r="3482" spans="20:22" x14ac:dyDescent="0.25">
      <c r="T3482" t="str">
        <v>No</v>
      </c>
      <c r="U3482">
        <f t="shared" si="56"/>
        <v>0</v>
      </c>
      <c r="V3482">
        <f ca="1"/>
        <v>0</v>
      </c>
    </row>
    <row r="3483" spans="20:22" x14ac:dyDescent="0.25">
      <c r="T3483" t="str">
        <v>No</v>
      </c>
      <c r="U3483">
        <f t="shared" si="56"/>
        <v>0</v>
      </c>
      <c r="V3483">
        <f ca="1"/>
        <v>0</v>
      </c>
    </row>
    <row r="3484" spans="20:22" x14ac:dyDescent="0.25">
      <c r="T3484" t="str">
        <v>No</v>
      </c>
      <c r="U3484">
        <f t="shared" si="56"/>
        <v>0</v>
      </c>
      <c r="V3484">
        <f ca="1"/>
        <v>0</v>
      </c>
    </row>
    <row r="3485" spans="20:22" x14ac:dyDescent="0.25">
      <c r="T3485" t="str">
        <v>No</v>
      </c>
      <c r="U3485">
        <f t="shared" si="56"/>
        <v>0</v>
      </c>
      <c r="V3485">
        <f ca="1"/>
        <v>0</v>
      </c>
    </row>
    <row r="3486" spans="20:22" x14ac:dyDescent="0.25">
      <c r="T3486" t="str">
        <v>No</v>
      </c>
      <c r="U3486">
        <f t="shared" si="56"/>
        <v>0</v>
      </c>
      <c r="V3486">
        <f ca="1"/>
        <v>0</v>
      </c>
    </row>
    <row r="3487" spans="20:22" x14ac:dyDescent="0.25">
      <c r="T3487" t="str">
        <v>No</v>
      </c>
      <c r="U3487">
        <f t="shared" si="56"/>
        <v>0</v>
      </c>
      <c r="V3487">
        <f ca="1"/>
        <v>0</v>
      </c>
    </row>
    <row r="3488" spans="20:22" x14ac:dyDescent="0.25">
      <c r="T3488" t="str">
        <v>No</v>
      </c>
      <c r="U3488">
        <f t="shared" si="56"/>
        <v>0</v>
      </c>
      <c r="V3488">
        <f ca="1"/>
        <v>0</v>
      </c>
    </row>
    <row r="3489" spans="20:22" x14ac:dyDescent="0.25">
      <c r="T3489" t="str">
        <v>No</v>
      </c>
      <c r="U3489">
        <f t="shared" si="56"/>
        <v>0</v>
      </c>
      <c r="V3489">
        <f ca="1"/>
        <v>0</v>
      </c>
    </row>
    <row r="3490" spans="20:22" x14ac:dyDescent="0.25">
      <c r="T3490" t="str">
        <v>No</v>
      </c>
      <c r="U3490">
        <f t="shared" si="56"/>
        <v>0</v>
      </c>
      <c r="V3490">
        <f ca="1"/>
        <v>0</v>
      </c>
    </row>
    <row r="3491" spans="20:22" x14ac:dyDescent="0.25">
      <c r="T3491" t="str">
        <v>No</v>
      </c>
      <c r="U3491">
        <f t="shared" si="56"/>
        <v>0</v>
      </c>
      <c r="V3491">
        <f ca="1"/>
        <v>0</v>
      </c>
    </row>
    <row r="3492" spans="20:22" x14ac:dyDescent="0.25">
      <c r="T3492" t="str">
        <v>No</v>
      </c>
      <c r="U3492">
        <f t="shared" si="56"/>
        <v>0</v>
      </c>
      <c r="V3492">
        <f ca="1"/>
        <v>0</v>
      </c>
    </row>
    <row r="3493" spans="20:22" x14ac:dyDescent="0.25">
      <c r="T3493" t="str">
        <v>No</v>
      </c>
      <c r="U3493">
        <f t="shared" si="56"/>
        <v>0</v>
      </c>
      <c r="V3493">
        <f ca="1"/>
        <v>0</v>
      </c>
    </row>
    <row r="3494" spans="20:22" x14ac:dyDescent="0.25">
      <c r="T3494" t="str">
        <v>No</v>
      </c>
      <c r="U3494">
        <f t="shared" si="56"/>
        <v>0</v>
      </c>
      <c r="V3494">
        <f ca="1"/>
        <v>0</v>
      </c>
    </row>
    <row r="3495" spans="20:22" x14ac:dyDescent="0.25">
      <c r="T3495" t="str">
        <v>No</v>
      </c>
      <c r="U3495">
        <f t="shared" si="56"/>
        <v>0</v>
      </c>
      <c r="V3495">
        <f ca="1"/>
        <v>0</v>
      </c>
    </row>
    <row r="3496" spans="20:22" x14ac:dyDescent="0.25">
      <c r="T3496" t="str">
        <v>No</v>
      </c>
      <c r="U3496">
        <f t="shared" si="56"/>
        <v>0</v>
      </c>
      <c r="V3496">
        <f ca="1"/>
        <v>0</v>
      </c>
    </row>
    <row r="3497" spans="20:22" x14ac:dyDescent="0.25">
      <c r="T3497" t="str">
        <v>No</v>
      </c>
      <c r="U3497">
        <f t="shared" si="56"/>
        <v>0</v>
      </c>
      <c r="V3497">
        <f ca="1"/>
        <v>0</v>
      </c>
    </row>
    <row r="3498" spans="20:22" x14ac:dyDescent="0.25">
      <c r="T3498" t="str">
        <v>No</v>
      </c>
      <c r="U3498">
        <f t="shared" si="56"/>
        <v>0</v>
      </c>
      <c r="V3498">
        <f ca="1"/>
        <v>0</v>
      </c>
    </row>
    <row r="3499" spans="20:22" x14ac:dyDescent="0.25">
      <c r="T3499" t="str">
        <v>No</v>
      </c>
      <c r="U3499">
        <f t="shared" si="56"/>
        <v>0</v>
      </c>
      <c r="V3499">
        <f ca="1"/>
        <v>0</v>
      </c>
    </row>
    <row r="3500" spans="20:22" x14ac:dyDescent="0.25">
      <c r="T3500" t="str">
        <v>No</v>
      </c>
      <c r="U3500">
        <f t="shared" si="56"/>
        <v>0</v>
      </c>
      <c r="V3500">
        <f ca="1"/>
        <v>0</v>
      </c>
    </row>
    <row r="3501" spans="20:22" x14ac:dyDescent="0.25">
      <c r="T3501" t="str">
        <v>No</v>
      </c>
      <c r="U3501">
        <f t="shared" si="56"/>
        <v>0</v>
      </c>
      <c r="V3501">
        <f ca="1"/>
        <v>0</v>
      </c>
    </row>
    <row r="3502" spans="20:22" x14ac:dyDescent="0.25">
      <c r="T3502" t="str">
        <v>No</v>
      </c>
      <c r="U3502">
        <f t="shared" si="56"/>
        <v>0</v>
      </c>
      <c r="V3502">
        <f ca="1"/>
        <v>0</v>
      </c>
    </row>
    <row r="3503" spans="20:22" x14ac:dyDescent="0.25">
      <c r="T3503" t="str">
        <v>No</v>
      </c>
      <c r="U3503">
        <f t="shared" si="56"/>
        <v>0</v>
      </c>
      <c r="V3503">
        <f ca="1"/>
        <v>0</v>
      </c>
    </row>
    <row r="3504" spans="20:22" x14ac:dyDescent="0.25">
      <c r="T3504" t="str">
        <v>No</v>
      </c>
      <c r="U3504">
        <f t="shared" si="56"/>
        <v>0</v>
      </c>
      <c r="V3504">
        <f ca="1"/>
        <v>0</v>
      </c>
    </row>
    <row r="3505" spans="20:22" x14ac:dyDescent="0.25">
      <c r="T3505" t="str">
        <v>No</v>
      </c>
      <c r="U3505">
        <f t="shared" si="56"/>
        <v>0</v>
      </c>
      <c r="V3505">
        <f ca="1"/>
        <v>0</v>
      </c>
    </row>
    <row r="3506" spans="20:22" x14ac:dyDescent="0.25">
      <c r="T3506" t="str">
        <v>No</v>
      </c>
      <c r="U3506">
        <f t="shared" si="56"/>
        <v>0</v>
      </c>
      <c r="V3506">
        <f ca="1"/>
        <v>0</v>
      </c>
    </row>
    <row r="3507" spans="20:22" x14ac:dyDescent="0.25">
      <c r="T3507" t="str">
        <v>No</v>
      </c>
      <c r="U3507">
        <f t="shared" si="56"/>
        <v>0</v>
      </c>
      <c r="V3507">
        <f ca="1"/>
        <v>0</v>
      </c>
    </row>
    <row r="3508" spans="20:22" x14ac:dyDescent="0.25">
      <c r="T3508" t="str">
        <v>Yes</v>
      </c>
      <c r="U3508">
        <f t="shared" si="56"/>
        <v>1</v>
      </c>
      <c r="V3508">
        <f ca="1"/>
        <v>0</v>
      </c>
    </row>
    <row r="3509" spans="20:22" x14ac:dyDescent="0.25">
      <c r="T3509" t="str">
        <v>Yes</v>
      </c>
      <c r="U3509">
        <f t="shared" si="56"/>
        <v>1</v>
      </c>
      <c r="V3509">
        <f ca="1"/>
        <v>0</v>
      </c>
    </row>
    <row r="3510" spans="20:22" x14ac:dyDescent="0.25">
      <c r="T3510" t="str">
        <v>Yes</v>
      </c>
      <c r="U3510">
        <f t="shared" si="56"/>
        <v>1</v>
      </c>
      <c r="V3510">
        <f ca="1"/>
        <v>0</v>
      </c>
    </row>
    <row r="3511" spans="20:22" x14ac:dyDescent="0.25">
      <c r="T3511" t="str">
        <v>Yes</v>
      </c>
      <c r="U3511">
        <f t="shared" si="56"/>
        <v>1</v>
      </c>
      <c r="V3511">
        <f ca="1"/>
        <v>0</v>
      </c>
    </row>
    <row r="3512" spans="20:22" x14ac:dyDescent="0.25">
      <c r="T3512" t="str">
        <v>Yes</v>
      </c>
      <c r="U3512">
        <f t="shared" si="56"/>
        <v>1</v>
      </c>
      <c r="V3512">
        <f ca="1"/>
        <v>0</v>
      </c>
    </row>
    <row r="3513" spans="20:22" x14ac:dyDescent="0.25">
      <c r="T3513" t="str">
        <v>Yes</v>
      </c>
      <c r="U3513">
        <f t="shared" si="56"/>
        <v>1</v>
      </c>
      <c r="V3513">
        <f ca="1"/>
        <v>0</v>
      </c>
    </row>
    <row r="3514" spans="20:22" x14ac:dyDescent="0.25">
      <c r="T3514" t="str">
        <v>Yes</v>
      </c>
      <c r="U3514">
        <f t="shared" si="56"/>
        <v>1</v>
      </c>
      <c r="V3514">
        <f ca="1"/>
        <v>5</v>
      </c>
    </row>
    <row r="3515" spans="20:22" x14ac:dyDescent="0.25">
      <c r="T3515" t="str">
        <v>Yes</v>
      </c>
      <c r="U3515">
        <f t="shared" si="56"/>
        <v>1</v>
      </c>
      <c r="V3515">
        <f ca="1"/>
        <v>5</v>
      </c>
    </row>
    <row r="3516" spans="20:22" x14ac:dyDescent="0.25">
      <c r="T3516" t="str">
        <v>Yes</v>
      </c>
      <c r="U3516">
        <f t="shared" si="56"/>
        <v>1</v>
      </c>
      <c r="V3516">
        <f ca="1"/>
        <v>1</v>
      </c>
    </row>
    <row r="3517" spans="20:22" x14ac:dyDescent="0.25">
      <c r="T3517" t="str">
        <v>Yes</v>
      </c>
      <c r="U3517">
        <f t="shared" si="56"/>
        <v>1</v>
      </c>
      <c r="V3517">
        <f ca="1"/>
        <v>0</v>
      </c>
    </row>
    <row r="3518" spans="20:22" x14ac:dyDescent="0.25">
      <c r="T3518" t="str">
        <v>Yes</v>
      </c>
      <c r="U3518">
        <f t="shared" si="56"/>
        <v>1</v>
      </c>
      <c r="V3518">
        <f ca="1"/>
        <v>5</v>
      </c>
    </row>
    <row r="3519" spans="20:22" x14ac:dyDescent="0.25">
      <c r="T3519" t="str">
        <v>Yes</v>
      </c>
      <c r="U3519">
        <f t="shared" si="56"/>
        <v>1</v>
      </c>
      <c r="V3519">
        <f ca="1"/>
        <v>1</v>
      </c>
    </row>
    <row r="3520" spans="20:22" x14ac:dyDescent="0.25">
      <c r="T3520" t="str">
        <v>Yes</v>
      </c>
      <c r="U3520">
        <f t="shared" si="56"/>
        <v>1</v>
      </c>
      <c r="V3520">
        <f ca="1"/>
        <v>0</v>
      </c>
    </row>
    <row r="3521" spans="20:22" x14ac:dyDescent="0.25">
      <c r="T3521" t="str">
        <v>Yes</v>
      </c>
      <c r="U3521">
        <f t="shared" si="56"/>
        <v>1</v>
      </c>
      <c r="V3521">
        <f ca="1"/>
        <v>2</v>
      </c>
    </row>
    <row r="3522" spans="20:22" x14ac:dyDescent="0.25">
      <c r="T3522" t="str">
        <v>Yes</v>
      </c>
      <c r="U3522">
        <f t="shared" si="56"/>
        <v>1</v>
      </c>
      <c r="V3522">
        <f ca="1"/>
        <v>0</v>
      </c>
    </row>
    <row r="3523" spans="20:22" x14ac:dyDescent="0.25">
      <c r="T3523" t="str">
        <v>Yes</v>
      </c>
      <c r="U3523">
        <f t="shared" si="56"/>
        <v>1</v>
      </c>
      <c r="V3523">
        <f ca="1"/>
        <v>3</v>
      </c>
    </row>
    <row r="3524" spans="20:22" x14ac:dyDescent="0.25">
      <c r="T3524" t="str">
        <v>Yes</v>
      </c>
      <c r="U3524">
        <f t="shared" si="56"/>
        <v>1</v>
      </c>
      <c r="V3524">
        <f ca="1"/>
        <v>1</v>
      </c>
    </row>
    <row r="3525" spans="20:22" x14ac:dyDescent="0.25">
      <c r="T3525" t="str">
        <v>Yes</v>
      </c>
      <c r="U3525">
        <f t="shared" si="56"/>
        <v>1</v>
      </c>
      <c r="V3525">
        <f ca="1"/>
        <v>3</v>
      </c>
    </row>
    <row r="3526" spans="20:22" x14ac:dyDescent="0.25">
      <c r="T3526" t="str">
        <v>Yes</v>
      </c>
      <c r="U3526">
        <f t="shared" si="56"/>
        <v>1</v>
      </c>
      <c r="V3526">
        <f ca="1"/>
        <v>5</v>
      </c>
    </row>
    <row r="3527" spans="20:22" x14ac:dyDescent="0.25">
      <c r="T3527" t="str">
        <v>Yes</v>
      </c>
      <c r="U3527">
        <f t="shared" si="56"/>
        <v>1</v>
      </c>
      <c r="V3527">
        <f ca="1"/>
        <v>1</v>
      </c>
    </row>
    <row r="3528" spans="20:22" x14ac:dyDescent="0.25">
      <c r="T3528" t="str">
        <v>Yes</v>
      </c>
      <c r="U3528">
        <f t="shared" si="56"/>
        <v>1</v>
      </c>
      <c r="V3528">
        <f ca="1"/>
        <v>1</v>
      </c>
    </row>
    <row r="3529" spans="20:22" x14ac:dyDescent="0.25">
      <c r="T3529" t="str">
        <v>Yes</v>
      </c>
      <c r="U3529">
        <f t="shared" si="56"/>
        <v>1</v>
      </c>
      <c r="V3529">
        <f ca="1"/>
        <v>1</v>
      </c>
    </row>
    <row r="3530" spans="20:22" x14ac:dyDescent="0.25">
      <c r="T3530" t="str">
        <v>Yes</v>
      </c>
      <c r="U3530">
        <f t="shared" si="56"/>
        <v>1</v>
      </c>
      <c r="V3530">
        <f ca="1"/>
        <v>1</v>
      </c>
    </row>
    <row r="3531" spans="20:22" x14ac:dyDescent="0.25">
      <c r="T3531" t="str">
        <v>Yes</v>
      </c>
      <c r="U3531">
        <f t="shared" si="56"/>
        <v>1</v>
      </c>
      <c r="V3531">
        <f ca="1"/>
        <v>0</v>
      </c>
    </row>
    <row r="3532" spans="20:22" x14ac:dyDescent="0.25">
      <c r="T3532" t="str">
        <v>Yes</v>
      </c>
      <c r="U3532">
        <f t="shared" si="56"/>
        <v>1</v>
      </c>
      <c r="V3532">
        <f ca="1"/>
        <v>3</v>
      </c>
    </row>
    <row r="3533" spans="20:22" x14ac:dyDescent="0.25">
      <c r="T3533" t="str">
        <v>Yes</v>
      </c>
      <c r="U3533">
        <f t="shared" si="56"/>
        <v>1</v>
      </c>
      <c r="V3533">
        <f ca="1"/>
        <v>0</v>
      </c>
    </row>
    <row r="3534" spans="20:22" x14ac:dyDescent="0.25">
      <c r="T3534" t="str">
        <v>Yes</v>
      </c>
      <c r="U3534">
        <f t="shared" si="56"/>
        <v>1</v>
      </c>
      <c r="V3534">
        <f ca="1"/>
        <v>2</v>
      </c>
    </row>
    <row r="3535" spans="20:22" x14ac:dyDescent="0.25">
      <c r="T3535" t="str">
        <v>Yes</v>
      </c>
      <c r="U3535">
        <f t="shared" si="56"/>
        <v>1</v>
      </c>
      <c r="V3535">
        <f ca="1"/>
        <v>4</v>
      </c>
    </row>
    <row r="3536" spans="20:22" x14ac:dyDescent="0.25">
      <c r="T3536" t="str">
        <v>Yes</v>
      </c>
      <c r="U3536">
        <f t="shared" ref="U3536:U3599" si="57">IF(T3536="Yes",1,0)</f>
        <v>1</v>
      </c>
      <c r="V3536">
        <f ca="1"/>
        <v>4</v>
      </c>
    </row>
    <row r="3537" spans="20:22" x14ac:dyDescent="0.25">
      <c r="T3537" t="str">
        <v>Yes</v>
      </c>
      <c r="U3537">
        <f t="shared" si="57"/>
        <v>1</v>
      </c>
      <c r="V3537">
        <f ca="1"/>
        <v>3</v>
      </c>
    </row>
    <row r="3538" spans="20:22" x14ac:dyDescent="0.25">
      <c r="T3538" t="str">
        <v>Yes</v>
      </c>
      <c r="U3538">
        <f t="shared" si="57"/>
        <v>1</v>
      </c>
      <c r="V3538">
        <f ca="1"/>
        <v>1</v>
      </c>
    </row>
    <row r="3539" spans="20:22" x14ac:dyDescent="0.25">
      <c r="T3539" t="str">
        <v>Yes</v>
      </c>
      <c r="U3539">
        <f t="shared" si="57"/>
        <v>1</v>
      </c>
      <c r="V3539">
        <f ca="1"/>
        <v>0</v>
      </c>
    </row>
    <row r="3540" spans="20:22" x14ac:dyDescent="0.25">
      <c r="T3540" t="str">
        <v>Yes</v>
      </c>
      <c r="U3540">
        <f t="shared" si="57"/>
        <v>1</v>
      </c>
      <c r="V3540">
        <f ca="1"/>
        <v>0</v>
      </c>
    </row>
    <row r="3541" spans="20:22" x14ac:dyDescent="0.25">
      <c r="T3541" t="str">
        <v>Yes</v>
      </c>
      <c r="U3541">
        <f t="shared" si="57"/>
        <v>1</v>
      </c>
      <c r="V3541">
        <f ca="1"/>
        <v>4</v>
      </c>
    </row>
    <row r="3542" spans="20:22" x14ac:dyDescent="0.25">
      <c r="T3542" t="str">
        <v>Yes</v>
      </c>
      <c r="U3542">
        <f t="shared" si="57"/>
        <v>1</v>
      </c>
      <c r="V3542">
        <f ca="1"/>
        <v>1</v>
      </c>
    </row>
    <row r="3543" spans="20:22" x14ac:dyDescent="0.25">
      <c r="T3543" t="str">
        <v>Yes</v>
      </c>
      <c r="U3543">
        <f t="shared" si="57"/>
        <v>1</v>
      </c>
      <c r="V3543">
        <f ca="1"/>
        <v>4</v>
      </c>
    </row>
    <row r="3544" spans="20:22" x14ac:dyDescent="0.25">
      <c r="T3544" t="str">
        <v>Yes</v>
      </c>
      <c r="U3544">
        <f t="shared" si="57"/>
        <v>1</v>
      </c>
      <c r="V3544">
        <f ca="1"/>
        <v>0</v>
      </c>
    </row>
    <row r="3545" spans="20:22" x14ac:dyDescent="0.25">
      <c r="T3545" t="str">
        <v>Yes</v>
      </c>
      <c r="U3545">
        <f t="shared" si="57"/>
        <v>1</v>
      </c>
      <c r="V3545">
        <f ca="1"/>
        <v>5</v>
      </c>
    </row>
    <row r="3546" spans="20:22" x14ac:dyDescent="0.25">
      <c r="T3546" t="str">
        <v>Yes</v>
      </c>
      <c r="U3546">
        <f t="shared" si="57"/>
        <v>1</v>
      </c>
      <c r="V3546">
        <f ca="1"/>
        <v>3</v>
      </c>
    </row>
    <row r="3547" spans="20:22" x14ac:dyDescent="0.25">
      <c r="T3547" t="str">
        <v>Yes</v>
      </c>
      <c r="U3547">
        <f t="shared" si="57"/>
        <v>1</v>
      </c>
      <c r="V3547">
        <f ca="1"/>
        <v>2</v>
      </c>
    </row>
    <row r="3548" spans="20:22" x14ac:dyDescent="0.25">
      <c r="T3548" t="str">
        <v>Yes</v>
      </c>
      <c r="U3548">
        <f t="shared" si="57"/>
        <v>1</v>
      </c>
      <c r="V3548">
        <f ca="1"/>
        <v>5</v>
      </c>
    </row>
    <row r="3549" spans="20:22" x14ac:dyDescent="0.25">
      <c r="T3549" t="str">
        <v>Yes</v>
      </c>
      <c r="U3549">
        <f t="shared" si="57"/>
        <v>1</v>
      </c>
      <c r="V3549">
        <f ca="1"/>
        <v>4</v>
      </c>
    </row>
    <row r="3550" spans="20:22" x14ac:dyDescent="0.25">
      <c r="T3550" t="str">
        <v>Yes</v>
      </c>
      <c r="U3550">
        <f t="shared" si="57"/>
        <v>1</v>
      </c>
      <c r="V3550">
        <f ca="1"/>
        <v>5</v>
      </c>
    </row>
    <row r="3551" spans="20:22" x14ac:dyDescent="0.25">
      <c r="T3551" t="str">
        <v>Yes</v>
      </c>
      <c r="U3551">
        <f t="shared" si="57"/>
        <v>1</v>
      </c>
      <c r="V3551">
        <f ca="1"/>
        <v>1</v>
      </c>
    </row>
    <row r="3552" spans="20:22" x14ac:dyDescent="0.25">
      <c r="T3552" t="str">
        <v>Yes</v>
      </c>
      <c r="U3552">
        <f t="shared" si="57"/>
        <v>1</v>
      </c>
      <c r="V3552">
        <f ca="1"/>
        <v>5</v>
      </c>
    </row>
    <row r="3553" spans="20:22" x14ac:dyDescent="0.25">
      <c r="T3553" t="str">
        <v>Yes</v>
      </c>
      <c r="U3553">
        <f t="shared" si="57"/>
        <v>1</v>
      </c>
      <c r="V3553">
        <f ca="1"/>
        <v>0</v>
      </c>
    </row>
    <row r="3554" spans="20:22" x14ac:dyDescent="0.25">
      <c r="T3554" t="str">
        <v>Yes</v>
      </c>
      <c r="U3554">
        <f t="shared" si="57"/>
        <v>1</v>
      </c>
      <c r="V3554">
        <f ca="1"/>
        <v>3</v>
      </c>
    </row>
    <row r="3555" spans="20:22" x14ac:dyDescent="0.25">
      <c r="T3555" t="str">
        <v>Yes</v>
      </c>
      <c r="U3555">
        <f t="shared" si="57"/>
        <v>1</v>
      </c>
      <c r="V3555">
        <f ca="1"/>
        <v>3</v>
      </c>
    </row>
    <row r="3556" spans="20:22" x14ac:dyDescent="0.25">
      <c r="T3556" t="str">
        <v>Yes</v>
      </c>
      <c r="U3556">
        <f t="shared" si="57"/>
        <v>1</v>
      </c>
      <c r="V3556">
        <f ca="1"/>
        <v>0</v>
      </c>
    </row>
    <row r="3557" spans="20:22" x14ac:dyDescent="0.25">
      <c r="T3557" t="str">
        <v>Yes</v>
      </c>
      <c r="U3557">
        <f t="shared" si="57"/>
        <v>1</v>
      </c>
      <c r="V3557">
        <f ca="1"/>
        <v>2</v>
      </c>
    </row>
    <row r="3558" spans="20:22" x14ac:dyDescent="0.25">
      <c r="T3558" t="str">
        <v>Yes</v>
      </c>
      <c r="U3558">
        <f t="shared" si="57"/>
        <v>1</v>
      </c>
      <c r="V3558">
        <f ca="1"/>
        <v>2</v>
      </c>
    </row>
    <row r="3559" spans="20:22" x14ac:dyDescent="0.25">
      <c r="T3559" t="str">
        <v>Yes</v>
      </c>
      <c r="U3559">
        <f t="shared" si="57"/>
        <v>1</v>
      </c>
      <c r="V3559">
        <f ca="1"/>
        <v>2</v>
      </c>
    </row>
    <row r="3560" spans="20:22" x14ac:dyDescent="0.25">
      <c r="T3560" t="str">
        <v>Yes</v>
      </c>
      <c r="U3560">
        <f t="shared" si="57"/>
        <v>1</v>
      </c>
      <c r="V3560">
        <f ca="1"/>
        <v>0</v>
      </c>
    </row>
    <row r="3561" spans="20:22" x14ac:dyDescent="0.25">
      <c r="T3561" t="str">
        <v>Yes</v>
      </c>
      <c r="U3561">
        <f t="shared" si="57"/>
        <v>1</v>
      </c>
      <c r="V3561">
        <f ca="1"/>
        <v>3</v>
      </c>
    </row>
    <row r="3562" spans="20:22" x14ac:dyDescent="0.25">
      <c r="T3562" t="str">
        <v>Yes</v>
      </c>
      <c r="U3562">
        <f t="shared" si="57"/>
        <v>1</v>
      </c>
      <c r="V3562">
        <f ca="1"/>
        <v>3</v>
      </c>
    </row>
    <row r="3563" spans="20:22" x14ac:dyDescent="0.25">
      <c r="T3563" t="str">
        <v>Yes</v>
      </c>
      <c r="U3563">
        <f t="shared" si="57"/>
        <v>1</v>
      </c>
      <c r="V3563">
        <f ca="1"/>
        <v>0</v>
      </c>
    </row>
    <row r="3564" spans="20:22" x14ac:dyDescent="0.25">
      <c r="T3564" t="str">
        <v>Yes</v>
      </c>
      <c r="U3564">
        <f t="shared" si="57"/>
        <v>1</v>
      </c>
      <c r="V3564">
        <f ca="1"/>
        <v>4</v>
      </c>
    </row>
    <row r="3565" spans="20:22" x14ac:dyDescent="0.25">
      <c r="T3565" t="str">
        <v>Yes</v>
      </c>
      <c r="U3565">
        <f t="shared" si="57"/>
        <v>1</v>
      </c>
      <c r="V3565">
        <f ca="1"/>
        <v>2</v>
      </c>
    </row>
    <row r="3566" spans="20:22" x14ac:dyDescent="0.25">
      <c r="T3566" t="str">
        <v>Yes</v>
      </c>
      <c r="U3566">
        <f t="shared" si="57"/>
        <v>1</v>
      </c>
      <c r="V3566">
        <f ca="1"/>
        <v>0</v>
      </c>
    </row>
    <row r="3567" spans="20:22" x14ac:dyDescent="0.25">
      <c r="T3567" t="str">
        <v>Yes</v>
      </c>
      <c r="U3567">
        <f t="shared" si="57"/>
        <v>1</v>
      </c>
      <c r="V3567">
        <f ca="1"/>
        <v>3</v>
      </c>
    </row>
    <row r="3568" spans="20:22" x14ac:dyDescent="0.25">
      <c r="T3568" t="str">
        <v>Yes</v>
      </c>
      <c r="U3568">
        <f t="shared" si="57"/>
        <v>1</v>
      </c>
      <c r="V3568">
        <f ca="1"/>
        <v>4</v>
      </c>
    </row>
    <row r="3569" spans="20:22" x14ac:dyDescent="0.25">
      <c r="T3569" t="str">
        <v>Yes</v>
      </c>
      <c r="U3569">
        <f t="shared" si="57"/>
        <v>1</v>
      </c>
      <c r="V3569">
        <f ca="1"/>
        <v>1</v>
      </c>
    </row>
    <row r="3570" spans="20:22" x14ac:dyDescent="0.25">
      <c r="T3570" t="str">
        <v>Yes</v>
      </c>
      <c r="U3570">
        <f t="shared" si="57"/>
        <v>1</v>
      </c>
      <c r="V3570">
        <f ca="1"/>
        <v>3</v>
      </c>
    </row>
    <row r="3571" spans="20:22" x14ac:dyDescent="0.25">
      <c r="T3571" t="str">
        <v>Yes</v>
      </c>
      <c r="U3571">
        <f t="shared" si="57"/>
        <v>1</v>
      </c>
      <c r="V3571">
        <f ca="1"/>
        <v>3</v>
      </c>
    </row>
    <row r="3572" spans="20:22" x14ac:dyDescent="0.25">
      <c r="T3572" t="str">
        <v>Yes</v>
      </c>
      <c r="U3572">
        <f t="shared" si="57"/>
        <v>1</v>
      </c>
      <c r="V3572">
        <f ca="1"/>
        <v>1</v>
      </c>
    </row>
    <row r="3573" spans="20:22" x14ac:dyDescent="0.25">
      <c r="T3573" t="str">
        <v>Yes</v>
      </c>
      <c r="U3573">
        <f t="shared" si="57"/>
        <v>1</v>
      </c>
      <c r="V3573">
        <f ca="1"/>
        <v>3</v>
      </c>
    </row>
    <row r="3574" spans="20:22" x14ac:dyDescent="0.25">
      <c r="T3574" t="str">
        <v>Yes</v>
      </c>
      <c r="U3574">
        <f t="shared" si="57"/>
        <v>1</v>
      </c>
      <c r="V3574">
        <f ca="1"/>
        <v>0</v>
      </c>
    </row>
    <row r="3575" spans="20:22" x14ac:dyDescent="0.25">
      <c r="T3575" t="str">
        <v>Yes</v>
      </c>
      <c r="U3575">
        <f t="shared" si="57"/>
        <v>1</v>
      </c>
      <c r="V3575">
        <f ca="1"/>
        <v>4</v>
      </c>
    </row>
    <row r="3576" spans="20:22" x14ac:dyDescent="0.25">
      <c r="T3576" t="str">
        <v>Yes</v>
      </c>
      <c r="U3576">
        <f t="shared" si="57"/>
        <v>1</v>
      </c>
      <c r="V3576">
        <f ca="1"/>
        <v>2</v>
      </c>
    </row>
    <row r="3577" spans="20:22" x14ac:dyDescent="0.25">
      <c r="T3577" t="str">
        <v>Yes</v>
      </c>
      <c r="U3577">
        <f t="shared" si="57"/>
        <v>1</v>
      </c>
      <c r="V3577">
        <f ca="1"/>
        <v>3</v>
      </c>
    </row>
    <row r="3578" spans="20:22" x14ac:dyDescent="0.25">
      <c r="T3578" t="str">
        <v>Yes</v>
      </c>
      <c r="U3578">
        <f t="shared" si="57"/>
        <v>1</v>
      </c>
      <c r="V3578">
        <f ca="1"/>
        <v>0</v>
      </c>
    </row>
    <row r="3579" spans="20:22" x14ac:dyDescent="0.25">
      <c r="T3579" t="str">
        <v>Yes</v>
      </c>
      <c r="U3579">
        <f t="shared" si="57"/>
        <v>1</v>
      </c>
      <c r="V3579">
        <f ca="1"/>
        <v>4</v>
      </c>
    </row>
    <row r="3580" spans="20:22" x14ac:dyDescent="0.25">
      <c r="T3580" t="str">
        <v>Yes</v>
      </c>
      <c r="U3580">
        <f t="shared" si="57"/>
        <v>1</v>
      </c>
      <c r="V3580">
        <f ca="1"/>
        <v>5</v>
      </c>
    </row>
    <row r="3581" spans="20:22" x14ac:dyDescent="0.25">
      <c r="T3581" t="str">
        <v>Yes</v>
      </c>
      <c r="U3581">
        <f t="shared" si="57"/>
        <v>1</v>
      </c>
      <c r="V3581">
        <f ca="1"/>
        <v>5</v>
      </c>
    </row>
    <row r="3582" spans="20:22" x14ac:dyDescent="0.25">
      <c r="T3582" t="str">
        <v>Yes</v>
      </c>
      <c r="U3582">
        <f t="shared" si="57"/>
        <v>1</v>
      </c>
      <c r="V3582">
        <f ca="1"/>
        <v>5</v>
      </c>
    </row>
    <row r="3583" spans="20:22" x14ac:dyDescent="0.25">
      <c r="T3583" t="str">
        <v>Yes</v>
      </c>
      <c r="U3583">
        <f t="shared" si="57"/>
        <v>1</v>
      </c>
      <c r="V3583">
        <f ca="1"/>
        <v>3</v>
      </c>
    </row>
    <row r="3584" spans="20:22" x14ac:dyDescent="0.25">
      <c r="T3584" t="str">
        <v>Yes</v>
      </c>
      <c r="U3584">
        <f t="shared" si="57"/>
        <v>1</v>
      </c>
      <c r="V3584">
        <f ca="1"/>
        <v>4</v>
      </c>
    </row>
    <row r="3585" spans="20:22" x14ac:dyDescent="0.25">
      <c r="T3585" t="str">
        <v>Yes</v>
      </c>
      <c r="U3585">
        <f t="shared" si="57"/>
        <v>1</v>
      </c>
      <c r="V3585">
        <f ca="1"/>
        <v>3</v>
      </c>
    </row>
    <row r="3586" spans="20:22" x14ac:dyDescent="0.25">
      <c r="T3586" t="str">
        <v>Yes</v>
      </c>
      <c r="U3586">
        <f t="shared" si="57"/>
        <v>1</v>
      </c>
      <c r="V3586">
        <f ca="1"/>
        <v>0</v>
      </c>
    </row>
    <row r="3587" spans="20:22" x14ac:dyDescent="0.25">
      <c r="T3587" t="str">
        <v>Yes</v>
      </c>
      <c r="U3587">
        <f t="shared" si="57"/>
        <v>1</v>
      </c>
      <c r="V3587">
        <f ca="1"/>
        <v>5</v>
      </c>
    </row>
    <row r="3588" spans="20:22" x14ac:dyDescent="0.25">
      <c r="T3588" t="str">
        <v>Yes</v>
      </c>
      <c r="U3588">
        <f t="shared" si="57"/>
        <v>1</v>
      </c>
      <c r="V3588">
        <f ca="1"/>
        <v>5</v>
      </c>
    </row>
    <row r="3589" spans="20:22" x14ac:dyDescent="0.25">
      <c r="T3589" t="str">
        <v>Yes</v>
      </c>
      <c r="U3589">
        <f t="shared" si="57"/>
        <v>1</v>
      </c>
      <c r="V3589">
        <f ca="1"/>
        <v>2</v>
      </c>
    </row>
    <row r="3590" spans="20:22" x14ac:dyDescent="0.25">
      <c r="T3590" t="str">
        <v>Yes</v>
      </c>
      <c r="U3590">
        <f t="shared" si="57"/>
        <v>1</v>
      </c>
      <c r="V3590">
        <f ca="1"/>
        <v>3</v>
      </c>
    </row>
    <row r="3591" spans="20:22" x14ac:dyDescent="0.25">
      <c r="T3591" t="str">
        <v>Yes</v>
      </c>
      <c r="U3591">
        <f t="shared" si="57"/>
        <v>1</v>
      </c>
      <c r="V3591">
        <f ca="1"/>
        <v>3</v>
      </c>
    </row>
    <row r="3592" spans="20:22" x14ac:dyDescent="0.25">
      <c r="T3592" t="str">
        <v>Yes</v>
      </c>
      <c r="U3592">
        <f t="shared" si="57"/>
        <v>1</v>
      </c>
      <c r="V3592">
        <f ca="1"/>
        <v>4</v>
      </c>
    </row>
    <row r="3593" spans="20:22" x14ac:dyDescent="0.25">
      <c r="T3593" t="str">
        <v>Yes</v>
      </c>
      <c r="U3593">
        <f t="shared" si="57"/>
        <v>1</v>
      </c>
      <c r="V3593">
        <f ca="1"/>
        <v>3</v>
      </c>
    </row>
    <row r="3594" spans="20:22" x14ac:dyDescent="0.25">
      <c r="T3594" t="str">
        <v>Yes</v>
      </c>
      <c r="U3594">
        <f t="shared" si="57"/>
        <v>1</v>
      </c>
      <c r="V3594">
        <f ca="1"/>
        <v>0</v>
      </c>
    </row>
    <row r="3595" spans="20:22" x14ac:dyDescent="0.25">
      <c r="T3595" t="str">
        <v>Yes</v>
      </c>
      <c r="U3595">
        <f t="shared" si="57"/>
        <v>1</v>
      </c>
      <c r="V3595">
        <f ca="1"/>
        <v>4</v>
      </c>
    </row>
    <row r="3596" spans="20:22" x14ac:dyDescent="0.25">
      <c r="T3596" t="str">
        <v>Yes</v>
      </c>
      <c r="U3596">
        <f t="shared" si="57"/>
        <v>1</v>
      </c>
      <c r="V3596">
        <f ca="1"/>
        <v>5</v>
      </c>
    </row>
    <row r="3597" spans="20:22" x14ac:dyDescent="0.25">
      <c r="T3597" t="str">
        <v>Yes</v>
      </c>
      <c r="U3597">
        <f t="shared" si="57"/>
        <v>1</v>
      </c>
      <c r="V3597">
        <f ca="1"/>
        <v>0</v>
      </c>
    </row>
    <row r="3598" spans="20:22" x14ac:dyDescent="0.25">
      <c r="T3598" t="str">
        <v>Yes</v>
      </c>
      <c r="U3598">
        <f t="shared" si="57"/>
        <v>1</v>
      </c>
      <c r="V3598">
        <f ca="1"/>
        <v>2</v>
      </c>
    </row>
    <row r="3599" spans="20:22" x14ac:dyDescent="0.25">
      <c r="T3599" t="str">
        <v>Yes</v>
      </c>
      <c r="U3599">
        <f t="shared" si="57"/>
        <v>1</v>
      </c>
      <c r="V3599">
        <f ca="1"/>
        <v>5</v>
      </c>
    </row>
    <row r="3600" spans="20:22" x14ac:dyDescent="0.25">
      <c r="T3600" t="str">
        <v>Yes</v>
      </c>
      <c r="U3600">
        <f t="shared" ref="U3600:U3663" si="58">IF(T3600="Yes",1,0)</f>
        <v>1</v>
      </c>
      <c r="V3600">
        <f ca="1"/>
        <v>5</v>
      </c>
    </row>
    <row r="3601" spans="20:22" x14ac:dyDescent="0.25">
      <c r="T3601" t="str">
        <v>Yes</v>
      </c>
      <c r="U3601">
        <f t="shared" si="58"/>
        <v>1</v>
      </c>
      <c r="V3601">
        <f ca="1"/>
        <v>3</v>
      </c>
    </row>
    <row r="3602" spans="20:22" x14ac:dyDescent="0.25">
      <c r="T3602" t="str">
        <v>Yes</v>
      </c>
      <c r="U3602">
        <f t="shared" si="58"/>
        <v>1</v>
      </c>
      <c r="V3602">
        <f ca="1"/>
        <v>4</v>
      </c>
    </row>
    <row r="3603" spans="20:22" x14ac:dyDescent="0.25">
      <c r="T3603" t="str">
        <v>Yes</v>
      </c>
      <c r="U3603">
        <f t="shared" si="58"/>
        <v>1</v>
      </c>
      <c r="V3603">
        <f ca="1"/>
        <v>0</v>
      </c>
    </row>
    <row r="3604" spans="20:22" x14ac:dyDescent="0.25">
      <c r="T3604" t="str">
        <v>Yes</v>
      </c>
      <c r="U3604">
        <f t="shared" si="58"/>
        <v>1</v>
      </c>
      <c r="V3604">
        <f ca="1"/>
        <v>5</v>
      </c>
    </row>
    <row r="3605" spans="20:22" x14ac:dyDescent="0.25">
      <c r="T3605" t="str">
        <v>Yes</v>
      </c>
      <c r="U3605">
        <f t="shared" si="58"/>
        <v>1</v>
      </c>
      <c r="V3605">
        <f ca="1"/>
        <v>1</v>
      </c>
    </row>
    <row r="3606" spans="20:22" x14ac:dyDescent="0.25">
      <c r="T3606" t="str">
        <v>Yes</v>
      </c>
      <c r="U3606">
        <f t="shared" si="58"/>
        <v>1</v>
      </c>
      <c r="V3606">
        <f ca="1"/>
        <v>4</v>
      </c>
    </row>
    <row r="3607" spans="20:22" x14ac:dyDescent="0.25">
      <c r="T3607" t="str">
        <v>Yes</v>
      </c>
      <c r="U3607">
        <f t="shared" si="58"/>
        <v>1</v>
      </c>
      <c r="V3607">
        <f ca="1"/>
        <v>2</v>
      </c>
    </row>
    <row r="3608" spans="20:22" x14ac:dyDescent="0.25">
      <c r="T3608" t="str">
        <v>Yes</v>
      </c>
      <c r="U3608">
        <f t="shared" si="58"/>
        <v>1</v>
      </c>
      <c r="V3608">
        <f ca="1"/>
        <v>4</v>
      </c>
    </row>
    <row r="3609" spans="20:22" x14ac:dyDescent="0.25">
      <c r="T3609" t="str">
        <v>Yes</v>
      </c>
      <c r="U3609">
        <f t="shared" si="58"/>
        <v>1</v>
      </c>
      <c r="V3609">
        <f ca="1"/>
        <v>4</v>
      </c>
    </row>
    <row r="3610" spans="20:22" x14ac:dyDescent="0.25">
      <c r="T3610" t="str">
        <v>Yes</v>
      </c>
      <c r="U3610">
        <f t="shared" si="58"/>
        <v>1</v>
      </c>
      <c r="V3610">
        <f ca="1"/>
        <v>0</v>
      </c>
    </row>
    <row r="3611" spans="20:22" x14ac:dyDescent="0.25">
      <c r="T3611" t="str">
        <v>Yes</v>
      </c>
      <c r="U3611">
        <f t="shared" si="58"/>
        <v>1</v>
      </c>
      <c r="V3611">
        <f ca="1"/>
        <v>0</v>
      </c>
    </row>
    <row r="3612" spans="20:22" x14ac:dyDescent="0.25">
      <c r="T3612" t="str">
        <v>Yes</v>
      </c>
      <c r="U3612">
        <f t="shared" si="58"/>
        <v>1</v>
      </c>
      <c r="V3612">
        <f ca="1"/>
        <v>3</v>
      </c>
    </row>
    <row r="3613" spans="20:22" x14ac:dyDescent="0.25">
      <c r="T3613" t="str">
        <v>Yes</v>
      </c>
      <c r="U3613">
        <f t="shared" si="58"/>
        <v>1</v>
      </c>
      <c r="V3613">
        <f ca="1"/>
        <v>4</v>
      </c>
    </row>
    <row r="3614" spans="20:22" x14ac:dyDescent="0.25">
      <c r="T3614" t="str">
        <v>Yes</v>
      </c>
      <c r="U3614">
        <f t="shared" si="58"/>
        <v>1</v>
      </c>
      <c r="V3614">
        <f ca="1"/>
        <v>1</v>
      </c>
    </row>
    <row r="3615" spans="20:22" x14ac:dyDescent="0.25">
      <c r="T3615" t="str">
        <v>Yes</v>
      </c>
      <c r="U3615">
        <f t="shared" si="58"/>
        <v>1</v>
      </c>
      <c r="V3615">
        <f ca="1"/>
        <v>2</v>
      </c>
    </row>
    <row r="3616" spans="20:22" x14ac:dyDescent="0.25">
      <c r="T3616" t="str">
        <v>Yes</v>
      </c>
      <c r="U3616">
        <f t="shared" si="58"/>
        <v>1</v>
      </c>
      <c r="V3616">
        <f ca="1"/>
        <v>4</v>
      </c>
    </row>
    <row r="3617" spans="20:22" x14ac:dyDescent="0.25">
      <c r="T3617" t="str">
        <v>Yes</v>
      </c>
      <c r="U3617">
        <f t="shared" si="58"/>
        <v>1</v>
      </c>
      <c r="V3617">
        <f ca="1"/>
        <v>0</v>
      </c>
    </row>
    <row r="3618" spans="20:22" x14ac:dyDescent="0.25">
      <c r="T3618" t="str">
        <v>Yes</v>
      </c>
      <c r="U3618">
        <f t="shared" si="58"/>
        <v>1</v>
      </c>
      <c r="V3618">
        <f ca="1"/>
        <v>2</v>
      </c>
    </row>
    <row r="3619" spans="20:22" x14ac:dyDescent="0.25">
      <c r="T3619" t="str">
        <v>Yes</v>
      </c>
      <c r="U3619">
        <f t="shared" si="58"/>
        <v>1</v>
      </c>
      <c r="V3619">
        <f ca="1"/>
        <v>4</v>
      </c>
    </row>
    <row r="3620" spans="20:22" x14ac:dyDescent="0.25">
      <c r="T3620" t="str">
        <v>Yes</v>
      </c>
      <c r="U3620">
        <f t="shared" si="58"/>
        <v>1</v>
      </c>
      <c r="V3620">
        <f ca="1"/>
        <v>2</v>
      </c>
    </row>
    <row r="3621" spans="20:22" x14ac:dyDescent="0.25">
      <c r="T3621" t="str">
        <v>Yes</v>
      </c>
      <c r="U3621">
        <f t="shared" si="58"/>
        <v>1</v>
      </c>
      <c r="V3621">
        <f ca="1"/>
        <v>1</v>
      </c>
    </row>
    <row r="3622" spans="20:22" x14ac:dyDescent="0.25">
      <c r="T3622" t="str">
        <v>Yes</v>
      </c>
      <c r="U3622">
        <f t="shared" si="58"/>
        <v>1</v>
      </c>
      <c r="V3622">
        <f ca="1"/>
        <v>3</v>
      </c>
    </row>
    <row r="3623" spans="20:22" x14ac:dyDescent="0.25">
      <c r="T3623" t="str">
        <v>Yes</v>
      </c>
      <c r="U3623">
        <f t="shared" si="58"/>
        <v>1</v>
      </c>
      <c r="V3623">
        <f ca="1"/>
        <v>3</v>
      </c>
    </row>
    <row r="3624" spans="20:22" x14ac:dyDescent="0.25">
      <c r="T3624" t="str">
        <v>Yes</v>
      </c>
      <c r="U3624">
        <f t="shared" si="58"/>
        <v>1</v>
      </c>
      <c r="V3624">
        <f ca="1"/>
        <v>5</v>
      </c>
    </row>
    <row r="3625" spans="20:22" x14ac:dyDescent="0.25">
      <c r="T3625" t="str">
        <v>Yes</v>
      </c>
      <c r="U3625">
        <f t="shared" si="58"/>
        <v>1</v>
      </c>
      <c r="V3625">
        <f ca="1"/>
        <v>0</v>
      </c>
    </row>
    <row r="3626" spans="20:22" x14ac:dyDescent="0.25">
      <c r="T3626" t="str">
        <v>Yes</v>
      </c>
      <c r="U3626">
        <f t="shared" si="58"/>
        <v>1</v>
      </c>
      <c r="V3626">
        <f ca="1"/>
        <v>2</v>
      </c>
    </row>
    <row r="3627" spans="20:22" x14ac:dyDescent="0.25">
      <c r="T3627" t="str">
        <v>Yes</v>
      </c>
      <c r="U3627">
        <f t="shared" si="58"/>
        <v>1</v>
      </c>
      <c r="V3627">
        <f ca="1"/>
        <v>2</v>
      </c>
    </row>
    <row r="3628" spans="20:22" x14ac:dyDescent="0.25">
      <c r="T3628" t="str">
        <v>Yes</v>
      </c>
      <c r="U3628">
        <f t="shared" si="58"/>
        <v>1</v>
      </c>
      <c r="V3628">
        <f ca="1"/>
        <v>2</v>
      </c>
    </row>
    <row r="3629" spans="20:22" x14ac:dyDescent="0.25">
      <c r="T3629" t="str">
        <v>Yes</v>
      </c>
      <c r="U3629">
        <f t="shared" si="58"/>
        <v>1</v>
      </c>
      <c r="V3629">
        <f ca="1"/>
        <v>0</v>
      </c>
    </row>
    <row r="3630" spans="20:22" x14ac:dyDescent="0.25">
      <c r="T3630" t="str">
        <v>Yes</v>
      </c>
      <c r="U3630">
        <f t="shared" si="58"/>
        <v>1</v>
      </c>
      <c r="V3630">
        <f ca="1"/>
        <v>0</v>
      </c>
    </row>
    <row r="3631" spans="20:22" x14ac:dyDescent="0.25">
      <c r="T3631" t="str">
        <v>Yes</v>
      </c>
      <c r="U3631">
        <f t="shared" si="58"/>
        <v>1</v>
      </c>
      <c r="V3631">
        <f ca="1"/>
        <v>0</v>
      </c>
    </row>
    <row r="3632" spans="20:22" x14ac:dyDescent="0.25">
      <c r="T3632" t="str">
        <v>Yes</v>
      </c>
      <c r="U3632">
        <f t="shared" si="58"/>
        <v>1</v>
      </c>
      <c r="V3632">
        <f ca="1"/>
        <v>3</v>
      </c>
    </row>
    <row r="3633" spans="20:22" x14ac:dyDescent="0.25">
      <c r="T3633" t="str">
        <v>Yes</v>
      </c>
      <c r="U3633">
        <f t="shared" si="58"/>
        <v>1</v>
      </c>
      <c r="V3633">
        <f ca="1"/>
        <v>4</v>
      </c>
    </row>
    <row r="3634" spans="20:22" x14ac:dyDescent="0.25">
      <c r="T3634" t="str">
        <v>Yes</v>
      </c>
      <c r="U3634">
        <f t="shared" si="58"/>
        <v>1</v>
      </c>
      <c r="V3634">
        <f ca="1"/>
        <v>0</v>
      </c>
    </row>
    <row r="3635" spans="20:22" x14ac:dyDescent="0.25">
      <c r="T3635" t="str">
        <v>Yes</v>
      </c>
      <c r="U3635">
        <f t="shared" si="58"/>
        <v>1</v>
      </c>
      <c r="V3635">
        <f ca="1"/>
        <v>0</v>
      </c>
    </row>
    <row r="3636" spans="20:22" x14ac:dyDescent="0.25">
      <c r="T3636" t="str">
        <v>Yes</v>
      </c>
      <c r="U3636">
        <f t="shared" si="58"/>
        <v>1</v>
      </c>
      <c r="V3636">
        <f ca="1"/>
        <v>1</v>
      </c>
    </row>
    <row r="3637" spans="20:22" x14ac:dyDescent="0.25">
      <c r="T3637" t="str">
        <v>Yes</v>
      </c>
      <c r="U3637">
        <f t="shared" si="58"/>
        <v>1</v>
      </c>
      <c r="V3637">
        <f ca="1"/>
        <v>1</v>
      </c>
    </row>
    <row r="3638" spans="20:22" x14ac:dyDescent="0.25">
      <c r="T3638" t="str">
        <v>Yes</v>
      </c>
      <c r="U3638">
        <f t="shared" si="58"/>
        <v>1</v>
      </c>
      <c r="V3638">
        <f ca="1"/>
        <v>0</v>
      </c>
    </row>
    <row r="3639" spans="20:22" x14ac:dyDescent="0.25">
      <c r="T3639" t="str">
        <v>Yes</v>
      </c>
      <c r="U3639">
        <f t="shared" si="58"/>
        <v>1</v>
      </c>
      <c r="V3639">
        <f ca="1"/>
        <v>2</v>
      </c>
    </row>
    <row r="3640" spans="20:22" x14ac:dyDescent="0.25">
      <c r="T3640" t="str">
        <v>Yes</v>
      </c>
      <c r="U3640">
        <f t="shared" si="58"/>
        <v>1</v>
      </c>
      <c r="V3640">
        <f ca="1"/>
        <v>0</v>
      </c>
    </row>
    <row r="3641" spans="20:22" x14ac:dyDescent="0.25">
      <c r="T3641" t="str">
        <v>Yes</v>
      </c>
      <c r="U3641">
        <f t="shared" si="58"/>
        <v>1</v>
      </c>
      <c r="V3641">
        <f ca="1"/>
        <v>0</v>
      </c>
    </row>
    <row r="3642" spans="20:22" x14ac:dyDescent="0.25">
      <c r="T3642" t="str">
        <v>Yes</v>
      </c>
      <c r="U3642">
        <f t="shared" si="58"/>
        <v>1</v>
      </c>
      <c r="V3642">
        <f ca="1"/>
        <v>5</v>
      </c>
    </row>
    <row r="3643" spans="20:22" x14ac:dyDescent="0.25">
      <c r="T3643" t="str">
        <v>Yes</v>
      </c>
      <c r="U3643">
        <f t="shared" si="58"/>
        <v>1</v>
      </c>
      <c r="V3643">
        <f ca="1"/>
        <v>3</v>
      </c>
    </row>
    <row r="3644" spans="20:22" x14ac:dyDescent="0.25">
      <c r="T3644" t="str">
        <v>Yes</v>
      </c>
      <c r="U3644">
        <f t="shared" si="58"/>
        <v>1</v>
      </c>
      <c r="V3644">
        <f ca="1"/>
        <v>3</v>
      </c>
    </row>
    <row r="3645" spans="20:22" x14ac:dyDescent="0.25">
      <c r="T3645" t="str">
        <v>Yes</v>
      </c>
      <c r="U3645">
        <f t="shared" si="58"/>
        <v>1</v>
      </c>
      <c r="V3645">
        <f ca="1"/>
        <v>2</v>
      </c>
    </row>
    <row r="3646" spans="20:22" x14ac:dyDescent="0.25">
      <c r="T3646" t="str">
        <v>Yes</v>
      </c>
      <c r="U3646">
        <f t="shared" si="58"/>
        <v>1</v>
      </c>
      <c r="V3646">
        <f ca="1"/>
        <v>0</v>
      </c>
    </row>
    <row r="3647" spans="20:22" x14ac:dyDescent="0.25">
      <c r="T3647" t="str">
        <v>Yes</v>
      </c>
      <c r="U3647">
        <f t="shared" si="58"/>
        <v>1</v>
      </c>
      <c r="V3647">
        <f ca="1"/>
        <v>3</v>
      </c>
    </row>
    <row r="3648" spans="20:22" x14ac:dyDescent="0.25">
      <c r="T3648" t="str">
        <v>Yes</v>
      </c>
      <c r="U3648">
        <f t="shared" si="58"/>
        <v>1</v>
      </c>
      <c r="V3648">
        <f ca="1"/>
        <v>3</v>
      </c>
    </row>
    <row r="3649" spans="20:22" x14ac:dyDescent="0.25">
      <c r="T3649" t="str">
        <v>Yes</v>
      </c>
      <c r="U3649">
        <f t="shared" si="58"/>
        <v>1</v>
      </c>
      <c r="V3649">
        <f ca="1"/>
        <v>3</v>
      </c>
    </row>
    <row r="3650" spans="20:22" x14ac:dyDescent="0.25">
      <c r="T3650" t="str">
        <v>Yes</v>
      </c>
      <c r="U3650">
        <f t="shared" si="58"/>
        <v>1</v>
      </c>
      <c r="V3650">
        <f ca="1"/>
        <v>2</v>
      </c>
    </row>
    <row r="3651" spans="20:22" x14ac:dyDescent="0.25">
      <c r="T3651" t="str">
        <v>Yes</v>
      </c>
      <c r="U3651">
        <f t="shared" si="58"/>
        <v>1</v>
      </c>
      <c r="V3651">
        <f ca="1"/>
        <v>2</v>
      </c>
    </row>
    <row r="3652" spans="20:22" x14ac:dyDescent="0.25">
      <c r="T3652" t="str">
        <v>Yes</v>
      </c>
      <c r="U3652">
        <f t="shared" si="58"/>
        <v>1</v>
      </c>
      <c r="V3652">
        <f ca="1"/>
        <v>4</v>
      </c>
    </row>
    <row r="3653" spans="20:22" x14ac:dyDescent="0.25">
      <c r="T3653" t="str">
        <v>Yes</v>
      </c>
      <c r="U3653">
        <f t="shared" si="58"/>
        <v>1</v>
      </c>
      <c r="V3653">
        <f ca="1"/>
        <v>3</v>
      </c>
    </row>
    <row r="3654" spans="20:22" x14ac:dyDescent="0.25">
      <c r="T3654" t="str">
        <v>Yes</v>
      </c>
      <c r="U3654">
        <f t="shared" si="58"/>
        <v>1</v>
      </c>
      <c r="V3654">
        <f ca="1"/>
        <v>3</v>
      </c>
    </row>
    <row r="3655" spans="20:22" x14ac:dyDescent="0.25">
      <c r="T3655" t="str">
        <v>Yes</v>
      </c>
      <c r="U3655">
        <f t="shared" si="58"/>
        <v>1</v>
      </c>
      <c r="V3655">
        <f ca="1"/>
        <v>0</v>
      </c>
    </row>
    <row r="3656" spans="20:22" x14ac:dyDescent="0.25">
      <c r="T3656" t="str">
        <v>Yes</v>
      </c>
      <c r="U3656">
        <f t="shared" si="58"/>
        <v>1</v>
      </c>
      <c r="V3656">
        <f ca="1"/>
        <v>4</v>
      </c>
    </row>
    <row r="3657" spans="20:22" x14ac:dyDescent="0.25">
      <c r="T3657" t="str">
        <v>Yes</v>
      </c>
      <c r="U3657">
        <f t="shared" si="58"/>
        <v>1</v>
      </c>
      <c r="V3657">
        <f ca="1"/>
        <v>4</v>
      </c>
    </row>
    <row r="3658" spans="20:22" x14ac:dyDescent="0.25">
      <c r="T3658" t="str">
        <v>Yes</v>
      </c>
      <c r="U3658">
        <f t="shared" si="58"/>
        <v>1</v>
      </c>
      <c r="V3658">
        <f ca="1"/>
        <v>1</v>
      </c>
    </row>
    <row r="3659" spans="20:22" x14ac:dyDescent="0.25">
      <c r="T3659" t="str">
        <v>Yes</v>
      </c>
      <c r="U3659">
        <f t="shared" si="58"/>
        <v>1</v>
      </c>
      <c r="V3659">
        <f ca="1"/>
        <v>4</v>
      </c>
    </row>
    <row r="3660" spans="20:22" x14ac:dyDescent="0.25">
      <c r="T3660" t="str">
        <v>Yes</v>
      </c>
      <c r="U3660">
        <f t="shared" si="58"/>
        <v>1</v>
      </c>
      <c r="V3660">
        <f ca="1"/>
        <v>1</v>
      </c>
    </row>
    <row r="3661" spans="20:22" x14ac:dyDescent="0.25">
      <c r="T3661" t="str">
        <v>Yes</v>
      </c>
      <c r="U3661">
        <f t="shared" si="58"/>
        <v>1</v>
      </c>
      <c r="V3661">
        <f ca="1"/>
        <v>4</v>
      </c>
    </row>
    <row r="3662" spans="20:22" x14ac:dyDescent="0.25">
      <c r="T3662" t="str">
        <v>Yes</v>
      </c>
      <c r="U3662">
        <f t="shared" si="58"/>
        <v>1</v>
      </c>
      <c r="V3662">
        <f ca="1"/>
        <v>3</v>
      </c>
    </row>
    <row r="3663" spans="20:22" x14ac:dyDescent="0.25">
      <c r="T3663" t="str">
        <v>Yes</v>
      </c>
      <c r="U3663">
        <f t="shared" si="58"/>
        <v>1</v>
      </c>
      <c r="V3663">
        <f ca="1"/>
        <v>5</v>
      </c>
    </row>
    <row r="3664" spans="20:22" x14ac:dyDescent="0.25">
      <c r="T3664" t="str">
        <v>Yes</v>
      </c>
      <c r="U3664">
        <f t="shared" ref="U3664:U3727" si="59">IF(T3664="Yes",1,0)</f>
        <v>1</v>
      </c>
      <c r="V3664">
        <f ca="1"/>
        <v>4</v>
      </c>
    </row>
    <row r="3665" spans="20:22" x14ac:dyDescent="0.25">
      <c r="T3665" t="str">
        <v>Yes</v>
      </c>
      <c r="U3665">
        <f t="shared" si="59"/>
        <v>1</v>
      </c>
      <c r="V3665">
        <f ca="1"/>
        <v>3</v>
      </c>
    </row>
    <row r="3666" spans="20:22" x14ac:dyDescent="0.25">
      <c r="T3666" t="str">
        <v>Yes</v>
      </c>
      <c r="U3666">
        <f t="shared" si="59"/>
        <v>1</v>
      </c>
      <c r="V3666">
        <f ca="1"/>
        <v>3</v>
      </c>
    </row>
    <row r="3667" spans="20:22" x14ac:dyDescent="0.25">
      <c r="T3667" t="str">
        <v>Yes</v>
      </c>
      <c r="U3667">
        <f t="shared" si="59"/>
        <v>1</v>
      </c>
      <c r="V3667">
        <f ca="1"/>
        <v>1</v>
      </c>
    </row>
    <row r="3668" spans="20:22" x14ac:dyDescent="0.25">
      <c r="T3668" t="str">
        <v>Yes</v>
      </c>
      <c r="U3668">
        <f t="shared" si="59"/>
        <v>1</v>
      </c>
      <c r="V3668">
        <f ca="1"/>
        <v>4</v>
      </c>
    </row>
    <row r="3669" spans="20:22" x14ac:dyDescent="0.25">
      <c r="T3669" t="str">
        <v>Yes</v>
      </c>
      <c r="U3669">
        <f t="shared" si="59"/>
        <v>1</v>
      </c>
      <c r="V3669">
        <f ca="1"/>
        <v>1</v>
      </c>
    </row>
    <row r="3670" spans="20:22" x14ac:dyDescent="0.25">
      <c r="T3670" t="str">
        <v>Yes</v>
      </c>
      <c r="U3670">
        <f t="shared" si="59"/>
        <v>1</v>
      </c>
      <c r="V3670">
        <f ca="1"/>
        <v>5</v>
      </c>
    </row>
    <row r="3671" spans="20:22" x14ac:dyDescent="0.25">
      <c r="T3671" t="str">
        <v>Yes</v>
      </c>
      <c r="U3671">
        <f t="shared" si="59"/>
        <v>1</v>
      </c>
      <c r="V3671">
        <f ca="1"/>
        <v>4</v>
      </c>
    </row>
    <row r="3672" spans="20:22" x14ac:dyDescent="0.25">
      <c r="T3672" t="str">
        <v>Yes</v>
      </c>
      <c r="U3672">
        <f t="shared" si="59"/>
        <v>1</v>
      </c>
      <c r="V3672">
        <f ca="1"/>
        <v>2</v>
      </c>
    </row>
    <row r="3673" spans="20:22" x14ac:dyDescent="0.25">
      <c r="T3673" t="str">
        <v>Yes</v>
      </c>
      <c r="U3673">
        <f t="shared" si="59"/>
        <v>1</v>
      </c>
      <c r="V3673">
        <f ca="1"/>
        <v>5</v>
      </c>
    </row>
    <row r="3674" spans="20:22" x14ac:dyDescent="0.25">
      <c r="T3674" t="str">
        <v>Yes</v>
      </c>
      <c r="U3674">
        <f t="shared" si="59"/>
        <v>1</v>
      </c>
      <c r="V3674">
        <f ca="1"/>
        <v>3</v>
      </c>
    </row>
    <row r="3675" spans="20:22" x14ac:dyDescent="0.25">
      <c r="T3675" t="str">
        <v>Yes</v>
      </c>
      <c r="U3675">
        <f t="shared" si="59"/>
        <v>1</v>
      </c>
      <c r="V3675">
        <f ca="1"/>
        <v>3</v>
      </c>
    </row>
    <row r="3676" spans="20:22" x14ac:dyDescent="0.25">
      <c r="T3676" t="str">
        <v>Yes</v>
      </c>
      <c r="U3676">
        <f t="shared" si="59"/>
        <v>1</v>
      </c>
      <c r="V3676">
        <f ca="1"/>
        <v>3</v>
      </c>
    </row>
    <row r="3677" spans="20:22" x14ac:dyDescent="0.25">
      <c r="T3677" t="str">
        <v>Yes</v>
      </c>
      <c r="U3677">
        <f t="shared" si="59"/>
        <v>1</v>
      </c>
      <c r="V3677">
        <f ca="1"/>
        <v>5</v>
      </c>
    </row>
    <row r="3678" spans="20:22" x14ac:dyDescent="0.25">
      <c r="T3678" t="str">
        <v>Yes</v>
      </c>
      <c r="U3678">
        <f t="shared" si="59"/>
        <v>1</v>
      </c>
      <c r="V3678">
        <f ca="1"/>
        <v>1</v>
      </c>
    </row>
    <row r="3679" spans="20:22" x14ac:dyDescent="0.25">
      <c r="T3679" t="str">
        <v>Yes</v>
      </c>
      <c r="U3679">
        <f t="shared" si="59"/>
        <v>1</v>
      </c>
      <c r="V3679">
        <f ca="1"/>
        <v>3</v>
      </c>
    </row>
    <row r="3680" spans="20:22" x14ac:dyDescent="0.25">
      <c r="T3680" t="str">
        <v>Yes</v>
      </c>
      <c r="U3680">
        <f t="shared" si="59"/>
        <v>1</v>
      </c>
      <c r="V3680">
        <f ca="1"/>
        <v>2</v>
      </c>
    </row>
    <row r="3681" spans="20:22" x14ac:dyDescent="0.25">
      <c r="T3681" t="str">
        <v>Yes</v>
      </c>
      <c r="U3681">
        <f t="shared" si="59"/>
        <v>1</v>
      </c>
      <c r="V3681">
        <f ca="1"/>
        <v>3</v>
      </c>
    </row>
    <row r="3682" spans="20:22" x14ac:dyDescent="0.25">
      <c r="T3682" t="str">
        <v>Yes</v>
      </c>
      <c r="U3682">
        <f t="shared" si="59"/>
        <v>1</v>
      </c>
      <c r="V3682">
        <f ca="1"/>
        <v>1</v>
      </c>
    </row>
    <row r="3683" spans="20:22" x14ac:dyDescent="0.25">
      <c r="T3683" t="str">
        <v>Yes</v>
      </c>
      <c r="U3683">
        <f t="shared" si="59"/>
        <v>1</v>
      </c>
      <c r="V3683">
        <f ca="1"/>
        <v>4</v>
      </c>
    </row>
    <row r="3684" spans="20:22" x14ac:dyDescent="0.25">
      <c r="T3684" t="str">
        <v>Yes</v>
      </c>
      <c r="U3684">
        <f t="shared" si="59"/>
        <v>1</v>
      </c>
      <c r="V3684">
        <f ca="1"/>
        <v>3</v>
      </c>
    </row>
    <row r="3685" spans="20:22" x14ac:dyDescent="0.25">
      <c r="T3685" t="str">
        <v>Yes</v>
      </c>
      <c r="U3685">
        <f t="shared" si="59"/>
        <v>1</v>
      </c>
      <c r="V3685">
        <f ca="1"/>
        <v>2</v>
      </c>
    </row>
    <row r="3686" spans="20:22" x14ac:dyDescent="0.25">
      <c r="T3686" t="str">
        <v>Yes</v>
      </c>
      <c r="U3686">
        <f t="shared" si="59"/>
        <v>1</v>
      </c>
      <c r="V3686">
        <f ca="1"/>
        <v>0</v>
      </c>
    </row>
    <row r="3687" spans="20:22" x14ac:dyDescent="0.25">
      <c r="T3687" t="str">
        <v>Yes</v>
      </c>
      <c r="U3687">
        <f t="shared" si="59"/>
        <v>1</v>
      </c>
      <c r="V3687">
        <f ca="1"/>
        <v>4</v>
      </c>
    </row>
    <row r="3688" spans="20:22" x14ac:dyDescent="0.25">
      <c r="T3688" t="str">
        <v>Yes</v>
      </c>
      <c r="U3688">
        <f t="shared" si="59"/>
        <v>1</v>
      </c>
      <c r="V3688">
        <f ca="1"/>
        <v>4</v>
      </c>
    </row>
    <row r="3689" spans="20:22" x14ac:dyDescent="0.25">
      <c r="T3689" t="str">
        <v>Yes</v>
      </c>
      <c r="U3689">
        <f t="shared" si="59"/>
        <v>1</v>
      </c>
      <c r="V3689">
        <f ca="1"/>
        <v>5</v>
      </c>
    </row>
    <row r="3690" spans="20:22" x14ac:dyDescent="0.25">
      <c r="T3690" t="str">
        <v>Yes</v>
      </c>
      <c r="U3690">
        <f t="shared" si="59"/>
        <v>1</v>
      </c>
      <c r="V3690">
        <f ca="1"/>
        <v>2</v>
      </c>
    </row>
    <row r="3691" spans="20:22" x14ac:dyDescent="0.25">
      <c r="T3691" t="str">
        <v>Yes</v>
      </c>
      <c r="U3691">
        <f t="shared" si="59"/>
        <v>1</v>
      </c>
      <c r="V3691">
        <f ca="1"/>
        <v>3</v>
      </c>
    </row>
    <row r="3692" spans="20:22" x14ac:dyDescent="0.25">
      <c r="T3692" t="str">
        <v>Yes</v>
      </c>
      <c r="U3692">
        <f t="shared" si="59"/>
        <v>1</v>
      </c>
      <c r="V3692">
        <f ca="1"/>
        <v>5</v>
      </c>
    </row>
    <row r="3693" spans="20:22" x14ac:dyDescent="0.25">
      <c r="T3693" t="str">
        <v>Yes</v>
      </c>
      <c r="U3693">
        <f t="shared" si="59"/>
        <v>1</v>
      </c>
      <c r="V3693">
        <f ca="1"/>
        <v>4</v>
      </c>
    </row>
    <row r="3694" spans="20:22" x14ac:dyDescent="0.25">
      <c r="T3694" t="str">
        <v>Yes</v>
      </c>
      <c r="U3694">
        <f t="shared" si="59"/>
        <v>1</v>
      </c>
      <c r="V3694">
        <f ca="1"/>
        <v>4</v>
      </c>
    </row>
    <row r="3695" spans="20:22" x14ac:dyDescent="0.25">
      <c r="T3695" t="str">
        <v>Yes</v>
      </c>
      <c r="U3695">
        <f t="shared" si="59"/>
        <v>1</v>
      </c>
      <c r="V3695">
        <f ca="1"/>
        <v>4</v>
      </c>
    </row>
    <row r="3696" spans="20:22" x14ac:dyDescent="0.25">
      <c r="T3696" t="str">
        <v>Yes</v>
      </c>
      <c r="U3696">
        <f t="shared" si="59"/>
        <v>1</v>
      </c>
      <c r="V3696">
        <f ca="1"/>
        <v>0</v>
      </c>
    </row>
    <row r="3697" spans="20:22" x14ac:dyDescent="0.25">
      <c r="T3697" t="str">
        <v>Yes</v>
      </c>
      <c r="U3697">
        <f t="shared" si="59"/>
        <v>1</v>
      </c>
      <c r="V3697">
        <f ca="1"/>
        <v>5</v>
      </c>
    </row>
    <row r="3698" spans="20:22" x14ac:dyDescent="0.25">
      <c r="T3698" t="str">
        <v>Yes</v>
      </c>
      <c r="U3698">
        <f t="shared" si="59"/>
        <v>1</v>
      </c>
      <c r="V3698">
        <f ca="1"/>
        <v>2</v>
      </c>
    </row>
    <row r="3699" spans="20:22" x14ac:dyDescent="0.25">
      <c r="T3699" t="str">
        <v>Yes</v>
      </c>
      <c r="U3699">
        <f t="shared" si="59"/>
        <v>1</v>
      </c>
      <c r="V3699">
        <f ca="1"/>
        <v>2</v>
      </c>
    </row>
    <row r="3700" spans="20:22" x14ac:dyDescent="0.25">
      <c r="T3700" t="str">
        <v>Yes</v>
      </c>
      <c r="U3700">
        <f t="shared" si="59"/>
        <v>1</v>
      </c>
      <c r="V3700">
        <f ca="1"/>
        <v>2</v>
      </c>
    </row>
    <row r="3701" spans="20:22" x14ac:dyDescent="0.25">
      <c r="T3701" t="str">
        <v>Yes</v>
      </c>
      <c r="U3701">
        <f t="shared" si="59"/>
        <v>1</v>
      </c>
      <c r="V3701">
        <f ca="1"/>
        <v>4</v>
      </c>
    </row>
    <row r="3702" spans="20:22" x14ac:dyDescent="0.25">
      <c r="T3702" t="str">
        <v>Yes</v>
      </c>
      <c r="U3702">
        <f t="shared" si="59"/>
        <v>1</v>
      </c>
      <c r="V3702">
        <f ca="1"/>
        <v>0</v>
      </c>
    </row>
    <row r="3703" spans="20:22" x14ac:dyDescent="0.25">
      <c r="T3703" t="str">
        <v>Yes</v>
      </c>
      <c r="U3703">
        <f t="shared" si="59"/>
        <v>1</v>
      </c>
      <c r="V3703">
        <f ca="1"/>
        <v>4</v>
      </c>
    </row>
    <row r="3704" spans="20:22" x14ac:dyDescent="0.25">
      <c r="T3704" t="str">
        <v>Yes</v>
      </c>
      <c r="U3704">
        <f t="shared" si="59"/>
        <v>1</v>
      </c>
      <c r="V3704">
        <f ca="1"/>
        <v>4</v>
      </c>
    </row>
    <row r="3705" spans="20:22" x14ac:dyDescent="0.25">
      <c r="T3705" t="str">
        <v>Yes</v>
      </c>
      <c r="U3705">
        <f t="shared" si="59"/>
        <v>1</v>
      </c>
      <c r="V3705">
        <f ca="1"/>
        <v>5</v>
      </c>
    </row>
    <row r="3706" spans="20:22" x14ac:dyDescent="0.25">
      <c r="T3706" t="str">
        <v>Yes</v>
      </c>
      <c r="U3706">
        <f t="shared" si="59"/>
        <v>1</v>
      </c>
      <c r="V3706">
        <f ca="1"/>
        <v>0</v>
      </c>
    </row>
    <row r="3707" spans="20:22" x14ac:dyDescent="0.25">
      <c r="T3707" t="str">
        <v>Yes</v>
      </c>
      <c r="U3707">
        <f t="shared" si="59"/>
        <v>1</v>
      </c>
      <c r="V3707">
        <f ca="1"/>
        <v>2</v>
      </c>
    </row>
    <row r="3708" spans="20:22" x14ac:dyDescent="0.25">
      <c r="T3708" t="str">
        <v>Yes</v>
      </c>
      <c r="U3708">
        <f t="shared" si="59"/>
        <v>1</v>
      </c>
      <c r="V3708">
        <f ca="1"/>
        <v>3</v>
      </c>
    </row>
    <row r="3709" spans="20:22" x14ac:dyDescent="0.25">
      <c r="T3709" t="str">
        <v>Yes</v>
      </c>
      <c r="U3709">
        <f t="shared" si="59"/>
        <v>1</v>
      </c>
      <c r="V3709">
        <f ca="1"/>
        <v>1</v>
      </c>
    </row>
    <row r="3710" spans="20:22" x14ac:dyDescent="0.25">
      <c r="T3710" t="str">
        <v>Yes</v>
      </c>
      <c r="U3710">
        <f t="shared" si="59"/>
        <v>1</v>
      </c>
      <c r="V3710">
        <f ca="1"/>
        <v>0</v>
      </c>
    </row>
    <row r="3711" spans="20:22" x14ac:dyDescent="0.25">
      <c r="T3711" t="str">
        <v>Yes</v>
      </c>
      <c r="U3711">
        <f t="shared" si="59"/>
        <v>1</v>
      </c>
      <c r="V3711">
        <f ca="1"/>
        <v>3</v>
      </c>
    </row>
    <row r="3712" spans="20:22" x14ac:dyDescent="0.25">
      <c r="T3712" t="str">
        <v>Yes</v>
      </c>
      <c r="U3712">
        <f t="shared" si="59"/>
        <v>1</v>
      </c>
      <c r="V3712">
        <f ca="1"/>
        <v>1</v>
      </c>
    </row>
    <row r="3713" spans="20:22" x14ac:dyDescent="0.25">
      <c r="T3713" t="str">
        <v>Yes</v>
      </c>
      <c r="U3713">
        <f t="shared" si="59"/>
        <v>1</v>
      </c>
      <c r="V3713">
        <f ca="1"/>
        <v>2</v>
      </c>
    </row>
    <row r="3714" spans="20:22" x14ac:dyDescent="0.25">
      <c r="T3714" t="str">
        <v>Yes</v>
      </c>
      <c r="U3714">
        <f t="shared" si="59"/>
        <v>1</v>
      </c>
      <c r="V3714">
        <f ca="1"/>
        <v>3</v>
      </c>
    </row>
    <row r="3715" spans="20:22" x14ac:dyDescent="0.25">
      <c r="T3715" t="str">
        <v>Yes</v>
      </c>
      <c r="U3715">
        <f t="shared" si="59"/>
        <v>1</v>
      </c>
      <c r="V3715">
        <f ca="1"/>
        <v>2</v>
      </c>
    </row>
    <row r="3716" spans="20:22" x14ac:dyDescent="0.25">
      <c r="T3716" t="str">
        <v>Yes</v>
      </c>
      <c r="U3716">
        <f t="shared" si="59"/>
        <v>1</v>
      </c>
      <c r="V3716">
        <f ca="1"/>
        <v>5</v>
      </c>
    </row>
    <row r="3717" spans="20:22" x14ac:dyDescent="0.25">
      <c r="T3717" t="str">
        <v>Yes</v>
      </c>
      <c r="U3717">
        <f t="shared" si="59"/>
        <v>1</v>
      </c>
      <c r="V3717">
        <f ca="1"/>
        <v>1</v>
      </c>
    </row>
    <row r="3718" spans="20:22" x14ac:dyDescent="0.25">
      <c r="T3718" t="str">
        <v>Yes</v>
      </c>
      <c r="U3718">
        <f t="shared" si="59"/>
        <v>1</v>
      </c>
      <c r="V3718">
        <f ca="1"/>
        <v>5</v>
      </c>
    </row>
    <row r="3719" spans="20:22" x14ac:dyDescent="0.25">
      <c r="T3719" t="str">
        <v>Yes</v>
      </c>
      <c r="U3719">
        <f t="shared" si="59"/>
        <v>1</v>
      </c>
      <c r="V3719">
        <f ca="1"/>
        <v>0</v>
      </c>
    </row>
    <row r="3720" spans="20:22" x14ac:dyDescent="0.25">
      <c r="T3720" t="str">
        <v>Yes</v>
      </c>
      <c r="U3720">
        <f t="shared" si="59"/>
        <v>1</v>
      </c>
      <c r="V3720">
        <f ca="1"/>
        <v>1</v>
      </c>
    </row>
    <row r="3721" spans="20:22" x14ac:dyDescent="0.25">
      <c r="T3721" t="str">
        <v>Yes</v>
      </c>
      <c r="U3721">
        <f t="shared" si="59"/>
        <v>1</v>
      </c>
      <c r="V3721">
        <f ca="1"/>
        <v>4</v>
      </c>
    </row>
    <row r="3722" spans="20:22" x14ac:dyDescent="0.25">
      <c r="T3722" t="str">
        <v>Yes</v>
      </c>
      <c r="U3722">
        <f t="shared" si="59"/>
        <v>1</v>
      </c>
      <c r="V3722">
        <f ca="1"/>
        <v>1</v>
      </c>
    </row>
    <row r="3723" spans="20:22" x14ac:dyDescent="0.25">
      <c r="T3723" t="str">
        <v>Yes</v>
      </c>
      <c r="U3723">
        <f t="shared" si="59"/>
        <v>1</v>
      </c>
      <c r="V3723">
        <f ca="1"/>
        <v>0</v>
      </c>
    </row>
    <row r="3724" spans="20:22" x14ac:dyDescent="0.25">
      <c r="T3724" t="str">
        <v>Yes</v>
      </c>
      <c r="U3724">
        <f t="shared" si="59"/>
        <v>1</v>
      </c>
      <c r="V3724">
        <f ca="1"/>
        <v>4</v>
      </c>
    </row>
    <row r="3725" spans="20:22" x14ac:dyDescent="0.25">
      <c r="T3725" t="str">
        <v>Yes</v>
      </c>
      <c r="U3725">
        <f t="shared" si="59"/>
        <v>1</v>
      </c>
      <c r="V3725">
        <f ca="1"/>
        <v>5</v>
      </c>
    </row>
    <row r="3726" spans="20:22" x14ac:dyDescent="0.25">
      <c r="T3726" t="str">
        <v>Yes</v>
      </c>
      <c r="U3726">
        <f t="shared" si="59"/>
        <v>1</v>
      </c>
      <c r="V3726">
        <f ca="1"/>
        <v>2</v>
      </c>
    </row>
    <row r="3727" spans="20:22" x14ac:dyDescent="0.25">
      <c r="T3727" t="str">
        <v>Yes</v>
      </c>
      <c r="U3727">
        <f t="shared" si="59"/>
        <v>1</v>
      </c>
      <c r="V3727">
        <f ca="1"/>
        <v>0</v>
      </c>
    </row>
    <row r="3728" spans="20:22" x14ac:dyDescent="0.25">
      <c r="T3728" t="str">
        <v>Yes</v>
      </c>
      <c r="U3728">
        <f t="shared" ref="U3728:U3791" si="60">IF(T3728="Yes",1,0)</f>
        <v>1</v>
      </c>
      <c r="V3728">
        <f ca="1"/>
        <v>3</v>
      </c>
    </row>
    <row r="3729" spans="20:22" x14ac:dyDescent="0.25">
      <c r="T3729" t="str">
        <v>Yes</v>
      </c>
      <c r="U3729">
        <f t="shared" si="60"/>
        <v>1</v>
      </c>
      <c r="V3729">
        <f ca="1"/>
        <v>4</v>
      </c>
    </row>
    <row r="3730" spans="20:22" x14ac:dyDescent="0.25">
      <c r="T3730" t="str">
        <v>Yes</v>
      </c>
      <c r="U3730">
        <f t="shared" si="60"/>
        <v>1</v>
      </c>
      <c r="V3730">
        <f ca="1"/>
        <v>3</v>
      </c>
    </row>
    <row r="3731" spans="20:22" x14ac:dyDescent="0.25">
      <c r="T3731" t="str">
        <v>Yes</v>
      </c>
      <c r="U3731">
        <f t="shared" si="60"/>
        <v>1</v>
      </c>
      <c r="V3731">
        <f ca="1"/>
        <v>2</v>
      </c>
    </row>
    <row r="3732" spans="20:22" x14ac:dyDescent="0.25">
      <c r="T3732" t="str">
        <v>Yes</v>
      </c>
      <c r="U3732">
        <f t="shared" si="60"/>
        <v>1</v>
      </c>
      <c r="V3732">
        <f ca="1"/>
        <v>0</v>
      </c>
    </row>
    <row r="3733" spans="20:22" x14ac:dyDescent="0.25">
      <c r="T3733" t="str">
        <v>Yes</v>
      </c>
      <c r="U3733">
        <f t="shared" si="60"/>
        <v>1</v>
      </c>
      <c r="V3733">
        <f ca="1"/>
        <v>2</v>
      </c>
    </row>
    <row r="3734" spans="20:22" x14ac:dyDescent="0.25">
      <c r="T3734" t="str">
        <v>Yes</v>
      </c>
      <c r="U3734">
        <f t="shared" si="60"/>
        <v>1</v>
      </c>
      <c r="V3734">
        <f ca="1"/>
        <v>2</v>
      </c>
    </row>
    <row r="3735" spans="20:22" x14ac:dyDescent="0.25">
      <c r="T3735" t="str">
        <v>Yes</v>
      </c>
      <c r="U3735">
        <f t="shared" si="60"/>
        <v>1</v>
      </c>
      <c r="V3735">
        <f ca="1"/>
        <v>1</v>
      </c>
    </row>
    <row r="3736" spans="20:22" x14ac:dyDescent="0.25">
      <c r="T3736" t="str">
        <v>Yes</v>
      </c>
      <c r="U3736">
        <f t="shared" si="60"/>
        <v>1</v>
      </c>
      <c r="V3736">
        <f ca="1"/>
        <v>2</v>
      </c>
    </row>
    <row r="3737" spans="20:22" x14ac:dyDescent="0.25">
      <c r="T3737" t="str">
        <v>Yes</v>
      </c>
      <c r="U3737">
        <f t="shared" si="60"/>
        <v>1</v>
      </c>
      <c r="V3737">
        <f ca="1"/>
        <v>4</v>
      </c>
    </row>
    <row r="3738" spans="20:22" x14ac:dyDescent="0.25">
      <c r="T3738" t="str">
        <v>Yes</v>
      </c>
      <c r="U3738">
        <f t="shared" si="60"/>
        <v>1</v>
      </c>
      <c r="V3738">
        <f ca="1"/>
        <v>4</v>
      </c>
    </row>
    <row r="3739" spans="20:22" x14ac:dyDescent="0.25">
      <c r="T3739" t="str">
        <v>Yes</v>
      </c>
      <c r="U3739">
        <f t="shared" si="60"/>
        <v>1</v>
      </c>
      <c r="V3739">
        <f ca="1"/>
        <v>3</v>
      </c>
    </row>
    <row r="3740" spans="20:22" x14ac:dyDescent="0.25">
      <c r="T3740" t="str">
        <v>Yes</v>
      </c>
      <c r="U3740">
        <f t="shared" si="60"/>
        <v>1</v>
      </c>
      <c r="V3740">
        <f ca="1"/>
        <v>5</v>
      </c>
    </row>
    <row r="3741" spans="20:22" x14ac:dyDescent="0.25">
      <c r="T3741" t="str">
        <v>Yes</v>
      </c>
      <c r="U3741">
        <f t="shared" si="60"/>
        <v>1</v>
      </c>
      <c r="V3741">
        <f ca="1"/>
        <v>1</v>
      </c>
    </row>
    <row r="3742" spans="20:22" x14ac:dyDescent="0.25">
      <c r="T3742" t="str">
        <v>Yes</v>
      </c>
      <c r="U3742">
        <f t="shared" si="60"/>
        <v>1</v>
      </c>
      <c r="V3742">
        <f ca="1"/>
        <v>2</v>
      </c>
    </row>
    <row r="3743" spans="20:22" x14ac:dyDescent="0.25">
      <c r="T3743" t="str">
        <v>Yes</v>
      </c>
      <c r="U3743">
        <f t="shared" si="60"/>
        <v>1</v>
      </c>
      <c r="V3743">
        <f ca="1"/>
        <v>3</v>
      </c>
    </row>
    <row r="3744" spans="20:22" x14ac:dyDescent="0.25">
      <c r="T3744" t="str">
        <v>Yes</v>
      </c>
      <c r="U3744">
        <f t="shared" si="60"/>
        <v>1</v>
      </c>
      <c r="V3744">
        <f ca="1"/>
        <v>3</v>
      </c>
    </row>
    <row r="3745" spans="20:22" x14ac:dyDescent="0.25">
      <c r="T3745" t="str">
        <v>Yes</v>
      </c>
      <c r="U3745">
        <f t="shared" si="60"/>
        <v>1</v>
      </c>
      <c r="V3745">
        <f ca="1"/>
        <v>1</v>
      </c>
    </row>
    <row r="3746" spans="20:22" x14ac:dyDescent="0.25">
      <c r="T3746" t="str">
        <v>Yes</v>
      </c>
      <c r="U3746">
        <f t="shared" si="60"/>
        <v>1</v>
      </c>
      <c r="V3746">
        <f ca="1"/>
        <v>1</v>
      </c>
    </row>
    <row r="3747" spans="20:22" x14ac:dyDescent="0.25">
      <c r="T3747" t="str">
        <v>Yes</v>
      </c>
      <c r="U3747">
        <f t="shared" si="60"/>
        <v>1</v>
      </c>
      <c r="V3747">
        <f ca="1"/>
        <v>2</v>
      </c>
    </row>
    <row r="3748" spans="20:22" x14ac:dyDescent="0.25">
      <c r="T3748" t="str">
        <v>Yes</v>
      </c>
      <c r="U3748">
        <f t="shared" si="60"/>
        <v>1</v>
      </c>
      <c r="V3748">
        <f ca="1"/>
        <v>0</v>
      </c>
    </row>
    <row r="3749" spans="20:22" x14ac:dyDescent="0.25">
      <c r="T3749" t="str">
        <v>Yes</v>
      </c>
      <c r="U3749">
        <f t="shared" si="60"/>
        <v>1</v>
      </c>
      <c r="V3749">
        <f ca="1"/>
        <v>0</v>
      </c>
    </row>
    <row r="3750" spans="20:22" x14ac:dyDescent="0.25">
      <c r="T3750" t="str">
        <v>Yes</v>
      </c>
      <c r="U3750">
        <f t="shared" si="60"/>
        <v>1</v>
      </c>
      <c r="V3750">
        <f ca="1"/>
        <v>1</v>
      </c>
    </row>
    <row r="3751" spans="20:22" x14ac:dyDescent="0.25">
      <c r="T3751" t="str">
        <v>Yes</v>
      </c>
      <c r="U3751">
        <f t="shared" si="60"/>
        <v>1</v>
      </c>
      <c r="V3751">
        <f ca="1"/>
        <v>2</v>
      </c>
    </row>
    <row r="3752" spans="20:22" x14ac:dyDescent="0.25">
      <c r="T3752" t="str">
        <v>Yes</v>
      </c>
      <c r="U3752">
        <f t="shared" si="60"/>
        <v>1</v>
      </c>
      <c r="V3752">
        <f ca="1"/>
        <v>1</v>
      </c>
    </row>
    <row r="3753" spans="20:22" x14ac:dyDescent="0.25">
      <c r="T3753" t="str">
        <v>Yes</v>
      </c>
      <c r="U3753">
        <f t="shared" si="60"/>
        <v>1</v>
      </c>
      <c r="V3753">
        <f ca="1"/>
        <v>5</v>
      </c>
    </row>
    <row r="3754" spans="20:22" x14ac:dyDescent="0.25">
      <c r="T3754" t="str">
        <v>Yes</v>
      </c>
      <c r="U3754">
        <f t="shared" si="60"/>
        <v>1</v>
      </c>
      <c r="V3754">
        <f ca="1"/>
        <v>0</v>
      </c>
    </row>
    <row r="3755" spans="20:22" x14ac:dyDescent="0.25">
      <c r="T3755" t="str">
        <v>Yes</v>
      </c>
      <c r="U3755">
        <f t="shared" si="60"/>
        <v>1</v>
      </c>
      <c r="V3755">
        <f ca="1"/>
        <v>0</v>
      </c>
    </row>
    <row r="3756" spans="20:22" x14ac:dyDescent="0.25">
      <c r="T3756" t="str">
        <v>Yes</v>
      </c>
      <c r="U3756">
        <f t="shared" si="60"/>
        <v>1</v>
      </c>
      <c r="V3756">
        <f ca="1"/>
        <v>3</v>
      </c>
    </row>
    <row r="3757" spans="20:22" x14ac:dyDescent="0.25">
      <c r="T3757" t="str">
        <v>Yes</v>
      </c>
      <c r="U3757">
        <f t="shared" si="60"/>
        <v>1</v>
      </c>
      <c r="V3757">
        <f ca="1"/>
        <v>5</v>
      </c>
    </row>
    <row r="3758" spans="20:22" x14ac:dyDescent="0.25">
      <c r="T3758" t="str">
        <v>Yes</v>
      </c>
      <c r="U3758">
        <f t="shared" si="60"/>
        <v>1</v>
      </c>
      <c r="V3758">
        <f ca="1"/>
        <v>2</v>
      </c>
    </row>
    <row r="3759" spans="20:22" x14ac:dyDescent="0.25">
      <c r="T3759" t="str">
        <v>Yes</v>
      </c>
      <c r="U3759">
        <f t="shared" si="60"/>
        <v>1</v>
      </c>
      <c r="V3759">
        <f ca="1"/>
        <v>1</v>
      </c>
    </row>
    <row r="3760" spans="20:22" x14ac:dyDescent="0.25">
      <c r="T3760" t="str">
        <v>Yes</v>
      </c>
      <c r="U3760">
        <f t="shared" si="60"/>
        <v>1</v>
      </c>
      <c r="V3760">
        <f ca="1"/>
        <v>1</v>
      </c>
    </row>
    <row r="3761" spans="20:22" x14ac:dyDescent="0.25">
      <c r="T3761" t="str">
        <v>Yes</v>
      </c>
      <c r="U3761">
        <f t="shared" si="60"/>
        <v>1</v>
      </c>
      <c r="V3761">
        <f ca="1"/>
        <v>0</v>
      </c>
    </row>
    <row r="3762" spans="20:22" x14ac:dyDescent="0.25">
      <c r="T3762" t="str">
        <v>Yes</v>
      </c>
      <c r="U3762">
        <f t="shared" si="60"/>
        <v>1</v>
      </c>
      <c r="V3762">
        <f ca="1"/>
        <v>5</v>
      </c>
    </row>
    <row r="3763" spans="20:22" x14ac:dyDescent="0.25">
      <c r="T3763" t="str">
        <v>Yes</v>
      </c>
      <c r="U3763">
        <f t="shared" si="60"/>
        <v>1</v>
      </c>
      <c r="V3763">
        <f ca="1"/>
        <v>5</v>
      </c>
    </row>
    <row r="3764" spans="20:22" x14ac:dyDescent="0.25">
      <c r="T3764" t="str">
        <v>Yes</v>
      </c>
      <c r="U3764">
        <f t="shared" si="60"/>
        <v>1</v>
      </c>
      <c r="V3764">
        <f ca="1"/>
        <v>5</v>
      </c>
    </row>
    <row r="3765" spans="20:22" x14ac:dyDescent="0.25">
      <c r="T3765" t="str">
        <v>Yes</v>
      </c>
      <c r="U3765">
        <f t="shared" si="60"/>
        <v>1</v>
      </c>
      <c r="V3765">
        <f ca="1"/>
        <v>5</v>
      </c>
    </row>
    <row r="3766" spans="20:22" x14ac:dyDescent="0.25">
      <c r="T3766" t="str">
        <v>Yes</v>
      </c>
      <c r="U3766">
        <f t="shared" si="60"/>
        <v>1</v>
      </c>
      <c r="V3766">
        <f ca="1"/>
        <v>5</v>
      </c>
    </row>
    <row r="3767" spans="20:22" x14ac:dyDescent="0.25">
      <c r="T3767" t="str">
        <v>Yes</v>
      </c>
      <c r="U3767">
        <f t="shared" si="60"/>
        <v>1</v>
      </c>
      <c r="V3767">
        <f ca="1"/>
        <v>4</v>
      </c>
    </row>
    <row r="3768" spans="20:22" x14ac:dyDescent="0.25">
      <c r="T3768" t="str">
        <v>Yes</v>
      </c>
      <c r="U3768">
        <f t="shared" si="60"/>
        <v>1</v>
      </c>
      <c r="V3768">
        <f ca="1"/>
        <v>4</v>
      </c>
    </row>
    <row r="3769" spans="20:22" x14ac:dyDescent="0.25">
      <c r="T3769" t="str">
        <v>Yes</v>
      </c>
      <c r="U3769">
        <f t="shared" si="60"/>
        <v>1</v>
      </c>
      <c r="V3769">
        <f ca="1"/>
        <v>0</v>
      </c>
    </row>
    <row r="3770" spans="20:22" x14ac:dyDescent="0.25">
      <c r="T3770" t="str">
        <v>Yes</v>
      </c>
      <c r="U3770">
        <f t="shared" si="60"/>
        <v>1</v>
      </c>
      <c r="V3770">
        <f ca="1"/>
        <v>1</v>
      </c>
    </row>
    <row r="3771" spans="20:22" x14ac:dyDescent="0.25">
      <c r="T3771" t="str">
        <v>Yes</v>
      </c>
      <c r="U3771">
        <f t="shared" si="60"/>
        <v>1</v>
      </c>
      <c r="V3771">
        <f ca="1"/>
        <v>5</v>
      </c>
    </row>
    <row r="3772" spans="20:22" x14ac:dyDescent="0.25">
      <c r="T3772" t="str">
        <v>Yes</v>
      </c>
      <c r="U3772">
        <f t="shared" si="60"/>
        <v>1</v>
      </c>
      <c r="V3772">
        <f ca="1"/>
        <v>1</v>
      </c>
    </row>
    <row r="3773" spans="20:22" x14ac:dyDescent="0.25">
      <c r="T3773" t="str">
        <v>Yes</v>
      </c>
      <c r="U3773">
        <f t="shared" si="60"/>
        <v>1</v>
      </c>
      <c r="V3773">
        <f ca="1"/>
        <v>5</v>
      </c>
    </row>
    <row r="3774" spans="20:22" x14ac:dyDescent="0.25">
      <c r="T3774" t="str">
        <v>Yes</v>
      </c>
      <c r="U3774">
        <f t="shared" si="60"/>
        <v>1</v>
      </c>
      <c r="V3774">
        <f ca="1"/>
        <v>0</v>
      </c>
    </row>
    <row r="3775" spans="20:22" x14ac:dyDescent="0.25">
      <c r="T3775" t="str">
        <v>Yes</v>
      </c>
      <c r="U3775">
        <f t="shared" si="60"/>
        <v>1</v>
      </c>
      <c r="V3775">
        <f ca="1"/>
        <v>1</v>
      </c>
    </row>
    <row r="3776" spans="20:22" x14ac:dyDescent="0.25">
      <c r="T3776" t="str">
        <v>Yes</v>
      </c>
      <c r="U3776">
        <f t="shared" si="60"/>
        <v>1</v>
      </c>
      <c r="V3776">
        <f ca="1"/>
        <v>1</v>
      </c>
    </row>
    <row r="3777" spans="20:22" x14ac:dyDescent="0.25">
      <c r="T3777" t="str">
        <v>Yes</v>
      </c>
      <c r="U3777">
        <f t="shared" si="60"/>
        <v>1</v>
      </c>
      <c r="V3777">
        <f ca="1"/>
        <v>5</v>
      </c>
    </row>
    <row r="3778" spans="20:22" x14ac:dyDescent="0.25">
      <c r="T3778" t="str">
        <v>Yes</v>
      </c>
      <c r="U3778">
        <f t="shared" si="60"/>
        <v>1</v>
      </c>
      <c r="V3778">
        <f ca="1"/>
        <v>3</v>
      </c>
    </row>
    <row r="3779" spans="20:22" x14ac:dyDescent="0.25">
      <c r="T3779" t="str">
        <v>Yes</v>
      </c>
      <c r="U3779">
        <f t="shared" si="60"/>
        <v>1</v>
      </c>
      <c r="V3779">
        <f ca="1"/>
        <v>1</v>
      </c>
    </row>
    <row r="3780" spans="20:22" x14ac:dyDescent="0.25">
      <c r="T3780" t="str">
        <v>Yes</v>
      </c>
      <c r="U3780">
        <f t="shared" si="60"/>
        <v>1</v>
      </c>
      <c r="V3780">
        <f ca="1"/>
        <v>2</v>
      </c>
    </row>
    <row r="3781" spans="20:22" x14ac:dyDescent="0.25">
      <c r="T3781" t="str">
        <v>Yes</v>
      </c>
      <c r="U3781">
        <f t="shared" si="60"/>
        <v>1</v>
      </c>
      <c r="V3781">
        <f ca="1"/>
        <v>3</v>
      </c>
    </row>
    <row r="3782" spans="20:22" x14ac:dyDescent="0.25">
      <c r="T3782" t="str">
        <v>Yes</v>
      </c>
      <c r="U3782">
        <f t="shared" si="60"/>
        <v>1</v>
      </c>
      <c r="V3782">
        <f ca="1"/>
        <v>5</v>
      </c>
    </row>
    <row r="3783" spans="20:22" x14ac:dyDescent="0.25">
      <c r="T3783" t="str">
        <v>Yes</v>
      </c>
      <c r="U3783">
        <f t="shared" si="60"/>
        <v>1</v>
      </c>
      <c r="V3783">
        <f ca="1"/>
        <v>3</v>
      </c>
    </row>
    <row r="3784" spans="20:22" x14ac:dyDescent="0.25">
      <c r="T3784" t="str">
        <v>Yes</v>
      </c>
      <c r="U3784">
        <f t="shared" si="60"/>
        <v>1</v>
      </c>
      <c r="V3784">
        <f ca="1"/>
        <v>2</v>
      </c>
    </row>
    <row r="3785" spans="20:22" x14ac:dyDescent="0.25">
      <c r="T3785" t="str">
        <v>Yes</v>
      </c>
      <c r="U3785">
        <f t="shared" si="60"/>
        <v>1</v>
      </c>
      <c r="V3785">
        <f ca="1"/>
        <v>1</v>
      </c>
    </row>
    <row r="3786" spans="20:22" x14ac:dyDescent="0.25">
      <c r="T3786" t="str">
        <v>Yes</v>
      </c>
      <c r="U3786">
        <f t="shared" si="60"/>
        <v>1</v>
      </c>
      <c r="V3786">
        <f ca="1"/>
        <v>0</v>
      </c>
    </row>
    <row r="3787" spans="20:22" x14ac:dyDescent="0.25">
      <c r="T3787" t="str">
        <v>Yes</v>
      </c>
      <c r="U3787">
        <f t="shared" si="60"/>
        <v>1</v>
      </c>
      <c r="V3787">
        <f ca="1"/>
        <v>1</v>
      </c>
    </row>
    <row r="3788" spans="20:22" x14ac:dyDescent="0.25">
      <c r="T3788" t="str">
        <v>Yes</v>
      </c>
      <c r="U3788">
        <f t="shared" si="60"/>
        <v>1</v>
      </c>
      <c r="V3788">
        <f ca="1"/>
        <v>2</v>
      </c>
    </row>
    <row r="3789" spans="20:22" x14ac:dyDescent="0.25">
      <c r="T3789" t="str">
        <v>Yes</v>
      </c>
      <c r="U3789">
        <f t="shared" si="60"/>
        <v>1</v>
      </c>
      <c r="V3789">
        <f ca="1"/>
        <v>3</v>
      </c>
    </row>
    <row r="3790" spans="20:22" x14ac:dyDescent="0.25">
      <c r="T3790" t="str">
        <v>Yes</v>
      </c>
      <c r="U3790">
        <f t="shared" si="60"/>
        <v>1</v>
      </c>
      <c r="V3790">
        <f ca="1"/>
        <v>1</v>
      </c>
    </row>
    <row r="3791" spans="20:22" x14ac:dyDescent="0.25">
      <c r="T3791" t="str">
        <v>Yes</v>
      </c>
      <c r="U3791">
        <f t="shared" si="60"/>
        <v>1</v>
      </c>
      <c r="V3791">
        <f ca="1"/>
        <v>3</v>
      </c>
    </row>
    <row r="3792" spans="20:22" x14ac:dyDescent="0.25">
      <c r="T3792" t="str">
        <v>Yes</v>
      </c>
      <c r="U3792">
        <f t="shared" ref="U3792:U3855" si="61">IF(T3792="Yes",1,0)</f>
        <v>1</v>
      </c>
      <c r="V3792">
        <f ca="1"/>
        <v>2</v>
      </c>
    </row>
    <row r="3793" spans="20:22" x14ac:dyDescent="0.25">
      <c r="T3793" t="str">
        <v>Yes</v>
      </c>
      <c r="U3793">
        <f t="shared" si="61"/>
        <v>1</v>
      </c>
      <c r="V3793">
        <f ca="1"/>
        <v>2</v>
      </c>
    </row>
    <row r="3794" spans="20:22" x14ac:dyDescent="0.25">
      <c r="T3794" t="str">
        <v>Yes</v>
      </c>
      <c r="U3794">
        <f t="shared" si="61"/>
        <v>1</v>
      </c>
      <c r="V3794">
        <f ca="1"/>
        <v>5</v>
      </c>
    </row>
    <row r="3795" spans="20:22" x14ac:dyDescent="0.25">
      <c r="T3795" t="str">
        <v>Yes</v>
      </c>
      <c r="U3795">
        <f t="shared" si="61"/>
        <v>1</v>
      </c>
      <c r="V3795">
        <f ca="1"/>
        <v>5</v>
      </c>
    </row>
    <row r="3796" spans="20:22" x14ac:dyDescent="0.25">
      <c r="T3796" t="str">
        <v>Yes</v>
      </c>
      <c r="U3796">
        <f t="shared" si="61"/>
        <v>1</v>
      </c>
      <c r="V3796">
        <f ca="1"/>
        <v>1</v>
      </c>
    </row>
    <row r="3797" spans="20:22" x14ac:dyDescent="0.25">
      <c r="T3797" t="str">
        <v>Yes</v>
      </c>
      <c r="U3797">
        <f t="shared" si="61"/>
        <v>1</v>
      </c>
      <c r="V3797">
        <f ca="1"/>
        <v>0</v>
      </c>
    </row>
    <row r="3798" spans="20:22" x14ac:dyDescent="0.25">
      <c r="T3798" t="str">
        <v>Yes</v>
      </c>
      <c r="U3798">
        <f t="shared" si="61"/>
        <v>1</v>
      </c>
      <c r="V3798">
        <f ca="1"/>
        <v>0</v>
      </c>
    </row>
    <row r="3799" spans="20:22" x14ac:dyDescent="0.25">
      <c r="T3799" t="str">
        <v>Yes</v>
      </c>
      <c r="U3799">
        <f t="shared" si="61"/>
        <v>1</v>
      </c>
      <c r="V3799">
        <f ca="1"/>
        <v>0</v>
      </c>
    </row>
    <row r="3800" spans="20:22" x14ac:dyDescent="0.25">
      <c r="T3800" t="str">
        <v>Yes</v>
      </c>
      <c r="U3800">
        <f t="shared" si="61"/>
        <v>1</v>
      </c>
      <c r="V3800">
        <f ca="1"/>
        <v>2</v>
      </c>
    </row>
    <row r="3801" spans="20:22" x14ac:dyDescent="0.25">
      <c r="T3801" t="str">
        <v>Yes</v>
      </c>
      <c r="U3801">
        <f t="shared" si="61"/>
        <v>1</v>
      </c>
      <c r="V3801">
        <f ca="1"/>
        <v>1</v>
      </c>
    </row>
    <row r="3802" spans="20:22" x14ac:dyDescent="0.25">
      <c r="T3802" t="str">
        <v>Yes</v>
      </c>
      <c r="U3802">
        <f t="shared" si="61"/>
        <v>1</v>
      </c>
      <c r="V3802">
        <f ca="1"/>
        <v>4</v>
      </c>
    </row>
    <row r="3803" spans="20:22" x14ac:dyDescent="0.25">
      <c r="T3803" t="str">
        <v>Yes</v>
      </c>
      <c r="U3803">
        <f t="shared" si="61"/>
        <v>1</v>
      </c>
      <c r="V3803">
        <f ca="1"/>
        <v>1</v>
      </c>
    </row>
    <row r="3804" spans="20:22" x14ac:dyDescent="0.25">
      <c r="T3804" t="str">
        <v>Yes</v>
      </c>
      <c r="U3804">
        <f t="shared" si="61"/>
        <v>1</v>
      </c>
      <c r="V3804">
        <f ca="1"/>
        <v>4</v>
      </c>
    </row>
    <row r="3805" spans="20:22" x14ac:dyDescent="0.25">
      <c r="T3805" t="str">
        <v>Yes</v>
      </c>
      <c r="U3805">
        <f t="shared" si="61"/>
        <v>1</v>
      </c>
      <c r="V3805">
        <f ca="1"/>
        <v>2</v>
      </c>
    </row>
    <row r="3806" spans="20:22" x14ac:dyDescent="0.25">
      <c r="T3806" t="str">
        <v>Yes</v>
      </c>
      <c r="U3806">
        <f t="shared" si="61"/>
        <v>1</v>
      </c>
      <c r="V3806">
        <f ca="1"/>
        <v>2</v>
      </c>
    </row>
    <row r="3807" spans="20:22" x14ac:dyDescent="0.25">
      <c r="T3807" t="str">
        <v>Yes</v>
      </c>
      <c r="U3807">
        <f t="shared" si="61"/>
        <v>1</v>
      </c>
      <c r="V3807">
        <f ca="1"/>
        <v>1</v>
      </c>
    </row>
    <row r="3808" spans="20:22" x14ac:dyDescent="0.25">
      <c r="T3808" t="str">
        <v>Yes</v>
      </c>
      <c r="U3808">
        <f t="shared" si="61"/>
        <v>1</v>
      </c>
      <c r="V3808">
        <f ca="1"/>
        <v>1</v>
      </c>
    </row>
    <row r="3809" spans="20:22" x14ac:dyDescent="0.25">
      <c r="T3809" t="str">
        <v>Yes</v>
      </c>
      <c r="U3809">
        <f t="shared" si="61"/>
        <v>1</v>
      </c>
      <c r="V3809">
        <f ca="1"/>
        <v>1</v>
      </c>
    </row>
    <row r="3810" spans="20:22" x14ac:dyDescent="0.25">
      <c r="T3810" t="str">
        <v>Yes</v>
      </c>
      <c r="U3810">
        <f t="shared" si="61"/>
        <v>1</v>
      </c>
      <c r="V3810">
        <f ca="1"/>
        <v>2</v>
      </c>
    </row>
    <row r="3811" spans="20:22" x14ac:dyDescent="0.25">
      <c r="T3811" t="str">
        <v>Yes</v>
      </c>
      <c r="U3811">
        <f t="shared" si="61"/>
        <v>1</v>
      </c>
      <c r="V3811">
        <f ca="1"/>
        <v>4</v>
      </c>
    </row>
    <row r="3812" spans="20:22" x14ac:dyDescent="0.25">
      <c r="T3812" t="str">
        <v>Yes</v>
      </c>
      <c r="U3812">
        <f t="shared" si="61"/>
        <v>1</v>
      </c>
      <c r="V3812">
        <f ca="1"/>
        <v>4</v>
      </c>
    </row>
    <row r="3813" spans="20:22" x14ac:dyDescent="0.25">
      <c r="T3813" t="str">
        <v>Yes</v>
      </c>
      <c r="U3813">
        <f t="shared" si="61"/>
        <v>1</v>
      </c>
      <c r="V3813">
        <f ca="1"/>
        <v>0</v>
      </c>
    </row>
    <row r="3814" spans="20:22" x14ac:dyDescent="0.25">
      <c r="T3814" t="str">
        <v>Yes</v>
      </c>
      <c r="U3814">
        <f t="shared" si="61"/>
        <v>1</v>
      </c>
      <c r="V3814">
        <f ca="1"/>
        <v>3</v>
      </c>
    </row>
    <row r="3815" spans="20:22" x14ac:dyDescent="0.25">
      <c r="T3815" t="str">
        <v>Yes</v>
      </c>
      <c r="U3815">
        <f t="shared" si="61"/>
        <v>1</v>
      </c>
      <c r="V3815">
        <f ca="1"/>
        <v>3</v>
      </c>
    </row>
    <row r="3816" spans="20:22" x14ac:dyDescent="0.25">
      <c r="T3816" t="str">
        <v>Yes</v>
      </c>
      <c r="U3816">
        <f t="shared" si="61"/>
        <v>1</v>
      </c>
      <c r="V3816">
        <f ca="1"/>
        <v>4</v>
      </c>
    </row>
    <row r="3817" spans="20:22" x14ac:dyDescent="0.25">
      <c r="T3817" t="str">
        <v>Yes</v>
      </c>
      <c r="U3817">
        <f t="shared" si="61"/>
        <v>1</v>
      </c>
      <c r="V3817">
        <f ca="1"/>
        <v>5</v>
      </c>
    </row>
    <row r="3818" spans="20:22" x14ac:dyDescent="0.25">
      <c r="T3818" t="str">
        <v>Yes</v>
      </c>
      <c r="U3818">
        <f t="shared" si="61"/>
        <v>1</v>
      </c>
      <c r="V3818">
        <f ca="1"/>
        <v>4</v>
      </c>
    </row>
    <row r="3819" spans="20:22" x14ac:dyDescent="0.25">
      <c r="T3819" t="str">
        <v>Yes</v>
      </c>
      <c r="U3819">
        <f t="shared" si="61"/>
        <v>1</v>
      </c>
      <c r="V3819">
        <f ca="1"/>
        <v>5</v>
      </c>
    </row>
    <row r="3820" spans="20:22" x14ac:dyDescent="0.25">
      <c r="T3820" t="str">
        <v>Yes</v>
      </c>
      <c r="U3820">
        <f t="shared" si="61"/>
        <v>1</v>
      </c>
      <c r="V3820">
        <f ca="1"/>
        <v>1</v>
      </c>
    </row>
    <row r="3821" spans="20:22" x14ac:dyDescent="0.25">
      <c r="T3821" t="str">
        <v>Yes</v>
      </c>
      <c r="U3821">
        <f t="shared" si="61"/>
        <v>1</v>
      </c>
      <c r="V3821">
        <f ca="1"/>
        <v>2</v>
      </c>
    </row>
    <row r="3822" spans="20:22" x14ac:dyDescent="0.25">
      <c r="T3822" t="str">
        <v>Yes</v>
      </c>
      <c r="U3822">
        <f t="shared" si="61"/>
        <v>1</v>
      </c>
      <c r="V3822">
        <f ca="1"/>
        <v>0</v>
      </c>
    </row>
    <row r="3823" spans="20:22" x14ac:dyDescent="0.25">
      <c r="T3823" t="str">
        <v>Yes</v>
      </c>
      <c r="U3823">
        <f t="shared" si="61"/>
        <v>1</v>
      </c>
      <c r="V3823">
        <f ca="1"/>
        <v>4</v>
      </c>
    </row>
    <row r="3824" spans="20:22" x14ac:dyDescent="0.25">
      <c r="T3824" t="str">
        <v>Yes</v>
      </c>
      <c r="U3824">
        <f t="shared" si="61"/>
        <v>1</v>
      </c>
      <c r="V3824">
        <f ca="1"/>
        <v>5</v>
      </c>
    </row>
    <row r="3825" spans="20:22" x14ac:dyDescent="0.25">
      <c r="T3825" t="str">
        <v>Yes</v>
      </c>
      <c r="U3825">
        <f t="shared" si="61"/>
        <v>1</v>
      </c>
      <c r="V3825">
        <f ca="1"/>
        <v>2</v>
      </c>
    </row>
    <row r="3826" spans="20:22" x14ac:dyDescent="0.25">
      <c r="T3826" t="str">
        <v>Yes</v>
      </c>
      <c r="U3826">
        <f t="shared" si="61"/>
        <v>1</v>
      </c>
      <c r="V3826">
        <f ca="1"/>
        <v>4</v>
      </c>
    </row>
    <row r="3827" spans="20:22" x14ac:dyDescent="0.25">
      <c r="T3827" t="str">
        <v>Yes</v>
      </c>
      <c r="U3827">
        <f t="shared" si="61"/>
        <v>1</v>
      </c>
      <c r="V3827">
        <f ca="1"/>
        <v>0</v>
      </c>
    </row>
    <row r="3828" spans="20:22" x14ac:dyDescent="0.25">
      <c r="T3828" t="str">
        <v>Yes</v>
      </c>
      <c r="U3828">
        <f t="shared" si="61"/>
        <v>1</v>
      </c>
      <c r="V3828">
        <f ca="1"/>
        <v>2</v>
      </c>
    </row>
    <row r="3829" spans="20:22" x14ac:dyDescent="0.25">
      <c r="T3829" t="str">
        <v>Yes</v>
      </c>
      <c r="U3829">
        <f t="shared" si="61"/>
        <v>1</v>
      </c>
      <c r="V3829">
        <f ca="1"/>
        <v>4</v>
      </c>
    </row>
    <row r="3830" spans="20:22" x14ac:dyDescent="0.25">
      <c r="T3830" t="str">
        <v>Yes</v>
      </c>
      <c r="U3830">
        <f t="shared" si="61"/>
        <v>1</v>
      </c>
      <c r="V3830">
        <f ca="1"/>
        <v>2</v>
      </c>
    </row>
    <row r="3831" spans="20:22" x14ac:dyDescent="0.25">
      <c r="T3831" t="str">
        <v>Yes</v>
      </c>
      <c r="U3831">
        <f t="shared" si="61"/>
        <v>1</v>
      </c>
      <c r="V3831">
        <f ca="1"/>
        <v>0</v>
      </c>
    </row>
    <row r="3832" spans="20:22" x14ac:dyDescent="0.25">
      <c r="T3832" t="str">
        <v>Yes</v>
      </c>
      <c r="U3832">
        <f t="shared" si="61"/>
        <v>1</v>
      </c>
      <c r="V3832">
        <f ca="1"/>
        <v>0</v>
      </c>
    </row>
    <row r="3833" spans="20:22" x14ac:dyDescent="0.25">
      <c r="T3833" t="str">
        <v>Yes</v>
      </c>
      <c r="U3833">
        <f t="shared" si="61"/>
        <v>1</v>
      </c>
      <c r="V3833">
        <f ca="1"/>
        <v>4</v>
      </c>
    </row>
    <row r="3834" spans="20:22" x14ac:dyDescent="0.25">
      <c r="T3834" t="str">
        <v>Yes</v>
      </c>
      <c r="U3834">
        <f t="shared" si="61"/>
        <v>1</v>
      </c>
      <c r="V3834">
        <f ca="1"/>
        <v>1</v>
      </c>
    </row>
    <row r="3835" spans="20:22" x14ac:dyDescent="0.25">
      <c r="T3835" t="str">
        <v>Yes</v>
      </c>
      <c r="U3835">
        <f t="shared" si="61"/>
        <v>1</v>
      </c>
      <c r="V3835">
        <f ca="1"/>
        <v>3</v>
      </c>
    </row>
    <row r="3836" spans="20:22" x14ac:dyDescent="0.25">
      <c r="T3836" t="str">
        <v>Yes</v>
      </c>
      <c r="U3836">
        <f t="shared" si="61"/>
        <v>1</v>
      </c>
      <c r="V3836">
        <f ca="1"/>
        <v>2</v>
      </c>
    </row>
    <row r="3837" spans="20:22" x14ac:dyDescent="0.25">
      <c r="T3837" t="str">
        <v>Yes</v>
      </c>
      <c r="U3837">
        <f t="shared" si="61"/>
        <v>1</v>
      </c>
      <c r="V3837">
        <f ca="1"/>
        <v>0</v>
      </c>
    </row>
    <row r="3838" spans="20:22" x14ac:dyDescent="0.25">
      <c r="T3838" t="str">
        <v>Yes</v>
      </c>
      <c r="U3838">
        <f t="shared" si="61"/>
        <v>1</v>
      </c>
      <c r="V3838">
        <f ca="1"/>
        <v>0</v>
      </c>
    </row>
    <row r="3839" spans="20:22" x14ac:dyDescent="0.25">
      <c r="T3839" t="str">
        <v>Yes</v>
      </c>
      <c r="U3839">
        <f t="shared" si="61"/>
        <v>1</v>
      </c>
      <c r="V3839">
        <f ca="1"/>
        <v>4</v>
      </c>
    </row>
    <row r="3840" spans="20:22" x14ac:dyDescent="0.25">
      <c r="T3840" t="str">
        <v>Yes</v>
      </c>
      <c r="U3840">
        <f t="shared" si="61"/>
        <v>1</v>
      </c>
      <c r="V3840">
        <f ca="1"/>
        <v>3</v>
      </c>
    </row>
    <row r="3841" spans="20:22" x14ac:dyDescent="0.25">
      <c r="T3841" t="str">
        <v>Yes</v>
      </c>
      <c r="U3841">
        <f t="shared" si="61"/>
        <v>1</v>
      </c>
      <c r="V3841">
        <f ca="1"/>
        <v>5</v>
      </c>
    </row>
    <row r="3842" spans="20:22" x14ac:dyDescent="0.25">
      <c r="T3842" t="str">
        <v>Yes</v>
      </c>
      <c r="U3842">
        <f t="shared" si="61"/>
        <v>1</v>
      </c>
      <c r="V3842">
        <f ca="1"/>
        <v>3</v>
      </c>
    </row>
    <row r="3843" spans="20:22" x14ac:dyDescent="0.25">
      <c r="T3843" t="str">
        <v>Yes</v>
      </c>
      <c r="U3843">
        <f t="shared" si="61"/>
        <v>1</v>
      </c>
      <c r="V3843">
        <f ca="1"/>
        <v>4</v>
      </c>
    </row>
    <row r="3844" spans="20:22" x14ac:dyDescent="0.25">
      <c r="T3844" t="str">
        <v>Yes</v>
      </c>
      <c r="U3844">
        <f t="shared" si="61"/>
        <v>1</v>
      </c>
      <c r="V3844">
        <f ca="1"/>
        <v>2</v>
      </c>
    </row>
    <row r="3845" spans="20:22" x14ac:dyDescent="0.25">
      <c r="T3845" t="str">
        <v>Yes</v>
      </c>
      <c r="U3845">
        <f t="shared" si="61"/>
        <v>1</v>
      </c>
      <c r="V3845">
        <f ca="1"/>
        <v>3</v>
      </c>
    </row>
    <row r="3846" spans="20:22" x14ac:dyDescent="0.25">
      <c r="T3846" t="str">
        <v>Yes</v>
      </c>
      <c r="U3846">
        <f t="shared" si="61"/>
        <v>1</v>
      </c>
      <c r="V3846">
        <f ca="1"/>
        <v>2</v>
      </c>
    </row>
    <row r="3847" spans="20:22" x14ac:dyDescent="0.25">
      <c r="T3847" t="str">
        <v>Yes</v>
      </c>
      <c r="U3847">
        <f t="shared" si="61"/>
        <v>1</v>
      </c>
      <c r="V3847">
        <f ca="1"/>
        <v>1</v>
      </c>
    </row>
    <row r="3848" spans="20:22" x14ac:dyDescent="0.25">
      <c r="T3848" t="str">
        <v>Yes</v>
      </c>
      <c r="U3848">
        <f t="shared" si="61"/>
        <v>1</v>
      </c>
      <c r="V3848">
        <f ca="1"/>
        <v>4</v>
      </c>
    </row>
    <row r="3849" spans="20:22" x14ac:dyDescent="0.25">
      <c r="T3849" t="str">
        <v>Yes</v>
      </c>
      <c r="U3849">
        <f t="shared" si="61"/>
        <v>1</v>
      </c>
      <c r="V3849">
        <f ca="1"/>
        <v>4</v>
      </c>
    </row>
    <row r="3850" spans="20:22" x14ac:dyDescent="0.25">
      <c r="T3850" t="str">
        <v>Yes</v>
      </c>
      <c r="U3850">
        <f t="shared" si="61"/>
        <v>1</v>
      </c>
      <c r="V3850">
        <f ca="1"/>
        <v>4</v>
      </c>
    </row>
    <row r="3851" spans="20:22" x14ac:dyDescent="0.25">
      <c r="T3851" t="str">
        <v>Yes</v>
      </c>
      <c r="U3851">
        <f t="shared" si="61"/>
        <v>1</v>
      </c>
      <c r="V3851">
        <f ca="1"/>
        <v>3</v>
      </c>
    </row>
    <row r="3852" spans="20:22" x14ac:dyDescent="0.25">
      <c r="T3852" t="str">
        <v>Yes</v>
      </c>
      <c r="U3852">
        <f t="shared" si="61"/>
        <v>1</v>
      </c>
      <c r="V3852">
        <f ca="1"/>
        <v>5</v>
      </c>
    </row>
    <row r="3853" spans="20:22" x14ac:dyDescent="0.25">
      <c r="T3853" t="str">
        <v>Yes</v>
      </c>
      <c r="U3853">
        <f t="shared" si="61"/>
        <v>1</v>
      </c>
      <c r="V3853">
        <f ca="1"/>
        <v>4</v>
      </c>
    </row>
    <row r="3854" spans="20:22" x14ac:dyDescent="0.25">
      <c r="T3854" t="str">
        <v>Yes</v>
      </c>
      <c r="U3854">
        <f t="shared" si="61"/>
        <v>1</v>
      </c>
      <c r="V3854">
        <f ca="1"/>
        <v>5</v>
      </c>
    </row>
    <row r="3855" spans="20:22" x14ac:dyDescent="0.25">
      <c r="T3855" t="str">
        <v>Yes</v>
      </c>
      <c r="U3855">
        <f t="shared" si="61"/>
        <v>1</v>
      </c>
      <c r="V3855">
        <f ca="1"/>
        <v>1</v>
      </c>
    </row>
    <row r="3856" spans="20:22" x14ac:dyDescent="0.25">
      <c r="T3856" t="str">
        <v>Yes</v>
      </c>
      <c r="U3856">
        <f t="shared" ref="U3856:U3919" si="62">IF(T3856="Yes",1,0)</f>
        <v>1</v>
      </c>
      <c r="V3856">
        <f ca="1"/>
        <v>4</v>
      </c>
    </row>
    <row r="3857" spans="20:22" x14ac:dyDescent="0.25">
      <c r="T3857" t="str">
        <v>Yes</v>
      </c>
      <c r="U3857">
        <f t="shared" si="62"/>
        <v>1</v>
      </c>
      <c r="V3857">
        <f ca="1"/>
        <v>1</v>
      </c>
    </row>
    <row r="3858" spans="20:22" x14ac:dyDescent="0.25">
      <c r="T3858" t="str">
        <v>Yes</v>
      </c>
      <c r="U3858">
        <f t="shared" si="62"/>
        <v>1</v>
      </c>
      <c r="V3858">
        <f ca="1"/>
        <v>5</v>
      </c>
    </row>
    <row r="3859" spans="20:22" x14ac:dyDescent="0.25">
      <c r="T3859" t="str">
        <v>Yes</v>
      </c>
      <c r="U3859">
        <f t="shared" si="62"/>
        <v>1</v>
      </c>
      <c r="V3859">
        <f ca="1"/>
        <v>1</v>
      </c>
    </row>
    <row r="3860" spans="20:22" x14ac:dyDescent="0.25">
      <c r="T3860" t="str">
        <v>Yes</v>
      </c>
      <c r="U3860">
        <f t="shared" si="62"/>
        <v>1</v>
      </c>
      <c r="V3860">
        <f ca="1"/>
        <v>3</v>
      </c>
    </row>
    <row r="3861" spans="20:22" x14ac:dyDescent="0.25">
      <c r="T3861" t="str">
        <v>Yes</v>
      </c>
      <c r="U3861">
        <f t="shared" si="62"/>
        <v>1</v>
      </c>
      <c r="V3861">
        <f ca="1"/>
        <v>2</v>
      </c>
    </row>
    <row r="3862" spans="20:22" x14ac:dyDescent="0.25">
      <c r="T3862" t="str">
        <v>Yes</v>
      </c>
      <c r="U3862">
        <f t="shared" si="62"/>
        <v>1</v>
      </c>
      <c r="V3862">
        <f ca="1"/>
        <v>0</v>
      </c>
    </row>
    <row r="3863" spans="20:22" x14ac:dyDescent="0.25">
      <c r="T3863" t="str">
        <v>Yes</v>
      </c>
      <c r="U3863">
        <f t="shared" si="62"/>
        <v>1</v>
      </c>
      <c r="V3863">
        <f ca="1"/>
        <v>2</v>
      </c>
    </row>
    <row r="3864" spans="20:22" x14ac:dyDescent="0.25">
      <c r="T3864" t="str">
        <v>Yes</v>
      </c>
      <c r="U3864">
        <f t="shared" si="62"/>
        <v>1</v>
      </c>
      <c r="V3864">
        <f ca="1"/>
        <v>0</v>
      </c>
    </row>
    <row r="3865" spans="20:22" x14ac:dyDescent="0.25">
      <c r="T3865" t="str">
        <v>Yes</v>
      </c>
      <c r="U3865">
        <f t="shared" si="62"/>
        <v>1</v>
      </c>
      <c r="V3865">
        <f ca="1"/>
        <v>5</v>
      </c>
    </row>
    <row r="3866" spans="20:22" x14ac:dyDescent="0.25">
      <c r="T3866" t="str">
        <v>Yes</v>
      </c>
      <c r="U3866">
        <f t="shared" si="62"/>
        <v>1</v>
      </c>
      <c r="V3866">
        <f ca="1"/>
        <v>5</v>
      </c>
    </row>
    <row r="3867" spans="20:22" x14ac:dyDescent="0.25">
      <c r="T3867" t="str">
        <v>Yes</v>
      </c>
      <c r="U3867">
        <f t="shared" si="62"/>
        <v>1</v>
      </c>
      <c r="V3867">
        <f ca="1"/>
        <v>2</v>
      </c>
    </row>
    <row r="3868" spans="20:22" x14ac:dyDescent="0.25">
      <c r="T3868" t="str">
        <v>Yes</v>
      </c>
      <c r="U3868">
        <f t="shared" si="62"/>
        <v>1</v>
      </c>
      <c r="V3868">
        <f ca="1"/>
        <v>2</v>
      </c>
    </row>
    <row r="3869" spans="20:22" x14ac:dyDescent="0.25">
      <c r="T3869" t="str">
        <v>Yes</v>
      </c>
      <c r="U3869">
        <f t="shared" si="62"/>
        <v>1</v>
      </c>
      <c r="V3869">
        <f ca="1"/>
        <v>0</v>
      </c>
    </row>
    <row r="3870" spans="20:22" x14ac:dyDescent="0.25">
      <c r="T3870" t="str">
        <v>Yes</v>
      </c>
      <c r="U3870">
        <f t="shared" si="62"/>
        <v>1</v>
      </c>
      <c r="V3870">
        <f ca="1"/>
        <v>4</v>
      </c>
    </row>
    <row r="3871" spans="20:22" x14ac:dyDescent="0.25">
      <c r="T3871" t="str">
        <v>Yes</v>
      </c>
      <c r="U3871">
        <f t="shared" si="62"/>
        <v>1</v>
      </c>
      <c r="V3871">
        <f ca="1"/>
        <v>4</v>
      </c>
    </row>
    <row r="3872" spans="20:22" x14ac:dyDescent="0.25">
      <c r="T3872" t="str">
        <v>Yes</v>
      </c>
      <c r="U3872">
        <f t="shared" si="62"/>
        <v>1</v>
      </c>
      <c r="V3872">
        <f ca="1"/>
        <v>5</v>
      </c>
    </row>
    <row r="3873" spans="20:22" x14ac:dyDescent="0.25">
      <c r="T3873" t="str">
        <v>Yes</v>
      </c>
      <c r="U3873">
        <f t="shared" si="62"/>
        <v>1</v>
      </c>
      <c r="V3873">
        <f ca="1"/>
        <v>3</v>
      </c>
    </row>
    <row r="3874" spans="20:22" x14ac:dyDescent="0.25">
      <c r="T3874" t="str">
        <v>Yes</v>
      </c>
      <c r="U3874">
        <f t="shared" si="62"/>
        <v>1</v>
      </c>
      <c r="V3874">
        <f ca="1"/>
        <v>0</v>
      </c>
    </row>
    <row r="3875" spans="20:22" x14ac:dyDescent="0.25">
      <c r="T3875" t="str">
        <v>Yes</v>
      </c>
      <c r="U3875">
        <f t="shared" si="62"/>
        <v>1</v>
      </c>
      <c r="V3875">
        <f ca="1"/>
        <v>1</v>
      </c>
    </row>
    <row r="3876" spans="20:22" x14ac:dyDescent="0.25">
      <c r="T3876" t="str">
        <v>Yes</v>
      </c>
      <c r="U3876">
        <f t="shared" si="62"/>
        <v>1</v>
      </c>
      <c r="V3876">
        <f ca="1"/>
        <v>2</v>
      </c>
    </row>
    <row r="3877" spans="20:22" x14ac:dyDescent="0.25">
      <c r="T3877" t="str">
        <v>Yes</v>
      </c>
      <c r="U3877">
        <f t="shared" si="62"/>
        <v>1</v>
      </c>
      <c r="V3877">
        <f ca="1"/>
        <v>0</v>
      </c>
    </row>
    <row r="3878" spans="20:22" x14ac:dyDescent="0.25">
      <c r="T3878" t="str">
        <v>Yes</v>
      </c>
      <c r="U3878">
        <f t="shared" si="62"/>
        <v>1</v>
      </c>
      <c r="V3878">
        <f ca="1"/>
        <v>4</v>
      </c>
    </row>
    <row r="3879" spans="20:22" x14ac:dyDescent="0.25">
      <c r="T3879" t="str">
        <v>Yes</v>
      </c>
      <c r="U3879">
        <f t="shared" si="62"/>
        <v>1</v>
      </c>
      <c r="V3879">
        <f ca="1"/>
        <v>4</v>
      </c>
    </row>
    <row r="3880" spans="20:22" x14ac:dyDescent="0.25">
      <c r="T3880" t="str">
        <v>Yes</v>
      </c>
      <c r="U3880">
        <f t="shared" si="62"/>
        <v>1</v>
      </c>
      <c r="V3880">
        <f ca="1"/>
        <v>1</v>
      </c>
    </row>
    <row r="3881" spans="20:22" x14ac:dyDescent="0.25">
      <c r="T3881" t="str">
        <v>Yes</v>
      </c>
      <c r="U3881">
        <f t="shared" si="62"/>
        <v>1</v>
      </c>
      <c r="V3881">
        <f ca="1"/>
        <v>5</v>
      </c>
    </row>
    <row r="3882" spans="20:22" x14ac:dyDescent="0.25">
      <c r="T3882" t="str">
        <v>Yes</v>
      </c>
      <c r="U3882">
        <f t="shared" si="62"/>
        <v>1</v>
      </c>
      <c r="V3882">
        <f ca="1"/>
        <v>5</v>
      </c>
    </row>
    <row r="3883" spans="20:22" x14ac:dyDescent="0.25">
      <c r="T3883" t="str">
        <v>Yes</v>
      </c>
      <c r="U3883">
        <f t="shared" si="62"/>
        <v>1</v>
      </c>
      <c r="V3883">
        <f ca="1"/>
        <v>1</v>
      </c>
    </row>
    <row r="3884" spans="20:22" x14ac:dyDescent="0.25">
      <c r="T3884" t="str">
        <v>Yes</v>
      </c>
      <c r="U3884">
        <f t="shared" si="62"/>
        <v>1</v>
      </c>
      <c r="V3884">
        <f ca="1"/>
        <v>3</v>
      </c>
    </row>
    <row r="3885" spans="20:22" x14ac:dyDescent="0.25">
      <c r="T3885" t="str">
        <v>Yes</v>
      </c>
      <c r="U3885">
        <f t="shared" si="62"/>
        <v>1</v>
      </c>
      <c r="V3885">
        <f ca="1"/>
        <v>0</v>
      </c>
    </row>
    <row r="3886" spans="20:22" x14ac:dyDescent="0.25">
      <c r="T3886" t="str">
        <v>Yes</v>
      </c>
      <c r="U3886">
        <f t="shared" si="62"/>
        <v>1</v>
      </c>
      <c r="V3886">
        <f ca="1"/>
        <v>1</v>
      </c>
    </row>
    <row r="3887" spans="20:22" x14ac:dyDescent="0.25">
      <c r="T3887" t="str">
        <v>Yes</v>
      </c>
      <c r="U3887">
        <f t="shared" si="62"/>
        <v>1</v>
      </c>
      <c r="V3887">
        <f ca="1"/>
        <v>4</v>
      </c>
    </row>
    <row r="3888" spans="20:22" x14ac:dyDescent="0.25">
      <c r="T3888" t="str">
        <v>Yes</v>
      </c>
      <c r="U3888">
        <f t="shared" si="62"/>
        <v>1</v>
      </c>
      <c r="V3888">
        <f ca="1"/>
        <v>5</v>
      </c>
    </row>
    <row r="3889" spans="20:22" x14ac:dyDescent="0.25">
      <c r="T3889" t="str">
        <v>Yes</v>
      </c>
      <c r="U3889">
        <f t="shared" si="62"/>
        <v>1</v>
      </c>
      <c r="V3889">
        <f ca="1"/>
        <v>2</v>
      </c>
    </row>
    <row r="3890" spans="20:22" x14ac:dyDescent="0.25">
      <c r="T3890" t="str">
        <v>Yes</v>
      </c>
      <c r="U3890">
        <f t="shared" si="62"/>
        <v>1</v>
      </c>
      <c r="V3890">
        <f ca="1"/>
        <v>4</v>
      </c>
    </row>
    <row r="3891" spans="20:22" x14ac:dyDescent="0.25">
      <c r="T3891" t="str">
        <v>Yes</v>
      </c>
      <c r="U3891">
        <f t="shared" si="62"/>
        <v>1</v>
      </c>
      <c r="V3891">
        <f ca="1"/>
        <v>5</v>
      </c>
    </row>
    <row r="3892" spans="20:22" x14ac:dyDescent="0.25">
      <c r="T3892" t="str">
        <v>Yes</v>
      </c>
      <c r="U3892">
        <f t="shared" si="62"/>
        <v>1</v>
      </c>
      <c r="V3892">
        <f ca="1"/>
        <v>3</v>
      </c>
    </row>
    <row r="3893" spans="20:22" x14ac:dyDescent="0.25">
      <c r="T3893" t="str">
        <v>Yes</v>
      </c>
      <c r="U3893">
        <f t="shared" si="62"/>
        <v>1</v>
      </c>
      <c r="V3893">
        <f ca="1"/>
        <v>4</v>
      </c>
    </row>
    <row r="3894" spans="20:22" x14ac:dyDescent="0.25">
      <c r="T3894" t="str">
        <v>Yes</v>
      </c>
      <c r="U3894">
        <f t="shared" si="62"/>
        <v>1</v>
      </c>
      <c r="V3894">
        <f ca="1"/>
        <v>2</v>
      </c>
    </row>
    <row r="3895" spans="20:22" x14ac:dyDescent="0.25">
      <c r="T3895" t="str">
        <v>Yes</v>
      </c>
      <c r="U3895">
        <f t="shared" si="62"/>
        <v>1</v>
      </c>
      <c r="V3895">
        <f ca="1"/>
        <v>0</v>
      </c>
    </row>
    <row r="3896" spans="20:22" x14ac:dyDescent="0.25">
      <c r="T3896" t="str">
        <v>Yes</v>
      </c>
      <c r="U3896">
        <f t="shared" si="62"/>
        <v>1</v>
      </c>
      <c r="V3896">
        <f ca="1"/>
        <v>2</v>
      </c>
    </row>
    <row r="3897" spans="20:22" x14ac:dyDescent="0.25">
      <c r="T3897" t="str">
        <v>Yes</v>
      </c>
      <c r="U3897">
        <f t="shared" si="62"/>
        <v>1</v>
      </c>
      <c r="V3897">
        <f ca="1"/>
        <v>4</v>
      </c>
    </row>
    <row r="3898" spans="20:22" x14ac:dyDescent="0.25">
      <c r="T3898" t="str">
        <v>Yes</v>
      </c>
      <c r="U3898">
        <f t="shared" si="62"/>
        <v>1</v>
      </c>
      <c r="V3898">
        <f ca="1"/>
        <v>2</v>
      </c>
    </row>
    <row r="3899" spans="20:22" x14ac:dyDescent="0.25">
      <c r="T3899" t="str">
        <v>Yes</v>
      </c>
      <c r="U3899">
        <f t="shared" si="62"/>
        <v>1</v>
      </c>
      <c r="V3899">
        <f ca="1"/>
        <v>4</v>
      </c>
    </row>
    <row r="3900" spans="20:22" x14ac:dyDescent="0.25">
      <c r="T3900" t="str">
        <v>Yes</v>
      </c>
      <c r="U3900">
        <f t="shared" si="62"/>
        <v>1</v>
      </c>
      <c r="V3900">
        <f ca="1"/>
        <v>5</v>
      </c>
    </row>
    <row r="3901" spans="20:22" x14ac:dyDescent="0.25">
      <c r="T3901" t="str">
        <v>Yes</v>
      </c>
      <c r="U3901">
        <f t="shared" si="62"/>
        <v>1</v>
      </c>
      <c r="V3901">
        <f ca="1"/>
        <v>0</v>
      </c>
    </row>
    <row r="3902" spans="20:22" x14ac:dyDescent="0.25">
      <c r="T3902" t="str">
        <v>Yes</v>
      </c>
      <c r="U3902">
        <f t="shared" si="62"/>
        <v>1</v>
      </c>
      <c r="V3902">
        <f ca="1"/>
        <v>4</v>
      </c>
    </row>
    <row r="3903" spans="20:22" x14ac:dyDescent="0.25">
      <c r="T3903" t="str">
        <v>Yes</v>
      </c>
      <c r="U3903">
        <f t="shared" si="62"/>
        <v>1</v>
      </c>
      <c r="V3903">
        <f ca="1"/>
        <v>5</v>
      </c>
    </row>
    <row r="3904" spans="20:22" x14ac:dyDescent="0.25">
      <c r="T3904" t="str">
        <v>Yes</v>
      </c>
      <c r="U3904">
        <f t="shared" si="62"/>
        <v>1</v>
      </c>
      <c r="V3904">
        <f ca="1"/>
        <v>2</v>
      </c>
    </row>
    <row r="3905" spans="20:22" x14ac:dyDescent="0.25">
      <c r="T3905" t="str">
        <v>Yes</v>
      </c>
      <c r="U3905">
        <f t="shared" si="62"/>
        <v>1</v>
      </c>
      <c r="V3905">
        <f ca="1"/>
        <v>1</v>
      </c>
    </row>
    <row r="3906" spans="20:22" x14ac:dyDescent="0.25">
      <c r="T3906" t="str">
        <v>Yes</v>
      </c>
      <c r="U3906">
        <f t="shared" si="62"/>
        <v>1</v>
      </c>
      <c r="V3906">
        <f ca="1"/>
        <v>2</v>
      </c>
    </row>
    <row r="3907" spans="20:22" x14ac:dyDescent="0.25">
      <c r="T3907" t="str">
        <v>Yes</v>
      </c>
      <c r="U3907">
        <f t="shared" si="62"/>
        <v>1</v>
      </c>
      <c r="V3907">
        <f ca="1"/>
        <v>2</v>
      </c>
    </row>
    <row r="3908" spans="20:22" x14ac:dyDescent="0.25">
      <c r="T3908" t="str">
        <v>Yes</v>
      </c>
      <c r="U3908">
        <f t="shared" si="62"/>
        <v>1</v>
      </c>
      <c r="V3908">
        <f ca="1"/>
        <v>4</v>
      </c>
    </row>
    <row r="3909" spans="20:22" x14ac:dyDescent="0.25">
      <c r="T3909" t="str">
        <v>Yes</v>
      </c>
      <c r="U3909">
        <f t="shared" si="62"/>
        <v>1</v>
      </c>
      <c r="V3909">
        <f ca="1"/>
        <v>0</v>
      </c>
    </row>
    <row r="3910" spans="20:22" x14ac:dyDescent="0.25">
      <c r="T3910" t="str">
        <v>Yes</v>
      </c>
      <c r="U3910">
        <f t="shared" si="62"/>
        <v>1</v>
      </c>
      <c r="V3910">
        <f ca="1"/>
        <v>0</v>
      </c>
    </row>
    <row r="3911" spans="20:22" x14ac:dyDescent="0.25">
      <c r="T3911" t="str">
        <v>Yes</v>
      </c>
      <c r="U3911">
        <f t="shared" si="62"/>
        <v>1</v>
      </c>
      <c r="V3911">
        <f ca="1"/>
        <v>5</v>
      </c>
    </row>
    <row r="3912" spans="20:22" x14ac:dyDescent="0.25">
      <c r="T3912" t="str">
        <v>Yes</v>
      </c>
      <c r="U3912">
        <f t="shared" si="62"/>
        <v>1</v>
      </c>
      <c r="V3912">
        <f ca="1"/>
        <v>0</v>
      </c>
    </row>
    <row r="3913" spans="20:22" x14ac:dyDescent="0.25">
      <c r="T3913" t="str">
        <v>Yes</v>
      </c>
      <c r="U3913">
        <f t="shared" si="62"/>
        <v>1</v>
      </c>
      <c r="V3913">
        <f ca="1"/>
        <v>0</v>
      </c>
    </row>
    <row r="3914" spans="20:22" x14ac:dyDescent="0.25">
      <c r="T3914" t="str">
        <v>Yes</v>
      </c>
      <c r="U3914">
        <f t="shared" si="62"/>
        <v>1</v>
      </c>
      <c r="V3914">
        <f ca="1"/>
        <v>2</v>
      </c>
    </row>
    <row r="3915" spans="20:22" x14ac:dyDescent="0.25">
      <c r="T3915" t="str">
        <v>Yes</v>
      </c>
      <c r="U3915">
        <f t="shared" si="62"/>
        <v>1</v>
      </c>
      <c r="V3915">
        <f ca="1"/>
        <v>4</v>
      </c>
    </row>
    <row r="3916" spans="20:22" x14ac:dyDescent="0.25">
      <c r="T3916" t="str">
        <v>Yes</v>
      </c>
      <c r="U3916">
        <f t="shared" si="62"/>
        <v>1</v>
      </c>
      <c r="V3916">
        <f ca="1"/>
        <v>4</v>
      </c>
    </row>
    <row r="3917" spans="20:22" x14ac:dyDescent="0.25">
      <c r="T3917" t="str">
        <v>Yes</v>
      </c>
      <c r="U3917">
        <f t="shared" si="62"/>
        <v>1</v>
      </c>
      <c r="V3917">
        <f ca="1"/>
        <v>2</v>
      </c>
    </row>
    <row r="3918" spans="20:22" x14ac:dyDescent="0.25">
      <c r="T3918" t="str">
        <v>Yes</v>
      </c>
      <c r="U3918">
        <f t="shared" si="62"/>
        <v>1</v>
      </c>
      <c r="V3918">
        <f ca="1"/>
        <v>1</v>
      </c>
    </row>
    <row r="3919" spans="20:22" x14ac:dyDescent="0.25">
      <c r="T3919" t="str">
        <v>Yes</v>
      </c>
      <c r="U3919">
        <f t="shared" si="62"/>
        <v>1</v>
      </c>
      <c r="V3919">
        <f ca="1"/>
        <v>4</v>
      </c>
    </row>
    <row r="3920" spans="20:22" x14ac:dyDescent="0.25">
      <c r="T3920" t="str">
        <v>Yes</v>
      </c>
      <c r="U3920">
        <f t="shared" ref="U3920:U3983" si="63">IF(T3920="Yes",1,0)</f>
        <v>1</v>
      </c>
      <c r="V3920">
        <f ca="1"/>
        <v>5</v>
      </c>
    </row>
    <row r="3921" spans="20:22" x14ac:dyDescent="0.25">
      <c r="T3921" t="str">
        <v>Yes</v>
      </c>
      <c r="U3921">
        <f t="shared" si="63"/>
        <v>1</v>
      </c>
      <c r="V3921">
        <f ca="1"/>
        <v>3</v>
      </c>
    </row>
    <row r="3922" spans="20:22" x14ac:dyDescent="0.25">
      <c r="T3922" t="str">
        <v>Yes</v>
      </c>
      <c r="U3922">
        <f t="shared" si="63"/>
        <v>1</v>
      </c>
      <c r="V3922">
        <f ca="1"/>
        <v>3</v>
      </c>
    </row>
    <row r="3923" spans="20:22" x14ac:dyDescent="0.25">
      <c r="T3923" t="str">
        <v>Yes</v>
      </c>
      <c r="U3923">
        <f t="shared" si="63"/>
        <v>1</v>
      </c>
      <c r="V3923">
        <f ca="1"/>
        <v>1</v>
      </c>
    </row>
    <row r="3924" spans="20:22" x14ac:dyDescent="0.25">
      <c r="T3924" t="str">
        <v>Yes</v>
      </c>
      <c r="U3924">
        <f t="shared" si="63"/>
        <v>1</v>
      </c>
      <c r="V3924">
        <f ca="1"/>
        <v>1</v>
      </c>
    </row>
    <row r="3925" spans="20:22" x14ac:dyDescent="0.25">
      <c r="T3925" t="str">
        <v>Yes</v>
      </c>
      <c r="U3925">
        <f t="shared" si="63"/>
        <v>1</v>
      </c>
      <c r="V3925">
        <f ca="1"/>
        <v>3</v>
      </c>
    </row>
    <row r="3926" spans="20:22" x14ac:dyDescent="0.25">
      <c r="T3926" t="str">
        <v>Yes</v>
      </c>
      <c r="U3926">
        <f t="shared" si="63"/>
        <v>1</v>
      </c>
      <c r="V3926">
        <f ca="1"/>
        <v>3</v>
      </c>
    </row>
    <row r="3927" spans="20:22" x14ac:dyDescent="0.25">
      <c r="T3927" t="str">
        <v>Yes</v>
      </c>
      <c r="U3927">
        <f t="shared" si="63"/>
        <v>1</v>
      </c>
      <c r="V3927">
        <f ca="1"/>
        <v>0</v>
      </c>
    </row>
    <row r="3928" spans="20:22" x14ac:dyDescent="0.25">
      <c r="T3928" t="str">
        <v>Yes</v>
      </c>
      <c r="U3928">
        <f t="shared" si="63"/>
        <v>1</v>
      </c>
      <c r="V3928">
        <f ca="1"/>
        <v>5</v>
      </c>
    </row>
    <row r="3929" spans="20:22" x14ac:dyDescent="0.25">
      <c r="T3929" t="str">
        <v>Yes</v>
      </c>
      <c r="U3929">
        <f t="shared" si="63"/>
        <v>1</v>
      </c>
      <c r="V3929">
        <f ca="1"/>
        <v>5</v>
      </c>
    </row>
    <row r="3930" spans="20:22" x14ac:dyDescent="0.25">
      <c r="T3930" t="str">
        <v>Yes</v>
      </c>
      <c r="U3930">
        <f t="shared" si="63"/>
        <v>1</v>
      </c>
      <c r="V3930">
        <f ca="1"/>
        <v>0</v>
      </c>
    </row>
    <row r="3931" spans="20:22" x14ac:dyDescent="0.25">
      <c r="T3931" t="str">
        <v>Yes</v>
      </c>
      <c r="U3931">
        <f t="shared" si="63"/>
        <v>1</v>
      </c>
      <c r="V3931">
        <f ca="1"/>
        <v>2</v>
      </c>
    </row>
    <row r="3932" spans="20:22" x14ac:dyDescent="0.25">
      <c r="T3932" t="str">
        <v>Yes</v>
      </c>
      <c r="U3932">
        <f t="shared" si="63"/>
        <v>1</v>
      </c>
      <c r="V3932">
        <f ca="1"/>
        <v>3</v>
      </c>
    </row>
    <row r="3933" spans="20:22" x14ac:dyDescent="0.25">
      <c r="T3933" t="str">
        <v>Yes</v>
      </c>
      <c r="U3933">
        <f t="shared" si="63"/>
        <v>1</v>
      </c>
      <c r="V3933">
        <f ca="1"/>
        <v>5</v>
      </c>
    </row>
    <row r="3934" spans="20:22" x14ac:dyDescent="0.25">
      <c r="T3934" t="str">
        <v>Yes</v>
      </c>
      <c r="U3934">
        <f t="shared" si="63"/>
        <v>1</v>
      </c>
      <c r="V3934">
        <f ca="1"/>
        <v>3</v>
      </c>
    </row>
    <row r="3935" spans="20:22" x14ac:dyDescent="0.25">
      <c r="T3935" t="str">
        <v>Yes</v>
      </c>
      <c r="U3935">
        <f t="shared" si="63"/>
        <v>1</v>
      </c>
      <c r="V3935">
        <f ca="1"/>
        <v>3</v>
      </c>
    </row>
    <row r="3936" spans="20:22" x14ac:dyDescent="0.25">
      <c r="T3936" t="str">
        <v>Yes</v>
      </c>
      <c r="U3936">
        <f t="shared" si="63"/>
        <v>1</v>
      </c>
      <c r="V3936">
        <f ca="1"/>
        <v>4</v>
      </c>
    </row>
    <row r="3937" spans="20:22" x14ac:dyDescent="0.25">
      <c r="T3937" t="str">
        <v>Yes</v>
      </c>
      <c r="U3937">
        <f t="shared" si="63"/>
        <v>1</v>
      </c>
      <c r="V3937">
        <f ca="1"/>
        <v>2</v>
      </c>
    </row>
    <row r="3938" spans="20:22" x14ac:dyDescent="0.25">
      <c r="T3938" t="str">
        <v>Yes</v>
      </c>
      <c r="U3938">
        <f t="shared" si="63"/>
        <v>1</v>
      </c>
      <c r="V3938">
        <f ca="1"/>
        <v>3</v>
      </c>
    </row>
    <row r="3939" spans="20:22" x14ac:dyDescent="0.25">
      <c r="T3939" t="str">
        <v>Yes</v>
      </c>
      <c r="U3939">
        <f t="shared" si="63"/>
        <v>1</v>
      </c>
      <c r="V3939">
        <f ca="1"/>
        <v>5</v>
      </c>
    </row>
    <row r="3940" spans="20:22" x14ac:dyDescent="0.25">
      <c r="T3940" t="str">
        <v>Yes</v>
      </c>
      <c r="U3940">
        <f t="shared" si="63"/>
        <v>1</v>
      </c>
      <c r="V3940">
        <f ca="1"/>
        <v>4</v>
      </c>
    </row>
    <row r="3941" spans="20:22" x14ac:dyDescent="0.25">
      <c r="T3941" t="str">
        <v>Yes</v>
      </c>
      <c r="U3941">
        <f t="shared" si="63"/>
        <v>1</v>
      </c>
      <c r="V3941">
        <f ca="1"/>
        <v>5</v>
      </c>
    </row>
    <row r="3942" spans="20:22" x14ac:dyDescent="0.25">
      <c r="T3942" t="str">
        <v>Yes</v>
      </c>
      <c r="U3942">
        <f t="shared" si="63"/>
        <v>1</v>
      </c>
      <c r="V3942">
        <f ca="1"/>
        <v>1</v>
      </c>
    </row>
    <row r="3943" spans="20:22" x14ac:dyDescent="0.25">
      <c r="T3943" t="str">
        <v>Yes</v>
      </c>
      <c r="U3943">
        <f t="shared" si="63"/>
        <v>1</v>
      </c>
      <c r="V3943">
        <f ca="1"/>
        <v>3</v>
      </c>
    </row>
    <row r="3944" spans="20:22" x14ac:dyDescent="0.25">
      <c r="T3944" t="str">
        <v>Yes</v>
      </c>
      <c r="U3944">
        <f t="shared" si="63"/>
        <v>1</v>
      </c>
      <c r="V3944">
        <f ca="1"/>
        <v>0</v>
      </c>
    </row>
    <row r="3945" spans="20:22" x14ac:dyDescent="0.25">
      <c r="T3945" t="str">
        <v>Yes</v>
      </c>
      <c r="U3945">
        <f t="shared" si="63"/>
        <v>1</v>
      </c>
      <c r="V3945">
        <f ca="1"/>
        <v>5</v>
      </c>
    </row>
    <row r="3946" spans="20:22" x14ac:dyDescent="0.25">
      <c r="T3946" t="str">
        <v>Yes</v>
      </c>
      <c r="U3946">
        <f t="shared" si="63"/>
        <v>1</v>
      </c>
      <c r="V3946">
        <f ca="1"/>
        <v>3</v>
      </c>
    </row>
    <row r="3947" spans="20:22" x14ac:dyDescent="0.25">
      <c r="T3947" t="str">
        <v>Yes</v>
      </c>
      <c r="U3947">
        <f t="shared" si="63"/>
        <v>1</v>
      </c>
      <c r="V3947">
        <f ca="1"/>
        <v>4</v>
      </c>
    </row>
    <row r="3948" spans="20:22" x14ac:dyDescent="0.25">
      <c r="T3948" t="str">
        <v>Yes</v>
      </c>
      <c r="U3948">
        <f t="shared" si="63"/>
        <v>1</v>
      </c>
      <c r="V3948">
        <f ca="1"/>
        <v>5</v>
      </c>
    </row>
    <row r="3949" spans="20:22" x14ac:dyDescent="0.25">
      <c r="T3949" t="str">
        <v>Yes</v>
      </c>
      <c r="U3949">
        <f t="shared" si="63"/>
        <v>1</v>
      </c>
      <c r="V3949">
        <f ca="1"/>
        <v>0</v>
      </c>
    </row>
    <row r="3950" spans="20:22" x14ac:dyDescent="0.25">
      <c r="T3950" t="str">
        <v>Yes</v>
      </c>
      <c r="U3950">
        <f t="shared" si="63"/>
        <v>1</v>
      </c>
      <c r="V3950">
        <f ca="1"/>
        <v>5</v>
      </c>
    </row>
    <row r="3951" spans="20:22" x14ac:dyDescent="0.25">
      <c r="T3951" t="str">
        <v>Yes</v>
      </c>
      <c r="U3951">
        <f t="shared" si="63"/>
        <v>1</v>
      </c>
      <c r="V3951">
        <f ca="1"/>
        <v>0</v>
      </c>
    </row>
    <row r="3952" spans="20:22" x14ac:dyDescent="0.25">
      <c r="T3952" t="str">
        <v>Yes</v>
      </c>
      <c r="U3952">
        <f t="shared" si="63"/>
        <v>1</v>
      </c>
      <c r="V3952">
        <f ca="1"/>
        <v>5</v>
      </c>
    </row>
    <row r="3953" spans="20:22" x14ac:dyDescent="0.25">
      <c r="T3953" t="str">
        <v>Yes</v>
      </c>
      <c r="U3953">
        <f t="shared" si="63"/>
        <v>1</v>
      </c>
      <c r="V3953">
        <f ca="1"/>
        <v>0</v>
      </c>
    </row>
    <row r="3954" spans="20:22" x14ac:dyDescent="0.25">
      <c r="T3954" t="str">
        <v>Yes</v>
      </c>
      <c r="U3954">
        <f t="shared" si="63"/>
        <v>1</v>
      </c>
      <c r="V3954">
        <f ca="1"/>
        <v>4</v>
      </c>
    </row>
    <row r="3955" spans="20:22" x14ac:dyDescent="0.25">
      <c r="T3955" t="str">
        <v>Yes</v>
      </c>
      <c r="U3955">
        <f t="shared" si="63"/>
        <v>1</v>
      </c>
      <c r="V3955">
        <f ca="1"/>
        <v>1</v>
      </c>
    </row>
    <row r="3956" spans="20:22" x14ac:dyDescent="0.25">
      <c r="T3956" t="str">
        <v>Yes</v>
      </c>
      <c r="U3956">
        <f t="shared" si="63"/>
        <v>1</v>
      </c>
      <c r="V3956">
        <f ca="1"/>
        <v>2</v>
      </c>
    </row>
    <row r="3957" spans="20:22" x14ac:dyDescent="0.25">
      <c r="T3957" t="str">
        <v>Yes</v>
      </c>
      <c r="U3957">
        <f t="shared" si="63"/>
        <v>1</v>
      </c>
      <c r="V3957">
        <f ca="1"/>
        <v>0</v>
      </c>
    </row>
    <row r="3958" spans="20:22" x14ac:dyDescent="0.25">
      <c r="T3958" t="str">
        <v>Yes</v>
      </c>
      <c r="U3958">
        <f t="shared" si="63"/>
        <v>1</v>
      </c>
      <c r="V3958">
        <f ca="1"/>
        <v>2</v>
      </c>
    </row>
    <row r="3959" spans="20:22" x14ac:dyDescent="0.25">
      <c r="T3959" t="str">
        <v>Yes</v>
      </c>
      <c r="U3959">
        <f t="shared" si="63"/>
        <v>1</v>
      </c>
      <c r="V3959">
        <f ca="1"/>
        <v>2</v>
      </c>
    </row>
    <row r="3960" spans="20:22" x14ac:dyDescent="0.25">
      <c r="T3960" t="str">
        <v>Yes</v>
      </c>
      <c r="U3960">
        <f t="shared" si="63"/>
        <v>1</v>
      </c>
      <c r="V3960">
        <f ca="1"/>
        <v>3</v>
      </c>
    </row>
    <row r="3961" spans="20:22" x14ac:dyDescent="0.25">
      <c r="T3961" t="str">
        <v>Yes</v>
      </c>
      <c r="U3961">
        <f t="shared" si="63"/>
        <v>1</v>
      </c>
      <c r="V3961">
        <f ca="1"/>
        <v>2</v>
      </c>
    </row>
    <row r="3962" spans="20:22" x14ac:dyDescent="0.25">
      <c r="T3962" t="str">
        <v>Yes</v>
      </c>
      <c r="U3962">
        <f t="shared" si="63"/>
        <v>1</v>
      </c>
      <c r="V3962">
        <f ca="1"/>
        <v>5</v>
      </c>
    </row>
    <row r="3963" spans="20:22" x14ac:dyDescent="0.25">
      <c r="T3963" t="str">
        <v>Yes</v>
      </c>
      <c r="U3963">
        <f t="shared" si="63"/>
        <v>1</v>
      </c>
      <c r="V3963">
        <f ca="1"/>
        <v>1</v>
      </c>
    </row>
    <row r="3964" spans="20:22" x14ac:dyDescent="0.25">
      <c r="T3964" t="str">
        <v>Yes</v>
      </c>
      <c r="U3964">
        <f t="shared" si="63"/>
        <v>1</v>
      </c>
      <c r="V3964">
        <f ca="1"/>
        <v>2</v>
      </c>
    </row>
    <row r="3965" spans="20:22" x14ac:dyDescent="0.25">
      <c r="T3965" t="str">
        <v>Yes</v>
      </c>
      <c r="U3965">
        <f t="shared" si="63"/>
        <v>1</v>
      </c>
      <c r="V3965">
        <f ca="1"/>
        <v>2</v>
      </c>
    </row>
    <row r="3966" spans="20:22" x14ac:dyDescent="0.25">
      <c r="T3966" t="str">
        <v>Yes</v>
      </c>
      <c r="U3966">
        <f t="shared" si="63"/>
        <v>1</v>
      </c>
      <c r="V3966">
        <f ca="1"/>
        <v>3</v>
      </c>
    </row>
    <row r="3967" spans="20:22" x14ac:dyDescent="0.25">
      <c r="T3967" t="str">
        <v>Yes</v>
      </c>
      <c r="U3967">
        <f t="shared" si="63"/>
        <v>1</v>
      </c>
      <c r="V3967">
        <f ca="1"/>
        <v>3</v>
      </c>
    </row>
    <row r="3968" spans="20:22" x14ac:dyDescent="0.25">
      <c r="T3968" t="str">
        <v>Yes</v>
      </c>
      <c r="U3968">
        <f t="shared" si="63"/>
        <v>1</v>
      </c>
      <c r="V3968">
        <f ca="1"/>
        <v>1</v>
      </c>
    </row>
    <row r="3969" spans="20:22" x14ac:dyDescent="0.25">
      <c r="T3969" t="str">
        <v>Yes</v>
      </c>
      <c r="U3969">
        <f t="shared" si="63"/>
        <v>1</v>
      </c>
      <c r="V3969">
        <f ca="1"/>
        <v>3</v>
      </c>
    </row>
    <row r="3970" spans="20:22" x14ac:dyDescent="0.25">
      <c r="T3970" t="str">
        <v>Yes</v>
      </c>
      <c r="U3970">
        <f t="shared" si="63"/>
        <v>1</v>
      </c>
      <c r="V3970">
        <f ca="1"/>
        <v>0</v>
      </c>
    </row>
    <row r="3971" spans="20:22" x14ac:dyDescent="0.25">
      <c r="T3971" t="str">
        <v>Yes</v>
      </c>
      <c r="U3971">
        <f t="shared" si="63"/>
        <v>1</v>
      </c>
      <c r="V3971">
        <f ca="1"/>
        <v>2</v>
      </c>
    </row>
    <row r="3972" spans="20:22" x14ac:dyDescent="0.25">
      <c r="T3972" t="str">
        <v>Yes</v>
      </c>
      <c r="U3972">
        <f t="shared" si="63"/>
        <v>1</v>
      </c>
      <c r="V3972">
        <f ca="1"/>
        <v>2</v>
      </c>
    </row>
    <row r="3973" spans="20:22" x14ac:dyDescent="0.25">
      <c r="T3973" t="str">
        <v>Yes</v>
      </c>
      <c r="U3973">
        <f t="shared" si="63"/>
        <v>1</v>
      </c>
      <c r="V3973">
        <f ca="1"/>
        <v>2</v>
      </c>
    </row>
    <row r="3974" spans="20:22" x14ac:dyDescent="0.25">
      <c r="T3974" t="str">
        <v>Yes</v>
      </c>
      <c r="U3974">
        <f t="shared" si="63"/>
        <v>1</v>
      </c>
      <c r="V3974">
        <f ca="1"/>
        <v>0</v>
      </c>
    </row>
    <row r="3975" spans="20:22" x14ac:dyDescent="0.25">
      <c r="T3975" t="str">
        <v>Yes</v>
      </c>
      <c r="U3975">
        <f t="shared" si="63"/>
        <v>1</v>
      </c>
      <c r="V3975">
        <f ca="1"/>
        <v>1</v>
      </c>
    </row>
    <row r="3976" spans="20:22" x14ac:dyDescent="0.25">
      <c r="T3976" t="str">
        <v>Yes</v>
      </c>
      <c r="U3976">
        <f t="shared" si="63"/>
        <v>1</v>
      </c>
      <c r="V3976">
        <f ca="1"/>
        <v>3</v>
      </c>
    </row>
    <row r="3977" spans="20:22" x14ac:dyDescent="0.25">
      <c r="T3977" t="str">
        <v>Yes</v>
      </c>
      <c r="U3977">
        <f t="shared" si="63"/>
        <v>1</v>
      </c>
      <c r="V3977">
        <f ca="1"/>
        <v>4</v>
      </c>
    </row>
    <row r="3978" spans="20:22" x14ac:dyDescent="0.25">
      <c r="T3978" t="str">
        <v>Yes</v>
      </c>
      <c r="U3978">
        <f t="shared" si="63"/>
        <v>1</v>
      </c>
      <c r="V3978">
        <f ca="1"/>
        <v>3</v>
      </c>
    </row>
    <row r="3979" spans="20:22" x14ac:dyDescent="0.25">
      <c r="T3979" t="str">
        <v>Yes</v>
      </c>
      <c r="U3979">
        <f t="shared" si="63"/>
        <v>1</v>
      </c>
      <c r="V3979">
        <f ca="1"/>
        <v>3</v>
      </c>
    </row>
    <row r="3980" spans="20:22" x14ac:dyDescent="0.25">
      <c r="T3980" t="str">
        <v>Yes</v>
      </c>
      <c r="U3980">
        <f t="shared" si="63"/>
        <v>1</v>
      </c>
      <c r="V3980">
        <f ca="1"/>
        <v>0</v>
      </c>
    </row>
    <row r="3981" spans="20:22" x14ac:dyDescent="0.25">
      <c r="T3981" t="str">
        <v>Yes</v>
      </c>
      <c r="U3981">
        <f t="shared" si="63"/>
        <v>1</v>
      </c>
      <c r="V3981">
        <f ca="1"/>
        <v>1</v>
      </c>
    </row>
    <row r="3982" spans="20:22" x14ac:dyDescent="0.25">
      <c r="T3982" t="str">
        <v>Yes</v>
      </c>
      <c r="U3982">
        <f t="shared" si="63"/>
        <v>1</v>
      </c>
      <c r="V3982">
        <f ca="1"/>
        <v>2</v>
      </c>
    </row>
    <row r="3983" spans="20:22" x14ac:dyDescent="0.25">
      <c r="T3983" t="str">
        <v>Yes</v>
      </c>
      <c r="U3983">
        <f t="shared" si="63"/>
        <v>1</v>
      </c>
      <c r="V3983">
        <f ca="1"/>
        <v>5</v>
      </c>
    </row>
    <row r="3984" spans="20:22" x14ac:dyDescent="0.25">
      <c r="T3984" t="str">
        <v>Yes</v>
      </c>
      <c r="U3984">
        <f t="shared" ref="U3984:U4047" si="64">IF(T3984="Yes",1,0)</f>
        <v>1</v>
      </c>
      <c r="V3984">
        <f ca="1"/>
        <v>1</v>
      </c>
    </row>
    <row r="3985" spans="20:22" x14ac:dyDescent="0.25">
      <c r="T3985" t="str">
        <v>Yes</v>
      </c>
      <c r="U3985">
        <f t="shared" si="64"/>
        <v>1</v>
      </c>
      <c r="V3985">
        <f ca="1"/>
        <v>1</v>
      </c>
    </row>
    <row r="3986" spans="20:22" x14ac:dyDescent="0.25">
      <c r="T3986" t="str">
        <v>Yes</v>
      </c>
      <c r="U3986">
        <f t="shared" si="64"/>
        <v>1</v>
      </c>
      <c r="V3986">
        <f ca="1"/>
        <v>2</v>
      </c>
    </row>
    <row r="3987" spans="20:22" x14ac:dyDescent="0.25">
      <c r="T3987" t="str">
        <v>Yes</v>
      </c>
      <c r="U3987">
        <f t="shared" si="64"/>
        <v>1</v>
      </c>
      <c r="V3987">
        <f ca="1"/>
        <v>4</v>
      </c>
    </row>
    <row r="3988" spans="20:22" x14ac:dyDescent="0.25">
      <c r="T3988" t="str">
        <v>Yes</v>
      </c>
      <c r="U3988">
        <f t="shared" si="64"/>
        <v>1</v>
      </c>
      <c r="V3988">
        <f ca="1"/>
        <v>4</v>
      </c>
    </row>
    <row r="3989" spans="20:22" x14ac:dyDescent="0.25">
      <c r="T3989" t="str">
        <v>Yes</v>
      </c>
      <c r="U3989">
        <f t="shared" si="64"/>
        <v>1</v>
      </c>
      <c r="V3989">
        <f ca="1"/>
        <v>2</v>
      </c>
    </row>
    <row r="3990" spans="20:22" x14ac:dyDescent="0.25">
      <c r="T3990" t="str">
        <v>Yes</v>
      </c>
      <c r="U3990">
        <f t="shared" si="64"/>
        <v>1</v>
      </c>
      <c r="V3990">
        <f ca="1"/>
        <v>1</v>
      </c>
    </row>
    <row r="3991" spans="20:22" x14ac:dyDescent="0.25">
      <c r="T3991" t="str">
        <v>Yes</v>
      </c>
      <c r="U3991">
        <f t="shared" si="64"/>
        <v>1</v>
      </c>
      <c r="V3991">
        <f ca="1"/>
        <v>5</v>
      </c>
    </row>
    <row r="3992" spans="20:22" x14ac:dyDescent="0.25">
      <c r="T3992" t="str">
        <v>Yes</v>
      </c>
      <c r="U3992">
        <f t="shared" si="64"/>
        <v>1</v>
      </c>
      <c r="V3992">
        <f ca="1"/>
        <v>0</v>
      </c>
    </row>
    <row r="3993" spans="20:22" x14ac:dyDescent="0.25">
      <c r="T3993" t="str">
        <v>Yes</v>
      </c>
      <c r="U3993">
        <f t="shared" si="64"/>
        <v>1</v>
      </c>
      <c r="V3993">
        <f ca="1"/>
        <v>0</v>
      </c>
    </row>
    <row r="3994" spans="20:22" x14ac:dyDescent="0.25">
      <c r="T3994" t="str">
        <v>Yes</v>
      </c>
      <c r="U3994">
        <f t="shared" si="64"/>
        <v>1</v>
      </c>
      <c r="V3994">
        <f ca="1"/>
        <v>3</v>
      </c>
    </row>
    <row r="3995" spans="20:22" x14ac:dyDescent="0.25">
      <c r="T3995" t="str">
        <v>Yes</v>
      </c>
      <c r="U3995">
        <f t="shared" si="64"/>
        <v>1</v>
      </c>
      <c r="V3995">
        <f ca="1"/>
        <v>3</v>
      </c>
    </row>
    <row r="3996" spans="20:22" x14ac:dyDescent="0.25">
      <c r="T3996" t="str">
        <v>Yes</v>
      </c>
      <c r="U3996">
        <f t="shared" si="64"/>
        <v>1</v>
      </c>
      <c r="V3996">
        <f ca="1"/>
        <v>2</v>
      </c>
    </row>
    <row r="3997" spans="20:22" x14ac:dyDescent="0.25">
      <c r="T3997" t="str">
        <v>Yes</v>
      </c>
      <c r="U3997">
        <f t="shared" si="64"/>
        <v>1</v>
      </c>
      <c r="V3997">
        <f ca="1"/>
        <v>5</v>
      </c>
    </row>
    <row r="3998" spans="20:22" x14ac:dyDescent="0.25">
      <c r="T3998" t="str">
        <v>Yes</v>
      </c>
      <c r="U3998">
        <f t="shared" si="64"/>
        <v>1</v>
      </c>
      <c r="V3998">
        <f ca="1"/>
        <v>2</v>
      </c>
    </row>
    <row r="3999" spans="20:22" x14ac:dyDescent="0.25">
      <c r="T3999" t="str">
        <v>Yes</v>
      </c>
      <c r="U3999">
        <f t="shared" si="64"/>
        <v>1</v>
      </c>
      <c r="V3999">
        <f ca="1"/>
        <v>2</v>
      </c>
    </row>
    <row r="4000" spans="20:22" x14ac:dyDescent="0.25">
      <c r="T4000" t="str">
        <v>Yes</v>
      </c>
      <c r="U4000">
        <f t="shared" si="64"/>
        <v>1</v>
      </c>
      <c r="V4000">
        <f ca="1"/>
        <v>5</v>
      </c>
    </row>
    <row r="4001" spans="20:22" x14ac:dyDescent="0.25">
      <c r="T4001" t="str">
        <v>Yes</v>
      </c>
      <c r="U4001">
        <f t="shared" si="64"/>
        <v>1</v>
      </c>
      <c r="V4001">
        <f ca="1"/>
        <v>2</v>
      </c>
    </row>
    <row r="4002" spans="20:22" x14ac:dyDescent="0.25">
      <c r="T4002" t="str">
        <v>Yes</v>
      </c>
      <c r="U4002">
        <f t="shared" si="64"/>
        <v>1</v>
      </c>
      <c r="V4002">
        <f ca="1"/>
        <v>4</v>
      </c>
    </row>
    <row r="4003" spans="20:22" x14ac:dyDescent="0.25">
      <c r="T4003" t="str">
        <v>Yes</v>
      </c>
      <c r="U4003">
        <f t="shared" si="64"/>
        <v>1</v>
      </c>
      <c r="V4003">
        <f ca="1"/>
        <v>4</v>
      </c>
    </row>
    <row r="4004" spans="20:22" x14ac:dyDescent="0.25">
      <c r="T4004" t="str">
        <v>Yes</v>
      </c>
      <c r="U4004">
        <f t="shared" si="64"/>
        <v>1</v>
      </c>
      <c r="V4004">
        <f ca="1"/>
        <v>4</v>
      </c>
    </row>
    <row r="4005" spans="20:22" x14ac:dyDescent="0.25">
      <c r="T4005" t="str">
        <v>Yes</v>
      </c>
      <c r="U4005">
        <f t="shared" si="64"/>
        <v>1</v>
      </c>
      <c r="V4005">
        <f ca="1"/>
        <v>4</v>
      </c>
    </row>
    <row r="4006" spans="20:22" x14ac:dyDescent="0.25">
      <c r="T4006" t="str">
        <v>Yes</v>
      </c>
      <c r="U4006">
        <f t="shared" si="64"/>
        <v>1</v>
      </c>
      <c r="V4006">
        <f ca="1"/>
        <v>4</v>
      </c>
    </row>
    <row r="4007" spans="20:22" x14ac:dyDescent="0.25">
      <c r="T4007" t="str">
        <v>Yes</v>
      </c>
      <c r="U4007">
        <f t="shared" si="64"/>
        <v>1</v>
      </c>
      <c r="V4007">
        <f ca="1"/>
        <v>0</v>
      </c>
    </row>
    <row r="4008" spans="20:22" x14ac:dyDescent="0.25">
      <c r="T4008" t="str">
        <v>Yes</v>
      </c>
      <c r="U4008">
        <f t="shared" si="64"/>
        <v>1</v>
      </c>
      <c r="V4008">
        <f ca="1"/>
        <v>0</v>
      </c>
    </row>
    <row r="4009" spans="20:22" x14ac:dyDescent="0.25">
      <c r="T4009" t="str">
        <v>Yes</v>
      </c>
      <c r="U4009">
        <f t="shared" si="64"/>
        <v>1</v>
      </c>
      <c r="V4009">
        <f ca="1"/>
        <v>0</v>
      </c>
    </row>
    <row r="4010" spans="20:22" x14ac:dyDescent="0.25">
      <c r="T4010" t="str">
        <v>Yes</v>
      </c>
      <c r="U4010">
        <f t="shared" si="64"/>
        <v>1</v>
      </c>
      <c r="V4010">
        <f ca="1"/>
        <v>5</v>
      </c>
    </row>
    <row r="4011" spans="20:22" x14ac:dyDescent="0.25">
      <c r="T4011" t="str">
        <v>Yes</v>
      </c>
      <c r="U4011">
        <f t="shared" si="64"/>
        <v>1</v>
      </c>
      <c r="V4011">
        <f ca="1"/>
        <v>0</v>
      </c>
    </row>
    <row r="4012" spans="20:22" x14ac:dyDescent="0.25">
      <c r="T4012" t="str">
        <v>Yes</v>
      </c>
      <c r="U4012">
        <f t="shared" si="64"/>
        <v>1</v>
      </c>
      <c r="V4012">
        <f ca="1"/>
        <v>3</v>
      </c>
    </row>
    <row r="4013" spans="20:22" x14ac:dyDescent="0.25">
      <c r="T4013" t="str">
        <v>Yes</v>
      </c>
      <c r="U4013">
        <f t="shared" si="64"/>
        <v>1</v>
      </c>
      <c r="V4013">
        <f ca="1"/>
        <v>5</v>
      </c>
    </row>
    <row r="4014" spans="20:22" x14ac:dyDescent="0.25">
      <c r="T4014" t="str">
        <v>Yes</v>
      </c>
      <c r="U4014">
        <f t="shared" si="64"/>
        <v>1</v>
      </c>
      <c r="V4014">
        <f ca="1"/>
        <v>4</v>
      </c>
    </row>
    <row r="4015" spans="20:22" x14ac:dyDescent="0.25">
      <c r="T4015" t="str">
        <v>Yes</v>
      </c>
      <c r="U4015">
        <f t="shared" si="64"/>
        <v>1</v>
      </c>
      <c r="V4015">
        <f ca="1"/>
        <v>5</v>
      </c>
    </row>
    <row r="4016" spans="20:22" x14ac:dyDescent="0.25">
      <c r="T4016" t="str">
        <v>Yes</v>
      </c>
      <c r="U4016">
        <f t="shared" si="64"/>
        <v>1</v>
      </c>
      <c r="V4016">
        <f ca="1"/>
        <v>4</v>
      </c>
    </row>
    <row r="4017" spans="20:22" x14ac:dyDescent="0.25">
      <c r="T4017" t="str">
        <v>Yes</v>
      </c>
      <c r="U4017">
        <f t="shared" si="64"/>
        <v>1</v>
      </c>
      <c r="V4017">
        <f ca="1"/>
        <v>2</v>
      </c>
    </row>
    <row r="4018" spans="20:22" x14ac:dyDescent="0.25">
      <c r="T4018" t="str">
        <v>Yes</v>
      </c>
      <c r="U4018">
        <f t="shared" si="64"/>
        <v>1</v>
      </c>
      <c r="V4018">
        <f ca="1"/>
        <v>0</v>
      </c>
    </row>
    <row r="4019" spans="20:22" x14ac:dyDescent="0.25">
      <c r="T4019" t="str">
        <v>Yes</v>
      </c>
      <c r="U4019">
        <f t="shared" si="64"/>
        <v>1</v>
      </c>
      <c r="V4019">
        <f ca="1"/>
        <v>0</v>
      </c>
    </row>
    <row r="4020" spans="20:22" x14ac:dyDescent="0.25">
      <c r="T4020" t="str">
        <v>Yes</v>
      </c>
      <c r="U4020">
        <f t="shared" si="64"/>
        <v>1</v>
      </c>
      <c r="V4020">
        <f ca="1"/>
        <v>4</v>
      </c>
    </row>
    <row r="4021" spans="20:22" x14ac:dyDescent="0.25">
      <c r="T4021" t="str">
        <v>Yes</v>
      </c>
      <c r="U4021">
        <f t="shared" si="64"/>
        <v>1</v>
      </c>
      <c r="V4021">
        <f ca="1"/>
        <v>4</v>
      </c>
    </row>
    <row r="4022" spans="20:22" x14ac:dyDescent="0.25">
      <c r="T4022" t="str">
        <v>Yes</v>
      </c>
      <c r="U4022">
        <f t="shared" si="64"/>
        <v>1</v>
      </c>
      <c r="V4022">
        <f ca="1"/>
        <v>4</v>
      </c>
    </row>
    <row r="4023" spans="20:22" x14ac:dyDescent="0.25">
      <c r="T4023" t="str">
        <v>Yes</v>
      </c>
      <c r="U4023">
        <f t="shared" si="64"/>
        <v>1</v>
      </c>
      <c r="V4023">
        <f ca="1"/>
        <v>0</v>
      </c>
    </row>
    <row r="4024" spans="20:22" x14ac:dyDescent="0.25">
      <c r="T4024" t="str">
        <v>Yes</v>
      </c>
      <c r="U4024">
        <f t="shared" si="64"/>
        <v>1</v>
      </c>
      <c r="V4024">
        <f ca="1"/>
        <v>0</v>
      </c>
    </row>
    <row r="4025" spans="20:22" x14ac:dyDescent="0.25">
      <c r="T4025" t="str">
        <v>Yes</v>
      </c>
      <c r="U4025">
        <f t="shared" si="64"/>
        <v>1</v>
      </c>
      <c r="V4025">
        <f ca="1"/>
        <v>0</v>
      </c>
    </row>
    <row r="4026" spans="20:22" x14ac:dyDescent="0.25">
      <c r="T4026" t="str">
        <v>Yes</v>
      </c>
      <c r="U4026">
        <f t="shared" si="64"/>
        <v>1</v>
      </c>
      <c r="V4026">
        <f ca="1"/>
        <v>1</v>
      </c>
    </row>
    <row r="4027" spans="20:22" x14ac:dyDescent="0.25">
      <c r="T4027" t="str">
        <v>Yes</v>
      </c>
      <c r="U4027">
        <f t="shared" si="64"/>
        <v>1</v>
      </c>
      <c r="V4027">
        <f ca="1"/>
        <v>5</v>
      </c>
    </row>
    <row r="4028" spans="20:22" x14ac:dyDescent="0.25">
      <c r="T4028" t="str">
        <v>Yes</v>
      </c>
      <c r="U4028">
        <f t="shared" si="64"/>
        <v>1</v>
      </c>
      <c r="V4028">
        <f ca="1"/>
        <v>5</v>
      </c>
    </row>
    <row r="4029" spans="20:22" x14ac:dyDescent="0.25">
      <c r="T4029" t="str">
        <v>Yes</v>
      </c>
      <c r="U4029">
        <f t="shared" si="64"/>
        <v>1</v>
      </c>
      <c r="V4029">
        <f ca="1"/>
        <v>3</v>
      </c>
    </row>
    <row r="4030" spans="20:22" x14ac:dyDescent="0.25">
      <c r="T4030" t="str">
        <v>Yes</v>
      </c>
      <c r="U4030">
        <f t="shared" si="64"/>
        <v>1</v>
      </c>
      <c r="V4030">
        <f ca="1"/>
        <v>2</v>
      </c>
    </row>
    <row r="4031" spans="20:22" x14ac:dyDescent="0.25">
      <c r="T4031" t="str">
        <v>Yes</v>
      </c>
      <c r="U4031">
        <f t="shared" si="64"/>
        <v>1</v>
      </c>
      <c r="V4031">
        <f ca="1"/>
        <v>5</v>
      </c>
    </row>
    <row r="4032" spans="20:22" x14ac:dyDescent="0.25">
      <c r="T4032" t="str">
        <v>Yes</v>
      </c>
      <c r="U4032">
        <f t="shared" si="64"/>
        <v>1</v>
      </c>
      <c r="V4032">
        <f ca="1"/>
        <v>0</v>
      </c>
    </row>
    <row r="4033" spans="20:22" x14ac:dyDescent="0.25">
      <c r="T4033" t="str">
        <v>Yes</v>
      </c>
      <c r="U4033">
        <f t="shared" si="64"/>
        <v>1</v>
      </c>
      <c r="V4033">
        <f ca="1"/>
        <v>0</v>
      </c>
    </row>
    <row r="4034" spans="20:22" x14ac:dyDescent="0.25">
      <c r="T4034" t="str">
        <v>Yes</v>
      </c>
      <c r="U4034">
        <f t="shared" si="64"/>
        <v>1</v>
      </c>
      <c r="V4034">
        <f ca="1"/>
        <v>2</v>
      </c>
    </row>
    <row r="4035" spans="20:22" x14ac:dyDescent="0.25">
      <c r="T4035" t="str">
        <v>Yes</v>
      </c>
      <c r="U4035">
        <f t="shared" si="64"/>
        <v>1</v>
      </c>
      <c r="V4035">
        <f ca="1"/>
        <v>1</v>
      </c>
    </row>
    <row r="4036" spans="20:22" x14ac:dyDescent="0.25">
      <c r="T4036" t="str">
        <v>Yes</v>
      </c>
      <c r="U4036">
        <f t="shared" si="64"/>
        <v>1</v>
      </c>
      <c r="V4036">
        <f ca="1"/>
        <v>2</v>
      </c>
    </row>
    <row r="4037" spans="20:22" x14ac:dyDescent="0.25">
      <c r="T4037" t="str">
        <v>Yes</v>
      </c>
      <c r="U4037">
        <f t="shared" si="64"/>
        <v>1</v>
      </c>
      <c r="V4037">
        <f ca="1"/>
        <v>0</v>
      </c>
    </row>
    <row r="4038" spans="20:22" x14ac:dyDescent="0.25">
      <c r="T4038" t="str">
        <v>Yes</v>
      </c>
      <c r="U4038">
        <f t="shared" si="64"/>
        <v>1</v>
      </c>
      <c r="V4038">
        <f ca="1"/>
        <v>4</v>
      </c>
    </row>
    <row r="4039" spans="20:22" x14ac:dyDescent="0.25">
      <c r="T4039" t="str">
        <v>Yes</v>
      </c>
      <c r="U4039">
        <f t="shared" si="64"/>
        <v>1</v>
      </c>
      <c r="V4039">
        <f ca="1"/>
        <v>0</v>
      </c>
    </row>
    <row r="4040" spans="20:22" x14ac:dyDescent="0.25">
      <c r="T4040" t="str">
        <v>Yes</v>
      </c>
      <c r="U4040">
        <f t="shared" si="64"/>
        <v>1</v>
      </c>
      <c r="V4040">
        <f ca="1"/>
        <v>0</v>
      </c>
    </row>
    <row r="4041" spans="20:22" x14ac:dyDescent="0.25">
      <c r="T4041" t="str">
        <v>Yes</v>
      </c>
      <c r="U4041">
        <f t="shared" si="64"/>
        <v>1</v>
      </c>
      <c r="V4041">
        <f ca="1"/>
        <v>0</v>
      </c>
    </row>
    <row r="4042" spans="20:22" x14ac:dyDescent="0.25">
      <c r="T4042" t="str">
        <v>Yes</v>
      </c>
      <c r="U4042">
        <f t="shared" si="64"/>
        <v>1</v>
      </c>
      <c r="V4042">
        <f ca="1"/>
        <v>4</v>
      </c>
    </row>
    <row r="4043" spans="20:22" x14ac:dyDescent="0.25">
      <c r="T4043" t="str">
        <v>Yes</v>
      </c>
      <c r="U4043">
        <f t="shared" si="64"/>
        <v>1</v>
      </c>
      <c r="V4043">
        <f ca="1"/>
        <v>5</v>
      </c>
    </row>
    <row r="4044" spans="20:22" x14ac:dyDescent="0.25">
      <c r="T4044" t="str">
        <v>Yes</v>
      </c>
      <c r="U4044">
        <f t="shared" si="64"/>
        <v>1</v>
      </c>
      <c r="V4044">
        <f ca="1"/>
        <v>0</v>
      </c>
    </row>
    <row r="4045" spans="20:22" x14ac:dyDescent="0.25">
      <c r="T4045" t="str">
        <v>Yes</v>
      </c>
      <c r="U4045">
        <f t="shared" si="64"/>
        <v>1</v>
      </c>
      <c r="V4045">
        <f ca="1"/>
        <v>1</v>
      </c>
    </row>
    <row r="4046" spans="20:22" x14ac:dyDescent="0.25">
      <c r="T4046" t="str">
        <v>Yes</v>
      </c>
      <c r="U4046">
        <f t="shared" si="64"/>
        <v>1</v>
      </c>
      <c r="V4046">
        <f ca="1"/>
        <v>1</v>
      </c>
    </row>
    <row r="4047" spans="20:22" x14ac:dyDescent="0.25">
      <c r="T4047" t="str">
        <v>Yes</v>
      </c>
      <c r="U4047">
        <f t="shared" si="64"/>
        <v>1</v>
      </c>
      <c r="V4047">
        <f ca="1"/>
        <v>5</v>
      </c>
    </row>
    <row r="4048" spans="20:22" x14ac:dyDescent="0.25">
      <c r="T4048" t="str">
        <v>Yes</v>
      </c>
      <c r="U4048">
        <f t="shared" ref="U4048:U4111" si="65">IF(T4048="Yes",1,0)</f>
        <v>1</v>
      </c>
      <c r="V4048">
        <f ca="1"/>
        <v>5</v>
      </c>
    </row>
    <row r="4049" spans="20:22" x14ac:dyDescent="0.25">
      <c r="T4049" t="str">
        <v>Yes</v>
      </c>
      <c r="U4049">
        <f t="shared" si="65"/>
        <v>1</v>
      </c>
      <c r="V4049">
        <f ca="1"/>
        <v>5</v>
      </c>
    </row>
    <row r="4050" spans="20:22" x14ac:dyDescent="0.25">
      <c r="T4050" t="str">
        <v>Yes</v>
      </c>
      <c r="U4050">
        <f t="shared" si="65"/>
        <v>1</v>
      </c>
      <c r="V4050">
        <f ca="1"/>
        <v>0</v>
      </c>
    </row>
    <row r="4051" spans="20:22" x14ac:dyDescent="0.25">
      <c r="T4051" t="str">
        <v>Yes</v>
      </c>
      <c r="U4051">
        <f t="shared" si="65"/>
        <v>1</v>
      </c>
      <c r="V4051">
        <f ca="1"/>
        <v>4</v>
      </c>
    </row>
    <row r="4052" spans="20:22" x14ac:dyDescent="0.25">
      <c r="T4052" t="str">
        <v>Yes</v>
      </c>
      <c r="U4052">
        <f t="shared" si="65"/>
        <v>1</v>
      </c>
      <c r="V4052">
        <f ca="1"/>
        <v>0</v>
      </c>
    </row>
    <row r="4053" spans="20:22" x14ac:dyDescent="0.25">
      <c r="T4053" t="str">
        <v>Yes</v>
      </c>
      <c r="U4053">
        <f t="shared" si="65"/>
        <v>1</v>
      </c>
      <c r="V4053">
        <f ca="1"/>
        <v>2</v>
      </c>
    </row>
    <row r="4054" spans="20:22" x14ac:dyDescent="0.25">
      <c r="T4054" t="str">
        <v>Yes</v>
      </c>
      <c r="U4054">
        <f t="shared" si="65"/>
        <v>1</v>
      </c>
      <c r="V4054">
        <f ca="1"/>
        <v>0</v>
      </c>
    </row>
    <row r="4055" spans="20:22" x14ac:dyDescent="0.25">
      <c r="T4055" t="str">
        <v>Yes</v>
      </c>
      <c r="U4055">
        <f t="shared" si="65"/>
        <v>1</v>
      </c>
      <c r="V4055">
        <f ca="1"/>
        <v>4</v>
      </c>
    </row>
    <row r="4056" spans="20:22" x14ac:dyDescent="0.25">
      <c r="T4056" t="str">
        <v>Yes</v>
      </c>
      <c r="U4056">
        <f t="shared" si="65"/>
        <v>1</v>
      </c>
      <c r="V4056">
        <f ca="1"/>
        <v>5</v>
      </c>
    </row>
    <row r="4057" spans="20:22" x14ac:dyDescent="0.25">
      <c r="T4057" t="str">
        <v>Yes</v>
      </c>
      <c r="U4057">
        <f t="shared" si="65"/>
        <v>1</v>
      </c>
      <c r="V4057">
        <f ca="1"/>
        <v>5</v>
      </c>
    </row>
    <row r="4058" spans="20:22" x14ac:dyDescent="0.25">
      <c r="T4058" t="str">
        <v>Yes</v>
      </c>
      <c r="U4058">
        <f t="shared" si="65"/>
        <v>1</v>
      </c>
      <c r="V4058">
        <f ca="1"/>
        <v>5</v>
      </c>
    </row>
    <row r="4059" spans="20:22" x14ac:dyDescent="0.25">
      <c r="T4059" t="str">
        <v>Yes</v>
      </c>
      <c r="U4059">
        <f t="shared" si="65"/>
        <v>1</v>
      </c>
      <c r="V4059">
        <f ca="1"/>
        <v>0</v>
      </c>
    </row>
    <row r="4060" spans="20:22" x14ac:dyDescent="0.25">
      <c r="T4060" t="str">
        <v>Yes</v>
      </c>
      <c r="U4060">
        <f t="shared" si="65"/>
        <v>1</v>
      </c>
      <c r="V4060">
        <f ca="1"/>
        <v>1</v>
      </c>
    </row>
    <row r="4061" spans="20:22" x14ac:dyDescent="0.25">
      <c r="T4061" t="str">
        <v>Yes</v>
      </c>
      <c r="U4061">
        <f t="shared" si="65"/>
        <v>1</v>
      </c>
      <c r="V4061">
        <f ca="1"/>
        <v>4</v>
      </c>
    </row>
    <row r="4062" spans="20:22" x14ac:dyDescent="0.25">
      <c r="T4062" t="str">
        <v>Yes</v>
      </c>
      <c r="U4062">
        <f t="shared" si="65"/>
        <v>1</v>
      </c>
      <c r="V4062">
        <f ca="1"/>
        <v>4</v>
      </c>
    </row>
    <row r="4063" spans="20:22" x14ac:dyDescent="0.25">
      <c r="T4063" t="str">
        <v>Yes</v>
      </c>
      <c r="U4063">
        <f t="shared" si="65"/>
        <v>1</v>
      </c>
      <c r="V4063">
        <f ca="1"/>
        <v>1</v>
      </c>
    </row>
    <row r="4064" spans="20:22" x14ac:dyDescent="0.25">
      <c r="T4064" t="str">
        <v>Yes</v>
      </c>
      <c r="U4064">
        <f t="shared" si="65"/>
        <v>1</v>
      </c>
      <c r="V4064">
        <f ca="1"/>
        <v>1</v>
      </c>
    </row>
    <row r="4065" spans="20:22" x14ac:dyDescent="0.25">
      <c r="T4065" t="str">
        <v>Yes</v>
      </c>
      <c r="U4065">
        <f t="shared" si="65"/>
        <v>1</v>
      </c>
      <c r="V4065">
        <f ca="1"/>
        <v>0</v>
      </c>
    </row>
    <row r="4066" spans="20:22" x14ac:dyDescent="0.25">
      <c r="T4066" t="str">
        <v>Yes</v>
      </c>
      <c r="U4066">
        <f t="shared" si="65"/>
        <v>1</v>
      </c>
      <c r="V4066">
        <f ca="1"/>
        <v>2</v>
      </c>
    </row>
    <row r="4067" spans="20:22" x14ac:dyDescent="0.25">
      <c r="T4067" t="str">
        <v>Yes</v>
      </c>
      <c r="U4067">
        <f t="shared" si="65"/>
        <v>1</v>
      </c>
      <c r="V4067">
        <f ca="1"/>
        <v>3</v>
      </c>
    </row>
    <row r="4068" spans="20:22" x14ac:dyDescent="0.25">
      <c r="T4068" t="str">
        <v>Yes</v>
      </c>
      <c r="U4068">
        <f t="shared" si="65"/>
        <v>1</v>
      </c>
      <c r="V4068">
        <f ca="1"/>
        <v>3</v>
      </c>
    </row>
    <row r="4069" spans="20:22" x14ac:dyDescent="0.25">
      <c r="T4069" t="str">
        <v>Yes</v>
      </c>
      <c r="U4069">
        <f t="shared" si="65"/>
        <v>1</v>
      </c>
      <c r="V4069">
        <f ca="1"/>
        <v>3</v>
      </c>
    </row>
    <row r="4070" spans="20:22" x14ac:dyDescent="0.25">
      <c r="T4070" t="str">
        <v>Yes</v>
      </c>
      <c r="U4070">
        <f t="shared" si="65"/>
        <v>1</v>
      </c>
      <c r="V4070">
        <f ca="1"/>
        <v>5</v>
      </c>
    </row>
    <row r="4071" spans="20:22" x14ac:dyDescent="0.25">
      <c r="T4071" t="str">
        <v>Yes</v>
      </c>
      <c r="U4071">
        <f t="shared" si="65"/>
        <v>1</v>
      </c>
      <c r="V4071">
        <f ca="1"/>
        <v>0</v>
      </c>
    </row>
    <row r="4072" spans="20:22" x14ac:dyDescent="0.25">
      <c r="T4072" t="str">
        <v>Yes</v>
      </c>
      <c r="U4072">
        <f t="shared" si="65"/>
        <v>1</v>
      </c>
      <c r="V4072">
        <f ca="1"/>
        <v>3</v>
      </c>
    </row>
    <row r="4073" spans="20:22" x14ac:dyDescent="0.25">
      <c r="T4073" t="str">
        <v>Yes</v>
      </c>
      <c r="U4073">
        <f t="shared" si="65"/>
        <v>1</v>
      </c>
      <c r="V4073">
        <f ca="1"/>
        <v>0</v>
      </c>
    </row>
    <row r="4074" spans="20:22" x14ac:dyDescent="0.25">
      <c r="T4074" t="str">
        <v>Yes</v>
      </c>
      <c r="U4074">
        <f t="shared" si="65"/>
        <v>1</v>
      </c>
      <c r="V4074">
        <f ca="1"/>
        <v>1</v>
      </c>
    </row>
    <row r="4075" spans="20:22" x14ac:dyDescent="0.25">
      <c r="T4075" t="str">
        <v>Yes</v>
      </c>
      <c r="U4075">
        <f t="shared" si="65"/>
        <v>1</v>
      </c>
      <c r="V4075">
        <f ca="1"/>
        <v>0</v>
      </c>
    </row>
    <row r="4076" spans="20:22" x14ac:dyDescent="0.25">
      <c r="T4076" t="str">
        <v>Yes</v>
      </c>
      <c r="U4076">
        <f t="shared" si="65"/>
        <v>1</v>
      </c>
      <c r="V4076">
        <f ca="1"/>
        <v>3</v>
      </c>
    </row>
    <row r="4077" spans="20:22" x14ac:dyDescent="0.25">
      <c r="T4077" t="str">
        <v>Yes</v>
      </c>
      <c r="U4077">
        <f t="shared" si="65"/>
        <v>1</v>
      </c>
      <c r="V4077">
        <f ca="1"/>
        <v>4</v>
      </c>
    </row>
    <row r="4078" spans="20:22" x14ac:dyDescent="0.25">
      <c r="T4078" t="str">
        <v>Yes</v>
      </c>
      <c r="U4078">
        <f t="shared" si="65"/>
        <v>1</v>
      </c>
      <c r="V4078">
        <f ca="1"/>
        <v>5</v>
      </c>
    </row>
    <row r="4079" spans="20:22" x14ac:dyDescent="0.25">
      <c r="T4079" t="str">
        <v>Yes</v>
      </c>
      <c r="U4079">
        <f t="shared" si="65"/>
        <v>1</v>
      </c>
      <c r="V4079">
        <f ca="1"/>
        <v>2</v>
      </c>
    </row>
    <row r="4080" spans="20:22" x14ac:dyDescent="0.25">
      <c r="T4080" t="str">
        <v>Yes</v>
      </c>
      <c r="U4080">
        <f t="shared" si="65"/>
        <v>1</v>
      </c>
      <c r="V4080">
        <f ca="1"/>
        <v>0</v>
      </c>
    </row>
    <row r="4081" spans="20:22" x14ac:dyDescent="0.25">
      <c r="T4081" t="str">
        <v>Yes</v>
      </c>
      <c r="U4081">
        <f t="shared" si="65"/>
        <v>1</v>
      </c>
      <c r="V4081">
        <f ca="1"/>
        <v>1</v>
      </c>
    </row>
    <row r="4082" spans="20:22" x14ac:dyDescent="0.25">
      <c r="T4082" t="str">
        <v>Yes</v>
      </c>
      <c r="U4082">
        <f t="shared" si="65"/>
        <v>1</v>
      </c>
      <c r="V4082">
        <f ca="1"/>
        <v>4</v>
      </c>
    </row>
    <row r="4083" spans="20:22" x14ac:dyDescent="0.25">
      <c r="T4083" t="str">
        <v>Yes</v>
      </c>
      <c r="U4083">
        <f t="shared" si="65"/>
        <v>1</v>
      </c>
      <c r="V4083">
        <f ca="1"/>
        <v>5</v>
      </c>
    </row>
    <row r="4084" spans="20:22" x14ac:dyDescent="0.25">
      <c r="T4084" t="str">
        <v>Yes</v>
      </c>
      <c r="U4084">
        <f t="shared" si="65"/>
        <v>1</v>
      </c>
      <c r="V4084">
        <f ca="1"/>
        <v>0</v>
      </c>
    </row>
    <row r="4085" spans="20:22" x14ac:dyDescent="0.25">
      <c r="T4085" t="str">
        <v>Yes</v>
      </c>
      <c r="U4085">
        <f t="shared" si="65"/>
        <v>1</v>
      </c>
      <c r="V4085">
        <f ca="1"/>
        <v>2</v>
      </c>
    </row>
    <row r="4086" spans="20:22" x14ac:dyDescent="0.25">
      <c r="T4086" t="str">
        <v>Yes</v>
      </c>
      <c r="U4086">
        <f t="shared" si="65"/>
        <v>1</v>
      </c>
      <c r="V4086">
        <f ca="1"/>
        <v>5</v>
      </c>
    </row>
    <row r="4087" spans="20:22" x14ac:dyDescent="0.25">
      <c r="T4087" t="str">
        <v>Yes</v>
      </c>
      <c r="U4087">
        <f t="shared" si="65"/>
        <v>1</v>
      </c>
      <c r="V4087">
        <f ca="1"/>
        <v>5</v>
      </c>
    </row>
    <row r="4088" spans="20:22" x14ac:dyDescent="0.25">
      <c r="T4088" t="str">
        <v>Yes</v>
      </c>
      <c r="U4088">
        <f t="shared" si="65"/>
        <v>1</v>
      </c>
      <c r="V4088">
        <f ca="1"/>
        <v>4</v>
      </c>
    </row>
    <row r="4089" spans="20:22" x14ac:dyDescent="0.25">
      <c r="T4089" t="str">
        <v>Yes</v>
      </c>
      <c r="U4089">
        <f t="shared" si="65"/>
        <v>1</v>
      </c>
      <c r="V4089">
        <f ca="1"/>
        <v>1</v>
      </c>
    </row>
    <row r="4090" spans="20:22" x14ac:dyDescent="0.25">
      <c r="T4090" t="str">
        <v>Yes</v>
      </c>
      <c r="U4090">
        <f t="shared" si="65"/>
        <v>1</v>
      </c>
      <c r="V4090">
        <f ca="1"/>
        <v>4</v>
      </c>
    </row>
    <row r="4091" spans="20:22" x14ac:dyDescent="0.25">
      <c r="T4091" t="str">
        <v>Yes</v>
      </c>
      <c r="U4091">
        <f t="shared" si="65"/>
        <v>1</v>
      </c>
      <c r="V4091">
        <f ca="1"/>
        <v>5</v>
      </c>
    </row>
    <row r="4092" spans="20:22" x14ac:dyDescent="0.25">
      <c r="T4092" t="str">
        <v>Yes</v>
      </c>
      <c r="U4092">
        <f t="shared" si="65"/>
        <v>1</v>
      </c>
      <c r="V4092">
        <f ca="1"/>
        <v>5</v>
      </c>
    </row>
    <row r="4093" spans="20:22" x14ac:dyDescent="0.25">
      <c r="T4093" t="str">
        <v>Yes</v>
      </c>
      <c r="U4093">
        <f t="shared" si="65"/>
        <v>1</v>
      </c>
      <c r="V4093">
        <f ca="1"/>
        <v>5</v>
      </c>
    </row>
    <row r="4094" spans="20:22" x14ac:dyDescent="0.25">
      <c r="T4094" t="str">
        <v>Yes</v>
      </c>
      <c r="U4094">
        <f t="shared" si="65"/>
        <v>1</v>
      </c>
      <c r="V4094">
        <f ca="1"/>
        <v>2</v>
      </c>
    </row>
    <row r="4095" spans="20:22" x14ac:dyDescent="0.25">
      <c r="T4095" t="str">
        <v>Yes</v>
      </c>
      <c r="U4095">
        <f t="shared" si="65"/>
        <v>1</v>
      </c>
      <c r="V4095">
        <f ca="1"/>
        <v>1</v>
      </c>
    </row>
    <row r="4096" spans="20:22" x14ac:dyDescent="0.25">
      <c r="T4096" t="str">
        <v>Yes</v>
      </c>
      <c r="U4096">
        <f t="shared" si="65"/>
        <v>1</v>
      </c>
      <c r="V4096">
        <f ca="1"/>
        <v>5</v>
      </c>
    </row>
    <row r="4097" spans="20:22" x14ac:dyDescent="0.25">
      <c r="T4097" t="str">
        <v>Yes</v>
      </c>
      <c r="U4097">
        <f t="shared" si="65"/>
        <v>1</v>
      </c>
      <c r="V4097">
        <f ca="1"/>
        <v>2</v>
      </c>
    </row>
    <row r="4098" spans="20:22" x14ac:dyDescent="0.25">
      <c r="T4098" t="str">
        <v>Yes</v>
      </c>
      <c r="U4098">
        <f t="shared" si="65"/>
        <v>1</v>
      </c>
      <c r="V4098">
        <f ca="1"/>
        <v>3</v>
      </c>
    </row>
    <row r="4099" spans="20:22" x14ac:dyDescent="0.25">
      <c r="T4099" t="str">
        <v>Yes</v>
      </c>
      <c r="U4099">
        <f t="shared" si="65"/>
        <v>1</v>
      </c>
      <c r="V4099">
        <f ca="1"/>
        <v>2</v>
      </c>
    </row>
    <row r="4100" spans="20:22" x14ac:dyDescent="0.25">
      <c r="T4100" t="str">
        <v>Yes</v>
      </c>
      <c r="U4100">
        <f t="shared" si="65"/>
        <v>1</v>
      </c>
      <c r="V4100">
        <f ca="1"/>
        <v>4</v>
      </c>
    </row>
    <row r="4101" spans="20:22" x14ac:dyDescent="0.25">
      <c r="T4101" t="str">
        <v>Yes</v>
      </c>
      <c r="U4101">
        <f t="shared" si="65"/>
        <v>1</v>
      </c>
      <c r="V4101">
        <f ca="1"/>
        <v>5</v>
      </c>
    </row>
    <row r="4102" spans="20:22" x14ac:dyDescent="0.25">
      <c r="T4102" t="str">
        <v>Yes</v>
      </c>
      <c r="U4102">
        <f t="shared" si="65"/>
        <v>1</v>
      </c>
      <c r="V4102">
        <f ca="1"/>
        <v>3</v>
      </c>
    </row>
    <row r="4103" spans="20:22" x14ac:dyDescent="0.25">
      <c r="T4103" t="str">
        <v>Yes</v>
      </c>
      <c r="U4103">
        <f t="shared" si="65"/>
        <v>1</v>
      </c>
      <c r="V4103">
        <f ca="1"/>
        <v>1</v>
      </c>
    </row>
    <row r="4104" spans="20:22" x14ac:dyDescent="0.25">
      <c r="T4104" t="str">
        <v>Yes</v>
      </c>
      <c r="U4104">
        <f t="shared" si="65"/>
        <v>1</v>
      </c>
      <c r="V4104">
        <f ca="1"/>
        <v>4</v>
      </c>
    </row>
    <row r="4105" spans="20:22" x14ac:dyDescent="0.25">
      <c r="T4105" t="str">
        <v>Yes</v>
      </c>
      <c r="U4105">
        <f t="shared" si="65"/>
        <v>1</v>
      </c>
      <c r="V4105">
        <f ca="1"/>
        <v>2</v>
      </c>
    </row>
    <row r="4106" spans="20:22" x14ac:dyDescent="0.25">
      <c r="T4106" t="str">
        <v>Yes</v>
      </c>
      <c r="U4106">
        <f t="shared" si="65"/>
        <v>1</v>
      </c>
      <c r="V4106">
        <f ca="1"/>
        <v>2</v>
      </c>
    </row>
    <row r="4107" spans="20:22" x14ac:dyDescent="0.25">
      <c r="T4107" t="str">
        <v>Yes</v>
      </c>
      <c r="U4107">
        <f t="shared" si="65"/>
        <v>1</v>
      </c>
      <c r="V4107">
        <f ca="1"/>
        <v>5</v>
      </c>
    </row>
    <row r="4108" spans="20:22" x14ac:dyDescent="0.25">
      <c r="T4108" t="str">
        <v>Yes</v>
      </c>
      <c r="U4108">
        <f t="shared" si="65"/>
        <v>1</v>
      </c>
      <c r="V4108">
        <f ca="1"/>
        <v>4</v>
      </c>
    </row>
    <row r="4109" spans="20:22" x14ac:dyDescent="0.25">
      <c r="T4109" t="str">
        <v>Yes</v>
      </c>
      <c r="U4109">
        <f t="shared" si="65"/>
        <v>1</v>
      </c>
      <c r="V4109">
        <f ca="1"/>
        <v>4</v>
      </c>
    </row>
    <row r="4110" spans="20:22" x14ac:dyDescent="0.25">
      <c r="T4110" t="str">
        <v>Yes</v>
      </c>
      <c r="U4110">
        <f t="shared" si="65"/>
        <v>1</v>
      </c>
      <c r="V4110">
        <f ca="1"/>
        <v>2</v>
      </c>
    </row>
    <row r="4111" spans="20:22" x14ac:dyDescent="0.25">
      <c r="T4111" t="str">
        <v>Yes</v>
      </c>
      <c r="U4111">
        <f t="shared" si="65"/>
        <v>1</v>
      </c>
      <c r="V4111">
        <f ca="1"/>
        <v>4</v>
      </c>
    </row>
    <row r="4112" spans="20:22" x14ac:dyDescent="0.25">
      <c r="T4112" t="str">
        <v>Yes</v>
      </c>
      <c r="U4112">
        <f t="shared" ref="U4112:U4175" si="66">IF(T4112="Yes",1,0)</f>
        <v>1</v>
      </c>
      <c r="V4112">
        <f ca="1"/>
        <v>3</v>
      </c>
    </row>
    <row r="4113" spans="20:22" x14ac:dyDescent="0.25">
      <c r="T4113" t="str">
        <v>Yes</v>
      </c>
      <c r="U4113">
        <f t="shared" si="66"/>
        <v>1</v>
      </c>
      <c r="V4113">
        <f ca="1"/>
        <v>3</v>
      </c>
    </row>
    <row r="4114" spans="20:22" x14ac:dyDescent="0.25">
      <c r="T4114" t="str">
        <v>Yes</v>
      </c>
      <c r="U4114">
        <f t="shared" si="66"/>
        <v>1</v>
      </c>
      <c r="V4114">
        <f ca="1"/>
        <v>4</v>
      </c>
    </row>
    <row r="4115" spans="20:22" x14ac:dyDescent="0.25">
      <c r="T4115" t="str">
        <v>Yes</v>
      </c>
      <c r="U4115">
        <f t="shared" si="66"/>
        <v>1</v>
      </c>
      <c r="V4115">
        <f ca="1"/>
        <v>0</v>
      </c>
    </row>
    <row r="4116" spans="20:22" x14ac:dyDescent="0.25">
      <c r="T4116" t="str">
        <v>Yes</v>
      </c>
      <c r="U4116">
        <f t="shared" si="66"/>
        <v>1</v>
      </c>
      <c r="V4116">
        <f ca="1"/>
        <v>4</v>
      </c>
    </row>
    <row r="4117" spans="20:22" x14ac:dyDescent="0.25">
      <c r="T4117" t="str">
        <v>Yes</v>
      </c>
      <c r="U4117">
        <f t="shared" si="66"/>
        <v>1</v>
      </c>
      <c r="V4117">
        <f ca="1"/>
        <v>0</v>
      </c>
    </row>
    <row r="4118" spans="20:22" x14ac:dyDescent="0.25">
      <c r="T4118" t="str">
        <v>Yes</v>
      </c>
      <c r="U4118">
        <f t="shared" si="66"/>
        <v>1</v>
      </c>
      <c r="V4118">
        <f ca="1"/>
        <v>0</v>
      </c>
    </row>
    <row r="4119" spans="20:22" x14ac:dyDescent="0.25">
      <c r="T4119" t="str">
        <v>Yes</v>
      </c>
      <c r="U4119">
        <f t="shared" si="66"/>
        <v>1</v>
      </c>
      <c r="V4119">
        <f ca="1"/>
        <v>4</v>
      </c>
    </row>
    <row r="4120" spans="20:22" x14ac:dyDescent="0.25">
      <c r="T4120" t="str">
        <v>Yes</v>
      </c>
      <c r="U4120">
        <f t="shared" si="66"/>
        <v>1</v>
      </c>
      <c r="V4120">
        <f ca="1"/>
        <v>0</v>
      </c>
    </row>
    <row r="4121" spans="20:22" x14ac:dyDescent="0.25">
      <c r="T4121" t="str">
        <v>Yes</v>
      </c>
      <c r="U4121">
        <f t="shared" si="66"/>
        <v>1</v>
      </c>
      <c r="V4121">
        <f ca="1"/>
        <v>2</v>
      </c>
    </row>
    <row r="4122" spans="20:22" x14ac:dyDescent="0.25">
      <c r="T4122" t="str">
        <v>Yes</v>
      </c>
      <c r="U4122">
        <f t="shared" si="66"/>
        <v>1</v>
      </c>
      <c r="V4122">
        <f ca="1"/>
        <v>0</v>
      </c>
    </row>
    <row r="4123" spans="20:22" x14ac:dyDescent="0.25">
      <c r="T4123" t="str">
        <v>Yes</v>
      </c>
      <c r="U4123">
        <f t="shared" si="66"/>
        <v>1</v>
      </c>
      <c r="V4123">
        <f ca="1"/>
        <v>0</v>
      </c>
    </row>
    <row r="4124" spans="20:22" x14ac:dyDescent="0.25">
      <c r="T4124" t="str">
        <v>Yes</v>
      </c>
      <c r="U4124">
        <f t="shared" si="66"/>
        <v>1</v>
      </c>
      <c r="V4124">
        <f ca="1"/>
        <v>4</v>
      </c>
    </row>
    <row r="4125" spans="20:22" x14ac:dyDescent="0.25">
      <c r="T4125" t="str">
        <v>Yes</v>
      </c>
      <c r="U4125">
        <f t="shared" si="66"/>
        <v>1</v>
      </c>
      <c r="V4125">
        <f ca="1"/>
        <v>0</v>
      </c>
    </row>
    <row r="4126" spans="20:22" x14ac:dyDescent="0.25">
      <c r="T4126" t="str">
        <v>Yes</v>
      </c>
      <c r="U4126">
        <f t="shared" si="66"/>
        <v>1</v>
      </c>
      <c r="V4126">
        <f ca="1"/>
        <v>5</v>
      </c>
    </row>
    <row r="4127" spans="20:22" x14ac:dyDescent="0.25">
      <c r="T4127" t="str">
        <v>Yes</v>
      </c>
      <c r="U4127">
        <f t="shared" si="66"/>
        <v>1</v>
      </c>
      <c r="V4127">
        <f ca="1"/>
        <v>2</v>
      </c>
    </row>
    <row r="4128" spans="20:22" x14ac:dyDescent="0.25">
      <c r="T4128" t="str">
        <v>Yes</v>
      </c>
      <c r="U4128">
        <f t="shared" si="66"/>
        <v>1</v>
      </c>
      <c r="V4128">
        <f ca="1"/>
        <v>0</v>
      </c>
    </row>
    <row r="4129" spans="20:22" x14ac:dyDescent="0.25">
      <c r="T4129" t="str">
        <v>Yes</v>
      </c>
      <c r="U4129">
        <f t="shared" si="66"/>
        <v>1</v>
      </c>
      <c r="V4129">
        <f ca="1"/>
        <v>5</v>
      </c>
    </row>
    <row r="4130" spans="20:22" x14ac:dyDescent="0.25">
      <c r="T4130" t="str">
        <v>Yes</v>
      </c>
      <c r="U4130">
        <f t="shared" si="66"/>
        <v>1</v>
      </c>
      <c r="V4130">
        <f ca="1"/>
        <v>2</v>
      </c>
    </row>
    <row r="4131" spans="20:22" x14ac:dyDescent="0.25">
      <c r="T4131" t="str">
        <v>Yes</v>
      </c>
      <c r="U4131">
        <f t="shared" si="66"/>
        <v>1</v>
      </c>
      <c r="V4131">
        <f ca="1"/>
        <v>2</v>
      </c>
    </row>
    <row r="4132" spans="20:22" x14ac:dyDescent="0.25">
      <c r="T4132" t="str">
        <v>Yes</v>
      </c>
      <c r="U4132">
        <f t="shared" si="66"/>
        <v>1</v>
      </c>
      <c r="V4132">
        <f ca="1"/>
        <v>5</v>
      </c>
    </row>
    <row r="4133" spans="20:22" x14ac:dyDescent="0.25">
      <c r="T4133" t="str">
        <v>Yes</v>
      </c>
      <c r="U4133">
        <f t="shared" si="66"/>
        <v>1</v>
      </c>
      <c r="V4133">
        <f ca="1"/>
        <v>0</v>
      </c>
    </row>
    <row r="4134" spans="20:22" x14ac:dyDescent="0.25">
      <c r="T4134" t="str">
        <v>Yes</v>
      </c>
      <c r="U4134">
        <f t="shared" si="66"/>
        <v>1</v>
      </c>
      <c r="V4134">
        <f ca="1"/>
        <v>1</v>
      </c>
    </row>
    <row r="4135" spans="20:22" x14ac:dyDescent="0.25">
      <c r="T4135" t="str">
        <v>Yes</v>
      </c>
      <c r="U4135">
        <f t="shared" si="66"/>
        <v>1</v>
      </c>
      <c r="V4135">
        <f ca="1"/>
        <v>4</v>
      </c>
    </row>
    <row r="4136" spans="20:22" x14ac:dyDescent="0.25">
      <c r="T4136" t="str">
        <v>Yes</v>
      </c>
      <c r="U4136">
        <f t="shared" si="66"/>
        <v>1</v>
      </c>
      <c r="V4136">
        <f ca="1"/>
        <v>2</v>
      </c>
    </row>
    <row r="4137" spans="20:22" x14ac:dyDescent="0.25">
      <c r="T4137" t="str">
        <v>Yes</v>
      </c>
      <c r="U4137">
        <f t="shared" si="66"/>
        <v>1</v>
      </c>
      <c r="V4137">
        <f ca="1"/>
        <v>2</v>
      </c>
    </row>
    <row r="4138" spans="20:22" x14ac:dyDescent="0.25">
      <c r="T4138" t="str">
        <v>Yes</v>
      </c>
      <c r="U4138">
        <f t="shared" si="66"/>
        <v>1</v>
      </c>
      <c r="V4138">
        <f ca="1"/>
        <v>2</v>
      </c>
    </row>
    <row r="4139" spans="20:22" x14ac:dyDescent="0.25">
      <c r="T4139" t="str">
        <v>Yes</v>
      </c>
      <c r="U4139">
        <f t="shared" si="66"/>
        <v>1</v>
      </c>
      <c r="V4139">
        <f ca="1"/>
        <v>0</v>
      </c>
    </row>
    <row r="4140" spans="20:22" x14ac:dyDescent="0.25">
      <c r="T4140" t="str">
        <v>Yes</v>
      </c>
      <c r="U4140">
        <f t="shared" si="66"/>
        <v>1</v>
      </c>
      <c r="V4140">
        <f ca="1"/>
        <v>5</v>
      </c>
    </row>
    <row r="4141" spans="20:22" x14ac:dyDescent="0.25">
      <c r="T4141" t="str">
        <v>Yes</v>
      </c>
      <c r="U4141">
        <f t="shared" si="66"/>
        <v>1</v>
      </c>
      <c r="V4141">
        <f ca="1"/>
        <v>2</v>
      </c>
    </row>
    <row r="4142" spans="20:22" x14ac:dyDescent="0.25">
      <c r="T4142" t="str">
        <v>Yes</v>
      </c>
      <c r="U4142">
        <f t="shared" si="66"/>
        <v>1</v>
      </c>
      <c r="V4142">
        <f ca="1"/>
        <v>1</v>
      </c>
    </row>
    <row r="4143" spans="20:22" x14ac:dyDescent="0.25">
      <c r="T4143" t="str">
        <v>Yes</v>
      </c>
      <c r="U4143">
        <f t="shared" si="66"/>
        <v>1</v>
      </c>
      <c r="V4143">
        <f ca="1"/>
        <v>1</v>
      </c>
    </row>
    <row r="4144" spans="20:22" x14ac:dyDescent="0.25">
      <c r="T4144" t="str">
        <v>Yes</v>
      </c>
      <c r="U4144">
        <f t="shared" si="66"/>
        <v>1</v>
      </c>
      <c r="V4144">
        <f ca="1"/>
        <v>3</v>
      </c>
    </row>
    <row r="4145" spans="20:22" x14ac:dyDescent="0.25">
      <c r="T4145" t="str">
        <v>Yes</v>
      </c>
      <c r="U4145">
        <f t="shared" si="66"/>
        <v>1</v>
      </c>
      <c r="V4145">
        <f ca="1"/>
        <v>2</v>
      </c>
    </row>
    <row r="4146" spans="20:22" x14ac:dyDescent="0.25">
      <c r="T4146" t="str">
        <v>Yes</v>
      </c>
      <c r="U4146">
        <f t="shared" si="66"/>
        <v>1</v>
      </c>
      <c r="V4146">
        <f ca="1"/>
        <v>5</v>
      </c>
    </row>
    <row r="4147" spans="20:22" x14ac:dyDescent="0.25">
      <c r="T4147" t="str">
        <v>Yes</v>
      </c>
      <c r="U4147">
        <f t="shared" si="66"/>
        <v>1</v>
      </c>
      <c r="V4147">
        <f ca="1"/>
        <v>1</v>
      </c>
    </row>
    <row r="4148" spans="20:22" x14ac:dyDescent="0.25">
      <c r="T4148" t="str">
        <v>Yes</v>
      </c>
      <c r="U4148">
        <f t="shared" si="66"/>
        <v>1</v>
      </c>
      <c r="V4148">
        <f ca="1"/>
        <v>5</v>
      </c>
    </row>
    <row r="4149" spans="20:22" x14ac:dyDescent="0.25">
      <c r="T4149" t="str">
        <v>Yes</v>
      </c>
      <c r="U4149">
        <f t="shared" si="66"/>
        <v>1</v>
      </c>
      <c r="V4149">
        <f ca="1"/>
        <v>3</v>
      </c>
    </row>
    <row r="4150" spans="20:22" x14ac:dyDescent="0.25">
      <c r="T4150" t="str">
        <v>Yes</v>
      </c>
      <c r="U4150">
        <f t="shared" si="66"/>
        <v>1</v>
      </c>
      <c r="V4150">
        <f ca="1"/>
        <v>3</v>
      </c>
    </row>
    <row r="4151" spans="20:22" x14ac:dyDescent="0.25">
      <c r="T4151" t="str">
        <v>Yes</v>
      </c>
      <c r="U4151">
        <f t="shared" si="66"/>
        <v>1</v>
      </c>
      <c r="V4151">
        <f ca="1"/>
        <v>4</v>
      </c>
    </row>
    <row r="4152" spans="20:22" x14ac:dyDescent="0.25">
      <c r="T4152" t="str">
        <v>Yes</v>
      </c>
      <c r="U4152">
        <f t="shared" si="66"/>
        <v>1</v>
      </c>
      <c r="V4152">
        <f ca="1"/>
        <v>5</v>
      </c>
    </row>
    <row r="4153" spans="20:22" x14ac:dyDescent="0.25">
      <c r="T4153" t="str">
        <v>Yes</v>
      </c>
      <c r="U4153">
        <f t="shared" si="66"/>
        <v>1</v>
      </c>
      <c r="V4153">
        <f ca="1"/>
        <v>1</v>
      </c>
    </row>
    <row r="4154" spans="20:22" x14ac:dyDescent="0.25">
      <c r="T4154" t="str">
        <v>Yes</v>
      </c>
      <c r="U4154">
        <f t="shared" si="66"/>
        <v>1</v>
      </c>
      <c r="V4154">
        <f ca="1"/>
        <v>0</v>
      </c>
    </row>
    <row r="4155" spans="20:22" x14ac:dyDescent="0.25">
      <c r="T4155" t="str">
        <v>Yes</v>
      </c>
      <c r="U4155">
        <f t="shared" si="66"/>
        <v>1</v>
      </c>
      <c r="V4155">
        <f ca="1"/>
        <v>1</v>
      </c>
    </row>
    <row r="4156" spans="20:22" x14ac:dyDescent="0.25">
      <c r="T4156" t="str">
        <v>Yes</v>
      </c>
      <c r="U4156">
        <f t="shared" si="66"/>
        <v>1</v>
      </c>
      <c r="V4156">
        <f ca="1"/>
        <v>5</v>
      </c>
    </row>
    <row r="4157" spans="20:22" x14ac:dyDescent="0.25">
      <c r="T4157" t="str">
        <v>Yes</v>
      </c>
      <c r="U4157">
        <f t="shared" si="66"/>
        <v>1</v>
      </c>
      <c r="V4157">
        <f ca="1"/>
        <v>0</v>
      </c>
    </row>
    <row r="4158" spans="20:22" x14ac:dyDescent="0.25">
      <c r="T4158" t="str">
        <v>Yes</v>
      </c>
      <c r="U4158">
        <f t="shared" si="66"/>
        <v>1</v>
      </c>
      <c r="V4158">
        <f ca="1"/>
        <v>0</v>
      </c>
    </row>
    <row r="4159" spans="20:22" x14ac:dyDescent="0.25">
      <c r="T4159" t="str">
        <v>Yes</v>
      </c>
      <c r="U4159">
        <f t="shared" si="66"/>
        <v>1</v>
      </c>
      <c r="V4159">
        <f ca="1"/>
        <v>3</v>
      </c>
    </row>
    <row r="4160" spans="20:22" x14ac:dyDescent="0.25">
      <c r="T4160" t="str">
        <v>Yes</v>
      </c>
      <c r="U4160">
        <f t="shared" si="66"/>
        <v>1</v>
      </c>
      <c r="V4160">
        <f ca="1"/>
        <v>1</v>
      </c>
    </row>
    <row r="4161" spans="20:22" x14ac:dyDescent="0.25">
      <c r="T4161" t="str">
        <v>Yes</v>
      </c>
      <c r="U4161">
        <f t="shared" si="66"/>
        <v>1</v>
      </c>
      <c r="V4161">
        <f ca="1"/>
        <v>1</v>
      </c>
    </row>
    <row r="4162" spans="20:22" x14ac:dyDescent="0.25">
      <c r="T4162" t="str">
        <v>Yes</v>
      </c>
      <c r="U4162">
        <f t="shared" si="66"/>
        <v>1</v>
      </c>
      <c r="V4162">
        <f ca="1"/>
        <v>3</v>
      </c>
    </row>
    <row r="4163" spans="20:22" x14ac:dyDescent="0.25">
      <c r="T4163" t="str">
        <v>Yes</v>
      </c>
      <c r="U4163">
        <f t="shared" si="66"/>
        <v>1</v>
      </c>
      <c r="V4163">
        <f ca="1"/>
        <v>3</v>
      </c>
    </row>
    <row r="4164" spans="20:22" x14ac:dyDescent="0.25">
      <c r="T4164" t="str">
        <v>Yes</v>
      </c>
      <c r="U4164">
        <f t="shared" si="66"/>
        <v>1</v>
      </c>
      <c r="V4164">
        <f ca="1"/>
        <v>4</v>
      </c>
    </row>
    <row r="4165" spans="20:22" x14ac:dyDescent="0.25">
      <c r="T4165" t="str">
        <v>Yes</v>
      </c>
      <c r="U4165">
        <f t="shared" si="66"/>
        <v>1</v>
      </c>
      <c r="V4165">
        <f ca="1"/>
        <v>5</v>
      </c>
    </row>
    <row r="4166" spans="20:22" x14ac:dyDescent="0.25">
      <c r="T4166" t="str">
        <v>Yes</v>
      </c>
      <c r="U4166">
        <f t="shared" si="66"/>
        <v>1</v>
      </c>
      <c r="V4166">
        <f ca="1"/>
        <v>4</v>
      </c>
    </row>
    <row r="4167" spans="20:22" x14ac:dyDescent="0.25">
      <c r="T4167" t="str">
        <v>Yes</v>
      </c>
      <c r="U4167">
        <f t="shared" si="66"/>
        <v>1</v>
      </c>
      <c r="V4167">
        <f ca="1"/>
        <v>0</v>
      </c>
    </row>
    <row r="4168" spans="20:22" x14ac:dyDescent="0.25">
      <c r="T4168" t="str">
        <v>Yes</v>
      </c>
      <c r="U4168">
        <f t="shared" si="66"/>
        <v>1</v>
      </c>
      <c r="V4168">
        <f ca="1"/>
        <v>4</v>
      </c>
    </row>
    <row r="4169" spans="20:22" x14ac:dyDescent="0.25">
      <c r="T4169" t="str">
        <v>Yes</v>
      </c>
      <c r="U4169">
        <f t="shared" si="66"/>
        <v>1</v>
      </c>
      <c r="V4169">
        <f ca="1"/>
        <v>5</v>
      </c>
    </row>
    <row r="4170" spans="20:22" x14ac:dyDescent="0.25">
      <c r="T4170" t="str">
        <v>Yes</v>
      </c>
      <c r="U4170">
        <f t="shared" si="66"/>
        <v>1</v>
      </c>
      <c r="V4170">
        <f ca="1"/>
        <v>3</v>
      </c>
    </row>
    <row r="4171" spans="20:22" x14ac:dyDescent="0.25">
      <c r="T4171" t="str">
        <v>Yes</v>
      </c>
      <c r="U4171">
        <f t="shared" si="66"/>
        <v>1</v>
      </c>
      <c r="V4171">
        <f ca="1"/>
        <v>1</v>
      </c>
    </row>
    <row r="4172" spans="20:22" x14ac:dyDescent="0.25">
      <c r="T4172" t="str">
        <v>Yes</v>
      </c>
      <c r="U4172">
        <f t="shared" si="66"/>
        <v>1</v>
      </c>
      <c r="V4172">
        <f ca="1"/>
        <v>0</v>
      </c>
    </row>
    <row r="4173" spans="20:22" x14ac:dyDescent="0.25">
      <c r="T4173" t="str">
        <v>Yes</v>
      </c>
      <c r="U4173">
        <f t="shared" si="66"/>
        <v>1</v>
      </c>
      <c r="V4173">
        <f ca="1"/>
        <v>4</v>
      </c>
    </row>
    <row r="4174" spans="20:22" x14ac:dyDescent="0.25">
      <c r="T4174" t="str">
        <v>Yes</v>
      </c>
      <c r="U4174">
        <f t="shared" si="66"/>
        <v>1</v>
      </c>
      <c r="V4174">
        <f ca="1"/>
        <v>1</v>
      </c>
    </row>
    <row r="4175" spans="20:22" x14ac:dyDescent="0.25">
      <c r="T4175" t="str">
        <v>Yes</v>
      </c>
      <c r="U4175">
        <f t="shared" si="66"/>
        <v>1</v>
      </c>
      <c r="V4175">
        <f ca="1"/>
        <v>3</v>
      </c>
    </row>
    <row r="4176" spans="20:22" x14ac:dyDescent="0.25">
      <c r="T4176" t="str">
        <v>Yes</v>
      </c>
      <c r="U4176">
        <f t="shared" ref="U4176:U4239" si="67">IF(T4176="Yes",1,0)</f>
        <v>1</v>
      </c>
      <c r="V4176">
        <f ca="1"/>
        <v>1</v>
      </c>
    </row>
    <row r="4177" spans="20:22" x14ac:dyDescent="0.25">
      <c r="T4177" t="str">
        <v>Yes</v>
      </c>
      <c r="U4177">
        <f t="shared" si="67"/>
        <v>1</v>
      </c>
      <c r="V4177">
        <f ca="1"/>
        <v>5</v>
      </c>
    </row>
    <row r="4178" spans="20:22" x14ac:dyDescent="0.25">
      <c r="T4178" t="str">
        <v>Yes</v>
      </c>
      <c r="U4178">
        <f t="shared" si="67"/>
        <v>1</v>
      </c>
      <c r="V4178">
        <f ca="1"/>
        <v>1</v>
      </c>
    </row>
    <row r="4179" spans="20:22" x14ac:dyDescent="0.25">
      <c r="T4179" t="str">
        <v>Yes</v>
      </c>
      <c r="U4179">
        <f t="shared" si="67"/>
        <v>1</v>
      </c>
      <c r="V4179">
        <f ca="1"/>
        <v>0</v>
      </c>
    </row>
    <row r="4180" spans="20:22" x14ac:dyDescent="0.25">
      <c r="T4180" t="str">
        <v>Yes</v>
      </c>
      <c r="U4180">
        <f t="shared" si="67"/>
        <v>1</v>
      </c>
      <c r="V4180">
        <f ca="1"/>
        <v>4</v>
      </c>
    </row>
    <row r="4181" spans="20:22" x14ac:dyDescent="0.25">
      <c r="T4181" t="str">
        <v>Yes</v>
      </c>
      <c r="U4181">
        <f t="shared" si="67"/>
        <v>1</v>
      </c>
      <c r="V4181">
        <f ca="1"/>
        <v>4</v>
      </c>
    </row>
    <row r="4182" spans="20:22" x14ac:dyDescent="0.25">
      <c r="T4182" t="str">
        <v>Yes</v>
      </c>
      <c r="U4182">
        <f t="shared" si="67"/>
        <v>1</v>
      </c>
      <c r="V4182">
        <f ca="1"/>
        <v>4</v>
      </c>
    </row>
    <row r="4183" spans="20:22" x14ac:dyDescent="0.25">
      <c r="T4183" t="str">
        <v>Yes</v>
      </c>
      <c r="U4183">
        <f t="shared" si="67"/>
        <v>1</v>
      </c>
      <c r="V4183">
        <f ca="1"/>
        <v>0</v>
      </c>
    </row>
    <row r="4184" spans="20:22" x14ac:dyDescent="0.25">
      <c r="T4184" t="str">
        <v>Yes</v>
      </c>
      <c r="U4184">
        <f t="shared" si="67"/>
        <v>1</v>
      </c>
      <c r="V4184">
        <f ca="1"/>
        <v>5</v>
      </c>
    </row>
    <row r="4185" spans="20:22" x14ac:dyDescent="0.25">
      <c r="T4185" t="str">
        <v>Yes</v>
      </c>
      <c r="U4185">
        <f t="shared" si="67"/>
        <v>1</v>
      </c>
      <c r="V4185">
        <f ca="1"/>
        <v>3</v>
      </c>
    </row>
    <row r="4186" spans="20:22" x14ac:dyDescent="0.25">
      <c r="T4186" t="str">
        <v>Yes</v>
      </c>
      <c r="U4186">
        <f t="shared" si="67"/>
        <v>1</v>
      </c>
      <c r="V4186">
        <f ca="1"/>
        <v>4</v>
      </c>
    </row>
    <row r="4187" spans="20:22" x14ac:dyDescent="0.25">
      <c r="T4187" t="str">
        <v>Yes</v>
      </c>
      <c r="U4187">
        <f t="shared" si="67"/>
        <v>1</v>
      </c>
      <c r="V4187">
        <f ca="1"/>
        <v>4</v>
      </c>
    </row>
    <row r="4188" spans="20:22" x14ac:dyDescent="0.25">
      <c r="T4188" t="str">
        <v>Yes</v>
      </c>
      <c r="U4188">
        <f t="shared" si="67"/>
        <v>1</v>
      </c>
      <c r="V4188">
        <f ca="1"/>
        <v>1</v>
      </c>
    </row>
    <row r="4189" spans="20:22" x14ac:dyDescent="0.25">
      <c r="T4189" t="str">
        <v>Yes</v>
      </c>
      <c r="U4189">
        <f t="shared" si="67"/>
        <v>1</v>
      </c>
      <c r="V4189">
        <f ca="1"/>
        <v>2</v>
      </c>
    </row>
    <row r="4190" spans="20:22" x14ac:dyDescent="0.25">
      <c r="T4190" t="str">
        <v>Yes</v>
      </c>
      <c r="U4190">
        <f t="shared" si="67"/>
        <v>1</v>
      </c>
      <c r="V4190">
        <f ca="1"/>
        <v>0</v>
      </c>
    </row>
    <row r="4191" spans="20:22" x14ac:dyDescent="0.25">
      <c r="T4191" t="str">
        <v>Yes</v>
      </c>
      <c r="U4191">
        <f t="shared" si="67"/>
        <v>1</v>
      </c>
      <c r="V4191">
        <f ca="1"/>
        <v>2</v>
      </c>
    </row>
    <row r="4192" spans="20:22" x14ac:dyDescent="0.25">
      <c r="T4192" t="str">
        <v>Yes</v>
      </c>
      <c r="U4192">
        <f t="shared" si="67"/>
        <v>1</v>
      </c>
      <c r="V4192">
        <f ca="1"/>
        <v>4</v>
      </c>
    </row>
    <row r="4193" spans="20:22" x14ac:dyDescent="0.25">
      <c r="T4193" t="str">
        <v>Yes</v>
      </c>
      <c r="U4193">
        <f t="shared" si="67"/>
        <v>1</v>
      </c>
      <c r="V4193">
        <f ca="1"/>
        <v>0</v>
      </c>
    </row>
    <row r="4194" spans="20:22" x14ac:dyDescent="0.25">
      <c r="T4194" t="str">
        <v>Yes</v>
      </c>
      <c r="U4194">
        <f t="shared" si="67"/>
        <v>1</v>
      </c>
      <c r="V4194">
        <f ca="1"/>
        <v>4</v>
      </c>
    </row>
    <row r="4195" spans="20:22" x14ac:dyDescent="0.25">
      <c r="T4195" t="str">
        <v>Yes</v>
      </c>
      <c r="U4195">
        <f t="shared" si="67"/>
        <v>1</v>
      </c>
      <c r="V4195">
        <f ca="1"/>
        <v>5</v>
      </c>
    </row>
    <row r="4196" spans="20:22" x14ac:dyDescent="0.25">
      <c r="T4196" t="str">
        <v>Yes</v>
      </c>
      <c r="U4196">
        <f t="shared" si="67"/>
        <v>1</v>
      </c>
      <c r="V4196">
        <f ca="1"/>
        <v>0</v>
      </c>
    </row>
    <row r="4197" spans="20:22" x14ac:dyDescent="0.25">
      <c r="T4197" t="str">
        <v>Yes</v>
      </c>
      <c r="U4197">
        <f t="shared" si="67"/>
        <v>1</v>
      </c>
      <c r="V4197">
        <f ca="1"/>
        <v>2</v>
      </c>
    </row>
    <row r="4198" spans="20:22" x14ac:dyDescent="0.25">
      <c r="T4198" t="str">
        <v>Yes</v>
      </c>
      <c r="U4198">
        <f t="shared" si="67"/>
        <v>1</v>
      </c>
      <c r="V4198">
        <f ca="1"/>
        <v>5</v>
      </c>
    </row>
    <row r="4199" spans="20:22" x14ac:dyDescent="0.25">
      <c r="T4199" t="str">
        <v>Yes</v>
      </c>
      <c r="U4199">
        <f t="shared" si="67"/>
        <v>1</v>
      </c>
      <c r="V4199">
        <f ca="1"/>
        <v>3</v>
      </c>
    </row>
    <row r="4200" spans="20:22" x14ac:dyDescent="0.25">
      <c r="T4200" t="str">
        <v>Yes</v>
      </c>
      <c r="U4200">
        <f t="shared" si="67"/>
        <v>1</v>
      </c>
      <c r="V4200">
        <f ca="1"/>
        <v>2</v>
      </c>
    </row>
    <row r="4201" spans="20:22" x14ac:dyDescent="0.25">
      <c r="T4201" t="str">
        <v>Yes</v>
      </c>
      <c r="U4201">
        <f t="shared" si="67"/>
        <v>1</v>
      </c>
      <c r="V4201">
        <f ca="1"/>
        <v>1</v>
      </c>
    </row>
    <row r="4202" spans="20:22" x14ac:dyDescent="0.25">
      <c r="T4202" t="str">
        <v>Yes</v>
      </c>
      <c r="U4202">
        <f t="shared" si="67"/>
        <v>1</v>
      </c>
      <c r="V4202">
        <f ca="1"/>
        <v>4</v>
      </c>
    </row>
    <row r="4203" spans="20:22" x14ac:dyDescent="0.25">
      <c r="T4203" t="str">
        <v>Yes</v>
      </c>
      <c r="U4203">
        <f t="shared" si="67"/>
        <v>1</v>
      </c>
      <c r="V4203">
        <f ca="1"/>
        <v>3</v>
      </c>
    </row>
    <row r="4204" spans="20:22" x14ac:dyDescent="0.25">
      <c r="T4204" t="str">
        <v>Yes</v>
      </c>
      <c r="U4204">
        <f t="shared" si="67"/>
        <v>1</v>
      </c>
      <c r="V4204">
        <f ca="1"/>
        <v>2</v>
      </c>
    </row>
    <row r="4205" spans="20:22" x14ac:dyDescent="0.25">
      <c r="T4205" t="str">
        <v>Yes</v>
      </c>
      <c r="U4205">
        <f t="shared" si="67"/>
        <v>1</v>
      </c>
      <c r="V4205">
        <f ca="1"/>
        <v>0</v>
      </c>
    </row>
    <row r="4206" spans="20:22" x14ac:dyDescent="0.25">
      <c r="T4206" t="str">
        <v>Yes</v>
      </c>
      <c r="U4206">
        <f t="shared" si="67"/>
        <v>1</v>
      </c>
      <c r="V4206">
        <f ca="1"/>
        <v>4</v>
      </c>
    </row>
    <row r="4207" spans="20:22" x14ac:dyDescent="0.25">
      <c r="T4207" t="str">
        <v>Yes</v>
      </c>
      <c r="U4207">
        <f t="shared" si="67"/>
        <v>1</v>
      </c>
      <c r="V4207">
        <f ca="1"/>
        <v>0</v>
      </c>
    </row>
    <row r="4208" spans="20:22" x14ac:dyDescent="0.25">
      <c r="T4208" t="str">
        <v>Yes</v>
      </c>
      <c r="U4208">
        <f t="shared" si="67"/>
        <v>1</v>
      </c>
      <c r="V4208">
        <f ca="1"/>
        <v>4</v>
      </c>
    </row>
    <row r="4209" spans="20:22" x14ac:dyDescent="0.25">
      <c r="T4209" t="str">
        <v>Yes</v>
      </c>
      <c r="U4209">
        <f t="shared" si="67"/>
        <v>1</v>
      </c>
      <c r="V4209">
        <f ca="1"/>
        <v>5</v>
      </c>
    </row>
    <row r="4210" spans="20:22" x14ac:dyDescent="0.25">
      <c r="T4210" t="str">
        <v>Yes</v>
      </c>
      <c r="U4210">
        <f t="shared" si="67"/>
        <v>1</v>
      </c>
      <c r="V4210">
        <f ca="1"/>
        <v>1</v>
      </c>
    </row>
    <row r="4211" spans="20:22" x14ac:dyDescent="0.25">
      <c r="T4211" t="str">
        <v>Yes</v>
      </c>
      <c r="U4211">
        <f t="shared" si="67"/>
        <v>1</v>
      </c>
      <c r="V4211">
        <f ca="1"/>
        <v>0</v>
      </c>
    </row>
    <row r="4212" spans="20:22" x14ac:dyDescent="0.25">
      <c r="T4212" t="str">
        <v>Yes</v>
      </c>
      <c r="U4212">
        <f t="shared" si="67"/>
        <v>1</v>
      </c>
      <c r="V4212">
        <f ca="1"/>
        <v>2</v>
      </c>
    </row>
    <row r="4213" spans="20:22" x14ac:dyDescent="0.25">
      <c r="T4213" t="str">
        <v>Yes</v>
      </c>
      <c r="U4213">
        <f t="shared" si="67"/>
        <v>1</v>
      </c>
      <c r="V4213">
        <f ca="1"/>
        <v>4</v>
      </c>
    </row>
    <row r="4214" spans="20:22" x14ac:dyDescent="0.25">
      <c r="T4214" t="str">
        <v>Yes</v>
      </c>
      <c r="U4214">
        <f t="shared" si="67"/>
        <v>1</v>
      </c>
      <c r="V4214">
        <f ca="1"/>
        <v>2</v>
      </c>
    </row>
    <row r="4215" spans="20:22" x14ac:dyDescent="0.25">
      <c r="T4215" t="str">
        <v>Yes</v>
      </c>
      <c r="U4215">
        <f t="shared" si="67"/>
        <v>1</v>
      </c>
      <c r="V4215">
        <f ca="1"/>
        <v>5</v>
      </c>
    </row>
    <row r="4216" spans="20:22" x14ac:dyDescent="0.25">
      <c r="T4216" t="str">
        <v>Yes</v>
      </c>
      <c r="U4216">
        <f t="shared" si="67"/>
        <v>1</v>
      </c>
      <c r="V4216">
        <f ca="1"/>
        <v>5</v>
      </c>
    </row>
    <row r="4217" spans="20:22" x14ac:dyDescent="0.25">
      <c r="T4217" t="str">
        <v>Yes</v>
      </c>
      <c r="U4217">
        <f t="shared" si="67"/>
        <v>1</v>
      </c>
      <c r="V4217">
        <f ca="1"/>
        <v>3</v>
      </c>
    </row>
    <row r="4218" spans="20:22" x14ac:dyDescent="0.25">
      <c r="T4218" t="str">
        <v>Yes</v>
      </c>
      <c r="U4218">
        <f t="shared" si="67"/>
        <v>1</v>
      </c>
      <c r="V4218">
        <f ca="1"/>
        <v>1</v>
      </c>
    </row>
    <row r="4219" spans="20:22" x14ac:dyDescent="0.25">
      <c r="T4219" t="str">
        <v>Yes</v>
      </c>
      <c r="U4219">
        <f t="shared" si="67"/>
        <v>1</v>
      </c>
      <c r="V4219">
        <f ca="1"/>
        <v>1</v>
      </c>
    </row>
    <row r="4220" spans="20:22" x14ac:dyDescent="0.25">
      <c r="T4220" t="str">
        <v>Yes</v>
      </c>
      <c r="U4220">
        <f t="shared" si="67"/>
        <v>1</v>
      </c>
      <c r="V4220">
        <f ca="1"/>
        <v>2</v>
      </c>
    </row>
    <row r="4221" spans="20:22" x14ac:dyDescent="0.25">
      <c r="T4221" t="str">
        <v>Yes</v>
      </c>
      <c r="U4221">
        <f t="shared" si="67"/>
        <v>1</v>
      </c>
      <c r="V4221">
        <f ca="1"/>
        <v>2</v>
      </c>
    </row>
    <row r="4222" spans="20:22" x14ac:dyDescent="0.25">
      <c r="T4222" t="str">
        <v>Yes</v>
      </c>
      <c r="U4222">
        <f t="shared" si="67"/>
        <v>1</v>
      </c>
      <c r="V4222">
        <f ca="1"/>
        <v>0</v>
      </c>
    </row>
    <row r="4223" spans="20:22" x14ac:dyDescent="0.25">
      <c r="T4223" t="str">
        <v>Yes</v>
      </c>
      <c r="U4223">
        <f t="shared" si="67"/>
        <v>1</v>
      </c>
      <c r="V4223">
        <f ca="1"/>
        <v>4</v>
      </c>
    </row>
    <row r="4224" spans="20:22" x14ac:dyDescent="0.25">
      <c r="T4224" t="str">
        <v>Yes</v>
      </c>
      <c r="U4224">
        <f t="shared" si="67"/>
        <v>1</v>
      </c>
      <c r="V4224">
        <f ca="1"/>
        <v>1</v>
      </c>
    </row>
    <row r="4225" spans="20:22" x14ac:dyDescent="0.25">
      <c r="T4225" t="str">
        <v>Yes</v>
      </c>
      <c r="U4225">
        <f t="shared" si="67"/>
        <v>1</v>
      </c>
      <c r="V4225">
        <f ca="1"/>
        <v>0</v>
      </c>
    </row>
    <row r="4226" spans="20:22" x14ac:dyDescent="0.25">
      <c r="T4226" t="str">
        <v>Yes</v>
      </c>
      <c r="U4226">
        <f t="shared" si="67"/>
        <v>1</v>
      </c>
      <c r="V4226">
        <f ca="1"/>
        <v>4</v>
      </c>
    </row>
    <row r="4227" spans="20:22" x14ac:dyDescent="0.25">
      <c r="T4227" t="str">
        <v>Yes</v>
      </c>
      <c r="U4227">
        <f t="shared" si="67"/>
        <v>1</v>
      </c>
      <c r="V4227">
        <f ca="1"/>
        <v>4</v>
      </c>
    </row>
    <row r="4228" spans="20:22" x14ac:dyDescent="0.25">
      <c r="T4228" t="str">
        <v>Yes</v>
      </c>
      <c r="U4228">
        <f t="shared" si="67"/>
        <v>1</v>
      </c>
      <c r="V4228">
        <f ca="1"/>
        <v>5</v>
      </c>
    </row>
    <row r="4229" spans="20:22" x14ac:dyDescent="0.25">
      <c r="T4229" t="str">
        <v>Yes</v>
      </c>
      <c r="U4229">
        <f t="shared" si="67"/>
        <v>1</v>
      </c>
      <c r="V4229">
        <f ca="1"/>
        <v>1</v>
      </c>
    </row>
    <row r="4230" spans="20:22" x14ac:dyDescent="0.25">
      <c r="T4230" t="str">
        <v>Yes</v>
      </c>
      <c r="U4230">
        <f t="shared" si="67"/>
        <v>1</v>
      </c>
      <c r="V4230">
        <f ca="1"/>
        <v>3</v>
      </c>
    </row>
    <row r="4231" spans="20:22" x14ac:dyDescent="0.25">
      <c r="T4231" t="str">
        <v>Yes</v>
      </c>
      <c r="U4231">
        <f t="shared" si="67"/>
        <v>1</v>
      </c>
      <c r="V4231">
        <f ca="1"/>
        <v>2</v>
      </c>
    </row>
    <row r="4232" spans="20:22" x14ac:dyDescent="0.25">
      <c r="T4232" t="str">
        <v>Yes</v>
      </c>
      <c r="U4232">
        <f t="shared" si="67"/>
        <v>1</v>
      </c>
      <c r="V4232">
        <f ca="1"/>
        <v>5</v>
      </c>
    </row>
    <row r="4233" spans="20:22" x14ac:dyDescent="0.25">
      <c r="T4233" t="str">
        <v>Yes</v>
      </c>
      <c r="U4233">
        <f t="shared" si="67"/>
        <v>1</v>
      </c>
      <c r="V4233">
        <f ca="1"/>
        <v>0</v>
      </c>
    </row>
    <row r="4234" spans="20:22" x14ac:dyDescent="0.25">
      <c r="T4234" t="str">
        <v>Yes</v>
      </c>
      <c r="U4234">
        <f t="shared" si="67"/>
        <v>1</v>
      </c>
      <c r="V4234">
        <f ca="1"/>
        <v>0</v>
      </c>
    </row>
    <row r="4235" spans="20:22" x14ac:dyDescent="0.25">
      <c r="T4235" t="str">
        <v>Yes</v>
      </c>
      <c r="U4235">
        <f t="shared" si="67"/>
        <v>1</v>
      </c>
      <c r="V4235">
        <f ca="1"/>
        <v>0</v>
      </c>
    </row>
    <row r="4236" spans="20:22" x14ac:dyDescent="0.25">
      <c r="T4236" t="str">
        <v>Yes</v>
      </c>
      <c r="U4236">
        <f t="shared" si="67"/>
        <v>1</v>
      </c>
      <c r="V4236">
        <f ca="1"/>
        <v>1</v>
      </c>
    </row>
    <row r="4237" spans="20:22" x14ac:dyDescent="0.25">
      <c r="T4237" t="str">
        <v>Yes</v>
      </c>
      <c r="U4237">
        <f t="shared" si="67"/>
        <v>1</v>
      </c>
      <c r="V4237">
        <f ca="1"/>
        <v>3</v>
      </c>
    </row>
    <row r="4238" spans="20:22" x14ac:dyDescent="0.25">
      <c r="T4238" t="str">
        <v>Yes</v>
      </c>
      <c r="U4238">
        <f t="shared" si="67"/>
        <v>1</v>
      </c>
      <c r="V4238">
        <f ca="1"/>
        <v>5</v>
      </c>
    </row>
    <row r="4239" spans="20:22" x14ac:dyDescent="0.25">
      <c r="T4239" t="str">
        <v>Yes</v>
      </c>
      <c r="U4239">
        <f t="shared" si="67"/>
        <v>1</v>
      </c>
      <c r="V4239">
        <f ca="1"/>
        <v>5</v>
      </c>
    </row>
    <row r="4240" spans="20:22" x14ac:dyDescent="0.25">
      <c r="T4240" t="str">
        <v>Yes</v>
      </c>
      <c r="U4240">
        <f t="shared" ref="U4240:U4303" si="68">IF(T4240="Yes",1,0)</f>
        <v>1</v>
      </c>
      <c r="V4240">
        <f ca="1"/>
        <v>2</v>
      </c>
    </row>
    <row r="4241" spans="20:22" x14ac:dyDescent="0.25">
      <c r="T4241" t="str">
        <v>Yes</v>
      </c>
      <c r="U4241">
        <f t="shared" si="68"/>
        <v>1</v>
      </c>
      <c r="V4241">
        <f ca="1"/>
        <v>4</v>
      </c>
    </row>
    <row r="4242" spans="20:22" x14ac:dyDescent="0.25">
      <c r="T4242" t="str">
        <v>Yes</v>
      </c>
      <c r="U4242">
        <f t="shared" si="68"/>
        <v>1</v>
      </c>
      <c r="V4242">
        <f ca="1"/>
        <v>5</v>
      </c>
    </row>
    <row r="4243" spans="20:22" x14ac:dyDescent="0.25">
      <c r="T4243" t="str">
        <v>Yes</v>
      </c>
      <c r="U4243">
        <f t="shared" si="68"/>
        <v>1</v>
      </c>
      <c r="V4243">
        <f ca="1"/>
        <v>2</v>
      </c>
    </row>
    <row r="4244" spans="20:22" x14ac:dyDescent="0.25">
      <c r="T4244" t="str">
        <v>Yes</v>
      </c>
      <c r="U4244">
        <f t="shared" si="68"/>
        <v>1</v>
      </c>
      <c r="V4244">
        <f ca="1"/>
        <v>1</v>
      </c>
    </row>
    <row r="4245" spans="20:22" x14ac:dyDescent="0.25">
      <c r="T4245" t="str">
        <v>Yes</v>
      </c>
      <c r="U4245">
        <f t="shared" si="68"/>
        <v>1</v>
      </c>
      <c r="V4245">
        <f ca="1"/>
        <v>2</v>
      </c>
    </row>
    <row r="4246" spans="20:22" x14ac:dyDescent="0.25">
      <c r="T4246" t="str">
        <v>Yes</v>
      </c>
      <c r="U4246">
        <f t="shared" si="68"/>
        <v>1</v>
      </c>
      <c r="V4246">
        <f ca="1"/>
        <v>0</v>
      </c>
    </row>
    <row r="4247" spans="20:22" x14ac:dyDescent="0.25">
      <c r="T4247" t="str">
        <v>Yes</v>
      </c>
      <c r="U4247">
        <f t="shared" si="68"/>
        <v>1</v>
      </c>
      <c r="V4247">
        <f ca="1"/>
        <v>4</v>
      </c>
    </row>
    <row r="4248" spans="20:22" x14ac:dyDescent="0.25">
      <c r="T4248" t="str">
        <v>Yes</v>
      </c>
      <c r="U4248">
        <f t="shared" si="68"/>
        <v>1</v>
      </c>
      <c r="V4248">
        <f ca="1"/>
        <v>1</v>
      </c>
    </row>
    <row r="4249" spans="20:22" x14ac:dyDescent="0.25">
      <c r="T4249" t="str">
        <v>Yes</v>
      </c>
      <c r="U4249">
        <f t="shared" si="68"/>
        <v>1</v>
      </c>
      <c r="V4249">
        <f ca="1"/>
        <v>0</v>
      </c>
    </row>
    <row r="4250" spans="20:22" x14ac:dyDescent="0.25">
      <c r="T4250" t="str">
        <v>Yes</v>
      </c>
      <c r="U4250">
        <f t="shared" si="68"/>
        <v>1</v>
      </c>
      <c r="V4250">
        <f ca="1"/>
        <v>2</v>
      </c>
    </row>
    <row r="4251" spans="20:22" x14ac:dyDescent="0.25">
      <c r="T4251" t="str">
        <v>Yes</v>
      </c>
      <c r="U4251">
        <f t="shared" si="68"/>
        <v>1</v>
      </c>
      <c r="V4251">
        <f ca="1"/>
        <v>2</v>
      </c>
    </row>
    <row r="4252" spans="20:22" x14ac:dyDescent="0.25">
      <c r="T4252" t="str">
        <v>Yes</v>
      </c>
      <c r="U4252">
        <f t="shared" si="68"/>
        <v>1</v>
      </c>
      <c r="V4252">
        <f ca="1"/>
        <v>3</v>
      </c>
    </row>
    <row r="4253" spans="20:22" x14ac:dyDescent="0.25">
      <c r="T4253" t="str">
        <v>Yes</v>
      </c>
      <c r="U4253">
        <f t="shared" si="68"/>
        <v>1</v>
      </c>
      <c r="V4253">
        <f ca="1"/>
        <v>4</v>
      </c>
    </row>
    <row r="4254" spans="20:22" x14ac:dyDescent="0.25">
      <c r="T4254" t="str">
        <v>Yes</v>
      </c>
      <c r="U4254">
        <f t="shared" si="68"/>
        <v>1</v>
      </c>
      <c r="V4254">
        <f ca="1"/>
        <v>5</v>
      </c>
    </row>
    <row r="4255" spans="20:22" x14ac:dyDescent="0.25">
      <c r="T4255" t="str">
        <v>Yes</v>
      </c>
      <c r="U4255">
        <f t="shared" si="68"/>
        <v>1</v>
      </c>
      <c r="V4255">
        <f ca="1"/>
        <v>5</v>
      </c>
    </row>
    <row r="4256" spans="20:22" x14ac:dyDescent="0.25">
      <c r="T4256" t="str">
        <v>Yes</v>
      </c>
      <c r="U4256">
        <f t="shared" si="68"/>
        <v>1</v>
      </c>
      <c r="V4256">
        <f ca="1"/>
        <v>2</v>
      </c>
    </row>
    <row r="4257" spans="20:22" x14ac:dyDescent="0.25">
      <c r="T4257" t="str">
        <v>Yes</v>
      </c>
      <c r="U4257">
        <f t="shared" si="68"/>
        <v>1</v>
      </c>
      <c r="V4257">
        <f ca="1"/>
        <v>4</v>
      </c>
    </row>
    <row r="4258" spans="20:22" x14ac:dyDescent="0.25">
      <c r="T4258" t="str">
        <v>Yes</v>
      </c>
      <c r="U4258">
        <f t="shared" si="68"/>
        <v>1</v>
      </c>
      <c r="V4258">
        <f ca="1"/>
        <v>2</v>
      </c>
    </row>
    <row r="4259" spans="20:22" x14ac:dyDescent="0.25">
      <c r="T4259" t="str">
        <v>Yes</v>
      </c>
      <c r="U4259">
        <f t="shared" si="68"/>
        <v>1</v>
      </c>
      <c r="V4259">
        <f ca="1"/>
        <v>1</v>
      </c>
    </row>
    <row r="4260" spans="20:22" x14ac:dyDescent="0.25">
      <c r="T4260" t="str">
        <v>Yes</v>
      </c>
      <c r="U4260">
        <f t="shared" si="68"/>
        <v>1</v>
      </c>
      <c r="V4260">
        <f ca="1"/>
        <v>4</v>
      </c>
    </row>
    <row r="4261" spans="20:22" x14ac:dyDescent="0.25">
      <c r="T4261" t="str">
        <v>Yes</v>
      </c>
      <c r="U4261">
        <f t="shared" si="68"/>
        <v>1</v>
      </c>
      <c r="V4261">
        <f ca="1"/>
        <v>2</v>
      </c>
    </row>
    <row r="4262" spans="20:22" x14ac:dyDescent="0.25">
      <c r="T4262" t="str">
        <v>Yes</v>
      </c>
      <c r="U4262">
        <f t="shared" si="68"/>
        <v>1</v>
      </c>
      <c r="V4262">
        <f ca="1"/>
        <v>3</v>
      </c>
    </row>
    <row r="4263" spans="20:22" x14ac:dyDescent="0.25">
      <c r="T4263" t="str">
        <v>Yes</v>
      </c>
      <c r="U4263">
        <f t="shared" si="68"/>
        <v>1</v>
      </c>
      <c r="V4263">
        <f ca="1"/>
        <v>0</v>
      </c>
    </row>
    <row r="4264" spans="20:22" x14ac:dyDescent="0.25">
      <c r="T4264" t="str">
        <v>Yes</v>
      </c>
      <c r="U4264">
        <f t="shared" si="68"/>
        <v>1</v>
      </c>
      <c r="V4264">
        <f ca="1"/>
        <v>3</v>
      </c>
    </row>
    <row r="4265" spans="20:22" x14ac:dyDescent="0.25">
      <c r="T4265" t="str">
        <v>Yes</v>
      </c>
      <c r="U4265">
        <f t="shared" si="68"/>
        <v>1</v>
      </c>
      <c r="V4265">
        <f ca="1"/>
        <v>4</v>
      </c>
    </row>
    <row r="4266" spans="20:22" x14ac:dyDescent="0.25">
      <c r="T4266" t="str">
        <v>Yes</v>
      </c>
      <c r="U4266">
        <f t="shared" si="68"/>
        <v>1</v>
      </c>
      <c r="V4266">
        <f ca="1"/>
        <v>5</v>
      </c>
    </row>
    <row r="4267" spans="20:22" x14ac:dyDescent="0.25">
      <c r="T4267" t="str">
        <v>Yes</v>
      </c>
      <c r="U4267">
        <f t="shared" si="68"/>
        <v>1</v>
      </c>
      <c r="V4267">
        <f ca="1"/>
        <v>2</v>
      </c>
    </row>
    <row r="4268" spans="20:22" x14ac:dyDescent="0.25">
      <c r="T4268" t="str">
        <v>Yes</v>
      </c>
      <c r="U4268">
        <f t="shared" si="68"/>
        <v>1</v>
      </c>
      <c r="V4268">
        <f ca="1"/>
        <v>0</v>
      </c>
    </row>
    <row r="4269" spans="20:22" x14ac:dyDescent="0.25">
      <c r="T4269" t="str">
        <v>Yes</v>
      </c>
      <c r="U4269">
        <f t="shared" si="68"/>
        <v>1</v>
      </c>
      <c r="V4269">
        <f ca="1"/>
        <v>4</v>
      </c>
    </row>
    <row r="4270" spans="20:22" x14ac:dyDescent="0.25">
      <c r="T4270" t="str">
        <v>Yes</v>
      </c>
      <c r="U4270">
        <f t="shared" si="68"/>
        <v>1</v>
      </c>
      <c r="V4270">
        <f ca="1"/>
        <v>2</v>
      </c>
    </row>
    <row r="4271" spans="20:22" x14ac:dyDescent="0.25">
      <c r="T4271" t="str">
        <v>Yes</v>
      </c>
      <c r="U4271">
        <f t="shared" si="68"/>
        <v>1</v>
      </c>
      <c r="V4271">
        <f ca="1"/>
        <v>0</v>
      </c>
    </row>
    <row r="4272" spans="20:22" x14ac:dyDescent="0.25">
      <c r="T4272" t="str">
        <v>Yes</v>
      </c>
      <c r="U4272">
        <f t="shared" si="68"/>
        <v>1</v>
      </c>
      <c r="V4272">
        <f ca="1"/>
        <v>2</v>
      </c>
    </row>
    <row r="4273" spans="20:22" x14ac:dyDescent="0.25">
      <c r="T4273" t="str">
        <v>Yes</v>
      </c>
      <c r="U4273">
        <f t="shared" si="68"/>
        <v>1</v>
      </c>
      <c r="V4273">
        <f ca="1"/>
        <v>1</v>
      </c>
    </row>
    <row r="4274" spans="20:22" x14ac:dyDescent="0.25">
      <c r="T4274" t="str">
        <v>Yes</v>
      </c>
      <c r="U4274">
        <f t="shared" si="68"/>
        <v>1</v>
      </c>
      <c r="V4274">
        <f ca="1"/>
        <v>3</v>
      </c>
    </row>
    <row r="4275" spans="20:22" x14ac:dyDescent="0.25">
      <c r="T4275" t="str">
        <v>Yes</v>
      </c>
      <c r="U4275">
        <f t="shared" si="68"/>
        <v>1</v>
      </c>
      <c r="V4275">
        <f ca="1"/>
        <v>4</v>
      </c>
    </row>
    <row r="4276" spans="20:22" x14ac:dyDescent="0.25">
      <c r="T4276" t="str">
        <v>Yes</v>
      </c>
      <c r="U4276">
        <f t="shared" si="68"/>
        <v>1</v>
      </c>
      <c r="V4276">
        <f ca="1"/>
        <v>4</v>
      </c>
    </row>
    <row r="4277" spans="20:22" x14ac:dyDescent="0.25">
      <c r="T4277" t="str">
        <v>Yes</v>
      </c>
      <c r="U4277">
        <f t="shared" si="68"/>
        <v>1</v>
      </c>
      <c r="V4277">
        <f ca="1"/>
        <v>1</v>
      </c>
    </row>
    <row r="4278" spans="20:22" x14ac:dyDescent="0.25">
      <c r="T4278" t="str">
        <v>Yes</v>
      </c>
      <c r="U4278">
        <f t="shared" si="68"/>
        <v>1</v>
      </c>
      <c r="V4278">
        <f ca="1"/>
        <v>3</v>
      </c>
    </row>
    <row r="4279" spans="20:22" x14ac:dyDescent="0.25">
      <c r="T4279" t="str">
        <v>Yes</v>
      </c>
      <c r="U4279">
        <f t="shared" si="68"/>
        <v>1</v>
      </c>
      <c r="V4279">
        <f ca="1"/>
        <v>2</v>
      </c>
    </row>
    <row r="4280" spans="20:22" x14ac:dyDescent="0.25">
      <c r="T4280" t="str">
        <v>Yes</v>
      </c>
      <c r="U4280">
        <f t="shared" si="68"/>
        <v>1</v>
      </c>
      <c r="V4280">
        <f ca="1"/>
        <v>0</v>
      </c>
    </row>
    <row r="4281" spans="20:22" x14ac:dyDescent="0.25">
      <c r="T4281" t="str">
        <v>Yes</v>
      </c>
      <c r="U4281">
        <f t="shared" si="68"/>
        <v>1</v>
      </c>
      <c r="V4281">
        <f ca="1"/>
        <v>2</v>
      </c>
    </row>
    <row r="4282" spans="20:22" x14ac:dyDescent="0.25">
      <c r="T4282" t="str">
        <v>Yes</v>
      </c>
      <c r="U4282">
        <f t="shared" si="68"/>
        <v>1</v>
      </c>
      <c r="V4282">
        <f ca="1"/>
        <v>3</v>
      </c>
    </row>
    <row r="4283" spans="20:22" x14ac:dyDescent="0.25">
      <c r="T4283" t="str">
        <v>Yes</v>
      </c>
      <c r="U4283">
        <f t="shared" si="68"/>
        <v>1</v>
      </c>
      <c r="V4283">
        <f ca="1"/>
        <v>5</v>
      </c>
    </row>
    <row r="4284" spans="20:22" x14ac:dyDescent="0.25">
      <c r="T4284" t="str">
        <v>Yes</v>
      </c>
      <c r="U4284">
        <f t="shared" si="68"/>
        <v>1</v>
      </c>
      <c r="V4284">
        <f ca="1"/>
        <v>5</v>
      </c>
    </row>
    <row r="4285" spans="20:22" x14ac:dyDescent="0.25">
      <c r="T4285" t="str">
        <v>Yes</v>
      </c>
      <c r="U4285">
        <f t="shared" si="68"/>
        <v>1</v>
      </c>
      <c r="V4285">
        <f ca="1"/>
        <v>5</v>
      </c>
    </row>
    <row r="4286" spans="20:22" x14ac:dyDescent="0.25">
      <c r="T4286" t="str">
        <v>Yes</v>
      </c>
      <c r="U4286">
        <f t="shared" si="68"/>
        <v>1</v>
      </c>
      <c r="V4286">
        <f ca="1"/>
        <v>0</v>
      </c>
    </row>
    <row r="4287" spans="20:22" x14ac:dyDescent="0.25">
      <c r="T4287" t="str">
        <v>Yes</v>
      </c>
      <c r="U4287">
        <f t="shared" si="68"/>
        <v>1</v>
      </c>
      <c r="V4287">
        <f ca="1"/>
        <v>4</v>
      </c>
    </row>
    <row r="4288" spans="20:22" x14ac:dyDescent="0.25">
      <c r="T4288" t="str">
        <v>Yes</v>
      </c>
      <c r="U4288">
        <f t="shared" si="68"/>
        <v>1</v>
      </c>
      <c r="V4288">
        <f ca="1"/>
        <v>0</v>
      </c>
    </row>
    <row r="4289" spans="20:22" x14ac:dyDescent="0.25">
      <c r="T4289" t="str">
        <v>Yes</v>
      </c>
      <c r="U4289">
        <f t="shared" si="68"/>
        <v>1</v>
      </c>
      <c r="V4289">
        <f ca="1"/>
        <v>3</v>
      </c>
    </row>
    <row r="4290" spans="20:22" x14ac:dyDescent="0.25">
      <c r="T4290" t="str">
        <v>Yes</v>
      </c>
      <c r="U4290">
        <f t="shared" si="68"/>
        <v>1</v>
      </c>
      <c r="V4290">
        <f ca="1"/>
        <v>1</v>
      </c>
    </row>
    <row r="4291" spans="20:22" x14ac:dyDescent="0.25">
      <c r="T4291" t="str">
        <v>Yes</v>
      </c>
      <c r="U4291">
        <f t="shared" si="68"/>
        <v>1</v>
      </c>
      <c r="V4291">
        <f ca="1"/>
        <v>5</v>
      </c>
    </row>
    <row r="4292" spans="20:22" x14ac:dyDescent="0.25">
      <c r="T4292" t="str">
        <v>Yes</v>
      </c>
      <c r="U4292">
        <f t="shared" si="68"/>
        <v>1</v>
      </c>
      <c r="V4292">
        <f ca="1"/>
        <v>5</v>
      </c>
    </row>
    <row r="4293" spans="20:22" x14ac:dyDescent="0.25">
      <c r="T4293" t="str">
        <v>Yes</v>
      </c>
      <c r="U4293">
        <f t="shared" si="68"/>
        <v>1</v>
      </c>
      <c r="V4293">
        <f ca="1"/>
        <v>2</v>
      </c>
    </row>
    <row r="4294" spans="20:22" x14ac:dyDescent="0.25">
      <c r="T4294" t="str">
        <v>Yes</v>
      </c>
      <c r="U4294">
        <f t="shared" si="68"/>
        <v>1</v>
      </c>
      <c r="V4294">
        <f ca="1"/>
        <v>1</v>
      </c>
    </row>
    <row r="4295" spans="20:22" x14ac:dyDescent="0.25">
      <c r="T4295" t="str">
        <v>Yes</v>
      </c>
      <c r="U4295">
        <f t="shared" si="68"/>
        <v>1</v>
      </c>
      <c r="V4295">
        <f ca="1"/>
        <v>0</v>
      </c>
    </row>
    <row r="4296" spans="20:22" x14ac:dyDescent="0.25">
      <c r="T4296" t="str">
        <v>Yes</v>
      </c>
      <c r="U4296">
        <f t="shared" si="68"/>
        <v>1</v>
      </c>
      <c r="V4296">
        <f ca="1"/>
        <v>1</v>
      </c>
    </row>
    <row r="4297" spans="20:22" x14ac:dyDescent="0.25">
      <c r="T4297" t="str">
        <v>Yes</v>
      </c>
      <c r="U4297">
        <f t="shared" si="68"/>
        <v>1</v>
      </c>
      <c r="V4297">
        <f ca="1"/>
        <v>4</v>
      </c>
    </row>
    <row r="4298" spans="20:22" x14ac:dyDescent="0.25">
      <c r="T4298" t="str">
        <v>Yes</v>
      </c>
      <c r="U4298">
        <f t="shared" si="68"/>
        <v>1</v>
      </c>
      <c r="V4298">
        <f ca="1"/>
        <v>2</v>
      </c>
    </row>
    <row r="4299" spans="20:22" x14ac:dyDescent="0.25">
      <c r="T4299" t="str">
        <v>Yes</v>
      </c>
      <c r="U4299">
        <f t="shared" si="68"/>
        <v>1</v>
      </c>
      <c r="V4299">
        <f ca="1"/>
        <v>2</v>
      </c>
    </row>
    <row r="4300" spans="20:22" x14ac:dyDescent="0.25">
      <c r="T4300" t="str">
        <v>Yes</v>
      </c>
      <c r="U4300">
        <f t="shared" si="68"/>
        <v>1</v>
      </c>
      <c r="V4300">
        <f ca="1"/>
        <v>2</v>
      </c>
    </row>
    <row r="4301" spans="20:22" x14ac:dyDescent="0.25">
      <c r="T4301" t="str">
        <v>Yes</v>
      </c>
      <c r="U4301">
        <f t="shared" si="68"/>
        <v>1</v>
      </c>
      <c r="V4301">
        <f ca="1"/>
        <v>3</v>
      </c>
    </row>
    <row r="4302" spans="20:22" x14ac:dyDescent="0.25">
      <c r="T4302" t="str">
        <v>Yes</v>
      </c>
      <c r="U4302">
        <f t="shared" si="68"/>
        <v>1</v>
      </c>
      <c r="V4302">
        <f ca="1"/>
        <v>3</v>
      </c>
    </row>
    <row r="4303" spans="20:22" x14ac:dyDescent="0.25">
      <c r="T4303" t="str">
        <v>Yes</v>
      </c>
      <c r="U4303">
        <f t="shared" si="68"/>
        <v>1</v>
      </c>
      <c r="V4303">
        <f ca="1"/>
        <v>0</v>
      </c>
    </row>
    <row r="4304" spans="20:22" x14ac:dyDescent="0.25">
      <c r="T4304" t="str">
        <v>Yes</v>
      </c>
      <c r="U4304">
        <f t="shared" ref="U4304:U4367" si="69">IF(T4304="Yes",1,0)</f>
        <v>1</v>
      </c>
      <c r="V4304">
        <f ca="1"/>
        <v>5</v>
      </c>
    </row>
    <row r="4305" spans="20:22" x14ac:dyDescent="0.25">
      <c r="T4305" t="str">
        <v>Yes</v>
      </c>
      <c r="U4305">
        <f t="shared" si="69"/>
        <v>1</v>
      </c>
      <c r="V4305">
        <f ca="1"/>
        <v>0</v>
      </c>
    </row>
    <row r="4306" spans="20:22" x14ac:dyDescent="0.25">
      <c r="T4306" t="str">
        <v>Yes</v>
      </c>
      <c r="U4306">
        <f t="shared" si="69"/>
        <v>1</v>
      </c>
      <c r="V4306">
        <f ca="1"/>
        <v>3</v>
      </c>
    </row>
    <row r="4307" spans="20:22" x14ac:dyDescent="0.25">
      <c r="T4307" t="str">
        <v>Yes</v>
      </c>
      <c r="U4307">
        <f t="shared" si="69"/>
        <v>1</v>
      </c>
      <c r="V4307">
        <f ca="1"/>
        <v>1</v>
      </c>
    </row>
    <row r="4308" spans="20:22" x14ac:dyDescent="0.25">
      <c r="T4308" t="str">
        <v>Yes</v>
      </c>
      <c r="U4308">
        <f t="shared" si="69"/>
        <v>1</v>
      </c>
      <c r="V4308">
        <f ca="1"/>
        <v>4</v>
      </c>
    </row>
    <row r="4309" spans="20:22" x14ac:dyDescent="0.25">
      <c r="T4309" t="str">
        <v>Yes</v>
      </c>
      <c r="U4309">
        <f t="shared" si="69"/>
        <v>1</v>
      </c>
      <c r="V4309">
        <f ca="1"/>
        <v>0</v>
      </c>
    </row>
    <row r="4310" spans="20:22" x14ac:dyDescent="0.25">
      <c r="T4310" t="str">
        <v>Yes</v>
      </c>
      <c r="U4310">
        <f t="shared" si="69"/>
        <v>1</v>
      </c>
      <c r="V4310">
        <f ca="1"/>
        <v>4</v>
      </c>
    </row>
    <row r="4311" spans="20:22" x14ac:dyDescent="0.25">
      <c r="T4311" t="str">
        <v>Yes</v>
      </c>
      <c r="U4311">
        <f t="shared" si="69"/>
        <v>1</v>
      </c>
      <c r="V4311">
        <f ca="1"/>
        <v>3</v>
      </c>
    </row>
    <row r="4312" spans="20:22" x14ac:dyDescent="0.25">
      <c r="T4312" t="str">
        <v>Yes</v>
      </c>
      <c r="U4312">
        <f t="shared" si="69"/>
        <v>1</v>
      </c>
      <c r="V4312">
        <f ca="1"/>
        <v>0</v>
      </c>
    </row>
    <row r="4313" spans="20:22" x14ac:dyDescent="0.25">
      <c r="T4313" t="str">
        <v>Yes</v>
      </c>
      <c r="U4313">
        <f t="shared" si="69"/>
        <v>1</v>
      </c>
      <c r="V4313">
        <f ca="1"/>
        <v>2</v>
      </c>
    </row>
    <row r="4314" spans="20:22" x14ac:dyDescent="0.25">
      <c r="T4314" t="str">
        <v>Yes</v>
      </c>
      <c r="U4314">
        <f t="shared" si="69"/>
        <v>1</v>
      </c>
      <c r="V4314">
        <f ca="1"/>
        <v>2</v>
      </c>
    </row>
    <row r="4315" spans="20:22" x14ac:dyDescent="0.25">
      <c r="T4315" t="str">
        <v>Yes</v>
      </c>
      <c r="U4315">
        <f t="shared" si="69"/>
        <v>1</v>
      </c>
      <c r="V4315">
        <f ca="1"/>
        <v>4</v>
      </c>
    </row>
    <row r="4316" spans="20:22" x14ac:dyDescent="0.25">
      <c r="T4316" t="str">
        <v>Yes</v>
      </c>
      <c r="U4316">
        <f t="shared" si="69"/>
        <v>1</v>
      </c>
      <c r="V4316">
        <f ca="1"/>
        <v>4</v>
      </c>
    </row>
    <row r="4317" spans="20:22" x14ac:dyDescent="0.25">
      <c r="T4317" t="str">
        <v>Yes</v>
      </c>
      <c r="U4317">
        <f t="shared" si="69"/>
        <v>1</v>
      </c>
      <c r="V4317">
        <f ca="1"/>
        <v>0</v>
      </c>
    </row>
    <row r="4318" spans="20:22" x14ac:dyDescent="0.25">
      <c r="T4318" t="str">
        <v>Yes</v>
      </c>
      <c r="U4318">
        <f t="shared" si="69"/>
        <v>1</v>
      </c>
      <c r="V4318">
        <f ca="1"/>
        <v>1</v>
      </c>
    </row>
    <row r="4319" spans="20:22" x14ac:dyDescent="0.25">
      <c r="T4319" t="str">
        <v>Yes</v>
      </c>
      <c r="U4319">
        <f t="shared" si="69"/>
        <v>1</v>
      </c>
      <c r="V4319">
        <f ca="1"/>
        <v>3</v>
      </c>
    </row>
    <row r="4320" spans="20:22" x14ac:dyDescent="0.25">
      <c r="T4320" t="str">
        <v>Yes</v>
      </c>
      <c r="U4320">
        <f t="shared" si="69"/>
        <v>1</v>
      </c>
      <c r="V4320">
        <f ca="1"/>
        <v>5</v>
      </c>
    </row>
    <row r="4321" spans="20:22" x14ac:dyDescent="0.25">
      <c r="T4321" t="str">
        <v>Yes</v>
      </c>
      <c r="U4321">
        <f t="shared" si="69"/>
        <v>1</v>
      </c>
      <c r="V4321">
        <f ca="1"/>
        <v>5</v>
      </c>
    </row>
    <row r="4322" spans="20:22" x14ac:dyDescent="0.25">
      <c r="T4322" t="str">
        <v>Yes</v>
      </c>
      <c r="U4322">
        <f t="shared" si="69"/>
        <v>1</v>
      </c>
      <c r="V4322">
        <f ca="1"/>
        <v>5</v>
      </c>
    </row>
    <row r="4323" spans="20:22" x14ac:dyDescent="0.25">
      <c r="T4323" t="str">
        <v>Yes</v>
      </c>
      <c r="U4323">
        <f t="shared" si="69"/>
        <v>1</v>
      </c>
      <c r="V4323">
        <f ca="1"/>
        <v>1</v>
      </c>
    </row>
    <row r="4324" spans="20:22" x14ac:dyDescent="0.25">
      <c r="T4324" t="str">
        <v>Yes</v>
      </c>
      <c r="U4324">
        <f t="shared" si="69"/>
        <v>1</v>
      </c>
      <c r="V4324">
        <f ca="1"/>
        <v>5</v>
      </c>
    </row>
    <row r="4325" spans="20:22" x14ac:dyDescent="0.25">
      <c r="T4325" t="str">
        <v>Yes</v>
      </c>
      <c r="U4325">
        <f t="shared" si="69"/>
        <v>1</v>
      </c>
      <c r="V4325">
        <f ca="1"/>
        <v>3</v>
      </c>
    </row>
    <row r="4326" spans="20:22" x14ac:dyDescent="0.25">
      <c r="T4326" t="str">
        <v>Yes</v>
      </c>
      <c r="U4326">
        <f t="shared" si="69"/>
        <v>1</v>
      </c>
      <c r="V4326">
        <f ca="1"/>
        <v>5</v>
      </c>
    </row>
    <row r="4327" spans="20:22" x14ac:dyDescent="0.25">
      <c r="T4327" t="str">
        <v>Yes</v>
      </c>
      <c r="U4327">
        <f t="shared" si="69"/>
        <v>1</v>
      </c>
      <c r="V4327">
        <f ca="1"/>
        <v>2</v>
      </c>
    </row>
    <row r="4328" spans="20:22" x14ac:dyDescent="0.25">
      <c r="T4328" t="str">
        <v>Yes</v>
      </c>
      <c r="U4328">
        <f t="shared" si="69"/>
        <v>1</v>
      </c>
      <c r="V4328">
        <f ca="1"/>
        <v>2</v>
      </c>
    </row>
    <row r="4329" spans="20:22" x14ac:dyDescent="0.25">
      <c r="T4329" t="str">
        <v>Yes</v>
      </c>
      <c r="U4329">
        <f t="shared" si="69"/>
        <v>1</v>
      </c>
      <c r="V4329">
        <f ca="1"/>
        <v>5</v>
      </c>
    </row>
    <row r="4330" spans="20:22" x14ac:dyDescent="0.25">
      <c r="T4330" t="str">
        <v>Yes</v>
      </c>
      <c r="U4330">
        <f t="shared" si="69"/>
        <v>1</v>
      </c>
      <c r="V4330">
        <f ca="1"/>
        <v>3</v>
      </c>
    </row>
    <row r="4331" spans="20:22" x14ac:dyDescent="0.25">
      <c r="T4331" t="str">
        <v>Yes</v>
      </c>
      <c r="U4331">
        <f t="shared" si="69"/>
        <v>1</v>
      </c>
      <c r="V4331">
        <f ca="1"/>
        <v>3</v>
      </c>
    </row>
    <row r="4332" spans="20:22" x14ac:dyDescent="0.25">
      <c r="T4332" t="str">
        <v>Yes</v>
      </c>
      <c r="U4332">
        <f t="shared" si="69"/>
        <v>1</v>
      </c>
      <c r="V4332">
        <f ca="1"/>
        <v>5</v>
      </c>
    </row>
    <row r="4333" spans="20:22" x14ac:dyDescent="0.25">
      <c r="T4333" t="str">
        <v>Yes</v>
      </c>
      <c r="U4333">
        <f t="shared" si="69"/>
        <v>1</v>
      </c>
      <c r="V4333">
        <f ca="1"/>
        <v>4</v>
      </c>
    </row>
    <row r="4334" spans="20:22" x14ac:dyDescent="0.25">
      <c r="T4334" t="str">
        <v>Yes</v>
      </c>
      <c r="U4334">
        <f t="shared" si="69"/>
        <v>1</v>
      </c>
      <c r="V4334">
        <f ca="1"/>
        <v>0</v>
      </c>
    </row>
    <row r="4335" spans="20:22" x14ac:dyDescent="0.25">
      <c r="T4335" t="str">
        <v>Yes</v>
      </c>
      <c r="U4335">
        <f t="shared" si="69"/>
        <v>1</v>
      </c>
      <c r="V4335">
        <f ca="1"/>
        <v>3</v>
      </c>
    </row>
    <row r="4336" spans="20:22" x14ac:dyDescent="0.25">
      <c r="T4336" t="str">
        <v>Yes</v>
      </c>
      <c r="U4336">
        <f t="shared" si="69"/>
        <v>1</v>
      </c>
      <c r="V4336">
        <f ca="1"/>
        <v>4</v>
      </c>
    </row>
    <row r="4337" spans="20:22" x14ac:dyDescent="0.25">
      <c r="T4337" t="str">
        <v>Yes</v>
      </c>
      <c r="U4337">
        <f t="shared" si="69"/>
        <v>1</v>
      </c>
      <c r="V4337">
        <f ca="1"/>
        <v>0</v>
      </c>
    </row>
    <row r="4338" spans="20:22" x14ac:dyDescent="0.25">
      <c r="T4338" t="str">
        <v>Yes</v>
      </c>
      <c r="U4338">
        <f t="shared" si="69"/>
        <v>1</v>
      </c>
      <c r="V4338">
        <f ca="1"/>
        <v>1</v>
      </c>
    </row>
    <row r="4339" spans="20:22" x14ac:dyDescent="0.25">
      <c r="T4339" t="str">
        <v>Yes</v>
      </c>
      <c r="U4339">
        <f t="shared" si="69"/>
        <v>1</v>
      </c>
      <c r="V4339">
        <f ca="1"/>
        <v>1</v>
      </c>
    </row>
    <row r="4340" spans="20:22" x14ac:dyDescent="0.25">
      <c r="T4340" t="str">
        <v>Yes</v>
      </c>
      <c r="U4340">
        <f t="shared" si="69"/>
        <v>1</v>
      </c>
      <c r="V4340">
        <f ca="1"/>
        <v>1</v>
      </c>
    </row>
    <row r="4341" spans="20:22" x14ac:dyDescent="0.25">
      <c r="T4341" t="str">
        <v>Yes</v>
      </c>
      <c r="U4341">
        <f t="shared" si="69"/>
        <v>1</v>
      </c>
      <c r="V4341">
        <f ca="1"/>
        <v>2</v>
      </c>
    </row>
    <row r="4342" spans="20:22" x14ac:dyDescent="0.25">
      <c r="T4342" t="str">
        <v>Yes</v>
      </c>
      <c r="U4342">
        <f t="shared" si="69"/>
        <v>1</v>
      </c>
      <c r="V4342">
        <f ca="1"/>
        <v>0</v>
      </c>
    </row>
    <row r="4343" spans="20:22" x14ac:dyDescent="0.25">
      <c r="T4343" t="str">
        <v>Yes</v>
      </c>
      <c r="U4343">
        <f t="shared" si="69"/>
        <v>1</v>
      </c>
      <c r="V4343">
        <f ca="1"/>
        <v>1</v>
      </c>
    </row>
    <row r="4344" spans="20:22" x14ac:dyDescent="0.25">
      <c r="T4344" t="str">
        <v>Yes</v>
      </c>
      <c r="U4344">
        <f t="shared" si="69"/>
        <v>1</v>
      </c>
      <c r="V4344">
        <f ca="1"/>
        <v>0</v>
      </c>
    </row>
    <row r="4345" spans="20:22" x14ac:dyDescent="0.25">
      <c r="T4345" t="str">
        <v>Yes</v>
      </c>
      <c r="U4345">
        <f t="shared" si="69"/>
        <v>1</v>
      </c>
      <c r="V4345">
        <f ca="1"/>
        <v>4</v>
      </c>
    </row>
    <row r="4346" spans="20:22" x14ac:dyDescent="0.25">
      <c r="T4346" t="str">
        <v>Yes</v>
      </c>
      <c r="U4346">
        <f t="shared" si="69"/>
        <v>1</v>
      </c>
      <c r="V4346">
        <f ca="1"/>
        <v>5</v>
      </c>
    </row>
    <row r="4347" spans="20:22" x14ac:dyDescent="0.25">
      <c r="T4347" t="str">
        <v>Yes</v>
      </c>
      <c r="U4347">
        <f t="shared" si="69"/>
        <v>1</v>
      </c>
      <c r="V4347">
        <f ca="1"/>
        <v>2</v>
      </c>
    </row>
    <row r="4348" spans="20:22" x14ac:dyDescent="0.25">
      <c r="T4348" t="str">
        <v>Yes</v>
      </c>
      <c r="U4348">
        <f t="shared" si="69"/>
        <v>1</v>
      </c>
      <c r="V4348">
        <f ca="1"/>
        <v>5</v>
      </c>
    </row>
    <row r="4349" spans="20:22" x14ac:dyDescent="0.25">
      <c r="T4349" t="str">
        <v>Yes</v>
      </c>
      <c r="U4349">
        <f t="shared" si="69"/>
        <v>1</v>
      </c>
      <c r="V4349">
        <f ca="1"/>
        <v>5</v>
      </c>
    </row>
    <row r="4350" spans="20:22" x14ac:dyDescent="0.25">
      <c r="T4350" t="str">
        <v>Yes</v>
      </c>
      <c r="U4350">
        <f t="shared" si="69"/>
        <v>1</v>
      </c>
      <c r="V4350">
        <f ca="1"/>
        <v>2</v>
      </c>
    </row>
    <row r="4351" spans="20:22" x14ac:dyDescent="0.25">
      <c r="T4351" t="str">
        <v>Yes</v>
      </c>
      <c r="U4351">
        <f t="shared" si="69"/>
        <v>1</v>
      </c>
      <c r="V4351">
        <f ca="1"/>
        <v>1</v>
      </c>
    </row>
    <row r="4352" spans="20:22" x14ac:dyDescent="0.25">
      <c r="T4352" t="str">
        <v>Yes</v>
      </c>
      <c r="U4352">
        <f t="shared" si="69"/>
        <v>1</v>
      </c>
      <c r="V4352">
        <f ca="1"/>
        <v>2</v>
      </c>
    </row>
    <row r="4353" spans="20:22" x14ac:dyDescent="0.25">
      <c r="T4353" t="str">
        <v>Yes</v>
      </c>
      <c r="U4353">
        <f t="shared" si="69"/>
        <v>1</v>
      </c>
      <c r="V4353">
        <f ca="1"/>
        <v>0</v>
      </c>
    </row>
    <row r="4354" spans="20:22" x14ac:dyDescent="0.25">
      <c r="T4354" t="str">
        <v>Yes</v>
      </c>
      <c r="U4354">
        <f t="shared" si="69"/>
        <v>1</v>
      </c>
      <c r="V4354">
        <f ca="1"/>
        <v>4</v>
      </c>
    </row>
    <row r="4355" spans="20:22" x14ac:dyDescent="0.25">
      <c r="T4355" t="str">
        <v>Yes</v>
      </c>
      <c r="U4355">
        <f t="shared" si="69"/>
        <v>1</v>
      </c>
      <c r="V4355">
        <f ca="1"/>
        <v>1</v>
      </c>
    </row>
    <row r="4356" spans="20:22" x14ac:dyDescent="0.25">
      <c r="T4356" t="str">
        <v>Yes</v>
      </c>
      <c r="U4356">
        <f t="shared" si="69"/>
        <v>1</v>
      </c>
      <c r="V4356">
        <f ca="1"/>
        <v>1</v>
      </c>
    </row>
    <row r="4357" spans="20:22" x14ac:dyDescent="0.25">
      <c r="T4357" t="str">
        <v>Yes</v>
      </c>
      <c r="U4357">
        <f t="shared" si="69"/>
        <v>1</v>
      </c>
      <c r="V4357">
        <f ca="1"/>
        <v>5</v>
      </c>
    </row>
    <row r="4358" spans="20:22" x14ac:dyDescent="0.25">
      <c r="T4358" t="str">
        <v>Yes</v>
      </c>
      <c r="U4358">
        <f t="shared" si="69"/>
        <v>1</v>
      </c>
      <c r="V4358">
        <f ca="1"/>
        <v>3</v>
      </c>
    </row>
    <row r="4359" spans="20:22" x14ac:dyDescent="0.25">
      <c r="T4359" t="str">
        <v>Yes</v>
      </c>
      <c r="U4359">
        <f t="shared" si="69"/>
        <v>1</v>
      </c>
      <c r="V4359">
        <f ca="1"/>
        <v>1</v>
      </c>
    </row>
    <row r="4360" spans="20:22" x14ac:dyDescent="0.25">
      <c r="T4360" t="str">
        <v>Yes</v>
      </c>
      <c r="U4360">
        <f t="shared" si="69"/>
        <v>1</v>
      </c>
      <c r="V4360">
        <f ca="1"/>
        <v>5</v>
      </c>
    </row>
    <row r="4361" spans="20:22" x14ac:dyDescent="0.25">
      <c r="T4361" t="str">
        <v>Yes</v>
      </c>
      <c r="U4361">
        <f t="shared" si="69"/>
        <v>1</v>
      </c>
      <c r="V4361">
        <f ca="1"/>
        <v>5</v>
      </c>
    </row>
    <row r="4362" spans="20:22" x14ac:dyDescent="0.25">
      <c r="T4362" t="str">
        <v>Yes</v>
      </c>
      <c r="U4362">
        <f t="shared" si="69"/>
        <v>1</v>
      </c>
      <c r="V4362">
        <f ca="1"/>
        <v>4</v>
      </c>
    </row>
    <row r="4363" spans="20:22" x14ac:dyDescent="0.25">
      <c r="T4363" t="str">
        <v>Yes</v>
      </c>
      <c r="U4363">
        <f t="shared" si="69"/>
        <v>1</v>
      </c>
      <c r="V4363">
        <f ca="1"/>
        <v>4</v>
      </c>
    </row>
    <row r="4364" spans="20:22" x14ac:dyDescent="0.25">
      <c r="T4364" t="str">
        <v>Yes</v>
      </c>
      <c r="U4364">
        <f t="shared" si="69"/>
        <v>1</v>
      </c>
      <c r="V4364">
        <f ca="1"/>
        <v>5</v>
      </c>
    </row>
    <row r="4365" spans="20:22" x14ac:dyDescent="0.25">
      <c r="T4365" t="str">
        <v>Yes</v>
      </c>
      <c r="U4365">
        <f t="shared" si="69"/>
        <v>1</v>
      </c>
      <c r="V4365">
        <f ca="1"/>
        <v>1</v>
      </c>
    </row>
    <row r="4366" spans="20:22" x14ac:dyDescent="0.25">
      <c r="T4366" t="str">
        <v>Yes</v>
      </c>
      <c r="U4366">
        <f t="shared" si="69"/>
        <v>1</v>
      </c>
      <c r="V4366">
        <f ca="1"/>
        <v>1</v>
      </c>
    </row>
    <row r="4367" spans="20:22" x14ac:dyDescent="0.25">
      <c r="T4367" t="str">
        <v>Yes</v>
      </c>
      <c r="U4367">
        <f t="shared" si="69"/>
        <v>1</v>
      </c>
      <c r="V4367">
        <f ca="1"/>
        <v>3</v>
      </c>
    </row>
    <row r="4368" spans="20:22" x14ac:dyDescent="0.25">
      <c r="T4368" t="str">
        <v>Yes</v>
      </c>
      <c r="U4368">
        <f t="shared" ref="U4368:U4431" si="70">IF(T4368="Yes",1,0)</f>
        <v>1</v>
      </c>
      <c r="V4368">
        <f ca="1"/>
        <v>3</v>
      </c>
    </row>
    <row r="4369" spans="20:22" x14ac:dyDescent="0.25">
      <c r="T4369" t="str">
        <v>Yes</v>
      </c>
      <c r="U4369">
        <f t="shared" si="70"/>
        <v>1</v>
      </c>
      <c r="V4369">
        <f ca="1"/>
        <v>2</v>
      </c>
    </row>
    <row r="4370" spans="20:22" x14ac:dyDescent="0.25">
      <c r="T4370" t="str">
        <v>Yes</v>
      </c>
      <c r="U4370">
        <f t="shared" si="70"/>
        <v>1</v>
      </c>
      <c r="V4370">
        <f ca="1"/>
        <v>0</v>
      </c>
    </row>
    <row r="4371" spans="20:22" x14ac:dyDescent="0.25">
      <c r="T4371" t="str">
        <v>Yes</v>
      </c>
      <c r="U4371">
        <f t="shared" si="70"/>
        <v>1</v>
      </c>
      <c r="V4371">
        <f ca="1"/>
        <v>5</v>
      </c>
    </row>
    <row r="4372" spans="20:22" x14ac:dyDescent="0.25">
      <c r="T4372" t="str">
        <v>Yes</v>
      </c>
      <c r="U4372">
        <f t="shared" si="70"/>
        <v>1</v>
      </c>
      <c r="V4372">
        <f ca="1"/>
        <v>1</v>
      </c>
    </row>
    <row r="4373" spans="20:22" x14ac:dyDescent="0.25">
      <c r="T4373" t="str">
        <v>Yes</v>
      </c>
      <c r="U4373">
        <f t="shared" si="70"/>
        <v>1</v>
      </c>
      <c r="V4373">
        <f ca="1"/>
        <v>2</v>
      </c>
    </row>
    <row r="4374" spans="20:22" x14ac:dyDescent="0.25">
      <c r="T4374" t="str">
        <v>Yes</v>
      </c>
      <c r="U4374">
        <f t="shared" si="70"/>
        <v>1</v>
      </c>
      <c r="V4374">
        <f ca="1"/>
        <v>1</v>
      </c>
    </row>
    <row r="4375" spans="20:22" x14ac:dyDescent="0.25">
      <c r="T4375" t="str">
        <v>Yes</v>
      </c>
      <c r="U4375">
        <f t="shared" si="70"/>
        <v>1</v>
      </c>
      <c r="V4375">
        <f ca="1"/>
        <v>3</v>
      </c>
    </row>
    <row r="4376" spans="20:22" x14ac:dyDescent="0.25">
      <c r="T4376" t="str">
        <v>Yes</v>
      </c>
      <c r="U4376">
        <f t="shared" si="70"/>
        <v>1</v>
      </c>
      <c r="V4376">
        <f ca="1"/>
        <v>2</v>
      </c>
    </row>
    <row r="4377" spans="20:22" x14ac:dyDescent="0.25">
      <c r="T4377" t="str">
        <v>Yes</v>
      </c>
      <c r="U4377">
        <f t="shared" si="70"/>
        <v>1</v>
      </c>
      <c r="V4377">
        <f ca="1"/>
        <v>0</v>
      </c>
    </row>
    <row r="4378" spans="20:22" x14ac:dyDescent="0.25">
      <c r="T4378" t="str">
        <v>Yes</v>
      </c>
      <c r="U4378">
        <f t="shared" si="70"/>
        <v>1</v>
      </c>
      <c r="V4378">
        <f ca="1"/>
        <v>4</v>
      </c>
    </row>
    <row r="4379" spans="20:22" x14ac:dyDescent="0.25">
      <c r="T4379" t="str">
        <v>Yes</v>
      </c>
      <c r="U4379">
        <f t="shared" si="70"/>
        <v>1</v>
      </c>
      <c r="V4379">
        <f ca="1"/>
        <v>0</v>
      </c>
    </row>
    <row r="4380" spans="20:22" x14ac:dyDescent="0.25">
      <c r="T4380" t="str">
        <v>Yes</v>
      </c>
      <c r="U4380">
        <f t="shared" si="70"/>
        <v>1</v>
      </c>
      <c r="V4380">
        <f ca="1"/>
        <v>2</v>
      </c>
    </row>
    <row r="4381" spans="20:22" x14ac:dyDescent="0.25">
      <c r="T4381" t="str">
        <v>Yes</v>
      </c>
      <c r="U4381">
        <f t="shared" si="70"/>
        <v>1</v>
      </c>
      <c r="V4381">
        <f ca="1"/>
        <v>4</v>
      </c>
    </row>
    <row r="4382" spans="20:22" x14ac:dyDescent="0.25">
      <c r="T4382" t="str">
        <v>Yes</v>
      </c>
      <c r="U4382">
        <f t="shared" si="70"/>
        <v>1</v>
      </c>
      <c r="V4382">
        <f ca="1"/>
        <v>4</v>
      </c>
    </row>
    <row r="4383" spans="20:22" x14ac:dyDescent="0.25">
      <c r="T4383" t="str">
        <v>Yes</v>
      </c>
      <c r="U4383">
        <f t="shared" si="70"/>
        <v>1</v>
      </c>
      <c r="V4383">
        <f ca="1"/>
        <v>0</v>
      </c>
    </row>
    <row r="4384" spans="20:22" x14ac:dyDescent="0.25">
      <c r="T4384" t="str">
        <v>Yes</v>
      </c>
      <c r="U4384">
        <f t="shared" si="70"/>
        <v>1</v>
      </c>
      <c r="V4384">
        <f ca="1"/>
        <v>4</v>
      </c>
    </row>
    <row r="4385" spans="20:22" x14ac:dyDescent="0.25">
      <c r="T4385" t="str">
        <v>Yes</v>
      </c>
      <c r="U4385">
        <f t="shared" si="70"/>
        <v>1</v>
      </c>
      <c r="V4385">
        <f ca="1"/>
        <v>0</v>
      </c>
    </row>
    <row r="4386" spans="20:22" x14ac:dyDescent="0.25">
      <c r="T4386" t="str">
        <v>Yes</v>
      </c>
      <c r="U4386">
        <f t="shared" si="70"/>
        <v>1</v>
      </c>
      <c r="V4386">
        <f ca="1"/>
        <v>2</v>
      </c>
    </row>
    <row r="4387" spans="20:22" x14ac:dyDescent="0.25">
      <c r="T4387" t="str">
        <v>Yes</v>
      </c>
      <c r="U4387">
        <f t="shared" si="70"/>
        <v>1</v>
      </c>
      <c r="V4387">
        <f ca="1"/>
        <v>0</v>
      </c>
    </row>
    <row r="4388" spans="20:22" x14ac:dyDescent="0.25">
      <c r="T4388" t="str">
        <v>Yes</v>
      </c>
      <c r="U4388">
        <f t="shared" si="70"/>
        <v>1</v>
      </c>
      <c r="V4388">
        <f ca="1"/>
        <v>3</v>
      </c>
    </row>
    <row r="4389" spans="20:22" x14ac:dyDescent="0.25">
      <c r="T4389" t="str">
        <v>Yes</v>
      </c>
      <c r="U4389">
        <f t="shared" si="70"/>
        <v>1</v>
      </c>
      <c r="V4389">
        <f ca="1"/>
        <v>0</v>
      </c>
    </row>
    <row r="4390" spans="20:22" x14ac:dyDescent="0.25">
      <c r="T4390" t="str">
        <v>Yes</v>
      </c>
      <c r="U4390">
        <f t="shared" si="70"/>
        <v>1</v>
      </c>
      <c r="V4390">
        <f ca="1"/>
        <v>0</v>
      </c>
    </row>
    <row r="4391" spans="20:22" x14ac:dyDescent="0.25">
      <c r="T4391" t="str">
        <v>Yes</v>
      </c>
      <c r="U4391">
        <f t="shared" si="70"/>
        <v>1</v>
      </c>
      <c r="V4391">
        <f ca="1"/>
        <v>1</v>
      </c>
    </row>
    <row r="4392" spans="20:22" x14ac:dyDescent="0.25">
      <c r="T4392" t="str">
        <v>Yes</v>
      </c>
      <c r="U4392">
        <f t="shared" si="70"/>
        <v>1</v>
      </c>
      <c r="V4392">
        <f ca="1"/>
        <v>3</v>
      </c>
    </row>
    <row r="4393" spans="20:22" x14ac:dyDescent="0.25">
      <c r="T4393" t="str">
        <v>Yes</v>
      </c>
      <c r="U4393">
        <f t="shared" si="70"/>
        <v>1</v>
      </c>
      <c r="V4393">
        <f ca="1"/>
        <v>3</v>
      </c>
    </row>
    <row r="4394" spans="20:22" x14ac:dyDescent="0.25">
      <c r="T4394" t="str">
        <v>Yes</v>
      </c>
      <c r="U4394">
        <f t="shared" si="70"/>
        <v>1</v>
      </c>
      <c r="V4394">
        <f ca="1"/>
        <v>1</v>
      </c>
    </row>
    <row r="4395" spans="20:22" x14ac:dyDescent="0.25">
      <c r="T4395" t="str">
        <v>Yes</v>
      </c>
      <c r="U4395">
        <f t="shared" si="70"/>
        <v>1</v>
      </c>
      <c r="V4395">
        <f ca="1"/>
        <v>2</v>
      </c>
    </row>
    <row r="4396" spans="20:22" x14ac:dyDescent="0.25">
      <c r="T4396" t="str">
        <v>Yes</v>
      </c>
      <c r="U4396">
        <f t="shared" si="70"/>
        <v>1</v>
      </c>
      <c r="V4396">
        <f ca="1"/>
        <v>0</v>
      </c>
    </row>
    <row r="4397" spans="20:22" x14ac:dyDescent="0.25">
      <c r="T4397" t="str">
        <v>Yes</v>
      </c>
      <c r="U4397">
        <f t="shared" si="70"/>
        <v>1</v>
      </c>
      <c r="V4397">
        <f ca="1"/>
        <v>1</v>
      </c>
    </row>
    <row r="4398" spans="20:22" x14ac:dyDescent="0.25">
      <c r="T4398" t="str">
        <v>Yes</v>
      </c>
      <c r="U4398">
        <f t="shared" si="70"/>
        <v>1</v>
      </c>
      <c r="V4398">
        <f ca="1"/>
        <v>0</v>
      </c>
    </row>
    <row r="4399" spans="20:22" x14ac:dyDescent="0.25">
      <c r="T4399" t="str">
        <v>Yes</v>
      </c>
      <c r="U4399">
        <f t="shared" si="70"/>
        <v>1</v>
      </c>
      <c r="V4399">
        <f ca="1"/>
        <v>4</v>
      </c>
    </row>
    <row r="4400" spans="20:22" x14ac:dyDescent="0.25">
      <c r="T4400" t="str">
        <v>Yes</v>
      </c>
      <c r="U4400">
        <f t="shared" si="70"/>
        <v>1</v>
      </c>
      <c r="V4400">
        <f ca="1"/>
        <v>2</v>
      </c>
    </row>
    <row r="4401" spans="20:22" x14ac:dyDescent="0.25">
      <c r="T4401" t="str">
        <v>Yes</v>
      </c>
      <c r="U4401">
        <f t="shared" si="70"/>
        <v>1</v>
      </c>
      <c r="V4401">
        <f ca="1"/>
        <v>4</v>
      </c>
    </row>
    <row r="4402" spans="20:22" x14ac:dyDescent="0.25">
      <c r="T4402" t="str">
        <v>Yes</v>
      </c>
      <c r="U4402">
        <f t="shared" si="70"/>
        <v>1</v>
      </c>
      <c r="V4402">
        <f ca="1"/>
        <v>0</v>
      </c>
    </row>
    <row r="4403" spans="20:22" x14ac:dyDescent="0.25">
      <c r="T4403" t="str">
        <v>Yes</v>
      </c>
      <c r="U4403">
        <f t="shared" si="70"/>
        <v>1</v>
      </c>
      <c r="V4403">
        <f ca="1"/>
        <v>2</v>
      </c>
    </row>
    <row r="4404" spans="20:22" x14ac:dyDescent="0.25">
      <c r="T4404" t="str">
        <v>Yes</v>
      </c>
      <c r="U4404">
        <f t="shared" si="70"/>
        <v>1</v>
      </c>
      <c r="V4404">
        <f ca="1"/>
        <v>1</v>
      </c>
    </row>
    <row r="4405" spans="20:22" x14ac:dyDescent="0.25">
      <c r="T4405" t="str">
        <v>Yes</v>
      </c>
      <c r="U4405">
        <f t="shared" si="70"/>
        <v>1</v>
      </c>
      <c r="V4405">
        <f ca="1"/>
        <v>2</v>
      </c>
    </row>
    <row r="4406" spans="20:22" x14ac:dyDescent="0.25">
      <c r="T4406" t="str">
        <v>Yes</v>
      </c>
      <c r="U4406">
        <f t="shared" si="70"/>
        <v>1</v>
      </c>
      <c r="V4406">
        <f ca="1"/>
        <v>2</v>
      </c>
    </row>
    <row r="4407" spans="20:22" x14ac:dyDescent="0.25">
      <c r="T4407" t="str">
        <v>Yes</v>
      </c>
      <c r="U4407">
        <f t="shared" si="70"/>
        <v>1</v>
      </c>
      <c r="V4407">
        <f ca="1"/>
        <v>3</v>
      </c>
    </row>
    <row r="4408" spans="20:22" x14ac:dyDescent="0.25">
      <c r="T4408" t="str">
        <v>Yes</v>
      </c>
      <c r="U4408">
        <f t="shared" si="70"/>
        <v>1</v>
      </c>
      <c r="V4408">
        <f ca="1"/>
        <v>3</v>
      </c>
    </row>
    <row r="4409" spans="20:22" x14ac:dyDescent="0.25">
      <c r="T4409" t="str">
        <v>Yes</v>
      </c>
      <c r="U4409">
        <f t="shared" si="70"/>
        <v>1</v>
      </c>
      <c r="V4409">
        <f ca="1"/>
        <v>4</v>
      </c>
    </row>
    <row r="4410" spans="20:22" x14ac:dyDescent="0.25">
      <c r="T4410" t="str">
        <v>Yes</v>
      </c>
      <c r="U4410">
        <f t="shared" si="70"/>
        <v>1</v>
      </c>
      <c r="V4410">
        <f ca="1"/>
        <v>3</v>
      </c>
    </row>
    <row r="4411" spans="20:22" x14ac:dyDescent="0.25">
      <c r="T4411" t="str">
        <v>Yes</v>
      </c>
      <c r="U4411">
        <f t="shared" si="70"/>
        <v>1</v>
      </c>
      <c r="V4411">
        <f ca="1"/>
        <v>5</v>
      </c>
    </row>
    <row r="4412" spans="20:22" x14ac:dyDescent="0.25">
      <c r="T4412" t="str">
        <v>Yes</v>
      </c>
      <c r="U4412">
        <f t="shared" si="70"/>
        <v>1</v>
      </c>
      <c r="V4412">
        <f ca="1"/>
        <v>3</v>
      </c>
    </row>
    <row r="4413" spans="20:22" x14ac:dyDescent="0.25">
      <c r="T4413" t="str">
        <v>Yes</v>
      </c>
      <c r="U4413">
        <f t="shared" si="70"/>
        <v>1</v>
      </c>
      <c r="V4413">
        <f ca="1"/>
        <v>1</v>
      </c>
    </row>
    <row r="4414" spans="20:22" x14ac:dyDescent="0.25">
      <c r="T4414" t="str">
        <v>Yes</v>
      </c>
      <c r="U4414">
        <f t="shared" si="70"/>
        <v>1</v>
      </c>
      <c r="V4414">
        <f ca="1"/>
        <v>2</v>
      </c>
    </row>
    <row r="4415" spans="20:22" x14ac:dyDescent="0.25">
      <c r="T4415" t="str">
        <v>Yes</v>
      </c>
      <c r="U4415">
        <f t="shared" si="70"/>
        <v>1</v>
      </c>
      <c r="V4415">
        <f ca="1"/>
        <v>5</v>
      </c>
    </row>
    <row r="4416" spans="20:22" x14ac:dyDescent="0.25">
      <c r="T4416" t="str">
        <v>Yes</v>
      </c>
      <c r="U4416">
        <f t="shared" si="70"/>
        <v>1</v>
      </c>
      <c r="V4416">
        <f ca="1"/>
        <v>4</v>
      </c>
    </row>
    <row r="4417" spans="20:22" x14ac:dyDescent="0.25">
      <c r="T4417" t="str">
        <v>Yes</v>
      </c>
      <c r="U4417">
        <f t="shared" si="70"/>
        <v>1</v>
      </c>
      <c r="V4417">
        <f ca="1"/>
        <v>0</v>
      </c>
    </row>
    <row r="4418" spans="20:22" x14ac:dyDescent="0.25">
      <c r="T4418" t="str">
        <v>Yes</v>
      </c>
      <c r="U4418">
        <f t="shared" si="70"/>
        <v>1</v>
      </c>
      <c r="V4418">
        <f ca="1"/>
        <v>1</v>
      </c>
    </row>
    <row r="4419" spans="20:22" x14ac:dyDescent="0.25">
      <c r="T4419" t="str">
        <v>Yes</v>
      </c>
      <c r="U4419">
        <f t="shared" si="70"/>
        <v>1</v>
      </c>
      <c r="V4419">
        <f ca="1"/>
        <v>3</v>
      </c>
    </row>
    <row r="4420" spans="20:22" x14ac:dyDescent="0.25">
      <c r="T4420" t="str">
        <v>Yes</v>
      </c>
      <c r="U4420">
        <f t="shared" si="70"/>
        <v>1</v>
      </c>
      <c r="V4420">
        <f ca="1"/>
        <v>0</v>
      </c>
    </row>
    <row r="4421" spans="20:22" x14ac:dyDescent="0.25">
      <c r="T4421" t="str">
        <v>Yes</v>
      </c>
      <c r="U4421">
        <f t="shared" si="70"/>
        <v>1</v>
      </c>
      <c r="V4421">
        <f ca="1"/>
        <v>5</v>
      </c>
    </row>
    <row r="4422" spans="20:22" x14ac:dyDescent="0.25">
      <c r="T4422" t="str">
        <v>Yes</v>
      </c>
      <c r="U4422">
        <f t="shared" si="70"/>
        <v>1</v>
      </c>
      <c r="V4422">
        <f ca="1"/>
        <v>0</v>
      </c>
    </row>
    <row r="4423" spans="20:22" x14ac:dyDescent="0.25">
      <c r="T4423" t="str">
        <v>Yes</v>
      </c>
      <c r="U4423">
        <f t="shared" si="70"/>
        <v>1</v>
      </c>
      <c r="V4423">
        <f ca="1"/>
        <v>5</v>
      </c>
    </row>
    <row r="4424" spans="20:22" x14ac:dyDescent="0.25">
      <c r="T4424" t="str">
        <v>Yes</v>
      </c>
      <c r="U4424">
        <f t="shared" si="70"/>
        <v>1</v>
      </c>
      <c r="V4424">
        <f ca="1"/>
        <v>5</v>
      </c>
    </row>
    <row r="4425" spans="20:22" x14ac:dyDescent="0.25">
      <c r="T4425" t="str">
        <v>Yes</v>
      </c>
      <c r="U4425">
        <f t="shared" si="70"/>
        <v>1</v>
      </c>
      <c r="V4425">
        <f ca="1"/>
        <v>2</v>
      </c>
    </row>
    <row r="4426" spans="20:22" x14ac:dyDescent="0.25">
      <c r="T4426" t="str">
        <v>Yes</v>
      </c>
      <c r="U4426">
        <f t="shared" si="70"/>
        <v>1</v>
      </c>
      <c r="V4426">
        <f ca="1"/>
        <v>3</v>
      </c>
    </row>
    <row r="4427" spans="20:22" x14ac:dyDescent="0.25">
      <c r="T4427" t="str">
        <v>Yes</v>
      </c>
      <c r="U4427">
        <f t="shared" si="70"/>
        <v>1</v>
      </c>
      <c r="V4427">
        <f ca="1"/>
        <v>4</v>
      </c>
    </row>
    <row r="4428" spans="20:22" x14ac:dyDescent="0.25">
      <c r="T4428" t="str">
        <v>Yes</v>
      </c>
      <c r="U4428">
        <f t="shared" si="70"/>
        <v>1</v>
      </c>
      <c r="V4428">
        <f ca="1"/>
        <v>5</v>
      </c>
    </row>
    <row r="4429" spans="20:22" x14ac:dyDescent="0.25">
      <c r="T4429" t="str">
        <v>Yes</v>
      </c>
      <c r="U4429">
        <f t="shared" si="70"/>
        <v>1</v>
      </c>
      <c r="V4429">
        <f ca="1"/>
        <v>5</v>
      </c>
    </row>
    <row r="4430" spans="20:22" x14ac:dyDescent="0.25">
      <c r="T4430" t="str">
        <v>Yes</v>
      </c>
      <c r="U4430">
        <f t="shared" si="70"/>
        <v>1</v>
      </c>
      <c r="V4430">
        <f ca="1"/>
        <v>0</v>
      </c>
    </row>
    <row r="4431" spans="20:22" x14ac:dyDescent="0.25">
      <c r="T4431" t="str">
        <v>Yes</v>
      </c>
      <c r="U4431">
        <f t="shared" si="70"/>
        <v>1</v>
      </c>
      <c r="V4431">
        <f ca="1"/>
        <v>2</v>
      </c>
    </row>
    <row r="4432" spans="20:22" x14ac:dyDescent="0.25">
      <c r="T4432" t="str">
        <v>Yes</v>
      </c>
      <c r="U4432">
        <f t="shared" ref="U4432:U4495" si="71">IF(T4432="Yes",1,0)</f>
        <v>1</v>
      </c>
      <c r="V4432">
        <f ca="1"/>
        <v>3</v>
      </c>
    </row>
    <row r="4433" spans="20:22" x14ac:dyDescent="0.25">
      <c r="T4433" t="str">
        <v>Yes</v>
      </c>
      <c r="U4433">
        <f t="shared" si="71"/>
        <v>1</v>
      </c>
      <c r="V4433">
        <f ca="1"/>
        <v>0</v>
      </c>
    </row>
    <row r="4434" spans="20:22" x14ac:dyDescent="0.25">
      <c r="T4434" t="str">
        <v>Yes</v>
      </c>
      <c r="U4434">
        <f t="shared" si="71"/>
        <v>1</v>
      </c>
      <c r="V4434">
        <f ca="1"/>
        <v>2</v>
      </c>
    </row>
    <row r="4435" spans="20:22" x14ac:dyDescent="0.25">
      <c r="T4435" t="str">
        <v>Yes</v>
      </c>
      <c r="U4435">
        <f t="shared" si="71"/>
        <v>1</v>
      </c>
      <c r="V4435">
        <f ca="1"/>
        <v>0</v>
      </c>
    </row>
    <row r="4436" spans="20:22" x14ac:dyDescent="0.25">
      <c r="T4436" t="str">
        <v>Yes</v>
      </c>
      <c r="U4436">
        <f t="shared" si="71"/>
        <v>1</v>
      </c>
      <c r="V4436">
        <f ca="1"/>
        <v>2</v>
      </c>
    </row>
    <row r="4437" spans="20:22" x14ac:dyDescent="0.25">
      <c r="T4437" t="str">
        <v>Yes</v>
      </c>
      <c r="U4437">
        <f t="shared" si="71"/>
        <v>1</v>
      </c>
      <c r="V4437">
        <f ca="1"/>
        <v>5</v>
      </c>
    </row>
    <row r="4438" spans="20:22" x14ac:dyDescent="0.25">
      <c r="T4438" t="str">
        <v>Yes</v>
      </c>
      <c r="U4438">
        <f t="shared" si="71"/>
        <v>1</v>
      </c>
      <c r="V4438">
        <f ca="1"/>
        <v>2</v>
      </c>
    </row>
    <row r="4439" spans="20:22" x14ac:dyDescent="0.25">
      <c r="T4439" t="str">
        <v>Yes</v>
      </c>
      <c r="U4439">
        <f t="shared" si="71"/>
        <v>1</v>
      </c>
      <c r="V4439">
        <f ca="1"/>
        <v>0</v>
      </c>
    </row>
    <row r="4440" spans="20:22" x14ac:dyDescent="0.25">
      <c r="T4440" t="str">
        <v>Yes</v>
      </c>
      <c r="U4440">
        <f t="shared" si="71"/>
        <v>1</v>
      </c>
      <c r="V4440">
        <f ca="1"/>
        <v>2</v>
      </c>
    </row>
    <row r="4441" spans="20:22" x14ac:dyDescent="0.25">
      <c r="T4441" t="str">
        <v>Yes</v>
      </c>
      <c r="U4441">
        <f t="shared" si="71"/>
        <v>1</v>
      </c>
      <c r="V4441">
        <f ca="1"/>
        <v>1</v>
      </c>
    </row>
    <row r="4442" spans="20:22" x14ac:dyDescent="0.25">
      <c r="T4442" t="str">
        <v>Yes</v>
      </c>
      <c r="U4442">
        <f t="shared" si="71"/>
        <v>1</v>
      </c>
      <c r="V4442">
        <f ca="1"/>
        <v>5</v>
      </c>
    </row>
    <row r="4443" spans="20:22" x14ac:dyDescent="0.25">
      <c r="T4443" t="str">
        <v>Yes</v>
      </c>
      <c r="U4443">
        <f t="shared" si="71"/>
        <v>1</v>
      </c>
      <c r="V4443">
        <f ca="1"/>
        <v>1</v>
      </c>
    </row>
    <row r="4444" spans="20:22" x14ac:dyDescent="0.25">
      <c r="T4444" t="str">
        <v>Yes</v>
      </c>
      <c r="U4444">
        <f t="shared" si="71"/>
        <v>1</v>
      </c>
      <c r="V4444">
        <f ca="1"/>
        <v>0</v>
      </c>
    </row>
    <row r="4445" spans="20:22" x14ac:dyDescent="0.25">
      <c r="T4445" t="str">
        <v>Yes</v>
      </c>
      <c r="U4445">
        <f t="shared" si="71"/>
        <v>1</v>
      </c>
      <c r="V4445">
        <f ca="1"/>
        <v>0</v>
      </c>
    </row>
    <row r="4446" spans="20:22" x14ac:dyDescent="0.25">
      <c r="T4446" t="str">
        <v>Yes</v>
      </c>
      <c r="U4446">
        <f t="shared" si="71"/>
        <v>1</v>
      </c>
      <c r="V4446">
        <f ca="1"/>
        <v>5</v>
      </c>
    </row>
    <row r="4447" spans="20:22" x14ac:dyDescent="0.25">
      <c r="T4447" t="str">
        <v>Yes</v>
      </c>
      <c r="U4447">
        <f t="shared" si="71"/>
        <v>1</v>
      </c>
      <c r="V4447">
        <f ca="1"/>
        <v>5</v>
      </c>
    </row>
    <row r="4448" spans="20:22" x14ac:dyDescent="0.25">
      <c r="T4448" t="str">
        <v>Yes</v>
      </c>
      <c r="U4448">
        <f t="shared" si="71"/>
        <v>1</v>
      </c>
      <c r="V4448">
        <f ca="1"/>
        <v>0</v>
      </c>
    </row>
    <row r="4449" spans="20:22" x14ac:dyDescent="0.25">
      <c r="T4449" t="str">
        <v>Yes</v>
      </c>
      <c r="U4449">
        <f t="shared" si="71"/>
        <v>1</v>
      </c>
      <c r="V4449">
        <f ca="1"/>
        <v>3</v>
      </c>
    </row>
    <row r="4450" spans="20:22" x14ac:dyDescent="0.25">
      <c r="T4450" t="str">
        <v>Yes</v>
      </c>
      <c r="U4450">
        <f t="shared" si="71"/>
        <v>1</v>
      </c>
      <c r="V4450">
        <f ca="1"/>
        <v>0</v>
      </c>
    </row>
    <row r="4451" spans="20:22" x14ac:dyDescent="0.25">
      <c r="T4451" t="str">
        <v>Yes</v>
      </c>
      <c r="U4451">
        <f t="shared" si="71"/>
        <v>1</v>
      </c>
      <c r="V4451">
        <f ca="1"/>
        <v>5</v>
      </c>
    </row>
    <row r="4452" spans="20:22" x14ac:dyDescent="0.25">
      <c r="T4452" t="str">
        <v>Yes</v>
      </c>
      <c r="U4452">
        <f t="shared" si="71"/>
        <v>1</v>
      </c>
      <c r="V4452">
        <f ca="1"/>
        <v>2</v>
      </c>
    </row>
    <row r="4453" spans="20:22" x14ac:dyDescent="0.25">
      <c r="T4453" t="str">
        <v>Yes</v>
      </c>
      <c r="U4453">
        <f t="shared" si="71"/>
        <v>1</v>
      </c>
      <c r="V4453">
        <f ca="1"/>
        <v>0</v>
      </c>
    </row>
    <row r="4454" spans="20:22" x14ac:dyDescent="0.25">
      <c r="T4454" t="str">
        <v>Yes</v>
      </c>
      <c r="U4454">
        <f t="shared" si="71"/>
        <v>1</v>
      </c>
      <c r="V4454">
        <f ca="1"/>
        <v>2</v>
      </c>
    </row>
    <row r="4455" spans="20:22" x14ac:dyDescent="0.25">
      <c r="T4455" t="str">
        <v>Yes</v>
      </c>
      <c r="U4455">
        <f t="shared" si="71"/>
        <v>1</v>
      </c>
      <c r="V4455">
        <f ca="1"/>
        <v>2</v>
      </c>
    </row>
    <row r="4456" spans="20:22" x14ac:dyDescent="0.25">
      <c r="T4456" t="str">
        <v>Yes</v>
      </c>
      <c r="U4456">
        <f t="shared" si="71"/>
        <v>1</v>
      </c>
      <c r="V4456">
        <f ca="1"/>
        <v>4</v>
      </c>
    </row>
    <row r="4457" spans="20:22" x14ac:dyDescent="0.25">
      <c r="T4457" t="str">
        <v>Yes</v>
      </c>
      <c r="U4457">
        <f t="shared" si="71"/>
        <v>1</v>
      </c>
      <c r="V4457">
        <f ca="1"/>
        <v>3</v>
      </c>
    </row>
    <row r="4458" spans="20:22" x14ac:dyDescent="0.25">
      <c r="T4458" t="str">
        <v>Yes</v>
      </c>
      <c r="U4458">
        <f t="shared" si="71"/>
        <v>1</v>
      </c>
      <c r="V4458">
        <f ca="1"/>
        <v>5</v>
      </c>
    </row>
    <row r="4459" spans="20:22" x14ac:dyDescent="0.25">
      <c r="T4459" t="str">
        <v>Yes</v>
      </c>
      <c r="U4459">
        <f t="shared" si="71"/>
        <v>1</v>
      </c>
      <c r="V4459">
        <f ca="1"/>
        <v>3</v>
      </c>
    </row>
    <row r="4460" spans="20:22" x14ac:dyDescent="0.25">
      <c r="T4460" t="str">
        <v>Yes</v>
      </c>
      <c r="U4460">
        <f t="shared" si="71"/>
        <v>1</v>
      </c>
      <c r="V4460">
        <f ca="1"/>
        <v>3</v>
      </c>
    </row>
    <row r="4461" spans="20:22" x14ac:dyDescent="0.25">
      <c r="T4461" t="str">
        <v>Yes</v>
      </c>
      <c r="U4461">
        <f t="shared" si="71"/>
        <v>1</v>
      </c>
      <c r="V4461">
        <f ca="1"/>
        <v>3</v>
      </c>
    </row>
    <row r="4462" spans="20:22" x14ac:dyDescent="0.25">
      <c r="T4462" t="str">
        <v>Yes</v>
      </c>
      <c r="U4462">
        <f t="shared" si="71"/>
        <v>1</v>
      </c>
      <c r="V4462">
        <f ca="1"/>
        <v>5</v>
      </c>
    </row>
    <row r="4463" spans="20:22" x14ac:dyDescent="0.25">
      <c r="T4463" t="str">
        <v>Yes</v>
      </c>
      <c r="U4463">
        <f t="shared" si="71"/>
        <v>1</v>
      </c>
      <c r="V4463">
        <f ca="1"/>
        <v>1</v>
      </c>
    </row>
    <row r="4464" spans="20:22" x14ac:dyDescent="0.25">
      <c r="T4464" t="str">
        <v>Yes</v>
      </c>
      <c r="U4464">
        <f t="shared" si="71"/>
        <v>1</v>
      </c>
      <c r="V4464">
        <f ca="1"/>
        <v>1</v>
      </c>
    </row>
    <row r="4465" spans="20:22" x14ac:dyDescent="0.25">
      <c r="T4465" t="str">
        <v>Yes</v>
      </c>
      <c r="U4465">
        <f t="shared" si="71"/>
        <v>1</v>
      </c>
      <c r="V4465">
        <f ca="1"/>
        <v>2</v>
      </c>
    </row>
    <row r="4466" spans="20:22" x14ac:dyDescent="0.25">
      <c r="T4466" t="str">
        <v>Yes</v>
      </c>
      <c r="U4466">
        <f t="shared" si="71"/>
        <v>1</v>
      </c>
      <c r="V4466">
        <f ca="1"/>
        <v>0</v>
      </c>
    </row>
    <row r="4467" spans="20:22" x14ac:dyDescent="0.25">
      <c r="T4467" t="str">
        <v>Yes</v>
      </c>
      <c r="U4467">
        <f t="shared" si="71"/>
        <v>1</v>
      </c>
      <c r="V4467">
        <f ca="1"/>
        <v>4</v>
      </c>
    </row>
    <row r="4468" spans="20:22" x14ac:dyDescent="0.25">
      <c r="T4468" t="str">
        <v>Yes</v>
      </c>
      <c r="U4468">
        <f t="shared" si="71"/>
        <v>1</v>
      </c>
      <c r="V4468">
        <f ca="1"/>
        <v>5</v>
      </c>
    </row>
    <row r="4469" spans="20:22" x14ac:dyDescent="0.25">
      <c r="T4469" t="str">
        <v>Yes</v>
      </c>
      <c r="U4469">
        <f t="shared" si="71"/>
        <v>1</v>
      </c>
      <c r="V4469">
        <f ca="1"/>
        <v>5</v>
      </c>
    </row>
    <row r="4470" spans="20:22" x14ac:dyDescent="0.25">
      <c r="T4470" t="str">
        <v>Yes</v>
      </c>
      <c r="U4470">
        <f t="shared" si="71"/>
        <v>1</v>
      </c>
      <c r="V4470">
        <f ca="1"/>
        <v>0</v>
      </c>
    </row>
    <row r="4471" spans="20:22" x14ac:dyDescent="0.25">
      <c r="T4471" t="str">
        <v>Yes</v>
      </c>
      <c r="U4471">
        <f t="shared" si="71"/>
        <v>1</v>
      </c>
      <c r="V4471">
        <f ca="1"/>
        <v>1</v>
      </c>
    </row>
    <row r="4472" spans="20:22" x14ac:dyDescent="0.25">
      <c r="T4472" t="str">
        <v>Yes</v>
      </c>
      <c r="U4472">
        <f t="shared" si="71"/>
        <v>1</v>
      </c>
      <c r="V4472">
        <f ca="1"/>
        <v>5</v>
      </c>
    </row>
    <row r="4473" spans="20:22" x14ac:dyDescent="0.25">
      <c r="T4473" t="str">
        <v>Yes</v>
      </c>
      <c r="U4473">
        <f t="shared" si="71"/>
        <v>1</v>
      </c>
      <c r="V4473">
        <f ca="1"/>
        <v>5</v>
      </c>
    </row>
    <row r="4474" spans="20:22" x14ac:dyDescent="0.25">
      <c r="T4474" t="str">
        <v>Yes</v>
      </c>
      <c r="U4474">
        <f t="shared" si="71"/>
        <v>1</v>
      </c>
      <c r="V4474">
        <f ca="1"/>
        <v>3</v>
      </c>
    </row>
    <row r="4475" spans="20:22" x14ac:dyDescent="0.25">
      <c r="T4475" t="str">
        <v>Yes</v>
      </c>
      <c r="U4475">
        <f t="shared" si="71"/>
        <v>1</v>
      </c>
      <c r="V4475">
        <f ca="1"/>
        <v>4</v>
      </c>
    </row>
    <row r="4476" spans="20:22" x14ac:dyDescent="0.25">
      <c r="T4476" t="str">
        <v>Yes</v>
      </c>
      <c r="U4476">
        <f t="shared" si="71"/>
        <v>1</v>
      </c>
      <c r="V4476">
        <f ca="1"/>
        <v>0</v>
      </c>
    </row>
    <row r="4477" spans="20:22" x14ac:dyDescent="0.25">
      <c r="T4477" t="str">
        <v>Yes</v>
      </c>
      <c r="U4477">
        <f t="shared" si="71"/>
        <v>1</v>
      </c>
      <c r="V4477">
        <f ca="1"/>
        <v>4</v>
      </c>
    </row>
    <row r="4478" spans="20:22" x14ac:dyDescent="0.25">
      <c r="T4478" t="str">
        <v>Yes</v>
      </c>
      <c r="U4478">
        <f t="shared" si="71"/>
        <v>1</v>
      </c>
      <c r="V4478">
        <f ca="1"/>
        <v>2</v>
      </c>
    </row>
    <row r="4479" spans="20:22" x14ac:dyDescent="0.25">
      <c r="T4479" t="str">
        <v>Yes</v>
      </c>
      <c r="U4479">
        <f t="shared" si="71"/>
        <v>1</v>
      </c>
      <c r="V4479">
        <f ca="1"/>
        <v>3</v>
      </c>
    </row>
    <row r="4480" spans="20:22" x14ac:dyDescent="0.25">
      <c r="T4480" t="str">
        <v>Yes</v>
      </c>
      <c r="U4480">
        <f t="shared" si="71"/>
        <v>1</v>
      </c>
      <c r="V4480">
        <f ca="1"/>
        <v>3</v>
      </c>
    </row>
    <row r="4481" spans="20:22" x14ac:dyDescent="0.25">
      <c r="T4481" t="str">
        <v>Yes</v>
      </c>
      <c r="U4481">
        <f t="shared" si="71"/>
        <v>1</v>
      </c>
      <c r="V4481">
        <f ca="1"/>
        <v>3</v>
      </c>
    </row>
    <row r="4482" spans="20:22" x14ac:dyDescent="0.25">
      <c r="T4482" t="str">
        <v>Yes</v>
      </c>
      <c r="U4482">
        <f t="shared" si="71"/>
        <v>1</v>
      </c>
      <c r="V4482">
        <f ca="1"/>
        <v>0</v>
      </c>
    </row>
    <row r="4483" spans="20:22" x14ac:dyDescent="0.25">
      <c r="T4483" t="str">
        <v>Yes</v>
      </c>
      <c r="U4483">
        <f t="shared" si="71"/>
        <v>1</v>
      </c>
      <c r="V4483">
        <f ca="1"/>
        <v>2</v>
      </c>
    </row>
    <row r="4484" spans="20:22" x14ac:dyDescent="0.25">
      <c r="T4484" t="str">
        <v>Yes</v>
      </c>
      <c r="U4484">
        <f t="shared" si="71"/>
        <v>1</v>
      </c>
      <c r="V4484">
        <f ca="1"/>
        <v>4</v>
      </c>
    </row>
    <row r="4485" spans="20:22" x14ac:dyDescent="0.25">
      <c r="T4485" t="str">
        <v>Yes</v>
      </c>
      <c r="U4485">
        <f t="shared" si="71"/>
        <v>1</v>
      </c>
      <c r="V4485">
        <f ca="1"/>
        <v>4</v>
      </c>
    </row>
    <row r="4486" spans="20:22" x14ac:dyDescent="0.25">
      <c r="T4486" t="str">
        <v>Yes</v>
      </c>
      <c r="U4486">
        <f t="shared" si="71"/>
        <v>1</v>
      </c>
      <c r="V4486">
        <f ca="1"/>
        <v>5</v>
      </c>
    </row>
    <row r="4487" spans="20:22" x14ac:dyDescent="0.25">
      <c r="T4487" t="str">
        <v>Yes</v>
      </c>
      <c r="U4487">
        <f t="shared" si="71"/>
        <v>1</v>
      </c>
      <c r="V4487">
        <f ca="1"/>
        <v>1</v>
      </c>
    </row>
    <row r="4488" spans="20:22" x14ac:dyDescent="0.25">
      <c r="T4488" t="str">
        <v>Yes</v>
      </c>
      <c r="U4488">
        <f t="shared" si="71"/>
        <v>1</v>
      </c>
      <c r="V4488">
        <f ca="1"/>
        <v>5</v>
      </c>
    </row>
    <row r="4489" spans="20:22" x14ac:dyDescent="0.25">
      <c r="T4489" t="str">
        <v>Yes</v>
      </c>
      <c r="U4489">
        <f t="shared" si="71"/>
        <v>1</v>
      </c>
      <c r="V4489">
        <f ca="1"/>
        <v>4</v>
      </c>
    </row>
    <row r="4490" spans="20:22" x14ac:dyDescent="0.25">
      <c r="T4490" t="str">
        <v>Yes</v>
      </c>
      <c r="U4490">
        <f t="shared" si="71"/>
        <v>1</v>
      </c>
      <c r="V4490">
        <f ca="1"/>
        <v>0</v>
      </c>
    </row>
    <row r="4491" spans="20:22" x14ac:dyDescent="0.25">
      <c r="T4491" t="str">
        <v>Yes</v>
      </c>
      <c r="U4491">
        <f t="shared" si="71"/>
        <v>1</v>
      </c>
      <c r="V4491">
        <f ca="1"/>
        <v>0</v>
      </c>
    </row>
    <row r="4492" spans="20:22" x14ac:dyDescent="0.25">
      <c r="T4492" t="str">
        <v>Yes</v>
      </c>
      <c r="U4492">
        <f t="shared" si="71"/>
        <v>1</v>
      </c>
      <c r="V4492">
        <f ca="1"/>
        <v>4</v>
      </c>
    </row>
    <row r="4493" spans="20:22" x14ac:dyDescent="0.25">
      <c r="T4493" t="str">
        <v>Yes</v>
      </c>
      <c r="U4493">
        <f t="shared" si="71"/>
        <v>1</v>
      </c>
      <c r="V4493">
        <f ca="1"/>
        <v>0</v>
      </c>
    </row>
    <row r="4494" spans="20:22" x14ac:dyDescent="0.25">
      <c r="T4494" t="str">
        <v>Yes</v>
      </c>
      <c r="U4494">
        <f t="shared" si="71"/>
        <v>1</v>
      </c>
      <c r="V4494">
        <f ca="1"/>
        <v>4</v>
      </c>
    </row>
    <row r="4495" spans="20:22" x14ac:dyDescent="0.25">
      <c r="T4495" t="str">
        <v>Yes</v>
      </c>
      <c r="U4495">
        <f t="shared" si="71"/>
        <v>1</v>
      </c>
      <c r="V4495">
        <f ca="1"/>
        <v>5</v>
      </c>
    </row>
    <row r="4496" spans="20:22" x14ac:dyDescent="0.25">
      <c r="T4496" t="str">
        <v>Yes</v>
      </c>
      <c r="U4496">
        <f t="shared" ref="U4496:U4559" si="72">IF(T4496="Yes",1,0)</f>
        <v>1</v>
      </c>
      <c r="V4496">
        <f ca="1"/>
        <v>2</v>
      </c>
    </row>
    <row r="4497" spans="20:22" x14ac:dyDescent="0.25">
      <c r="T4497" t="str">
        <v>Yes</v>
      </c>
      <c r="U4497">
        <f t="shared" si="72"/>
        <v>1</v>
      </c>
      <c r="V4497">
        <f ca="1"/>
        <v>3</v>
      </c>
    </row>
    <row r="4498" spans="20:22" x14ac:dyDescent="0.25">
      <c r="T4498" t="str">
        <v>Yes</v>
      </c>
      <c r="U4498">
        <f t="shared" si="72"/>
        <v>1</v>
      </c>
      <c r="V4498">
        <f ca="1"/>
        <v>3</v>
      </c>
    </row>
    <row r="4499" spans="20:22" x14ac:dyDescent="0.25">
      <c r="T4499" t="str">
        <v>Yes</v>
      </c>
      <c r="U4499">
        <f t="shared" si="72"/>
        <v>1</v>
      </c>
      <c r="V4499">
        <f ca="1"/>
        <v>1</v>
      </c>
    </row>
    <row r="4500" spans="20:22" x14ac:dyDescent="0.25">
      <c r="T4500" t="str">
        <v>Yes</v>
      </c>
      <c r="U4500">
        <f t="shared" si="72"/>
        <v>1</v>
      </c>
      <c r="V4500">
        <f ca="1"/>
        <v>5</v>
      </c>
    </row>
    <row r="4501" spans="20:22" x14ac:dyDescent="0.25">
      <c r="T4501" t="str">
        <v>Yes</v>
      </c>
      <c r="U4501">
        <f t="shared" si="72"/>
        <v>1</v>
      </c>
      <c r="V4501">
        <f ca="1"/>
        <v>4</v>
      </c>
    </row>
    <row r="4502" spans="20:22" x14ac:dyDescent="0.25">
      <c r="T4502" t="str">
        <v>Yes</v>
      </c>
      <c r="U4502">
        <f t="shared" si="72"/>
        <v>1</v>
      </c>
      <c r="V4502">
        <f ca="1"/>
        <v>0</v>
      </c>
    </row>
    <row r="4503" spans="20:22" x14ac:dyDescent="0.25">
      <c r="T4503" t="str">
        <v>Yes</v>
      </c>
      <c r="U4503">
        <f t="shared" si="72"/>
        <v>1</v>
      </c>
      <c r="V4503">
        <f ca="1"/>
        <v>0</v>
      </c>
    </row>
    <row r="4504" spans="20:22" x14ac:dyDescent="0.25">
      <c r="T4504" t="str">
        <v>Yes</v>
      </c>
      <c r="U4504">
        <f t="shared" si="72"/>
        <v>1</v>
      </c>
      <c r="V4504">
        <f ca="1"/>
        <v>3</v>
      </c>
    </row>
    <row r="4505" spans="20:22" x14ac:dyDescent="0.25">
      <c r="T4505" t="str">
        <v>Yes</v>
      </c>
      <c r="U4505">
        <f t="shared" si="72"/>
        <v>1</v>
      </c>
      <c r="V4505">
        <f ca="1"/>
        <v>1</v>
      </c>
    </row>
    <row r="4506" spans="20:22" x14ac:dyDescent="0.25">
      <c r="T4506" t="str">
        <v>Yes</v>
      </c>
      <c r="U4506">
        <f t="shared" si="72"/>
        <v>1</v>
      </c>
      <c r="V4506">
        <f ca="1"/>
        <v>0</v>
      </c>
    </row>
    <row r="4507" spans="20:22" x14ac:dyDescent="0.25">
      <c r="T4507" t="str">
        <v>Yes</v>
      </c>
      <c r="U4507">
        <f t="shared" si="72"/>
        <v>1</v>
      </c>
      <c r="V4507">
        <f ca="1"/>
        <v>3</v>
      </c>
    </row>
    <row r="4508" spans="20:22" x14ac:dyDescent="0.25">
      <c r="T4508" t="str">
        <v>Yes</v>
      </c>
      <c r="U4508">
        <f t="shared" si="72"/>
        <v>1</v>
      </c>
      <c r="V4508">
        <f ca="1"/>
        <v>1</v>
      </c>
    </row>
    <row r="4509" spans="20:22" x14ac:dyDescent="0.25">
      <c r="T4509" t="str">
        <v>Yes</v>
      </c>
      <c r="U4509">
        <f t="shared" si="72"/>
        <v>1</v>
      </c>
      <c r="V4509">
        <f ca="1"/>
        <v>2</v>
      </c>
    </row>
    <row r="4510" spans="20:22" x14ac:dyDescent="0.25">
      <c r="T4510" t="str">
        <v>Yes</v>
      </c>
      <c r="U4510">
        <f t="shared" si="72"/>
        <v>1</v>
      </c>
      <c r="V4510">
        <f ca="1"/>
        <v>0</v>
      </c>
    </row>
    <row r="4511" spans="20:22" x14ac:dyDescent="0.25">
      <c r="T4511" t="str">
        <v>Yes</v>
      </c>
      <c r="U4511">
        <f t="shared" si="72"/>
        <v>1</v>
      </c>
      <c r="V4511">
        <f ca="1"/>
        <v>2</v>
      </c>
    </row>
    <row r="4512" spans="20:22" x14ac:dyDescent="0.25">
      <c r="T4512" t="str">
        <v>Yes</v>
      </c>
      <c r="U4512">
        <f t="shared" si="72"/>
        <v>1</v>
      </c>
      <c r="V4512">
        <f ca="1"/>
        <v>2</v>
      </c>
    </row>
    <row r="4513" spans="20:22" x14ac:dyDescent="0.25">
      <c r="T4513" t="str">
        <v>Yes</v>
      </c>
      <c r="U4513">
        <f t="shared" si="72"/>
        <v>1</v>
      </c>
      <c r="V4513">
        <f ca="1"/>
        <v>1</v>
      </c>
    </row>
    <row r="4514" spans="20:22" x14ac:dyDescent="0.25">
      <c r="T4514" t="str">
        <v>Yes</v>
      </c>
      <c r="U4514">
        <f t="shared" si="72"/>
        <v>1</v>
      </c>
      <c r="V4514">
        <f ca="1"/>
        <v>5</v>
      </c>
    </row>
    <row r="4515" spans="20:22" x14ac:dyDescent="0.25">
      <c r="T4515" t="str">
        <v>Yes</v>
      </c>
      <c r="U4515">
        <f t="shared" si="72"/>
        <v>1</v>
      </c>
      <c r="V4515">
        <f ca="1"/>
        <v>5</v>
      </c>
    </row>
    <row r="4516" spans="20:22" x14ac:dyDescent="0.25">
      <c r="T4516" t="str">
        <v>Yes</v>
      </c>
      <c r="U4516">
        <f t="shared" si="72"/>
        <v>1</v>
      </c>
      <c r="V4516">
        <f ca="1"/>
        <v>3</v>
      </c>
    </row>
    <row r="4517" spans="20:22" x14ac:dyDescent="0.25">
      <c r="T4517" t="str">
        <v>Yes</v>
      </c>
      <c r="U4517">
        <f t="shared" si="72"/>
        <v>1</v>
      </c>
      <c r="V4517">
        <f ca="1"/>
        <v>4</v>
      </c>
    </row>
    <row r="4518" spans="20:22" x14ac:dyDescent="0.25">
      <c r="T4518" t="str">
        <v>Yes</v>
      </c>
      <c r="U4518">
        <f t="shared" si="72"/>
        <v>1</v>
      </c>
      <c r="V4518">
        <f ca="1"/>
        <v>0</v>
      </c>
    </row>
    <row r="4519" spans="20:22" x14ac:dyDescent="0.25">
      <c r="T4519" t="str">
        <v>Yes</v>
      </c>
      <c r="U4519">
        <f t="shared" si="72"/>
        <v>1</v>
      </c>
      <c r="V4519">
        <f ca="1"/>
        <v>2</v>
      </c>
    </row>
    <row r="4520" spans="20:22" x14ac:dyDescent="0.25">
      <c r="T4520" t="str">
        <v>Yes</v>
      </c>
      <c r="U4520">
        <f t="shared" si="72"/>
        <v>1</v>
      </c>
      <c r="V4520">
        <f ca="1"/>
        <v>2</v>
      </c>
    </row>
    <row r="4521" spans="20:22" x14ac:dyDescent="0.25">
      <c r="T4521" t="str">
        <v>Yes</v>
      </c>
      <c r="U4521">
        <f t="shared" si="72"/>
        <v>1</v>
      </c>
      <c r="V4521">
        <f ca="1"/>
        <v>3</v>
      </c>
    </row>
    <row r="4522" spans="20:22" x14ac:dyDescent="0.25">
      <c r="T4522" t="str">
        <v>Yes</v>
      </c>
      <c r="U4522">
        <f t="shared" si="72"/>
        <v>1</v>
      </c>
      <c r="V4522">
        <f ca="1"/>
        <v>3</v>
      </c>
    </row>
    <row r="4523" spans="20:22" x14ac:dyDescent="0.25">
      <c r="T4523" t="str">
        <v>Yes</v>
      </c>
      <c r="U4523">
        <f t="shared" si="72"/>
        <v>1</v>
      </c>
      <c r="V4523">
        <f ca="1"/>
        <v>2</v>
      </c>
    </row>
    <row r="4524" spans="20:22" x14ac:dyDescent="0.25">
      <c r="T4524" t="str">
        <v>Yes</v>
      </c>
      <c r="U4524">
        <f t="shared" si="72"/>
        <v>1</v>
      </c>
      <c r="V4524">
        <f ca="1"/>
        <v>4</v>
      </c>
    </row>
    <row r="4525" spans="20:22" x14ac:dyDescent="0.25">
      <c r="T4525" t="str">
        <v>Yes</v>
      </c>
      <c r="U4525">
        <f t="shared" si="72"/>
        <v>1</v>
      </c>
      <c r="V4525">
        <f ca="1"/>
        <v>4</v>
      </c>
    </row>
    <row r="4526" spans="20:22" x14ac:dyDescent="0.25">
      <c r="T4526" t="str">
        <v>Yes</v>
      </c>
      <c r="U4526">
        <f t="shared" si="72"/>
        <v>1</v>
      </c>
      <c r="V4526">
        <f ca="1"/>
        <v>1</v>
      </c>
    </row>
    <row r="4527" spans="20:22" x14ac:dyDescent="0.25">
      <c r="T4527" t="str">
        <v>Yes</v>
      </c>
      <c r="U4527">
        <f t="shared" si="72"/>
        <v>1</v>
      </c>
      <c r="V4527">
        <f ca="1"/>
        <v>2</v>
      </c>
    </row>
    <row r="4528" spans="20:22" x14ac:dyDescent="0.25">
      <c r="T4528" t="str">
        <v>Yes</v>
      </c>
      <c r="U4528">
        <f t="shared" si="72"/>
        <v>1</v>
      </c>
      <c r="V4528">
        <f ca="1"/>
        <v>0</v>
      </c>
    </row>
    <row r="4529" spans="20:22" x14ac:dyDescent="0.25">
      <c r="T4529" t="str">
        <v>Yes</v>
      </c>
      <c r="U4529">
        <f t="shared" si="72"/>
        <v>1</v>
      </c>
      <c r="V4529">
        <f ca="1"/>
        <v>0</v>
      </c>
    </row>
    <row r="4530" spans="20:22" x14ac:dyDescent="0.25">
      <c r="T4530" t="str">
        <v>Yes</v>
      </c>
      <c r="U4530">
        <f t="shared" si="72"/>
        <v>1</v>
      </c>
      <c r="V4530">
        <f ca="1"/>
        <v>2</v>
      </c>
    </row>
    <row r="4531" spans="20:22" x14ac:dyDescent="0.25">
      <c r="T4531" t="str">
        <v>Yes</v>
      </c>
      <c r="U4531">
        <f t="shared" si="72"/>
        <v>1</v>
      </c>
      <c r="V4531">
        <f ca="1"/>
        <v>3</v>
      </c>
    </row>
    <row r="4532" spans="20:22" x14ac:dyDescent="0.25">
      <c r="T4532" t="str">
        <v>Yes</v>
      </c>
      <c r="U4532">
        <f t="shared" si="72"/>
        <v>1</v>
      </c>
      <c r="V4532">
        <f ca="1"/>
        <v>5</v>
      </c>
    </row>
    <row r="4533" spans="20:22" x14ac:dyDescent="0.25">
      <c r="T4533" t="str">
        <v>Yes</v>
      </c>
      <c r="U4533">
        <f t="shared" si="72"/>
        <v>1</v>
      </c>
      <c r="V4533">
        <f ca="1"/>
        <v>5</v>
      </c>
    </row>
    <row r="4534" spans="20:22" x14ac:dyDescent="0.25">
      <c r="T4534" t="str">
        <v>Yes</v>
      </c>
      <c r="U4534">
        <f t="shared" si="72"/>
        <v>1</v>
      </c>
      <c r="V4534">
        <f ca="1"/>
        <v>2</v>
      </c>
    </row>
    <row r="4535" spans="20:22" x14ac:dyDescent="0.25">
      <c r="T4535" t="str">
        <v>Yes</v>
      </c>
      <c r="U4535">
        <f t="shared" si="72"/>
        <v>1</v>
      </c>
      <c r="V4535">
        <f ca="1"/>
        <v>3</v>
      </c>
    </row>
    <row r="4536" spans="20:22" x14ac:dyDescent="0.25">
      <c r="T4536" t="str">
        <v>Yes</v>
      </c>
      <c r="U4536">
        <f t="shared" si="72"/>
        <v>1</v>
      </c>
      <c r="V4536">
        <f ca="1"/>
        <v>2</v>
      </c>
    </row>
    <row r="4537" spans="20:22" x14ac:dyDescent="0.25">
      <c r="T4537" t="str">
        <v>Yes</v>
      </c>
      <c r="U4537">
        <f t="shared" si="72"/>
        <v>1</v>
      </c>
      <c r="V4537">
        <f ca="1"/>
        <v>2</v>
      </c>
    </row>
    <row r="4538" spans="20:22" x14ac:dyDescent="0.25">
      <c r="T4538" t="str">
        <v>Yes</v>
      </c>
      <c r="U4538">
        <f t="shared" si="72"/>
        <v>1</v>
      </c>
      <c r="V4538">
        <f ca="1"/>
        <v>5</v>
      </c>
    </row>
    <row r="4539" spans="20:22" x14ac:dyDescent="0.25">
      <c r="T4539" t="str">
        <v>Yes</v>
      </c>
      <c r="U4539">
        <f t="shared" si="72"/>
        <v>1</v>
      </c>
      <c r="V4539">
        <f ca="1"/>
        <v>1</v>
      </c>
    </row>
    <row r="4540" spans="20:22" x14ac:dyDescent="0.25">
      <c r="T4540" t="str">
        <v>Yes</v>
      </c>
      <c r="U4540">
        <f t="shared" si="72"/>
        <v>1</v>
      </c>
      <c r="V4540">
        <f ca="1"/>
        <v>2</v>
      </c>
    </row>
    <row r="4541" spans="20:22" x14ac:dyDescent="0.25">
      <c r="T4541" t="str">
        <v>Yes</v>
      </c>
      <c r="U4541">
        <f t="shared" si="72"/>
        <v>1</v>
      </c>
      <c r="V4541">
        <f ca="1"/>
        <v>5</v>
      </c>
    </row>
    <row r="4542" spans="20:22" x14ac:dyDescent="0.25">
      <c r="T4542" t="str">
        <v>Yes</v>
      </c>
      <c r="U4542">
        <f t="shared" si="72"/>
        <v>1</v>
      </c>
      <c r="V4542">
        <f ca="1"/>
        <v>0</v>
      </c>
    </row>
    <row r="4543" spans="20:22" x14ac:dyDescent="0.25">
      <c r="T4543" t="str">
        <v>Yes</v>
      </c>
      <c r="U4543">
        <f t="shared" si="72"/>
        <v>1</v>
      </c>
      <c r="V4543">
        <f ca="1"/>
        <v>2</v>
      </c>
    </row>
    <row r="4544" spans="20:22" x14ac:dyDescent="0.25">
      <c r="T4544" t="str">
        <v>Yes</v>
      </c>
      <c r="U4544">
        <f t="shared" si="72"/>
        <v>1</v>
      </c>
      <c r="V4544">
        <f ca="1"/>
        <v>5</v>
      </c>
    </row>
    <row r="4545" spans="20:22" x14ac:dyDescent="0.25">
      <c r="T4545" t="str">
        <v>Yes</v>
      </c>
      <c r="U4545">
        <f t="shared" si="72"/>
        <v>1</v>
      </c>
      <c r="V4545">
        <f ca="1"/>
        <v>4</v>
      </c>
    </row>
    <row r="4546" spans="20:22" x14ac:dyDescent="0.25">
      <c r="T4546" t="str">
        <v>Yes</v>
      </c>
      <c r="U4546">
        <f t="shared" si="72"/>
        <v>1</v>
      </c>
      <c r="V4546">
        <f ca="1"/>
        <v>3</v>
      </c>
    </row>
    <row r="4547" spans="20:22" x14ac:dyDescent="0.25">
      <c r="T4547" t="str">
        <v>Yes</v>
      </c>
      <c r="U4547">
        <f t="shared" si="72"/>
        <v>1</v>
      </c>
      <c r="V4547">
        <f ca="1"/>
        <v>4</v>
      </c>
    </row>
    <row r="4548" spans="20:22" x14ac:dyDescent="0.25">
      <c r="T4548" t="str">
        <v>Yes</v>
      </c>
      <c r="U4548">
        <f t="shared" si="72"/>
        <v>1</v>
      </c>
      <c r="V4548">
        <f ca="1"/>
        <v>2</v>
      </c>
    </row>
    <row r="4549" spans="20:22" x14ac:dyDescent="0.25">
      <c r="T4549" t="str">
        <v>Yes</v>
      </c>
      <c r="U4549">
        <f t="shared" si="72"/>
        <v>1</v>
      </c>
      <c r="V4549">
        <f ca="1"/>
        <v>1</v>
      </c>
    </row>
    <row r="4550" spans="20:22" x14ac:dyDescent="0.25">
      <c r="T4550" t="str">
        <v>Yes</v>
      </c>
      <c r="U4550">
        <f t="shared" si="72"/>
        <v>1</v>
      </c>
      <c r="V4550">
        <f ca="1"/>
        <v>5</v>
      </c>
    </row>
    <row r="4551" spans="20:22" x14ac:dyDescent="0.25">
      <c r="T4551" t="str">
        <v>Yes</v>
      </c>
      <c r="U4551">
        <f t="shared" si="72"/>
        <v>1</v>
      </c>
      <c r="V4551">
        <f ca="1"/>
        <v>3</v>
      </c>
    </row>
    <row r="4552" spans="20:22" x14ac:dyDescent="0.25">
      <c r="T4552" t="str">
        <v>Yes</v>
      </c>
      <c r="U4552">
        <f t="shared" si="72"/>
        <v>1</v>
      </c>
      <c r="V4552">
        <f ca="1"/>
        <v>1</v>
      </c>
    </row>
    <row r="4553" spans="20:22" x14ac:dyDescent="0.25">
      <c r="T4553" t="str">
        <v>Yes</v>
      </c>
      <c r="U4553">
        <f t="shared" si="72"/>
        <v>1</v>
      </c>
      <c r="V4553">
        <f ca="1"/>
        <v>2</v>
      </c>
    </row>
    <row r="4554" spans="20:22" x14ac:dyDescent="0.25">
      <c r="T4554" t="str">
        <v>Yes</v>
      </c>
      <c r="U4554">
        <f t="shared" si="72"/>
        <v>1</v>
      </c>
      <c r="V4554">
        <f ca="1"/>
        <v>0</v>
      </c>
    </row>
    <row r="4555" spans="20:22" x14ac:dyDescent="0.25">
      <c r="T4555" t="str">
        <v>Yes</v>
      </c>
      <c r="U4555">
        <f t="shared" si="72"/>
        <v>1</v>
      </c>
      <c r="V4555">
        <f ca="1"/>
        <v>3</v>
      </c>
    </row>
    <row r="4556" spans="20:22" x14ac:dyDescent="0.25">
      <c r="T4556" t="str">
        <v>Yes</v>
      </c>
      <c r="U4556">
        <f t="shared" si="72"/>
        <v>1</v>
      </c>
      <c r="V4556">
        <f ca="1"/>
        <v>2</v>
      </c>
    </row>
    <row r="4557" spans="20:22" x14ac:dyDescent="0.25">
      <c r="T4557" t="str">
        <v>Yes</v>
      </c>
      <c r="U4557">
        <f t="shared" si="72"/>
        <v>1</v>
      </c>
      <c r="V4557">
        <f ca="1"/>
        <v>1</v>
      </c>
    </row>
    <row r="4558" spans="20:22" x14ac:dyDescent="0.25">
      <c r="T4558" t="str">
        <v>Yes</v>
      </c>
      <c r="U4558">
        <f t="shared" si="72"/>
        <v>1</v>
      </c>
      <c r="V4558">
        <f ca="1"/>
        <v>1</v>
      </c>
    </row>
    <row r="4559" spans="20:22" x14ac:dyDescent="0.25">
      <c r="T4559" t="str">
        <v>Yes</v>
      </c>
      <c r="U4559">
        <f t="shared" si="72"/>
        <v>1</v>
      </c>
      <c r="V4559">
        <f ca="1"/>
        <v>1</v>
      </c>
    </row>
    <row r="4560" spans="20:22" x14ac:dyDescent="0.25">
      <c r="T4560" t="str">
        <v>Yes</v>
      </c>
      <c r="U4560">
        <f t="shared" ref="U4560:U4623" si="73">IF(T4560="Yes",1,0)</f>
        <v>1</v>
      </c>
      <c r="V4560">
        <f ca="1"/>
        <v>3</v>
      </c>
    </row>
    <row r="4561" spans="20:22" x14ac:dyDescent="0.25">
      <c r="T4561" t="str">
        <v>Yes</v>
      </c>
      <c r="U4561">
        <f t="shared" si="73"/>
        <v>1</v>
      </c>
      <c r="V4561">
        <f ca="1"/>
        <v>0</v>
      </c>
    </row>
    <row r="4562" spans="20:22" x14ac:dyDescent="0.25">
      <c r="T4562" t="str">
        <v>Yes</v>
      </c>
      <c r="U4562">
        <f t="shared" si="73"/>
        <v>1</v>
      </c>
      <c r="V4562">
        <f ca="1"/>
        <v>0</v>
      </c>
    </row>
    <row r="4563" spans="20:22" x14ac:dyDescent="0.25">
      <c r="T4563" t="str">
        <v>Yes</v>
      </c>
      <c r="U4563">
        <f t="shared" si="73"/>
        <v>1</v>
      </c>
      <c r="V4563">
        <f ca="1"/>
        <v>3</v>
      </c>
    </row>
    <row r="4564" spans="20:22" x14ac:dyDescent="0.25">
      <c r="T4564" t="str">
        <v>Yes</v>
      </c>
      <c r="U4564">
        <f t="shared" si="73"/>
        <v>1</v>
      </c>
      <c r="V4564">
        <f ca="1"/>
        <v>1</v>
      </c>
    </row>
    <row r="4565" spans="20:22" x14ac:dyDescent="0.25">
      <c r="T4565" t="str">
        <v>Yes</v>
      </c>
      <c r="U4565">
        <f t="shared" si="73"/>
        <v>1</v>
      </c>
      <c r="V4565">
        <f ca="1"/>
        <v>1</v>
      </c>
    </row>
    <row r="4566" spans="20:22" x14ac:dyDescent="0.25">
      <c r="T4566" t="str">
        <v>Yes</v>
      </c>
      <c r="U4566">
        <f t="shared" si="73"/>
        <v>1</v>
      </c>
      <c r="V4566">
        <f ca="1"/>
        <v>5</v>
      </c>
    </row>
    <row r="4567" spans="20:22" x14ac:dyDescent="0.25">
      <c r="T4567" t="str">
        <v>Yes</v>
      </c>
      <c r="U4567">
        <f t="shared" si="73"/>
        <v>1</v>
      </c>
      <c r="V4567">
        <f ca="1"/>
        <v>3</v>
      </c>
    </row>
    <row r="4568" spans="20:22" x14ac:dyDescent="0.25">
      <c r="T4568" t="str">
        <v>Yes</v>
      </c>
      <c r="U4568">
        <f t="shared" si="73"/>
        <v>1</v>
      </c>
      <c r="V4568">
        <f ca="1"/>
        <v>2</v>
      </c>
    </row>
    <row r="4569" spans="20:22" x14ac:dyDescent="0.25">
      <c r="T4569" t="str">
        <v>Yes</v>
      </c>
      <c r="U4569">
        <f t="shared" si="73"/>
        <v>1</v>
      </c>
      <c r="V4569">
        <f ca="1"/>
        <v>4</v>
      </c>
    </row>
    <row r="4570" spans="20:22" x14ac:dyDescent="0.25">
      <c r="T4570" t="str">
        <v>Yes</v>
      </c>
      <c r="U4570">
        <f t="shared" si="73"/>
        <v>1</v>
      </c>
      <c r="V4570">
        <f ca="1"/>
        <v>1</v>
      </c>
    </row>
    <row r="4571" spans="20:22" x14ac:dyDescent="0.25">
      <c r="T4571" t="str">
        <v>Yes</v>
      </c>
      <c r="U4571">
        <f t="shared" si="73"/>
        <v>1</v>
      </c>
      <c r="V4571">
        <f ca="1"/>
        <v>2</v>
      </c>
    </row>
    <row r="4572" spans="20:22" x14ac:dyDescent="0.25">
      <c r="T4572" t="str">
        <v>Yes</v>
      </c>
      <c r="U4572">
        <f t="shared" si="73"/>
        <v>1</v>
      </c>
      <c r="V4572">
        <f ca="1"/>
        <v>1</v>
      </c>
    </row>
    <row r="4573" spans="20:22" x14ac:dyDescent="0.25">
      <c r="T4573" t="str">
        <v>Yes</v>
      </c>
      <c r="U4573">
        <f t="shared" si="73"/>
        <v>1</v>
      </c>
      <c r="V4573">
        <f ca="1"/>
        <v>2</v>
      </c>
    </row>
    <row r="4574" spans="20:22" x14ac:dyDescent="0.25">
      <c r="T4574" t="str">
        <v>Yes</v>
      </c>
      <c r="U4574">
        <f t="shared" si="73"/>
        <v>1</v>
      </c>
      <c r="V4574">
        <f ca="1"/>
        <v>3</v>
      </c>
    </row>
    <row r="4575" spans="20:22" x14ac:dyDescent="0.25">
      <c r="T4575" t="str">
        <v>Yes</v>
      </c>
      <c r="U4575">
        <f t="shared" si="73"/>
        <v>1</v>
      </c>
      <c r="V4575">
        <f ca="1"/>
        <v>0</v>
      </c>
    </row>
    <row r="4576" spans="20:22" x14ac:dyDescent="0.25">
      <c r="T4576" t="str">
        <v>Yes</v>
      </c>
      <c r="U4576">
        <f t="shared" si="73"/>
        <v>1</v>
      </c>
      <c r="V4576">
        <f ca="1"/>
        <v>2</v>
      </c>
    </row>
    <row r="4577" spans="20:22" x14ac:dyDescent="0.25">
      <c r="T4577" t="str">
        <v>Yes</v>
      </c>
      <c r="U4577">
        <f t="shared" si="73"/>
        <v>1</v>
      </c>
      <c r="V4577">
        <f ca="1"/>
        <v>3</v>
      </c>
    </row>
    <row r="4578" spans="20:22" x14ac:dyDescent="0.25">
      <c r="T4578" t="str">
        <v>Yes</v>
      </c>
      <c r="U4578">
        <f t="shared" si="73"/>
        <v>1</v>
      </c>
      <c r="V4578">
        <f ca="1"/>
        <v>0</v>
      </c>
    </row>
    <row r="4579" spans="20:22" x14ac:dyDescent="0.25">
      <c r="T4579" t="str">
        <v>Yes</v>
      </c>
      <c r="U4579">
        <f t="shared" si="73"/>
        <v>1</v>
      </c>
      <c r="V4579">
        <f ca="1"/>
        <v>4</v>
      </c>
    </row>
    <row r="4580" spans="20:22" x14ac:dyDescent="0.25">
      <c r="T4580" t="str">
        <v>Yes</v>
      </c>
      <c r="U4580">
        <f t="shared" si="73"/>
        <v>1</v>
      </c>
      <c r="V4580">
        <f ca="1"/>
        <v>2</v>
      </c>
    </row>
    <row r="4581" spans="20:22" x14ac:dyDescent="0.25">
      <c r="T4581" t="str">
        <v>Yes</v>
      </c>
      <c r="U4581">
        <f t="shared" si="73"/>
        <v>1</v>
      </c>
      <c r="V4581">
        <f ca="1"/>
        <v>2</v>
      </c>
    </row>
    <row r="4582" spans="20:22" x14ac:dyDescent="0.25">
      <c r="T4582" t="str">
        <v>Yes</v>
      </c>
      <c r="U4582">
        <f t="shared" si="73"/>
        <v>1</v>
      </c>
      <c r="V4582">
        <f ca="1"/>
        <v>3</v>
      </c>
    </row>
    <row r="4583" spans="20:22" x14ac:dyDescent="0.25">
      <c r="T4583" t="str">
        <v>Yes</v>
      </c>
      <c r="U4583">
        <f t="shared" si="73"/>
        <v>1</v>
      </c>
      <c r="V4583">
        <f ca="1"/>
        <v>5</v>
      </c>
    </row>
    <row r="4584" spans="20:22" x14ac:dyDescent="0.25">
      <c r="T4584" t="str">
        <v>Yes</v>
      </c>
      <c r="U4584">
        <f t="shared" si="73"/>
        <v>1</v>
      </c>
      <c r="V4584">
        <f ca="1"/>
        <v>2</v>
      </c>
    </row>
    <row r="4585" spans="20:22" x14ac:dyDescent="0.25">
      <c r="T4585" t="str">
        <v>Yes</v>
      </c>
      <c r="U4585">
        <f t="shared" si="73"/>
        <v>1</v>
      </c>
      <c r="V4585">
        <f ca="1"/>
        <v>5</v>
      </c>
    </row>
    <row r="4586" spans="20:22" x14ac:dyDescent="0.25">
      <c r="T4586" t="str">
        <v>Yes</v>
      </c>
      <c r="U4586">
        <f t="shared" si="73"/>
        <v>1</v>
      </c>
      <c r="V4586">
        <f ca="1"/>
        <v>0</v>
      </c>
    </row>
    <row r="4587" spans="20:22" x14ac:dyDescent="0.25">
      <c r="T4587" t="str">
        <v>Yes</v>
      </c>
      <c r="U4587">
        <f t="shared" si="73"/>
        <v>1</v>
      </c>
      <c r="V4587">
        <f ca="1"/>
        <v>5</v>
      </c>
    </row>
    <row r="4588" spans="20:22" x14ac:dyDescent="0.25">
      <c r="T4588" t="str">
        <v>Yes</v>
      </c>
      <c r="U4588">
        <f t="shared" si="73"/>
        <v>1</v>
      </c>
      <c r="V4588">
        <f ca="1"/>
        <v>0</v>
      </c>
    </row>
    <row r="4589" spans="20:22" x14ac:dyDescent="0.25">
      <c r="T4589" t="str">
        <v>Yes</v>
      </c>
      <c r="U4589">
        <f t="shared" si="73"/>
        <v>1</v>
      </c>
      <c r="V4589">
        <f ca="1"/>
        <v>4</v>
      </c>
    </row>
    <row r="4590" spans="20:22" x14ac:dyDescent="0.25">
      <c r="T4590" t="str">
        <v>Yes</v>
      </c>
      <c r="U4590">
        <f t="shared" si="73"/>
        <v>1</v>
      </c>
      <c r="V4590">
        <f ca="1"/>
        <v>4</v>
      </c>
    </row>
    <row r="4591" spans="20:22" x14ac:dyDescent="0.25">
      <c r="T4591" t="str">
        <v>Yes</v>
      </c>
      <c r="U4591">
        <f t="shared" si="73"/>
        <v>1</v>
      </c>
      <c r="V4591">
        <f ca="1"/>
        <v>5</v>
      </c>
    </row>
    <row r="4592" spans="20:22" x14ac:dyDescent="0.25">
      <c r="T4592" t="str">
        <v>Yes</v>
      </c>
      <c r="U4592">
        <f t="shared" si="73"/>
        <v>1</v>
      </c>
      <c r="V4592">
        <f ca="1"/>
        <v>5</v>
      </c>
    </row>
    <row r="4593" spans="20:22" x14ac:dyDescent="0.25">
      <c r="T4593" t="str">
        <v>Yes</v>
      </c>
      <c r="U4593">
        <f t="shared" si="73"/>
        <v>1</v>
      </c>
      <c r="V4593">
        <f ca="1"/>
        <v>5</v>
      </c>
    </row>
    <row r="4594" spans="20:22" x14ac:dyDescent="0.25">
      <c r="T4594" t="str">
        <v>Yes</v>
      </c>
      <c r="U4594">
        <f t="shared" si="73"/>
        <v>1</v>
      </c>
      <c r="V4594">
        <f ca="1"/>
        <v>3</v>
      </c>
    </row>
    <row r="4595" spans="20:22" x14ac:dyDescent="0.25">
      <c r="T4595" t="str">
        <v>Yes</v>
      </c>
      <c r="U4595">
        <f t="shared" si="73"/>
        <v>1</v>
      </c>
      <c r="V4595">
        <f ca="1"/>
        <v>4</v>
      </c>
    </row>
    <row r="4596" spans="20:22" x14ac:dyDescent="0.25">
      <c r="T4596" t="str">
        <v>Yes</v>
      </c>
      <c r="U4596">
        <f t="shared" si="73"/>
        <v>1</v>
      </c>
      <c r="V4596">
        <f ca="1"/>
        <v>2</v>
      </c>
    </row>
    <row r="4597" spans="20:22" x14ac:dyDescent="0.25">
      <c r="T4597" t="str">
        <v>Yes</v>
      </c>
      <c r="U4597">
        <f t="shared" si="73"/>
        <v>1</v>
      </c>
      <c r="V4597">
        <f ca="1"/>
        <v>1</v>
      </c>
    </row>
    <row r="4598" spans="20:22" x14ac:dyDescent="0.25">
      <c r="T4598" t="str">
        <v>Yes</v>
      </c>
      <c r="U4598">
        <f t="shared" si="73"/>
        <v>1</v>
      </c>
      <c r="V4598">
        <f ca="1"/>
        <v>1</v>
      </c>
    </row>
    <row r="4599" spans="20:22" x14ac:dyDescent="0.25">
      <c r="T4599" t="str">
        <v>Yes</v>
      </c>
      <c r="U4599">
        <f t="shared" si="73"/>
        <v>1</v>
      </c>
      <c r="V4599">
        <f ca="1"/>
        <v>5</v>
      </c>
    </row>
    <row r="4600" spans="20:22" x14ac:dyDescent="0.25">
      <c r="T4600" t="str">
        <v>Yes</v>
      </c>
      <c r="U4600">
        <f t="shared" si="73"/>
        <v>1</v>
      </c>
      <c r="V4600">
        <f ca="1"/>
        <v>4</v>
      </c>
    </row>
    <row r="4601" spans="20:22" x14ac:dyDescent="0.25">
      <c r="T4601" t="str">
        <v>Yes</v>
      </c>
      <c r="U4601">
        <f t="shared" si="73"/>
        <v>1</v>
      </c>
      <c r="V4601">
        <f ca="1"/>
        <v>5</v>
      </c>
    </row>
    <row r="4602" spans="20:22" x14ac:dyDescent="0.25">
      <c r="T4602" t="str">
        <v>Yes</v>
      </c>
      <c r="U4602">
        <f t="shared" si="73"/>
        <v>1</v>
      </c>
      <c r="V4602">
        <f ca="1"/>
        <v>0</v>
      </c>
    </row>
    <row r="4603" spans="20:22" x14ac:dyDescent="0.25">
      <c r="T4603" t="str">
        <v>Yes</v>
      </c>
      <c r="U4603">
        <f t="shared" si="73"/>
        <v>1</v>
      </c>
      <c r="V4603">
        <f ca="1"/>
        <v>4</v>
      </c>
    </row>
    <row r="4604" spans="20:22" x14ac:dyDescent="0.25">
      <c r="T4604" t="str">
        <v>Yes</v>
      </c>
      <c r="U4604">
        <f t="shared" si="73"/>
        <v>1</v>
      </c>
      <c r="V4604">
        <f ca="1"/>
        <v>4</v>
      </c>
    </row>
    <row r="4605" spans="20:22" x14ac:dyDescent="0.25">
      <c r="T4605" t="str">
        <v>Yes</v>
      </c>
      <c r="U4605">
        <f t="shared" si="73"/>
        <v>1</v>
      </c>
      <c r="V4605">
        <f ca="1"/>
        <v>4</v>
      </c>
    </row>
    <row r="4606" spans="20:22" x14ac:dyDescent="0.25">
      <c r="T4606" t="str">
        <v>Yes</v>
      </c>
      <c r="U4606">
        <f t="shared" si="73"/>
        <v>1</v>
      </c>
      <c r="V4606">
        <f ca="1"/>
        <v>0</v>
      </c>
    </row>
    <row r="4607" spans="20:22" x14ac:dyDescent="0.25">
      <c r="T4607" t="str">
        <v>Yes</v>
      </c>
      <c r="U4607">
        <f t="shared" si="73"/>
        <v>1</v>
      </c>
      <c r="V4607">
        <f ca="1"/>
        <v>5</v>
      </c>
    </row>
    <row r="4608" spans="20:22" x14ac:dyDescent="0.25">
      <c r="T4608" t="str">
        <v>Yes</v>
      </c>
      <c r="U4608">
        <f t="shared" si="73"/>
        <v>1</v>
      </c>
      <c r="V4608">
        <f ca="1"/>
        <v>1</v>
      </c>
    </row>
    <row r="4609" spans="20:22" x14ac:dyDescent="0.25">
      <c r="T4609" t="str">
        <v>Yes</v>
      </c>
      <c r="U4609">
        <f t="shared" si="73"/>
        <v>1</v>
      </c>
      <c r="V4609">
        <f ca="1"/>
        <v>2</v>
      </c>
    </row>
    <row r="4610" spans="20:22" x14ac:dyDescent="0.25">
      <c r="T4610" t="str">
        <v>Yes</v>
      </c>
      <c r="U4610">
        <f t="shared" si="73"/>
        <v>1</v>
      </c>
      <c r="V4610">
        <f ca="1"/>
        <v>0</v>
      </c>
    </row>
    <row r="4611" spans="20:22" x14ac:dyDescent="0.25">
      <c r="T4611" t="str">
        <v>Yes</v>
      </c>
      <c r="U4611">
        <f t="shared" si="73"/>
        <v>1</v>
      </c>
      <c r="V4611">
        <f ca="1"/>
        <v>4</v>
      </c>
    </row>
    <row r="4612" spans="20:22" x14ac:dyDescent="0.25">
      <c r="T4612" t="str">
        <v>Yes</v>
      </c>
      <c r="U4612">
        <f t="shared" si="73"/>
        <v>1</v>
      </c>
      <c r="V4612">
        <f ca="1"/>
        <v>1</v>
      </c>
    </row>
    <row r="4613" spans="20:22" x14ac:dyDescent="0.25">
      <c r="T4613" t="str">
        <v>Yes</v>
      </c>
      <c r="U4613">
        <f t="shared" si="73"/>
        <v>1</v>
      </c>
      <c r="V4613">
        <f ca="1"/>
        <v>3</v>
      </c>
    </row>
    <row r="4614" spans="20:22" x14ac:dyDescent="0.25">
      <c r="T4614" t="str">
        <v>Yes</v>
      </c>
      <c r="U4614">
        <f t="shared" si="73"/>
        <v>1</v>
      </c>
      <c r="V4614">
        <f ca="1"/>
        <v>1</v>
      </c>
    </row>
    <row r="4615" spans="20:22" x14ac:dyDescent="0.25">
      <c r="T4615" t="str">
        <v>Yes</v>
      </c>
      <c r="U4615">
        <f t="shared" si="73"/>
        <v>1</v>
      </c>
      <c r="V4615">
        <f ca="1"/>
        <v>2</v>
      </c>
    </row>
    <row r="4616" spans="20:22" x14ac:dyDescent="0.25">
      <c r="T4616" t="str">
        <v>Yes</v>
      </c>
      <c r="U4616">
        <f t="shared" si="73"/>
        <v>1</v>
      </c>
      <c r="V4616">
        <f ca="1"/>
        <v>5</v>
      </c>
    </row>
    <row r="4617" spans="20:22" x14ac:dyDescent="0.25">
      <c r="T4617" t="str">
        <v>Yes</v>
      </c>
      <c r="U4617">
        <f t="shared" si="73"/>
        <v>1</v>
      </c>
      <c r="V4617">
        <f ca="1"/>
        <v>1</v>
      </c>
    </row>
    <row r="4618" spans="20:22" x14ac:dyDescent="0.25">
      <c r="T4618" t="str">
        <v>Yes</v>
      </c>
      <c r="U4618">
        <f t="shared" si="73"/>
        <v>1</v>
      </c>
      <c r="V4618">
        <f ca="1"/>
        <v>2</v>
      </c>
    </row>
    <row r="4619" spans="20:22" x14ac:dyDescent="0.25">
      <c r="T4619" t="str">
        <v>Yes</v>
      </c>
      <c r="U4619">
        <f t="shared" si="73"/>
        <v>1</v>
      </c>
      <c r="V4619">
        <f ca="1"/>
        <v>0</v>
      </c>
    </row>
    <row r="4620" spans="20:22" x14ac:dyDescent="0.25">
      <c r="T4620" t="str">
        <v>Yes</v>
      </c>
      <c r="U4620">
        <f t="shared" si="73"/>
        <v>1</v>
      </c>
      <c r="V4620">
        <f ca="1"/>
        <v>1</v>
      </c>
    </row>
    <row r="4621" spans="20:22" x14ac:dyDescent="0.25">
      <c r="T4621" t="str">
        <v>Yes</v>
      </c>
      <c r="U4621">
        <f t="shared" si="73"/>
        <v>1</v>
      </c>
      <c r="V4621">
        <f ca="1"/>
        <v>1</v>
      </c>
    </row>
    <row r="4622" spans="20:22" x14ac:dyDescent="0.25">
      <c r="T4622" t="str">
        <v>Yes</v>
      </c>
      <c r="U4622">
        <f t="shared" si="73"/>
        <v>1</v>
      </c>
      <c r="V4622">
        <f ca="1"/>
        <v>3</v>
      </c>
    </row>
    <row r="4623" spans="20:22" x14ac:dyDescent="0.25">
      <c r="T4623" t="str">
        <v>Yes</v>
      </c>
      <c r="U4623">
        <f t="shared" si="73"/>
        <v>1</v>
      </c>
      <c r="V4623">
        <f ca="1"/>
        <v>5</v>
      </c>
    </row>
    <row r="4624" spans="20:22" x14ac:dyDescent="0.25">
      <c r="T4624" t="str">
        <v>Yes</v>
      </c>
      <c r="U4624">
        <f t="shared" ref="U4624:U4687" si="74">IF(T4624="Yes",1,0)</f>
        <v>1</v>
      </c>
      <c r="V4624">
        <f ca="1"/>
        <v>1</v>
      </c>
    </row>
    <row r="4625" spans="20:22" x14ac:dyDescent="0.25">
      <c r="T4625" t="str">
        <v>Yes</v>
      </c>
      <c r="U4625">
        <f t="shared" si="74"/>
        <v>1</v>
      </c>
      <c r="V4625">
        <f ca="1"/>
        <v>3</v>
      </c>
    </row>
    <row r="4626" spans="20:22" x14ac:dyDescent="0.25">
      <c r="T4626" t="str">
        <v>Yes</v>
      </c>
      <c r="U4626">
        <f t="shared" si="74"/>
        <v>1</v>
      </c>
      <c r="V4626">
        <f ca="1"/>
        <v>5</v>
      </c>
    </row>
    <row r="4627" spans="20:22" x14ac:dyDescent="0.25">
      <c r="T4627" t="str">
        <v>Yes</v>
      </c>
      <c r="U4627">
        <f t="shared" si="74"/>
        <v>1</v>
      </c>
      <c r="V4627">
        <f ca="1"/>
        <v>3</v>
      </c>
    </row>
    <row r="4628" spans="20:22" x14ac:dyDescent="0.25">
      <c r="T4628" t="str">
        <v>Yes</v>
      </c>
      <c r="U4628">
        <f t="shared" si="74"/>
        <v>1</v>
      </c>
      <c r="V4628">
        <f ca="1"/>
        <v>1</v>
      </c>
    </row>
    <row r="4629" spans="20:22" x14ac:dyDescent="0.25">
      <c r="T4629" t="str">
        <v>Yes</v>
      </c>
      <c r="U4629">
        <f t="shared" si="74"/>
        <v>1</v>
      </c>
      <c r="V4629">
        <f ca="1"/>
        <v>0</v>
      </c>
    </row>
    <row r="4630" spans="20:22" x14ac:dyDescent="0.25">
      <c r="T4630" t="str">
        <v>Yes</v>
      </c>
      <c r="U4630">
        <f t="shared" si="74"/>
        <v>1</v>
      </c>
      <c r="V4630">
        <f ca="1"/>
        <v>3</v>
      </c>
    </row>
    <row r="4631" spans="20:22" x14ac:dyDescent="0.25">
      <c r="T4631" t="str">
        <v>Yes</v>
      </c>
      <c r="U4631">
        <f t="shared" si="74"/>
        <v>1</v>
      </c>
      <c r="V4631">
        <f ca="1"/>
        <v>4</v>
      </c>
    </row>
    <row r="4632" spans="20:22" x14ac:dyDescent="0.25">
      <c r="T4632" t="str">
        <v>Yes</v>
      </c>
      <c r="U4632">
        <f t="shared" si="74"/>
        <v>1</v>
      </c>
      <c r="V4632">
        <f ca="1"/>
        <v>1</v>
      </c>
    </row>
    <row r="4633" spans="20:22" x14ac:dyDescent="0.25">
      <c r="T4633" t="str">
        <v>Yes</v>
      </c>
      <c r="U4633">
        <f t="shared" si="74"/>
        <v>1</v>
      </c>
      <c r="V4633">
        <f ca="1"/>
        <v>5</v>
      </c>
    </row>
    <row r="4634" spans="20:22" x14ac:dyDescent="0.25">
      <c r="T4634" t="str">
        <v>Yes</v>
      </c>
      <c r="U4634">
        <f t="shared" si="74"/>
        <v>1</v>
      </c>
      <c r="V4634">
        <f ca="1"/>
        <v>5</v>
      </c>
    </row>
    <row r="4635" spans="20:22" x14ac:dyDescent="0.25">
      <c r="T4635" t="str">
        <v>Yes</v>
      </c>
      <c r="U4635">
        <f t="shared" si="74"/>
        <v>1</v>
      </c>
      <c r="V4635">
        <f ca="1"/>
        <v>1</v>
      </c>
    </row>
    <row r="4636" spans="20:22" x14ac:dyDescent="0.25">
      <c r="T4636" t="str">
        <v>Yes</v>
      </c>
      <c r="U4636">
        <f t="shared" si="74"/>
        <v>1</v>
      </c>
      <c r="V4636">
        <f ca="1"/>
        <v>1</v>
      </c>
    </row>
    <row r="4637" spans="20:22" x14ac:dyDescent="0.25">
      <c r="T4637" t="str">
        <v>Yes</v>
      </c>
      <c r="U4637">
        <f t="shared" si="74"/>
        <v>1</v>
      </c>
      <c r="V4637">
        <f ca="1"/>
        <v>1</v>
      </c>
    </row>
    <row r="4638" spans="20:22" x14ac:dyDescent="0.25">
      <c r="T4638" t="str">
        <v>Yes</v>
      </c>
      <c r="U4638">
        <f t="shared" si="74"/>
        <v>1</v>
      </c>
      <c r="V4638">
        <f ca="1"/>
        <v>5</v>
      </c>
    </row>
    <row r="4639" spans="20:22" x14ac:dyDescent="0.25">
      <c r="T4639" t="str">
        <v>Yes</v>
      </c>
      <c r="U4639">
        <f t="shared" si="74"/>
        <v>1</v>
      </c>
      <c r="V4639">
        <f ca="1"/>
        <v>0</v>
      </c>
    </row>
    <row r="4640" spans="20:22" x14ac:dyDescent="0.25">
      <c r="T4640" t="str">
        <v>Yes</v>
      </c>
      <c r="U4640">
        <f t="shared" si="74"/>
        <v>1</v>
      </c>
      <c r="V4640">
        <f ca="1"/>
        <v>0</v>
      </c>
    </row>
    <row r="4641" spans="20:22" x14ac:dyDescent="0.25">
      <c r="T4641" t="str">
        <v>Yes</v>
      </c>
      <c r="U4641">
        <f t="shared" si="74"/>
        <v>1</v>
      </c>
      <c r="V4641">
        <f ca="1"/>
        <v>3</v>
      </c>
    </row>
    <row r="4642" spans="20:22" x14ac:dyDescent="0.25">
      <c r="T4642" t="str">
        <v>Yes</v>
      </c>
      <c r="U4642">
        <f t="shared" si="74"/>
        <v>1</v>
      </c>
      <c r="V4642">
        <f ca="1"/>
        <v>5</v>
      </c>
    </row>
    <row r="4643" spans="20:22" x14ac:dyDescent="0.25">
      <c r="T4643" t="str">
        <v>Yes</v>
      </c>
      <c r="U4643">
        <f t="shared" si="74"/>
        <v>1</v>
      </c>
      <c r="V4643">
        <f ca="1"/>
        <v>5</v>
      </c>
    </row>
    <row r="4644" spans="20:22" x14ac:dyDescent="0.25">
      <c r="T4644" t="str">
        <v>Yes</v>
      </c>
      <c r="U4644">
        <f t="shared" si="74"/>
        <v>1</v>
      </c>
      <c r="V4644">
        <f ca="1"/>
        <v>3</v>
      </c>
    </row>
    <row r="4645" spans="20:22" x14ac:dyDescent="0.25">
      <c r="T4645" t="str">
        <v>Yes</v>
      </c>
      <c r="U4645">
        <f t="shared" si="74"/>
        <v>1</v>
      </c>
      <c r="V4645">
        <f ca="1"/>
        <v>5</v>
      </c>
    </row>
    <row r="4646" spans="20:22" x14ac:dyDescent="0.25">
      <c r="T4646" t="str">
        <v>Yes</v>
      </c>
      <c r="U4646">
        <f t="shared" si="74"/>
        <v>1</v>
      </c>
      <c r="V4646">
        <f ca="1"/>
        <v>5</v>
      </c>
    </row>
    <row r="4647" spans="20:22" x14ac:dyDescent="0.25">
      <c r="T4647" t="str">
        <v>Yes</v>
      </c>
      <c r="U4647">
        <f t="shared" si="74"/>
        <v>1</v>
      </c>
      <c r="V4647">
        <f ca="1"/>
        <v>0</v>
      </c>
    </row>
    <row r="4648" spans="20:22" x14ac:dyDescent="0.25">
      <c r="T4648" t="str">
        <v>Yes</v>
      </c>
      <c r="U4648">
        <f t="shared" si="74"/>
        <v>1</v>
      </c>
      <c r="V4648">
        <f ca="1"/>
        <v>1</v>
      </c>
    </row>
    <row r="4649" spans="20:22" x14ac:dyDescent="0.25">
      <c r="T4649" t="str">
        <v>Yes</v>
      </c>
      <c r="U4649">
        <f t="shared" si="74"/>
        <v>1</v>
      </c>
      <c r="V4649">
        <f ca="1"/>
        <v>1</v>
      </c>
    </row>
    <row r="4650" spans="20:22" x14ac:dyDescent="0.25">
      <c r="T4650" t="str">
        <v>Yes</v>
      </c>
      <c r="U4650">
        <f t="shared" si="74"/>
        <v>1</v>
      </c>
      <c r="V4650">
        <f ca="1"/>
        <v>1</v>
      </c>
    </row>
    <row r="4651" spans="20:22" x14ac:dyDescent="0.25">
      <c r="T4651" t="str">
        <v>Yes</v>
      </c>
      <c r="U4651">
        <f t="shared" si="74"/>
        <v>1</v>
      </c>
      <c r="V4651">
        <f ca="1"/>
        <v>5</v>
      </c>
    </row>
    <row r="4652" spans="20:22" x14ac:dyDescent="0.25">
      <c r="T4652" t="str">
        <v>Yes</v>
      </c>
      <c r="U4652">
        <f t="shared" si="74"/>
        <v>1</v>
      </c>
      <c r="V4652">
        <f ca="1"/>
        <v>4</v>
      </c>
    </row>
    <row r="4653" spans="20:22" x14ac:dyDescent="0.25">
      <c r="T4653" t="str">
        <v>Yes</v>
      </c>
      <c r="U4653">
        <f t="shared" si="74"/>
        <v>1</v>
      </c>
      <c r="V4653">
        <f ca="1"/>
        <v>0</v>
      </c>
    </row>
    <row r="4654" spans="20:22" x14ac:dyDescent="0.25">
      <c r="T4654" t="str">
        <v>Yes</v>
      </c>
      <c r="U4654">
        <f t="shared" si="74"/>
        <v>1</v>
      </c>
      <c r="V4654">
        <f ca="1"/>
        <v>2</v>
      </c>
    </row>
    <row r="4655" spans="20:22" x14ac:dyDescent="0.25">
      <c r="T4655" t="str">
        <v>Yes</v>
      </c>
      <c r="U4655">
        <f t="shared" si="74"/>
        <v>1</v>
      </c>
      <c r="V4655">
        <f ca="1"/>
        <v>4</v>
      </c>
    </row>
    <row r="4656" spans="20:22" x14ac:dyDescent="0.25">
      <c r="T4656" t="str">
        <v>Yes</v>
      </c>
      <c r="U4656">
        <f t="shared" si="74"/>
        <v>1</v>
      </c>
      <c r="V4656">
        <f ca="1"/>
        <v>0</v>
      </c>
    </row>
    <row r="4657" spans="20:22" x14ac:dyDescent="0.25">
      <c r="T4657" t="str">
        <v>Yes</v>
      </c>
      <c r="U4657">
        <f t="shared" si="74"/>
        <v>1</v>
      </c>
      <c r="V4657">
        <f ca="1"/>
        <v>1</v>
      </c>
    </row>
    <row r="4658" spans="20:22" x14ac:dyDescent="0.25">
      <c r="T4658" t="str">
        <v>Yes</v>
      </c>
      <c r="U4658">
        <f t="shared" si="74"/>
        <v>1</v>
      </c>
      <c r="V4658">
        <f ca="1"/>
        <v>4</v>
      </c>
    </row>
    <row r="4659" spans="20:22" x14ac:dyDescent="0.25">
      <c r="T4659" t="str">
        <v>Yes</v>
      </c>
      <c r="U4659">
        <f t="shared" si="74"/>
        <v>1</v>
      </c>
      <c r="V4659">
        <f ca="1"/>
        <v>5</v>
      </c>
    </row>
    <row r="4660" spans="20:22" x14ac:dyDescent="0.25">
      <c r="T4660" t="str">
        <v>Yes</v>
      </c>
      <c r="U4660">
        <f t="shared" si="74"/>
        <v>1</v>
      </c>
      <c r="V4660">
        <f ca="1"/>
        <v>4</v>
      </c>
    </row>
    <row r="4661" spans="20:22" x14ac:dyDescent="0.25">
      <c r="T4661" t="str">
        <v>Yes</v>
      </c>
      <c r="U4661">
        <f t="shared" si="74"/>
        <v>1</v>
      </c>
      <c r="V4661">
        <f ca="1"/>
        <v>0</v>
      </c>
    </row>
    <row r="4662" spans="20:22" x14ac:dyDescent="0.25">
      <c r="T4662" t="str">
        <v>Yes</v>
      </c>
      <c r="U4662">
        <f t="shared" si="74"/>
        <v>1</v>
      </c>
      <c r="V4662">
        <f ca="1"/>
        <v>0</v>
      </c>
    </row>
    <row r="4663" spans="20:22" x14ac:dyDescent="0.25">
      <c r="T4663" t="str">
        <v>Yes</v>
      </c>
      <c r="U4663">
        <f t="shared" si="74"/>
        <v>1</v>
      </c>
      <c r="V4663">
        <f ca="1"/>
        <v>1</v>
      </c>
    </row>
    <row r="4664" spans="20:22" x14ac:dyDescent="0.25">
      <c r="T4664" t="str">
        <v>Yes</v>
      </c>
      <c r="U4664">
        <f t="shared" si="74"/>
        <v>1</v>
      </c>
      <c r="V4664">
        <f ca="1"/>
        <v>2</v>
      </c>
    </row>
    <row r="4665" spans="20:22" x14ac:dyDescent="0.25">
      <c r="T4665" t="str">
        <v>Yes</v>
      </c>
      <c r="U4665">
        <f t="shared" si="74"/>
        <v>1</v>
      </c>
      <c r="V4665">
        <f ca="1"/>
        <v>4</v>
      </c>
    </row>
    <row r="4666" spans="20:22" x14ac:dyDescent="0.25">
      <c r="T4666" t="str">
        <v>Yes</v>
      </c>
      <c r="U4666">
        <f t="shared" si="74"/>
        <v>1</v>
      </c>
      <c r="V4666">
        <f ca="1"/>
        <v>0</v>
      </c>
    </row>
    <row r="4667" spans="20:22" x14ac:dyDescent="0.25">
      <c r="T4667" t="str">
        <v>Yes</v>
      </c>
      <c r="U4667">
        <f t="shared" si="74"/>
        <v>1</v>
      </c>
      <c r="V4667">
        <f ca="1"/>
        <v>0</v>
      </c>
    </row>
    <row r="4668" spans="20:22" x14ac:dyDescent="0.25">
      <c r="T4668" t="str">
        <v>Yes</v>
      </c>
      <c r="U4668">
        <f t="shared" si="74"/>
        <v>1</v>
      </c>
      <c r="V4668">
        <f ca="1"/>
        <v>0</v>
      </c>
    </row>
    <row r="4669" spans="20:22" x14ac:dyDescent="0.25">
      <c r="T4669" t="str">
        <v>Yes</v>
      </c>
      <c r="U4669">
        <f t="shared" si="74"/>
        <v>1</v>
      </c>
      <c r="V4669">
        <f ca="1"/>
        <v>3</v>
      </c>
    </row>
    <row r="4670" spans="20:22" x14ac:dyDescent="0.25">
      <c r="T4670" t="str">
        <v>Yes</v>
      </c>
      <c r="U4670">
        <f t="shared" si="74"/>
        <v>1</v>
      </c>
      <c r="V4670">
        <f ca="1"/>
        <v>4</v>
      </c>
    </row>
    <row r="4671" spans="20:22" x14ac:dyDescent="0.25">
      <c r="T4671" t="str">
        <v>Yes</v>
      </c>
      <c r="U4671">
        <f t="shared" si="74"/>
        <v>1</v>
      </c>
      <c r="V4671">
        <f ca="1"/>
        <v>4</v>
      </c>
    </row>
    <row r="4672" spans="20:22" x14ac:dyDescent="0.25">
      <c r="T4672" t="str">
        <v>Yes</v>
      </c>
      <c r="U4672">
        <f t="shared" si="74"/>
        <v>1</v>
      </c>
      <c r="V4672">
        <f ca="1"/>
        <v>5</v>
      </c>
    </row>
    <row r="4673" spans="20:22" x14ac:dyDescent="0.25">
      <c r="T4673" t="str">
        <v>Yes</v>
      </c>
      <c r="U4673">
        <f t="shared" si="74"/>
        <v>1</v>
      </c>
      <c r="V4673">
        <f ca="1"/>
        <v>1</v>
      </c>
    </row>
    <row r="4674" spans="20:22" x14ac:dyDescent="0.25">
      <c r="T4674" t="str">
        <v>Yes</v>
      </c>
      <c r="U4674">
        <f t="shared" si="74"/>
        <v>1</v>
      </c>
      <c r="V4674">
        <f ca="1"/>
        <v>0</v>
      </c>
    </row>
    <row r="4675" spans="20:22" x14ac:dyDescent="0.25">
      <c r="T4675" t="str">
        <v>Yes</v>
      </c>
      <c r="U4675">
        <f t="shared" si="74"/>
        <v>1</v>
      </c>
      <c r="V4675">
        <f ca="1"/>
        <v>2</v>
      </c>
    </row>
    <row r="4676" spans="20:22" x14ac:dyDescent="0.25">
      <c r="T4676" t="str">
        <v>Yes</v>
      </c>
      <c r="U4676">
        <f t="shared" si="74"/>
        <v>1</v>
      </c>
      <c r="V4676">
        <f ca="1"/>
        <v>1</v>
      </c>
    </row>
    <row r="4677" spans="20:22" x14ac:dyDescent="0.25">
      <c r="T4677" t="str">
        <v>Yes</v>
      </c>
      <c r="U4677">
        <f t="shared" si="74"/>
        <v>1</v>
      </c>
      <c r="V4677">
        <f ca="1"/>
        <v>4</v>
      </c>
    </row>
    <row r="4678" spans="20:22" x14ac:dyDescent="0.25">
      <c r="T4678" t="str">
        <v>Yes</v>
      </c>
      <c r="U4678">
        <f t="shared" si="74"/>
        <v>1</v>
      </c>
      <c r="V4678">
        <f ca="1"/>
        <v>3</v>
      </c>
    </row>
    <row r="4679" spans="20:22" x14ac:dyDescent="0.25">
      <c r="T4679" t="str">
        <v>Yes</v>
      </c>
      <c r="U4679">
        <f t="shared" si="74"/>
        <v>1</v>
      </c>
      <c r="V4679">
        <f ca="1"/>
        <v>4</v>
      </c>
    </row>
    <row r="4680" spans="20:22" x14ac:dyDescent="0.25">
      <c r="T4680" t="str">
        <v>Yes</v>
      </c>
      <c r="U4680">
        <f t="shared" si="74"/>
        <v>1</v>
      </c>
      <c r="V4680">
        <f ca="1"/>
        <v>0</v>
      </c>
    </row>
    <row r="4681" spans="20:22" x14ac:dyDescent="0.25">
      <c r="T4681" t="str">
        <v>Yes</v>
      </c>
      <c r="U4681">
        <f t="shared" si="74"/>
        <v>1</v>
      </c>
      <c r="V4681">
        <f ca="1"/>
        <v>5</v>
      </c>
    </row>
    <row r="4682" spans="20:22" x14ac:dyDescent="0.25">
      <c r="T4682" t="str">
        <v>Yes</v>
      </c>
      <c r="U4682">
        <f t="shared" si="74"/>
        <v>1</v>
      </c>
      <c r="V4682">
        <f ca="1"/>
        <v>4</v>
      </c>
    </row>
    <row r="4683" spans="20:22" x14ac:dyDescent="0.25">
      <c r="T4683" t="str">
        <v>Yes</v>
      </c>
      <c r="U4683">
        <f t="shared" si="74"/>
        <v>1</v>
      </c>
      <c r="V4683">
        <f ca="1"/>
        <v>4</v>
      </c>
    </row>
    <row r="4684" spans="20:22" x14ac:dyDescent="0.25">
      <c r="T4684" t="str">
        <v>Yes</v>
      </c>
      <c r="U4684">
        <f t="shared" si="74"/>
        <v>1</v>
      </c>
      <c r="V4684">
        <f ca="1"/>
        <v>5</v>
      </c>
    </row>
    <row r="4685" spans="20:22" x14ac:dyDescent="0.25">
      <c r="T4685" t="str">
        <v>Yes</v>
      </c>
      <c r="U4685">
        <f t="shared" si="74"/>
        <v>1</v>
      </c>
      <c r="V4685">
        <f ca="1"/>
        <v>1</v>
      </c>
    </row>
    <row r="4686" spans="20:22" x14ac:dyDescent="0.25">
      <c r="T4686" t="str">
        <v>Yes</v>
      </c>
      <c r="U4686">
        <f t="shared" si="74"/>
        <v>1</v>
      </c>
      <c r="V4686">
        <f ca="1"/>
        <v>5</v>
      </c>
    </row>
    <row r="4687" spans="20:22" x14ac:dyDescent="0.25">
      <c r="T4687" t="str">
        <v>Yes</v>
      </c>
      <c r="U4687">
        <f t="shared" si="74"/>
        <v>1</v>
      </c>
      <c r="V4687">
        <f ca="1"/>
        <v>2</v>
      </c>
    </row>
    <row r="4688" spans="20:22" x14ac:dyDescent="0.25">
      <c r="T4688" t="str">
        <v>Yes</v>
      </c>
      <c r="U4688">
        <f t="shared" ref="U4688:U4751" si="75">IF(T4688="Yes",1,0)</f>
        <v>1</v>
      </c>
      <c r="V4688">
        <f ca="1"/>
        <v>0</v>
      </c>
    </row>
    <row r="4689" spans="20:22" x14ac:dyDescent="0.25">
      <c r="T4689" t="str">
        <v>Yes</v>
      </c>
      <c r="U4689">
        <f t="shared" si="75"/>
        <v>1</v>
      </c>
      <c r="V4689">
        <f ca="1"/>
        <v>3</v>
      </c>
    </row>
    <row r="4690" spans="20:22" x14ac:dyDescent="0.25">
      <c r="T4690" t="str">
        <v>Yes</v>
      </c>
      <c r="U4690">
        <f t="shared" si="75"/>
        <v>1</v>
      </c>
      <c r="V4690">
        <f ca="1"/>
        <v>4</v>
      </c>
    </row>
    <row r="4691" spans="20:22" x14ac:dyDescent="0.25">
      <c r="T4691" t="str">
        <v>Yes</v>
      </c>
      <c r="U4691">
        <f t="shared" si="75"/>
        <v>1</v>
      </c>
      <c r="V4691">
        <f ca="1"/>
        <v>0</v>
      </c>
    </row>
    <row r="4692" spans="20:22" x14ac:dyDescent="0.25">
      <c r="T4692" t="str">
        <v>Yes</v>
      </c>
      <c r="U4692">
        <f t="shared" si="75"/>
        <v>1</v>
      </c>
      <c r="V4692">
        <f ca="1"/>
        <v>2</v>
      </c>
    </row>
    <row r="4693" spans="20:22" x14ac:dyDescent="0.25">
      <c r="T4693" t="str">
        <v>Yes</v>
      </c>
      <c r="U4693">
        <f t="shared" si="75"/>
        <v>1</v>
      </c>
      <c r="V4693">
        <f ca="1"/>
        <v>1</v>
      </c>
    </row>
    <row r="4694" spans="20:22" x14ac:dyDescent="0.25">
      <c r="T4694" t="str">
        <v>Yes</v>
      </c>
      <c r="U4694">
        <f t="shared" si="75"/>
        <v>1</v>
      </c>
      <c r="V4694">
        <f ca="1"/>
        <v>4</v>
      </c>
    </row>
    <row r="4695" spans="20:22" x14ac:dyDescent="0.25">
      <c r="T4695" t="str">
        <v>Yes</v>
      </c>
      <c r="U4695">
        <f t="shared" si="75"/>
        <v>1</v>
      </c>
      <c r="V4695">
        <f ca="1"/>
        <v>2</v>
      </c>
    </row>
    <row r="4696" spans="20:22" x14ac:dyDescent="0.25">
      <c r="T4696" t="str">
        <v>Yes</v>
      </c>
      <c r="U4696">
        <f t="shared" si="75"/>
        <v>1</v>
      </c>
      <c r="V4696">
        <f ca="1"/>
        <v>2</v>
      </c>
    </row>
    <row r="4697" spans="20:22" x14ac:dyDescent="0.25">
      <c r="T4697" t="str">
        <v>Yes</v>
      </c>
      <c r="U4697">
        <f t="shared" si="75"/>
        <v>1</v>
      </c>
      <c r="V4697">
        <f ca="1"/>
        <v>2</v>
      </c>
    </row>
    <row r="4698" spans="20:22" x14ac:dyDescent="0.25">
      <c r="T4698" t="str">
        <v>Yes</v>
      </c>
      <c r="U4698">
        <f t="shared" si="75"/>
        <v>1</v>
      </c>
      <c r="V4698">
        <f ca="1"/>
        <v>2</v>
      </c>
    </row>
    <row r="4699" spans="20:22" x14ac:dyDescent="0.25">
      <c r="T4699" t="str">
        <v>Yes</v>
      </c>
      <c r="U4699">
        <f t="shared" si="75"/>
        <v>1</v>
      </c>
      <c r="V4699">
        <f ca="1"/>
        <v>4</v>
      </c>
    </row>
    <row r="4700" spans="20:22" x14ac:dyDescent="0.25">
      <c r="T4700" t="str">
        <v>Yes</v>
      </c>
      <c r="U4700">
        <f t="shared" si="75"/>
        <v>1</v>
      </c>
      <c r="V4700">
        <f ca="1"/>
        <v>3</v>
      </c>
    </row>
    <row r="4701" spans="20:22" x14ac:dyDescent="0.25">
      <c r="T4701" t="str">
        <v>Yes</v>
      </c>
      <c r="U4701">
        <f t="shared" si="75"/>
        <v>1</v>
      </c>
      <c r="V4701">
        <f ca="1"/>
        <v>4</v>
      </c>
    </row>
    <row r="4702" spans="20:22" x14ac:dyDescent="0.25">
      <c r="T4702" t="str">
        <v>Yes</v>
      </c>
      <c r="U4702">
        <f t="shared" si="75"/>
        <v>1</v>
      </c>
      <c r="V4702">
        <f ca="1"/>
        <v>2</v>
      </c>
    </row>
    <row r="4703" spans="20:22" x14ac:dyDescent="0.25">
      <c r="T4703" t="str">
        <v>Yes</v>
      </c>
      <c r="U4703">
        <f t="shared" si="75"/>
        <v>1</v>
      </c>
      <c r="V4703">
        <f ca="1"/>
        <v>2</v>
      </c>
    </row>
    <row r="4704" spans="20:22" x14ac:dyDescent="0.25">
      <c r="T4704" t="str">
        <v>Yes</v>
      </c>
      <c r="U4704">
        <f t="shared" si="75"/>
        <v>1</v>
      </c>
      <c r="V4704">
        <f ca="1"/>
        <v>4</v>
      </c>
    </row>
    <row r="4705" spans="20:22" x14ac:dyDescent="0.25">
      <c r="T4705" t="str">
        <v>Yes</v>
      </c>
      <c r="U4705">
        <f t="shared" si="75"/>
        <v>1</v>
      </c>
      <c r="V4705">
        <f ca="1"/>
        <v>3</v>
      </c>
    </row>
    <row r="4706" spans="20:22" x14ac:dyDescent="0.25">
      <c r="T4706" t="str">
        <v>Yes</v>
      </c>
      <c r="U4706">
        <f t="shared" si="75"/>
        <v>1</v>
      </c>
      <c r="V4706">
        <f ca="1"/>
        <v>0</v>
      </c>
    </row>
    <row r="4707" spans="20:22" x14ac:dyDescent="0.25">
      <c r="T4707" t="str">
        <v>Yes</v>
      </c>
      <c r="U4707">
        <f t="shared" si="75"/>
        <v>1</v>
      </c>
      <c r="V4707">
        <f ca="1"/>
        <v>1</v>
      </c>
    </row>
    <row r="4708" spans="20:22" x14ac:dyDescent="0.25">
      <c r="T4708" t="str">
        <v>Yes</v>
      </c>
      <c r="U4708">
        <f t="shared" si="75"/>
        <v>1</v>
      </c>
      <c r="V4708">
        <f ca="1"/>
        <v>0</v>
      </c>
    </row>
    <row r="4709" spans="20:22" x14ac:dyDescent="0.25">
      <c r="T4709" t="str">
        <v>Yes</v>
      </c>
      <c r="U4709">
        <f t="shared" si="75"/>
        <v>1</v>
      </c>
      <c r="V4709">
        <f ca="1"/>
        <v>2</v>
      </c>
    </row>
    <row r="4710" spans="20:22" x14ac:dyDescent="0.25">
      <c r="T4710" t="str">
        <v>Yes</v>
      </c>
      <c r="U4710">
        <f t="shared" si="75"/>
        <v>1</v>
      </c>
      <c r="V4710">
        <f ca="1"/>
        <v>2</v>
      </c>
    </row>
    <row r="4711" spans="20:22" x14ac:dyDescent="0.25">
      <c r="T4711" t="str">
        <v>Yes</v>
      </c>
      <c r="U4711">
        <f t="shared" si="75"/>
        <v>1</v>
      </c>
      <c r="V4711">
        <f ca="1"/>
        <v>3</v>
      </c>
    </row>
    <row r="4712" spans="20:22" x14ac:dyDescent="0.25">
      <c r="T4712" t="str">
        <v>Yes</v>
      </c>
      <c r="U4712">
        <f t="shared" si="75"/>
        <v>1</v>
      </c>
      <c r="V4712">
        <f ca="1"/>
        <v>2</v>
      </c>
    </row>
    <row r="4713" spans="20:22" x14ac:dyDescent="0.25">
      <c r="T4713" t="str">
        <v>Yes</v>
      </c>
      <c r="U4713">
        <f t="shared" si="75"/>
        <v>1</v>
      </c>
      <c r="V4713">
        <f ca="1"/>
        <v>5</v>
      </c>
    </row>
    <row r="4714" spans="20:22" x14ac:dyDescent="0.25">
      <c r="T4714" t="str">
        <v>Yes</v>
      </c>
      <c r="U4714">
        <f t="shared" si="75"/>
        <v>1</v>
      </c>
      <c r="V4714">
        <f ca="1"/>
        <v>2</v>
      </c>
    </row>
    <row r="4715" spans="20:22" x14ac:dyDescent="0.25">
      <c r="T4715" t="str">
        <v>Yes</v>
      </c>
      <c r="U4715">
        <f t="shared" si="75"/>
        <v>1</v>
      </c>
      <c r="V4715">
        <f ca="1"/>
        <v>3</v>
      </c>
    </row>
    <row r="4716" spans="20:22" x14ac:dyDescent="0.25">
      <c r="T4716" t="str">
        <v>Yes</v>
      </c>
      <c r="U4716">
        <f t="shared" si="75"/>
        <v>1</v>
      </c>
      <c r="V4716">
        <f ca="1"/>
        <v>5</v>
      </c>
    </row>
    <row r="4717" spans="20:22" x14ac:dyDescent="0.25">
      <c r="T4717" t="str">
        <v>Yes</v>
      </c>
      <c r="U4717">
        <f t="shared" si="75"/>
        <v>1</v>
      </c>
      <c r="V4717">
        <f ca="1"/>
        <v>5</v>
      </c>
    </row>
    <row r="4718" spans="20:22" x14ac:dyDescent="0.25">
      <c r="T4718" t="str">
        <v>Yes</v>
      </c>
      <c r="U4718">
        <f t="shared" si="75"/>
        <v>1</v>
      </c>
      <c r="V4718">
        <f ca="1"/>
        <v>2</v>
      </c>
    </row>
    <row r="4719" spans="20:22" x14ac:dyDescent="0.25">
      <c r="T4719" t="str">
        <v>Yes</v>
      </c>
      <c r="U4719">
        <f t="shared" si="75"/>
        <v>1</v>
      </c>
      <c r="V4719">
        <f ca="1"/>
        <v>2</v>
      </c>
    </row>
    <row r="4720" spans="20:22" x14ac:dyDescent="0.25">
      <c r="T4720" t="str">
        <v>Yes</v>
      </c>
      <c r="U4720">
        <f t="shared" si="75"/>
        <v>1</v>
      </c>
      <c r="V4720">
        <f ca="1"/>
        <v>2</v>
      </c>
    </row>
    <row r="4721" spans="20:22" x14ac:dyDescent="0.25">
      <c r="T4721" t="str">
        <v>Yes</v>
      </c>
      <c r="U4721">
        <f t="shared" si="75"/>
        <v>1</v>
      </c>
      <c r="V4721">
        <f ca="1"/>
        <v>5</v>
      </c>
    </row>
    <row r="4722" spans="20:22" x14ac:dyDescent="0.25">
      <c r="T4722" t="str">
        <v>Yes</v>
      </c>
      <c r="U4722">
        <f t="shared" si="75"/>
        <v>1</v>
      </c>
      <c r="V4722">
        <f ca="1"/>
        <v>4</v>
      </c>
    </row>
    <row r="4723" spans="20:22" x14ac:dyDescent="0.25">
      <c r="T4723" t="str">
        <v>Yes</v>
      </c>
      <c r="U4723">
        <f t="shared" si="75"/>
        <v>1</v>
      </c>
      <c r="V4723">
        <f ca="1"/>
        <v>5</v>
      </c>
    </row>
    <row r="4724" spans="20:22" x14ac:dyDescent="0.25">
      <c r="T4724" t="str">
        <v>Yes</v>
      </c>
      <c r="U4724">
        <f t="shared" si="75"/>
        <v>1</v>
      </c>
      <c r="V4724">
        <f ca="1"/>
        <v>0</v>
      </c>
    </row>
    <row r="4725" spans="20:22" x14ac:dyDescent="0.25">
      <c r="T4725" t="str">
        <v>Yes</v>
      </c>
      <c r="U4725">
        <f t="shared" si="75"/>
        <v>1</v>
      </c>
      <c r="V4725">
        <f ca="1"/>
        <v>5</v>
      </c>
    </row>
    <row r="4726" spans="20:22" x14ac:dyDescent="0.25">
      <c r="T4726" t="str">
        <v>Yes</v>
      </c>
      <c r="U4726">
        <f t="shared" si="75"/>
        <v>1</v>
      </c>
      <c r="V4726">
        <f ca="1"/>
        <v>0</v>
      </c>
    </row>
    <row r="4727" spans="20:22" x14ac:dyDescent="0.25">
      <c r="T4727" t="str">
        <v>Yes</v>
      </c>
      <c r="U4727">
        <f t="shared" si="75"/>
        <v>1</v>
      </c>
      <c r="V4727">
        <f ca="1"/>
        <v>5</v>
      </c>
    </row>
    <row r="4728" spans="20:22" x14ac:dyDescent="0.25">
      <c r="T4728" t="str">
        <v>Yes</v>
      </c>
      <c r="U4728">
        <f t="shared" si="75"/>
        <v>1</v>
      </c>
      <c r="V4728">
        <f ca="1"/>
        <v>4</v>
      </c>
    </row>
    <row r="4729" spans="20:22" x14ac:dyDescent="0.25">
      <c r="T4729" t="str">
        <v>Yes</v>
      </c>
      <c r="U4729">
        <f t="shared" si="75"/>
        <v>1</v>
      </c>
      <c r="V4729">
        <f ca="1"/>
        <v>1</v>
      </c>
    </row>
    <row r="4730" spans="20:22" x14ac:dyDescent="0.25">
      <c r="T4730" t="str">
        <v>Yes</v>
      </c>
      <c r="U4730">
        <f t="shared" si="75"/>
        <v>1</v>
      </c>
      <c r="V4730">
        <f ca="1"/>
        <v>1</v>
      </c>
    </row>
    <row r="4731" spans="20:22" x14ac:dyDescent="0.25">
      <c r="T4731" t="str">
        <v>Yes</v>
      </c>
      <c r="U4731">
        <f t="shared" si="75"/>
        <v>1</v>
      </c>
      <c r="V4731">
        <f ca="1"/>
        <v>2</v>
      </c>
    </row>
    <row r="4732" spans="20:22" x14ac:dyDescent="0.25">
      <c r="T4732" t="str">
        <v>Yes</v>
      </c>
      <c r="U4732">
        <f t="shared" si="75"/>
        <v>1</v>
      </c>
      <c r="V4732">
        <f ca="1"/>
        <v>4</v>
      </c>
    </row>
    <row r="4733" spans="20:22" x14ac:dyDescent="0.25">
      <c r="T4733" t="str">
        <v>Yes</v>
      </c>
      <c r="U4733">
        <f t="shared" si="75"/>
        <v>1</v>
      </c>
      <c r="V4733">
        <f ca="1"/>
        <v>1</v>
      </c>
    </row>
    <row r="4734" spans="20:22" x14ac:dyDescent="0.25">
      <c r="T4734" t="str">
        <v>Yes</v>
      </c>
      <c r="U4734">
        <f t="shared" si="75"/>
        <v>1</v>
      </c>
      <c r="V4734">
        <f ca="1"/>
        <v>0</v>
      </c>
    </row>
    <row r="4735" spans="20:22" x14ac:dyDescent="0.25">
      <c r="T4735" t="str">
        <v>Yes</v>
      </c>
      <c r="U4735">
        <f t="shared" si="75"/>
        <v>1</v>
      </c>
      <c r="V4735">
        <f ca="1"/>
        <v>4</v>
      </c>
    </row>
    <row r="4736" spans="20:22" x14ac:dyDescent="0.25">
      <c r="T4736" t="str">
        <v>Yes</v>
      </c>
      <c r="U4736">
        <f t="shared" si="75"/>
        <v>1</v>
      </c>
      <c r="V4736">
        <f ca="1"/>
        <v>2</v>
      </c>
    </row>
    <row r="4737" spans="20:22" x14ac:dyDescent="0.25">
      <c r="T4737" t="str">
        <v>Yes</v>
      </c>
      <c r="U4737">
        <f t="shared" si="75"/>
        <v>1</v>
      </c>
      <c r="V4737">
        <f ca="1"/>
        <v>0</v>
      </c>
    </row>
    <row r="4738" spans="20:22" x14ac:dyDescent="0.25">
      <c r="T4738" t="str">
        <v>Yes</v>
      </c>
      <c r="U4738">
        <f t="shared" si="75"/>
        <v>1</v>
      </c>
      <c r="V4738">
        <f ca="1"/>
        <v>2</v>
      </c>
    </row>
    <row r="4739" spans="20:22" x14ac:dyDescent="0.25">
      <c r="T4739" t="str">
        <v>Yes</v>
      </c>
      <c r="U4739">
        <f t="shared" si="75"/>
        <v>1</v>
      </c>
      <c r="V4739">
        <f ca="1"/>
        <v>4</v>
      </c>
    </row>
    <row r="4740" spans="20:22" x14ac:dyDescent="0.25">
      <c r="T4740" t="str">
        <v>Yes</v>
      </c>
      <c r="U4740">
        <f t="shared" si="75"/>
        <v>1</v>
      </c>
      <c r="V4740">
        <f ca="1"/>
        <v>5</v>
      </c>
    </row>
    <row r="4741" spans="20:22" x14ac:dyDescent="0.25">
      <c r="T4741" t="str">
        <v>Yes</v>
      </c>
      <c r="U4741">
        <f t="shared" si="75"/>
        <v>1</v>
      </c>
      <c r="V4741">
        <f ca="1"/>
        <v>0</v>
      </c>
    </row>
    <row r="4742" spans="20:22" x14ac:dyDescent="0.25">
      <c r="T4742" t="str">
        <v>Yes</v>
      </c>
      <c r="U4742">
        <f t="shared" si="75"/>
        <v>1</v>
      </c>
      <c r="V4742">
        <f ca="1"/>
        <v>4</v>
      </c>
    </row>
    <row r="4743" spans="20:22" x14ac:dyDescent="0.25">
      <c r="T4743" t="str">
        <v>Yes</v>
      </c>
      <c r="U4743">
        <f t="shared" si="75"/>
        <v>1</v>
      </c>
      <c r="V4743">
        <f ca="1"/>
        <v>3</v>
      </c>
    </row>
    <row r="4744" spans="20:22" x14ac:dyDescent="0.25">
      <c r="T4744" t="str">
        <v>Yes</v>
      </c>
      <c r="U4744">
        <f t="shared" si="75"/>
        <v>1</v>
      </c>
      <c r="V4744">
        <f ca="1"/>
        <v>5</v>
      </c>
    </row>
    <row r="4745" spans="20:22" x14ac:dyDescent="0.25">
      <c r="T4745" t="str">
        <v>Yes</v>
      </c>
      <c r="U4745">
        <f t="shared" si="75"/>
        <v>1</v>
      </c>
      <c r="V4745">
        <f ca="1"/>
        <v>5</v>
      </c>
    </row>
    <row r="4746" spans="20:22" x14ac:dyDescent="0.25">
      <c r="T4746" t="str">
        <v>Yes</v>
      </c>
      <c r="U4746">
        <f t="shared" si="75"/>
        <v>1</v>
      </c>
      <c r="V4746">
        <f ca="1"/>
        <v>1</v>
      </c>
    </row>
    <row r="4747" spans="20:22" x14ac:dyDescent="0.25">
      <c r="T4747" t="str">
        <v>Yes</v>
      </c>
      <c r="U4747">
        <f t="shared" si="75"/>
        <v>1</v>
      </c>
      <c r="V4747">
        <f ca="1"/>
        <v>2</v>
      </c>
    </row>
    <row r="4748" spans="20:22" x14ac:dyDescent="0.25">
      <c r="T4748" t="str">
        <v>Yes</v>
      </c>
      <c r="U4748">
        <f t="shared" si="75"/>
        <v>1</v>
      </c>
      <c r="V4748">
        <f ca="1"/>
        <v>0</v>
      </c>
    </row>
    <row r="4749" spans="20:22" x14ac:dyDescent="0.25">
      <c r="T4749" t="str">
        <v>Yes</v>
      </c>
      <c r="U4749">
        <f t="shared" si="75"/>
        <v>1</v>
      </c>
      <c r="V4749">
        <f ca="1"/>
        <v>5</v>
      </c>
    </row>
    <row r="4750" spans="20:22" x14ac:dyDescent="0.25">
      <c r="T4750" t="str">
        <v>Yes</v>
      </c>
      <c r="U4750">
        <f t="shared" si="75"/>
        <v>1</v>
      </c>
      <c r="V4750">
        <f ca="1"/>
        <v>4</v>
      </c>
    </row>
    <row r="4751" spans="20:22" x14ac:dyDescent="0.25">
      <c r="T4751" t="str">
        <v>Yes</v>
      </c>
      <c r="U4751">
        <f t="shared" si="75"/>
        <v>1</v>
      </c>
      <c r="V4751">
        <f ca="1"/>
        <v>5</v>
      </c>
    </row>
    <row r="4752" spans="20:22" x14ac:dyDescent="0.25">
      <c r="T4752" t="str">
        <v>Yes</v>
      </c>
      <c r="U4752">
        <f t="shared" ref="U4752:U4815" si="76">IF(T4752="Yes",1,0)</f>
        <v>1</v>
      </c>
      <c r="V4752">
        <f ca="1"/>
        <v>3</v>
      </c>
    </row>
    <row r="4753" spans="20:22" x14ac:dyDescent="0.25">
      <c r="T4753" t="str">
        <v>Yes</v>
      </c>
      <c r="U4753">
        <f t="shared" si="76"/>
        <v>1</v>
      </c>
      <c r="V4753">
        <f ca="1"/>
        <v>3</v>
      </c>
    </row>
    <row r="4754" spans="20:22" x14ac:dyDescent="0.25">
      <c r="T4754" t="str">
        <v>Yes</v>
      </c>
      <c r="U4754">
        <f t="shared" si="76"/>
        <v>1</v>
      </c>
      <c r="V4754">
        <f ca="1"/>
        <v>2</v>
      </c>
    </row>
    <row r="4755" spans="20:22" x14ac:dyDescent="0.25">
      <c r="T4755" t="str">
        <v>Yes</v>
      </c>
      <c r="U4755">
        <f t="shared" si="76"/>
        <v>1</v>
      </c>
      <c r="V4755">
        <f ca="1"/>
        <v>2</v>
      </c>
    </row>
    <row r="4756" spans="20:22" x14ac:dyDescent="0.25">
      <c r="T4756" t="str">
        <v>Yes</v>
      </c>
      <c r="U4756">
        <f t="shared" si="76"/>
        <v>1</v>
      </c>
      <c r="V4756">
        <f ca="1"/>
        <v>1</v>
      </c>
    </row>
    <row r="4757" spans="20:22" x14ac:dyDescent="0.25">
      <c r="T4757" t="str">
        <v>Yes</v>
      </c>
      <c r="U4757">
        <f t="shared" si="76"/>
        <v>1</v>
      </c>
      <c r="V4757">
        <f ca="1"/>
        <v>1</v>
      </c>
    </row>
    <row r="4758" spans="20:22" x14ac:dyDescent="0.25">
      <c r="T4758" t="str">
        <v>Yes</v>
      </c>
      <c r="U4758">
        <f t="shared" si="76"/>
        <v>1</v>
      </c>
      <c r="V4758">
        <f ca="1"/>
        <v>4</v>
      </c>
    </row>
    <row r="4759" spans="20:22" x14ac:dyDescent="0.25">
      <c r="T4759" t="str">
        <v>Yes</v>
      </c>
      <c r="U4759">
        <f t="shared" si="76"/>
        <v>1</v>
      </c>
      <c r="V4759">
        <f ca="1"/>
        <v>1</v>
      </c>
    </row>
    <row r="4760" spans="20:22" x14ac:dyDescent="0.25">
      <c r="T4760" t="str">
        <v>Yes</v>
      </c>
      <c r="U4760">
        <f t="shared" si="76"/>
        <v>1</v>
      </c>
      <c r="V4760">
        <f ca="1"/>
        <v>2</v>
      </c>
    </row>
    <row r="4761" spans="20:22" x14ac:dyDescent="0.25">
      <c r="T4761" t="str">
        <v>Yes</v>
      </c>
      <c r="U4761">
        <f t="shared" si="76"/>
        <v>1</v>
      </c>
      <c r="V4761">
        <f ca="1"/>
        <v>0</v>
      </c>
    </row>
    <row r="4762" spans="20:22" x14ac:dyDescent="0.25">
      <c r="T4762" t="str">
        <v>Yes</v>
      </c>
      <c r="U4762">
        <f t="shared" si="76"/>
        <v>1</v>
      </c>
      <c r="V4762">
        <f ca="1"/>
        <v>4</v>
      </c>
    </row>
    <row r="4763" spans="20:22" x14ac:dyDescent="0.25">
      <c r="T4763" t="str">
        <v>Yes</v>
      </c>
      <c r="U4763">
        <f t="shared" si="76"/>
        <v>1</v>
      </c>
      <c r="V4763">
        <f ca="1"/>
        <v>4</v>
      </c>
    </row>
    <row r="4764" spans="20:22" x14ac:dyDescent="0.25">
      <c r="T4764" t="str">
        <v>Yes</v>
      </c>
      <c r="U4764">
        <f t="shared" si="76"/>
        <v>1</v>
      </c>
      <c r="V4764">
        <f ca="1"/>
        <v>4</v>
      </c>
    </row>
    <row r="4765" spans="20:22" x14ac:dyDescent="0.25">
      <c r="T4765" t="str">
        <v>Yes</v>
      </c>
      <c r="U4765">
        <f t="shared" si="76"/>
        <v>1</v>
      </c>
      <c r="V4765">
        <f ca="1"/>
        <v>5</v>
      </c>
    </row>
    <row r="4766" spans="20:22" x14ac:dyDescent="0.25">
      <c r="T4766" t="str">
        <v>Yes</v>
      </c>
      <c r="U4766">
        <f t="shared" si="76"/>
        <v>1</v>
      </c>
      <c r="V4766">
        <f ca="1"/>
        <v>1</v>
      </c>
    </row>
    <row r="4767" spans="20:22" x14ac:dyDescent="0.25">
      <c r="T4767" t="str">
        <v>Yes</v>
      </c>
      <c r="U4767">
        <f t="shared" si="76"/>
        <v>1</v>
      </c>
      <c r="V4767">
        <f ca="1"/>
        <v>5</v>
      </c>
    </row>
    <row r="4768" spans="20:22" x14ac:dyDescent="0.25">
      <c r="T4768" t="str">
        <v>Yes</v>
      </c>
      <c r="U4768">
        <f t="shared" si="76"/>
        <v>1</v>
      </c>
      <c r="V4768">
        <f ca="1"/>
        <v>5</v>
      </c>
    </row>
    <row r="4769" spans="20:22" x14ac:dyDescent="0.25">
      <c r="T4769" t="str">
        <v>Yes</v>
      </c>
      <c r="U4769">
        <f t="shared" si="76"/>
        <v>1</v>
      </c>
      <c r="V4769">
        <f ca="1"/>
        <v>3</v>
      </c>
    </row>
    <row r="4770" spans="20:22" x14ac:dyDescent="0.25">
      <c r="T4770" t="str">
        <v>Yes</v>
      </c>
      <c r="U4770">
        <f t="shared" si="76"/>
        <v>1</v>
      </c>
      <c r="V4770">
        <f ca="1"/>
        <v>0</v>
      </c>
    </row>
    <row r="4771" spans="20:22" x14ac:dyDescent="0.25">
      <c r="T4771" t="str">
        <v>Yes</v>
      </c>
      <c r="U4771">
        <f t="shared" si="76"/>
        <v>1</v>
      </c>
      <c r="V4771">
        <f ca="1"/>
        <v>2</v>
      </c>
    </row>
    <row r="4772" spans="20:22" x14ac:dyDescent="0.25">
      <c r="T4772" t="str">
        <v>Yes</v>
      </c>
      <c r="U4772">
        <f t="shared" si="76"/>
        <v>1</v>
      </c>
      <c r="V4772">
        <f ca="1"/>
        <v>2</v>
      </c>
    </row>
    <row r="4773" spans="20:22" x14ac:dyDescent="0.25">
      <c r="T4773" t="str">
        <v>Yes</v>
      </c>
      <c r="U4773">
        <f t="shared" si="76"/>
        <v>1</v>
      </c>
      <c r="V4773">
        <f ca="1"/>
        <v>2</v>
      </c>
    </row>
    <row r="4774" spans="20:22" x14ac:dyDescent="0.25">
      <c r="T4774" t="str">
        <v>Yes</v>
      </c>
      <c r="U4774">
        <f t="shared" si="76"/>
        <v>1</v>
      </c>
      <c r="V4774">
        <f ca="1"/>
        <v>3</v>
      </c>
    </row>
    <row r="4775" spans="20:22" x14ac:dyDescent="0.25">
      <c r="T4775" t="str">
        <v>Yes</v>
      </c>
      <c r="U4775">
        <f t="shared" si="76"/>
        <v>1</v>
      </c>
      <c r="V4775">
        <f ca="1"/>
        <v>2</v>
      </c>
    </row>
    <row r="4776" spans="20:22" x14ac:dyDescent="0.25">
      <c r="T4776" t="str">
        <v>Yes</v>
      </c>
      <c r="U4776">
        <f t="shared" si="76"/>
        <v>1</v>
      </c>
      <c r="V4776">
        <f ca="1"/>
        <v>3</v>
      </c>
    </row>
    <row r="4777" spans="20:22" x14ac:dyDescent="0.25">
      <c r="T4777" t="str">
        <v>Yes</v>
      </c>
      <c r="U4777">
        <f t="shared" si="76"/>
        <v>1</v>
      </c>
      <c r="V4777">
        <f ca="1"/>
        <v>2</v>
      </c>
    </row>
    <row r="4778" spans="20:22" x14ac:dyDescent="0.25">
      <c r="T4778" t="str">
        <v>Yes</v>
      </c>
      <c r="U4778">
        <f t="shared" si="76"/>
        <v>1</v>
      </c>
      <c r="V4778">
        <f ca="1"/>
        <v>3</v>
      </c>
    </row>
    <row r="4779" spans="20:22" x14ac:dyDescent="0.25">
      <c r="T4779" t="str">
        <v>Yes</v>
      </c>
      <c r="U4779">
        <f t="shared" si="76"/>
        <v>1</v>
      </c>
      <c r="V4779">
        <f ca="1"/>
        <v>0</v>
      </c>
    </row>
    <row r="4780" spans="20:22" x14ac:dyDescent="0.25">
      <c r="T4780" t="str">
        <v>Yes</v>
      </c>
      <c r="U4780">
        <f t="shared" si="76"/>
        <v>1</v>
      </c>
      <c r="V4780">
        <f ca="1"/>
        <v>2</v>
      </c>
    </row>
    <row r="4781" spans="20:22" x14ac:dyDescent="0.25">
      <c r="T4781" t="str">
        <v>Yes</v>
      </c>
      <c r="U4781">
        <f t="shared" si="76"/>
        <v>1</v>
      </c>
      <c r="V4781">
        <f ca="1"/>
        <v>5</v>
      </c>
    </row>
    <row r="4782" spans="20:22" x14ac:dyDescent="0.25">
      <c r="T4782" t="str">
        <v>Yes</v>
      </c>
      <c r="U4782">
        <f t="shared" si="76"/>
        <v>1</v>
      </c>
      <c r="V4782">
        <f ca="1"/>
        <v>2</v>
      </c>
    </row>
    <row r="4783" spans="20:22" x14ac:dyDescent="0.25">
      <c r="T4783" t="str">
        <v>Yes</v>
      </c>
      <c r="U4783">
        <f t="shared" si="76"/>
        <v>1</v>
      </c>
      <c r="V4783">
        <f ca="1"/>
        <v>4</v>
      </c>
    </row>
    <row r="4784" spans="20:22" x14ac:dyDescent="0.25">
      <c r="T4784" t="str">
        <v>Yes</v>
      </c>
      <c r="U4784">
        <f t="shared" si="76"/>
        <v>1</v>
      </c>
      <c r="V4784">
        <f ca="1"/>
        <v>0</v>
      </c>
    </row>
    <row r="4785" spans="20:22" x14ac:dyDescent="0.25">
      <c r="T4785" t="str">
        <v>Yes</v>
      </c>
      <c r="U4785">
        <f t="shared" si="76"/>
        <v>1</v>
      </c>
      <c r="V4785">
        <f ca="1"/>
        <v>3</v>
      </c>
    </row>
    <row r="4786" spans="20:22" x14ac:dyDescent="0.25">
      <c r="T4786" t="str">
        <v>Yes</v>
      </c>
      <c r="U4786">
        <f t="shared" si="76"/>
        <v>1</v>
      </c>
      <c r="V4786">
        <f ca="1"/>
        <v>4</v>
      </c>
    </row>
    <row r="4787" spans="20:22" x14ac:dyDescent="0.25">
      <c r="T4787" t="str">
        <v>Yes</v>
      </c>
      <c r="U4787">
        <f t="shared" si="76"/>
        <v>1</v>
      </c>
      <c r="V4787">
        <f ca="1"/>
        <v>1</v>
      </c>
    </row>
    <row r="4788" spans="20:22" x14ac:dyDescent="0.25">
      <c r="T4788" t="str">
        <v>Yes</v>
      </c>
      <c r="U4788">
        <f t="shared" si="76"/>
        <v>1</v>
      </c>
      <c r="V4788">
        <f ca="1"/>
        <v>1</v>
      </c>
    </row>
    <row r="4789" spans="20:22" x14ac:dyDescent="0.25">
      <c r="T4789" t="str">
        <v>Yes</v>
      </c>
      <c r="U4789">
        <f t="shared" si="76"/>
        <v>1</v>
      </c>
      <c r="V4789">
        <f ca="1"/>
        <v>1</v>
      </c>
    </row>
    <row r="4790" spans="20:22" x14ac:dyDescent="0.25">
      <c r="T4790" t="str">
        <v>Yes</v>
      </c>
      <c r="U4790">
        <f t="shared" si="76"/>
        <v>1</v>
      </c>
      <c r="V4790">
        <f ca="1"/>
        <v>1</v>
      </c>
    </row>
    <row r="4791" spans="20:22" x14ac:dyDescent="0.25">
      <c r="T4791" t="str">
        <v>Yes</v>
      </c>
      <c r="U4791">
        <f t="shared" si="76"/>
        <v>1</v>
      </c>
      <c r="V4791">
        <f ca="1"/>
        <v>3</v>
      </c>
    </row>
    <row r="4792" spans="20:22" x14ac:dyDescent="0.25">
      <c r="T4792" t="str">
        <v>Yes</v>
      </c>
      <c r="U4792">
        <f t="shared" si="76"/>
        <v>1</v>
      </c>
      <c r="V4792">
        <f ca="1"/>
        <v>0</v>
      </c>
    </row>
    <row r="4793" spans="20:22" x14ac:dyDescent="0.25">
      <c r="T4793" t="str">
        <v>Yes</v>
      </c>
      <c r="U4793">
        <f t="shared" si="76"/>
        <v>1</v>
      </c>
      <c r="V4793">
        <f ca="1"/>
        <v>1</v>
      </c>
    </row>
    <row r="4794" spans="20:22" x14ac:dyDescent="0.25">
      <c r="T4794" t="str">
        <v>Yes</v>
      </c>
      <c r="U4794">
        <f t="shared" si="76"/>
        <v>1</v>
      </c>
      <c r="V4794">
        <f ca="1"/>
        <v>3</v>
      </c>
    </row>
    <row r="4795" spans="20:22" x14ac:dyDescent="0.25">
      <c r="T4795" t="str">
        <v>Yes</v>
      </c>
      <c r="U4795">
        <f t="shared" si="76"/>
        <v>1</v>
      </c>
      <c r="V4795">
        <f ca="1"/>
        <v>1</v>
      </c>
    </row>
    <row r="4796" spans="20:22" x14ac:dyDescent="0.25">
      <c r="T4796" t="str">
        <v>Yes</v>
      </c>
      <c r="U4796">
        <f t="shared" si="76"/>
        <v>1</v>
      </c>
      <c r="V4796">
        <f ca="1"/>
        <v>5</v>
      </c>
    </row>
    <row r="4797" spans="20:22" x14ac:dyDescent="0.25">
      <c r="T4797" t="str">
        <v>Yes</v>
      </c>
      <c r="U4797">
        <f t="shared" si="76"/>
        <v>1</v>
      </c>
      <c r="V4797">
        <f ca="1"/>
        <v>1</v>
      </c>
    </row>
    <row r="4798" spans="20:22" x14ac:dyDescent="0.25">
      <c r="T4798" t="str">
        <v>Yes</v>
      </c>
      <c r="U4798">
        <f t="shared" si="76"/>
        <v>1</v>
      </c>
      <c r="V4798">
        <f ca="1"/>
        <v>2</v>
      </c>
    </row>
    <row r="4799" spans="20:22" x14ac:dyDescent="0.25">
      <c r="T4799" t="str">
        <v>Yes</v>
      </c>
      <c r="U4799">
        <f t="shared" si="76"/>
        <v>1</v>
      </c>
      <c r="V4799">
        <f ca="1"/>
        <v>4</v>
      </c>
    </row>
    <row r="4800" spans="20:22" x14ac:dyDescent="0.25">
      <c r="T4800" t="str">
        <v>Yes</v>
      </c>
      <c r="U4800">
        <f t="shared" si="76"/>
        <v>1</v>
      </c>
      <c r="V4800">
        <f ca="1"/>
        <v>4</v>
      </c>
    </row>
    <row r="4801" spans="20:22" x14ac:dyDescent="0.25">
      <c r="T4801" t="str">
        <v>Yes</v>
      </c>
      <c r="U4801">
        <f t="shared" si="76"/>
        <v>1</v>
      </c>
      <c r="V4801">
        <f ca="1"/>
        <v>0</v>
      </c>
    </row>
    <row r="4802" spans="20:22" x14ac:dyDescent="0.25">
      <c r="T4802" t="str">
        <v>Yes</v>
      </c>
      <c r="U4802">
        <f t="shared" si="76"/>
        <v>1</v>
      </c>
      <c r="V4802">
        <f ca="1"/>
        <v>3</v>
      </c>
    </row>
    <row r="4803" spans="20:22" x14ac:dyDescent="0.25">
      <c r="T4803" t="str">
        <v>Yes</v>
      </c>
      <c r="U4803">
        <f t="shared" si="76"/>
        <v>1</v>
      </c>
      <c r="V4803">
        <f ca="1"/>
        <v>4</v>
      </c>
    </row>
    <row r="4804" spans="20:22" x14ac:dyDescent="0.25">
      <c r="T4804" t="str">
        <v>Yes</v>
      </c>
      <c r="U4804">
        <f t="shared" si="76"/>
        <v>1</v>
      </c>
      <c r="V4804">
        <f ca="1"/>
        <v>0</v>
      </c>
    </row>
    <row r="4805" spans="20:22" x14ac:dyDescent="0.25">
      <c r="T4805" t="str">
        <v>Yes</v>
      </c>
      <c r="U4805">
        <f t="shared" si="76"/>
        <v>1</v>
      </c>
      <c r="V4805">
        <f ca="1"/>
        <v>1</v>
      </c>
    </row>
    <row r="4806" spans="20:22" x14ac:dyDescent="0.25">
      <c r="T4806" t="str">
        <v>Yes</v>
      </c>
      <c r="U4806">
        <f t="shared" si="76"/>
        <v>1</v>
      </c>
      <c r="V4806">
        <f ca="1"/>
        <v>0</v>
      </c>
    </row>
    <row r="4807" spans="20:22" x14ac:dyDescent="0.25">
      <c r="T4807" t="str">
        <v>Yes</v>
      </c>
      <c r="U4807">
        <f t="shared" si="76"/>
        <v>1</v>
      </c>
      <c r="V4807">
        <f ca="1"/>
        <v>5</v>
      </c>
    </row>
    <row r="4808" spans="20:22" x14ac:dyDescent="0.25">
      <c r="T4808" t="str">
        <v>Yes</v>
      </c>
      <c r="U4808">
        <f t="shared" si="76"/>
        <v>1</v>
      </c>
      <c r="V4808">
        <f ca="1"/>
        <v>1</v>
      </c>
    </row>
    <row r="4809" spans="20:22" x14ac:dyDescent="0.25">
      <c r="T4809" t="str">
        <v>Yes</v>
      </c>
      <c r="U4809">
        <f t="shared" si="76"/>
        <v>1</v>
      </c>
      <c r="V4809">
        <f ca="1"/>
        <v>0</v>
      </c>
    </row>
    <row r="4810" spans="20:22" x14ac:dyDescent="0.25">
      <c r="T4810" t="str">
        <v>Yes</v>
      </c>
      <c r="U4810">
        <f t="shared" si="76"/>
        <v>1</v>
      </c>
      <c r="V4810">
        <f ca="1"/>
        <v>4</v>
      </c>
    </row>
    <row r="4811" spans="20:22" x14ac:dyDescent="0.25">
      <c r="T4811" t="str">
        <v>Yes</v>
      </c>
      <c r="U4811">
        <f t="shared" si="76"/>
        <v>1</v>
      </c>
      <c r="V4811">
        <f ca="1"/>
        <v>4</v>
      </c>
    </row>
    <row r="4812" spans="20:22" x14ac:dyDescent="0.25">
      <c r="T4812" t="str">
        <v>Yes</v>
      </c>
      <c r="U4812">
        <f t="shared" si="76"/>
        <v>1</v>
      </c>
      <c r="V4812">
        <f ca="1"/>
        <v>1</v>
      </c>
    </row>
    <row r="4813" spans="20:22" x14ac:dyDescent="0.25">
      <c r="T4813" t="str">
        <v>Yes</v>
      </c>
      <c r="U4813">
        <f t="shared" si="76"/>
        <v>1</v>
      </c>
      <c r="V4813">
        <f ca="1"/>
        <v>0</v>
      </c>
    </row>
    <row r="4814" spans="20:22" x14ac:dyDescent="0.25">
      <c r="T4814" t="str">
        <v>Yes</v>
      </c>
      <c r="U4814">
        <f t="shared" si="76"/>
        <v>1</v>
      </c>
      <c r="V4814">
        <f ca="1"/>
        <v>0</v>
      </c>
    </row>
    <row r="4815" spans="20:22" x14ac:dyDescent="0.25">
      <c r="T4815" t="str">
        <v>Yes</v>
      </c>
      <c r="U4815">
        <f t="shared" si="76"/>
        <v>1</v>
      </c>
      <c r="V4815">
        <f ca="1"/>
        <v>2</v>
      </c>
    </row>
    <row r="4816" spans="20:22" x14ac:dyDescent="0.25">
      <c r="T4816" t="str">
        <v>Yes</v>
      </c>
      <c r="U4816">
        <f t="shared" ref="U4816:U4879" si="77">IF(T4816="Yes",1,0)</f>
        <v>1</v>
      </c>
      <c r="V4816">
        <f ca="1"/>
        <v>2</v>
      </c>
    </row>
    <row r="4817" spans="20:22" x14ac:dyDescent="0.25">
      <c r="T4817" t="str">
        <v>Yes</v>
      </c>
      <c r="U4817">
        <f t="shared" si="77"/>
        <v>1</v>
      </c>
      <c r="V4817">
        <f ca="1"/>
        <v>5</v>
      </c>
    </row>
    <row r="4818" spans="20:22" x14ac:dyDescent="0.25">
      <c r="T4818" t="str">
        <v>Yes</v>
      </c>
      <c r="U4818">
        <f t="shared" si="77"/>
        <v>1</v>
      </c>
      <c r="V4818">
        <f ca="1"/>
        <v>5</v>
      </c>
    </row>
    <row r="4819" spans="20:22" x14ac:dyDescent="0.25">
      <c r="T4819" t="str">
        <v>Yes</v>
      </c>
      <c r="U4819">
        <f t="shared" si="77"/>
        <v>1</v>
      </c>
      <c r="V4819">
        <f ca="1"/>
        <v>4</v>
      </c>
    </row>
    <row r="4820" spans="20:22" x14ac:dyDescent="0.25">
      <c r="T4820" t="str">
        <v>Yes</v>
      </c>
      <c r="U4820">
        <f t="shared" si="77"/>
        <v>1</v>
      </c>
      <c r="V4820">
        <f ca="1"/>
        <v>3</v>
      </c>
    </row>
    <row r="4821" spans="20:22" x14ac:dyDescent="0.25">
      <c r="T4821" t="str">
        <v>Yes</v>
      </c>
      <c r="U4821">
        <f t="shared" si="77"/>
        <v>1</v>
      </c>
      <c r="V4821">
        <f ca="1"/>
        <v>4</v>
      </c>
    </row>
    <row r="4822" spans="20:22" x14ac:dyDescent="0.25">
      <c r="T4822" t="str">
        <v>Yes</v>
      </c>
      <c r="U4822">
        <f t="shared" si="77"/>
        <v>1</v>
      </c>
      <c r="V4822">
        <f ca="1"/>
        <v>2</v>
      </c>
    </row>
    <row r="4823" spans="20:22" x14ac:dyDescent="0.25">
      <c r="T4823" t="str">
        <v>Yes</v>
      </c>
      <c r="U4823">
        <f t="shared" si="77"/>
        <v>1</v>
      </c>
      <c r="V4823">
        <f ca="1"/>
        <v>4</v>
      </c>
    </row>
    <row r="4824" spans="20:22" x14ac:dyDescent="0.25">
      <c r="T4824" t="str">
        <v>Yes</v>
      </c>
      <c r="U4824">
        <f t="shared" si="77"/>
        <v>1</v>
      </c>
      <c r="V4824">
        <f ca="1"/>
        <v>0</v>
      </c>
    </row>
    <row r="4825" spans="20:22" x14ac:dyDescent="0.25">
      <c r="T4825" t="str">
        <v>Yes</v>
      </c>
      <c r="U4825">
        <f t="shared" si="77"/>
        <v>1</v>
      </c>
      <c r="V4825">
        <f ca="1"/>
        <v>0</v>
      </c>
    </row>
    <row r="4826" spans="20:22" x14ac:dyDescent="0.25">
      <c r="T4826" t="str">
        <v>Yes</v>
      </c>
      <c r="U4826">
        <f t="shared" si="77"/>
        <v>1</v>
      </c>
      <c r="V4826">
        <f ca="1"/>
        <v>2</v>
      </c>
    </row>
    <row r="4827" spans="20:22" x14ac:dyDescent="0.25">
      <c r="T4827" t="str">
        <v>Yes</v>
      </c>
      <c r="U4827">
        <f t="shared" si="77"/>
        <v>1</v>
      </c>
      <c r="V4827">
        <f ca="1"/>
        <v>2</v>
      </c>
    </row>
    <row r="4828" spans="20:22" x14ac:dyDescent="0.25">
      <c r="T4828" t="str">
        <v>Yes</v>
      </c>
      <c r="U4828">
        <f t="shared" si="77"/>
        <v>1</v>
      </c>
      <c r="V4828">
        <f ca="1"/>
        <v>3</v>
      </c>
    </row>
    <row r="4829" spans="20:22" x14ac:dyDescent="0.25">
      <c r="T4829" t="str">
        <v>Yes</v>
      </c>
      <c r="U4829">
        <f t="shared" si="77"/>
        <v>1</v>
      </c>
      <c r="V4829">
        <f ca="1"/>
        <v>5</v>
      </c>
    </row>
    <row r="4830" spans="20:22" x14ac:dyDescent="0.25">
      <c r="T4830" t="str">
        <v>Yes</v>
      </c>
      <c r="U4830">
        <f t="shared" si="77"/>
        <v>1</v>
      </c>
      <c r="V4830">
        <f ca="1"/>
        <v>0</v>
      </c>
    </row>
    <row r="4831" spans="20:22" x14ac:dyDescent="0.25">
      <c r="T4831" t="str">
        <v>Yes</v>
      </c>
      <c r="U4831">
        <f t="shared" si="77"/>
        <v>1</v>
      </c>
      <c r="V4831">
        <f ca="1"/>
        <v>0</v>
      </c>
    </row>
    <row r="4832" spans="20:22" x14ac:dyDescent="0.25">
      <c r="T4832" t="str">
        <v>Yes</v>
      </c>
      <c r="U4832">
        <f t="shared" si="77"/>
        <v>1</v>
      </c>
      <c r="V4832">
        <f ca="1"/>
        <v>1</v>
      </c>
    </row>
    <row r="4833" spans="20:22" x14ac:dyDescent="0.25">
      <c r="T4833" t="str">
        <v>Yes</v>
      </c>
      <c r="U4833">
        <f t="shared" si="77"/>
        <v>1</v>
      </c>
      <c r="V4833">
        <f ca="1"/>
        <v>2</v>
      </c>
    </row>
    <row r="4834" spans="20:22" x14ac:dyDescent="0.25">
      <c r="T4834" t="str">
        <v>Yes</v>
      </c>
      <c r="U4834">
        <f t="shared" si="77"/>
        <v>1</v>
      </c>
      <c r="V4834">
        <f ca="1"/>
        <v>2</v>
      </c>
    </row>
    <row r="4835" spans="20:22" x14ac:dyDescent="0.25">
      <c r="T4835" t="str">
        <v>Yes</v>
      </c>
      <c r="U4835">
        <f t="shared" si="77"/>
        <v>1</v>
      </c>
      <c r="V4835">
        <f ca="1"/>
        <v>4</v>
      </c>
    </row>
    <row r="4836" spans="20:22" x14ac:dyDescent="0.25">
      <c r="T4836" t="str">
        <v>Yes</v>
      </c>
      <c r="U4836">
        <f t="shared" si="77"/>
        <v>1</v>
      </c>
      <c r="V4836">
        <f ca="1"/>
        <v>1</v>
      </c>
    </row>
    <row r="4837" spans="20:22" x14ac:dyDescent="0.25">
      <c r="T4837" t="str">
        <v>Yes</v>
      </c>
      <c r="U4837">
        <f t="shared" si="77"/>
        <v>1</v>
      </c>
      <c r="V4837">
        <f ca="1"/>
        <v>1</v>
      </c>
    </row>
    <row r="4838" spans="20:22" x14ac:dyDescent="0.25">
      <c r="T4838" t="str">
        <v>Yes</v>
      </c>
      <c r="U4838">
        <f t="shared" si="77"/>
        <v>1</v>
      </c>
      <c r="V4838">
        <f ca="1"/>
        <v>3</v>
      </c>
    </row>
    <row r="4839" spans="20:22" x14ac:dyDescent="0.25">
      <c r="T4839" t="str">
        <v>Yes</v>
      </c>
      <c r="U4839">
        <f t="shared" si="77"/>
        <v>1</v>
      </c>
      <c r="V4839">
        <f ca="1"/>
        <v>3</v>
      </c>
    </row>
    <row r="4840" spans="20:22" x14ac:dyDescent="0.25">
      <c r="T4840" t="str">
        <v>Yes</v>
      </c>
      <c r="U4840">
        <f t="shared" si="77"/>
        <v>1</v>
      </c>
      <c r="V4840">
        <f ca="1"/>
        <v>4</v>
      </c>
    </row>
    <row r="4841" spans="20:22" x14ac:dyDescent="0.25">
      <c r="T4841" t="str">
        <v>Yes</v>
      </c>
      <c r="U4841">
        <f t="shared" si="77"/>
        <v>1</v>
      </c>
      <c r="V4841">
        <f ca="1"/>
        <v>4</v>
      </c>
    </row>
    <row r="4842" spans="20:22" x14ac:dyDescent="0.25">
      <c r="T4842" t="str">
        <v>Yes</v>
      </c>
      <c r="U4842">
        <f t="shared" si="77"/>
        <v>1</v>
      </c>
      <c r="V4842">
        <f ca="1"/>
        <v>4</v>
      </c>
    </row>
    <row r="4843" spans="20:22" x14ac:dyDescent="0.25">
      <c r="T4843" t="str">
        <v>Yes</v>
      </c>
      <c r="U4843">
        <f t="shared" si="77"/>
        <v>1</v>
      </c>
      <c r="V4843">
        <f ca="1"/>
        <v>0</v>
      </c>
    </row>
    <row r="4844" spans="20:22" x14ac:dyDescent="0.25">
      <c r="T4844" t="str">
        <v>Yes</v>
      </c>
      <c r="U4844">
        <f t="shared" si="77"/>
        <v>1</v>
      </c>
      <c r="V4844">
        <f ca="1"/>
        <v>0</v>
      </c>
    </row>
    <row r="4845" spans="20:22" x14ac:dyDescent="0.25">
      <c r="T4845" t="str">
        <v>Yes</v>
      </c>
      <c r="U4845">
        <f t="shared" si="77"/>
        <v>1</v>
      </c>
      <c r="V4845">
        <f ca="1"/>
        <v>3</v>
      </c>
    </row>
    <row r="4846" spans="20:22" x14ac:dyDescent="0.25">
      <c r="T4846" t="str">
        <v>Yes</v>
      </c>
      <c r="U4846">
        <f t="shared" si="77"/>
        <v>1</v>
      </c>
      <c r="V4846">
        <f ca="1"/>
        <v>0</v>
      </c>
    </row>
    <row r="4847" spans="20:22" x14ac:dyDescent="0.25">
      <c r="T4847" t="str">
        <v>Yes</v>
      </c>
      <c r="U4847">
        <f t="shared" si="77"/>
        <v>1</v>
      </c>
      <c r="V4847">
        <f ca="1"/>
        <v>5</v>
      </c>
    </row>
    <row r="4848" spans="20:22" x14ac:dyDescent="0.25">
      <c r="T4848" t="str">
        <v>Yes</v>
      </c>
      <c r="U4848">
        <f t="shared" si="77"/>
        <v>1</v>
      </c>
      <c r="V4848">
        <f ca="1"/>
        <v>5</v>
      </c>
    </row>
    <row r="4849" spans="20:22" x14ac:dyDescent="0.25">
      <c r="T4849" t="str">
        <v>Yes</v>
      </c>
      <c r="U4849">
        <f t="shared" si="77"/>
        <v>1</v>
      </c>
      <c r="V4849">
        <f ca="1"/>
        <v>3</v>
      </c>
    </row>
    <row r="4850" spans="20:22" x14ac:dyDescent="0.25">
      <c r="T4850" t="str">
        <v>Yes</v>
      </c>
      <c r="U4850">
        <f t="shared" si="77"/>
        <v>1</v>
      </c>
      <c r="V4850">
        <f ca="1"/>
        <v>0</v>
      </c>
    </row>
    <row r="4851" spans="20:22" x14ac:dyDescent="0.25">
      <c r="T4851" t="str">
        <v>Yes</v>
      </c>
      <c r="U4851">
        <f t="shared" si="77"/>
        <v>1</v>
      </c>
      <c r="V4851">
        <f ca="1"/>
        <v>2</v>
      </c>
    </row>
    <row r="4852" spans="20:22" x14ac:dyDescent="0.25">
      <c r="T4852" t="str">
        <v>Yes</v>
      </c>
      <c r="U4852">
        <f t="shared" si="77"/>
        <v>1</v>
      </c>
      <c r="V4852">
        <f ca="1"/>
        <v>2</v>
      </c>
    </row>
    <row r="4853" spans="20:22" x14ac:dyDescent="0.25">
      <c r="T4853" t="str">
        <v>Yes</v>
      </c>
      <c r="U4853">
        <f t="shared" si="77"/>
        <v>1</v>
      </c>
      <c r="V4853">
        <f ca="1"/>
        <v>3</v>
      </c>
    </row>
    <row r="4854" spans="20:22" x14ac:dyDescent="0.25">
      <c r="T4854" t="str">
        <v>Yes</v>
      </c>
      <c r="U4854">
        <f t="shared" si="77"/>
        <v>1</v>
      </c>
      <c r="V4854">
        <f ca="1"/>
        <v>2</v>
      </c>
    </row>
    <row r="4855" spans="20:22" x14ac:dyDescent="0.25">
      <c r="T4855" t="str">
        <v>Yes</v>
      </c>
      <c r="U4855">
        <f t="shared" si="77"/>
        <v>1</v>
      </c>
      <c r="V4855">
        <f ca="1"/>
        <v>1</v>
      </c>
    </row>
    <row r="4856" spans="20:22" x14ac:dyDescent="0.25">
      <c r="T4856" t="str">
        <v>Yes</v>
      </c>
      <c r="U4856">
        <f t="shared" si="77"/>
        <v>1</v>
      </c>
      <c r="V4856">
        <f ca="1"/>
        <v>0</v>
      </c>
    </row>
    <row r="4857" spans="20:22" x14ac:dyDescent="0.25">
      <c r="T4857" t="str">
        <v>Yes</v>
      </c>
      <c r="U4857">
        <f t="shared" si="77"/>
        <v>1</v>
      </c>
      <c r="V4857">
        <f ca="1"/>
        <v>1</v>
      </c>
    </row>
    <row r="4858" spans="20:22" x14ac:dyDescent="0.25">
      <c r="T4858" t="str">
        <v>Yes</v>
      </c>
      <c r="U4858">
        <f t="shared" si="77"/>
        <v>1</v>
      </c>
      <c r="V4858">
        <f ca="1"/>
        <v>2</v>
      </c>
    </row>
    <row r="4859" spans="20:22" x14ac:dyDescent="0.25">
      <c r="T4859" t="str">
        <v>Yes</v>
      </c>
      <c r="U4859">
        <f t="shared" si="77"/>
        <v>1</v>
      </c>
      <c r="V4859">
        <f ca="1"/>
        <v>0</v>
      </c>
    </row>
    <row r="4860" spans="20:22" x14ac:dyDescent="0.25">
      <c r="T4860" t="str">
        <v>Yes</v>
      </c>
      <c r="U4860">
        <f t="shared" si="77"/>
        <v>1</v>
      </c>
      <c r="V4860">
        <f ca="1"/>
        <v>1</v>
      </c>
    </row>
    <row r="4861" spans="20:22" x14ac:dyDescent="0.25">
      <c r="T4861" t="str">
        <v>Yes</v>
      </c>
      <c r="U4861">
        <f t="shared" si="77"/>
        <v>1</v>
      </c>
      <c r="V4861">
        <f ca="1"/>
        <v>4</v>
      </c>
    </row>
    <row r="4862" spans="20:22" x14ac:dyDescent="0.25">
      <c r="T4862" t="str">
        <v>Yes</v>
      </c>
      <c r="U4862">
        <f t="shared" si="77"/>
        <v>1</v>
      </c>
      <c r="V4862">
        <f ca="1"/>
        <v>1</v>
      </c>
    </row>
    <row r="4863" spans="20:22" x14ac:dyDescent="0.25">
      <c r="T4863" t="str">
        <v>Yes</v>
      </c>
      <c r="U4863">
        <f t="shared" si="77"/>
        <v>1</v>
      </c>
      <c r="V4863">
        <f ca="1"/>
        <v>2</v>
      </c>
    </row>
    <row r="4864" spans="20:22" x14ac:dyDescent="0.25">
      <c r="T4864" t="str">
        <v>Yes</v>
      </c>
      <c r="U4864">
        <f t="shared" si="77"/>
        <v>1</v>
      </c>
      <c r="V4864">
        <f ca="1"/>
        <v>0</v>
      </c>
    </row>
    <row r="4865" spans="20:22" x14ac:dyDescent="0.25">
      <c r="T4865" t="str">
        <v>Yes</v>
      </c>
      <c r="U4865">
        <f t="shared" si="77"/>
        <v>1</v>
      </c>
      <c r="V4865">
        <f ca="1"/>
        <v>2</v>
      </c>
    </row>
    <row r="4866" spans="20:22" x14ac:dyDescent="0.25">
      <c r="T4866" t="str">
        <v>Yes</v>
      </c>
      <c r="U4866">
        <f t="shared" si="77"/>
        <v>1</v>
      </c>
      <c r="V4866">
        <f ca="1"/>
        <v>4</v>
      </c>
    </row>
    <row r="4867" spans="20:22" x14ac:dyDescent="0.25">
      <c r="T4867" t="str">
        <v>Yes</v>
      </c>
      <c r="U4867">
        <f t="shared" si="77"/>
        <v>1</v>
      </c>
      <c r="V4867">
        <f ca="1"/>
        <v>5</v>
      </c>
    </row>
    <row r="4868" spans="20:22" x14ac:dyDescent="0.25">
      <c r="T4868" t="str">
        <v>Yes</v>
      </c>
      <c r="U4868">
        <f t="shared" si="77"/>
        <v>1</v>
      </c>
      <c r="V4868">
        <f ca="1"/>
        <v>3</v>
      </c>
    </row>
    <row r="4869" spans="20:22" x14ac:dyDescent="0.25">
      <c r="T4869" t="str">
        <v>Yes</v>
      </c>
      <c r="U4869">
        <f t="shared" si="77"/>
        <v>1</v>
      </c>
      <c r="V4869">
        <f ca="1"/>
        <v>4</v>
      </c>
    </row>
    <row r="4870" spans="20:22" x14ac:dyDescent="0.25">
      <c r="T4870" t="str">
        <v>Yes</v>
      </c>
      <c r="U4870">
        <f t="shared" si="77"/>
        <v>1</v>
      </c>
      <c r="V4870">
        <f ca="1"/>
        <v>5</v>
      </c>
    </row>
    <row r="4871" spans="20:22" x14ac:dyDescent="0.25">
      <c r="T4871" t="str">
        <v>Yes</v>
      </c>
      <c r="U4871">
        <f t="shared" si="77"/>
        <v>1</v>
      </c>
      <c r="V4871">
        <f ca="1"/>
        <v>0</v>
      </c>
    </row>
    <row r="4872" spans="20:22" x14ac:dyDescent="0.25">
      <c r="T4872" t="str">
        <v>Yes</v>
      </c>
      <c r="U4872">
        <f t="shared" si="77"/>
        <v>1</v>
      </c>
      <c r="V4872">
        <f ca="1"/>
        <v>2</v>
      </c>
    </row>
    <row r="4873" spans="20:22" x14ac:dyDescent="0.25">
      <c r="T4873" t="str">
        <v>Yes</v>
      </c>
      <c r="U4873">
        <f t="shared" si="77"/>
        <v>1</v>
      </c>
      <c r="V4873">
        <f ca="1"/>
        <v>2</v>
      </c>
    </row>
    <row r="4874" spans="20:22" x14ac:dyDescent="0.25">
      <c r="T4874" t="str">
        <v>Yes</v>
      </c>
      <c r="U4874">
        <f t="shared" si="77"/>
        <v>1</v>
      </c>
      <c r="V4874">
        <f ca="1"/>
        <v>0</v>
      </c>
    </row>
    <row r="4875" spans="20:22" x14ac:dyDescent="0.25">
      <c r="T4875" t="str">
        <v>Yes</v>
      </c>
      <c r="U4875">
        <f t="shared" si="77"/>
        <v>1</v>
      </c>
      <c r="V4875">
        <f ca="1"/>
        <v>0</v>
      </c>
    </row>
    <row r="4876" spans="20:22" x14ac:dyDescent="0.25">
      <c r="T4876" t="str">
        <v>Yes</v>
      </c>
      <c r="U4876">
        <f t="shared" si="77"/>
        <v>1</v>
      </c>
      <c r="V4876">
        <f ca="1"/>
        <v>5</v>
      </c>
    </row>
    <row r="4877" spans="20:22" x14ac:dyDescent="0.25">
      <c r="T4877" t="str">
        <v>Yes</v>
      </c>
      <c r="U4877">
        <f t="shared" si="77"/>
        <v>1</v>
      </c>
      <c r="V4877">
        <f ca="1"/>
        <v>4</v>
      </c>
    </row>
    <row r="4878" spans="20:22" x14ac:dyDescent="0.25">
      <c r="T4878" t="str">
        <v>Yes</v>
      </c>
      <c r="U4878">
        <f t="shared" si="77"/>
        <v>1</v>
      </c>
      <c r="V4878">
        <f ca="1"/>
        <v>2</v>
      </c>
    </row>
    <row r="4879" spans="20:22" x14ac:dyDescent="0.25">
      <c r="T4879" t="str">
        <v>Yes</v>
      </c>
      <c r="U4879">
        <f t="shared" si="77"/>
        <v>1</v>
      </c>
      <c r="V4879">
        <f ca="1"/>
        <v>5</v>
      </c>
    </row>
    <row r="4880" spans="20:22" x14ac:dyDescent="0.25">
      <c r="T4880" t="str">
        <v>Yes</v>
      </c>
      <c r="U4880">
        <f t="shared" ref="U4880:U4943" si="78">IF(T4880="Yes",1,0)</f>
        <v>1</v>
      </c>
      <c r="V4880">
        <f ca="1"/>
        <v>2</v>
      </c>
    </row>
    <row r="4881" spans="20:22" x14ac:dyDescent="0.25">
      <c r="T4881" t="str">
        <v>Yes</v>
      </c>
      <c r="U4881">
        <f t="shared" si="78"/>
        <v>1</v>
      </c>
      <c r="V4881">
        <f ca="1"/>
        <v>3</v>
      </c>
    </row>
    <row r="4882" spans="20:22" x14ac:dyDescent="0.25">
      <c r="T4882" t="str">
        <v>Yes</v>
      </c>
      <c r="U4882">
        <f t="shared" si="78"/>
        <v>1</v>
      </c>
      <c r="V4882">
        <f ca="1"/>
        <v>4</v>
      </c>
    </row>
    <row r="4883" spans="20:22" x14ac:dyDescent="0.25">
      <c r="T4883" t="str">
        <v>Yes</v>
      </c>
      <c r="U4883">
        <f t="shared" si="78"/>
        <v>1</v>
      </c>
      <c r="V4883">
        <f ca="1"/>
        <v>1</v>
      </c>
    </row>
    <row r="4884" spans="20:22" x14ac:dyDescent="0.25">
      <c r="T4884" t="str">
        <v>Yes</v>
      </c>
      <c r="U4884">
        <f t="shared" si="78"/>
        <v>1</v>
      </c>
      <c r="V4884">
        <f ca="1"/>
        <v>4</v>
      </c>
    </row>
    <row r="4885" spans="20:22" x14ac:dyDescent="0.25">
      <c r="T4885" t="str">
        <v>Yes</v>
      </c>
      <c r="U4885">
        <f t="shared" si="78"/>
        <v>1</v>
      </c>
      <c r="V4885">
        <f ca="1"/>
        <v>4</v>
      </c>
    </row>
    <row r="4886" spans="20:22" x14ac:dyDescent="0.25">
      <c r="T4886" t="str">
        <v>Yes</v>
      </c>
      <c r="U4886">
        <f t="shared" si="78"/>
        <v>1</v>
      </c>
      <c r="V4886">
        <f ca="1"/>
        <v>4</v>
      </c>
    </row>
    <row r="4887" spans="20:22" x14ac:dyDescent="0.25">
      <c r="T4887" t="str">
        <v>Yes</v>
      </c>
      <c r="U4887">
        <f t="shared" si="78"/>
        <v>1</v>
      </c>
      <c r="V4887">
        <f ca="1"/>
        <v>0</v>
      </c>
    </row>
    <row r="4888" spans="20:22" x14ac:dyDescent="0.25">
      <c r="T4888" t="str">
        <v>Yes</v>
      </c>
      <c r="U4888">
        <f t="shared" si="78"/>
        <v>1</v>
      </c>
      <c r="V4888">
        <f ca="1"/>
        <v>4</v>
      </c>
    </row>
    <row r="4889" spans="20:22" x14ac:dyDescent="0.25">
      <c r="T4889" t="str">
        <v>Yes</v>
      </c>
      <c r="U4889">
        <f t="shared" si="78"/>
        <v>1</v>
      </c>
      <c r="V4889">
        <f ca="1"/>
        <v>2</v>
      </c>
    </row>
    <row r="4890" spans="20:22" x14ac:dyDescent="0.25">
      <c r="T4890" t="str">
        <v>Yes</v>
      </c>
      <c r="U4890">
        <f t="shared" si="78"/>
        <v>1</v>
      </c>
      <c r="V4890">
        <f ca="1"/>
        <v>3</v>
      </c>
    </row>
    <row r="4891" spans="20:22" x14ac:dyDescent="0.25">
      <c r="T4891" t="str">
        <v>Yes</v>
      </c>
      <c r="U4891">
        <f t="shared" si="78"/>
        <v>1</v>
      </c>
      <c r="V4891">
        <f ca="1"/>
        <v>1</v>
      </c>
    </row>
    <row r="4892" spans="20:22" x14ac:dyDescent="0.25">
      <c r="T4892" t="str">
        <v>Yes</v>
      </c>
      <c r="U4892">
        <f t="shared" si="78"/>
        <v>1</v>
      </c>
      <c r="V4892">
        <f ca="1"/>
        <v>0</v>
      </c>
    </row>
    <row r="4893" spans="20:22" x14ac:dyDescent="0.25">
      <c r="T4893" t="str">
        <v>Yes</v>
      </c>
      <c r="U4893">
        <f t="shared" si="78"/>
        <v>1</v>
      </c>
      <c r="V4893">
        <f ca="1"/>
        <v>3</v>
      </c>
    </row>
    <row r="4894" spans="20:22" x14ac:dyDescent="0.25">
      <c r="T4894" t="str">
        <v>Yes</v>
      </c>
      <c r="U4894">
        <f t="shared" si="78"/>
        <v>1</v>
      </c>
      <c r="V4894">
        <f ca="1"/>
        <v>3</v>
      </c>
    </row>
    <row r="4895" spans="20:22" x14ac:dyDescent="0.25">
      <c r="T4895" t="str">
        <v>Yes</v>
      </c>
      <c r="U4895">
        <f t="shared" si="78"/>
        <v>1</v>
      </c>
      <c r="V4895">
        <f ca="1"/>
        <v>3</v>
      </c>
    </row>
    <row r="4896" spans="20:22" x14ac:dyDescent="0.25">
      <c r="T4896" t="str">
        <v>Yes</v>
      </c>
      <c r="U4896">
        <f t="shared" si="78"/>
        <v>1</v>
      </c>
      <c r="V4896">
        <f ca="1"/>
        <v>0</v>
      </c>
    </row>
    <row r="4897" spans="20:22" x14ac:dyDescent="0.25">
      <c r="T4897" t="str">
        <v>Yes</v>
      </c>
      <c r="U4897">
        <f t="shared" si="78"/>
        <v>1</v>
      </c>
      <c r="V4897">
        <f ca="1"/>
        <v>3</v>
      </c>
    </row>
    <row r="4898" spans="20:22" x14ac:dyDescent="0.25">
      <c r="T4898" t="str">
        <v>Yes</v>
      </c>
      <c r="U4898">
        <f t="shared" si="78"/>
        <v>1</v>
      </c>
      <c r="V4898">
        <f ca="1"/>
        <v>3</v>
      </c>
    </row>
    <row r="4899" spans="20:22" x14ac:dyDescent="0.25">
      <c r="T4899" t="str">
        <v>Yes</v>
      </c>
      <c r="U4899">
        <f t="shared" si="78"/>
        <v>1</v>
      </c>
      <c r="V4899">
        <f ca="1"/>
        <v>0</v>
      </c>
    </row>
    <row r="4900" spans="20:22" x14ac:dyDescent="0.25">
      <c r="T4900" t="str">
        <v>Yes</v>
      </c>
      <c r="U4900">
        <f t="shared" si="78"/>
        <v>1</v>
      </c>
      <c r="V4900">
        <f ca="1"/>
        <v>5</v>
      </c>
    </row>
    <row r="4901" spans="20:22" x14ac:dyDescent="0.25">
      <c r="T4901" t="str">
        <v>Yes</v>
      </c>
      <c r="U4901">
        <f t="shared" si="78"/>
        <v>1</v>
      </c>
      <c r="V4901">
        <f ca="1"/>
        <v>0</v>
      </c>
    </row>
    <row r="4902" spans="20:22" x14ac:dyDescent="0.25">
      <c r="T4902" t="str">
        <v>Yes</v>
      </c>
      <c r="U4902">
        <f t="shared" si="78"/>
        <v>1</v>
      </c>
      <c r="V4902">
        <f ca="1"/>
        <v>0</v>
      </c>
    </row>
    <row r="4903" spans="20:22" x14ac:dyDescent="0.25">
      <c r="T4903" t="str">
        <v>Yes</v>
      </c>
      <c r="U4903">
        <f t="shared" si="78"/>
        <v>1</v>
      </c>
      <c r="V4903">
        <f ca="1"/>
        <v>0</v>
      </c>
    </row>
    <row r="4904" spans="20:22" x14ac:dyDescent="0.25">
      <c r="T4904" t="str">
        <v>Yes</v>
      </c>
      <c r="U4904">
        <f t="shared" si="78"/>
        <v>1</v>
      </c>
      <c r="V4904">
        <f ca="1"/>
        <v>0</v>
      </c>
    </row>
    <row r="4905" spans="20:22" x14ac:dyDescent="0.25">
      <c r="T4905" t="str">
        <v>Yes</v>
      </c>
      <c r="U4905">
        <f t="shared" si="78"/>
        <v>1</v>
      </c>
      <c r="V4905">
        <f ca="1"/>
        <v>2</v>
      </c>
    </row>
    <row r="4906" spans="20:22" x14ac:dyDescent="0.25">
      <c r="T4906" t="str">
        <v>Yes</v>
      </c>
      <c r="U4906">
        <f t="shared" si="78"/>
        <v>1</v>
      </c>
      <c r="V4906">
        <f ca="1"/>
        <v>4</v>
      </c>
    </row>
    <row r="4907" spans="20:22" x14ac:dyDescent="0.25">
      <c r="T4907" t="str">
        <v>Yes</v>
      </c>
      <c r="U4907">
        <f t="shared" si="78"/>
        <v>1</v>
      </c>
      <c r="V4907">
        <f ca="1"/>
        <v>3</v>
      </c>
    </row>
    <row r="4908" spans="20:22" x14ac:dyDescent="0.25">
      <c r="T4908" t="str">
        <v>Yes</v>
      </c>
      <c r="U4908">
        <f t="shared" si="78"/>
        <v>1</v>
      </c>
      <c r="V4908">
        <f ca="1"/>
        <v>5</v>
      </c>
    </row>
    <row r="4909" spans="20:22" x14ac:dyDescent="0.25">
      <c r="T4909" t="str">
        <v>Yes</v>
      </c>
      <c r="U4909">
        <f t="shared" si="78"/>
        <v>1</v>
      </c>
      <c r="V4909">
        <f ca="1"/>
        <v>5</v>
      </c>
    </row>
    <row r="4910" spans="20:22" x14ac:dyDescent="0.25">
      <c r="T4910" t="str">
        <v>Yes</v>
      </c>
      <c r="U4910">
        <f t="shared" si="78"/>
        <v>1</v>
      </c>
      <c r="V4910">
        <f ca="1"/>
        <v>5</v>
      </c>
    </row>
    <row r="4911" spans="20:22" x14ac:dyDescent="0.25">
      <c r="T4911" t="str">
        <v>Yes</v>
      </c>
      <c r="U4911">
        <f t="shared" si="78"/>
        <v>1</v>
      </c>
      <c r="V4911">
        <f ca="1"/>
        <v>2</v>
      </c>
    </row>
    <row r="4912" spans="20:22" x14ac:dyDescent="0.25">
      <c r="T4912" t="str">
        <v>Yes</v>
      </c>
      <c r="U4912">
        <f t="shared" si="78"/>
        <v>1</v>
      </c>
      <c r="V4912">
        <f ca="1"/>
        <v>0</v>
      </c>
    </row>
    <row r="4913" spans="20:22" x14ac:dyDescent="0.25">
      <c r="T4913" t="str">
        <v>Yes</v>
      </c>
      <c r="U4913">
        <f t="shared" si="78"/>
        <v>1</v>
      </c>
      <c r="V4913">
        <f ca="1"/>
        <v>0</v>
      </c>
    </row>
    <row r="4914" spans="20:22" x14ac:dyDescent="0.25">
      <c r="T4914" t="str">
        <v>Yes</v>
      </c>
      <c r="U4914">
        <f t="shared" si="78"/>
        <v>1</v>
      </c>
      <c r="V4914">
        <f ca="1"/>
        <v>0</v>
      </c>
    </row>
    <row r="4915" spans="20:22" x14ac:dyDescent="0.25">
      <c r="T4915" t="str">
        <v>Yes</v>
      </c>
      <c r="U4915">
        <f t="shared" si="78"/>
        <v>1</v>
      </c>
      <c r="V4915">
        <f ca="1"/>
        <v>5</v>
      </c>
    </row>
    <row r="4916" spans="20:22" x14ac:dyDescent="0.25">
      <c r="T4916" t="str">
        <v>Yes</v>
      </c>
      <c r="U4916">
        <f t="shared" si="78"/>
        <v>1</v>
      </c>
      <c r="V4916">
        <f ca="1"/>
        <v>1</v>
      </c>
    </row>
    <row r="4917" spans="20:22" x14ac:dyDescent="0.25">
      <c r="T4917" t="str">
        <v>Yes</v>
      </c>
      <c r="U4917">
        <f t="shared" si="78"/>
        <v>1</v>
      </c>
      <c r="V4917">
        <f ca="1"/>
        <v>2</v>
      </c>
    </row>
    <row r="4918" spans="20:22" x14ac:dyDescent="0.25">
      <c r="T4918" t="str">
        <v>Yes</v>
      </c>
      <c r="U4918">
        <f t="shared" si="78"/>
        <v>1</v>
      </c>
      <c r="V4918">
        <f ca="1"/>
        <v>5</v>
      </c>
    </row>
    <row r="4919" spans="20:22" x14ac:dyDescent="0.25">
      <c r="T4919" t="str">
        <v>Yes</v>
      </c>
      <c r="U4919">
        <f t="shared" si="78"/>
        <v>1</v>
      </c>
      <c r="V4919">
        <f ca="1"/>
        <v>1</v>
      </c>
    </row>
    <row r="4920" spans="20:22" x14ac:dyDescent="0.25">
      <c r="T4920" t="str">
        <v>Yes</v>
      </c>
      <c r="U4920">
        <f t="shared" si="78"/>
        <v>1</v>
      </c>
      <c r="V4920">
        <f ca="1"/>
        <v>0</v>
      </c>
    </row>
    <row r="4921" spans="20:22" x14ac:dyDescent="0.25">
      <c r="T4921" t="str">
        <v>Yes</v>
      </c>
      <c r="U4921">
        <f t="shared" si="78"/>
        <v>1</v>
      </c>
      <c r="V4921">
        <f ca="1"/>
        <v>3</v>
      </c>
    </row>
    <row r="4922" spans="20:22" x14ac:dyDescent="0.25">
      <c r="T4922" t="str">
        <v>Yes</v>
      </c>
      <c r="U4922">
        <f t="shared" si="78"/>
        <v>1</v>
      </c>
      <c r="V4922">
        <f ca="1"/>
        <v>1</v>
      </c>
    </row>
    <row r="4923" spans="20:22" x14ac:dyDescent="0.25">
      <c r="T4923" t="str">
        <v>Yes</v>
      </c>
      <c r="U4923">
        <f t="shared" si="78"/>
        <v>1</v>
      </c>
      <c r="V4923">
        <f ca="1"/>
        <v>1</v>
      </c>
    </row>
    <row r="4924" spans="20:22" x14ac:dyDescent="0.25">
      <c r="T4924" t="str">
        <v>Yes</v>
      </c>
      <c r="U4924">
        <f t="shared" si="78"/>
        <v>1</v>
      </c>
      <c r="V4924">
        <f ca="1"/>
        <v>1</v>
      </c>
    </row>
    <row r="4925" spans="20:22" x14ac:dyDescent="0.25">
      <c r="T4925" t="str">
        <v>Yes</v>
      </c>
      <c r="U4925">
        <f t="shared" si="78"/>
        <v>1</v>
      </c>
      <c r="V4925">
        <f ca="1"/>
        <v>2</v>
      </c>
    </row>
    <row r="4926" spans="20:22" x14ac:dyDescent="0.25">
      <c r="T4926" t="str">
        <v>Yes</v>
      </c>
      <c r="U4926">
        <f t="shared" si="78"/>
        <v>1</v>
      </c>
      <c r="V4926">
        <f ca="1"/>
        <v>5</v>
      </c>
    </row>
    <row r="4927" spans="20:22" x14ac:dyDescent="0.25">
      <c r="T4927" t="str">
        <v>Yes</v>
      </c>
      <c r="U4927">
        <f t="shared" si="78"/>
        <v>1</v>
      </c>
      <c r="V4927">
        <f ca="1"/>
        <v>5</v>
      </c>
    </row>
    <row r="4928" spans="20:22" x14ac:dyDescent="0.25">
      <c r="T4928" t="str">
        <v>Yes</v>
      </c>
      <c r="U4928">
        <f t="shared" si="78"/>
        <v>1</v>
      </c>
      <c r="V4928">
        <f ca="1"/>
        <v>4</v>
      </c>
    </row>
    <row r="4929" spans="20:22" x14ac:dyDescent="0.25">
      <c r="T4929" t="str">
        <v>Yes</v>
      </c>
      <c r="U4929">
        <f t="shared" si="78"/>
        <v>1</v>
      </c>
      <c r="V4929">
        <f ca="1"/>
        <v>2</v>
      </c>
    </row>
    <row r="4930" spans="20:22" x14ac:dyDescent="0.25">
      <c r="T4930" t="str">
        <v>Yes</v>
      </c>
      <c r="U4930">
        <f t="shared" si="78"/>
        <v>1</v>
      </c>
      <c r="V4930">
        <f ca="1"/>
        <v>3</v>
      </c>
    </row>
    <row r="4931" spans="20:22" x14ac:dyDescent="0.25">
      <c r="T4931" t="str">
        <v>Yes</v>
      </c>
      <c r="U4931">
        <f t="shared" si="78"/>
        <v>1</v>
      </c>
      <c r="V4931">
        <f ca="1"/>
        <v>1</v>
      </c>
    </row>
    <row r="4932" spans="20:22" x14ac:dyDescent="0.25">
      <c r="T4932" t="str">
        <v>Yes</v>
      </c>
      <c r="U4932">
        <f t="shared" si="78"/>
        <v>1</v>
      </c>
      <c r="V4932">
        <f ca="1"/>
        <v>2</v>
      </c>
    </row>
    <row r="4933" spans="20:22" x14ac:dyDescent="0.25">
      <c r="T4933" t="str">
        <v>Yes</v>
      </c>
      <c r="U4933">
        <f t="shared" si="78"/>
        <v>1</v>
      </c>
      <c r="V4933">
        <f ca="1"/>
        <v>5</v>
      </c>
    </row>
    <row r="4934" spans="20:22" x14ac:dyDescent="0.25">
      <c r="T4934" t="str">
        <v>Yes</v>
      </c>
      <c r="U4934">
        <f t="shared" si="78"/>
        <v>1</v>
      </c>
      <c r="V4934">
        <f ca="1"/>
        <v>4</v>
      </c>
    </row>
    <row r="4935" spans="20:22" x14ac:dyDescent="0.25">
      <c r="T4935" t="str">
        <v>Yes</v>
      </c>
      <c r="U4935">
        <f t="shared" si="78"/>
        <v>1</v>
      </c>
      <c r="V4935">
        <f ca="1"/>
        <v>5</v>
      </c>
    </row>
    <row r="4936" spans="20:22" x14ac:dyDescent="0.25">
      <c r="T4936" t="str">
        <v>Yes</v>
      </c>
      <c r="U4936">
        <f t="shared" si="78"/>
        <v>1</v>
      </c>
      <c r="V4936">
        <f ca="1"/>
        <v>5</v>
      </c>
    </row>
    <row r="4937" spans="20:22" x14ac:dyDescent="0.25">
      <c r="T4937" t="str">
        <v>Yes</v>
      </c>
      <c r="U4937">
        <f t="shared" si="78"/>
        <v>1</v>
      </c>
      <c r="V4937">
        <f ca="1"/>
        <v>4</v>
      </c>
    </row>
    <row r="4938" spans="20:22" x14ac:dyDescent="0.25">
      <c r="T4938" t="str">
        <v>Yes</v>
      </c>
      <c r="U4938">
        <f t="shared" si="78"/>
        <v>1</v>
      </c>
      <c r="V4938">
        <f ca="1"/>
        <v>1</v>
      </c>
    </row>
    <row r="4939" spans="20:22" x14ac:dyDescent="0.25">
      <c r="T4939" t="str">
        <v>Yes</v>
      </c>
      <c r="U4939">
        <f t="shared" si="78"/>
        <v>1</v>
      </c>
      <c r="V4939">
        <f ca="1"/>
        <v>2</v>
      </c>
    </row>
    <row r="4940" spans="20:22" x14ac:dyDescent="0.25">
      <c r="T4940" t="str">
        <v>Yes</v>
      </c>
      <c r="U4940">
        <f t="shared" si="78"/>
        <v>1</v>
      </c>
      <c r="V4940">
        <f ca="1"/>
        <v>5</v>
      </c>
    </row>
    <row r="4941" spans="20:22" x14ac:dyDescent="0.25">
      <c r="T4941" t="str">
        <v>Yes</v>
      </c>
      <c r="U4941">
        <f t="shared" si="78"/>
        <v>1</v>
      </c>
      <c r="V4941">
        <f ca="1"/>
        <v>4</v>
      </c>
    </row>
    <row r="4942" spans="20:22" x14ac:dyDescent="0.25">
      <c r="T4942" t="str">
        <v>Yes</v>
      </c>
      <c r="U4942">
        <f t="shared" si="78"/>
        <v>1</v>
      </c>
      <c r="V4942">
        <f ca="1"/>
        <v>5</v>
      </c>
    </row>
    <row r="4943" spans="20:22" x14ac:dyDescent="0.25">
      <c r="T4943" t="str">
        <v>Yes</v>
      </c>
      <c r="U4943">
        <f t="shared" si="78"/>
        <v>1</v>
      </c>
      <c r="V4943">
        <f ca="1"/>
        <v>2</v>
      </c>
    </row>
    <row r="4944" spans="20:22" x14ac:dyDescent="0.25">
      <c r="T4944" t="str">
        <v>Yes</v>
      </c>
      <c r="U4944">
        <f t="shared" ref="U4944:U5007" si="79">IF(T4944="Yes",1,0)</f>
        <v>1</v>
      </c>
      <c r="V4944">
        <f ca="1"/>
        <v>2</v>
      </c>
    </row>
    <row r="4945" spans="20:22" x14ac:dyDescent="0.25">
      <c r="T4945" t="str">
        <v>Yes</v>
      </c>
      <c r="U4945">
        <f t="shared" si="79"/>
        <v>1</v>
      </c>
      <c r="V4945">
        <f ca="1"/>
        <v>0</v>
      </c>
    </row>
    <row r="4946" spans="20:22" x14ac:dyDescent="0.25">
      <c r="T4946" t="str">
        <v>Yes</v>
      </c>
      <c r="U4946">
        <f t="shared" si="79"/>
        <v>1</v>
      </c>
      <c r="V4946">
        <f ca="1"/>
        <v>4</v>
      </c>
    </row>
    <row r="4947" spans="20:22" x14ac:dyDescent="0.25">
      <c r="T4947" t="str">
        <v>Yes</v>
      </c>
      <c r="U4947">
        <f t="shared" si="79"/>
        <v>1</v>
      </c>
      <c r="V4947">
        <f ca="1"/>
        <v>1</v>
      </c>
    </row>
    <row r="4948" spans="20:22" x14ac:dyDescent="0.25">
      <c r="T4948" t="str">
        <v>Yes</v>
      </c>
      <c r="U4948">
        <f t="shared" si="79"/>
        <v>1</v>
      </c>
      <c r="V4948">
        <f ca="1"/>
        <v>2</v>
      </c>
    </row>
    <row r="4949" spans="20:22" x14ac:dyDescent="0.25">
      <c r="T4949" t="str">
        <v>Yes</v>
      </c>
      <c r="U4949">
        <f t="shared" si="79"/>
        <v>1</v>
      </c>
      <c r="V4949">
        <f ca="1"/>
        <v>0</v>
      </c>
    </row>
    <row r="4950" spans="20:22" x14ac:dyDescent="0.25">
      <c r="T4950" t="str">
        <v>Yes</v>
      </c>
      <c r="U4950">
        <f t="shared" si="79"/>
        <v>1</v>
      </c>
      <c r="V4950">
        <f ca="1"/>
        <v>4</v>
      </c>
    </row>
    <row r="4951" spans="20:22" x14ac:dyDescent="0.25">
      <c r="T4951" t="str">
        <v>Yes</v>
      </c>
      <c r="U4951">
        <f t="shared" si="79"/>
        <v>1</v>
      </c>
      <c r="V4951">
        <f ca="1"/>
        <v>5</v>
      </c>
    </row>
    <row r="4952" spans="20:22" x14ac:dyDescent="0.25">
      <c r="T4952" t="str">
        <v>Yes</v>
      </c>
      <c r="U4952">
        <f t="shared" si="79"/>
        <v>1</v>
      </c>
      <c r="V4952">
        <f ca="1"/>
        <v>5</v>
      </c>
    </row>
    <row r="4953" spans="20:22" x14ac:dyDescent="0.25">
      <c r="T4953" t="str">
        <v>Yes</v>
      </c>
      <c r="U4953">
        <f t="shared" si="79"/>
        <v>1</v>
      </c>
      <c r="V4953">
        <f ca="1"/>
        <v>4</v>
      </c>
    </row>
    <row r="4954" spans="20:22" x14ac:dyDescent="0.25">
      <c r="T4954" t="str">
        <v>Yes</v>
      </c>
      <c r="U4954">
        <f t="shared" si="79"/>
        <v>1</v>
      </c>
      <c r="V4954">
        <f ca="1"/>
        <v>2</v>
      </c>
    </row>
    <row r="4955" spans="20:22" x14ac:dyDescent="0.25">
      <c r="T4955" t="str">
        <v>Yes</v>
      </c>
      <c r="U4955">
        <f t="shared" si="79"/>
        <v>1</v>
      </c>
      <c r="V4955">
        <f ca="1"/>
        <v>3</v>
      </c>
    </row>
    <row r="4956" spans="20:22" x14ac:dyDescent="0.25">
      <c r="T4956" t="str">
        <v>Yes</v>
      </c>
      <c r="U4956">
        <f t="shared" si="79"/>
        <v>1</v>
      </c>
      <c r="V4956">
        <f ca="1"/>
        <v>2</v>
      </c>
    </row>
    <row r="4957" spans="20:22" x14ac:dyDescent="0.25">
      <c r="T4957" t="str">
        <v>Yes</v>
      </c>
      <c r="U4957">
        <f t="shared" si="79"/>
        <v>1</v>
      </c>
      <c r="V4957">
        <f ca="1"/>
        <v>3</v>
      </c>
    </row>
    <row r="4958" spans="20:22" x14ac:dyDescent="0.25">
      <c r="T4958" t="str">
        <v>Yes</v>
      </c>
      <c r="U4958">
        <f t="shared" si="79"/>
        <v>1</v>
      </c>
      <c r="V4958">
        <f ca="1"/>
        <v>0</v>
      </c>
    </row>
    <row r="4959" spans="20:22" x14ac:dyDescent="0.25">
      <c r="T4959" t="str">
        <v>Yes</v>
      </c>
      <c r="U4959">
        <f t="shared" si="79"/>
        <v>1</v>
      </c>
      <c r="V4959">
        <f ca="1"/>
        <v>2</v>
      </c>
    </row>
    <row r="4960" spans="20:22" x14ac:dyDescent="0.25">
      <c r="T4960" t="str">
        <v>Yes</v>
      </c>
      <c r="U4960">
        <f t="shared" si="79"/>
        <v>1</v>
      </c>
      <c r="V4960">
        <f ca="1"/>
        <v>0</v>
      </c>
    </row>
    <row r="4961" spans="20:22" x14ac:dyDescent="0.25">
      <c r="T4961" t="str">
        <v>Yes</v>
      </c>
      <c r="U4961">
        <f t="shared" si="79"/>
        <v>1</v>
      </c>
      <c r="V4961">
        <f ca="1"/>
        <v>4</v>
      </c>
    </row>
    <row r="4962" spans="20:22" x14ac:dyDescent="0.25">
      <c r="T4962" t="str">
        <v>Yes</v>
      </c>
      <c r="U4962">
        <f t="shared" si="79"/>
        <v>1</v>
      </c>
      <c r="V4962">
        <f ca="1"/>
        <v>0</v>
      </c>
    </row>
    <row r="4963" spans="20:22" x14ac:dyDescent="0.25">
      <c r="T4963" t="str">
        <v>Yes</v>
      </c>
      <c r="U4963">
        <f t="shared" si="79"/>
        <v>1</v>
      </c>
      <c r="V4963">
        <f ca="1"/>
        <v>0</v>
      </c>
    </row>
    <row r="4964" spans="20:22" x14ac:dyDescent="0.25">
      <c r="T4964" t="str">
        <v>Yes</v>
      </c>
      <c r="U4964">
        <f t="shared" si="79"/>
        <v>1</v>
      </c>
      <c r="V4964">
        <f ca="1"/>
        <v>1</v>
      </c>
    </row>
    <row r="4965" spans="20:22" x14ac:dyDescent="0.25">
      <c r="T4965" t="str">
        <v>Yes</v>
      </c>
      <c r="U4965">
        <f t="shared" si="79"/>
        <v>1</v>
      </c>
      <c r="V4965">
        <f ca="1"/>
        <v>1</v>
      </c>
    </row>
    <row r="4966" spans="20:22" x14ac:dyDescent="0.25">
      <c r="T4966" t="str">
        <v>Yes</v>
      </c>
      <c r="U4966">
        <f t="shared" si="79"/>
        <v>1</v>
      </c>
      <c r="V4966">
        <f ca="1"/>
        <v>5</v>
      </c>
    </row>
    <row r="4967" spans="20:22" x14ac:dyDescent="0.25">
      <c r="T4967" t="str">
        <v>Yes</v>
      </c>
      <c r="U4967">
        <f t="shared" si="79"/>
        <v>1</v>
      </c>
      <c r="V4967">
        <f ca="1"/>
        <v>3</v>
      </c>
    </row>
    <row r="4968" spans="20:22" x14ac:dyDescent="0.25">
      <c r="T4968" t="str">
        <v>Yes</v>
      </c>
      <c r="U4968">
        <f t="shared" si="79"/>
        <v>1</v>
      </c>
      <c r="V4968">
        <f ca="1"/>
        <v>2</v>
      </c>
    </row>
    <row r="4969" spans="20:22" x14ac:dyDescent="0.25">
      <c r="T4969" t="str">
        <v>Yes</v>
      </c>
      <c r="U4969">
        <f t="shared" si="79"/>
        <v>1</v>
      </c>
      <c r="V4969">
        <f ca="1"/>
        <v>4</v>
      </c>
    </row>
    <row r="4970" spans="20:22" x14ac:dyDescent="0.25">
      <c r="T4970" t="str">
        <v>Yes</v>
      </c>
      <c r="U4970">
        <f t="shared" si="79"/>
        <v>1</v>
      </c>
      <c r="V4970">
        <f ca="1"/>
        <v>0</v>
      </c>
    </row>
    <row r="4971" spans="20:22" x14ac:dyDescent="0.25">
      <c r="T4971" t="str">
        <v>Yes</v>
      </c>
      <c r="U4971">
        <f t="shared" si="79"/>
        <v>1</v>
      </c>
      <c r="V4971">
        <f ca="1"/>
        <v>2</v>
      </c>
    </row>
    <row r="4972" spans="20:22" x14ac:dyDescent="0.25">
      <c r="T4972" t="str">
        <v>Yes</v>
      </c>
      <c r="U4972">
        <f t="shared" si="79"/>
        <v>1</v>
      </c>
      <c r="V4972">
        <f ca="1"/>
        <v>0</v>
      </c>
    </row>
    <row r="4973" spans="20:22" x14ac:dyDescent="0.25">
      <c r="T4973" t="str">
        <v>Yes</v>
      </c>
      <c r="U4973">
        <f t="shared" si="79"/>
        <v>1</v>
      </c>
      <c r="V4973">
        <f ca="1"/>
        <v>0</v>
      </c>
    </row>
    <row r="4974" spans="20:22" x14ac:dyDescent="0.25">
      <c r="T4974" t="str">
        <v>Yes</v>
      </c>
      <c r="U4974">
        <f t="shared" si="79"/>
        <v>1</v>
      </c>
      <c r="V4974">
        <f ca="1"/>
        <v>5</v>
      </c>
    </row>
    <row r="4975" spans="20:22" x14ac:dyDescent="0.25">
      <c r="T4975" t="str">
        <v>Yes</v>
      </c>
      <c r="U4975">
        <f t="shared" si="79"/>
        <v>1</v>
      </c>
      <c r="V4975">
        <f ca="1"/>
        <v>5</v>
      </c>
    </row>
    <row r="4976" spans="20:22" x14ac:dyDescent="0.25">
      <c r="T4976" t="str">
        <v>Yes</v>
      </c>
      <c r="U4976">
        <f t="shared" si="79"/>
        <v>1</v>
      </c>
      <c r="V4976">
        <f ca="1"/>
        <v>5</v>
      </c>
    </row>
    <row r="4977" spans="20:22" x14ac:dyDescent="0.25">
      <c r="T4977" t="str">
        <v>Yes</v>
      </c>
      <c r="U4977">
        <f t="shared" si="79"/>
        <v>1</v>
      </c>
      <c r="V4977">
        <f ca="1"/>
        <v>1</v>
      </c>
    </row>
    <row r="4978" spans="20:22" x14ac:dyDescent="0.25">
      <c r="T4978" t="str">
        <v>Yes</v>
      </c>
      <c r="U4978">
        <f t="shared" si="79"/>
        <v>1</v>
      </c>
      <c r="V4978">
        <f ca="1"/>
        <v>1</v>
      </c>
    </row>
    <row r="4979" spans="20:22" x14ac:dyDescent="0.25">
      <c r="T4979" t="str">
        <v>Yes</v>
      </c>
      <c r="U4979">
        <f t="shared" si="79"/>
        <v>1</v>
      </c>
      <c r="V4979">
        <f ca="1"/>
        <v>2</v>
      </c>
    </row>
    <row r="4980" spans="20:22" x14ac:dyDescent="0.25">
      <c r="T4980" t="str">
        <v>Yes</v>
      </c>
      <c r="U4980">
        <f t="shared" si="79"/>
        <v>1</v>
      </c>
      <c r="V4980">
        <f ca="1"/>
        <v>2</v>
      </c>
    </row>
    <row r="4981" spans="20:22" x14ac:dyDescent="0.25">
      <c r="T4981" t="str">
        <v>Yes</v>
      </c>
      <c r="U4981">
        <f t="shared" si="79"/>
        <v>1</v>
      </c>
      <c r="V4981">
        <f ca="1"/>
        <v>3</v>
      </c>
    </row>
    <row r="4982" spans="20:22" x14ac:dyDescent="0.25">
      <c r="T4982" t="str">
        <v>Yes</v>
      </c>
      <c r="U4982">
        <f t="shared" si="79"/>
        <v>1</v>
      </c>
      <c r="V4982">
        <f ca="1"/>
        <v>3</v>
      </c>
    </row>
    <row r="4983" spans="20:22" x14ac:dyDescent="0.25">
      <c r="T4983" t="str">
        <v>Yes</v>
      </c>
      <c r="U4983">
        <f t="shared" si="79"/>
        <v>1</v>
      </c>
      <c r="V4983">
        <f ca="1"/>
        <v>3</v>
      </c>
    </row>
    <row r="4984" spans="20:22" x14ac:dyDescent="0.25">
      <c r="T4984" t="str">
        <v>Yes</v>
      </c>
      <c r="U4984">
        <f t="shared" si="79"/>
        <v>1</v>
      </c>
      <c r="V4984">
        <f ca="1"/>
        <v>2</v>
      </c>
    </row>
    <row r="4985" spans="20:22" x14ac:dyDescent="0.25">
      <c r="T4985" t="str">
        <v>Yes</v>
      </c>
      <c r="U4985">
        <f t="shared" si="79"/>
        <v>1</v>
      </c>
      <c r="V4985">
        <f ca="1"/>
        <v>4</v>
      </c>
    </row>
    <row r="4986" spans="20:22" x14ac:dyDescent="0.25">
      <c r="T4986" t="str">
        <v>Yes</v>
      </c>
      <c r="U4986">
        <f t="shared" si="79"/>
        <v>1</v>
      </c>
      <c r="V4986">
        <f ca="1"/>
        <v>5</v>
      </c>
    </row>
    <row r="4987" spans="20:22" x14ac:dyDescent="0.25">
      <c r="T4987" t="str">
        <v>Yes</v>
      </c>
      <c r="U4987">
        <f t="shared" si="79"/>
        <v>1</v>
      </c>
      <c r="V4987">
        <f ca="1"/>
        <v>0</v>
      </c>
    </row>
    <row r="4988" spans="20:22" x14ac:dyDescent="0.25">
      <c r="T4988" t="str">
        <v>Yes</v>
      </c>
      <c r="U4988">
        <f t="shared" si="79"/>
        <v>1</v>
      </c>
      <c r="V4988">
        <f ca="1"/>
        <v>2</v>
      </c>
    </row>
    <row r="4989" spans="20:22" x14ac:dyDescent="0.25">
      <c r="T4989" t="str">
        <v>Yes</v>
      </c>
      <c r="U4989">
        <f t="shared" si="79"/>
        <v>1</v>
      </c>
      <c r="V4989">
        <f ca="1"/>
        <v>1</v>
      </c>
    </row>
    <row r="4990" spans="20:22" x14ac:dyDescent="0.25">
      <c r="T4990" t="str">
        <v>Yes</v>
      </c>
      <c r="U4990">
        <f t="shared" si="79"/>
        <v>1</v>
      </c>
      <c r="V4990">
        <f ca="1"/>
        <v>2</v>
      </c>
    </row>
    <row r="4991" spans="20:22" x14ac:dyDescent="0.25">
      <c r="T4991" t="str">
        <v>Yes</v>
      </c>
      <c r="U4991">
        <f t="shared" si="79"/>
        <v>1</v>
      </c>
      <c r="V4991">
        <f ca="1"/>
        <v>1</v>
      </c>
    </row>
    <row r="4992" spans="20:22" x14ac:dyDescent="0.25">
      <c r="T4992" t="str">
        <v>Yes</v>
      </c>
      <c r="U4992">
        <f t="shared" si="79"/>
        <v>1</v>
      </c>
      <c r="V4992">
        <f ca="1"/>
        <v>3</v>
      </c>
    </row>
    <row r="4993" spans="20:22" x14ac:dyDescent="0.25">
      <c r="T4993" t="str">
        <v>Yes</v>
      </c>
      <c r="U4993">
        <f t="shared" si="79"/>
        <v>1</v>
      </c>
      <c r="V4993">
        <f ca="1"/>
        <v>5</v>
      </c>
    </row>
    <row r="4994" spans="20:22" x14ac:dyDescent="0.25">
      <c r="T4994" t="str">
        <v>Yes</v>
      </c>
      <c r="U4994">
        <f t="shared" si="79"/>
        <v>1</v>
      </c>
      <c r="V4994">
        <f ca="1"/>
        <v>5</v>
      </c>
    </row>
    <row r="4995" spans="20:22" x14ac:dyDescent="0.25">
      <c r="T4995" t="str">
        <v>Yes</v>
      </c>
      <c r="U4995">
        <f t="shared" si="79"/>
        <v>1</v>
      </c>
      <c r="V4995">
        <f ca="1"/>
        <v>3</v>
      </c>
    </row>
    <row r="4996" spans="20:22" x14ac:dyDescent="0.25">
      <c r="T4996" t="str">
        <v>Yes</v>
      </c>
      <c r="U4996">
        <f t="shared" si="79"/>
        <v>1</v>
      </c>
      <c r="V4996">
        <f ca="1"/>
        <v>5</v>
      </c>
    </row>
    <row r="4997" spans="20:22" x14ac:dyDescent="0.25">
      <c r="T4997" t="str">
        <v>Yes</v>
      </c>
      <c r="U4997">
        <f t="shared" si="79"/>
        <v>1</v>
      </c>
      <c r="V4997">
        <f ca="1"/>
        <v>5</v>
      </c>
    </row>
    <row r="4998" spans="20:22" x14ac:dyDescent="0.25">
      <c r="T4998" t="str">
        <v>Yes</v>
      </c>
      <c r="U4998">
        <f t="shared" si="79"/>
        <v>1</v>
      </c>
      <c r="V4998">
        <f ca="1"/>
        <v>0</v>
      </c>
    </row>
    <row r="4999" spans="20:22" x14ac:dyDescent="0.25">
      <c r="T4999" t="str">
        <v>Yes</v>
      </c>
      <c r="U4999">
        <f t="shared" si="79"/>
        <v>1</v>
      </c>
      <c r="V4999">
        <f ca="1"/>
        <v>4</v>
      </c>
    </row>
    <row r="5000" spans="20:22" x14ac:dyDescent="0.25">
      <c r="T5000" t="str">
        <v>Yes</v>
      </c>
      <c r="U5000">
        <f t="shared" si="79"/>
        <v>1</v>
      </c>
      <c r="V5000">
        <f ca="1"/>
        <v>4</v>
      </c>
    </row>
    <row r="5001" spans="20:22" x14ac:dyDescent="0.25">
      <c r="T5001" t="str">
        <v>Yes</v>
      </c>
      <c r="U5001">
        <f t="shared" si="79"/>
        <v>1</v>
      </c>
      <c r="V5001">
        <f ca="1"/>
        <v>4</v>
      </c>
    </row>
    <row r="5002" spans="20:22" x14ac:dyDescent="0.25">
      <c r="T5002" t="str">
        <v>Yes</v>
      </c>
      <c r="U5002">
        <f t="shared" si="79"/>
        <v>1</v>
      </c>
      <c r="V5002">
        <f ca="1"/>
        <v>5</v>
      </c>
    </row>
    <row r="5003" spans="20:22" x14ac:dyDescent="0.25">
      <c r="T5003" t="str">
        <v>Yes</v>
      </c>
      <c r="U5003">
        <f t="shared" si="79"/>
        <v>1</v>
      </c>
      <c r="V5003">
        <f ca="1"/>
        <v>0</v>
      </c>
    </row>
    <row r="5004" spans="20:22" x14ac:dyDescent="0.25">
      <c r="T5004" t="str">
        <v>Yes</v>
      </c>
      <c r="U5004">
        <f t="shared" si="79"/>
        <v>1</v>
      </c>
      <c r="V5004">
        <f ca="1"/>
        <v>1</v>
      </c>
    </row>
    <row r="5005" spans="20:22" x14ac:dyDescent="0.25">
      <c r="T5005" t="str">
        <v>Yes</v>
      </c>
      <c r="U5005">
        <f t="shared" si="79"/>
        <v>1</v>
      </c>
      <c r="V5005">
        <f ca="1"/>
        <v>1</v>
      </c>
    </row>
    <row r="5006" spans="20:22" x14ac:dyDescent="0.25">
      <c r="T5006" t="str">
        <v>Yes</v>
      </c>
      <c r="U5006">
        <f t="shared" si="79"/>
        <v>1</v>
      </c>
      <c r="V5006">
        <f ca="1"/>
        <v>1</v>
      </c>
    </row>
    <row r="5007" spans="20:22" x14ac:dyDescent="0.25">
      <c r="T5007" t="str">
        <v>Yes</v>
      </c>
      <c r="U5007">
        <f t="shared" si="79"/>
        <v>1</v>
      </c>
      <c r="V5007">
        <f ca="1"/>
        <v>5</v>
      </c>
    </row>
    <row r="5008" spans="20:22" x14ac:dyDescent="0.25">
      <c r="T5008" t="str">
        <v>Yes</v>
      </c>
      <c r="U5008">
        <f t="shared" ref="U5008:U5071" si="80">IF(T5008="Yes",1,0)</f>
        <v>1</v>
      </c>
      <c r="V5008">
        <f ca="1"/>
        <v>3</v>
      </c>
    </row>
    <row r="5009" spans="20:22" x14ac:dyDescent="0.25">
      <c r="T5009" t="str">
        <v>Yes</v>
      </c>
      <c r="U5009">
        <f t="shared" si="80"/>
        <v>1</v>
      </c>
      <c r="V5009">
        <f ca="1"/>
        <v>0</v>
      </c>
    </row>
    <row r="5010" spans="20:22" x14ac:dyDescent="0.25">
      <c r="T5010" t="str">
        <v>Yes</v>
      </c>
      <c r="U5010">
        <f t="shared" si="80"/>
        <v>1</v>
      </c>
      <c r="V5010">
        <f ca="1"/>
        <v>4</v>
      </c>
    </row>
    <row r="5011" spans="20:22" x14ac:dyDescent="0.25">
      <c r="T5011" t="str">
        <v>Yes</v>
      </c>
      <c r="U5011">
        <f t="shared" si="80"/>
        <v>1</v>
      </c>
      <c r="V5011">
        <f ca="1"/>
        <v>5</v>
      </c>
    </row>
    <row r="5012" spans="20:22" x14ac:dyDescent="0.25">
      <c r="T5012" t="str">
        <v>Yes</v>
      </c>
      <c r="U5012">
        <f t="shared" si="80"/>
        <v>1</v>
      </c>
      <c r="V5012">
        <f ca="1"/>
        <v>3</v>
      </c>
    </row>
    <row r="5013" spans="20:22" x14ac:dyDescent="0.25">
      <c r="T5013" t="str">
        <v>Yes</v>
      </c>
      <c r="U5013">
        <f t="shared" si="80"/>
        <v>1</v>
      </c>
      <c r="V5013">
        <f ca="1"/>
        <v>2</v>
      </c>
    </row>
    <row r="5014" spans="20:22" x14ac:dyDescent="0.25">
      <c r="T5014" t="str">
        <v>Yes</v>
      </c>
      <c r="U5014">
        <f t="shared" si="80"/>
        <v>1</v>
      </c>
      <c r="V5014">
        <f ca="1"/>
        <v>5</v>
      </c>
    </row>
    <row r="5015" spans="20:22" x14ac:dyDescent="0.25">
      <c r="T5015" t="str">
        <v>Yes</v>
      </c>
      <c r="U5015">
        <f t="shared" si="80"/>
        <v>1</v>
      </c>
      <c r="V5015">
        <f ca="1"/>
        <v>5</v>
      </c>
    </row>
    <row r="5016" spans="20:22" x14ac:dyDescent="0.25">
      <c r="T5016" t="str">
        <v>Yes</v>
      </c>
      <c r="U5016">
        <f t="shared" si="80"/>
        <v>1</v>
      </c>
      <c r="V5016">
        <f ca="1"/>
        <v>2</v>
      </c>
    </row>
    <row r="5017" spans="20:22" x14ac:dyDescent="0.25">
      <c r="T5017" t="str">
        <v>Yes</v>
      </c>
      <c r="U5017">
        <f t="shared" si="80"/>
        <v>1</v>
      </c>
      <c r="V5017">
        <f ca="1"/>
        <v>1</v>
      </c>
    </row>
    <row r="5018" spans="20:22" x14ac:dyDescent="0.25">
      <c r="T5018" t="str">
        <v>Yes</v>
      </c>
      <c r="U5018">
        <f t="shared" si="80"/>
        <v>1</v>
      </c>
      <c r="V5018">
        <f ca="1"/>
        <v>2</v>
      </c>
    </row>
    <row r="5019" spans="20:22" x14ac:dyDescent="0.25">
      <c r="T5019" t="str">
        <v>Yes</v>
      </c>
      <c r="U5019">
        <f t="shared" si="80"/>
        <v>1</v>
      </c>
      <c r="V5019">
        <f ca="1"/>
        <v>3</v>
      </c>
    </row>
    <row r="5020" spans="20:22" x14ac:dyDescent="0.25">
      <c r="T5020" t="str">
        <v>Yes</v>
      </c>
      <c r="U5020">
        <f t="shared" si="80"/>
        <v>1</v>
      </c>
      <c r="V5020">
        <f ca="1"/>
        <v>4</v>
      </c>
    </row>
    <row r="5021" spans="20:22" x14ac:dyDescent="0.25">
      <c r="T5021" t="str">
        <v>Yes</v>
      </c>
      <c r="U5021">
        <f t="shared" si="80"/>
        <v>1</v>
      </c>
      <c r="V5021">
        <f ca="1"/>
        <v>1</v>
      </c>
    </row>
    <row r="5022" spans="20:22" x14ac:dyDescent="0.25">
      <c r="T5022" t="str">
        <v>Yes</v>
      </c>
      <c r="U5022">
        <f t="shared" si="80"/>
        <v>1</v>
      </c>
      <c r="V5022">
        <f ca="1"/>
        <v>4</v>
      </c>
    </row>
    <row r="5023" spans="20:22" x14ac:dyDescent="0.25">
      <c r="T5023" t="str">
        <v>Yes</v>
      </c>
      <c r="U5023">
        <f t="shared" si="80"/>
        <v>1</v>
      </c>
      <c r="V5023">
        <f ca="1"/>
        <v>3</v>
      </c>
    </row>
    <row r="5024" spans="20:22" x14ac:dyDescent="0.25">
      <c r="T5024" t="str">
        <v>Yes</v>
      </c>
      <c r="U5024">
        <f t="shared" si="80"/>
        <v>1</v>
      </c>
      <c r="V5024">
        <f ca="1"/>
        <v>5</v>
      </c>
    </row>
    <row r="5025" spans="20:22" x14ac:dyDescent="0.25">
      <c r="T5025" t="str">
        <v>Yes</v>
      </c>
      <c r="U5025">
        <f t="shared" si="80"/>
        <v>1</v>
      </c>
      <c r="V5025">
        <f ca="1"/>
        <v>2</v>
      </c>
    </row>
    <row r="5026" spans="20:22" x14ac:dyDescent="0.25">
      <c r="T5026" t="str">
        <v>Yes</v>
      </c>
      <c r="U5026">
        <f t="shared" si="80"/>
        <v>1</v>
      </c>
      <c r="V5026">
        <f ca="1"/>
        <v>3</v>
      </c>
    </row>
    <row r="5027" spans="20:22" x14ac:dyDescent="0.25">
      <c r="T5027" t="str">
        <v>Yes</v>
      </c>
      <c r="U5027">
        <f t="shared" si="80"/>
        <v>1</v>
      </c>
      <c r="V5027">
        <f ca="1"/>
        <v>5</v>
      </c>
    </row>
    <row r="5028" spans="20:22" x14ac:dyDescent="0.25">
      <c r="T5028" t="str">
        <v>Yes</v>
      </c>
      <c r="U5028">
        <f t="shared" si="80"/>
        <v>1</v>
      </c>
      <c r="V5028">
        <f ca="1"/>
        <v>4</v>
      </c>
    </row>
    <row r="5029" spans="20:22" x14ac:dyDescent="0.25">
      <c r="T5029" t="str">
        <v>Yes</v>
      </c>
      <c r="U5029">
        <f t="shared" si="80"/>
        <v>1</v>
      </c>
      <c r="V5029">
        <f ca="1"/>
        <v>0</v>
      </c>
    </row>
    <row r="5030" spans="20:22" x14ac:dyDescent="0.25">
      <c r="T5030" t="str">
        <v>Yes</v>
      </c>
      <c r="U5030">
        <f t="shared" si="80"/>
        <v>1</v>
      </c>
      <c r="V5030">
        <f ca="1"/>
        <v>1</v>
      </c>
    </row>
    <row r="5031" spans="20:22" x14ac:dyDescent="0.25">
      <c r="T5031" t="str">
        <v>Yes</v>
      </c>
      <c r="U5031">
        <f t="shared" si="80"/>
        <v>1</v>
      </c>
      <c r="V5031">
        <f ca="1"/>
        <v>0</v>
      </c>
    </row>
    <row r="5032" spans="20:22" x14ac:dyDescent="0.25">
      <c r="T5032" t="str">
        <v>Yes</v>
      </c>
      <c r="U5032">
        <f t="shared" si="80"/>
        <v>1</v>
      </c>
      <c r="V5032">
        <f ca="1"/>
        <v>2</v>
      </c>
    </row>
    <row r="5033" spans="20:22" x14ac:dyDescent="0.25">
      <c r="T5033" t="str">
        <v>Yes</v>
      </c>
      <c r="U5033">
        <f t="shared" si="80"/>
        <v>1</v>
      </c>
      <c r="V5033">
        <f ca="1"/>
        <v>3</v>
      </c>
    </row>
    <row r="5034" spans="20:22" x14ac:dyDescent="0.25">
      <c r="T5034" t="str">
        <v>Yes</v>
      </c>
      <c r="U5034">
        <f t="shared" si="80"/>
        <v>1</v>
      </c>
      <c r="V5034">
        <f ca="1"/>
        <v>3</v>
      </c>
    </row>
    <row r="5035" spans="20:22" x14ac:dyDescent="0.25">
      <c r="T5035" t="str">
        <v>Yes</v>
      </c>
      <c r="U5035">
        <f t="shared" si="80"/>
        <v>1</v>
      </c>
      <c r="V5035">
        <f ca="1"/>
        <v>3</v>
      </c>
    </row>
    <row r="5036" spans="20:22" x14ac:dyDescent="0.25">
      <c r="T5036" t="str">
        <v>Yes</v>
      </c>
      <c r="U5036">
        <f t="shared" si="80"/>
        <v>1</v>
      </c>
      <c r="V5036">
        <f ca="1"/>
        <v>3</v>
      </c>
    </row>
    <row r="5037" spans="20:22" x14ac:dyDescent="0.25">
      <c r="T5037" t="str">
        <v>Yes</v>
      </c>
      <c r="U5037">
        <f t="shared" si="80"/>
        <v>1</v>
      </c>
      <c r="V5037">
        <f ca="1"/>
        <v>5</v>
      </c>
    </row>
    <row r="5038" spans="20:22" x14ac:dyDescent="0.25">
      <c r="T5038" t="str">
        <v>Yes</v>
      </c>
      <c r="U5038">
        <f t="shared" si="80"/>
        <v>1</v>
      </c>
      <c r="V5038">
        <f ca="1"/>
        <v>0</v>
      </c>
    </row>
    <row r="5039" spans="20:22" x14ac:dyDescent="0.25">
      <c r="T5039" t="str">
        <v>Yes</v>
      </c>
      <c r="U5039">
        <f t="shared" si="80"/>
        <v>1</v>
      </c>
      <c r="V5039">
        <f ca="1"/>
        <v>2</v>
      </c>
    </row>
    <row r="5040" spans="20:22" x14ac:dyDescent="0.25">
      <c r="T5040" t="str">
        <v>Yes</v>
      </c>
      <c r="U5040">
        <f t="shared" si="80"/>
        <v>1</v>
      </c>
      <c r="V5040">
        <f ca="1"/>
        <v>1</v>
      </c>
    </row>
    <row r="5041" spans="20:22" x14ac:dyDescent="0.25">
      <c r="T5041" t="str">
        <v>Yes</v>
      </c>
      <c r="U5041">
        <f t="shared" si="80"/>
        <v>1</v>
      </c>
      <c r="V5041">
        <f ca="1"/>
        <v>4</v>
      </c>
    </row>
    <row r="5042" spans="20:22" x14ac:dyDescent="0.25">
      <c r="T5042" t="str">
        <v>Yes</v>
      </c>
      <c r="U5042">
        <f t="shared" si="80"/>
        <v>1</v>
      </c>
      <c r="V5042">
        <f ca="1"/>
        <v>3</v>
      </c>
    </row>
    <row r="5043" spans="20:22" x14ac:dyDescent="0.25">
      <c r="T5043" t="str">
        <v>Yes</v>
      </c>
      <c r="U5043">
        <f t="shared" si="80"/>
        <v>1</v>
      </c>
      <c r="V5043">
        <f ca="1"/>
        <v>2</v>
      </c>
    </row>
    <row r="5044" spans="20:22" x14ac:dyDescent="0.25">
      <c r="T5044" t="str">
        <v>Yes</v>
      </c>
      <c r="U5044">
        <f t="shared" si="80"/>
        <v>1</v>
      </c>
      <c r="V5044">
        <f ca="1"/>
        <v>0</v>
      </c>
    </row>
    <row r="5045" spans="20:22" x14ac:dyDescent="0.25">
      <c r="T5045" t="str">
        <v>Yes</v>
      </c>
      <c r="U5045">
        <f t="shared" si="80"/>
        <v>1</v>
      </c>
      <c r="V5045">
        <f ca="1"/>
        <v>1</v>
      </c>
    </row>
    <row r="5046" spans="20:22" x14ac:dyDescent="0.25">
      <c r="T5046" t="str">
        <v>Yes</v>
      </c>
      <c r="U5046">
        <f t="shared" si="80"/>
        <v>1</v>
      </c>
      <c r="V5046">
        <f ca="1"/>
        <v>3</v>
      </c>
    </row>
    <row r="5047" spans="20:22" x14ac:dyDescent="0.25">
      <c r="T5047" t="str">
        <v>Yes</v>
      </c>
      <c r="U5047">
        <f t="shared" si="80"/>
        <v>1</v>
      </c>
      <c r="V5047">
        <f ca="1"/>
        <v>3</v>
      </c>
    </row>
    <row r="5048" spans="20:22" x14ac:dyDescent="0.25">
      <c r="T5048" t="str">
        <v>Yes</v>
      </c>
      <c r="U5048">
        <f t="shared" si="80"/>
        <v>1</v>
      </c>
      <c r="V5048">
        <f ca="1"/>
        <v>0</v>
      </c>
    </row>
    <row r="5049" spans="20:22" x14ac:dyDescent="0.25">
      <c r="T5049" t="str">
        <v>Yes</v>
      </c>
      <c r="U5049">
        <f t="shared" si="80"/>
        <v>1</v>
      </c>
      <c r="V5049">
        <f ca="1"/>
        <v>0</v>
      </c>
    </row>
    <row r="5050" spans="20:22" x14ac:dyDescent="0.25">
      <c r="T5050" t="str">
        <v>Yes</v>
      </c>
      <c r="U5050">
        <f t="shared" si="80"/>
        <v>1</v>
      </c>
      <c r="V5050">
        <f ca="1"/>
        <v>0</v>
      </c>
    </row>
    <row r="5051" spans="20:22" x14ac:dyDescent="0.25">
      <c r="T5051" t="str">
        <v>Yes</v>
      </c>
      <c r="U5051">
        <f t="shared" si="80"/>
        <v>1</v>
      </c>
      <c r="V5051">
        <f ca="1"/>
        <v>2</v>
      </c>
    </row>
    <row r="5052" spans="20:22" x14ac:dyDescent="0.25">
      <c r="T5052" t="str">
        <v>Yes</v>
      </c>
      <c r="U5052">
        <f t="shared" si="80"/>
        <v>1</v>
      </c>
      <c r="V5052">
        <f ca="1"/>
        <v>3</v>
      </c>
    </row>
    <row r="5053" spans="20:22" x14ac:dyDescent="0.25">
      <c r="T5053" t="str">
        <v>Yes</v>
      </c>
      <c r="U5053">
        <f t="shared" si="80"/>
        <v>1</v>
      </c>
      <c r="V5053">
        <f ca="1"/>
        <v>0</v>
      </c>
    </row>
    <row r="5054" spans="20:22" x14ac:dyDescent="0.25">
      <c r="T5054" t="str">
        <v>Yes</v>
      </c>
      <c r="U5054">
        <f t="shared" si="80"/>
        <v>1</v>
      </c>
      <c r="V5054">
        <f ca="1"/>
        <v>3</v>
      </c>
    </row>
    <row r="5055" spans="20:22" x14ac:dyDescent="0.25">
      <c r="T5055" t="str">
        <v>Yes</v>
      </c>
      <c r="U5055">
        <f t="shared" si="80"/>
        <v>1</v>
      </c>
      <c r="V5055">
        <f ca="1"/>
        <v>0</v>
      </c>
    </row>
    <row r="5056" spans="20:22" x14ac:dyDescent="0.25">
      <c r="T5056" t="str">
        <v>Yes</v>
      </c>
      <c r="U5056">
        <f t="shared" si="80"/>
        <v>1</v>
      </c>
      <c r="V5056">
        <f ca="1"/>
        <v>4</v>
      </c>
    </row>
    <row r="5057" spans="20:22" x14ac:dyDescent="0.25">
      <c r="T5057" t="str">
        <v>Yes</v>
      </c>
      <c r="U5057">
        <f t="shared" si="80"/>
        <v>1</v>
      </c>
      <c r="V5057">
        <f ca="1"/>
        <v>1</v>
      </c>
    </row>
    <row r="5058" spans="20:22" x14ac:dyDescent="0.25">
      <c r="T5058" t="str">
        <v>Yes</v>
      </c>
      <c r="U5058">
        <f t="shared" si="80"/>
        <v>1</v>
      </c>
      <c r="V5058">
        <f ca="1"/>
        <v>3</v>
      </c>
    </row>
    <row r="5059" spans="20:22" x14ac:dyDescent="0.25">
      <c r="T5059" t="str">
        <v>Yes</v>
      </c>
      <c r="U5059">
        <f t="shared" si="80"/>
        <v>1</v>
      </c>
      <c r="V5059">
        <f ca="1"/>
        <v>5</v>
      </c>
    </row>
    <row r="5060" spans="20:22" x14ac:dyDescent="0.25">
      <c r="T5060" t="str">
        <v>Yes</v>
      </c>
      <c r="U5060">
        <f t="shared" si="80"/>
        <v>1</v>
      </c>
      <c r="V5060">
        <f ca="1"/>
        <v>1</v>
      </c>
    </row>
    <row r="5061" spans="20:22" x14ac:dyDescent="0.25">
      <c r="T5061" t="str">
        <v>Yes</v>
      </c>
      <c r="U5061">
        <f t="shared" si="80"/>
        <v>1</v>
      </c>
      <c r="V5061">
        <f ca="1"/>
        <v>1</v>
      </c>
    </row>
    <row r="5062" spans="20:22" x14ac:dyDescent="0.25">
      <c r="T5062" t="str">
        <v>Yes</v>
      </c>
      <c r="U5062">
        <f t="shared" si="80"/>
        <v>1</v>
      </c>
      <c r="V5062">
        <f ca="1"/>
        <v>0</v>
      </c>
    </row>
    <row r="5063" spans="20:22" x14ac:dyDescent="0.25">
      <c r="T5063" t="str">
        <v>Yes</v>
      </c>
      <c r="U5063">
        <f t="shared" si="80"/>
        <v>1</v>
      </c>
      <c r="V5063">
        <f ca="1"/>
        <v>2</v>
      </c>
    </row>
    <row r="5064" spans="20:22" x14ac:dyDescent="0.25">
      <c r="T5064" t="str">
        <v>Yes</v>
      </c>
      <c r="U5064">
        <f t="shared" si="80"/>
        <v>1</v>
      </c>
      <c r="V5064">
        <f ca="1"/>
        <v>1</v>
      </c>
    </row>
    <row r="5065" spans="20:22" x14ac:dyDescent="0.25">
      <c r="T5065" t="str">
        <v>Yes</v>
      </c>
      <c r="U5065">
        <f t="shared" si="80"/>
        <v>1</v>
      </c>
      <c r="V5065">
        <f ca="1"/>
        <v>3</v>
      </c>
    </row>
    <row r="5066" spans="20:22" x14ac:dyDescent="0.25">
      <c r="T5066" t="str">
        <v>Yes</v>
      </c>
      <c r="U5066">
        <f t="shared" si="80"/>
        <v>1</v>
      </c>
      <c r="V5066">
        <f ca="1"/>
        <v>2</v>
      </c>
    </row>
    <row r="5067" spans="20:22" x14ac:dyDescent="0.25">
      <c r="T5067" t="str">
        <v>Yes</v>
      </c>
      <c r="U5067">
        <f t="shared" si="80"/>
        <v>1</v>
      </c>
      <c r="V5067">
        <f ca="1"/>
        <v>4</v>
      </c>
    </row>
    <row r="5068" spans="20:22" x14ac:dyDescent="0.25">
      <c r="T5068" t="str">
        <v>Yes</v>
      </c>
      <c r="U5068">
        <f t="shared" si="80"/>
        <v>1</v>
      </c>
      <c r="V5068">
        <f ca="1"/>
        <v>5</v>
      </c>
    </row>
    <row r="5069" spans="20:22" x14ac:dyDescent="0.25">
      <c r="T5069" t="str">
        <v>Yes</v>
      </c>
      <c r="U5069">
        <f t="shared" si="80"/>
        <v>1</v>
      </c>
      <c r="V5069">
        <f ca="1"/>
        <v>0</v>
      </c>
    </row>
    <row r="5070" spans="20:22" x14ac:dyDescent="0.25">
      <c r="T5070" t="str">
        <v>Yes</v>
      </c>
      <c r="U5070">
        <f t="shared" si="80"/>
        <v>1</v>
      </c>
      <c r="V5070">
        <f ca="1"/>
        <v>4</v>
      </c>
    </row>
    <row r="5071" spans="20:22" x14ac:dyDescent="0.25">
      <c r="T5071" t="str">
        <v>Yes</v>
      </c>
      <c r="U5071">
        <f t="shared" si="80"/>
        <v>1</v>
      </c>
      <c r="V5071">
        <f ca="1"/>
        <v>2</v>
      </c>
    </row>
    <row r="5072" spans="20:22" x14ac:dyDescent="0.25">
      <c r="T5072" t="str">
        <v>Yes</v>
      </c>
      <c r="U5072">
        <f t="shared" ref="U5072:U5135" si="81">IF(T5072="Yes",1,0)</f>
        <v>1</v>
      </c>
      <c r="V5072">
        <f ca="1"/>
        <v>4</v>
      </c>
    </row>
    <row r="5073" spans="20:22" x14ac:dyDescent="0.25">
      <c r="T5073" t="str">
        <v>Yes</v>
      </c>
      <c r="U5073">
        <f t="shared" si="81"/>
        <v>1</v>
      </c>
      <c r="V5073">
        <f ca="1"/>
        <v>3</v>
      </c>
    </row>
    <row r="5074" spans="20:22" x14ac:dyDescent="0.25">
      <c r="T5074" t="str">
        <v>Yes</v>
      </c>
      <c r="U5074">
        <f t="shared" si="81"/>
        <v>1</v>
      </c>
      <c r="V5074">
        <f ca="1"/>
        <v>1</v>
      </c>
    </row>
    <row r="5075" spans="20:22" x14ac:dyDescent="0.25">
      <c r="T5075" t="str">
        <v>Yes</v>
      </c>
      <c r="U5075">
        <f t="shared" si="81"/>
        <v>1</v>
      </c>
      <c r="V5075">
        <f ca="1"/>
        <v>1</v>
      </c>
    </row>
    <row r="5076" spans="20:22" x14ac:dyDescent="0.25">
      <c r="T5076" t="str">
        <v>Yes</v>
      </c>
      <c r="U5076">
        <f t="shared" si="81"/>
        <v>1</v>
      </c>
      <c r="V5076">
        <f ca="1"/>
        <v>4</v>
      </c>
    </row>
    <row r="5077" spans="20:22" x14ac:dyDescent="0.25">
      <c r="T5077" t="str">
        <v>Yes</v>
      </c>
      <c r="U5077">
        <f t="shared" si="81"/>
        <v>1</v>
      </c>
      <c r="V5077">
        <f ca="1"/>
        <v>3</v>
      </c>
    </row>
    <row r="5078" spans="20:22" x14ac:dyDescent="0.25">
      <c r="T5078" t="str">
        <v>Yes</v>
      </c>
      <c r="U5078">
        <f t="shared" si="81"/>
        <v>1</v>
      </c>
      <c r="V5078">
        <f ca="1"/>
        <v>4</v>
      </c>
    </row>
    <row r="5079" spans="20:22" x14ac:dyDescent="0.25">
      <c r="T5079" t="str">
        <v>Yes</v>
      </c>
      <c r="U5079">
        <f t="shared" si="81"/>
        <v>1</v>
      </c>
      <c r="V5079">
        <f ca="1"/>
        <v>4</v>
      </c>
    </row>
    <row r="5080" spans="20:22" x14ac:dyDescent="0.25">
      <c r="T5080" t="str">
        <v>Yes</v>
      </c>
      <c r="U5080">
        <f t="shared" si="81"/>
        <v>1</v>
      </c>
      <c r="V5080">
        <f ca="1"/>
        <v>5</v>
      </c>
    </row>
    <row r="5081" spans="20:22" x14ac:dyDescent="0.25">
      <c r="T5081" t="str">
        <v>Yes</v>
      </c>
      <c r="U5081">
        <f t="shared" si="81"/>
        <v>1</v>
      </c>
      <c r="V5081">
        <f ca="1"/>
        <v>1</v>
      </c>
    </row>
    <row r="5082" spans="20:22" x14ac:dyDescent="0.25">
      <c r="T5082" t="str">
        <v>Yes</v>
      </c>
      <c r="U5082">
        <f t="shared" si="81"/>
        <v>1</v>
      </c>
      <c r="V5082">
        <f ca="1"/>
        <v>3</v>
      </c>
    </row>
    <row r="5083" spans="20:22" x14ac:dyDescent="0.25">
      <c r="T5083" t="str">
        <v>Yes</v>
      </c>
      <c r="U5083">
        <f t="shared" si="81"/>
        <v>1</v>
      </c>
      <c r="V5083">
        <f ca="1"/>
        <v>1</v>
      </c>
    </row>
    <row r="5084" spans="20:22" x14ac:dyDescent="0.25">
      <c r="T5084" t="str">
        <v>Yes</v>
      </c>
      <c r="U5084">
        <f t="shared" si="81"/>
        <v>1</v>
      </c>
      <c r="V5084">
        <f ca="1"/>
        <v>1</v>
      </c>
    </row>
    <row r="5085" spans="20:22" x14ac:dyDescent="0.25">
      <c r="T5085" t="str">
        <v>Yes</v>
      </c>
      <c r="U5085">
        <f t="shared" si="81"/>
        <v>1</v>
      </c>
      <c r="V5085">
        <f ca="1"/>
        <v>3</v>
      </c>
    </row>
    <row r="5086" spans="20:22" x14ac:dyDescent="0.25">
      <c r="T5086" t="str">
        <v>Yes</v>
      </c>
      <c r="U5086">
        <f t="shared" si="81"/>
        <v>1</v>
      </c>
      <c r="V5086">
        <f ca="1"/>
        <v>0</v>
      </c>
    </row>
    <row r="5087" spans="20:22" x14ac:dyDescent="0.25">
      <c r="T5087" t="str">
        <v>Yes</v>
      </c>
      <c r="U5087">
        <f t="shared" si="81"/>
        <v>1</v>
      </c>
      <c r="V5087">
        <f ca="1"/>
        <v>1</v>
      </c>
    </row>
    <row r="5088" spans="20:22" x14ac:dyDescent="0.25">
      <c r="T5088" t="str">
        <v>Yes</v>
      </c>
      <c r="U5088">
        <f t="shared" si="81"/>
        <v>1</v>
      </c>
      <c r="V5088">
        <f ca="1"/>
        <v>0</v>
      </c>
    </row>
    <row r="5089" spans="20:22" x14ac:dyDescent="0.25">
      <c r="T5089" t="str">
        <v>Yes</v>
      </c>
      <c r="U5089">
        <f t="shared" si="81"/>
        <v>1</v>
      </c>
      <c r="V5089">
        <f ca="1"/>
        <v>2</v>
      </c>
    </row>
    <row r="5090" spans="20:22" x14ac:dyDescent="0.25">
      <c r="T5090" t="str">
        <v>Yes</v>
      </c>
      <c r="U5090">
        <f t="shared" si="81"/>
        <v>1</v>
      </c>
      <c r="V5090">
        <f ca="1"/>
        <v>0</v>
      </c>
    </row>
    <row r="5091" spans="20:22" x14ac:dyDescent="0.25">
      <c r="T5091" t="str">
        <v>Yes</v>
      </c>
      <c r="U5091">
        <f t="shared" si="81"/>
        <v>1</v>
      </c>
      <c r="V5091">
        <f ca="1"/>
        <v>5</v>
      </c>
    </row>
    <row r="5092" spans="20:22" x14ac:dyDescent="0.25">
      <c r="T5092" t="str">
        <v>Yes</v>
      </c>
      <c r="U5092">
        <f t="shared" si="81"/>
        <v>1</v>
      </c>
      <c r="V5092">
        <f ca="1"/>
        <v>4</v>
      </c>
    </row>
    <row r="5093" spans="20:22" x14ac:dyDescent="0.25">
      <c r="T5093" t="str">
        <v>Yes</v>
      </c>
      <c r="U5093">
        <f t="shared" si="81"/>
        <v>1</v>
      </c>
      <c r="V5093">
        <f ca="1"/>
        <v>5</v>
      </c>
    </row>
    <row r="5094" spans="20:22" x14ac:dyDescent="0.25">
      <c r="T5094" t="str">
        <v>Yes</v>
      </c>
      <c r="U5094">
        <f t="shared" si="81"/>
        <v>1</v>
      </c>
      <c r="V5094">
        <f ca="1"/>
        <v>0</v>
      </c>
    </row>
    <row r="5095" spans="20:22" x14ac:dyDescent="0.25">
      <c r="T5095" t="str">
        <v>Yes</v>
      </c>
      <c r="U5095">
        <f t="shared" si="81"/>
        <v>1</v>
      </c>
      <c r="V5095">
        <f ca="1"/>
        <v>5</v>
      </c>
    </row>
    <row r="5096" spans="20:22" x14ac:dyDescent="0.25">
      <c r="T5096" t="str">
        <v>Yes</v>
      </c>
      <c r="U5096">
        <f t="shared" si="81"/>
        <v>1</v>
      </c>
      <c r="V5096">
        <f ca="1"/>
        <v>2</v>
      </c>
    </row>
    <row r="5097" spans="20:22" x14ac:dyDescent="0.25">
      <c r="T5097" t="str">
        <v>Yes</v>
      </c>
      <c r="U5097">
        <f t="shared" si="81"/>
        <v>1</v>
      </c>
      <c r="V5097">
        <f ca="1"/>
        <v>5</v>
      </c>
    </row>
    <row r="5098" spans="20:22" x14ac:dyDescent="0.25">
      <c r="T5098" t="str">
        <v>Yes</v>
      </c>
      <c r="U5098">
        <f t="shared" si="81"/>
        <v>1</v>
      </c>
      <c r="V5098">
        <f ca="1"/>
        <v>2</v>
      </c>
    </row>
    <row r="5099" spans="20:22" x14ac:dyDescent="0.25">
      <c r="T5099" t="str">
        <v>Yes</v>
      </c>
      <c r="U5099">
        <f t="shared" si="81"/>
        <v>1</v>
      </c>
      <c r="V5099">
        <f ca="1"/>
        <v>4</v>
      </c>
    </row>
    <row r="5100" spans="20:22" x14ac:dyDescent="0.25">
      <c r="T5100" t="str">
        <v>Yes</v>
      </c>
      <c r="U5100">
        <f t="shared" si="81"/>
        <v>1</v>
      </c>
      <c r="V5100">
        <f ca="1"/>
        <v>2</v>
      </c>
    </row>
    <row r="5101" spans="20:22" x14ac:dyDescent="0.25">
      <c r="T5101" t="str">
        <v>Yes</v>
      </c>
      <c r="U5101">
        <f t="shared" si="81"/>
        <v>1</v>
      </c>
      <c r="V5101">
        <f ca="1"/>
        <v>0</v>
      </c>
    </row>
    <row r="5102" spans="20:22" x14ac:dyDescent="0.25">
      <c r="T5102" t="str">
        <v>Yes</v>
      </c>
      <c r="U5102">
        <f t="shared" si="81"/>
        <v>1</v>
      </c>
      <c r="V5102">
        <f ca="1"/>
        <v>0</v>
      </c>
    </row>
    <row r="5103" spans="20:22" x14ac:dyDescent="0.25">
      <c r="T5103" t="str">
        <v>Yes</v>
      </c>
      <c r="U5103">
        <f t="shared" si="81"/>
        <v>1</v>
      </c>
      <c r="V5103">
        <f ca="1"/>
        <v>4</v>
      </c>
    </row>
    <row r="5104" spans="20:22" x14ac:dyDescent="0.25">
      <c r="T5104" t="str">
        <v>Yes</v>
      </c>
      <c r="U5104">
        <f t="shared" si="81"/>
        <v>1</v>
      </c>
      <c r="V5104">
        <f ca="1"/>
        <v>4</v>
      </c>
    </row>
    <row r="5105" spans="20:22" x14ac:dyDescent="0.25">
      <c r="T5105" t="str">
        <v>Yes</v>
      </c>
      <c r="U5105">
        <f t="shared" si="81"/>
        <v>1</v>
      </c>
      <c r="V5105">
        <f ca="1"/>
        <v>4</v>
      </c>
    </row>
    <row r="5106" spans="20:22" x14ac:dyDescent="0.25">
      <c r="T5106" t="str">
        <v>Yes</v>
      </c>
      <c r="U5106">
        <f t="shared" si="81"/>
        <v>1</v>
      </c>
      <c r="V5106">
        <f ca="1"/>
        <v>2</v>
      </c>
    </row>
    <row r="5107" spans="20:22" x14ac:dyDescent="0.25">
      <c r="T5107" t="str">
        <v>Yes</v>
      </c>
      <c r="U5107">
        <f t="shared" si="81"/>
        <v>1</v>
      </c>
      <c r="V5107">
        <f ca="1"/>
        <v>4</v>
      </c>
    </row>
    <row r="5108" spans="20:22" x14ac:dyDescent="0.25">
      <c r="T5108" t="str">
        <v>Yes</v>
      </c>
      <c r="U5108">
        <f t="shared" si="81"/>
        <v>1</v>
      </c>
      <c r="V5108">
        <f ca="1"/>
        <v>3</v>
      </c>
    </row>
    <row r="5109" spans="20:22" x14ac:dyDescent="0.25">
      <c r="T5109" t="str">
        <v>Yes</v>
      </c>
      <c r="U5109">
        <f t="shared" si="81"/>
        <v>1</v>
      </c>
      <c r="V5109">
        <f ca="1"/>
        <v>1</v>
      </c>
    </row>
    <row r="5110" spans="20:22" x14ac:dyDescent="0.25">
      <c r="T5110" t="str">
        <v>Yes</v>
      </c>
      <c r="U5110">
        <f t="shared" si="81"/>
        <v>1</v>
      </c>
      <c r="V5110">
        <f ca="1"/>
        <v>2</v>
      </c>
    </row>
    <row r="5111" spans="20:22" x14ac:dyDescent="0.25">
      <c r="T5111" t="str">
        <v>Yes</v>
      </c>
      <c r="U5111">
        <f t="shared" si="81"/>
        <v>1</v>
      </c>
      <c r="V5111">
        <f ca="1"/>
        <v>0</v>
      </c>
    </row>
    <row r="5112" spans="20:22" x14ac:dyDescent="0.25">
      <c r="T5112" t="str">
        <v>Yes</v>
      </c>
      <c r="U5112">
        <f t="shared" si="81"/>
        <v>1</v>
      </c>
      <c r="V5112">
        <f ca="1"/>
        <v>4</v>
      </c>
    </row>
    <row r="5113" spans="20:22" x14ac:dyDescent="0.25">
      <c r="T5113" t="str">
        <v>Yes</v>
      </c>
      <c r="U5113">
        <f t="shared" si="81"/>
        <v>1</v>
      </c>
      <c r="V5113">
        <f ca="1"/>
        <v>0</v>
      </c>
    </row>
    <row r="5114" spans="20:22" x14ac:dyDescent="0.25">
      <c r="T5114" t="str">
        <v>Yes</v>
      </c>
      <c r="U5114">
        <f t="shared" si="81"/>
        <v>1</v>
      </c>
      <c r="V5114">
        <f ca="1"/>
        <v>5</v>
      </c>
    </row>
    <row r="5115" spans="20:22" x14ac:dyDescent="0.25">
      <c r="T5115" t="str">
        <v>Yes</v>
      </c>
      <c r="U5115">
        <f t="shared" si="81"/>
        <v>1</v>
      </c>
      <c r="V5115">
        <f ca="1"/>
        <v>3</v>
      </c>
    </row>
    <row r="5116" spans="20:22" x14ac:dyDescent="0.25">
      <c r="T5116" t="str">
        <v>Yes</v>
      </c>
      <c r="U5116">
        <f t="shared" si="81"/>
        <v>1</v>
      </c>
      <c r="V5116">
        <f ca="1"/>
        <v>2</v>
      </c>
    </row>
    <row r="5117" spans="20:22" x14ac:dyDescent="0.25">
      <c r="T5117" t="str">
        <v>Yes</v>
      </c>
      <c r="U5117">
        <f t="shared" si="81"/>
        <v>1</v>
      </c>
      <c r="V5117">
        <f ca="1"/>
        <v>1</v>
      </c>
    </row>
    <row r="5118" spans="20:22" x14ac:dyDescent="0.25">
      <c r="T5118" t="str">
        <v>Yes</v>
      </c>
      <c r="U5118">
        <f t="shared" si="81"/>
        <v>1</v>
      </c>
      <c r="V5118">
        <f ca="1"/>
        <v>2</v>
      </c>
    </row>
    <row r="5119" spans="20:22" x14ac:dyDescent="0.25">
      <c r="T5119" t="str">
        <v>Yes</v>
      </c>
      <c r="U5119">
        <f t="shared" si="81"/>
        <v>1</v>
      </c>
      <c r="V5119">
        <f ca="1"/>
        <v>3</v>
      </c>
    </row>
    <row r="5120" spans="20:22" x14ac:dyDescent="0.25">
      <c r="T5120" t="str">
        <v>Yes</v>
      </c>
      <c r="U5120">
        <f t="shared" si="81"/>
        <v>1</v>
      </c>
      <c r="V5120">
        <f ca="1"/>
        <v>4</v>
      </c>
    </row>
    <row r="5121" spans="20:22" x14ac:dyDescent="0.25">
      <c r="T5121" t="str">
        <v>Yes</v>
      </c>
      <c r="U5121">
        <f t="shared" si="81"/>
        <v>1</v>
      </c>
      <c r="V5121">
        <f ca="1"/>
        <v>1</v>
      </c>
    </row>
    <row r="5122" spans="20:22" x14ac:dyDescent="0.25">
      <c r="T5122" t="str">
        <v>Yes</v>
      </c>
      <c r="U5122">
        <f t="shared" si="81"/>
        <v>1</v>
      </c>
      <c r="V5122">
        <f ca="1"/>
        <v>1</v>
      </c>
    </row>
    <row r="5123" spans="20:22" x14ac:dyDescent="0.25">
      <c r="T5123" t="str">
        <v>Yes</v>
      </c>
      <c r="U5123">
        <f t="shared" si="81"/>
        <v>1</v>
      </c>
      <c r="V5123">
        <f ca="1"/>
        <v>3</v>
      </c>
    </row>
    <row r="5124" spans="20:22" x14ac:dyDescent="0.25">
      <c r="T5124" t="str">
        <v>Yes</v>
      </c>
      <c r="U5124">
        <f t="shared" si="81"/>
        <v>1</v>
      </c>
      <c r="V5124">
        <f ca="1"/>
        <v>3</v>
      </c>
    </row>
    <row r="5125" spans="20:22" x14ac:dyDescent="0.25">
      <c r="T5125" t="str">
        <v>Yes</v>
      </c>
      <c r="U5125">
        <f t="shared" si="81"/>
        <v>1</v>
      </c>
      <c r="V5125">
        <f ca="1"/>
        <v>5</v>
      </c>
    </row>
    <row r="5126" spans="20:22" x14ac:dyDescent="0.25">
      <c r="T5126" t="str">
        <v>Yes</v>
      </c>
      <c r="U5126">
        <f t="shared" si="81"/>
        <v>1</v>
      </c>
      <c r="V5126">
        <f ca="1"/>
        <v>0</v>
      </c>
    </row>
    <row r="5127" spans="20:22" x14ac:dyDescent="0.25">
      <c r="T5127" t="str">
        <v>Yes</v>
      </c>
      <c r="U5127">
        <f t="shared" si="81"/>
        <v>1</v>
      </c>
      <c r="V5127">
        <f ca="1"/>
        <v>1</v>
      </c>
    </row>
    <row r="5128" spans="20:22" x14ac:dyDescent="0.25">
      <c r="T5128" t="str">
        <v>Yes</v>
      </c>
      <c r="U5128">
        <f t="shared" si="81"/>
        <v>1</v>
      </c>
      <c r="V5128">
        <f ca="1"/>
        <v>1</v>
      </c>
    </row>
    <row r="5129" spans="20:22" x14ac:dyDescent="0.25">
      <c r="T5129" t="str">
        <v>Yes</v>
      </c>
      <c r="U5129">
        <f t="shared" si="81"/>
        <v>1</v>
      </c>
      <c r="V5129">
        <f ca="1"/>
        <v>0</v>
      </c>
    </row>
    <row r="5130" spans="20:22" x14ac:dyDescent="0.25">
      <c r="T5130" t="str">
        <v>Yes</v>
      </c>
      <c r="U5130">
        <f t="shared" si="81"/>
        <v>1</v>
      </c>
      <c r="V5130">
        <f ca="1"/>
        <v>2</v>
      </c>
    </row>
    <row r="5131" spans="20:22" x14ac:dyDescent="0.25">
      <c r="T5131" t="str">
        <v>Yes</v>
      </c>
      <c r="U5131">
        <f t="shared" si="81"/>
        <v>1</v>
      </c>
      <c r="V5131">
        <f ca="1"/>
        <v>1</v>
      </c>
    </row>
    <row r="5132" spans="20:22" x14ac:dyDescent="0.25">
      <c r="T5132" t="str">
        <v>Yes</v>
      </c>
      <c r="U5132">
        <f t="shared" si="81"/>
        <v>1</v>
      </c>
      <c r="V5132">
        <f ca="1"/>
        <v>2</v>
      </c>
    </row>
    <row r="5133" spans="20:22" x14ac:dyDescent="0.25">
      <c r="T5133" t="str">
        <v>Yes</v>
      </c>
      <c r="U5133">
        <f t="shared" si="81"/>
        <v>1</v>
      </c>
      <c r="V5133">
        <f ca="1"/>
        <v>0</v>
      </c>
    </row>
    <row r="5134" spans="20:22" x14ac:dyDescent="0.25">
      <c r="T5134" t="str">
        <v>Yes</v>
      </c>
      <c r="U5134">
        <f t="shared" si="81"/>
        <v>1</v>
      </c>
      <c r="V5134">
        <f ca="1"/>
        <v>2</v>
      </c>
    </row>
    <row r="5135" spans="20:22" x14ac:dyDescent="0.25">
      <c r="T5135" t="str">
        <v>Yes</v>
      </c>
      <c r="U5135">
        <f t="shared" si="81"/>
        <v>1</v>
      </c>
      <c r="V5135">
        <f ca="1"/>
        <v>1</v>
      </c>
    </row>
    <row r="5136" spans="20:22" x14ac:dyDescent="0.25">
      <c r="T5136" t="str">
        <v>Yes</v>
      </c>
      <c r="U5136">
        <f t="shared" ref="U5136:U5199" si="82">IF(T5136="Yes",1,0)</f>
        <v>1</v>
      </c>
      <c r="V5136">
        <f ca="1"/>
        <v>5</v>
      </c>
    </row>
    <row r="5137" spans="20:22" x14ac:dyDescent="0.25">
      <c r="T5137" t="str">
        <v>Yes</v>
      </c>
      <c r="U5137">
        <f t="shared" si="82"/>
        <v>1</v>
      </c>
      <c r="V5137">
        <f ca="1"/>
        <v>2</v>
      </c>
    </row>
    <row r="5138" spans="20:22" x14ac:dyDescent="0.25">
      <c r="T5138" t="str">
        <v>Yes</v>
      </c>
      <c r="U5138">
        <f t="shared" si="82"/>
        <v>1</v>
      </c>
      <c r="V5138">
        <f ca="1"/>
        <v>1</v>
      </c>
    </row>
    <row r="5139" spans="20:22" x14ac:dyDescent="0.25">
      <c r="T5139" t="str">
        <v>Yes</v>
      </c>
      <c r="U5139">
        <f t="shared" si="82"/>
        <v>1</v>
      </c>
      <c r="V5139">
        <f ca="1"/>
        <v>1</v>
      </c>
    </row>
    <row r="5140" spans="20:22" x14ac:dyDescent="0.25">
      <c r="T5140" t="str">
        <v>Yes</v>
      </c>
      <c r="U5140">
        <f t="shared" si="82"/>
        <v>1</v>
      </c>
      <c r="V5140">
        <f ca="1"/>
        <v>1</v>
      </c>
    </row>
    <row r="5141" spans="20:22" x14ac:dyDescent="0.25">
      <c r="T5141" t="str">
        <v>Yes</v>
      </c>
      <c r="U5141">
        <f t="shared" si="82"/>
        <v>1</v>
      </c>
      <c r="V5141">
        <f ca="1"/>
        <v>0</v>
      </c>
    </row>
    <row r="5142" spans="20:22" x14ac:dyDescent="0.25">
      <c r="T5142" t="str">
        <v>Yes</v>
      </c>
      <c r="U5142">
        <f t="shared" si="82"/>
        <v>1</v>
      </c>
      <c r="V5142">
        <f ca="1"/>
        <v>4</v>
      </c>
    </row>
    <row r="5143" spans="20:22" x14ac:dyDescent="0.25">
      <c r="T5143" t="str">
        <v>Yes</v>
      </c>
      <c r="U5143">
        <f t="shared" si="82"/>
        <v>1</v>
      </c>
      <c r="V5143">
        <f ca="1"/>
        <v>4</v>
      </c>
    </row>
    <row r="5144" spans="20:22" x14ac:dyDescent="0.25">
      <c r="T5144" t="str">
        <v>Yes</v>
      </c>
      <c r="U5144">
        <f t="shared" si="82"/>
        <v>1</v>
      </c>
      <c r="V5144">
        <f ca="1"/>
        <v>1</v>
      </c>
    </row>
    <row r="5145" spans="20:22" x14ac:dyDescent="0.25">
      <c r="T5145" t="str">
        <v>Yes</v>
      </c>
      <c r="U5145">
        <f t="shared" si="82"/>
        <v>1</v>
      </c>
      <c r="V5145">
        <f ca="1"/>
        <v>1</v>
      </c>
    </row>
    <row r="5146" spans="20:22" x14ac:dyDescent="0.25">
      <c r="T5146" t="str">
        <v>Yes</v>
      </c>
      <c r="U5146">
        <f t="shared" si="82"/>
        <v>1</v>
      </c>
      <c r="V5146">
        <f ca="1"/>
        <v>0</v>
      </c>
    </row>
    <row r="5147" spans="20:22" x14ac:dyDescent="0.25">
      <c r="T5147" t="str">
        <v>Yes</v>
      </c>
      <c r="U5147">
        <f t="shared" si="82"/>
        <v>1</v>
      </c>
      <c r="V5147">
        <f ca="1"/>
        <v>0</v>
      </c>
    </row>
    <row r="5148" spans="20:22" x14ac:dyDescent="0.25">
      <c r="T5148" t="str">
        <v>Yes</v>
      </c>
      <c r="U5148">
        <f t="shared" si="82"/>
        <v>1</v>
      </c>
      <c r="V5148">
        <f ca="1"/>
        <v>1</v>
      </c>
    </row>
    <row r="5149" spans="20:22" x14ac:dyDescent="0.25">
      <c r="T5149" t="str">
        <v>Yes</v>
      </c>
      <c r="U5149">
        <f t="shared" si="82"/>
        <v>1</v>
      </c>
      <c r="V5149">
        <f ca="1"/>
        <v>3</v>
      </c>
    </row>
    <row r="5150" spans="20:22" x14ac:dyDescent="0.25">
      <c r="T5150" t="str">
        <v>Yes</v>
      </c>
      <c r="U5150">
        <f t="shared" si="82"/>
        <v>1</v>
      </c>
      <c r="V5150">
        <f ca="1"/>
        <v>1</v>
      </c>
    </row>
    <row r="5151" spans="20:22" x14ac:dyDescent="0.25">
      <c r="T5151" t="str">
        <v>Yes</v>
      </c>
      <c r="U5151">
        <f t="shared" si="82"/>
        <v>1</v>
      </c>
      <c r="V5151">
        <f ca="1"/>
        <v>4</v>
      </c>
    </row>
    <row r="5152" spans="20:22" x14ac:dyDescent="0.25">
      <c r="T5152" t="str">
        <v>Yes</v>
      </c>
      <c r="U5152">
        <f t="shared" si="82"/>
        <v>1</v>
      </c>
      <c r="V5152">
        <f ca="1"/>
        <v>0</v>
      </c>
    </row>
    <row r="5153" spans="20:22" x14ac:dyDescent="0.25">
      <c r="T5153" t="str">
        <v>Yes</v>
      </c>
      <c r="U5153">
        <f t="shared" si="82"/>
        <v>1</v>
      </c>
      <c r="V5153">
        <f ca="1"/>
        <v>4</v>
      </c>
    </row>
    <row r="5154" spans="20:22" x14ac:dyDescent="0.25">
      <c r="T5154" t="str">
        <v>Yes</v>
      </c>
      <c r="U5154">
        <f t="shared" si="82"/>
        <v>1</v>
      </c>
      <c r="V5154">
        <f ca="1"/>
        <v>0</v>
      </c>
    </row>
    <row r="5155" spans="20:22" x14ac:dyDescent="0.25">
      <c r="T5155" t="str">
        <v>Yes</v>
      </c>
      <c r="U5155">
        <f t="shared" si="82"/>
        <v>1</v>
      </c>
      <c r="V5155">
        <f ca="1"/>
        <v>3</v>
      </c>
    </row>
    <row r="5156" spans="20:22" x14ac:dyDescent="0.25">
      <c r="T5156" t="str">
        <v>Yes</v>
      </c>
      <c r="U5156">
        <f t="shared" si="82"/>
        <v>1</v>
      </c>
      <c r="V5156">
        <f ca="1"/>
        <v>1</v>
      </c>
    </row>
    <row r="5157" spans="20:22" x14ac:dyDescent="0.25">
      <c r="T5157" t="str">
        <v>Yes</v>
      </c>
      <c r="U5157">
        <f t="shared" si="82"/>
        <v>1</v>
      </c>
      <c r="V5157">
        <f ca="1"/>
        <v>0</v>
      </c>
    </row>
    <row r="5158" spans="20:22" x14ac:dyDescent="0.25">
      <c r="T5158" t="str">
        <v>Yes</v>
      </c>
      <c r="U5158">
        <f t="shared" si="82"/>
        <v>1</v>
      </c>
      <c r="V5158">
        <f ca="1"/>
        <v>0</v>
      </c>
    </row>
    <row r="5159" spans="20:22" x14ac:dyDescent="0.25">
      <c r="T5159" t="str">
        <v>Yes</v>
      </c>
      <c r="U5159">
        <f t="shared" si="82"/>
        <v>1</v>
      </c>
      <c r="V5159">
        <f ca="1"/>
        <v>0</v>
      </c>
    </row>
    <row r="5160" spans="20:22" x14ac:dyDescent="0.25">
      <c r="T5160" t="str">
        <v>Yes</v>
      </c>
      <c r="U5160">
        <f t="shared" si="82"/>
        <v>1</v>
      </c>
      <c r="V5160">
        <f ca="1"/>
        <v>0</v>
      </c>
    </row>
    <row r="5161" spans="20:22" x14ac:dyDescent="0.25">
      <c r="T5161" t="str">
        <v>Yes</v>
      </c>
      <c r="U5161">
        <f t="shared" si="82"/>
        <v>1</v>
      </c>
      <c r="V5161">
        <f ca="1"/>
        <v>2</v>
      </c>
    </row>
    <row r="5162" spans="20:22" x14ac:dyDescent="0.25">
      <c r="T5162" t="str">
        <v>Yes</v>
      </c>
      <c r="U5162">
        <f t="shared" si="82"/>
        <v>1</v>
      </c>
      <c r="V5162">
        <f ca="1"/>
        <v>3</v>
      </c>
    </row>
    <row r="5163" spans="20:22" x14ac:dyDescent="0.25">
      <c r="T5163" t="str">
        <v>Yes</v>
      </c>
      <c r="U5163">
        <f t="shared" si="82"/>
        <v>1</v>
      </c>
      <c r="V5163">
        <f ca="1"/>
        <v>1</v>
      </c>
    </row>
    <row r="5164" spans="20:22" x14ac:dyDescent="0.25">
      <c r="T5164" t="str">
        <v>Yes</v>
      </c>
      <c r="U5164">
        <f t="shared" si="82"/>
        <v>1</v>
      </c>
      <c r="V5164">
        <f ca="1"/>
        <v>5</v>
      </c>
    </row>
    <row r="5165" spans="20:22" x14ac:dyDescent="0.25">
      <c r="T5165" t="str">
        <v>Yes</v>
      </c>
      <c r="U5165">
        <f t="shared" si="82"/>
        <v>1</v>
      </c>
      <c r="V5165">
        <f ca="1"/>
        <v>4</v>
      </c>
    </row>
    <row r="5166" spans="20:22" x14ac:dyDescent="0.25">
      <c r="T5166" t="str">
        <v>Yes</v>
      </c>
      <c r="U5166">
        <f t="shared" si="82"/>
        <v>1</v>
      </c>
      <c r="V5166">
        <f ca="1"/>
        <v>1</v>
      </c>
    </row>
    <row r="5167" spans="20:22" x14ac:dyDescent="0.25">
      <c r="T5167" t="str">
        <v>Yes</v>
      </c>
      <c r="U5167">
        <f t="shared" si="82"/>
        <v>1</v>
      </c>
      <c r="V5167">
        <f ca="1"/>
        <v>3</v>
      </c>
    </row>
    <row r="5168" spans="20:22" x14ac:dyDescent="0.25">
      <c r="T5168" t="str">
        <v>Yes</v>
      </c>
      <c r="U5168">
        <f t="shared" si="82"/>
        <v>1</v>
      </c>
      <c r="V5168">
        <f ca="1"/>
        <v>1</v>
      </c>
    </row>
    <row r="5169" spans="20:22" x14ac:dyDescent="0.25">
      <c r="T5169" t="str">
        <v>Yes</v>
      </c>
      <c r="U5169">
        <f t="shared" si="82"/>
        <v>1</v>
      </c>
      <c r="V5169">
        <f ca="1"/>
        <v>1</v>
      </c>
    </row>
    <row r="5170" spans="20:22" x14ac:dyDescent="0.25">
      <c r="T5170" t="str">
        <v>Yes</v>
      </c>
      <c r="U5170">
        <f t="shared" si="82"/>
        <v>1</v>
      </c>
      <c r="V5170">
        <f ca="1"/>
        <v>4</v>
      </c>
    </row>
    <row r="5171" spans="20:22" x14ac:dyDescent="0.25">
      <c r="T5171" t="str">
        <v>Yes</v>
      </c>
      <c r="U5171">
        <f t="shared" si="82"/>
        <v>1</v>
      </c>
      <c r="V5171">
        <f ca="1"/>
        <v>1</v>
      </c>
    </row>
    <row r="5172" spans="20:22" x14ac:dyDescent="0.25">
      <c r="T5172" t="str">
        <v>Yes</v>
      </c>
      <c r="U5172">
        <f t="shared" si="82"/>
        <v>1</v>
      </c>
      <c r="V5172">
        <f ca="1"/>
        <v>3</v>
      </c>
    </row>
    <row r="5173" spans="20:22" x14ac:dyDescent="0.25">
      <c r="T5173" t="str">
        <v>Yes</v>
      </c>
      <c r="U5173">
        <f t="shared" si="82"/>
        <v>1</v>
      </c>
      <c r="V5173">
        <f ca="1"/>
        <v>2</v>
      </c>
    </row>
    <row r="5174" spans="20:22" x14ac:dyDescent="0.25">
      <c r="T5174" t="str">
        <v>Yes</v>
      </c>
      <c r="U5174">
        <f t="shared" si="82"/>
        <v>1</v>
      </c>
      <c r="V5174">
        <f ca="1"/>
        <v>2</v>
      </c>
    </row>
    <row r="5175" spans="20:22" x14ac:dyDescent="0.25">
      <c r="T5175" t="str">
        <v>Yes</v>
      </c>
      <c r="U5175">
        <f t="shared" si="82"/>
        <v>1</v>
      </c>
      <c r="V5175">
        <f ca="1"/>
        <v>2</v>
      </c>
    </row>
    <row r="5176" spans="20:22" x14ac:dyDescent="0.25">
      <c r="T5176" t="str">
        <v>Yes</v>
      </c>
      <c r="U5176">
        <f t="shared" si="82"/>
        <v>1</v>
      </c>
      <c r="V5176">
        <f ca="1"/>
        <v>1</v>
      </c>
    </row>
    <row r="5177" spans="20:22" x14ac:dyDescent="0.25">
      <c r="T5177" t="str">
        <v>Yes</v>
      </c>
      <c r="U5177">
        <f t="shared" si="82"/>
        <v>1</v>
      </c>
      <c r="V5177">
        <f ca="1"/>
        <v>5</v>
      </c>
    </row>
    <row r="5178" spans="20:22" x14ac:dyDescent="0.25">
      <c r="T5178" t="str">
        <v>Yes</v>
      </c>
      <c r="U5178">
        <f t="shared" si="82"/>
        <v>1</v>
      </c>
      <c r="V5178">
        <f ca="1"/>
        <v>4</v>
      </c>
    </row>
    <row r="5179" spans="20:22" x14ac:dyDescent="0.25">
      <c r="T5179" t="str">
        <v>Yes</v>
      </c>
      <c r="U5179">
        <f t="shared" si="82"/>
        <v>1</v>
      </c>
      <c r="V5179">
        <f ca="1"/>
        <v>0</v>
      </c>
    </row>
    <row r="5180" spans="20:22" x14ac:dyDescent="0.25">
      <c r="T5180" t="str">
        <v>Yes</v>
      </c>
      <c r="U5180">
        <f t="shared" si="82"/>
        <v>1</v>
      </c>
      <c r="V5180">
        <f ca="1"/>
        <v>0</v>
      </c>
    </row>
    <row r="5181" spans="20:22" x14ac:dyDescent="0.25">
      <c r="T5181" t="str">
        <v>No</v>
      </c>
      <c r="U5181">
        <f t="shared" si="82"/>
        <v>0</v>
      </c>
      <c r="V5181">
        <f ca="1"/>
        <v>0</v>
      </c>
    </row>
    <row r="5182" spans="20:22" x14ac:dyDescent="0.25">
      <c r="T5182" t="str">
        <v>No</v>
      </c>
      <c r="U5182">
        <f t="shared" si="82"/>
        <v>0</v>
      </c>
      <c r="V5182">
        <f ca="1"/>
        <v>0</v>
      </c>
    </row>
    <row r="5183" spans="20:22" x14ac:dyDescent="0.25">
      <c r="T5183" t="str">
        <v>No</v>
      </c>
      <c r="U5183">
        <f t="shared" si="82"/>
        <v>0</v>
      </c>
      <c r="V5183">
        <f ca="1"/>
        <v>0</v>
      </c>
    </row>
    <row r="5184" spans="20:22" x14ac:dyDescent="0.25">
      <c r="T5184" t="str">
        <v>No</v>
      </c>
      <c r="U5184">
        <f t="shared" si="82"/>
        <v>0</v>
      </c>
      <c r="V5184">
        <f ca="1"/>
        <v>0</v>
      </c>
    </row>
    <row r="5185" spans="20:22" x14ac:dyDescent="0.25">
      <c r="T5185" t="str">
        <v>No</v>
      </c>
      <c r="U5185">
        <f t="shared" si="82"/>
        <v>0</v>
      </c>
      <c r="V5185">
        <f ca="1"/>
        <v>0</v>
      </c>
    </row>
    <row r="5186" spans="20:22" x14ac:dyDescent="0.25">
      <c r="T5186" t="str">
        <v>No</v>
      </c>
      <c r="U5186">
        <f t="shared" si="82"/>
        <v>0</v>
      </c>
      <c r="V5186">
        <f ca="1"/>
        <v>0</v>
      </c>
    </row>
    <row r="5187" spans="20:22" x14ac:dyDescent="0.25">
      <c r="T5187" t="str">
        <v>No</v>
      </c>
      <c r="U5187">
        <f t="shared" si="82"/>
        <v>0</v>
      </c>
      <c r="V5187">
        <f ca="1"/>
        <v>0</v>
      </c>
    </row>
    <row r="5188" spans="20:22" x14ac:dyDescent="0.25">
      <c r="T5188" t="str">
        <v>No</v>
      </c>
      <c r="U5188">
        <f t="shared" si="82"/>
        <v>0</v>
      </c>
      <c r="V5188">
        <f ca="1"/>
        <v>0</v>
      </c>
    </row>
    <row r="5189" spans="20:22" x14ac:dyDescent="0.25">
      <c r="T5189" t="str">
        <v>No</v>
      </c>
      <c r="U5189">
        <f t="shared" si="82"/>
        <v>0</v>
      </c>
      <c r="V5189">
        <f ca="1"/>
        <v>0</v>
      </c>
    </row>
    <row r="5190" spans="20:22" x14ac:dyDescent="0.25">
      <c r="T5190" t="str">
        <v>No</v>
      </c>
      <c r="U5190">
        <f t="shared" si="82"/>
        <v>0</v>
      </c>
      <c r="V5190">
        <f ca="1"/>
        <v>0</v>
      </c>
    </row>
    <row r="5191" spans="20:22" x14ac:dyDescent="0.25">
      <c r="T5191" t="str">
        <v>No</v>
      </c>
      <c r="U5191">
        <f t="shared" si="82"/>
        <v>0</v>
      </c>
      <c r="V5191">
        <f ca="1"/>
        <v>0</v>
      </c>
    </row>
    <row r="5192" spans="20:22" x14ac:dyDescent="0.25">
      <c r="T5192" t="str">
        <v>No</v>
      </c>
      <c r="U5192">
        <f t="shared" si="82"/>
        <v>0</v>
      </c>
      <c r="V5192">
        <f ca="1"/>
        <v>0</v>
      </c>
    </row>
    <row r="5193" spans="20:22" x14ac:dyDescent="0.25">
      <c r="T5193" t="str">
        <v>No</v>
      </c>
      <c r="U5193">
        <f t="shared" si="82"/>
        <v>0</v>
      </c>
      <c r="V5193">
        <f ca="1"/>
        <v>0</v>
      </c>
    </row>
    <row r="5194" spans="20:22" x14ac:dyDescent="0.25">
      <c r="T5194" t="str">
        <v>No</v>
      </c>
      <c r="U5194">
        <f t="shared" si="82"/>
        <v>0</v>
      </c>
      <c r="V5194">
        <f ca="1"/>
        <v>0</v>
      </c>
    </row>
    <row r="5195" spans="20:22" x14ac:dyDescent="0.25">
      <c r="T5195" t="str">
        <v>No</v>
      </c>
      <c r="U5195">
        <f t="shared" si="82"/>
        <v>0</v>
      </c>
      <c r="V5195">
        <f ca="1"/>
        <v>0</v>
      </c>
    </row>
    <row r="5196" spans="20:22" x14ac:dyDescent="0.25">
      <c r="T5196" t="str">
        <v>No</v>
      </c>
      <c r="U5196">
        <f t="shared" si="82"/>
        <v>0</v>
      </c>
      <c r="V5196">
        <f ca="1"/>
        <v>0</v>
      </c>
    </row>
    <row r="5197" spans="20:22" x14ac:dyDescent="0.25">
      <c r="T5197" t="str">
        <v>No</v>
      </c>
      <c r="U5197">
        <f t="shared" si="82"/>
        <v>0</v>
      </c>
      <c r="V5197">
        <f ca="1"/>
        <v>0</v>
      </c>
    </row>
    <row r="5198" spans="20:22" x14ac:dyDescent="0.25">
      <c r="T5198" t="str">
        <v>No</v>
      </c>
      <c r="U5198">
        <f t="shared" si="82"/>
        <v>0</v>
      </c>
      <c r="V5198">
        <f ca="1"/>
        <v>0</v>
      </c>
    </row>
    <row r="5199" spans="20:22" x14ac:dyDescent="0.25">
      <c r="T5199" t="str">
        <v>No</v>
      </c>
      <c r="U5199">
        <f t="shared" si="82"/>
        <v>0</v>
      </c>
      <c r="V5199">
        <f ca="1"/>
        <v>0</v>
      </c>
    </row>
    <row r="5200" spans="20:22" x14ac:dyDescent="0.25">
      <c r="T5200" t="str">
        <v>No</v>
      </c>
      <c r="U5200">
        <f t="shared" ref="U5200:U5263" si="83">IF(T5200="Yes",1,0)</f>
        <v>0</v>
      </c>
      <c r="V5200">
        <f ca="1"/>
        <v>0</v>
      </c>
    </row>
    <row r="5201" spans="20:22" x14ac:dyDescent="0.25">
      <c r="T5201" t="str">
        <v>No</v>
      </c>
      <c r="U5201">
        <f t="shared" si="83"/>
        <v>0</v>
      </c>
      <c r="V5201">
        <f ca="1"/>
        <v>0</v>
      </c>
    </row>
    <row r="5202" spans="20:22" x14ac:dyDescent="0.25">
      <c r="T5202" t="str">
        <v>No</v>
      </c>
      <c r="U5202">
        <f t="shared" si="83"/>
        <v>0</v>
      </c>
      <c r="V5202">
        <f ca="1"/>
        <v>0</v>
      </c>
    </row>
    <row r="5203" spans="20:22" x14ac:dyDescent="0.25">
      <c r="T5203" t="str">
        <v>No</v>
      </c>
      <c r="U5203">
        <f t="shared" si="83"/>
        <v>0</v>
      </c>
      <c r="V5203">
        <f ca="1"/>
        <v>0</v>
      </c>
    </row>
    <row r="5204" spans="20:22" x14ac:dyDescent="0.25">
      <c r="T5204" t="str">
        <v>No</v>
      </c>
      <c r="U5204">
        <f t="shared" si="83"/>
        <v>0</v>
      </c>
      <c r="V5204">
        <f ca="1"/>
        <v>0</v>
      </c>
    </row>
    <row r="5205" spans="20:22" x14ac:dyDescent="0.25">
      <c r="T5205" t="str">
        <v>No</v>
      </c>
      <c r="U5205">
        <f t="shared" si="83"/>
        <v>0</v>
      </c>
      <c r="V5205">
        <f ca="1"/>
        <v>0</v>
      </c>
    </row>
    <row r="5206" spans="20:22" x14ac:dyDescent="0.25">
      <c r="T5206" t="str">
        <v>No</v>
      </c>
      <c r="U5206">
        <f t="shared" si="83"/>
        <v>0</v>
      </c>
      <c r="V5206">
        <f ca="1"/>
        <v>0</v>
      </c>
    </row>
    <row r="5207" spans="20:22" x14ac:dyDescent="0.25">
      <c r="T5207" t="str">
        <v>No</v>
      </c>
      <c r="U5207">
        <f t="shared" si="83"/>
        <v>0</v>
      </c>
      <c r="V5207">
        <f ca="1"/>
        <v>0</v>
      </c>
    </row>
    <row r="5208" spans="20:22" x14ac:dyDescent="0.25">
      <c r="T5208" t="str">
        <v>No</v>
      </c>
      <c r="U5208">
        <f t="shared" si="83"/>
        <v>0</v>
      </c>
      <c r="V5208">
        <f ca="1"/>
        <v>0</v>
      </c>
    </row>
    <row r="5209" spans="20:22" x14ac:dyDescent="0.25">
      <c r="T5209" t="str">
        <v>No</v>
      </c>
      <c r="U5209">
        <f t="shared" si="83"/>
        <v>0</v>
      </c>
      <c r="V5209">
        <f ca="1"/>
        <v>0</v>
      </c>
    </row>
    <row r="5210" spans="20:22" x14ac:dyDescent="0.25">
      <c r="T5210" t="str">
        <v>No</v>
      </c>
      <c r="U5210">
        <f t="shared" si="83"/>
        <v>0</v>
      </c>
      <c r="V5210">
        <f ca="1"/>
        <v>0</v>
      </c>
    </row>
    <row r="5211" spans="20:22" x14ac:dyDescent="0.25">
      <c r="T5211" t="str">
        <v>No</v>
      </c>
      <c r="U5211">
        <f t="shared" si="83"/>
        <v>0</v>
      </c>
      <c r="V5211">
        <f ca="1"/>
        <v>0</v>
      </c>
    </row>
    <row r="5212" spans="20:22" x14ac:dyDescent="0.25">
      <c r="T5212" t="str">
        <v>No</v>
      </c>
      <c r="U5212">
        <f t="shared" si="83"/>
        <v>0</v>
      </c>
      <c r="V5212">
        <f ca="1"/>
        <v>0</v>
      </c>
    </row>
    <row r="5213" spans="20:22" x14ac:dyDescent="0.25">
      <c r="T5213" t="str">
        <v>No</v>
      </c>
      <c r="U5213">
        <f t="shared" si="83"/>
        <v>0</v>
      </c>
      <c r="V5213">
        <f ca="1"/>
        <v>0</v>
      </c>
    </row>
    <row r="5214" spans="20:22" x14ac:dyDescent="0.25">
      <c r="T5214" t="str">
        <v>No</v>
      </c>
      <c r="U5214">
        <f t="shared" si="83"/>
        <v>0</v>
      </c>
      <c r="V5214">
        <f ca="1"/>
        <v>0</v>
      </c>
    </row>
    <row r="5215" spans="20:22" x14ac:dyDescent="0.25">
      <c r="T5215" t="str">
        <v>No</v>
      </c>
      <c r="U5215">
        <f t="shared" si="83"/>
        <v>0</v>
      </c>
      <c r="V5215">
        <f ca="1"/>
        <v>0</v>
      </c>
    </row>
    <row r="5216" spans="20:22" x14ac:dyDescent="0.25">
      <c r="T5216" t="str">
        <v>No</v>
      </c>
      <c r="U5216">
        <f t="shared" si="83"/>
        <v>0</v>
      </c>
      <c r="V5216">
        <f ca="1"/>
        <v>0</v>
      </c>
    </row>
    <row r="5217" spans="20:22" x14ac:dyDescent="0.25">
      <c r="T5217" t="str">
        <v>No</v>
      </c>
      <c r="U5217">
        <f t="shared" si="83"/>
        <v>0</v>
      </c>
      <c r="V5217">
        <f ca="1"/>
        <v>0</v>
      </c>
    </row>
    <row r="5218" spans="20:22" x14ac:dyDescent="0.25">
      <c r="T5218" t="str">
        <v>No</v>
      </c>
      <c r="U5218">
        <f t="shared" si="83"/>
        <v>0</v>
      </c>
      <c r="V5218">
        <f ca="1"/>
        <v>0</v>
      </c>
    </row>
    <row r="5219" spans="20:22" x14ac:dyDescent="0.25">
      <c r="T5219" t="str">
        <v>No</v>
      </c>
      <c r="U5219">
        <f t="shared" si="83"/>
        <v>0</v>
      </c>
      <c r="V5219">
        <f ca="1"/>
        <v>0</v>
      </c>
    </row>
    <row r="5220" spans="20:22" x14ac:dyDescent="0.25">
      <c r="T5220" t="str">
        <v>No</v>
      </c>
      <c r="U5220">
        <f t="shared" si="83"/>
        <v>0</v>
      </c>
      <c r="V5220">
        <f ca="1"/>
        <v>0</v>
      </c>
    </row>
    <row r="5221" spans="20:22" x14ac:dyDescent="0.25">
      <c r="T5221" t="str">
        <v>No</v>
      </c>
      <c r="U5221">
        <f t="shared" si="83"/>
        <v>0</v>
      </c>
      <c r="V5221">
        <f ca="1"/>
        <v>0</v>
      </c>
    </row>
    <row r="5222" spans="20:22" x14ac:dyDescent="0.25">
      <c r="T5222" t="str">
        <v>No</v>
      </c>
      <c r="U5222">
        <f t="shared" si="83"/>
        <v>0</v>
      </c>
      <c r="V5222">
        <f ca="1"/>
        <v>0</v>
      </c>
    </row>
    <row r="5223" spans="20:22" x14ac:dyDescent="0.25">
      <c r="T5223" t="str">
        <v>No</v>
      </c>
      <c r="U5223">
        <f t="shared" si="83"/>
        <v>0</v>
      </c>
      <c r="V5223">
        <f ca="1"/>
        <v>0</v>
      </c>
    </row>
    <row r="5224" spans="20:22" x14ac:dyDescent="0.25">
      <c r="T5224" t="str">
        <v>No</v>
      </c>
      <c r="U5224">
        <f t="shared" si="83"/>
        <v>0</v>
      </c>
      <c r="V5224">
        <f ca="1"/>
        <v>0</v>
      </c>
    </row>
    <row r="5225" spans="20:22" x14ac:dyDescent="0.25">
      <c r="T5225" t="str">
        <v>No</v>
      </c>
      <c r="U5225">
        <f t="shared" si="83"/>
        <v>0</v>
      </c>
      <c r="V5225">
        <f ca="1"/>
        <v>0</v>
      </c>
    </row>
    <row r="5226" spans="20:22" x14ac:dyDescent="0.25">
      <c r="T5226" t="str">
        <v>No</v>
      </c>
      <c r="U5226">
        <f t="shared" si="83"/>
        <v>0</v>
      </c>
      <c r="V5226">
        <f ca="1"/>
        <v>0</v>
      </c>
    </row>
    <row r="5227" spans="20:22" x14ac:dyDescent="0.25">
      <c r="T5227" t="str">
        <v>No</v>
      </c>
      <c r="U5227">
        <f t="shared" si="83"/>
        <v>0</v>
      </c>
      <c r="V5227">
        <f ca="1"/>
        <v>0</v>
      </c>
    </row>
    <row r="5228" spans="20:22" x14ac:dyDescent="0.25">
      <c r="T5228" t="str">
        <v>No</v>
      </c>
      <c r="U5228">
        <f t="shared" si="83"/>
        <v>0</v>
      </c>
      <c r="V5228">
        <f ca="1"/>
        <v>0</v>
      </c>
    </row>
    <row r="5229" spans="20:22" x14ac:dyDescent="0.25">
      <c r="T5229" t="str">
        <v>No</v>
      </c>
      <c r="U5229">
        <f t="shared" si="83"/>
        <v>0</v>
      </c>
      <c r="V5229">
        <f ca="1"/>
        <v>0</v>
      </c>
    </row>
    <row r="5230" spans="20:22" x14ac:dyDescent="0.25">
      <c r="T5230" t="str">
        <v>No</v>
      </c>
      <c r="U5230">
        <f t="shared" si="83"/>
        <v>0</v>
      </c>
      <c r="V5230">
        <f ca="1"/>
        <v>0</v>
      </c>
    </row>
    <row r="5231" spans="20:22" x14ac:dyDescent="0.25">
      <c r="T5231" t="str">
        <v>No</v>
      </c>
      <c r="U5231">
        <f t="shared" si="83"/>
        <v>0</v>
      </c>
      <c r="V5231">
        <f ca="1"/>
        <v>0</v>
      </c>
    </row>
    <row r="5232" spans="20:22" x14ac:dyDescent="0.25">
      <c r="T5232" t="str">
        <v>No</v>
      </c>
      <c r="U5232">
        <f t="shared" si="83"/>
        <v>0</v>
      </c>
      <c r="V5232">
        <f ca="1"/>
        <v>0</v>
      </c>
    </row>
    <row r="5233" spans="20:22" x14ac:dyDescent="0.25">
      <c r="T5233" t="str">
        <v>No</v>
      </c>
      <c r="U5233">
        <f t="shared" si="83"/>
        <v>0</v>
      </c>
      <c r="V5233">
        <f ca="1"/>
        <v>0</v>
      </c>
    </row>
    <row r="5234" spans="20:22" x14ac:dyDescent="0.25">
      <c r="T5234" t="str">
        <v>No</v>
      </c>
      <c r="U5234">
        <f t="shared" si="83"/>
        <v>0</v>
      </c>
      <c r="V5234">
        <f ca="1"/>
        <v>0</v>
      </c>
    </row>
    <row r="5235" spans="20:22" x14ac:dyDescent="0.25">
      <c r="T5235" t="str">
        <v>No</v>
      </c>
      <c r="U5235">
        <f t="shared" si="83"/>
        <v>0</v>
      </c>
      <c r="V5235">
        <f ca="1"/>
        <v>0</v>
      </c>
    </row>
    <row r="5236" spans="20:22" x14ac:dyDescent="0.25">
      <c r="T5236" t="str">
        <v>No</v>
      </c>
      <c r="U5236">
        <f t="shared" si="83"/>
        <v>0</v>
      </c>
      <c r="V5236">
        <f ca="1"/>
        <v>0</v>
      </c>
    </row>
    <row r="5237" spans="20:22" x14ac:dyDescent="0.25">
      <c r="T5237" t="str">
        <v>No</v>
      </c>
      <c r="U5237">
        <f t="shared" si="83"/>
        <v>0</v>
      </c>
      <c r="V5237">
        <f ca="1"/>
        <v>0</v>
      </c>
    </row>
    <row r="5238" spans="20:22" x14ac:dyDescent="0.25">
      <c r="T5238" t="str">
        <v>No</v>
      </c>
      <c r="U5238">
        <f t="shared" si="83"/>
        <v>0</v>
      </c>
      <c r="V5238">
        <f ca="1"/>
        <v>0</v>
      </c>
    </row>
    <row r="5239" spans="20:22" x14ac:dyDescent="0.25">
      <c r="T5239" t="str">
        <v>No</v>
      </c>
      <c r="U5239">
        <f t="shared" si="83"/>
        <v>0</v>
      </c>
      <c r="V5239">
        <f ca="1"/>
        <v>0</v>
      </c>
    </row>
    <row r="5240" spans="20:22" x14ac:dyDescent="0.25">
      <c r="T5240" t="str">
        <v>No</v>
      </c>
      <c r="U5240">
        <f t="shared" si="83"/>
        <v>0</v>
      </c>
      <c r="V5240">
        <f ca="1"/>
        <v>0</v>
      </c>
    </row>
    <row r="5241" spans="20:22" x14ac:dyDescent="0.25">
      <c r="T5241" t="str">
        <v>No</v>
      </c>
      <c r="U5241">
        <f t="shared" si="83"/>
        <v>0</v>
      </c>
      <c r="V5241">
        <f ca="1"/>
        <v>0</v>
      </c>
    </row>
    <row r="5242" spans="20:22" x14ac:dyDescent="0.25">
      <c r="T5242" t="str">
        <v>No</v>
      </c>
      <c r="U5242">
        <f t="shared" si="83"/>
        <v>0</v>
      </c>
      <c r="V5242">
        <f ca="1"/>
        <v>0</v>
      </c>
    </row>
    <row r="5243" spans="20:22" x14ac:dyDescent="0.25">
      <c r="T5243" t="str">
        <v>No</v>
      </c>
      <c r="U5243">
        <f t="shared" si="83"/>
        <v>0</v>
      </c>
      <c r="V5243">
        <f ca="1"/>
        <v>0</v>
      </c>
    </row>
    <row r="5244" spans="20:22" x14ac:dyDescent="0.25">
      <c r="T5244" t="str">
        <v>No</v>
      </c>
      <c r="U5244">
        <f t="shared" si="83"/>
        <v>0</v>
      </c>
      <c r="V5244">
        <f ca="1"/>
        <v>0</v>
      </c>
    </row>
    <row r="5245" spans="20:22" x14ac:dyDescent="0.25">
      <c r="T5245" t="str">
        <v>No</v>
      </c>
      <c r="U5245">
        <f t="shared" si="83"/>
        <v>0</v>
      </c>
      <c r="V5245">
        <f ca="1"/>
        <v>0</v>
      </c>
    </row>
    <row r="5246" spans="20:22" x14ac:dyDescent="0.25">
      <c r="T5246" t="str">
        <v>No</v>
      </c>
      <c r="U5246">
        <f t="shared" si="83"/>
        <v>0</v>
      </c>
      <c r="V5246">
        <f ca="1"/>
        <v>0</v>
      </c>
    </row>
    <row r="5247" spans="20:22" x14ac:dyDescent="0.25">
      <c r="T5247" t="str">
        <v>No</v>
      </c>
      <c r="U5247">
        <f t="shared" si="83"/>
        <v>0</v>
      </c>
      <c r="V5247">
        <f ca="1"/>
        <v>0</v>
      </c>
    </row>
    <row r="5248" spans="20:22" x14ac:dyDescent="0.25">
      <c r="T5248" t="str">
        <v>No</v>
      </c>
      <c r="U5248">
        <f t="shared" si="83"/>
        <v>0</v>
      </c>
      <c r="V5248">
        <f ca="1"/>
        <v>0</v>
      </c>
    </row>
    <row r="5249" spans="20:22" x14ac:dyDescent="0.25">
      <c r="T5249" t="str">
        <v>No</v>
      </c>
      <c r="U5249">
        <f t="shared" si="83"/>
        <v>0</v>
      </c>
      <c r="V5249">
        <f ca="1"/>
        <v>0</v>
      </c>
    </row>
    <row r="5250" spans="20:22" x14ac:dyDescent="0.25">
      <c r="T5250" t="str">
        <v>No</v>
      </c>
      <c r="U5250">
        <f t="shared" si="83"/>
        <v>0</v>
      </c>
      <c r="V5250">
        <f ca="1"/>
        <v>0</v>
      </c>
    </row>
    <row r="5251" spans="20:22" x14ac:dyDescent="0.25">
      <c r="T5251" t="str">
        <v>No</v>
      </c>
      <c r="U5251">
        <f t="shared" si="83"/>
        <v>0</v>
      </c>
      <c r="V5251">
        <f ca="1"/>
        <v>0</v>
      </c>
    </row>
    <row r="5252" spans="20:22" x14ac:dyDescent="0.25">
      <c r="T5252" t="str">
        <v>No</v>
      </c>
      <c r="U5252">
        <f t="shared" si="83"/>
        <v>0</v>
      </c>
      <c r="V5252">
        <f ca="1"/>
        <v>0</v>
      </c>
    </row>
    <row r="5253" spans="20:22" x14ac:dyDescent="0.25">
      <c r="T5253" t="str">
        <v>No</v>
      </c>
      <c r="U5253">
        <f t="shared" si="83"/>
        <v>0</v>
      </c>
      <c r="V5253">
        <f ca="1"/>
        <v>0</v>
      </c>
    </row>
    <row r="5254" spans="20:22" x14ac:dyDescent="0.25">
      <c r="T5254" t="str">
        <v>No</v>
      </c>
      <c r="U5254">
        <f t="shared" si="83"/>
        <v>0</v>
      </c>
      <c r="V5254">
        <f ca="1"/>
        <v>0</v>
      </c>
    </row>
    <row r="5255" spans="20:22" x14ac:dyDescent="0.25">
      <c r="T5255" t="str">
        <v>No</v>
      </c>
      <c r="U5255">
        <f t="shared" si="83"/>
        <v>0</v>
      </c>
      <c r="V5255">
        <f ca="1"/>
        <v>0</v>
      </c>
    </row>
    <row r="5256" spans="20:22" x14ac:dyDescent="0.25">
      <c r="T5256" t="str">
        <v>No</v>
      </c>
      <c r="U5256">
        <f t="shared" si="83"/>
        <v>0</v>
      </c>
      <c r="V5256">
        <f ca="1"/>
        <v>0</v>
      </c>
    </row>
    <row r="5257" spans="20:22" x14ac:dyDescent="0.25">
      <c r="T5257" t="str">
        <v>No</v>
      </c>
      <c r="U5257">
        <f t="shared" si="83"/>
        <v>0</v>
      </c>
      <c r="V5257">
        <f ca="1"/>
        <v>1</v>
      </c>
    </row>
    <row r="5258" spans="20:22" x14ac:dyDescent="0.25">
      <c r="T5258" t="str">
        <v>No</v>
      </c>
      <c r="U5258">
        <f t="shared" si="83"/>
        <v>0</v>
      </c>
      <c r="V5258">
        <f ca="1"/>
        <v>2</v>
      </c>
    </row>
    <row r="5259" spans="20:22" x14ac:dyDescent="0.25">
      <c r="T5259" t="str">
        <v>No</v>
      </c>
      <c r="U5259">
        <f t="shared" si="83"/>
        <v>0</v>
      </c>
      <c r="V5259">
        <f ca="1"/>
        <v>2</v>
      </c>
    </row>
    <row r="5260" spans="20:22" x14ac:dyDescent="0.25">
      <c r="T5260" t="str">
        <v>No</v>
      </c>
      <c r="U5260">
        <f t="shared" si="83"/>
        <v>0</v>
      </c>
      <c r="V5260">
        <f ca="1"/>
        <v>1</v>
      </c>
    </row>
    <row r="5261" spans="20:22" x14ac:dyDescent="0.25">
      <c r="T5261" t="str">
        <v>No</v>
      </c>
      <c r="U5261">
        <f t="shared" si="83"/>
        <v>0</v>
      </c>
      <c r="V5261">
        <f ca="1"/>
        <v>0</v>
      </c>
    </row>
    <row r="5262" spans="20:22" x14ac:dyDescent="0.25">
      <c r="T5262" t="str">
        <v>No</v>
      </c>
      <c r="U5262">
        <f t="shared" si="83"/>
        <v>0</v>
      </c>
      <c r="V5262">
        <f ca="1"/>
        <v>1</v>
      </c>
    </row>
    <row r="5263" spans="20:22" x14ac:dyDescent="0.25">
      <c r="T5263" t="str">
        <v>No</v>
      </c>
      <c r="U5263">
        <f t="shared" si="83"/>
        <v>0</v>
      </c>
      <c r="V5263">
        <f ca="1"/>
        <v>0</v>
      </c>
    </row>
    <row r="5264" spans="20:22" x14ac:dyDescent="0.25">
      <c r="T5264" t="str">
        <v>No</v>
      </c>
      <c r="U5264">
        <f t="shared" ref="U5264:U5327" si="84">IF(T5264="Yes",1,0)</f>
        <v>0</v>
      </c>
      <c r="V5264">
        <f ca="1"/>
        <v>1</v>
      </c>
    </row>
    <row r="5265" spans="20:22" x14ac:dyDescent="0.25">
      <c r="T5265" t="str">
        <v>No</v>
      </c>
      <c r="U5265">
        <f t="shared" si="84"/>
        <v>0</v>
      </c>
      <c r="V5265">
        <f ca="1"/>
        <v>1</v>
      </c>
    </row>
    <row r="5266" spans="20:22" x14ac:dyDescent="0.25">
      <c r="T5266" t="str">
        <v>No</v>
      </c>
      <c r="U5266">
        <f t="shared" si="84"/>
        <v>0</v>
      </c>
      <c r="V5266">
        <f ca="1"/>
        <v>0</v>
      </c>
    </row>
    <row r="5267" spans="20:22" x14ac:dyDescent="0.25">
      <c r="T5267" t="str">
        <v>No</v>
      </c>
      <c r="U5267">
        <f t="shared" si="84"/>
        <v>0</v>
      </c>
      <c r="V5267">
        <f ca="1"/>
        <v>1</v>
      </c>
    </row>
    <row r="5268" spans="20:22" x14ac:dyDescent="0.25">
      <c r="T5268" t="str">
        <v>No</v>
      </c>
      <c r="U5268">
        <f t="shared" si="84"/>
        <v>0</v>
      </c>
      <c r="V5268">
        <f ca="1"/>
        <v>0</v>
      </c>
    </row>
    <row r="5269" spans="20:22" x14ac:dyDescent="0.25">
      <c r="T5269" t="str">
        <v>No</v>
      </c>
      <c r="U5269">
        <f t="shared" si="84"/>
        <v>0</v>
      </c>
      <c r="V5269">
        <f ca="1"/>
        <v>1</v>
      </c>
    </row>
    <row r="5270" spans="20:22" x14ac:dyDescent="0.25">
      <c r="T5270" t="str">
        <v>No</v>
      </c>
      <c r="U5270">
        <f t="shared" si="84"/>
        <v>0</v>
      </c>
      <c r="V5270">
        <f ca="1"/>
        <v>1</v>
      </c>
    </row>
    <row r="5271" spans="20:22" x14ac:dyDescent="0.25">
      <c r="T5271" t="str">
        <v>No</v>
      </c>
      <c r="U5271">
        <f t="shared" si="84"/>
        <v>0</v>
      </c>
      <c r="V5271">
        <f ca="1"/>
        <v>0</v>
      </c>
    </row>
    <row r="5272" spans="20:22" x14ac:dyDescent="0.25">
      <c r="T5272" t="str">
        <v>No</v>
      </c>
      <c r="U5272">
        <f t="shared" si="84"/>
        <v>0</v>
      </c>
      <c r="V5272">
        <f ca="1"/>
        <v>1</v>
      </c>
    </row>
    <row r="5273" spans="20:22" x14ac:dyDescent="0.25">
      <c r="T5273" t="str">
        <v>No</v>
      </c>
      <c r="U5273">
        <f t="shared" si="84"/>
        <v>0</v>
      </c>
      <c r="V5273">
        <f ca="1"/>
        <v>0</v>
      </c>
    </row>
    <row r="5274" spans="20:22" x14ac:dyDescent="0.25">
      <c r="T5274" t="str">
        <v>No</v>
      </c>
      <c r="U5274">
        <f t="shared" si="84"/>
        <v>0</v>
      </c>
      <c r="V5274">
        <f ca="1"/>
        <v>0</v>
      </c>
    </row>
    <row r="5275" spans="20:22" x14ac:dyDescent="0.25">
      <c r="T5275" t="str">
        <v>No</v>
      </c>
      <c r="U5275">
        <f t="shared" si="84"/>
        <v>0</v>
      </c>
      <c r="V5275">
        <f ca="1"/>
        <v>2</v>
      </c>
    </row>
    <row r="5276" spans="20:22" x14ac:dyDescent="0.25">
      <c r="T5276" t="str">
        <v>No</v>
      </c>
      <c r="U5276">
        <f t="shared" si="84"/>
        <v>0</v>
      </c>
      <c r="V5276">
        <f ca="1"/>
        <v>0</v>
      </c>
    </row>
    <row r="5277" spans="20:22" x14ac:dyDescent="0.25">
      <c r="T5277" t="str">
        <v>No</v>
      </c>
      <c r="U5277">
        <f t="shared" si="84"/>
        <v>0</v>
      </c>
      <c r="V5277">
        <f ca="1"/>
        <v>0</v>
      </c>
    </row>
    <row r="5278" spans="20:22" x14ac:dyDescent="0.25">
      <c r="T5278" t="str">
        <v>No</v>
      </c>
      <c r="U5278">
        <f t="shared" si="84"/>
        <v>0</v>
      </c>
      <c r="V5278">
        <f ca="1"/>
        <v>2</v>
      </c>
    </row>
    <row r="5279" spans="20:22" x14ac:dyDescent="0.25">
      <c r="T5279" t="str">
        <v>No</v>
      </c>
      <c r="U5279">
        <f t="shared" si="84"/>
        <v>0</v>
      </c>
      <c r="V5279">
        <f ca="1"/>
        <v>1</v>
      </c>
    </row>
    <row r="5280" spans="20:22" x14ac:dyDescent="0.25">
      <c r="T5280" t="str">
        <v>No</v>
      </c>
      <c r="U5280">
        <f t="shared" si="84"/>
        <v>0</v>
      </c>
      <c r="V5280">
        <f ca="1"/>
        <v>0</v>
      </c>
    </row>
    <row r="5281" spans="20:22" x14ac:dyDescent="0.25">
      <c r="T5281" t="str">
        <v>No</v>
      </c>
      <c r="U5281">
        <f t="shared" si="84"/>
        <v>0</v>
      </c>
      <c r="V5281">
        <f ca="1"/>
        <v>1</v>
      </c>
    </row>
    <row r="5282" spans="20:22" x14ac:dyDescent="0.25">
      <c r="T5282" t="str">
        <v>No</v>
      </c>
      <c r="U5282">
        <f t="shared" si="84"/>
        <v>0</v>
      </c>
      <c r="V5282">
        <f ca="1"/>
        <v>0</v>
      </c>
    </row>
    <row r="5283" spans="20:22" x14ac:dyDescent="0.25">
      <c r="T5283" t="str">
        <v>No</v>
      </c>
      <c r="U5283">
        <f t="shared" si="84"/>
        <v>0</v>
      </c>
      <c r="V5283">
        <f ca="1"/>
        <v>2</v>
      </c>
    </row>
    <row r="5284" spans="20:22" x14ac:dyDescent="0.25">
      <c r="T5284" t="str">
        <v>No</v>
      </c>
      <c r="U5284">
        <f t="shared" si="84"/>
        <v>0</v>
      </c>
      <c r="V5284">
        <f ca="1"/>
        <v>1</v>
      </c>
    </row>
    <row r="5285" spans="20:22" x14ac:dyDescent="0.25">
      <c r="T5285" t="str">
        <v>No</v>
      </c>
      <c r="U5285">
        <f t="shared" si="84"/>
        <v>0</v>
      </c>
      <c r="V5285">
        <f ca="1"/>
        <v>2</v>
      </c>
    </row>
    <row r="5286" spans="20:22" x14ac:dyDescent="0.25">
      <c r="T5286" t="str">
        <v>No</v>
      </c>
      <c r="U5286">
        <f t="shared" si="84"/>
        <v>0</v>
      </c>
      <c r="V5286">
        <f ca="1"/>
        <v>0</v>
      </c>
    </row>
    <row r="5287" spans="20:22" x14ac:dyDescent="0.25">
      <c r="T5287" t="str">
        <v>No</v>
      </c>
      <c r="U5287">
        <f t="shared" si="84"/>
        <v>0</v>
      </c>
      <c r="V5287">
        <f ca="1"/>
        <v>0</v>
      </c>
    </row>
    <row r="5288" spans="20:22" x14ac:dyDescent="0.25">
      <c r="T5288" t="str">
        <v>No</v>
      </c>
      <c r="U5288">
        <f t="shared" si="84"/>
        <v>0</v>
      </c>
      <c r="V5288">
        <f ca="1"/>
        <v>2</v>
      </c>
    </row>
    <row r="5289" spans="20:22" x14ac:dyDescent="0.25">
      <c r="T5289" t="str">
        <v>No</v>
      </c>
      <c r="U5289">
        <f t="shared" si="84"/>
        <v>0</v>
      </c>
      <c r="V5289">
        <f ca="1"/>
        <v>1</v>
      </c>
    </row>
    <row r="5290" spans="20:22" x14ac:dyDescent="0.25">
      <c r="T5290" t="str">
        <v>No</v>
      </c>
      <c r="U5290">
        <f t="shared" si="84"/>
        <v>0</v>
      </c>
      <c r="V5290">
        <f ca="1"/>
        <v>0</v>
      </c>
    </row>
    <row r="5291" spans="20:22" x14ac:dyDescent="0.25">
      <c r="T5291" t="str">
        <v>No</v>
      </c>
      <c r="U5291">
        <f t="shared" si="84"/>
        <v>0</v>
      </c>
      <c r="V5291">
        <f ca="1"/>
        <v>1</v>
      </c>
    </row>
    <row r="5292" spans="20:22" x14ac:dyDescent="0.25">
      <c r="T5292" t="str">
        <v>No</v>
      </c>
      <c r="U5292">
        <f t="shared" si="84"/>
        <v>0</v>
      </c>
      <c r="V5292">
        <f ca="1"/>
        <v>0</v>
      </c>
    </row>
    <row r="5293" spans="20:22" x14ac:dyDescent="0.25">
      <c r="T5293" t="str">
        <v>No</v>
      </c>
      <c r="U5293">
        <f t="shared" si="84"/>
        <v>0</v>
      </c>
      <c r="V5293">
        <f ca="1"/>
        <v>2</v>
      </c>
    </row>
    <row r="5294" spans="20:22" x14ac:dyDescent="0.25">
      <c r="T5294" t="str">
        <v>No</v>
      </c>
      <c r="U5294">
        <f t="shared" si="84"/>
        <v>0</v>
      </c>
      <c r="V5294">
        <f ca="1"/>
        <v>0</v>
      </c>
    </row>
    <row r="5295" spans="20:22" x14ac:dyDescent="0.25">
      <c r="T5295" t="str">
        <v>No</v>
      </c>
      <c r="U5295">
        <f t="shared" si="84"/>
        <v>0</v>
      </c>
      <c r="V5295">
        <f ca="1"/>
        <v>1</v>
      </c>
    </row>
    <row r="5296" spans="20:22" x14ac:dyDescent="0.25">
      <c r="T5296" t="str">
        <v>No</v>
      </c>
      <c r="U5296">
        <f t="shared" si="84"/>
        <v>0</v>
      </c>
      <c r="V5296">
        <f ca="1"/>
        <v>2</v>
      </c>
    </row>
    <row r="5297" spans="20:22" x14ac:dyDescent="0.25">
      <c r="T5297" t="str">
        <v>No</v>
      </c>
      <c r="U5297">
        <f t="shared" si="84"/>
        <v>0</v>
      </c>
      <c r="V5297">
        <f ca="1"/>
        <v>1</v>
      </c>
    </row>
    <row r="5298" spans="20:22" x14ac:dyDescent="0.25">
      <c r="T5298" t="str">
        <v>No</v>
      </c>
      <c r="U5298">
        <f t="shared" si="84"/>
        <v>0</v>
      </c>
      <c r="V5298">
        <f ca="1"/>
        <v>1</v>
      </c>
    </row>
    <row r="5299" spans="20:22" x14ac:dyDescent="0.25">
      <c r="T5299" t="str">
        <v>No</v>
      </c>
      <c r="U5299">
        <f t="shared" si="84"/>
        <v>0</v>
      </c>
      <c r="V5299">
        <f ca="1"/>
        <v>1</v>
      </c>
    </row>
    <row r="5300" spans="20:22" x14ac:dyDescent="0.25">
      <c r="T5300" t="str">
        <v>No</v>
      </c>
      <c r="U5300">
        <f t="shared" si="84"/>
        <v>0</v>
      </c>
      <c r="V5300">
        <f ca="1"/>
        <v>3</v>
      </c>
    </row>
    <row r="5301" spans="20:22" x14ac:dyDescent="0.25">
      <c r="T5301" t="str">
        <v>No</v>
      </c>
      <c r="U5301">
        <f t="shared" si="84"/>
        <v>0</v>
      </c>
      <c r="V5301">
        <f ca="1"/>
        <v>2</v>
      </c>
    </row>
    <row r="5302" spans="20:22" x14ac:dyDescent="0.25">
      <c r="T5302" t="str">
        <v>No</v>
      </c>
      <c r="U5302">
        <f t="shared" si="84"/>
        <v>0</v>
      </c>
      <c r="V5302">
        <f ca="1"/>
        <v>0</v>
      </c>
    </row>
    <row r="5303" spans="20:22" x14ac:dyDescent="0.25">
      <c r="T5303" t="str">
        <v>No</v>
      </c>
      <c r="U5303">
        <f t="shared" si="84"/>
        <v>0</v>
      </c>
      <c r="V5303">
        <f ca="1"/>
        <v>2</v>
      </c>
    </row>
    <row r="5304" spans="20:22" x14ac:dyDescent="0.25">
      <c r="T5304" t="str">
        <v>No</v>
      </c>
      <c r="U5304">
        <f t="shared" si="84"/>
        <v>0</v>
      </c>
      <c r="V5304">
        <f ca="1"/>
        <v>1</v>
      </c>
    </row>
    <row r="5305" spans="20:22" x14ac:dyDescent="0.25">
      <c r="T5305" t="str">
        <v>No</v>
      </c>
      <c r="U5305">
        <f t="shared" si="84"/>
        <v>0</v>
      </c>
      <c r="V5305">
        <f ca="1"/>
        <v>1</v>
      </c>
    </row>
    <row r="5306" spans="20:22" x14ac:dyDescent="0.25">
      <c r="T5306" t="str">
        <v>No</v>
      </c>
      <c r="U5306">
        <f t="shared" si="84"/>
        <v>0</v>
      </c>
      <c r="V5306">
        <f ca="1"/>
        <v>2</v>
      </c>
    </row>
    <row r="5307" spans="20:22" x14ac:dyDescent="0.25">
      <c r="T5307" t="str">
        <v>No</v>
      </c>
      <c r="U5307">
        <f t="shared" si="84"/>
        <v>0</v>
      </c>
      <c r="V5307">
        <f ca="1"/>
        <v>2</v>
      </c>
    </row>
    <row r="5308" spans="20:22" x14ac:dyDescent="0.25">
      <c r="T5308" t="str">
        <v>No</v>
      </c>
      <c r="U5308">
        <f t="shared" si="84"/>
        <v>0</v>
      </c>
      <c r="V5308">
        <f ca="1"/>
        <v>0</v>
      </c>
    </row>
    <row r="5309" spans="20:22" x14ac:dyDescent="0.25">
      <c r="T5309" t="str">
        <v>No</v>
      </c>
      <c r="U5309">
        <f t="shared" si="84"/>
        <v>0</v>
      </c>
      <c r="V5309">
        <f ca="1"/>
        <v>0</v>
      </c>
    </row>
    <row r="5310" spans="20:22" x14ac:dyDescent="0.25">
      <c r="T5310" t="str">
        <v>No</v>
      </c>
      <c r="U5310">
        <f t="shared" si="84"/>
        <v>0</v>
      </c>
      <c r="V5310">
        <f ca="1"/>
        <v>0</v>
      </c>
    </row>
    <row r="5311" spans="20:22" x14ac:dyDescent="0.25">
      <c r="T5311" t="str">
        <v>No</v>
      </c>
      <c r="U5311">
        <f t="shared" si="84"/>
        <v>0</v>
      </c>
      <c r="V5311">
        <f ca="1"/>
        <v>2</v>
      </c>
    </row>
    <row r="5312" spans="20:22" x14ac:dyDescent="0.25">
      <c r="T5312" t="str">
        <v>No</v>
      </c>
      <c r="U5312">
        <f t="shared" si="84"/>
        <v>0</v>
      </c>
      <c r="V5312">
        <f ca="1"/>
        <v>1</v>
      </c>
    </row>
    <row r="5313" spans="20:22" x14ac:dyDescent="0.25">
      <c r="T5313" t="str">
        <v>No</v>
      </c>
      <c r="U5313">
        <f t="shared" si="84"/>
        <v>0</v>
      </c>
      <c r="V5313">
        <f ca="1"/>
        <v>0</v>
      </c>
    </row>
    <row r="5314" spans="20:22" x14ac:dyDescent="0.25">
      <c r="T5314" t="str">
        <v>No</v>
      </c>
      <c r="U5314">
        <f t="shared" si="84"/>
        <v>0</v>
      </c>
      <c r="V5314">
        <f ca="1"/>
        <v>4</v>
      </c>
    </row>
    <row r="5315" spans="20:22" x14ac:dyDescent="0.25">
      <c r="T5315" t="str">
        <v>No</v>
      </c>
      <c r="U5315">
        <f t="shared" si="84"/>
        <v>0</v>
      </c>
      <c r="V5315">
        <f ca="1"/>
        <v>1</v>
      </c>
    </row>
    <row r="5316" spans="20:22" x14ac:dyDescent="0.25">
      <c r="T5316" t="str">
        <v>No</v>
      </c>
      <c r="U5316">
        <f t="shared" si="84"/>
        <v>0</v>
      </c>
      <c r="V5316">
        <f ca="1"/>
        <v>2</v>
      </c>
    </row>
    <row r="5317" spans="20:22" x14ac:dyDescent="0.25">
      <c r="T5317" t="str">
        <v>No</v>
      </c>
      <c r="U5317">
        <f t="shared" si="84"/>
        <v>0</v>
      </c>
      <c r="V5317">
        <f ca="1"/>
        <v>2</v>
      </c>
    </row>
    <row r="5318" spans="20:22" x14ac:dyDescent="0.25">
      <c r="T5318" t="str">
        <v>No</v>
      </c>
      <c r="U5318">
        <f t="shared" si="84"/>
        <v>0</v>
      </c>
      <c r="V5318">
        <f ca="1"/>
        <v>2</v>
      </c>
    </row>
    <row r="5319" spans="20:22" x14ac:dyDescent="0.25">
      <c r="T5319" t="str">
        <v>No</v>
      </c>
      <c r="U5319">
        <f t="shared" si="84"/>
        <v>0</v>
      </c>
      <c r="V5319">
        <f ca="1"/>
        <v>0</v>
      </c>
    </row>
    <row r="5320" spans="20:22" x14ac:dyDescent="0.25">
      <c r="T5320" t="str">
        <v>No</v>
      </c>
      <c r="U5320">
        <f t="shared" si="84"/>
        <v>0</v>
      </c>
      <c r="V5320">
        <f ca="1"/>
        <v>2</v>
      </c>
    </row>
    <row r="5321" spans="20:22" x14ac:dyDescent="0.25">
      <c r="T5321" t="str">
        <v>No</v>
      </c>
      <c r="U5321">
        <f t="shared" si="84"/>
        <v>0</v>
      </c>
      <c r="V5321">
        <f ca="1"/>
        <v>1</v>
      </c>
    </row>
    <row r="5322" spans="20:22" x14ac:dyDescent="0.25">
      <c r="T5322" t="str">
        <v>No</v>
      </c>
      <c r="U5322">
        <f t="shared" si="84"/>
        <v>0</v>
      </c>
      <c r="V5322">
        <f ca="1"/>
        <v>1</v>
      </c>
    </row>
    <row r="5323" spans="20:22" x14ac:dyDescent="0.25">
      <c r="T5323" t="str">
        <v>No</v>
      </c>
      <c r="U5323">
        <f t="shared" si="84"/>
        <v>0</v>
      </c>
      <c r="V5323">
        <f ca="1"/>
        <v>0</v>
      </c>
    </row>
    <row r="5324" spans="20:22" x14ac:dyDescent="0.25">
      <c r="T5324" t="str">
        <v>No</v>
      </c>
      <c r="U5324">
        <f t="shared" si="84"/>
        <v>0</v>
      </c>
      <c r="V5324">
        <f ca="1"/>
        <v>0</v>
      </c>
    </row>
    <row r="5325" spans="20:22" x14ac:dyDescent="0.25">
      <c r="T5325" t="str">
        <v>No</v>
      </c>
      <c r="U5325">
        <f t="shared" si="84"/>
        <v>0</v>
      </c>
      <c r="V5325">
        <f ca="1"/>
        <v>0</v>
      </c>
    </row>
    <row r="5326" spans="20:22" x14ac:dyDescent="0.25">
      <c r="T5326" t="str">
        <v>No</v>
      </c>
      <c r="U5326">
        <f t="shared" si="84"/>
        <v>0</v>
      </c>
      <c r="V5326">
        <f ca="1"/>
        <v>0</v>
      </c>
    </row>
    <row r="5327" spans="20:22" x14ac:dyDescent="0.25">
      <c r="T5327" t="str">
        <v>No</v>
      </c>
      <c r="U5327">
        <f t="shared" si="84"/>
        <v>0</v>
      </c>
      <c r="V5327">
        <f ca="1"/>
        <v>0</v>
      </c>
    </row>
    <row r="5328" spans="20:22" x14ac:dyDescent="0.25">
      <c r="T5328" t="str">
        <v>No</v>
      </c>
      <c r="U5328">
        <f t="shared" ref="U5328:U5391" si="85">IF(T5328="Yes",1,0)</f>
        <v>0</v>
      </c>
      <c r="V5328">
        <f ca="1"/>
        <v>0</v>
      </c>
    </row>
    <row r="5329" spans="20:22" x14ac:dyDescent="0.25">
      <c r="T5329" t="str">
        <v>No</v>
      </c>
      <c r="U5329">
        <f t="shared" si="85"/>
        <v>0</v>
      </c>
      <c r="V5329">
        <f ca="1"/>
        <v>0</v>
      </c>
    </row>
    <row r="5330" spans="20:22" x14ac:dyDescent="0.25">
      <c r="T5330" t="str">
        <v>No</v>
      </c>
      <c r="U5330">
        <f t="shared" si="85"/>
        <v>0</v>
      </c>
      <c r="V5330">
        <f ca="1"/>
        <v>0</v>
      </c>
    </row>
    <row r="5331" spans="20:22" x14ac:dyDescent="0.25">
      <c r="T5331" t="str">
        <v>No</v>
      </c>
      <c r="U5331">
        <f t="shared" si="85"/>
        <v>0</v>
      </c>
      <c r="V5331">
        <f ca="1"/>
        <v>0</v>
      </c>
    </row>
    <row r="5332" spans="20:22" x14ac:dyDescent="0.25">
      <c r="T5332" t="str">
        <v>No</v>
      </c>
      <c r="U5332">
        <f t="shared" si="85"/>
        <v>0</v>
      </c>
      <c r="V5332">
        <f ca="1"/>
        <v>0</v>
      </c>
    </row>
    <row r="5333" spans="20:22" x14ac:dyDescent="0.25">
      <c r="T5333" t="str">
        <v>No</v>
      </c>
      <c r="U5333">
        <f t="shared" si="85"/>
        <v>0</v>
      </c>
      <c r="V5333">
        <f ca="1"/>
        <v>0</v>
      </c>
    </row>
    <row r="5334" spans="20:22" x14ac:dyDescent="0.25">
      <c r="T5334" t="str">
        <v>No</v>
      </c>
      <c r="U5334">
        <f t="shared" si="85"/>
        <v>0</v>
      </c>
      <c r="V5334">
        <f ca="1"/>
        <v>0</v>
      </c>
    </row>
    <row r="5335" spans="20:22" x14ac:dyDescent="0.25">
      <c r="T5335" t="str">
        <v>No</v>
      </c>
      <c r="U5335">
        <f t="shared" si="85"/>
        <v>0</v>
      </c>
      <c r="V5335">
        <f ca="1"/>
        <v>0</v>
      </c>
    </row>
    <row r="5336" spans="20:22" x14ac:dyDescent="0.25">
      <c r="T5336" t="str">
        <v>No</v>
      </c>
      <c r="U5336">
        <f t="shared" si="85"/>
        <v>0</v>
      </c>
      <c r="V5336">
        <f ca="1"/>
        <v>0</v>
      </c>
    </row>
    <row r="5337" spans="20:22" x14ac:dyDescent="0.25">
      <c r="T5337" t="str">
        <v>No</v>
      </c>
      <c r="U5337">
        <f t="shared" si="85"/>
        <v>0</v>
      </c>
      <c r="V5337">
        <f ca="1"/>
        <v>0</v>
      </c>
    </row>
    <row r="5338" spans="20:22" x14ac:dyDescent="0.25">
      <c r="T5338" t="str">
        <v>No</v>
      </c>
      <c r="U5338">
        <f t="shared" si="85"/>
        <v>0</v>
      </c>
      <c r="V5338">
        <f ca="1"/>
        <v>0</v>
      </c>
    </row>
    <row r="5339" spans="20:22" x14ac:dyDescent="0.25">
      <c r="T5339" t="str">
        <v>No</v>
      </c>
      <c r="U5339">
        <f t="shared" si="85"/>
        <v>0</v>
      </c>
      <c r="V5339">
        <f ca="1"/>
        <v>0</v>
      </c>
    </row>
    <row r="5340" spans="20:22" x14ac:dyDescent="0.25">
      <c r="T5340" t="str">
        <v>No</v>
      </c>
      <c r="U5340">
        <f t="shared" si="85"/>
        <v>0</v>
      </c>
      <c r="V5340">
        <f ca="1"/>
        <v>0</v>
      </c>
    </row>
    <row r="5341" spans="20:22" x14ac:dyDescent="0.25">
      <c r="T5341" t="str">
        <v>No</v>
      </c>
      <c r="U5341">
        <f t="shared" si="85"/>
        <v>0</v>
      </c>
      <c r="V5341">
        <f ca="1"/>
        <v>0</v>
      </c>
    </row>
    <row r="5342" spans="20:22" x14ac:dyDescent="0.25">
      <c r="T5342" t="str">
        <v>No</v>
      </c>
      <c r="U5342">
        <f t="shared" si="85"/>
        <v>0</v>
      </c>
      <c r="V5342">
        <f ca="1"/>
        <v>0</v>
      </c>
    </row>
    <row r="5343" spans="20:22" x14ac:dyDescent="0.25">
      <c r="T5343" t="str">
        <v>No</v>
      </c>
      <c r="U5343">
        <f t="shared" si="85"/>
        <v>0</v>
      </c>
      <c r="V5343">
        <f ca="1"/>
        <v>0</v>
      </c>
    </row>
    <row r="5344" spans="20:22" x14ac:dyDescent="0.25">
      <c r="T5344" t="str">
        <v>No</v>
      </c>
      <c r="U5344">
        <f t="shared" si="85"/>
        <v>0</v>
      </c>
      <c r="V5344">
        <f ca="1"/>
        <v>0</v>
      </c>
    </row>
    <row r="5345" spans="20:22" x14ac:dyDescent="0.25">
      <c r="T5345" t="str">
        <v>No</v>
      </c>
      <c r="U5345">
        <f t="shared" si="85"/>
        <v>0</v>
      </c>
      <c r="V5345">
        <f ca="1"/>
        <v>0</v>
      </c>
    </row>
    <row r="5346" spans="20:22" x14ac:dyDescent="0.25">
      <c r="T5346" t="str">
        <v>No</v>
      </c>
      <c r="U5346">
        <f t="shared" si="85"/>
        <v>0</v>
      </c>
      <c r="V5346">
        <f ca="1"/>
        <v>0</v>
      </c>
    </row>
    <row r="5347" spans="20:22" x14ac:dyDescent="0.25">
      <c r="T5347" t="str">
        <v>No</v>
      </c>
      <c r="U5347">
        <f t="shared" si="85"/>
        <v>0</v>
      </c>
      <c r="V5347">
        <f ca="1"/>
        <v>0</v>
      </c>
    </row>
    <row r="5348" spans="20:22" x14ac:dyDescent="0.25">
      <c r="T5348" t="str">
        <v>No</v>
      </c>
      <c r="U5348">
        <f t="shared" si="85"/>
        <v>0</v>
      </c>
      <c r="V5348">
        <f ca="1"/>
        <v>0</v>
      </c>
    </row>
    <row r="5349" spans="20:22" x14ac:dyDescent="0.25">
      <c r="T5349" t="str">
        <v>No</v>
      </c>
      <c r="U5349">
        <f t="shared" si="85"/>
        <v>0</v>
      </c>
      <c r="V5349">
        <f ca="1"/>
        <v>0</v>
      </c>
    </row>
    <row r="5350" spans="20:22" x14ac:dyDescent="0.25">
      <c r="T5350" t="str">
        <v>No</v>
      </c>
      <c r="U5350">
        <f t="shared" si="85"/>
        <v>0</v>
      </c>
      <c r="V5350">
        <f ca="1"/>
        <v>0</v>
      </c>
    </row>
    <row r="5351" spans="20:22" x14ac:dyDescent="0.25">
      <c r="T5351" t="str">
        <v>No</v>
      </c>
      <c r="U5351">
        <f t="shared" si="85"/>
        <v>0</v>
      </c>
      <c r="V5351">
        <f ca="1"/>
        <v>0</v>
      </c>
    </row>
    <row r="5352" spans="20:22" x14ac:dyDescent="0.25">
      <c r="T5352" t="str">
        <v>No</v>
      </c>
      <c r="U5352">
        <f t="shared" si="85"/>
        <v>0</v>
      </c>
      <c r="V5352">
        <f ca="1"/>
        <v>0</v>
      </c>
    </row>
    <row r="5353" spans="20:22" x14ac:dyDescent="0.25">
      <c r="T5353" t="str">
        <v>No</v>
      </c>
      <c r="U5353">
        <f t="shared" si="85"/>
        <v>0</v>
      </c>
      <c r="V5353">
        <f ca="1"/>
        <v>0</v>
      </c>
    </row>
    <row r="5354" spans="20:22" x14ac:dyDescent="0.25">
      <c r="T5354" t="str">
        <v>No</v>
      </c>
      <c r="U5354">
        <f t="shared" si="85"/>
        <v>0</v>
      </c>
      <c r="V5354">
        <f ca="1"/>
        <v>0</v>
      </c>
    </row>
    <row r="5355" spans="20:22" x14ac:dyDescent="0.25">
      <c r="T5355" t="str">
        <v>No</v>
      </c>
      <c r="U5355">
        <f t="shared" si="85"/>
        <v>0</v>
      </c>
      <c r="V5355">
        <f ca="1"/>
        <v>0</v>
      </c>
    </row>
    <row r="5356" spans="20:22" x14ac:dyDescent="0.25">
      <c r="T5356" t="str">
        <v>No</v>
      </c>
      <c r="U5356">
        <f t="shared" si="85"/>
        <v>0</v>
      </c>
      <c r="V5356">
        <f ca="1"/>
        <v>0</v>
      </c>
    </row>
    <row r="5357" spans="20:22" x14ac:dyDescent="0.25">
      <c r="T5357" t="str">
        <v>No</v>
      </c>
      <c r="U5357">
        <f t="shared" si="85"/>
        <v>0</v>
      </c>
      <c r="V5357">
        <f ca="1"/>
        <v>0</v>
      </c>
    </row>
    <row r="5358" spans="20:22" x14ac:dyDescent="0.25">
      <c r="T5358" t="str">
        <v>No</v>
      </c>
      <c r="U5358">
        <f t="shared" si="85"/>
        <v>0</v>
      </c>
      <c r="V5358">
        <f ca="1"/>
        <v>0</v>
      </c>
    </row>
    <row r="5359" spans="20:22" x14ac:dyDescent="0.25">
      <c r="T5359" t="str">
        <v>No</v>
      </c>
      <c r="U5359">
        <f t="shared" si="85"/>
        <v>0</v>
      </c>
      <c r="V5359">
        <f ca="1"/>
        <v>0</v>
      </c>
    </row>
    <row r="5360" spans="20:22" x14ac:dyDescent="0.25">
      <c r="T5360" t="str">
        <v>No</v>
      </c>
      <c r="U5360">
        <f t="shared" si="85"/>
        <v>0</v>
      </c>
      <c r="V5360">
        <f ca="1"/>
        <v>0</v>
      </c>
    </row>
    <row r="5361" spans="20:22" x14ac:dyDescent="0.25">
      <c r="T5361" t="str">
        <v>No</v>
      </c>
      <c r="U5361">
        <f t="shared" si="85"/>
        <v>0</v>
      </c>
      <c r="V5361">
        <f ca="1"/>
        <v>0</v>
      </c>
    </row>
    <row r="5362" spans="20:22" x14ac:dyDescent="0.25">
      <c r="T5362" t="str">
        <v>No</v>
      </c>
      <c r="U5362">
        <f t="shared" si="85"/>
        <v>0</v>
      </c>
      <c r="V5362">
        <f ca="1"/>
        <v>0</v>
      </c>
    </row>
    <row r="5363" spans="20:22" x14ac:dyDescent="0.25">
      <c r="T5363" t="str">
        <v>No</v>
      </c>
      <c r="U5363">
        <f t="shared" si="85"/>
        <v>0</v>
      </c>
      <c r="V5363">
        <f ca="1"/>
        <v>0</v>
      </c>
    </row>
    <row r="5364" spans="20:22" x14ac:dyDescent="0.25">
      <c r="T5364" t="str">
        <v>No</v>
      </c>
      <c r="U5364">
        <f t="shared" si="85"/>
        <v>0</v>
      </c>
      <c r="V5364">
        <f ca="1"/>
        <v>0</v>
      </c>
    </row>
    <row r="5365" spans="20:22" x14ac:dyDescent="0.25">
      <c r="T5365" t="str">
        <v>No</v>
      </c>
      <c r="U5365">
        <f t="shared" si="85"/>
        <v>0</v>
      </c>
      <c r="V5365">
        <f ca="1"/>
        <v>0</v>
      </c>
    </row>
    <row r="5366" spans="20:22" x14ac:dyDescent="0.25">
      <c r="T5366" t="str">
        <v>No</v>
      </c>
      <c r="U5366">
        <f t="shared" si="85"/>
        <v>0</v>
      </c>
      <c r="V5366">
        <f ca="1"/>
        <v>0</v>
      </c>
    </row>
    <row r="5367" spans="20:22" x14ac:dyDescent="0.25">
      <c r="T5367" t="str">
        <v>No</v>
      </c>
      <c r="U5367">
        <f t="shared" si="85"/>
        <v>0</v>
      </c>
      <c r="V5367">
        <f ca="1"/>
        <v>0</v>
      </c>
    </row>
    <row r="5368" spans="20:22" x14ac:dyDescent="0.25">
      <c r="T5368" t="str">
        <v>No</v>
      </c>
      <c r="U5368">
        <f t="shared" si="85"/>
        <v>0</v>
      </c>
      <c r="V5368">
        <f ca="1"/>
        <v>0</v>
      </c>
    </row>
    <row r="5369" spans="20:22" x14ac:dyDescent="0.25">
      <c r="T5369" t="str">
        <v>No</v>
      </c>
      <c r="U5369">
        <f t="shared" si="85"/>
        <v>0</v>
      </c>
      <c r="V5369">
        <f ca="1"/>
        <v>0</v>
      </c>
    </row>
    <row r="5370" spans="20:22" x14ac:dyDescent="0.25">
      <c r="T5370" t="str">
        <v>No</v>
      </c>
      <c r="U5370">
        <f t="shared" si="85"/>
        <v>0</v>
      </c>
      <c r="V5370">
        <f ca="1"/>
        <v>0</v>
      </c>
    </row>
    <row r="5371" spans="20:22" x14ac:dyDescent="0.25">
      <c r="T5371" t="str">
        <v>No</v>
      </c>
      <c r="U5371">
        <f t="shared" si="85"/>
        <v>0</v>
      </c>
      <c r="V5371">
        <f ca="1"/>
        <v>0</v>
      </c>
    </row>
    <row r="5372" spans="20:22" x14ac:dyDescent="0.25">
      <c r="T5372" t="str">
        <v>No</v>
      </c>
      <c r="U5372">
        <f t="shared" si="85"/>
        <v>0</v>
      </c>
      <c r="V5372">
        <f ca="1"/>
        <v>0</v>
      </c>
    </row>
    <row r="5373" spans="20:22" x14ac:dyDescent="0.25">
      <c r="T5373" t="str">
        <v>No</v>
      </c>
      <c r="U5373">
        <f t="shared" si="85"/>
        <v>0</v>
      </c>
      <c r="V5373">
        <f ca="1"/>
        <v>0</v>
      </c>
    </row>
    <row r="5374" spans="20:22" x14ac:dyDescent="0.25">
      <c r="T5374" t="str">
        <v>No</v>
      </c>
      <c r="U5374">
        <f t="shared" si="85"/>
        <v>0</v>
      </c>
      <c r="V5374">
        <f ca="1"/>
        <v>0</v>
      </c>
    </row>
    <row r="5375" spans="20:22" x14ac:dyDescent="0.25">
      <c r="T5375" t="str">
        <v>No</v>
      </c>
      <c r="U5375">
        <f t="shared" si="85"/>
        <v>0</v>
      </c>
      <c r="V5375">
        <f ca="1"/>
        <v>0</v>
      </c>
    </row>
    <row r="5376" spans="20:22" x14ac:dyDescent="0.25">
      <c r="T5376" t="str">
        <v>No</v>
      </c>
      <c r="U5376">
        <f t="shared" si="85"/>
        <v>0</v>
      </c>
      <c r="V5376">
        <f ca="1"/>
        <v>0</v>
      </c>
    </row>
    <row r="5377" spans="20:22" x14ac:dyDescent="0.25">
      <c r="T5377" t="str">
        <v>No</v>
      </c>
      <c r="U5377">
        <f t="shared" si="85"/>
        <v>0</v>
      </c>
      <c r="V5377">
        <f ca="1"/>
        <v>0</v>
      </c>
    </row>
    <row r="5378" spans="20:22" x14ac:dyDescent="0.25">
      <c r="T5378" t="str">
        <v>No</v>
      </c>
      <c r="U5378">
        <f t="shared" si="85"/>
        <v>0</v>
      </c>
      <c r="V5378">
        <f ca="1"/>
        <v>0</v>
      </c>
    </row>
    <row r="5379" spans="20:22" x14ac:dyDescent="0.25">
      <c r="T5379" t="str">
        <v>No</v>
      </c>
      <c r="U5379">
        <f t="shared" si="85"/>
        <v>0</v>
      </c>
      <c r="V5379">
        <f ca="1"/>
        <v>0</v>
      </c>
    </row>
    <row r="5380" spans="20:22" x14ac:dyDescent="0.25">
      <c r="T5380" t="str">
        <v>No</v>
      </c>
      <c r="U5380">
        <f t="shared" si="85"/>
        <v>0</v>
      </c>
      <c r="V5380">
        <f ca="1"/>
        <v>0</v>
      </c>
    </row>
    <row r="5381" spans="20:22" x14ac:dyDescent="0.25">
      <c r="T5381" t="str">
        <v>No</v>
      </c>
      <c r="U5381">
        <f t="shared" si="85"/>
        <v>0</v>
      </c>
      <c r="V5381">
        <f ca="1"/>
        <v>0</v>
      </c>
    </row>
    <row r="5382" spans="20:22" x14ac:dyDescent="0.25">
      <c r="T5382" t="str">
        <v>No</v>
      </c>
      <c r="U5382">
        <f t="shared" si="85"/>
        <v>0</v>
      </c>
      <c r="V5382">
        <f ca="1"/>
        <v>0</v>
      </c>
    </row>
    <row r="5383" spans="20:22" x14ac:dyDescent="0.25">
      <c r="T5383" t="str">
        <v>No</v>
      </c>
      <c r="U5383">
        <f t="shared" si="85"/>
        <v>0</v>
      </c>
      <c r="V5383">
        <f ca="1"/>
        <v>0</v>
      </c>
    </row>
    <row r="5384" spans="20:22" x14ac:dyDescent="0.25">
      <c r="T5384" t="str">
        <v>No</v>
      </c>
      <c r="U5384">
        <f t="shared" si="85"/>
        <v>0</v>
      </c>
      <c r="V5384">
        <f ca="1"/>
        <v>0</v>
      </c>
    </row>
    <row r="5385" spans="20:22" x14ac:dyDescent="0.25">
      <c r="T5385" t="str">
        <v>No</v>
      </c>
      <c r="U5385">
        <f t="shared" si="85"/>
        <v>0</v>
      </c>
      <c r="V5385">
        <f ca="1"/>
        <v>0</v>
      </c>
    </row>
    <row r="5386" spans="20:22" x14ac:dyDescent="0.25">
      <c r="T5386" t="str">
        <v>No</v>
      </c>
      <c r="U5386">
        <f t="shared" si="85"/>
        <v>0</v>
      </c>
      <c r="V5386">
        <f ca="1"/>
        <v>0</v>
      </c>
    </row>
    <row r="5387" spans="20:22" x14ac:dyDescent="0.25">
      <c r="T5387" t="str">
        <v>No</v>
      </c>
      <c r="U5387">
        <f t="shared" si="85"/>
        <v>0</v>
      </c>
      <c r="V5387">
        <f ca="1"/>
        <v>0</v>
      </c>
    </row>
    <row r="5388" spans="20:22" x14ac:dyDescent="0.25">
      <c r="T5388" t="str">
        <v>No</v>
      </c>
      <c r="U5388">
        <f t="shared" si="85"/>
        <v>0</v>
      </c>
      <c r="V5388">
        <f ca="1"/>
        <v>0</v>
      </c>
    </row>
    <row r="5389" spans="20:22" x14ac:dyDescent="0.25">
      <c r="T5389" t="str">
        <v>No</v>
      </c>
      <c r="U5389">
        <f t="shared" si="85"/>
        <v>0</v>
      </c>
      <c r="V5389">
        <f ca="1"/>
        <v>0</v>
      </c>
    </row>
    <row r="5390" spans="20:22" x14ac:dyDescent="0.25">
      <c r="T5390" t="str">
        <v>No</v>
      </c>
      <c r="U5390">
        <f t="shared" si="85"/>
        <v>0</v>
      </c>
      <c r="V5390">
        <f ca="1"/>
        <v>0</v>
      </c>
    </row>
    <row r="5391" spans="20:22" x14ac:dyDescent="0.25">
      <c r="T5391" t="str">
        <v>No</v>
      </c>
      <c r="U5391">
        <f t="shared" si="85"/>
        <v>0</v>
      </c>
      <c r="V5391">
        <f ca="1"/>
        <v>0</v>
      </c>
    </row>
    <row r="5392" spans="20:22" x14ac:dyDescent="0.25">
      <c r="T5392" t="str">
        <v>No</v>
      </c>
      <c r="U5392">
        <f t="shared" ref="U5392:U5455" si="86">IF(T5392="Yes",1,0)</f>
        <v>0</v>
      </c>
      <c r="V5392">
        <f ca="1"/>
        <v>0</v>
      </c>
    </row>
    <row r="5393" spans="20:22" x14ac:dyDescent="0.25">
      <c r="T5393" t="str">
        <v>No</v>
      </c>
      <c r="U5393">
        <f t="shared" si="86"/>
        <v>0</v>
      </c>
      <c r="V5393">
        <f ca="1"/>
        <v>0</v>
      </c>
    </row>
    <row r="5394" spans="20:22" x14ac:dyDescent="0.25">
      <c r="T5394" t="str">
        <v>No</v>
      </c>
      <c r="U5394">
        <f t="shared" si="86"/>
        <v>0</v>
      </c>
      <c r="V5394">
        <f ca="1"/>
        <v>0</v>
      </c>
    </row>
    <row r="5395" spans="20:22" x14ac:dyDescent="0.25">
      <c r="T5395" t="str">
        <v>No</v>
      </c>
      <c r="U5395">
        <f t="shared" si="86"/>
        <v>0</v>
      </c>
      <c r="V5395">
        <f ca="1"/>
        <v>0</v>
      </c>
    </row>
    <row r="5396" spans="20:22" x14ac:dyDescent="0.25">
      <c r="T5396" t="str">
        <v>No</v>
      </c>
      <c r="U5396">
        <f t="shared" si="86"/>
        <v>0</v>
      </c>
      <c r="V5396">
        <f ca="1"/>
        <v>0</v>
      </c>
    </row>
    <row r="5397" spans="20:22" x14ac:dyDescent="0.25">
      <c r="T5397" t="str">
        <v>No</v>
      </c>
      <c r="U5397">
        <f t="shared" si="86"/>
        <v>0</v>
      </c>
      <c r="V5397">
        <f ca="1"/>
        <v>0</v>
      </c>
    </row>
    <row r="5398" spans="20:22" x14ac:dyDescent="0.25">
      <c r="T5398" t="str">
        <v>No</v>
      </c>
      <c r="U5398">
        <f t="shared" si="86"/>
        <v>0</v>
      </c>
      <c r="V5398">
        <f ca="1"/>
        <v>0</v>
      </c>
    </row>
    <row r="5399" spans="20:22" x14ac:dyDescent="0.25">
      <c r="T5399" t="str">
        <v>No</v>
      </c>
      <c r="U5399">
        <f t="shared" si="86"/>
        <v>0</v>
      </c>
      <c r="V5399">
        <f ca="1"/>
        <v>0</v>
      </c>
    </row>
    <row r="5400" spans="20:22" x14ac:dyDescent="0.25">
      <c r="T5400" t="str">
        <v>No</v>
      </c>
      <c r="U5400">
        <f t="shared" si="86"/>
        <v>0</v>
      </c>
      <c r="V5400">
        <f ca="1"/>
        <v>0</v>
      </c>
    </row>
    <row r="5401" spans="20:22" x14ac:dyDescent="0.25">
      <c r="T5401" t="str">
        <v>No</v>
      </c>
      <c r="U5401">
        <f t="shared" si="86"/>
        <v>0</v>
      </c>
      <c r="V5401">
        <f ca="1"/>
        <v>0</v>
      </c>
    </row>
    <row r="5402" spans="20:22" x14ac:dyDescent="0.25">
      <c r="T5402" t="str">
        <v>No</v>
      </c>
      <c r="U5402">
        <f t="shared" si="86"/>
        <v>0</v>
      </c>
      <c r="V5402">
        <f ca="1"/>
        <v>0</v>
      </c>
    </row>
    <row r="5403" spans="20:22" x14ac:dyDescent="0.25">
      <c r="T5403" t="str">
        <v>No</v>
      </c>
      <c r="U5403">
        <f t="shared" si="86"/>
        <v>0</v>
      </c>
      <c r="V5403">
        <f ca="1"/>
        <v>0</v>
      </c>
    </row>
    <row r="5404" spans="20:22" x14ac:dyDescent="0.25">
      <c r="T5404" t="str">
        <v>No</v>
      </c>
      <c r="U5404">
        <f t="shared" si="86"/>
        <v>0</v>
      </c>
      <c r="V5404">
        <f ca="1"/>
        <v>0</v>
      </c>
    </row>
    <row r="5405" spans="20:22" x14ac:dyDescent="0.25">
      <c r="T5405" t="str">
        <v>No</v>
      </c>
      <c r="U5405">
        <f t="shared" si="86"/>
        <v>0</v>
      </c>
      <c r="V5405">
        <f ca="1"/>
        <v>0</v>
      </c>
    </row>
    <row r="5406" spans="20:22" x14ac:dyDescent="0.25">
      <c r="T5406" t="str">
        <v>No</v>
      </c>
      <c r="U5406">
        <f t="shared" si="86"/>
        <v>0</v>
      </c>
      <c r="V5406">
        <f ca="1"/>
        <v>0</v>
      </c>
    </row>
    <row r="5407" spans="20:22" x14ac:dyDescent="0.25">
      <c r="T5407" t="str">
        <v>No</v>
      </c>
      <c r="U5407">
        <f t="shared" si="86"/>
        <v>0</v>
      </c>
      <c r="V5407">
        <f ca="1"/>
        <v>0</v>
      </c>
    </row>
    <row r="5408" spans="20:22" x14ac:dyDescent="0.25">
      <c r="T5408" t="str">
        <v>No</v>
      </c>
      <c r="U5408">
        <f t="shared" si="86"/>
        <v>0</v>
      </c>
      <c r="V5408">
        <f ca="1"/>
        <v>0</v>
      </c>
    </row>
    <row r="5409" spans="20:22" x14ac:dyDescent="0.25">
      <c r="T5409" t="str">
        <v>No</v>
      </c>
      <c r="U5409">
        <f t="shared" si="86"/>
        <v>0</v>
      </c>
      <c r="V5409">
        <f ca="1"/>
        <v>0</v>
      </c>
    </row>
    <row r="5410" spans="20:22" x14ac:dyDescent="0.25">
      <c r="T5410" t="str">
        <v>No</v>
      </c>
      <c r="U5410">
        <f t="shared" si="86"/>
        <v>0</v>
      </c>
      <c r="V5410">
        <f ca="1"/>
        <v>0</v>
      </c>
    </row>
    <row r="5411" spans="20:22" x14ac:dyDescent="0.25">
      <c r="T5411" t="str">
        <v>No</v>
      </c>
      <c r="U5411">
        <f t="shared" si="86"/>
        <v>0</v>
      </c>
      <c r="V5411">
        <f ca="1"/>
        <v>0</v>
      </c>
    </row>
    <row r="5412" spans="20:22" x14ac:dyDescent="0.25">
      <c r="T5412" t="str">
        <v>No</v>
      </c>
      <c r="U5412">
        <f t="shared" si="86"/>
        <v>0</v>
      </c>
      <c r="V5412">
        <f ca="1"/>
        <v>0</v>
      </c>
    </row>
    <row r="5413" spans="20:22" x14ac:dyDescent="0.25">
      <c r="T5413" t="str">
        <v>No</v>
      </c>
      <c r="U5413">
        <f t="shared" si="86"/>
        <v>0</v>
      </c>
      <c r="V5413">
        <f ca="1"/>
        <v>0</v>
      </c>
    </row>
    <row r="5414" spans="20:22" x14ac:dyDescent="0.25">
      <c r="T5414" t="str">
        <v>No</v>
      </c>
      <c r="U5414">
        <f t="shared" si="86"/>
        <v>0</v>
      </c>
      <c r="V5414">
        <f ca="1"/>
        <v>0</v>
      </c>
    </row>
    <row r="5415" spans="20:22" x14ac:dyDescent="0.25">
      <c r="T5415" t="str">
        <v>No</v>
      </c>
      <c r="U5415">
        <f t="shared" si="86"/>
        <v>0</v>
      </c>
      <c r="V5415">
        <f ca="1"/>
        <v>0</v>
      </c>
    </row>
    <row r="5416" spans="20:22" x14ac:dyDescent="0.25">
      <c r="T5416" t="str">
        <v>No</v>
      </c>
      <c r="U5416">
        <f t="shared" si="86"/>
        <v>0</v>
      </c>
      <c r="V5416">
        <f ca="1"/>
        <v>0</v>
      </c>
    </row>
    <row r="5417" spans="20:22" x14ac:dyDescent="0.25">
      <c r="T5417" t="str">
        <v>No</v>
      </c>
      <c r="U5417">
        <f t="shared" si="86"/>
        <v>0</v>
      </c>
      <c r="V5417">
        <f ca="1"/>
        <v>0</v>
      </c>
    </row>
    <row r="5418" spans="20:22" x14ac:dyDescent="0.25">
      <c r="T5418" t="str">
        <v>No</v>
      </c>
      <c r="U5418">
        <f t="shared" si="86"/>
        <v>0</v>
      </c>
      <c r="V5418">
        <f ca="1"/>
        <v>0</v>
      </c>
    </row>
    <row r="5419" spans="20:22" x14ac:dyDescent="0.25">
      <c r="T5419" t="str">
        <v>No</v>
      </c>
      <c r="U5419">
        <f t="shared" si="86"/>
        <v>0</v>
      </c>
      <c r="V5419">
        <f ca="1"/>
        <v>0</v>
      </c>
    </row>
    <row r="5420" spans="20:22" x14ac:dyDescent="0.25">
      <c r="T5420" t="str">
        <v>No</v>
      </c>
      <c r="U5420">
        <f t="shared" si="86"/>
        <v>0</v>
      </c>
      <c r="V5420">
        <f ca="1"/>
        <v>0</v>
      </c>
    </row>
    <row r="5421" spans="20:22" x14ac:dyDescent="0.25">
      <c r="T5421" t="str">
        <v>No</v>
      </c>
      <c r="U5421">
        <f t="shared" si="86"/>
        <v>0</v>
      </c>
      <c r="V5421">
        <f ca="1"/>
        <v>0</v>
      </c>
    </row>
    <row r="5422" spans="20:22" x14ac:dyDescent="0.25">
      <c r="T5422" t="str">
        <v>No</v>
      </c>
      <c r="U5422">
        <f t="shared" si="86"/>
        <v>0</v>
      </c>
      <c r="V5422">
        <f ca="1"/>
        <v>0</v>
      </c>
    </row>
    <row r="5423" spans="20:22" x14ac:dyDescent="0.25">
      <c r="T5423" t="str">
        <v>No</v>
      </c>
      <c r="U5423">
        <f t="shared" si="86"/>
        <v>0</v>
      </c>
      <c r="V5423">
        <f ca="1"/>
        <v>0</v>
      </c>
    </row>
    <row r="5424" spans="20:22" x14ac:dyDescent="0.25">
      <c r="T5424" t="str">
        <v>No</v>
      </c>
      <c r="U5424">
        <f t="shared" si="86"/>
        <v>0</v>
      </c>
      <c r="V5424">
        <f ca="1"/>
        <v>0</v>
      </c>
    </row>
    <row r="5425" spans="20:22" x14ac:dyDescent="0.25">
      <c r="T5425" t="str">
        <v>No</v>
      </c>
      <c r="U5425">
        <f t="shared" si="86"/>
        <v>0</v>
      </c>
      <c r="V5425">
        <f ca="1"/>
        <v>0</v>
      </c>
    </row>
    <row r="5426" spans="20:22" x14ac:dyDescent="0.25">
      <c r="T5426" t="str">
        <v>No</v>
      </c>
      <c r="U5426">
        <f t="shared" si="86"/>
        <v>0</v>
      </c>
      <c r="V5426">
        <f ca="1"/>
        <v>0</v>
      </c>
    </row>
    <row r="5427" spans="20:22" x14ac:dyDescent="0.25">
      <c r="T5427" t="str">
        <v>No</v>
      </c>
      <c r="U5427">
        <f t="shared" si="86"/>
        <v>0</v>
      </c>
      <c r="V5427">
        <f ca="1"/>
        <v>0</v>
      </c>
    </row>
    <row r="5428" spans="20:22" x14ac:dyDescent="0.25">
      <c r="T5428" t="str">
        <v>No</v>
      </c>
      <c r="U5428">
        <f t="shared" si="86"/>
        <v>0</v>
      </c>
      <c r="V5428">
        <f ca="1"/>
        <v>2</v>
      </c>
    </row>
    <row r="5429" spans="20:22" x14ac:dyDescent="0.25">
      <c r="T5429" t="str">
        <v>No</v>
      </c>
      <c r="U5429">
        <f t="shared" si="86"/>
        <v>0</v>
      </c>
      <c r="V5429">
        <f ca="1"/>
        <v>1</v>
      </c>
    </row>
    <row r="5430" spans="20:22" x14ac:dyDescent="0.25">
      <c r="T5430" t="str">
        <v>No</v>
      </c>
      <c r="U5430">
        <f t="shared" si="86"/>
        <v>0</v>
      </c>
      <c r="V5430">
        <f ca="1"/>
        <v>1</v>
      </c>
    </row>
    <row r="5431" spans="20:22" x14ac:dyDescent="0.25">
      <c r="T5431" t="str">
        <v>No</v>
      </c>
      <c r="U5431">
        <f t="shared" si="86"/>
        <v>0</v>
      </c>
      <c r="V5431">
        <f ca="1"/>
        <v>0</v>
      </c>
    </row>
    <row r="5432" spans="20:22" x14ac:dyDescent="0.25">
      <c r="T5432" t="str">
        <v>No</v>
      </c>
      <c r="U5432">
        <f t="shared" si="86"/>
        <v>0</v>
      </c>
      <c r="V5432">
        <f ca="1"/>
        <v>2</v>
      </c>
    </row>
    <row r="5433" spans="20:22" x14ac:dyDescent="0.25">
      <c r="T5433" t="str">
        <v>No</v>
      </c>
      <c r="U5433">
        <f t="shared" si="86"/>
        <v>0</v>
      </c>
      <c r="V5433">
        <f ca="1"/>
        <v>2</v>
      </c>
    </row>
    <row r="5434" spans="20:22" x14ac:dyDescent="0.25">
      <c r="T5434" t="str">
        <v>No</v>
      </c>
      <c r="U5434">
        <f t="shared" si="86"/>
        <v>0</v>
      </c>
      <c r="V5434">
        <f ca="1"/>
        <v>2</v>
      </c>
    </row>
    <row r="5435" spans="20:22" x14ac:dyDescent="0.25">
      <c r="T5435" t="str">
        <v>No</v>
      </c>
      <c r="U5435">
        <f t="shared" si="86"/>
        <v>0</v>
      </c>
      <c r="V5435">
        <f ca="1"/>
        <v>1</v>
      </c>
    </row>
    <row r="5436" spans="20:22" x14ac:dyDescent="0.25">
      <c r="T5436" t="str">
        <v>No</v>
      </c>
      <c r="U5436">
        <f t="shared" si="86"/>
        <v>0</v>
      </c>
      <c r="V5436">
        <f ca="1"/>
        <v>0</v>
      </c>
    </row>
    <row r="5437" spans="20:22" x14ac:dyDescent="0.25">
      <c r="T5437" t="str">
        <v>No</v>
      </c>
      <c r="U5437">
        <f t="shared" si="86"/>
        <v>0</v>
      </c>
      <c r="V5437">
        <f ca="1"/>
        <v>0</v>
      </c>
    </row>
    <row r="5438" spans="20:22" x14ac:dyDescent="0.25">
      <c r="T5438" t="str">
        <v>No</v>
      </c>
      <c r="U5438">
        <f t="shared" si="86"/>
        <v>0</v>
      </c>
      <c r="V5438">
        <f ca="1"/>
        <v>2</v>
      </c>
    </row>
    <row r="5439" spans="20:22" x14ac:dyDescent="0.25">
      <c r="T5439" t="str">
        <v>No</v>
      </c>
      <c r="U5439">
        <f t="shared" si="86"/>
        <v>0</v>
      </c>
      <c r="V5439">
        <f ca="1"/>
        <v>1</v>
      </c>
    </row>
    <row r="5440" spans="20:22" x14ac:dyDescent="0.25">
      <c r="T5440" t="str">
        <v>No</v>
      </c>
      <c r="U5440">
        <f t="shared" si="86"/>
        <v>0</v>
      </c>
      <c r="V5440">
        <f ca="1"/>
        <v>1</v>
      </c>
    </row>
    <row r="5441" spans="20:22" x14ac:dyDescent="0.25">
      <c r="T5441" t="str">
        <v>No</v>
      </c>
      <c r="U5441">
        <f t="shared" si="86"/>
        <v>0</v>
      </c>
      <c r="V5441">
        <f ca="1"/>
        <v>0</v>
      </c>
    </row>
    <row r="5442" spans="20:22" x14ac:dyDescent="0.25">
      <c r="T5442" t="str">
        <v>No</v>
      </c>
      <c r="U5442">
        <f t="shared" si="86"/>
        <v>0</v>
      </c>
      <c r="V5442">
        <f ca="1"/>
        <v>1</v>
      </c>
    </row>
    <row r="5443" spans="20:22" x14ac:dyDescent="0.25">
      <c r="T5443" t="str">
        <v>No</v>
      </c>
      <c r="U5443">
        <f t="shared" si="86"/>
        <v>0</v>
      </c>
      <c r="V5443">
        <f ca="1"/>
        <v>0</v>
      </c>
    </row>
    <row r="5444" spans="20:22" x14ac:dyDescent="0.25">
      <c r="T5444" t="str">
        <v>No</v>
      </c>
      <c r="U5444">
        <f t="shared" si="86"/>
        <v>0</v>
      </c>
      <c r="V5444">
        <f ca="1"/>
        <v>2</v>
      </c>
    </row>
    <row r="5445" spans="20:22" x14ac:dyDescent="0.25">
      <c r="T5445" t="str">
        <v>No</v>
      </c>
      <c r="U5445">
        <f t="shared" si="86"/>
        <v>0</v>
      </c>
      <c r="V5445">
        <f ca="1"/>
        <v>1</v>
      </c>
    </row>
    <row r="5446" spans="20:22" x14ac:dyDescent="0.25">
      <c r="T5446" t="str">
        <v>No</v>
      </c>
      <c r="U5446">
        <f t="shared" si="86"/>
        <v>0</v>
      </c>
      <c r="V5446">
        <f ca="1"/>
        <v>1</v>
      </c>
    </row>
    <row r="5447" spans="20:22" x14ac:dyDescent="0.25">
      <c r="T5447" t="str">
        <v>No</v>
      </c>
      <c r="U5447">
        <f t="shared" si="86"/>
        <v>0</v>
      </c>
      <c r="V5447">
        <f ca="1"/>
        <v>2</v>
      </c>
    </row>
    <row r="5448" spans="20:22" x14ac:dyDescent="0.25">
      <c r="T5448" t="str">
        <v>No</v>
      </c>
      <c r="U5448">
        <f t="shared" si="86"/>
        <v>0</v>
      </c>
      <c r="V5448">
        <f ca="1"/>
        <v>2</v>
      </c>
    </row>
    <row r="5449" spans="20:22" x14ac:dyDescent="0.25">
      <c r="T5449" t="str">
        <v>No</v>
      </c>
      <c r="U5449">
        <f t="shared" si="86"/>
        <v>0</v>
      </c>
      <c r="V5449">
        <f ca="1"/>
        <v>1</v>
      </c>
    </row>
    <row r="5450" spans="20:22" x14ac:dyDescent="0.25">
      <c r="T5450" t="str">
        <v>No</v>
      </c>
      <c r="U5450">
        <f t="shared" si="86"/>
        <v>0</v>
      </c>
      <c r="V5450">
        <f ca="1"/>
        <v>1</v>
      </c>
    </row>
    <row r="5451" spans="20:22" x14ac:dyDescent="0.25">
      <c r="T5451" t="str">
        <v>No</v>
      </c>
      <c r="U5451">
        <f t="shared" si="86"/>
        <v>0</v>
      </c>
      <c r="V5451">
        <f ca="1"/>
        <v>0</v>
      </c>
    </row>
    <row r="5452" spans="20:22" x14ac:dyDescent="0.25">
      <c r="T5452" t="str">
        <v>No</v>
      </c>
      <c r="U5452">
        <f t="shared" si="86"/>
        <v>0</v>
      </c>
      <c r="V5452">
        <f ca="1"/>
        <v>1</v>
      </c>
    </row>
    <row r="5453" spans="20:22" x14ac:dyDescent="0.25">
      <c r="T5453" t="str">
        <v>No</v>
      </c>
      <c r="U5453">
        <f t="shared" si="86"/>
        <v>0</v>
      </c>
      <c r="V5453">
        <f ca="1"/>
        <v>0</v>
      </c>
    </row>
    <row r="5454" spans="20:22" x14ac:dyDescent="0.25">
      <c r="T5454" t="str">
        <v>No</v>
      </c>
      <c r="U5454">
        <f t="shared" si="86"/>
        <v>0</v>
      </c>
      <c r="V5454">
        <f ca="1"/>
        <v>0</v>
      </c>
    </row>
    <row r="5455" spans="20:22" x14ac:dyDescent="0.25">
      <c r="T5455" t="str">
        <v>No</v>
      </c>
      <c r="U5455">
        <f t="shared" si="86"/>
        <v>0</v>
      </c>
      <c r="V5455">
        <f ca="1"/>
        <v>2</v>
      </c>
    </row>
    <row r="5456" spans="20:22" x14ac:dyDescent="0.25">
      <c r="T5456" t="str">
        <v>No</v>
      </c>
      <c r="U5456">
        <f t="shared" ref="U5456:U5519" si="87">IF(T5456="Yes",1,0)</f>
        <v>0</v>
      </c>
      <c r="V5456">
        <f ca="1"/>
        <v>2</v>
      </c>
    </row>
    <row r="5457" spans="20:22" x14ac:dyDescent="0.25">
      <c r="T5457" t="str">
        <v>No</v>
      </c>
      <c r="U5457">
        <f t="shared" si="87"/>
        <v>0</v>
      </c>
      <c r="V5457">
        <f ca="1"/>
        <v>1</v>
      </c>
    </row>
    <row r="5458" spans="20:22" x14ac:dyDescent="0.25">
      <c r="T5458" t="str">
        <v>No</v>
      </c>
      <c r="U5458">
        <f t="shared" si="87"/>
        <v>0</v>
      </c>
      <c r="V5458">
        <f ca="1"/>
        <v>0</v>
      </c>
    </row>
    <row r="5459" spans="20:22" x14ac:dyDescent="0.25">
      <c r="T5459" t="str">
        <v>No</v>
      </c>
      <c r="U5459">
        <f t="shared" si="87"/>
        <v>0</v>
      </c>
      <c r="V5459">
        <f ca="1"/>
        <v>1</v>
      </c>
    </row>
    <row r="5460" spans="20:22" x14ac:dyDescent="0.25">
      <c r="T5460" t="str">
        <v>No</v>
      </c>
      <c r="U5460">
        <f t="shared" si="87"/>
        <v>0</v>
      </c>
      <c r="V5460">
        <f ca="1"/>
        <v>2</v>
      </c>
    </row>
    <row r="5461" spans="20:22" x14ac:dyDescent="0.25">
      <c r="T5461" t="str">
        <v>No</v>
      </c>
      <c r="U5461">
        <f t="shared" si="87"/>
        <v>0</v>
      </c>
      <c r="V5461">
        <f ca="1"/>
        <v>2</v>
      </c>
    </row>
    <row r="5462" spans="20:22" x14ac:dyDescent="0.25">
      <c r="T5462" t="str">
        <v>No</v>
      </c>
      <c r="U5462">
        <f t="shared" si="87"/>
        <v>0</v>
      </c>
      <c r="V5462">
        <f ca="1"/>
        <v>0</v>
      </c>
    </row>
    <row r="5463" spans="20:22" x14ac:dyDescent="0.25">
      <c r="T5463" t="str">
        <v>No</v>
      </c>
      <c r="U5463">
        <f t="shared" si="87"/>
        <v>0</v>
      </c>
      <c r="V5463">
        <f ca="1"/>
        <v>2</v>
      </c>
    </row>
    <row r="5464" spans="20:22" x14ac:dyDescent="0.25">
      <c r="T5464" t="str">
        <v>No</v>
      </c>
      <c r="U5464">
        <f t="shared" si="87"/>
        <v>0</v>
      </c>
      <c r="V5464">
        <f ca="1"/>
        <v>3</v>
      </c>
    </row>
    <row r="5465" spans="20:22" x14ac:dyDescent="0.25">
      <c r="T5465" t="str">
        <v>No</v>
      </c>
      <c r="U5465">
        <f t="shared" si="87"/>
        <v>0</v>
      </c>
      <c r="V5465">
        <f ca="1"/>
        <v>3</v>
      </c>
    </row>
    <row r="5466" spans="20:22" x14ac:dyDescent="0.25">
      <c r="T5466" t="str">
        <v>No</v>
      </c>
      <c r="U5466">
        <f t="shared" si="87"/>
        <v>0</v>
      </c>
      <c r="V5466">
        <f ca="1"/>
        <v>3</v>
      </c>
    </row>
    <row r="5467" spans="20:22" x14ac:dyDescent="0.25">
      <c r="T5467" t="str">
        <v>No</v>
      </c>
      <c r="U5467">
        <f t="shared" si="87"/>
        <v>0</v>
      </c>
      <c r="V5467">
        <f ca="1"/>
        <v>0</v>
      </c>
    </row>
    <row r="5468" spans="20:22" x14ac:dyDescent="0.25">
      <c r="T5468" t="str">
        <v>No</v>
      </c>
      <c r="U5468">
        <f t="shared" si="87"/>
        <v>0</v>
      </c>
      <c r="V5468">
        <f ca="1"/>
        <v>1</v>
      </c>
    </row>
    <row r="5469" spans="20:22" x14ac:dyDescent="0.25">
      <c r="T5469" t="str">
        <v>No</v>
      </c>
      <c r="U5469">
        <f t="shared" si="87"/>
        <v>0</v>
      </c>
      <c r="V5469">
        <f ca="1"/>
        <v>0</v>
      </c>
    </row>
    <row r="5470" spans="20:22" x14ac:dyDescent="0.25">
      <c r="T5470" t="str">
        <v>No</v>
      </c>
      <c r="U5470">
        <f t="shared" si="87"/>
        <v>0</v>
      </c>
      <c r="V5470">
        <f ca="1"/>
        <v>1</v>
      </c>
    </row>
    <row r="5471" spans="20:22" x14ac:dyDescent="0.25">
      <c r="T5471" t="str">
        <v>No</v>
      </c>
      <c r="U5471">
        <f t="shared" si="87"/>
        <v>0</v>
      </c>
      <c r="V5471">
        <f ca="1"/>
        <v>2</v>
      </c>
    </row>
    <row r="5472" spans="20:22" x14ac:dyDescent="0.25">
      <c r="T5472" t="str">
        <v>No</v>
      </c>
      <c r="U5472">
        <f t="shared" si="87"/>
        <v>0</v>
      </c>
      <c r="V5472">
        <f ca="1"/>
        <v>1</v>
      </c>
    </row>
    <row r="5473" spans="20:22" x14ac:dyDescent="0.25">
      <c r="T5473" t="str">
        <v>No</v>
      </c>
      <c r="U5473">
        <f t="shared" si="87"/>
        <v>0</v>
      </c>
      <c r="V5473">
        <f ca="1"/>
        <v>2</v>
      </c>
    </row>
    <row r="5474" spans="20:22" x14ac:dyDescent="0.25">
      <c r="T5474" t="str">
        <v>No</v>
      </c>
      <c r="U5474">
        <f t="shared" si="87"/>
        <v>0</v>
      </c>
      <c r="V5474">
        <f ca="1"/>
        <v>1</v>
      </c>
    </row>
    <row r="5475" spans="20:22" x14ac:dyDescent="0.25">
      <c r="T5475" t="str">
        <v>No</v>
      </c>
      <c r="U5475">
        <f t="shared" si="87"/>
        <v>0</v>
      </c>
      <c r="V5475">
        <f ca="1"/>
        <v>0</v>
      </c>
    </row>
    <row r="5476" spans="20:22" x14ac:dyDescent="0.25">
      <c r="T5476" t="str">
        <v>No</v>
      </c>
      <c r="U5476">
        <f t="shared" si="87"/>
        <v>0</v>
      </c>
      <c r="V5476">
        <f ca="1"/>
        <v>2</v>
      </c>
    </row>
    <row r="5477" spans="20:22" x14ac:dyDescent="0.25">
      <c r="T5477" t="str">
        <v>No</v>
      </c>
      <c r="U5477">
        <f t="shared" si="87"/>
        <v>0</v>
      </c>
      <c r="V5477">
        <f ca="1"/>
        <v>0</v>
      </c>
    </row>
    <row r="5478" spans="20:22" x14ac:dyDescent="0.25">
      <c r="T5478" t="str">
        <v>No</v>
      </c>
      <c r="U5478">
        <f t="shared" si="87"/>
        <v>0</v>
      </c>
      <c r="V5478">
        <f ca="1"/>
        <v>0</v>
      </c>
    </row>
    <row r="5479" spans="20:22" x14ac:dyDescent="0.25">
      <c r="T5479" t="str">
        <v>No</v>
      </c>
      <c r="U5479">
        <f t="shared" si="87"/>
        <v>0</v>
      </c>
      <c r="V5479">
        <f ca="1"/>
        <v>0</v>
      </c>
    </row>
    <row r="5480" spans="20:22" x14ac:dyDescent="0.25">
      <c r="T5480" t="str">
        <v>No</v>
      </c>
      <c r="U5480">
        <f t="shared" si="87"/>
        <v>0</v>
      </c>
      <c r="V5480">
        <f ca="1"/>
        <v>2</v>
      </c>
    </row>
    <row r="5481" spans="20:22" x14ac:dyDescent="0.25">
      <c r="T5481" t="str">
        <v>No</v>
      </c>
      <c r="U5481">
        <f t="shared" si="87"/>
        <v>0</v>
      </c>
      <c r="V5481">
        <f ca="1"/>
        <v>2</v>
      </c>
    </row>
    <row r="5482" spans="20:22" x14ac:dyDescent="0.25">
      <c r="T5482" t="str">
        <v>No</v>
      </c>
      <c r="U5482">
        <f t="shared" si="87"/>
        <v>0</v>
      </c>
      <c r="V5482">
        <f ca="1"/>
        <v>2</v>
      </c>
    </row>
    <row r="5483" spans="20:22" x14ac:dyDescent="0.25">
      <c r="T5483" t="str">
        <v>No</v>
      </c>
      <c r="U5483">
        <f t="shared" si="87"/>
        <v>0</v>
      </c>
      <c r="V5483">
        <f ca="1"/>
        <v>0</v>
      </c>
    </row>
    <row r="5484" spans="20:22" x14ac:dyDescent="0.25">
      <c r="T5484" t="str">
        <v>No</v>
      </c>
      <c r="U5484">
        <f t="shared" si="87"/>
        <v>0</v>
      </c>
      <c r="V5484">
        <f ca="1"/>
        <v>1</v>
      </c>
    </row>
    <row r="5485" spans="20:22" x14ac:dyDescent="0.25">
      <c r="T5485" t="str">
        <v>No</v>
      </c>
      <c r="U5485">
        <f t="shared" si="87"/>
        <v>0</v>
      </c>
      <c r="V5485">
        <f ca="1"/>
        <v>1</v>
      </c>
    </row>
    <row r="5486" spans="20:22" x14ac:dyDescent="0.25">
      <c r="T5486" t="str">
        <v>No</v>
      </c>
      <c r="U5486">
        <f t="shared" si="87"/>
        <v>0</v>
      </c>
      <c r="V5486">
        <f ca="1"/>
        <v>2</v>
      </c>
    </row>
    <row r="5487" spans="20:22" x14ac:dyDescent="0.25">
      <c r="T5487" t="str">
        <v>No</v>
      </c>
      <c r="U5487">
        <f t="shared" si="87"/>
        <v>0</v>
      </c>
      <c r="V5487">
        <f ca="1"/>
        <v>1</v>
      </c>
    </row>
    <row r="5488" spans="20:22" x14ac:dyDescent="0.25">
      <c r="T5488" t="str">
        <v>No</v>
      </c>
      <c r="U5488">
        <f t="shared" si="87"/>
        <v>0</v>
      </c>
      <c r="V5488">
        <f ca="1"/>
        <v>0</v>
      </c>
    </row>
    <row r="5489" spans="20:22" x14ac:dyDescent="0.25">
      <c r="T5489" t="str">
        <v>No</v>
      </c>
      <c r="U5489">
        <f t="shared" si="87"/>
        <v>0</v>
      </c>
      <c r="V5489">
        <f ca="1"/>
        <v>2</v>
      </c>
    </row>
    <row r="5490" spans="20:22" x14ac:dyDescent="0.25">
      <c r="T5490" t="str">
        <v>No</v>
      </c>
      <c r="U5490">
        <f t="shared" si="87"/>
        <v>0</v>
      </c>
      <c r="V5490">
        <f ca="1"/>
        <v>0</v>
      </c>
    </row>
    <row r="5491" spans="20:22" x14ac:dyDescent="0.25">
      <c r="T5491" t="str">
        <v>No</v>
      </c>
      <c r="U5491">
        <f t="shared" si="87"/>
        <v>0</v>
      </c>
      <c r="V5491">
        <f ca="1"/>
        <v>0</v>
      </c>
    </row>
    <row r="5492" spans="20:22" x14ac:dyDescent="0.25">
      <c r="T5492" t="str">
        <v>No</v>
      </c>
      <c r="U5492">
        <f t="shared" si="87"/>
        <v>0</v>
      </c>
      <c r="V5492">
        <f ca="1"/>
        <v>0</v>
      </c>
    </row>
    <row r="5493" spans="20:22" x14ac:dyDescent="0.25">
      <c r="T5493" t="str">
        <v>No</v>
      </c>
      <c r="U5493">
        <f t="shared" si="87"/>
        <v>0</v>
      </c>
      <c r="V5493">
        <f ca="1"/>
        <v>1</v>
      </c>
    </row>
    <row r="5494" spans="20:22" x14ac:dyDescent="0.25">
      <c r="T5494" t="str">
        <v>No</v>
      </c>
      <c r="U5494">
        <f t="shared" si="87"/>
        <v>0</v>
      </c>
      <c r="V5494">
        <f ca="1"/>
        <v>1</v>
      </c>
    </row>
    <row r="5495" spans="20:22" x14ac:dyDescent="0.25">
      <c r="T5495" t="str">
        <v>No</v>
      </c>
      <c r="U5495">
        <f t="shared" si="87"/>
        <v>0</v>
      </c>
      <c r="V5495">
        <f ca="1"/>
        <v>0</v>
      </c>
    </row>
    <row r="5496" spans="20:22" x14ac:dyDescent="0.25">
      <c r="T5496" t="str">
        <v>No</v>
      </c>
      <c r="U5496">
        <f t="shared" si="87"/>
        <v>0</v>
      </c>
      <c r="V5496">
        <f ca="1"/>
        <v>1</v>
      </c>
    </row>
    <row r="5497" spans="20:22" x14ac:dyDescent="0.25">
      <c r="T5497" t="str">
        <v>No</v>
      </c>
      <c r="U5497">
        <f t="shared" si="87"/>
        <v>0</v>
      </c>
      <c r="V5497">
        <f ca="1"/>
        <v>2</v>
      </c>
    </row>
    <row r="5498" spans="20:22" x14ac:dyDescent="0.25">
      <c r="T5498" t="str">
        <v>No</v>
      </c>
      <c r="U5498">
        <f t="shared" si="87"/>
        <v>0</v>
      </c>
      <c r="V5498">
        <f ca="1"/>
        <v>2</v>
      </c>
    </row>
    <row r="5499" spans="20:22" x14ac:dyDescent="0.25">
      <c r="T5499" t="str">
        <v>No</v>
      </c>
      <c r="U5499">
        <f t="shared" si="87"/>
        <v>0</v>
      </c>
      <c r="V5499">
        <f ca="1"/>
        <v>2</v>
      </c>
    </row>
    <row r="5500" spans="20:22" x14ac:dyDescent="0.25">
      <c r="T5500" t="str">
        <v>No</v>
      </c>
      <c r="U5500">
        <f t="shared" si="87"/>
        <v>0</v>
      </c>
      <c r="V5500">
        <f ca="1"/>
        <v>2</v>
      </c>
    </row>
    <row r="5501" spans="20:22" x14ac:dyDescent="0.25">
      <c r="T5501" t="str">
        <v>No</v>
      </c>
      <c r="U5501">
        <f t="shared" si="87"/>
        <v>0</v>
      </c>
      <c r="V5501">
        <f ca="1"/>
        <v>0</v>
      </c>
    </row>
    <row r="5502" spans="20:22" x14ac:dyDescent="0.25">
      <c r="T5502" t="str">
        <v>No</v>
      </c>
      <c r="U5502">
        <f t="shared" si="87"/>
        <v>0</v>
      </c>
      <c r="V5502">
        <f ca="1"/>
        <v>2</v>
      </c>
    </row>
    <row r="5503" spans="20:22" x14ac:dyDescent="0.25">
      <c r="T5503" t="str">
        <v>No</v>
      </c>
      <c r="U5503">
        <f t="shared" si="87"/>
        <v>0</v>
      </c>
      <c r="V5503">
        <f ca="1"/>
        <v>3</v>
      </c>
    </row>
    <row r="5504" spans="20:22" x14ac:dyDescent="0.25">
      <c r="T5504" t="str">
        <v>No</v>
      </c>
      <c r="U5504">
        <f t="shared" si="87"/>
        <v>0</v>
      </c>
      <c r="V5504">
        <f ca="1"/>
        <v>0</v>
      </c>
    </row>
    <row r="5505" spans="20:22" x14ac:dyDescent="0.25">
      <c r="T5505" t="str">
        <v>No</v>
      </c>
      <c r="U5505">
        <f t="shared" si="87"/>
        <v>0</v>
      </c>
      <c r="V5505">
        <f ca="1"/>
        <v>1</v>
      </c>
    </row>
    <row r="5506" spans="20:22" x14ac:dyDescent="0.25">
      <c r="T5506" t="str">
        <v>No</v>
      </c>
      <c r="U5506">
        <f t="shared" si="87"/>
        <v>0</v>
      </c>
      <c r="V5506">
        <f ca="1"/>
        <v>1</v>
      </c>
    </row>
    <row r="5507" spans="20:22" x14ac:dyDescent="0.25">
      <c r="T5507" t="str">
        <v>No</v>
      </c>
      <c r="U5507">
        <f t="shared" si="87"/>
        <v>0</v>
      </c>
      <c r="V5507">
        <f ca="1"/>
        <v>1</v>
      </c>
    </row>
    <row r="5508" spans="20:22" x14ac:dyDescent="0.25">
      <c r="T5508" t="str">
        <v>No</v>
      </c>
      <c r="U5508">
        <f t="shared" si="87"/>
        <v>0</v>
      </c>
      <c r="V5508">
        <f ca="1"/>
        <v>0</v>
      </c>
    </row>
    <row r="5509" spans="20:22" x14ac:dyDescent="0.25">
      <c r="T5509" t="str">
        <v>No</v>
      </c>
      <c r="U5509">
        <f t="shared" si="87"/>
        <v>0</v>
      </c>
      <c r="V5509">
        <f ca="1"/>
        <v>2</v>
      </c>
    </row>
    <row r="5510" spans="20:22" x14ac:dyDescent="0.25">
      <c r="T5510" t="str">
        <v>No</v>
      </c>
      <c r="U5510">
        <f t="shared" si="87"/>
        <v>0</v>
      </c>
      <c r="V5510">
        <f ca="1"/>
        <v>1</v>
      </c>
    </row>
    <row r="5511" spans="20:22" x14ac:dyDescent="0.25">
      <c r="T5511" t="str">
        <v>No</v>
      </c>
      <c r="U5511">
        <f t="shared" si="87"/>
        <v>0</v>
      </c>
      <c r="V5511">
        <f ca="1"/>
        <v>2</v>
      </c>
    </row>
    <row r="5512" spans="20:22" x14ac:dyDescent="0.25">
      <c r="T5512" t="str">
        <v>No</v>
      </c>
      <c r="U5512">
        <f t="shared" si="87"/>
        <v>0</v>
      </c>
      <c r="V5512">
        <f ca="1"/>
        <v>2</v>
      </c>
    </row>
    <row r="5513" spans="20:22" x14ac:dyDescent="0.25">
      <c r="T5513" t="str">
        <v>No</v>
      </c>
      <c r="U5513">
        <f t="shared" si="87"/>
        <v>0</v>
      </c>
      <c r="V5513">
        <f ca="1"/>
        <v>0</v>
      </c>
    </row>
    <row r="5514" spans="20:22" x14ac:dyDescent="0.25">
      <c r="T5514" t="str">
        <v>No</v>
      </c>
      <c r="U5514">
        <f t="shared" si="87"/>
        <v>0</v>
      </c>
      <c r="V5514">
        <f ca="1"/>
        <v>1</v>
      </c>
    </row>
    <row r="5515" spans="20:22" x14ac:dyDescent="0.25">
      <c r="T5515" t="str">
        <v>No</v>
      </c>
      <c r="U5515">
        <f t="shared" si="87"/>
        <v>0</v>
      </c>
      <c r="V5515">
        <f ca="1"/>
        <v>2</v>
      </c>
    </row>
    <row r="5516" spans="20:22" x14ac:dyDescent="0.25">
      <c r="T5516" t="str">
        <v>No</v>
      </c>
      <c r="U5516">
        <f t="shared" si="87"/>
        <v>0</v>
      </c>
      <c r="V5516">
        <f ca="1"/>
        <v>0</v>
      </c>
    </row>
    <row r="5517" spans="20:22" x14ac:dyDescent="0.25">
      <c r="T5517" t="str">
        <v>No</v>
      </c>
      <c r="U5517">
        <f t="shared" si="87"/>
        <v>0</v>
      </c>
      <c r="V5517">
        <f ca="1"/>
        <v>1</v>
      </c>
    </row>
    <row r="5518" spans="20:22" x14ac:dyDescent="0.25">
      <c r="T5518" t="str">
        <v>No</v>
      </c>
      <c r="U5518">
        <f t="shared" si="87"/>
        <v>0</v>
      </c>
      <c r="V5518">
        <f ca="1"/>
        <v>1</v>
      </c>
    </row>
    <row r="5519" spans="20:22" x14ac:dyDescent="0.25">
      <c r="T5519" t="str">
        <v>No</v>
      </c>
      <c r="U5519">
        <f t="shared" si="87"/>
        <v>0</v>
      </c>
      <c r="V5519">
        <f ca="1"/>
        <v>2</v>
      </c>
    </row>
    <row r="5520" spans="20:22" x14ac:dyDescent="0.25">
      <c r="T5520" t="str">
        <v>No</v>
      </c>
      <c r="U5520">
        <f t="shared" ref="U5520:U5583" si="88">IF(T5520="Yes",1,0)</f>
        <v>0</v>
      </c>
      <c r="V5520">
        <f ca="1"/>
        <v>1</v>
      </c>
    </row>
    <row r="5521" spans="20:22" x14ac:dyDescent="0.25">
      <c r="T5521" t="str">
        <v>No</v>
      </c>
      <c r="U5521">
        <f t="shared" si="88"/>
        <v>0</v>
      </c>
      <c r="V5521">
        <f ca="1"/>
        <v>0</v>
      </c>
    </row>
    <row r="5522" spans="20:22" x14ac:dyDescent="0.25">
      <c r="T5522" t="str">
        <v>No</v>
      </c>
      <c r="U5522">
        <f t="shared" si="88"/>
        <v>0</v>
      </c>
      <c r="V5522">
        <f ca="1"/>
        <v>0</v>
      </c>
    </row>
    <row r="5523" spans="20:22" x14ac:dyDescent="0.25">
      <c r="T5523" t="str">
        <v>No</v>
      </c>
      <c r="U5523">
        <f t="shared" si="88"/>
        <v>0</v>
      </c>
      <c r="V5523">
        <f ca="1"/>
        <v>0</v>
      </c>
    </row>
    <row r="5524" spans="20:22" x14ac:dyDescent="0.25">
      <c r="T5524" t="str">
        <v>No</v>
      </c>
      <c r="U5524">
        <f t="shared" si="88"/>
        <v>0</v>
      </c>
      <c r="V5524">
        <f ca="1"/>
        <v>0</v>
      </c>
    </row>
    <row r="5525" spans="20:22" x14ac:dyDescent="0.25">
      <c r="T5525" t="str">
        <v>No</v>
      </c>
      <c r="U5525">
        <f t="shared" si="88"/>
        <v>0</v>
      </c>
      <c r="V5525">
        <f ca="1"/>
        <v>0</v>
      </c>
    </row>
    <row r="5526" spans="20:22" x14ac:dyDescent="0.25">
      <c r="T5526" t="str">
        <v>No</v>
      </c>
      <c r="U5526">
        <f t="shared" si="88"/>
        <v>0</v>
      </c>
      <c r="V5526">
        <f ca="1"/>
        <v>0</v>
      </c>
    </row>
    <row r="5527" spans="20:22" x14ac:dyDescent="0.25">
      <c r="T5527" t="str">
        <v>No</v>
      </c>
      <c r="U5527">
        <f t="shared" si="88"/>
        <v>0</v>
      </c>
      <c r="V5527">
        <f ca="1"/>
        <v>0</v>
      </c>
    </row>
    <row r="5528" spans="20:22" x14ac:dyDescent="0.25">
      <c r="T5528" t="str">
        <v>No</v>
      </c>
      <c r="U5528">
        <f t="shared" si="88"/>
        <v>0</v>
      </c>
      <c r="V5528">
        <f ca="1"/>
        <v>0</v>
      </c>
    </row>
    <row r="5529" spans="20:22" x14ac:dyDescent="0.25">
      <c r="T5529" t="str">
        <v>No</v>
      </c>
      <c r="U5529">
        <f t="shared" si="88"/>
        <v>0</v>
      </c>
      <c r="V5529">
        <f ca="1"/>
        <v>0</v>
      </c>
    </row>
    <row r="5530" spans="20:22" x14ac:dyDescent="0.25">
      <c r="T5530" t="str">
        <v>No</v>
      </c>
      <c r="U5530">
        <f t="shared" si="88"/>
        <v>0</v>
      </c>
      <c r="V5530">
        <f ca="1"/>
        <v>0</v>
      </c>
    </row>
    <row r="5531" spans="20:22" x14ac:dyDescent="0.25">
      <c r="T5531" t="str">
        <v>No</v>
      </c>
      <c r="U5531">
        <f t="shared" si="88"/>
        <v>0</v>
      </c>
      <c r="V5531">
        <f ca="1"/>
        <v>0</v>
      </c>
    </row>
    <row r="5532" spans="20:22" x14ac:dyDescent="0.25">
      <c r="T5532" t="str">
        <v>No</v>
      </c>
      <c r="U5532">
        <f t="shared" si="88"/>
        <v>0</v>
      </c>
      <c r="V5532">
        <f ca="1"/>
        <v>0</v>
      </c>
    </row>
    <row r="5533" spans="20:22" x14ac:dyDescent="0.25">
      <c r="T5533" t="str">
        <v>No</v>
      </c>
      <c r="U5533">
        <f t="shared" si="88"/>
        <v>0</v>
      </c>
      <c r="V5533">
        <f ca="1"/>
        <v>0</v>
      </c>
    </row>
    <row r="5534" spans="20:22" x14ac:dyDescent="0.25">
      <c r="T5534" t="str">
        <v>No</v>
      </c>
      <c r="U5534">
        <f t="shared" si="88"/>
        <v>0</v>
      </c>
      <c r="V5534">
        <f ca="1"/>
        <v>0</v>
      </c>
    </row>
    <row r="5535" spans="20:22" x14ac:dyDescent="0.25">
      <c r="T5535" t="str">
        <v>No</v>
      </c>
      <c r="U5535">
        <f t="shared" si="88"/>
        <v>0</v>
      </c>
      <c r="V5535">
        <f ca="1"/>
        <v>0</v>
      </c>
    </row>
    <row r="5536" spans="20:22" x14ac:dyDescent="0.25">
      <c r="T5536" t="str">
        <v>No</v>
      </c>
      <c r="U5536">
        <f t="shared" si="88"/>
        <v>0</v>
      </c>
      <c r="V5536">
        <f ca="1"/>
        <v>0</v>
      </c>
    </row>
    <row r="5537" spans="20:22" x14ac:dyDescent="0.25">
      <c r="T5537" t="str">
        <v>No</v>
      </c>
      <c r="U5537">
        <f t="shared" si="88"/>
        <v>0</v>
      </c>
      <c r="V5537">
        <f ca="1"/>
        <v>0</v>
      </c>
    </row>
    <row r="5538" spans="20:22" x14ac:dyDescent="0.25">
      <c r="T5538" t="str">
        <v>No</v>
      </c>
      <c r="U5538">
        <f t="shared" si="88"/>
        <v>0</v>
      </c>
      <c r="V5538">
        <f ca="1"/>
        <v>0</v>
      </c>
    </row>
    <row r="5539" spans="20:22" x14ac:dyDescent="0.25">
      <c r="T5539" t="str">
        <v>No</v>
      </c>
      <c r="U5539">
        <f t="shared" si="88"/>
        <v>0</v>
      </c>
      <c r="V5539">
        <f ca="1"/>
        <v>0</v>
      </c>
    </row>
    <row r="5540" spans="20:22" x14ac:dyDescent="0.25">
      <c r="T5540" t="str">
        <v>No</v>
      </c>
      <c r="U5540">
        <f t="shared" si="88"/>
        <v>0</v>
      </c>
      <c r="V5540">
        <f ca="1"/>
        <v>0</v>
      </c>
    </row>
    <row r="5541" spans="20:22" x14ac:dyDescent="0.25">
      <c r="T5541" t="str">
        <v>No</v>
      </c>
      <c r="U5541">
        <f t="shared" si="88"/>
        <v>0</v>
      </c>
      <c r="V5541">
        <f ca="1"/>
        <v>0</v>
      </c>
    </row>
    <row r="5542" spans="20:22" x14ac:dyDescent="0.25">
      <c r="T5542" t="str">
        <v>No</v>
      </c>
      <c r="U5542">
        <f t="shared" si="88"/>
        <v>0</v>
      </c>
      <c r="V5542">
        <f ca="1"/>
        <v>0</v>
      </c>
    </row>
    <row r="5543" spans="20:22" x14ac:dyDescent="0.25">
      <c r="T5543" t="str">
        <v>No</v>
      </c>
      <c r="U5543">
        <f t="shared" si="88"/>
        <v>0</v>
      </c>
      <c r="V5543">
        <f ca="1"/>
        <v>0</v>
      </c>
    </row>
    <row r="5544" spans="20:22" x14ac:dyDescent="0.25">
      <c r="T5544" t="str">
        <v>No</v>
      </c>
      <c r="U5544">
        <f t="shared" si="88"/>
        <v>0</v>
      </c>
      <c r="V5544">
        <f ca="1"/>
        <v>0</v>
      </c>
    </row>
    <row r="5545" spans="20:22" x14ac:dyDescent="0.25">
      <c r="T5545" t="str">
        <v>No</v>
      </c>
      <c r="U5545">
        <f t="shared" si="88"/>
        <v>0</v>
      </c>
      <c r="V5545">
        <f ca="1"/>
        <v>0</v>
      </c>
    </row>
    <row r="5546" spans="20:22" x14ac:dyDescent="0.25">
      <c r="T5546" t="str">
        <v>No</v>
      </c>
      <c r="U5546">
        <f t="shared" si="88"/>
        <v>0</v>
      </c>
      <c r="V5546">
        <f ca="1"/>
        <v>0</v>
      </c>
    </row>
    <row r="5547" spans="20:22" x14ac:dyDescent="0.25">
      <c r="T5547" t="str">
        <v>No</v>
      </c>
      <c r="U5547">
        <f t="shared" si="88"/>
        <v>0</v>
      </c>
      <c r="V5547">
        <f ca="1"/>
        <v>0</v>
      </c>
    </row>
    <row r="5548" spans="20:22" x14ac:dyDescent="0.25">
      <c r="T5548" t="str">
        <v>No</v>
      </c>
      <c r="U5548">
        <f t="shared" si="88"/>
        <v>0</v>
      </c>
      <c r="V5548">
        <f ca="1"/>
        <v>0</v>
      </c>
    </row>
    <row r="5549" spans="20:22" x14ac:dyDescent="0.25">
      <c r="T5549" t="str">
        <v>No</v>
      </c>
      <c r="U5549">
        <f t="shared" si="88"/>
        <v>0</v>
      </c>
      <c r="V5549">
        <f ca="1"/>
        <v>0</v>
      </c>
    </row>
    <row r="5550" spans="20:22" x14ac:dyDescent="0.25">
      <c r="T5550" t="str">
        <v>No</v>
      </c>
      <c r="U5550">
        <f t="shared" si="88"/>
        <v>0</v>
      </c>
      <c r="V5550">
        <f ca="1"/>
        <v>0</v>
      </c>
    </row>
    <row r="5551" spans="20:22" x14ac:dyDescent="0.25">
      <c r="T5551" t="str">
        <v>No</v>
      </c>
      <c r="U5551">
        <f t="shared" si="88"/>
        <v>0</v>
      </c>
      <c r="V5551">
        <f ca="1"/>
        <v>0</v>
      </c>
    </row>
    <row r="5552" spans="20:22" x14ac:dyDescent="0.25">
      <c r="T5552" t="str">
        <v>No</v>
      </c>
      <c r="U5552">
        <f t="shared" si="88"/>
        <v>0</v>
      </c>
      <c r="V5552">
        <f ca="1"/>
        <v>0</v>
      </c>
    </row>
    <row r="5553" spans="20:22" x14ac:dyDescent="0.25">
      <c r="T5553" t="str">
        <v>No</v>
      </c>
      <c r="U5553">
        <f t="shared" si="88"/>
        <v>0</v>
      </c>
      <c r="V5553">
        <f ca="1"/>
        <v>0</v>
      </c>
    </row>
    <row r="5554" spans="20:22" x14ac:dyDescent="0.25">
      <c r="T5554" t="str">
        <v>No</v>
      </c>
      <c r="U5554">
        <f t="shared" si="88"/>
        <v>0</v>
      </c>
      <c r="V5554">
        <f ca="1"/>
        <v>0</v>
      </c>
    </row>
    <row r="5555" spans="20:22" x14ac:dyDescent="0.25">
      <c r="T5555" t="str">
        <v>No</v>
      </c>
      <c r="U5555">
        <f t="shared" si="88"/>
        <v>0</v>
      </c>
      <c r="V5555">
        <f ca="1"/>
        <v>0</v>
      </c>
    </row>
    <row r="5556" spans="20:22" x14ac:dyDescent="0.25">
      <c r="T5556" t="str">
        <v>No</v>
      </c>
      <c r="U5556">
        <f t="shared" si="88"/>
        <v>0</v>
      </c>
      <c r="V5556">
        <f ca="1"/>
        <v>0</v>
      </c>
    </row>
    <row r="5557" spans="20:22" x14ac:dyDescent="0.25">
      <c r="T5557" t="str">
        <v>No</v>
      </c>
      <c r="U5557">
        <f t="shared" si="88"/>
        <v>0</v>
      </c>
      <c r="V5557">
        <f ca="1"/>
        <v>0</v>
      </c>
    </row>
    <row r="5558" spans="20:22" x14ac:dyDescent="0.25">
      <c r="T5558" t="str">
        <v>No</v>
      </c>
      <c r="U5558">
        <f t="shared" si="88"/>
        <v>0</v>
      </c>
      <c r="V5558">
        <f ca="1"/>
        <v>0</v>
      </c>
    </row>
    <row r="5559" spans="20:22" x14ac:dyDescent="0.25">
      <c r="T5559" t="str">
        <v>No</v>
      </c>
      <c r="U5559">
        <f t="shared" si="88"/>
        <v>0</v>
      </c>
      <c r="V5559">
        <f ca="1"/>
        <v>0</v>
      </c>
    </row>
    <row r="5560" spans="20:22" x14ac:dyDescent="0.25">
      <c r="T5560" t="str">
        <v>No</v>
      </c>
      <c r="U5560">
        <f t="shared" si="88"/>
        <v>0</v>
      </c>
      <c r="V5560">
        <f ca="1"/>
        <v>0</v>
      </c>
    </row>
    <row r="5561" spans="20:22" x14ac:dyDescent="0.25">
      <c r="T5561" t="str">
        <v>No</v>
      </c>
      <c r="U5561">
        <f t="shared" si="88"/>
        <v>0</v>
      </c>
      <c r="V5561">
        <f ca="1"/>
        <v>0</v>
      </c>
    </row>
    <row r="5562" spans="20:22" x14ac:dyDescent="0.25">
      <c r="T5562" t="str">
        <v>No</v>
      </c>
      <c r="U5562">
        <f t="shared" si="88"/>
        <v>0</v>
      </c>
      <c r="V5562">
        <f ca="1"/>
        <v>0</v>
      </c>
    </row>
    <row r="5563" spans="20:22" x14ac:dyDescent="0.25">
      <c r="T5563" t="str">
        <v>No</v>
      </c>
      <c r="U5563">
        <f t="shared" si="88"/>
        <v>0</v>
      </c>
      <c r="V5563">
        <f ca="1"/>
        <v>0</v>
      </c>
    </row>
    <row r="5564" spans="20:22" x14ac:dyDescent="0.25">
      <c r="T5564" t="str">
        <v>No</v>
      </c>
      <c r="U5564">
        <f t="shared" si="88"/>
        <v>0</v>
      </c>
      <c r="V5564">
        <f ca="1"/>
        <v>0</v>
      </c>
    </row>
    <row r="5565" spans="20:22" x14ac:dyDescent="0.25">
      <c r="T5565" t="str">
        <v>No</v>
      </c>
      <c r="U5565">
        <f t="shared" si="88"/>
        <v>0</v>
      </c>
      <c r="V5565">
        <f ca="1"/>
        <v>0</v>
      </c>
    </row>
    <row r="5566" spans="20:22" x14ac:dyDescent="0.25">
      <c r="T5566" t="str">
        <v>No</v>
      </c>
      <c r="U5566">
        <f t="shared" si="88"/>
        <v>0</v>
      </c>
      <c r="V5566">
        <f ca="1"/>
        <v>0</v>
      </c>
    </row>
    <row r="5567" spans="20:22" x14ac:dyDescent="0.25">
      <c r="T5567" t="str">
        <v>No</v>
      </c>
      <c r="U5567">
        <f t="shared" si="88"/>
        <v>0</v>
      </c>
      <c r="V5567">
        <f ca="1"/>
        <v>0</v>
      </c>
    </row>
    <row r="5568" spans="20:22" x14ac:dyDescent="0.25">
      <c r="T5568" t="str">
        <v>No</v>
      </c>
      <c r="U5568">
        <f t="shared" si="88"/>
        <v>0</v>
      </c>
      <c r="V5568">
        <f ca="1"/>
        <v>0</v>
      </c>
    </row>
    <row r="5569" spans="20:22" x14ac:dyDescent="0.25">
      <c r="T5569" t="str">
        <v>No</v>
      </c>
      <c r="U5569">
        <f t="shared" si="88"/>
        <v>0</v>
      </c>
      <c r="V5569">
        <f ca="1"/>
        <v>0</v>
      </c>
    </row>
    <row r="5570" spans="20:22" x14ac:dyDescent="0.25">
      <c r="T5570" t="str">
        <v>No</v>
      </c>
      <c r="U5570">
        <f t="shared" si="88"/>
        <v>0</v>
      </c>
      <c r="V5570">
        <f ca="1"/>
        <v>0</v>
      </c>
    </row>
    <row r="5571" spans="20:22" x14ac:dyDescent="0.25">
      <c r="T5571" t="str">
        <v>No</v>
      </c>
      <c r="U5571">
        <f t="shared" si="88"/>
        <v>0</v>
      </c>
      <c r="V5571">
        <f ca="1"/>
        <v>0</v>
      </c>
    </row>
    <row r="5572" spans="20:22" x14ac:dyDescent="0.25">
      <c r="T5572" t="str">
        <v>No</v>
      </c>
      <c r="U5572">
        <f t="shared" si="88"/>
        <v>0</v>
      </c>
      <c r="V5572">
        <f ca="1"/>
        <v>0</v>
      </c>
    </row>
    <row r="5573" spans="20:22" x14ac:dyDescent="0.25">
      <c r="T5573" t="str">
        <v>No</v>
      </c>
      <c r="U5573">
        <f t="shared" si="88"/>
        <v>0</v>
      </c>
      <c r="V5573">
        <f ca="1"/>
        <v>0</v>
      </c>
    </row>
    <row r="5574" spans="20:22" x14ac:dyDescent="0.25">
      <c r="T5574" t="str">
        <v>No</v>
      </c>
      <c r="U5574">
        <f t="shared" si="88"/>
        <v>0</v>
      </c>
      <c r="V5574">
        <f ca="1"/>
        <v>0</v>
      </c>
    </row>
    <row r="5575" spans="20:22" x14ac:dyDescent="0.25">
      <c r="T5575" t="str">
        <v>No</v>
      </c>
      <c r="U5575">
        <f t="shared" si="88"/>
        <v>0</v>
      </c>
      <c r="V5575">
        <f ca="1"/>
        <v>0</v>
      </c>
    </row>
    <row r="5576" spans="20:22" x14ac:dyDescent="0.25">
      <c r="T5576" t="str">
        <v>No</v>
      </c>
      <c r="U5576">
        <f t="shared" si="88"/>
        <v>0</v>
      </c>
      <c r="V5576">
        <f ca="1"/>
        <v>0</v>
      </c>
    </row>
    <row r="5577" spans="20:22" x14ac:dyDescent="0.25">
      <c r="T5577" t="str">
        <v>No</v>
      </c>
      <c r="U5577">
        <f t="shared" si="88"/>
        <v>0</v>
      </c>
      <c r="V5577">
        <f ca="1"/>
        <v>0</v>
      </c>
    </row>
    <row r="5578" spans="20:22" x14ac:dyDescent="0.25">
      <c r="T5578" t="str">
        <v>No</v>
      </c>
      <c r="U5578">
        <f t="shared" si="88"/>
        <v>0</v>
      </c>
      <c r="V5578">
        <f ca="1"/>
        <v>0</v>
      </c>
    </row>
    <row r="5579" spans="20:22" x14ac:dyDescent="0.25">
      <c r="T5579" t="str">
        <v>No</v>
      </c>
      <c r="U5579">
        <f t="shared" si="88"/>
        <v>0</v>
      </c>
      <c r="V5579">
        <f ca="1"/>
        <v>0</v>
      </c>
    </row>
    <row r="5580" spans="20:22" x14ac:dyDescent="0.25">
      <c r="T5580" t="str">
        <v>No</v>
      </c>
      <c r="U5580">
        <f t="shared" si="88"/>
        <v>0</v>
      </c>
      <c r="V5580">
        <f ca="1"/>
        <v>0</v>
      </c>
    </row>
    <row r="5581" spans="20:22" x14ac:dyDescent="0.25">
      <c r="T5581" t="str">
        <v>No</v>
      </c>
      <c r="U5581">
        <f t="shared" si="88"/>
        <v>0</v>
      </c>
      <c r="V5581">
        <f ca="1"/>
        <v>0</v>
      </c>
    </row>
    <row r="5582" spans="20:22" x14ac:dyDescent="0.25">
      <c r="T5582" t="str">
        <v>No</v>
      </c>
      <c r="U5582">
        <f t="shared" si="88"/>
        <v>0</v>
      </c>
      <c r="V5582">
        <f ca="1"/>
        <v>0</v>
      </c>
    </row>
    <row r="5583" spans="20:22" x14ac:dyDescent="0.25">
      <c r="T5583" t="str">
        <v>No</v>
      </c>
      <c r="U5583">
        <f t="shared" si="88"/>
        <v>0</v>
      </c>
      <c r="V5583">
        <f ca="1"/>
        <v>0</v>
      </c>
    </row>
    <row r="5584" spans="20:22" x14ac:dyDescent="0.25">
      <c r="T5584" t="str">
        <v>No</v>
      </c>
      <c r="U5584">
        <f t="shared" ref="U5584:U5647" si="89">IF(T5584="Yes",1,0)</f>
        <v>0</v>
      </c>
      <c r="V5584">
        <f ca="1"/>
        <v>0</v>
      </c>
    </row>
    <row r="5585" spans="20:22" x14ac:dyDescent="0.25">
      <c r="T5585" t="str">
        <v>No</v>
      </c>
      <c r="U5585">
        <f t="shared" si="89"/>
        <v>0</v>
      </c>
      <c r="V5585">
        <f ca="1"/>
        <v>0</v>
      </c>
    </row>
    <row r="5586" spans="20:22" x14ac:dyDescent="0.25">
      <c r="T5586" t="str">
        <v>No</v>
      </c>
      <c r="U5586">
        <f t="shared" si="89"/>
        <v>0</v>
      </c>
      <c r="V5586">
        <f ca="1"/>
        <v>0</v>
      </c>
    </row>
    <row r="5587" spans="20:22" x14ac:dyDescent="0.25">
      <c r="T5587" t="str">
        <v>No</v>
      </c>
      <c r="U5587">
        <f t="shared" si="89"/>
        <v>0</v>
      </c>
      <c r="V5587">
        <f ca="1"/>
        <v>0</v>
      </c>
    </row>
    <row r="5588" spans="20:22" x14ac:dyDescent="0.25">
      <c r="T5588" t="str">
        <v>No</v>
      </c>
      <c r="U5588">
        <f t="shared" si="89"/>
        <v>0</v>
      </c>
      <c r="V5588">
        <f ca="1"/>
        <v>0</v>
      </c>
    </row>
    <row r="5589" spans="20:22" x14ac:dyDescent="0.25">
      <c r="T5589" t="str">
        <v>No</v>
      </c>
      <c r="U5589">
        <f t="shared" si="89"/>
        <v>0</v>
      </c>
      <c r="V5589">
        <f ca="1"/>
        <v>0</v>
      </c>
    </row>
    <row r="5590" spans="20:22" x14ac:dyDescent="0.25">
      <c r="T5590" t="str">
        <v>No</v>
      </c>
      <c r="U5590">
        <f t="shared" si="89"/>
        <v>0</v>
      </c>
      <c r="V5590">
        <f ca="1"/>
        <v>0</v>
      </c>
    </row>
    <row r="5591" spans="20:22" x14ac:dyDescent="0.25">
      <c r="T5591" t="str">
        <v>No</v>
      </c>
      <c r="U5591">
        <f t="shared" si="89"/>
        <v>0</v>
      </c>
      <c r="V5591">
        <f ca="1"/>
        <v>0</v>
      </c>
    </row>
    <row r="5592" spans="20:22" x14ac:dyDescent="0.25">
      <c r="T5592" t="str">
        <v>No</v>
      </c>
      <c r="U5592">
        <f t="shared" si="89"/>
        <v>0</v>
      </c>
      <c r="V5592">
        <f ca="1"/>
        <v>0</v>
      </c>
    </row>
    <row r="5593" spans="20:22" x14ac:dyDescent="0.25">
      <c r="T5593" t="str">
        <v>No</v>
      </c>
      <c r="U5593">
        <f t="shared" si="89"/>
        <v>0</v>
      </c>
      <c r="V5593">
        <f ca="1"/>
        <v>0</v>
      </c>
    </row>
    <row r="5594" spans="20:22" x14ac:dyDescent="0.25">
      <c r="T5594" t="str">
        <v>No</v>
      </c>
      <c r="U5594">
        <f t="shared" si="89"/>
        <v>0</v>
      </c>
      <c r="V5594">
        <f ca="1"/>
        <v>0</v>
      </c>
    </row>
    <row r="5595" spans="20:22" x14ac:dyDescent="0.25">
      <c r="T5595" t="str">
        <v>No</v>
      </c>
      <c r="U5595">
        <f t="shared" si="89"/>
        <v>0</v>
      </c>
      <c r="V5595">
        <f ca="1"/>
        <v>0</v>
      </c>
    </row>
    <row r="5596" spans="20:22" x14ac:dyDescent="0.25">
      <c r="T5596" t="str">
        <v>No</v>
      </c>
      <c r="U5596">
        <f t="shared" si="89"/>
        <v>0</v>
      </c>
      <c r="V5596">
        <f ca="1"/>
        <v>0</v>
      </c>
    </row>
    <row r="5597" spans="20:22" x14ac:dyDescent="0.25">
      <c r="T5597" t="str">
        <v>No</v>
      </c>
      <c r="U5597">
        <f t="shared" si="89"/>
        <v>0</v>
      </c>
      <c r="V5597">
        <f ca="1"/>
        <v>0</v>
      </c>
    </row>
    <row r="5598" spans="20:22" x14ac:dyDescent="0.25">
      <c r="T5598" t="str">
        <v>No</v>
      </c>
      <c r="U5598">
        <f t="shared" si="89"/>
        <v>0</v>
      </c>
      <c r="V5598">
        <f ca="1"/>
        <v>0</v>
      </c>
    </row>
    <row r="5599" spans="20:22" x14ac:dyDescent="0.25">
      <c r="T5599" t="str">
        <v>No</v>
      </c>
      <c r="U5599">
        <f t="shared" si="89"/>
        <v>0</v>
      </c>
      <c r="V5599">
        <f ca="1"/>
        <v>0</v>
      </c>
    </row>
    <row r="5600" spans="20:22" x14ac:dyDescent="0.25">
      <c r="T5600" t="str">
        <v>No</v>
      </c>
      <c r="U5600">
        <f t="shared" si="89"/>
        <v>0</v>
      </c>
      <c r="V5600">
        <f ca="1"/>
        <v>0</v>
      </c>
    </row>
    <row r="5601" spans="20:22" x14ac:dyDescent="0.25">
      <c r="T5601" t="str">
        <v>No</v>
      </c>
      <c r="U5601">
        <f t="shared" si="89"/>
        <v>0</v>
      </c>
      <c r="V5601">
        <f ca="1"/>
        <v>0</v>
      </c>
    </row>
    <row r="5602" spans="20:22" x14ac:dyDescent="0.25">
      <c r="T5602" t="str">
        <v>No</v>
      </c>
      <c r="U5602">
        <f t="shared" si="89"/>
        <v>0</v>
      </c>
      <c r="V5602">
        <f ca="1"/>
        <v>0</v>
      </c>
    </row>
    <row r="5603" spans="20:22" x14ac:dyDescent="0.25">
      <c r="T5603" t="str">
        <v>No</v>
      </c>
      <c r="U5603">
        <f t="shared" si="89"/>
        <v>0</v>
      </c>
      <c r="V5603">
        <f ca="1"/>
        <v>0</v>
      </c>
    </row>
    <row r="5604" spans="20:22" x14ac:dyDescent="0.25">
      <c r="T5604" t="str">
        <v>No</v>
      </c>
      <c r="U5604">
        <f t="shared" si="89"/>
        <v>0</v>
      </c>
      <c r="V5604">
        <f ca="1"/>
        <v>0</v>
      </c>
    </row>
    <row r="5605" spans="20:22" x14ac:dyDescent="0.25">
      <c r="T5605" t="str">
        <v>No</v>
      </c>
      <c r="U5605">
        <f t="shared" si="89"/>
        <v>0</v>
      </c>
      <c r="V5605">
        <f ca="1"/>
        <v>0</v>
      </c>
    </row>
    <row r="5606" spans="20:22" x14ac:dyDescent="0.25">
      <c r="T5606" t="str">
        <v>No</v>
      </c>
      <c r="U5606">
        <f t="shared" si="89"/>
        <v>0</v>
      </c>
      <c r="V5606">
        <f ca="1"/>
        <v>0</v>
      </c>
    </row>
    <row r="5607" spans="20:22" x14ac:dyDescent="0.25">
      <c r="T5607" t="str">
        <v>No</v>
      </c>
      <c r="U5607">
        <f t="shared" si="89"/>
        <v>0</v>
      </c>
      <c r="V5607">
        <f ca="1"/>
        <v>0</v>
      </c>
    </row>
    <row r="5608" spans="20:22" x14ac:dyDescent="0.25">
      <c r="T5608" t="str">
        <v>No</v>
      </c>
      <c r="U5608">
        <f t="shared" si="89"/>
        <v>0</v>
      </c>
      <c r="V5608">
        <f ca="1"/>
        <v>0</v>
      </c>
    </row>
    <row r="5609" spans="20:22" x14ac:dyDescent="0.25">
      <c r="T5609" t="str">
        <v>No</v>
      </c>
      <c r="U5609">
        <f t="shared" si="89"/>
        <v>0</v>
      </c>
      <c r="V5609">
        <f ca="1"/>
        <v>0</v>
      </c>
    </row>
    <row r="5610" spans="20:22" x14ac:dyDescent="0.25">
      <c r="T5610" t="str">
        <v>No</v>
      </c>
      <c r="U5610">
        <f t="shared" si="89"/>
        <v>0</v>
      </c>
      <c r="V5610">
        <f ca="1"/>
        <v>0</v>
      </c>
    </row>
    <row r="5611" spans="20:22" x14ac:dyDescent="0.25">
      <c r="T5611" t="str">
        <v>No</v>
      </c>
      <c r="U5611">
        <f t="shared" si="89"/>
        <v>0</v>
      </c>
      <c r="V5611">
        <f ca="1"/>
        <v>0</v>
      </c>
    </row>
    <row r="5612" spans="20:22" x14ac:dyDescent="0.25">
      <c r="T5612" t="str">
        <v>No</v>
      </c>
      <c r="U5612">
        <f t="shared" si="89"/>
        <v>0</v>
      </c>
      <c r="V5612">
        <f ca="1"/>
        <v>0</v>
      </c>
    </row>
    <row r="5613" spans="20:22" x14ac:dyDescent="0.25">
      <c r="T5613" t="str">
        <v>No</v>
      </c>
      <c r="U5613">
        <f t="shared" si="89"/>
        <v>0</v>
      </c>
      <c r="V5613">
        <f ca="1"/>
        <v>0</v>
      </c>
    </row>
    <row r="5614" spans="20:22" x14ac:dyDescent="0.25">
      <c r="T5614" t="str">
        <v>No</v>
      </c>
      <c r="U5614">
        <f t="shared" si="89"/>
        <v>0</v>
      </c>
      <c r="V5614">
        <f ca="1"/>
        <v>0</v>
      </c>
    </row>
    <row r="5615" spans="20:22" x14ac:dyDescent="0.25">
      <c r="T5615" t="str">
        <v>No</v>
      </c>
      <c r="U5615">
        <f t="shared" si="89"/>
        <v>0</v>
      </c>
      <c r="V5615">
        <f ca="1"/>
        <v>0</v>
      </c>
    </row>
    <row r="5616" spans="20:22" x14ac:dyDescent="0.25">
      <c r="T5616" t="str">
        <v>No</v>
      </c>
      <c r="U5616">
        <f t="shared" si="89"/>
        <v>0</v>
      </c>
      <c r="V5616">
        <f ca="1"/>
        <v>0</v>
      </c>
    </row>
    <row r="5617" spans="20:22" x14ac:dyDescent="0.25">
      <c r="T5617" t="str">
        <v>No</v>
      </c>
      <c r="U5617">
        <f t="shared" si="89"/>
        <v>0</v>
      </c>
      <c r="V5617">
        <f ca="1"/>
        <v>0</v>
      </c>
    </row>
    <row r="5618" spans="20:22" x14ac:dyDescent="0.25">
      <c r="T5618" t="str">
        <v>No</v>
      </c>
      <c r="U5618">
        <f t="shared" si="89"/>
        <v>0</v>
      </c>
      <c r="V5618">
        <f ca="1"/>
        <v>0</v>
      </c>
    </row>
    <row r="5619" spans="20:22" x14ac:dyDescent="0.25">
      <c r="T5619" t="str">
        <v>No</v>
      </c>
      <c r="U5619">
        <f t="shared" si="89"/>
        <v>0</v>
      </c>
      <c r="V5619">
        <f ca="1"/>
        <v>0</v>
      </c>
    </row>
    <row r="5620" spans="20:22" x14ac:dyDescent="0.25">
      <c r="T5620" t="str">
        <v>No</v>
      </c>
      <c r="U5620">
        <f t="shared" si="89"/>
        <v>0</v>
      </c>
      <c r="V5620">
        <f ca="1"/>
        <v>0</v>
      </c>
    </row>
    <row r="5621" spans="20:22" x14ac:dyDescent="0.25">
      <c r="T5621" t="str">
        <v>No</v>
      </c>
      <c r="U5621">
        <f t="shared" si="89"/>
        <v>0</v>
      </c>
      <c r="V5621">
        <f ca="1"/>
        <v>0</v>
      </c>
    </row>
    <row r="5622" spans="20:22" x14ac:dyDescent="0.25">
      <c r="T5622" t="str">
        <v>No</v>
      </c>
      <c r="U5622">
        <f t="shared" si="89"/>
        <v>0</v>
      </c>
      <c r="V5622">
        <f ca="1"/>
        <v>0</v>
      </c>
    </row>
    <row r="5623" spans="20:22" x14ac:dyDescent="0.25">
      <c r="T5623" t="str">
        <v>No</v>
      </c>
      <c r="U5623">
        <f t="shared" si="89"/>
        <v>0</v>
      </c>
      <c r="V5623">
        <f ca="1"/>
        <v>0</v>
      </c>
    </row>
    <row r="5624" spans="20:22" x14ac:dyDescent="0.25">
      <c r="T5624" t="str">
        <v>No</v>
      </c>
      <c r="U5624">
        <f t="shared" si="89"/>
        <v>0</v>
      </c>
      <c r="V5624">
        <f ca="1"/>
        <v>0</v>
      </c>
    </row>
    <row r="5625" spans="20:22" x14ac:dyDescent="0.25">
      <c r="T5625" t="str">
        <v>No</v>
      </c>
      <c r="U5625">
        <f t="shared" si="89"/>
        <v>0</v>
      </c>
      <c r="V5625">
        <f ca="1"/>
        <v>0</v>
      </c>
    </row>
    <row r="5626" spans="20:22" x14ac:dyDescent="0.25">
      <c r="T5626" t="str">
        <v>No</v>
      </c>
      <c r="U5626">
        <f t="shared" si="89"/>
        <v>0</v>
      </c>
      <c r="V5626">
        <f ca="1"/>
        <v>0</v>
      </c>
    </row>
    <row r="5627" spans="20:22" x14ac:dyDescent="0.25">
      <c r="T5627" t="str">
        <v>No</v>
      </c>
      <c r="U5627">
        <f t="shared" si="89"/>
        <v>0</v>
      </c>
      <c r="V5627">
        <f ca="1"/>
        <v>0</v>
      </c>
    </row>
    <row r="5628" spans="20:22" x14ac:dyDescent="0.25">
      <c r="T5628" t="str">
        <v>No</v>
      </c>
      <c r="U5628">
        <f t="shared" si="89"/>
        <v>0</v>
      </c>
      <c r="V5628">
        <f ca="1"/>
        <v>0</v>
      </c>
    </row>
    <row r="5629" spans="20:22" x14ac:dyDescent="0.25">
      <c r="T5629" t="str">
        <v>No</v>
      </c>
      <c r="U5629">
        <f t="shared" si="89"/>
        <v>0</v>
      </c>
      <c r="V5629">
        <f ca="1"/>
        <v>0</v>
      </c>
    </row>
    <row r="5630" spans="20:22" x14ac:dyDescent="0.25">
      <c r="T5630" t="str">
        <v>No</v>
      </c>
      <c r="U5630">
        <f t="shared" si="89"/>
        <v>0</v>
      </c>
      <c r="V5630">
        <f ca="1"/>
        <v>0</v>
      </c>
    </row>
    <row r="5631" spans="20:22" x14ac:dyDescent="0.25">
      <c r="T5631" t="str">
        <v>No</v>
      </c>
      <c r="U5631">
        <f t="shared" si="89"/>
        <v>0</v>
      </c>
      <c r="V5631">
        <f ca="1"/>
        <v>0</v>
      </c>
    </row>
    <row r="5632" spans="20:22" x14ac:dyDescent="0.25">
      <c r="T5632" t="str">
        <v>No</v>
      </c>
      <c r="U5632">
        <f t="shared" si="89"/>
        <v>0</v>
      </c>
      <c r="V5632">
        <f ca="1"/>
        <v>0</v>
      </c>
    </row>
    <row r="5633" spans="20:22" x14ac:dyDescent="0.25">
      <c r="T5633" t="str">
        <v>No</v>
      </c>
      <c r="U5633">
        <f t="shared" si="89"/>
        <v>0</v>
      </c>
      <c r="V5633">
        <f ca="1"/>
        <v>0</v>
      </c>
    </row>
    <row r="5634" spans="20:22" x14ac:dyDescent="0.25">
      <c r="T5634" t="str">
        <v>No</v>
      </c>
      <c r="U5634">
        <f t="shared" si="89"/>
        <v>0</v>
      </c>
      <c r="V5634">
        <f ca="1"/>
        <v>0</v>
      </c>
    </row>
    <row r="5635" spans="20:22" x14ac:dyDescent="0.25">
      <c r="T5635" t="str">
        <v>No</v>
      </c>
      <c r="U5635">
        <f t="shared" si="89"/>
        <v>0</v>
      </c>
      <c r="V5635">
        <f ca="1"/>
        <v>0</v>
      </c>
    </row>
    <row r="5636" spans="20:22" x14ac:dyDescent="0.25">
      <c r="T5636" t="str">
        <v>No</v>
      </c>
      <c r="U5636">
        <f t="shared" si="89"/>
        <v>0</v>
      </c>
      <c r="V5636">
        <f ca="1"/>
        <v>0</v>
      </c>
    </row>
    <row r="5637" spans="20:22" x14ac:dyDescent="0.25">
      <c r="T5637" t="str">
        <v>No</v>
      </c>
      <c r="U5637">
        <f t="shared" si="89"/>
        <v>0</v>
      </c>
      <c r="V5637">
        <f ca="1"/>
        <v>0</v>
      </c>
    </row>
    <row r="5638" spans="20:22" x14ac:dyDescent="0.25">
      <c r="T5638" t="str">
        <v>No</v>
      </c>
      <c r="U5638">
        <f t="shared" si="89"/>
        <v>0</v>
      </c>
      <c r="V5638">
        <f ca="1"/>
        <v>0</v>
      </c>
    </row>
    <row r="5639" spans="20:22" x14ac:dyDescent="0.25">
      <c r="T5639" t="str">
        <v>No</v>
      </c>
      <c r="U5639">
        <f t="shared" si="89"/>
        <v>0</v>
      </c>
      <c r="V5639">
        <f ca="1"/>
        <v>0</v>
      </c>
    </row>
    <row r="5640" spans="20:22" x14ac:dyDescent="0.25">
      <c r="T5640" t="str">
        <v>No</v>
      </c>
      <c r="U5640">
        <f t="shared" si="89"/>
        <v>0</v>
      </c>
      <c r="V5640">
        <f ca="1"/>
        <v>0</v>
      </c>
    </row>
    <row r="5641" spans="20:22" x14ac:dyDescent="0.25">
      <c r="T5641" t="str">
        <v>No</v>
      </c>
      <c r="U5641">
        <f t="shared" si="89"/>
        <v>0</v>
      </c>
      <c r="V5641">
        <f ca="1"/>
        <v>0</v>
      </c>
    </row>
    <row r="5642" spans="20:22" x14ac:dyDescent="0.25">
      <c r="T5642" t="str">
        <v>No</v>
      </c>
      <c r="U5642">
        <f t="shared" si="89"/>
        <v>0</v>
      </c>
      <c r="V5642">
        <f ca="1"/>
        <v>0</v>
      </c>
    </row>
    <row r="5643" spans="20:22" x14ac:dyDescent="0.25">
      <c r="T5643" t="str">
        <v>No</v>
      </c>
      <c r="U5643">
        <f t="shared" si="89"/>
        <v>0</v>
      </c>
      <c r="V5643">
        <f ca="1"/>
        <v>0</v>
      </c>
    </row>
    <row r="5644" spans="20:22" x14ac:dyDescent="0.25">
      <c r="T5644" t="str">
        <v>No</v>
      </c>
      <c r="U5644">
        <f t="shared" si="89"/>
        <v>0</v>
      </c>
      <c r="V5644">
        <f ca="1"/>
        <v>0</v>
      </c>
    </row>
    <row r="5645" spans="20:22" x14ac:dyDescent="0.25">
      <c r="T5645" t="str">
        <v>No</v>
      </c>
      <c r="U5645">
        <f t="shared" si="89"/>
        <v>0</v>
      </c>
      <c r="V5645">
        <f ca="1"/>
        <v>0</v>
      </c>
    </row>
    <row r="5646" spans="20:22" x14ac:dyDescent="0.25">
      <c r="T5646" t="str">
        <v>No</v>
      </c>
      <c r="U5646">
        <f t="shared" si="89"/>
        <v>0</v>
      </c>
      <c r="V5646">
        <f ca="1"/>
        <v>0</v>
      </c>
    </row>
    <row r="5647" spans="20:22" x14ac:dyDescent="0.25">
      <c r="T5647" t="str">
        <v>No</v>
      </c>
      <c r="U5647">
        <f t="shared" si="89"/>
        <v>0</v>
      </c>
      <c r="V5647">
        <f ca="1"/>
        <v>0</v>
      </c>
    </row>
    <row r="5648" spans="20:22" x14ac:dyDescent="0.25">
      <c r="T5648" t="str">
        <v>No</v>
      </c>
      <c r="U5648">
        <f t="shared" ref="U5648:U5711" si="90">IF(T5648="Yes",1,0)</f>
        <v>0</v>
      </c>
      <c r="V5648">
        <f ca="1"/>
        <v>0</v>
      </c>
    </row>
    <row r="5649" spans="20:22" x14ac:dyDescent="0.25">
      <c r="T5649" t="str">
        <v>No</v>
      </c>
      <c r="U5649">
        <f t="shared" si="90"/>
        <v>0</v>
      </c>
      <c r="V5649">
        <f ca="1"/>
        <v>0</v>
      </c>
    </row>
    <row r="5650" spans="20:22" x14ac:dyDescent="0.25">
      <c r="T5650" t="str">
        <v>No</v>
      </c>
      <c r="U5650">
        <f t="shared" si="90"/>
        <v>0</v>
      </c>
      <c r="V5650">
        <f ca="1"/>
        <v>0</v>
      </c>
    </row>
    <row r="5651" spans="20:22" x14ac:dyDescent="0.25">
      <c r="T5651" t="str">
        <v>No</v>
      </c>
      <c r="U5651">
        <f t="shared" si="90"/>
        <v>0</v>
      </c>
      <c r="V5651">
        <f ca="1"/>
        <v>0</v>
      </c>
    </row>
    <row r="5652" spans="20:22" x14ac:dyDescent="0.25">
      <c r="T5652" t="str">
        <v>No</v>
      </c>
      <c r="U5652">
        <f t="shared" si="90"/>
        <v>0</v>
      </c>
      <c r="V5652">
        <f ca="1"/>
        <v>0</v>
      </c>
    </row>
    <row r="5653" spans="20:22" x14ac:dyDescent="0.25">
      <c r="T5653" t="str">
        <v>No</v>
      </c>
      <c r="U5653">
        <f t="shared" si="90"/>
        <v>0</v>
      </c>
      <c r="V5653">
        <f ca="1"/>
        <v>0</v>
      </c>
    </row>
    <row r="5654" spans="20:22" x14ac:dyDescent="0.25">
      <c r="T5654" t="str">
        <v>No</v>
      </c>
      <c r="U5654">
        <f t="shared" si="90"/>
        <v>0</v>
      </c>
      <c r="V5654">
        <f ca="1"/>
        <v>0</v>
      </c>
    </row>
    <row r="5655" spans="20:22" x14ac:dyDescent="0.25">
      <c r="T5655" t="str">
        <v>No</v>
      </c>
      <c r="U5655">
        <f t="shared" si="90"/>
        <v>0</v>
      </c>
      <c r="V5655">
        <f ca="1"/>
        <v>0</v>
      </c>
    </row>
    <row r="5656" spans="20:22" x14ac:dyDescent="0.25">
      <c r="T5656" t="str">
        <v>No</v>
      </c>
      <c r="U5656">
        <f t="shared" si="90"/>
        <v>0</v>
      </c>
      <c r="V5656">
        <f ca="1"/>
        <v>0</v>
      </c>
    </row>
    <row r="5657" spans="20:22" x14ac:dyDescent="0.25">
      <c r="T5657" t="str">
        <v>No</v>
      </c>
      <c r="U5657">
        <f t="shared" si="90"/>
        <v>0</v>
      </c>
      <c r="V5657">
        <f ca="1"/>
        <v>0</v>
      </c>
    </row>
    <row r="5658" spans="20:22" x14ac:dyDescent="0.25">
      <c r="T5658" t="str">
        <v>No</v>
      </c>
      <c r="U5658">
        <f t="shared" si="90"/>
        <v>0</v>
      </c>
      <c r="V5658">
        <f ca="1"/>
        <v>0</v>
      </c>
    </row>
    <row r="5659" spans="20:22" x14ac:dyDescent="0.25">
      <c r="T5659" t="str">
        <v>No</v>
      </c>
      <c r="U5659">
        <f t="shared" si="90"/>
        <v>0</v>
      </c>
      <c r="V5659">
        <f ca="1"/>
        <v>0</v>
      </c>
    </row>
    <row r="5660" spans="20:22" x14ac:dyDescent="0.25">
      <c r="T5660" t="str">
        <v>No</v>
      </c>
      <c r="U5660">
        <f t="shared" si="90"/>
        <v>0</v>
      </c>
      <c r="V5660">
        <f ca="1"/>
        <v>0</v>
      </c>
    </row>
    <row r="5661" spans="20:22" x14ac:dyDescent="0.25">
      <c r="T5661" t="str">
        <v>No</v>
      </c>
      <c r="U5661">
        <f t="shared" si="90"/>
        <v>0</v>
      </c>
      <c r="V5661">
        <f ca="1"/>
        <v>0</v>
      </c>
    </row>
    <row r="5662" spans="20:22" x14ac:dyDescent="0.25">
      <c r="T5662" t="str">
        <v>No</v>
      </c>
      <c r="U5662">
        <f t="shared" si="90"/>
        <v>0</v>
      </c>
      <c r="V5662">
        <f ca="1"/>
        <v>2</v>
      </c>
    </row>
    <row r="5663" spans="20:22" x14ac:dyDescent="0.25">
      <c r="T5663" t="str">
        <v>No</v>
      </c>
      <c r="U5663">
        <f t="shared" si="90"/>
        <v>0</v>
      </c>
      <c r="V5663">
        <f ca="1"/>
        <v>0</v>
      </c>
    </row>
    <row r="5664" spans="20:22" x14ac:dyDescent="0.25">
      <c r="T5664" t="str">
        <v>No</v>
      </c>
      <c r="U5664">
        <f t="shared" si="90"/>
        <v>0</v>
      </c>
      <c r="V5664">
        <f ca="1"/>
        <v>1</v>
      </c>
    </row>
    <row r="5665" spans="20:22" x14ac:dyDescent="0.25">
      <c r="T5665" t="str">
        <v>No</v>
      </c>
      <c r="U5665">
        <f t="shared" si="90"/>
        <v>0</v>
      </c>
      <c r="V5665">
        <f ca="1"/>
        <v>1</v>
      </c>
    </row>
    <row r="5666" spans="20:22" x14ac:dyDescent="0.25">
      <c r="T5666" t="str">
        <v>No</v>
      </c>
      <c r="U5666">
        <f t="shared" si="90"/>
        <v>0</v>
      </c>
      <c r="V5666">
        <f ca="1"/>
        <v>2</v>
      </c>
    </row>
    <row r="5667" spans="20:22" x14ac:dyDescent="0.25">
      <c r="T5667" t="str">
        <v>No</v>
      </c>
      <c r="U5667">
        <f t="shared" si="90"/>
        <v>0</v>
      </c>
      <c r="V5667">
        <f ca="1"/>
        <v>1</v>
      </c>
    </row>
    <row r="5668" spans="20:22" x14ac:dyDescent="0.25">
      <c r="T5668" t="str">
        <v>No</v>
      </c>
      <c r="U5668">
        <f t="shared" si="90"/>
        <v>0</v>
      </c>
      <c r="V5668">
        <f ca="1"/>
        <v>1</v>
      </c>
    </row>
    <row r="5669" spans="20:22" x14ac:dyDescent="0.25">
      <c r="T5669" t="str">
        <v>No</v>
      </c>
      <c r="U5669">
        <f t="shared" si="90"/>
        <v>0</v>
      </c>
      <c r="V5669">
        <f ca="1"/>
        <v>2</v>
      </c>
    </row>
    <row r="5670" spans="20:22" x14ac:dyDescent="0.25">
      <c r="T5670" t="str">
        <v>No</v>
      </c>
      <c r="U5670">
        <f t="shared" si="90"/>
        <v>0</v>
      </c>
      <c r="V5670">
        <f ca="1"/>
        <v>2</v>
      </c>
    </row>
    <row r="5671" spans="20:22" x14ac:dyDescent="0.25">
      <c r="T5671" t="str">
        <v>No</v>
      </c>
      <c r="U5671">
        <f t="shared" si="90"/>
        <v>0</v>
      </c>
      <c r="V5671">
        <f ca="1"/>
        <v>0</v>
      </c>
    </row>
    <row r="5672" spans="20:22" x14ac:dyDescent="0.25">
      <c r="T5672" t="str">
        <v>No</v>
      </c>
      <c r="U5672">
        <f t="shared" si="90"/>
        <v>0</v>
      </c>
      <c r="V5672">
        <f ca="1"/>
        <v>1</v>
      </c>
    </row>
    <row r="5673" spans="20:22" x14ac:dyDescent="0.25">
      <c r="T5673" t="str">
        <v>No</v>
      </c>
      <c r="U5673">
        <f t="shared" si="90"/>
        <v>0</v>
      </c>
      <c r="V5673">
        <f ca="1"/>
        <v>0</v>
      </c>
    </row>
    <row r="5674" spans="20:22" x14ac:dyDescent="0.25">
      <c r="T5674" t="str">
        <v>No</v>
      </c>
      <c r="U5674">
        <f t="shared" si="90"/>
        <v>0</v>
      </c>
      <c r="V5674">
        <f ca="1"/>
        <v>2</v>
      </c>
    </row>
    <row r="5675" spans="20:22" x14ac:dyDescent="0.25">
      <c r="T5675" t="str">
        <v>No</v>
      </c>
      <c r="U5675">
        <f t="shared" si="90"/>
        <v>0</v>
      </c>
      <c r="V5675">
        <f ca="1"/>
        <v>1</v>
      </c>
    </row>
    <row r="5676" spans="20:22" x14ac:dyDescent="0.25">
      <c r="T5676" t="str">
        <v>No</v>
      </c>
      <c r="U5676">
        <f t="shared" si="90"/>
        <v>0</v>
      </c>
      <c r="V5676">
        <f ca="1"/>
        <v>2</v>
      </c>
    </row>
    <row r="5677" spans="20:22" x14ac:dyDescent="0.25">
      <c r="T5677" t="str">
        <v>No</v>
      </c>
      <c r="U5677">
        <f t="shared" si="90"/>
        <v>0</v>
      </c>
      <c r="V5677">
        <f ca="1"/>
        <v>1</v>
      </c>
    </row>
    <row r="5678" spans="20:22" x14ac:dyDescent="0.25">
      <c r="T5678" t="str">
        <v>No</v>
      </c>
      <c r="U5678">
        <f t="shared" si="90"/>
        <v>0</v>
      </c>
      <c r="V5678">
        <f ca="1"/>
        <v>0</v>
      </c>
    </row>
    <row r="5679" spans="20:22" x14ac:dyDescent="0.25">
      <c r="T5679" t="str">
        <v>No</v>
      </c>
      <c r="U5679">
        <f t="shared" si="90"/>
        <v>0</v>
      </c>
      <c r="V5679">
        <f ca="1"/>
        <v>0</v>
      </c>
    </row>
    <row r="5680" spans="20:22" x14ac:dyDescent="0.25">
      <c r="T5680" t="str">
        <v>No</v>
      </c>
      <c r="U5680">
        <f t="shared" si="90"/>
        <v>0</v>
      </c>
      <c r="V5680">
        <f ca="1"/>
        <v>1</v>
      </c>
    </row>
    <row r="5681" spans="20:22" x14ac:dyDescent="0.25">
      <c r="T5681" t="str">
        <v>No</v>
      </c>
      <c r="U5681">
        <f t="shared" si="90"/>
        <v>0</v>
      </c>
      <c r="V5681">
        <f ca="1"/>
        <v>2</v>
      </c>
    </row>
    <row r="5682" spans="20:22" x14ac:dyDescent="0.25">
      <c r="T5682" t="str">
        <v>No</v>
      </c>
      <c r="U5682">
        <f t="shared" si="90"/>
        <v>0</v>
      </c>
      <c r="V5682">
        <f ca="1"/>
        <v>2</v>
      </c>
    </row>
    <row r="5683" spans="20:22" x14ac:dyDescent="0.25">
      <c r="T5683" t="str">
        <v>No</v>
      </c>
      <c r="U5683">
        <f t="shared" si="90"/>
        <v>0</v>
      </c>
      <c r="V5683">
        <f ca="1"/>
        <v>1</v>
      </c>
    </row>
    <row r="5684" spans="20:22" x14ac:dyDescent="0.25">
      <c r="T5684" t="str">
        <v>No</v>
      </c>
      <c r="U5684">
        <f t="shared" si="90"/>
        <v>0</v>
      </c>
      <c r="V5684">
        <f ca="1"/>
        <v>0</v>
      </c>
    </row>
    <row r="5685" spans="20:22" x14ac:dyDescent="0.25">
      <c r="T5685" t="str">
        <v>No</v>
      </c>
      <c r="U5685">
        <f t="shared" si="90"/>
        <v>0</v>
      </c>
      <c r="V5685">
        <f ca="1"/>
        <v>1</v>
      </c>
    </row>
    <row r="5686" spans="20:22" x14ac:dyDescent="0.25">
      <c r="T5686" t="str">
        <v>No</v>
      </c>
      <c r="U5686">
        <f t="shared" si="90"/>
        <v>0</v>
      </c>
      <c r="V5686">
        <f ca="1"/>
        <v>0</v>
      </c>
    </row>
    <row r="5687" spans="20:22" x14ac:dyDescent="0.25">
      <c r="T5687" t="str">
        <v>No</v>
      </c>
      <c r="U5687">
        <f t="shared" si="90"/>
        <v>0</v>
      </c>
      <c r="V5687">
        <f ca="1"/>
        <v>1</v>
      </c>
    </row>
    <row r="5688" spans="20:22" x14ac:dyDescent="0.25">
      <c r="T5688" t="str">
        <v>No</v>
      </c>
      <c r="U5688">
        <f t="shared" si="90"/>
        <v>0</v>
      </c>
      <c r="V5688">
        <f ca="1"/>
        <v>0</v>
      </c>
    </row>
    <row r="5689" spans="20:22" x14ac:dyDescent="0.25">
      <c r="T5689" t="str">
        <v>No</v>
      </c>
      <c r="U5689">
        <f t="shared" si="90"/>
        <v>0</v>
      </c>
      <c r="V5689">
        <f ca="1"/>
        <v>2</v>
      </c>
    </row>
    <row r="5690" spans="20:22" x14ac:dyDescent="0.25">
      <c r="T5690" t="str">
        <v>No</v>
      </c>
      <c r="U5690">
        <f t="shared" si="90"/>
        <v>0</v>
      </c>
      <c r="V5690">
        <f ca="1"/>
        <v>1</v>
      </c>
    </row>
    <row r="5691" spans="20:22" x14ac:dyDescent="0.25">
      <c r="T5691" t="str">
        <v>No</v>
      </c>
      <c r="U5691">
        <f t="shared" si="90"/>
        <v>0</v>
      </c>
      <c r="V5691">
        <f ca="1"/>
        <v>1</v>
      </c>
    </row>
    <row r="5692" spans="20:22" x14ac:dyDescent="0.25">
      <c r="T5692" t="str">
        <v>No</v>
      </c>
      <c r="U5692">
        <f t="shared" si="90"/>
        <v>0</v>
      </c>
      <c r="V5692">
        <f ca="1"/>
        <v>0</v>
      </c>
    </row>
    <row r="5693" spans="20:22" x14ac:dyDescent="0.25">
      <c r="T5693" t="str">
        <v>No</v>
      </c>
      <c r="U5693">
        <f t="shared" si="90"/>
        <v>0</v>
      </c>
      <c r="V5693">
        <f ca="1"/>
        <v>0</v>
      </c>
    </row>
    <row r="5694" spans="20:22" x14ac:dyDescent="0.25">
      <c r="T5694" t="str">
        <v>No</v>
      </c>
      <c r="U5694">
        <f t="shared" si="90"/>
        <v>0</v>
      </c>
      <c r="V5694">
        <f ca="1"/>
        <v>2</v>
      </c>
    </row>
    <row r="5695" spans="20:22" x14ac:dyDescent="0.25">
      <c r="T5695" t="str">
        <v>No</v>
      </c>
      <c r="U5695">
        <f t="shared" si="90"/>
        <v>0</v>
      </c>
      <c r="V5695">
        <f ca="1"/>
        <v>0</v>
      </c>
    </row>
    <row r="5696" spans="20:22" x14ac:dyDescent="0.25">
      <c r="T5696" t="str">
        <v>No</v>
      </c>
      <c r="U5696">
        <f t="shared" si="90"/>
        <v>0</v>
      </c>
      <c r="V5696">
        <f ca="1"/>
        <v>2</v>
      </c>
    </row>
    <row r="5697" spans="20:22" x14ac:dyDescent="0.25">
      <c r="T5697" t="str">
        <v>No</v>
      </c>
      <c r="U5697">
        <f t="shared" si="90"/>
        <v>0</v>
      </c>
      <c r="V5697">
        <f ca="1"/>
        <v>1</v>
      </c>
    </row>
    <row r="5698" spans="20:22" x14ac:dyDescent="0.25">
      <c r="T5698" t="str">
        <v>No</v>
      </c>
      <c r="U5698">
        <f t="shared" si="90"/>
        <v>0</v>
      </c>
      <c r="V5698">
        <f ca="1"/>
        <v>1</v>
      </c>
    </row>
    <row r="5699" spans="20:22" x14ac:dyDescent="0.25">
      <c r="T5699" t="str">
        <v>No</v>
      </c>
      <c r="U5699">
        <f t="shared" si="90"/>
        <v>0</v>
      </c>
      <c r="V5699">
        <f ca="1"/>
        <v>1</v>
      </c>
    </row>
    <row r="5700" spans="20:22" x14ac:dyDescent="0.25">
      <c r="T5700" t="str">
        <v>No</v>
      </c>
      <c r="U5700">
        <f t="shared" si="90"/>
        <v>0</v>
      </c>
      <c r="V5700">
        <f ca="1"/>
        <v>1</v>
      </c>
    </row>
    <row r="5701" spans="20:22" x14ac:dyDescent="0.25">
      <c r="T5701" t="str">
        <v>No</v>
      </c>
      <c r="U5701">
        <f t="shared" si="90"/>
        <v>0</v>
      </c>
      <c r="V5701">
        <f ca="1"/>
        <v>2</v>
      </c>
    </row>
    <row r="5702" spans="20:22" x14ac:dyDescent="0.25">
      <c r="T5702" t="str">
        <v>No</v>
      </c>
      <c r="U5702">
        <f t="shared" si="90"/>
        <v>0</v>
      </c>
      <c r="V5702">
        <f ca="1"/>
        <v>0</v>
      </c>
    </row>
    <row r="5703" spans="20:22" x14ac:dyDescent="0.25">
      <c r="T5703" t="str">
        <v>No</v>
      </c>
      <c r="U5703">
        <f t="shared" si="90"/>
        <v>0</v>
      </c>
      <c r="V5703">
        <f ca="1"/>
        <v>2</v>
      </c>
    </row>
    <row r="5704" spans="20:22" x14ac:dyDescent="0.25">
      <c r="T5704" t="str">
        <v>No</v>
      </c>
      <c r="U5704">
        <f t="shared" si="90"/>
        <v>0</v>
      </c>
      <c r="V5704">
        <f ca="1"/>
        <v>1</v>
      </c>
    </row>
    <row r="5705" spans="20:22" x14ac:dyDescent="0.25">
      <c r="T5705" t="str">
        <v>No</v>
      </c>
      <c r="U5705">
        <f t="shared" si="90"/>
        <v>0</v>
      </c>
      <c r="V5705">
        <f ca="1"/>
        <v>1</v>
      </c>
    </row>
    <row r="5706" spans="20:22" x14ac:dyDescent="0.25">
      <c r="T5706" t="str">
        <v>No</v>
      </c>
      <c r="U5706">
        <f t="shared" si="90"/>
        <v>0</v>
      </c>
      <c r="V5706">
        <f ca="1"/>
        <v>0</v>
      </c>
    </row>
    <row r="5707" spans="20:22" x14ac:dyDescent="0.25">
      <c r="T5707" t="str">
        <v>No</v>
      </c>
      <c r="U5707">
        <f t="shared" si="90"/>
        <v>0</v>
      </c>
      <c r="V5707">
        <f ca="1"/>
        <v>1</v>
      </c>
    </row>
    <row r="5708" spans="20:22" x14ac:dyDescent="0.25">
      <c r="T5708" t="str">
        <v>No</v>
      </c>
      <c r="U5708">
        <f t="shared" si="90"/>
        <v>0</v>
      </c>
      <c r="V5708">
        <f ca="1"/>
        <v>2</v>
      </c>
    </row>
    <row r="5709" spans="20:22" x14ac:dyDescent="0.25">
      <c r="T5709" t="str">
        <v>No</v>
      </c>
      <c r="U5709">
        <f t="shared" si="90"/>
        <v>0</v>
      </c>
      <c r="V5709">
        <f ca="1"/>
        <v>2</v>
      </c>
    </row>
    <row r="5710" spans="20:22" x14ac:dyDescent="0.25">
      <c r="T5710" t="str">
        <v>No</v>
      </c>
      <c r="U5710">
        <f t="shared" si="90"/>
        <v>0</v>
      </c>
      <c r="V5710">
        <f ca="1"/>
        <v>0</v>
      </c>
    </row>
    <row r="5711" spans="20:22" x14ac:dyDescent="0.25">
      <c r="T5711" t="str">
        <v>No</v>
      </c>
      <c r="U5711">
        <f t="shared" si="90"/>
        <v>0</v>
      </c>
      <c r="V5711">
        <f ca="1"/>
        <v>0</v>
      </c>
    </row>
    <row r="5712" spans="20:22" x14ac:dyDescent="0.25">
      <c r="T5712" t="str">
        <v>No</v>
      </c>
      <c r="U5712">
        <f t="shared" ref="U5712:U5775" si="91">IF(T5712="Yes",1,0)</f>
        <v>0</v>
      </c>
      <c r="V5712">
        <f ca="1"/>
        <v>2</v>
      </c>
    </row>
    <row r="5713" spans="20:22" x14ac:dyDescent="0.25">
      <c r="T5713" t="str">
        <v>No</v>
      </c>
      <c r="U5713">
        <f t="shared" si="91"/>
        <v>0</v>
      </c>
      <c r="V5713">
        <f ca="1"/>
        <v>0</v>
      </c>
    </row>
    <row r="5714" spans="20:22" x14ac:dyDescent="0.25">
      <c r="T5714" t="str">
        <v>No</v>
      </c>
      <c r="U5714">
        <f t="shared" si="91"/>
        <v>0</v>
      </c>
      <c r="V5714">
        <f ca="1"/>
        <v>0</v>
      </c>
    </row>
    <row r="5715" spans="20:22" x14ac:dyDescent="0.25">
      <c r="T5715" t="str">
        <v>No</v>
      </c>
      <c r="U5715">
        <f t="shared" si="91"/>
        <v>0</v>
      </c>
      <c r="V5715">
        <f ca="1"/>
        <v>1</v>
      </c>
    </row>
    <row r="5716" spans="20:22" x14ac:dyDescent="0.25">
      <c r="T5716" t="str">
        <v>No</v>
      </c>
      <c r="U5716">
        <f t="shared" si="91"/>
        <v>0</v>
      </c>
      <c r="V5716">
        <f ca="1"/>
        <v>0</v>
      </c>
    </row>
    <row r="5717" spans="20:22" x14ac:dyDescent="0.25">
      <c r="T5717" t="str">
        <v>No</v>
      </c>
      <c r="U5717">
        <f t="shared" si="91"/>
        <v>0</v>
      </c>
      <c r="V5717">
        <f ca="1"/>
        <v>1</v>
      </c>
    </row>
    <row r="5718" spans="20:22" x14ac:dyDescent="0.25">
      <c r="T5718" t="str">
        <v>No</v>
      </c>
      <c r="U5718">
        <f t="shared" si="91"/>
        <v>0</v>
      </c>
      <c r="V5718">
        <f ca="1"/>
        <v>0</v>
      </c>
    </row>
    <row r="5719" spans="20:22" x14ac:dyDescent="0.25">
      <c r="T5719" t="str">
        <v>No</v>
      </c>
      <c r="U5719">
        <f t="shared" si="91"/>
        <v>0</v>
      </c>
      <c r="V5719">
        <f ca="1"/>
        <v>1</v>
      </c>
    </row>
    <row r="5720" spans="20:22" x14ac:dyDescent="0.25">
      <c r="T5720" t="str">
        <v>No</v>
      </c>
      <c r="U5720">
        <f t="shared" si="91"/>
        <v>0</v>
      </c>
      <c r="V5720">
        <f ca="1"/>
        <v>1</v>
      </c>
    </row>
    <row r="5721" spans="20:22" x14ac:dyDescent="0.25">
      <c r="T5721" t="str">
        <v>No</v>
      </c>
      <c r="U5721">
        <f t="shared" si="91"/>
        <v>0</v>
      </c>
      <c r="V5721">
        <f ca="1"/>
        <v>0</v>
      </c>
    </row>
    <row r="5722" spans="20:22" x14ac:dyDescent="0.25">
      <c r="T5722" t="str">
        <v>No</v>
      </c>
      <c r="U5722">
        <f t="shared" si="91"/>
        <v>0</v>
      </c>
      <c r="V5722">
        <f ca="1"/>
        <v>2</v>
      </c>
    </row>
    <row r="5723" spans="20:22" x14ac:dyDescent="0.25">
      <c r="T5723" t="str">
        <v>No</v>
      </c>
      <c r="U5723">
        <f t="shared" si="91"/>
        <v>0</v>
      </c>
      <c r="V5723">
        <f ca="1"/>
        <v>0</v>
      </c>
    </row>
    <row r="5724" spans="20:22" x14ac:dyDescent="0.25">
      <c r="T5724" t="str">
        <v>No</v>
      </c>
      <c r="U5724">
        <f t="shared" si="91"/>
        <v>0</v>
      </c>
      <c r="V5724">
        <f ca="1"/>
        <v>2</v>
      </c>
    </row>
    <row r="5725" spans="20:22" x14ac:dyDescent="0.25">
      <c r="T5725" t="str">
        <v>No</v>
      </c>
      <c r="U5725">
        <f t="shared" si="91"/>
        <v>0</v>
      </c>
      <c r="V5725">
        <f ca="1"/>
        <v>1</v>
      </c>
    </row>
    <row r="5726" spans="20:22" x14ac:dyDescent="0.25">
      <c r="T5726" t="str">
        <v>No</v>
      </c>
      <c r="U5726">
        <f t="shared" si="91"/>
        <v>0</v>
      </c>
      <c r="V5726">
        <f ca="1"/>
        <v>0</v>
      </c>
    </row>
    <row r="5727" spans="20:22" x14ac:dyDescent="0.25">
      <c r="T5727" t="str">
        <v>No</v>
      </c>
      <c r="U5727">
        <f t="shared" si="91"/>
        <v>0</v>
      </c>
      <c r="V5727">
        <f ca="1"/>
        <v>0</v>
      </c>
    </row>
    <row r="5728" spans="20:22" x14ac:dyDescent="0.25">
      <c r="T5728" t="str">
        <v>No</v>
      </c>
      <c r="U5728">
        <f t="shared" si="91"/>
        <v>0</v>
      </c>
      <c r="V5728">
        <f ca="1"/>
        <v>0</v>
      </c>
    </row>
    <row r="5729" spans="20:22" x14ac:dyDescent="0.25">
      <c r="T5729" t="str">
        <v>No</v>
      </c>
      <c r="U5729">
        <f t="shared" si="91"/>
        <v>0</v>
      </c>
      <c r="V5729">
        <f ca="1"/>
        <v>2</v>
      </c>
    </row>
    <row r="5730" spans="20:22" x14ac:dyDescent="0.25">
      <c r="T5730" t="str">
        <v>No</v>
      </c>
      <c r="U5730">
        <f t="shared" si="91"/>
        <v>0</v>
      </c>
      <c r="V5730">
        <f ca="1"/>
        <v>0</v>
      </c>
    </row>
    <row r="5731" spans="20:22" x14ac:dyDescent="0.25">
      <c r="T5731" t="str">
        <v>No</v>
      </c>
      <c r="U5731">
        <f t="shared" si="91"/>
        <v>0</v>
      </c>
      <c r="V5731">
        <f ca="1"/>
        <v>1</v>
      </c>
    </row>
    <row r="5732" spans="20:22" x14ac:dyDescent="0.25">
      <c r="T5732" t="str">
        <v>No</v>
      </c>
      <c r="U5732">
        <f t="shared" si="91"/>
        <v>0</v>
      </c>
      <c r="V5732">
        <f ca="1"/>
        <v>1</v>
      </c>
    </row>
    <row r="5733" spans="20:22" x14ac:dyDescent="0.25">
      <c r="T5733" t="str">
        <v>No</v>
      </c>
      <c r="U5733">
        <f t="shared" si="91"/>
        <v>0</v>
      </c>
      <c r="V5733">
        <f ca="1"/>
        <v>1</v>
      </c>
    </row>
    <row r="5734" spans="20:22" x14ac:dyDescent="0.25">
      <c r="T5734" t="str">
        <v>No</v>
      </c>
      <c r="U5734">
        <f t="shared" si="91"/>
        <v>0</v>
      </c>
      <c r="V5734">
        <f ca="1"/>
        <v>3</v>
      </c>
    </row>
    <row r="5735" spans="20:22" x14ac:dyDescent="0.25">
      <c r="T5735" t="str">
        <v>No</v>
      </c>
      <c r="U5735">
        <f t="shared" si="91"/>
        <v>0</v>
      </c>
      <c r="V5735">
        <f ca="1"/>
        <v>0</v>
      </c>
    </row>
    <row r="5736" spans="20:22" x14ac:dyDescent="0.25">
      <c r="T5736" t="str">
        <v>No</v>
      </c>
      <c r="U5736">
        <f t="shared" si="91"/>
        <v>0</v>
      </c>
      <c r="V5736">
        <f ca="1"/>
        <v>0</v>
      </c>
    </row>
    <row r="5737" spans="20:22" x14ac:dyDescent="0.25">
      <c r="T5737" t="str">
        <v>No</v>
      </c>
      <c r="U5737">
        <f t="shared" si="91"/>
        <v>0</v>
      </c>
      <c r="V5737">
        <f ca="1"/>
        <v>0</v>
      </c>
    </row>
    <row r="5738" spans="20:22" x14ac:dyDescent="0.25">
      <c r="T5738" t="str">
        <v>No</v>
      </c>
      <c r="U5738">
        <f t="shared" si="91"/>
        <v>0</v>
      </c>
      <c r="V5738">
        <f ca="1"/>
        <v>3</v>
      </c>
    </row>
    <row r="5739" spans="20:22" x14ac:dyDescent="0.25">
      <c r="T5739" t="str">
        <v>No</v>
      </c>
      <c r="U5739">
        <f t="shared" si="91"/>
        <v>0</v>
      </c>
      <c r="V5739">
        <f ca="1"/>
        <v>3</v>
      </c>
    </row>
    <row r="5740" spans="20:22" x14ac:dyDescent="0.25">
      <c r="T5740" t="str">
        <v>No</v>
      </c>
      <c r="U5740">
        <f t="shared" si="91"/>
        <v>0</v>
      </c>
      <c r="V5740">
        <f ca="1"/>
        <v>0</v>
      </c>
    </row>
    <row r="5741" spans="20:22" x14ac:dyDescent="0.25">
      <c r="T5741" t="str">
        <v>No</v>
      </c>
      <c r="U5741">
        <f t="shared" si="91"/>
        <v>0</v>
      </c>
      <c r="V5741">
        <f ca="1"/>
        <v>1</v>
      </c>
    </row>
    <row r="5742" spans="20:22" x14ac:dyDescent="0.25">
      <c r="T5742" t="str">
        <v>No</v>
      </c>
      <c r="U5742">
        <f t="shared" si="91"/>
        <v>0</v>
      </c>
      <c r="V5742">
        <f ca="1"/>
        <v>0</v>
      </c>
    </row>
    <row r="5743" spans="20:22" x14ac:dyDescent="0.25">
      <c r="T5743" t="str">
        <v>No</v>
      </c>
      <c r="U5743">
        <f t="shared" si="91"/>
        <v>0</v>
      </c>
      <c r="V5743">
        <f ca="1"/>
        <v>1</v>
      </c>
    </row>
    <row r="5744" spans="20:22" x14ac:dyDescent="0.25">
      <c r="T5744" t="str">
        <v>No</v>
      </c>
      <c r="U5744">
        <f t="shared" si="91"/>
        <v>0</v>
      </c>
      <c r="V5744">
        <f ca="1"/>
        <v>1</v>
      </c>
    </row>
    <row r="5745" spans="20:22" x14ac:dyDescent="0.25">
      <c r="T5745" t="str">
        <v>No</v>
      </c>
      <c r="U5745">
        <f t="shared" si="91"/>
        <v>0</v>
      </c>
      <c r="V5745">
        <f ca="1"/>
        <v>2</v>
      </c>
    </row>
    <row r="5746" spans="20:22" x14ac:dyDescent="0.25">
      <c r="T5746" t="str">
        <v>No</v>
      </c>
      <c r="U5746">
        <f t="shared" si="91"/>
        <v>0</v>
      </c>
      <c r="V5746">
        <f ca="1"/>
        <v>0</v>
      </c>
    </row>
    <row r="5747" spans="20:22" x14ac:dyDescent="0.25">
      <c r="T5747" t="str">
        <v>No</v>
      </c>
      <c r="U5747">
        <f t="shared" si="91"/>
        <v>0</v>
      </c>
      <c r="V5747">
        <f ca="1"/>
        <v>1</v>
      </c>
    </row>
    <row r="5748" spans="20:22" x14ac:dyDescent="0.25">
      <c r="T5748" t="str">
        <v>No</v>
      </c>
      <c r="U5748">
        <f t="shared" si="91"/>
        <v>0</v>
      </c>
      <c r="V5748">
        <f ca="1"/>
        <v>0</v>
      </c>
    </row>
    <row r="5749" spans="20:22" x14ac:dyDescent="0.25">
      <c r="T5749" t="str">
        <v>No</v>
      </c>
      <c r="U5749">
        <f t="shared" si="91"/>
        <v>0</v>
      </c>
      <c r="V5749">
        <f ca="1"/>
        <v>2</v>
      </c>
    </row>
    <row r="5750" spans="20:22" x14ac:dyDescent="0.25">
      <c r="T5750" t="str">
        <v>No</v>
      </c>
      <c r="U5750">
        <f t="shared" si="91"/>
        <v>0</v>
      </c>
      <c r="V5750">
        <f ca="1"/>
        <v>2</v>
      </c>
    </row>
    <row r="5751" spans="20:22" x14ac:dyDescent="0.25">
      <c r="T5751" t="str">
        <v>No</v>
      </c>
      <c r="U5751">
        <f t="shared" si="91"/>
        <v>0</v>
      </c>
      <c r="V5751">
        <f ca="1"/>
        <v>0</v>
      </c>
    </row>
    <row r="5752" spans="20:22" x14ac:dyDescent="0.25">
      <c r="T5752" t="str">
        <v>No</v>
      </c>
      <c r="U5752">
        <f t="shared" si="91"/>
        <v>0</v>
      </c>
      <c r="V5752">
        <f ca="1"/>
        <v>1</v>
      </c>
    </row>
    <row r="5753" spans="20:22" x14ac:dyDescent="0.25">
      <c r="T5753" t="str">
        <v>No</v>
      </c>
      <c r="U5753">
        <f t="shared" si="91"/>
        <v>0</v>
      </c>
      <c r="V5753">
        <f ca="1"/>
        <v>1</v>
      </c>
    </row>
    <row r="5754" spans="20:22" x14ac:dyDescent="0.25">
      <c r="T5754" t="str">
        <v>No</v>
      </c>
      <c r="U5754">
        <f t="shared" si="91"/>
        <v>0</v>
      </c>
      <c r="V5754">
        <f ca="1"/>
        <v>0</v>
      </c>
    </row>
    <row r="5755" spans="20:22" x14ac:dyDescent="0.25">
      <c r="T5755" t="str">
        <v>No</v>
      </c>
      <c r="U5755">
        <f t="shared" si="91"/>
        <v>0</v>
      </c>
      <c r="V5755">
        <f ca="1"/>
        <v>1</v>
      </c>
    </row>
    <row r="5756" spans="20:22" x14ac:dyDescent="0.25">
      <c r="T5756" t="str">
        <v>No</v>
      </c>
      <c r="U5756">
        <f t="shared" si="91"/>
        <v>0</v>
      </c>
      <c r="V5756">
        <f ca="1"/>
        <v>0</v>
      </c>
    </row>
    <row r="5757" spans="20:22" x14ac:dyDescent="0.25">
      <c r="T5757" t="str">
        <v>No</v>
      </c>
      <c r="U5757">
        <f t="shared" si="91"/>
        <v>0</v>
      </c>
      <c r="V5757">
        <f ca="1"/>
        <v>0</v>
      </c>
    </row>
    <row r="5758" spans="20:22" x14ac:dyDescent="0.25">
      <c r="T5758" t="str">
        <v>No</v>
      </c>
      <c r="U5758">
        <f t="shared" si="91"/>
        <v>0</v>
      </c>
      <c r="V5758">
        <f ca="1"/>
        <v>0</v>
      </c>
    </row>
    <row r="5759" spans="20:22" x14ac:dyDescent="0.25">
      <c r="T5759" t="str">
        <v>No</v>
      </c>
      <c r="U5759">
        <f t="shared" si="91"/>
        <v>0</v>
      </c>
      <c r="V5759">
        <f ca="1"/>
        <v>0</v>
      </c>
    </row>
    <row r="5760" spans="20:22" x14ac:dyDescent="0.25">
      <c r="T5760" t="str">
        <v>No</v>
      </c>
      <c r="U5760">
        <f t="shared" si="91"/>
        <v>0</v>
      </c>
      <c r="V5760">
        <f ca="1"/>
        <v>0</v>
      </c>
    </row>
    <row r="5761" spans="20:22" x14ac:dyDescent="0.25">
      <c r="T5761" t="str">
        <v>No</v>
      </c>
      <c r="U5761">
        <f t="shared" si="91"/>
        <v>0</v>
      </c>
      <c r="V5761">
        <f ca="1"/>
        <v>0</v>
      </c>
    </row>
    <row r="5762" spans="20:22" x14ac:dyDescent="0.25">
      <c r="T5762" t="str">
        <v>No</v>
      </c>
      <c r="U5762">
        <f t="shared" si="91"/>
        <v>0</v>
      </c>
      <c r="V5762">
        <f ca="1"/>
        <v>0</v>
      </c>
    </row>
    <row r="5763" spans="20:22" x14ac:dyDescent="0.25">
      <c r="T5763" t="str">
        <v>No</v>
      </c>
      <c r="U5763">
        <f t="shared" si="91"/>
        <v>0</v>
      </c>
      <c r="V5763">
        <f ca="1"/>
        <v>0</v>
      </c>
    </row>
    <row r="5764" spans="20:22" x14ac:dyDescent="0.25">
      <c r="T5764" t="str">
        <v>No</v>
      </c>
      <c r="U5764">
        <f t="shared" si="91"/>
        <v>0</v>
      </c>
      <c r="V5764">
        <f ca="1"/>
        <v>0</v>
      </c>
    </row>
    <row r="5765" spans="20:22" x14ac:dyDescent="0.25">
      <c r="T5765" t="str">
        <v>No</v>
      </c>
      <c r="U5765">
        <f t="shared" si="91"/>
        <v>0</v>
      </c>
      <c r="V5765">
        <f ca="1"/>
        <v>0</v>
      </c>
    </row>
    <row r="5766" spans="20:22" x14ac:dyDescent="0.25">
      <c r="T5766" t="str">
        <v>No</v>
      </c>
      <c r="U5766">
        <f t="shared" si="91"/>
        <v>0</v>
      </c>
      <c r="V5766">
        <f ca="1"/>
        <v>0</v>
      </c>
    </row>
    <row r="5767" spans="20:22" x14ac:dyDescent="0.25">
      <c r="T5767" t="str">
        <v>No</v>
      </c>
      <c r="U5767">
        <f t="shared" si="91"/>
        <v>0</v>
      </c>
      <c r="V5767">
        <f ca="1"/>
        <v>0</v>
      </c>
    </row>
    <row r="5768" spans="20:22" x14ac:dyDescent="0.25">
      <c r="T5768" t="str">
        <v>No</v>
      </c>
      <c r="U5768">
        <f t="shared" si="91"/>
        <v>0</v>
      </c>
      <c r="V5768">
        <f ca="1"/>
        <v>0</v>
      </c>
    </row>
    <row r="5769" spans="20:22" x14ac:dyDescent="0.25">
      <c r="T5769" t="str">
        <v>No</v>
      </c>
      <c r="U5769">
        <f t="shared" si="91"/>
        <v>0</v>
      </c>
      <c r="V5769">
        <f ca="1"/>
        <v>0</v>
      </c>
    </row>
    <row r="5770" spans="20:22" x14ac:dyDescent="0.25">
      <c r="T5770" t="str">
        <v>No</v>
      </c>
      <c r="U5770">
        <f t="shared" si="91"/>
        <v>0</v>
      </c>
      <c r="V5770">
        <f ca="1"/>
        <v>0</v>
      </c>
    </row>
    <row r="5771" spans="20:22" x14ac:dyDescent="0.25">
      <c r="T5771" t="str">
        <v>No</v>
      </c>
      <c r="U5771">
        <f t="shared" si="91"/>
        <v>0</v>
      </c>
      <c r="V5771">
        <f ca="1"/>
        <v>0</v>
      </c>
    </row>
    <row r="5772" spans="20:22" x14ac:dyDescent="0.25">
      <c r="T5772" t="str">
        <v>No</v>
      </c>
      <c r="U5772">
        <f t="shared" si="91"/>
        <v>0</v>
      </c>
      <c r="V5772">
        <f ca="1"/>
        <v>0</v>
      </c>
    </row>
    <row r="5773" spans="20:22" x14ac:dyDescent="0.25">
      <c r="T5773" t="str">
        <v>No</v>
      </c>
      <c r="U5773">
        <f t="shared" si="91"/>
        <v>0</v>
      </c>
      <c r="V5773">
        <f ca="1"/>
        <v>0</v>
      </c>
    </row>
    <row r="5774" spans="20:22" x14ac:dyDescent="0.25">
      <c r="T5774" t="str">
        <v>No</v>
      </c>
      <c r="U5774">
        <f t="shared" si="91"/>
        <v>0</v>
      </c>
      <c r="V5774">
        <f ca="1"/>
        <v>0</v>
      </c>
    </row>
    <row r="5775" spans="20:22" x14ac:dyDescent="0.25">
      <c r="T5775" t="str">
        <v>No</v>
      </c>
      <c r="U5775">
        <f t="shared" si="91"/>
        <v>0</v>
      </c>
      <c r="V5775">
        <f ca="1"/>
        <v>0</v>
      </c>
    </row>
    <row r="5776" spans="20:22" x14ac:dyDescent="0.25">
      <c r="T5776" t="str">
        <v>No</v>
      </c>
      <c r="U5776">
        <f t="shared" ref="U5776:U5839" si="92">IF(T5776="Yes",1,0)</f>
        <v>0</v>
      </c>
      <c r="V5776">
        <f ca="1"/>
        <v>0</v>
      </c>
    </row>
    <row r="5777" spans="20:22" x14ac:dyDescent="0.25">
      <c r="T5777" t="str">
        <v>No</v>
      </c>
      <c r="U5777">
        <f t="shared" si="92"/>
        <v>0</v>
      </c>
      <c r="V5777">
        <f ca="1"/>
        <v>0</v>
      </c>
    </row>
    <row r="5778" spans="20:22" x14ac:dyDescent="0.25">
      <c r="T5778" t="str">
        <v>No</v>
      </c>
      <c r="U5778">
        <f t="shared" si="92"/>
        <v>0</v>
      </c>
      <c r="V5778">
        <f ca="1"/>
        <v>0</v>
      </c>
    </row>
    <row r="5779" spans="20:22" x14ac:dyDescent="0.25">
      <c r="T5779" t="str">
        <v>No</v>
      </c>
      <c r="U5779">
        <f t="shared" si="92"/>
        <v>0</v>
      </c>
      <c r="V5779">
        <f ca="1"/>
        <v>0</v>
      </c>
    </row>
    <row r="5780" spans="20:22" x14ac:dyDescent="0.25">
      <c r="T5780" t="str">
        <v>No</v>
      </c>
      <c r="U5780">
        <f t="shared" si="92"/>
        <v>0</v>
      </c>
      <c r="V5780">
        <f ca="1"/>
        <v>0</v>
      </c>
    </row>
    <row r="5781" spans="20:22" x14ac:dyDescent="0.25">
      <c r="T5781" t="str">
        <v>No</v>
      </c>
      <c r="U5781">
        <f t="shared" si="92"/>
        <v>0</v>
      </c>
      <c r="V5781">
        <f ca="1"/>
        <v>0</v>
      </c>
    </row>
    <row r="5782" spans="20:22" x14ac:dyDescent="0.25">
      <c r="T5782" t="str">
        <v>No</v>
      </c>
      <c r="U5782">
        <f t="shared" si="92"/>
        <v>0</v>
      </c>
      <c r="V5782">
        <f ca="1"/>
        <v>0</v>
      </c>
    </row>
    <row r="5783" spans="20:22" x14ac:dyDescent="0.25">
      <c r="T5783" t="str">
        <v>No</v>
      </c>
      <c r="U5783">
        <f t="shared" si="92"/>
        <v>0</v>
      </c>
      <c r="V5783">
        <f ca="1"/>
        <v>0</v>
      </c>
    </row>
    <row r="5784" spans="20:22" x14ac:dyDescent="0.25">
      <c r="T5784" t="str">
        <v>No</v>
      </c>
      <c r="U5784">
        <f t="shared" si="92"/>
        <v>0</v>
      </c>
      <c r="V5784">
        <f ca="1"/>
        <v>0</v>
      </c>
    </row>
    <row r="5785" spans="20:22" x14ac:dyDescent="0.25">
      <c r="T5785" t="str">
        <v>No</v>
      </c>
      <c r="U5785">
        <f t="shared" si="92"/>
        <v>0</v>
      </c>
      <c r="V5785">
        <f ca="1"/>
        <v>0</v>
      </c>
    </row>
    <row r="5786" spans="20:22" x14ac:dyDescent="0.25">
      <c r="T5786" t="str">
        <v>No</v>
      </c>
      <c r="U5786">
        <f t="shared" si="92"/>
        <v>0</v>
      </c>
      <c r="V5786">
        <f ca="1"/>
        <v>0</v>
      </c>
    </row>
    <row r="5787" spans="20:22" x14ac:dyDescent="0.25">
      <c r="T5787" t="str">
        <v>No</v>
      </c>
      <c r="U5787">
        <f t="shared" si="92"/>
        <v>0</v>
      </c>
      <c r="V5787">
        <f ca="1"/>
        <v>0</v>
      </c>
    </row>
    <row r="5788" spans="20:22" x14ac:dyDescent="0.25">
      <c r="T5788" t="str">
        <v>No</v>
      </c>
      <c r="U5788">
        <f t="shared" si="92"/>
        <v>0</v>
      </c>
      <c r="V5788">
        <f ca="1"/>
        <v>0</v>
      </c>
    </row>
    <row r="5789" spans="20:22" x14ac:dyDescent="0.25">
      <c r="T5789" t="str">
        <v>No</v>
      </c>
      <c r="U5789">
        <f t="shared" si="92"/>
        <v>0</v>
      </c>
      <c r="V5789">
        <f ca="1"/>
        <v>0</v>
      </c>
    </row>
    <row r="5790" spans="20:22" x14ac:dyDescent="0.25">
      <c r="T5790" t="str">
        <v>No</v>
      </c>
      <c r="U5790">
        <f t="shared" si="92"/>
        <v>0</v>
      </c>
      <c r="V5790">
        <f ca="1"/>
        <v>0</v>
      </c>
    </row>
    <row r="5791" spans="20:22" x14ac:dyDescent="0.25">
      <c r="T5791" t="str">
        <v>No</v>
      </c>
      <c r="U5791">
        <f t="shared" si="92"/>
        <v>0</v>
      </c>
      <c r="V5791">
        <f ca="1"/>
        <v>0</v>
      </c>
    </row>
    <row r="5792" spans="20:22" x14ac:dyDescent="0.25">
      <c r="T5792" t="str">
        <v>No</v>
      </c>
      <c r="U5792">
        <f t="shared" si="92"/>
        <v>0</v>
      </c>
      <c r="V5792">
        <f ca="1"/>
        <v>0</v>
      </c>
    </row>
    <row r="5793" spans="20:22" x14ac:dyDescent="0.25">
      <c r="T5793" t="str">
        <v>No</v>
      </c>
      <c r="U5793">
        <f t="shared" si="92"/>
        <v>0</v>
      </c>
      <c r="V5793">
        <f ca="1"/>
        <v>0</v>
      </c>
    </row>
    <row r="5794" spans="20:22" x14ac:dyDescent="0.25">
      <c r="T5794" t="str">
        <v>No</v>
      </c>
      <c r="U5794">
        <f t="shared" si="92"/>
        <v>0</v>
      </c>
      <c r="V5794">
        <f ca="1"/>
        <v>0</v>
      </c>
    </row>
    <row r="5795" spans="20:22" x14ac:dyDescent="0.25">
      <c r="T5795" t="str">
        <v>No</v>
      </c>
      <c r="U5795">
        <f t="shared" si="92"/>
        <v>0</v>
      </c>
      <c r="V5795">
        <f ca="1"/>
        <v>0</v>
      </c>
    </row>
    <row r="5796" spans="20:22" x14ac:dyDescent="0.25">
      <c r="T5796" t="str">
        <v>No</v>
      </c>
      <c r="U5796">
        <f t="shared" si="92"/>
        <v>0</v>
      </c>
      <c r="V5796">
        <f ca="1"/>
        <v>0</v>
      </c>
    </row>
    <row r="5797" spans="20:22" x14ac:dyDescent="0.25">
      <c r="T5797" t="str">
        <v>No</v>
      </c>
      <c r="U5797">
        <f t="shared" si="92"/>
        <v>0</v>
      </c>
      <c r="V5797">
        <f ca="1"/>
        <v>0</v>
      </c>
    </row>
    <row r="5798" spans="20:22" x14ac:dyDescent="0.25">
      <c r="T5798" t="str">
        <v>No</v>
      </c>
      <c r="U5798">
        <f t="shared" si="92"/>
        <v>0</v>
      </c>
      <c r="V5798">
        <f ca="1"/>
        <v>0</v>
      </c>
    </row>
    <row r="5799" spans="20:22" x14ac:dyDescent="0.25">
      <c r="T5799" t="str">
        <v>No</v>
      </c>
      <c r="U5799">
        <f t="shared" si="92"/>
        <v>0</v>
      </c>
      <c r="V5799">
        <f ca="1"/>
        <v>0</v>
      </c>
    </row>
    <row r="5800" spans="20:22" x14ac:dyDescent="0.25">
      <c r="T5800" t="str">
        <v>No</v>
      </c>
      <c r="U5800">
        <f t="shared" si="92"/>
        <v>0</v>
      </c>
      <c r="V5800">
        <f ca="1"/>
        <v>0</v>
      </c>
    </row>
    <row r="5801" spans="20:22" x14ac:dyDescent="0.25">
      <c r="T5801" t="str">
        <v>No</v>
      </c>
      <c r="U5801">
        <f t="shared" si="92"/>
        <v>0</v>
      </c>
      <c r="V5801">
        <f ca="1"/>
        <v>0</v>
      </c>
    </row>
    <row r="5802" spans="20:22" x14ac:dyDescent="0.25">
      <c r="T5802" t="str">
        <v>No</v>
      </c>
      <c r="U5802">
        <f t="shared" si="92"/>
        <v>0</v>
      </c>
      <c r="V5802">
        <f ca="1"/>
        <v>0</v>
      </c>
    </row>
    <row r="5803" spans="20:22" x14ac:dyDescent="0.25">
      <c r="T5803" t="str">
        <v>No</v>
      </c>
      <c r="U5803">
        <f t="shared" si="92"/>
        <v>0</v>
      </c>
      <c r="V5803">
        <f ca="1"/>
        <v>0</v>
      </c>
    </row>
    <row r="5804" spans="20:22" x14ac:dyDescent="0.25">
      <c r="T5804" t="str">
        <v>No</v>
      </c>
      <c r="U5804">
        <f t="shared" si="92"/>
        <v>0</v>
      </c>
      <c r="V5804">
        <f ca="1"/>
        <v>0</v>
      </c>
    </row>
    <row r="5805" spans="20:22" x14ac:dyDescent="0.25">
      <c r="T5805" t="str">
        <v>No</v>
      </c>
      <c r="U5805">
        <f t="shared" si="92"/>
        <v>0</v>
      </c>
      <c r="V5805">
        <f ca="1"/>
        <v>0</v>
      </c>
    </row>
    <row r="5806" spans="20:22" x14ac:dyDescent="0.25">
      <c r="T5806" t="str">
        <v>No</v>
      </c>
      <c r="U5806">
        <f t="shared" si="92"/>
        <v>0</v>
      </c>
      <c r="V5806">
        <f ca="1"/>
        <v>0</v>
      </c>
    </row>
    <row r="5807" spans="20:22" x14ac:dyDescent="0.25">
      <c r="T5807" t="str">
        <v>No</v>
      </c>
      <c r="U5807">
        <f t="shared" si="92"/>
        <v>0</v>
      </c>
      <c r="V5807">
        <f ca="1"/>
        <v>0</v>
      </c>
    </row>
    <row r="5808" spans="20:22" x14ac:dyDescent="0.25">
      <c r="T5808" t="str">
        <v>No</v>
      </c>
      <c r="U5808">
        <f t="shared" si="92"/>
        <v>0</v>
      </c>
      <c r="V5808">
        <f ca="1"/>
        <v>0</v>
      </c>
    </row>
    <row r="5809" spans="20:22" x14ac:dyDescent="0.25">
      <c r="T5809" t="str">
        <v>No</v>
      </c>
      <c r="U5809">
        <f t="shared" si="92"/>
        <v>0</v>
      </c>
      <c r="V5809">
        <f ca="1"/>
        <v>0</v>
      </c>
    </row>
    <row r="5810" spans="20:22" x14ac:dyDescent="0.25">
      <c r="T5810" t="str">
        <v>No</v>
      </c>
      <c r="U5810">
        <f t="shared" si="92"/>
        <v>0</v>
      </c>
      <c r="V5810">
        <f ca="1"/>
        <v>0</v>
      </c>
    </row>
    <row r="5811" spans="20:22" x14ac:dyDescent="0.25">
      <c r="T5811" t="str">
        <v>No</v>
      </c>
      <c r="U5811">
        <f t="shared" si="92"/>
        <v>0</v>
      </c>
      <c r="V5811">
        <f ca="1"/>
        <v>0</v>
      </c>
    </row>
    <row r="5812" spans="20:22" x14ac:dyDescent="0.25">
      <c r="T5812" t="str">
        <v>No</v>
      </c>
      <c r="U5812">
        <f t="shared" si="92"/>
        <v>0</v>
      </c>
      <c r="V5812">
        <f ca="1"/>
        <v>0</v>
      </c>
    </row>
    <row r="5813" spans="20:22" x14ac:dyDescent="0.25">
      <c r="T5813" t="str">
        <v>No</v>
      </c>
      <c r="U5813">
        <f t="shared" si="92"/>
        <v>0</v>
      </c>
      <c r="V5813">
        <f ca="1"/>
        <v>0</v>
      </c>
    </row>
    <row r="5814" spans="20:22" x14ac:dyDescent="0.25">
      <c r="T5814" t="str">
        <v>No</v>
      </c>
      <c r="U5814">
        <f t="shared" si="92"/>
        <v>0</v>
      </c>
      <c r="V5814">
        <f ca="1"/>
        <v>0</v>
      </c>
    </row>
    <row r="5815" spans="20:22" x14ac:dyDescent="0.25">
      <c r="T5815" t="str">
        <v>No</v>
      </c>
      <c r="U5815">
        <f t="shared" si="92"/>
        <v>0</v>
      </c>
      <c r="V5815">
        <f ca="1"/>
        <v>0</v>
      </c>
    </row>
    <row r="5816" spans="20:22" x14ac:dyDescent="0.25">
      <c r="T5816" t="str">
        <v>No</v>
      </c>
      <c r="U5816">
        <f t="shared" si="92"/>
        <v>0</v>
      </c>
      <c r="V5816">
        <f ca="1"/>
        <v>0</v>
      </c>
    </row>
    <row r="5817" spans="20:22" x14ac:dyDescent="0.25">
      <c r="T5817" t="str">
        <v>No</v>
      </c>
      <c r="U5817">
        <f t="shared" si="92"/>
        <v>0</v>
      </c>
      <c r="V5817">
        <f ca="1"/>
        <v>0</v>
      </c>
    </row>
    <row r="5818" spans="20:22" x14ac:dyDescent="0.25">
      <c r="T5818" t="str">
        <v>No</v>
      </c>
      <c r="U5818">
        <f t="shared" si="92"/>
        <v>0</v>
      </c>
      <c r="V5818">
        <f ca="1"/>
        <v>0</v>
      </c>
    </row>
    <row r="5819" spans="20:22" x14ac:dyDescent="0.25">
      <c r="T5819" t="str">
        <v>No</v>
      </c>
      <c r="U5819">
        <f t="shared" si="92"/>
        <v>0</v>
      </c>
      <c r="V5819">
        <f ca="1"/>
        <v>0</v>
      </c>
    </row>
    <row r="5820" spans="20:22" x14ac:dyDescent="0.25">
      <c r="T5820" t="str">
        <v>No</v>
      </c>
      <c r="U5820">
        <f t="shared" si="92"/>
        <v>0</v>
      </c>
      <c r="V5820">
        <f ca="1"/>
        <v>0</v>
      </c>
    </row>
    <row r="5821" spans="20:22" x14ac:dyDescent="0.25">
      <c r="T5821" t="str">
        <v>No</v>
      </c>
      <c r="U5821">
        <f t="shared" si="92"/>
        <v>0</v>
      </c>
      <c r="V5821">
        <f ca="1"/>
        <v>0</v>
      </c>
    </row>
    <row r="5822" spans="20:22" x14ac:dyDescent="0.25">
      <c r="T5822" t="str">
        <v>No</v>
      </c>
      <c r="U5822">
        <f t="shared" si="92"/>
        <v>0</v>
      </c>
      <c r="V5822">
        <f ca="1"/>
        <v>0</v>
      </c>
    </row>
    <row r="5823" spans="20:22" x14ac:dyDescent="0.25">
      <c r="T5823" t="str">
        <v>No</v>
      </c>
      <c r="U5823">
        <f t="shared" si="92"/>
        <v>0</v>
      </c>
      <c r="V5823">
        <f ca="1"/>
        <v>0</v>
      </c>
    </row>
    <row r="5824" spans="20:22" x14ac:dyDescent="0.25">
      <c r="T5824" t="str">
        <v>No</v>
      </c>
      <c r="U5824">
        <f t="shared" si="92"/>
        <v>0</v>
      </c>
      <c r="V5824">
        <f ca="1"/>
        <v>0</v>
      </c>
    </row>
    <row r="5825" spans="20:22" x14ac:dyDescent="0.25">
      <c r="T5825" t="str">
        <v>No</v>
      </c>
      <c r="U5825">
        <f t="shared" si="92"/>
        <v>0</v>
      </c>
      <c r="V5825">
        <f ca="1"/>
        <v>0</v>
      </c>
    </row>
    <row r="5826" spans="20:22" x14ac:dyDescent="0.25">
      <c r="T5826" t="str">
        <v>No</v>
      </c>
      <c r="U5826">
        <f t="shared" si="92"/>
        <v>0</v>
      </c>
      <c r="V5826">
        <f ca="1"/>
        <v>0</v>
      </c>
    </row>
    <row r="5827" spans="20:22" x14ac:dyDescent="0.25">
      <c r="T5827" t="str">
        <v>No</v>
      </c>
      <c r="U5827">
        <f t="shared" si="92"/>
        <v>0</v>
      </c>
      <c r="V5827">
        <f ca="1"/>
        <v>0</v>
      </c>
    </row>
    <row r="5828" spans="20:22" x14ac:dyDescent="0.25">
      <c r="T5828" t="str">
        <v>No</v>
      </c>
      <c r="U5828">
        <f t="shared" si="92"/>
        <v>0</v>
      </c>
      <c r="V5828">
        <f ca="1"/>
        <v>0</v>
      </c>
    </row>
    <row r="5829" spans="20:22" x14ac:dyDescent="0.25">
      <c r="T5829" t="str">
        <v>No</v>
      </c>
      <c r="U5829">
        <f t="shared" si="92"/>
        <v>0</v>
      </c>
      <c r="V5829">
        <f ca="1"/>
        <v>0</v>
      </c>
    </row>
    <row r="5830" spans="20:22" x14ac:dyDescent="0.25">
      <c r="T5830" t="str">
        <v>No</v>
      </c>
      <c r="U5830">
        <f t="shared" si="92"/>
        <v>0</v>
      </c>
      <c r="V5830">
        <f ca="1"/>
        <v>0</v>
      </c>
    </row>
    <row r="5831" spans="20:22" x14ac:dyDescent="0.25">
      <c r="T5831" t="str">
        <v>No</v>
      </c>
      <c r="U5831">
        <f t="shared" si="92"/>
        <v>0</v>
      </c>
      <c r="V5831">
        <f ca="1"/>
        <v>0</v>
      </c>
    </row>
    <row r="5832" spans="20:22" x14ac:dyDescent="0.25">
      <c r="T5832" t="str">
        <v>No</v>
      </c>
      <c r="U5832">
        <f t="shared" si="92"/>
        <v>0</v>
      </c>
      <c r="V5832">
        <f ca="1"/>
        <v>0</v>
      </c>
    </row>
    <row r="5833" spans="20:22" x14ac:dyDescent="0.25">
      <c r="T5833" t="str">
        <v>No</v>
      </c>
      <c r="U5833">
        <f t="shared" si="92"/>
        <v>0</v>
      </c>
      <c r="V5833">
        <f ca="1"/>
        <v>0</v>
      </c>
    </row>
    <row r="5834" spans="20:22" x14ac:dyDescent="0.25">
      <c r="T5834" t="str">
        <v>No</v>
      </c>
      <c r="U5834">
        <f t="shared" si="92"/>
        <v>0</v>
      </c>
      <c r="V5834">
        <f ca="1"/>
        <v>0</v>
      </c>
    </row>
    <row r="5835" spans="20:22" x14ac:dyDescent="0.25">
      <c r="T5835" t="str">
        <v>No</v>
      </c>
      <c r="U5835">
        <f t="shared" si="92"/>
        <v>0</v>
      </c>
      <c r="V5835">
        <f ca="1"/>
        <v>0</v>
      </c>
    </row>
    <row r="5836" spans="20:22" x14ac:dyDescent="0.25">
      <c r="T5836" t="str">
        <v>No</v>
      </c>
      <c r="U5836">
        <f t="shared" si="92"/>
        <v>0</v>
      </c>
      <c r="V5836">
        <f ca="1"/>
        <v>0</v>
      </c>
    </row>
    <row r="5837" spans="20:22" x14ac:dyDescent="0.25">
      <c r="T5837" t="str">
        <v>No</v>
      </c>
      <c r="U5837">
        <f t="shared" si="92"/>
        <v>0</v>
      </c>
      <c r="V5837">
        <f ca="1"/>
        <v>0</v>
      </c>
    </row>
    <row r="5838" spans="20:22" x14ac:dyDescent="0.25">
      <c r="T5838" t="str">
        <v>No</v>
      </c>
      <c r="U5838">
        <f t="shared" si="92"/>
        <v>0</v>
      </c>
      <c r="V5838">
        <f ca="1"/>
        <v>0</v>
      </c>
    </row>
    <row r="5839" spans="20:22" x14ac:dyDescent="0.25">
      <c r="T5839" t="str">
        <v>No</v>
      </c>
      <c r="U5839">
        <f t="shared" si="92"/>
        <v>0</v>
      </c>
      <c r="V5839">
        <f ca="1"/>
        <v>0</v>
      </c>
    </row>
    <row r="5840" spans="20:22" x14ac:dyDescent="0.25">
      <c r="T5840" t="str">
        <v>No</v>
      </c>
      <c r="U5840">
        <f t="shared" ref="U5840:U5903" si="93">IF(T5840="Yes",1,0)</f>
        <v>0</v>
      </c>
      <c r="V5840">
        <f ca="1"/>
        <v>0</v>
      </c>
    </row>
    <row r="5841" spans="20:22" x14ac:dyDescent="0.25">
      <c r="T5841" t="str">
        <v>No</v>
      </c>
      <c r="U5841">
        <f t="shared" si="93"/>
        <v>0</v>
      </c>
      <c r="V5841">
        <f ca="1"/>
        <v>0</v>
      </c>
    </row>
    <row r="5842" spans="20:22" x14ac:dyDescent="0.25">
      <c r="T5842" t="str">
        <v>No</v>
      </c>
      <c r="U5842">
        <f t="shared" si="93"/>
        <v>0</v>
      </c>
      <c r="V5842">
        <f ca="1"/>
        <v>0</v>
      </c>
    </row>
    <row r="5843" spans="20:22" x14ac:dyDescent="0.25">
      <c r="T5843" t="str">
        <v>No</v>
      </c>
      <c r="U5843">
        <f t="shared" si="93"/>
        <v>0</v>
      </c>
      <c r="V5843">
        <f ca="1"/>
        <v>0</v>
      </c>
    </row>
    <row r="5844" spans="20:22" x14ac:dyDescent="0.25">
      <c r="T5844" t="str">
        <v>No</v>
      </c>
      <c r="U5844">
        <f t="shared" si="93"/>
        <v>0</v>
      </c>
      <c r="V5844">
        <f ca="1"/>
        <v>0</v>
      </c>
    </row>
    <row r="5845" spans="20:22" x14ac:dyDescent="0.25">
      <c r="T5845" t="str">
        <v>No</v>
      </c>
      <c r="U5845">
        <f t="shared" si="93"/>
        <v>0</v>
      </c>
      <c r="V5845">
        <f ca="1"/>
        <v>0</v>
      </c>
    </row>
    <row r="5846" spans="20:22" x14ac:dyDescent="0.25">
      <c r="T5846" t="str">
        <v>No</v>
      </c>
      <c r="U5846">
        <f t="shared" si="93"/>
        <v>0</v>
      </c>
      <c r="V5846">
        <f ca="1"/>
        <v>0</v>
      </c>
    </row>
    <row r="5847" spans="20:22" x14ac:dyDescent="0.25">
      <c r="T5847" t="str">
        <v>No</v>
      </c>
      <c r="U5847">
        <f t="shared" si="93"/>
        <v>0</v>
      </c>
      <c r="V5847">
        <f ca="1"/>
        <v>0</v>
      </c>
    </row>
    <row r="5848" spans="20:22" x14ac:dyDescent="0.25">
      <c r="T5848" t="str">
        <v>No</v>
      </c>
      <c r="U5848">
        <f t="shared" si="93"/>
        <v>0</v>
      </c>
      <c r="V5848">
        <f ca="1"/>
        <v>0</v>
      </c>
    </row>
    <row r="5849" spans="20:22" x14ac:dyDescent="0.25">
      <c r="T5849" t="str">
        <v>No</v>
      </c>
      <c r="U5849">
        <f t="shared" si="93"/>
        <v>0</v>
      </c>
      <c r="V5849">
        <f ca="1"/>
        <v>0</v>
      </c>
    </row>
    <row r="5850" spans="20:22" x14ac:dyDescent="0.25">
      <c r="T5850" t="str">
        <v>No</v>
      </c>
      <c r="U5850">
        <f t="shared" si="93"/>
        <v>0</v>
      </c>
      <c r="V5850">
        <f ca="1"/>
        <v>0</v>
      </c>
    </row>
    <row r="5851" spans="20:22" x14ac:dyDescent="0.25">
      <c r="T5851" t="str">
        <v>No</v>
      </c>
      <c r="U5851">
        <f t="shared" si="93"/>
        <v>0</v>
      </c>
      <c r="V5851">
        <f ca="1"/>
        <v>0</v>
      </c>
    </row>
    <row r="5852" spans="20:22" x14ac:dyDescent="0.25">
      <c r="T5852" t="str">
        <v>No</v>
      </c>
      <c r="U5852">
        <f t="shared" si="93"/>
        <v>0</v>
      </c>
      <c r="V5852">
        <f ca="1"/>
        <v>0</v>
      </c>
    </row>
    <row r="5853" spans="20:22" x14ac:dyDescent="0.25">
      <c r="T5853" t="str">
        <v>No</v>
      </c>
      <c r="U5853">
        <f t="shared" si="93"/>
        <v>0</v>
      </c>
      <c r="V5853">
        <f ca="1"/>
        <v>0</v>
      </c>
    </row>
    <row r="5854" spans="20:22" x14ac:dyDescent="0.25">
      <c r="T5854" t="str">
        <v>No</v>
      </c>
      <c r="U5854">
        <f t="shared" si="93"/>
        <v>0</v>
      </c>
      <c r="V5854">
        <f ca="1"/>
        <v>0</v>
      </c>
    </row>
    <row r="5855" spans="20:22" x14ac:dyDescent="0.25">
      <c r="T5855" t="str">
        <v>No</v>
      </c>
      <c r="U5855">
        <f t="shared" si="93"/>
        <v>0</v>
      </c>
      <c r="V5855">
        <f ca="1"/>
        <v>0</v>
      </c>
    </row>
    <row r="5856" spans="20:22" x14ac:dyDescent="0.25">
      <c r="T5856" t="str">
        <v>No</v>
      </c>
      <c r="U5856">
        <f t="shared" si="93"/>
        <v>0</v>
      </c>
      <c r="V5856">
        <f ca="1"/>
        <v>0</v>
      </c>
    </row>
    <row r="5857" spans="20:22" x14ac:dyDescent="0.25">
      <c r="T5857" t="str">
        <v>No</v>
      </c>
      <c r="U5857">
        <f t="shared" si="93"/>
        <v>0</v>
      </c>
      <c r="V5857">
        <f ca="1"/>
        <v>0</v>
      </c>
    </row>
    <row r="5858" spans="20:22" x14ac:dyDescent="0.25">
      <c r="T5858" t="str">
        <v>No</v>
      </c>
      <c r="U5858">
        <f t="shared" si="93"/>
        <v>0</v>
      </c>
      <c r="V5858">
        <f ca="1"/>
        <v>0</v>
      </c>
    </row>
    <row r="5859" spans="20:22" x14ac:dyDescent="0.25">
      <c r="T5859" t="str">
        <v>No</v>
      </c>
      <c r="U5859">
        <f t="shared" si="93"/>
        <v>0</v>
      </c>
      <c r="V5859">
        <f ca="1"/>
        <v>0</v>
      </c>
    </row>
    <row r="5860" spans="20:22" x14ac:dyDescent="0.25">
      <c r="T5860" t="str">
        <v>No</v>
      </c>
      <c r="U5860">
        <f t="shared" si="93"/>
        <v>0</v>
      </c>
      <c r="V5860">
        <f ca="1"/>
        <v>0</v>
      </c>
    </row>
    <row r="5861" spans="20:22" x14ac:dyDescent="0.25">
      <c r="T5861" t="str">
        <v>No</v>
      </c>
      <c r="U5861">
        <f t="shared" si="93"/>
        <v>0</v>
      </c>
      <c r="V5861">
        <f ca="1"/>
        <v>0</v>
      </c>
    </row>
    <row r="5862" spans="20:22" x14ac:dyDescent="0.25">
      <c r="T5862" t="str">
        <v>No</v>
      </c>
      <c r="U5862">
        <f t="shared" si="93"/>
        <v>0</v>
      </c>
      <c r="V5862">
        <f ca="1"/>
        <v>0</v>
      </c>
    </row>
    <row r="5863" spans="20:22" x14ac:dyDescent="0.25">
      <c r="T5863" t="str">
        <v>No</v>
      </c>
      <c r="U5863">
        <f t="shared" si="93"/>
        <v>0</v>
      </c>
      <c r="V5863">
        <f ca="1"/>
        <v>0</v>
      </c>
    </row>
    <row r="5864" spans="20:22" x14ac:dyDescent="0.25">
      <c r="T5864" t="str">
        <v>No</v>
      </c>
      <c r="U5864">
        <f t="shared" si="93"/>
        <v>0</v>
      </c>
      <c r="V5864">
        <f ca="1"/>
        <v>0</v>
      </c>
    </row>
    <row r="5865" spans="20:22" x14ac:dyDescent="0.25">
      <c r="T5865" t="str">
        <v>No</v>
      </c>
      <c r="U5865">
        <f t="shared" si="93"/>
        <v>0</v>
      </c>
      <c r="V5865">
        <f ca="1"/>
        <v>0</v>
      </c>
    </row>
    <row r="5866" spans="20:22" x14ac:dyDescent="0.25">
      <c r="T5866" t="str">
        <v>No</v>
      </c>
      <c r="U5866">
        <f t="shared" si="93"/>
        <v>0</v>
      </c>
      <c r="V5866">
        <f ca="1"/>
        <v>0</v>
      </c>
    </row>
    <row r="5867" spans="20:22" x14ac:dyDescent="0.25">
      <c r="T5867" t="str">
        <v>No</v>
      </c>
      <c r="U5867">
        <f t="shared" si="93"/>
        <v>0</v>
      </c>
      <c r="V5867">
        <f ca="1"/>
        <v>0</v>
      </c>
    </row>
    <row r="5868" spans="20:22" x14ac:dyDescent="0.25">
      <c r="T5868" t="str">
        <v>No</v>
      </c>
      <c r="U5868">
        <f t="shared" si="93"/>
        <v>0</v>
      </c>
      <c r="V5868">
        <f ca="1"/>
        <v>0</v>
      </c>
    </row>
    <row r="5869" spans="20:22" x14ac:dyDescent="0.25">
      <c r="T5869" t="str">
        <v>No</v>
      </c>
      <c r="U5869">
        <f t="shared" si="93"/>
        <v>0</v>
      </c>
      <c r="V5869">
        <f ca="1"/>
        <v>0</v>
      </c>
    </row>
    <row r="5870" spans="20:22" x14ac:dyDescent="0.25">
      <c r="T5870" t="str">
        <v>No</v>
      </c>
      <c r="U5870">
        <f t="shared" si="93"/>
        <v>0</v>
      </c>
      <c r="V5870">
        <f ca="1"/>
        <v>0</v>
      </c>
    </row>
    <row r="5871" spans="20:22" x14ac:dyDescent="0.25">
      <c r="T5871" t="str">
        <v>No</v>
      </c>
      <c r="U5871">
        <f t="shared" si="93"/>
        <v>0</v>
      </c>
      <c r="V5871">
        <f ca="1"/>
        <v>0</v>
      </c>
    </row>
    <row r="5872" spans="20:22" x14ac:dyDescent="0.25">
      <c r="T5872" t="str">
        <v>No</v>
      </c>
      <c r="U5872">
        <f t="shared" si="93"/>
        <v>0</v>
      </c>
      <c r="V5872">
        <f ca="1"/>
        <v>0</v>
      </c>
    </row>
    <row r="5873" spans="20:22" x14ac:dyDescent="0.25">
      <c r="T5873" t="str">
        <v>No</v>
      </c>
      <c r="U5873">
        <f t="shared" si="93"/>
        <v>0</v>
      </c>
      <c r="V5873">
        <f ca="1"/>
        <v>0</v>
      </c>
    </row>
    <row r="5874" spans="20:22" x14ac:dyDescent="0.25">
      <c r="T5874" t="str">
        <v>No</v>
      </c>
      <c r="U5874">
        <f t="shared" si="93"/>
        <v>0</v>
      </c>
      <c r="V5874">
        <f ca="1"/>
        <v>0</v>
      </c>
    </row>
    <row r="5875" spans="20:22" x14ac:dyDescent="0.25">
      <c r="T5875" t="str">
        <v>No</v>
      </c>
      <c r="U5875">
        <f t="shared" si="93"/>
        <v>0</v>
      </c>
      <c r="V5875">
        <f ca="1"/>
        <v>0</v>
      </c>
    </row>
    <row r="5876" spans="20:22" x14ac:dyDescent="0.25">
      <c r="T5876" t="str">
        <v>No</v>
      </c>
      <c r="U5876">
        <f t="shared" si="93"/>
        <v>0</v>
      </c>
      <c r="V5876">
        <f ca="1"/>
        <v>0</v>
      </c>
    </row>
    <row r="5877" spans="20:22" x14ac:dyDescent="0.25">
      <c r="T5877" t="str">
        <v>No</v>
      </c>
      <c r="U5877">
        <f t="shared" si="93"/>
        <v>0</v>
      </c>
      <c r="V5877">
        <f ca="1"/>
        <v>0</v>
      </c>
    </row>
    <row r="5878" spans="20:22" x14ac:dyDescent="0.25">
      <c r="T5878" t="str">
        <v>No</v>
      </c>
      <c r="U5878">
        <f t="shared" si="93"/>
        <v>0</v>
      </c>
      <c r="V5878">
        <f ca="1"/>
        <v>0</v>
      </c>
    </row>
    <row r="5879" spans="20:22" x14ac:dyDescent="0.25">
      <c r="T5879" t="str">
        <v>No</v>
      </c>
      <c r="U5879">
        <f t="shared" si="93"/>
        <v>0</v>
      </c>
      <c r="V5879">
        <f ca="1"/>
        <v>0</v>
      </c>
    </row>
    <row r="5880" spans="20:22" x14ac:dyDescent="0.25">
      <c r="T5880" t="str">
        <v>No</v>
      </c>
      <c r="U5880">
        <f t="shared" si="93"/>
        <v>0</v>
      </c>
      <c r="V5880">
        <f ca="1"/>
        <v>0</v>
      </c>
    </row>
    <row r="5881" spans="20:22" x14ac:dyDescent="0.25">
      <c r="T5881" t="str">
        <v>No</v>
      </c>
      <c r="U5881">
        <f t="shared" si="93"/>
        <v>0</v>
      </c>
      <c r="V5881">
        <f ca="1"/>
        <v>0</v>
      </c>
    </row>
    <row r="5882" spans="20:22" x14ac:dyDescent="0.25">
      <c r="T5882" t="str">
        <v>No</v>
      </c>
      <c r="U5882">
        <f t="shared" si="93"/>
        <v>0</v>
      </c>
      <c r="V5882">
        <f ca="1"/>
        <v>0</v>
      </c>
    </row>
    <row r="5883" spans="20:22" x14ac:dyDescent="0.25">
      <c r="T5883" t="str">
        <v>No</v>
      </c>
      <c r="U5883">
        <f t="shared" si="93"/>
        <v>0</v>
      </c>
      <c r="V5883">
        <f ca="1"/>
        <v>0</v>
      </c>
    </row>
    <row r="5884" spans="20:22" x14ac:dyDescent="0.25">
      <c r="T5884" t="str">
        <v>No</v>
      </c>
      <c r="U5884">
        <f t="shared" si="93"/>
        <v>0</v>
      </c>
      <c r="V5884">
        <f ca="1"/>
        <v>0</v>
      </c>
    </row>
    <row r="5885" spans="20:22" x14ac:dyDescent="0.25">
      <c r="T5885" t="str">
        <v>No</v>
      </c>
      <c r="U5885">
        <f t="shared" si="93"/>
        <v>0</v>
      </c>
      <c r="V5885">
        <f ca="1"/>
        <v>0</v>
      </c>
    </row>
    <row r="5886" spans="20:22" x14ac:dyDescent="0.25">
      <c r="T5886" t="str">
        <v>No</v>
      </c>
      <c r="U5886">
        <f t="shared" si="93"/>
        <v>0</v>
      </c>
      <c r="V5886">
        <f ca="1"/>
        <v>0</v>
      </c>
    </row>
    <row r="5887" spans="20:22" x14ac:dyDescent="0.25">
      <c r="T5887" t="str">
        <v>No</v>
      </c>
      <c r="U5887">
        <f t="shared" si="93"/>
        <v>0</v>
      </c>
      <c r="V5887">
        <f ca="1"/>
        <v>0</v>
      </c>
    </row>
    <row r="5888" spans="20:22" x14ac:dyDescent="0.25">
      <c r="T5888" t="str">
        <v>No</v>
      </c>
      <c r="U5888">
        <f t="shared" si="93"/>
        <v>0</v>
      </c>
      <c r="V5888">
        <f ca="1"/>
        <v>0</v>
      </c>
    </row>
    <row r="5889" spans="20:22" x14ac:dyDescent="0.25">
      <c r="T5889" t="str">
        <v>No</v>
      </c>
      <c r="U5889">
        <f t="shared" si="93"/>
        <v>0</v>
      </c>
      <c r="V5889">
        <f ca="1"/>
        <v>0</v>
      </c>
    </row>
    <row r="5890" spans="20:22" x14ac:dyDescent="0.25">
      <c r="T5890" t="str">
        <v>No</v>
      </c>
      <c r="U5890">
        <f t="shared" si="93"/>
        <v>0</v>
      </c>
      <c r="V5890">
        <f ca="1"/>
        <v>0</v>
      </c>
    </row>
    <row r="5891" spans="20:22" x14ac:dyDescent="0.25">
      <c r="T5891" t="str">
        <v>No</v>
      </c>
      <c r="U5891">
        <f t="shared" si="93"/>
        <v>0</v>
      </c>
      <c r="V5891">
        <f ca="1"/>
        <v>0</v>
      </c>
    </row>
    <row r="5892" spans="20:22" x14ac:dyDescent="0.25">
      <c r="T5892" t="str">
        <v>No</v>
      </c>
      <c r="U5892">
        <f t="shared" si="93"/>
        <v>0</v>
      </c>
      <c r="V5892">
        <f ca="1"/>
        <v>0</v>
      </c>
    </row>
    <row r="5893" spans="20:22" x14ac:dyDescent="0.25">
      <c r="T5893" t="str">
        <v>No</v>
      </c>
      <c r="U5893">
        <f t="shared" si="93"/>
        <v>0</v>
      </c>
      <c r="V5893">
        <f ca="1"/>
        <v>1</v>
      </c>
    </row>
    <row r="5894" spans="20:22" x14ac:dyDescent="0.25">
      <c r="T5894" t="str">
        <v>No</v>
      </c>
      <c r="U5894">
        <f t="shared" si="93"/>
        <v>0</v>
      </c>
      <c r="V5894">
        <f ca="1"/>
        <v>2</v>
      </c>
    </row>
    <row r="5895" spans="20:22" x14ac:dyDescent="0.25">
      <c r="T5895" t="str">
        <v>No</v>
      </c>
      <c r="U5895">
        <f t="shared" si="93"/>
        <v>0</v>
      </c>
      <c r="V5895">
        <f ca="1"/>
        <v>0</v>
      </c>
    </row>
    <row r="5896" spans="20:22" x14ac:dyDescent="0.25">
      <c r="T5896" t="str">
        <v>No</v>
      </c>
      <c r="U5896">
        <f t="shared" si="93"/>
        <v>0</v>
      </c>
      <c r="V5896">
        <f ca="1"/>
        <v>1</v>
      </c>
    </row>
    <row r="5897" spans="20:22" x14ac:dyDescent="0.25">
      <c r="T5897" t="str">
        <v>No</v>
      </c>
      <c r="U5897">
        <f t="shared" si="93"/>
        <v>0</v>
      </c>
      <c r="V5897">
        <f ca="1"/>
        <v>0</v>
      </c>
    </row>
    <row r="5898" spans="20:22" x14ac:dyDescent="0.25">
      <c r="T5898" t="str">
        <v>No</v>
      </c>
      <c r="U5898">
        <f t="shared" si="93"/>
        <v>0</v>
      </c>
      <c r="V5898">
        <f ca="1"/>
        <v>1</v>
      </c>
    </row>
    <row r="5899" spans="20:22" x14ac:dyDescent="0.25">
      <c r="T5899" t="str">
        <v>No</v>
      </c>
      <c r="U5899">
        <f t="shared" si="93"/>
        <v>0</v>
      </c>
      <c r="V5899">
        <f ca="1"/>
        <v>1</v>
      </c>
    </row>
    <row r="5900" spans="20:22" x14ac:dyDescent="0.25">
      <c r="T5900" t="str">
        <v>No</v>
      </c>
      <c r="U5900">
        <f t="shared" si="93"/>
        <v>0</v>
      </c>
      <c r="V5900">
        <f ca="1"/>
        <v>1</v>
      </c>
    </row>
    <row r="5901" spans="20:22" x14ac:dyDescent="0.25">
      <c r="T5901" t="str">
        <v>No</v>
      </c>
      <c r="U5901">
        <f t="shared" si="93"/>
        <v>0</v>
      </c>
      <c r="V5901">
        <f ca="1"/>
        <v>2</v>
      </c>
    </row>
    <row r="5902" spans="20:22" x14ac:dyDescent="0.25">
      <c r="T5902" t="str">
        <v>No</v>
      </c>
      <c r="U5902">
        <f t="shared" si="93"/>
        <v>0</v>
      </c>
      <c r="V5902">
        <f ca="1"/>
        <v>0</v>
      </c>
    </row>
    <row r="5903" spans="20:22" x14ac:dyDescent="0.25">
      <c r="T5903" t="str">
        <v>No</v>
      </c>
      <c r="U5903">
        <f t="shared" si="93"/>
        <v>0</v>
      </c>
      <c r="V5903">
        <f ca="1"/>
        <v>2</v>
      </c>
    </row>
    <row r="5904" spans="20:22" x14ac:dyDescent="0.25">
      <c r="T5904" t="str">
        <v>No</v>
      </c>
      <c r="U5904">
        <f t="shared" ref="U5904:U5967" si="94">IF(T5904="Yes",1,0)</f>
        <v>0</v>
      </c>
      <c r="V5904">
        <f ca="1"/>
        <v>1</v>
      </c>
    </row>
    <row r="5905" spans="20:22" x14ac:dyDescent="0.25">
      <c r="T5905" t="str">
        <v>No</v>
      </c>
      <c r="U5905">
        <f t="shared" si="94"/>
        <v>0</v>
      </c>
      <c r="V5905">
        <f ca="1"/>
        <v>2</v>
      </c>
    </row>
    <row r="5906" spans="20:22" x14ac:dyDescent="0.25">
      <c r="T5906" t="str">
        <v>No</v>
      </c>
      <c r="U5906">
        <f t="shared" si="94"/>
        <v>0</v>
      </c>
      <c r="V5906">
        <f ca="1"/>
        <v>0</v>
      </c>
    </row>
    <row r="5907" spans="20:22" x14ac:dyDescent="0.25">
      <c r="T5907" t="str">
        <v>No</v>
      </c>
      <c r="U5907">
        <f t="shared" si="94"/>
        <v>0</v>
      </c>
      <c r="V5907">
        <f ca="1"/>
        <v>0</v>
      </c>
    </row>
    <row r="5908" spans="20:22" x14ac:dyDescent="0.25">
      <c r="T5908" t="str">
        <v>No</v>
      </c>
      <c r="U5908">
        <f t="shared" si="94"/>
        <v>0</v>
      </c>
      <c r="V5908">
        <f ca="1"/>
        <v>1</v>
      </c>
    </row>
    <row r="5909" spans="20:22" x14ac:dyDescent="0.25">
      <c r="T5909" t="str">
        <v>No</v>
      </c>
      <c r="U5909">
        <f t="shared" si="94"/>
        <v>0</v>
      </c>
      <c r="V5909">
        <f ca="1"/>
        <v>2</v>
      </c>
    </row>
    <row r="5910" spans="20:22" x14ac:dyDescent="0.25">
      <c r="T5910" t="str">
        <v>No</v>
      </c>
      <c r="U5910">
        <f t="shared" si="94"/>
        <v>0</v>
      </c>
      <c r="V5910">
        <f ca="1"/>
        <v>1</v>
      </c>
    </row>
    <row r="5911" spans="20:22" x14ac:dyDescent="0.25">
      <c r="T5911" t="str">
        <v>No</v>
      </c>
      <c r="U5911">
        <f t="shared" si="94"/>
        <v>0</v>
      </c>
      <c r="V5911">
        <f ca="1"/>
        <v>0</v>
      </c>
    </row>
    <row r="5912" spans="20:22" x14ac:dyDescent="0.25">
      <c r="T5912" t="str">
        <v>No</v>
      </c>
      <c r="U5912">
        <f t="shared" si="94"/>
        <v>0</v>
      </c>
      <c r="V5912">
        <f ca="1"/>
        <v>1</v>
      </c>
    </row>
    <row r="5913" spans="20:22" x14ac:dyDescent="0.25">
      <c r="T5913" t="str">
        <v>No</v>
      </c>
      <c r="U5913">
        <f t="shared" si="94"/>
        <v>0</v>
      </c>
      <c r="V5913">
        <f ca="1"/>
        <v>1</v>
      </c>
    </row>
    <row r="5914" spans="20:22" x14ac:dyDescent="0.25">
      <c r="T5914" t="str">
        <v>No</v>
      </c>
      <c r="U5914">
        <f t="shared" si="94"/>
        <v>0</v>
      </c>
      <c r="V5914">
        <f ca="1"/>
        <v>3</v>
      </c>
    </row>
    <row r="5915" spans="20:22" x14ac:dyDescent="0.25">
      <c r="T5915" t="str">
        <v>No</v>
      </c>
      <c r="U5915">
        <f t="shared" si="94"/>
        <v>0</v>
      </c>
      <c r="V5915">
        <f ca="1"/>
        <v>3</v>
      </c>
    </row>
    <row r="5916" spans="20:22" x14ac:dyDescent="0.25">
      <c r="T5916" t="str">
        <v>No</v>
      </c>
      <c r="U5916">
        <f t="shared" si="94"/>
        <v>0</v>
      </c>
      <c r="V5916">
        <f ca="1"/>
        <v>3</v>
      </c>
    </row>
    <row r="5917" spans="20:22" x14ac:dyDescent="0.25">
      <c r="T5917" t="str">
        <v>No</v>
      </c>
      <c r="U5917">
        <f t="shared" si="94"/>
        <v>0</v>
      </c>
      <c r="V5917">
        <f ca="1"/>
        <v>0</v>
      </c>
    </row>
    <row r="5918" spans="20:22" x14ac:dyDescent="0.25">
      <c r="T5918" t="str">
        <v>No</v>
      </c>
      <c r="U5918">
        <f t="shared" si="94"/>
        <v>0</v>
      </c>
      <c r="V5918">
        <f ca="1"/>
        <v>0</v>
      </c>
    </row>
    <row r="5919" spans="20:22" x14ac:dyDescent="0.25">
      <c r="T5919" t="str">
        <v>No</v>
      </c>
      <c r="U5919">
        <f t="shared" si="94"/>
        <v>0</v>
      </c>
      <c r="V5919">
        <f ca="1"/>
        <v>3</v>
      </c>
    </row>
    <row r="5920" spans="20:22" x14ac:dyDescent="0.25">
      <c r="T5920" t="str">
        <v>No</v>
      </c>
      <c r="U5920">
        <f t="shared" si="94"/>
        <v>0</v>
      </c>
      <c r="V5920">
        <f ca="1"/>
        <v>2</v>
      </c>
    </row>
    <row r="5921" spans="20:22" x14ac:dyDescent="0.25">
      <c r="T5921" t="str">
        <v>No</v>
      </c>
      <c r="U5921">
        <f t="shared" si="94"/>
        <v>0</v>
      </c>
      <c r="V5921">
        <f ca="1"/>
        <v>2</v>
      </c>
    </row>
    <row r="5922" spans="20:22" x14ac:dyDescent="0.25">
      <c r="T5922" t="str">
        <v>No</v>
      </c>
      <c r="U5922">
        <f t="shared" si="94"/>
        <v>0</v>
      </c>
      <c r="V5922">
        <f ca="1"/>
        <v>1</v>
      </c>
    </row>
    <row r="5923" spans="20:22" x14ac:dyDescent="0.25">
      <c r="T5923" t="str">
        <v>No</v>
      </c>
      <c r="U5923">
        <f t="shared" si="94"/>
        <v>0</v>
      </c>
      <c r="V5923">
        <f ca="1"/>
        <v>2</v>
      </c>
    </row>
    <row r="5924" spans="20:22" x14ac:dyDescent="0.25">
      <c r="T5924" t="str">
        <v>No</v>
      </c>
      <c r="U5924">
        <f t="shared" si="94"/>
        <v>0</v>
      </c>
      <c r="V5924">
        <f ca="1"/>
        <v>1</v>
      </c>
    </row>
    <row r="5925" spans="20:22" x14ac:dyDescent="0.25">
      <c r="T5925" t="str">
        <v>No</v>
      </c>
      <c r="U5925">
        <f t="shared" si="94"/>
        <v>0</v>
      </c>
      <c r="V5925">
        <f ca="1"/>
        <v>0</v>
      </c>
    </row>
    <row r="5926" spans="20:22" x14ac:dyDescent="0.25">
      <c r="T5926" t="str">
        <v>No</v>
      </c>
      <c r="U5926">
        <f t="shared" si="94"/>
        <v>0</v>
      </c>
      <c r="V5926">
        <f ca="1"/>
        <v>2</v>
      </c>
    </row>
    <row r="5927" spans="20:22" x14ac:dyDescent="0.25">
      <c r="T5927" t="str">
        <v>No</v>
      </c>
      <c r="U5927">
        <f t="shared" si="94"/>
        <v>0</v>
      </c>
      <c r="V5927">
        <f ca="1"/>
        <v>2</v>
      </c>
    </row>
    <row r="5928" spans="20:22" x14ac:dyDescent="0.25">
      <c r="T5928" t="str">
        <v>No</v>
      </c>
      <c r="U5928">
        <f t="shared" si="94"/>
        <v>0</v>
      </c>
      <c r="V5928">
        <f ca="1"/>
        <v>0</v>
      </c>
    </row>
    <row r="5929" spans="20:22" x14ac:dyDescent="0.25">
      <c r="T5929" t="str">
        <v>No</v>
      </c>
      <c r="U5929">
        <f t="shared" si="94"/>
        <v>0</v>
      </c>
      <c r="V5929">
        <f ca="1"/>
        <v>1</v>
      </c>
    </row>
    <row r="5930" spans="20:22" x14ac:dyDescent="0.25">
      <c r="T5930" t="str">
        <v>No</v>
      </c>
      <c r="U5930">
        <f t="shared" si="94"/>
        <v>0</v>
      </c>
      <c r="V5930">
        <f ca="1"/>
        <v>2</v>
      </c>
    </row>
    <row r="5931" spans="20:22" x14ac:dyDescent="0.25">
      <c r="T5931" t="str">
        <v>No</v>
      </c>
      <c r="U5931">
        <f t="shared" si="94"/>
        <v>0</v>
      </c>
      <c r="V5931">
        <f ca="1"/>
        <v>2</v>
      </c>
    </row>
    <row r="5932" spans="20:22" x14ac:dyDescent="0.25">
      <c r="T5932" t="str">
        <v>No</v>
      </c>
      <c r="U5932">
        <f t="shared" si="94"/>
        <v>0</v>
      </c>
      <c r="V5932">
        <f ca="1"/>
        <v>2</v>
      </c>
    </row>
    <row r="5933" spans="20:22" x14ac:dyDescent="0.25">
      <c r="T5933" t="str">
        <v>No</v>
      </c>
      <c r="U5933">
        <f t="shared" si="94"/>
        <v>0</v>
      </c>
      <c r="V5933">
        <f ca="1"/>
        <v>2</v>
      </c>
    </row>
    <row r="5934" spans="20:22" x14ac:dyDescent="0.25">
      <c r="T5934" t="str">
        <v>No</v>
      </c>
      <c r="U5934">
        <f t="shared" si="94"/>
        <v>0</v>
      </c>
      <c r="V5934">
        <f ca="1"/>
        <v>1</v>
      </c>
    </row>
    <row r="5935" spans="20:22" x14ac:dyDescent="0.25">
      <c r="T5935" t="str">
        <v>No</v>
      </c>
      <c r="U5935">
        <f t="shared" si="94"/>
        <v>0</v>
      </c>
      <c r="V5935">
        <f ca="1"/>
        <v>2</v>
      </c>
    </row>
    <row r="5936" spans="20:22" x14ac:dyDescent="0.25">
      <c r="T5936" t="str">
        <v>No</v>
      </c>
      <c r="U5936">
        <f t="shared" si="94"/>
        <v>0</v>
      </c>
      <c r="V5936">
        <f ca="1"/>
        <v>0</v>
      </c>
    </row>
    <row r="5937" spans="20:22" x14ac:dyDescent="0.25">
      <c r="T5937" t="str">
        <v>No</v>
      </c>
      <c r="U5937">
        <f t="shared" si="94"/>
        <v>0</v>
      </c>
      <c r="V5937">
        <f ca="1"/>
        <v>2</v>
      </c>
    </row>
    <row r="5938" spans="20:22" x14ac:dyDescent="0.25">
      <c r="T5938" t="str">
        <v>No</v>
      </c>
      <c r="U5938">
        <f t="shared" si="94"/>
        <v>0</v>
      </c>
      <c r="V5938">
        <f ca="1"/>
        <v>0</v>
      </c>
    </row>
    <row r="5939" spans="20:22" x14ac:dyDescent="0.25">
      <c r="T5939" t="str">
        <v>No</v>
      </c>
      <c r="U5939">
        <f t="shared" si="94"/>
        <v>0</v>
      </c>
      <c r="V5939">
        <f ca="1"/>
        <v>1</v>
      </c>
    </row>
    <row r="5940" spans="20:22" x14ac:dyDescent="0.25">
      <c r="T5940" t="str">
        <v>No</v>
      </c>
      <c r="U5940">
        <f t="shared" si="94"/>
        <v>0</v>
      </c>
      <c r="V5940">
        <f ca="1"/>
        <v>1</v>
      </c>
    </row>
    <row r="5941" spans="20:22" x14ac:dyDescent="0.25">
      <c r="T5941" t="str">
        <v>No</v>
      </c>
      <c r="U5941">
        <f t="shared" si="94"/>
        <v>0</v>
      </c>
      <c r="V5941">
        <f ca="1"/>
        <v>2</v>
      </c>
    </row>
    <row r="5942" spans="20:22" x14ac:dyDescent="0.25">
      <c r="T5942" t="str">
        <v>No</v>
      </c>
      <c r="U5942">
        <f t="shared" si="94"/>
        <v>0</v>
      </c>
      <c r="V5942">
        <f ca="1"/>
        <v>2</v>
      </c>
    </row>
    <row r="5943" spans="20:22" x14ac:dyDescent="0.25">
      <c r="T5943" t="str">
        <v>No</v>
      </c>
      <c r="U5943">
        <f t="shared" si="94"/>
        <v>0</v>
      </c>
      <c r="V5943">
        <f ca="1"/>
        <v>2</v>
      </c>
    </row>
    <row r="5944" spans="20:22" x14ac:dyDescent="0.25">
      <c r="T5944" t="str">
        <v>No</v>
      </c>
      <c r="U5944">
        <f t="shared" si="94"/>
        <v>0</v>
      </c>
      <c r="V5944">
        <f ca="1"/>
        <v>1</v>
      </c>
    </row>
    <row r="5945" spans="20:22" x14ac:dyDescent="0.25">
      <c r="T5945" t="str">
        <v>No</v>
      </c>
      <c r="U5945">
        <f t="shared" si="94"/>
        <v>0</v>
      </c>
      <c r="V5945">
        <f ca="1"/>
        <v>0</v>
      </c>
    </row>
    <row r="5946" spans="20:22" x14ac:dyDescent="0.25">
      <c r="T5946" t="str">
        <v>No</v>
      </c>
      <c r="U5946">
        <f t="shared" si="94"/>
        <v>0</v>
      </c>
      <c r="V5946">
        <f ca="1"/>
        <v>2</v>
      </c>
    </row>
    <row r="5947" spans="20:22" x14ac:dyDescent="0.25">
      <c r="T5947" t="str">
        <v>No</v>
      </c>
      <c r="U5947">
        <f t="shared" si="94"/>
        <v>0</v>
      </c>
      <c r="V5947">
        <f ca="1"/>
        <v>2</v>
      </c>
    </row>
    <row r="5948" spans="20:22" x14ac:dyDescent="0.25">
      <c r="T5948" t="str">
        <v>No</v>
      </c>
      <c r="U5948">
        <f t="shared" si="94"/>
        <v>0</v>
      </c>
      <c r="V5948">
        <f ca="1"/>
        <v>1</v>
      </c>
    </row>
    <row r="5949" spans="20:22" x14ac:dyDescent="0.25">
      <c r="T5949" t="str">
        <v>No</v>
      </c>
      <c r="U5949">
        <f t="shared" si="94"/>
        <v>0</v>
      </c>
      <c r="V5949">
        <f ca="1"/>
        <v>1</v>
      </c>
    </row>
    <row r="5950" spans="20:22" x14ac:dyDescent="0.25">
      <c r="T5950" t="str">
        <v>No</v>
      </c>
      <c r="U5950">
        <f t="shared" si="94"/>
        <v>0</v>
      </c>
      <c r="V5950">
        <f ca="1"/>
        <v>1</v>
      </c>
    </row>
    <row r="5951" spans="20:22" x14ac:dyDescent="0.25">
      <c r="T5951" t="str">
        <v>No</v>
      </c>
      <c r="U5951">
        <f t="shared" si="94"/>
        <v>0</v>
      </c>
      <c r="V5951">
        <f ca="1"/>
        <v>2</v>
      </c>
    </row>
    <row r="5952" spans="20:22" x14ac:dyDescent="0.25">
      <c r="T5952" t="str">
        <v>No</v>
      </c>
      <c r="U5952">
        <f t="shared" si="94"/>
        <v>0</v>
      </c>
      <c r="V5952">
        <f ca="1"/>
        <v>1</v>
      </c>
    </row>
    <row r="5953" spans="20:22" x14ac:dyDescent="0.25">
      <c r="T5953" t="str">
        <v>No</v>
      </c>
      <c r="U5953">
        <f t="shared" si="94"/>
        <v>0</v>
      </c>
      <c r="V5953">
        <f ca="1"/>
        <v>0</v>
      </c>
    </row>
    <row r="5954" spans="20:22" x14ac:dyDescent="0.25">
      <c r="T5954" t="str">
        <v>No</v>
      </c>
      <c r="U5954">
        <f t="shared" si="94"/>
        <v>0</v>
      </c>
      <c r="V5954">
        <f ca="1"/>
        <v>2</v>
      </c>
    </row>
    <row r="5955" spans="20:22" x14ac:dyDescent="0.25">
      <c r="T5955" t="str">
        <v>No</v>
      </c>
      <c r="U5955">
        <f t="shared" si="94"/>
        <v>0</v>
      </c>
      <c r="V5955">
        <f ca="1"/>
        <v>1</v>
      </c>
    </row>
    <row r="5956" spans="20:22" x14ac:dyDescent="0.25">
      <c r="T5956" t="str">
        <v>No</v>
      </c>
      <c r="U5956">
        <f t="shared" si="94"/>
        <v>0</v>
      </c>
      <c r="V5956">
        <f ca="1"/>
        <v>2</v>
      </c>
    </row>
    <row r="5957" spans="20:22" x14ac:dyDescent="0.25">
      <c r="T5957" t="str">
        <v>No</v>
      </c>
      <c r="U5957">
        <f t="shared" si="94"/>
        <v>0</v>
      </c>
      <c r="V5957">
        <f ca="1"/>
        <v>0</v>
      </c>
    </row>
    <row r="5958" spans="20:22" x14ac:dyDescent="0.25">
      <c r="T5958" t="str">
        <v>No</v>
      </c>
      <c r="U5958">
        <f t="shared" si="94"/>
        <v>0</v>
      </c>
      <c r="V5958">
        <f ca="1"/>
        <v>2</v>
      </c>
    </row>
    <row r="5959" spans="20:22" x14ac:dyDescent="0.25">
      <c r="T5959" t="str">
        <v>No</v>
      </c>
      <c r="U5959">
        <f t="shared" si="94"/>
        <v>0</v>
      </c>
      <c r="V5959">
        <f ca="1"/>
        <v>2</v>
      </c>
    </row>
    <row r="5960" spans="20:22" x14ac:dyDescent="0.25">
      <c r="T5960" t="str">
        <v>No</v>
      </c>
      <c r="U5960">
        <f t="shared" si="94"/>
        <v>0</v>
      </c>
      <c r="V5960">
        <f ca="1"/>
        <v>1</v>
      </c>
    </row>
    <row r="5961" spans="20:22" x14ac:dyDescent="0.25">
      <c r="T5961" t="str">
        <v>No</v>
      </c>
      <c r="U5961">
        <f t="shared" si="94"/>
        <v>0</v>
      </c>
      <c r="V5961">
        <f ca="1"/>
        <v>1</v>
      </c>
    </row>
    <row r="5962" spans="20:22" x14ac:dyDescent="0.25">
      <c r="T5962" t="str">
        <v>No</v>
      </c>
      <c r="U5962">
        <f t="shared" si="94"/>
        <v>0</v>
      </c>
      <c r="V5962">
        <f ca="1"/>
        <v>2</v>
      </c>
    </row>
    <row r="5963" spans="20:22" x14ac:dyDescent="0.25">
      <c r="T5963" t="str">
        <v>No</v>
      </c>
      <c r="U5963">
        <f t="shared" si="94"/>
        <v>0</v>
      </c>
      <c r="V5963">
        <f ca="1"/>
        <v>0</v>
      </c>
    </row>
    <row r="5964" spans="20:22" x14ac:dyDescent="0.25">
      <c r="T5964" t="str">
        <v>No</v>
      </c>
      <c r="U5964">
        <f t="shared" si="94"/>
        <v>0</v>
      </c>
      <c r="V5964">
        <f ca="1"/>
        <v>1</v>
      </c>
    </row>
    <row r="5965" spans="20:22" x14ac:dyDescent="0.25">
      <c r="T5965" t="str">
        <v>No</v>
      </c>
      <c r="U5965">
        <f t="shared" si="94"/>
        <v>0</v>
      </c>
      <c r="V5965">
        <f ca="1"/>
        <v>2</v>
      </c>
    </row>
    <row r="5966" spans="20:22" x14ac:dyDescent="0.25">
      <c r="T5966" t="str">
        <v>No</v>
      </c>
      <c r="U5966">
        <f t="shared" si="94"/>
        <v>0</v>
      </c>
      <c r="V5966">
        <f ca="1"/>
        <v>0</v>
      </c>
    </row>
    <row r="5967" spans="20:22" x14ac:dyDescent="0.25">
      <c r="T5967" t="str">
        <v>No</v>
      </c>
      <c r="U5967">
        <f t="shared" si="94"/>
        <v>0</v>
      </c>
      <c r="V5967">
        <f ca="1"/>
        <v>0</v>
      </c>
    </row>
    <row r="5968" spans="20:22" x14ac:dyDescent="0.25">
      <c r="T5968" t="str">
        <v>No</v>
      </c>
      <c r="U5968">
        <f t="shared" ref="U5968:U6031" si="95">IF(T5968="Yes",1,0)</f>
        <v>0</v>
      </c>
      <c r="V5968">
        <f ca="1"/>
        <v>1</v>
      </c>
    </row>
    <row r="5969" spans="20:22" x14ac:dyDescent="0.25">
      <c r="T5969" t="str">
        <v>No</v>
      </c>
      <c r="U5969">
        <f t="shared" si="95"/>
        <v>0</v>
      </c>
      <c r="V5969">
        <f ca="1"/>
        <v>1</v>
      </c>
    </row>
    <row r="5970" spans="20:22" x14ac:dyDescent="0.25">
      <c r="T5970" t="str">
        <v>No</v>
      </c>
      <c r="U5970">
        <f t="shared" si="95"/>
        <v>0</v>
      </c>
      <c r="V5970">
        <f ca="1"/>
        <v>1</v>
      </c>
    </row>
    <row r="5971" spans="20:22" x14ac:dyDescent="0.25">
      <c r="T5971" t="str">
        <v>No</v>
      </c>
      <c r="U5971">
        <f t="shared" si="95"/>
        <v>0</v>
      </c>
      <c r="V5971">
        <f ca="1"/>
        <v>2</v>
      </c>
    </row>
    <row r="5972" spans="20:22" x14ac:dyDescent="0.25">
      <c r="T5972" t="str">
        <v>No</v>
      </c>
      <c r="U5972">
        <f t="shared" si="95"/>
        <v>0</v>
      </c>
      <c r="V5972">
        <f ca="1"/>
        <v>0</v>
      </c>
    </row>
    <row r="5973" spans="20:22" x14ac:dyDescent="0.25">
      <c r="T5973" t="str">
        <v>No</v>
      </c>
      <c r="U5973">
        <f t="shared" si="95"/>
        <v>0</v>
      </c>
      <c r="V5973">
        <f ca="1"/>
        <v>0</v>
      </c>
    </row>
    <row r="5974" spans="20:22" x14ac:dyDescent="0.25">
      <c r="T5974" t="str">
        <v>No</v>
      </c>
      <c r="U5974">
        <f t="shared" si="95"/>
        <v>0</v>
      </c>
      <c r="V5974">
        <f ca="1"/>
        <v>0</v>
      </c>
    </row>
    <row r="5975" spans="20:22" x14ac:dyDescent="0.25">
      <c r="T5975" t="str">
        <v>No</v>
      </c>
      <c r="U5975">
        <f t="shared" si="95"/>
        <v>0</v>
      </c>
      <c r="V5975">
        <f ca="1"/>
        <v>0</v>
      </c>
    </row>
    <row r="5976" spans="20:22" x14ac:dyDescent="0.25">
      <c r="T5976" t="str">
        <v>No</v>
      </c>
      <c r="U5976">
        <f t="shared" si="95"/>
        <v>0</v>
      </c>
      <c r="V5976">
        <f ca="1"/>
        <v>0</v>
      </c>
    </row>
    <row r="5977" spans="20:22" x14ac:dyDescent="0.25">
      <c r="T5977" t="str">
        <v>No</v>
      </c>
      <c r="U5977">
        <f t="shared" si="95"/>
        <v>0</v>
      </c>
      <c r="V5977">
        <f ca="1"/>
        <v>0</v>
      </c>
    </row>
    <row r="5978" spans="20:22" x14ac:dyDescent="0.25">
      <c r="T5978" t="str">
        <v>No</v>
      </c>
      <c r="U5978">
        <f t="shared" si="95"/>
        <v>0</v>
      </c>
      <c r="V5978">
        <f ca="1"/>
        <v>0</v>
      </c>
    </row>
    <row r="5979" spans="20:22" x14ac:dyDescent="0.25">
      <c r="T5979" t="str">
        <v>No</v>
      </c>
      <c r="U5979">
        <f t="shared" si="95"/>
        <v>0</v>
      </c>
      <c r="V5979">
        <f ca="1"/>
        <v>0</v>
      </c>
    </row>
    <row r="5980" spans="20:22" x14ac:dyDescent="0.25">
      <c r="T5980" t="str">
        <v>No</v>
      </c>
      <c r="U5980">
        <f t="shared" si="95"/>
        <v>0</v>
      </c>
      <c r="V5980">
        <f ca="1"/>
        <v>0</v>
      </c>
    </row>
    <row r="5981" spans="20:22" x14ac:dyDescent="0.25">
      <c r="T5981" t="str">
        <v>No</v>
      </c>
      <c r="U5981">
        <f t="shared" si="95"/>
        <v>0</v>
      </c>
      <c r="V5981">
        <f ca="1"/>
        <v>0</v>
      </c>
    </row>
    <row r="5982" spans="20:22" x14ac:dyDescent="0.25">
      <c r="T5982" t="str">
        <v>No</v>
      </c>
      <c r="U5982">
        <f t="shared" si="95"/>
        <v>0</v>
      </c>
      <c r="V5982">
        <f ca="1"/>
        <v>0</v>
      </c>
    </row>
    <row r="5983" spans="20:22" x14ac:dyDescent="0.25">
      <c r="T5983" t="str">
        <v>No</v>
      </c>
      <c r="U5983">
        <f t="shared" si="95"/>
        <v>0</v>
      </c>
      <c r="V5983">
        <f ca="1"/>
        <v>0</v>
      </c>
    </row>
    <row r="5984" spans="20:22" x14ac:dyDescent="0.25">
      <c r="T5984" t="str">
        <v>No</v>
      </c>
      <c r="U5984">
        <f t="shared" si="95"/>
        <v>0</v>
      </c>
      <c r="V5984">
        <f ca="1"/>
        <v>0</v>
      </c>
    </row>
    <row r="5985" spans="20:22" x14ac:dyDescent="0.25">
      <c r="T5985" t="str">
        <v>No</v>
      </c>
      <c r="U5985">
        <f t="shared" si="95"/>
        <v>0</v>
      </c>
      <c r="V5985">
        <f ca="1"/>
        <v>0</v>
      </c>
    </row>
    <row r="5986" spans="20:22" x14ac:dyDescent="0.25">
      <c r="T5986" t="str">
        <v>No</v>
      </c>
      <c r="U5986">
        <f t="shared" si="95"/>
        <v>0</v>
      </c>
      <c r="V5986">
        <f ca="1"/>
        <v>0</v>
      </c>
    </row>
    <row r="5987" spans="20:22" x14ac:dyDescent="0.25">
      <c r="T5987" t="str">
        <v>No</v>
      </c>
      <c r="U5987">
        <f t="shared" si="95"/>
        <v>0</v>
      </c>
      <c r="V5987">
        <f ca="1"/>
        <v>0</v>
      </c>
    </row>
    <row r="5988" spans="20:22" x14ac:dyDescent="0.25">
      <c r="T5988" t="str">
        <v>No</v>
      </c>
      <c r="U5988">
        <f t="shared" si="95"/>
        <v>0</v>
      </c>
      <c r="V5988">
        <f ca="1"/>
        <v>0</v>
      </c>
    </row>
    <row r="5989" spans="20:22" x14ac:dyDescent="0.25">
      <c r="T5989" t="str">
        <v>No</v>
      </c>
      <c r="U5989">
        <f t="shared" si="95"/>
        <v>0</v>
      </c>
      <c r="V5989">
        <f ca="1"/>
        <v>0</v>
      </c>
    </row>
    <row r="5990" spans="20:22" x14ac:dyDescent="0.25">
      <c r="T5990" t="str">
        <v>No</v>
      </c>
      <c r="U5990">
        <f t="shared" si="95"/>
        <v>0</v>
      </c>
      <c r="V5990">
        <f ca="1"/>
        <v>0</v>
      </c>
    </row>
    <row r="5991" spans="20:22" x14ac:dyDescent="0.25">
      <c r="T5991" t="str">
        <v>No</v>
      </c>
      <c r="U5991">
        <f t="shared" si="95"/>
        <v>0</v>
      </c>
      <c r="V5991">
        <f ca="1"/>
        <v>0</v>
      </c>
    </row>
    <row r="5992" spans="20:22" x14ac:dyDescent="0.25">
      <c r="T5992" t="str">
        <v>No</v>
      </c>
      <c r="U5992">
        <f t="shared" si="95"/>
        <v>0</v>
      </c>
      <c r="V5992">
        <f ca="1"/>
        <v>0</v>
      </c>
    </row>
    <row r="5993" spans="20:22" x14ac:dyDescent="0.25">
      <c r="T5993" t="str">
        <v>No</v>
      </c>
      <c r="U5993">
        <f t="shared" si="95"/>
        <v>0</v>
      </c>
      <c r="V5993">
        <f ca="1"/>
        <v>0</v>
      </c>
    </row>
    <row r="5994" spans="20:22" x14ac:dyDescent="0.25">
      <c r="T5994" t="str">
        <v>No</v>
      </c>
      <c r="U5994">
        <f t="shared" si="95"/>
        <v>0</v>
      </c>
      <c r="V5994">
        <f ca="1"/>
        <v>0</v>
      </c>
    </row>
    <row r="5995" spans="20:22" x14ac:dyDescent="0.25">
      <c r="T5995" t="str">
        <v>No</v>
      </c>
      <c r="U5995">
        <f t="shared" si="95"/>
        <v>0</v>
      </c>
      <c r="V5995">
        <f ca="1"/>
        <v>0</v>
      </c>
    </row>
    <row r="5996" spans="20:22" x14ac:dyDescent="0.25">
      <c r="T5996" t="str">
        <v>No</v>
      </c>
      <c r="U5996">
        <f t="shared" si="95"/>
        <v>0</v>
      </c>
      <c r="V5996">
        <f ca="1"/>
        <v>0</v>
      </c>
    </row>
    <row r="5997" spans="20:22" x14ac:dyDescent="0.25">
      <c r="T5997" t="str">
        <v>No</v>
      </c>
      <c r="U5997">
        <f t="shared" si="95"/>
        <v>0</v>
      </c>
      <c r="V5997">
        <f ca="1"/>
        <v>0</v>
      </c>
    </row>
    <row r="5998" spans="20:22" x14ac:dyDescent="0.25">
      <c r="T5998" t="str">
        <v>No</v>
      </c>
      <c r="U5998">
        <f t="shared" si="95"/>
        <v>0</v>
      </c>
      <c r="V5998">
        <f ca="1"/>
        <v>0</v>
      </c>
    </row>
    <row r="5999" spans="20:22" x14ac:dyDescent="0.25">
      <c r="T5999" t="str">
        <v>No</v>
      </c>
      <c r="U5999">
        <f t="shared" si="95"/>
        <v>0</v>
      </c>
      <c r="V5999">
        <f ca="1"/>
        <v>0</v>
      </c>
    </row>
    <row r="6000" spans="20:22" x14ac:dyDescent="0.25">
      <c r="T6000" t="str">
        <v>No</v>
      </c>
      <c r="U6000">
        <f t="shared" si="95"/>
        <v>0</v>
      </c>
      <c r="V6000">
        <f ca="1"/>
        <v>0</v>
      </c>
    </row>
    <row r="6001" spans="20:22" x14ac:dyDescent="0.25">
      <c r="T6001" t="str">
        <v>No</v>
      </c>
      <c r="U6001">
        <f t="shared" si="95"/>
        <v>0</v>
      </c>
      <c r="V6001">
        <f ca="1"/>
        <v>0</v>
      </c>
    </row>
    <row r="6002" spans="20:22" x14ac:dyDescent="0.25">
      <c r="T6002" t="str">
        <v>No</v>
      </c>
      <c r="U6002">
        <f t="shared" si="95"/>
        <v>0</v>
      </c>
      <c r="V6002">
        <f ca="1"/>
        <v>0</v>
      </c>
    </row>
    <row r="6003" spans="20:22" x14ac:dyDescent="0.25">
      <c r="T6003" t="str">
        <v>No</v>
      </c>
      <c r="U6003">
        <f t="shared" si="95"/>
        <v>0</v>
      </c>
      <c r="V6003">
        <f ca="1"/>
        <v>0</v>
      </c>
    </row>
    <row r="6004" spans="20:22" x14ac:dyDescent="0.25">
      <c r="T6004" t="str">
        <v>No</v>
      </c>
      <c r="U6004">
        <f t="shared" si="95"/>
        <v>0</v>
      </c>
      <c r="V6004">
        <f ca="1"/>
        <v>0</v>
      </c>
    </row>
    <row r="6005" spans="20:22" x14ac:dyDescent="0.25">
      <c r="T6005" t="str">
        <v>No</v>
      </c>
      <c r="U6005">
        <f t="shared" si="95"/>
        <v>0</v>
      </c>
      <c r="V6005">
        <f ca="1"/>
        <v>0</v>
      </c>
    </row>
    <row r="6006" spans="20:22" x14ac:dyDescent="0.25">
      <c r="T6006" t="str">
        <v>No</v>
      </c>
      <c r="U6006">
        <f t="shared" si="95"/>
        <v>0</v>
      </c>
      <c r="V6006">
        <f ca="1"/>
        <v>0</v>
      </c>
    </row>
    <row r="6007" spans="20:22" x14ac:dyDescent="0.25">
      <c r="T6007" t="str">
        <v>No</v>
      </c>
      <c r="U6007">
        <f t="shared" si="95"/>
        <v>0</v>
      </c>
      <c r="V6007">
        <f ca="1"/>
        <v>0</v>
      </c>
    </row>
    <row r="6008" spans="20:22" x14ac:dyDescent="0.25">
      <c r="T6008" t="str">
        <v>No</v>
      </c>
      <c r="U6008">
        <f t="shared" si="95"/>
        <v>0</v>
      </c>
      <c r="V6008">
        <f ca="1"/>
        <v>0</v>
      </c>
    </row>
    <row r="6009" spans="20:22" x14ac:dyDescent="0.25">
      <c r="T6009" t="str">
        <v>No</v>
      </c>
      <c r="U6009">
        <f t="shared" si="95"/>
        <v>0</v>
      </c>
      <c r="V6009">
        <f ca="1"/>
        <v>0</v>
      </c>
    </row>
    <row r="6010" spans="20:22" x14ac:dyDescent="0.25">
      <c r="T6010" t="str">
        <v>No</v>
      </c>
      <c r="U6010">
        <f t="shared" si="95"/>
        <v>0</v>
      </c>
      <c r="V6010">
        <f ca="1"/>
        <v>0</v>
      </c>
    </row>
    <row r="6011" spans="20:22" x14ac:dyDescent="0.25">
      <c r="T6011" t="str">
        <v>No</v>
      </c>
      <c r="U6011">
        <f t="shared" si="95"/>
        <v>0</v>
      </c>
      <c r="V6011">
        <f ca="1"/>
        <v>0</v>
      </c>
    </row>
    <row r="6012" spans="20:22" x14ac:dyDescent="0.25">
      <c r="T6012" t="str">
        <v>No</v>
      </c>
      <c r="U6012">
        <f t="shared" si="95"/>
        <v>0</v>
      </c>
      <c r="V6012">
        <f ca="1"/>
        <v>0</v>
      </c>
    </row>
    <row r="6013" spans="20:22" x14ac:dyDescent="0.25">
      <c r="T6013" t="str">
        <v>No</v>
      </c>
      <c r="U6013">
        <f t="shared" si="95"/>
        <v>0</v>
      </c>
      <c r="V6013">
        <f ca="1"/>
        <v>0</v>
      </c>
    </row>
    <row r="6014" spans="20:22" x14ac:dyDescent="0.25">
      <c r="T6014" t="str">
        <v>No</v>
      </c>
      <c r="U6014">
        <f t="shared" si="95"/>
        <v>0</v>
      </c>
      <c r="V6014">
        <f ca="1"/>
        <v>0</v>
      </c>
    </row>
    <row r="6015" spans="20:22" x14ac:dyDescent="0.25">
      <c r="T6015" t="str">
        <v>No</v>
      </c>
      <c r="U6015">
        <f t="shared" si="95"/>
        <v>0</v>
      </c>
      <c r="V6015">
        <f ca="1"/>
        <v>0</v>
      </c>
    </row>
    <row r="6016" spans="20:22" x14ac:dyDescent="0.25">
      <c r="T6016" t="str">
        <v>No</v>
      </c>
      <c r="U6016">
        <f t="shared" si="95"/>
        <v>0</v>
      </c>
      <c r="V6016">
        <f ca="1"/>
        <v>0</v>
      </c>
    </row>
    <row r="6017" spans="20:22" x14ac:dyDescent="0.25">
      <c r="T6017" t="str">
        <v>No</v>
      </c>
      <c r="U6017">
        <f t="shared" si="95"/>
        <v>0</v>
      </c>
      <c r="V6017">
        <f ca="1"/>
        <v>0</v>
      </c>
    </row>
    <row r="6018" spans="20:22" x14ac:dyDescent="0.25">
      <c r="T6018" t="str">
        <v>No</v>
      </c>
      <c r="U6018">
        <f t="shared" si="95"/>
        <v>0</v>
      </c>
      <c r="V6018">
        <f ca="1"/>
        <v>0</v>
      </c>
    </row>
    <row r="6019" spans="20:22" x14ac:dyDescent="0.25">
      <c r="T6019" t="str">
        <v>No</v>
      </c>
      <c r="U6019">
        <f t="shared" si="95"/>
        <v>0</v>
      </c>
      <c r="V6019">
        <f ca="1"/>
        <v>0</v>
      </c>
    </row>
    <row r="6020" spans="20:22" x14ac:dyDescent="0.25">
      <c r="T6020" t="str">
        <v>No</v>
      </c>
      <c r="U6020">
        <f t="shared" si="95"/>
        <v>0</v>
      </c>
      <c r="V6020">
        <f ca="1"/>
        <v>0</v>
      </c>
    </row>
    <row r="6021" spans="20:22" x14ac:dyDescent="0.25">
      <c r="T6021" t="str">
        <v>No</v>
      </c>
      <c r="U6021">
        <f t="shared" si="95"/>
        <v>0</v>
      </c>
      <c r="V6021">
        <f ca="1"/>
        <v>0</v>
      </c>
    </row>
    <row r="6022" spans="20:22" x14ac:dyDescent="0.25">
      <c r="T6022" t="str">
        <v>No</v>
      </c>
      <c r="U6022">
        <f t="shared" si="95"/>
        <v>0</v>
      </c>
      <c r="V6022">
        <f ca="1"/>
        <v>0</v>
      </c>
    </row>
    <row r="6023" spans="20:22" x14ac:dyDescent="0.25">
      <c r="T6023" t="str">
        <v>Yes</v>
      </c>
      <c r="U6023">
        <f t="shared" si="95"/>
        <v>1</v>
      </c>
      <c r="V6023">
        <f ca="1"/>
        <v>0</v>
      </c>
    </row>
    <row r="6024" spans="20:22" x14ac:dyDescent="0.25">
      <c r="T6024" t="str">
        <v>No</v>
      </c>
      <c r="U6024">
        <f t="shared" si="95"/>
        <v>0</v>
      </c>
      <c r="V6024">
        <f ca="1"/>
        <v>0</v>
      </c>
    </row>
    <row r="6025" spans="20:22" x14ac:dyDescent="0.25">
      <c r="T6025" t="str">
        <v>No</v>
      </c>
      <c r="U6025">
        <f t="shared" si="95"/>
        <v>0</v>
      </c>
      <c r="V6025">
        <f ca="1"/>
        <v>0</v>
      </c>
    </row>
    <row r="6026" spans="20:22" x14ac:dyDescent="0.25">
      <c r="T6026" t="str">
        <v>No</v>
      </c>
      <c r="U6026">
        <f t="shared" si="95"/>
        <v>0</v>
      </c>
      <c r="V6026">
        <f ca="1"/>
        <v>0</v>
      </c>
    </row>
    <row r="6027" spans="20:22" x14ac:dyDescent="0.25">
      <c r="T6027" t="str">
        <v>No</v>
      </c>
      <c r="U6027">
        <f t="shared" si="95"/>
        <v>0</v>
      </c>
      <c r="V6027">
        <f ca="1"/>
        <v>0</v>
      </c>
    </row>
    <row r="6028" spans="20:22" x14ac:dyDescent="0.25">
      <c r="T6028" t="str">
        <v>No</v>
      </c>
      <c r="U6028">
        <f t="shared" si="95"/>
        <v>0</v>
      </c>
      <c r="V6028">
        <f ca="1"/>
        <v>0</v>
      </c>
    </row>
    <row r="6029" spans="20:22" x14ac:dyDescent="0.25">
      <c r="T6029" t="str">
        <v>No</v>
      </c>
      <c r="U6029">
        <f t="shared" si="95"/>
        <v>0</v>
      </c>
      <c r="V6029">
        <f ca="1"/>
        <v>0</v>
      </c>
    </row>
    <row r="6030" spans="20:22" x14ac:dyDescent="0.25">
      <c r="T6030" t="str">
        <v>No</v>
      </c>
      <c r="U6030">
        <f t="shared" si="95"/>
        <v>0</v>
      </c>
      <c r="V6030">
        <f ca="1"/>
        <v>0</v>
      </c>
    </row>
    <row r="6031" spans="20:22" x14ac:dyDescent="0.25">
      <c r="T6031" t="str">
        <v>No</v>
      </c>
      <c r="U6031">
        <f t="shared" si="95"/>
        <v>0</v>
      </c>
      <c r="V6031">
        <f ca="1"/>
        <v>0</v>
      </c>
    </row>
    <row r="6032" spans="20:22" x14ac:dyDescent="0.25">
      <c r="T6032" t="str">
        <v>No</v>
      </c>
      <c r="U6032">
        <f t="shared" ref="U6032:U6095" si="96">IF(T6032="Yes",1,0)</f>
        <v>0</v>
      </c>
      <c r="V6032">
        <f ca="1"/>
        <v>0</v>
      </c>
    </row>
    <row r="6033" spans="20:22" x14ac:dyDescent="0.25">
      <c r="T6033" t="str">
        <v>No</v>
      </c>
      <c r="U6033">
        <f t="shared" si="96"/>
        <v>0</v>
      </c>
      <c r="V6033">
        <f ca="1"/>
        <v>0</v>
      </c>
    </row>
    <row r="6034" spans="20:22" x14ac:dyDescent="0.25">
      <c r="T6034" t="str">
        <v>No</v>
      </c>
      <c r="U6034">
        <f t="shared" si="96"/>
        <v>0</v>
      </c>
      <c r="V6034">
        <f ca="1"/>
        <v>0</v>
      </c>
    </row>
    <row r="6035" spans="20:22" x14ac:dyDescent="0.25">
      <c r="T6035" t="str">
        <v>No</v>
      </c>
      <c r="U6035">
        <f t="shared" si="96"/>
        <v>0</v>
      </c>
      <c r="V6035">
        <f ca="1"/>
        <v>0</v>
      </c>
    </row>
    <row r="6036" spans="20:22" x14ac:dyDescent="0.25">
      <c r="T6036" t="str">
        <v>No</v>
      </c>
      <c r="U6036">
        <f t="shared" si="96"/>
        <v>0</v>
      </c>
      <c r="V6036">
        <f ca="1"/>
        <v>0</v>
      </c>
    </row>
    <row r="6037" spans="20:22" x14ac:dyDescent="0.25">
      <c r="T6037" t="str">
        <v>No</v>
      </c>
      <c r="U6037">
        <f t="shared" si="96"/>
        <v>0</v>
      </c>
      <c r="V6037">
        <f ca="1"/>
        <v>0</v>
      </c>
    </row>
    <row r="6038" spans="20:22" x14ac:dyDescent="0.25">
      <c r="T6038" t="str">
        <v>No</v>
      </c>
      <c r="U6038">
        <f t="shared" si="96"/>
        <v>0</v>
      </c>
      <c r="V6038">
        <f ca="1"/>
        <v>0</v>
      </c>
    </row>
    <row r="6039" spans="20:22" x14ac:dyDescent="0.25">
      <c r="T6039" t="str">
        <v>No</v>
      </c>
      <c r="U6039">
        <f t="shared" si="96"/>
        <v>0</v>
      </c>
      <c r="V6039">
        <f ca="1"/>
        <v>0</v>
      </c>
    </row>
    <row r="6040" spans="20:22" x14ac:dyDescent="0.25">
      <c r="T6040" t="str">
        <v>No</v>
      </c>
      <c r="U6040">
        <f t="shared" si="96"/>
        <v>0</v>
      </c>
      <c r="V6040">
        <f ca="1"/>
        <v>0</v>
      </c>
    </row>
    <row r="6041" spans="20:22" x14ac:dyDescent="0.25">
      <c r="T6041" t="str">
        <v>No</v>
      </c>
      <c r="U6041">
        <f t="shared" si="96"/>
        <v>0</v>
      </c>
      <c r="V6041">
        <f ca="1"/>
        <v>0</v>
      </c>
    </row>
    <row r="6042" spans="20:22" x14ac:dyDescent="0.25">
      <c r="T6042" t="str">
        <v>No</v>
      </c>
      <c r="U6042">
        <f t="shared" si="96"/>
        <v>0</v>
      </c>
      <c r="V6042">
        <f ca="1"/>
        <v>0</v>
      </c>
    </row>
    <row r="6043" spans="20:22" x14ac:dyDescent="0.25">
      <c r="T6043" t="str">
        <v>No</v>
      </c>
      <c r="U6043">
        <f t="shared" si="96"/>
        <v>0</v>
      </c>
      <c r="V6043">
        <f ca="1"/>
        <v>0</v>
      </c>
    </row>
    <row r="6044" spans="20:22" x14ac:dyDescent="0.25">
      <c r="T6044" t="str">
        <v>No</v>
      </c>
      <c r="U6044">
        <f t="shared" si="96"/>
        <v>0</v>
      </c>
      <c r="V6044">
        <f ca="1"/>
        <v>0</v>
      </c>
    </row>
    <row r="6045" spans="20:22" x14ac:dyDescent="0.25">
      <c r="T6045" t="str">
        <v>No</v>
      </c>
      <c r="U6045">
        <f t="shared" si="96"/>
        <v>0</v>
      </c>
      <c r="V6045">
        <f ca="1"/>
        <v>0</v>
      </c>
    </row>
    <row r="6046" spans="20:22" x14ac:dyDescent="0.25">
      <c r="T6046" t="str">
        <v>No</v>
      </c>
      <c r="U6046">
        <f t="shared" si="96"/>
        <v>0</v>
      </c>
      <c r="V6046">
        <f ca="1"/>
        <v>0</v>
      </c>
    </row>
    <row r="6047" spans="20:22" x14ac:dyDescent="0.25">
      <c r="T6047" t="str">
        <v>No</v>
      </c>
      <c r="U6047">
        <f t="shared" si="96"/>
        <v>0</v>
      </c>
      <c r="V6047">
        <f ca="1"/>
        <v>0</v>
      </c>
    </row>
    <row r="6048" spans="20:22" x14ac:dyDescent="0.25">
      <c r="T6048" t="str">
        <v>No</v>
      </c>
      <c r="U6048">
        <f t="shared" si="96"/>
        <v>0</v>
      </c>
      <c r="V6048">
        <f ca="1"/>
        <v>0</v>
      </c>
    </row>
    <row r="6049" spans="20:22" x14ac:dyDescent="0.25">
      <c r="T6049" t="str">
        <v>No</v>
      </c>
      <c r="U6049">
        <f t="shared" si="96"/>
        <v>0</v>
      </c>
      <c r="V6049">
        <f ca="1"/>
        <v>0</v>
      </c>
    </row>
    <row r="6050" spans="20:22" x14ac:dyDescent="0.25">
      <c r="T6050" t="str">
        <v>No</v>
      </c>
      <c r="U6050">
        <f t="shared" si="96"/>
        <v>0</v>
      </c>
      <c r="V6050">
        <f ca="1"/>
        <v>0</v>
      </c>
    </row>
    <row r="6051" spans="20:22" x14ac:dyDescent="0.25">
      <c r="T6051" t="str">
        <v>No</v>
      </c>
      <c r="U6051">
        <f t="shared" si="96"/>
        <v>0</v>
      </c>
      <c r="V6051">
        <f ca="1"/>
        <v>0</v>
      </c>
    </row>
    <row r="6052" spans="20:22" x14ac:dyDescent="0.25">
      <c r="T6052" t="str">
        <v>No</v>
      </c>
      <c r="U6052">
        <f t="shared" si="96"/>
        <v>0</v>
      </c>
      <c r="V6052">
        <f ca="1"/>
        <v>0</v>
      </c>
    </row>
    <row r="6053" spans="20:22" x14ac:dyDescent="0.25">
      <c r="T6053" t="str">
        <v>No</v>
      </c>
      <c r="U6053">
        <f t="shared" si="96"/>
        <v>0</v>
      </c>
      <c r="V6053">
        <f ca="1"/>
        <v>0</v>
      </c>
    </row>
    <row r="6054" spans="20:22" x14ac:dyDescent="0.25">
      <c r="T6054" t="str">
        <v>No</v>
      </c>
      <c r="U6054">
        <f t="shared" si="96"/>
        <v>0</v>
      </c>
      <c r="V6054">
        <f ca="1"/>
        <v>0</v>
      </c>
    </row>
    <row r="6055" spans="20:22" x14ac:dyDescent="0.25">
      <c r="T6055" t="str">
        <v>No</v>
      </c>
      <c r="U6055">
        <f t="shared" si="96"/>
        <v>0</v>
      </c>
      <c r="V6055">
        <f ca="1"/>
        <v>0</v>
      </c>
    </row>
    <row r="6056" spans="20:22" x14ac:dyDescent="0.25">
      <c r="T6056" t="str">
        <v>No</v>
      </c>
      <c r="U6056">
        <f t="shared" si="96"/>
        <v>0</v>
      </c>
      <c r="V6056">
        <f ca="1"/>
        <v>0</v>
      </c>
    </row>
    <row r="6057" spans="20:22" x14ac:dyDescent="0.25">
      <c r="T6057" t="str">
        <v>No</v>
      </c>
      <c r="U6057">
        <f t="shared" si="96"/>
        <v>0</v>
      </c>
      <c r="V6057">
        <f ca="1"/>
        <v>0</v>
      </c>
    </row>
    <row r="6058" spans="20:22" x14ac:dyDescent="0.25">
      <c r="T6058" t="str">
        <v>No</v>
      </c>
      <c r="U6058">
        <f t="shared" si="96"/>
        <v>0</v>
      </c>
      <c r="V6058">
        <f ca="1"/>
        <v>0</v>
      </c>
    </row>
    <row r="6059" spans="20:22" x14ac:dyDescent="0.25">
      <c r="T6059" t="str">
        <v>No</v>
      </c>
      <c r="U6059">
        <f t="shared" si="96"/>
        <v>0</v>
      </c>
      <c r="V6059">
        <f ca="1"/>
        <v>0</v>
      </c>
    </row>
    <row r="6060" spans="20:22" x14ac:dyDescent="0.25">
      <c r="T6060" t="str">
        <v>No</v>
      </c>
      <c r="U6060">
        <f t="shared" si="96"/>
        <v>0</v>
      </c>
      <c r="V6060">
        <f ca="1"/>
        <v>0</v>
      </c>
    </row>
    <row r="6061" spans="20:22" x14ac:dyDescent="0.25">
      <c r="T6061" t="str">
        <v>No</v>
      </c>
      <c r="U6061">
        <f t="shared" si="96"/>
        <v>0</v>
      </c>
      <c r="V6061">
        <f ca="1"/>
        <v>0</v>
      </c>
    </row>
    <row r="6062" spans="20:22" x14ac:dyDescent="0.25">
      <c r="T6062" t="str">
        <v>No</v>
      </c>
      <c r="U6062">
        <f t="shared" si="96"/>
        <v>0</v>
      </c>
      <c r="V6062">
        <f ca="1"/>
        <v>0</v>
      </c>
    </row>
    <row r="6063" spans="20:22" x14ac:dyDescent="0.25">
      <c r="T6063" t="str">
        <v>No</v>
      </c>
      <c r="U6063">
        <f t="shared" si="96"/>
        <v>0</v>
      </c>
      <c r="V6063">
        <f ca="1"/>
        <v>0</v>
      </c>
    </row>
    <row r="6064" spans="20:22" x14ac:dyDescent="0.25">
      <c r="T6064" t="str">
        <v>No</v>
      </c>
      <c r="U6064">
        <f t="shared" si="96"/>
        <v>0</v>
      </c>
      <c r="V6064">
        <f ca="1"/>
        <v>0</v>
      </c>
    </row>
    <row r="6065" spans="20:22" x14ac:dyDescent="0.25">
      <c r="T6065" t="str">
        <v>No</v>
      </c>
      <c r="U6065">
        <f t="shared" si="96"/>
        <v>0</v>
      </c>
      <c r="V6065">
        <f ca="1"/>
        <v>0</v>
      </c>
    </row>
    <row r="6066" spans="20:22" x14ac:dyDescent="0.25">
      <c r="T6066" t="str">
        <v>No</v>
      </c>
      <c r="U6066">
        <f t="shared" si="96"/>
        <v>0</v>
      </c>
      <c r="V6066">
        <f ca="1"/>
        <v>0</v>
      </c>
    </row>
    <row r="6067" spans="20:22" x14ac:dyDescent="0.25">
      <c r="T6067" t="str">
        <v>No</v>
      </c>
      <c r="U6067">
        <f t="shared" si="96"/>
        <v>0</v>
      </c>
      <c r="V6067">
        <f ca="1"/>
        <v>0</v>
      </c>
    </row>
    <row r="6068" spans="20:22" x14ac:dyDescent="0.25">
      <c r="T6068" t="str">
        <v>No</v>
      </c>
      <c r="U6068">
        <f t="shared" si="96"/>
        <v>0</v>
      </c>
      <c r="V6068">
        <f ca="1"/>
        <v>0</v>
      </c>
    </row>
    <row r="6069" spans="20:22" x14ac:dyDescent="0.25">
      <c r="T6069" t="str">
        <v>No</v>
      </c>
      <c r="U6069">
        <f t="shared" si="96"/>
        <v>0</v>
      </c>
      <c r="V6069">
        <f ca="1"/>
        <v>0</v>
      </c>
    </row>
    <row r="6070" spans="20:22" x14ac:dyDescent="0.25">
      <c r="T6070" t="str">
        <v>No</v>
      </c>
      <c r="U6070">
        <f t="shared" si="96"/>
        <v>0</v>
      </c>
      <c r="V6070">
        <f ca="1"/>
        <v>0</v>
      </c>
    </row>
    <row r="6071" spans="20:22" x14ac:dyDescent="0.25">
      <c r="T6071" t="str">
        <v>No</v>
      </c>
      <c r="U6071">
        <f t="shared" si="96"/>
        <v>0</v>
      </c>
      <c r="V6071">
        <f ca="1"/>
        <v>0</v>
      </c>
    </row>
    <row r="6072" spans="20:22" x14ac:dyDescent="0.25">
      <c r="T6072" t="str">
        <v>No</v>
      </c>
      <c r="U6072">
        <f t="shared" si="96"/>
        <v>0</v>
      </c>
      <c r="V6072">
        <f ca="1"/>
        <v>0</v>
      </c>
    </row>
    <row r="6073" spans="20:22" x14ac:dyDescent="0.25">
      <c r="T6073" t="str">
        <v>No</v>
      </c>
      <c r="U6073">
        <f t="shared" si="96"/>
        <v>0</v>
      </c>
      <c r="V6073">
        <f ca="1"/>
        <v>0</v>
      </c>
    </row>
    <row r="6074" spans="20:22" x14ac:dyDescent="0.25">
      <c r="T6074" t="str">
        <v>No</v>
      </c>
      <c r="U6074">
        <f t="shared" si="96"/>
        <v>0</v>
      </c>
      <c r="V6074">
        <f ca="1"/>
        <v>0</v>
      </c>
    </row>
    <row r="6075" spans="20:22" x14ac:dyDescent="0.25">
      <c r="T6075" t="str">
        <v>No</v>
      </c>
      <c r="U6075">
        <f t="shared" si="96"/>
        <v>0</v>
      </c>
      <c r="V6075">
        <f ca="1"/>
        <v>0</v>
      </c>
    </row>
    <row r="6076" spans="20:22" x14ac:dyDescent="0.25">
      <c r="T6076" t="str">
        <v>No</v>
      </c>
      <c r="U6076">
        <f t="shared" si="96"/>
        <v>0</v>
      </c>
      <c r="V6076">
        <f ca="1"/>
        <v>0</v>
      </c>
    </row>
    <row r="6077" spans="20:22" x14ac:dyDescent="0.25">
      <c r="T6077" t="str">
        <v>No</v>
      </c>
      <c r="U6077">
        <f t="shared" si="96"/>
        <v>0</v>
      </c>
      <c r="V6077">
        <f ca="1"/>
        <v>0</v>
      </c>
    </row>
    <row r="6078" spans="20:22" x14ac:dyDescent="0.25">
      <c r="T6078" t="str">
        <v>No</v>
      </c>
      <c r="U6078">
        <f t="shared" si="96"/>
        <v>0</v>
      </c>
      <c r="V6078">
        <f ca="1"/>
        <v>0</v>
      </c>
    </row>
    <row r="6079" spans="20:22" x14ac:dyDescent="0.25">
      <c r="T6079" t="str">
        <v>No</v>
      </c>
      <c r="U6079">
        <f t="shared" si="96"/>
        <v>0</v>
      </c>
      <c r="V6079">
        <f ca="1"/>
        <v>0</v>
      </c>
    </row>
    <row r="6080" spans="20:22" x14ac:dyDescent="0.25">
      <c r="T6080" t="str">
        <v>No</v>
      </c>
      <c r="U6080">
        <f t="shared" si="96"/>
        <v>0</v>
      </c>
      <c r="V6080">
        <f ca="1"/>
        <v>0</v>
      </c>
    </row>
    <row r="6081" spans="20:22" x14ac:dyDescent="0.25">
      <c r="T6081" t="str">
        <v>No</v>
      </c>
      <c r="U6081">
        <f t="shared" si="96"/>
        <v>0</v>
      </c>
      <c r="V6081">
        <f ca="1"/>
        <v>0</v>
      </c>
    </row>
    <row r="6082" spans="20:22" x14ac:dyDescent="0.25">
      <c r="T6082" t="str">
        <v>No</v>
      </c>
      <c r="U6082">
        <f t="shared" si="96"/>
        <v>0</v>
      </c>
      <c r="V6082">
        <f ca="1"/>
        <v>0</v>
      </c>
    </row>
    <row r="6083" spans="20:22" x14ac:dyDescent="0.25">
      <c r="T6083" t="str">
        <v>No</v>
      </c>
      <c r="U6083">
        <f t="shared" si="96"/>
        <v>0</v>
      </c>
      <c r="V6083">
        <f ca="1"/>
        <v>0</v>
      </c>
    </row>
    <row r="6084" spans="20:22" x14ac:dyDescent="0.25">
      <c r="T6084" t="str">
        <v>No</v>
      </c>
      <c r="U6084">
        <f t="shared" si="96"/>
        <v>0</v>
      </c>
      <c r="V6084">
        <f ca="1"/>
        <v>0</v>
      </c>
    </row>
    <row r="6085" spans="20:22" x14ac:dyDescent="0.25">
      <c r="T6085" t="str">
        <v>No</v>
      </c>
      <c r="U6085">
        <f t="shared" si="96"/>
        <v>0</v>
      </c>
      <c r="V6085">
        <f ca="1"/>
        <v>0</v>
      </c>
    </row>
    <row r="6086" spans="20:22" x14ac:dyDescent="0.25">
      <c r="T6086" t="str">
        <v>No</v>
      </c>
      <c r="U6086">
        <f t="shared" si="96"/>
        <v>0</v>
      </c>
      <c r="V6086">
        <f ca="1"/>
        <v>0</v>
      </c>
    </row>
    <row r="6087" spans="20:22" x14ac:dyDescent="0.25">
      <c r="T6087" t="str">
        <v>No</v>
      </c>
      <c r="U6087">
        <f t="shared" si="96"/>
        <v>0</v>
      </c>
      <c r="V6087">
        <f ca="1"/>
        <v>0</v>
      </c>
    </row>
    <row r="6088" spans="20:22" x14ac:dyDescent="0.25">
      <c r="T6088" t="str">
        <v>No</v>
      </c>
      <c r="U6088">
        <f t="shared" si="96"/>
        <v>0</v>
      </c>
      <c r="V6088">
        <f ca="1"/>
        <v>0</v>
      </c>
    </row>
    <row r="6089" spans="20:22" x14ac:dyDescent="0.25">
      <c r="T6089" t="str">
        <v>No</v>
      </c>
      <c r="U6089">
        <f t="shared" si="96"/>
        <v>0</v>
      </c>
      <c r="V6089">
        <f ca="1"/>
        <v>0</v>
      </c>
    </row>
    <row r="6090" spans="20:22" x14ac:dyDescent="0.25">
      <c r="T6090" t="str">
        <v>No</v>
      </c>
      <c r="U6090">
        <f t="shared" si="96"/>
        <v>0</v>
      </c>
      <c r="V6090">
        <f ca="1"/>
        <v>0</v>
      </c>
    </row>
    <row r="6091" spans="20:22" x14ac:dyDescent="0.25">
      <c r="T6091" t="str">
        <v>No</v>
      </c>
      <c r="U6091">
        <f t="shared" si="96"/>
        <v>0</v>
      </c>
      <c r="V6091">
        <f ca="1"/>
        <v>0</v>
      </c>
    </row>
    <row r="6092" spans="20:22" x14ac:dyDescent="0.25">
      <c r="T6092" t="str">
        <v>No</v>
      </c>
      <c r="U6092">
        <f t="shared" si="96"/>
        <v>0</v>
      </c>
      <c r="V6092">
        <f ca="1"/>
        <v>0</v>
      </c>
    </row>
    <row r="6093" spans="20:22" x14ac:dyDescent="0.25">
      <c r="T6093" t="str">
        <v>No</v>
      </c>
      <c r="U6093">
        <f t="shared" si="96"/>
        <v>0</v>
      </c>
      <c r="V6093">
        <f ca="1"/>
        <v>0</v>
      </c>
    </row>
    <row r="6094" spans="20:22" x14ac:dyDescent="0.25">
      <c r="T6094" t="str">
        <v>No</v>
      </c>
      <c r="U6094">
        <f t="shared" si="96"/>
        <v>0</v>
      </c>
      <c r="V6094">
        <f ca="1"/>
        <v>0</v>
      </c>
    </row>
    <row r="6095" spans="20:22" x14ac:dyDescent="0.25">
      <c r="T6095" t="str">
        <v>No</v>
      </c>
      <c r="U6095">
        <f t="shared" si="96"/>
        <v>0</v>
      </c>
      <c r="V6095">
        <f ca="1"/>
        <v>0</v>
      </c>
    </row>
    <row r="6096" spans="20:22" x14ac:dyDescent="0.25">
      <c r="T6096" t="str">
        <v>No</v>
      </c>
      <c r="U6096">
        <f t="shared" ref="U6096:U6159" si="97">IF(T6096="Yes",1,0)</f>
        <v>0</v>
      </c>
      <c r="V6096">
        <f ca="1"/>
        <v>0</v>
      </c>
    </row>
    <row r="6097" spans="20:22" x14ac:dyDescent="0.25">
      <c r="T6097" t="str">
        <v>No</v>
      </c>
      <c r="U6097">
        <f t="shared" si="97"/>
        <v>0</v>
      </c>
      <c r="V6097">
        <f ca="1"/>
        <v>0</v>
      </c>
    </row>
    <row r="6098" spans="20:22" x14ac:dyDescent="0.25">
      <c r="T6098" t="str">
        <v>No</v>
      </c>
      <c r="U6098">
        <f t="shared" si="97"/>
        <v>0</v>
      </c>
      <c r="V6098">
        <f ca="1"/>
        <v>0</v>
      </c>
    </row>
    <row r="6099" spans="20:22" x14ac:dyDescent="0.25">
      <c r="T6099" t="str">
        <v>No</v>
      </c>
      <c r="U6099">
        <f t="shared" si="97"/>
        <v>0</v>
      </c>
      <c r="V6099">
        <f ca="1"/>
        <v>0</v>
      </c>
    </row>
    <row r="6100" spans="20:22" x14ac:dyDescent="0.25">
      <c r="T6100" t="str">
        <v>No</v>
      </c>
      <c r="U6100">
        <f t="shared" si="97"/>
        <v>0</v>
      </c>
      <c r="V6100">
        <f ca="1"/>
        <v>0</v>
      </c>
    </row>
    <row r="6101" spans="20:22" x14ac:dyDescent="0.25">
      <c r="T6101" t="str">
        <v>No</v>
      </c>
      <c r="U6101">
        <f t="shared" si="97"/>
        <v>0</v>
      </c>
      <c r="V6101">
        <f ca="1"/>
        <v>0</v>
      </c>
    </row>
    <row r="6102" spans="20:22" x14ac:dyDescent="0.25">
      <c r="T6102" t="str">
        <v>No</v>
      </c>
      <c r="U6102">
        <f t="shared" si="97"/>
        <v>0</v>
      </c>
      <c r="V6102">
        <f ca="1"/>
        <v>0</v>
      </c>
    </row>
    <row r="6103" spans="20:22" x14ac:dyDescent="0.25">
      <c r="T6103" t="str">
        <v>No</v>
      </c>
      <c r="U6103">
        <f t="shared" si="97"/>
        <v>0</v>
      </c>
      <c r="V6103">
        <f ca="1"/>
        <v>0</v>
      </c>
    </row>
    <row r="6104" spans="20:22" x14ac:dyDescent="0.25">
      <c r="T6104" t="str">
        <v>No</v>
      </c>
      <c r="U6104">
        <f t="shared" si="97"/>
        <v>0</v>
      </c>
      <c r="V6104">
        <f ca="1"/>
        <v>0</v>
      </c>
    </row>
    <row r="6105" spans="20:22" x14ac:dyDescent="0.25">
      <c r="T6105" t="str">
        <v>No</v>
      </c>
      <c r="U6105">
        <f t="shared" si="97"/>
        <v>0</v>
      </c>
      <c r="V6105">
        <f ca="1"/>
        <v>0</v>
      </c>
    </row>
    <row r="6106" spans="20:22" x14ac:dyDescent="0.25">
      <c r="T6106" t="str">
        <v>No</v>
      </c>
      <c r="U6106">
        <f t="shared" si="97"/>
        <v>0</v>
      </c>
      <c r="V6106">
        <f ca="1"/>
        <v>0</v>
      </c>
    </row>
    <row r="6107" spans="20:22" x14ac:dyDescent="0.25">
      <c r="T6107" t="str">
        <v>No</v>
      </c>
      <c r="U6107">
        <f t="shared" si="97"/>
        <v>0</v>
      </c>
      <c r="V6107">
        <f ca="1"/>
        <v>0</v>
      </c>
    </row>
    <row r="6108" spans="20:22" x14ac:dyDescent="0.25">
      <c r="T6108" t="str">
        <v>No</v>
      </c>
      <c r="U6108">
        <f t="shared" si="97"/>
        <v>0</v>
      </c>
      <c r="V6108">
        <f ca="1"/>
        <v>0</v>
      </c>
    </row>
    <row r="6109" spans="20:22" x14ac:dyDescent="0.25">
      <c r="T6109" t="str">
        <v>No</v>
      </c>
      <c r="U6109">
        <f t="shared" si="97"/>
        <v>0</v>
      </c>
      <c r="V6109">
        <f ca="1"/>
        <v>2</v>
      </c>
    </row>
    <row r="6110" spans="20:22" x14ac:dyDescent="0.25">
      <c r="T6110" t="str">
        <v>No</v>
      </c>
      <c r="U6110">
        <f t="shared" si="97"/>
        <v>0</v>
      </c>
      <c r="V6110">
        <f ca="1"/>
        <v>2</v>
      </c>
    </row>
    <row r="6111" spans="20:22" x14ac:dyDescent="0.25">
      <c r="T6111" t="str">
        <v>No</v>
      </c>
      <c r="U6111">
        <f t="shared" si="97"/>
        <v>0</v>
      </c>
      <c r="V6111">
        <f ca="1"/>
        <v>0</v>
      </c>
    </row>
    <row r="6112" spans="20:22" x14ac:dyDescent="0.25">
      <c r="T6112" t="str">
        <v>No</v>
      </c>
      <c r="U6112">
        <f t="shared" si="97"/>
        <v>0</v>
      </c>
      <c r="V6112">
        <f ca="1"/>
        <v>0</v>
      </c>
    </row>
    <row r="6113" spans="20:22" x14ac:dyDescent="0.25">
      <c r="T6113" t="str">
        <v>No</v>
      </c>
      <c r="U6113">
        <f t="shared" si="97"/>
        <v>0</v>
      </c>
      <c r="V6113">
        <f ca="1"/>
        <v>2</v>
      </c>
    </row>
    <row r="6114" spans="20:22" x14ac:dyDescent="0.25">
      <c r="T6114" t="str">
        <v>No</v>
      </c>
      <c r="U6114">
        <f t="shared" si="97"/>
        <v>0</v>
      </c>
      <c r="V6114">
        <f ca="1"/>
        <v>0</v>
      </c>
    </row>
    <row r="6115" spans="20:22" x14ac:dyDescent="0.25">
      <c r="T6115" t="str">
        <v>No</v>
      </c>
      <c r="U6115">
        <f t="shared" si="97"/>
        <v>0</v>
      </c>
      <c r="V6115">
        <f ca="1"/>
        <v>0</v>
      </c>
    </row>
    <row r="6116" spans="20:22" x14ac:dyDescent="0.25">
      <c r="T6116" t="str">
        <v>No</v>
      </c>
      <c r="U6116">
        <f t="shared" si="97"/>
        <v>0</v>
      </c>
      <c r="V6116">
        <f ca="1"/>
        <v>0</v>
      </c>
    </row>
    <row r="6117" spans="20:22" x14ac:dyDescent="0.25">
      <c r="T6117" t="str">
        <v>No</v>
      </c>
      <c r="U6117">
        <f t="shared" si="97"/>
        <v>0</v>
      </c>
      <c r="V6117">
        <f ca="1"/>
        <v>2</v>
      </c>
    </row>
    <row r="6118" spans="20:22" x14ac:dyDescent="0.25">
      <c r="T6118" t="str">
        <v>No</v>
      </c>
      <c r="U6118">
        <f t="shared" si="97"/>
        <v>0</v>
      </c>
      <c r="V6118">
        <f ca="1"/>
        <v>2</v>
      </c>
    </row>
    <row r="6119" spans="20:22" x14ac:dyDescent="0.25">
      <c r="T6119" t="str">
        <v>No</v>
      </c>
      <c r="U6119">
        <f t="shared" si="97"/>
        <v>0</v>
      </c>
      <c r="V6119">
        <f ca="1"/>
        <v>2</v>
      </c>
    </row>
    <row r="6120" spans="20:22" x14ac:dyDescent="0.25">
      <c r="T6120" t="str">
        <v>No</v>
      </c>
      <c r="U6120">
        <f t="shared" si="97"/>
        <v>0</v>
      </c>
      <c r="V6120">
        <f ca="1"/>
        <v>0</v>
      </c>
    </row>
    <row r="6121" spans="20:22" x14ac:dyDescent="0.25">
      <c r="T6121" t="str">
        <v>No</v>
      </c>
      <c r="U6121">
        <f t="shared" si="97"/>
        <v>0</v>
      </c>
      <c r="V6121">
        <f ca="1"/>
        <v>2</v>
      </c>
    </row>
    <row r="6122" spans="20:22" x14ac:dyDescent="0.25">
      <c r="T6122" t="str">
        <v>No</v>
      </c>
      <c r="U6122">
        <f t="shared" si="97"/>
        <v>0</v>
      </c>
      <c r="V6122">
        <f ca="1"/>
        <v>0</v>
      </c>
    </row>
    <row r="6123" spans="20:22" x14ac:dyDescent="0.25">
      <c r="T6123" t="str">
        <v>No</v>
      </c>
      <c r="U6123">
        <f t="shared" si="97"/>
        <v>0</v>
      </c>
      <c r="V6123">
        <f ca="1"/>
        <v>2</v>
      </c>
    </row>
    <row r="6124" spans="20:22" x14ac:dyDescent="0.25">
      <c r="T6124" t="str">
        <v>No</v>
      </c>
      <c r="U6124">
        <f t="shared" si="97"/>
        <v>0</v>
      </c>
      <c r="V6124">
        <f ca="1"/>
        <v>1</v>
      </c>
    </row>
    <row r="6125" spans="20:22" x14ac:dyDescent="0.25">
      <c r="T6125" t="str">
        <v>No</v>
      </c>
      <c r="U6125">
        <f t="shared" si="97"/>
        <v>0</v>
      </c>
      <c r="V6125">
        <f ca="1"/>
        <v>1</v>
      </c>
    </row>
    <row r="6126" spans="20:22" x14ac:dyDescent="0.25">
      <c r="T6126" t="str">
        <v>No</v>
      </c>
      <c r="U6126">
        <f t="shared" si="97"/>
        <v>0</v>
      </c>
      <c r="V6126">
        <f ca="1"/>
        <v>1</v>
      </c>
    </row>
    <row r="6127" spans="20:22" x14ac:dyDescent="0.25">
      <c r="T6127" t="str">
        <v>No</v>
      </c>
      <c r="U6127">
        <f t="shared" si="97"/>
        <v>0</v>
      </c>
      <c r="V6127">
        <f ca="1"/>
        <v>0</v>
      </c>
    </row>
    <row r="6128" spans="20:22" x14ac:dyDescent="0.25">
      <c r="T6128" t="str">
        <v>No</v>
      </c>
      <c r="U6128">
        <f t="shared" si="97"/>
        <v>0</v>
      </c>
      <c r="V6128">
        <f ca="1"/>
        <v>2</v>
      </c>
    </row>
    <row r="6129" spans="20:22" x14ac:dyDescent="0.25">
      <c r="T6129" t="str">
        <v>No</v>
      </c>
      <c r="U6129">
        <f t="shared" si="97"/>
        <v>0</v>
      </c>
      <c r="V6129">
        <f ca="1"/>
        <v>0</v>
      </c>
    </row>
    <row r="6130" spans="20:22" x14ac:dyDescent="0.25">
      <c r="T6130" t="str">
        <v>No</v>
      </c>
      <c r="U6130">
        <f t="shared" si="97"/>
        <v>0</v>
      </c>
      <c r="V6130">
        <f ca="1"/>
        <v>2</v>
      </c>
    </row>
    <row r="6131" spans="20:22" x14ac:dyDescent="0.25">
      <c r="T6131" t="str">
        <v>No</v>
      </c>
      <c r="U6131">
        <f t="shared" si="97"/>
        <v>0</v>
      </c>
      <c r="V6131">
        <f ca="1"/>
        <v>0</v>
      </c>
    </row>
    <row r="6132" spans="20:22" x14ac:dyDescent="0.25">
      <c r="T6132" t="str">
        <v>No</v>
      </c>
      <c r="U6132">
        <f t="shared" si="97"/>
        <v>0</v>
      </c>
      <c r="V6132">
        <f ca="1"/>
        <v>0</v>
      </c>
    </row>
    <row r="6133" spans="20:22" x14ac:dyDescent="0.25">
      <c r="T6133" t="str">
        <v>No</v>
      </c>
      <c r="U6133">
        <f t="shared" si="97"/>
        <v>0</v>
      </c>
      <c r="V6133">
        <f ca="1"/>
        <v>1</v>
      </c>
    </row>
    <row r="6134" spans="20:22" x14ac:dyDescent="0.25">
      <c r="T6134" t="str">
        <v>No</v>
      </c>
      <c r="U6134">
        <f t="shared" si="97"/>
        <v>0</v>
      </c>
      <c r="V6134">
        <f ca="1"/>
        <v>0</v>
      </c>
    </row>
    <row r="6135" spans="20:22" x14ac:dyDescent="0.25">
      <c r="T6135" t="str">
        <v>No</v>
      </c>
      <c r="U6135">
        <f t="shared" si="97"/>
        <v>0</v>
      </c>
      <c r="V6135">
        <f ca="1"/>
        <v>1</v>
      </c>
    </row>
    <row r="6136" spans="20:22" x14ac:dyDescent="0.25">
      <c r="T6136" t="str">
        <v>No</v>
      </c>
      <c r="U6136">
        <f t="shared" si="97"/>
        <v>0</v>
      </c>
      <c r="V6136">
        <f ca="1"/>
        <v>1</v>
      </c>
    </row>
    <row r="6137" spans="20:22" x14ac:dyDescent="0.25">
      <c r="T6137" t="str">
        <v>No</v>
      </c>
      <c r="U6137">
        <f t="shared" si="97"/>
        <v>0</v>
      </c>
      <c r="V6137">
        <f ca="1"/>
        <v>0</v>
      </c>
    </row>
    <row r="6138" spans="20:22" x14ac:dyDescent="0.25">
      <c r="T6138" t="str">
        <v>No</v>
      </c>
      <c r="U6138">
        <f t="shared" si="97"/>
        <v>0</v>
      </c>
      <c r="V6138">
        <f ca="1"/>
        <v>0</v>
      </c>
    </row>
    <row r="6139" spans="20:22" x14ac:dyDescent="0.25">
      <c r="T6139" t="str">
        <v>Yes</v>
      </c>
      <c r="U6139">
        <f t="shared" si="97"/>
        <v>1</v>
      </c>
      <c r="V6139">
        <f ca="1"/>
        <v>0</v>
      </c>
    </row>
    <row r="6140" spans="20:22" x14ac:dyDescent="0.25">
      <c r="T6140" t="str">
        <v>No</v>
      </c>
      <c r="U6140">
        <f t="shared" si="97"/>
        <v>0</v>
      </c>
      <c r="V6140">
        <f ca="1"/>
        <v>1</v>
      </c>
    </row>
    <row r="6141" spans="20:22" x14ac:dyDescent="0.25">
      <c r="T6141" t="str">
        <v>No</v>
      </c>
      <c r="U6141">
        <f t="shared" si="97"/>
        <v>0</v>
      </c>
      <c r="V6141">
        <f ca="1"/>
        <v>1</v>
      </c>
    </row>
    <row r="6142" spans="20:22" x14ac:dyDescent="0.25">
      <c r="T6142" t="str">
        <v>No</v>
      </c>
      <c r="U6142">
        <f t="shared" si="97"/>
        <v>0</v>
      </c>
      <c r="V6142">
        <f ca="1"/>
        <v>2</v>
      </c>
    </row>
    <row r="6143" spans="20:22" x14ac:dyDescent="0.25">
      <c r="T6143" t="str">
        <v>No</v>
      </c>
      <c r="U6143">
        <f t="shared" si="97"/>
        <v>0</v>
      </c>
      <c r="V6143">
        <f ca="1"/>
        <v>0</v>
      </c>
    </row>
    <row r="6144" spans="20:22" x14ac:dyDescent="0.25">
      <c r="T6144" t="str">
        <v>No</v>
      </c>
      <c r="U6144">
        <f t="shared" si="97"/>
        <v>0</v>
      </c>
      <c r="V6144">
        <f ca="1"/>
        <v>2</v>
      </c>
    </row>
    <row r="6145" spans="20:22" x14ac:dyDescent="0.25">
      <c r="T6145" t="str">
        <v>No</v>
      </c>
      <c r="U6145">
        <f t="shared" si="97"/>
        <v>0</v>
      </c>
      <c r="V6145">
        <f ca="1"/>
        <v>0</v>
      </c>
    </row>
    <row r="6146" spans="20:22" x14ac:dyDescent="0.25">
      <c r="T6146" t="str">
        <v>No</v>
      </c>
      <c r="U6146">
        <f t="shared" si="97"/>
        <v>0</v>
      </c>
      <c r="V6146">
        <f ca="1"/>
        <v>1</v>
      </c>
    </row>
    <row r="6147" spans="20:22" x14ac:dyDescent="0.25">
      <c r="T6147" t="str">
        <v>No</v>
      </c>
      <c r="U6147">
        <f t="shared" si="97"/>
        <v>0</v>
      </c>
      <c r="V6147">
        <f ca="1"/>
        <v>1</v>
      </c>
    </row>
    <row r="6148" spans="20:22" x14ac:dyDescent="0.25">
      <c r="T6148" t="str">
        <v>No</v>
      </c>
      <c r="U6148">
        <f t="shared" si="97"/>
        <v>0</v>
      </c>
      <c r="V6148">
        <f ca="1"/>
        <v>0</v>
      </c>
    </row>
    <row r="6149" spans="20:22" x14ac:dyDescent="0.25">
      <c r="T6149" t="str">
        <v>No</v>
      </c>
      <c r="U6149">
        <f t="shared" si="97"/>
        <v>0</v>
      </c>
      <c r="V6149">
        <f ca="1"/>
        <v>0</v>
      </c>
    </row>
    <row r="6150" spans="20:22" x14ac:dyDescent="0.25">
      <c r="T6150" t="str">
        <v>No</v>
      </c>
      <c r="U6150">
        <f t="shared" si="97"/>
        <v>0</v>
      </c>
      <c r="V6150">
        <f ca="1"/>
        <v>3</v>
      </c>
    </row>
    <row r="6151" spans="20:22" x14ac:dyDescent="0.25">
      <c r="T6151" t="str">
        <v>No</v>
      </c>
      <c r="U6151">
        <f t="shared" si="97"/>
        <v>0</v>
      </c>
      <c r="V6151">
        <f ca="1"/>
        <v>1</v>
      </c>
    </row>
    <row r="6152" spans="20:22" x14ac:dyDescent="0.25">
      <c r="T6152" t="str">
        <v>No</v>
      </c>
      <c r="U6152">
        <f t="shared" si="97"/>
        <v>0</v>
      </c>
      <c r="V6152">
        <f ca="1"/>
        <v>2</v>
      </c>
    </row>
    <row r="6153" spans="20:22" x14ac:dyDescent="0.25">
      <c r="T6153" t="str">
        <v>No</v>
      </c>
      <c r="U6153">
        <f t="shared" si="97"/>
        <v>0</v>
      </c>
      <c r="V6153">
        <f ca="1"/>
        <v>2</v>
      </c>
    </row>
    <row r="6154" spans="20:22" x14ac:dyDescent="0.25">
      <c r="T6154" t="str">
        <v>No</v>
      </c>
      <c r="U6154">
        <f t="shared" si="97"/>
        <v>0</v>
      </c>
      <c r="V6154">
        <f ca="1"/>
        <v>0</v>
      </c>
    </row>
    <row r="6155" spans="20:22" x14ac:dyDescent="0.25">
      <c r="T6155" t="str">
        <v>No</v>
      </c>
      <c r="U6155">
        <f t="shared" si="97"/>
        <v>0</v>
      </c>
      <c r="V6155">
        <f ca="1"/>
        <v>0</v>
      </c>
    </row>
    <row r="6156" spans="20:22" x14ac:dyDescent="0.25">
      <c r="T6156" t="str">
        <v>No</v>
      </c>
      <c r="U6156">
        <f t="shared" si="97"/>
        <v>0</v>
      </c>
      <c r="V6156">
        <f ca="1"/>
        <v>0</v>
      </c>
    </row>
    <row r="6157" spans="20:22" x14ac:dyDescent="0.25">
      <c r="T6157" t="str">
        <v>No</v>
      </c>
      <c r="U6157">
        <f t="shared" si="97"/>
        <v>0</v>
      </c>
      <c r="V6157">
        <f ca="1"/>
        <v>0</v>
      </c>
    </row>
    <row r="6158" spans="20:22" x14ac:dyDescent="0.25">
      <c r="T6158" t="str">
        <v>No</v>
      </c>
      <c r="U6158">
        <f t="shared" si="97"/>
        <v>0</v>
      </c>
      <c r="V6158">
        <f ca="1"/>
        <v>0</v>
      </c>
    </row>
    <row r="6159" spans="20:22" x14ac:dyDescent="0.25">
      <c r="T6159" t="str">
        <v>No</v>
      </c>
      <c r="U6159">
        <f t="shared" si="97"/>
        <v>0</v>
      </c>
      <c r="V6159">
        <f ca="1"/>
        <v>0</v>
      </c>
    </row>
    <row r="6160" spans="20:22" x14ac:dyDescent="0.25">
      <c r="T6160" t="str">
        <v>No</v>
      </c>
      <c r="U6160">
        <f t="shared" ref="U6160:U6223" si="98">IF(T6160="Yes",1,0)</f>
        <v>0</v>
      </c>
      <c r="V6160">
        <f ca="1"/>
        <v>0</v>
      </c>
    </row>
    <row r="6161" spans="20:22" x14ac:dyDescent="0.25">
      <c r="T6161" t="str">
        <v>No</v>
      </c>
      <c r="U6161">
        <f t="shared" si="98"/>
        <v>0</v>
      </c>
      <c r="V6161">
        <f ca="1"/>
        <v>0</v>
      </c>
    </row>
    <row r="6162" spans="20:22" x14ac:dyDescent="0.25">
      <c r="T6162" t="str">
        <v>No</v>
      </c>
      <c r="U6162">
        <f t="shared" si="98"/>
        <v>0</v>
      </c>
      <c r="V6162">
        <f ca="1"/>
        <v>0</v>
      </c>
    </row>
    <row r="6163" spans="20:22" x14ac:dyDescent="0.25">
      <c r="T6163" t="str">
        <v>No</v>
      </c>
      <c r="U6163">
        <f t="shared" si="98"/>
        <v>0</v>
      </c>
      <c r="V6163">
        <f ca="1"/>
        <v>0</v>
      </c>
    </row>
    <row r="6164" spans="20:22" x14ac:dyDescent="0.25">
      <c r="T6164" t="str">
        <v>No</v>
      </c>
      <c r="U6164">
        <f t="shared" si="98"/>
        <v>0</v>
      </c>
      <c r="V6164">
        <f ca="1"/>
        <v>0</v>
      </c>
    </row>
    <row r="6165" spans="20:22" x14ac:dyDescent="0.25">
      <c r="T6165" t="str">
        <v>No</v>
      </c>
      <c r="U6165">
        <f t="shared" si="98"/>
        <v>0</v>
      </c>
      <c r="V6165">
        <f ca="1"/>
        <v>0</v>
      </c>
    </row>
    <row r="6166" spans="20:22" x14ac:dyDescent="0.25">
      <c r="T6166" t="str">
        <v>No</v>
      </c>
      <c r="U6166">
        <f t="shared" si="98"/>
        <v>0</v>
      </c>
      <c r="V6166">
        <f ca="1"/>
        <v>0</v>
      </c>
    </row>
    <row r="6167" spans="20:22" x14ac:dyDescent="0.25">
      <c r="T6167" t="str">
        <v>No</v>
      </c>
      <c r="U6167">
        <f t="shared" si="98"/>
        <v>0</v>
      </c>
      <c r="V6167">
        <f ca="1"/>
        <v>0</v>
      </c>
    </row>
    <row r="6168" spans="20:22" x14ac:dyDescent="0.25">
      <c r="T6168" t="str">
        <v>No</v>
      </c>
      <c r="U6168">
        <f t="shared" si="98"/>
        <v>0</v>
      </c>
      <c r="V6168">
        <f ca="1"/>
        <v>0</v>
      </c>
    </row>
    <row r="6169" spans="20:22" x14ac:dyDescent="0.25">
      <c r="T6169" t="str">
        <v>No</v>
      </c>
      <c r="U6169">
        <f t="shared" si="98"/>
        <v>0</v>
      </c>
      <c r="V6169">
        <f ca="1"/>
        <v>0</v>
      </c>
    </row>
    <row r="6170" spans="20:22" x14ac:dyDescent="0.25">
      <c r="T6170" t="str">
        <v>No</v>
      </c>
      <c r="U6170">
        <f t="shared" si="98"/>
        <v>0</v>
      </c>
      <c r="V6170">
        <f ca="1"/>
        <v>0</v>
      </c>
    </row>
    <row r="6171" spans="20:22" x14ac:dyDescent="0.25">
      <c r="T6171" t="str">
        <v>No</v>
      </c>
      <c r="U6171">
        <f t="shared" si="98"/>
        <v>0</v>
      </c>
      <c r="V6171">
        <f ca="1"/>
        <v>0</v>
      </c>
    </row>
    <row r="6172" spans="20:22" x14ac:dyDescent="0.25">
      <c r="T6172" t="str">
        <v>No</v>
      </c>
      <c r="U6172">
        <f t="shared" si="98"/>
        <v>0</v>
      </c>
      <c r="V6172">
        <f ca="1"/>
        <v>0</v>
      </c>
    </row>
    <row r="6173" spans="20:22" x14ac:dyDescent="0.25">
      <c r="T6173" t="str">
        <v>No</v>
      </c>
      <c r="U6173">
        <f t="shared" si="98"/>
        <v>0</v>
      </c>
      <c r="V6173">
        <f ca="1"/>
        <v>0</v>
      </c>
    </row>
    <row r="6174" spans="20:22" x14ac:dyDescent="0.25">
      <c r="T6174" t="str">
        <v>No</v>
      </c>
      <c r="U6174">
        <f t="shared" si="98"/>
        <v>0</v>
      </c>
      <c r="V6174">
        <f ca="1"/>
        <v>0</v>
      </c>
    </row>
    <row r="6175" spans="20:22" x14ac:dyDescent="0.25">
      <c r="T6175" t="str">
        <v>No</v>
      </c>
      <c r="U6175">
        <f t="shared" si="98"/>
        <v>0</v>
      </c>
      <c r="V6175">
        <f ca="1"/>
        <v>0</v>
      </c>
    </row>
    <row r="6176" spans="20:22" x14ac:dyDescent="0.25">
      <c r="T6176" t="str">
        <v>No</v>
      </c>
      <c r="U6176">
        <f t="shared" si="98"/>
        <v>0</v>
      </c>
      <c r="V6176">
        <f ca="1"/>
        <v>0</v>
      </c>
    </row>
    <row r="6177" spans="20:22" x14ac:dyDescent="0.25">
      <c r="T6177" t="str">
        <v>No</v>
      </c>
      <c r="U6177">
        <f t="shared" si="98"/>
        <v>0</v>
      </c>
      <c r="V6177">
        <f ca="1"/>
        <v>0</v>
      </c>
    </row>
    <row r="6178" spans="20:22" x14ac:dyDescent="0.25">
      <c r="T6178" t="str">
        <v>No</v>
      </c>
      <c r="U6178">
        <f t="shared" si="98"/>
        <v>0</v>
      </c>
      <c r="V6178">
        <f ca="1"/>
        <v>0</v>
      </c>
    </row>
    <row r="6179" spans="20:22" x14ac:dyDescent="0.25">
      <c r="T6179" t="str">
        <v>No</v>
      </c>
      <c r="U6179">
        <f t="shared" si="98"/>
        <v>0</v>
      </c>
      <c r="V6179">
        <f ca="1"/>
        <v>0</v>
      </c>
    </row>
    <row r="6180" spans="20:22" x14ac:dyDescent="0.25">
      <c r="T6180" t="str">
        <v>No</v>
      </c>
      <c r="U6180">
        <f t="shared" si="98"/>
        <v>0</v>
      </c>
      <c r="V6180">
        <f ca="1"/>
        <v>0</v>
      </c>
    </row>
    <row r="6181" spans="20:22" x14ac:dyDescent="0.25">
      <c r="T6181" t="str">
        <v>No</v>
      </c>
      <c r="U6181">
        <f t="shared" si="98"/>
        <v>0</v>
      </c>
      <c r="V6181">
        <f ca="1"/>
        <v>0</v>
      </c>
    </row>
    <row r="6182" spans="20:22" x14ac:dyDescent="0.25">
      <c r="T6182" t="str">
        <v>No</v>
      </c>
      <c r="U6182">
        <f t="shared" si="98"/>
        <v>0</v>
      </c>
      <c r="V6182">
        <f ca="1"/>
        <v>0</v>
      </c>
    </row>
    <row r="6183" spans="20:22" x14ac:dyDescent="0.25">
      <c r="T6183" t="str">
        <v>No</v>
      </c>
      <c r="U6183">
        <f t="shared" si="98"/>
        <v>0</v>
      </c>
      <c r="V6183">
        <f ca="1"/>
        <v>0</v>
      </c>
    </row>
    <row r="6184" spans="20:22" x14ac:dyDescent="0.25">
      <c r="T6184" t="str">
        <v>No</v>
      </c>
      <c r="U6184">
        <f t="shared" si="98"/>
        <v>0</v>
      </c>
      <c r="V6184">
        <f ca="1"/>
        <v>0</v>
      </c>
    </row>
    <row r="6185" spans="20:22" x14ac:dyDescent="0.25">
      <c r="T6185" t="str">
        <v>No</v>
      </c>
      <c r="U6185">
        <f t="shared" si="98"/>
        <v>0</v>
      </c>
      <c r="V6185">
        <f ca="1"/>
        <v>0</v>
      </c>
    </row>
    <row r="6186" spans="20:22" x14ac:dyDescent="0.25">
      <c r="T6186" t="str">
        <v>No</v>
      </c>
      <c r="U6186">
        <f t="shared" si="98"/>
        <v>0</v>
      </c>
      <c r="V6186">
        <f ca="1"/>
        <v>0</v>
      </c>
    </row>
    <row r="6187" spans="20:22" x14ac:dyDescent="0.25">
      <c r="T6187" t="str">
        <v>No</v>
      </c>
      <c r="U6187">
        <f t="shared" si="98"/>
        <v>0</v>
      </c>
      <c r="V6187">
        <f ca="1"/>
        <v>0</v>
      </c>
    </row>
    <row r="6188" spans="20:22" x14ac:dyDescent="0.25">
      <c r="T6188" t="str">
        <v>No</v>
      </c>
      <c r="U6188">
        <f t="shared" si="98"/>
        <v>0</v>
      </c>
      <c r="V6188">
        <f ca="1"/>
        <v>0</v>
      </c>
    </row>
    <row r="6189" spans="20:22" x14ac:dyDescent="0.25">
      <c r="T6189" t="str">
        <v>No</v>
      </c>
      <c r="U6189">
        <f t="shared" si="98"/>
        <v>0</v>
      </c>
      <c r="V6189">
        <f ca="1"/>
        <v>0</v>
      </c>
    </row>
    <row r="6190" spans="20:22" x14ac:dyDescent="0.25">
      <c r="T6190" t="str">
        <v>No</v>
      </c>
      <c r="U6190">
        <f t="shared" si="98"/>
        <v>0</v>
      </c>
      <c r="V6190">
        <f ca="1"/>
        <v>0</v>
      </c>
    </row>
    <row r="6191" spans="20:22" x14ac:dyDescent="0.25">
      <c r="T6191" t="str">
        <v>No</v>
      </c>
      <c r="U6191">
        <f t="shared" si="98"/>
        <v>0</v>
      </c>
      <c r="V6191">
        <f ca="1"/>
        <v>0</v>
      </c>
    </row>
    <row r="6192" spans="20:22" x14ac:dyDescent="0.25">
      <c r="T6192" t="str">
        <v>No</v>
      </c>
      <c r="U6192">
        <f t="shared" si="98"/>
        <v>0</v>
      </c>
      <c r="V6192">
        <f ca="1"/>
        <v>0</v>
      </c>
    </row>
    <row r="6193" spans="20:22" x14ac:dyDescent="0.25">
      <c r="T6193" t="str">
        <v>No</v>
      </c>
      <c r="U6193">
        <f t="shared" si="98"/>
        <v>0</v>
      </c>
      <c r="V6193">
        <f ca="1"/>
        <v>0</v>
      </c>
    </row>
    <row r="6194" spans="20:22" x14ac:dyDescent="0.25">
      <c r="T6194" t="str">
        <v>No</v>
      </c>
      <c r="U6194">
        <f t="shared" si="98"/>
        <v>0</v>
      </c>
      <c r="V6194">
        <f ca="1"/>
        <v>0</v>
      </c>
    </row>
    <row r="6195" spans="20:22" x14ac:dyDescent="0.25">
      <c r="T6195" t="str">
        <v>No</v>
      </c>
      <c r="U6195">
        <f t="shared" si="98"/>
        <v>0</v>
      </c>
      <c r="V6195">
        <f ca="1"/>
        <v>0</v>
      </c>
    </row>
    <row r="6196" spans="20:22" x14ac:dyDescent="0.25">
      <c r="T6196" t="str">
        <v>No</v>
      </c>
      <c r="U6196">
        <f t="shared" si="98"/>
        <v>0</v>
      </c>
      <c r="V6196">
        <f ca="1"/>
        <v>0</v>
      </c>
    </row>
    <row r="6197" spans="20:22" x14ac:dyDescent="0.25">
      <c r="T6197" t="str">
        <v>No</v>
      </c>
      <c r="U6197">
        <f t="shared" si="98"/>
        <v>0</v>
      </c>
      <c r="V6197">
        <f ca="1"/>
        <v>0</v>
      </c>
    </row>
    <row r="6198" spans="20:22" x14ac:dyDescent="0.25">
      <c r="T6198" t="str">
        <v>No</v>
      </c>
      <c r="U6198">
        <f t="shared" si="98"/>
        <v>0</v>
      </c>
      <c r="V6198">
        <f ca="1"/>
        <v>0</v>
      </c>
    </row>
    <row r="6199" spans="20:22" x14ac:dyDescent="0.25">
      <c r="T6199" t="str">
        <v>No</v>
      </c>
      <c r="U6199">
        <f t="shared" si="98"/>
        <v>0</v>
      </c>
      <c r="V6199">
        <f ca="1"/>
        <v>0</v>
      </c>
    </row>
    <row r="6200" spans="20:22" x14ac:dyDescent="0.25">
      <c r="T6200" t="str">
        <v>No</v>
      </c>
      <c r="U6200">
        <f t="shared" si="98"/>
        <v>0</v>
      </c>
      <c r="V6200">
        <f ca="1"/>
        <v>0</v>
      </c>
    </row>
    <row r="6201" spans="20:22" x14ac:dyDescent="0.25">
      <c r="T6201" t="str">
        <v>No</v>
      </c>
      <c r="U6201">
        <f t="shared" si="98"/>
        <v>0</v>
      </c>
      <c r="V6201">
        <f ca="1"/>
        <v>0</v>
      </c>
    </row>
    <row r="6202" spans="20:22" x14ac:dyDescent="0.25">
      <c r="T6202" t="str">
        <v>No</v>
      </c>
      <c r="U6202">
        <f t="shared" si="98"/>
        <v>0</v>
      </c>
      <c r="V6202">
        <f ca="1"/>
        <v>0</v>
      </c>
    </row>
    <row r="6203" spans="20:22" x14ac:dyDescent="0.25">
      <c r="T6203" t="str">
        <v>No</v>
      </c>
      <c r="U6203">
        <f t="shared" si="98"/>
        <v>0</v>
      </c>
      <c r="V6203">
        <f ca="1"/>
        <v>0</v>
      </c>
    </row>
    <row r="6204" spans="20:22" x14ac:dyDescent="0.25">
      <c r="T6204" t="str">
        <v>No</v>
      </c>
      <c r="U6204">
        <f t="shared" si="98"/>
        <v>0</v>
      </c>
      <c r="V6204">
        <f ca="1"/>
        <v>0</v>
      </c>
    </row>
    <row r="6205" spans="20:22" x14ac:dyDescent="0.25">
      <c r="T6205" t="str">
        <v>No</v>
      </c>
      <c r="U6205">
        <f t="shared" si="98"/>
        <v>0</v>
      </c>
      <c r="V6205">
        <f ca="1"/>
        <v>0</v>
      </c>
    </row>
    <row r="6206" spans="20:22" x14ac:dyDescent="0.25">
      <c r="T6206" t="str">
        <v>No</v>
      </c>
      <c r="U6206">
        <f t="shared" si="98"/>
        <v>0</v>
      </c>
      <c r="V6206">
        <f ca="1"/>
        <v>0</v>
      </c>
    </row>
    <row r="6207" spans="20:22" x14ac:dyDescent="0.25">
      <c r="T6207" t="str">
        <v>No</v>
      </c>
      <c r="U6207">
        <f t="shared" si="98"/>
        <v>0</v>
      </c>
      <c r="V6207">
        <f ca="1"/>
        <v>0</v>
      </c>
    </row>
    <row r="6208" spans="20:22" x14ac:dyDescent="0.25">
      <c r="T6208" t="str">
        <v>No</v>
      </c>
      <c r="U6208">
        <f t="shared" si="98"/>
        <v>0</v>
      </c>
      <c r="V6208">
        <f ca="1"/>
        <v>0</v>
      </c>
    </row>
    <row r="6209" spans="20:22" x14ac:dyDescent="0.25">
      <c r="T6209" t="str">
        <v>No</v>
      </c>
      <c r="U6209">
        <f t="shared" si="98"/>
        <v>0</v>
      </c>
      <c r="V6209">
        <f ca="1"/>
        <v>0</v>
      </c>
    </row>
    <row r="6210" spans="20:22" x14ac:dyDescent="0.25">
      <c r="T6210" t="str">
        <v>No</v>
      </c>
      <c r="U6210">
        <f t="shared" si="98"/>
        <v>0</v>
      </c>
      <c r="V6210">
        <f ca="1"/>
        <v>0</v>
      </c>
    </row>
    <row r="6211" spans="20:22" x14ac:dyDescent="0.25">
      <c r="T6211" t="str">
        <v>No</v>
      </c>
      <c r="U6211">
        <f t="shared" si="98"/>
        <v>0</v>
      </c>
      <c r="V6211">
        <f ca="1"/>
        <v>0</v>
      </c>
    </row>
    <row r="6212" spans="20:22" x14ac:dyDescent="0.25">
      <c r="T6212" t="str">
        <v>No</v>
      </c>
      <c r="U6212">
        <f t="shared" si="98"/>
        <v>0</v>
      </c>
      <c r="V6212">
        <f ca="1"/>
        <v>0</v>
      </c>
    </row>
    <row r="6213" spans="20:22" x14ac:dyDescent="0.25">
      <c r="T6213" t="str">
        <v>No</v>
      </c>
      <c r="U6213">
        <f t="shared" si="98"/>
        <v>0</v>
      </c>
      <c r="V6213">
        <f ca="1"/>
        <v>0</v>
      </c>
    </row>
    <row r="6214" spans="20:22" x14ac:dyDescent="0.25">
      <c r="T6214" t="str">
        <v>No</v>
      </c>
      <c r="U6214">
        <f t="shared" si="98"/>
        <v>0</v>
      </c>
      <c r="V6214">
        <f ca="1"/>
        <v>0</v>
      </c>
    </row>
    <row r="6215" spans="20:22" x14ac:dyDescent="0.25">
      <c r="T6215" t="str">
        <v>No</v>
      </c>
      <c r="U6215">
        <f t="shared" si="98"/>
        <v>0</v>
      </c>
      <c r="V6215">
        <f ca="1"/>
        <v>0</v>
      </c>
    </row>
    <row r="6216" spans="20:22" x14ac:dyDescent="0.25">
      <c r="T6216" t="str">
        <v>No</v>
      </c>
      <c r="U6216">
        <f t="shared" si="98"/>
        <v>0</v>
      </c>
      <c r="V6216">
        <f ca="1"/>
        <v>0</v>
      </c>
    </row>
    <row r="6217" spans="20:22" x14ac:dyDescent="0.25">
      <c r="T6217" t="str">
        <v>No</v>
      </c>
      <c r="U6217">
        <f t="shared" si="98"/>
        <v>0</v>
      </c>
      <c r="V6217">
        <f ca="1"/>
        <v>0</v>
      </c>
    </row>
    <row r="6218" spans="20:22" x14ac:dyDescent="0.25">
      <c r="T6218" t="str">
        <v>No</v>
      </c>
      <c r="U6218">
        <f t="shared" si="98"/>
        <v>0</v>
      </c>
      <c r="V6218">
        <f ca="1"/>
        <v>0</v>
      </c>
    </row>
    <row r="6219" spans="20:22" x14ac:dyDescent="0.25">
      <c r="T6219" t="str">
        <v>No</v>
      </c>
      <c r="U6219">
        <f t="shared" si="98"/>
        <v>0</v>
      </c>
      <c r="V6219">
        <f ca="1"/>
        <v>0</v>
      </c>
    </row>
    <row r="6220" spans="20:22" x14ac:dyDescent="0.25">
      <c r="T6220" t="str">
        <v>No</v>
      </c>
      <c r="U6220">
        <f t="shared" si="98"/>
        <v>0</v>
      </c>
      <c r="V6220">
        <f ca="1"/>
        <v>0</v>
      </c>
    </row>
    <row r="6221" spans="20:22" x14ac:dyDescent="0.25">
      <c r="T6221" t="str">
        <v>No</v>
      </c>
      <c r="U6221">
        <f t="shared" si="98"/>
        <v>0</v>
      </c>
      <c r="V6221">
        <f ca="1"/>
        <v>0</v>
      </c>
    </row>
    <row r="6222" spans="20:22" x14ac:dyDescent="0.25">
      <c r="T6222" t="str">
        <v>No</v>
      </c>
      <c r="U6222">
        <f t="shared" si="98"/>
        <v>0</v>
      </c>
      <c r="V6222">
        <f ca="1"/>
        <v>0</v>
      </c>
    </row>
    <row r="6223" spans="20:22" x14ac:dyDescent="0.25">
      <c r="T6223" t="str">
        <v>No</v>
      </c>
      <c r="U6223">
        <f t="shared" si="98"/>
        <v>0</v>
      </c>
      <c r="V6223">
        <f ca="1"/>
        <v>0</v>
      </c>
    </row>
    <row r="6224" spans="20:22" x14ac:dyDescent="0.25">
      <c r="T6224" t="str">
        <v>No</v>
      </c>
      <c r="U6224">
        <f t="shared" ref="U6224:U6287" si="99">IF(T6224="Yes",1,0)</f>
        <v>0</v>
      </c>
      <c r="V6224">
        <f ca="1"/>
        <v>0</v>
      </c>
    </row>
    <row r="6225" spans="20:22" x14ac:dyDescent="0.25">
      <c r="T6225" t="str">
        <v>No</v>
      </c>
      <c r="U6225">
        <f t="shared" si="99"/>
        <v>0</v>
      </c>
      <c r="V6225">
        <f ca="1"/>
        <v>0</v>
      </c>
    </row>
    <row r="6226" spans="20:22" x14ac:dyDescent="0.25">
      <c r="T6226" t="str">
        <v>No</v>
      </c>
      <c r="U6226">
        <f t="shared" si="99"/>
        <v>0</v>
      </c>
      <c r="V6226">
        <f ca="1"/>
        <v>0</v>
      </c>
    </row>
    <row r="6227" spans="20:22" x14ac:dyDescent="0.25">
      <c r="T6227" t="str">
        <v>No</v>
      </c>
      <c r="U6227">
        <f t="shared" si="99"/>
        <v>0</v>
      </c>
      <c r="V6227">
        <f ca="1"/>
        <v>0</v>
      </c>
    </row>
    <row r="6228" spans="20:22" x14ac:dyDescent="0.25">
      <c r="T6228" t="str">
        <v>No</v>
      </c>
      <c r="U6228">
        <f t="shared" si="99"/>
        <v>0</v>
      </c>
      <c r="V6228">
        <f ca="1"/>
        <v>0</v>
      </c>
    </row>
    <row r="6229" spans="20:22" x14ac:dyDescent="0.25">
      <c r="T6229" t="str">
        <v>No</v>
      </c>
      <c r="U6229">
        <f t="shared" si="99"/>
        <v>0</v>
      </c>
      <c r="V6229">
        <f ca="1"/>
        <v>0</v>
      </c>
    </row>
    <row r="6230" spans="20:22" x14ac:dyDescent="0.25">
      <c r="T6230" t="str">
        <v>No</v>
      </c>
      <c r="U6230">
        <f t="shared" si="99"/>
        <v>0</v>
      </c>
      <c r="V6230">
        <f ca="1"/>
        <v>0</v>
      </c>
    </row>
    <row r="6231" spans="20:22" x14ac:dyDescent="0.25">
      <c r="T6231" t="str">
        <v>No</v>
      </c>
      <c r="U6231">
        <f t="shared" si="99"/>
        <v>0</v>
      </c>
      <c r="V6231">
        <f ca="1"/>
        <v>0</v>
      </c>
    </row>
    <row r="6232" spans="20:22" x14ac:dyDescent="0.25">
      <c r="T6232" t="str">
        <v>No</v>
      </c>
      <c r="U6232">
        <f t="shared" si="99"/>
        <v>0</v>
      </c>
      <c r="V6232">
        <f ca="1"/>
        <v>0</v>
      </c>
    </row>
    <row r="6233" spans="20:22" x14ac:dyDescent="0.25">
      <c r="T6233" t="str">
        <v>No</v>
      </c>
      <c r="U6233">
        <f t="shared" si="99"/>
        <v>0</v>
      </c>
      <c r="V6233">
        <f ca="1"/>
        <v>0</v>
      </c>
    </row>
    <row r="6234" spans="20:22" x14ac:dyDescent="0.25">
      <c r="T6234" t="str">
        <v>No</v>
      </c>
      <c r="U6234">
        <f t="shared" si="99"/>
        <v>0</v>
      </c>
      <c r="V6234">
        <f ca="1"/>
        <v>0</v>
      </c>
    </row>
    <row r="6235" spans="20:22" x14ac:dyDescent="0.25">
      <c r="T6235" t="str">
        <v>No</v>
      </c>
      <c r="U6235">
        <f t="shared" si="99"/>
        <v>0</v>
      </c>
      <c r="V6235">
        <f ca="1"/>
        <v>0</v>
      </c>
    </row>
    <row r="6236" spans="20:22" x14ac:dyDescent="0.25">
      <c r="T6236" t="str">
        <v>No</v>
      </c>
      <c r="U6236">
        <f t="shared" si="99"/>
        <v>0</v>
      </c>
      <c r="V6236">
        <f ca="1"/>
        <v>0</v>
      </c>
    </row>
    <row r="6237" spans="20:22" x14ac:dyDescent="0.25">
      <c r="T6237" t="str">
        <v>No</v>
      </c>
      <c r="U6237">
        <f t="shared" si="99"/>
        <v>0</v>
      </c>
      <c r="V6237">
        <f ca="1"/>
        <v>0</v>
      </c>
    </row>
    <row r="6238" spans="20:22" x14ac:dyDescent="0.25">
      <c r="T6238" t="str">
        <v>No</v>
      </c>
      <c r="U6238">
        <f t="shared" si="99"/>
        <v>0</v>
      </c>
      <c r="V6238">
        <f ca="1"/>
        <v>0</v>
      </c>
    </row>
    <row r="6239" spans="20:22" x14ac:dyDescent="0.25">
      <c r="T6239" t="str">
        <v>No</v>
      </c>
      <c r="U6239">
        <f t="shared" si="99"/>
        <v>0</v>
      </c>
      <c r="V6239">
        <f ca="1"/>
        <v>0</v>
      </c>
    </row>
    <row r="6240" spans="20:22" x14ac:dyDescent="0.25">
      <c r="T6240" t="str">
        <v>No</v>
      </c>
      <c r="U6240">
        <f t="shared" si="99"/>
        <v>0</v>
      </c>
      <c r="V6240">
        <f ca="1"/>
        <v>0</v>
      </c>
    </row>
    <row r="6241" spans="20:22" x14ac:dyDescent="0.25">
      <c r="T6241" t="str">
        <v>No</v>
      </c>
      <c r="U6241">
        <f t="shared" si="99"/>
        <v>0</v>
      </c>
      <c r="V6241">
        <f ca="1"/>
        <v>0</v>
      </c>
    </row>
    <row r="6242" spans="20:22" x14ac:dyDescent="0.25">
      <c r="T6242" t="str">
        <v>No</v>
      </c>
      <c r="U6242">
        <f t="shared" si="99"/>
        <v>0</v>
      </c>
      <c r="V6242">
        <f ca="1"/>
        <v>0</v>
      </c>
    </row>
    <row r="6243" spans="20:22" x14ac:dyDescent="0.25">
      <c r="T6243" t="str">
        <v>No</v>
      </c>
      <c r="U6243">
        <f t="shared" si="99"/>
        <v>0</v>
      </c>
      <c r="V6243">
        <f ca="1"/>
        <v>0</v>
      </c>
    </row>
    <row r="6244" spans="20:22" x14ac:dyDescent="0.25">
      <c r="T6244" t="str">
        <v>No</v>
      </c>
      <c r="U6244">
        <f t="shared" si="99"/>
        <v>0</v>
      </c>
      <c r="V6244">
        <f ca="1"/>
        <v>0</v>
      </c>
    </row>
    <row r="6245" spans="20:22" x14ac:dyDescent="0.25">
      <c r="T6245" t="str">
        <v>No</v>
      </c>
      <c r="U6245">
        <f t="shared" si="99"/>
        <v>0</v>
      </c>
      <c r="V6245">
        <f ca="1"/>
        <v>0</v>
      </c>
    </row>
    <row r="6246" spans="20:22" x14ac:dyDescent="0.25">
      <c r="T6246" t="str">
        <v>No</v>
      </c>
      <c r="U6246">
        <f t="shared" si="99"/>
        <v>0</v>
      </c>
      <c r="V6246">
        <f ca="1"/>
        <v>0</v>
      </c>
    </row>
    <row r="6247" spans="20:22" x14ac:dyDescent="0.25">
      <c r="T6247" t="str">
        <v>No</v>
      </c>
      <c r="U6247">
        <f t="shared" si="99"/>
        <v>0</v>
      </c>
      <c r="V6247">
        <f ca="1"/>
        <v>0</v>
      </c>
    </row>
    <row r="6248" spans="20:22" x14ac:dyDescent="0.25">
      <c r="T6248" t="str">
        <v>No</v>
      </c>
      <c r="U6248">
        <f t="shared" si="99"/>
        <v>0</v>
      </c>
      <c r="V6248">
        <f ca="1"/>
        <v>0</v>
      </c>
    </row>
    <row r="6249" spans="20:22" x14ac:dyDescent="0.25">
      <c r="T6249" t="str">
        <v>No</v>
      </c>
      <c r="U6249">
        <f t="shared" si="99"/>
        <v>0</v>
      </c>
      <c r="V6249">
        <f ca="1"/>
        <v>0</v>
      </c>
    </row>
    <row r="6250" spans="20:22" x14ac:dyDescent="0.25">
      <c r="T6250" t="str">
        <v>No</v>
      </c>
      <c r="U6250">
        <f t="shared" si="99"/>
        <v>0</v>
      </c>
      <c r="V6250">
        <f ca="1"/>
        <v>0</v>
      </c>
    </row>
    <row r="6251" spans="20:22" x14ac:dyDescent="0.25">
      <c r="T6251" t="str">
        <v>No</v>
      </c>
      <c r="U6251">
        <f t="shared" si="99"/>
        <v>0</v>
      </c>
      <c r="V6251">
        <f ca="1"/>
        <v>0</v>
      </c>
    </row>
    <row r="6252" spans="20:22" x14ac:dyDescent="0.25">
      <c r="T6252" t="str">
        <v>No</v>
      </c>
      <c r="U6252">
        <f t="shared" si="99"/>
        <v>0</v>
      </c>
      <c r="V6252">
        <f ca="1"/>
        <v>0</v>
      </c>
    </row>
    <row r="6253" spans="20:22" x14ac:dyDescent="0.25">
      <c r="T6253" t="str">
        <v>No</v>
      </c>
      <c r="U6253">
        <f t="shared" si="99"/>
        <v>0</v>
      </c>
      <c r="V6253">
        <f ca="1"/>
        <v>0</v>
      </c>
    </row>
    <row r="6254" spans="20:22" x14ac:dyDescent="0.25">
      <c r="T6254" t="str">
        <v>No</v>
      </c>
      <c r="U6254">
        <f t="shared" si="99"/>
        <v>0</v>
      </c>
      <c r="V6254">
        <f ca="1"/>
        <v>0</v>
      </c>
    </row>
    <row r="6255" spans="20:22" x14ac:dyDescent="0.25">
      <c r="T6255" t="str">
        <v>No</v>
      </c>
      <c r="U6255">
        <f t="shared" si="99"/>
        <v>0</v>
      </c>
      <c r="V6255">
        <f ca="1"/>
        <v>0</v>
      </c>
    </row>
    <row r="6256" spans="20:22" x14ac:dyDescent="0.25">
      <c r="T6256" t="str">
        <v>No</v>
      </c>
      <c r="U6256">
        <f t="shared" si="99"/>
        <v>0</v>
      </c>
      <c r="V6256">
        <f ca="1"/>
        <v>0</v>
      </c>
    </row>
    <row r="6257" spans="20:22" x14ac:dyDescent="0.25">
      <c r="T6257" t="str">
        <v>No</v>
      </c>
      <c r="U6257">
        <f t="shared" si="99"/>
        <v>0</v>
      </c>
      <c r="V6257">
        <f ca="1"/>
        <v>0</v>
      </c>
    </row>
    <row r="6258" spans="20:22" x14ac:dyDescent="0.25">
      <c r="T6258" t="str">
        <v>No</v>
      </c>
      <c r="U6258">
        <f t="shared" si="99"/>
        <v>0</v>
      </c>
      <c r="V6258">
        <f ca="1"/>
        <v>0</v>
      </c>
    </row>
    <row r="6259" spans="20:22" x14ac:dyDescent="0.25">
      <c r="T6259" t="str">
        <v>No</v>
      </c>
      <c r="U6259">
        <f t="shared" si="99"/>
        <v>0</v>
      </c>
      <c r="V6259">
        <f ca="1"/>
        <v>0</v>
      </c>
    </row>
    <row r="6260" spans="20:22" x14ac:dyDescent="0.25">
      <c r="T6260" t="str">
        <v>No</v>
      </c>
      <c r="U6260">
        <f t="shared" si="99"/>
        <v>0</v>
      </c>
      <c r="V6260">
        <f ca="1"/>
        <v>0</v>
      </c>
    </row>
    <row r="6261" spans="20:22" x14ac:dyDescent="0.25">
      <c r="T6261" t="str">
        <v>No</v>
      </c>
      <c r="U6261">
        <f t="shared" si="99"/>
        <v>0</v>
      </c>
      <c r="V6261">
        <f ca="1"/>
        <v>0</v>
      </c>
    </row>
    <row r="6262" spans="20:22" x14ac:dyDescent="0.25">
      <c r="T6262" t="str">
        <v>No</v>
      </c>
      <c r="U6262">
        <f t="shared" si="99"/>
        <v>0</v>
      </c>
      <c r="V6262">
        <f ca="1"/>
        <v>0</v>
      </c>
    </row>
    <row r="6263" spans="20:22" x14ac:dyDescent="0.25">
      <c r="T6263" t="str">
        <v>No</v>
      </c>
      <c r="U6263">
        <f t="shared" si="99"/>
        <v>0</v>
      </c>
      <c r="V6263">
        <f ca="1"/>
        <v>0</v>
      </c>
    </row>
    <row r="6264" spans="20:22" x14ac:dyDescent="0.25">
      <c r="T6264" t="str">
        <v>No</v>
      </c>
      <c r="U6264">
        <f t="shared" si="99"/>
        <v>0</v>
      </c>
      <c r="V6264">
        <f ca="1"/>
        <v>0</v>
      </c>
    </row>
    <row r="6265" spans="20:22" x14ac:dyDescent="0.25">
      <c r="T6265" t="str">
        <v>No</v>
      </c>
      <c r="U6265">
        <f t="shared" si="99"/>
        <v>0</v>
      </c>
      <c r="V6265">
        <f ca="1"/>
        <v>0</v>
      </c>
    </row>
    <row r="6266" spans="20:22" x14ac:dyDescent="0.25">
      <c r="T6266" t="str">
        <v>No</v>
      </c>
      <c r="U6266">
        <f t="shared" si="99"/>
        <v>0</v>
      </c>
      <c r="V6266">
        <f ca="1"/>
        <v>0</v>
      </c>
    </row>
    <row r="6267" spans="20:22" x14ac:dyDescent="0.25">
      <c r="T6267" t="str">
        <v>No</v>
      </c>
      <c r="U6267">
        <f t="shared" si="99"/>
        <v>0</v>
      </c>
      <c r="V6267">
        <f ca="1"/>
        <v>0</v>
      </c>
    </row>
    <row r="6268" spans="20:22" x14ac:dyDescent="0.25">
      <c r="T6268" t="str">
        <v>No</v>
      </c>
      <c r="U6268">
        <f t="shared" si="99"/>
        <v>0</v>
      </c>
      <c r="V6268">
        <f ca="1"/>
        <v>0</v>
      </c>
    </row>
    <row r="6269" spans="20:22" x14ac:dyDescent="0.25">
      <c r="T6269" t="str">
        <v>No</v>
      </c>
      <c r="U6269">
        <f t="shared" si="99"/>
        <v>0</v>
      </c>
      <c r="V6269">
        <f ca="1"/>
        <v>0</v>
      </c>
    </row>
    <row r="6270" spans="20:22" x14ac:dyDescent="0.25">
      <c r="T6270" t="str">
        <v>No</v>
      </c>
      <c r="U6270">
        <f t="shared" si="99"/>
        <v>0</v>
      </c>
      <c r="V6270">
        <f ca="1"/>
        <v>0</v>
      </c>
    </row>
    <row r="6271" spans="20:22" x14ac:dyDescent="0.25">
      <c r="T6271" t="str">
        <v>No</v>
      </c>
      <c r="U6271">
        <f t="shared" si="99"/>
        <v>0</v>
      </c>
      <c r="V6271">
        <f ca="1"/>
        <v>0</v>
      </c>
    </row>
    <row r="6272" spans="20:22" x14ac:dyDescent="0.25">
      <c r="T6272" t="str">
        <v>No</v>
      </c>
      <c r="U6272">
        <f t="shared" si="99"/>
        <v>0</v>
      </c>
      <c r="V6272">
        <f ca="1"/>
        <v>0</v>
      </c>
    </row>
    <row r="6273" spans="20:22" x14ac:dyDescent="0.25">
      <c r="T6273" t="str">
        <v>No</v>
      </c>
      <c r="U6273">
        <f t="shared" si="99"/>
        <v>0</v>
      </c>
      <c r="V6273">
        <f ca="1"/>
        <v>0</v>
      </c>
    </row>
    <row r="6274" spans="20:22" x14ac:dyDescent="0.25">
      <c r="T6274" t="str">
        <v>No</v>
      </c>
      <c r="U6274">
        <f t="shared" si="99"/>
        <v>0</v>
      </c>
      <c r="V6274">
        <f ca="1"/>
        <v>0</v>
      </c>
    </row>
    <row r="6275" spans="20:22" x14ac:dyDescent="0.25">
      <c r="T6275" t="str">
        <v>No</v>
      </c>
      <c r="U6275">
        <f t="shared" si="99"/>
        <v>0</v>
      </c>
      <c r="V6275">
        <f ca="1"/>
        <v>0</v>
      </c>
    </row>
    <row r="6276" spans="20:22" x14ac:dyDescent="0.25">
      <c r="T6276" t="str">
        <v>No</v>
      </c>
      <c r="U6276">
        <f t="shared" si="99"/>
        <v>0</v>
      </c>
      <c r="V6276">
        <f ca="1"/>
        <v>0</v>
      </c>
    </row>
    <row r="6277" spans="20:22" x14ac:dyDescent="0.25">
      <c r="T6277" t="str">
        <v>No</v>
      </c>
      <c r="U6277">
        <f t="shared" si="99"/>
        <v>0</v>
      </c>
      <c r="V6277">
        <f ca="1"/>
        <v>0</v>
      </c>
    </row>
    <row r="6278" spans="20:22" x14ac:dyDescent="0.25">
      <c r="T6278" t="str">
        <v>No</v>
      </c>
      <c r="U6278">
        <f t="shared" si="99"/>
        <v>0</v>
      </c>
      <c r="V6278">
        <f ca="1"/>
        <v>0</v>
      </c>
    </row>
    <row r="6279" spans="20:22" x14ac:dyDescent="0.25">
      <c r="T6279" t="str">
        <v>No</v>
      </c>
      <c r="U6279">
        <f t="shared" si="99"/>
        <v>0</v>
      </c>
      <c r="V6279">
        <f ca="1"/>
        <v>0</v>
      </c>
    </row>
    <row r="6280" spans="20:22" x14ac:dyDescent="0.25">
      <c r="T6280" t="str">
        <v>No</v>
      </c>
      <c r="U6280">
        <f t="shared" si="99"/>
        <v>0</v>
      </c>
      <c r="V6280">
        <f ca="1"/>
        <v>0</v>
      </c>
    </row>
    <row r="6281" spans="20:22" x14ac:dyDescent="0.25">
      <c r="T6281" t="str">
        <v>No</v>
      </c>
      <c r="U6281">
        <f t="shared" si="99"/>
        <v>0</v>
      </c>
      <c r="V6281">
        <f ca="1"/>
        <v>0</v>
      </c>
    </row>
    <row r="6282" spans="20:22" x14ac:dyDescent="0.25">
      <c r="T6282" t="str">
        <v>No</v>
      </c>
      <c r="U6282">
        <f t="shared" si="99"/>
        <v>0</v>
      </c>
      <c r="V6282">
        <f ca="1"/>
        <v>0</v>
      </c>
    </row>
    <row r="6283" spans="20:22" x14ac:dyDescent="0.25">
      <c r="T6283" t="str">
        <v>No</v>
      </c>
      <c r="U6283">
        <f t="shared" si="99"/>
        <v>0</v>
      </c>
      <c r="V6283">
        <f ca="1"/>
        <v>0</v>
      </c>
    </row>
    <row r="6284" spans="20:22" x14ac:dyDescent="0.25">
      <c r="T6284" t="str">
        <v>No</v>
      </c>
      <c r="U6284">
        <f t="shared" si="99"/>
        <v>0</v>
      </c>
      <c r="V6284">
        <f ca="1"/>
        <v>0</v>
      </c>
    </row>
    <row r="6285" spans="20:22" x14ac:dyDescent="0.25">
      <c r="T6285" t="str">
        <v>No</v>
      </c>
      <c r="U6285">
        <f t="shared" si="99"/>
        <v>0</v>
      </c>
      <c r="V6285">
        <f ca="1"/>
        <v>0</v>
      </c>
    </row>
    <row r="6286" spans="20:22" x14ac:dyDescent="0.25">
      <c r="T6286" t="str">
        <v>No</v>
      </c>
      <c r="U6286">
        <f t="shared" si="99"/>
        <v>0</v>
      </c>
      <c r="V6286">
        <f ca="1"/>
        <v>0</v>
      </c>
    </row>
    <row r="6287" spans="20:22" x14ac:dyDescent="0.25">
      <c r="T6287" t="str">
        <v>No</v>
      </c>
      <c r="U6287">
        <f t="shared" si="99"/>
        <v>0</v>
      </c>
      <c r="V6287">
        <f ca="1"/>
        <v>0</v>
      </c>
    </row>
    <row r="6288" spans="20:22" x14ac:dyDescent="0.25">
      <c r="T6288" t="str">
        <v>No</v>
      </c>
      <c r="U6288">
        <f t="shared" ref="U6288:U6351" si="100">IF(T6288="Yes",1,0)</f>
        <v>0</v>
      </c>
      <c r="V6288">
        <f ca="1"/>
        <v>0</v>
      </c>
    </row>
    <row r="6289" spans="20:22" x14ac:dyDescent="0.25">
      <c r="T6289" t="str">
        <v>No</v>
      </c>
      <c r="U6289">
        <f t="shared" si="100"/>
        <v>0</v>
      </c>
      <c r="V6289">
        <f ca="1"/>
        <v>0</v>
      </c>
    </row>
    <row r="6290" spans="20:22" x14ac:dyDescent="0.25">
      <c r="T6290" t="str">
        <v>No</v>
      </c>
      <c r="U6290">
        <f t="shared" si="100"/>
        <v>0</v>
      </c>
      <c r="V6290">
        <f ca="1"/>
        <v>0</v>
      </c>
    </row>
    <row r="6291" spans="20:22" x14ac:dyDescent="0.25">
      <c r="T6291" t="str">
        <v>No</v>
      </c>
      <c r="U6291">
        <f t="shared" si="100"/>
        <v>0</v>
      </c>
      <c r="V6291">
        <f ca="1"/>
        <v>0</v>
      </c>
    </row>
    <row r="6292" spans="20:22" x14ac:dyDescent="0.25">
      <c r="T6292" t="str">
        <v>Yes</v>
      </c>
      <c r="U6292">
        <f t="shared" si="100"/>
        <v>1</v>
      </c>
      <c r="V6292">
        <f ca="1"/>
        <v>0</v>
      </c>
    </row>
    <row r="6293" spans="20:22" x14ac:dyDescent="0.25">
      <c r="T6293" t="str">
        <v>No</v>
      </c>
      <c r="U6293">
        <f t="shared" si="100"/>
        <v>0</v>
      </c>
      <c r="V6293">
        <f ca="1"/>
        <v>0</v>
      </c>
    </row>
    <row r="6294" spans="20:22" x14ac:dyDescent="0.25">
      <c r="T6294" t="str">
        <v>No</v>
      </c>
      <c r="U6294">
        <f t="shared" si="100"/>
        <v>0</v>
      </c>
      <c r="V6294">
        <f ca="1"/>
        <v>0</v>
      </c>
    </row>
    <row r="6295" spans="20:22" x14ac:dyDescent="0.25">
      <c r="T6295" t="str">
        <v>No</v>
      </c>
      <c r="U6295">
        <f t="shared" si="100"/>
        <v>0</v>
      </c>
      <c r="V6295">
        <f ca="1"/>
        <v>0</v>
      </c>
    </row>
    <row r="6296" spans="20:22" x14ac:dyDescent="0.25">
      <c r="T6296" t="str">
        <v>No</v>
      </c>
      <c r="U6296">
        <f t="shared" si="100"/>
        <v>0</v>
      </c>
      <c r="V6296">
        <f ca="1"/>
        <v>0</v>
      </c>
    </row>
    <row r="6297" spans="20:22" x14ac:dyDescent="0.25">
      <c r="T6297" t="str">
        <v>No</v>
      </c>
      <c r="U6297">
        <f t="shared" si="100"/>
        <v>0</v>
      </c>
      <c r="V6297">
        <f ca="1"/>
        <v>0</v>
      </c>
    </row>
    <row r="6298" spans="20:22" x14ac:dyDescent="0.25">
      <c r="T6298" t="str">
        <v>No</v>
      </c>
      <c r="U6298">
        <f t="shared" si="100"/>
        <v>0</v>
      </c>
      <c r="V6298">
        <f ca="1"/>
        <v>0</v>
      </c>
    </row>
    <row r="6299" spans="20:22" x14ac:dyDescent="0.25">
      <c r="T6299" t="str">
        <v>No</v>
      </c>
      <c r="U6299">
        <f t="shared" si="100"/>
        <v>0</v>
      </c>
      <c r="V6299">
        <f ca="1"/>
        <v>0</v>
      </c>
    </row>
    <row r="6300" spans="20:22" x14ac:dyDescent="0.25">
      <c r="T6300" t="str">
        <v>No</v>
      </c>
      <c r="U6300">
        <f t="shared" si="100"/>
        <v>0</v>
      </c>
      <c r="V6300">
        <f ca="1"/>
        <v>0</v>
      </c>
    </row>
    <row r="6301" spans="20:22" x14ac:dyDescent="0.25">
      <c r="T6301" t="str">
        <v>No</v>
      </c>
      <c r="U6301">
        <f t="shared" si="100"/>
        <v>0</v>
      </c>
      <c r="V6301">
        <f ca="1"/>
        <v>0</v>
      </c>
    </row>
    <row r="6302" spans="20:22" x14ac:dyDescent="0.25">
      <c r="T6302" t="str">
        <v>No</v>
      </c>
      <c r="U6302">
        <f t="shared" si="100"/>
        <v>0</v>
      </c>
      <c r="V6302">
        <f ca="1"/>
        <v>0</v>
      </c>
    </row>
    <row r="6303" spans="20:22" x14ac:dyDescent="0.25">
      <c r="T6303" t="str">
        <v>No</v>
      </c>
      <c r="U6303">
        <f t="shared" si="100"/>
        <v>0</v>
      </c>
      <c r="V6303">
        <f ca="1"/>
        <v>0</v>
      </c>
    </row>
    <row r="6304" spans="20:22" x14ac:dyDescent="0.25">
      <c r="T6304" t="str">
        <v>No</v>
      </c>
      <c r="U6304">
        <f t="shared" si="100"/>
        <v>0</v>
      </c>
      <c r="V6304">
        <f ca="1"/>
        <v>0</v>
      </c>
    </row>
    <row r="6305" spans="20:22" x14ac:dyDescent="0.25">
      <c r="T6305" t="str">
        <v>No</v>
      </c>
      <c r="U6305">
        <f t="shared" si="100"/>
        <v>0</v>
      </c>
      <c r="V6305">
        <f ca="1"/>
        <v>0</v>
      </c>
    </row>
    <row r="6306" spans="20:22" x14ac:dyDescent="0.25">
      <c r="T6306" t="str">
        <v>No</v>
      </c>
      <c r="U6306">
        <f t="shared" si="100"/>
        <v>0</v>
      </c>
      <c r="V6306">
        <f ca="1"/>
        <v>0</v>
      </c>
    </row>
    <row r="6307" spans="20:22" x14ac:dyDescent="0.25">
      <c r="T6307" t="str">
        <v>No</v>
      </c>
      <c r="U6307">
        <f t="shared" si="100"/>
        <v>0</v>
      </c>
      <c r="V6307">
        <f ca="1"/>
        <v>0</v>
      </c>
    </row>
    <row r="6308" spans="20:22" x14ac:dyDescent="0.25">
      <c r="T6308" t="str">
        <v>No</v>
      </c>
      <c r="U6308">
        <f t="shared" si="100"/>
        <v>0</v>
      </c>
      <c r="V6308">
        <f ca="1"/>
        <v>0</v>
      </c>
    </row>
    <row r="6309" spans="20:22" x14ac:dyDescent="0.25">
      <c r="T6309" t="str">
        <v>No</v>
      </c>
      <c r="U6309">
        <f t="shared" si="100"/>
        <v>0</v>
      </c>
      <c r="V6309">
        <f ca="1"/>
        <v>0</v>
      </c>
    </row>
    <row r="6310" spans="20:22" x14ac:dyDescent="0.25">
      <c r="T6310" t="str">
        <v>No</v>
      </c>
      <c r="U6310">
        <f t="shared" si="100"/>
        <v>0</v>
      </c>
      <c r="V6310">
        <f ca="1"/>
        <v>0</v>
      </c>
    </row>
    <row r="6311" spans="20:22" x14ac:dyDescent="0.25">
      <c r="T6311" t="str">
        <v>No</v>
      </c>
      <c r="U6311">
        <f t="shared" si="100"/>
        <v>0</v>
      </c>
      <c r="V6311">
        <f ca="1"/>
        <v>0</v>
      </c>
    </row>
    <row r="6312" spans="20:22" x14ac:dyDescent="0.25">
      <c r="T6312" t="str">
        <v>No</v>
      </c>
      <c r="U6312">
        <f t="shared" si="100"/>
        <v>0</v>
      </c>
      <c r="V6312">
        <f ca="1"/>
        <v>0</v>
      </c>
    </row>
    <row r="6313" spans="20:22" x14ac:dyDescent="0.25">
      <c r="T6313" t="str">
        <v>No</v>
      </c>
      <c r="U6313">
        <f t="shared" si="100"/>
        <v>0</v>
      </c>
      <c r="V6313">
        <f ca="1"/>
        <v>0</v>
      </c>
    </row>
    <row r="6314" spans="20:22" x14ac:dyDescent="0.25">
      <c r="T6314" t="str">
        <v>No</v>
      </c>
      <c r="U6314">
        <f t="shared" si="100"/>
        <v>0</v>
      </c>
      <c r="V6314">
        <f ca="1"/>
        <v>0</v>
      </c>
    </row>
    <row r="6315" spans="20:22" x14ac:dyDescent="0.25">
      <c r="T6315" t="str">
        <v>No</v>
      </c>
      <c r="U6315">
        <f t="shared" si="100"/>
        <v>0</v>
      </c>
      <c r="V6315">
        <f ca="1"/>
        <v>0</v>
      </c>
    </row>
    <row r="6316" spans="20:22" x14ac:dyDescent="0.25">
      <c r="T6316" t="str">
        <v>No</v>
      </c>
      <c r="U6316">
        <f t="shared" si="100"/>
        <v>0</v>
      </c>
      <c r="V6316">
        <f ca="1"/>
        <v>1</v>
      </c>
    </row>
    <row r="6317" spans="20:22" x14ac:dyDescent="0.25">
      <c r="T6317" t="str">
        <v>No</v>
      </c>
      <c r="U6317">
        <f t="shared" si="100"/>
        <v>0</v>
      </c>
      <c r="V6317">
        <f ca="1"/>
        <v>1</v>
      </c>
    </row>
    <row r="6318" spans="20:22" x14ac:dyDescent="0.25">
      <c r="T6318" t="str">
        <v>No</v>
      </c>
      <c r="U6318">
        <f t="shared" si="100"/>
        <v>0</v>
      </c>
      <c r="V6318">
        <f ca="1"/>
        <v>2</v>
      </c>
    </row>
    <row r="6319" spans="20:22" x14ac:dyDescent="0.25">
      <c r="T6319" t="str">
        <v>No</v>
      </c>
      <c r="U6319">
        <f t="shared" si="100"/>
        <v>0</v>
      </c>
      <c r="V6319">
        <f ca="1"/>
        <v>1</v>
      </c>
    </row>
    <row r="6320" spans="20:22" x14ac:dyDescent="0.25">
      <c r="T6320" t="str">
        <v>No</v>
      </c>
      <c r="U6320">
        <f t="shared" si="100"/>
        <v>0</v>
      </c>
      <c r="V6320">
        <f ca="1"/>
        <v>2</v>
      </c>
    </row>
    <row r="6321" spans="20:22" x14ac:dyDescent="0.25">
      <c r="T6321" t="str">
        <v>No</v>
      </c>
      <c r="U6321">
        <f t="shared" si="100"/>
        <v>0</v>
      </c>
      <c r="V6321">
        <f ca="1"/>
        <v>0</v>
      </c>
    </row>
    <row r="6322" spans="20:22" x14ac:dyDescent="0.25">
      <c r="T6322" t="str">
        <v>No</v>
      </c>
      <c r="U6322">
        <f t="shared" si="100"/>
        <v>0</v>
      </c>
      <c r="V6322">
        <f ca="1"/>
        <v>0</v>
      </c>
    </row>
    <row r="6323" spans="20:22" x14ac:dyDescent="0.25">
      <c r="T6323" t="str">
        <v>No</v>
      </c>
      <c r="U6323">
        <f t="shared" si="100"/>
        <v>0</v>
      </c>
      <c r="V6323">
        <f ca="1"/>
        <v>0</v>
      </c>
    </row>
    <row r="6324" spans="20:22" x14ac:dyDescent="0.25">
      <c r="T6324" t="str">
        <v>No</v>
      </c>
      <c r="U6324">
        <f t="shared" si="100"/>
        <v>0</v>
      </c>
      <c r="V6324">
        <f ca="1"/>
        <v>0</v>
      </c>
    </row>
    <row r="6325" spans="20:22" x14ac:dyDescent="0.25">
      <c r="T6325" t="str">
        <v>No</v>
      </c>
      <c r="U6325">
        <f t="shared" si="100"/>
        <v>0</v>
      </c>
      <c r="V6325">
        <f ca="1"/>
        <v>1</v>
      </c>
    </row>
    <row r="6326" spans="20:22" x14ac:dyDescent="0.25">
      <c r="T6326" t="str">
        <v>No</v>
      </c>
      <c r="U6326">
        <f t="shared" si="100"/>
        <v>0</v>
      </c>
      <c r="V6326">
        <f ca="1"/>
        <v>0</v>
      </c>
    </row>
    <row r="6327" spans="20:22" x14ac:dyDescent="0.25">
      <c r="T6327" t="str">
        <v>No</v>
      </c>
      <c r="U6327">
        <f t="shared" si="100"/>
        <v>0</v>
      </c>
      <c r="V6327">
        <f ca="1"/>
        <v>0</v>
      </c>
    </row>
    <row r="6328" spans="20:22" x14ac:dyDescent="0.25">
      <c r="T6328" t="str">
        <v>No</v>
      </c>
      <c r="U6328">
        <f t="shared" si="100"/>
        <v>0</v>
      </c>
      <c r="V6328">
        <f ca="1"/>
        <v>0</v>
      </c>
    </row>
    <row r="6329" spans="20:22" x14ac:dyDescent="0.25">
      <c r="T6329" t="str">
        <v>No</v>
      </c>
      <c r="U6329">
        <f t="shared" si="100"/>
        <v>0</v>
      </c>
      <c r="V6329">
        <f ca="1"/>
        <v>2</v>
      </c>
    </row>
    <row r="6330" spans="20:22" x14ac:dyDescent="0.25">
      <c r="T6330" t="str">
        <v>No</v>
      </c>
      <c r="U6330">
        <f t="shared" si="100"/>
        <v>0</v>
      </c>
      <c r="V6330">
        <f ca="1"/>
        <v>1</v>
      </c>
    </row>
    <row r="6331" spans="20:22" x14ac:dyDescent="0.25">
      <c r="T6331" t="str">
        <v>No</v>
      </c>
      <c r="U6331">
        <f t="shared" si="100"/>
        <v>0</v>
      </c>
      <c r="V6331">
        <f ca="1"/>
        <v>0</v>
      </c>
    </row>
    <row r="6332" spans="20:22" x14ac:dyDescent="0.25">
      <c r="T6332" t="str">
        <v>No</v>
      </c>
      <c r="U6332">
        <f t="shared" si="100"/>
        <v>0</v>
      </c>
      <c r="V6332">
        <f ca="1"/>
        <v>2</v>
      </c>
    </row>
    <row r="6333" spans="20:22" x14ac:dyDescent="0.25">
      <c r="T6333" t="str">
        <v>No</v>
      </c>
      <c r="U6333">
        <f t="shared" si="100"/>
        <v>0</v>
      </c>
      <c r="V6333">
        <f ca="1"/>
        <v>0</v>
      </c>
    </row>
    <row r="6334" spans="20:22" x14ac:dyDescent="0.25">
      <c r="T6334" t="str">
        <v>No</v>
      </c>
      <c r="U6334">
        <f t="shared" si="100"/>
        <v>0</v>
      </c>
      <c r="V6334">
        <f ca="1"/>
        <v>0</v>
      </c>
    </row>
    <row r="6335" spans="20:22" x14ac:dyDescent="0.25">
      <c r="T6335" t="str">
        <v>No</v>
      </c>
      <c r="U6335">
        <f t="shared" si="100"/>
        <v>0</v>
      </c>
      <c r="V6335">
        <f ca="1"/>
        <v>2</v>
      </c>
    </row>
    <row r="6336" spans="20:22" x14ac:dyDescent="0.25">
      <c r="T6336" t="str">
        <v>No</v>
      </c>
      <c r="U6336">
        <f t="shared" si="100"/>
        <v>0</v>
      </c>
      <c r="V6336">
        <f ca="1"/>
        <v>0</v>
      </c>
    </row>
    <row r="6337" spans="20:22" x14ac:dyDescent="0.25">
      <c r="T6337" t="str">
        <v>No</v>
      </c>
      <c r="U6337">
        <f t="shared" si="100"/>
        <v>0</v>
      </c>
      <c r="V6337">
        <f ca="1"/>
        <v>2</v>
      </c>
    </row>
    <row r="6338" spans="20:22" x14ac:dyDescent="0.25">
      <c r="T6338" t="str">
        <v>No</v>
      </c>
      <c r="U6338">
        <f t="shared" si="100"/>
        <v>0</v>
      </c>
      <c r="V6338">
        <f ca="1"/>
        <v>0</v>
      </c>
    </row>
    <row r="6339" spans="20:22" x14ac:dyDescent="0.25">
      <c r="T6339" t="str">
        <v>No</v>
      </c>
      <c r="U6339">
        <f t="shared" si="100"/>
        <v>0</v>
      </c>
      <c r="V6339">
        <f ca="1"/>
        <v>1</v>
      </c>
    </row>
    <row r="6340" spans="20:22" x14ac:dyDescent="0.25">
      <c r="T6340" t="str">
        <v>No</v>
      </c>
      <c r="U6340">
        <f t="shared" si="100"/>
        <v>0</v>
      </c>
      <c r="V6340">
        <f ca="1"/>
        <v>0</v>
      </c>
    </row>
    <row r="6341" spans="20:22" x14ac:dyDescent="0.25">
      <c r="T6341" t="str">
        <v>No</v>
      </c>
      <c r="U6341">
        <f t="shared" si="100"/>
        <v>0</v>
      </c>
      <c r="V6341">
        <f ca="1"/>
        <v>1</v>
      </c>
    </row>
    <row r="6342" spans="20:22" x14ac:dyDescent="0.25">
      <c r="T6342" t="str">
        <v>No</v>
      </c>
      <c r="U6342">
        <f t="shared" si="100"/>
        <v>0</v>
      </c>
      <c r="V6342">
        <f ca="1"/>
        <v>0</v>
      </c>
    </row>
    <row r="6343" spans="20:22" x14ac:dyDescent="0.25">
      <c r="T6343" t="str">
        <v>No</v>
      </c>
      <c r="U6343">
        <f t="shared" si="100"/>
        <v>0</v>
      </c>
      <c r="V6343">
        <f ca="1"/>
        <v>2</v>
      </c>
    </row>
    <row r="6344" spans="20:22" x14ac:dyDescent="0.25">
      <c r="T6344" t="str">
        <v>No</v>
      </c>
      <c r="U6344">
        <f t="shared" si="100"/>
        <v>0</v>
      </c>
      <c r="V6344">
        <f ca="1"/>
        <v>0</v>
      </c>
    </row>
    <row r="6345" spans="20:22" x14ac:dyDescent="0.25">
      <c r="T6345" t="str">
        <v>No</v>
      </c>
      <c r="U6345">
        <f t="shared" si="100"/>
        <v>0</v>
      </c>
      <c r="V6345">
        <f ca="1"/>
        <v>1</v>
      </c>
    </row>
    <row r="6346" spans="20:22" x14ac:dyDescent="0.25">
      <c r="T6346" t="str">
        <v>No</v>
      </c>
      <c r="U6346">
        <f t="shared" si="100"/>
        <v>0</v>
      </c>
      <c r="V6346">
        <f ca="1"/>
        <v>1</v>
      </c>
    </row>
    <row r="6347" spans="20:22" x14ac:dyDescent="0.25">
      <c r="T6347" t="str">
        <v>No</v>
      </c>
      <c r="U6347">
        <f t="shared" si="100"/>
        <v>0</v>
      </c>
      <c r="V6347">
        <f ca="1"/>
        <v>1</v>
      </c>
    </row>
    <row r="6348" spans="20:22" x14ac:dyDescent="0.25">
      <c r="T6348" t="str">
        <v>No</v>
      </c>
      <c r="U6348">
        <f t="shared" si="100"/>
        <v>0</v>
      </c>
      <c r="V6348">
        <f ca="1"/>
        <v>0</v>
      </c>
    </row>
    <row r="6349" spans="20:22" x14ac:dyDescent="0.25">
      <c r="T6349" t="str">
        <v>No</v>
      </c>
      <c r="U6349">
        <f t="shared" si="100"/>
        <v>0</v>
      </c>
      <c r="V6349">
        <f ca="1"/>
        <v>1</v>
      </c>
    </row>
    <row r="6350" spans="20:22" x14ac:dyDescent="0.25">
      <c r="T6350" t="str">
        <v>No</v>
      </c>
      <c r="U6350">
        <f t="shared" si="100"/>
        <v>0</v>
      </c>
      <c r="V6350">
        <f ca="1"/>
        <v>2</v>
      </c>
    </row>
    <row r="6351" spans="20:22" x14ac:dyDescent="0.25">
      <c r="T6351" t="str">
        <v>No</v>
      </c>
      <c r="U6351">
        <f t="shared" si="100"/>
        <v>0</v>
      </c>
      <c r="V6351">
        <f ca="1"/>
        <v>0</v>
      </c>
    </row>
    <row r="6352" spans="20:22" x14ac:dyDescent="0.25">
      <c r="T6352" t="str">
        <v>No</v>
      </c>
      <c r="U6352">
        <f t="shared" ref="U6352:U6415" si="101">IF(T6352="Yes",1,0)</f>
        <v>0</v>
      </c>
      <c r="V6352">
        <f ca="1"/>
        <v>0</v>
      </c>
    </row>
    <row r="6353" spans="20:22" x14ac:dyDescent="0.25">
      <c r="T6353" t="str">
        <v>No</v>
      </c>
      <c r="U6353">
        <f t="shared" si="101"/>
        <v>0</v>
      </c>
      <c r="V6353">
        <f ca="1"/>
        <v>0</v>
      </c>
    </row>
    <row r="6354" spans="20:22" x14ac:dyDescent="0.25">
      <c r="T6354" t="str">
        <v>No</v>
      </c>
      <c r="U6354">
        <f t="shared" si="101"/>
        <v>0</v>
      </c>
      <c r="V6354">
        <f ca="1"/>
        <v>2</v>
      </c>
    </row>
    <row r="6355" spans="20:22" x14ac:dyDescent="0.25">
      <c r="T6355" t="str">
        <v>No</v>
      </c>
      <c r="U6355">
        <f t="shared" si="101"/>
        <v>0</v>
      </c>
      <c r="V6355">
        <f ca="1"/>
        <v>1</v>
      </c>
    </row>
    <row r="6356" spans="20:22" x14ac:dyDescent="0.25">
      <c r="T6356" t="str">
        <v>No</v>
      </c>
      <c r="U6356">
        <f t="shared" si="101"/>
        <v>0</v>
      </c>
      <c r="V6356">
        <f ca="1"/>
        <v>1</v>
      </c>
    </row>
    <row r="6357" spans="20:22" x14ac:dyDescent="0.25">
      <c r="T6357" t="str">
        <v>No</v>
      </c>
      <c r="U6357">
        <f t="shared" si="101"/>
        <v>0</v>
      </c>
      <c r="V6357">
        <f ca="1"/>
        <v>2</v>
      </c>
    </row>
    <row r="6358" spans="20:22" x14ac:dyDescent="0.25">
      <c r="T6358" t="str">
        <v>No</v>
      </c>
      <c r="U6358">
        <f t="shared" si="101"/>
        <v>0</v>
      </c>
      <c r="V6358">
        <f ca="1"/>
        <v>2</v>
      </c>
    </row>
    <row r="6359" spans="20:22" x14ac:dyDescent="0.25">
      <c r="T6359" t="str">
        <v>No</v>
      </c>
      <c r="U6359">
        <f t="shared" si="101"/>
        <v>0</v>
      </c>
      <c r="V6359">
        <f ca="1"/>
        <v>1</v>
      </c>
    </row>
    <row r="6360" spans="20:22" x14ac:dyDescent="0.25">
      <c r="T6360" t="str">
        <v>No</v>
      </c>
      <c r="U6360">
        <f t="shared" si="101"/>
        <v>0</v>
      </c>
      <c r="V6360">
        <f ca="1"/>
        <v>2</v>
      </c>
    </row>
    <row r="6361" spans="20:22" x14ac:dyDescent="0.25">
      <c r="T6361" t="str">
        <v>No</v>
      </c>
      <c r="U6361">
        <f t="shared" si="101"/>
        <v>0</v>
      </c>
      <c r="V6361">
        <f ca="1"/>
        <v>2</v>
      </c>
    </row>
    <row r="6362" spans="20:22" x14ac:dyDescent="0.25">
      <c r="T6362" t="str">
        <v>No</v>
      </c>
      <c r="U6362">
        <f t="shared" si="101"/>
        <v>0</v>
      </c>
      <c r="V6362">
        <f ca="1"/>
        <v>0</v>
      </c>
    </row>
    <row r="6363" spans="20:22" x14ac:dyDescent="0.25">
      <c r="T6363" t="str">
        <v>No</v>
      </c>
      <c r="U6363">
        <f t="shared" si="101"/>
        <v>0</v>
      </c>
      <c r="V6363">
        <f ca="1"/>
        <v>1</v>
      </c>
    </row>
    <row r="6364" spans="20:22" x14ac:dyDescent="0.25">
      <c r="T6364" t="str">
        <v>No</v>
      </c>
      <c r="U6364">
        <f t="shared" si="101"/>
        <v>0</v>
      </c>
      <c r="V6364">
        <f ca="1"/>
        <v>1</v>
      </c>
    </row>
    <row r="6365" spans="20:22" x14ac:dyDescent="0.25">
      <c r="T6365" t="str">
        <v>No</v>
      </c>
      <c r="U6365">
        <f t="shared" si="101"/>
        <v>0</v>
      </c>
      <c r="V6365">
        <f ca="1"/>
        <v>0</v>
      </c>
    </row>
    <row r="6366" spans="20:22" x14ac:dyDescent="0.25">
      <c r="T6366" t="str">
        <v>No</v>
      </c>
      <c r="U6366">
        <f t="shared" si="101"/>
        <v>0</v>
      </c>
      <c r="V6366">
        <f ca="1"/>
        <v>0</v>
      </c>
    </row>
    <row r="6367" spans="20:22" x14ac:dyDescent="0.25">
      <c r="T6367" t="str">
        <v>No</v>
      </c>
      <c r="U6367">
        <f t="shared" si="101"/>
        <v>0</v>
      </c>
      <c r="V6367">
        <f ca="1"/>
        <v>1</v>
      </c>
    </row>
    <row r="6368" spans="20:22" x14ac:dyDescent="0.25">
      <c r="T6368" t="str">
        <v>No</v>
      </c>
      <c r="U6368">
        <f t="shared" si="101"/>
        <v>0</v>
      </c>
      <c r="V6368">
        <f ca="1"/>
        <v>0</v>
      </c>
    </row>
    <row r="6369" spans="20:22" x14ac:dyDescent="0.25">
      <c r="T6369" t="str">
        <v>No</v>
      </c>
      <c r="U6369">
        <f t="shared" si="101"/>
        <v>0</v>
      </c>
      <c r="V6369">
        <f ca="1"/>
        <v>1</v>
      </c>
    </row>
    <row r="6370" spans="20:22" x14ac:dyDescent="0.25">
      <c r="T6370" t="str">
        <v>No</v>
      </c>
      <c r="U6370">
        <f t="shared" si="101"/>
        <v>0</v>
      </c>
      <c r="V6370">
        <f ca="1"/>
        <v>0</v>
      </c>
    </row>
    <row r="6371" spans="20:22" x14ac:dyDescent="0.25">
      <c r="T6371" t="str">
        <v>No</v>
      </c>
      <c r="U6371">
        <f t="shared" si="101"/>
        <v>0</v>
      </c>
      <c r="V6371">
        <f ca="1"/>
        <v>1</v>
      </c>
    </row>
    <row r="6372" spans="20:22" x14ac:dyDescent="0.25">
      <c r="T6372" t="str">
        <v>No</v>
      </c>
      <c r="U6372">
        <f t="shared" si="101"/>
        <v>0</v>
      </c>
      <c r="V6372">
        <f ca="1"/>
        <v>2</v>
      </c>
    </row>
    <row r="6373" spans="20:22" x14ac:dyDescent="0.25">
      <c r="T6373" t="str">
        <v>No</v>
      </c>
      <c r="U6373">
        <f t="shared" si="101"/>
        <v>0</v>
      </c>
      <c r="V6373">
        <f ca="1"/>
        <v>2</v>
      </c>
    </row>
    <row r="6374" spans="20:22" x14ac:dyDescent="0.25">
      <c r="T6374" t="str">
        <v>No</v>
      </c>
      <c r="U6374">
        <f t="shared" si="101"/>
        <v>0</v>
      </c>
      <c r="V6374">
        <f ca="1"/>
        <v>0</v>
      </c>
    </row>
    <row r="6375" spans="20:22" x14ac:dyDescent="0.25">
      <c r="T6375" t="str">
        <v>No</v>
      </c>
      <c r="U6375">
        <f t="shared" si="101"/>
        <v>0</v>
      </c>
      <c r="V6375">
        <f ca="1"/>
        <v>0</v>
      </c>
    </row>
    <row r="6376" spans="20:22" x14ac:dyDescent="0.25">
      <c r="T6376" t="str">
        <v>No</v>
      </c>
      <c r="U6376">
        <f t="shared" si="101"/>
        <v>0</v>
      </c>
      <c r="V6376">
        <f ca="1"/>
        <v>0</v>
      </c>
    </row>
    <row r="6377" spans="20:22" x14ac:dyDescent="0.25">
      <c r="T6377" t="str">
        <v>No</v>
      </c>
      <c r="U6377">
        <f t="shared" si="101"/>
        <v>0</v>
      </c>
      <c r="V6377">
        <f ca="1"/>
        <v>1</v>
      </c>
    </row>
    <row r="6378" spans="20:22" x14ac:dyDescent="0.25">
      <c r="T6378" t="str">
        <v>No</v>
      </c>
      <c r="U6378">
        <f t="shared" si="101"/>
        <v>0</v>
      </c>
      <c r="V6378">
        <f ca="1"/>
        <v>1</v>
      </c>
    </row>
    <row r="6379" spans="20:22" x14ac:dyDescent="0.25">
      <c r="T6379" t="str">
        <v>No</v>
      </c>
      <c r="U6379">
        <f t="shared" si="101"/>
        <v>0</v>
      </c>
      <c r="V6379">
        <f ca="1"/>
        <v>1</v>
      </c>
    </row>
    <row r="6380" spans="20:22" x14ac:dyDescent="0.25">
      <c r="T6380" t="str">
        <v>No</v>
      </c>
      <c r="U6380">
        <f t="shared" si="101"/>
        <v>0</v>
      </c>
      <c r="V6380">
        <f ca="1"/>
        <v>2</v>
      </c>
    </row>
    <row r="6381" spans="20:22" x14ac:dyDescent="0.25">
      <c r="T6381" t="str">
        <v>No</v>
      </c>
      <c r="U6381">
        <f t="shared" si="101"/>
        <v>0</v>
      </c>
      <c r="V6381">
        <f ca="1"/>
        <v>0</v>
      </c>
    </row>
    <row r="6382" spans="20:22" x14ac:dyDescent="0.25">
      <c r="T6382" t="str">
        <v>No</v>
      </c>
      <c r="U6382">
        <f t="shared" si="101"/>
        <v>0</v>
      </c>
      <c r="V6382">
        <f ca="1"/>
        <v>0</v>
      </c>
    </row>
    <row r="6383" spans="20:22" x14ac:dyDescent="0.25">
      <c r="T6383" t="str">
        <v>No</v>
      </c>
      <c r="U6383">
        <f t="shared" si="101"/>
        <v>0</v>
      </c>
      <c r="V6383">
        <f ca="1"/>
        <v>0</v>
      </c>
    </row>
    <row r="6384" spans="20:22" x14ac:dyDescent="0.25">
      <c r="T6384" t="str">
        <v>No</v>
      </c>
      <c r="U6384">
        <f t="shared" si="101"/>
        <v>0</v>
      </c>
      <c r="V6384">
        <f ca="1"/>
        <v>2</v>
      </c>
    </row>
    <row r="6385" spans="20:22" x14ac:dyDescent="0.25">
      <c r="T6385" t="str">
        <v>No</v>
      </c>
      <c r="U6385">
        <f t="shared" si="101"/>
        <v>0</v>
      </c>
      <c r="V6385">
        <f ca="1"/>
        <v>1</v>
      </c>
    </row>
    <row r="6386" spans="20:22" x14ac:dyDescent="0.25">
      <c r="T6386" t="str">
        <v>No</v>
      </c>
      <c r="U6386">
        <f t="shared" si="101"/>
        <v>0</v>
      </c>
      <c r="V6386">
        <f ca="1"/>
        <v>0</v>
      </c>
    </row>
    <row r="6387" spans="20:22" x14ac:dyDescent="0.25">
      <c r="T6387" t="str">
        <v>No</v>
      </c>
      <c r="U6387">
        <f t="shared" si="101"/>
        <v>0</v>
      </c>
      <c r="V6387">
        <f ca="1"/>
        <v>0</v>
      </c>
    </row>
    <row r="6388" spans="20:22" x14ac:dyDescent="0.25">
      <c r="T6388" t="str">
        <v>No</v>
      </c>
      <c r="U6388">
        <f t="shared" si="101"/>
        <v>0</v>
      </c>
      <c r="V6388">
        <f ca="1"/>
        <v>0</v>
      </c>
    </row>
    <row r="6389" spans="20:22" x14ac:dyDescent="0.25">
      <c r="T6389" t="str">
        <v>No</v>
      </c>
      <c r="U6389">
        <f t="shared" si="101"/>
        <v>0</v>
      </c>
      <c r="V6389">
        <f ca="1"/>
        <v>2</v>
      </c>
    </row>
    <row r="6390" spans="20:22" x14ac:dyDescent="0.25">
      <c r="T6390" t="str">
        <v>No</v>
      </c>
      <c r="U6390">
        <f t="shared" si="101"/>
        <v>0</v>
      </c>
      <c r="V6390">
        <f ca="1"/>
        <v>2</v>
      </c>
    </row>
    <row r="6391" spans="20:22" x14ac:dyDescent="0.25">
      <c r="T6391" t="str">
        <v>No</v>
      </c>
      <c r="U6391">
        <f t="shared" si="101"/>
        <v>0</v>
      </c>
      <c r="V6391">
        <f ca="1"/>
        <v>1</v>
      </c>
    </row>
    <row r="6392" spans="20:22" x14ac:dyDescent="0.25">
      <c r="T6392" t="str">
        <v>No</v>
      </c>
      <c r="U6392">
        <f t="shared" si="101"/>
        <v>0</v>
      </c>
      <c r="V6392">
        <f ca="1"/>
        <v>2</v>
      </c>
    </row>
    <row r="6393" spans="20:22" x14ac:dyDescent="0.25">
      <c r="T6393" t="str">
        <v>No</v>
      </c>
      <c r="U6393">
        <f t="shared" si="101"/>
        <v>0</v>
      </c>
      <c r="V6393">
        <f ca="1"/>
        <v>0</v>
      </c>
    </row>
    <row r="6394" spans="20:22" x14ac:dyDescent="0.25">
      <c r="T6394" t="str">
        <v>No</v>
      </c>
      <c r="U6394">
        <f t="shared" si="101"/>
        <v>0</v>
      </c>
      <c r="V6394">
        <f ca="1"/>
        <v>0</v>
      </c>
    </row>
    <row r="6395" spans="20:22" x14ac:dyDescent="0.25">
      <c r="T6395" t="str">
        <v>No</v>
      </c>
      <c r="U6395">
        <f t="shared" si="101"/>
        <v>0</v>
      </c>
      <c r="V6395">
        <f ca="1"/>
        <v>2</v>
      </c>
    </row>
    <row r="6396" spans="20:22" x14ac:dyDescent="0.25">
      <c r="T6396" t="str">
        <v>No</v>
      </c>
      <c r="U6396">
        <f t="shared" si="101"/>
        <v>0</v>
      </c>
      <c r="V6396">
        <f ca="1"/>
        <v>0</v>
      </c>
    </row>
    <row r="6397" spans="20:22" x14ac:dyDescent="0.25">
      <c r="T6397" t="str">
        <v>No</v>
      </c>
      <c r="U6397">
        <f t="shared" si="101"/>
        <v>0</v>
      </c>
      <c r="V6397">
        <f ca="1"/>
        <v>0</v>
      </c>
    </row>
    <row r="6398" spans="20:22" x14ac:dyDescent="0.25">
      <c r="T6398" t="str">
        <v>No</v>
      </c>
      <c r="U6398">
        <f t="shared" si="101"/>
        <v>0</v>
      </c>
      <c r="V6398">
        <f ca="1"/>
        <v>1</v>
      </c>
    </row>
    <row r="6399" spans="20:22" x14ac:dyDescent="0.25">
      <c r="T6399" t="str">
        <v>No</v>
      </c>
      <c r="U6399">
        <f t="shared" si="101"/>
        <v>0</v>
      </c>
      <c r="V6399">
        <f ca="1"/>
        <v>0</v>
      </c>
    </row>
    <row r="6400" spans="20:22" x14ac:dyDescent="0.25">
      <c r="T6400" t="str">
        <v>No</v>
      </c>
      <c r="U6400">
        <f t="shared" si="101"/>
        <v>0</v>
      </c>
      <c r="V6400">
        <f ca="1"/>
        <v>1</v>
      </c>
    </row>
    <row r="6401" spans="20:22" x14ac:dyDescent="0.25">
      <c r="T6401" t="str">
        <v>No</v>
      </c>
      <c r="U6401">
        <f t="shared" si="101"/>
        <v>0</v>
      </c>
      <c r="V6401">
        <f ca="1"/>
        <v>1</v>
      </c>
    </row>
    <row r="6402" spans="20:22" x14ac:dyDescent="0.25">
      <c r="T6402" t="str">
        <v>No</v>
      </c>
      <c r="U6402">
        <f t="shared" si="101"/>
        <v>0</v>
      </c>
      <c r="V6402">
        <f ca="1"/>
        <v>0</v>
      </c>
    </row>
    <row r="6403" spans="20:22" x14ac:dyDescent="0.25">
      <c r="T6403" t="str">
        <v>No</v>
      </c>
      <c r="U6403">
        <f t="shared" si="101"/>
        <v>0</v>
      </c>
      <c r="V6403">
        <f ca="1"/>
        <v>2</v>
      </c>
    </row>
    <row r="6404" spans="20:22" x14ac:dyDescent="0.25">
      <c r="T6404" t="str">
        <v>No</v>
      </c>
      <c r="U6404">
        <f t="shared" si="101"/>
        <v>0</v>
      </c>
      <c r="V6404">
        <f ca="1"/>
        <v>1</v>
      </c>
    </row>
    <row r="6405" spans="20:22" x14ac:dyDescent="0.25">
      <c r="T6405" t="str">
        <v>No</v>
      </c>
      <c r="U6405">
        <f t="shared" si="101"/>
        <v>0</v>
      </c>
      <c r="V6405">
        <f ca="1"/>
        <v>1</v>
      </c>
    </row>
    <row r="6406" spans="20:22" x14ac:dyDescent="0.25">
      <c r="T6406" t="str">
        <v>No</v>
      </c>
      <c r="U6406">
        <f t="shared" si="101"/>
        <v>0</v>
      </c>
      <c r="V6406">
        <f ca="1"/>
        <v>1</v>
      </c>
    </row>
    <row r="6407" spans="20:22" x14ac:dyDescent="0.25">
      <c r="T6407" t="str">
        <v>No</v>
      </c>
      <c r="U6407">
        <f t="shared" si="101"/>
        <v>0</v>
      </c>
      <c r="V6407">
        <f ca="1"/>
        <v>1</v>
      </c>
    </row>
    <row r="6408" spans="20:22" x14ac:dyDescent="0.25">
      <c r="T6408" t="str">
        <v>No</v>
      </c>
      <c r="U6408">
        <f t="shared" si="101"/>
        <v>0</v>
      </c>
      <c r="V6408">
        <f ca="1"/>
        <v>2</v>
      </c>
    </row>
    <row r="6409" spans="20:22" x14ac:dyDescent="0.25">
      <c r="T6409" t="str">
        <v>No</v>
      </c>
      <c r="U6409">
        <f t="shared" si="101"/>
        <v>0</v>
      </c>
      <c r="V6409">
        <f ca="1"/>
        <v>0</v>
      </c>
    </row>
    <row r="6410" spans="20:22" x14ac:dyDescent="0.25">
      <c r="T6410" t="str">
        <v>No</v>
      </c>
      <c r="U6410">
        <f t="shared" si="101"/>
        <v>0</v>
      </c>
      <c r="V6410">
        <f ca="1"/>
        <v>1</v>
      </c>
    </row>
    <row r="6411" spans="20:22" x14ac:dyDescent="0.25">
      <c r="T6411" t="str">
        <v>No</v>
      </c>
      <c r="U6411">
        <f t="shared" si="101"/>
        <v>0</v>
      </c>
      <c r="V6411">
        <f ca="1"/>
        <v>2</v>
      </c>
    </row>
    <row r="6412" spans="20:22" x14ac:dyDescent="0.25">
      <c r="T6412" t="str">
        <v>No</v>
      </c>
      <c r="U6412">
        <f t="shared" si="101"/>
        <v>0</v>
      </c>
      <c r="V6412">
        <f ca="1"/>
        <v>0</v>
      </c>
    </row>
    <row r="6413" spans="20:22" x14ac:dyDescent="0.25">
      <c r="T6413" t="str">
        <v>No</v>
      </c>
      <c r="U6413">
        <f t="shared" si="101"/>
        <v>0</v>
      </c>
      <c r="V6413">
        <f ca="1"/>
        <v>0</v>
      </c>
    </row>
    <row r="6414" spans="20:22" x14ac:dyDescent="0.25">
      <c r="T6414" t="str">
        <v>No</v>
      </c>
      <c r="U6414">
        <f t="shared" si="101"/>
        <v>0</v>
      </c>
      <c r="V6414">
        <f ca="1"/>
        <v>0</v>
      </c>
    </row>
    <row r="6415" spans="20:22" x14ac:dyDescent="0.25">
      <c r="T6415" t="str">
        <v>No</v>
      </c>
      <c r="U6415">
        <f t="shared" si="101"/>
        <v>0</v>
      </c>
      <c r="V6415">
        <f ca="1"/>
        <v>0</v>
      </c>
    </row>
    <row r="6416" spans="20:22" x14ac:dyDescent="0.25">
      <c r="T6416" t="str">
        <v>No</v>
      </c>
      <c r="U6416">
        <f t="shared" ref="U6416:U6479" si="102">IF(T6416="Yes",1,0)</f>
        <v>0</v>
      </c>
      <c r="V6416">
        <f ca="1"/>
        <v>2</v>
      </c>
    </row>
    <row r="6417" spans="20:22" x14ac:dyDescent="0.25">
      <c r="T6417" t="str">
        <v>No</v>
      </c>
      <c r="U6417">
        <f t="shared" si="102"/>
        <v>0</v>
      </c>
      <c r="V6417">
        <f ca="1"/>
        <v>2</v>
      </c>
    </row>
    <row r="6418" spans="20:22" x14ac:dyDescent="0.25">
      <c r="T6418" t="str">
        <v>No</v>
      </c>
      <c r="U6418">
        <f t="shared" si="102"/>
        <v>0</v>
      </c>
      <c r="V6418">
        <f ca="1"/>
        <v>2</v>
      </c>
    </row>
    <row r="6419" spans="20:22" x14ac:dyDescent="0.25">
      <c r="T6419" t="str">
        <v>No</v>
      </c>
      <c r="U6419">
        <f t="shared" si="102"/>
        <v>0</v>
      </c>
      <c r="V6419">
        <f ca="1"/>
        <v>1</v>
      </c>
    </row>
    <row r="6420" spans="20:22" x14ac:dyDescent="0.25">
      <c r="T6420" t="str">
        <v>No</v>
      </c>
      <c r="U6420">
        <f t="shared" si="102"/>
        <v>0</v>
      </c>
      <c r="V6420">
        <f ca="1"/>
        <v>2</v>
      </c>
    </row>
    <row r="6421" spans="20:22" x14ac:dyDescent="0.25">
      <c r="T6421" t="str">
        <v>No</v>
      </c>
      <c r="U6421">
        <f t="shared" si="102"/>
        <v>0</v>
      </c>
      <c r="V6421">
        <f ca="1"/>
        <v>1</v>
      </c>
    </row>
    <row r="6422" spans="20:22" x14ac:dyDescent="0.25">
      <c r="T6422" t="str">
        <v>No</v>
      </c>
      <c r="U6422">
        <f t="shared" si="102"/>
        <v>0</v>
      </c>
      <c r="V6422">
        <f ca="1"/>
        <v>0</v>
      </c>
    </row>
    <row r="6423" spans="20:22" x14ac:dyDescent="0.25">
      <c r="T6423" t="str">
        <v>No</v>
      </c>
      <c r="U6423">
        <f t="shared" si="102"/>
        <v>0</v>
      </c>
      <c r="V6423">
        <f ca="1"/>
        <v>1</v>
      </c>
    </row>
    <row r="6424" spans="20:22" x14ac:dyDescent="0.25">
      <c r="T6424" t="str">
        <v>No</v>
      </c>
      <c r="U6424">
        <f t="shared" si="102"/>
        <v>0</v>
      </c>
      <c r="V6424">
        <f ca="1"/>
        <v>1</v>
      </c>
    </row>
    <row r="6425" spans="20:22" x14ac:dyDescent="0.25">
      <c r="T6425" t="str">
        <v>No</v>
      </c>
      <c r="U6425">
        <f t="shared" si="102"/>
        <v>0</v>
      </c>
      <c r="V6425">
        <f ca="1"/>
        <v>0</v>
      </c>
    </row>
    <row r="6426" spans="20:22" x14ac:dyDescent="0.25">
      <c r="T6426" t="str">
        <v>No</v>
      </c>
      <c r="U6426">
        <f t="shared" si="102"/>
        <v>0</v>
      </c>
      <c r="V6426">
        <f ca="1"/>
        <v>0</v>
      </c>
    </row>
    <row r="6427" spans="20:22" x14ac:dyDescent="0.25">
      <c r="T6427" t="str">
        <v>No</v>
      </c>
      <c r="U6427">
        <f t="shared" si="102"/>
        <v>0</v>
      </c>
      <c r="V6427">
        <f ca="1"/>
        <v>2</v>
      </c>
    </row>
    <row r="6428" spans="20:22" x14ac:dyDescent="0.25">
      <c r="T6428" t="str">
        <v>No</v>
      </c>
      <c r="U6428">
        <f t="shared" si="102"/>
        <v>0</v>
      </c>
      <c r="V6428">
        <f ca="1"/>
        <v>1</v>
      </c>
    </row>
    <row r="6429" spans="20:22" x14ac:dyDescent="0.25">
      <c r="T6429" t="str">
        <v>No</v>
      </c>
      <c r="U6429">
        <f t="shared" si="102"/>
        <v>0</v>
      </c>
      <c r="V6429">
        <f ca="1"/>
        <v>2</v>
      </c>
    </row>
    <row r="6430" spans="20:22" x14ac:dyDescent="0.25">
      <c r="T6430" t="str">
        <v>No</v>
      </c>
      <c r="U6430">
        <f t="shared" si="102"/>
        <v>0</v>
      </c>
      <c r="V6430">
        <f ca="1"/>
        <v>1</v>
      </c>
    </row>
    <row r="6431" spans="20:22" x14ac:dyDescent="0.25">
      <c r="T6431" t="str">
        <v>No</v>
      </c>
      <c r="U6431">
        <f t="shared" si="102"/>
        <v>0</v>
      </c>
      <c r="V6431">
        <f ca="1"/>
        <v>2</v>
      </c>
    </row>
    <row r="6432" spans="20:22" x14ac:dyDescent="0.25">
      <c r="T6432" t="str">
        <v>No</v>
      </c>
      <c r="U6432">
        <f t="shared" si="102"/>
        <v>0</v>
      </c>
      <c r="V6432">
        <f ca="1"/>
        <v>2</v>
      </c>
    </row>
    <row r="6433" spans="20:22" x14ac:dyDescent="0.25">
      <c r="T6433" t="str">
        <v>No</v>
      </c>
      <c r="U6433">
        <f t="shared" si="102"/>
        <v>0</v>
      </c>
      <c r="V6433">
        <f ca="1"/>
        <v>0</v>
      </c>
    </row>
    <row r="6434" spans="20:22" x14ac:dyDescent="0.25">
      <c r="T6434" t="str">
        <v>No</v>
      </c>
      <c r="U6434">
        <f t="shared" si="102"/>
        <v>0</v>
      </c>
      <c r="V6434">
        <f ca="1"/>
        <v>0</v>
      </c>
    </row>
    <row r="6435" spans="20:22" x14ac:dyDescent="0.25">
      <c r="T6435" t="str">
        <v>No</v>
      </c>
      <c r="U6435">
        <f t="shared" si="102"/>
        <v>0</v>
      </c>
      <c r="V6435">
        <f ca="1"/>
        <v>2</v>
      </c>
    </row>
    <row r="6436" spans="20:22" x14ac:dyDescent="0.25">
      <c r="T6436" t="str">
        <v>No</v>
      </c>
      <c r="U6436">
        <f t="shared" si="102"/>
        <v>0</v>
      </c>
      <c r="V6436">
        <f ca="1"/>
        <v>2</v>
      </c>
    </row>
    <row r="6437" spans="20:22" x14ac:dyDescent="0.25">
      <c r="T6437" t="str">
        <v>No</v>
      </c>
      <c r="U6437">
        <f t="shared" si="102"/>
        <v>0</v>
      </c>
      <c r="V6437">
        <f ca="1"/>
        <v>1</v>
      </c>
    </row>
    <row r="6438" spans="20:22" x14ac:dyDescent="0.25">
      <c r="T6438" t="str">
        <v>No</v>
      </c>
      <c r="U6438">
        <f t="shared" si="102"/>
        <v>0</v>
      </c>
      <c r="V6438">
        <f ca="1"/>
        <v>1</v>
      </c>
    </row>
    <row r="6439" spans="20:22" x14ac:dyDescent="0.25">
      <c r="T6439" t="str">
        <v>No</v>
      </c>
      <c r="U6439">
        <f t="shared" si="102"/>
        <v>0</v>
      </c>
      <c r="V6439">
        <f ca="1"/>
        <v>0</v>
      </c>
    </row>
    <row r="6440" spans="20:22" x14ac:dyDescent="0.25">
      <c r="T6440" t="str">
        <v>No</v>
      </c>
      <c r="U6440">
        <f t="shared" si="102"/>
        <v>0</v>
      </c>
      <c r="V6440">
        <f ca="1"/>
        <v>0</v>
      </c>
    </row>
    <row r="6441" spans="20:22" x14ac:dyDescent="0.25">
      <c r="T6441" t="str">
        <v>No</v>
      </c>
      <c r="U6441">
        <f t="shared" si="102"/>
        <v>0</v>
      </c>
      <c r="V6441">
        <f ca="1"/>
        <v>0</v>
      </c>
    </row>
    <row r="6442" spans="20:22" x14ac:dyDescent="0.25">
      <c r="T6442" t="str">
        <v>No</v>
      </c>
      <c r="U6442">
        <f t="shared" si="102"/>
        <v>0</v>
      </c>
      <c r="V6442">
        <f ca="1"/>
        <v>1</v>
      </c>
    </row>
    <row r="6443" spans="20:22" x14ac:dyDescent="0.25">
      <c r="T6443" t="str">
        <v>No</v>
      </c>
      <c r="U6443">
        <f t="shared" si="102"/>
        <v>0</v>
      </c>
      <c r="V6443">
        <f ca="1"/>
        <v>0</v>
      </c>
    </row>
    <row r="6444" spans="20:22" x14ac:dyDescent="0.25">
      <c r="T6444" t="str">
        <v>No</v>
      </c>
      <c r="U6444">
        <f t="shared" si="102"/>
        <v>0</v>
      </c>
      <c r="V6444">
        <f ca="1"/>
        <v>1</v>
      </c>
    </row>
    <row r="6445" spans="20:22" x14ac:dyDescent="0.25">
      <c r="T6445" t="str">
        <v>No</v>
      </c>
      <c r="U6445">
        <f t="shared" si="102"/>
        <v>0</v>
      </c>
      <c r="V6445">
        <f ca="1"/>
        <v>1</v>
      </c>
    </row>
    <row r="6446" spans="20:22" x14ac:dyDescent="0.25">
      <c r="T6446" t="str">
        <v>No</v>
      </c>
      <c r="U6446">
        <f t="shared" si="102"/>
        <v>0</v>
      </c>
      <c r="V6446">
        <f ca="1"/>
        <v>1</v>
      </c>
    </row>
    <row r="6447" spans="20:22" x14ac:dyDescent="0.25">
      <c r="T6447" t="str">
        <v>No</v>
      </c>
      <c r="U6447">
        <f t="shared" si="102"/>
        <v>0</v>
      </c>
      <c r="V6447">
        <f ca="1"/>
        <v>0</v>
      </c>
    </row>
    <row r="6448" spans="20:22" x14ac:dyDescent="0.25">
      <c r="T6448" t="str">
        <v>No</v>
      </c>
      <c r="U6448">
        <f t="shared" si="102"/>
        <v>0</v>
      </c>
      <c r="V6448">
        <f ca="1"/>
        <v>0</v>
      </c>
    </row>
    <row r="6449" spans="20:22" x14ac:dyDescent="0.25">
      <c r="T6449" t="str">
        <v>No</v>
      </c>
      <c r="U6449">
        <f t="shared" si="102"/>
        <v>0</v>
      </c>
      <c r="V6449">
        <f ca="1"/>
        <v>0</v>
      </c>
    </row>
    <row r="6450" spans="20:22" x14ac:dyDescent="0.25">
      <c r="T6450" t="str">
        <v>No</v>
      </c>
      <c r="U6450">
        <f t="shared" si="102"/>
        <v>0</v>
      </c>
      <c r="V6450">
        <f ca="1"/>
        <v>0</v>
      </c>
    </row>
    <row r="6451" spans="20:22" x14ac:dyDescent="0.25">
      <c r="T6451" t="str">
        <v>No</v>
      </c>
      <c r="U6451">
        <f t="shared" si="102"/>
        <v>0</v>
      </c>
      <c r="V6451">
        <f ca="1"/>
        <v>0</v>
      </c>
    </row>
    <row r="6452" spans="20:22" x14ac:dyDescent="0.25">
      <c r="T6452" t="str">
        <v>No</v>
      </c>
      <c r="U6452">
        <f t="shared" si="102"/>
        <v>0</v>
      </c>
      <c r="V6452">
        <f ca="1"/>
        <v>0</v>
      </c>
    </row>
    <row r="6453" spans="20:22" x14ac:dyDescent="0.25">
      <c r="T6453" t="str">
        <v>No</v>
      </c>
      <c r="U6453">
        <f t="shared" si="102"/>
        <v>0</v>
      </c>
      <c r="V6453">
        <f ca="1"/>
        <v>0</v>
      </c>
    </row>
    <row r="6454" spans="20:22" x14ac:dyDescent="0.25">
      <c r="T6454" t="str">
        <v>No</v>
      </c>
      <c r="U6454">
        <f t="shared" si="102"/>
        <v>0</v>
      </c>
      <c r="V6454">
        <f ca="1"/>
        <v>0</v>
      </c>
    </row>
    <row r="6455" spans="20:22" x14ac:dyDescent="0.25">
      <c r="T6455" t="str">
        <v>No</v>
      </c>
      <c r="U6455">
        <f t="shared" si="102"/>
        <v>0</v>
      </c>
      <c r="V6455">
        <f ca="1"/>
        <v>0</v>
      </c>
    </row>
    <row r="6456" spans="20:22" x14ac:dyDescent="0.25">
      <c r="T6456" t="str">
        <v>No</v>
      </c>
      <c r="U6456">
        <f t="shared" si="102"/>
        <v>0</v>
      </c>
      <c r="V6456">
        <f ca="1"/>
        <v>0</v>
      </c>
    </row>
    <row r="6457" spans="20:22" x14ac:dyDescent="0.25">
      <c r="T6457" t="str">
        <v>No</v>
      </c>
      <c r="U6457">
        <f t="shared" si="102"/>
        <v>0</v>
      </c>
      <c r="V6457">
        <f ca="1"/>
        <v>0</v>
      </c>
    </row>
    <row r="6458" spans="20:22" x14ac:dyDescent="0.25">
      <c r="T6458" t="str">
        <v>No</v>
      </c>
      <c r="U6458">
        <f t="shared" si="102"/>
        <v>0</v>
      </c>
      <c r="V6458">
        <f ca="1"/>
        <v>0</v>
      </c>
    </row>
    <row r="6459" spans="20:22" x14ac:dyDescent="0.25">
      <c r="T6459" t="str">
        <v>No</v>
      </c>
      <c r="U6459">
        <f t="shared" si="102"/>
        <v>0</v>
      </c>
      <c r="V6459">
        <f ca="1"/>
        <v>0</v>
      </c>
    </row>
    <row r="6460" spans="20:22" x14ac:dyDescent="0.25">
      <c r="T6460" t="str">
        <v>No</v>
      </c>
      <c r="U6460">
        <f t="shared" si="102"/>
        <v>0</v>
      </c>
      <c r="V6460">
        <f ca="1"/>
        <v>0</v>
      </c>
    </row>
    <row r="6461" spans="20:22" x14ac:dyDescent="0.25">
      <c r="T6461" t="str">
        <v>No</v>
      </c>
      <c r="U6461">
        <f t="shared" si="102"/>
        <v>0</v>
      </c>
      <c r="V6461">
        <f ca="1"/>
        <v>0</v>
      </c>
    </row>
    <row r="6462" spans="20:22" x14ac:dyDescent="0.25">
      <c r="T6462" t="str">
        <v>No</v>
      </c>
      <c r="U6462">
        <f t="shared" si="102"/>
        <v>0</v>
      </c>
      <c r="V6462">
        <f ca="1"/>
        <v>0</v>
      </c>
    </row>
    <row r="6463" spans="20:22" x14ac:dyDescent="0.25">
      <c r="T6463" t="str">
        <v>No</v>
      </c>
      <c r="U6463">
        <f t="shared" si="102"/>
        <v>0</v>
      </c>
      <c r="V6463">
        <f ca="1"/>
        <v>0</v>
      </c>
    </row>
    <row r="6464" spans="20:22" x14ac:dyDescent="0.25">
      <c r="T6464" t="str">
        <v>No</v>
      </c>
      <c r="U6464">
        <f t="shared" si="102"/>
        <v>0</v>
      </c>
      <c r="V6464">
        <f ca="1"/>
        <v>0</v>
      </c>
    </row>
    <row r="6465" spans="20:22" x14ac:dyDescent="0.25">
      <c r="T6465" t="str">
        <v>No</v>
      </c>
      <c r="U6465">
        <f t="shared" si="102"/>
        <v>0</v>
      </c>
      <c r="V6465">
        <f ca="1"/>
        <v>0</v>
      </c>
    </row>
    <row r="6466" spans="20:22" x14ac:dyDescent="0.25">
      <c r="T6466" t="str">
        <v>No</v>
      </c>
      <c r="U6466">
        <f t="shared" si="102"/>
        <v>0</v>
      </c>
      <c r="V6466">
        <f ca="1"/>
        <v>0</v>
      </c>
    </row>
    <row r="6467" spans="20:22" x14ac:dyDescent="0.25">
      <c r="T6467" t="str">
        <v>No</v>
      </c>
      <c r="U6467">
        <f t="shared" si="102"/>
        <v>0</v>
      </c>
      <c r="V6467">
        <f ca="1"/>
        <v>0</v>
      </c>
    </row>
    <row r="6468" spans="20:22" x14ac:dyDescent="0.25">
      <c r="T6468" t="str">
        <v>No</v>
      </c>
      <c r="U6468">
        <f t="shared" si="102"/>
        <v>0</v>
      </c>
      <c r="V6468">
        <f ca="1"/>
        <v>0</v>
      </c>
    </row>
    <row r="6469" spans="20:22" x14ac:dyDescent="0.25">
      <c r="T6469" t="str">
        <v>No</v>
      </c>
      <c r="U6469">
        <f t="shared" si="102"/>
        <v>0</v>
      </c>
      <c r="V6469">
        <f ca="1"/>
        <v>0</v>
      </c>
    </row>
    <row r="6470" spans="20:22" x14ac:dyDescent="0.25">
      <c r="T6470" t="str">
        <v>No</v>
      </c>
      <c r="U6470">
        <f t="shared" si="102"/>
        <v>0</v>
      </c>
      <c r="V6470">
        <f ca="1"/>
        <v>0</v>
      </c>
    </row>
    <row r="6471" spans="20:22" x14ac:dyDescent="0.25">
      <c r="T6471" t="str">
        <v>No</v>
      </c>
      <c r="U6471">
        <f t="shared" si="102"/>
        <v>0</v>
      </c>
      <c r="V6471">
        <f ca="1"/>
        <v>0</v>
      </c>
    </row>
    <row r="6472" spans="20:22" x14ac:dyDescent="0.25">
      <c r="T6472" t="str">
        <v>No</v>
      </c>
      <c r="U6472">
        <f t="shared" si="102"/>
        <v>0</v>
      </c>
      <c r="V6472">
        <f ca="1"/>
        <v>0</v>
      </c>
    </row>
    <row r="6473" spans="20:22" x14ac:dyDescent="0.25">
      <c r="T6473" t="str">
        <v>No</v>
      </c>
      <c r="U6473">
        <f t="shared" si="102"/>
        <v>0</v>
      </c>
      <c r="V6473">
        <f ca="1"/>
        <v>0</v>
      </c>
    </row>
    <row r="6474" spans="20:22" x14ac:dyDescent="0.25">
      <c r="T6474" t="str">
        <v>No</v>
      </c>
      <c r="U6474">
        <f t="shared" si="102"/>
        <v>0</v>
      </c>
      <c r="V6474">
        <f ca="1"/>
        <v>0</v>
      </c>
    </row>
    <row r="6475" spans="20:22" x14ac:dyDescent="0.25">
      <c r="T6475" t="str">
        <v>No</v>
      </c>
      <c r="U6475">
        <f t="shared" si="102"/>
        <v>0</v>
      </c>
      <c r="V6475">
        <f ca="1"/>
        <v>0</v>
      </c>
    </row>
    <row r="6476" spans="20:22" x14ac:dyDescent="0.25">
      <c r="T6476" t="str">
        <v>No</v>
      </c>
      <c r="U6476">
        <f t="shared" si="102"/>
        <v>0</v>
      </c>
      <c r="V6476">
        <f ca="1"/>
        <v>0</v>
      </c>
    </row>
    <row r="6477" spans="20:22" x14ac:dyDescent="0.25">
      <c r="T6477" t="str">
        <v>No</v>
      </c>
      <c r="U6477">
        <f t="shared" si="102"/>
        <v>0</v>
      </c>
      <c r="V6477">
        <f ca="1"/>
        <v>0</v>
      </c>
    </row>
    <row r="6478" spans="20:22" x14ac:dyDescent="0.25">
      <c r="T6478" t="str">
        <v>No</v>
      </c>
      <c r="U6478">
        <f t="shared" si="102"/>
        <v>0</v>
      </c>
      <c r="V6478">
        <f ca="1"/>
        <v>0</v>
      </c>
    </row>
    <row r="6479" spans="20:22" x14ac:dyDescent="0.25">
      <c r="T6479" t="str">
        <v>No</v>
      </c>
      <c r="U6479">
        <f t="shared" si="102"/>
        <v>0</v>
      </c>
      <c r="V6479">
        <f ca="1"/>
        <v>0</v>
      </c>
    </row>
    <row r="6480" spans="20:22" x14ac:dyDescent="0.25">
      <c r="T6480" t="str">
        <v>No</v>
      </c>
      <c r="U6480">
        <f t="shared" ref="U6480:U6543" si="103">IF(T6480="Yes",1,0)</f>
        <v>0</v>
      </c>
      <c r="V6480">
        <f ca="1"/>
        <v>0</v>
      </c>
    </row>
    <row r="6481" spans="20:22" x14ac:dyDescent="0.25">
      <c r="T6481" t="str">
        <v>No</v>
      </c>
      <c r="U6481">
        <f t="shared" si="103"/>
        <v>0</v>
      </c>
      <c r="V6481">
        <f ca="1"/>
        <v>0</v>
      </c>
    </row>
    <row r="6482" spans="20:22" x14ac:dyDescent="0.25">
      <c r="T6482" t="str">
        <v>No</v>
      </c>
      <c r="U6482">
        <f t="shared" si="103"/>
        <v>0</v>
      </c>
      <c r="V6482">
        <f ca="1"/>
        <v>0</v>
      </c>
    </row>
    <row r="6483" spans="20:22" x14ac:dyDescent="0.25">
      <c r="T6483" t="str">
        <v>No</v>
      </c>
      <c r="U6483">
        <f t="shared" si="103"/>
        <v>0</v>
      </c>
      <c r="V6483">
        <f ca="1"/>
        <v>0</v>
      </c>
    </row>
    <row r="6484" spans="20:22" x14ac:dyDescent="0.25">
      <c r="T6484" t="str">
        <v>No</v>
      </c>
      <c r="U6484">
        <f t="shared" si="103"/>
        <v>0</v>
      </c>
      <c r="V6484">
        <f ca="1"/>
        <v>0</v>
      </c>
    </row>
    <row r="6485" spans="20:22" x14ac:dyDescent="0.25">
      <c r="T6485" t="str">
        <v>No</v>
      </c>
      <c r="U6485">
        <f t="shared" si="103"/>
        <v>0</v>
      </c>
      <c r="V6485">
        <f ca="1"/>
        <v>0</v>
      </c>
    </row>
    <row r="6486" spans="20:22" x14ac:dyDescent="0.25">
      <c r="T6486" t="str">
        <v>No</v>
      </c>
      <c r="U6486">
        <f t="shared" si="103"/>
        <v>0</v>
      </c>
      <c r="V6486">
        <f ca="1"/>
        <v>0</v>
      </c>
    </row>
    <row r="6487" spans="20:22" x14ac:dyDescent="0.25">
      <c r="T6487" t="str">
        <v>No</v>
      </c>
      <c r="U6487">
        <f t="shared" si="103"/>
        <v>0</v>
      </c>
      <c r="V6487">
        <f ca="1"/>
        <v>0</v>
      </c>
    </row>
    <row r="6488" spans="20:22" x14ac:dyDescent="0.25">
      <c r="T6488" t="str">
        <v>No</v>
      </c>
      <c r="U6488">
        <f t="shared" si="103"/>
        <v>0</v>
      </c>
      <c r="V6488">
        <f ca="1"/>
        <v>0</v>
      </c>
    </row>
    <row r="6489" spans="20:22" x14ac:dyDescent="0.25">
      <c r="T6489" t="str">
        <v>No</v>
      </c>
      <c r="U6489">
        <f t="shared" si="103"/>
        <v>0</v>
      </c>
      <c r="V6489">
        <f ca="1"/>
        <v>0</v>
      </c>
    </row>
    <row r="6490" spans="20:22" x14ac:dyDescent="0.25">
      <c r="T6490" t="str">
        <v>No</v>
      </c>
      <c r="U6490">
        <f t="shared" si="103"/>
        <v>0</v>
      </c>
      <c r="V6490">
        <f ca="1"/>
        <v>0</v>
      </c>
    </row>
    <row r="6491" spans="20:22" x14ac:dyDescent="0.25">
      <c r="T6491" t="str">
        <v>No</v>
      </c>
      <c r="U6491">
        <f t="shared" si="103"/>
        <v>0</v>
      </c>
      <c r="V6491">
        <f ca="1"/>
        <v>0</v>
      </c>
    </row>
    <row r="6492" spans="20:22" x14ac:dyDescent="0.25">
      <c r="T6492" t="str">
        <v>No</v>
      </c>
      <c r="U6492">
        <f t="shared" si="103"/>
        <v>0</v>
      </c>
      <c r="V6492">
        <f ca="1"/>
        <v>0</v>
      </c>
    </row>
    <row r="6493" spans="20:22" x14ac:dyDescent="0.25">
      <c r="T6493" t="str">
        <v>No</v>
      </c>
      <c r="U6493">
        <f t="shared" si="103"/>
        <v>0</v>
      </c>
      <c r="V6493">
        <f ca="1"/>
        <v>0</v>
      </c>
    </row>
    <row r="6494" spans="20:22" x14ac:dyDescent="0.25">
      <c r="T6494" t="str">
        <v>No</v>
      </c>
      <c r="U6494">
        <f t="shared" si="103"/>
        <v>0</v>
      </c>
      <c r="V6494">
        <f ca="1"/>
        <v>0</v>
      </c>
    </row>
    <row r="6495" spans="20:22" x14ac:dyDescent="0.25">
      <c r="T6495" t="str">
        <v>No</v>
      </c>
      <c r="U6495">
        <f t="shared" si="103"/>
        <v>0</v>
      </c>
      <c r="V6495">
        <f ca="1"/>
        <v>0</v>
      </c>
    </row>
    <row r="6496" spans="20:22" x14ac:dyDescent="0.25">
      <c r="T6496" t="str">
        <v>No</v>
      </c>
      <c r="U6496">
        <f t="shared" si="103"/>
        <v>0</v>
      </c>
      <c r="V6496">
        <f ca="1"/>
        <v>0</v>
      </c>
    </row>
    <row r="6497" spans="20:22" x14ac:dyDescent="0.25">
      <c r="T6497" t="str">
        <v>No</v>
      </c>
      <c r="U6497">
        <f t="shared" si="103"/>
        <v>0</v>
      </c>
      <c r="V6497">
        <f ca="1"/>
        <v>0</v>
      </c>
    </row>
    <row r="6498" spans="20:22" x14ac:dyDescent="0.25">
      <c r="T6498" t="str">
        <v>No</v>
      </c>
      <c r="U6498">
        <f t="shared" si="103"/>
        <v>0</v>
      </c>
      <c r="V6498">
        <f ca="1"/>
        <v>0</v>
      </c>
    </row>
    <row r="6499" spans="20:22" x14ac:dyDescent="0.25">
      <c r="T6499" t="str">
        <v>No</v>
      </c>
      <c r="U6499">
        <f t="shared" si="103"/>
        <v>0</v>
      </c>
      <c r="V6499">
        <f ca="1"/>
        <v>0</v>
      </c>
    </row>
    <row r="6500" spans="20:22" x14ac:dyDescent="0.25">
      <c r="T6500" t="str">
        <v>No</v>
      </c>
      <c r="U6500">
        <f t="shared" si="103"/>
        <v>0</v>
      </c>
      <c r="V6500">
        <f ca="1"/>
        <v>0</v>
      </c>
    </row>
    <row r="6501" spans="20:22" x14ac:dyDescent="0.25">
      <c r="T6501" t="str">
        <v>No</v>
      </c>
      <c r="U6501">
        <f t="shared" si="103"/>
        <v>0</v>
      </c>
      <c r="V6501">
        <f ca="1"/>
        <v>0</v>
      </c>
    </row>
    <row r="6502" spans="20:22" x14ac:dyDescent="0.25">
      <c r="T6502" t="str">
        <v>No</v>
      </c>
      <c r="U6502">
        <f t="shared" si="103"/>
        <v>0</v>
      </c>
      <c r="V6502">
        <f ca="1"/>
        <v>0</v>
      </c>
    </row>
    <row r="6503" spans="20:22" x14ac:dyDescent="0.25">
      <c r="T6503" t="str">
        <v>No</v>
      </c>
      <c r="U6503">
        <f t="shared" si="103"/>
        <v>0</v>
      </c>
      <c r="V6503">
        <f ca="1"/>
        <v>0</v>
      </c>
    </row>
    <row r="6504" spans="20:22" x14ac:dyDescent="0.25">
      <c r="T6504" t="str">
        <v>No</v>
      </c>
      <c r="U6504">
        <f t="shared" si="103"/>
        <v>0</v>
      </c>
      <c r="V6504">
        <f ca="1"/>
        <v>0</v>
      </c>
    </row>
    <row r="6505" spans="20:22" x14ac:dyDescent="0.25">
      <c r="T6505" t="str">
        <v>No</v>
      </c>
      <c r="U6505">
        <f t="shared" si="103"/>
        <v>0</v>
      </c>
      <c r="V6505">
        <f ca="1"/>
        <v>0</v>
      </c>
    </row>
    <row r="6506" spans="20:22" x14ac:dyDescent="0.25">
      <c r="T6506" t="str">
        <v>No</v>
      </c>
      <c r="U6506">
        <f t="shared" si="103"/>
        <v>0</v>
      </c>
      <c r="V6506">
        <f ca="1"/>
        <v>0</v>
      </c>
    </row>
    <row r="6507" spans="20:22" x14ac:dyDescent="0.25">
      <c r="T6507" t="str">
        <v>No</v>
      </c>
      <c r="U6507">
        <f t="shared" si="103"/>
        <v>0</v>
      </c>
      <c r="V6507">
        <f ca="1"/>
        <v>0</v>
      </c>
    </row>
    <row r="6508" spans="20:22" x14ac:dyDescent="0.25">
      <c r="T6508" t="str">
        <v>No</v>
      </c>
      <c r="U6508">
        <f t="shared" si="103"/>
        <v>0</v>
      </c>
      <c r="V6508">
        <f ca="1"/>
        <v>0</v>
      </c>
    </row>
    <row r="6509" spans="20:22" x14ac:dyDescent="0.25">
      <c r="T6509" t="str">
        <v>No</v>
      </c>
      <c r="U6509">
        <f t="shared" si="103"/>
        <v>0</v>
      </c>
      <c r="V6509">
        <f ca="1"/>
        <v>0</v>
      </c>
    </row>
    <row r="6510" spans="20:22" x14ac:dyDescent="0.25">
      <c r="T6510" t="str">
        <v>No</v>
      </c>
      <c r="U6510">
        <f t="shared" si="103"/>
        <v>0</v>
      </c>
      <c r="V6510">
        <f ca="1"/>
        <v>0</v>
      </c>
    </row>
    <row r="6511" spans="20:22" x14ac:dyDescent="0.25">
      <c r="T6511" t="str">
        <v>No</v>
      </c>
      <c r="U6511">
        <f t="shared" si="103"/>
        <v>0</v>
      </c>
      <c r="V6511">
        <f ca="1"/>
        <v>0</v>
      </c>
    </row>
    <row r="6512" spans="20:22" x14ac:dyDescent="0.25">
      <c r="T6512" t="str">
        <v>No</v>
      </c>
      <c r="U6512">
        <f t="shared" si="103"/>
        <v>0</v>
      </c>
      <c r="V6512">
        <f ca="1"/>
        <v>0</v>
      </c>
    </row>
    <row r="6513" spans="20:22" x14ac:dyDescent="0.25">
      <c r="T6513" t="str">
        <v>No</v>
      </c>
      <c r="U6513">
        <f t="shared" si="103"/>
        <v>0</v>
      </c>
      <c r="V6513">
        <f ca="1"/>
        <v>0</v>
      </c>
    </row>
    <row r="6514" spans="20:22" x14ac:dyDescent="0.25">
      <c r="T6514" t="str">
        <v>No</v>
      </c>
      <c r="U6514">
        <f t="shared" si="103"/>
        <v>0</v>
      </c>
      <c r="V6514">
        <f ca="1"/>
        <v>0</v>
      </c>
    </row>
    <row r="6515" spans="20:22" x14ac:dyDescent="0.25">
      <c r="T6515" t="str">
        <v>No</v>
      </c>
      <c r="U6515">
        <f t="shared" si="103"/>
        <v>0</v>
      </c>
      <c r="V6515">
        <f ca="1"/>
        <v>0</v>
      </c>
    </row>
    <row r="6516" spans="20:22" x14ac:dyDescent="0.25">
      <c r="T6516" t="str">
        <v>No</v>
      </c>
      <c r="U6516">
        <f t="shared" si="103"/>
        <v>0</v>
      </c>
      <c r="V6516">
        <f ca="1"/>
        <v>0</v>
      </c>
    </row>
    <row r="6517" spans="20:22" x14ac:dyDescent="0.25">
      <c r="T6517" t="str">
        <v>No</v>
      </c>
      <c r="U6517">
        <f t="shared" si="103"/>
        <v>0</v>
      </c>
      <c r="V6517">
        <f ca="1"/>
        <v>0</v>
      </c>
    </row>
    <row r="6518" spans="20:22" x14ac:dyDescent="0.25">
      <c r="T6518" t="str">
        <v>No</v>
      </c>
      <c r="U6518">
        <f t="shared" si="103"/>
        <v>0</v>
      </c>
      <c r="V6518">
        <f ca="1"/>
        <v>0</v>
      </c>
    </row>
    <row r="6519" spans="20:22" x14ac:dyDescent="0.25">
      <c r="T6519" t="str">
        <v>No</v>
      </c>
      <c r="U6519">
        <f t="shared" si="103"/>
        <v>0</v>
      </c>
      <c r="V6519">
        <f ca="1"/>
        <v>0</v>
      </c>
    </row>
    <row r="6520" spans="20:22" x14ac:dyDescent="0.25">
      <c r="T6520" t="str">
        <v>No</v>
      </c>
      <c r="U6520">
        <f t="shared" si="103"/>
        <v>0</v>
      </c>
      <c r="V6520">
        <f ca="1"/>
        <v>0</v>
      </c>
    </row>
    <row r="6521" spans="20:22" x14ac:dyDescent="0.25">
      <c r="T6521" t="str">
        <v>No</v>
      </c>
      <c r="U6521">
        <f t="shared" si="103"/>
        <v>0</v>
      </c>
      <c r="V6521">
        <f ca="1"/>
        <v>0</v>
      </c>
    </row>
    <row r="6522" spans="20:22" x14ac:dyDescent="0.25">
      <c r="T6522" t="str">
        <v>No</v>
      </c>
      <c r="U6522">
        <f t="shared" si="103"/>
        <v>0</v>
      </c>
      <c r="V6522">
        <f ca="1"/>
        <v>0</v>
      </c>
    </row>
    <row r="6523" spans="20:22" x14ac:dyDescent="0.25">
      <c r="T6523" t="str">
        <v>No</v>
      </c>
      <c r="U6523">
        <f t="shared" si="103"/>
        <v>0</v>
      </c>
      <c r="V6523">
        <f ca="1"/>
        <v>0</v>
      </c>
    </row>
    <row r="6524" spans="20:22" x14ac:dyDescent="0.25">
      <c r="T6524" t="str">
        <v>No</v>
      </c>
      <c r="U6524">
        <f t="shared" si="103"/>
        <v>0</v>
      </c>
      <c r="V6524">
        <f ca="1"/>
        <v>0</v>
      </c>
    </row>
    <row r="6525" spans="20:22" x14ac:dyDescent="0.25">
      <c r="T6525" t="str">
        <v>No</v>
      </c>
      <c r="U6525">
        <f t="shared" si="103"/>
        <v>0</v>
      </c>
      <c r="V6525">
        <f ca="1"/>
        <v>0</v>
      </c>
    </row>
    <row r="6526" spans="20:22" x14ac:dyDescent="0.25">
      <c r="T6526" t="str">
        <v>No</v>
      </c>
      <c r="U6526">
        <f t="shared" si="103"/>
        <v>0</v>
      </c>
      <c r="V6526">
        <f ca="1"/>
        <v>0</v>
      </c>
    </row>
    <row r="6527" spans="20:22" x14ac:dyDescent="0.25">
      <c r="T6527" t="str">
        <v>No</v>
      </c>
      <c r="U6527">
        <f t="shared" si="103"/>
        <v>0</v>
      </c>
      <c r="V6527">
        <f ca="1"/>
        <v>0</v>
      </c>
    </row>
    <row r="6528" spans="20:22" x14ac:dyDescent="0.25">
      <c r="T6528" t="str">
        <v>No</v>
      </c>
      <c r="U6528">
        <f t="shared" si="103"/>
        <v>0</v>
      </c>
      <c r="V6528">
        <f ca="1"/>
        <v>0</v>
      </c>
    </row>
    <row r="6529" spans="20:22" x14ac:dyDescent="0.25">
      <c r="T6529" t="str">
        <v>No</v>
      </c>
      <c r="U6529">
        <f t="shared" si="103"/>
        <v>0</v>
      </c>
      <c r="V6529">
        <f ca="1"/>
        <v>0</v>
      </c>
    </row>
    <row r="6530" spans="20:22" x14ac:dyDescent="0.25">
      <c r="T6530" t="str">
        <v>No</v>
      </c>
      <c r="U6530">
        <f t="shared" si="103"/>
        <v>0</v>
      </c>
      <c r="V6530">
        <f ca="1"/>
        <v>0</v>
      </c>
    </row>
    <row r="6531" spans="20:22" x14ac:dyDescent="0.25">
      <c r="T6531" t="str">
        <v>No</v>
      </c>
      <c r="U6531">
        <f t="shared" si="103"/>
        <v>0</v>
      </c>
      <c r="V6531">
        <f ca="1"/>
        <v>0</v>
      </c>
    </row>
    <row r="6532" spans="20:22" x14ac:dyDescent="0.25">
      <c r="T6532" t="str">
        <v>No</v>
      </c>
      <c r="U6532">
        <f t="shared" si="103"/>
        <v>0</v>
      </c>
      <c r="V6532">
        <f ca="1"/>
        <v>0</v>
      </c>
    </row>
    <row r="6533" spans="20:22" x14ac:dyDescent="0.25">
      <c r="T6533" t="str">
        <v>No</v>
      </c>
      <c r="U6533">
        <f t="shared" si="103"/>
        <v>0</v>
      </c>
      <c r="V6533">
        <f ca="1"/>
        <v>0</v>
      </c>
    </row>
    <row r="6534" spans="20:22" x14ac:dyDescent="0.25">
      <c r="T6534" t="str">
        <v>No</v>
      </c>
      <c r="U6534">
        <f t="shared" si="103"/>
        <v>0</v>
      </c>
      <c r="V6534">
        <f ca="1"/>
        <v>0</v>
      </c>
    </row>
    <row r="6535" spans="20:22" x14ac:dyDescent="0.25">
      <c r="T6535" t="str">
        <v>No</v>
      </c>
      <c r="U6535">
        <f t="shared" si="103"/>
        <v>0</v>
      </c>
      <c r="V6535">
        <f ca="1"/>
        <v>0</v>
      </c>
    </row>
    <row r="6536" spans="20:22" x14ac:dyDescent="0.25">
      <c r="T6536" t="str">
        <v>No</v>
      </c>
      <c r="U6536">
        <f t="shared" si="103"/>
        <v>0</v>
      </c>
      <c r="V6536">
        <f ca="1"/>
        <v>0</v>
      </c>
    </row>
    <row r="6537" spans="20:22" x14ac:dyDescent="0.25">
      <c r="T6537" t="str">
        <v>No</v>
      </c>
      <c r="U6537">
        <f t="shared" si="103"/>
        <v>0</v>
      </c>
      <c r="V6537">
        <f ca="1"/>
        <v>0</v>
      </c>
    </row>
    <row r="6538" spans="20:22" x14ac:dyDescent="0.25">
      <c r="T6538" t="str">
        <v>No</v>
      </c>
      <c r="U6538">
        <f t="shared" si="103"/>
        <v>0</v>
      </c>
      <c r="V6538">
        <f ca="1"/>
        <v>0</v>
      </c>
    </row>
    <row r="6539" spans="20:22" x14ac:dyDescent="0.25">
      <c r="T6539" t="str">
        <v>No</v>
      </c>
      <c r="U6539">
        <f t="shared" si="103"/>
        <v>0</v>
      </c>
      <c r="V6539">
        <f ca="1"/>
        <v>0</v>
      </c>
    </row>
    <row r="6540" spans="20:22" x14ac:dyDescent="0.25">
      <c r="T6540" t="str">
        <v>No</v>
      </c>
      <c r="U6540">
        <f t="shared" si="103"/>
        <v>0</v>
      </c>
      <c r="V6540">
        <f ca="1"/>
        <v>0</v>
      </c>
    </row>
    <row r="6541" spans="20:22" x14ac:dyDescent="0.25">
      <c r="T6541" t="str">
        <v>No</v>
      </c>
      <c r="U6541">
        <f t="shared" si="103"/>
        <v>0</v>
      </c>
      <c r="V6541">
        <f ca="1"/>
        <v>0</v>
      </c>
    </row>
    <row r="6542" spans="20:22" x14ac:dyDescent="0.25">
      <c r="T6542" t="str">
        <v>No</v>
      </c>
      <c r="U6542">
        <f t="shared" si="103"/>
        <v>0</v>
      </c>
      <c r="V6542">
        <f ca="1"/>
        <v>0</v>
      </c>
    </row>
    <row r="6543" spans="20:22" x14ac:dyDescent="0.25">
      <c r="T6543" t="str">
        <v>No</v>
      </c>
      <c r="U6543">
        <f t="shared" si="103"/>
        <v>0</v>
      </c>
      <c r="V6543">
        <f ca="1"/>
        <v>0</v>
      </c>
    </row>
    <row r="6544" spans="20:22" x14ac:dyDescent="0.25">
      <c r="T6544" t="str">
        <v>No</v>
      </c>
      <c r="U6544">
        <f t="shared" ref="U6544:U6607" si="104">IF(T6544="Yes",1,0)</f>
        <v>0</v>
      </c>
      <c r="V6544">
        <f ca="1"/>
        <v>0</v>
      </c>
    </row>
    <row r="6545" spans="20:22" x14ac:dyDescent="0.25">
      <c r="T6545" t="str">
        <v>No</v>
      </c>
      <c r="U6545">
        <f t="shared" si="104"/>
        <v>0</v>
      </c>
      <c r="V6545">
        <f ca="1"/>
        <v>0</v>
      </c>
    </row>
    <row r="6546" spans="20:22" x14ac:dyDescent="0.25">
      <c r="T6546" t="str">
        <v>No</v>
      </c>
      <c r="U6546">
        <f t="shared" si="104"/>
        <v>0</v>
      </c>
      <c r="V6546">
        <f ca="1"/>
        <v>0</v>
      </c>
    </row>
    <row r="6547" spans="20:22" x14ac:dyDescent="0.25">
      <c r="T6547" t="str">
        <v>No</v>
      </c>
      <c r="U6547">
        <f t="shared" si="104"/>
        <v>0</v>
      </c>
      <c r="V6547">
        <f ca="1"/>
        <v>0</v>
      </c>
    </row>
    <row r="6548" spans="20:22" x14ac:dyDescent="0.25">
      <c r="T6548" t="str">
        <v>No</v>
      </c>
      <c r="U6548">
        <f t="shared" si="104"/>
        <v>0</v>
      </c>
      <c r="V6548">
        <f ca="1"/>
        <v>0</v>
      </c>
    </row>
    <row r="6549" spans="20:22" x14ac:dyDescent="0.25">
      <c r="T6549" t="str">
        <v>No</v>
      </c>
      <c r="U6549">
        <f t="shared" si="104"/>
        <v>0</v>
      </c>
      <c r="V6549">
        <f ca="1"/>
        <v>0</v>
      </c>
    </row>
    <row r="6550" spans="20:22" x14ac:dyDescent="0.25">
      <c r="T6550" t="str">
        <v>No</v>
      </c>
      <c r="U6550">
        <f t="shared" si="104"/>
        <v>0</v>
      </c>
      <c r="V6550">
        <f ca="1"/>
        <v>0</v>
      </c>
    </row>
    <row r="6551" spans="20:22" x14ac:dyDescent="0.25">
      <c r="T6551" t="str">
        <v>No</v>
      </c>
      <c r="U6551">
        <f t="shared" si="104"/>
        <v>0</v>
      </c>
      <c r="V6551">
        <f ca="1"/>
        <v>0</v>
      </c>
    </row>
    <row r="6552" spans="20:22" x14ac:dyDescent="0.25">
      <c r="T6552" t="str">
        <v>No</v>
      </c>
      <c r="U6552">
        <f t="shared" si="104"/>
        <v>0</v>
      </c>
      <c r="V6552">
        <f ca="1"/>
        <v>0</v>
      </c>
    </row>
    <row r="6553" spans="20:22" x14ac:dyDescent="0.25">
      <c r="T6553" t="str">
        <v>No</v>
      </c>
      <c r="U6553">
        <f t="shared" si="104"/>
        <v>0</v>
      </c>
      <c r="V6553">
        <f ca="1"/>
        <v>0</v>
      </c>
    </row>
    <row r="6554" spans="20:22" x14ac:dyDescent="0.25">
      <c r="T6554" t="str">
        <v>No</v>
      </c>
      <c r="U6554">
        <f t="shared" si="104"/>
        <v>0</v>
      </c>
      <c r="V6554">
        <f ca="1"/>
        <v>0</v>
      </c>
    </row>
    <row r="6555" spans="20:22" x14ac:dyDescent="0.25">
      <c r="T6555" t="str">
        <v>No</v>
      </c>
      <c r="U6555">
        <f t="shared" si="104"/>
        <v>0</v>
      </c>
      <c r="V6555">
        <f ca="1"/>
        <v>0</v>
      </c>
    </row>
    <row r="6556" spans="20:22" x14ac:dyDescent="0.25">
      <c r="T6556" t="str">
        <v>No</v>
      </c>
      <c r="U6556">
        <f t="shared" si="104"/>
        <v>0</v>
      </c>
      <c r="V6556">
        <f ca="1"/>
        <v>0</v>
      </c>
    </row>
    <row r="6557" spans="20:22" x14ac:dyDescent="0.25">
      <c r="T6557" t="str">
        <v>No</v>
      </c>
      <c r="U6557">
        <f t="shared" si="104"/>
        <v>0</v>
      </c>
      <c r="V6557">
        <f ca="1"/>
        <v>0</v>
      </c>
    </row>
    <row r="6558" spans="20:22" x14ac:dyDescent="0.25">
      <c r="T6558" t="str">
        <v>No</v>
      </c>
      <c r="U6558">
        <f t="shared" si="104"/>
        <v>0</v>
      </c>
      <c r="V6558">
        <f ca="1"/>
        <v>0</v>
      </c>
    </row>
    <row r="6559" spans="20:22" x14ac:dyDescent="0.25">
      <c r="T6559" t="str">
        <v>No</v>
      </c>
      <c r="U6559">
        <f t="shared" si="104"/>
        <v>0</v>
      </c>
      <c r="V6559">
        <f ca="1"/>
        <v>0</v>
      </c>
    </row>
    <row r="6560" spans="20:22" x14ac:dyDescent="0.25">
      <c r="T6560" t="str">
        <v>No</v>
      </c>
      <c r="U6560">
        <f t="shared" si="104"/>
        <v>0</v>
      </c>
      <c r="V6560">
        <f ca="1"/>
        <v>0</v>
      </c>
    </row>
    <row r="6561" spans="20:22" x14ac:dyDescent="0.25">
      <c r="T6561" t="str">
        <v>No</v>
      </c>
      <c r="U6561">
        <f t="shared" si="104"/>
        <v>0</v>
      </c>
      <c r="V6561">
        <f ca="1"/>
        <v>0</v>
      </c>
    </row>
    <row r="6562" spans="20:22" x14ac:dyDescent="0.25">
      <c r="T6562" t="str">
        <v>No</v>
      </c>
      <c r="U6562">
        <f t="shared" si="104"/>
        <v>0</v>
      </c>
      <c r="V6562">
        <f ca="1"/>
        <v>0</v>
      </c>
    </row>
    <row r="6563" spans="20:22" x14ac:dyDescent="0.25">
      <c r="T6563" t="str">
        <v>No</v>
      </c>
      <c r="U6563">
        <f t="shared" si="104"/>
        <v>0</v>
      </c>
      <c r="V6563">
        <f ca="1"/>
        <v>0</v>
      </c>
    </row>
    <row r="6564" spans="20:22" x14ac:dyDescent="0.25">
      <c r="T6564" t="str">
        <v>No</v>
      </c>
      <c r="U6564">
        <f t="shared" si="104"/>
        <v>0</v>
      </c>
      <c r="V6564">
        <f ca="1"/>
        <v>0</v>
      </c>
    </row>
    <row r="6565" spans="20:22" x14ac:dyDescent="0.25">
      <c r="T6565" t="str">
        <v>No</v>
      </c>
      <c r="U6565">
        <f t="shared" si="104"/>
        <v>0</v>
      </c>
      <c r="V6565">
        <f ca="1"/>
        <v>0</v>
      </c>
    </row>
    <row r="6566" spans="20:22" x14ac:dyDescent="0.25">
      <c r="T6566" t="str">
        <v>No</v>
      </c>
      <c r="U6566">
        <f t="shared" si="104"/>
        <v>0</v>
      </c>
      <c r="V6566">
        <f ca="1"/>
        <v>0</v>
      </c>
    </row>
    <row r="6567" spans="20:22" x14ac:dyDescent="0.25">
      <c r="T6567" t="str">
        <v>No</v>
      </c>
      <c r="U6567">
        <f t="shared" si="104"/>
        <v>0</v>
      </c>
      <c r="V6567">
        <f ca="1"/>
        <v>0</v>
      </c>
    </row>
    <row r="6568" spans="20:22" x14ac:dyDescent="0.25">
      <c r="T6568" t="str">
        <v>No</v>
      </c>
      <c r="U6568">
        <f t="shared" si="104"/>
        <v>0</v>
      </c>
      <c r="V6568">
        <f ca="1"/>
        <v>0</v>
      </c>
    </row>
    <row r="6569" spans="20:22" x14ac:dyDescent="0.25">
      <c r="T6569" t="str">
        <v>No</v>
      </c>
      <c r="U6569">
        <f t="shared" si="104"/>
        <v>0</v>
      </c>
      <c r="V6569">
        <f ca="1"/>
        <v>0</v>
      </c>
    </row>
    <row r="6570" spans="20:22" x14ac:dyDescent="0.25">
      <c r="T6570" t="str">
        <v>No</v>
      </c>
      <c r="U6570">
        <f t="shared" si="104"/>
        <v>0</v>
      </c>
      <c r="V6570">
        <f ca="1"/>
        <v>0</v>
      </c>
    </row>
    <row r="6571" spans="20:22" x14ac:dyDescent="0.25">
      <c r="T6571" t="str">
        <v>No</v>
      </c>
      <c r="U6571">
        <f t="shared" si="104"/>
        <v>0</v>
      </c>
      <c r="V6571">
        <f ca="1"/>
        <v>0</v>
      </c>
    </row>
    <row r="6572" spans="20:22" x14ac:dyDescent="0.25">
      <c r="T6572" t="str">
        <v>No</v>
      </c>
      <c r="U6572">
        <f t="shared" si="104"/>
        <v>0</v>
      </c>
      <c r="V6572">
        <f ca="1"/>
        <v>0</v>
      </c>
    </row>
    <row r="6573" spans="20:22" x14ac:dyDescent="0.25">
      <c r="T6573" t="str">
        <v>No</v>
      </c>
      <c r="U6573">
        <f t="shared" si="104"/>
        <v>0</v>
      </c>
      <c r="V6573">
        <f ca="1"/>
        <v>0</v>
      </c>
    </row>
    <row r="6574" spans="20:22" x14ac:dyDescent="0.25">
      <c r="T6574" t="str">
        <v>No</v>
      </c>
      <c r="U6574">
        <f t="shared" si="104"/>
        <v>0</v>
      </c>
      <c r="V6574">
        <f ca="1"/>
        <v>0</v>
      </c>
    </row>
    <row r="6575" spans="20:22" x14ac:dyDescent="0.25">
      <c r="T6575" t="str">
        <v>No</v>
      </c>
      <c r="U6575">
        <f t="shared" si="104"/>
        <v>0</v>
      </c>
      <c r="V6575">
        <f ca="1"/>
        <v>0</v>
      </c>
    </row>
    <row r="6576" spans="20:22" x14ac:dyDescent="0.25">
      <c r="T6576" t="str">
        <v>No</v>
      </c>
      <c r="U6576">
        <f t="shared" si="104"/>
        <v>0</v>
      </c>
      <c r="V6576">
        <f ca="1"/>
        <v>0</v>
      </c>
    </row>
    <row r="6577" spans="20:22" x14ac:dyDescent="0.25">
      <c r="T6577" t="str">
        <v>No</v>
      </c>
      <c r="U6577">
        <f t="shared" si="104"/>
        <v>0</v>
      </c>
      <c r="V6577">
        <f ca="1"/>
        <v>0</v>
      </c>
    </row>
    <row r="6578" spans="20:22" x14ac:dyDescent="0.25">
      <c r="T6578" t="str">
        <v>No</v>
      </c>
      <c r="U6578">
        <f t="shared" si="104"/>
        <v>0</v>
      </c>
      <c r="V6578">
        <f ca="1"/>
        <v>0</v>
      </c>
    </row>
    <row r="6579" spans="20:22" x14ac:dyDescent="0.25">
      <c r="T6579" t="str">
        <v>No</v>
      </c>
      <c r="U6579">
        <f t="shared" si="104"/>
        <v>0</v>
      </c>
      <c r="V6579">
        <f ca="1"/>
        <v>0</v>
      </c>
    </row>
    <row r="6580" spans="20:22" x14ac:dyDescent="0.25">
      <c r="T6580" t="str">
        <v>No</v>
      </c>
      <c r="U6580">
        <f t="shared" si="104"/>
        <v>0</v>
      </c>
      <c r="V6580">
        <f ca="1"/>
        <v>0</v>
      </c>
    </row>
    <row r="6581" spans="20:22" x14ac:dyDescent="0.25">
      <c r="T6581" t="str">
        <v>No</v>
      </c>
      <c r="U6581">
        <f t="shared" si="104"/>
        <v>0</v>
      </c>
      <c r="V6581">
        <f ca="1"/>
        <v>0</v>
      </c>
    </row>
    <row r="6582" spans="20:22" x14ac:dyDescent="0.25">
      <c r="T6582" t="str">
        <v>No</v>
      </c>
      <c r="U6582">
        <f t="shared" si="104"/>
        <v>0</v>
      </c>
      <c r="V6582">
        <f ca="1"/>
        <v>0</v>
      </c>
    </row>
    <row r="6583" spans="20:22" x14ac:dyDescent="0.25">
      <c r="T6583" t="str">
        <v>No</v>
      </c>
      <c r="U6583">
        <f t="shared" si="104"/>
        <v>0</v>
      </c>
      <c r="V6583">
        <f ca="1"/>
        <v>0</v>
      </c>
    </row>
    <row r="6584" spans="20:22" x14ac:dyDescent="0.25">
      <c r="T6584" t="str">
        <v>No</v>
      </c>
      <c r="U6584">
        <f t="shared" si="104"/>
        <v>0</v>
      </c>
      <c r="V6584">
        <f ca="1"/>
        <v>0</v>
      </c>
    </row>
    <row r="6585" spans="20:22" x14ac:dyDescent="0.25">
      <c r="T6585" t="str">
        <v>No</v>
      </c>
      <c r="U6585">
        <f t="shared" si="104"/>
        <v>0</v>
      </c>
      <c r="V6585">
        <f ca="1"/>
        <v>0</v>
      </c>
    </row>
    <row r="6586" spans="20:22" x14ac:dyDescent="0.25">
      <c r="T6586" t="str">
        <v>No</v>
      </c>
      <c r="U6586">
        <f t="shared" si="104"/>
        <v>0</v>
      </c>
      <c r="V6586">
        <f ca="1"/>
        <v>0</v>
      </c>
    </row>
    <row r="6587" spans="20:22" x14ac:dyDescent="0.25">
      <c r="T6587" t="str">
        <v>No</v>
      </c>
      <c r="U6587">
        <f t="shared" si="104"/>
        <v>0</v>
      </c>
      <c r="V6587">
        <f ca="1"/>
        <v>0</v>
      </c>
    </row>
    <row r="6588" spans="20:22" x14ac:dyDescent="0.25">
      <c r="T6588" t="str">
        <v>No</v>
      </c>
      <c r="U6588">
        <f t="shared" si="104"/>
        <v>0</v>
      </c>
      <c r="V6588">
        <f ca="1"/>
        <v>0</v>
      </c>
    </row>
    <row r="6589" spans="20:22" x14ac:dyDescent="0.25">
      <c r="T6589" t="str">
        <v>No</v>
      </c>
      <c r="U6589">
        <f t="shared" si="104"/>
        <v>0</v>
      </c>
      <c r="V6589">
        <f ca="1"/>
        <v>0</v>
      </c>
    </row>
    <row r="6590" spans="20:22" x14ac:dyDescent="0.25">
      <c r="T6590" t="str">
        <v>No</v>
      </c>
      <c r="U6590">
        <f t="shared" si="104"/>
        <v>0</v>
      </c>
      <c r="V6590">
        <f ca="1"/>
        <v>0</v>
      </c>
    </row>
    <row r="6591" spans="20:22" x14ac:dyDescent="0.25">
      <c r="T6591" t="str">
        <v>No</v>
      </c>
      <c r="U6591">
        <f t="shared" si="104"/>
        <v>0</v>
      </c>
      <c r="V6591">
        <f ca="1"/>
        <v>0</v>
      </c>
    </row>
    <row r="6592" spans="20:22" x14ac:dyDescent="0.25">
      <c r="T6592" t="str">
        <v>No</v>
      </c>
      <c r="U6592">
        <f t="shared" si="104"/>
        <v>0</v>
      </c>
      <c r="V6592">
        <f ca="1"/>
        <v>0</v>
      </c>
    </row>
    <row r="6593" spans="20:22" x14ac:dyDescent="0.25">
      <c r="T6593" t="str">
        <v>No</v>
      </c>
      <c r="U6593">
        <f t="shared" si="104"/>
        <v>0</v>
      </c>
      <c r="V6593">
        <f ca="1"/>
        <v>0</v>
      </c>
    </row>
    <row r="6594" spans="20:22" x14ac:dyDescent="0.25">
      <c r="T6594" t="str">
        <v>No</v>
      </c>
      <c r="U6594">
        <f t="shared" si="104"/>
        <v>0</v>
      </c>
      <c r="V6594">
        <f ca="1"/>
        <v>0</v>
      </c>
    </row>
    <row r="6595" spans="20:22" x14ac:dyDescent="0.25">
      <c r="T6595" t="str">
        <v>No</v>
      </c>
      <c r="U6595">
        <f t="shared" si="104"/>
        <v>0</v>
      </c>
      <c r="V6595">
        <f ca="1"/>
        <v>0</v>
      </c>
    </row>
    <row r="6596" spans="20:22" x14ac:dyDescent="0.25">
      <c r="T6596" t="str">
        <v>No</v>
      </c>
      <c r="U6596">
        <f t="shared" si="104"/>
        <v>0</v>
      </c>
      <c r="V6596">
        <f ca="1"/>
        <v>0</v>
      </c>
    </row>
    <row r="6597" spans="20:22" x14ac:dyDescent="0.25">
      <c r="T6597" t="str">
        <v>No</v>
      </c>
      <c r="U6597">
        <f t="shared" si="104"/>
        <v>0</v>
      </c>
      <c r="V6597">
        <f ca="1"/>
        <v>0</v>
      </c>
    </row>
    <row r="6598" spans="20:22" x14ac:dyDescent="0.25">
      <c r="T6598" t="str">
        <v>No</v>
      </c>
      <c r="U6598">
        <f t="shared" si="104"/>
        <v>0</v>
      </c>
      <c r="V6598">
        <f ca="1"/>
        <v>0</v>
      </c>
    </row>
    <row r="6599" spans="20:22" x14ac:dyDescent="0.25">
      <c r="T6599" t="str">
        <v>No</v>
      </c>
      <c r="U6599">
        <f t="shared" si="104"/>
        <v>0</v>
      </c>
      <c r="V6599">
        <f ca="1"/>
        <v>0</v>
      </c>
    </row>
    <row r="6600" spans="20:22" x14ac:dyDescent="0.25">
      <c r="T6600" t="str">
        <v>No</v>
      </c>
      <c r="U6600">
        <f t="shared" si="104"/>
        <v>0</v>
      </c>
      <c r="V6600">
        <f ca="1"/>
        <v>0</v>
      </c>
    </row>
    <row r="6601" spans="20:22" x14ac:dyDescent="0.25">
      <c r="T6601" t="str">
        <v>No</v>
      </c>
      <c r="U6601">
        <f t="shared" si="104"/>
        <v>0</v>
      </c>
      <c r="V6601">
        <f ca="1"/>
        <v>0</v>
      </c>
    </row>
    <row r="6602" spans="20:22" x14ac:dyDescent="0.25">
      <c r="T6602" t="str">
        <v>No</v>
      </c>
      <c r="U6602">
        <f t="shared" si="104"/>
        <v>0</v>
      </c>
      <c r="V6602">
        <f ca="1"/>
        <v>0</v>
      </c>
    </row>
    <row r="6603" spans="20:22" x14ac:dyDescent="0.25">
      <c r="T6603" t="str">
        <v>No</v>
      </c>
      <c r="U6603">
        <f t="shared" si="104"/>
        <v>0</v>
      </c>
      <c r="V6603">
        <f ca="1"/>
        <v>0</v>
      </c>
    </row>
    <row r="6604" spans="20:22" x14ac:dyDescent="0.25">
      <c r="T6604" t="str">
        <v>No</v>
      </c>
      <c r="U6604">
        <f t="shared" si="104"/>
        <v>0</v>
      </c>
      <c r="V6604">
        <f ca="1"/>
        <v>0</v>
      </c>
    </row>
    <row r="6605" spans="20:22" x14ac:dyDescent="0.25">
      <c r="T6605" t="str">
        <v>No</v>
      </c>
      <c r="U6605">
        <f t="shared" si="104"/>
        <v>0</v>
      </c>
      <c r="V6605">
        <f ca="1"/>
        <v>0</v>
      </c>
    </row>
    <row r="6606" spans="20:22" x14ac:dyDescent="0.25">
      <c r="T6606" t="str">
        <v>Yes</v>
      </c>
      <c r="U6606">
        <f t="shared" si="104"/>
        <v>1</v>
      </c>
      <c r="V6606">
        <f ca="1"/>
        <v>0</v>
      </c>
    </row>
    <row r="6607" spans="20:22" x14ac:dyDescent="0.25">
      <c r="T6607" t="str">
        <v>Yes</v>
      </c>
      <c r="U6607">
        <f t="shared" si="104"/>
        <v>1</v>
      </c>
      <c r="V6607">
        <f ca="1"/>
        <v>0</v>
      </c>
    </row>
    <row r="6608" spans="20:22" x14ac:dyDescent="0.25">
      <c r="T6608" t="str">
        <v>Yes</v>
      </c>
      <c r="U6608">
        <f t="shared" ref="U6608:U6671" si="105">IF(T6608="Yes",1,0)</f>
        <v>1</v>
      </c>
      <c r="V6608">
        <f ca="1"/>
        <v>0</v>
      </c>
    </row>
    <row r="6609" spans="20:22" x14ac:dyDescent="0.25">
      <c r="T6609" t="str">
        <v>Yes</v>
      </c>
      <c r="U6609">
        <f t="shared" si="105"/>
        <v>1</v>
      </c>
      <c r="V6609">
        <f ca="1"/>
        <v>0</v>
      </c>
    </row>
    <row r="6610" spans="20:22" x14ac:dyDescent="0.25">
      <c r="T6610" t="str">
        <v>Yes</v>
      </c>
      <c r="U6610">
        <f t="shared" si="105"/>
        <v>1</v>
      </c>
      <c r="V6610">
        <f ca="1"/>
        <v>0</v>
      </c>
    </row>
    <row r="6611" spans="20:22" x14ac:dyDescent="0.25">
      <c r="T6611" t="str">
        <v>Yes</v>
      </c>
      <c r="U6611">
        <f t="shared" si="105"/>
        <v>1</v>
      </c>
      <c r="V6611">
        <f ca="1"/>
        <v>0</v>
      </c>
    </row>
    <row r="6612" spans="20:22" x14ac:dyDescent="0.25">
      <c r="T6612" t="str">
        <v>Yes</v>
      </c>
      <c r="U6612">
        <f t="shared" si="105"/>
        <v>1</v>
      </c>
      <c r="V6612">
        <f ca="1"/>
        <v>0</v>
      </c>
    </row>
    <row r="6613" spans="20:22" x14ac:dyDescent="0.25">
      <c r="T6613" t="str">
        <v>Yes</v>
      </c>
      <c r="U6613">
        <f t="shared" si="105"/>
        <v>1</v>
      </c>
      <c r="V6613">
        <f ca="1"/>
        <v>0</v>
      </c>
    </row>
    <row r="6614" spans="20:22" x14ac:dyDescent="0.25">
      <c r="T6614" t="str">
        <v>Yes</v>
      </c>
      <c r="U6614">
        <f t="shared" si="105"/>
        <v>1</v>
      </c>
      <c r="V6614">
        <f ca="1"/>
        <v>0</v>
      </c>
    </row>
    <row r="6615" spans="20:22" x14ac:dyDescent="0.25">
      <c r="T6615" t="str">
        <v>Yes</v>
      </c>
      <c r="U6615">
        <f t="shared" si="105"/>
        <v>1</v>
      </c>
      <c r="V6615">
        <f ca="1"/>
        <v>5</v>
      </c>
    </row>
    <row r="6616" spans="20:22" x14ac:dyDescent="0.25">
      <c r="T6616" t="str">
        <v>Yes</v>
      </c>
      <c r="U6616">
        <f t="shared" si="105"/>
        <v>1</v>
      </c>
      <c r="V6616">
        <f ca="1"/>
        <v>0</v>
      </c>
    </row>
    <row r="6617" spans="20:22" x14ac:dyDescent="0.25">
      <c r="T6617" t="str">
        <v>Yes</v>
      </c>
      <c r="U6617">
        <f t="shared" si="105"/>
        <v>1</v>
      </c>
      <c r="V6617">
        <f ca="1"/>
        <v>5</v>
      </c>
    </row>
    <row r="6618" spans="20:22" x14ac:dyDescent="0.25">
      <c r="T6618" t="str">
        <v>Yes</v>
      </c>
      <c r="U6618">
        <f t="shared" si="105"/>
        <v>1</v>
      </c>
      <c r="V6618">
        <f ca="1"/>
        <v>4</v>
      </c>
    </row>
    <row r="6619" spans="20:22" x14ac:dyDescent="0.25">
      <c r="T6619" t="str">
        <v>Yes</v>
      </c>
      <c r="U6619">
        <f t="shared" si="105"/>
        <v>1</v>
      </c>
      <c r="V6619">
        <f ca="1"/>
        <v>5</v>
      </c>
    </row>
    <row r="6620" spans="20:22" x14ac:dyDescent="0.25">
      <c r="T6620" t="str">
        <v>Yes</v>
      </c>
      <c r="U6620">
        <f t="shared" si="105"/>
        <v>1</v>
      </c>
      <c r="V6620">
        <f ca="1"/>
        <v>5</v>
      </c>
    </row>
    <row r="6621" spans="20:22" x14ac:dyDescent="0.25">
      <c r="T6621" t="str">
        <v>Yes</v>
      </c>
      <c r="U6621">
        <f t="shared" si="105"/>
        <v>1</v>
      </c>
      <c r="V6621">
        <f ca="1"/>
        <v>3</v>
      </c>
    </row>
    <row r="6622" spans="20:22" x14ac:dyDescent="0.25">
      <c r="T6622" t="str">
        <v>Yes</v>
      </c>
      <c r="U6622">
        <f t="shared" si="105"/>
        <v>1</v>
      </c>
      <c r="V6622">
        <f ca="1"/>
        <v>4</v>
      </c>
    </row>
    <row r="6623" spans="20:22" x14ac:dyDescent="0.25">
      <c r="T6623" t="str">
        <v>Yes</v>
      </c>
      <c r="U6623">
        <f t="shared" si="105"/>
        <v>1</v>
      </c>
      <c r="V6623">
        <f ca="1"/>
        <v>0</v>
      </c>
    </row>
    <row r="6624" spans="20:22" x14ac:dyDescent="0.25">
      <c r="T6624" t="str">
        <v>Yes</v>
      </c>
      <c r="U6624">
        <f t="shared" si="105"/>
        <v>1</v>
      </c>
      <c r="V6624">
        <f ca="1"/>
        <v>4</v>
      </c>
    </row>
    <row r="6625" spans="20:22" x14ac:dyDescent="0.25">
      <c r="T6625" t="str">
        <v>Yes</v>
      </c>
      <c r="U6625">
        <f t="shared" si="105"/>
        <v>1</v>
      </c>
      <c r="V6625">
        <f ca="1"/>
        <v>3</v>
      </c>
    </row>
    <row r="6626" spans="20:22" x14ac:dyDescent="0.25">
      <c r="T6626" t="str">
        <v>Yes</v>
      </c>
      <c r="U6626">
        <f t="shared" si="105"/>
        <v>1</v>
      </c>
      <c r="V6626">
        <f ca="1"/>
        <v>4</v>
      </c>
    </row>
    <row r="6627" spans="20:22" x14ac:dyDescent="0.25">
      <c r="T6627" t="str">
        <v>Yes</v>
      </c>
      <c r="U6627">
        <f t="shared" si="105"/>
        <v>1</v>
      </c>
      <c r="V6627">
        <f ca="1"/>
        <v>4</v>
      </c>
    </row>
    <row r="6628" spans="20:22" x14ac:dyDescent="0.25">
      <c r="T6628" t="str">
        <v>Yes</v>
      </c>
      <c r="U6628">
        <f t="shared" si="105"/>
        <v>1</v>
      </c>
      <c r="V6628">
        <f ca="1"/>
        <v>2</v>
      </c>
    </row>
    <row r="6629" spans="20:22" x14ac:dyDescent="0.25">
      <c r="T6629" t="str">
        <v>Yes</v>
      </c>
      <c r="U6629">
        <f t="shared" si="105"/>
        <v>1</v>
      </c>
      <c r="V6629">
        <f ca="1"/>
        <v>1</v>
      </c>
    </row>
    <row r="6630" spans="20:22" x14ac:dyDescent="0.25">
      <c r="T6630" t="str">
        <v>Yes</v>
      </c>
      <c r="U6630">
        <f t="shared" si="105"/>
        <v>1</v>
      </c>
      <c r="V6630">
        <f ca="1"/>
        <v>4</v>
      </c>
    </row>
    <row r="6631" spans="20:22" x14ac:dyDescent="0.25">
      <c r="T6631" t="str">
        <v>Yes</v>
      </c>
      <c r="U6631">
        <f t="shared" si="105"/>
        <v>1</v>
      </c>
      <c r="V6631">
        <f ca="1"/>
        <v>5</v>
      </c>
    </row>
    <row r="6632" spans="20:22" x14ac:dyDescent="0.25">
      <c r="T6632" t="str">
        <v>Yes</v>
      </c>
      <c r="U6632">
        <f t="shared" si="105"/>
        <v>1</v>
      </c>
      <c r="V6632">
        <f ca="1"/>
        <v>2</v>
      </c>
    </row>
    <row r="6633" spans="20:22" x14ac:dyDescent="0.25">
      <c r="T6633" t="str">
        <v>Yes</v>
      </c>
      <c r="U6633">
        <f t="shared" si="105"/>
        <v>1</v>
      </c>
      <c r="V6633">
        <f ca="1"/>
        <v>0</v>
      </c>
    </row>
    <row r="6634" spans="20:22" x14ac:dyDescent="0.25">
      <c r="T6634" t="str">
        <v>Yes</v>
      </c>
      <c r="U6634">
        <f t="shared" si="105"/>
        <v>1</v>
      </c>
      <c r="V6634">
        <f ca="1"/>
        <v>5</v>
      </c>
    </row>
    <row r="6635" spans="20:22" x14ac:dyDescent="0.25">
      <c r="T6635" t="str">
        <v>Yes</v>
      </c>
      <c r="U6635">
        <f t="shared" si="105"/>
        <v>1</v>
      </c>
      <c r="V6635">
        <f ca="1"/>
        <v>2</v>
      </c>
    </row>
    <row r="6636" spans="20:22" x14ac:dyDescent="0.25">
      <c r="T6636" t="str">
        <v>Yes</v>
      </c>
      <c r="U6636">
        <f t="shared" si="105"/>
        <v>1</v>
      </c>
      <c r="V6636">
        <f ca="1"/>
        <v>1</v>
      </c>
    </row>
    <row r="6637" spans="20:22" x14ac:dyDescent="0.25">
      <c r="T6637" t="str">
        <v>Yes</v>
      </c>
      <c r="U6637">
        <f t="shared" si="105"/>
        <v>1</v>
      </c>
      <c r="V6637">
        <f ca="1"/>
        <v>5</v>
      </c>
    </row>
    <row r="6638" spans="20:22" x14ac:dyDescent="0.25">
      <c r="T6638" t="str">
        <v>Yes</v>
      </c>
      <c r="U6638">
        <f t="shared" si="105"/>
        <v>1</v>
      </c>
      <c r="V6638">
        <f ca="1"/>
        <v>2</v>
      </c>
    </row>
    <row r="6639" spans="20:22" x14ac:dyDescent="0.25">
      <c r="T6639" t="str">
        <v>Yes</v>
      </c>
      <c r="U6639">
        <f t="shared" si="105"/>
        <v>1</v>
      </c>
      <c r="V6639">
        <f ca="1"/>
        <v>2</v>
      </c>
    </row>
    <row r="6640" spans="20:22" x14ac:dyDescent="0.25">
      <c r="T6640" t="str">
        <v>Yes</v>
      </c>
      <c r="U6640">
        <f t="shared" si="105"/>
        <v>1</v>
      </c>
      <c r="V6640">
        <f ca="1"/>
        <v>0</v>
      </c>
    </row>
    <row r="6641" spans="20:22" x14ac:dyDescent="0.25">
      <c r="T6641" t="str">
        <v>Yes</v>
      </c>
      <c r="U6641">
        <f t="shared" si="105"/>
        <v>1</v>
      </c>
      <c r="V6641">
        <f ca="1"/>
        <v>2</v>
      </c>
    </row>
    <row r="6642" spans="20:22" x14ac:dyDescent="0.25">
      <c r="T6642" t="str">
        <v>Yes</v>
      </c>
      <c r="U6642">
        <f t="shared" si="105"/>
        <v>1</v>
      </c>
      <c r="V6642">
        <f ca="1"/>
        <v>5</v>
      </c>
    </row>
    <row r="6643" spans="20:22" x14ac:dyDescent="0.25">
      <c r="T6643" t="str">
        <v>Yes</v>
      </c>
      <c r="U6643">
        <f t="shared" si="105"/>
        <v>1</v>
      </c>
      <c r="V6643">
        <f ca="1"/>
        <v>2</v>
      </c>
    </row>
    <row r="6644" spans="20:22" x14ac:dyDescent="0.25">
      <c r="T6644" t="str">
        <v>Yes</v>
      </c>
      <c r="U6644">
        <f t="shared" si="105"/>
        <v>1</v>
      </c>
      <c r="V6644">
        <f ca="1"/>
        <v>1</v>
      </c>
    </row>
    <row r="6645" spans="20:22" x14ac:dyDescent="0.25">
      <c r="T6645" t="str">
        <v>Yes</v>
      </c>
      <c r="U6645">
        <f t="shared" si="105"/>
        <v>1</v>
      </c>
      <c r="V6645">
        <f ca="1"/>
        <v>4</v>
      </c>
    </row>
    <row r="6646" spans="20:22" x14ac:dyDescent="0.25">
      <c r="T6646" t="str">
        <v>Yes</v>
      </c>
      <c r="U6646">
        <f t="shared" si="105"/>
        <v>1</v>
      </c>
      <c r="V6646">
        <f ca="1"/>
        <v>0</v>
      </c>
    </row>
    <row r="6647" spans="20:22" x14ac:dyDescent="0.25">
      <c r="T6647" t="str">
        <v>Yes</v>
      </c>
      <c r="U6647">
        <f t="shared" si="105"/>
        <v>1</v>
      </c>
      <c r="V6647">
        <f ca="1"/>
        <v>1</v>
      </c>
    </row>
    <row r="6648" spans="20:22" x14ac:dyDescent="0.25">
      <c r="T6648" t="str">
        <v>Yes</v>
      </c>
      <c r="U6648">
        <f t="shared" si="105"/>
        <v>1</v>
      </c>
      <c r="V6648">
        <f ca="1"/>
        <v>3</v>
      </c>
    </row>
    <row r="6649" spans="20:22" x14ac:dyDescent="0.25">
      <c r="T6649" t="str">
        <v>Yes</v>
      </c>
      <c r="U6649">
        <f t="shared" si="105"/>
        <v>1</v>
      </c>
      <c r="V6649">
        <f ca="1"/>
        <v>5</v>
      </c>
    </row>
    <row r="6650" spans="20:22" x14ac:dyDescent="0.25">
      <c r="T6650" t="str">
        <v>Yes</v>
      </c>
      <c r="U6650">
        <f t="shared" si="105"/>
        <v>1</v>
      </c>
      <c r="V6650">
        <f ca="1"/>
        <v>0</v>
      </c>
    </row>
    <row r="6651" spans="20:22" x14ac:dyDescent="0.25">
      <c r="T6651" t="str">
        <v>Yes</v>
      </c>
      <c r="U6651">
        <f t="shared" si="105"/>
        <v>1</v>
      </c>
      <c r="V6651">
        <f ca="1"/>
        <v>4</v>
      </c>
    </row>
    <row r="6652" spans="20:22" x14ac:dyDescent="0.25">
      <c r="T6652" t="str">
        <v>Yes</v>
      </c>
      <c r="U6652">
        <f t="shared" si="105"/>
        <v>1</v>
      </c>
      <c r="V6652">
        <f ca="1"/>
        <v>4</v>
      </c>
    </row>
    <row r="6653" spans="20:22" x14ac:dyDescent="0.25">
      <c r="T6653" t="str">
        <v>Yes</v>
      </c>
      <c r="U6653">
        <f t="shared" si="105"/>
        <v>1</v>
      </c>
      <c r="V6653">
        <f ca="1"/>
        <v>1</v>
      </c>
    </row>
    <row r="6654" spans="20:22" x14ac:dyDescent="0.25">
      <c r="T6654" t="str">
        <v>Yes</v>
      </c>
      <c r="U6654">
        <f t="shared" si="105"/>
        <v>1</v>
      </c>
      <c r="V6654">
        <f ca="1"/>
        <v>3</v>
      </c>
    </row>
    <row r="6655" spans="20:22" x14ac:dyDescent="0.25">
      <c r="T6655" t="str">
        <v>Yes</v>
      </c>
      <c r="U6655">
        <f t="shared" si="105"/>
        <v>1</v>
      </c>
      <c r="V6655">
        <f ca="1"/>
        <v>1</v>
      </c>
    </row>
    <row r="6656" spans="20:22" x14ac:dyDescent="0.25">
      <c r="T6656" t="str">
        <v>Yes</v>
      </c>
      <c r="U6656">
        <f t="shared" si="105"/>
        <v>1</v>
      </c>
      <c r="V6656">
        <f ca="1"/>
        <v>0</v>
      </c>
    </row>
    <row r="6657" spans="20:22" x14ac:dyDescent="0.25">
      <c r="T6657" t="str">
        <v>Yes</v>
      </c>
      <c r="U6657">
        <f t="shared" si="105"/>
        <v>1</v>
      </c>
      <c r="V6657">
        <f ca="1"/>
        <v>0</v>
      </c>
    </row>
    <row r="6658" spans="20:22" x14ac:dyDescent="0.25">
      <c r="T6658" t="str">
        <v>Yes</v>
      </c>
      <c r="U6658">
        <f t="shared" si="105"/>
        <v>1</v>
      </c>
      <c r="V6658">
        <f ca="1"/>
        <v>2</v>
      </c>
    </row>
    <row r="6659" spans="20:22" x14ac:dyDescent="0.25">
      <c r="T6659" t="str">
        <v>Yes</v>
      </c>
      <c r="U6659">
        <f t="shared" si="105"/>
        <v>1</v>
      </c>
      <c r="V6659">
        <f ca="1"/>
        <v>3</v>
      </c>
    </row>
    <row r="6660" spans="20:22" x14ac:dyDescent="0.25">
      <c r="T6660" t="str">
        <v>Yes</v>
      </c>
      <c r="U6660">
        <f t="shared" si="105"/>
        <v>1</v>
      </c>
      <c r="V6660">
        <f ca="1"/>
        <v>5</v>
      </c>
    </row>
    <row r="6661" spans="20:22" x14ac:dyDescent="0.25">
      <c r="T6661" t="str">
        <v>Yes</v>
      </c>
      <c r="U6661">
        <f t="shared" si="105"/>
        <v>1</v>
      </c>
      <c r="V6661">
        <f ca="1"/>
        <v>5</v>
      </c>
    </row>
    <row r="6662" spans="20:22" x14ac:dyDescent="0.25">
      <c r="T6662" t="str">
        <v>Yes</v>
      </c>
      <c r="U6662">
        <f t="shared" si="105"/>
        <v>1</v>
      </c>
      <c r="V6662">
        <f ca="1"/>
        <v>2</v>
      </c>
    </row>
    <row r="6663" spans="20:22" x14ac:dyDescent="0.25">
      <c r="T6663" t="str">
        <v>Yes</v>
      </c>
      <c r="U6663">
        <f t="shared" si="105"/>
        <v>1</v>
      </c>
      <c r="V6663">
        <f ca="1"/>
        <v>2</v>
      </c>
    </row>
    <row r="6664" spans="20:22" x14ac:dyDescent="0.25">
      <c r="T6664" t="str">
        <v>Yes</v>
      </c>
      <c r="U6664">
        <f t="shared" si="105"/>
        <v>1</v>
      </c>
      <c r="V6664">
        <f ca="1"/>
        <v>3</v>
      </c>
    </row>
    <row r="6665" spans="20:22" x14ac:dyDescent="0.25">
      <c r="T6665" t="str">
        <v>Yes</v>
      </c>
      <c r="U6665">
        <f t="shared" si="105"/>
        <v>1</v>
      </c>
      <c r="V6665">
        <f ca="1"/>
        <v>1</v>
      </c>
    </row>
    <row r="6666" spans="20:22" x14ac:dyDescent="0.25">
      <c r="T6666" t="str">
        <v>Yes</v>
      </c>
      <c r="U6666">
        <f t="shared" si="105"/>
        <v>1</v>
      </c>
      <c r="V6666">
        <f ca="1"/>
        <v>4</v>
      </c>
    </row>
    <row r="6667" spans="20:22" x14ac:dyDescent="0.25">
      <c r="T6667" t="str">
        <v>Yes</v>
      </c>
      <c r="U6667">
        <f t="shared" si="105"/>
        <v>1</v>
      </c>
      <c r="V6667">
        <f ca="1"/>
        <v>1</v>
      </c>
    </row>
    <row r="6668" spans="20:22" x14ac:dyDescent="0.25">
      <c r="T6668" t="str">
        <v>Yes</v>
      </c>
      <c r="U6668">
        <f t="shared" si="105"/>
        <v>1</v>
      </c>
      <c r="V6668">
        <f ca="1"/>
        <v>3</v>
      </c>
    </row>
    <row r="6669" spans="20:22" x14ac:dyDescent="0.25">
      <c r="T6669" t="str">
        <v>Yes</v>
      </c>
      <c r="U6669">
        <f t="shared" si="105"/>
        <v>1</v>
      </c>
      <c r="V6669">
        <f ca="1"/>
        <v>1</v>
      </c>
    </row>
    <row r="6670" spans="20:22" x14ac:dyDescent="0.25">
      <c r="T6670" t="str">
        <v>Yes</v>
      </c>
      <c r="U6670">
        <f t="shared" si="105"/>
        <v>1</v>
      </c>
      <c r="V6670">
        <f ca="1"/>
        <v>1</v>
      </c>
    </row>
    <row r="6671" spans="20:22" x14ac:dyDescent="0.25">
      <c r="T6671" t="str">
        <v>Yes</v>
      </c>
      <c r="U6671">
        <f t="shared" si="105"/>
        <v>1</v>
      </c>
      <c r="V6671">
        <f ca="1"/>
        <v>3</v>
      </c>
    </row>
    <row r="6672" spans="20:22" x14ac:dyDescent="0.25">
      <c r="T6672" t="str">
        <v>Yes</v>
      </c>
      <c r="U6672">
        <f t="shared" ref="U6672:U6701" si="106">IF(T6672="Yes",1,0)</f>
        <v>1</v>
      </c>
      <c r="V6672">
        <f ca="1"/>
        <v>2</v>
      </c>
    </row>
    <row r="6673" spans="20:22" x14ac:dyDescent="0.25">
      <c r="T6673" t="str">
        <v>Yes</v>
      </c>
      <c r="U6673">
        <f t="shared" si="106"/>
        <v>1</v>
      </c>
      <c r="V6673">
        <f ca="1"/>
        <v>4</v>
      </c>
    </row>
    <row r="6674" spans="20:22" x14ac:dyDescent="0.25">
      <c r="T6674" t="str">
        <v>Yes</v>
      </c>
      <c r="U6674">
        <f t="shared" si="106"/>
        <v>1</v>
      </c>
      <c r="V6674">
        <f ca="1"/>
        <v>1</v>
      </c>
    </row>
    <row r="6675" spans="20:22" x14ac:dyDescent="0.25">
      <c r="T6675" t="str">
        <v>Yes</v>
      </c>
      <c r="U6675">
        <f t="shared" si="106"/>
        <v>1</v>
      </c>
      <c r="V6675">
        <f ca="1"/>
        <v>0</v>
      </c>
    </row>
    <row r="6676" spans="20:22" x14ac:dyDescent="0.25">
      <c r="T6676" t="str">
        <v>Yes</v>
      </c>
      <c r="U6676">
        <f t="shared" si="106"/>
        <v>1</v>
      </c>
      <c r="V6676">
        <f ca="1"/>
        <v>0</v>
      </c>
    </row>
    <row r="6677" spans="20:22" x14ac:dyDescent="0.25">
      <c r="T6677" t="str">
        <v>Yes</v>
      </c>
      <c r="U6677">
        <f t="shared" si="106"/>
        <v>1</v>
      </c>
      <c r="V6677">
        <f ca="1"/>
        <v>3</v>
      </c>
    </row>
    <row r="6678" spans="20:22" x14ac:dyDescent="0.25">
      <c r="T6678" t="str">
        <v>Yes</v>
      </c>
      <c r="U6678">
        <f t="shared" si="106"/>
        <v>1</v>
      </c>
      <c r="V6678">
        <f ca="1"/>
        <v>5</v>
      </c>
    </row>
    <row r="6679" spans="20:22" x14ac:dyDescent="0.25">
      <c r="T6679" t="str">
        <v>Yes</v>
      </c>
      <c r="U6679">
        <f t="shared" si="106"/>
        <v>1</v>
      </c>
      <c r="V6679">
        <f ca="1"/>
        <v>5</v>
      </c>
    </row>
    <row r="6680" spans="20:22" x14ac:dyDescent="0.25">
      <c r="T6680" t="str">
        <v>Yes</v>
      </c>
      <c r="U6680">
        <f t="shared" si="106"/>
        <v>1</v>
      </c>
      <c r="V6680">
        <f ca="1"/>
        <v>5</v>
      </c>
    </row>
    <row r="6681" spans="20:22" x14ac:dyDescent="0.25">
      <c r="T6681" t="str">
        <v>Yes</v>
      </c>
      <c r="U6681">
        <f t="shared" si="106"/>
        <v>1</v>
      </c>
      <c r="V6681">
        <f ca="1"/>
        <v>1</v>
      </c>
    </row>
    <row r="6682" spans="20:22" x14ac:dyDescent="0.25">
      <c r="T6682" t="str">
        <v>Yes</v>
      </c>
      <c r="U6682">
        <f t="shared" si="106"/>
        <v>1</v>
      </c>
      <c r="V6682">
        <f ca="1"/>
        <v>5</v>
      </c>
    </row>
    <row r="6683" spans="20:22" x14ac:dyDescent="0.25">
      <c r="T6683" t="str">
        <v>Yes</v>
      </c>
      <c r="U6683">
        <f t="shared" si="106"/>
        <v>1</v>
      </c>
      <c r="V6683">
        <f ca="1"/>
        <v>0</v>
      </c>
    </row>
    <row r="6684" spans="20:22" x14ac:dyDescent="0.25">
      <c r="T6684" t="str">
        <v>Yes</v>
      </c>
      <c r="U6684">
        <f t="shared" si="106"/>
        <v>1</v>
      </c>
      <c r="V6684">
        <f ca="1"/>
        <v>1</v>
      </c>
    </row>
    <row r="6685" spans="20:22" x14ac:dyDescent="0.25">
      <c r="T6685" t="str">
        <v>Yes</v>
      </c>
      <c r="U6685">
        <f t="shared" si="106"/>
        <v>1</v>
      </c>
      <c r="V6685">
        <f ca="1"/>
        <v>2</v>
      </c>
    </row>
    <row r="6686" spans="20:22" x14ac:dyDescent="0.25">
      <c r="T6686" t="str">
        <v>Yes</v>
      </c>
      <c r="U6686">
        <f t="shared" si="106"/>
        <v>1</v>
      </c>
      <c r="V6686">
        <f ca="1"/>
        <v>2</v>
      </c>
    </row>
    <row r="6687" spans="20:22" x14ac:dyDescent="0.25">
      <c r="T6687" t="str">
        <v>Yes</v>
      </c>
      <c r="U6687">
        <f t="shared" si="106"/>
        <v>1</v>
      </c>
      <c r="V6687">
        <f ca="1"/>
        <v>4</v>
      </c>
    </row>
    <row r="6688" spans="20:22" x14ac:dyDescent="0.25">
      <c r="T6688" t="str">
        <v>Yes</v>
      </c>
      <c r="U6688">
        <f t="shared" si="106"/>
        <v>1</v>
      </c>
      <c r="V6688">
        <f ca="1"/>
        <v>0</v>
      </c>
    </row>
    <row r="6689" spans="20:22" x14ac:dyDescent="0.25">
      <c r="T6689" t="str">
        <v>Yes</v>
      </c>
      <c r="U6689">
        <f t="shared" si="106"/>
        <v>1</v>
      </c>
      <c r="V6689">
        <f ca="1"/>
        <v>3</v>
      </c>
    </row>
    <row r="6690" spans="20:22" x14ac:dyDescent="0.25">
      <c r="T6690" t="str">
        <v>Yes</v>
      </c>
      <c r="U6690">
        <f t="shared" si="106"/>
        <v>1</v>
      </c>
      <c r="V6690">
        <f ca="1"/>
        <v>3</v>
      </c>
    </row>
    <row r="6691" spans="20:22" x14ac:dyDescent="0.25">
      <c r="T6691" t="str">
        <v>Yes</v>
      </c>
      <c r="U6691">
        <f t="shared" si="106"/>
        <v>1</v>
      </c>
      <c r="V6691">
        <f ca="1"/>
        <v>1</v>
      </c>
    </row>
    <row r="6692" spans="20:22" x14ac:dyDescent="0.25">
      <c r="T6692" t="str">
        <v>Yes</v>
      </c>
      <c r="U6692">
        <f t="shared" si="106"/>
        <v>1</v>
      </c>
      <c r="V6692">
        <f ca="1"/>
        <v>0</v>
      </c>
    </row>
    <row r="6693" spans="20:22" x14ac:dyDescent="0.25">
      <c r="T6693" t="str">
        <v>Yes</v>
      </c>
      <c r="U6693">
        <f t="shared" si="106"/>
        <v>1</v>
      </c>
      <c r="V6693">
        <f ca="1"/>
        <v>2</v>
      </c>
    </row>
    <row r="6694" spans="20:22" x14ac:dyDescent="0.25">
      <c r="T6694" t="str">
        <v>Yes</v>
      </c>
      <c r="U6694">
        <f t="shared" si="106"/>
        <v>1</v>
      </c>
      <c r="V6694">
        <f ca="1"/>
        <v>4</v>
      </c>
    </row>
    <row r="6695" spans="20:22" x14ac:dyDescent="0.25">
      <c r="T6695" t="str">
        <v>Yes</v>
      </c>
      <c r="U6695">
        <f t="shared" si="106"/>
        <v>1</v>
      </c>
      <c r="V6695">
        <f ca="1"/>
        <v>1</v>
      </c>
    </row>
    <row r="6696" spans="20:22" x14ac:dyDescent="0.25">
      <c r="T6696" t="str">
        <v>Yes</v>
      </c>
      <c r="U6696">
        <f t="shared" si="106"/>
        <v>1</v>
      </c>
      <c r="V6696">
        <f ca="1"/>
        <v>1</v>
      </c>
    </row>
    <row r="6697" spans="20:22" x14ac:dyDescent="0.25">
      <c r="T6697" t="str">
        <v>Yes</v>
      </c>
      <c r="U6697">
        <f t="shared" si="106"/>
        <v>1</v>
      </c>
      <c r="V6697">
        <f ca="1"/>
        <v>0</v>
      </c>
    </row>
    <row r="6698" spans="20:22" x14ac:dyDescent="0.25">
      <c r="T6698" t="str">
        <v>Yes</v>
      </c>
      <c r="U6698">
        <f t="shared" si="106"/>
        <v>1</v>
      </c>
      <c r="V6698">
        <f ca="1"/>
        <v>5</v>
      </c>
    </row>
    <row r="6699" spans="20:22" x14ac:dyDescent="0.25">
      <c r="T6699" t="str">
        <v>Yes</v>
      </c>
      <c r="U6699">
        <f t="shared" si="106"/>
        <v>1</v>
      </c>
      <c r="V6699">
        <f ca="1"/>
        <v>4</v>
      </c>
    </row>
    <row r="6700" spans="20:22" x14ac:dyDescent="0.25">
      <c r="T6700" t="str">
        <v>Yes</v>
      </c>
      <c r="U6700">
        <f t="shared" si="106"/>
        <v>1</v>
      </c>
      <c r="V6700">
        <f ca="1"/>
        <v>2</v>
      </c>
    </row>
    <row r="6701" spans="20:22" x14ac:dyDescent="0.25">
      <c r="T6701" t="str">
        <v>Yes</v>
      </c>
      <c r="U6701">
        <f t="shared" si="106"/>
        <v>1</v>
      </c>
      <c r="V6701">
        <f ca="1"/>
        <v>1</v>
      </c>
    </row>
  </sheetData>
  <dataConsolidate/>
  <mergeCells count="1">
    <mergeCell ref="U11:V11"/>
  </mergeCells>
  <dataValidations count="1">
    <dataValidation type="list" allowBlank="1" showInputMessage="1" showErrorMessage="1" sqref="U11:U12" xr:uid="{4045783B-1214-4AC0-AD2C-E6EA1197FB2D}">
      <formula1>$A$10:$A$41</formula1>
    </dataValidation>
  </dataValidations>
  <pageMargins left="0.7" right="0.7" top="0.75" bottom="0.75" header="0.3" footer="0.3"/>
  <pageSetup orientation="portrait" r:id="rId1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Q5:AI52"/>
  <sheetViews>
    <sheetView showGridLines="0" tabSelected="1" topLeftCell="B1" zoomScale="64" zoomScaleNormal="64" workbookViewId="0">
      <selection activeCell="U55" sqref="U55"/>
    </sheetView>
  </sheetViews>
  <sheetFormatPr defaultRowHeight="15" x14ac:dyDescent="0.25"/>
  <cols>
    <col min="6" max="6" width="15.5703125" bestFit="1" customWidth="1"/>
    <col min="8" max="8" width="13" customWidth="1"/>
    <col min="27" max="27" width="9" customWidth="1"/>
  </cols>
  <sheetData>
    <row r="5" spans="17:21" x14ac:dyDescent="0.25">
      <c r="Q5" t="s">
        <v>13523</v>
      </c>
      <c r="U5" s="19"/>
    </row>
    <row r="49" spans="32:35" x14ac:dyDescent="0.25">
      <c r="AF49" t="s">
        <v>13524</v>
      </c>
    </row>
    <row r="52" spans="32:35" x14ac:dyDescent="0.25">
      <c r="AI52" t="s">
        <v>13523</v>
      </c>
    </row>
  </sheetData>
  <pageMargins left="0.7" right="0.7" top="0.75" bottom="0.75" header="0.3" footer="0.3"/>
  <pageSetup scale="21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A46E64BD-19A8-4B1F-A1E0-E46714726DDD}">
  <ds:schemaRefs/>
</ds:datastoreItem>
</file>

<file path=customXml/itemProps2.xml><?xml version="1.0" encoding="utf-8"?>
<ds:datastoreItem xmlns:ds="http://schemas.openxmlformats.org/officeDocument/2006/customXml" ds:itemID="{9BEF8AAC-2188-418F-95ED-4BBE9EDE980F}">
  <ds:schemaRefs/>
</ds:datastoreItem>
</file>

<file path=customXml/itemProps3.xml><?xml version="1.0" encoding="utf-8"?>
<ds:datastoreItem xmlns:ds="http://schemas.openxmlformats.org/officeDocument/2006/customXml" ds:itemID="{4CB6F3EE-09AB-4BE8-848A-DACBB7ED89AF}">
  <ds:schemaRefs/>
</ds:datastoreItem>
</file>

<file path=customXml/itemProps4.xml><?xml version="1.0" encoding="utf-8"?>
<ds:datastoreItem xmlns:ds="http://schemas.openxmlformats.org/officeDocument/2006/customXml" ds:itemID="{FDEBE926-2228-4C4B-B0A1-12402A2F31F7}">
  <ds:schemaRefs/>
</ds:datastoreItem>
</file>

<file path=customXml/itemProps5.xml><?xml version="1.0" encoding="utf-8"?>
<ds:datastoreItem xmlns:ds="http://schemas.openxmlformats.org/officeDocument/2006/customXml" ds:itemID="{A35FFC25-7149-4D6D-8B48-45FF70233AE5}">
  <ds:schemaRefs/>
</ds:datastoreItem>
</file>

<file path=customXml/itemProps6.xml><?xml version="1.0" encoding="utf-8"?>
<ds:datastoreItem xmlns:ds="http://schemas.openxmlformats.org/officeDocument/2006/customXml" ds:itemID="{64ED2DF0-504A-446D-B1CC-5F7F3569011B}">
  <ds:schemaRefs/>
</ds:datastoreItem>
</file>

<file path=customXml/itemProps7.xml><?xml version="1.0" encoding="utf-8"?>
<ds:datastoreItem xmlns:ds="http://schemas.openxmlformats.org/officeDocument/2006/customXml" ds:itemID="{642BD85E-F7E6-49FD-A34B-AE1FAE974533}">
  <ds:schemaRefs/>
</ds:datastoreItem>
</file>

<file path=customXml/itemProps8.xml><?xml version="1.0" encoding="utf-8"?>
<ds:datastoreItem xmlns:ds="http://schemas.openxmlformats.org/officeDocument/2006/customXml" ds:itemID="{7275AB64-2EDF-4BEE-B615-A3B6396C8968}">
  <ds:schemaRefs>
    <ds:schemaRef ds:uri="http://www.w3.org/2001/XMLSchema"/>
    <ds:schemaRef ds:uri="http://microsoft.data.visualization.engine.tours/1.0"/>
  </ds:schemaRefs>
</ds:datastoreItem>
</file>

<file path=customXml/itemProps9.xml><?xml version="1.0" encoding="utf-8"?>
<ds:datastoreItem xmlns:ds="http://schemas.openxmlformats.org/officeDocument/2006/customXml" ds:itemID="{A833BCFE-8DA1-42FD-9BC5-8D65DB51B880}">
  <ds:schemaRefs/>
</ds:datastoreItem>
</file>

<file path=customXml/itemProps10.xml><?xml version="1.0" encoding="utf-8"?>
<ds:datastoreItem xmlns:ds="http://schemas.openxmlformats.org/officeDocument/2006/customXml" ds:itemID="{38691823-2776-467C-A00E-39B9D7490BA5}">
  <ds:schemaRefs>
    <ds:schemaRef ds:uri="http://www.w3.org/2001/XMLSchema"/>
    <ds:schemaRef ds:uri="http://microsoft.data.visualization.Client.Excel/1.0"/>
  </ds:schemaRefs>
</ds:datastoreItem>
</file>

<file path=customXml/itemProps11.xml><?xml version="1.0" encoding="utf-8"?>
<ds:datastoreItem xmlns:ds="http://schemas.openxmlformats.org/officeDocument/2006/customXml" ds:itemID="{B21066A2-70DD-4609-B941-60FA6DD94B40}">
  <ds:schemaRefs>
    <ds:schemaRef ds:uri="http://www.w3.org/2001/XMLSchema"/>
    <ds:schemaRef ds:uri="http://microsoft.data.visualization.Client.Excel.LState/1.0"/>
  </ds:schemaRefs>
</ds:datastoreItem>
</file>

<file path=customXml/itemProps12.xml><?xml version="1.0" encoding="utf-8"?>
<ds:datastoreItem xmlns:ds="http://schemas.openxmlformats.org/officeDocument/2006/customXml" ds:itemID="{497086CD-13DF-4D6F-9BDB-828828C7BF63}">
  <ds:schemaRefs/>
</ds:datastoreItem>
</file>

<file path=customXml/itemProps13.xml><?xml version="1.0" encoding="utf-8"?>
<ds:datastoreItem xmlns:ds="http://schemas.openxmlformats.org/officeDocument/2006/customXml" ds:itemID="{DE6D3D2B-229F-4F6F-A8F5-F3E76A84A613}">
  <ds:schemaRefs/>
</ds:datastoreItem>
</file>

<file path=customXml/itemProps14.xml><?xml version="1.0" encoding="utf-8"?>
<ds:datastoreItem xmlns:ds="http://schemas.openxmlformats.org/officeDocument/2006/customXml" ds:itemID="{05182C75-ECE2-42BE-AD4C-21AA41385D85}">
  <ds:schemaRefs/>
</ds:datastoreItem>
</file>

<file path=customXml/itemProps15.xml><?xml version="1.0" encoding="utf-8"?>
<ds:datastoreItem xmlns:ds="http://schemas.openxmlformats.org/officeDocument/2006/customXml" ds:itemID="{E786DEB8-0FA8-4572-BAFF-8DA7959515C2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B745A652-2505-4219-BF60-81D5024558B2}">
  <ds:schemaRefs/>
</ds:datastoreItem>
</file>

<file path=customXml/itemProps17.xml><?xml version="1.0" encoding="utf-8"?>
<ds:datastoreItem xmlns:ds="http://schemas.openxmlformats.org/officeDocument/2006/customXml" ds:itemID="{25730CD0-FD1C-4053-81E0-86C97F28E8D3}">
  <ds:schemaRefs/>
</ds:datastoreItem>
</file>

<file path=customXml/itemProps18.xml><?xml version="1.0" encoding="utf-8"?>
<ds:datastoreItem xmlns:ds="http://schemas.openxmlformats.org/officeDocument/2006/customXml" ds:itemID="{80654DA1-DC7E-404C-A25F-5AF35F5D86B2}">
  <ds:schemaRefs/>
</ds:datastoreItem>
</file>

<file path=customXml/itemProps19.xml><?xml version="1.0" encoding="utf-8"?>
<ds:datastoreItem xmlns:ds="http://schemas.openxmlformats.org/officeDocument/2006/customXml" ds:itemID="{1E01FFE0-4A2F-4671-AA23-34829F161A89}">
  <ds:schemaRefs/>
</ds:datastoreItem>
</file>

<file path=customXml/itemProps20.xml><?xml version="1.0" encoding="utf-8"?>
<ds:datastoreItem xmlns:ds="http://schemas.openxmlformats.org/officeDocument/2006/customXml" ds:itemID="{E4A1922F-39FC-4AD8-B576-0C69BE31324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Databel_Data</vt:lpstr>
      <vt:lpstr>formula</vt:lpstr>
      <vt:lpstr>Churn_Report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Avinash Rai</dc:creator>
  <cp:lastModifiedBy>Black</cp:lastModifiedBy>
  <dcterms:created xsi:type="dcterms:W3CDTF">2015-06-05T18:17:20Z</dcterms:created>
  <dcterms:modified xsi:type="dcterms:W3CDTF">2024-12-08T08:34:39Z</dcterms:modified>
</cp:coreProperties>
</file>